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B\Desktop\Lista 1.5\"/>
    </mc:Choice>
  </mc:AlternateContent>
  <bookViews>
    <workbookView xWindow="0" yWindow="0" windowWidth="23040" windowHeight="9072"/>
  </bookViews>
  <sheets>
    <sheet name="Sheet1" sheetId="1" r:id="rId1"/>
  </sheets>
  <definedNames>
    <definedName name="_xlnm._FilterDatabase" localSheetId="0" hidden="1">Sheet1!$A$2:$DL$6742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772" i="1" l="1"/>
  <c r="AR772" i="1"/>
  <c r="AS772" i="1"/>
  <c r="AT772" i="1"/>
  <c r="AU772" i="1"/>
  <c r="AZ772" i="1"/>
  <c r="BA772" i="1" s="1"/>
  <c r="BB772" i="1" s="1"/>
  <c r="AQ3408" i="1"/>
  <c r="AR3408" i="1"/>
  <c r="AS3408" i="1"/>
  <c r="AT3408" i="1"/>
  <c r="AU3408" i="1"/>
  <c r="AZ3408" i="1"/>
  <c r="BA3408" i="1" s="1"/>
  <c r="BB3408" i="1" s="1"/>
  <c r="AQ774" i="1"/>
  <c r="AR774" i="1"/>
  <c r="AS774" i="1"/>
  <c r="AT774" i="1"/>
  <c r="AU774" i="1"/>
  <c r="AZ774" i="1"/>
  <c r="BA774" i="1" s="1"/>
  <c r="BB774" i="1" s="1"/>
  <c r="AZ3702" i="1"/>
  <c r="BA3702" i="1" s="1"/>
  <c r="BB3702" i="1" s="1"/>
  <c r="AU3702" i="1"/>
  <c r="AT3702" i="1"/>
  <c r="AV3702" i="1" s="1"/>
  <c r="AS3702" i="1"/>
  <c r="AR3702" i="1"/>
  <c r="AQ3702" i="1"/>
  <c r="AZ3697" i="1"/>
  <c r="BA3697" i="1" s="1"/>
  <c r="BB3697" i="1" s="1"/>
  <c r="AU3697" i="1"/>
  <c r="AT3697" i="1"/>
  <c r="AV3697" i="1" s="1"/>
  <c r="AS3697" i="1"/>
  <c r="AR3697" i="1"/>
  <c r="AQ3697" i="1"/>
  <c r="AZ3698" i="1"/>
  <c r="BA3698" i="1" s="1"/>
  <c r="BB3698" i="1" s="1"/>
  <c r="AU3698" i="1"/>
  <c r="AT3698" i="1"/>
  <c r="AV3698" i="1" s="1"/>
  <c r="AS3698" i="1"/>
  <c r="AR3698" i="1"/>
  <c r="AQ3698" i="1"/>
  <c r="AZ3691" i="1"/>
  <c r="BA3691" i="1" s="1"/>
  <c r="BB3691" i="1" s="1"/>
  <c r="AU3691" i="1"/>
  <c r="AT3691" i="1"/>
  <c r="AV3691" i="1" s="1"/>
  <c r="AS3691" i="1"/>
  <c r="AR3691" i="1"/>
  <c r="AQ3691" i="1"/>
  <c r="AZ3622" i="1"/>
  <c r="BA3622" i="1" s="1"/>
  <c r="BB3622" i="1" s="1"/>
  <c r="AU3622" i="1"/>
  <c r="AT3622" i="1"/>
  <c r="AV3622" i="1" s="1"/>
  <c r="AS3622" i="1"/>
  <c r="AR3622" i="1"/>
  <c r="AQ3622" i="1"/>
  <c r="AZ3620" i="1"/>
  <c r="BA3620" i="1" s="1"/>
  <c r="BB3620" i="1" s="1"/>
  <c r="AU3620" i="1"/>
  <c r="AT3620" i="1"/>
  <c r="AV3620" i="1" s="1"/>
  <c r="AS3620" i="1"/>
  <c r="AR3620" i="1"/>
  <c r="AQ3620" i="1"/>
  <c r="AZ3621" i="1"/>
  <c r="BA3621" i="1" s="1"/>
  <c r="BB3621" i="1" s="1"/>
  <c r="AU3621" i="1"/>
  <c r="AT3621" i="1"/>
  <c r="AV3621" i="1" s="1"/>
  <c r="AS3621" i="1"/>
  <c r="AR3621" i="1"/>
  <c r="AQ3621" i="1"/>
  <c r="AZ3619" i="1"/>
  <c r="BA3619" i="1" s="1"/>
  <c r="BB3619" i="1" s="1"/>
  <c r="AU3619" i="1"/>
  <c r="AT3619" i="1"/>
  <c r="AV3619" i="1" s="1"/>
  <c r="AS3619" i="1"/>
  <c r="AR3619" i="1"/>
  <c r="AQ3619" i="1"/>
  <c r="AZ3618" i="1"/>
  <c r="BA3618" i="1" s="1"/>
  <c r="BB3618" i="1" s="1"/>
  <c r="AU3618" i="1"/>
  <c r="AT3618" i="1"/>
  <c r="AV3618" i="1" s="1"/>
  <c r="AS3618" i="1"/>
  <c r="AR3618" i="1"/>
  <c r="AQ3618" i="1"/>
  <c r="AZ3623" i="1"/>
  <c r="BA3623" i="1" s="1"/>
  <c r="BB3623" i="1" s="1"/>
  <c r="AU3623" i="1"/>
  <c r="AT3623" i="1"/>
  <c r="AV3623" i="1" s="1"/>
  <c r="AS3623" i="1"/>
  <c r="AR3623" i="1"/>
  <c r="AQ3623" i="1"/>
  <c r="AZ3520" i="1"/>
  <c r="BA3520" i="1" s="1"/>
  <c r="BB3520" i="1" s="1"/>
  <c r="AU3520" i="1"/>
  <c r="AT3520" i="1"/>
  <c r="AV3520" i="1" s="1"/>
  <c r="AS3520" i="1"/>
  <c r="AR3520" i="1"/>
  <c r="AQ3520" i="1"/>
  <c r="AZ3519" i="1"/>
  <c r="BA3519" i="1" s="1"/>
  <c r="BB3519" i="1" s="1"/>
  <c r="AU3519" i="1"/>
  <c r="AT3519" i="1"/>
  <c r="AV3519" i="1" s="1"/>
  <c r="AS3519" i="1"/>
  <c r="AR3519" i="1"/>
  <c r="AQ3519" i="1"/>
  <c r="AZ3518" i="1"/>
  <c r="BA3518" i="1" s="1"/>
  <c r="BB3518" i="1" s="1"/>
  <c r="AU3518" i="1"/>
  <c r="AT3518" i="1"/>
  <c r="AV3518" i="1" s="1"/>
  <c r="AS3518" i="1"/>
  <c r="AR3518" i="1"/>
  <c r="AQ3518" i="1"/>
  <c r="AZ3524" i="1"/>
  <c r="BA3524" i="1" s="1"/>
  <c r="BB3524" i="1" s="1"/>
  <c r="AU3524" i="1"/>
  <c r="AT3524" i="1"/>
  <c r="AV3524" i="1" s="1"/>
  <c r="AS3524" i="1"/>
  <c r="AR3524" i="1"/>
  <c r="AQ3524" i="1"/>
  <c r="AZ3517" i="1"/>
  <c r="BA3517" i="1" s="1"/>
  <c r="BB3517" i="1" s="1"/>
  <c r="AU3517" i="1"/>
  <c r="AT3517" i="1"/>
  <c r="AV3517" i="1" s="1"/>
  <c r="AS3517" i="1"/>
  <c r="AR3517" i="1"/>
  <c r="AQ3517" i="1"/>
  <c r="AZ3528" i="1"/>
  <c r="BA3528" i="1" s="1"/>
  <c r="BB3528" i="1" s="1"/>
  <c r="AU3528" i="1"/>
  <c r="AT3528" i="1"/>
  <c r="AV3528" i="1" s="1"/>
  <c r="AS3528" i="1"/>
  <c r="AR3528" i="1"/>
  <c r="AQ3528" i="1"/>
  <c r="AZ3527" i="1"/>
  <c r="BA3527" i="1" s="1"/>
  <c r="BB3527" i="1" s="1"/>
  <c r="AU3527" i="1"/>
  <c r="AT3527" i="1"/>
  <c r="AV3527" i="1" s="1"/>
  <c r="AS3527" i="1"/>
  <c r="AR3527" i="1"/>
  <c r="AQ3527" i="1"/>
  <c r="AZ3499" i="1"/>
  <c r="BA3499" i="1" s="1"/>
  <c r="BB3499" i="1" s="1"/>
  <c r="AU3499" i="1"/>
  <c r="AT3499" i="1"/>
  <c r="AV3499" i="1" s="1"/>
  <c r="AS3499" i="1"/>
  <c r="AR3499" i="1"/>
  <c r="AQ3499" i="1"/>
  <c r="AZ3501" i="1"/>
  <c r="BA3501" i="1" s="1"/>
  <c r="BB3501" i="1" s="1"/>
  <c r="AU3501" i="1"/>
  <c r="AT3501" i="1"/>
  <c r="AV3501" i="1" s="1"/>
  <c r="AS3501" i="1"/>
  <c r="AR3501" i="1"/>
  <c r="AQ3501" i="1"/>
  <c r="AZ3500" i="1"/>
  <c r="BA3500" i="1" s="1"/>
  <c r="BB3500" i="1" s="1"/>
  <c r="AU3500" i="1"/>
  <c r="AT3500" i="1"/>
  <c r="AV3500" i="1" s="1"/>
  <c r="AS3500" i="1"/>
  <c r="AR3500" i="1"/>
  <c r="AQ3500" i="1"/>
  <c r="AZ3420" i="1"/>
  <c r="BA3420" i="1" s="1"/>
  <c r="BB3420" i="1" s="1"/>
  <c r="AU3420" i="1"/>
  <c r="AT3420" i="1"/>
  <c r="AV3420" i="1" s="1"/>
  <c r="AS3420" i="1"/>
  <c r="AR3420" i="1"/>
  <c r="AQ3420" i="1"/>
  <c r="AZ3470" i="1"/>
  <c r="BA3470" i="1" s="1"/>
  <c r="BB3470" i="1" s="1"/>
  <c r="AU3470" i="1"/>
  <c r="AT3470" i="1"/>
  <c r="AV3470" i="1" s="1"/>
  <c r="AS3470" i="1"/>
  <c r="AR3470" i="1"/>
  <c r="AQ3470" i="1"/>
  <c r="AZ3478" i="1"/>
  <c r="BA3478" i="1" s="1"/>
  <c r="BB3478" i="1" s="1"/>
  <c r="AU3478" i="1"/>
  <c r="AT3478" i="1"/>
  <c r="AV3478" i="1" s="1"/>
  <c r="AS3478" i="1"/>
  <c r="AR3478" i="1"/>
  <c r="AQ3478" i="1"/>
  <c r="AZ3479" i="1"/>
  <c r="BA3479" i="1" s="1"/>
  <c r="BB3479" i="1" s="1"/>
  <c r="AU3479" i="1"/>
  <c r="AT3479" i="1"/>
  <c r="AV3479" i="1" s="1"/>
  <c r="AS3479" i="1"/>
  <c r="AR3479" i="1"/>
  <c r="AQ3479" i="1"/>
  <c r="AZ3467" i="1"/>
  <c r="BA3467" i="1" s="1"/>
  <c r="BB3467" i="1" s="1"/>
  <c r="AU3467" i="1"/>
  <c r="AT3467" i="1"/>
  <c r="AV3467" i="1" s="1"/>
  <c r="AS3467" i="1"/>
  <c r="AR3467" i="1"/>
  <c r="AQ3467" i="1"/>
  <c r="AZ3326" i="1"/>
  <c r="BA3326" i="1" s="1"/>
  <c r="BB3326" i="1" s="1"/>
  <c r="AU3326" i="1"/>
  <c r="AT3326" i="1"/>
  <c r="AV3326" i="1" s="1"/>
  <c r="AS3326" i="1"/>
  <c r="AR3326" i="1"/>
  <c r="AQ3326" i="1"/>
  <c r="AZ3325" i="1"/>
  <c r="BA3325" i="1" s="1"/>
  <c r="BB3325" i="1" s="1"/>
  <c r="AU3325" i="1"/>
  <c r="AT3325" i="1"/>
  <c r="AV3325" i="1" s="1"/>
  <c r="AS3325" i="1"/>
  <c r="AR3325" i="1"/>
  <c r="AQ3325" i="1"/>
  <c r="AZ3348" i="1"/>
  <c r="BA3348" i="1" s="1"/>
  <c r="BB3348" i="1" s="1"/>
  <c r="AU3348" i="1"/>
  <c r="AT3348" i="1"/>
  <c r="AV3348" i="1" s="1"/>
  <c r="AS3348" i="1"/>
  <c r="AR3348" i="1"/>
  <c r="AQ3348" i="1"/>
  <c r="AZ3347" i="1"/>
  <c r="BA3347" i="1" s="1"/>
  <c r="BB3347" i="1" s="1"/>
  <c r="AU3347" i="1"/>
  <c r="AT3347" i="1"/>
  <c r="AV3347" i="1" s="1"/>
  <c r="AS3347" i="1"/>
  <c r="AR3347" i="1"/>
  <c r="AQ3347" i="1"/>
  <c r="AZ3334" i="1"/>
  <c r="BA3334" i="1" s="1"/>
  <c r="BB3334" i="1" s="1"/>
  <c r="AU3334" i="1"/>
  <c r="AT3334" i="1"/>
  <c r="AV3334" i="1" s="1"/>
  <c r="AS3334" i="1"/>
  <c r="AR3334" i="1"/>
  <c r="AQ3334" i="1"/>
  <c r="AZ3350" i="1"/>
  <c r="BA3350" i="1" s="1"/>
  <c r="BB3350" i="1" s="1"/>
  <c r="AU3350" i="1"/>
  <c r="AT3350" i="1"/>
  <c r="AV3350" i="1" s="1"/>
  <c r="AS3350" i="1"/>
  <c r="AR3350" i="1"/>
  <c r="AQ3350" i="1"/>
  <c r="AZ3349" i="1"/>
  <c r="BA3349" i="1" s="1"/>
  <c r="BB3349" i="1" s="1"/>
  <c r="AU3349" i="1"/>
  <c r="AT3349" i="1"/>
  <c r="AV3349" i="1" s="1"/>
  <c r="AS3349" i="1"/>
  <c r="AR3349" i="1"/>
  <c r="AQ3349" i="1"/>
  <c r="AZ3327" i="1"/>
  <c r="BA3327" i="1" s="1"/>
  <c r="BB3327" i="1" s="1"/>
  <c r="AU3327" i="1"/>
  <c r="AT3327" i="1"/>
  <c r="AV3327" i="1" s="1"/>
  <c r="AS3327" i="1"/>
  <c r="AR3327" i="1"/>
  <c r="AQ3327" i="1"/>
  <c r="AZ3343" i="1"/>
  <c r="BA3343" i="1" s="1"/>
  <c r="BB3343" i="1" s="1"/>
  <c r="AU3343" i="1"/>
  <c r="AT3343" i="1"/>
  <c r="AV3343" i="1" s="1"/>
  <c r="AS3343" i="1"/>
  <c r="AR3343" i="1"/>
  <c r="AQ3343" i="1"/>
  <c r="AZ3332" i="1"/>
  <c r="BA3332" i="1" s="1"/>
  <c r="BB3332" i="1" s="1"/>
  <c r="AU3332" i="1"/>
  <c r="AT3332" i="1"/>
  <c r="AV3332" i="1" s="1"/>
  <c r="AS3332" i="1"/>
  <c r="AR3332" i="1"/>
  <c r="AQ3332" i="1"/>
  <c r="AZ3333" i="1"/>
  <c r="BA3333" i="1" s="1"/>
  <c r="BB3333" i="1" s="1"/>
  <c r="AU3333" i="1"/>
  <c r="AT3333" i="1"/>
  <c r="AV3333" i="1" s="1"/>
  <c r="AS3333" i="1"/>
  <c r="AR3333" i="1"/>
  <c r="AQ3333" i="1"/>
  <c r="AZ3344" i="1"/>
  <c r="BA3344" i="1" s="1"/>
  <c r="BB3344" i="1" s="1"/>
  <c r="AU3344" i="1"/>
  <c r="AT3344" i="1"/>
  <c r="AV3344" i="1" s="1"/>
  <c r="AS3344" i="1"/>
  <c r="AR3344" i="1"/>
  <c r="AQ3344" i="1"/>
  <c r="AZ3351" i="1"/>
  <c r="BA3351" i="1" s="1"/>
  <c r="BB3351" i="1" s="1"/>
  <c r="AU3351" i="1"/>
  <c r="AT3351" i="1"/>
  <c r="AV3351" i="1" s="1"/>
  <c r="AS3351" i="1"/>
  <c r="AR3351" i="1"/>
  <c r="AQ3351" i="1"/>
  <c r="AZ3345" i="1"/>
  <c r="BA3345" i="1" s="1"/>
  <c r="BB3345" i="1" s="1"/>
  <c r="AU3345" i="1"/>
  <c r="AT3345" i="1"/>
  <c r="AV3345" i="1" s="1"/>
  <c r="AS3345" i="1"/>
  <c r="AR3345" i="1"/>
  <c r="AQ3345" i="1"/>
  <c r="AZ3335" i="1"/>
  <c r="BA3335" i="1" s="1"/>
  <c r="BB3335" i="1" s="1"/>
  <c r="AU3335" i="1"/>
  <c r="AT3335" i="1"/>
  <c r="AV3335" i="1" s="1"/>
  <c r="AS3335" i="1"/>
  <c r="AR3335" i="1"/>
  <c r="AQ3335" i="1"/>
  <c r="AZ3336" i="1"/>
  <c r="BA3336" i="1" s="1"/>
  <c r="BB3336" i="1" s="1"/>
  <c r="AU3336" i="1"/>
  <c r="AT3336" i="1"/>
  <c r="AV3336" i="1" s="1"/>
  <c r="AS3336" i="1"/>
  <c r="AR3336" i="1"/>
  <c r="AQ3336" i="1"/>
  <c r="AZ3329" i="1"/>
  <c r="BA3329" i="1" s="1"/>
  <c r="BB3329" i="1" s="1"/>
  <c r="AU3329" i="1"/>
  <c r="AT3329" i="1"/>
  <c r="AV3329" i="1" s="1"/>
  <c r="AS3329" i="1"/>
  <c r="AR3329" i="1"/>
  <c r="AQ3329" i="1"/>
  <c r="AZ3330" i="1"/>
  <c r="BA3330" i="1" s="1"/>
  <c r="BB3330" i="1" s="1"/>
  <c r="AU3330" i="1"/>
  <c r="AT3330" i="1"/>
  <c r="AV3330" i="1" s="1"/>
  <c r="AS3330" i="1"/>
  <c r="AR3330" i="1"/>
  <c r="AQ3330" i="1"/>
  <c r="AZ3341" i="1"/>
  <c r="BA3341" i="1" s="1"/>
  <c r="BB3341" i="1" s="1"/>
  <c r="AU3341" i="1"/>
  <c r="AT3341" i="1"/>
  <c r="AV3341" i="1" s="1"/>
  <c r="AS3341" i="1"/>
  <c r="AR3341" i="1"/>
  <c r="AQ3341" i="1"/>
  <c r="AZ3337" i="1"/>
  <c r="BA3337" i="1" s="1"/>
  <c r="BB3337" i="1" s="1"/>
  <c r="AU3337" i="1"/>
  <c r="AT3337" i="1"/>
  <c r="AV3337" i="1" s="1"/>
  <c r="AS3337" i="1"/>
  <c r="AR3337" i="1"/>
  <c r="AQ3337" i="1"/>
  <c r="AZ3342" i="1"/>
  <c r="BA3342" i="1" s="1"/>
  <c r="BB3342" i="1" s="1"/>
  <c r="AU3342" i="1"/>
  <c r="AT3342" i="1"/>
  <c r="AV3342" i="1" s="1"/>
  <c r="AS3342" i="1"/>
  <c r="AR3342" i="1"/>
  <c r="AQ3342" i="1"/>
  <c r="AZ3331" i="1"/>
  <c r="BA3331" i="1" s="1"/>
  <c r="BB3331" i="1" s="1"/>
  <c r="AU3331" i="1"/>
  <c r="AT3331" i="1"/>
  <c r="AV3331" i="1" s="1"/>
  <c r="AS3331" i="1"/>
  <c r="AR3331" i="1"/>
  <c r="AQ3331" i="1"/>
  <c r="AZ3328" i="1"/>
  <c r="BA3328" i="1" s="1"/>
  <c r="BB3328" i="1" s="1"/>
  <c r="AU3328" i="1"/>
  <c r="AT3328" i="1"/>
  <c r="AV3328" i="1" s="1"/>
  <c r="AS3328" i="1"/>
  <c r="AR3328" i="1"/>
  <c r="AQ3328" i="1"/>
  <c r="AZ3346" i="1"/>
  <c r="BA3346" i="1" s="1"/>
  <c r="BB3346" i="1" s="1"/>
  <c r="AU3346" i="1"/>
  <c r="AT3346" i="1"/>
  <c r="AV3346" i="1" s="1"/>
  <c r="AS3346" i="1"/>
  <c r="AR3346" i="1"/>
  <c r="AQ3346" i="1"/>
  <c r="AZ3338" i="1"/>
  <c r="BA3338" i="1" s="1"/>
  <c r="BB3338" i="1" s="1"/>
  <c r="AU3338" i="1"/>
  <c r="AT3338" i="1"/>
  <c r="AV3338" i="1" s="1"/>
  <c r="AS3338" i="1"/>
  <c r="AR3338" i="1"/>
  <c r="AQ3338" i="1"/>
  <c r="AZ3340" i="1"/>
  <c r="BA3340" i="1" s="1"/>
  <c r="BB3340" i="1" s="1"/>
  <c r="AU3340" i="1"/>
  <c r="AT3340" i="1"/>
  <c r="AV3340" i="1" s="1"/>
  <c r="AS3340" i="1"/>
  <c r="AR3340" i="1"/>
  <c r="AQ3340" i="1"/>
  <c r="AZ3339" i="1"/>
  <c r="BA3339" i="1" s="1"/>
  <c r="BB3339" i="1" s="1"/>
  <c r="AU3339" i="1"/>
  <c r="AT3339" i="1"/>
  <c r="AV3339" i="1" s="1"/>
  <c r="AS3339" i="1"/>
  <c r="AR3339" i="1"/>
  <c r="AQ3339" i="1"/>
  <c r="AZ3312" i="1"/>
  <c r="BA3312" i="1" s="1"/>
  <c r="BB3312" i="1" s="1"/>
  <c r="AU3312" i="1"/>
  <c r="AT3312" i="1"/>
  <c r="AV3312" i="1" s="1"/>
  <c r="AS3312" i="1"/>
  <c r="AR3312" i="1"/>
  <c r="AQ3312" i="1"/>
  <c r="AZ3256" i="1"/>
  <c r="BA3256" i="1" s="1"/>
  <c r="BB3256" i="1" s="1"/>
  <c r="AU3256" i="1"/>
  <c r="AT3256" i="1"/>
  <c r="AV3256" i="1" s="1"/>
  <c r="AS3256" i="1"/>
  <c r="AR3256" i="1"/>
  <c r="AQ3256" i="1"/>
  <c r="AZ3220" i="1"/>
  <c r="BA3220" i="1" s="1"/>
  <c r="BB3220" i="1" s="1"/>
  <c r="AU3220" i="1"/>
  <c r="AT3220" i="1"/>
  <c r="AV3220" i="1" s="1"/>
  <c r="AS3220" i="1"/>
  <c r="AR3220" i="1"/>
  <c r="AQ3220" i="1"/>
  <c r="AZ3215" i="1"/>
  <c r="BA3215" i="1" s="1"/>
  <c r="BB3215" i="1" s="1"/>
  <c r="AU3215" i="1"/>
  <c r="AT3215" i="1"/>
  <c r="AV3215" i="1" s="1"/>
  <c r="AS3215" i="1"/>
  <c r="AR3215" i="1"/>
  <c r="AQ3215" i="1"/>
  <c r="AZ3216" i="1"/>
  <c r="BA3216" i="1" s="1"/>
  <c r="BB3216" i="1" s="1"/>
  <c r="AU3216" i="1"/>
  <c r="AT3216" i="1"/>
  <c r="AV3216" i="1" s="1"/>
  <c r="AS3216" i="1"/>
  <c r="AR3216" i="1"/>
  <c r="AQ3216" i="1"/>
  <c r="AZ3213" i="1"/>
  <c r="BA3213" i="1" s="1"/>
  <c r="BB3213" i="1" s="1"/>
  <c r="AU3213" i="1"/>
  <c r="AT3213" i="1"/>
  <c r="AV3213" i="1" s="1"/>
  <c r="AS3213" i="1"/>
  <c r="AR3213" i="1"/>
  <c r="AQ3213" i="1"/>
  <c r="AZ3217" i="1"/>
  <c r="BA3217" i="1" s="1"/>
  <c r="BB3217" i="1" s="1"/>
  <c r="AU3217" i="1"/>
  <c r="AT3217" i="1"/>
  <c r="AV3217" i="1" s="1"/>
  <c r="AS3217" i="1"/>
  <c r="AR3217" i="1"/>
  <c r="AQ3217" i="1"/>
  <c r="AZ3218" i="1"/>
  <c r="BA3218" i="1" s="1"/>
  <c r="BB3218" i="1" s="1"/>
  <c r="AU3218" i="1"/>
  <c r="AT3218" i="1"/>
  <c r="AV3218" i="1" s="1"/>
  <c r="AS3218" i="1"/>
  <c r="AR3218" i="1"/>
  <c r="AQ3218" i="1"/>
  <c r="AZ3214" i="1"/>
  <c r="BA3214" i="1" s="1"/>
  <c r="BB3214" i="1" s="1"/>
  <c r="AU3214" i="1"/>
  <c r="AT3214" i="1"/>
  <c r="AV3214" i="1" s="1"/>
  <c r="AS3214" i="1"/>
  <c r="AR3214" i="1"/>
  <c r="AQ3214" i="1"/>
  <c r="AZ3219" i="1"/>
  <c r="BA3219" i="1" s="1"/>
  <c r="BB3219" i="1" s="1"/>
  <c r="AU3219" i="1"/>
  <c r="AT3219" i="1"/>
  <c r="AV3219" i="1" s="1"/>
  <c r="AS3219" i="1"/>
  <c r="AR3219" i="1"/>
  <c r="AQ3219" i="1"/>
  <c r="AZ3211" i="1"/>
  <c r="BA3211" i="1" s="1"/>
  <c r="BB3211" i="1" s="1"/>
  <c r="AU3211" i="1"/>
  <c r="AT3211" i="1"/>
  <c r="AV3211" i="1" s="1"/>
  <c r="AS3211" i="1"/>
  <c r="AR3211" i="1"/>
  <c r="AQ3211" i="1"/>
  <c r="AZ3212" i="1"/>
  <c r="BA3212" i="1" s="1"/>
  <c r="BB3212" i="1" s="1"/>
  <c r="AU3212" i="1"/>
  <c r="AT3212" i="1"/>
  <c r="AV3212" i="1" s="1"/>
  <c r="AS3212" i="1"/>
  <c r="AR3212" i="1"/>
  <c r="AQ3212" i="1"/>
  <c r="AZ3176" i="1"/>
  <c r="BA3176" i="1" s="1"/>
  <c r="BB3176" i="1" s="1"/>
  <c r="AU3176" i="1"/>
  <c r="AT3176" i="1"/>
  <c r="AV3176" i="1" s="1"/>
  <c r="AS3176" i="1"/>
  <c r="AR3176" i="1"/>
  <c r="AQ3176" i="1"/>
  <c r="AZ3159" i="1"/>
  <c r="BA3159" i="1" s="1"/>
  <c r="BB3159" i="1" s="1"/>
  <c r="AU3159" i="1"/>
  <c r="AT3159" i="1"/>
  <c r="AV3159" i="1" s="1"/>
  <c r="AS3159" i="1"/>
  <c r="AR3159" i="1"/>
  <c r="AQ3159" i="1"/>
  <c r="AZ3143" i="1"/>
  <c r="BA3143" i="1" s="1"/>
  <c r="BB3143" i="1" s="1"/>
  <c r="AU3143" i="1"/>
  <c r="AT3143" i="1"/>
  <c r="AV3143" i="1" s="1"/>
  <c r="AS3143" i="1"/>
  <c r="AR3143" i="1"/>
  <c r="AQ3143" i="1"/>
  <c r="AZ3144" i="1"/>
  <c r="BA3144" i="1" s="1"/>
  <c r="BB3144" i="1" s="1"/>
  <c r="AU3144" i="1"/>
  <c r="AT3144" i="1"/>
  <c r="AV3144" i="1" s="1"/>
  <c r="AS3144" i="1"/>
  <c r="AR3144" i="1"/>
  <c r="AQ3144" i="1"/>
  <c r="AZ3145" i="1"/>
  <c r="BA3145" i="1" s="1"/>
  <c r="BB3145" i="1" s="1"/>
  <c r="AU3145" i="1"/>
  <c r="AT3145" i="1"/>
  <c r="AV3145" i="1" s="1"/>
  <c r="AS3145" i="1"/>
  <c r="AR3145" i="1"/>
  <c r="AQ3145" i="1"/>
  <c r="AZ3131" i="1"/>
  <c r="BA3131" i="1" s="1"/>
  <c r="BB3131" i="1" s="1"/>
  <c r="AU3131" i="1"/>
  <c r="AT3131" i="1"/>
  <c r="AV3131" i="1" s="1"/>
  <c r="AS3131" i="1"/>
  <c r="AR3131" i="1"/>
  <c r="AQ3131" i="1"/>
  <c r="AZ3126" i="1"/>
  <c r="BA3126" i="1" s="1"/>
  <c r="BB3126" i="1" s="1"/>
  <c r="AU3126" i="1"/>
  <c r="AT3126" i="1"/>
  <c r="AV3126" i="1" s="1"/>
  <c r="AS3126" i="1"/>
  <c r="AR3126" i="1"/>
  <c r="AQ3126" i="1"/>
  <c r="AZ3127" i="1"/>
  <c r="BA3127" i="1" s="1"/>
  <c r="BB3127" i="1" s="1"/>
  <c r="AU3127" i="1"/>
  <c r="AT3127" i="1"/>
  <c r="AV3127" i="1" s="1"/>
  <c r="AS3127" i="1"/>
  <c r="AR3127" i="1"/>
  <c r="AQ3127" i="1"/>
  <c r="AZ3128" i="1"/>
  <c r="BA3128" i="1" s="1"/>
  <c r="BB3128" i="1" s="1"/>
  <c r="AU3128" i="1"/>
  <c r="AT3128" i="1"/>
  <c r="AV3128" i="1" s="1"/>
  <c r="AS3128" i="1"/>
  <c r="AR3128" i="1"/>
  <c r="AQ3128" i="1"/>
  <c r="AZ3119" i="1"/>
  <c r="BA3119" i="1" s="1"/>
  <c r="BB3119" i="1" s="1"/>
  <c r="AU3119" i="1"/>
  <c r="AT3119" i="1"/>
  <c r="AV3119" i="1" s="1"/>
  <c r="AS3119" i="1"/>
  <c r="AR3119" i="1"/>
  <c r="AQ3119" i="1"/>
  <c r="AZ3117" i="1"/>
  <c r="BA3117" i="1" s="1"/>
  <c r="BB3117" i="1" s="1"/>
  <c r="AU3117" i="1"/>
  <c r="AT3117" i="1"/>
  <c r="AV3117" i="1" s="1"/>
  <c r="AS3117" i="1"/>
  <c r="AR3117" i="1"/>
  <c r="AQ3117" i="1"/>
  <c r="AZ3105" i="1"/>
  <c r="BA3105" i="1" s="1"/>
  <c r="BB3105" i="1" s="1"/>
  <c r="AU3105" i="1"/>
  <c r="AT3105" i="1"/>
  <c r="AV3105" i="1" s="1"/>
  <c r="AS3105" i="1"/>
  <c r="AR3105" i="1"/>
  <c r="AQ3105" i="1"/>
  <c r="AZ3114" i="1"/>
  <c r="BA3114" i="1" s="1"/>
  <c r="BB3114" i="1" s="1"/>
  <c r="AU3114" i="1"/>
  <c r="AT3114" i="1"/>
  <c r="AV3114" i="1" s="1"/>
  <c r="AS3114" i="1"/>
  <c r="AR3114" i="1"/>
  <c r="AQ3114" i="1"/>
  <c r="AZ3040" i="1"/>
  <c r="BA3040" i="1" s="1"/>
  <c r="BB3040" i="1" s="1"/>
  <c r="AU3040" i="1"/>
  <c r="AT3040" i="1"/>
  <c r="AV3040" i="1" s="1"/>
  <c r="AS3040" i="1"/>
  <c r="AR3040" i="1"/>
  <c r="AQ3040" i="1"/>
  <c r="AZ3030" i="1"/>
  <c r="BA3030" i="1" s="1"/>
  <c r="BB3030" i="1" s="1"/>
  <c r="AU3030" i="1"/>
  <c r="AT3030" i="1"/>
  <c r="AV3030" i="1" s="1"/>
  <c r="AS3030" i="1"/>
  <c r="AR3030" i="1"/>
  <c r="AQ3030" i="1"/>
  <c r="AZ3032" i="1"/>
  <c r="BA3032" i="1" s="1"/>
  <c r="BB3032" i="1" s="1"/>
  <c r="AU3032" i="1"/>
  <c r="AT3032" i="1"/>
  <c r="AV3032" i="1" s="1"/>
  <c r="AS3032" i="1"/>
  <c r="AR3032" i="1"/>
  <c r="AQ3032" i="1"/>
  <c r="AZ3029" i="1"/>
  <c r="BA3029" i="1" s="1"/>
  <c r="BB3029" i="1" s="1"/>
  <c r="AU3029" i="1"/>
  <c r="AT3029" i="1"/>
  <c r="AV3029" i="1" s="1"/>
  <c r="AS3029" i="1"/>
  <c r="AR3029" i="1"/>
  <c r="AQ3029" i="1"/>
  <c r="AZ2858" i="1"/>
  <c r="BA2858" i="1" s="1"/>
  <c r="BB2858" i="1" s="1"/>
  <c r="AU2858" i="1"/>
  <c r="AT2858" i="1"/>
  <c r="AV2858" i="1" s="1"/>
  <c r="AS2858" i="1"/>
  <c r="AR2858" i="1"/>
  <c r="AQ2858" i="1"/>
  <c r="AZ2609" i="1"/>
  <c r="BA2609" i="1" s="1"/>
  <c r="BB2609" i="1" s="1"/>
  <c r="AU2609" i="1"/>
  <c r="AT2609" i="1"/>
  <c r="AV2609" i="1" s="1"/>
  <c r="AS2609" i="1"/>
  <c r="AR2609" i="1"/>
  <c r="AQ2609" i="1"/>
  <c r="AZ2604" i="1"/>
  <c r="BA2604" i="1" s="1"/>
  <c r="BB2604" i="1" s="1"/>
  <c r="AU2604" i="1"/>
  <c r="AT2604" i="1"/>
  <c r="AV2604" i="1" s="1"/>
  <c r="AS2604" i="1"/>
  <c r="AR2604" i="1"/>
  <c r="AQ2604" i="1"/>
  <c r="AZ2597" i="1"/>
  <c r="BA2597" i="1" s="1"/>
  <c r="BB2597" i="1" s="1"/>
  <c r="AU2597" i="1"/>
  <c r="AT2597" i="1"/>
  <c r="AV2597" i="1" s="1"/>
  <c r="AS2597" i="1"/>
  <c r="AR2597" i="1"/>
  <c r="AQ2597" i="1"/>
  <c r="AZ2600" i="1"/>
  <c r="BA2600" i="1" s="1"/>
  <c r="BB2600" i="1" s="1"/>
  <c r="AU2600" i="1"/>
  <c r="AT2600" i="1"/>
  <c r="AV2600" i="1" s="1"/>
  <c r="AS2600" i="1"/>
  <c r="AR2600" i="1"/>
  <c r="AQ2600" i="1"/>
  <c r="AZ2599" i="1"/>
  <c r="BA2599" i="1" s="1"/>
  <c r="BB2599" i="1" s="1"/>
  <c r="AU2599" i="1"/>
  <c r="AT2599" i="1"/>
  <c r="AV2599" i="1" s="1"/>
  <c r="AS2599" i="1"/>
  <c r="AR2599" i="1"/>
  <c r="AQ2599" i="1"/>
  <c r="AZ2623" i="1"/>
  <c r="BA2623" i="1" s="1"/>
  <c r="BB2623" i="1" s="1"/>
  <c r="AU2623" i="1"/>
  <c r="AT2623" i="1"/>
  <c r="AV2623" i="1" s="1"/>
  <c r="AS2623" i="1"/>
  <c r="AR2623" i="1"/>
  <c r="AQ2623" i="1"/>
  <c r="AZ2624" i="1"/>
  <c r="BA2624" i="1" s="1"/>
  <c r="BB2624" i="1" s="1"/>
  <c r="AU2624" i="1"/>
  <c r="AT2624" i="1"/>
  <c r="AV2624" i="1" s="1"/>
  <c r="AS2624" i="1"/>
  <c r="AR2624" i="1"/>
  <c r="AQ2624" i="1"/>
  <c r="AZ2596" i="1"/>
  <c r="BA2596" i="1" s="1"/>
  <c r="BB2596" i="1" s="1"/>
  <c r="AU2596" i="1"/>
  <c r="AT2596" i="1"/>
  <c r="AV2596" i="1" s="1"/>
  <c r="AS2596" i="1"/>
  <c r="AR2596" i="1"/>
  <c r="AQ2596" i="1"/>
  <c r="AZ2589" i="1"/>
  <c r="BA2589" i="1" s="1"/>
  <c r="BB2589" i="1" s="1"/>
  <c r="AU2589" i="1"/>
  <c r="AT2589" i="1"/>
  <c r="AV2589" i="1" s="1"/>
  <c r="AS2589" i="1"/>
  <c r="AR2589" i="1"/>
  <c r="AQ2589" i="1"/>
  <c r="AZ2603" i="1"/>
  <c r="BA2603" i="1" s="1"/>
  <c r="BB2603" i="1" s="1"/>
  <c r="AU2603" i="1"/>
  <c r="AT2603" i="1"/>
  <c r="AV2603" i="1" s="1"/>
  <c r="AS2603" i="1"/>
  <c r="AR2603" i="1"/>
  <c r="AQ2603" i="1"/>
  <c r="AZ2615" i="1"/>
  <c r="BA2615" i="1" s="1"/>
  <c r="BB2615" i="1" s="1"/>
  <c r="AU2615" i="1"/>
  <c r="AT2615" i="1"/>
  <c r="AV2615" i="1" s="1"/>
  <c r="AS2615" i="1"/>
  <c r="AR2615" i="1"/>
  <c r="AQ2615" i="1"/>
  <c r="AZ2616" i="1"/>
  <c r="BA2616" i="1" s="1"/>
  <c r="BB2616" i="1" s="1"/>
  <c r="AU2616" i="1"/>
  <c r="AT2616" i="1"/>
  <c r="AV2616" i="1" s="1"/>
  <c r="AS2616" i="1"/>
  <c r="AR2616" i="1"/>
  <c r="AQ2616" i="1"/>
  <c r="AZ2610" i="1"/>
  <c r="BA2610" i="1" s="1"/>
  <c r="BB2610" i="1" s="1"/>
  <c r="AU2610" i="1"/>
  <c r="AT2610" i="1"/>
  <c r="AV2610" i="1" s="1"/>
  <c r="AS2610" i="1"/>
  <c r="AR2610" i="1"/>
  <c r="AQ2610" i="1"/>
  <c r="AZ2611" i="1"/>
  <c r="BA2611" i="1" s="1"/>
  <c r="BB2611" i="1" s="1"/>
  <c r="AU2611" i="1"/>
  <c r="AT2611" i="1"/>
  <c r="AV2611" i="1" s="1"/>
  <c r="AS2611" i="1"/>
  <c r="AR2611" i="1"/>
  <c r="AQ2611" i="1"/>
  <c r="AZ2606" i="1"/>
  <c r="BA2606" i="1" s="1"/>
  <c r="BB2606" i="1" s="1"/>
  <c r="AU2606" i="1"/>
  <c r="AT2606" i="1"/>
  <c r="AV2606" i="1" s="1"/>
  <c r="AS2606" i="1"/>
  <c r="AR2606" i="1"/>
  <c r="AQ2606" i="1"/>
  <c r="AZ2605" i="1"/>
  <c r="BA2605" i="1" s="1"/>
  <c r="BB2605" i="1" s="1"/>
  <c r="AU2605" i="1"/>
  <c r="AT2605" i="1"/>
  <c r="AV2605" i="1" s="1"/>
  <c r="AS2605" i="1"/>
  <c r="AR2605" i="1"/>
  <c r="AQ2605" i="1"/>
  <c r="AZ2593" i="1"/>
  <c r="BA2593" i="1" s="1"/>
  <c r="BB2593" i="1" s="1"/>
  <c r="AU2593" i="1"/>
  <c r="AT2593" i="1"/>
  <c r="AV2593" i="1" s="1"/>
  <c r="AS2593" i="1"/>
  <c r="AR2593" i="1"/>
  <c r="AQ2593" i="1"/>
  <c r="AZ2595" i="1"/>
  <c r="BA2595" i="1" s="1"/>
  <c r="BB2595" i="1" s="1"/>
  <c r="AU2595" i="1"/>
  <c r="AT2595" i="1"/>
  <c r="AV2595" i="1" s="1"/>
  <c r="AS2595" i="1"/>
  <c r="AR2595" i="1"/>
  <c r="AQ2595" i="1"/>
  <c r="AZ2602" i="1"/>
  <c r="BA2602" i="1" s="1"/>
  <c r="BB2602" i="1" s="1"/>
  <c r="AU2602" i="1"/>
  <c r="AT2602" i="1"/>
  <c r="AV2602" i="1" s="1"/>
  <c r="AS2602" i="1"/>
  <c r="AR2602" i="1"/>
  <c r="AQ2602" i="1"/>
  <c r="AZ2601" i="1"/>
  <c r="BA2601" i="1" s="1"/>
  <c r="BB2601" i="1" s="1"/>
  <c r="AU2601" i="1"/>
  <c r="AT2601" i="1"/>
  <c r="AV2601" i="1" s="1"/>
  <c r="AS2601" i="1"/>
  <c r="AR2601" i="1"/>
  <c r="AQ2601" i="1"/>
  <c r="AZ2592" i="1"/>
  <c r="BA2592" i="1" s="1"/>
  <c r="BB2592" i="1" s="1"/>
  <c r="AU2592" i="1"/>
  <c r="AT2592" i="1"/>
  <c r="AV2592" i="1" s="1"/>
  <c r="AS2592" i="1"/>
  <c r="AR2592" i="1"/>
  <c r="AQ2592" i="1"/>
  <c r="AZ2612" i="1"/>
  <c r="BA2612" i="1" s="1"/>
  <c r="BB2612" i="1" s="1"/>
  <c r="AU2612" i="1"/>
  <c r="AT2612" i="1"/>
  <c r="AV2612" i="1" s="1"/>
  <c r="AS2612" i="1"/>
  <c r="AR2612" i="1"/>
  <c r="AQ2612" i="1"/>
  <c r="AZ2598" i="1"/>
  <c r="BA2598" i="1" s="1"/>
  <c r="BB2598" i="1" s="1"/>
  <c r="AU2598" i="1"/>
  <c r="AT2598" i="1"/>
  <c r="AV2598" i="1" s="1"/>
  <c r="AS2598" i="1"/>
  <c r="AR2598" i="1"/>
  <c r="AQ2598" i="1"/>
  <c r="AZ2587" i="1"/>
  <c r="BA2587" i="1" s="1"/>
  <c r="BB2587" i="1" s="1"/>
  <c r="AU2587" i="1"/>
  <c r="AT2587" i="1"/>
  <c r="AV2587" i="1" s="1"/>
  <c r="AS2587" i="1"/>
  <c r="AR2587" i="1"/>
  <c r="AQ2587" i="1"/>
  <c r="AZ2586" i="1"/>
  <c r="BA2586" i="1" s="1"/>
  <c r="BB2586" i="1" s="1"/>
  <c r="AU2586" i="1"/>
  <c r="AT2586" i="1"/>
  <c r="AV2586" i="1" s="1"/>
  <c r="AS2586" i="1"/>
  <c r="AR2586" i="1"/>
  <c r="AQ2586" i="1"/>
  <c r="AZ2588" i="1"/>
  <c r="BA2588" i="1" s="1"/>
  <c r="BB2588" i="1" s="1"/>
  <c r="AU2588" i="1"/>
  <c r="AT2588" i="1"/>
  <c r="AV2588" i="1" s="1"/>
  <c r="AS2588" i="1"/>
  <c r="AR2588" i="1"/>
  <c r="AQ2588" i="1"/>
  <c r="AZ2617" i="1"/>
  <c r="BA2617" i="1" s="1"/>
  <c r="BB2617" i="1" s="1"/>
  <c r="AU2617" i="1"/>
  <c r="AT2617" i="1"/>
  <c r="AV2617" i="1" s="1"/>
  <c r="AS2617" i="1"/>
  <c r="AR2617" i="1"/>
  <c r="AQ2617" i="1"/>
  <c r="AZ2621" i="1"/>
  <c r="BA2621" i="1" s="1"/>
  <c r="BB2621" i="1" s="1"/>
  <c r="AU2621" i="1"/>
  <c r="AT2621" i="1"/>
  <c r="AV2621" i="1" s="1"/>
  <c r="AS2621" i="1"/>
  <c r="AR2621" i="1"/>
  <c r="AQ2621" i="1"/>
  <c r="AZ2584" i="1"/>
  <c r="BA2584" i="1" s="1"/>
  <c r="BB2584" i="1" s="1"/>
  <c r="AU2584" i="1"/>
  <c r="AT2584" i="1"/>
  <c r="AV2584" i="1" s="1"/>
  <c r="AS2584" i="1"/>
  <c r="AR2584" i="1"/>
  <c r="AQ2584" i="1"/>
  <c r="AZ2583" i="1"/>
  <c r="BA2583" i="1" s="1"/>
  <c r="BB2583" i="1" s="1"/>
  <c r="AU2583" i="1"/>
  <c r="AT2583" i="1"/>
  <c r="AV2583" i="1" s="1"/>
  <c r="AS2583" i="1"/>
  <c r="AR2583" i="1"/>
  <c r="AQ2583" i="1"/>
  <c r="AZ2509" i="1"/>
  <c r="BA2509" i="1" s="1"/>
  <c r="BB2509" i="1" s="1"/>
  <c r="AU2509" i="1"/>
  <c r="AT2509" i="1"/>
  <c r="AV2509" i="1" s="1"/>
  <c r="AS2509" i="1"/>
  <c r="AR2509" i="1"/>
  <c r="AQ2509" i="1"/>
  <c r="AZ2510" i="1"/>
  <c r="BA2510" i="1" s="1"/>
  <c r="BB2510" i="1" s="1"/>
  <c r="AU2510" i="1"/>
  <c r="AT2510" i="1"/>
  <c r="AV2510" i="1" s="1"/>
  <c r="AS2510" i="1"/>
  <c r="AR2510" i="1"/>
  <c r="AQ2510" i="1"/>
  <c r="AZ2506" i="1"/>
  <c r="BA2506" i="1" s="1"/>
  <c r="BB2506" i="1" s="1"/>
  <c r="AU2506" i="1"/>
  <c r="AT2506" i="1"/>
  <c r="AV2506" i="1" s="1"/>
  <c r="AS2506" i="1"/>
  <c r="AR2506" i="1"/>
  <c r="AQ2506" i="1"/>
  <c r="AZ2511" i="1"/>
  <c r="BA2511" i="1" s="1"/>
  <c r="BB2511" i="1" s="1"/>
  <c r="AU2511" i="1"/>
  <c r="AT2511" i="1"/>
  <c r="AV2511" i="1" s="1"/>
  <c r="AS2511" i="1"/>
  <c r="AR2511" i="1"/>
  <c r="AQ2511" i="1"/>
  <c r="AZ2508" i="1"/>
  <c r="BA2508" i="1" s="1"/>
  <c r="BB2508" i="1" s="1"/>
  <c r="AU2508" i="1"/>
  <c r="AT2508" i="1"/>
  <c r="AV2508" i="1" s="1"/>
  <c r="AS2508" i="1"/>
  <c r="AR2508" i="1"/>
  <c r="AQ2508" i="1"/>
  <c r="AZ2507" i="1"/>
  <c r="BA2507" i="1" s="1"/>
  <c r="BB2507" i="1" s="1"/>
  <c r="AU2507" i="1"/>
  <c r="AT2507" i="1"/>
  <c r="AV2507" i="1" s="1"/>
  <c r="AS2507" i="1"/>
  <c r="AR2507" i="1"/>
  <c r="AQ2507" i="1"/>
  <c r="AZ2505" i="1"/>
  <c r="BA2505" i="1" s="1"/>
  <c r="BB2505" i="1" s="1"/>
  <c r="AU2505" i="1"/>
  <c r="AT2505" i="1"/>
  <c r="AV2505" i="1" s="1"/>
  <c r="AS2505" i="1"/>
  <c r="AR2505" i="1"/>
  <c r="AQ2505" i="1"/>
  <c r="AZ2420" i="1"/>
  <c r="BA2420" i="1" s="1"/>
  <c r="BB2420" i="1" s="1"/>
  <c r="AU2420" i="1"/>
  <c r="AT2420" i="1"/>
  <c r="AV2420" i="1" s="1"/>
  <c r="AS2420" i="1"/>
  <c r="AR2420" i="1"/>
  <c r="AQ2420" i="1"/>
  <c r="AZ2419" i="1"/>
  <c r="BA2419" i="1" s="1"/>
  <c r="BB2419" i="1" s="1"/>
  <c r="AU2419" i="1"/>
  <c r="AT2419" i="1"/>
  <c r="AV2419" i="1" s="1"/>
  <c r="AS2419" i="1"/>
  <c r="AR2419" i="1"/>
  <c r="AQ2419" i="1"/>
  <c r="AZ2418" i="1"/>
  <c r="BA2418" i="1" s="1"/>
  <c r="BB2418" i="1" s="1"/>
  <c r="AU2418" i="1"/>
  <c r="AT2418" i="1"/>
  <c r="AV2418" i="1" s="1"/>
  <c r="AS2418" i="1"/>
  <c r="AR2418" i="1"/>
  <c r="AQ2418" i="1"/>
  <c r="AZ2416" i="1"/>
  <c r="BA2416" i="1" s="1"/>
  <c r="BB2416" i="1" s="1"/>
  <c r="AU2416" i="1"/>
  <c r="AT2416" i="1"/>
  <c r="AV2416" i="1" s="1"/>
  <c r="AS2416" i="1"/>
  <c r="AR2416" i="1"/>
  <c r="AQ2416" i="1"/>
  <c r="AZ2412" i="1"/>
  <c r="BA2412" i="1" s="1"/>
  <c r="BB2412" i="1" s="1"/>
  <c r="AU2412" i="1"/>
  <c r="AT2412" i="1"/>
  <c r="AV2412" i="1" s="1"/>
  <c r="AS2412" i="1"/>
  <c r="AR2412" i="1"/>
  <c r="AQ2412" i="1"/>
  <c r="AZ2355" i="1"/>
  <c r="BA2355" i="1" s="1"/>
  <c r="BB2355" i="1" s="1"/>
  <c r="AU2355" i="1"/>
  <c r="AT2355" i="1"/>
  <c r="AV2355" i="1" s="1"/>
  <c r="AS2355" i="1"/>
  <c r="AR2355" i="1"/>
  <c r="AQ2355" i="1"/>
  <c r="AZ2316" i="1"/>
  <c r="BA2316" i="1" s="1"/>
  <c r="BB2316" i="1" s="1"/>
  <c r="AU2316" i="1"/>
  <c r="AT2316" i="1"/>
  <c r="AV2316" i="1" s="1"/>
  <c r="AS2316" i="1"/>
  <c r="AR2316" i="1"/>
  <c r="AQ2316" i="1"/>
  <c r="AZ2315" i="1"/>
  <c r="BA2315" i="1" s="1"/>
  <c r="BB2315" i="1" s="1"/>
  <c r="AU2315" i="1"/>
  <c r="AT2315" i="1"/>
  <c r="AV2315" i="1" s="1"/>
  <c r="AS2315" i="1"/>
  <c r="AR2315" i="1"/>
  <c r="AQ2315" i="1"/>
  <c r="AZ2337" i="1"/>
  <c r="BA2337" i="1" s="1"/>
  <c r="BB2337" i="1" s="1"/>
  <c r="AU2337" i="1"/>
  <c r="AT2337" i="1"/>
  <c r="AV2337" i="1" s="1"/>
  <c r="AS2337" i="1"/>
  <c r="AR2337" i="1"/>
  <c r="AQ2337" i="1"/>
  <c r="AZ2350" i="1"/>
  <c r="BA2350" i="1" s="1"/>
  <c r="BB2350" i="1" s="1"/>
  <c r="AU2350" i="1"/>
  <c r="AT2350" i="1"/>
  <c r="AV2350" i="1" s="1"/>
  <c r="AS2350" i="1"/>
  <c r="AR2350" i="1"/>
  <c r="AQ2350" i="1"/>
  <c r="AZ2353" i="1"/>
  <c r="BA2353" i="1" s="1"/>
  <c r="BB2353" i="1" s="1"/>
  <c r="AU2353" i="1"/>
  <c r="AT2353" i="1"/>
  <c r="AV2353" i="1" s="1"/>
  <c r="AS2353" i="1"/>
  <c r="AR2353" i="1"/>
  <c r="AQ2353" i="1"/>
  <c r="AZ2290" i="1"/>
  <c r="BA2290" i="1" s="1"/>
  <c r="BB2290" i="1" s="1"/>
  <c r="AU2290" i="1"/>
  <c r="AT2290" i="1"/>
  <c r="AV2290" i="1" s="1"/>
  <c r="AS2290" i="1"/>
  <c r="AR2290" i="1"/>
  <c r="AQ2290" i="1"/>
  <c r="AZ2286" i="1"/>
  <c r="BA2286" i="1" s="1"/>
  <c r="BB2286" i="1" s="1"/>
  <c r="AU2286" i="1"/>
  <c r="AT2286" i="1"/>
  <c r="AV2286" i="1" s="1"/>
  <c r="AS2286" i="1"/>
  <c r="AR2286" i="1"/>
  <c r="AQ2286" i="1"/>
  <c r="AZ2287" i="1"/>
  <c r="BA2287" i="1" s="1"/>
  <c r="BB2287" i="1" s="1"/>
  <c r="AU2287" i="1"/>
  <c r="AT2287" i="1"/>
  <c r="AV2287" i="1" s="1"/>
  <c r="AS2287" i="1"/>
  <c r="AR2287" i="1"/>
  <c r="AQ2287" i="1"/>
  <c r="AZ2288" i="1"/>
  <c r="BA2288" i="1" s="1"/>
  <c r="BB2288" i="1" s="1"/>
  <c r="AU2288" i="1"/>
  <c r="AT2288" i="1"/>
  <c r="AV2288" i="1" s="1"/>
  <c r="AS2288" i="1"/>
  <c r="AR2288" i="1"/>
  <c r="AQ2288" i="1"/>
  <c r="AZ2231" i="1"/>
  <c r="BA2231" i="1" s="1"/>
  <c r="BB2231" i="1" s="1"/>
  <c r="AU2231" i="1"/>
  <c r="AT2231" i="1"/>
  <c r="AV2231" i="1" s="1"/>
  <c r="AS2231" i="1"/>
  <c r="AR2231" i="1"/>
  <c r="AQ2231" i="1"/>
  <c r="AZ2226" i="1"/>
  <c r="BA2226" i="1" s="1"/>
  <c r="BB2226" i="1" s="1"/>
  <c r="AU2226" i="1"/>
  <c r="AT2226" i="1"/>
  <c r="AV2226" i="1" s="1"/>
  <c r="AS2226" i="1"/>
  <c r="AR2226" i="1"/>
  <c r="AQ2226" i="1"/>
  <c r="AZ2271" i="1"/>
  <c r="BA2271" i="1" s="1"/>
  <c r="BB2271" i="1" s="1"/>
  <c r="AU2271" i="1"/>
  <c r="AT2271" i="1"/>
  <c r="AV2271" i="1" s="1"/>
  <c r="AS2271" i="1"/>
  <c r="AR2271" i="1"/>
  <c r="AQ2271" i="1"/>
  <c r="AZ2243" i="1"/>
  <c r="BA2243" i="1" s="1"/>
  <c r="BB2243" i="1" s="1"/>
  <c r="AU2243" i="1"/>
  <c r="AT2243" i="1"/>
  <c r="AV2243" i="1" s="1"/>
  <c r="AS2243" i="1"/>
  <c r="AR2243" i="1"/>
  <c r="AQ2243" i="1"/>
  <c r="AZ2229" i="1"/>
  <c r="BA2229" i="1" s="1"/>
  <c r="BB2229" i="1" s="1"/>
  <c r="AU2229" i="1"/>
  <c r="AT2229" i="1"/>
  <c r="AV2229" i="1" s="1"/>
  <c r="AS2229" i="1"/>
  <c r="AR2229" i="1"/>
  <c r="AQ2229" i="1"/>
  <c r="AZ2249" i="1"/>
  <c r="BA2249" i="1" s="1"/>
  <c r="BB2249" i="1" s="1"/>
  <c r="AU2249" i="1"/>
  <c r="AT2249" i="1"/>
  <c r="AV2249" i="1" s="1"/>
  <c r="AS2249" i="1"/>
  <c r="AR2249" i="1"/>
  <c r="AQ2249" i="1"/>
  <c r="AZ2233" i="1"/>
  <c r="BA2233" i="1" s="1"/>
  <c r="BB2233" i="1" s="1"/>
  <c r="AU2233" i="1"/>
  <c r="AT2233" i="1"/>
  <c r="AV2233" i="1" s="1"/>
  <c r="AS2233" i="1"/>
  <c r="AR2233" i="1"/>
  <c r="AQ2233" i="1"/>
  <c r="AZ2236" i="1"/>
  <c r="BA2236" i="1" s="1"/>
  <c r="BB2236" i="1" s="1"/>
  <c r="AU2236" i="1"/>
  <c r="AT2236" i="1"/>
  <c r="AV2236" i="1" s="1"/>
  <c r="AS2236" i="1"/>
  <c r="AR2236" i="1"/>
  <c r="AQ2236" i="1"/>
  <c r="AZ2244" i="1"/>
  <c r="BA2244" i="1" s="1"/>
  <c r="BB2244" i="1" s="1"/>
  <c r="AU2244" i="1"/>
  <c r="AT2244" i="1"/>
  <c r="AV2244" i="1" s="1"/>
  <c r="AS2244" i="1"/>
  <c r="AR2244" i="1"/>
  <c r="AQ2244" i="1"/>
  <c r="AZ2245" i="1"/>
  <c r="BA2245" i="1" s="1"/>
  <c r="BB2245" i="1" s="1"/>
  <c r="AU2245" i="1"/>
  <c r="AT2245" i="1"/>
  <c r="AV2245" i="1" s="1"/>
  <c r="AS2245" i="1"/>
  <c r="AR2245" i="1"/>
  <c r="AQ2245" i="1"/>
  <c r="AZ2263" i="1"/>
  <c r="BA2263" i="1" s="1"/>
  <c r="BB2263" i="1" s="1"/>
  <c r="AU2263" i="1"/>
  <c r="AT2263" i="1"/>
  <c r="AV2263" i="1" s="1"/>
  <c r="AS2263" i="1"/>
  <c r="AR2263" i="1"/>
  <c r="AQ2263" i="1"/>
  <c r="AZ2230" i="1"/>
  <c r="BA2230" i="1" s="1"/>
  <c r="BB2230" i="1" s="1"/>
  <c r="AU2230" i="1"/>
  <c r="AT2230" i="1"/>
  <c r="AV2230" i="1" s="1"/>
  <c r="AS2230" i="1"/>
  <c r="AR2230" i="1"/>
  <c r="AQ2230" i="1"/>
  <c r="AZ2248" i="1"/>
  <c r="BA2248" i="1" s="1"/>
  <c r="BB2248" i="1" s="1"/>
  <c r="AU2248" i="1"/>
  <c r="AT2248" i="1"/>
  <c r="AV2248" i="1" s="1"/>
  <c r="AS2248" i="1"/>
  <c r="AR2248" i="1"/>
  <c r="AQ2248" i="1"/>
  <c r="AZ2250" i="1"/>
  <c r="BA2250" i="1" s="1"/>
  <c r="BB2250" i="1" s="1"/>
  <c r="AU2250" i="1"/>
  <c r="AT2250" i="1"/>
  <c r="AV2250" i="1" s="1"/>
  <c r="AS2250" i="1"/>
  <c r="AR2250" i="1"/>
  <c r="AQ2250" i="1"/>
  <c r="AZ2268" i="1"/>
  <c r="BA2268" i="1" s="1"/>
  <c r="BB2268" i="1" s="1"/>
  <c r="AU2268" i="1"/>
  <c r="AT2268" i="1"/>
  <c r="AV2268" i="1" s="1"/>
  <c r="AS2268" i="1"/>
  <c r="AR2268" i="1"/>
  <c r="AQ2268" i="1"/>
  <c r="AZ2246" i="1"/>
  <c r="BA2246" i="1" s="1"/>
  <c r="BB2246" i="1" s="1"/>
  <c r="AU2246" i="1"/>
  <c r="AT2246" i="1"/>
  <c r="AV2246" i="1" s="1"/>
  <c r="AS2246" i="1"/>
  <c r="AR2246" i="1"/>
  <c r="AQ2246" i="1"/>
  <c r="AZ2247" i="1"/>
  <c r="BA2247" i="1" s="1"/>
  <c r="BB2247" i="1" s="1"/>
  <c r="AU2247" i="1"/>
  <c r="AT2247" i="1"/>
  <c r="AV2247" i="1" s="1"/>
  <c r="AS2247" i="1"/>
  <c r="AR2247" i="1"/>
  <c r="AQ2247" i="1"/>
  <c r="AZ2240" i="1"/>
  <c r="BA2240" i="1" s="1"/>
  <c r="BB2240" i="1" s="1"/>
  <c r="AU2240" i="1"/>
  <c r="AT2240" i="1"/>
  <c r="AV2240" i="1" s="1"/>
  <c r="AS2240" i="1"/>
  <c r="AR2240" i="1"/>
  <c r="AQ2240" i="1"/>
  <c r="AZ2215" i="1"/>
  <c r="BA2215" i="1" s="1"/>
  <c r="BB2215" i="1" s="1"/>
  <c r="AU2215" i="1"/>
  <c r="AT2215" i="1"/>
  <c r="AV2215" i="1" s="1"/>
  <c r="AS2215" i="1"/>
  <c r="AR2215" i="1"/>
  <c r="AQ2215" i="1"/>
  <c r="AZ2128" i="1"/>
  <c r="BA2128" i="1" s="1"/>
  <c r="BB2128" i="1" s="1"/>
  <c r="AU2128" i="1"/>
  <c r="AT2128" i="1"/>
  <c r="AV2128" i="1" s="1"/>
  <c r="AS2128" i="1"/>
  <c r="AR2128" i="1"/>
  <c r="AQ2128" i="1"/>
  <c r="AZ2106" i="1"/>
  <c r="BA2106" i="1" s="1"/>
  <c r="BB2106" i="1" s="1"/>
  <c r="AU2106" i="1"/>
  <c r="AT2106" i="1"/>
  <c r="AV2106" i="1" s="1"/>
  <c r="AS2106" i="1"/>
  <c r="AR2106" i="1"/>
  <c r="AQ2106" i="1"/>
  <c r="AZ1978" i="1"/>
  <c r="BA1978" i="1" s="1"/>
  <c r="BB1978" i="1" s="1"/>
  <c r="AU1978" i="1"/>
  <c r="AT1978" i="1"/>
  <c r="AV1978" i="1" s="1"/>
  <c r="AS1978" i="1"/>
  <c r="AR1978" i="1"/>
  <c r="AQ1978" i="1"/>
  <c r="AZ1977" i="1"/>
  <c r="BA1977" i="1" s="1"/>
  <c r="BB1977" i="1" s="1"/>
  <c r="AU1977" i="1"/>
  <c r="AT1977" i="1"/>
  <c r="AV1977" i="1" s="1"/>
  <c r="AS1977" i="1"/>
  <c r="AR1977" i="1"/>
  <c r="AQ1977" i="1"/>
  <c r="AZ2023" i="1"/>
  <c r="BA2023" i="1" s="1"/>
  <c r="BB2023" i="1" s="1"/>
  <c r="AU2023" i="1"/>
  <c r="AT2023" i="1"/>
  <c r="AV2023" i="1" s="1"/>
  <c r="AS2023" i="1"/>
  <c r="AR2023" i="1"/>
  <c r="AQ2023" i="1"/>
  <c r="AZ2024" i="1"/>
  <c r="BA2024" i="1" s="1"/>
  <c r="BB2024" i="1" s="1"/>
  <c r="AU2024" i="1"/>
  <c r="AT2024" i="1"/>
  <c r="AV2024" i="1" s="1"/>
  <c r="AS2024" i="1"/>
  <c r="AR2024" i="1"/>
  <c r="AQ2024" i="1"/>
  <c r="AZ1904" i="1"/>
  <c r="BA1904" i="1" s="1"/>
  <c r="BB1904" i="1" s="1"/>
  <c r="AU1904" i="1"/>
  <c r="AT1904" i="1"/>
  <c r="AV1904" i="1" s="1"/>
  <c r="AS1904" i="1"/>
  <c r="AR1904" i="1"/>
  <c r="AQ1904" i="1"/>
  <c r="AZ1903" i="1"/>
  <c r="BA1903" i="1" s="1"/>
  <c r="BB1903" i="1" s="1"/>
  <c r="AU1903" i="1"/>
  <c r="AT1903" i="1"/>
  <c r="AV1903" i="1" s="1"/>
  <c r="AS1903" i="1"/>
  <c r="AR1903" i="1"/>
  <c r="AQ1903" i="1"/>
  <c r="AZ1908" i="1"/>
  <c r="BA1908" i="1" s="1"/>
  <c r="BB1908" i="1" s="1"/>
  <c r="AU1908" i="1"/>
  <c r="AT1908" i="1"/>
  <c r="AV1908" i="1" s="1"/>
  <c r="AS1908" i="1"/>
  <c r="AR1908" i="1"/>
  <c r="AQ1908" i="1"/>
  <c r="AZ1909" i="1"/>
  <c r="BA1909" i="1" s="1"/>
  <c r="BB1909" i="1" s="1"/>
  <c r="AU1909" i="1"/>
  <c r="AT1909" i="1"/>
  <c r="AV1909" i="1" s="1"/>
  <c r="AS1909" i="1"/>
  <c r="AR1909" i="1"/>
  <c r="AQ1909" i="1"/>
  <c r="AZ1907" i="1"/>
  <c r="BA1907" i="1" s="1"/>
  <c r="BB1907" i="1" s="1"/>
  <c r="AU1907" i="1"/>
  <c r="AT1907" i="1"/>
  <c r="AV1907" i="1" s="1"/>
  <c r="AS1907" i="1"/>
  <c r="AR1907" i="1"/>
  <c r="AQ1907" i="1"/>
  <c r="AZ1913" i="1"/>
  <c r="BA1913" i="1" s="1"/>
  <c r="BB1913" i="1" s="1"/>
  <c r="AU1913" i="1"/>
  <c r="AT1913" i="1"/>
  <c r="AV1913" i="1" s="1"/>
  <c r="AS1913" i="1"/>
  <c r="AR1913" i="1"/>
  <c r="AQ1913" i="1"/>
  <c r="AZ1902" i="1"/>
  <c r="BA1902" i="1" s="1"/>
  <c r="BB1902" i="1" s="1"/>
  <c r="AU1902" i="1"/>
  <c r="AT1902" i="1"/>
  <c r="AV1902" i="1" s="1"/>
  <c r="AS1902" i="1"/>
  <c r="AR1902" i="1"/>
  <c r="AQ1902" i="1"/>
  <c r="AZ1915" i="1"/>
  <c r="BA1915" i="1" s="1"/>
  <c r="BB1915" i="1" s="1"/>
  <c r="AU1915" i="1"/>
  <c r="AT1915" i="1"/>
  <c r="AV1915" i="1" s="1"/>
  <c r="AS1915" i="1"/>
  <c r="AR1915" i="1"/>
  <c r="AQ1915" i="1"/>
  <c r="AZ1886" i="1"/>
  <c r="BA1886" i="1" s="1"/>
  <c r="BB1886" i="1" s="1"/>
  <c r="AU1886" i="1"/>
  <c r="AT1886" i="1"/>
  <c r="AV1886" i="1" s="1"/>
  <c r="AS1886" i="1"/>
  <c r="AR1886" i="1"/>
  <c r="AQ1886" i="1"/>
  <c r="AZ1887" i="1"/>
  <c r="BA1887" i="1" s="1"/>
  <c r="BB1887" i="1" s="1"/>
  <c r="AU1887" i="1"/>
  <c r="AT1887" i="1"/>
  <c r="AV1887" i="1" s="1"/>
  <c r="AS1887" i="1"/>
  <c r="AR1887" i="1"/>
  <c r="AQ1887" i="1"/>
  <c r="AZ1875" i="1"/>
  <c r="BA1875" i="1" s="1"/>
  <c r="BB1875" i="1" s="1"/>
  <c r="AU1875" i="1"/>
  <c r="AT1875" i="1"/>
  <c r="AV1875" i="1" s="1"/>
  <c r="AS1875" i="1"/>
  <c r="AR1875" i="1"/>
  <c r="AQ1875" i="1"/>
  <c r="AZ1827" i="1"/>
  <c r="BA1827" i="1" s="1"/>
  <c r="BB1827" i="1" s="1"/>
  <c r="AU1827" i="1"/>
  <c r="AT1827" i="1"/>
  <c r="AV1827" i="1" s="1"/>
  <c r="AS1827" i="1"/>
  <c r="AR1827" i="1"/>
  <c r="AQ1827" i="1"/>
  <c r="AZ1824" i="1"/>
  <c r="BA1824" i="1" s="1"/>
  <c r="BB1824" i="1" s="1"/>
  <c r="AU1824" i="1"/>
  <c r="AT1824" i="1"/>
  <c r="AV1824" i="1" s="1"/>
  <c r="AS1824" i="1"/>
  <c r="AR1824" i="1"/>
  <c r="AQ1824" i="1"/>
  <c r="AZ1817" i="1"/>
  <c r="BA1817" i="1" s="1"/>
  <c r="BB1817" i="1" s="1"/>
  <c r="AU1817" i="1"/>
  <c r="AT1817" i="1"/>
  <c r="AV1817" i="1" s="1"/>
  <c r="AZ1804" i="1"/>
  <c r="BA1804" i="1" s="1"/>
  <c r="BB1804" i="1" s="1"/>
  <c r="AU1804" i="1"/>
  <c r="AT1804" i="1"/>
  <c r="AV1804" i="1" s="1"/>
  <c r="AS1804" i="1"/>
  <c r="AR1804" i="1"/>
  <c r="AQ1804" i="1"/>
  <c r="AZ1800" i="1"/>
  <c r="BA1800" i="1" s="1"/>
  <c r="BB1800" i="1" s="1"/>
  <c r="AU1800" i="1"/>
  <c r="AT1800" i="1"/>
  <c r="AV1800" i="1" s="1"/>
  <c r="AS1800" i="1"/>
  <c r="AR1800" i="1"/>
  <c r="AQ1800" i="1"/>
  <c r="AZ1803" i="1"/>
  <c r="BA1803" i="1" s="1"/>
  <c r="BB1803" i="1" s="1"/>
  <c r="AU1803" i="1"/>
  <c r="AT1803" i="1"/>
  <c r="AV1803" i="1" s="1"/>
  <c r="AS1803" i="1"/>
  <c r="AR1803" i="1"/>
  <c r="AQ1803" i="1"/>
  <c r="AZ1805" i="1"/>
  <c r="BA1805" i="1" s="1"/>
  <c r="BB1805" i="1" s="1"/>
  <c r="AU1805" i="1"/>
  <c r="AT1805" i="1"/>
  <c r="AV1805" i="1" s="1"/>
  <c r="AS1805" i="1"/>
  <c r="AR1805" i="1"/>
  <c r="AQ1805" i="1"/>
  <c r="AZ1796" i="1"/>
  <c r="BA1796" i="1" s="1"/>
  <c r="BB1796" i="1" s="1"/>
  <c r="AU1796" i="1"/>
  <c r="AT1796" i="1"/>
  <c r="AV1796" i="1" s="1"/>
  <c r="AS1796" i="1"/>
  <c r="AR1796" i="1"/>
  <c r="AQ1796" i="1"/>
  <c r="AZ1797" i="1"/>
  <c r="BA1797" i="1" s="1"/>
  <c r="BB1797" i="1" s="1"/>
  <c r="AU1797" i="1"/>
  <c r="AT1797" i="1"/>
  <c r="AV1797" i="1" s="1"/>
  <c r="AS1797" i="1"/>
  <c r="AR1797" i="1"/>
  <c r="AQ1797" i="1"/>
  <c r="AZ1806" i="1"/>
  <c r="BA1806" i="1" s="1"/>
  <c r="BB1806" i="1" s="1"/>
  <c r="AU1806" i="1"/>
  <c r="AT1806" i="1"/>
  <c r="AV1806" i="1" s="1"/>
  <c r="AS1806" i="1"/>
  <c r="AR1806" i="1"/>
  <c r="AQ1806" i="1"/>
  <c r="AZ1801" i="1"/>
  <c r="BA1801" i="1" s="1"/>
  <c r="BB1801" i="1" s="1"/>
  <c r="AU1801" i="1"/>
  <c r="AT1801" i="1"/>
  <c r="AV1801" i="1" s="1"/>
  <c r="AS1801" i="1"/>
  <c r="AR1801" i="1"/>
  <c r="AQ1801" i="1"/>
  <c r="AZ1795" i="1"/>
  <c r="BA1795" i="1" s="1"/>
  <c r="BB1795" i="1" s="1"/>
  <c r="AU1795" i="1"/>
  <c r="AT1795" i="1"/>
  <c r="AV1795" i="1" s="1"/>
  <c r="AS1795" i="1"/>
  <c r="AR1795" i="1"/>
  <c r="AQ1795" i="1"/>
  <c r="AZ1792" i="1"/>
  <c r="BA1792" i="1" s="1"/>
  <c r="BB1792" i="1" s="1"/>
  <c r="AU1792" i="1"/>
  <c r="AT1792" i="1"/>
  <c r="AS1792" i="1"/>
  <c r="AR1792" i="1"/>
  <c r="AQ1792" i="1"/>
  <c r="AZ1786" i="1"/>
  <c r="BA1786" i="1" s="1"/>
  <c r="BB1786" i="1" s="1"/>
  <c r="AU1786" i="1"/>
  <c r="AT1786" i="1"/>
  <c r="AV1786" i="1" s="1"/>
  <c r="AS1786" i="1"/>
  <c r="AR1786" i="1"/>
  <c r="AQ1786" i="1"/>
  <c r="AZ1781" i="1"/>
  <c r="BA1781" i="1" s="1"/>
  <c r="BB1781" i="1" s="1"/>
  <c r="AU1781" i="1"/>
  <c r="AT1781" i="1"/>
  <c r="AV1781" i="1" s="1"/>
  <c r="AS1781" i="1"/>
  <c r="AR1781" i="1"/>
  <c r="AQ1781" i="1"/>
  <c r="AZ1783" i="1"/>
  <c r="BA1783" i="1" s="1"/>
  <c r="BB1783" i="1" s="1"/>
  <c r="AU1783" i="1"/>
  <c r="AT1783" i="1"/>
  <c r="AV1783" i="1" s="1"/>
  <c r="AS1783" i="1"/>
  <c r="AR1783" i="1"/>
  <c r="AQ1783" i="1"/>
  <c r="AZ1779" i="1"/>
  <c r="BA1779" i="1" s="1"/>
  <c r="BB1779" i="1" s="1"/>
  <c r="AU1779" i="1"/>
  <c r="AT1779" i="1"/>
  <c r="AV1779" i="1" s="1"/>
  <c r="AS1779" i="1"/>
  <c r="AR1779" i="1"/>
  <c r="AQ1779" i="1"/>
  <c r="AZ1782" i="1"/>
  <c r="BA1782" i="1" s="1"/>
  <c r="BB1782" i="1" s="1"/>
  <c r="AU1782" i="1"/>
  <c r="AT1782" i="1"/>
  <c r="AV1782" i="1" s="1"/>
  <c r="AS1782" i="1"/>
  <c r="AR1782" i="1"/>
  <c r="AQ1782" i="1"/>
  <c r="AZ1778" i="1"/>
  <c r="BA1778" i="1" s="1"/>
  <c r="BB1778" i="1" s="1"/>
  <c r="AU1778" i="1"/>
  <c r="AT1778" i="1"/>
  <c r="AV1778" i="1" s="1"/>
  <c r="AS1778" i="1"/>
  <c r="AR1778" i="1"/>
  <c r="AQ1778" i="1"/>
  <c r="AZ1787" i="1"/>
  <c r="BA1787" i="1" s="1"/>
  <c r="BB1787" i="1" s="1"/>
  <c r="AU1787" i="1"/>
  <c r="AT1787" i="1"/>
  <c r="AV1787" i="1" s="1"/>
  <c r="AS1787" i="1"/>
  <c r="AR1787" i="1"/>
  <c r="AQ1787" i="1"/>
  <c r="AZ1789" i="1"/>
  <c r="BA1789" i="1" s="1"/>
  <c r="BB1789" i="1" s="1"/>
  <c r="AU1789" i="1"/>
  <c r="AT1789" i="1"/>
  <c r="AV1789" i="1" s="1"/>
  <c r="AS1789" i="1"/>
  <c r="AR1789" i="1"/>
  <c r="AQ1789" i="1"/>
  <c r="AZ1788" i="1"/>
  <c r="BA1788" i="1" s="1"/>
  <c r="BB1788" i="1" s="1"/>
  <c r="AU1788" i="1"/>
  <c r="AT1788" i="1"/>
  <c r="AV1788" i="1" s="1"/>
  <c r="AS1788" i="1"/>
  <c r="AR1788" i="1"/>
  <c r="AQ1788" i="1"/>
  <c r="AZ1774" i="1"/>
  <c r="BA1774" i="1" s="1"/>
  <c r="BB1774" i="1" s="1"/>
  <c r="AU1774" i="1"/>
  <c r="AT1774" i="1"/>
  <c r="AS1774" i="1"/>
  <c r="AR1774" i="1"/>
  <c r="AQ1774" i="1"/>
  <c r="AZ1769" i="1"/>
  <c r="BA1769" i="1" s="1"/>
  <c r="BB1769" i="1" s="1"/>
  <c r="AU1769" i="1"/>
  <c r="AT1769" i="1"/>
  <c r="AS1769" i="1"/>
  <c r="AR1769" i="1"/>
  <c r="AQ1769" i="1"/>
  <c r="AZ1771" i="1"/>
  <c r="BA1771" i="1" s="1"/>
  <c r="BB1771" i="1" s="1"/>
  <c r="AU1771" i="1"/>
  <c r="AT1771" i="1"/>
  <c r="AS1771" i="1"/>
  <c r="AR1771" i="1"/>
  <c r="AQ1771" i="1"/>
  <c r="AZ1770" i="1"/>
  <c r="BA1770" i="1" s="1"/>
  <c r="BB1770" i="1" s="1"/>
  <c r="AU1770" i="1"/>
  <c r="AT1770" i="1"/>
  <c r="AS1770" i="1"/>
  <c r="AR1770" i="1"/>
  <c r="AQ1770" i="1"/>
  <c r="AZ1664" i="1"/>
  <c r="BA1664" i="1" s="1"/>
  <c r="BB1664" i="1" s="1"/>
  <c r="AU1664" i="1"/>
  <c r="AT1664" i="1"/>
  <c r="AS1664" i="1"/>
  <c r="AR1664" i="1"/>
  <c r="AQ1664" i="1"/>
  <c r="AZ1666" i="1"/>
  <c r="BA1666" i="1" s="1"/>
  <c r="BB1666" i="1" s="1"/>
  <c r="AU1666" i="1"/>
  <c r="AT1666" i="1"/>
  <c r="AS1666" i="1"/>
  <c r="AR1666" i="1"/>
  <c r="AQ1666" i="1"/>
  <c r="AZ1665" i="1"/>
  <c r="BA1665" i="1" s="1"/>
  <c r="BB1665" i="1" s="1"/>
  <c r="AU1665" i="1"/>
  <c r="AT1665" i="1"/>
  <c r="AS1665" i="1"/>
  <c r="AR1665" i="1"/>
  <c r="AQ1665" i="1"/>
  <c r="AZ1623" i="1"/>
  <c r="BA1623" i="1" s="1"/>
  <c r="BB1623" i="1" s="1"/>
  <c r="AU1623" i="1"/>
  <c r="AT1623" i="1"/>
  <c r="AV1623" i="1" s="1"/>
  <c r="AS1623" i="1"/>
  <c r="AR1623" i="1"/>
  <c r="AQ1623" i="1"/>
  <c r="AZ1621" i="1"/>
  <c r="BA1621" i="1" s="1"/>
  <c r="BB1621" i="1" s="1"/>
  <c r="AU1621" i="1"/>
  <c r="AT1621" i="1"/>
  <c r="AV1621" i="1" s="1"/>
  <c r="AS1621" i="1"/>
  <c r="AR1621" i="1"/>
  <c r="AQ1621" i="1"/>
  <c r="AZ1620" i="1"/>
  <c r="BA1620" i="1" s="1"/>
  <c r="BB1620" i="1" s="1"/>
  <c r="AU1620" i="1"/>
  <c r="AT1620" i="1"/>
  <c r="AV1620" i="1" s="1"/>
  <c r="AS1620" i="1"/>
  <c r="AR1620" i="1"/>
  <c r="AQ1620" i="1"/>
  <c r="AZ1649" i="1"/>
  <c r="BA1649" i="1" s="1"/>
  <c r="BB1649" i="1" s="1"/>
  <c r="AU1649" i="1"/>
  <c r="AT1649" i="1"/>
  <c r="AV1649" i="1" s="1"/>
  <c r="AS1649" i="1"/>
  <c r="AR1649" i="1"/>
  <c r="AQ1649" i="1"/>
  <c r="AZ1617" i="1"/>
  <c r="BA1617" i="1" s="1"/>
  <c r="BB1617" i="1" s="1"/>
  <c r="AU1617" i="1"/>
  <c r="AT1617" i="1"/>
  <c r="AV1617" i="1" s="1"/>
  <c r="AS1617" i="1"/>
  <c r="AR1617" i="1"/>
  <c r="AQ1617" i="1"/>
  <c r="AZ1633" i="1"/>
  <c r="BA1633" i="1" s="1"/>
  <c r="BB1633" i="1" s="1"/>
  <c r="AU1633" i="1"/>
  <c r="AT1633" i="1"/>
  <c r="AV1633" i="1" s="1"/>
  <c r="AS1633" i="1"/>
  <c r="AR1633" i="1"/>
  <c r="AQ1633" i="1"/>
  <c r="AZ1634" i="1"/>
  <c r="BA1634" i="1" s="1"/>
  <c r="BB1634" i="1" s="1"/>
  <c r="AU1634" i="1"/>
  <c r="AT1634" i="1"/>
  <c r="AV1634" i="1" s="1"/>
  <c r="AS1634" i="1"/>
  <c r="AR1634" i="1"/>
  <c r="AQ1634" i="1"/>
  <c r="AZ1635" i="1"/>
  <c r="BA1635" i="1" s="1"/>
  <c r="BB1635" i="1" s="1"/>
  <c r="AU1635" i="1"/>
  <c r="AT1635" i="1"/>
  <c r="AV1635" i="1" s="1"/>
  <c r="AS1635" i="1"/>
  <c r="AR1635" i="1"/>
  <c r="AQ1635" i="1"/>
  <c r="AZ1629" i="1"/>
  <c r="BA1629" i="1" s="1"/>
  <c r="BB1629" i="1" s="1"/>
  <c r="AU1629" i="1"/>
  <c r="AT1629" i="1"/>
  <c r="AV1629" i="1" s="1"/>
  <c r="AS1629" i="1"/>
  <c r="AR1629" i="1"/>
  <c r="AQ1629" i="1"/>
  <c r="AZ1651" i="1"/>
  <c r="BA1651" i="1" s="1"/>
  <c r="BB1651" i="1" s="1"/>
  <c r="AU1651" i="1"/>
  <c r="AT1651" i="1"/>
  <c r="AV1651" i="1" s="1"/>
  <c r="AS1651" i="1"/>
  <c r="AR1651" i="1"/>
  <c r="AQ1651" i="1"/>
  <c r="AZ1622" i="1"/>
  <c r="BA1622" i="1" s="1"/>
  <c r="BB1622" i="1" s="1"/>
  <c r="AU1622" i="1"/>
  <c r="AT1622" i="1"/>
  <c r="AV1622" i="1" s="1"/>
  <c r="AS1622" i="1"/>
  <c r="AR1622" i="1"/>
  <c r="AQ1622" i="1"/>
  <c r="AZ1648" i="1"/>
  <c r="BA1648" i="1" s="1"/>
  <c r="BB1648" i="1" s="1"/>
  <c r="AU1648" i="1"/>
  <c r="AT1648" i="1"/>
  <c r="AV1648" i="1" s="1"/>
  <c r="AS1648" i="1"/>
  <c r="AR1648" i="1"/>
  <c r="AQ1648" i="1"/>
  <c r="AZ1624" i="1"/>
  <c r="BA1624" i="1" s="1"/>
  <c r="BB1624" i="1" s="1"/>
  <c r="AU1624" i="1"/>
  <c r="AT1624" i="1"/>
  <c r="AV1624" i="1" s="1"/>
  <c r="AS1624" i="1"/>
  <c r="AR1624" i="1"/>
  <c r="AQ1624" i="1"/>
  <c r="AZ1625" i="1"/>
  <c r="BA1625" i="1" s="1"/>
  <c r="BB1625" i="1" s="1"/>
  <c r="AU1625" i="1"/>
  <c r="AT1625" i="1"/>
  <c r="AV1625" i="1" s="1"/>
  <c r="AS1625" i="1"/>
  <c r="AR1625" i="1"/>
  <c r="AQ1625" i="1"/>
  <c r="AZ1636" i="1"/>
  <c r="BA1636" i="1" s="1"/>
  <c r="BB1636" i="1" s="1"/>
  <c r="AU1636" i="1"/>
  <c r="AT1636" i="1"/>
  <c r="AV1636" i="1" s="1"/>
  <c r="AS1636" i="1"/>
  <c r="AR1636" i="1"/>
  <c r="AQ1636" i="1"/>
  <c r="AZ1652" i="1"/>
  <c r="BA1652" i="1" s="1"/>
  <c r="BB1652" i="1" s="1"/>
  <c r="AU1652" i="1"/>
  <c r="AT1652" i="1"/>
  <c r="AV1652" i="1" s="1"/>
  <c r="AS1652" i="1"/>
  <c r="AR1652" i="1"/>
  <c r="AQ1652" i="1"/>
  <c r="AZ1631" i="1"/>
  <c r="BA1631" i="1" s="1"/>
  <c r="BB1631" i="1" s="1"/>
  <c r="AU1631" i="1"/>
  <c r="AT1631" i="1"/>
  <c r="AV1631" i="1" s="1"/>
  <c r="AS1631" i="1"/>
  <c r="AR1631" i="1"/>
  <c r="AQ1631" i="1"/>
  <c r="AZ1608" i="1"/>
  <c r="BA1608" i="1" s="1"/>
  <c r="BB1608" i="1" s="1"/>
  <c r="AU1608" i="1"/>
  <c r="AT1608" i="1"/>
  <c r="AV1608" i="1" s="1"/>
  <c r="AS1608" i="1"/>
  <c r="AR1608" i="1"/>
  <c r="AQ1608" i="1"/>
  <c r="AZ1645" i="1"/>
  <c r="BA1645" i="1" s="1"/>
  <c r="BB1645" i="1" s="1"/>
  <c r="AU1645" i="1"/>
  <c r="AT1645" i="1"/>
  <c r="AV1645" i="1" s="1"/>
  <c r="AS1645" i="1"/>
  <c r="AR1645" i="1"/>
  <c r="AQ1645" i="1"/>
  <c r="AZ1638" i="1"/>
  <c r="BA1638" i="1" s="1"/>
  <c r="BB1638" i="1" s="1"/>
  <c r="AU1638" i="1"/>
  <c r="AT1638" i="1"/>
  <c r="AV1638" i="1" s="1"/>
  <c r="AS1638" i="1"/>
  <c r="AR1638" i="1"/>
  <c r="AQ1638" i="1"/>
  <c r="AZ1637" i="1"/>
  <c r="BA1637" i="1" s="1"/>
  <c r="BB1637" i="1" s="1"/>
  <c r="AU1637" i="1"/>
  <c r="AT1637" i="1"/>
  <c r="AV1637" i="1" s="1"/>
  <c r="AS1637" i="1"/>
  <c r="AR1637" i="1"/>
  <c r="AQ1637" i="1"/>
  <c r="AZ1487" i="1"/>
  <c r="BA1487" i="1" s="1"/>
  <c r="BB1487" i="1" s="1"/>
  <c r="AU1487" i="1"/>
  <c r="AT1487" i="1"/>
  <c r="AV1487" i="1" s="1"/>
  <c r="AS1487" i="1"/>
  <c r="AR1487" i="1"/>
  <c r="AQ1487" i="1"/>
  <c r="AZ1465" i="1"/>
  <c r="BA1465" i="1" s="1"/>
  <c r="BB1465" i="1" s="1"/>
  <c r="AU1465" i="1"/>
  <c r="AT1465" i="1"/>
  <c r="AV1465" i="1" s="1"/>
  <c r="AS1465" i="1"/>
  <c r="AR1465" i="1"/>
  <c r="AQ1465" i="1"/>
  <c r="AZ1455" i="1"/>
  <c r="BA1455" i="1" s="1"/>
  <c r="BB1455" i="1" s="1"/>
  <c r="AT1455" i="1"/>
  <c r="AV1455" i="1" s="1"/>
  <c r="AZ1451" i="1"/>
  <c r="BA1451" i="1" s="1"/>
  <c r="BB1451" i="1" s="1"/>
  <c r="AU1451" i="1"/>
  <c r="AT1451" i="1"/>
  <c r="AV1451" i="1" s="1"/>
  <c r="AS1451" i="1"/>
  <c r="AR1451" i="1"/>
  <c r="AQ1451" i="1"/>
  <c r="AZ1453" i="1"/>
  <c r="BA1453" i="1" s="1"/>
  <c r="BB1453" i="1" s="1"/>
  <c r="AU1453" i="1"/>
  <c r="AT1453" i="1"/>
  <c r="AV1453" i="1" s="1"/>
  <c r="AS1453" i="1"/>
  <c r="AR1453" i="1"/>
  <c r="AQ1453" i="1"/>
  <c r="AZ1450" i="1"/>
  <c r="BA1450" i="1" s="1"/>
  <c r="BB1450" i="1" s="1"/>
  <c r="AU1450" i="1"/>
  <c r="AT1450" i="1"/>
  <c r="AV1450" i="1" s="1"/>
  <c r="AS1450" i="1"/>
  <c r="AR1450" i="1"/>
  <c r="AQ1450" i="1"/>
  <c r="AZ1386" i="1"/>
  <c r="BA1386" i="1" s="1"/>
  <c r="BB1386" i="1" s="1"/>
  <c r="AU1386" i="1"/>
  <c r="AT1386" i="1"/>
  <c r="AV1386" i="1" s="1"/>
  <c r="AS1386" i="1"/>
  <c r="AR1386" i="1"/>
  <c r="AQ1386" i="1"/>
  <c r="AZ1387" i="1"/>
  <c r="BA1387" i="1" s="1"/>
  <c r="BB1387" i="1" s="1"/>
  <c r="AU1387" i="1"/>
  <c r="AT1387" i="1"/>
  <c r="AV1387" i="1" s="1"/>
  <c r="AS1387" i="1"/>
  <c r="AR1387" i="1"/>
  <c r="AQ1387" i="1"/>
  <c r="AZ1373" i="1"/>
  <c r="BA1373" i="1" s="1"/>
  <c r="BB1373" i="1" s="1"/>
  <c r="AU1373" i="1"/>
  <c r="AT1373" i="1"/>
  <c r="AS1373" i="1"/>
  <c r="AR1373" i="1"/>
  <c r="AQ1373" i="1"/>
  <c r="AZ1372" i="1"/>
  <c r="BA1372" i="1" s="1"/>
  <c r="BB1372" i="1" s="1"/>
  <c r="AU1372" i="1"/>
  <c r="AT1372" i="1"/>
  <c r="AS1372" i="1"/>
  <c r="AR1372" i="1"/>
  <c r="AQ1372" i="1"/>
  <c r="AZ1371" i="1"/>
  <c r="BA1371" i="1" s="1"/>
  <c r="BB1371" i="1" s="1"/>
  <c r="AU1371" i="1"/>
  <c r="AT1371" i="1"/>
  <c r="AS1371" i="1"/>
  <c r="AR1371" i="1"/>
  <c r="AQ1371" i="1"/>
  <c r="AZ1353" i="1"/>
  <c r="BA1353" i="1" s="1"/>
  <c r="BB1353" i="1" s="1"/>
  <c r="AU1353" i="1"/>
  <c r="AT1353" i="1"/>
  <c r="AV1353" i="1" s="1"/>
  <c r="AS1353" i="1"/>
  <c r="AR1353" i="1"/>
  <c r="AQ1353" i="1"/>
  <c r="AZ1345" i="1"/>
  <c r="BA1345" i="1" s="1"/>
  <c r="BB1345" i="1" s="1"/>
  <c r="AU1345" i="1"/>
  <c r="AT1345" i="1"/>
  <c r="AV1345" i="1" s="1"/>
  <c r="AS1345" i="1"/>
  <c r="AR1345" i="1"/>
  <c r="AQ1345" i="1"/>
  <c r="AZ1341" i="1"/>
  <c r="BA1341" i="1" s="1"/>
  <c r="BB1341" i="1" s="1"/>
  <c r="AU1341" i="1"/>
  <c r="AT1341" i="1"/>
  <c r="AV1341" i="1" s="1"/>
  <c r="AS1341" i="1"/>
  <c r="AR1341" i="1"/>
  <c r="AQ1341" i="1"/>
  <c r="AZ1327" i="1"/>
  <c r="BA1327" i="1" s="1"/>
  <c r="BB1327" i="1" s="1"/>
  <c r="AU1327" i="1"/>
  <c r="AT1327" i="1"/>
  <c r="AV1327" i="1" s="1"/>
  <c r="AS1327" i="1"/>
  <c r="AR1327" i="1"/>
  <c r="AQ1327" i="1"/>
  <c r="AZ1326" i="1"/>
  <c r="BA1326" i="1" s="1"/>
  <c r="BB1326" i="1" s="1"/>
  <c r="AU1326" i="1"/>
  <c r="AT1326" i="1"/>
  <c r="AV1326" i="1" s="1"/>
  <c r="AS1326" i="1"/>
  <c r="AR1326" i="1"/>
  <c r="AQ1326" i="1"/>
  <c r="AZ1323" i="1"/>
  <c r="BA1323" i="1" s="1"/>
  <c r="BB1323" i="1" s="1"/>
  <c r="AU1323" i="1"/>
  <c r="AT1323" i="1"/>
  <c r="AV1323" i="1" s="1"/>
  <c r="AS1323" i="1"/>
  <c r="AR1323" i="1"/>
  <c r="AQ1323" i="1"/>
  <c r="AZ1320" i="1"/>
  <c r="BA1320" i="1" s="1"/>
  <c r="BB1320" i="1" s="1"/>
  <c r="AU1320" i="1"/>
  <c r="AT1320" i="1"/>
  <c r="AV1320" i="1" s="1"/>
  <c r="AS1320" i="1"/>
  <c r="AR1320" i="1"/>
  <c r="AQ1320" i="1"/>
  <c r="AZ1319" i="1"/>
  <c r="BA1319" i="1" s="1"/>
  <c r="BB1319" i="1" s="1"/>
  <c r="AU1319" i="1"/>
  <c r="AT1319" i="1"/>
  <c r="AV1319" i="1" s="1"/>
  <c r="AS1319" i="1"/>
  <c r="AR1319" i="1"/>
  <c r="AQ1319" i="1"/>
  <c r="AZ1290" i="1"/>
  <c r="BA1290" i="1" s="1"/>
  <c r="BB1290" i="1" s="1"/>
  <c r="AU1290" i="1"/>
  <c r="AT1290" i="1"/>
  <c r="AS1290" i="1"/>
  <c r="AR1290" i="1"/>
  <c r="AQ1290" i="1"/>
  <c r="AZ1291" i="1"/>
  <c r="BA1291" i="1" s="1"/>
  <c r="BB1291" i="1" s="1"/>
  <c r="AU1291" i="1"/>
  <c r="AT1291" i="1"/>
  <c r="AS1291" i="1"/>
  <c r="AR1291" i="1"/>
  <c r="AQ1291" i="1"/>
  <c r="AZ1292" i="1"/>
  <c r="BA1292" i="1" s="1"/>
  <c r="BB1292" i="1" s="1"/>
  <c r="AU1292" i="1"/>
  <c r="AT1292" i="1"/>
  <c r="AS1292" i="1"/>
  <c r="AR1292" i="1"/>
  <c r="AQ1292" i="1"/>
  <c r="AZ1285" i="1"/>
  <c r="BA1285" i="1" s="1"/>
  <c r="BB1285" i="1" s="1"/>
  <c r="AU1285" i="1"/>
  <c r="AT1285" i="1"/>
  <c r="AV1285" i="1" s="1"/>
  <c r="AS1285" i="1"/>
  <c r="AR1285" i="1"/>
  <c r="AQ1285" i="1"/>
  <c r="AZ1287" i="1"/>
  <c r="BA1287" i="1" s="1"/>
  <c r="BB1287" i="1" s="1"/>
  <c r="AU1287" i="1"/>
  <c r="AT1287" i="1"/>
  <c r="AV1287" i="1" s="1"/>
  <c r="AS1287" i="1"/>
  <c r="AR1287" i="1"/>
  <c r="AQ1287" i="1"/>
  <c r="AZ1286" i="1"/>
  <c r="BA1286" i="1" s="1"/>
  <c r="BB1286" i="1" s="1"/>
  <c r="AU1286" i="1"/>
  <c r="AT1286" i="1"/>
  <c r="AV1286" i="1" s="1"/>
  <c r="AS1286" i="1"/>
  <c r="AR1286" i="1"/>
  <c r="AQ1286" i="1"/>
  <c r="AZ1142" i="1"/>
  <c r="BA1142" i="1" s="1"/>
  <c r="BB1142" i="1" s="1"/>
  <c r="AT1142" i="1"/>
  <c r="AV1142" i="1" s="1"/>
  <c r="AZ1144" i="1"/>
  <c r="BA1144" i="1" s="1"/>
  <c r="BB1144" i="1" s="1"/>
  <c r="AU1144" i="1"/>
  <c r="AT1144" i="1"/>
  <c r="AV1144" i="1" s="1"/>
  <c r="AS1144" i="1"/>
  <c r="AR1144" i="1"/>
  <c r="AQ1144" i="1"/>
  <c r="AZ1052" i="1"/>
  <c r="BA1052" i="1" s="1"/>
  <c r="BB1052" i="1" s="1"/>
  <c r="AU1052" i="1"/>
  <c r="AT1052" i="1"/>
  <c r="AV1052" i="1" s="1"/>
  <c r="AS1052" i="1"/>
  <c r="AR1052" i="1"/>
  <c r="AQ1052" i="1"/>
  <c r="AZ1049" i="1"/>
  <c r="BA1049" i="1" s="1"/>
  <c r="BB1049" i="1" s="1"/>
  <c r="AU1049" i="1"/>
  <c r="AT1049" i="1"/>
  <c r="AV1049" i="1" s="1"/>
  <c r="AS1049" i="1"/>
  <c r="AR1049" i="1"/>
  <c r="AQ1049" i="1"/>
  <c r="AZ1026" i="1"/>
  <c r="BA1026" i="1" s="1"/>
  <c r="BB1026" i="1" s="1"/>
  <c r="AU1026" i="1"/>
  <c r="AT1026" i="1"/>
  <c r="AV1026" i="1" s="1"/>
  <c r="AS1026" i="1"/>
  <c r="AR1026" i="1"/>
  <c r="AQ1026" i="1"/>
  <c r="AZ1025" i="1"/>
  <c r="BA1025" i="1" s="1"/>
  <c r="BB1025" i="1" s="1"/>
  <c r="AU1025" i="1"/>
  <c r="AT1025" i="1"/>
  <c r="AV1025" i="1" s="1"/>
  <c r="AS1025" i="1"/>
  <c r="AR1025" i="1"/>
  <c r="AQ1025" i="1"/>
  <c r="AZ978" i="1"/>
  <c r="BA978" i="1" s="1"/>
  <c r="BB978" i="1" s="1"/>
  <c r="AU978" i="1"/>
  <c r="AT978" i="1"/>
  <c r="AV978" i="1" s="1"/>
  <c r="AS978" i="1"/>
  <c r="AR978" i="1"/>
  <c r="AQ978" i="1"/>
  <c r="AZ977" i="1"/>
  <c r="BA977" i="1" s="1"/>
  <c r="BB977" i="1" s="1"/>
  <c r="AU977" i="1"/>
  <c r="AT977" i="1"/>
  <c r="AV977" i="1" s="1"/>
  <c r="AS977" i="1"/>
  <c r="AR977" i="1"/>
  <c r="AQ977" i="1"/>
  <c r="AZ984" i="1"/>
  <c r="BA984" i="1" s="1"/>
  <c r="BB984" i="1" s="1"/>
  <c r="AU984" i="1"/>
  <c r="AT984" i="1"/>
  <c r="AV984" i="1" s="1"/>
  <c r="AS984" i="1"/>
  <c r="AR984" i="1"/>
  <c r="AQ984" i="1"/>
  <c r="AZ985" i="1"/>
  <c r="BA985" i="1" s="1"/>
  <c r="BB985" i="1" s="1"/>
  <c r="AU985" i="1"/>
  <c r="AT985" i="1"/>
  <c r="AV985" i="1" s="1"/>
  <c r="AS985" i="1"/>
  <c r="AR985" i="1"/>
  <c r="AQ985" i="1"/>
  <c r="AZ874" i="1"/>
  <c r="BA874" i="1" s="1"/>
  <c r="BB874" i="1" s="1"/>
  <c r="AT874" i="1"/>
  <c r="AV874" i="1" s="1"/>
  <c r="AZ785" i="1"/>
  <c r="BA785" i="1" s="1"/>
  <c r="BB785" i="1" s="1"/>
  <c r="AU785" i="1"/>
  <c r="AT785" i="1"/>
  <c r="AV785" i="1" s="1"/>
  <c r="AS785" i="1"/>
  <c r="AR785" i="1"/>
  <c r="AQ785" i="1"/>
  <c r="AZ780" i="1"/>
  <c r="BA780" i="1" s="1"/>
  <c r="BB780" i="1" s="1"/>
  <c r="AU780" i="1"/>
  <c r="AT780" i="1"/>
  <c r="AV780" i="1" s="1"/>
  <c r="AS780" i="1"/>
  <c r="AR780" i="1"/>
  <c r="AQ780" i="1"/>
  <c r="AZ773" i="1"/>
  <c r="BA773" i="1" s="1"/>
  <c r="BB773" i="1" s="1"/>
  <c r="AU773" i="1"/>
  <c r="AT773" i="1"/>
  <c r="AV773" i="1" s="1"/>
  <c r="AS773" i="1"/>
  <c r="AR773" i="1"/>
  <c r="AQ773" i="1"/>
  <c r="AZ779" i="1"/>
  <c r="BA779" i="1" s="1"/>
  <c r="BB779" i="1" s="1"/>
  <c r="AU779" i="1"/>
  <c r="AT779" i="1"/>
  <c r="AV779" i="1" s="1"/>
  <c r="AS779" i="1"/>
  <c r="AR779" i="1"/>
  <c r="AQ779" i="1"/>
  <c r="AZ784" i="1"/>
  <c r="BA784" i="1" s="1"/>
  <c r="BB784" i="1" s="1"/>
  <c r="AU784" i="1"/>
  <c r="AT784" i="1"/>
  <c r="AV784" i="1" s="1"/>
  <c r="AS784" i="1"/>
  <c r="AR784" i="1"/>
  <c r="AQ784" i="1"/>
  <c r="AZ775" i="1"/>
  <c r="BA775" i="1" s="1"/>
  <c r="BB775" i="1" s="1"/>
  <c r="AU775" i="1"/>
  <c r="AT775" i="1"/>
  <c r="AV775" i="1" s="1"/>
  <c r="AS775" i="1"/>
  <c r="AR775" i="1"/>
  <c r="AQ775" i="1"/>
  <c r="AZ758" i="1"/>
  <c r="BA758" i="1" s="1"/>
  <c r="BB758" i="1" s="1"/>
  <c r="AU758" i="1"/>
  <c r="AT758" i="1"/>
  <c r="AV758" i="1" s="1"/>
  <c r="AS758" i="1"/>
  <c r="AR758" i="1"/>
  <c r="AQ758" i="1"/>
  <c r="AZ757" i="1"/>
  <c r="BA757" i="1" s="1"/>
  <c r="BB757" i="1" s="1"/>
  <c r="AU757" i="1"/>
  <c r="AT757" i="1"/>
  <c r="AV757" i="1" s="1"/>
  <c r="AS757" i="1"/>
  <c r="AR757" i="1"/>
  <c r="AQ757" i="1"/>
  <c r="AZ717" i="1"/>
  <c r="BA717" i="1" s="1"/>
  <c r="BB717" i="1" s="1"/>
  <c r="AU717" i="1"/>
  <c r="AT717" i="1"/>
  <c r="AV717" i="1" s="1"/>
  <c r="AS717" i="1"/>
  <c r="AR717" i="1"/>
  <c r="AQ717" i="1"/>
  <c r="AZ692" i="1"/>
  <c r="BA692" i="1" s="1"/>
  <c r="BB692" i="1" s="1"/>
  <c r="AU692" i="1"/>
  <c r="AT692" i="1"/>
  <c r="AV692" i="1" s="1"/>
  <c r="AS692" i="1"/>
  <c r="AR692" i="1"/>
  <c r="AQ692" i="1"/>
  <c r="AZ693" i="1"/>
  <c r="BA693" i="1" s="1"/>
  <c r="BB693" i="1" s="1"/>
  <c r="AU693" i="1"/>
  <c r="AT693" i="1"/>
  <c r="AV693" i="1" s="1"/>
  <c r="AS693" i="1"/>
  <c r="AR693" i="1"/>
  <c r="AQ693" i="1"/>
  <c r="AZ644" i="1"/>
  <c r="BA644" i="1" s="1"/>
  <c r="BB644" i="1" s="1"/>
  <c r="AT644" i="1"/>
  <c r="AV644" i="1" s="1"/>
  <c r="AZ581" i="1"/>
  <c r="BA581" i="1" s="1"/>
  <c r="BB581" i="1" s="1"/>
  <c r="AU581" i="1"/>
  <c r="AT581" i="1"/>
  <c r="AV581" i="1" s="1"/>
  <c r="AS581" i="1"/>
  <c r="AR581" i="1"/>
  <c r="AQ581" i="1"/>
  <c r="AZ580" i="1"/>
  <c r="BA580" i="1" s="1"/>
  <c r="BB580" i="1" s="1"/>
  <c r="AU580" i="1"/>
  <c r="AT580" i="1"/>
  <c r="AS580" i="1"/>
  <c r="AR580" i="1"/>
  <c r="AQ580" i="1"/>
  <c r="AZ564" i="1"/>
  <c r="BA564" i="1" s="1"/>
  <c r="BB564" i="1" s="1"/>
  <c r="AU564" i="1"/>
  <c r="AT564" i="1"/>
  <c r="AV564" i="1" s="1"/>
  <c r="AS564" i="1"/>
  <c r="AR564" i="1"/>
  <c r="AQ564" i="1"/>
  <c r="AZ565" i="1"/>
  <c r="BA565" i="1" s="1"/>
  <c r="BB565" i="1" s="1"/>
  <c r="AU565" i="1"/>
  <c r="AT565" i="1"/>
  <c r="AV565" i="1" s="1"/>
  <c r="AS565" i="1"/>
  <c r="AR565" i="1"/>
  <c r="AQ565" i="1"/>
  <c r="AZ563" i="1"/>
  <c r="BA563" i="1" s="1"/>
  <c r="BB563" i="1" s="1"/>
  <c r="AU563" i="1"/>
  <c r="AT563" i="1"/>
  <c r="AV563" i="1" s="1"/>
  <c r="AS563" i="1"/>
  <c r="AR563" i="1"/>
  <c r="AQ563" i="1"/>
  <c r="AZ524" i="1"/>
  <c r="BA524" i="1" s="1"/>
  <c r="BB524" i="1" s="1"/>
  <c r="AU524" i="1"/>
  <c r="AT524" i="1"/>
  <c r="AS524" i="1"/>
  <c r="AR524" i="1"/>
  <c r="AQ524" i="1"/>
  <c r="AZ526" i="1"/>
  <c r="BA526" i="1" s="1"/>
  <c r="BB526" i="1" s="1"/>
  <c r="AU526" i="1"/>
  <c r="AT526" i="1"/>
  <c r="AV526" i="1" s="1"/>
  <c r="AS526" i="1"/>
  <c r="AR526" i="1"/>
  <c r="AQ526" i="1"/>
  <c r="AZ525" i="1"/>
  <c r="BA525" i="1" s="1"/>
  <c r="BB525" i="1" s="1"/>
  <c r="AU525" i="1"/>
  <c r="AT525" i="1"/>
  <c r="AS525" i="1"/>
  <c r="AR525" i="1"/>
  <c r="AQ525" i="1"/>
  <c r="AZ523" i="1"/>
  <c r="BA523" i="1" s="1"/>
  <c r="BB523" i="1" s="1"/>
  <c r="AU523" i="1"/>
  <c r="AT523" i="1"/>
  <c r="AV523" i="1" s="1"/>
  <c r="AS523" i="1"/>
  <c r="AR523" i="1"/>
  <c r="AQ523" i="1"/>
  <c r="AZ507" i="1"/>
  <c r="BA507" i="1" s="1"/>
  <c r="BB507" i="1" s="1"/>
  <c r="AU507" i="1"/>
  <c r="AT507" i="1"/>
  <c r="AV507" i="1" s="1"/>
  <c r="AS507" i="1"/>
  <c r="AR507" i="1"/>
  <c r="AQ507" i="1"/>
  <c r="AZ506" i="1"/>
  <c r="BA506" i="1" s="1"/>
  <c r="BB506" i="1" s="1"/>
  <c r="AU506" i="1"/>
  <c r="AT506" i="1"/>
  <c r="AV506" i="1" s="1"/>
  <c r="AS506" i="1"/>
  <c r="AR506" i="1"/>
  <c r="AQ506" i="1"/>
  <c r="AZ511" i="1"/>
  <c r="BA511" i="1" s="1"/>
  <c r="BB511" i="1" s="1"/>
  <c r="AU511" i="1"/>
  <c r="AT511" i="1"/>
  <c r="AV511" i="1" s="1"/>
  <c r="AS511" i="1"/>
  <c r="AR511" i="1"/>
  <c r="AQ511" i="1"/>
  <c r="AZ510" i="1"/>
  <c r="BA510" i="1" s="1"/>
  <c r="BB510" i="1" s="1"/>
  <c r="AU510" i="1"/>
  <c r="AT510" i="1"/>
  <c r="AV510" i="1" s="1"/>
  <c r="AS510" i="1"/>
  <c r="AR510" i="1"/>
  <c r="AQ510" i="1"/>
  <c r="AZ509" i="1"/>
  <c r="BA509" i="1" s="1"/>
  <c r="BB509" i="1" s="1"/>
  <c r="AU509" i="1"/>
  <c r="AT509" i="1"/>
  <c r="AV509" i="1" s="1"/>
  <c r="AS509" i="1"/>
  <c r="AR509" i="1"/>
  <c r="AQ509" i="1"/>
  <c r="AZ512" i="1"/>
  <c r="BA512" i="1" s="1"/>
  <c r="BB512" i="1" s="1"/>
  <c r="AU512" i="1"/>
  <c r="AT512" i="1"/>
  <c r="AV512" i="1" s="1"/>
  <c r="AS512" i="1"/>
  <c r="AR512" i="1"/>
  <c r="AQ512" i="1"/>
  <c r="AZ495" i="1"/>
  <c r="BA495" i="1" s="1"/>
  <c r="BB495" i="1" s="1"/>
  <c r="AU495" i="1"/>
  <c r="AT495" i="1"/>
  <c r="AV495" i="1" s="1"/>
  <c r="AS495" i="1"/>
  <c r="AR495" i="1"/>
  <c r="AQ495" i="1"/>
  <c r="AZ508" i="1"/>
  <c r="BA508" i="1" s="1"/>
  <c r="BB508" i="1" s="1"/>
  <c r="AU508" i="1"/>
  <c r="AT508" i="1"/>
  <c r="AV508" i="1" s="1"/>
  <c r="AS508" i="1"/>
  <c r="AR508" i="1"/>
  <c r="AQ508" i="1"/>
  <c r="AZ505" i="1"/>
  <c r="BA505" i="1" s="1"/>
  <c r="BB505" i="1" s="1"/>
  <c r="AU505" i="1"/>
  <c r="AT505" i="1"/>
  <c r="AV505" i="1" s="1"/>
  <c r="AS505" i="1"/>
  <c r="AR505" i="1"/>
  <c r="AQ505" i="1"/>
  <c r="AZ481" i="1"/>
  <c r="BA481" i="1" s="1"/>
  <c r="BB481" i="1" s="1"/>
  <c r="AU481" i="1"/>
  <c r="AT481" i="1"/>
  <c r="AV481" i="1" s="1"/>
  <c r="AS481" i="1"/>
  <c r="AR481" i="1"/>
  <c r="AQ481" i="1"/>
  <c r="AZ479" i="1"/>
  <c r="BA479" i="1" s="1"/>
  <c r="BB479" i="1" s="1"/>
  <c r="AU479" i="1"/>
  <c r="AT479" i="1"/>
  <c r="AV479" i="1" s="1"/>
  <c r="AS479" i="1"/>
  <c r="AR479" i="1"/>
  <c r="AQ479" i="1"/>
  <c r="AZ485" i="1"/>
  <c r="BA485" i="1" s="1"/>
  <c r="BB485" i="1" s="1"/>
  <c r="AU485" i="1"/>
  <c r="AT485" i="1"/>
  <c r="AV485" i="1" s="1"/>
  <c r="AS485" i="1"/>
  <c r="AR485" i="1"/>
  <c r="AQ485" i="1"/>
  <c r="AZ473" i="1"/>
  <c r="BA473" i="1" s="1"/>
  <c r="BB473" i="1" s="1"/>
  <c r="AU473" i="1"/>
  <c r="AT473" i="1"/>
  <c r="AV473" i="1" s="1"/>
  <c r="AS473" i="1"/>
  <c r="AR473" i="1"/>
  <c r="AQ473" i="1"/>
  <c r="AZ472" i="1"/>
  <c r="BA472" i="1" s="1"/>
  <c r="BB472" i="1" s="1"/>
  <c r="AU472" i="1"/>
  <c r="AT472" i="1"/>
  <c r="AV472" i="1" s="1"/>
  <c r="AS472" i="1"/>
  <c r="AR472" i="1"/>
  <c r="AQ472" i="1"/>
  <c r="AZ416" i="1"/>
  <c r="BA416" i="1" s="1"/>
  <c r="BB416" i="1" s="1"/>
  <c r="AU416" i="1"/>
  <c r="AT416" i="1"/>
  <c r="AV416" i="1" s="1"/>
  <c r="AS416" i="1"/>
  <c r="AR416" i="1"/>
  <c r="AQ416" i="1"/>
  <c r="AZ415" i="1"/>
  <c r="BA415" i="1" s="1"/>
  <c r="BB415" i="1" s="1"/>
  <c r="AU415" i="1"/>
  <c r="AT415" i="1"/>
  <c r="AV415" i="1" s="1"/>
  <c r="AS415" i="1"/>
  <c r="AR415" i="1"/>
  <c r="AQ415" i="1"/>
  <c r="AZ99" i="1"/>
  <c r="BA99" i="1" s="1"/>
  <c r="BB99" i="1" s="1"/>
  <c r="AU99" i="1"/>
  <c r="AT99" i="1"/>
  <c r="AV99" i="1" s="1"/>
  <c r="AS99" i="1"/>
  <c r="AR99" i="1"/>
  <c r="AQ99" i="1"/>
  <c r="AZ98" i="1"/>
  <c r="BA98" i="1" s="1"/>
  <c r="BB98" i="1" s="1"/>
  <c r="AU98" i="1"/>
  <c r="AT98" i="1"/>
  <c r="AV98" i="1" s="1"/>
  <c r="AS98" i="1"/>
  <c r="AR98" i="1"/>
  <c r="AQ98" i="1"/>
  <c r="AZ76" i="1"/>
  <c r="BA76" i="1" s="1"/>
  <c r="BB76" i="1" s="1"/>
  <c r="AU76" i="1"/>
  <c r="AT76" i="1"/>
  <c r="AV76" i="1" s="1"/>
  <c r="AS76" i="1"/>
  <c r="AR76" i="1"/>
  <c r="AQ76" i="1"/>
  <c r="AZ75" i="1"/>
  <c r="BA75" i="1" s="1"/>
  <c r="BB75" i="1" s="1"/>
  <c r="AU75" i="1"/>
  <c r="AT75" i="1"/>
  <c r="AV75" i="1" s="1"/>
  <c r="AS75" i="1"/>
  <c r="AR75" i="1"/>
  <c r="AQ75" i="1"/>
  <c r="AZ74" i="1"/>
  <c r="BA74" i="1" s="1"/>
  <c r="BB74" i="1" s="1"/>
  <c r="AU74" i="1"/>
  <c r="AT74" i="1"/>
  <c r="AV74" i="1" s="1"/>
  <c r="AS74" i="1"/>
  <c r="AR74" i="1"/>
  <c r="AQ74" i="1"/>
  <c r="AZ73" i="1"/>
  <c r="BA73" i="1" s="1"/>
  <c r="BB73" i="1" s="1"/>
  <c r="AU73" i="1"/>
  <c r="AT73" i="1"/>
  <c r="AV73" i="1" s="1"/>
  <c r="AS73" i="1"/>
  <c r="AR73" i="1"/>
  <c r="AQ73" i="1"/>
  <c r="AZ13" i="1"/>
  <c r="BA13" i="1" s="1"/>
  <c r="BB13" i="1" s="1"/>
  <c r="AU13" i="1"/>
  <c r="AT13" i="1"/>
  <c r="AV13" i="1" s="1"/>
  <c r="AS13" i="1"/>
  <c r="AR13" i="1"/>
  <c r="AQ13" i="1"/>
  <c r="AZ16" i="1"/>
  <c r="BA16" i="1" s="1"/>
  <c r="BB16" i="1" s="1"/>
  <c r="AU16" i="1"/>
  <c r="AT16" i="1"/>
  <c r="AV16" i="1" s="1"/>
  <c r="AS16" i="1"/>
  <c r="AR16" i="1"/>
  <c r="AQ16" i="1"/>
  <c r="AZ10" i="1"/>
  <c r="BA10" i="1" s="1"/>
  <c r="BB10" i="1" s="1"/>
  <c r="AU10" i="1"/>
  <c r="AT10" i="1"/>
  <c r="AV10" i="1" s="1"/>
  <c r="AS10" i="1"/>
  <c r="AR10" i="1"/>
  <c r="AQ10" i="1"/>
  <c r="AV772" i="1" l="1"/>
  <c r="AV3408" i="1"/>
  <c r="AV774" i="1"/>
  <c r="AZ3649" i="1" l="1"/>
  <c r="BA3649" i="1" s="1"/>
  <c r="BB3649" i="1" s="1"/>
  <c r="AZ2177" i="1" l="1"/>
  <c r="BA2177" i="1" s="1"/>
  <c r="BB2177" i="1" s="1"/>
  <c r="AZ2178" i="1"/>
  <c r="BA2178" i="1" s="1"/>
  <c r="BB2178" i="1" s="1"/>
  <c r="AZ2174" i="1"/>
  <c r="BA2174" i="1" s="1"/>
  <c r="BB2174" i="1" s="1"/>
  <c r="AZ2176" i="1"/>
  <c r="BA2176" i="1" s="1"/>
  <c r="BB2176" i="1" s="1"/>
  <c r="AZ1590" i="1" l="1"/>
  <c r="BA1590" i="1" s="1"/>
  <c r="BB1590" i="1" s="1"/>
  <c r="AU1590" i="1"/>
  <c r="AT1590" i="1"/>
  <c r="AV1590" i="1" s="1"/>
  <c r="AS1590" i="1"/>
  <c r="AR1590" i="1"/>
  <c r="AQ1590" i="1"/>
  <c r="AZ1589" i="1"/>
  <c r="BA1589" i="1" s="1"/>
  <c r="BB1589" i="1" s="1"/>
  <c r="AU1589" i="1"/>
  <c r="AT1589" i="1"/>
  <c r="AV1589" i="1" s="1"/>
  <c r="AS1589" i="1"/>
  <c r="AR1589" i="1"/>
  <c r="AQ1589" i="1"/>
  <c r="AZ1588" i="1"/>
  <c r="BA1588" i="1" s="1"/>
  <c r="BB1588" i="1" s="1"/>
  <c r="AU1588" i="1"/>
  <c r="AT1588" i="1"/>
  <c r="AV1588" i="1" s="1"/>
  <c r="AS1588" i="1"/>
  <c r="AR1588" i="1"/>
  <c r="AQ1588" i="1"/>
  <c r="AZ1587" i="1"/>
  <c r="BA1587" i="1" s="1"/>
  <c r="BB1587" i="1" s="1"/>
  <c r="AU1587" i="1"/>
  <c r="AT1587" i="1"/>
  <c r="AV1587" i="1" s="1"/>
  <c r="AS1587" i="1"/>
  <c r="AR1587" i="1"/>
  <c r="AQ1587" i="1"/>
  <c r="AZ1586" i="1"/>
  <c r="BA1586" i="1" s="1"/>
  <c r="BB1586" i="1" s="1"/>
  <c r="AU1586" i="1"/>
  <c r="AT1586" i="1"/>
  <c r="AV1586" i="1" s="1"/>
  <c r="AS1586" i="1"/>
  <c r="AR1586" i="1"/>
  <c r="AQ1586" i="1"/>
  <c r="AZ1585" i="1"/>
  <c r="BA1585" i="1" s="1"/>
  <c r="BB1585" i="1" s="1"/>
  <c r="AU1585" i="1"/>
  <c r="AT1585" i="1"/>
  <c r="AV1585" i="1" s="1"/>
  <c r="AS1585" i="1"/>
  <c r="AR1585" i="1"/>
  <c r="AQ1585" i="1"/>
  <c r="AZ1584" i="1"/>
  <c r="BA1584" i="1" s="1"/>
  <c r="BB1584" i="1" s="1"/>
  <c r="AU1584" i="1"/>
  <c r="AT1584" i="1"/>
  <c r="AV1584" i="1" s="1"/>
  <c r="AS1584" i="1"/>
  <c r="AR1584" i="1"/>
  <c r="AQ1584" i="1"/>
  <c r="AZ3434" i="1" l="1"/>
  <c r="BA3434" i="1" s="1"/>
  <c r="BB3434" i="1" s="1"/>
  <c r="AZ3313" i="1"/>
  <c r="BA3313" i="1" s="1"/>
  <c r="BB3313" i="1" s="1"/>
  <c r="AZ2253" i="1"/>
  <c r="BA2253" i="1" s="1"/>
  <c r="BB2253" i="1" s="1"/>
  <c r="AZ3648" i="1"/>
  <c r="BA3648" i="1" s="1"/>
  <c r="BB3648" i="1" s="1"/>
  <c r="AZ2322" i="1"/>
  <c r="BA2322" i="1" s="1"/>
  <c r="BB2322" i="1" s="1"/>
  <c r="AZ3192" i="1" l="1"/>
  <c r="BA3192" i="1" s="1"/>
  <c r="BB3192" i="1" s="1"/>
  <c r="AU3192" i="1"/>
  <c r="AT3192" i="1"/>
  <c r="AV3192" i="1" s="1"/>
  <c r="AS3192" i="1"/>
  <c r="AR3192" i="1"/>
  <c r="AQ3192" i="1"/>
  <c r="AZ3193" i="1"/>
  <c r="BA3193" i="1" s="1"/>
  <c r="BB3193" i="1" s="1"/>
  <c r="AU3193" i="1"/>
  <c r="AT3193" i="1"/>
  <c r="AV3193" i="1" s="1"/>
  <c r="AS3193" i="1"/>
  <c r="AR3193" i="1"/>
  <c r="AQ3193" i="1"/>
  <c r="AZ3627" i="1"/>
  <c r="BA3627" i="1" s="1"/>
  <c r="BB3627" i="1" s="1"/>
  <c r="AU3627" i="1"/>
  <c r="AT3627" i="1"/>
  <c r="AV3627" i="1" s="1"/>
  <c r="AS3627" i="1"/>
  <c r="AR3627" i="1"/>
  <c r="AQ3627" i="1"/>
  <c r="AZ3631" i="1"/>
  <c r="BA3631" i="1" s="1"/>
  <c r="BB3631" i="1" s="1"/>
  <c r="AU3631" i="1"/>
  <c r="AT3631" i="1"/>
  <c r="AV3631" i="1" s="1"/>
  <c r="AS3631" i="1"/>
  <c r="AR3631" i="1"/>
  <c r="AQ3631" i="1"/>
  <c r="AZ3630" i="1"/>
  <c r="BA3630" i="1" s="1"/>
  <c r="BB3630" i="1" s="1"/>
  <c r="AU3630" i="1"/>
  <c r="AT3630" i="1"/>
  <c r="AV3630" i="1" s="1"/>
  <c r="AS3630" i="1"/>
  <c r="AR3630" i="1"/>
  <c r="AQ3630" i="1"/>
  <c r="AZ3634" i="1"/>
  <c r="BA3634" i="1" s="1"/>
  <c r="BB3634" i="1" s="1"/>
  <c r="AU3634" i="1"/>
  <c r="AT3634" i="1"/>
  <c r="AV3634" i="1" s="1"/>
  <c r="AS3634" i="1"/>
  <c r="AR3634" i="1"/>
  <c r="AQ3634" i="1"/>
  <c r="AZ3628" i="1"/>
  <c r="BA3628" i="1" s="1"/>
  <c r="BB3628" i="1" s="1"/>
  <c r="AU3628" i="1"/>
  <c r="AT3628" i="1"/>
  <c r="AV3628" i="1" s="1"/>
  <c r="AS3628" i="1"/>
  <c r="AR3628" i="1"/>
  <c r="AQ3628" i="1"/>
  <c r="AZ3625" i="1"/>
  <c r="BA3625" i="1" s="1"/>
  <c r="BB3625" i="1" s="1"/>
  <c r="AU3625" i="1"/>
  <c r="AT3625" i="1"/>
  <c r="AV3625" i="1" s="1"/>
  <c r="AS3625" i="1"/>
  <c r="AR3625" i="1"/>
  <c r="AQ3625" i="1"/>
  <c r="AZ3633" i="1"/>
  <c r="BA3633" i="1" s="1"/>
  <c r="BB3633" i="1" s="1"/>
  <c r="AU3633" i="1"/>
  <c r="AT3633" i="1"/>
  <c r="AV3633" i="1" s="1"/>
  <c r="AS3633" i="1"/>
  <c r="AR3633" i="1"/>
  <c r="AQ3633" i="1"/>
  <c r="AZ3629" i="1"/>
  <c r="BA3629" i="1" s="1"/>
  <c r="BB3629" i="1" s="1"/>
  <c r="AU3629" i="1"/>
  <c r="AT3629" i="1"/>
  <c r="AV3629" i="1" s="1"/>
  <c r="AS3629" i="1"/>
  <c r="AR3629" i="1"/>
  <c r="AQ3629" i="1"/>
  <c r="AZ3636" i="1"/>
  <c r="BA3636" i="1" s="1"/>
  <c r="BB3636" i="1" s="1"/>
  <c r="AU3636" i="1"/>
  <c r="AT3636" i="1"/>
  <c r="AV3636" i="1" s="1"/>
  <c r="AS3636" i="1"/>
  <c r="AR3636" i="1"/>
  <c r="AQ3636" i="1"/>
  <c r="AZ3635" i="1"/>
  <c r="BA3635" i="1" s="1"/>
  <c r="BB3635" i="1" s="1"/>
  <c r="AU3635" i="1"/>
  <c r="AT3635" i="1"/>
  <c r="AV3635" i="1" s="1"/>
  <c r="AS3635" i="1"/>
  <c r="AR3635" i="1"/>
  <c r="AQ3635" i="1"/>
  <c r="AZ3626" i="1"/>
  <c r="BA3626" i="1" s="1"/>
  <c r="BB3626" i="1" s="1"/>
  <c r="AU3626" i="1"/>
  <c r="AT3626" i="1"/>
  <c r="AV3626" i="1" s="1"/>
  <c r="AS3626" i="1"/>
  <c r="AR3626" i="1"/>
  <c r="AQ3626" i="1"/>
  <c r="AZ3632" i="1"/>
  <c r="BA3632" i="1" s="1"/>
  <c r="BB3632" i="1" s="1"/>
  <c r="AU3632" i="1"/>
  <c r="AT3632" i="1"/>
  <c r="AV3632" i="1" s="1"/>
  <c r="AS3632" i="1"/>
  <c r="AR3632" i="1"/>
  <c r="AQ3632" i="1"/>
  <c r="AU2146" i="1"/>
  <c r="AY2146" i="1" s="1"/>
  <c r="AZ2146" i="1" s="1"/>
  <c r="BA2146" i="1" s="1"/>
  <c r="BB2146" i="1" s="1"/>
  <c r="AT2146" i="1"/>
  <c r="AV2146" i="1" s="1"/>
  <c r="AU2147" i="1"/>
  <c r="AY2147" i="1" s="1"/>
  <c r="AZ2147" i="1" s="1"/>
  <c r="BA2147" i="1" s="1"/>
  <c r="BB2147" i="1" s="1"/>
  <c r="AT2147" i="1"/>
  <c r="AV2147" i="1" s="1"/>
  <c r="AU2148" i="1"/>
  <c r="AY2148" i="1" s="1"/>
  <c r="AZ2148" i="1" s="1"/>
  <c r="BA2148" i="1" s="1"/>
  <c r="BB2148" i="1" s="1"/>
  <c r="AT2148" i="1"/>
  <c r="AV2148" i="1" s="1"/>
  <c r="AU2141" i="1"/>
  <c r="AY2141" i="1" s="1"/>
  <c r="AZ2141" i="1" s="1"/>
  <c r="BA2141" i="1" s="1"/>
  <c r="BB2141" i="1" s="1"/>
  <c r="AT2141" i="1"/>
  <c r="AV2141" i="1" s="1"/>
  <c r="AU2144" i="1"/>
  <c r="AY2144" i="1" s="1"/>
  <c r="AZ2144" i="1" s="1"/>
  <c r="BA2144" i="1" s="1"/>
  <c r="BB2144" i="1" s="1"/>
  <c r="AT2144" i="1"/>
  <c r="AV2144" i="1" s="1"/>
  <c r="AZ2139" i="1"/>
  <c r="BA2139" i="1" s="1"/>
  <c r="BB2139" i="1" s="1"/>
  <c r="AU2139" i="1"/>
  <c r="AT2139" i="1"/>
  <c r="AV2139" i="1" s="1"/>
  <c r="AZ2137" i="1"/>
  <c r="BA2137" i="1" s="1"/>
  <c r="BB2137" i="1" s="1"/>
  <c r="AU2137" i="1"/>
  <c r="AT2137" i="1"/>
  <c r="AV2137" i="1" s="1"/>
  <c r="AZ2138" i="1"/>
  <c r="BA2138" i="1" s="1"/>
  <c r="BB2138" i="1" s="1"/>
  <c r="AU2138" i="1"/>
  <c r="AT2138" i="1"/>
  <c r="AV2138" i="1" s="1"/>
  <c r="AZ2143" i="1"/>
  <c r="BA2143" i="1" s="1"/>
  <c r="BB2143" i="1" s="1"/>
  <c r="AU2143" i="1"/>
  <c r="AT2143" i="1"/>
  <c r="AV2143" i="1" s="1"/>
  <c r="AZ2136" i="1"/>
  <c r="BA2136" i="1" s="1"/>
  <c r="BB2136" i="1" s="1"/>
  <c r="AU2136" i="1"/>
  <c r="AT2136" i="1"/>
  <c r="AV2136" i="1" s="1"/>
  <c r="AZ2142" i="1"/>
  <c r="BA2142" i="1" s="1"/>
  <c r="BB2142" i="1" s="1"/>
  <c r="AU2142" i="1"/>
  <c r="AT2142" i="1"/>
  <c r="AV2142" i="1" s="1"/>
  <c r="AZ2140" i="1"/>
  <c r="BA2140" i="1" s="1"/>
  <c r="BB2140" i="1" s="1"/>
  <c r="AT2140" i="1"/>
  <c r="AV2140" i="1" s="1"/>
  <c r="AZ2145" i="1"/>
  <c r="BA2145" i="1" s="1"/>
  <c r="BB2145" i="1" s="1"/>
  <c r="AU2145" i="1"/>
  <c r="AT2145" i="1"/>
  <c r="AV2145" i="1" s="1"/>
  <c r="AZ2134" i="1"/>
  <c r="BA2134" i="1" s="1"/>
  <c r="BB2134" i="1" s="1"/>
  <c r="AU2134" i="1"/>
  <c r="AT2134" i="1"/>
  <c r="AV2134" i="1" s="1"/>
  <c r="AZ2135" i="1"/>
  <c r="BA2135" i="1" s="1"/>
  <c r="BB2135" i="1" s="1"/>
  <c r="AU2135" i="1"/>
  <c r="AT2135" i="1"/>
  <c r="AV2135" i="1" s="1"/>
  <c r="AZ2133" i="1"/>
  <c r="BA2133" i="1" s="1"/>
  <c r="BB2133" i="1" s="1"/>
  <c r="AU2133" i="1"/>
  <c r="AT2133" i="1"/>
  <c r="AV2133" i="1" s="1"/>
  <c r="AZ2149" i="1"/>
  <c r="BA2149" i="1" s="1"/>
  <c r="BB2149" i="1" s="1"/>
  <c r="AU2149" i="1"/>
  <c r="AT2149" i="1"/>
  <c r="AV2149" i="1" s="1"/>
  <c r="AZ2131" i="1"/>
  <c r="BA2131" i="1" s="1"/>
  <c r="BB2131" i="1" s="1"/>
  <c r="AU2131" i="1"/>
  <c r="AT2131" i="1"/>
  <c r="AV2131" i="1" s="1"/>
  <c r="AZ2132" i="1"/>
  <c r="BA2132" i="1" s="1"/>
  <c r="BB2132" i="1" s="1"/>
  <c r="AU2132" i="1"/>
  <c r="AT2132" i="1"/>
  <c r="AV2132" i="1" s="1"/>
  <c r="AZ2130" i="1"/>
  <c r="BA2130" i="1" s="1"/>
  <c r="BB2130" i="1" s="1"/>
  <c r="AU2130" i="1"/>
  <c r="AT2130" i="1"/>
  <c r="AV2130" i="1" s="1"/>
  <c r="AZ2129" i="1"/>
  <c r="BA2129" i="1" s="1"/>
  <c r="BB2129" i="1" s="1"/>
  <c r="AU2129" i="1"/>
  <c r="AT2129" i="1"/>
  <c r="AV2129" i="1" s="1"/>
  <c r="AZ1511" i="1" l="1"/>
  <c r="AZ3701" i="1"/>
  <c r="BA3701" i="1" s="1"/>
  <c r="BB3701" i="1" s="1"/>
  <c r="AU3701" i="1"/>
  <c r="AT3701" i="1"/>
  <c r="AS3701" i="1"/>
  <c r="AR3701" i="1"/>
  <c r="AQ3701" i="1"/>
  <c r="AU589" i="1"/>
  <c r="AZ1113" i="1"/>
  <c r="BA1113" i="1" s="1"/>
  <c r="BB1113" i="1" s="1"/>
  <c r="AZ664" i="1"/>
  <c r="AQ1273" i="1"/>
  <c r="AR1273" i="1"/>
  <c r="AS1273" i="1"/>
  <c r="AT1273" i="1"/>
  <c r="AU1273" i="1"/>
  <c r="AZ1987" i="1"/>
  <c r="AZ941" i="1"/>
  <c r="AZ1111" i="1"/>
  <c r="AZ470" i="1"/>
  <c r="AZ2482" i="1"/>
  <c r="BA2482" i="1" s="1"/>
  <c r="BB2482" i="1" s="1"/>
  <c r="AZ1195" i="1"/>
  <c r="AZ2485" i="1"/>
  <c r="BA2485" i="1" s="1"/>
  <c r="BB2485" i="1" s="1"/>
  <c r="AQ2082" i="1"/>
  <c r="AQ843" i="1"/>
  <c r="AZ22" i="1"/>
  <c r="BA22" i="1" s="1"/>
  <c r="BB22" i="1" s="1"/>
  <c r="AZ3182" i="1"/>
  <c r="BA3182" i="1" s="1"/>
  <c r="BB3182" i="1" s="1"/>
  <c r="AZ3183" i="1"/>
  <c r="BA3183" i="1" s="1"/>
  <c r="BB3183" i="1" s="1"/>
  <c r="AT3533" i="1"/>
  <c r="AQ2674" i="1"/>
  <c r="AQ539" i="1"/>
  <c r="AU2674" i="1"/>
  <c r="AT2674" i="1"/>
  <c r="AS2674" i="1"/>
  <c r="AR2674" i="1"/>
  <c r="AU539" i="1"/>
  <c r="AT539" i="1"/>
  <c r="AV539" i="1" s="1"/>
  <c r="AS539" i="1"/>
  <c r="AR539" i="1"/>
  <c r="AZ2563" i="1"/>
  <c r="AZ2649" i="1"/>
  <c r="AQ1402" i="1"/>
  <c r="AR2720" i="1"/>
  <c r="AS1402" i="1"/>
  <c r="AR2717" i="1"/>
  <c r="AR2718" i="1"/>
  <c r="AR1357" i="1"/>
  <c r="AS1357" i="1"/>
  <c r="AQ1357" i="1"/>
  <c r="AS2718" i="1"/>
  <c r="AQ2718" i="1"/>
  <c r="AZ2284" i="1"/>
  <c r="BA2284" i="1" s="1"/>
  <c r="BB2284" i="1" s="1"/>
  <c r="AZ3049" i="1"/>
  <c r="BA3049" i="1" s="1"/>
  <c r="BB3049" i="1" s="1"/>
  <c r="AZ3050" i="1"/>
  <c r="BA3050" i="1" s="1"/>
  <c r="BB3050" i="1" s="1"/>
  <c r="AZ3048" i="1"/>
  <c r="BA3048" i="1" s="1"/>
  <c r="BB3048" i="1" s="1"/>
  <c r="AZ3047" i="1"/>
  <c r="BA3047" i="1" s="1"/>
  <c r="BB3047" i="1" s="1"/>
  <c r="AZ253" i="1"/>
  <c r="BA253" i="1" s="1"/>
  <c r="BB253" i="1" s="1"/>
  <c r="AZ321" i="1"/>
  <c r="BA321" i="1" s="1"/>
  <c r="BB321" i="1" s="1"/>
  <c r="AZ323" i="1"/>
  <c r="BA323" i="1" s="1"/>
  <c r="BB323" i="1" s="1"/>
  <c r="AZ283" i="1"/>
  <c r="BA283" i="1" s="1"/>
  <c r="BB283" i="1" s="1"/>
  <c r="AZ284" i="1"/>
  <c r="BA284" i="1" s="1"/>
  <c r="BB284" i="1" s="1"/>
  <c r="AZ366" i="1"/>
  <c r="BA366" i="1" s="1"/>
  <c r="BB366" i="1" s="1"/>
  <c r="AZ367" i="1"/>
  <c r="BA367" i="1" s="1"/>
  <c r="BB367" i="1" s="1"/>
  <c r="AZ368" i="1"/>
  <c r="BA368" i="1" s="1"/>
  <c r="BB368" i="1" s="1"/>
  <c r="AZ369" i="1"/>
  <c r="BA369" i="1" s="1"/>
  <c r="BB369" i="1" s="1"/>
  <c r="AZ389" i="1"/>
  <c r="BA389" i="1" s="1"/>
  <c r="BB389" i="1" s="1"/>
  <c r="AZ390" i="1"/>
  <c r="BA390" i="1" s="1"/>
  <c r="BB390" i="1" s="1"/>
  <c r="AZ391" i="1"/>
  <c r="BA391" i="1" s="1"/>
  <c r="BB391" i="1" s="1"/>
  <c r="AZ387" i="1"/>
  <c r="BA387" i="1" s="1"/>
  <c r="BB387" i="1" s="1"/>
  <c r="AZ285" i="1"/>
  <c r="BA285" i="1" s="1"/>
  <c r="BB285" i="1" s="1"/>
  <c r="AZ312" i="1"/>
  <c r="BA312" i="1" s="1"/>
  <c r="BB312" i="1" s="1"/>
  <c r="AZ313" i="1"/>
  <c r="BA313" i="1" s="1"/>
  <c r="BB313" i="1" s="1"/>
  <c r="AZ314" i="1"/>
  <c r="BA314" i="1" s="1"/>
  <c r="BB314" i="1" s="1"/>
  <c r="AZ261" i="1"/>
  <c r="BA261" i="1" s="1"/>
  <c r="BB261" i="1" s="1"/>
  <c r="AZ262" i="1"/>
  <c r="BA262" i="1" s="1"/>
  <c r="BB262" i="1" s="1"/>
  <c r="AZ322" i="1"/>
  <c r="BA322" i="1" s="1"/>
  <c r="BB322" i="1" s="1"/>
  <c r="AZ381" i="1"/>
  <c r="BA381" i="1" s="1"/>
  <c r="BB381" i="1" s="1"/>
  <c r="AZ315" i="1"/>
  <c r="BA315" i="1" s="1"/>
  <c r="BB315" i="1" s="1"/>
  <c r="AZ316" i="1"/>
  <c r="BA316" i="1" s="1"/>
  <c r="BB316" i="1" s="1"/>
  <c r="AZ317" i="1"/>
  <c r="BA317" i="1" s="1"/>
  <c r="BB317" i="1" s="1"/>
  <c r="AZ334" i="1"/>
  <c r="BA334" i="1" s="1"/>
  <c r="BB334" i="1" s="1"/>
  <c r="AZ259" i="1"/>
  <c r="BA259" i="1" s="1"/>
  <c r="BB259" i="1" s="1"/>
  <c r="AZ258" i="1"/>
  <c r="BA258" i="1" s="1"/>
  <c r="BB258" i="1" s="1"/>
  <c r="AZ290" i="1"/>
  <c r="BA290" i="1" s="1"/>
  <c r="BB290" i="1" s="1"/>
  <c r="AZ219" i="1"/>
  <c r="BA219" i="1" s="1"/>
  <c r="BB219" i="1" s="1"/>
  <c r="AZ255" i="1"/>
  <c r="BA255" i="1" s="1"/>
  <c r="BB255" i="1" s="1"/>
  <c r="AZ254" i="1"/>
  <c r="BA254" i="1" s="1"/>
  <c r="BB254" i="1" s="1"/>
  <c r="AZ256" i="1"/>
  <c r="BA256" i="1" s="1"/>
  <c r="BB256" i="1" s="1"/>
  <c r="AZ257" i="1"/>
  <c r="BA257" i="1" s="1"/>
  <c r="BB257" i="1" s="1"/>
  <c r="AZ341" i="1"/>
  <c r="BA341" i="1" s="1"/>
  <c r="BB341" i="1" s="1"/>
  <c r="AZ372" i="1"/>
  <c r="BA372" i="1" s="1"/>
  <c r="BB372" i="1" s="1"/>
  <c r="AZ373" i="1"/>
  <c r="BA373" i="1" s="1"/>
  <c r="BB373" i="1" s="1"/>
  <c r="AZ374" i="1"/>
  <c r="BA374" i="1" s="1"/>
  <c r="BB374" i="1" s="1"/>
  <c r="AZ382" i="1"/>
  <c r="BA382" i="1" s="1"/>
  <c r="BB382" i="1" s="1"/>
  <c r="AZ383" i="1"/>
  <c r="BA383" i="1" s="1"/>
  <c r="BB383" i="1" s="1"/>
  <c r="AZ384" i="1"/>
  <c r="BA384" i="1" s="1"/>
  <c r="BB384" i="1" s="1"/>
  <c r="AZ241" i="1"/>
  <c r="BA241" i="1" s="1"/>
  <c r="BB241" i="1" s="1"/>
  <c r="AZ238" i="1"/>
  <c r="BA238" i="1" s="1"/>
  <c r="BB238" i="1" s="1"/>
  <c r="AZ237" i="1"/>
  <c r="BA237" i="1" s="1"/>
  <c r="BB237" i="1" s="1"/>
  <c r="AZ236" i="1"/>
  <c r="BA236" i="1" s="1"/>
  <c r="BB236" i="1" s="1"/>
  <c r="AZ240" i="1"/>
  <c r="BA240" i="1" s="1"/>
  <c r="BB240" i="1" s="1"/>
  <c r="AZ239" i="1"/>
  <c r="BA239" i="1" s="1"/>
  <c r="BB239" i="1" s="1"/>
  <c r="AZ286" i="1"/>
  <c r="BA286" i="1" s="1"/>
  <c r="BB286" i="1" s="1"/>
  <c r="AZ287" i="1"/>
  <c r="BA287" i="1" s="1"/>
  <c r="BB287" i="1" s="1"/>
  <c r="AZ288" i="1"/>
  <c r="BA288" i="1" s="1"/>
  <c r="BB288" i="1" s="1"/>
  <c r="AZ226" i="1"/>
  <c r="BA226" i="1" s="1"/>
  <c r="BB226" i="1" s="1"/>
  <c r="AZ227" i="1"/>
  <c r="BA227" i="1" s="1"/>
  <c r="BB227" i="1" s="1"/>
  <c r="AZ228" i="1"/>
  <c r="BA228" i="1" s="1"/>
  <c r="BB228" i="1" s="1"/>
  <c r="AZ355" i="1"/>
  <c r="BA355" i="1" s="1"/>
  <c r="BB355" i="1" s="1"/>
  <c r="AZ364" i="1"/>
  <c r="BA364" i="1" s="1"/>
  <c r="BB364" i="1" s="1"/>
  <c r="AZ365" i="1"/>
  <c r="BA365" i="1" s="1"/>
  <c r="BB365" i="1" s="1"/>
  <c r="AZ337" i="1"/>
  <c r="BA337" i="1" s="1"/>
  <c r="BB337" i="1" s="1"/>
  <c r="AZ338" i="1"/>
  <c r="BA338" i="1" s="1"/>
  <c r="BB338" i="1" s="1"/>
  <c r="AZ346" i="1"/>
  <c r="BA346" i="1" s="1"/>
  <c r="BB346" i="1" s="1"/>
  <c r="AZ370" i="1"/>
  <c r="BA370" i="1" s="1"/>
  <c r="BB370" i="1" s="1"/>
  <c r="AZ371" i="1"/>
  <c r="BA371" i="1" s="1"/>
  <c r="BB371" i="1" s="1"/>
  <c r="AZ3534" i="1"/>
  <c r="BA3534" i="1" s="1"/>
  <c r="BB3534" i="1" s="1"/>
  <c r="AZ3535" i="1"/>
  <c r="BA3535" i="1" s="1"/>
  <c r="BB3535" i="1" s="1"/>
  <c r="AZ3533" i="1"/>
  <c r="BA3533" i="1" s="1"/>
  <c r="BB3533" i="1" s="1"/>
  <c r="AZ3532" i="1"/>
  <c r="BA3532" i="1" s="1"/>
  <c r="BB3532" i="1" s="1"/>
  <c r="AZ1412" i="1"/>
  <c r="BA1412" i="1" s="1"/>
  <c r="BB1412" i="1" s="1"/>
  <c r="AZ1384" i="1"/>
  <c r="BA1384" i="1" s="1"/>
  <c r="BB1384" i="1" s="1"/>
  <c r="AZ1443" i="1"/>
  <c r="BA1443" i="1" s="1"/>
  <c r="BB1443" i="1" s="1"/>
  <c r="AZ1444" i="1"/>
  <c r="BA1444" i="1" s="1"/>
  <c r="BB1444" i="1" s="1"/>
  <c r="AZ1445" i="1"/>
  <c r="BA1445" i="1" s="1"/>
  <c r="BB1445" i="1" s="1"/>
  <c r="AZ1420" i="1"/>
  <c r="BA1420" i="1" s="1"/>
  <c r="BB1420" i="1" s="1"/>
  <c r="AZ2582" i="1"/>
  <c r="BA2582" i="1" s="1"/>
  <c r="BB2582" i="1" s="1"/>
  <c r="AZ2585" i="1"/>
  <c r="BA2585" i="1" s="1"/>
  <c r="BB2585" i="1" s="1"/>
  <c r="AZ2591" i="1"/>
  <c r="BA2591" i="1" s="1"/>
  <c r="BB2591" i="1" s="1"/>
  <c r="AZ2590" i="1"/>
  <c r="BA2590" i="1" s="1"/>
  <c r="BB2590" i="1" s="1"/>
  <c r="AZ2607" i="1"/>
  <c r="BA2607" i="1" s="1"/>
  <c r="BB2607" i="1" s="1"/>
  <c r="AZ2608" i="1"/>
  <c r="BA2608" i="1" s="1"/>
  <c r="BB2608" i="1" s="1"/>
  <c r="AZ2613" i="1"/>
  <c r="BA2613" i="1" s="1"/>
  <c r="BB2613" i="1" s="1"/>
  <c r="AZ2614" i="1"/>
  <c r="BA2614" i="1" s="1"/>
  <c r="BB2614" i="1" s="1"/>
  <c r="AZ2175" i="1"/>
  <c r="BA2175" i="1" s="1"/>
  <c r="BB2175" i="1" s="1"/>
  <c r="AZ2179" i="1"/>
  <c r="BA2179" i="1" s="1"/>
  <c r="BB2179" i="1" s="1"/>
  <c r="AZ2181" i="1"/>
  <c r="BA2181" i="1" s="1"/>
  <c r="BB2181" i="1" s="1"/>
  <c r="AZ2009" i="1"/>
  <c r="BA2009" i="1" s="1"/>
  <c r="BB2009" i="1" s="1"/>
  <c r="AZ2092" i="1"/>
  <c r="BA2092" i="1" s="1"/>
  <c r="BB2092" i="1" s="1"/>
  <c r="AZ2010" i="1"/>
  <c r="BA2010" i="1" s="1"/>
  <c r="BB2010" i="1" s="1"/>
  <c r="AZ2093" i="1"/>
  <c r="BA2093" i="1" s="1"/>
  <c r="BB2093" i="1" s="1"/>
  <c r="AZ1966" i="1"/>
  <c r="BA1966" i="1" s="1"/>
  <c r="BB1966" i="1" s="1"/>
  <c r="AZ1967" i="1"/>
  <c r="BA1967" i="1" s="1"/>
  <c r="BB1967" i="1" s="1"/>
  <c r="AZ2007" i="1"/>
  <c r="BA2007" i="1" s="1"/>
  <c r="BB2007" i="1" s="1"/>
  <c r="AZ2011" i="1"/>
  <c r="BA2011" i="1" s="1"/>
  <c r="BB2011" i="1" s="1"/>
  <c r="AZ2081" i="1"/>
  <c r="BA2081" i="1" s="1"/>
  <c r="BB2081" i="1" s="1"/>
  <c r="AZ2082" i="1"/>
  <c r="BA2082" i="1" s="1"/>
  <c r="BB2082" i="1" s="1"/>
  <c r="AZ2051" i="1"/>
  <c r="BA2051" i="1" s="1"/>
  <c r="BB2051" i="1" s="1"/>
  <c r="AZ2025" i="1"/>
  <c r="BA2025" i="1" s="1"/>
  <c r="BB2025" i="1" s="1"/>
  <c r="AZ2026" i="1"/>
  <c r="BA2026" i="1" s="1"/>
  <c r="BB2026" i="1" s="1"/>
  <c r="AZ2034" i="1"/>
  <c r="BA2034" i="1" s="1"/>
  <c r="BB2034" i="1" s="1"/>
  <c r="AZ2002" i="1"/>
  <c r="BA2002" i="1" s="1"/>
  <c r="BB2002" i="1" s="1"/>
  <c r="AZ2068" i="1"/>
  <c r="BA2068" i="1" s="1"/>
  <c r="BB2068" i="1" s="1"/>
  <c r="AZ2058" i="1"/>
  <c r="BA2058" i="1" s="1"/>
  <c r="BB2058" i="1" s="1"/>
  <c r="AZ2059" i="1"/>
  <c r="BA2059" i="1" s="1"/>
  <c r="BB2059" i="1" s="1"/>
  <c r="AZ2043" i="1"/>
  <c r="BA2043" i="1" s="1"/>
  <c r="BB2043" i="1" s="1"/>
  <c r="AZ2094" i="1"/>
  <c r="BA2094" i="1" s="1"/>
  <c r="BB2094" i="1" s="1"/>
  <c r="AZ2035" i="1"/>
  <c r="BA2035" i="1" s="1"/>
  <c r="BB2035" i="1" s="1"/>
  <c r="AZ2077" i="1"/>
  <c r="BA2077" i="1" s="1"/>
  <c r="BB2077" i="1" s="1"/>
  <c r="AZ2078" i="1"/>
  <c r="BA2078" i="1" s="1"/>
  <c r="BB2078" i="1" s="1"/>
  <c r="AZ2079" i="1"/>
  <c r="BA2079" i="1" s="1"/>
  <c r="BB2079" i="1" s="1"/>
  <c r="AZ2080" i="1"/>
  <c r="BA2080" i="1" s="1"/>
  <c r="BB2080" i="1" s="1"/>
  <c r="AZ2045" i="1"/>
  <c r="BA2045" i="1" s="1"/>
  <c r="BB2045" i="1" s="1"/>
  <c r="AZ2044" i="1"/>
  <c r="BA2044" i="1" s="1"/>
  <c r="BB2044" i="1" s="1"/>
  <c r="AZ1998" i="1"/>
  <c r="BA1998" i="1" s="1"/>
  <c r="BB1998" i="1" s="1"/>
  <c r="AZ2061" i="1"/>
  <c r="BA2061" i="1" s="1"/>
  <c r="BB2061" i="1" s="1"/>
  <c r="AZ2060" i="1"/>
  <c r="BA2060" i="1" s="1"/>
  <c r="BB2060" i="1" s="1"/>
  <c r="AZ2095" i="1"/>
  <c r="BA2095" i="1" s="1"/>
  <c r="BB2095" i="1" s="1"/>
  <c r="AZ1976" i="1"/>
  <c r="BA1976" i="1" s="1"/>
  <c r="BB1976" i="1" s="1"/>
  <c r="AZ2046" i="1"/>
  <c r="BA2046" i="1" s="1"/>
  <c r="BB2046" i="1" s="1"/>
  <c r="AZ2047" i="1"/>
  <c r="BA2047" i="1" s="1"/>
  <c r="BB2047" i="1" s="1"/>
  <c r="AZ2033" i="1"/>
  <c r="BA2033" i="1" s="1"/>
  <c r="BB2033" i="1" s="1"/>
  <c r="AZ1975" i="1"/>
  <c r="BA1975" i="1" s="1"/>
  <c r="BB1975" i="1" s="1"/>
  <c r="AZ2003" i="1"/>
  <c r="BA2003" i="1" s="1"/>
  <c r="BB2003" i="1" s="1"/>
  <c r="AZ2004" i="1"/>
  <c r="BA2004" i="1" s="1"/>
  <c r="BB2004" i="1" s="1"/>
  <c r="AZ2053" i="1"/>
  <c r="BA2053" i="1" s="1"/>
  <c r="BB2053" i="1" s="1"/>
  <c r="AZ2054" i="1"/>
  <c r="BA2054" i="1" s="1"/>
  <c r="BB2054" i="1" s="1"/>
  <c r="AZ2065" i="1"/>
  <c r="BA2065" i="1" s="1"/>
  <c r="BB2065" i="1" s="1"/>
  <c r="AZ2066" i="1"/>
  <c r="BA2066" i="1" s="1"/>
  <c r="BB2066" i="1" s="1"/>
  <c r="AZ2067" i="1"/>
  <c r="BA2067" i="1" s="1"/>
  <c r="BB2067" i="1" s="1"/>
  <c r="AZ1959" i="1"/>
  <c r="BA1959" i="1" s="1"/>
  <c r="BB1959" i="1" s="1"/>
  <c r="AZ1958" i="1"/>
  <c r="BA1958" i="1" s="1"/>
  <c r="BB1958" i="1" s="1"/>
  <c r="AZ1957" i="1"/>
  <c r="BA1957" i="1" s="1"/>
  <c r="BB1957" i="1" s="1"/>
  <c r="AZ1989" i="1"/>
  <c r="BA1989" i="1" s="1"/>
  <c r="BB1989" i="1" s="1"/>
  <c r="AZ1991" i="1"/>
  <c r="BA1991" i="1" s="1"/>
  <c r="BB1991" i="1" s="1"/>
  <c r="AZ1960" i="1"/>
  <c r="BA1960" i="1" s="1"/>
  <c r="BB1960" i="1" s="1"/>
  <c r="AZ1962" i="1"/>
  <c r="BA1962" i="1" s="1"/>
  <c r="BB1962" i="1" s="1"/>
  <c r="AZ1961" i="1"/>
  <c r="BA1961" i="1" s="1"/>
  <c r="BB1961" i="1" s="1"/>
  <c r="AZ1964" i="1"/>
  <c r="BA1964" i="1" s="1"/>
  <c r="BB1964" i="1" s="1"/>
  <c r="AZ1965" i="1"/>
  <c r="BA1965" i="1" s="1"/>
  <c r="BB1965" i="1" s="1"/>
  <c r="AZ2015" i="1"/>
  <c r="BA2015" i="1" s="1"/>
  <c r="BB2015" i="1" s="1"/>
  <c r="AZ939" i="1"/>
  <c r="BA939" i="1" s="1"/>
  <c r="BB939" i="1" s="1"/>
  <c r="AZ940" i="1"/>
  <c r="BA940" i="1" s="1"/>
  <c r="BB940" i="1" s="1"/>
  <c r="AZ854" i="1"/>
  <c r="BA854" i="1" s="1"/>
  <c r="BB854" i="1" s="1"/>
  <c r="AZ883" i="1"/>
  <c r="BA883" i="1" s="1"/>
  <c r="BB883" i="1" s="1"/>
  <c r="AZ884" i="1"/>
  <c r="BA884" i="1" s="1"/>
  <c r="BB884" i="1" s="1"/>
  <c r="AZ885" i="1"/>
  <c r="BA885" i="1" s="1"/>
  <c r="BB885" i="1" s="1"/>
  <c r="AZ856" i="1"/>
  <c r="BA856" i="1" s="1"/>
  <c r="BB856" i="1" s="1"/>
  <c r="AZ857" i="1"/>
  <c r="BA857" i="1" s="1"/>
  <c r="BB857" i="1" s="1"/>
  <c r="AZ873" i="1"/>
  <c r="BA873" i="1" s="1"/>
  <c r="BB873" i="1" s="1"/>
  <c r="AZ872" i="1"/>
  <c r="BA872" i="1" s="1"/>
  <c r="BB872" i="1" s="1"/>
  <c r="AZ866" i="1"/>
  <c r="BA866" i="1" s="1"/>
  <c r="BB866" i="1" s="1"/>
  <c r="AZ865" i="1"/>
  <c r="BA865" i="1" s="1"/>
  <c r="BB865" i="1" s="1"/>
  <c r="AZ864" i="1"/>
  <c r="BA864" i="1" s="1"/>
  <c r="BB864" i="1" s="1"/>
  <c r="AZ868" i="1"/>
  <c r="BA868" i="1" s="1"/>
  <c r="BB868" i="1" s="1"/>
  <c r="AZ869" i="1"/>
  <c r="BA869" i="1" s="1"/>
  <c r="BB869" i="1" s="1"/>
  <c r="AZ859" i="1"/>
  <c r="BA859" i="1" s="1"/>
  <c r="BB859" i="1" s="1"/>
  <c r="AZ860" i="1"/>
  <c r="BA860" i="1" s="1"/>
  <c r="BB860" i="1" s="1"/>
  <c r="AZ858" i="1"/>
  <c r="BA858" i="1" s="1"/>
  <c r="BB858" i="1" s="1"/>
  <c r="AZ875" i="1"/>
  <c r="BA875" i="1" s="1"/>
  <c r="BB875" i="1" s="1"/>
  <c r="AZ870" i="1"/>
  <c r="BA870" i="1" s="1"/>
  <c r="BB870" i="1" s="1"/>
  <c r="AZ880" i="1"/>
  <c r="BA880" i="1" s="1"/>
  <c r="BB880" i="1" s="1"/>
  <c r="AZ881" i="1"/>
  <c r="BA881" i="1" s="1"/>
  <c r="BB881" i="1" s="1"/>
  <c r="AZ882" i="1"/>
  <c r="BA882" i="1" s="1"/>
  <c r="BB882" i="1" s="1"/>
  <c r="AZ886" i="1"/>
  <c r="BA886" i="1" s="1"/>
  <c r="BB886" i="1" s="1"/>
  <c r="AZ887" i="1"/>
  <c r="BA887" i="1" s="1"/>
  <c r="BB887" i="1" s="1"/>
  <c r="AZ888" i="1"/>
  <c r="BA888" i="1" s="1"/>
  <c r="BB888" i="1" s="1"/>
  <c r="AZ889" i="1"/>
  <c r="BA889" i="1" s="1"/>
  <c r="BB889" i="1" s="1"/>
  <c r="AZ890" i="1"/>
  <c r="BA890" i="1" s="1"/>
  <c r="BB890" i="1" s="1"/>
  <c r="AZ895" i="1"/>
  <c r="BA895" i="1" s="1"/>
  <c r="BB895" i="1" s="1"/>
  <c r="AZ896" i="1"/>
  <c r="BA896" i="1" s="1"/>
  <c r="BB896" i="1" s="1"/>
  <c r="AZ901" i="1"/>
  <c r="BA901" i="1" s="1"/>
  <c r="BB901" i="1" s="1"/>
  <c r="AZ900" i="1"/>
  <c r="BA900" i="1" s="1"/>
  <c r="BB900" i="1" s="1"/>
  <c r="AZ902" i="1"/>
  <c r="BA902" i="1" s="1"/>
  <c r="BB902" i="1" s="1"/>
  <c r="AZ906" i="1"/>
  <c r="BA906" i="1" s="1"/>
  <c r="BB906" i="1" s="1"/>
  <c r="AZ907" i="1"/>
  <c r="BA907" i="1" s="1"/>
  <c r="BB907" i="1" s="1"/>
  <c r="AZ909" i="1"/>
  <c r="BA909" i="1" s="1"/>
  <c r="BB909" i="1" s="1"/>
  <c r="AZ910" i="1"/>
  <c r="BA910" i="1" s="1"/>
  <c r="BB910" i="1" s="1"/>
  <c r="AZ912" i="1"/>
  <c r="BA912" i="1" s="1"/>
  <c r="BB912" i="1" s="1"/>
  <c r="AZ914" i="1"/>
  <c r="BA914" i="1" s="1"/>
  <c r="BB914" i="1" s="1"/>
  <c r="AZ916" i="1"/>
  <c r="BA916" i="1" s="1"/>
  <c r="BB916" i="1" s="1"/>
  <c r="AZ918" i="1"/>
  <c r="BA918" i="1" s="1"/>
  <c r="BB918" i="1" s="1"/>
  <c r="AZ919" i="1"/>
  <c r="BA919" i="1" s="1"/>
  <c r="BB919" i="1" s="1"/>
  <c r="AZ920" i="1"/>
  <c r="BA920" i="1" s="1"/>
  <c r="BB920" i="1" s="1"/>
  <c r="AZ921" i="1"/>
  <c r="BA921" i="1" s="1"/>
  <c r="BB921" i="1" s="1"/>
  <c r="AZ922" i="1"/>
  <c r="BA922" i="1" s="1"/>
  <c r="BB922" i="1" s="1"/>
  <c r="AZ923" i="1"/>
  <c r="BA923" i="1" s="1"/>
  <c r="BB923" i="1" s="1"/>
  <c r="AZ927" i="1"/>
  <c r="BA927" i="1" s="1"/>
  <c r="BB927" i="1" s="1"/>
  <c r="AZ928" i="1"/>
  <c r="BA928" i="1" s="1"/>
  <c r="BB928" i="1" s="1"/>
  <c r="AZ929" i="1"/>
  <c r="BA929" i="1" s="1"/>
  <c r="BB929" i="1" s="1"/>
  <c r="AZ931" i="1"/>
  <c r="BA931" i="1" s="1"/>
  <c r="BB931" i="1" s="1"/>
  <c r="AZ932" i="1"/>
  <c r="BA932" i="1" s="1"/>
  <c r="BB932" i="1" s="1"/>
  <c r="AZ943" i="1"/>
  <c r="BA943" i="1" s="1"/>
  <c r="BB943" i="1" s="1"/>
  <c r="AZ945" i="1"/>
  <c r="BA945" i="1" s="1"/>
  <c r="BB945" i="1" s="1"/>
  <c r="AZ946" i="1"/>
  <c r="BA946" i="1" s="1"/>
  <c r="BB946" i="1" s="1"/>
  <c r="AZ951" i="1"/>
  <c r="BA951" i="1" s="1"/>
  <c r="BB951" i="1" s="1"/>
  <c r="AZ952" i="1"/>
  <c r="BA952" i="1" s="1"/>
  <c r="BB952" i="1" s="1"/>
  <c r="AZ953" i="1"/>
  <c r="BA953" i="1" s="1"/>
  <c r="BB953" i="1" s="1"/>
  <c r="AZ954" i="1"/>
  <c r="BA954" i="1" s="1"/>
  <c r="BB954" i="1" s="1"/>
  <c r="AZ955" i="1"/>
  <c r="BA955" i="1" s="1"/>
  <c r="BB955" i="1" s="1"/>
  <c r="AZ956" i="1"/>
  <c r="BA956" i="1" s="1"/>
  <c r="BB956" i="1" s="1"/>
  <c r="AZ2851" i="1"/>
  <c r="BA2851" i="1" s="1"/>
  <c r="BB2851" i="1" s="1"/>
  <c r="AZ2846" i="1"/>
  <c r="BA2846" i="1" s="1"/>
  <c r="BB2846" i="1" s="1"/>
  <c r="AZ2847" i="1"/>
  <c r="BA2847" i="1" s="1"/>
  <c r="BB2847" i="1" s="1"/>
  <c r="AZ2848" i="1"/>
  <c r="BA2848" i="1" s="1"/>
  <c r="BB2848" i="1" s="1"/>
  <c r="AZ2850" i="1"/>
  <c r="BA2850" i="1" s="1"/>
  <c r="BB2850" i="1" s="1"/>
  <c r="AZ2849" i="1"/>
  <c r="BA2849" i="1" s="1"/>
  <c r="BB2849" i="1" s="1"/>
  <c r="AZ700" i="1"/>
  <c r="BA700" i="1" s="1"/>
  <c r="BB700" i="1" s="1"/>
  <c r="AZ2503" i="1"/>
  <c r="BA2503" i="1" s="1"/>
  <c r="BB2503" i="1" s="1"/>
  <c r="AZ2504" i="1"/>
  <c r="BA2504" i="1" s="1"/>
  <c r="BB2504" i="1" s="1"/>
  <c r="AZ1370" i="1"/>
  <c r="BA1370" i="1" s="1"/>
  <c r="BB1370" i="1" s="1"/>
  <c r="AZ3594" i="1"/>
  <c r="BA3594" i="1" s="1"/>
  <c r="BB3594" i="1" s="1"/>
  <c r="AZ3596" i="1"/>
  <c r="BA3596" i="1" s="1"/>
  <c r="BB3596" i="1" s="1"/>
  <c r="AZ1418" i="1"/>
  <c r="BA1418" i="1" s="1"/>
  <c r="BB1418" i="1" s="1"/>
  <c r="AZ1035" i="1"/>
  <c r="BA1035" i="1" s="1"/>
  <c r="BB1035" i="1" s="1"/>
  <c r="AZ1034" i="1"/>
  <c r="BA1034" i="1" s="1"/>
  <c r="BB1034" i="1" s="1"/>
  <c r="AZ990" i="1"/>
  <c r="BA990" i="1" s="1"/>
  <c r="BB990" i="1" s="1"/>
  <c r="AZ991" i="1"/>
  <c r="BA991" i="1" s="1"/>
  <c r="BB991" i="1" s="1"/>
  <c r="AZ980" i="1"/>
  <c r="BA980" i="1" s="1"/>
  <c r="BB980" i="1" s="1"/>
  <c r="AZ981" i="1"/>
  <c r="BA981" i="1" s="1"/>
  <c r="BB981" i="1" s="1"/>
  <c r="AZ982" i="1"/>
  <c r="BA982" i="1" s="1"/>
  <c r="BB982" i="1" s="1"/>
  <c r="AZ983" i="1"/>
  <c r="BA983" i="1" s="1"/>
  <c r="BB983" i="1" s="1"/>
  <c r="AZ31" i="1"/>
  <c r="BA31" i="1" s="1"/>
  <c r="BB31" i="1" s="1"/>
  <c r="AZ41" i="1"/>
  <c r="BA41" i="1" s="1"/>
  <c r="BB41" i="1" s="1"/>
  <c r="AZ40" i="1"/>
  <c r="BA40" i="1" s="1"/>
  <c r="BB40" i="1" s="1"/>
  <c r="AZ23" i="1"/>
  <c r="BA23" i="1" s="1"/>
  <c r="BB23" i="1" s="1"/>
  <c r="AZ21" i="1"/>
  <c r="BA21" i="1" s="1"/>
  <c r="BB21" i="1" s="1"/>
  <c r="AZ32" i="1"/>
  <c r="BA32" i="1" s="1"/>
  <c r="BB32" i="1" s="1"/>
  <c r="AZ49" i="1"/>
  <c r="BA49" i="1" s="1"/>
  <c r="BB49" i="1" s="1"/>
  <c r="AZ48" i="1"/>
  <c r="BA48" i="1" s="1"/>
  <c r="BB48" i="1" s="1"/>
  <c r="AZ27" i="1"/>
  <c r="BA27" i="1" s="1"/>
  <c r="BB27" i="1" s="1"/>
  <c r="AZ28" i="1"/>
  <c r="BA28" i="1" s="1"/>
  <c r="BB28" i="1" s="1"/>
  <c r="AZ43" i="1"/>
  <c r="BA43" i="1" s="1"/>
  <c r="BB43" i="1" s="1"/>
  <c r="AZ38" i="1"/>
  <c r="BA38" i="1" s="1"/>
  <c r="BB38" i="1" s="1"/>
  <c r="AZ39" i="1"/>
  <c r="BA39" i="1" s="1"/>
  <c r="BB39" i="1" s="1"/>
  <c r="AZ50" i="1"/>
  <c r="BA50" i="1" s="1"/>
  <c r="BB50" i="1" s="1"/>
  <c r="AZ67" i="1"/>
  <c r="BA67" i="1" s="1"/>
  <c r="BB67" i="1" s="1"/>
  <c r="AZ68" i="1"/>
  <c r="BA68" i="1" s="1"/>
  <c r="BB68" i="1" s="1"/>
  <c r="AZ69" i="1"/>
  <c r="BA69" i="1" s="1"/>
  <c r="BB69" i="1" s="1"/>
  <c r="AZ70" i="1"/>
  <c r="BA70" i="1" s="1"/>
  <c r="BB70" i="1" s="1"/>
  <c r="AZ72" i="1"/>
  <c r="BA72" i="1" s="1"/>
  <c r="BB72" i="1" s="1"/>
  <c r="AZ2639" i="1"/>
  <c r="BA2639" i="1" s="1"/>
  <c r="BB2639" i="1" s="1"/>
  <c r="AZ2640" i="1"/>
  <c r="BA2640" i="1" s="1"/>
  <c r="BB2640" i="1" s="1"/>
  <c r="AZ2673" i="1"/>
  <c r="BA2673" i="1" s="1"/>
  <c r="BB2673" i="1" s="1"/>
  <c r="AZ1595" i="1"/>
  <c r="BA1595" i="1" s="1"/>
  <c r="BB1595" i="1" s="1"/>
  <c r="AZ1596" i="1"/>
  <c r="BA1596" i="1" s="1"/>
  <c r="BB1596" i="1" s="1"/>
  <c r="AZ1597" i="1"/>
  <c r="BA1597" i="1" s="1"/>
  <c r="BB1597" i="1" s="1"/>
  <c r="AZ1598" i="1"/>
  <c r="BA1598" i="1" s="1"/>
  <c r="BB1598" i="1" s="1"/>
  <c r="AZ2759" i="1"/>
  <c r="BA2759" i="1" s="1"/>
  <c r="BB2759" i="1" s="1"/>
  <c r="AZ2515" i="1"/>
  <c r="BA2515" i="1" s="1"/>
  <c r="BB2515" i="1" s="1"/>
  <c r="AZ2514" i="1"/>
  <c r="BA2514" i="1" s="1"/>
  <c r="BB2514" i="1" s="1"/>
  <c r="AZ713" i="1"/>
  <c r="BA713" i="1" s="1"/>
  <c r="BB713" i="1" s="1"/>
  <c r="AZ716" i="1"/>
  <c r="BA716" i="1" s="1"/>
  <c r="BB716" i="1" s="1"/>
  <c r="AZ2787" i="1"/>
  <c r="BA2787" i="1" s="1"/>
  <c r="BB2787" i="1" s="1"/>
  <c r="AZ2786" i="1"/>
  <c r="BA2786" i="1" s="1"/>
  <c r="BB2786" i="1" s="1"/>
  <c r="AZ2674" i="1"/>
  <c r="BA2674" i="1" s="1"/>
  <c r="BB2674" i="1" s="1"/>
  <c r="AZ2685" i="1"/>
  <c r="BA2685" i="1" s="1"/>
  <c r="BB2685" i="1" s="1"/>
  <c r="AZ2682" i="1"/>
  <c r="BA2682" i="1" s="1"/>
  <c r="BB2682" i="1" s="1"/>
  <c r="AZ2684" i="1"/>
  <c r="BA2684" i="1" s="1"/>
  <c r="BB2684" i="1" s="1"/>
  <c r="AZ2636" i="1"/>
  <c r="BA2636" i="1" s="1"/>
  <c r="BB2636" i="1" s="1"/>
  <c r="AZ2653" i="1"/>
  <c r="BA2653" i="1" s="1"/>
  <c r="BB2653" i="1" s="1"/>
  <c r="AZ2654" i="1"/>
  <c r="BA2654" i="1" s="1"/>
  <c r="BB2654" i="1" s="1"/>
  <c r="AZ2659" i="1"/>
  <c r="BA2659" i="1" s="1"/>
  <c r="BB2659" i="1" s="1"/>
  <c r="AZ2660" i="1"/>
  <c r="BA2660" i="1" s="1"/>
  <c r="BB2660" i="1" s="1"/>
  <c r="AZ2662" i="1"/>
  <c r="BA2662" i="1" s="1"/>
  <c r="BB2662" i="1" s="1"/>
  <c r="AZ2663" i="1"/>
  <c r="BA2663" i="1" s="1"/>
  <c r="BB2663" i="1" s="1"/>
  <c r="AZ2795" i="1"/>
  <c r="BA2795" i="1" s="1"/>
  <c r="BB2795" i="1" s="1"/>
  <c r="AZ1376" i="1"/>
  <c r="BA1376" i="1" s="1"/>
  <c r="BB1376" i="1" s="1"/>
  <c r="AZ613" i="1"/>
  <c r="BA613" i="1" s="1"/>
  <c r="BB613" i="1" s="1"/>
  <c r="AZ2675" i="1"/>
  <c r="BA2675" i="1" s="1"/>
  <c r="BB2675" i="1" s="1"/>
  <c r="AZ2676" i="1"/>
  <c r="BA2676" i="1" s="1"/>
  <c r="BB2676" i="1" s="1"/>
  <c r="AZ2478" i="1"/>
  <c r="BA2478" i="1" s="1"/>
  <c r="BB2478" i="1" s="1"/>
  <c r="AZ2479" i="1"/>
  <c r="BA2479" i="1" s="1"/>
  <c r="BB2479" i="1" s="1"/>
  <c r="AZ2502" i="1"/>
  <c r="BA2502" i="1" s="1"/>
  <c r="BB2502" i="1" s="1"/>
  <c r="AZ2474" i="1"/>
  <c r="BA2474" i="1" s="1"/>
  <c r="BB2474" i="1" s="1"/>
  <c r="AZ2475" i="1"/>
  <c r="BA2475" i="1" s="1"/>
  <c r="BB2475" i="1" s="1"/>
  <c r="AZ2461" i="1"/>
  <c r="BA2461" i="1" s="1"/>
  <c r="BB2461" i="1" s="1"/>
  <c r="AZ2460" i="1"/>
  <c r="BA2460" i="1" s="1"/>
  <c r="BB2460" i="1" s="1"/>
  <c r="AZ2462" i="1"/>
  <c r="BA2462" i="1" s="1"/>
  <c r="BB2462" i="1" s="1"/>
  <c r="AZ2463" i="1"/>
  <c r="BA2463" i="1" s="1"/>
  <c r="BB2463" i="1" s="1"/>
  <c r="AZ2497" i="1"/>
  <c r="BA2497" i="1" s="1"/>
  <c r="BB2497" i="1" s="1"/>
  <c r="AZ2496" i="1"/>
  <c r="BA2496" i="1" s="1"/>
  <c r="BB2496" i="1" s="1"/>
  <c r="AZ2452" i="1"/>
  <c r="BA2452" i="1" s="1"/>
  <c r="BB2452" i="1" s="1"/>
  <c r="AZ2453" i="1"/>
  <c r="BA2453" i="1" s="1"/>
  <c r="BB2453" i="1" s="1"/>
  <c r="AZ2454" i="1"/>
  <c r="BA2454" i="1" s="1"/>
  <c r="BB2454" i="1" s="1"/>
  <c r="AZ2455" i="1"/>
  <c r="BA2455" i="1" s="1"/>
  <c r="BB2455" i="1" s="1"/>
  <c r="AZ2456" i="1"/>
  <c r="BA2456" i="1" s="1"/>
  <c r="BB2456" i="1" s="1"/>
  <c r="AZ2457" i="1"/>
  <c r="BA2457" i="1" s="1"/>
  <c r="BB2457" i="1" s="1"/>
  <c r="AZ2458" i="1"/>
  <c r="BA2458" i="1" s="1"/>
  <c r="BB2458" i="1" s="1"/>
  <c r="AZ2459" i="1"/>
  <c r="BA2459" i="1" s="1"/>
  <c r="BB2459" i="1" s="1"/>
  <c r="AZ2495" i="1"/>
  <c r="BA2495" i="1" s="1"/>
  <c r="BB2495" i="1" s="1"/>
  <c r="AZ2494" i="1"/>
  <c r="BA2494" i="1" s="1"/>
  <c r="BB2494" i="1" s="1"/>
  <c r="AZ2442" i="1"/>
  <c r="BA2442" i="1" s="1"/>
  <c r="BB2442" i="1" s="1"/>
  <c r="AZ2443" i="1"/>
  <c r="BA2443" i="1" s="1"/>
  <c r="BB2443" i="1" s="1"/>
  <c r="AZ2444" i="1"/>
  <c r="BA2444" i="1" s="1"/>
  <c r="BB2444" i="1" s="1"/>
  <c r="AZ2445" i="1"/>
  <c r="BA2445" i="1" s="1"/>
  <c r="BB2445" i="1" s="1"/>
  <c r="AZ2446" i="1"/>
  <c r="BA2446" i="1" s="1"/>
  <c r="BB2446" i="1" s="1"/>
  <c r="AZ2447" i="1"/>
  <c r="BA2447" i="1" s="1"/>
  <c r="BB2447" i="1" s="1"/>
  <c r="AZ2493" i="1"/>
  <c r="BA2493" i="1" s="1"/>
  <c r="BB2493" i="1" s="1"/>
  <c r="AZ2480" i="1"/>
  <c r="BA2480" i="1" s="1"/>
  <c r="BB2480" i="1" s="1"/>
  <c r="AZ2481" i="1"/>
  <c r="BA2481" i="1" s="1"/>
  <c r="BB2481" i="1" s="1"/>
  <c r="AZ2483" i="1"/>
  <c r="BA2483" i="1" s="1"/>
  <c r="BB2483" i="1" s="1"/>
  <c r="AZ2484" i="1"/>
  <c r="BA2484" i="1" s="1"/>
  <c r="BB2484" i="1" s="1"/>
  <c r="AZ2486" i="1"/>
  <c r="BA2486" i="1" s="1"/>
  <c r="BB2486" i="1" s="1"/>
  <c r="AZ2469" i="1"/>
  <c r="BA2469" i="1" s="1"/>
  <c r="BB2469" i="1" s="1"/>
  <c r="AZ2470" i="1"/>
  <c r="BA2470" i="1" s="1"/>
  <c r="BB2470" i="1" s="1"/>
  <c r="AZ2471" i="1"/>
  <c r="BA2471" i="1" s="1"/>
  <c r="BB2471" i="1" s="1"/>
  <c r="AZ2472" i="1"/>
  <c r="BA2472" i="1" s="1"/>
  <c r="BB2472" i="1" s="1"/>
  <c r="AZ2473" i="1"/>
  <c r="BA2473" i="1" s="1"/>
  <c r="BB2473" i="1" s="1"/>
  <c r="AZ2490" i="1"/>
  <c r="BA2490" i="1" s="1"/>
  <c r="BB2490" i="1" s="1"/>
  <c r="AZ2491" i="1"/>
  <c r="BA2491" i="1" s="1"/>
  <c r="BB2491" i="1" s="1"/>
  <c r="AZ2492" i="1"/>
  <c r="BA2492" i="1" s="1"/>
  <c r="BB2492" i="1" s="1"/>
  <c r="AZ2501" i="1"/>
  <c r="BA2501" i="1" s="1"/>
  <c r="BB2501" i="1" s="1"/>
  <c r="AZ2438" i="1"/>
  <c r="BA2438" i="1" s="1"/>
  <c r="BB2438" i="1" s="1"/>
  <c r="AZ2439" i="1"/>
  <c r="BA2439" i="1" s="1"/>
  <c r="BB2439" i="1" s="1"/>
  <c r="AZ2498" i="1"/>
  <c r="BA2498" i="1" s="1"/>
  <c r="AZ2441" i="1"/>
  <c r="BA2441" i="1" s="1"/>
  <c r="AZ2437" i="1"/>
  <c r="BA2437" i="1" s="1"/>
  <c r="BB2437" i="1" s="1"/>
  <c r="AZ2448" i="1"/>
  <c r="BA2448" i="1" s="1"/>
  <c r="BB2448" i="1" s="1"/>
  <c r="AZ2449" i="1"/>
  <c r="BA2449" i="1" s="1"/>
  <c r="BB2449" i="1" s="1"/>
  <c r="AZ2424" i="1"/>
  <c r="BA2424" i="1" s="1"/>
  <c r="BB2424" i="1" s="1"/>
  <c r="AZ2487" i="1"/>
  <c r="BA2487" i="1" s="1"/>
  <c r="BB2487" i="1" s="1"/>
  <c r="AZ2488" i="1"/>
  <c r="BA2488" i="1" s="1"/>
  <c r="BB2488" i="1" s="1"/>
  <c r="AZ2499" i="1"/>
  <c r="BA2499" i="1" s="1"/>
  <c r="BB2499" i="1" s="1"/>
  <c r="AZ2500" i="1"/>
  <c r="BA2500" i="1" s="1"/>
  <c r="BB2500" i="1" s="1"/>
  <c r="AZ1829" i="1"/>
  <c r="BA1829" i="1" s="1"/>
  <c r="BB1829" i="1" s="1"/>
  <c r="AZ1830" i="1"/>
  <c r="BA1830" i="1" s="1"/>
  <c r="BB1830" i="1" s="1"/>
  <c r="AZ1832" i="1"/>
  <c r="BA1832" i="1" s="1"/>
  <c r="BB1832" i="1" s="1"/>
  <c r="AZ2328" i="1"/>
  <c r="BA2328" i="1" s="1"/>
  <c r="BB2328" i="1" s="1"/>
  <c r="AZ2327" i="1"/>
  <c r="BA2327" i="1" s="1"/>
  <c r="BB2327" i="1" s="1"/>
  <c r="AZ2324" i="1"/>
  <c r="BA2324" i="1" s="1"/>
  <c r="BB2324" i="1" s="1"/>
  <c r="AZ2340" i="1"/>
  <c r="BA2340" i="1" s="1"/>
  <c r="BB2340" i="1" s="1"/>
  <c r="AZ2341" i="1"/>
  <c r="BA2341" i="1" s="1"/>
  <c r="BB2341" i="1" s="1"/>
  <c r="AZ2302" i="1"/>
  <c r="BA2302" i="1" s="1"/>
  <c r="BB2302" i="1" s="1"/>
  <c r="AZ2301" i="1"/>
  <c r="BA2301" i="1" s="1"/>
  <c r="BB2301" i="1" s="1"/>
  <c r="AZ2343" i="1"/>
  <c r="BA2343" i="1" s="1"/>
  <c r="BB2343" i="1" s="1"/>
  <c r="AZ2344" i="1"/>
  <c r="BA2344" i="1" s="1"/>
  <c r="BB2344" i="1" s="1"/>
  <c r="AZ2356" i="1"/>
  <c r="BA2356" i="1" s="1"/>
  <c r="BB2356" i="1" s="1"/>
  <c r="AZ2357" i="1"/>
  <c r="BA2357" i="1" s="1"/>
  <c r="BB2357" i="1" s="1"/>
  <c r="AZ2348" i="1"/>
  <c r="BA2348" i="1" s="1"/>
  <c r="BB2348" i="1" s="1"/>
  <c r="AZ2352" i="1"/>
  <c r="BA2352" i="1" s="1"/>
  <c r="BB2352" i="1" s="1"/>
  <c r="AZ3162" i="1"/>
  <c r="BA3162" i="1" s="1"/>
  <c r="BB3162" i="1" s="1"/>
  <c r="AZ3163" i="1"/>
  <c r="BA3163" i="1" s="1"/>
  <c r="BB3163" i="1" s="1"/>
  <c r="AZ3164" i="1"/>
  <c r="BA3164" i="1" s="1"/>
  <c r="BB3164" i="1" s="1"/>
  <c r="AZ3166" i="1"/>
  <c r="BA3166" i="1" s="1"/>
  <c r="BB3166" i="1" s="1"/>
  <c r="AZ3168" i="1"/>
  <c r="BA3168" i="1" s="1"/>
  <c r="AZ3175" i="1"/>
  <c r="BA3175" i="1" s="1"/>
  <c r="AZ3165" i="1"/>
  <c r="BA3165" i="1" s="1"/>
  <c r="BB3165" i="1" s="1"/>
  <c r="AZ3167" i="1"/>
  <c r="BA3167" i="1" s="1"/>
  <c r="BB3167" i="1" s="1"/>
  <c r="AZ3169" i="1"/>
  <c r="BA3169" i="1" s="1"/>
  <c r="BB3169" i="1" s="1"/>
  <c r="AZ3170" i="1"/>
  <c r="BA3170" i="1" s="1"/>
  <c r="BB3170" i="1" s="1"/>
  <c r="AZ3171" i="1"/>
  <c r="BA3171" i="1" s="1"/>
  <c r="BB3171" i="1" s="1"/>
  <c r="AZ3172" i="1"/>
  <c r="BA3172" i="1" s="1"/>
  <c r="BB3172" i="1" s="1"/>
  <c r="AZ3173" i="1"/>
  <c r="BA3173" i="1" s="1"/>
  <c r="BB3173" i="1" s="1"/>
  <c r="AZ3174" i="1"/>
  <c r="BA3174" i="1" s="1"/>
  <c r="BB3174" i="1" s="1"/>
  <c r="AZ3179" i="1"/>
  <c r="BA3179" i="1" s="1"/>
  <c r="BB3179" i="1" s="1"/>
  <c r="AZ3180" i="1"/>
  <c r="BA3180" i="1" s="1"/>
  <c r="BB3180" i="1" s="1"/>
  <c r="AZ3181" i="1"/>
  <c r="BA3181" i="1" s="1"/>
  <c r="BB3181" i="1" s="1"/>
  <c r="AZ2338" i="1"/>
  <c r="BA2338" i="1" s="1"/>
  <c r="BB2338" i="1" s="1"/>
  <c r="AZ2339" i="1"/>
  <c r="BA2339" i="1" s="1"/>
  <c r="BB2339" i="1" s="1"/>
  <c r="AZ2307" i="1"/>
  <c r="BA2307" i="1" s="1"/>
  <c r="BB2307" i="1" s="1"/>
  <c r="AZ2308" i="1"/>
  <c r="BA2308" i="1" s="1"/>
  <c r="BB2308" i="1" s="1"/>
  <c r="AZ2358" i="1"/>
  <c r="BA2358" i="1" s="1"/>
  <c r="BB2358" i="1" s="1"/>
  <c r="AZ2359" i="1"/>
  <c r="BA2359" i="1" s="1"/>
  <c r="BB2359" i="1" s="1"/>
  <c r="AZ2360" i="1"/>
  <c r="BA2360" i="1" s="1"/>
  <c r="BB2360" i="1" s="1"/>
  <c r="AZ2361" i="1"/>
  <c r="BA2361" i="1" s="1"/>
  <c r="BB2361" i="1" s="1"/>
  <c r="AZ1400" i="1"/>
  <c r="BA1400" i="1" s="1"/>
  <c r="AZ1401" i="1"/>
  <c r="BA1401" i="1" s="1"/>
  <c r="AZ2700" i="1"/>
  <c r="BA2700" i="1" s="1"/>
  <c r="BB2700" i="1" s="1"/>
  <c r="AZ2725" i="1"/>
  <c r="BA2725" i="1" s="1"/>
  <c r="AZ2723" i="1"/>
  <c r="BA2723" i="1" s="1"/>
  <c r="BB2723" i="1" s="1"/>
  <c r="AZ2722" i="1"/>
  <c r="BA2722" i="1" s="1"/>
  <c r="BB2722" i="1" s="1"/>
  <c r="AZ2721" i="1"/>
  <c r="BA2721" i="1" s="1"/>
  <c r="AZ1381" i="1"/>
  <c r="BA1381" i="1" s="1"/>
  <c r="BB1381" i="1" s="1"/>
  <c r="AZ2648" i="1"/>
  <c r="BA2648" i="1" s="1"/>
  <c r="BB2648" i="1" s="1"/>
  <c r="AZ2834" i="1"/>
  <c r="BA2834" i="1" s="1"/>
  <c r="BB2834" i="1" s="1"/>
  <c r="AZ2836" i="1"/>
  <c r="BA2836" i="1" s="1"/>
  <c r="BB2836" i="1" s="1"/>
  <c r="AZ2837" i="1"/>
  <c r="BA2837" i="1" s="1"/>
  <c r="BB2837" i="1" s="1"/>
  <c r="AZ2840" i="1"/>
  <c r="BA2840" i="1" s="1"/>
  <c r="BB2840" i="1" s="1"/>
  <c r="AZ2841" i="1"/>
  <c r="BA2841" i="1" s="1"/>
  <c r="BB2841" i="1" s="1"/>
  <c r="AZ2842" i="1"/>
  <c r="BA2842" i="1" s="1"/>
  <c r="BB2842" i="1" s="1"/>
  <c r="AZ2844" i="1"/>
  <c r="BA2844" i="1" s="1"/>
  <c r="BB2844" i="1" s="1"/>
  <c r="AZ2845" i="1"/>
  <c r="BA2845" i="1" s="1"/>
  <c r="BB2845" i="1" s="1"/>
  <c r="AZ1509" i="1"/>
  <c r="BA1509" i="1" s="1"/>
  <c r="BB1509" i="1" s="1"/>
  <c r="AZ1513" i="1"/>
  <c r="BA1513" i="1" s="1"/>
  <c r="BB1513" i="1" s="1"/>
  <c r="AZ1514" i="1"/>
  <c r="BA1514" i="1" s="1"/>
  <c r="BB1514" i="1" s="1"/>
  <c r="AZ1515" i="1"/>
  <c r="BA1515" i="1" s="1"/>
  <c r="BB1515" i="1" s="1"/>
  <c r="AZ1356" i="1"/>
  <c r="BA1356" i="1" s="1"/>
  <c r="BB1356" i="1" s="1"/>
  <c r="AZ2713" i="1"/>
  <c r="BA2713" i="1" s="1"/>
  <c r="BB2713" i="1" s="1"/>
  <c r="AZ1520" i="1"/>
  <c r="BA1520" i="1" s="1"/>
  <c r="BB1520" i="1" s="1"/>
  <c r="AZ2714" i="1"/>
  <c r="BA2714" i="1" s="1"/>
  <c r="BB2714" i="1" s="1"/>
  <c r="AZ2715" i="1"/>
  <c r="BA2715" i="1" s="1"/>
  <c r="BB2715" i="1" s="1"/>
  <c r="AZ1529" i="1"/>
  <c r="BA1529" i="1" s="1"/>
  <c r="BB1529" i="1" s="1"/>
  <c r="AZ1530" i="1"/>
  <c r="BA1530" i="1" s="1"/>
  <c r="BB1530" i="1" s="1"/>
  <c r="AZ2709" i="1"/>
  <c r="BA2709" i="1" s="1"/>
  <c r="AZ1355" i="1"/>
  <c r="BA1355" i="1" s="1"/>
  <c r="BB1355" i="1" s="1"/>
  <c r="AZ1120" i="1"/>
  <c r="BA1120" i="1" s="1"/>
  <c r="BB1120" i="1" s="1"/>
  <c r="AZ1121" i="1"/>
  <c r="BA1121" i="1" s="1"/>
  <c r="BB1121" i="1" s="1"/>
  <c r="AZ1073" i="1"/>
  <c r="BA1073" i="1" s="1"/>
  <c r="BB1073" i="1" s="1"/>
  <c r="AZ1074" i="1"/>
  <c r="BA1074" i="1" s="1"/>
  <c r="BB1074" i="1" s="1"/>
  <c r="AZ1070" i="1"/>
  <c r="BA1070" i="1" s="1"/>
  <c r="BB1070" i="1" s="1"/>
  <c r="AZ1108" i="1"/>
  <c r="BA1108" i="1" s="1"/>
  <c r="BB1108" i="1" s="1"/>
  <c r="AZ1075" i="1"/>
  <c r="BA1075" i="1" s="1"/>
  <c r="BB1075" i="1" s="1"/>
  <c r="AZ1076" i="1"/>
  <c r="BA1076" i="1" s="1"/>
  <c r="BB1076" i="1" s="1"/>
  <c r="AZ1114" i="1"/>
  <c r="BA1114" i="1" s="1"/>
  <c r="BB1114" i="1" s="1"/>
  <c r="AZ1115" i="1"/>
  <c r="BA1115" i="1" s="1"/>
  <c r="BB1115" i="1" s="1"/>
  <c r="AZ1116" i="1"/>
  <c r="BA1116" i="1" s="1"/>
  <c r="BB1116" i="1" s="1"/>
  <c r="AZ1112" i="1"/>
  <c r="BA1112" i="1" s="1"/>
  <c r="BB1112" i="1" s="1"/>
  <c r="AZ1094" i="1"/>
  <c r="BA1094" i="1" s="1"/>
  <c r="BB1094" i="1" s="1"/>
  <c r="AZ1095" i="1"/>
  <c r="BA1095" i="1" s="1"/>
  <c r="BB1095" i="1" s="1"/>
  <c r="AZ1090" i="1"/>
  <c r="BA1090" i="1" s="1"/>
  <c r="BB1090" i="1" s="1"/>
  <c r="AZ1089" i="1"/>
  <c r="BA1089" i="1" s="1"/>
  <c r="BB1089" i="1" s="1"/>
  <c r="AZ1178" i="1"/>
  <c r="BA1178" i="1" s="1"/>
  <c r="BB1178" i="1" s="1"/>
  <c r="AZ1165" i="1"/>
  <c r="BA1165" i="1" s="1"/>
  <c r="BB1165" i="1" s="1"/>
  <c r="AZ1181" i="1"/>
  <c r="BA1181" i="1" s="1"/>
  <c r="BB1181" i="1" s="1"/>
  <c r="AZ1185" i="1"/>
  <c r="BA1185" i="1" s="1"/>
  <c r="BB1185" i="1" s="1"/>
  <c r="AZ1226" i="1"/>
  <c r="BA1226" i="1" s="1"/>
  <c r="BB1226" i="1" s="1"/>
  <c r="AZ1203" i="1"/>
  <c r="BA1203" i="1" s="1"/>
  <c r="BB1203" i="1" s="1"/>
  <c r="AZ1204" i="1"/>
  <c r="BA1204" i="1" s="1"/>
  <c r="BB1204" i="1" s="1"/>
  <c r="AZ1234" i="1"/>
  <c r="BA1234" i="1" s="1"/>
  <c r="AZ1229" i="1"/>
  <c r="BA1229" i="1" s="1"/>
  <c r="BB1229" i="1" s="1"/>
  <c r="AZ1180" i="1"/>
  <c r="BA1180" i="1" s="1"/>
  <c r="BB1180" i="1" s="1"/>
  <c r="AZ1163" i="1"/>
  <c r="BA1163" i="1" s="1"/>
  <c r="BB1163" i="1" s="1"/>
  <c r="AZ1175" i="1"/>
  <c r="BA1175" i="1" s="1"/>
  <c r="BB1175" i="1" s="1"/>
  <c r="AZ1147" i="1"/>
  <c r="BA1147" i="1" s="1"/>
  <c r="BB1147" i="1" s="1"/>
  <c r="AZ1133" i="1"/>
  <c r="BA1133" i="1" s="1"/>
  <c r="BB1133" i="1" s="1"/>
  <c r="AZ1166" i="1"/>
  <c r="BA1166" i="1" s="1"/>
  <c r="BB1166" i="1" s="1"/>
  <c r="AZ1168" i="1"/>
  <c r="BA1168" i="1" s="1"/>
  <c r="BB1168" i="1" s="1"/>
  <c r="AZ1197" i="1"/>
  <c r="BA1197" i="1" s="1"/>
  <c r="BB1197" i="1" s="1"/>
  <c r="AZ1198" i="1"/>
  <c r="BA1198" i="1" s="1"/>
  <c r="BB1198" i="1" s="1"/>
  <c r="AZ1136" i="1"/>
  <c r="BA1136" i="1" s="1"/>
  <c r="BB1136" i="1" s="1"/>
  <c r="AZ1137" i="1"/>
  <c r="BA1137" i="1" s="1"/>
  <c r="BB1137" i="1" s="1"/>
  <c r="AZ1138" i="1"/>
  <c r="BA1138" i="1" s="1"/>
  <c r="BB1138" i="1" s="1"/>
  <c r="AZ1134" i="1"/>
  <c r="BA1134" i="1" s="1"/>
  <c r="BB1134" i="1" s="1"/>
  <c r="AZ1158" i="1"/>
  <c r="BA1158" i="1" s="1"/>
  <c r="BB1158" i="1" s="1"/>
  <c r="AZ1156" i="1"/>
  <c r="BA1156" i="1" s="1"/>
  <c r="BB1156" i="1" s="1"/>
  <c r="AZ1201" i="1"/>
  <c r="BA1201" i="1" s="1"/>
  <c r="BB1201" i="1" s="1"/>
  <c r="AZ1202" i="1"/>
  <c r="BA1202" i="1" s="1"/>
  <c r="BB1202" i="1" s="1"/>
  <c r="AZ1206" i="1"/>
  <c r="BA1206" i="1" s="1"/>
  <c r="BB1206" i="1" s="1"/>
  <c r="AZ1150" i="1"/>
  <c r="BA1150" i="1" s="1"/>
  <c r="BB1150" i="1" s="1"/>
  <c r="AZ1151" i="1"/>
  <c r="BA1151" i="1" s="1"/>
  <c r="BB1151" i="1" s="1"/>
  <c r="AZ1152" i="1"/>
  <c r="BA1152" i="1" s="1"/>
  <c r="BB1152" i="1" s="1"/>
  <c r="AZ1154" i="1"/>
  <c r="BA1154" i="1" s="1"/>
  <c r="BB1154" i="1" s="1"/>
  <c r="AZ1153" i="1"/>
  <c r="BA1153" i="1" s="1"/>
  <c r="BB1153" i="1" s="1"/>
  <c r="AZ1230" i="1"/>
  <c r="BA1230" i="1" s="1"/>
  <c r="BB1230" i="1" s="1"/>
  <c r="AZ1240" i="1"/>
  <c r="BA1240" i="1" s="1"/>
  <c r="BB1240" i="1" s="1"/>
  <c r="AZ1225" i="1"/>
  <c r="BA1225" i="1" s="1"/>
  <c r="BB1225" i="1" s="1"/>
  <c r="AZ1176" i="1"/>
  <c r="BA1176" i="1" s="1"/>
  <c r="BB1176" i="1" s="1"/>
  <c r="AZ1162" i="1"/>
  <c r="BA1162" i="1" s="1"/>
  <c r="BB1162" i="1" s="1"/>
  <c r="AZ1205" i="1"/>
  <c r="BA1205" i="1" s="1"/>
  <c r="BB1205" i="1" s="1"/>
  <c r="AZ1667" i="1"/>
  <c r="BA1667" i="1" s="1"/>
  <c r="BB1667" i="1" s="1"/>
  <c r="AZ1668" i="1"/>
  <c r="BA1668" i="1" s="1"/>
  <c r="BB1668" i="1" s="1"/>
  <c r="AZ1669" i="1"/>
  <c r="BA1669" i="1" s="1"/>
  <c r="BB1669" i="1" s="1"/>
  <c r="AZ1670" i="1"/>
  <c r="BA1670" i="1" s="1"/>
  <c r="BB1670" i="1" s="1"/>
  <c r="AZ1671" i="1"/>
  <c r="BA1671" i="1" s="1"/>
  <c r="BB1671" i="1" s="1"/>
  <c r="AZ1672" i="1"/>
  <c r="BA1672" i="1" s="1"/>
  <c r="BB1672" i="1" s="1"/>
  <c r="AZ3584" i="1"/>
  <c r="BA3584" i="1" s="1"/>
  <c r="BB3584" i="1" s="1"/>
  <c r="AZ3566" i="1"/>
  <c r="BA3566" i="1" s="1"/>
  <c r="BB3566" i="1" s="1"/>
  <c r="AZ3563" i="1"/>
  <c r="BA3563" i="1" s="1"/>
  <c r="BB3563" i="1" s="1"/>
  <c r="AZ3573" i="1"/>
  <c r="BA3573" i="1" s="1"/>
  <c r="BB3573" i="1" s="1"/>
  <c r="AZ3572" i="1"/>
  <c r="BA3572" i="1" s="1"/>
  <c r="BB3572" i="1" s="1"/>
  <c r="AZ3567" i="1"/>
  <c r="BA3567" i="1" s="1"/>
  <c r="BB3567" i="1" s="1"/>
  <c r="AZ3580" i="1"/>
  <c r="BA3580" i="1" s="1"/>
  <c r="BB3580" i="1" s="1"/>
  <c r="AZ3585" i="1"/>
  <c r="BA3585" i="1" s="1"/>
  <c r="BB3585" i="1" s="1"/>
  <c r="AZ3582" i="1"/>
  <c r="BA3582" i="1" s="1"/>
  <c r="BB3582" i="1" s="1"/>
  <c r="AZ3562" i="1"/>
  <c r="BA3562" i="1" s="1"/>
  <c r="BB3562" i="1" s="1"/>
  <c r="AZ3577" i="1"/>
  <c r="BA3577" i="1" s="1"/>
  <c r="BB3577" i="1" s="1"/>
  <c r="AZ3570" i="1"/>
  <c r="BA3570" i="1" s="1"/>
  <c r="BB3570" i="1" s="1"/>
  <c r="AZ3587" i="1"/>
  <c r="BA3587" i="1" s="1"/>
  <c r="BB3587" i="1" s="1"/>
  <c r="AZ3588" i="1"/>
  <c r="BA3588" i="1" s="1"/>
  <c r="BB3588" i="1" s="1"/>
  <c r="AZ3579" i="1"/>
  <c r="BA3579" i="1" s="1"/>
  <c r="BB3579" i="1" s="1"/>
  <c r="AZ3586" i="1"/>
  <c r="BA3586" i="1" s="1"/>
  <c r="BB3586" i="1" s="1"/>
  <c r="AZ3146" i="1"/>
  <c r="BA3146" i="1" s="1"/>
  <c r="BB3146" i="1" s="1"/>
  <c r="AZ1791" i="1"/>
  <c r="BA1791" i="1" s="1"/>
  <c r="BB1791" i="1" s="1"/>
  <c r="AZ805" i="1"/>
  <c r="BA805" i="1" s="1"/>
  <c r="BB805" i="1" s="1"/>
  <c r="AZ810" i="1"/>
  <c r="BA810" i="1" s="1"/>
  <c r="BB810" i="1" s="1"/>
  <c r="AZ812" i="1"/>
  <c r="BA812" i="1" s="1"/>
  <c r="BB812" i="1" s="1"/>
  <c r="AZ813" i="1"/>
  <c r="BA813" i="1" s="1"/>
  <c r="BB813" i="1" s="1"/>
  <c r="AZ835" i="1"/>
  <c r="BA835" i="1" s="1"/>
  <c r="BB835" i="1" s="1"/>
  <c r="AZ834" i="1"/>
  <c r="BA834" i="1" s="1"/>
  <c r="BB834" i="1" s="1"/>
  <c r="AZ833" i="1"/>
  <c r="BA833" i="1" s="1"/>
  <c r="BB833" i="1" s="1"/>
  <c r="AZ831" i="1"/>
  <c r="BA831" i="1" s="1"/>
  <c r="BB831" i="1" s="1"/>
  <c r="AZ829" i="1"/>
  <c r="BA829" i="1" s="1"/>
  <c r="BB829" i="1" s="1"/>
  <c r="AZ825" i="1"/>
  <c r="BA825" i="1" s="1"/>
  <c r="BB825" i="1" s="1"/>
  <c r="AZ816" i="1"/>
  <c r="BA816" i="1" s="1"/>
  <c r="BB816" i="1" s="1"/>
  <c r="AZ815" i="1"/>
  <c r="BA815" i="1" s="1"/>
  <c r="BB815" i="1" s="1"/>
  <c r="AZ814" i="1"/>
  <c r="BA814" i="1" s="1"/>
  <c r="BB814" i="1" s="1"/>
  <c r="AZ806" i="1"/>
  <c r="BA806" i="1" s="1"/>
  <c r="BB806" i="1" s="1"/>
  <c r="AZ807" i="1"/>
  <c r="BA807" i="1" s="1"/>
  <c r="BB807" i="1" s="1"/>
  <c r="AZ821" i="1"/>
  <c r="BA821" i="1" s="1"/>
  <c r="BB821" i="1" s="1"/>
  <c r="AZ822" i="1"/>
  <c r="BA822" i="1" s="1"/>
  <c r="BB822" i="1" s="1"/>
  <c r="AZ820" i="1"/>
  <c r="BA820" i="1" s="1"/>
  <c r="BB820" i="1" s="1"/>
  <c r="AZ836" i="1"/>
  <c r="BA836" i="1" s="1"/>
  <c r="BB836" i="1" s="1"/>
  <c r="AZ830" i="1"/>
  <c r="BA830" i="1" s="1"/>
  <c r="BB830" i="1" s="1"/>
  <c r="AZ832" i="1"/>
  <c r="BA832" i="1" s="1"/>
  <c r="BB832" i="1" s="1"/>
  <c r="AZ817" i="1"/>
  <c r="BA817" i="1" s="1"/>
  <c r="BB817" i="1" s="1"/>
  <c r="AZ818" i="1"/>
  <c r="BA818" i="1" s="1"/>
  <c r="BB818" i="1" s="1"/>
  <c r="AZ804" i="1"/>
  <c r="BA804" i="1" s="1"/>
  <c r="BB804" i="1" s="1"/>
  <c r="AZ1647" i="1"/>
  <c r="BA1647" i="1" s="1"/>
  <c r="BB1647" i="1" s="1"/>
  <c r="AZ1613" i="1"/>
  <c r="BA1613" i="1" s="1"/>
  <c r="BB1613" i="1" s="1"/>
  <c r="AZ1642" i="1"/>
  <c r="BA1642" i="1" s="1"/>
  <c r="BB1642" i="1" s="1"/>
  <c r="AZ1644" i="1"/>
  <c r="BA1644" i="1" s="1"/>
  <c r="BB1644" i="1" s="1"/>
  <c r="AZ1643" i="1"/>
  <c r="BA1643" i="1" s="1"/>
  <c r="BB1643" i="1" s="1"/>
  <c r="AZ1618" i="1"/>
  <c r="BA1618" i="1" s="1"/>
  <c r="BB1618" i="1" s="1"/>
  <c r="AZ1619" i="1"/>
  <c r="BA1619" i="1" s="1"/>
  <c r="BB1619" i="1" s="1"/>
  <c r="AZ1611" i="1"/>
  <c r="BA1611" i="1" s="1"/>
  <c r="BB1611" i="1" s="1"/>
  <c r="AZ1641" i="1"/>
  <c r="BA1641" i="1" s="1"/>
  <c r="BB1641" i="1" s="1"/>
  <c r="AZ3235" i="1"/>
  <c r="BA3235" i="1" s="1"/>
  <c r="BB3235" i="1" s="1"/>
  <c r="AZ3233" i="1"/>
  <c r="BA3233" i="1" s="1"/>
  <c r="AZ2542" i="1"/>
  <c r="BA2542" i="1" s="1"/>
  <c r="BB2542" i="1" s="1"/>
  <c r="AZ2545" i="1"/>
  <c r="BA2545" i="1" s="1"/>
  <c r="BB2545" i="1" s="1"/>
  <c r="AZ2546" i="1"/>
  <c r="BA2546" i="1" s="1"/>
  <c r="BB2546" i="1" s="1"/>
  <c r="AZ2544" i="1"/>
  <c r="BA2544" i="1" s="1"/>
  <c r="BB2544" i="1" s="1"/>
  <c r="AZ2543" i="1"/>
  <c r="BA2543" i="1" s="1"/>
  <c r="BB2543" i="1" s="1"/>
  <c r="AZ2549" i="1"/>
  <c r="BA2549" i="1" s="1"/>
  <c r="BB2549" i="1" s="1"/>
  <c r="AZ2547" i="1"/>
  <c r="BA2547" i="1" s="1"/>
  <c r="BB2547" i="1" s="1"/>
  <c r="AZ2548" i="1"/>
  <c r="BA2548" i="1" s="1"/>
  <c r="BB2548" i="1" s="1"/>
  <c r="AZ2550" i="1"/>
  <c r="BA2550" i="1" s="1"/>
  <c r="BB2550" i="1" s="1"/>
  <c r="AZ2551" i="1"/>
  <c r="BA2551" i="1" s="1"/>
  <c r="BB2551" i="1" s="1"/>
  <c r="AZ2552" i="1"/>
  <c r="BA2552" i="1" s="1"/>
  <c r="BB2552" i="1" s="1"/>
  <c r="AZ2553" i="1"/>
  <c r="BA2553" i="1" s="1"/>
  <c r="BB2553" i="1" s="1"/>
  <c r="AZ2554" i="1"/>
  <c r="BA2554" i="1" s="1"/>
  <c r="BB2554" i="1" s="1"/>
  <c r="AZ1534" i="1"/>
  <c r="BA1534" i="1" s="1"/>
  <c r="BB1534" i="1" s="1"/>
  <c r="AZ1536" i="1"/>
  <c r="BA1536" i="1" s="1"/>
  <c r="BB1536" i="1" s="1"/>
  <c r="AZ1537" i="1"/>
  <c r="BA1537" i="1" s="1"/>
  <c r="BB1537" i="1" s="1"/>
  <c r="AZ1535" i="1"/>
  <c r="BA1535" i="1" s="1"/>
  <c r="BB1535" i="1" s="1"/>
  <c r="AZ1553" i="1"/>
  <c r="BA1553" i="1" s="1"/>
  <c r="BB1553" i="1" s="1"/>
  <c r="AZ1560" i="1"/>
  <c r="BA1560" i="1" s="1"/>
  <c r="AZ1562" i="1"/>
  <c r="BA1562" i="1" s="1"/>
  <c r="BB1562" i="1" s="1"/>
  <c r="AZ1566" i="1"/>
  <c r="BA1566" i="1" s="1"/>
  <c r="BB1566" i="1" s="1"/>
  <c r="AZ1567" i="1"/>
  <c r="BA1567" i="1" s="1"/>
  <c r="BB1567" i="1" s="1"/>
  <c r="AZ1578" i="1"/>
  <c r="BA1578" i="1" s="1"/>
  <c r="BB1578" i="1" s="1"/>
  <c r="AZ1580" i="1"/>
  <c r="BA1580" i="1" s="1"/>
  <c r="BB1580" i="1" s="1"/>
  <c r="AZ1582" i="1"/>
  <c r="BA1582" i="1" s="1"/>
  <c r="BB1582" i="1" s="1"/>
  <c r="AZ1583" i="1"/>
  <c r="BA1583" i="1" s="1"/>
  <c r="BB1583" i="1" s="1"/>
  <c r="AZ1532" i="1"/>
  <c r="BA1532" i="1" s="1"/>
  <c r="BB1532" i="1" s="1"/>
  <c r="AZ80" i="1"/>
  <c r="BA80" i="1" s="1"/>
  <c r="BB80" i="1" s="1"/>
  <c r="AZ112" i="1"/>
  <c r="BA112" i="1" s="1"/>
  <c r="BB112" i="1" s="1"/>
  <c r="AZ113" i="1"/>
  <c r="BA113" i="1" s="1"/>
  <c r="BB113" i="1" s="1"/>
  <c r="AZ114" i="1"/>
  <c r="BA114" i="1" s="1"/>
  <c r="BB114" i="1" s="1"/>
  <c r="AZ111" i="1"/>
  <c r="BA111" i="1" s="1"/>
  <c r="BB111" i="1" s="1"/>
  <c r="AZ115" i="1"/>
  <c r="BA115" i="1" s="1"/>
  <c r="BB115" i="1" s="1"/>
  <c r="AZ994" i="1"/>
  <c r="BA994" i="1" s="1"/>
  <c r="BB994" i="1" s="1"/>
  <c r="AZ1421" i="1"/>
  <c r="BA1421" i="1" s="1"/>
  <c r="BB1421" i="1" s="1"/>
  <c r="AZ1422" i="1"/>
  <c r="BA1422" i="1" s="1"/>
  <c r="BB1422" i="1" s="1"/>
  <c r="AZ1423" i="1"/>
  <c r="BA1423" i="1" s="1"/>
  <c r="BB1423" i="1" s="1"/>
  <c r="AZ2860" i="1"/>
  <c r="BA2860" i="1" s="1"/>
  <c r="BB2860" i="1" s="1"/>
  <c r="AZ3270" i="1"/>
  <c r="BA3270" i="1" s="1"/>
  <c r="BB3270" i="1" s="1"/>
  <c r="AZ3268" i="1"/>
  <c r="BA3268" i="1" s="1"/>
  <c r="BB3268" i="1" s="1"/>
  <c r="AZ3271" i="1"/>
  <c r="BA3271" i="1" s="1"/>
  <c r="BB3271" i="1" s="1"/>
  <c r="AZ3269" i="1"/>
  <c r="BA3269" i="1" s="1"/>
  <c r="BB3269" i="1" s="1"/>
  <c r="AZ3266" i="1"/>
  <c r="BA3266" i="1" s="1"/>
  <c r="BB3266" i="1" s="1"/>
  <c r="AZ3274" i="1"/>
  <c r="BA3274" i="1" s="1"/>
  <c r="BB3274" i="1" s="1"/>
  <c r="AZ3275" i="1"/>
  <c r="BA3275" i="1" s="1"/>
  <c r="BB3275" i="1" s="1"/>
  <c r="AZ3278" i="1"/>
  <c r="BA3278" i="1" s="1"/>
  <c r="BB3278" i="1" s="1"/>
  <c r="AZ3279" i="1"/>
  <c r="BA3279" i="1" s="1"/>
  <c r="BB3279" i="1" s="1"/>
  <c r="AZ3280" i="1"/>
  <c r="BA3280" i="1" s="1"/>
  <c r="BB3280" i="1" s="1"/>
  <c r="AZ3281" i="1"/>
  <c r="BA3281" i="1" s="1"/>
  <c r="BB3281" i="1" s="1"/>
  <c r="AZ1330" i="1"/>
  <c r="BA1330" i="1" s="1"/>
  <c r="BB1330" i="1" s="1"/>
  <c r="AZ1331" i="1"/>
  <c r="BA1331" i="1" s="1"/>
  <c r="BB1331" i="1" s="1"/>
  <c r="AZ1021" i="1"/>
  <c r="BA1021" i="1" s="1"/>
  <c r="BB1021" i="1" s="1"/>
  <c r="AZ1019" i="1"/>
  <c r="BA1019" i="1" s="1"/>
  <c r="BB1019" i="1" s="1"/>
  <c r="AZ1023" i="1"/>
  <c r="BA1023" i="1" s="1"/>
  <c r="BB1023" i="1" s="1"/>
  <c r="AZ1251" i="1"/>
  <c r="BA1251" i="1" s="1"/>
  <c r="BB1251" i="1" s="1"/>
  <c r="AZ1252" i="1"/>
  <c r="BA1252" i="1" s="1"/>
  <c r="BB1252" i="1" s="1"/>
  <c r="AZ1253" i="1"/>
  <c r="BA1253" i="1" s="1"/>
  <c r="BB1253" i="1" s="1"/>
  <c r="AZ1264" i="1"/>
  <c r="BA1264" i="1" s="1"/>
  <c r="BB1264" i="1" s="1"/>
  <c r="AZ1260" i="1"/>
  <c r="BA1260" i="1" s="1"/>
  <c r="BB1260" i="1" s="1"/>
  <c r="AZ1261" i="1"/>
  <c r="BA1261" i="1" s="1"/>
  <c r="BB1261" i="1" s="1"/>
  <c r="AZ1798" i="1"/>
  <c r="BA1798" i="1" s="1"/>
  <c r="BB1798" i="1" s="1"/>
  <c r="AZ1799" i="1"/>
  <c r="BA1799" i="1" s="1"/>
  <c r="BB1799" i="1" s="1"/>
  <c r="AZ1802" i="1"/>
  <c r="BA1802" i="1" s="1"/>
  <c r="BB1802" i="1" s="1"/>
  <c r="AZ1124" i="1"/>
  <c r="BA1124" i="1" s="1"/>
  <c r="BB1124" i="1" s="1"/>
  <c r="AZ1123" i="1"/>
  <c r="BA1123" i="1" s="1"/>
  <c r="BB1123" i="1" s="1"/>
  <c r="AZ1125" i="1"/>
  <c r="BA1125" i="1" s="1"/>
  <c r="BB1125" i="1" s="1"/>
  <c r="AZ2866" i="1"/>
  <c r="BA2866" i="1" s="1"/>
  <c r="BB2866" i="1" s="1"/>
  <c r="AZ2975" i="1"/>
  <c r="BA2975" i="1" s="1"/>
  <c r="BB2975" i="1" s="1"/>
  <c r="AZ2937" i="1"/>
  <c r="BA2937" i="1" s="1"/>
  <c r="BB2937" i="1" s="1"/>
  <c r="AZ2902" i="1"/>
  <c r="BA2902" i="1" s="1"/>
  <c r="BB2902" i="1" s="1"/>
  <c r="AZ2894" i="1"/>
  <c r="BA2894" i="1" s="1"/>
  <c r="BB2894" i="1" s="1"/>
  <c r="AZ2895" i="1"/>
  <c r="BA2895" i="1" s="1"/>
  <c r="BB2895" i="1" s="1"/>
  <c r="AZ2925" i="1"/>
  <c r="BA2925" i="1" s="1"/>
  <c r="BB2925" i="1" s="1"/>
  <c r="AZ2954" i="1"/>
  <c r="BA2954" i="1" s="1"/>
  <c r="BB2954" i="1" s="1"/>
  <c r="AZ2893" i="1"/>
  <c r="BA2893" i="1" s="1"/>
  <c r="BB2893" i="1" s="1"/>
  <c r="AZ2941" i="1"/>
  <c r="BA2941" i="1" s="1"/>
  <c r="BB2941" i="1" s="1"/>
  <c r="AZ2962" i="1"/>
  <c r="BA2962" i="1" s="1"/>
  <c r="BB2962" i="1" s="1"/>
  <c r="AZ2963" i="1"/>
  <c r="BA2963" i="1" s="1"/>
  <c r="BB2963" i="1" s="1"/>
  <c r="AZ3002" i="1"/>
  <c r="BA3002" i="1" s="1"/>
  <c r="BB3002" i="1" s="1"/>
  <c r="AZ2867" i="1"/>
  <c r="BA2867" i="1" s="1"/>
  <c r="BB2867" i="1" s="1"/>
  <c r="AZ2995" i="1"/>
  <c r="BA2995" i="1" s="1"/>
  <c r="BB2995" i="1" s="1"/>
  <c r="AZ2960" i="1"/>
  <c r="BA2960" i="1" s="1"/>
  <c r="BB2960" i="1" s="1"/>
  <c r="AZ2898" i="1"/>
  <c r="BA2898" i="1" s="1"/>
  <c r="BB2898" i="1" s="1"/>
  <c r="AZ2955" i="1"/>
  <c r="BA2955" i="1" s="1"/>
  <c r="BB2955" i="1" s="1"/>
  <c r="AZ2956" i="1"/>
  <c r="BA2956" i="1" s="1"/>
  <c r="BB2956" i="1" s="1"/>
  <c r="AZ2910" i="1"/>
  <c r="BA2910" i="1" s="1"/>
  <c r="BB2910" i="1" s="1"/>
  <c r="AZ750" i="1"/>
  <c r="BA750" i="1" s="1"/>
  <c r="BB750" i="1" s="1"/>
  <c r="AZ751" i="1"/>
  <c r="BA751" i="1" s="1"/>
  <c r="BB751" i="1" s="1"/>
  <c r="AZ3250" i="1"/>
  <c r="BA3250" i="1" s="1"/>
  <c r="BB3250" i="1" s="1"/>
  <c r="AZ3251" i="1"/>
  <c r="BA3251" i="1" s="1"/>
  <c r="BB3251" i="1" s="1"/>
  <c r="AZ3252" i="1"/>
  <c r="BA3252" i="1" s="1"/>
  <c r="BB3252" i="1" s="1"/>
  <c r="AZ645" i="1"/>
  <c r="BA645" i="1" s="1"/>
  <c r="BB645" i="1" s="1"/>
  <c r="AZ639" i="1"/>
  <c r="BA639" i="1" s="1"/>
  <c r="BB639" i="1" s="1"/>
  <c r="AZ635" i="1"/>
  <c r="BA635" i="1" s="1"/>
  <c r="BB635" i="1" s="1"/>
  <c r="AZ633" i="1"/>
  <c r="BA633" i="1" s="1"/>
  <c r="BB633" i="1" s="1"/>
  <c r="AZ638" i="1"/>
  <c r="BA638" i="1" s="1"/>
  <c r="BB638" i="1" s="1"/>
  <c r="AZ637" i="1"/>
  <c r="BA637" i="1" s="1"/>
  <c r="BB637" i="1" s="1"/>
  <c r="AZ629" i="1"/>
  <c r="BA629" i="1" s="1"/>
  <c r="BB629" i="1" s="1"/>
  <c r="AZ634" i="1"/>
  <c r="BA634" i="1" s="1"/>
  <c r="BB634" i="1" s="1"/>
  <c r="AZ636" i="1"/>
  <c r="BA636" i="1" s="1"/>
  <c r="BB636" i="1" s="1"/>
  <c r="AZ648" i="1"/>
  <c r="BA648" i="1" s="1"/>
  <c r="BB648" i="1" s="1"/>
  <c r="AZ649" i="1"/>
  <c r="BA649" i="1" s="1"/>
  <c r="BB649" i="1" s="1"/>
  <c r="AZ658" i="1"/>
  <c r="BA658" i="1" s="1"/>
  <c r="BB658" i="1" s="1"/>
  <c r="AZ659" i="1"/>
  <c r="BA659" i="1" s="1"/>
  <c r="BB659" i="1" s="1"/>
  <c r="AZ661" i="1"/>
  <c r="BA661" i="1" s="1"/>
  <c r="BB661" i="1" s="1"/>
  <c r="AZ665" i="1"/>
  <c r="BA665" i="1" s="1"/>
  <c r="BB665" i="1" s="1"/>
  <c r="AZ666" i="1"/>
  <c r="BA666" i="1" s="1"/>
  <c r="BB666" i="1" s="1"/>
  <c r="AZ667" i="1"/>
  <c r="BA667" i="1" s="1"/>
  <c r="BB667" i="1" s="1"/>
  <c r="AZ668" i="1"/>
  <c r="BA668" i="1" s="1"/>
  <c r="BB668" i="1" s="1"/>
  <c r="AZ669" i="1"/>
  <c r="BA669" i="1" s="1"/>
  <c r="BB669" i="1" s="1"/>
  <c r="AZ675" i="1"/>
  <c r="BA675" i="1" s="1"/>
  <c r="BB675" i="1" s="1"/>
  <c r="AZ676" i="1"/>
  <c r="BA676" i="1" s="1"/>
  <c r="BB676" i="1" s="1"/>
  <c r="AZ682" i="1"/>
  <c r="BA682" i="1" s="1"/>
  <c r="BB682" i="1" s="1"/>
  <c r="AZ683" i="1"/>
  <c r="BA683" i="1" s="1"/>
  <c r="BB683" i="1" s="1"/>
  <c r="AZ685" i="1"/>
  <c r="BA685" i="1" s="1"/>
  <c r="BB685" i="1" s="1"/>
  <c r="AZ686" i="1"/>
  <c r="BA686" i="1" s="1"/>
  <c r="BB686" i="1" s="1"/>
  <c r="AZ687" i="1"/>
  <c r="BA687" i="1" s="1"/>
  <c r="BB687" i="1" s="1"/>
  <c r="AZ688" i="1"/>
  <c r="BA688" i="1" s="1"/>
  <c r="BB688" i="1" s="1"/>
  <c r="AZ690" i="1"/>
  <c r="BA690" i="1" s="1"/>
  <c r="BB690" i="1" s="1"/>
  <c r="AZ691" i="1"/>
  <c r="BA691" i="1" s="1"/>
  <c r="BB691" i="1" s="1"/>
  <c r="AZ642" i="1"/>
  <c r="BA642" i="1" s="1"/>
  <c r="BB642" i="1" s="1"/>
  <c r="AZ1325" i="1"/>
  <c r="BA1325" i="1" s="1"/>
  <c r="BB1325" i="1" s="1"/>
  <c r="AZ2127" i="1"/>
  <c r="BA2127" i="1" s="1"/>
  <c r="BB2127" i="1" s="1"/>
  <c r="AZ101" i="1"/>
  <c r="BA101" i="1" s="1"/>
  <c r="BB101" i="1" s="1"/>
  <c r="AZ105" i="1"/>
  <c r="BA105" i="1" s="1"/>
  <c r="BB105" i="1" s="1"/>
  <c r="AZ106" i="1"/>
  <c r="BA106" i="1" s="1"/>
  <c r="BB106" i="1" s="1"/>
  <c r="AZ107" i="1"/>
  <c r="BA107" i="1" s="1"/>
  <c r="BB107" i="1" s="1"/>
  <c r="AZ561" i="1"/>
  <c r="BA561" i="1" s="1"/>
  <c r="BB561" i="1" s="1"/>
  <c r="AZ1349" i="1"/>
  <c r="BA1349" i="1" s="1"/>
  <c r="BB1349" i="1" s="1"/>
  <c r="AZ2156" i="1"/>
  <c r="BA2156" i="1" s="1"/>
  <c r="BB2156" i="1" s="1"/>
  <c r="AZ2154" i="1"/>
  <c r="BA2154" i="1" s="1"/>
  <c r="BB2154" i="1" s="1"/>
  <c r="AZ2151" i="1"/>
  <c r="BA2151" i="1" s="1"/>
  <c r="BB2151" i="1" s="1"/>
  <c r="AZ2150" i="1"/>
  <c r="BA2150" i="1" s="1"/>
  <c r="BB2150" i="1" s="1"/>
  <c r="AZ2165" i="1"/>
  <c r="BA2165" i="1" s="1"/>
  <c r="BB2165" i="1" s="1"/>
  <c r="AZ2166" i="1"/>
  <c r="BA2166" i="1" s="1"/>
  <c r="BB2166" i="1" s="1"/>
  <c r="AZ2182" i="1"/>
  <c r="BA2182" i="1" s="1"/>
  <c r="BB2182" i="1" s="1"/>
  <c r="AZ2186" i="1"/>
  <c r="BA2186" i="1" s="1"/>
  <c r="BB2186" i="1" s="1"/>
  <c r="AZ2201" i="1"/>
  <c r="BA2201" i="1" s="1"/>
  <c r="BB2201" i="1" s="1"/>
  <c r="AZ2216" i="1"/>
  <c r="BA2216" i="1" s="1"/>
  <c r="BB2216" i="1" s="1"/>
  <c r="AZ3262" i="1"/>
  <c r="BA3262" i="1" s="1"/>
  <c r="BB3262" i="1" s="1"/>
  <c r="AZ3554" i="1"/>
  <c r="BA3554" i="1" s="1"/>
  <c r="BB3554" i="1" s="1"/>
  <c r="AZ3552" i="1"/>
  <c r="BA3552" i="1" s="1"/>
  <c r="BB3552" i="1" s="1"/>
  <c r="AZ3550" i="1"/>
  <c r="BA3550" i="1" s="1"/>
  <c r="BB3550" i="1" s="1"/>
  <c r="AZ2710" i="1"/>
  <c r="BA2710" i="1" s="1"/>
  <c r="AZ2711" i="1"/>
  <c r="BA2711" i="1" s="1"/>
  <c r="AZ2712" i="1"/>
  <c r="BA2712" i="1" s="1"/>
  <c r="AZ2718" i="1"/>
  <c r="BA2718" i="1" s="1"/>
  <c r="AZ625" i="1"/>
  <c r="BA625" i="1" s="1"/>
  <c r="BB625" i="1" s="1"/>
  <c r="AZ2571" i="1"/>
  <c r="BA2571" i="1" s="1"/>
  <c r="BB2571" i="1" s="1"/>
  <c r="AZ2644" i="1"/>
  <c r="BA2644" i="1" s="1"/>
  <c r="BB2644" i="1" s="1"/>
  <c r="AZ2645" i="1"/>
  <c r="BA2645" i="1" s="1"/>
  <c r="BB2645" i="1" s="1"/>
  <c r="AZ2627" i="1"/>
  <c r="BA2627" i="1" s="1"/>
  <c r="BB2627" i="1" s="1"/>
  <c r="AZ2704" i="1"/>
  <c r="BA2704" i="1" s="1"/>
  <c r="AZ2705" i="1"/>
  <c r="BA2705" i="1" s="1"/>
  <c r="AZ2701" i="1"/>
  <c r="BA2701" i="1" s="1"/>
  <c r="AZ2702" i="1"/>
  <c r="BA2702" i="1" s="1"/>
  <c r="AZ2520" i="1"/>
  <c r="BA2520" i="1" s="1"/>
  <c r="BB2520" i="1" s="1"/>
  <c r="AZ2521" i="1"/>
  <c r="BA2521" i="1" s="1"/>
  <c r="BB2521" i="1" s="1"/>
  <c r="AZ620" i="1"/>
  <c r="BA620" i="1" s="1"/>
  <c r="BB620" i="1" s="1"/>
  <c r="AZ619" i="1"/>
  <c r="BA619" i="1" s="1"/>
  <c r="BB619" i="1" s="1"/>
  <c r="AZ626" i="1"/>
  <c r="BA626" i="1" s="1"/>
  <c r="BB626" i="1" s="1"/>
  <c r="AZ627" i="1"/>
  <c r="BA627" i="1" s="1"/>
  <c r="BB627" i="1" s="1"/>
  <c r="AZ969" i="1"/>
  <c r="BA969" i="1" s="1"/>
  <c r="BB969" i="1" s="1"/>
  <c r="AZ589" i="1"/>
  <c r="BA589" i="1" s="1"/>
  <c r="BB589" i="1" s="1"/>
  <c r="AZ590" i="1"/>
  <c r="BA590" i="1" s="1"/>
  <c r="BB590" i="1" s="1"/>
  <c r="AZ1337" i="1"/>
  <c r="BA1337" i="1" s="1"/>
  <c r="BB1337" i="1" s="1"/>
  <c r="AZ1338" i="1"/>
  <c r="BA1338" i="1" s="1"/>
  <c r="BB1338" i="1" s="1"/>
  <c r="AZ1525" i="1"/>
  <c r="BA1525" i="1" s="1"/>
  <c r="BB1525" i="1" s="1"/>
  <c r="AZ3539" i="1"/>
  <c r="BA3539" i="1" s="1"/>
  <c r="BB3539" i="1" s="1"/>
  <c r="AZ2772" i="1"/>
  <c r="BA2772" i="1" s="1"/>
  <c r="BB2772" i="1" s="1"/>
  <c r="AZ2771" i="1"/>
  <c r="BA2771" i="1" s="1"/>
  <c r="BB2771" i="1" s="1"/>
  <c r="AZ849" i="1"/>
  <c r="BA849" i="1" s="1"/>
  <c r="BB849" i="1" s="1"/>
  <c r="AZ1407" i="1"/>
  <c r="BA1407" i="1" s="1"/>
  <c r="BB1407" i="1" s="1"/>
  <c r="AZ1408" i="1"/>
  <c r="BA1408" i="1" s="1"/>
  <c r="BB1408" i="1" s="1"/>
  <c r="AZ1409" i="1"/>
  <c r="BA1409" i="1" s="1"/>
  <c r="BB1409" i="1" s="1"/>
  <c r="AZ1410" i="1"/>
  <c r="BA1410" i="1" s="1"/>
  <c r="BB1410" i="1" s="1"/>
  <c r="AZ2794" i="1"/>
  <c r="BA2794" i="1" s="1"/>
  <c r="BB2794" i="1" s="1"/>
  <c r="AZ3610" i="1"/>
  <c r="BA3610" i="1" s="1"/>
  <c r="BB3610" i="1" s="1"/>
  <c r="AZ2655" i="1"/>
  <c r="BA2655" i="1" s="1"/>
  <c r="BB2655" i="1" s="1"/>
  <c r="AZ2656" i="1"/>
  <c r="BA2656" i="1" s="1"/>
  <c r="BB2656" i="1" s="1"/>
  <c r="AZ712" i="1"/>
  <c r="BA712" i="1" s="1"/>
  <c r="BB712" i="1" s="1"/>
  <c r="AZ2392" i="1"/>
  <c r="BA2392" i="1" s="1"/>
  <c r="BB2392" i="1" s="1"/>
  <c r="AZ2393" i="1"/>
  <c r="BA2393" i="1" s="1"/>
  <c r="BB2393" i="1" s="1"/>
  <c r="AZ2671" i="1"/>
  <c r="BA2671" i="1" s="1"/>
  <c r="BB2671" i="1" s="1"/>
  <c r="AZ2777" i="1"/>
  <c r="BA2777" i="1" s="1"/>
  <c r="BB2777" i="1" s="1"/>
  <c r="AZ973" i="1"/>
  <c r="BA973" i="1" s="1"/>
  <c r="BB973" i="1" s="1"/>
  <c r="AZ974" i="1"/>
  <c r="BA974" i="1" s="1"/>
  <c r="BB974" i="1" s="1"/>
  <c r="AZ1413" i="1"/>
  <c r="BA1413" i="1" s="1"/>
  <c r="BB1413" i="1" s="1"/>
  <c r="AZ2657" i="1"/>
  <c r="BA2657" i="1" s="1"/>
  <c r="BB2657" i="1" s="1"/>
  <c r="AZ2658" i="1"/>
  <c r="BA2658" i="1" s="1"/>
  <c r="BB2658" i="1" s="1"/>
  <c r="AZ735" i="1"/>
  <c r="BA735" i="1" s="1"/>
  <c r="BB735" i="1" s="1"/>
  <c r="AZ3360" i="1"/>
  <c r="BA3360" i="1" s="1"/>
  <c r="BB3360" i="1" s="1"/>
  <c r="AZ3363" i="1"/>
  <c r="BA3363" i="1" s="1"/>
  <c r="BB3363" i="1" s="1"/>
  <c r="AZ3364" i="1"/>
  <c r="BA3364" i="1" s="1"/>
  <c r="BB3364" i="1" s="1"/>
  <c r="AZ3368" i="1"/>
  <c r="BA3368" i="1" s="1"/>
  <c r="BB3368" i="1" s="1"/>
  <c r="AZ3373" i="1"/>
  <c r="BA3373" i="1" s="1"/>
  <c r="BB3373" i="1" s="1"/>
  <c r="AZ3374" i="1"/>
  <c r="BA3374" i="1" s="1"/>
  <c r="BB3374" i="1" s="1"/>
  <c r="AZ3375" i="1"/>
  <c r="BA3375" i="1" s="1"/>
  <c r="BB3375" i="1" s="1"/>
  <c r="AZ3377" i="1"/>
  <c r="BA3377" i="1" s="1"/>
  <c r="BB3377" i="1" s="1"/>
  <c r="AZ3378" i="1"/>
  <c r="BA3378" i="1" s="1"/>
  <c r="BB3378" i="1" s="1"/>
  <c r="AZ3379" i="1"/>
  <c r="BA3379" i="1" s="1"/>
  <c r="BB3379" i="1" s="1"/>
  <c r="AZ3380" i="1"/>
  <c r="BA3380" i="1" s="1"/>
  <c r="BB3380" i="1" s="1"/>
  <c r="AZ3382" i="1"/>
  <c r="BA3382" i="1" s="1"/>
  <c r="BB3382" i="1" s="1"/>
  <c r="AZ3392" i="1"/>
  <c r="BA3392" i="1" s="1"/>
  <c r="BB3392" i="1" s="1"/>
  <c r="AZ3393" i="1"/>
  <c r="BA3393" i="1" s="1"/>
  <c r="BB3393" i="1" s="1"/>
  <c r="AZ3394" i="1"/>
  <c r="BA3394" i="1" s="1"/>
  <c r="BB3394" i="1" s="1"/>
  <c r="AZ3404" i="1"/>
  <c r="BA3404" i="1" s="1"/>
  <c r="BB3404" i="1" s="1"/>
  <c r="AZ3414" i="1"/>
  <c r="BA3414" i="1" s="1"/>
  <c r="BB3414" i="1" s="1"/>
  <c r="AZ736" i="1"/>
  <c r="BA736" i="1" s="1"/>
  <c r="BB736" i="1" s="1"/>
  <c r="AZ737" i="1"/>
  <c r="BA737" i="1" s="1"/>
  <c r="BB737" i="1" s="1"/>
  <c r="AZ1042" i="1"/>
  <c r="BA1042" i="1" s="1"/>
  <c r="BB1042" i="1" s="1"/>
  <c r="AZ2770" i="1"/>
  <c r="BA2770" i="1" s="1"/>
  <c r="BB2770" i="1" s="1"/>
  <c r="AZ2769" i="1"/>
  <c r="BA2769" i="1" s="1"/>
  <c r="BB2769" i="1" s="1"/>
  <c r="AZ2779" i="1"/>
  <c r="BA2779" i="1" s="1"/>
  <c r="BB2779" i="1" s="1"/>
  <c r="AZ2780" i="1"/>
  <c r="BA2780" i="1" s="1"/>
  <c r="BB2780" i="1" s="1"/>
  <c r="AZ2778" i="1"/>
  <c r="BA2778" i="1" s="1"/>
  <c r="BB2778" i="1" s="1"/>
  <c r="AZ2774" i="1"/>
  <c r="BA2774" i="1" s="1"/>
  <c r="BB2774" i="1" s="1"/>
  <c r="AZ2775" i="1"/>
  <c r="BA2775" i="1" s="1"/>
  <c r="BB2775" i="1" s="1"/>
  <c r="AZ1126" i="1"/>
  <c r="BA1126" i="1" s="1"/>
  <c r="BB1126" i="1" s="1"/>
  <c r="AZ2367" i="1"/>
  <c r="BA2367" i="1" s="1"/>
  <c r="BB2367" i="1" s="1"/>
  <c r="AZ2375" i="1"/>
  <c r="BA2375" i="1" s="1"/>
  <c r="BB2375" i="1" s="1"/>
  <c r="AZ2377" i="1"/>
  <c r="BA2377" i="1" s="1"/>
  <c r="BB2377" i="1" s="1"/>
  <c r="AZ2369" i="1"/>
  <c r="BA2369" i="1" s="1"/>
  <c r="BB2369" i="1" s="1"/>
  <c r="AZ2381" i="1"/>
  <c r="BA2381" i="1" s="1"/>
  <c r="BB2381" i="1" s="1"/>
  <c r="AZ3315" i="1"/>
  <c r="BA3315" i="1" s="1"/>
  <c r="BB3315" i="1" s="1"/>
  <c r="AZ3503" i="1"/>
  <c r="BA3503" i="1" s="1"/>
  <c r="AZ3504" i="1"/>
  <c r="BA3504" i="1" s="1"/>
  <c r="AZ3505" i="1"/>
  <c r="BA3505" i="1" s="1"/>
  <c r="AZ3502" i="1"/>
  <c r="BA3502" i="1" s="1"/>
  <c r="BB3502" i="1" s="1"/>
  <c r="AZ3507" i="1"/>
  <c r="BA3507" i="1" s="1"/>
  <c r="BB3507" i="1" s="1"/>
  <c r="AZ3506" i="1"/>
  <c r="BA3506" i="1" s="1"/>
  <c r="BB3506" i="1" s="1"/>
  <c r="AZ3508" i="1"/>
  <c r="BA3508" i="1" s="1"/>
  <c r="BB3508" i="1" s="1"/>
  <c r="AZ771" i="1"/>
  <c r="BA771" i="1" s="1"/>
  <c r="BB771" i="1" s="1"/>
  <c r="AZ781" i="1"/>
  <c r="BA781" i="1" s="1"/>
  <c r="BB781" i="1" s="1"/>
  <c r="AZ786" i="1"/>
  <c r="BA786" i="1" s="1"/>
  <c r="BB786" i="1" s="1"/>
  <c r="AZ777" i="1"/>
  <c r="BA777" i="1" s="1"/>
  <c r="BB777" i="1" s="1"/>
  <c r="AZ787" i="1"/>
  <c r="BA787" i="1" s="1"/>
  <c r="BB787" i="1" s="1"/>
  <c r="AZ783" i="1"/>
  <c r="BA783" i="1" s="1"/>
  <c r="BB783" i="1" s="1"/>
  <c r="AZ788" i="1"/>
  <c r="BA788" i="1" s="1"/>
  <c r="BB788" i="1" s="1"/>
  <c r="AZ765" i="1"/>
  <c r="BA765" i="1" s="1"/>
  <c r="BB765" i="1" s="1"/>
  <c r="AZ768" i="1"/>
  <c r="BA768" i="1" s="1"/>
  <c r="BB768" i="1" s="1"/>
  <c r="AZ767" i="1"/>
  <c r="BA767" i="1" s="1"/>
  <c r="BB767" i="1" s="1"/>
  <c r="AZ1002" i="1"/>
  <c r="BA1002" i="1" s="1"/>
  <c r="BB1002" i="1" s="1"/>
  <c r="AZ1006" i="1"/>
  <c r="BA1006" i="1" s="1"/>
  <c r="BB1006" i="1" s="1"/>
  <c r="AZ1003" i="1"/>
  <c r="BA1003" i="1" s="1"/>
  <c r="BB1003" i="1" s="1"/>
  <c r="AZ1005" i="1"/>
  <c r="BA1005" i="1" s="1"/>
  <c r="BB1005" i="1" s="1"/>
  <c r="AZ1004" i="1"/>
  <c r="BA1004" i="1" s="1"/>
  <c r="BB1004" i="1" s="1"/>
  <c r="AZ1041" i="1"/>
  <c r="BA1041" i="1" s="1"/>
  <c r="BB1041" i="1" s="1"/>
  <c r="AZ536" i="1"/>
  <c r="BA536" i="1" s="1"/>
  <c r="BB536" i="1" s="1"/>
  <c r="AZ535" i="1"/>
  <c r="BA535" i="1" s="1"/>
  <c r="BB535" i="1" s="1"/>
  <c r="AZ539" i="1"/>
  <c r="BA539" i="1" s="1"/>
  <c r="BB539" i="1" s="1"/>
  <c r="AZ2680" i="1"/>
  <c r="BA2680" i="1" s="1"/>
  <c r="BB2680" i="1" s="1"/>
  <c r="AZ1390" i="1"/>
  <c r="BA1390" i="1" s="1"/>
  <c r="BB1390" i="1" s="1"/>
  <c r="AZ1383" i="1"/>
  <c r="BA1383" i="1" s="1"/>
  <c r="BB1383" i="1" s="1"/>
  <c r="AZ1382" i="1"/>
  <c r="BA1382" i="1" s="1"/>
  <c r="BB1382" i="1" s="1"/>
  <c r="AZ2782" i="1"/>
  <c r="BA2782" i="1" s="1"/>
  <c r="BB2782" i="1" s="1"/>
  <c r="AZ2783" i="1"/>
  <c r="BA2783" i="1" s="1"/>
  <c r="BB2783" i="1" s="1"/>
  <c r="AZ1374" i="1"/>
  <c r="BA1374" i="1" s="1"/>
  <c r="BB1374" i="1" s="1"/>
  <c r="AZ1375" i="1"/>
  <c r="BA1375" i="1" s="1"/>
  <c r="BB1375" i="1" s="1"/>
  <c r="AZ3536" i="1"/>
  <c r="BA3536" i="1" s="1"/>
  <c r="BB3536" i="1" s="1"/>
  <c r="AZ3537" i="1"/>
  <c r="BA3537" i="1" s="1"/>
  <c r="BB3537" i="1" s="1"/>
  <c r="AZ3538" i="1"/>
  <c r="BA3538" i="1" s="1"/>
  <c r="BB3538" i="1" s="1"/>
  <c r="AZ3603" i="1"/>
  <c r="BA3603" i="1" s="1"/>
  <c r="BB3603" i="1" s="1"/>
  <c r="AZ3604" i="1"/>
  <c r="BA3604" i="1" s="1"/>
  <c r="BB3604" i="1" s="1"/>
  <c r="AZ731" i="1"/>
  <c r="BA731" i="1" s="1"/>
  <c r="BB731" i="1" s="1"/>
  <c r="AZ732" i="1"/>
  <c r="BA732" i="1" s="1"/>
  <c r="BB732" i="1" s="1"/>
  <c r="AZ733" i="1"/>
  <c r="BA733" i="1" s="1"/>
  <c r="BB733" i="1" s="1"/>
  <c r="AZ1392" i="1"/>
  <c r="BA1392" i="1" s="1"/>
  <c r="BB1392" i="1" s="1"/>
  <c r="AZ1393" i="1"/>
  <c r="BA1393" i="1" s="1"/>
  <c r="BB1393" i="1" s="1"/>
  <c r="AZ1399" i="1"/>
  <c r="BA1399" i="1" s="1"/>
  <c r="BB1399" i="1" s="1"/>
  <c r="AZ611" i="1"/>
  <c r="BA611" i="1" s="1"/>
  <c r="BB611" i="1" s="1"/>
  <c r="AZ610" i="1"/>
  <c r="BA610" i="1" s="1"/>
  <c r="BB610" i="1" s="1"/>
  <c r="AZ612" i="1"/>
  <c r="BA612" i="1" s="1"/>
  <c r="BB612" i="1" s="1"/>
  <c r="AZ621" i="1"/>
  <c r="BA621" i="1" s="1"/>
  <c r="BB621" i="1" s="1"/>
  <c r="AZ599" i="1"/>
  <c r="BA599" i="1" s="1"/>
  <c r="BB599" i="1" s="1"/>
  <c r="AZ3531" i="1"/>
  <c r="BA3531" i="1" s="1"/>
  <c r="BB3531" i="1" s="1"/>
  <c r="AZ2539" i="1"/>
  <c r="BA2539" i="1" s="1"/>
  <c r="BB2539" i="1" s="1"/>
  <c r="AZ622" i="1"/>
  <c r="BA622" i="1" s="1"/>
  <c r="AZ1357" i="1"/>
  <c r="BA1357" i="1" s="1"/>
  <c r="BB1357" i="1" s="1"/>
  <c r="AZ2768" i="1"/>
  <c r="BA2768" i="1" s="1"/>
  <c r="BB2768" i="1" s="1"/>
  <c r="AZ1521" i="1"/>
  <c r="BA1521" i="1" s="1"/>
  <c r="BB1521" i="1" s="1"/>
  <c r="AZ1516" i="1"/>
  <c r="BA1516" i="1" s="1"/>
  <c r="BB1516" i="1" s="1"/>
  <c r="AZ2683" i="1"/>
  <c r="BA2683" i="1" s="1"/>
  <c r="BB2683" i="1" s="1"/>
  <c r="AZ799" i="1"/>
  <c r="BA799" i="1" s="1"/>
  <c r="BB799" i="1" s="1"/>
  <c r="AZ782" i="1"/>
  <c r="BA782" i="1" s="1"/>
  <c r="BB782" i="1" s="1"/>
  <c r="AZ710" i="1"/>
  <c r="BA710" i="1" s="1"/>
  <c r="BB710" i="1" s="1"/>
  <c r="AZ711" i="1"/>
  <c r="BA711" i="1" s="1"/>
  <c r="BB711" i="1" s="1"/>
  <c r="AZ727" i="1"/>
  <c r="BA727" i="1" s="1"/>
  <c r="BB727" i="1" s="1"/>
  <c r="AZ728" i="1"/>
  <c r="BA728" i="1" s="1"/>
  <c r="BB728" i="1" s="1"/>
  <c r="AZ2108" i="1"/>
  <c r="BA2108" i="1" s="1"/>
  <c r="BB2108" i="1" s="1"/>
  <c r="AZ2109" i="1"/>
  <c r="BA2109" i="1" s="1"/>
  <c r="BB2109" i="1" s="1"/>
  <c r="AZ2110" i="1"/>
  <c r="BA2110" i="1" s="1"/>
  <c r="BB2110" i="1" s="1"/>
  <c r="AZ1402" i="1"/>
  <c r="BA1402" i="1" s="1"/>
  <c r="BB1402" i="1" s="1"/>
  <c r="AZ2773" i="1"/>
  <c r="BA2773" i="1" s="1"/>
  <c r="BB2773" i="1" s="1"/>
  <c r="AZ3568" i="1"/>
  <c r="BA3568" i="1" s="1"/>
  <c r="BB3568" i="1" s="1"/>
  <c r="AZ3569" i="1"/>
  <c r="BA3569" i="1" s="1"/>
  <c r="BB3569" i="1" s="1"/>
  <c r="AZ3097" i="1"/>
  <c r="BA3097" i="1" s="1"/>
  <c r="BB3097" i="1" s="1"/>
  <c r="AZ3098" i="1"/>
  <c r="BA3098" i="1" s="1"/>
  <c r="BB3098" i="1" s="1"/>
  <c r="AZ78" i="1"/>
  <c r="BA78" i="1" s="1"/>
  <c r="BB78" i="1" s="1"/>
  <c r="AZ2208" i="1"/>
  <c r="BA2208" i="1" s="1"/>
  <c r="BB2208" i="1" s="1"/>
  <c r="AZ2209" i="1"/>
  <c r="BA2209" i="1" s="1"/>
  <c r="BB2209" i="1" s="1"/>
  <c r="AZ2210" i="1"/>
  <c r="BA2210" i="1" s="1"/>
  <c r="BB2210" i="1" s="1"/>
  <c r="AZ3221" i="1"/>
  <c r="BA3221" i="1" s="1"/>
  <c r="BB3221" i="1" s="1"/>
  <c r="AZ3223" i="1"/>
  <c r="BA3223" i="1" s="1"/>
  <c r="BB3223" i="1" s="1"/>
  <c r="AZ3222" i="1"/>
  <c r="BA3222" i="1" s="1"/>
  <c r="BB3222" i="1" s="1"/>
  <c r="AZ1000" i="1"/>
  <c r="BA1000" i="1" s="1"/>
  <c r="BB1000" i="1" s="1"/>
  <c r="AZ999" i="1"/>
  <c r="BA999" i="1" s="1"/>
  <c r="BB999" i="1" s="1"/>
  <c r="AZ998" i="1"/>
  <c r="BA998" i="1" s="1"/>
  <c r="BB998" i="1" s="1"/>
  <c r="AZ995" i="1"/>
  <c r="BA995" i="1" s="1"/>
  <c r="BB995" i="1" s="1"/>
  <c r="AZ3304" i="1"/>
  <c r="BA3304" i="1" s="1"/>
  <c r="BB3304" i="1" s="1"/>
  <c r="AZ3297" i="1"/>
  <c r="BA3297" i="1" s="1"/>
  <c r="BB3297" i="1" s="1"/>
  <c r="AZ2390" i="1"/>
  <c r="BA2390" i="1" s="1"/>
  <c r="BB2390" i="1" s="1"/>
  <c r="AZ3118" i="1"/>
  <c r="BA3118" i="1" s="1"/>
  <c r="BB3118" i="1" s="1"/>
  <c r="AZ2767" i="1"/>
  <c r="BA2767" i="1" s="1"/>
  <c r="BB2767" i="1" s="1"/>
  <c r="AZ2784" i="1"/>
  <c r="BA2784" i="1" s="1"/>
  <c r="BB2784" i="1" s="1"/>
  <c r="AZ2681" i="1"/>
  <c r="BA2681" i="1" s="1"/>
  <c r="BB2681" i="1" s="1"/>
  <c r="AZ2698" i="1"/>
  <c r="BA2698" i="1" s="1"/>
  <c r="AZ2699" i="1"/>
  <c r="BA2699" i="1" s="1"/>
  <c r="AZ1270" i="1"/>
  <c r="BA1270" i="1" s="1"/>
  <c r="BB1270" i="1" s="1"/>
  <c r="AZ1273" i="1"/>
  <c r="BA1273" i="1" s="1"/>
  <c r="BB1273" i="1" s="1"/>
  <c r="AZ1276" i="1"/>
  <c r="BA1276" i="1" s="1"/>
  <c r="BB1276" i="1" s="1"/>
  <c r="AZ1279" i="1"/>
  <c r="BA1279" i="1" s="1"/>
  <c r="BB1279" i="1" s="1"/>
  <c r="AZ1281" i="1"/>
  <c r="BA1281" i="1" s="1"/>
  <c r="BB1281" i="1" s="1"/>
  <c r="AZ1283" i="1"/>
  <c r="BA1283" i="1" s="1"/>
  <c r="BB1283" i="1" s="1"/>
  <c r="AZ1284" i="1"/>
  <c r="BA1284" i="1" s="1"/>
  <c r="BB1284" i="1" s="1"/>
  <c r="AZ3716" i="1"/>
  <c r="BA3716" i="1" s="1"/>
  <c r="AZ3714" i="1"/>
  <c r="BA3714" i="1" s="1"/>
  <c r="BB3714" i="1" s="1"/>
  <c r="AZ3718" i="1"/>
  <c r="BA3718" i="1" s="1"/>
  <c r="BB3718" i="1" s="1"/>
  <c r="AZ400" i="1"/>
  <c r="BA400" i="1" s="1"/>
  <c r="BB400" i="1" s="1"/>
  <c r="AZ401" i="1"/>
  <c r="BA401" i="1" s="1"/>
  <c r="BB401" i="1" s="1"/>
  <c r="AZ403" i="1"/>
  <c r="BA403" i="1" s="1"/>
  <c r="BB403" i="1" s="1"/>
  <c r="AZ402" i="1"/>
  <c r="BA402" i="1" s="1"/>
  <c r="BB402" i="1" s="1"/>
  <c r="AZ411" i="1"/>
  <c r="BA411" i="1" s="1"/>
  <c r="BB411" i="1" s="1"/>
  <c r="AZ3710" i="1"/>
  <c r="BA3710" i="1" s="1"/>
  <c r="BB3710" i="1" s="1"/>
  <c r="AZ3706" i="1"/>
  <c r="BA3706" i="1" s="1"/>
  <c r="BB3706" i="1" s="1"/>
  <c r="AZ3705" i="1"/>
  <c r="BA3705" i="1" s="1"/>
  <c r="BB3705" i="1" s="1"/>
  <c r="AZ3708" i="1"/>
  <c r="BA3708" i="1" s="1"/>
  <c r="BB3708" i="1" s="1"/>
  <c r="AZ3711" i="1"/>
  <c r="BA3711" i="1" s="1"/>
  <c r="BB3711" i="1" s="1"/>
  <c r="AZ3712" i="1"/>
  <c r="BA3712" i="1" s="1"/>
  <c r="BB3712" i="1" s="1"/>
  <c r="AZ843" i="1"/>
  <c r="BA843" i="1" s="1"/>
  <c r="BB843" i="1" s="1"/>
  <c r="AZ839" i="1"/>
  <c r="BA839" i="1" s="1"/>
  <c r="BB839" i="1" s="1"/>
  <c r="AZ845" i="1"/>
  <c r="BA845" i="1" s="1"/>
  <c r="BB845" i="1" s="1"/>
  <c r="AZ847" i="1"/>
  <c r="BA847" i="1" s="1"/>
  <c r="BB847" i="1" s="1"/>
  <c r="AZ846" i="1"/>
  <c r="BA846" i="1" s="1"/>
  <c r="BB846" i="1" s="1"/>
  <c r="AZ840" i="1"/>
  <c r="BA840" i="1" s="1"/>
  <c r="BB840" i="1" s="1"/>
  <c r="AZ842" i="1"/>
  <c r="BA842" i="1" s="1"/>
  <c r="BB842" i="1" s="1"/>
  <c r="AZ838" i="1"/>
  <c r="BA838" i="1" s="1"/>
  <c r="BB838" i="1" s="1"/>
  <c r="AZ841" i="1"/>
  <c r="BA841" i="1" s="1"/>
  <c r="BB841" i="1" s="1"/>
  <c r="AZ2743" i="1"/>
  <c r="BA2743" i="1" s="1"/>
  <c r="BB2743" i="1" s="1"/>
  <c r="AZ2746" i="1"/>
  <c r="BA2746" i="1" s="1"/>
  <c r="BB2746" i="1" s="1"/>
  <c r="AZ2747" i="1"/>
  <c r="BA2747" i="1" s="1"/>
  <c r="BB2747" i="1" s="1"/>
  <c r="AZ3359" i="1"/>
  <c r="BA3359" i="1" s="1"/>
  <c r="BB3359" i="1" s="1"/>
  <c r="AZ3358" i="1"/>
  <c r="BA3358" i="1" s="1"/>
  <c r="BB3358" i="1" s="1"/>
  <c r="AZ2581" i="1"/>
  <c r="BA2581" i="1" s="1"/>
  <c r="BB2581" i="1" s="1"/>
  <c r="AZ1318" i="1"/>
  <c r="BA1318" i="1" s="1"/>
  <c r="BB1318" i="1" s="1"/>
  <c r="AZ1601" i="1"/>
  <c r="BA1601" i="1" s="1"/>
  <c r="BB1601" i="1" s="1"/>
  <c r="AZ1602" i="1"/>
  <c r="BA1602" i="1" s="1"/>
  <c r="BB1602" i="1" s="1"/>
  <c r="AZ1600" i="1"/>
  <c r="BA1600" i="1" s="1"/>
  <c r="BB1600" i="1" s="1"/>
  <c r="AZ3694" i="1"/>
  <c r="BA3694" i="1" s="1"/>
  <c r="BB3694" i="1" s="1"/>
  <c r="AZ3688" i="1"/>
  <c r="BA3688" i="1" s="1"/>
  <c r="BB3688" i="1" s="1"/>
  <c r="AZ3689" i="1"/>
  <c r="BA3689" i="1" s="1"/>
  <c r="BB3689" i="1" s="1"/>
  <c r="AZ3696" i="1"/>
  <c r="BA3696" i="1" s="1"/>
  <c r="BB3696" i="1" s="1"/>
  <c r="AZ2732" i="1"/>
  <c r="BA2732" i="1" s="1"/>
  <c r="BB2732" i="1" s="1"/>
  <c r="AZ2727" i="1"/>
  <c r="BA2727" i="1" s="1"/>
  <c r="BB2727" i="1" s="1"/>
  <c r="AZ2728" i="1"/>
  <c r="BA2728" i="1" s="1"/>
  <c r="BB2728" i="1" s="1"/>
  <c r="AZ2729" i="1"/>
  <c r="BA2729" i="1" s="1"/>
  <c r="BB2729" i="1" s="1"/>
  <c r="AZ2731" i="1"/>
  <c r="BA2731" i="1" s="1"/>
  <c r="BB2731" i="1" s="1"/>
  <c r="AZ1858" i="1"/>
  <c r="BA1858" i="1" s="1"/>
  <c r="BB1858" i="1" s="1"/>
  <c r="AZ1859" i="1"/>
  <c r="BA1859" i="1" s="1"/>
  <c r="BB1859" i="1" s="1"/>
  <c r="AZ1863" i="1"/>
  <c r="BA1863" i="1" s="1"/>
  <c r="BB1863" i="1" s="1"/>
  <c r="AZ1868" i="1"/>
  <c r="BA1868" i="1" s="1"/>
  <c r="BB1868" i="1" s="1"/>
  <c r="AZ1869" i="1"/>
  <c r="BA1869" i="1" s="1"/>
  <c r="BB1869" i="1" s="1"/>
  <c r="AZ1870" i="1"/>
  <c r="BA1870" i="1" s="1"/>
  <c r="BB1870" i="1" s="1"/>
  <c r="AZ1871" i="1"/>
  <c r="BA1871" i="1" s="1"/>
  <c r="BB1871" i="1" s="1"/>
  <c r="AZ1872" i="1"/>
  <c r="BA1872" i="1" s="1"/>
  <c r="BB1872" i="1" s="1"/>
  <c r="AZ1873" i="1"/>
  <c r="BA1873" i="1" s="1"/>
  <c r="BB1873" i="1" s="1"/>
  <c r="AZ1874" i="1"/>
  <c r="BA1874" i="1" s="1"/>
  <c r="BB1874" i="1" s="1"/>
  <c r="AZ3356" i="1"/>
  <c r="BA3356" i="1" s="1"/>
  <c r="BB3356" i="1" s="1"/>
  <c r="AZ1439" i="1"/>
  <c r="BA1439" i="1" s="1"/>
  <c r="BB1439" i="1" s="1"/>
  <c r="AZ2748" i="1"/>
  <c r="BA2748" i="1" s="1"/>
  <c r="BB2748" i="1" s="1"/>
  <c r="AZ518" i="1"/>
  <c r="BA518" i="1" s="1"/>
  <c r="BB518" i="1" s="1"/>
  <c r="AZ3045" i="1"/>
  <c r="BA3045" i="1" s="1"/>
  <c r="BB3045" i="1" s="1"/>
  <c r="AZ3043" i="1"/>
  <c r="BA3043" i="1" s="1"/>
  <c r="BB3043" i="1" s="1"/>
  <c r="AZ3041" i="1"/>
  <c r="BA3041" i="1" s="1"/>
  <c r="BB3041" i="1" s="1"/>
  <c r="AZ603" i="1"/>
  <c r="BA603" i="1" s="1"/>
  <c r="BB603" i="1" s="1"/>
  <c r="AZ597" i="1"/>
  <c r="BA597" i="1" s="1"/>
  <c r="BB597" i="1" s="1"/>
  <c r="AZ593" i="1"/>
  <c r="BA593" i="1" s="1"/>
  <c r="BB593" i="1" s="1"/>
  <c r="AZ592" i="1"/>
  <c r="BA592" i="1" s="1"/>
  <c r="BB592" i="1" s="1"/>
  <c r="AZ594" i="1"/>
  <c r="BA594" i="1" s="1"/>
  <c r="BB594" i="1" s="1"/>
  <c r="AZ595" i="1"/>
  <c r="BA595" i="1" s="1"/>
  <c r="BB595" i="1" s="1"/>
  <c r="AZ604" i="1"/>
  <c r="BA604" i="1" s="1"/>
  <c r="BB604" i="1" s="1"/>
  <c r="AZ591" i="1"/>
  <c r="BA591" i="1" s="1"/>
  <c r="AZ1394" i="1"/>
  <c r="BA1394" i="1" s="1"/>
  <c r="BB1394" i="1" s="1"/>
  <c r="AZ583" i="1"/>
  <c r="BA583" i="1" s="1"/>
  <c r="BB583" i="1" s="1"/>
  <c r="AZ582" i="1"/>
  <c r="BA582" i="1" s="1"/>
  <c r="BB582" i="1" s="1"/>
  <c r="AZ1849" i="1"/>
  <c r="BA1849" i="1" s="1"/>
  <c r="BB1849" i="1" s="1"/>
  <c r="AZ2513" i="1"/>
  <c r="BA2513" i="1" s="1"/>
  <c r="BB2513" i="1" s="1"/>
  <c r="AZ2387" i="1"/>
  <c r="BA2387" i="1" s="1"/>
  <c r="BB2387" i="1" s="1"/>
  <c r="AZ2373" i="1"/>
  <c r="BA2373" i="1" s="1"/>
  <c r="BB2373" i="1" s="1"/>
  <c r="AZ2376" i="1"/>
  <c r="BA2376" i="1" s="1"/>
  <c r="BB2376" i="1" s="1"/>
  <c r="AZ2218" i="1"/>
  <c r="BA2218" i="1" s="1"/>
  <c r="BB2218" i="1" s="1"/>
  <c r="AZ3638" i="1"/>
  <c r="BA3638" i="1" s="1"/>
  <c r="BB3638" i="1" s="1"/>
  <c r="AZ3643" i="1"/>
  <c r="BA3643" i="1" s="1"/>
  <c r="BB3643" i="1" s="1"/>
  <c r="AZ3642" i="1"/>
  <c r="BA3642" i="1" s="1"/>
  <c r="BB3642" i="1" s="1"/>
  <c r="AZ1834" i="1"/>
  <c r="BA1834" i="1" s="1"/>
  <c r="AZ2740" i="1"/>
  <c r="BA2740" i="1" s="1"/>
  <c r="BB2740" i="1" s="1"/>
  <c r="AZ3224" i="1"/>
  <c r="BA3224" i="1" s="1"/>
  <c r="BB3224" i="1" s="1"/>
  <c r="AZ3225" i="1"/>
  <c r="BA3225" i="1" s="1"/>
  <c r="BB3225" i="1" s="1"/>
  <c r="AZ3226" i="1"/>
  <c r="BA3226" i="1" s="1"/>
  <c r="BB3226" i="1" s="1"/>
  <c r="AZ3316" i="1"/>
  <c r="BA3316" i="1" s="1"/>
  <c r="AZ3236" i="1"/>
  <c r="BA3236" i="1" s="1"/>
  <c r="AZ1485" i="1"/>
  <c r="BA1485" i="1" s="1"/>
  <c r="AZ3228" i="1"/>
  <c r="BA3228" i="1" s="1"/>
  <c r="AZ3229" i="1"/>
  <c r="BA3229" i="1" s="1"/>
  <c r="AZ3248" i="1"/>
  <c r="BA3248" i="1" s="1"/>
  <c r="BB3248" i="1" s="1"/>
  <c r="AZ3227" i="1"/>
  <c r="BA3227" i="1" s="1"/>
  <c r="BB3227" i="1" s="1"/>
  <c r="AZ527" i="1"/>
  <c r="BA527" i="1" s="1"/>
  <c r="BB527" i="1" s="1"/>
  <c r="AZ1040" i="1"/>
  <c r="BA1040" i="1" s="1"/>
  <c r="BB1040" i="1" s="1"/>
  <c r="AZ1038" i="1"/>
  <c r="BA1038" i="1" s="1"/>
  <c r="BB1038" i="1" s="1"/>
  <c r="AZ1027" i="1"/>
  <c r="BA1027" i="1" s="1"/>
  <c r="BB1027" i="1" s="1"/>
  <c r="AZ1483" i="1"/>
  <c r="BA1483" i="1" s="1"/>
  <c r="BB1483" i="1" s="1"/>
  <c r="AZ1499" i="1"/>
  <c r="BA1499" i="1" s="1"/>
  <c r="BB1499" i="1" s="1"/>
  <c r="AZ1493" i="1"/>
  <c r="BA1493" i="1" s="1"/>
  <c r="BB1493" i="1" s="1"/>
  <c r="AZ1475" i="1"/>
  <c r="BA1475" i="1" s="1"/>
  <c r="AZ1507" i="1"/>
  <c r="BA1507" i="1" s="1"/>
  <c r="AZ1505" i="1"/>
  <c r="BA1505" i="1" s="1"/>
  <c r="AZ1506" i="1"/>
  <c r="BA1506" i="1" s="1"/>
  <c r="AZ1502" i="1"/>
  <c r="BA1502" i="1" s="1"/>
  <c r="AZ1501" i="1"/>
  <c r="BA1501" i="1" s="1"/>
  <c r="AZ1488" i="1"/>
  <c r="BA1488" i="1" s="1"/>
  <c r="BB1488" i="1" s="1"/>
  <c r="AZ1489" i="1"/>
  <c r="BA1489" i="1" s="1"/>
  <c r="BB1489" i="1" s="1"/>
  <c r="AZ1494" i="1"/>
  <c r="BA1494" i="1" s="1"/>
  <c r="BB1494" i="1" s="1"/>
  <c r="AZ1495" i="1"/>
  <c r="BA1495" i="1" s="1"/>
  <c r="BB1495" i="1" s="1"/>
  <c r="AZ1508" i="1"/>
  <c r="BA1508" i="1" s="1"/>
  <c r="BB1508" i="1" s="1"/>
  <c r="AZ1469" i="1"/>
  <c r="BA1469" i="1" s="1"/>
  <c r="BB1469" i="1" s="1"/>
  <c r="AZ1470" i="1"/>
  <c r="BA1470" i="1" s="1"/>
  <c r="BB1470" i="1" s="1"/>
  <c r="AZ1490" i="1"/>
  <c r="BA1490" i="1" s="1"/>
  <c r="AZ1481" i="1"/>
  <c r="BA1481" i="1" s="1"/>
  <c r="BB1481" i="1" s="1"/>
  <c r="AZ1486" i="1"/>
  <c r="BA1486" i="1" s="1"/>
  <c r="BB1486" i="1" s="1"/>
  <c r="AZ1500" i="1"/>
  <c r="BA1500" i="1" s="1"/>
  <c r="BB1500" i="1" s="1"/>
  <c r="AZ1460" i="1"/>
  <c r="BA1460" i="1" s="1"/>
  <c r="BB1460" i="1" s="1"/>
  <c r="AZ1461" i="1"/>
  <c r="BA1461" i="1" s="1"/>
  <c r="BB1461" i="1" s="1"/>
  <c r="AZ2188" i="1"/>
  <c r="BA2188" i="1" s="1"/>
  <c r="BB2188" i="1" s="1"/>
  <c r="AZ2121" i="1"/>
  <c r="BA2121" i="1" s="1"/>
  <c r="BB2121" i="1" s="1"/>
  <c r="AZ2122" i="1"/>
  <c r="BA2122" i="1" s="1"/>
  <c r="BB2122" i="1" s="1"/>
  <c r="AZ2214" i="1"/>
  <c r="BA2214" i="1" s="1"/>
  <c r="BB2214" i="1" s="1"/>
  <c r="AZ2123" i="1"/>
  <c r="BA2123" i="1" s="1"/>
  <c r="BB2123" i="1" s="1"/>
  <c r="AZ2195" i="1"/>
  <c r="BA2195" i="1" s="1"/>
  <c r="BB2195" i="1" s="1"/>
  <c r="AZ2741" i="1"/>
  <c r="BA2741" i="1" s="1"/>
  <c r="BB2741" i="1" s="1"/>
  <c r="AZ2742" i="1"/>
  <c r="BA2742" i="1" s="1"/>
  <c r="BB2742" i="1" s="1"/>
  <c r="AZ2556" i="1"/>
  <c r="BA2556" i="1" s="1"/>
  <c r="BB2556" i="1" s="1"/>
  <c r="AZ2555" i="1"/>
  <c r="BA2555" i="1" s="1"/>
  <c r="BB2555" i="1" s="1"/>
  <c r="AZ2362" i="1"/>
  <c r="BA2362" i="1" s="1"/>
  <c r="BB2362" i="1" s="1"/>
  <c r="AZ2189" i="1"/>
  <c r="BA2189" i="1" s="1"/>
  <c r="BB2189" i="1" s="1"/>
  <c r="AZ2194" i="1"/>
  <c r="BA2194" i="1" s="1"/>
  <c r="BB2194" i="1" s="1"/>
  <c r="AZ2187" i="1"/>
  <c r="BA2187" i="1" s="1"/>
  <c r="BB2187" i="1" s="1"/>
  <c r="AZ2196" i="1"/>
  <c r="BA2196" i="1" s="1"/>
  <c r="BB2196" i="1" s="1"/>
  <c r="AZ2198" i="1"/>
  <c r="BA2198" i="1" s="1"/>
  <c r="BB2198" i="1" s="1"/>
  <c r="AZ2199" i="1"/>
  <c r="BA2199" i="1" s="1"/>
  <c r="BB2199" i="1" s="1"/>
  <c r="AZ478" i="1"/>
  <c r="BA478" i="1" s="1"/>
  <c r="BB478" i="1" s="1"/>
  <c r="AZ480" i="1"/>
  <c r="BA480" i="1" s="1"/>
  <c r="BB480" i="1" s="1"/>
  <c r="AZ471" i="1"/>
  <c r="BA471" i="1" s="1"/>
  <c r="BB471" i="1" s="1"/>
  <c r="AZ2291" i="1"/>
  <c r="BA2291" i="1" s="1"/>
  <c r="BB2291" i="1" s="1"/>
  <c r="AZ3103" i="1"/>
  <c r="BA3103" i="1" s="1"/>
  <c r="BB3103" i="1" s="1"/>
  <c r="AZ3116" i="1"/>
  <c r="BA3116" i="1" s="1"/>
  <c r="BB3116" i="1" s="1"/>
  <c r="AZ3104" i="1"/>
  <c r="BA3104" i="1" s="1"/>
  <c r="BB3104" i="1" s="1"/>
  <c r="AZ3112" i="1"/>
  <c r="BA3112" i="1" s="1"/>
  <c r="BB3112" i="1" s="1"/>
  <c r="AZ3111" i="1"/>
  <c r="BA3111" i="1" s="1"/>
  <c r="BB3111" i="1" s="1"/>
  <c r="AZ3113" i="1"/>
  <c r="BA3113" i="1" s="1"/>
  <c r="BB3113" i="1" s="1"/>
  <c r="AZ476" i="1"/>
  <c r="BA476" i="1" s="1"/>
  <c r="BB476" i="1" s="1"/>
  <c r="AZ475" i="1"/>
  <c r="BA475" i="1" s="1"/>
  <c r="BB475" i="1" s="1"/>
  <c r="AZ474" i="1"/>
  <c r="BA474" i="1" s="1"/>
  <c r="BB474" i="1" s="1"/>
  <c r="AZ3106" i="1"/>
  <c r="BA3106" i="1" s="1"/>
  <c r="BB3106" i="1" s="1"/>
  <c r="AZ484" i="1"/>
  <c r="BA484" i="1" s="1"/>
  <c r="BB484" i="1" s="1"/>
  <c r="AZ2292" i="1"/>
  <c r="BA2292" i="1" s="1"/>
  <c r="BB2292" i="1" s="1"/>
  <c r="AZ2690" i="1"/>
  <c r="BA2690" i="1" s="1"/>
  <c r="BB2690" i="1" s="1"/>
  <c r="AZ2691" i="1"/>
  <c r="BA2691" i="1" s="1"/>
  <c r="BB2691" i="1" s="1"/>
  <c r="AZ2692" i="1"/>
  <c r="BA2692" i="1" s="1"/>
  <c r="BB2692" i="1" s="1"/>
  <c r="AZ2693" i="1"/>
  <c r="BA2693" i="1" s="1"/>
  <c r="BB2693" i="1" s="1"/>
  <c r="AZ3687" i="1"/>
  <c r="BA3687" i="1" s="1"/>
  <c r="BB3687" i="1" s="1"/>
  <c r="AZ3663" i="1"/>
  <c r="BA3663" i="1" s="1"/>
  <c r="BB3663" i="1" s="1"/>
  <c r="AZ3680" i="1"/>
  <c r="BA3680" i="1" s="1"/>
  <c r="BB3680" i="1" s="1"/>
  <c r="AZ3685" i="1"/>
  <c r="BA3685" i="1" s="1"/>
  <c r="BB3685" i="1" s="1"/>
  <c r="AZ3660" i="1"/>
  <c r="BA3660" i="1" s="1"/>
  <c r="BB3660" i="1" s="1"/>
  <c r="AZ3683" i="1"/>
  <c r="BA3683" i="1" s="1"/>
  <c r="BB3683" i="1" s="1"/>
  <c r="AZ3667" i="1"/>
  <c r="BA3667" i="1" s="1"/>
  <c r="BB3667" i="1" s="1"/>
  <c r="AZ3664" i="1"/>
  <c r="BA3664" i="1" s="1"/>
  <c r="BB3664" i="1" s="1"/>
  <c r="AZ3650" i="1"/>
  <c r="BA3650" i="1" s="1"/>
  <c r="BB3650" i="1" s="1"/>
  <c r="AZ3647" i="1"/>
  <c r="BA3647" i="1" s="1"/>
  <c r="BB3647" i="1" s="1"/>
  <c r="AZ3686" i="1"/>
  <c r="BA3686" i="1" s="1"/>
  <c r="BB3686" i="1" s="1"/>
  <c r="AZ3658" i="1"/>
  <c r="BA3658" i="1" s="1"/>
  <c r="BB3658" i="1" s="1"/>
  <c r="AZ3662" i="1"/>
  <c r="BA3662" i="1" s="1"/>
  <c r="BB3662" i="1" s="1"/>
  <c r="AZ3678" i="1"/>
  <c r="BA3678" i="1" s="1"/>
  <c r="BB3678" i="1" s="1"/>
  <c r="AZ3659" i="1"/>
  <c r="BA3659" i="1" s="1"/>
  <c r="BB3659" i="1" s="1"/>
  <c r="AZ2810" i="1"/>
  <c r="BA2810" i="1" s="1"/>
  <c r="BB2810" i="1" s="1"/>
  <c r="AZ2803" i="1"/>
  <c r="BA2803" i="1" s="1"/>
  <c r="BB2803" i="1" s="1"/>
  <c r="AZ2804" i="1"/>
  <c r="BA2804" i="1" s="1"/>
  <c r="BB2804" i="1" s="1"/>
  <c r="AZ2816" i="1"/>
  <c r="BA2816" i="1" s="1"/>
  <c r="BB2816" i="1" s="1"/>
  <c r="AZ2815" i="1"/>
  <c r="BA2815" i="1" s="1"/>
  <c r="BB2815" i="1" s="1"/>
  <c r="AZ2819" i="1"/>
  <c r="BA2819" i="1" s="1"/>
  <c r="BB2819" i="1" s="1"/>
  <c r="AZ2822" i="1"/>
  <c r="BA2822" i="1" s="1"/>
  <c r="BB2822" i="1" s="1"/>
  <c r="AZ2825" i="1"/>
  <c r="BA2825" i="1" s="1"/>
  <c r="BB2825" i="1" s="1"/>
  <c r="AZ2831" i="1"/>
  <c r="BA2831" i="1" s="1"/>
  <c r="BB2831" i="1" s="1"/>
  <c r="AZ2830" i="1"/>
  <c r="BA2830" i="1" s="1"/>
  <c r="BB2830" i="1" s="1"/>
  <c r="AZ2817" i="1"/>
  <c r="BA2817" i="1" s="1"/>
  <c r="BB2817" i="1" s="1"/>
  <c r="AZ2818" i="1"/>
  <c r="BA2818" i="1" s="1"/>
  <c r="BB2818" i="1" s="1"/>
  <c r="AZ2820" i="1"/>
  <c r="BA2820" i="1" s="1"/>
  <c r="BB2820" i="1" s="1"/>
  <c r="AZ2829" i="1"/>
  <c r="BA2829" i="1" s="1"/>
  <c r="BB2829" i="1" s="1"/>
  <c r="AZ2806" i="1"/>
  <c r="BA2806" i="1" s="1"/>
  <c r="BB2806" i="1" s="1"/>
  <c r="AZ2807" i="1"/>
  <c r="BA2807" i="1" s="1"/>
  <c r="BB2807" i="1" s="1"/>
  <c r="AZ2808" i="1"/>
  <c r="BA2808" i="1" s="1"/>
  <c r="BB2808" i="1" s="1"/>
  <c r="AZ2826" i="1"/>
  <c r="BA2826" i="1" s="1"/>
  <c r="BB2826" i="1" s="1"/>
  <c r="AZ2821" i="1"/>
  <c r="BA2821" i="1" s="1"/>
  <c r="BB2821" i="1" s="1"/>
  <c r="AZ1434" i="1"/>
  <c r="BA1434" i="1" s="1"/>
  <c r="BB1434" i="1" s="1"/>
  <c r="AZ1431" i="1"/>
  <c r="BA1431" i="1" s="1"/>
  <c r="BB1431" i="1" s="1"/>
  <c r="AZ1430" i="1"/>
  <c r="BA1430" i="1" s="1"/>
  <c r="BB1430" i="1" s="1"/>
  <c r="AZ3210" i="1"/>
  <c r="BA3210" i="1" s="1"/>
  <c r="BB3210" i="1" s="1"/>
  <c r="AZ3207" i="1"/>
  <c r="BA3207" i="1" s="1"/>
  <c r="BB3207" i="1" s="1"/>
  <c r="AZ3201" i="1"/>
  <c r="BA3201" i="1" s="1"/>
  <c r="BB3201" i="1" s="1"/>
  <c r="AZ3202" i="1"/>
  <c r="BA3202" i="1" s="1"/>
  <c r="BB3202" i="1" s="1"/>
  <c r="AZ3200" i="1"/>
  <c r="BA3200" i="1" s="1"/>
  <c r="BB3200" i="1" s="1"/>
  <c r="AZ3208" i="1"/>
  <c r="BA3208" i="1" s="1"/>
  <c r="BB3208" i="1" s="1"/>
  <c r="AZ3209" i="1"/>
  <c r="BA3209" i="1" s="1"/>
  <c r="BB3209" i="1" s="1"/>
  <c r="AZ520" i="1"/>
  <c r="BA520" i="1" s="1"/>
  <c r="BB520" i="1" s="1"/>
  <c r="AZ521" i="1"/>
  <c r="BA521" i="1" s="1"/>
  <c r="BB521" i="1" s="1"/>
  <c r="AZ519" i="1"/>
  <c r="BA519" i="1" s="1"/>
  <c r="BB519" i="1" s="1"/>
  <c r="AZ522" i="1"/>
  <c r="BA522" i="1" s="1"/>
  <c r="BB522" i="1" s="1"/>
  <c r="AZ3124" i="1"/>
  <c r="BA3124" i="1" s="1"/>
  <c r="BB3124" i="1" s="1"/>
  <c r="AZ3125" i="1"/>
  <c r="BA3125" i="1" s="1"/>
  <c r="BB3125" i="1" s="1"/>
  <c r="AZ3122" i="1"/>
  <c r="BA3122" i="1" s="1"/>
  <c r="BB3122" i="1" s="1"/>
  <c r="AZ3123" i="1"/>
  <c r="BA3123" i="1" s="1"/>
  <c r="BB3123" i="1" s="1"/>
  <c r="AZ1310" i="1"/>
  <c r="BA1310" i="1" s="1"/>
  <c r="BB1310" i="1" s="1"/>
  <c r="AZ1294" i="1"/>
  <c r="BA1294" i="1" s="1"/>
  <c r="BB1294" i="1" s="1"/>
  <c r="AZ1295" i="1"/>
  <c r="BA1295" i="1" s="1"/>
  <c r="BB1295" i="1" s="1"/>
  <c r="AZ1309" i="1"/>
  <c r="BA1309" i="1" s="1"/>
  <c r="BB1309" i="1" s="1"/>
  <c r="AZ1302" i="1"/>
  <c r="BA1302" i="1" s="1"/>
  <c r="BB1302" i="1" s="1"/>
  <c r="AZ1303" i="1"/>
  <c r="BA1303" i="1" s="1"/>
  <c r="BB1303" i="1" s="1"/>
  <c r="AZ1301" i="1"/>
  <c r="BA1301" i="1" s="1"/>
  <c r="BB1301" i="1" s="1"/>
  <c r="AZ1300" i="1"/>
  <c r="BA1300" i="1" s="1"/>
  <c r="BB1300" i="1" s="1"/>
  <c r="AZ1305" i="1"/>
  <c r="BA1305" i="1" s="1"/>
  <c r="BB1305" i="1" s="1"/>
  <c r="AZ1306" i="1"/>
  <c r="BA1306" i="1" s="1"/>
  <c r="BB1306" i="1" s="1"/>
  <c r="AZ83" i="1"/>
  <c r="BA83" i="1" s="1"/>
  <c r="BB83" i="1" s="1"/>
  <c r="AZ85" i="1"/>
  <c r="BA85" i="1" s="1"/>
  <c r="BB85" i="1" s="1"/>
  <c r="AZ965" i="1"/>
  <c r="BA965" i="1" s="1"/>
  <c r="BB965" i="1" s="1"/>
  <c r="AZ966" i="1"/>
  <c r="BA966" i="1" s="1"/>
  <c r="BB966" i="1" s="1"/>
  <c r="AZ967" i="1"/>
  <c r="BA967" i="1" s="1"/>
  <c r="BB967" i="1" s="1"/>
  <c r="AZ960" i="1"/>
  <c r="BA960" i="1" s="1"/>
  <c r="BB960" i="1" s="1"/>
  <c r="AZ961" i="1"/>
  <c r="BA961" i="1" s="1"/>
  <c r="BB961" i="1" s="1"/>
  <c r="AZ959" i="1"/>
  <c r="BA959" i="1" s="1"/>
  <c r="BB959" i="1" s="1"/>
  <c r="AZ962" i="1"/>
  <c r="BA962" i="1" s="1"/>
  <c r="BB962" i="1" s="1"/>
  <c r="AZ963" i="1"/>
  <c r="BA963" i="1" s="1"/>
  <c r="BB963" i="1" s="1"/>
  <c r="AZ795" i="1"/>
  <c r="BA795" i="1" s="1"/>
  <c r="BB795" i="1" s="1"/>
  <c r="AZ797" i="1"/>
  <c r="BA797" i="1" s="1"/>
  <c r="BB797" i="1" s="1"/>
  <c r="AZ801" i="1"/>
  <c r="BA801" i="1" s="1"/>
  <c r="BB801" i="1" s="1"/>
  <c r="AZ800" i="1"/>
  <c r="BA800" i="1" s="1"/>
  <c r="BB800" i="1" s="1"/>
  <c r="AZ792" i="1"/>
  <c r="BA792" i="1" s="1"/>
  <c r="BB792" i="1" s="1"/>
  <c r="AZ3100" i="1"/>
  <c r="BA3100" i="1" s="1"/>
  <c r="BB3100" i="1" s="1"/>
  <c r="AZ2755" i="1"/>
  <c r="BA2755" i="1" s="1"/>
  <c r="BB2755" i="1" s="1"/>
  <c r="AZ2754" i="1"/>
  <c r="BA2754" i="1" s="1"/>
  <c r="BB2754" i="1" s="1"/>
  <c r="AZ2756" i="1"/>
  <c r="BA2756" i="1" s="1"/>
  <c r="BB2756" i="1" s="1"/>
  <c r="AZ2750" i="1"/>
  <c r="BA2750" i="1" s="1"/>
  <c r="BB2750" i="1" s="1"/>
  <c r="AZ2751" i="1"/>
  <c r="BA2751" i="1" s="1"/>
  <c r="BB2751" i="1" s="1"/>
  <c r="AZ2749" i="1"/>
  <c r="BA2749" i="1" s="1"/>
  <c r="BB2749" i="1" s="1"/>
  <c r="AZ3023" i="1"/>
  <c r="BA3023" i="1" s="1"/>
  <c r="BB3023" i="1" s="1"/>
  <c r="AZ3024" i="1"/>
  <c r="BA3024" i="1" s="1"/>
  <c r="BB3024" i="1" s="1"/>
  <c r="AZ703" i="1"/>
  <c r="BA703" i="1" s="1"/>
  <c r="BB703" i="1" s="1"/>
  <c r="AZ704" i="1"/>
  <c r="BA704" i="1" s="1"/>
  <c r="BB704" i="1" s="1"/>
  <c r="AZ705" i="1"/>
  <c r="BA705" i="1" s="1"/>
  <c r="BB705" i="1" s="1"/>
  <c r="AZ1888" i="1"/>
  <c r="BA1888" i="1" s="1"/>
  <c r="BB1888" i="1" s="1"/>
  <c r="AZ3516" i="1"/>
  <c r="BA3516" i="1" s="1"/>
  <c r="BB3516" i="1" s="1"/>
  <c r="AZ3526" i="1"/>
  <c r="BA3526" i="1" s="1"/>
  <c r="BB3526" i="1" s="1"/>
  <c r="AZ3514" i="1"/>
  <c r="BA3514" i="1" s="1"/>
  <c r="BB3514" i="1" s="1"/>
  <c r="AZ3515" i="1"/>
  <c r="BA3515" i="1" s="1"/>
  <c r="BB3515" i="1" s="1"/>
  <c r="AZ3521" i="1"/>
  <c r="BA3521" i="1" s="1"/>
  <c r="BB3521" i="1" s="1"/>
  <c r="AZ3522" i="1"/>
  <c r="BA3522" i="1" s="1"/>
  <c r="BB3522" i="1" s="1"/>
  <c r="AZ3523" i="1"/>
  <c r="BA3523" i="1" s="1"/>
  <c r="BB3523" i="1" s="1"/>
  <c r="AZ2726" i="1"/>
  <c r="BA2726" i="1" s="1"/>
  <c r="BB2726" i="1" s="1"/>
  <c r="AZ1953" i="1"/>
  <c r="BA1953" i="1" s="1"/>
  <c r="BB1953" i="1" s="1"/>
  <c r="AZ2557" i="1"/>
  <c r="BA2557" i="1" s="1"/>
  <c r="BB2557" i="1" s="1"/>
  <c r="AZ2558" i="1"/>
  <c r="BA2558" i="1" s="1"/>
  <c r="BB2558" i="1" s="1"/>
  <c r="AZ1010" i="1"/>
  <c r="BA1010" i="1" s="1"/>
  <c r="BB1010" i="1" s="1"/>
  <c r="AZ1014" i="1"/>
  <c r="BA1014" i="1" s="1"/>
  <c r="BB1014" i="1" s="1"/>
  <c r="AZ1007" i="1"/>
  <c r="BA1007" i="1" s="1"/>
  <c r="BB1007" i="1" s="1"/>
  <c r="AZ14" i="1"/>
  <c r="BA14" i="1" s="1"/>
  <c r="BB14" i="1" s="1"/>
  <c r="AZ6" i="1"/>
  <c r="BA6" i="1" s="1"/>
  <c r="BB6" i="1" s="1"/>
  <c r="AZ575" i="1"/>
  <c r="BA575" i="1" s="1"/>
  <c r="BB575" i="1" s="1"/>
  <c r="AZ578" i="1"/>
  <c r="BA578" i="1" s="1"/>
  <c r="BB578" i="1" s="1"/>
  <c r="AZ577" i="1"/>
  <c r="BA577" i="1" s="1"/>
  <c r="BB577" i="1" s="1"/>
  <c r="AZ576" i="1"/>
  <c r="BA576" i="1" s="1"/>
  <c r="BB576" i="1" s="1"/>
  <c r="AZ571" i="1"/>
  <c r="BA571" i="1" s="1"/>
  <c r="BB571" i="1" s="1"/>
  <c r="AZ579" i="1"/>
  <c r="BA579" i="1" s="1"/>
  <c r="BB579" i="1" s="1"/>
  <c r="AZ570" i="1"/>
  <c r="BA570" i="1" s="1"/>
  <c r="BB570" i="1" s="1"/>
  <c r="AZ569" i="1"/>
  <c r="BA569" i="1" s="1"/>
  <c r="BB569" i="1" s="1"/>
  <c r="AZ572" i="1"/>
  <c r="BA572" i="1" s="1"/>
  <c r="BB572" i="1" s="1"/>
  <c r="AZ573" i="1"/>
  <c r="BA573" i="1" s="1"/>
  <c r="BB573" i="1" s="1"/>
  <c r="AZ574" i="1"/>
  <c r="BA574" i="1" s="1"/>
  <c r="BB574" i="1" s="1"/>
  <c r="AZ567" i="1"/>
  <c r="BA567" i="1" s="1"/>
  <c r="BB567" i="1" s="1"/>
  <c r="AZ566" i="1"/>
  <c r="BA566" i="1" s="1"/>
  <c r="BB566" i="1" s="1"/>
  <c r="AZ759" i="1"/>
  <c r="BA759" i="1" s="1"/>
  <c r="BB759" i="1" s="1"/>
  <c r="AZ2237" i="1"/>
  <c r="BA2237" i="1" s="1"/>
  <c r="BB2237" i="1" s="1"/>
  <c r="AZ2267" i="1"/>
  <c r="BA2267" i="1" s="1"/>
  <c r="BB2267" i="1" s="1"/>
  <c r="AZ2234" i="1"/>
  <c r="BA2234" i="1" s="1"/>
  <c r="BB2234" i="1" s="1"/>
  <c r="AZ2242" i="1"/>
  <c r="BA2242" i="1" s="1"/>
  <c r="BB2242" i="1" s="1"/>
  <c r="AZ2241" i="1"/>
  <c r="BA2241" i="1" s="1"/>
  <c r="BB2241" i="1" s="1"/>
  <c r="AZ2238" i="1"/>
  <c r="BA2238" i="1" s="1"/>
  <c r="BB2238" i="1" s="1"/>
  <c r="AZ2228" i="1"/>
  <c r="BA2228" i="1" s="1"/>
  <c r="BB2228" i="1" s="1"/>
  <c r="AZ2235" i="1"/>
  <c r="BA2235" i="1" s="1"/>
  <c r="BB2235" i="1" s="1"/>
  <c r="AZ2272" i="1"/>
  <c r="BA2272" i="1" s="1"/>
  <c r="BB2272" i="1" s="1"/>
  <c r="AZ2227" i="1"/>
  <c r="BA2227" i="1" s="1"/>
  <c r="BB2227" i="1" s="1"/>
  <c r="AZ3138" i="1"/>
  <c r="BA3138" i="1" s="1"/>
  <c r="BB3138" i="1" s="1"/>
  <c r="AZ3139" i="1"/>
  <c r="BA3139" i="1" s="1"/>
  <c r="BB3139" i="1" s="1"/>
  <c r="AZ2403" i="1"/>
  <c r="BA2403" i="1" s="1"/>
  <c r="BB2403" i="1" s="1"/>
  <c r="AZ2404" i="1"/>
  <c r="BA2404" i="1" s="1"/>
  <c r="BB2404" i="1" s="1"/>
  <c r="AZ2405" i="1"/>
  <c r="BA2405" i="1" s="1"/>
  <c r="BB2405" i="1" s="1"/>
  <c r="AZ2397" i="1"/>
  <c r="BA2397" i="1" s="1"/>
  <c r="BB2397" i="1" s="1"/>
  <c r="AZ2401" i="1"/>
  <c r="BA2401" i="1" s="1"/>
  <c r="BB2401" i="1" s="1"/>
  <c r="AZ2402" i="1"/>
  <c r="BA2402" i="1" s="1"/>
  <c r="BB2402" i="1" s="1"/>
  <c r="AZ2400" i="1"/>
  <c r="BA2400" i="1" s="1"/>
  <c r="BB2400" i="1" s="1"/>
  <c r="AZ2398" i="1"/>
  <c r="BA2398" i="1" s="1"/>
  <c r="BB2398" i="1" s="1"/>
  <c r="AZ2399" i="1"/>
  <c r="BA2399" i="1" s="1"/>
  <c r="BB2399" i="1" s="1"/>
  <c r="AZ1053" i="1"/>
  <c r="BA1053" i="1" s="1"/>
  <c r="BB1053" i="1" s="1"/>
  <c r="AZ3249" i="1"/>
  <c r="BA3249" i="1" s="1"/>
  <c r="BB3249" i="1" s="1"/>
  <c r="AZ3152" i="1"/>
  <c r="BA3152" i="1" s="1"/>
  <c r="BB3152" i="1" s="1"/>
  <c r="AZ3153" i="1"/>
  <c r="BA3153" i="1" s="1"/>
  <c r="BB3153" i="1" s="1"/>
  <c r="AZ2852" i="1"/>
  <c r="BA2852" i="1" s="1"/>
  <c r="BB2852" i="1" s="1"/>
  <c r="AZ1896" i="1"/>
  <c r="BA1896" i="1" s="1"/>
  <c r="BB1896" i="1" s="1"/>
  <c r="AZ1897" i="1"/>
  <c r="BA1897" i="1" s="1"/>
  <c r="BB1897" i="1" s="1"/>
  <c r="AZ450" i="1"/>
  <c r="BA450" i="1" s="1"/>
  <c r="BB450" i="1" s="1"/>
  <c r="AZ449" i="1"/>
  <c r="BA449" i="1" s="1"/>
  <c r="BB449" i="1" s="1"/>
  <c r="AZ2696" i="1"/>
  <c r="BA2696" i="1" s="1"/>
  <c r="BB2696" i="1" s="1"/>
  <c r="AZ1415" i="1"/>
  <c r="BA1415" i="1" s="1"/>
  <c r="AZ2689" i="1"/>
  <c r="BA2689" i="1" s="1"/>
  <c r="BB2689" i="1" s="1"/>
  <c r="AZ457" i="1"/>
  <c r="BA457" i="1" s="1"/>
  <c r="BB457" i="1" s="1"/>
  <c r="AZ850" i="1"/>
  <c r="BA850" i="1" s="1"/>
  <c r="BB850" i="1" s="1"/>
  <c r="AZ2688" i="1"/>
  <c r="BA2688" i="1" s="1"/>
  <c r="BB2688" i="1" s="1"/>
  <c r="AZ461" i="1"/>
  <c r="BA461" i="1" s="1"/>
  <c r="BB461" i="1" s="1"/>
  <c r="AZ460" i="1"/>
  <c r="BA460" i="1" s="1"/>
  <c r="BB460" i="1" s="1"/>
  <c r="AZ469" i="1"/>
  <c r="BA469" i="1" s="1"/>
  <c r="BB469" i="1" s="1"/>
  <c r="AZ465" i="1"/>
  <c r="BA465" i="1" s="1"/>
  <c r="BB465" i="1" s="1"/>
  <c r="AZ464" i="1"/>
  <c r="BA464" i="1" s="1"/>
  <c r="BB464" i="1" s="1"/>
  <c r="AZ452" i="1"/>
  <c r="BA452" i="1" s="1"/>
  <c r="BB452" i="1" s="1"/>
  <c r="AZ451" i="1"/>
  <c r="BA451" i="1" s="1"/>
  <c r="BB451" i="1" s="1"/>
  <c r="AZ755" i="1"/>
  <c r="BA755" i="1" s="1"/>
  <c r="BB755" i="1" s="1"/>
  <c r="AQ1493" i="1"/>
  <c r="AR1493" i="1"/>
  <c r="AS1493" i="1"/>
  <c r="AT1493" i="1"/>
  <c r="AU1493" i="1"/>
  <c r="AQ3124" i="1"/>
  <c r="AR3124" i="1"/>
  <c r="AS3124" i="1"/>
  <c r="AT3124" i="1"/>
  <c r="AU3124" i="1"/>
  <c r="AQ597" i="1"/>
  <c r="AR597" i="1"/>
  <c r="AS597" i="1"/>
  <c r="AT597" i="1"/>
  <c r="AU597" i="1"/>
  <c r="AQ759" i="1"/>
  <c r="AR759" i="1"/>
  <c r="AS759" i="1"/>
  <c r="AT759" i="1"/>
  <c r="AU759" i="1"/>
  <c r="AQ520" i="1"/>
  <c r="AR520" i="1"/>
  <c r="AS520" i="1"/>
  <c r="AT520" i="1"/>
  <c r="AU520" i="1"/>
  <c r="AQ521" i="1"/>
  <c r="AR521" i="1"/>
  <c r="AS521" i="1"/>
  <c r="AT521" i="1"/>
  <c r="AU521" i="1"/>
  <c r="AQ2803" i="1"/>
  <c r="AR2803" i="1"/>
  <c r="AS2803" i="1"/>
  <c r="AT2803" i="1"/>
  <c r="AU2803" i="1"/>
  <c r="AQ2804" i="1"/>
  <c r="AR2804" i="1"/>
  <c r="AS2804" i="1"/>
  <c r="AT2804" i="1"/>
  <c r="AU2804" i="1"/>
  <c r="AQ2816" i="1"/>
  <c r="AR2816" i="1"/>
  <c r="AS2816" i="1"/>
  <c r="AT2816" i="1"/>
  <c r="AU2816" i="1"/>
  <c r="AQ83" i="1"/>
  <c r="AR83" i="1"/>
  <c r="AS83" i="1"/>
  <c r="AT83" i="1"/>
  <c r="AU83" i="1"/>
  <c r="AQ2121" i="1"/>
  <c r="AR2121" i="1"/>
  <c r="AS2121" i="1"/>
  <c r="AT2121" i="1"/>
  <c r="AU2121" i="1"/>
  <c r="AQ2122" i="1"/>
  <c r="AR2122" i="1"/>
  <c r="AS2122" i="1"/>
  <c r="AT2122" i="1"/>
  <c r="AU2122" i="1"/>
  <c r="AQ703" i="1"/>
  <c r="AR703" i="1"/>
  <c r="AS703" i="1"/>
  <c r="AT703" i="1"/>
  <c r="AU703" i="1"/>
  <c r="AQ704" i="1"/>
  <c r="AR704" i="1"/>
  <c r="AS704" i="1"/>
  <c r="AT704" i="1"/>
  <c r="AU704" i="1"/>
  <c r="AQ575" i="1"/>
  <c r="AR575" i="1"/>
  <c r="AS575" i="1"/>
  <c r="AT575" i="1"/>
  <c r="AU575" i="1"/>
  <c r="AQ578" i="1"/>
  <c r="AR578" i="1"/>
  <c r="AS578" i="1"/>
  <c r="AT578" i="1"/>
  <c r="AU578" i="1"/>
  <c r="AQ577" i="1"/>
  <c r="AR577" i="1"/>
  <c r="AS577" i="1"/>
  <c r="AT577" i="1"/>
  <c r="AU577" i="1"/>
  <c r="AQ1295" i="1"/>
  <c r="AR1295" i="1"/>
  <c r="AS1295" i="1"/>
  <c r="AT1295" i="1"/>
  <c r="AU1295" i="1"/>
  <c r="AQ3125" i="1"/>
  <c r="AR3125" i="1"/>
  <c r="AS3125" i="1"/>
  <c r="AT3125" i="1"/>
  <c r="AU3125" i="1"/>
  <c r="AQ2557" i="1"/>
  <c r="AR2557" i="1"/>
  <c r="AS2557" i="1"/>
  <c r="AT2557" i="1"/>
  <c r="AU2557" i="1"/>
  <c r="AQ2558" i="1"/>
  <c r="AR2558" i="1"/>
  <c r="AS2558" i="1"/>
  <c r="AT2558" i="1"/>
  <c r="AU2558" i="1"/>
  <c r="AQ3663" i="1"/>
  <c r="AR3663" i="1"/>
  <c r="AS3663" i="1"/>
  <c r="AT3663" i="1"/>
  <c r="AU3663" i="1"/>
  <c r="AQ3100" i="1"/>
  <c r="AR3100" i="1"/>
  <c r="AS3100" i="1"/>
  <c r="AT3100" i="1"/>
  <c r="AU3100" i="1"/>
  <c r="AQ480" i="1"/>
  <c r="AR480" i="1"/>
  <c r="AS480" i="1"/>
  <c r="AT480" i="1"/>
  <c r="AU480" i="1"/>
  <c r="AQ2234" i="1"/>
  <c r="AR2234" i="1"/>
  <c r="AS2234" i="1"/>
  <c r="AT2234" i="1"/>
  <c r="AU2234" i="1"/>
  <c r="AQ2242" i="1"/>
  <c r="AR2242" i="1"/>
  <c r="AS2242" i="1"/>
  <c r="AT2242" i="1"/>
  <c r="AU2242" i="1"/>
  <c r="AQ2815" i="1"/>
  <c r="AR2815" i="1"/>
  <c r="AS2815" i="1"/>
  <c r="AT2815" i="1"/>
  <c r="AU2815" i="1"/>
  <c r="AQ2819" i="1"/>
  <c r="AR2819" i="1"/>
  <c r="AS2819" i="1"/>
  <c r="AT2819" i="1"/>
  <c r="AU2819" i="1"/>
  <c r="AQ471" i="1"/>
  <c r="AR471" i="1"/>
  <c r="AS471" i="1"/>
  <c r="AT471" i="1"/>
  <c r="AU471" i="1"/>
  <c r="AQ3680" i="1"/>
  <c r="AR3680" i="1"/>
  <c r="AS3680" i="1"/>
  <c r="AT3680" i="1"/>
  <c r="AU3680" i="1"/>
  <c r="AQ3685" i="1"/>
  <c r="AR3685" i="1"/>
  <c r="AS3685" i="1"/>
  <c r="AT3685" i="1"/>
  <c r="AU3685" i="1"/>
  <c r="AQ2822" i="1"/>
  <c r="AR2822" i="1"/>
  <c r="AS2822" i="1"/>
  <c r="AT2822" i="1"/>
  <c r="AU2822" i="1"/>
  <c r="AQ2825" i="1"/>
  <c r="AR2825" i="1"/>
  <c r="AS2825" i="1"/>
  <c r="AT2825" i="1"/>
  <c r="AU2825" i="1"/>
  <c r="AQ2214" i="1"/>
  <c r="AR2214" i="1"/>
  <c r="AS2214" i="1"/>
  <c r="AT2214" i="1"/>
  <c r="AU2214" i="1"/>
  <c r="AQ593" i="1"/>
  <c r="AR593" i="1"/>
  <c r="AS593" i="1"/>
  <c r="AT593" i="1"/>
  <c r="AU593" i="1"/>
  <c r="AQ3660" i="1"/>
  <c r="AR3660" i="1"/>
  <c r="AS3660" i="1"/>
  <c r="AT3660" i="1"/>
  <c r="AU3660" i="1"/>
  <c r="AQ2403" i="1"/>
  <c r="AR2403" i="1"/>
  <c r="AS2403" i="1"/>
  <c r="AT2403" i="1"/>
  <c r="AU2403" i="1"/>
  <c r="AQ1475" i="1"/>
  <c r="AR1475" i="1"/>
  <c r="AS1475" i="1"/>
  <c r="AT1475" i="1"/>
  <c r="AU1475" i="1"/>
  <c r="AQ795" i="1"/>
  <c r="AR795" i="1"/>
  <c r="AS795" i="1"/>
  <c r="AT795" i="1"/>
  <c r="AU795" i="1"/>
  <c r="AQ797" i="1"/>
  <c r="AR797" i="1"/>
  <c r="AS797" i="1"/>
  <c r="AT797" i="1"/>
  <c r="AU797" i="1"/>
  <c r="AQ705" i="1"/>
  <c r="AR705" i="1"/>
  <c r="AS705" i="1"/>
  <c r="AT705" i="1"/>
  <c r="AU705" i="1"/>
  <c r="AQ3683" i="1"/>
  <c r="AR3683" i="1"/>
  <c r="AS3683" i="1"/>
  <c r="AT3683" i="1"/>
  <c r="AU3683" i="1"/>
  <c r="AQ2291" i="1"/>
  <c r="AR2291" i="1"/>
  <c r="AS2291" i="1"/>
  <c r="AT2291" i="1"/>
  <c r="AU2291" i="1"/>
  <c r="AQ457" i="1"/>
  <c r="AR457" i="1"/>
  <c r="AS457" i="1"/>
  <c r="AT457" i="1"/>
  <c r="AU457" i="1"/>
  <c r="AQ2831" i="1"/>
  <c r="AR2831" i="1"/>
  <c r="AS2831" i="1"/>
  <c r="AT2831" i="1"/>
  <c r="AU2831" i="1"/>
  <c r="AQ451" i="1"/>
  <c r="AR451" i="1"/>
  <c r="AS451" i="1"/>
  <c r="AT451" i="1"/>
  <c r="AU451" i="1"/>
  <c r="AQ1420" i="1"/>
  <c r="AR1420" i="1"/>
  <c r="AS1420" i="1"/>
  <c r="AT1420" i="1"/>
  <c r="AU1420" i="1"/>
  <c r="AQ583" i="1"/>
  <c r="AR583" i="1"/>
  <c r="AS583" i="1"/>
  <c r="AT583" i="1"/>
  <c r="AU583" i="1"/>
  <c r="AQ2830" i="1"/>
  <c r="AR2830" i="1"/>
  <c r="AS2830" i="1"/>
  <c r="AT2830" i="1"/>
  <c r="AU2830" i="1"/>
  <c r="AQ589" i="1"/>
  <c r="AR589" i="1"/>
  <c r="AS589" i="1"/>
  <c r="AT589" i="1"/>
  <c r="AQ590" i="1"/>
  <c r="AR590" i="1"/>
  <c r="AS590" i="1"/>
  <c r="AT590" i="1"/>
  <c r="AU590" i="1"/>
  <c r="AQ2123" i="1"/>
  <c r="AR2123" i="1"/>
  <c r="AS2123" i="1"/>
  <c r="AT2123" i="1"/>
  <c r="AU2123" i="1"/>
  <c r="AQ3201" i="1"/>
  <c r="AR3201" i="1"/>
  <c r="AS3201" i="1"/>
  <c r="AT3201" i="1"/>
  <c r="AU3201" i="1"/>
  <c r="AQ3202" i="1"/>
  <c r="AR3202" i="1"/>
  <c r="AS3202" i="1"/>
  <c r="AT3202" i="1"/>
  <c r="AU3202" i="1"/>
  <c r="AQ3200" i="1"/>
  <c r="AR3200" i="1"/>
  <c r="AS3200" i="1"/>
  <c r="AT3200" i="1"/>
  <c r="AU3200" i="1"/>
  <c r="AQ1434" i="1"/>
  <c r="AR1434" i="1"/>
  <c r="AS1434" i="1"/>
  <c r="AT1434" i="1"/>
  <c r="AU1434" i="1"/>
  <c r="AQ1309" i="1"/>
  <c r="AR1309" i="1"/>
  <c r="AS1309" i="1"/>
  <c r="AT1309" i="1"/>
  <c r="AU1309" i="1"/>
  <c r="AQ3249" i="1"/>
  <c r="AR3249" i="1"/>
  <c r="AS3249" i="1"/>
  <c r="AT3249" i="1"/>
  <c r="AU3249" i="1"/>
  <c r="AQ3152" i="1"/>
  <c r="AR3152" i="1"/>
  <c r="AS3152" i="1"/>
  <c r="AT3152" i="1"/>
  <c r="AU3152" i="1"/>
  <c r="AQ2241" i="1"/>
  <c r="AR2241" i="1"/>
  <c r="AS2241" i="1"/>
  <c r="AT2241" i="1"/>
  <c r="AU2241" i="1"/>
  <c r="AQ2238" i="1"/>
  <c r="AR2238" i="1"/>
  <c r="AS2238" i="1"/>
  <c r="AT2238" i="1"/>
  <c r="AU2238" i="1"/>
  <c r="AQ1027" i="1"/>
  <c r="AR1027" i="1"/>
  <c r="AS1027" i="1"/>
  <c r="AT1027" i="1"/>
  <c r="AU1027" i="1"/>
  <c r="AQ3224" i="1"/>
  <c r="AR3224" i="1"/>
  <c r="AS3224" i="1"/>
  <c r="AT3224" i="1"/>
  <c r="AU3224" i="1"/>
  <c r="AQ3225" i="1"/>
  <c r="AR3225" i="1"/>
  <c r="AS3225" i="1"/>
  <c r="AT3225" i="1"/>
  <c r="AU3225" i="1"/>
  <c r="AQ3023" i="1"/>
  <c r="AR3023" i="1"/>
  <c r="AS3023" i="1"/>
  <c r="AT3023" i="1"/>
  <c r="AV3023" i="1" s="1"/>
  <c r="AU3023" i="1"/>
  <c r="AQ3024" i="1"/>
  <c r="AR3024" i="1"/>
  <c r="AS3024" i="1"/>
  <c r="AT3024" i="1"/>
  <c r="AU3024" i="1"/>
  <c r="AQ3667" i="1"/>
  <c r="AR3667" i="1"/>
  <c r="AS3667" i="1"/>
  <c r="AT3667" i="1"/>
  <c r="AU3667" i="1"/>
  <c r="AQ2195" i="1"/>
  <c r="AR2195" i="1"/>
  <c r="AS2195" i="1"/>
  <c r="AT2195" i="1"/>
  <c r="AU2195" i="1"/>
  <c r="AQ1507" i="1"/>
  <c r="AR1507" i="1"/>
  <c r="AS1507" i="1"/>
  <c r="AT1507" i="1"/>
  <c r="AU1507" i="1"/>
  <c r="AQ1505" i="1"/>
  <c r="AR1505" i="1"/>
  <c r="AS1505" i="1"/>
  <c r="AT1505" i="1"/>
  <c r="AU1505" i="1"/>
  <c r="AQ1506" i="1"/>
  <c r="AR1506" i="1"/>
  <c r="AS1506" i="1"/>
  <c r="AT1506" i="1"/>
  <c r="AU1506" i="1"/>
  <c r="AQ2817" i="1"/>
  <c r="AR2817" i="1"/>
  <c r="AS2817" i="1"/>
  <c r="AT2817" i="1"/>
  <c r="AU2817" i="1"/>
  <c r="AQ2818" i="1"/>
  <c r="AR2818" i="1"/>
  <c r="AS2818" i="1"/>
  <c r="AT2818" i="1"/>
  <c r="AU2818" i="1"/>
  <c r="AQ3516" i="1"/>
  <c r="AR3516" i="1"/>
  <c r="AS3516" i="1"/>
  <c r="AT3516" i="1"/>
  <c r="AU3516" i="1"/>
  <c r="AQ3526" i="1"/>
  <c r="AR3526" i="1"/>
  <c r="AS3526" i="1"/>
  <c r="AT3526" i="1"/>
  <c r="AU3526" i="1"/>
  <c r="AQ519" i="1"/>
  <c r="AR519" i="1"/>
  <c r="AS519" i="1"/>
  <c r="AT519" i="1"/>
  <c r="AU519" i="1"/>
  <c r="AQ3236" i="1"/>
  <c r="AR3236" i="1"/>
  <c r="AS3236" i="1"/>
  <c r="AT3236" i="1"/>
  <c r="AU3236" i="1"/>
  <c r="AQ1485" i="1"/>
  <c r="AR1485" i="1"/>
  <c r="AS1485" i="1"/>
  <c r="AT1485" i="1"/>
  <c r="AU1485" i="1"/>
  <c r="AQ1502" i="1"/>
  <c r="AR1502" i="1"/>
  <c r="AS1502" i="1"/>
  <c r="AT1502" i="1"/>
  <c r="AU1502" i="1"/>
  <c r="AQ1501" i="1"/>
  <c r="AR1501" i="1"/>
  <c r="AS1501" i="1"/>
  <c r="AT1501" i="1"/>
  <c r="AU1501" i="1"/>
  <c r="AQ3664" i="1"/>
  <c r="AR3664" i="1"/>
  <c r="AS3664" i="1"/>
  <c r="AT3664" i="1"/>
  <c r="AU3664" i="1"/>
  <c r="AQ2741" i="1"/>
  <c r="AR2741" i="1"/>
  <c r="AS2741" i="1"/>
  <c r="AT2741" i="1"/>
  <c r="AU2741" i="1"/>
  <c r="AQ2742" i="1"/>
  <c r="AR2742" i="1"/>
  <c r="AS2742" i="1"/>
  <c r="AT2742" i="1"/>
  <c r="AU2742" i="1"/>
  <c r="AQ2820" i="1"/>
  <c r="AR2820" i="1"/>
  <c r="AS2820" i="1"/>
  <c r="AT2820" i="1"/>
  <c r="AU2820" i="1"/>
  <c r="AQ3208" i="1"/>
  <c r="AR3208" i="1"/>
  <c r="AS3208" i="1"/>
  <c r="AT3208" i="1"/>
  <c r="AU3208" i="1"/>
  <c r="AQ3209" i="1"/>
  <c r="AR3209" i="1"/>
  <c r="AS3209" i="1"/>
  <c r="AT3209" i="1"/>
  <c r="AU3209" i="1"/>
  <c r="AQ2387" i="1"/>
  <c r="AR2387" i="1"/>
  <c r="AS2387" i="1"/>
  <c r="AT2387" i="1"/>
  <c r="AU2387" i="1"/>
  <c r="AQ2218" i="1"/>
  <c r="AR2218" i="1"/>
  <c r="AS2218" i="1"/>
  <c r="AT2218" i="1"/>
  <c r="AU2218" i="1"/>
  <c r="AQ2228" i="1"/>
  <c r="AR2228" i="1"/>
  <c r="AS2228" i="1"/>
  <c r="AT2228" i="1"/>
  <c r="AU2228" i="1"/>
  <c r="AQ2556" i="1"/>
  <c r="AR2556" i="1"/>
  <c r="AS2556" i="1"/>
  <c r="AT2556" i="1"/>
  <c r="AU2556" i="1"/>
  <c r="AQ2555" i="1"/>
  <c r="AR2555" i="1"/>
  <c r="AS2555" i="1"/>
  <c r="AT2555" i="1"/>
  <c r="AU2555" i="1"/>
  <c r="AQ755" i="1"/>
  <c r="AR755" i="1"/>
  <c r="AS755" i="1"/>
  <c r="AT755" i="1"/>
  <c r="AU755" i="1"/>
  <c r="AQ959" i="1"/>
  <c r="AR959" i="1"/>
  <c r="AS959" i="1"/>
  <c r="AT959" i="1"/>
  <c r="AU959" i="1"/>
  <c r="AQ592" i="1"/>
  <c r="AR592" i="1"/>
  <c r="AS592" i="1"/>
  <c r="AT592" i="1"/>
  <c r="AU592" i="1"/>
  <c r="AQ594" i="1"/>
  <c r="AR594" i="1"/>
  <c r="AS594" i="1"/>
  <c r="AT594" i="1"/>
  <c r="AU594" i="1"/>
  <c r="AQ595" i="1"/>
  <c r="AR595" i="1"/>
  <c r="AS595" i="1"/>
  <c r="AT595" i="1"/>
  <c r="AU595" i="1"/>
  <c r="AQ1488" i="1"/>
  <c r="AR1488" i="1"/>
  <c r="AS1488" i="1"/>
  <c r="AT1488" i="1"/>
  <c r="AU1488" i="1"/>
  <c r="AQ1489" i="1"/>
  <c r="AR1489" i="1"/>
  <c r="AS1489" i="1"/>
  <c r="AT1489" i="1"/>
  <c r="AU1489" i="1"/>
  <c r="AQ2235" i="1"/>
  <c r="AR2235" i="1"/>
  <c r="AS2235" i="1"/>
  <c r="AT2235" i="1"/>
  <c r="AU2235" i="1"/>
  <c r="AQ85" i="1"/>
  <c r="AR85" i="1"/>
  <c r="AS85" i="1"/>
  <c r="AT85" i="1"/>
  <c r="AU85" i="1"/>
  <c r="AQ3228" i="1"/>
  <c r="AR3228" i="1"/>
  <c r="AS3228" i="1"/>
  <c r="AT3228" i="1"/>
  <c r="AU3228" i="1"/>
  <c r="AQ3229" i="1"/>
  <c r="AR3229" i="1"/>
  <c r="AS3229" i="1"/>
  <c r="AT3229" i="1"/>
  <c r="AU3229" i="1"/>
  <c r="AQ469" i="1"/>
  <c r="AR469" i="1"/>
  <c r="AS469" i="1"/>
  <c r="AT469" i="1"/>
  <c r="AU469" i="1"/>
  <c r="AQ3153" i="1"/>
  <c r="AR3153" i="1"/>
  <c r="AS3153" i="1"/>
  <c r="AT3153" i="1"/>
  <c r="AU3153" i="1"/>
  <c r="AQ2755" i="1"/>
  <c r="AR2755" i="1"/>
  <c r="AS2755" i="1"/>
  <c r="AT2755" i="1"/>
  <c r="AU2755" i="1"/>
  <c r="AQ2754" i="1"/>
  <c r="AR2754" i="1"/>
  <c r="AS2754" i="1"/>
  <c r="AT2754" i="1"/>
  <c r="AU2754" i="1"/>
  <c r="AQ2756" i="1"/>
  <c r="AR2756" i="1"/>
  <c r="AS2756" i="1"/>
  <c r="AT2756" i="1"/>
  <c r="AU2756" i="1"/>
  <c r="AQ2750" i="1"/>
  <c r="AR2750" i="1"/>
  <c r="AS2750" i="1"/>
  <c r="AT2750" i="1"/>
  <c r="AU2750" i="1"/>
  <c r="AQ2751" i="1"/>
  <c r="AR2751" i="1"/>
  <c r="AS2751" i="1"/>
  <c r="AT2751" i="1"/>
  <c r="AU2751" i="1"/>
  <c r="AQ2362" i="1"/>
  <c r="AR2362" i="1"/>
  <c r="AS2362" i="1"/>
  <c r="AT2362" i="1"/>
  <c r="AU2362" i="1"/>
  <c r="AQ1010" i="1"/>
  <c r="AR1010" i="1"/>
  <c r="AS1010" i="1"/>
  <c r="AT1010" i="1"/>
  <c r="AU1010" i="1"/>
  <c r="AQ1494" i="1"/>
  <c r="AR1494" i="1"/>
  <c r="AS1494" i="1"/>
  <c r="AT1494" i="1"/>
  <c r="AU1494" i="1"/>
  <c r="AQ1495" i="1"/>
  <c r="AR1495" i="1"/>
  <c r="AS1495" i="1"/>
  <c r="AT1495" i="1"/>
  <c r="AU1495" i="1"/>
  <c r="AQ2404" i="1"/>
  <c r="AR2404" i="1"/>
  <c r="AS2404" i="1"/>
  <c r="AT2404" i="1"/>
  <c r="AU2404" i="1"/>
  <c r="AQ2405" i="1"/>
  <c r="AR2405" i="1"/>
  <c r="AS2405" i="1"/>
  <c r="AT2405" i="1"/>
  <c r="AU2405" i="1"/>
  <c r="AQ1508" i="1"/>
  <c r="AR1508" i="1"/>
  <c r="AS1508" i="1"/>
  <c r="AT1508" i="1"/>
  <c r="AU1508" i="1"/>
  <c r="AQ1849" i="1"/>
  <c r="AR1849" i="1"/>
  <c r="AS1849" i="1"/>
  <c r="AT1849" i="1"/>
  <c r="AU1849" i="1"/>
  <c r="AQ3226" i="1"/>
  <c r="AR3226" i="1"/>
  <c r="AS3226" i="1"/>
  <c r="AT3226" i="1"/>
  <c r="AU3226" i="1"/>
  <c r="AQ1038" i="1"/>
  <c r="AR1038" i="1"/>
  <c r="AS1038" i="1"/>
  <c r="AT1038" i="1"/>
  <c r="AU1038" i="1"/>
  <c r="AQ3103" i="1"/>
  <c r="AR3103" i="1"/>
  <c r="AS3103" i="1"/>
  <c r="AT3103" i="1"/>
  <c r="AU3103" i="1"/>
  <c r="AQ1469" i="1"/>
  <c r="AR1469" i="1"/>
  <c r="AS1469" i="1"/>
  <c r="AT1469" i="1"/>
  <c r="AU1469" i="1"/>
  <c r="AQ1470" i="1"/>
  <c r="AR1470" i="1"/>
  <c r="AS1470" i="1"/>
  <c r="AT1470" i="1"/>
  <c r="AU1470" i="1"/>
  <c r="AQ604" i="1"/>
  <c r="AR604" i="1"/>
  <c r="AS604" i="1"/>
  <c r="AT604" i="1"/>
  <c r="AU604" i="1"/>
  <c r="AQ527" i="1"/>
  <c r="AR527" i="1"/>
  <c r="AS527" i="1"/>
  <c r="AT527" i="1"/>
  <c r="AU527" i="1"/>
  <c r="AQ1302" i="1"/>
  <c r="AR1302" i="1"/>
  <c r="AS1302" i="1"/>
  <c r="AT1302" i="1"/>
  <c r="AU1302" i="1"/>
  <c r="AQ2189" i="1"/>
  <c r="AR2189" i="1"/>
  <c r="AS2189" i="1"/>
  <c r="AT2189" i="1"/>
  <c r="AU2189" i="1"/>
  <c r="AQ3514" i="1"/>
  <c r="AR3514" i="1"/>
  <c r="AS3514" i="1"/>
  <c r="AT3514" i="1"/>
  <c r="AU3514" i="1"/>
  <c r="AQ2194" i="1"/>
  <c r="AR2194" i="1"/>
  <c r="AS2194" i="1"/>
  <c r="AT2194" i="1"/>
  <c r="AU2194" i="1"/>
  <c r="AQ2187" i="1"/>
  <c r="AR2187" i="1"/>
  <c r="AS2187" i="1"/>
  <c r="AT2187" i="1"/>
  <c r="AU2187" i="1"/>
  <c r="AQ2373" i="1"/>
  <c r="AR2373" i="1"/>
  <c r="AS2373" i="1"/>
  <c r="AT2373" i="1"/>
  <c r="AU2373" i="1"/>
  <c r="AQ1303" i="1"/>
  <c r="AR1303" i="1"/>
  <c r="AS1303" i="1"/>
  <c r="AT1303" i="1"/>
  <c r="AU1303" i="1"/>
  <c r="AQ2397" i="1"/>
  <c r="AR2397" i="1"/>
  <c r="AS2397" i="1"/>
  <c r="AT2397" i="1"/>
  <c r="AU2397" i="1"/>
  <c r="AQ1301" i="1"/>
  <c r="AR1301" i="1"/>
  <c r="AS1301" i="1"/>
  <c r="AT1301" i="1"/>
  <c r="AU1301" i="1"/>
  <c r="AQ1300" i="1"/>
  <c r="AR1300" i="1"/>
  <c r="AS1300" i="1"/>
  <c r="AT1300" i="1"/>
  <c r="AU1300" i="1"/>
  <c r="AQ1896" i="1"/>
  <c r="AR1896" i="1"/>
  <c r="AS1896" i="1"/>
  <c r="AT1896" i="1"/>
  <c r="AU1896" i="1"/>
  <c r="AQ3116" i="1"/>
  <c r="AR3116" i="1"/>
  <c r="AS3116" i="1"/>
  <c r="AT3116" i="1"/>
  <c r="AU3116" i="1"/>
  <c r="AQ1897" i="1"/>
  <c r="AR1897" i="1"/>
  <c r="AS1897" i="1"/>
  <c r="AT1897" i="1"/>
  <c r="AU1897" i="1"/>
  <c r="AQ1834" i="1"/>
  <c r="AR1834" i="1"/>
  <c r="AS1834" i="1"/>
  <c r="AT1834" i="1"/>
  <c r="AU1834" i="1"/>
  <c r="AQ591" i="1"/>
  <c r="AR591" i="1"/>
  <c r="AS591" i="1"/>
  <c r="AT591" i="1"/>
  <c r="AU591" i="1"/>
  <c r="AQ1490" i="1"/>
  <c r="AR1490" i="1"/>
  <c r="AS1490" i="1"/>
  <c r="AT1490" i="1"/>
  <c r="AU1490" i="1"/>
  <c r="AQ1014" i="1"/>
  <c r="AR1014" i="1"/>
  <c r="AS1014" i="1"/>
  <c r="AT1014" i="1"/>
  <c r="AU1014" i="1"/>
  <c r="AQ1053" i="1"/>
  <c r="AR1053" i="1"/>
  <c r="AS1053" i="1"/>
  <c r="AT1053" i="1"/>
  <c r="AU1053" i="1"/>
  <c r="AQ3104" i="1"/>
  <c r="AR3104" i="1"/>
  <c r="AS3104" i="1"/>
  <c r="AT3104" i="1"/>
  <c r="AU3104" i="1"/>
  <c r="AQ599" i="1"/>
  <c r="AR599" i="1"/>
  <c r="AS599" i="1"/>
  <c r="AT599" i="1"/>
  <c r="AU599" i="1"/>
  <c r="AQ1481" i="1"/>
  <c r="AR1481" i="1"/>
  <c r="AS1481" i="1"/>
  <c r="AT1481" i="1"/>
  <c r="AU1481" i="1"/>
  <c r="AQ801" i="1"/>
  <c r="AR801" i="1"/>
  <c r="AS801" i="1"/>
  <c r="AT801" i="1"/>
  <c r="AU801" i="1"/>
  <c r="AQ800" i="1"/>
  <c r="AR800" i="1"/>
  <c r="AS800" i="1"/>
  <c r="AT800" i="1"/>
  <c r="AU800" i="1"/>
  <c r="AQ792" i="1"/>
  <c r="AR792" i="1"/>
  <c r="AS792" i="1"/>
  <c r="AT792" i="1"/>
  <c r="AU792" i="1"/>
  <c r="AQ2401" i="1"/>
  <c r="AR2401" i="1"/>
  <c r="AS2401" i="1"/>
  <c r="AT2401" i="1"/>
  <c r="AU2401" i="1"/>
  <c r="AQ2402" i="1"/>
  <c r="AR2402" i="1"/>
  <c r="AS2402" i="1"/>
  <c r="AT2402" i="1"/>
  <c r="AU2402" i="1"/>
  <c r="AQ2400" i="1"/>
  <c r="AR2400" i="1"/>
  <c r="AS2400" i="1"/>
  <c r="AT2400" i="1"/>
  <c r="AU2400" i="1"/>
  <c r="AQ3650" i="1"/>
  <c r="AR3650" i="1"/>
  <c r="AS3650" i="1"/>
  <c r="AT3650" i="1"/>
  <c r="AU3650" i="1"/>
  <c r="AQ3647" i="1"/>
  <c r="AR3647" i="1"/>
  <c r="AS3647" i="1"/>
  <c r="AT3647" i="1"/>
  <c r="AU3647" i="1"/>
  <c r="AQ3686" i="1"/>
  <c r="AR3686" i="1"/>
  <c r="AS3686" i="1"/>
  <c r="AT3686" i="1"/>
  <c r="AU3686" i="1"/>
  <c r="AQ3658" i="1"/>
  <c r="AR3658" i="1"/>
  <c r="AS3658" i="1"/>
  <c r="AT3658" i="1"/>
  <c r="AU3658" i="1"/>
  <c r="AQ849" i="1"/>
  <c r="AR849" i="1"/>
  <c r="AS849" i="1"/>
  <c r="AT849" i="1"/>
  <c r="AU849" i="1"/>
  <c r="AQ850" i="1"/>
  <c r="AR850" i="1"/>
  <c r="AS850" i="1"/>
  <c r="AT850" i="1"/>
  <c r="AU850" i="1"/>
  <c r="AQ3662" i="1"/>
  <c r="AR3662" i="1"/>
  <c r="AS3662" i="1"/>
  <c r="AT3662" i="1"/>
  <c r="AU3662" i="1"/>
  <c r="AQ3678" i="1"/>
  <c r="AR3678" i="1"/>
  <c r="AS3678" i="1"/>
  <c r="AT3678" i="1"/>
  <c r="AU3678" i="1"/>
  <c r="AQ2376" i="1"/>
  <c r="AR2376" i="1"/>
  <c r="AS2376" i="1"/>
  <c r="AT2376" i="1"/>
  <c r="AU2376" i="1"/>
  <c r="AQ2272" i="1"/>
  <c r="AR2272" i="1"/>
  <c r="AS2272" i="1"/>
  <c r="AT2272" i="1"/>
  <c r="AU2272" i="1"/>
  <c r="AQ3112" i="1"/>
  <c r="AR3112" i="1"/>
  <c r="AS3112" i="1"/>
  <c r="AT3112" i="1"/>
  <c r="AU3112" i="1"/>
  <c r="AQ3111" i="1"/>
  <c r="AR3111" i="1"/>
  <c r="AS3111" i="1"/>
  <c r="AT3111" i="1"/>
  <c r="AU3111" i="1"/>
  <c r="AQ3113" i="1"/>
  <c r="AR3113" i="1"/>
  <c r="AS3113" i="1"/>
  <c r="AT3113" i="1"/>
  <c r="AU3113" i="1"/>
  <c r="AQ2829" i="1"/>
  <c r="AR2829" i="1"/>
  <c r="AS2829" i="1"/>
  <c r="AT2829" i="1"/>
  <c r="AU2829" i="1"/>
  <c r="AQ1305" i="1"/>
  <c r="AR1305" i="1"/>
  <c r="AS1305" i="1"/>
  <c r="AT1305" i="1"/>
  <c r="AU1305" i="1"/>
  <c r="AQ2806" i="1"/>
  <c r="AR2806" i="1"/>
  <c r="AS2806" i="1"/>
  <c r="AT2806" i="1"/>
  <c r="AU2806" i="1"/>
  <c r="AQ2807" i="1"/>
  <c r="AR2807" i="1"/>
  <c r="AS2807" i="1"/>
  <c r="AT2807" i="1"/>
  <c r="AU2807" i="1"/>
  <c r="AQ1431" i="1"/>
  <c r="AR1431" i="1"/>
  <c r="AS1431" i="1"/>
  <c r="AT1431" i="1"/>
  <c r="AU1431" i="1"/>
  <c r="AQ522" i="1"/>
  <c r="AR522" i="1"/>
  <c r="AS522" i="1"/>
  <c r="AT522" i="1"/>
  <c r="AU522" i="1"/>
  <c r="AQ2852" i="1"/>
  <c r="AR2852" i="1"/>
  <c r="AS2852" i="1"/>
  <c r="AT2852" i="1"/>
  <c r="AU2852" i="1"/>
  <c r="AQ3515" i="1"/>
  <c r="AR3515" i="1"/>
  <c r="AS3515" i="1"/>
  <c r="AT3515" i="1"/>
  <c r="AU3515" i="1"/>
  <c r="AQ3122" i="1"/>
  <c r="AR3122" i="1"/>
  <c r="AS3122" i="1"/>
  <c r="AT3122" i="1"/>
  <c r="AU3122" i="1"/>
  <c r="AQ2398" i="1"/>
  <c r="AR2398" i="1"/>
  <c r="AS2398" i="1"/>
  <c r="AT2398" i="1"/>
  <c r="AU2398" i="1"/>
  <c r="AQ2399" i="1"/>
  <c r="AR2399" i="1"/>
  <c r="AS2399" i="1"/>
  <c r="AT2399" i="1"/>
  <c r="AU2399" i="1"/>
  <c r="AQ3316" i="1"/>
  <c r="AR3316" i="1"/>
  <c r="AS3316" i="1"/>
  <c r="AT3316" i="1"/>
  <c r="AU3316" i="1"/>
  <c r="AQ3521" i="1"/>
  <c r="AR3521" i="1"/>
  <c r="AS3521" i="1"/>
  <c r="AT3521" i="1"/>
  <c r="AU3521" i="1"/>
  <c r="AQ3522" i="1"/>
  <c r="AR3522" i="1"/>
  <c r="AS3522" i="1"/>
  <c r="AT3522" i="1"/>
  <c r="AU3522" i="1"/>
  <c r="AQ3523" i="1"/>
  <c r="AR3523" i="1"/>
  <c r="AS3523" i="1"/>
  <c r="AT3523" i="1"/>
  <c r="AU3523" i="1"/>
  <c r="AQ576" i="1"/>
  <c r="AR576" i="1"/>
  <c r="AS576" i="1"/>
  <c r="AT576" i="1"/>
  <c r="AU576" i="1"/>
  <c r="AQ571" i="1"/>
  <c r="AR571" i="1"/>
  <c r="AS571" i="1"/>
  <c r="AT571" i="1"/>
  <c r="AU571" i="1"/>
  <c r="AQ579" i="1"/>
  <c r="AR579" i="1"/>
  <c r="AS579" i="1"/>
  <c r="AT579" i="1"/>
  <c r="AU579" i="1"/>
  <c r="AQ570" i="1"/>
  <c r="AR570" i="1"/>
  <c r="AS570" i="1"/>
  <c r="AT570" i="1"/>
  <c r="AU570" i="1"/>
  <c r="AQ569" i="1"/>
  <c r="AR569" i="1"/>
  <c r="AS569" i="1"/>
  <c r="AT569" i="1"/>
  <c r="AU569" i="1"/>
  <c r="AQ572" i="1"/>
  <c r="AR572" i="1"/>
  <c r="AS572" i="1"/>
  <c r="AT572" i="1"/>
  <c r="AU572" i="1"/>
  <c r="AQ573" i="1"/>
  <c r="AR573" i="1"/>
  <c r="AS573" i="1"/>
  <c r="AT573" i="1"/>
  <c r="AU573" i="1"/>
  <c r="AQ574" i="1"/>
  <c r="AR574" i="1"/>
  <c r="AS574" i="1"/>
  <c r="AT574" i="1"/>
  <c r="AU574" i="1"/>
  <c r="AQ2740" i="1"/>
  <c r="AR2740" i="1"/>
  <c r="AS2740" i="1"/>
  <c r="AT2740" i="1"/>
  <c r="AU2740" i="1"/>
  <c r="AQ536" i="1"/>
  <c r="AR536" i="1"/>
  <c r="AS536" i="1"/>
  <c r="AT536" i="1"/>
  <c r="AV536" i="1" s="1"/>
  <c r="AU536" i="1"/>
  <c r="AQ535" i="1"/>
  <c r="AR535" i="1"/>
  <c r="AS535" i="1"/>
  <c r="AT535" i="1"/>
  <c r="AV535" i="1" s="1"/>
  <c r="AU535" i="1"/>
  <c r="AQ2749" i="1"/>
  <c r="AR2749" i="1"/>
  <c r="AS2749" i="1"/>
  <c r="AT2749" i="1"/>
  <c r="AU2749" i="1"/>
  <c r="AQ567" i="1"/>
  <c r="AR567" i="1"/>
  <c r="AS567" i="1"/>
  <c r="AT567" i="1"/>
  <c r="AU567" i="1"/>
  <c r="AQ566" i="1"/>
  <c r="AR566" i="1"/>
  <c r="AS566" i="1"/>
  <c r="AT566" i="1"/>
  <c r="AU566" i="1"/>
  <c r="AQ2808" i="1"/>
  <c r="AR2808" i="1"/>
  <c r="AS2808" i="1"/>
  <c r="AT2808" i="1"/>
  <c r="AU2808" i="1"/>
  <c r="AQ2196" i="1"/>
  <c r="AR2196" i="1"/>
  <c r="AS2196" i="1"/>
  <c r="AT2196" i="1"/>
  <c r="AU2196" i="1"/>
  <c r="AQ1040" i="1"/>
  <c r="AR1040" i="1"/>
  <c r="AS1040" i="1"/>
  <c r="AT1040" i="1"/>
  <c r="AU1040" i="1"/>
  <c r="AQ465" i="1"/>
  <c r="AR465" i="1"/>
  <c r="AS465" i="1"/>
  <c r="AT465" i="1"/>
  <c r="AU465" i="1"/>
  <c r="AQ464" i="1"/>
  <c r="AR464" i="1"/>
  <c r="AS464" i="1"/>
  <c r="AT464" i="1"/>
  <c r="AU464" i="1"/>
  <c r="AQ476" i="1"/>
  <c r="AR476" i="1"/>
  <c r="AS476" i="1"/>
  <c r="AT476" i="1"/>
  <c r="AU476" i="1"/>
  <c r="AQ582" i="1"/>
  <c r="AR582" i="1"/>
  <c r="AS582" i="1"/>
  <c r="AT582" i="1"/>
  <c r="AU582" i="1"/>
  <c r="AQ2826" i="1"/>
  <c r="AR2826" i="1"/>
  <c r="AS2826" i="1"/>
  <c r="AT2826" i="1"/>
  <c r="AU2826" i="1"/>
  <c r="AQ1953" i="1"/>
  <c r="AR1953" i="1"/>
  <c r="AS1953" i="1"/>
  <c r="AT1953" i="1"/>
  <c r="AU1953" i="1"/>
  <c r="AQ475" i="1"/>
  <c r="AR475" i="1"/>
  <c r="AS475" i="1"/>
  <c r="AT475" i="1"/>
  <c r="AU475" i="1"/>
  <c r="AQ474" i="1"/>
  <c r="AR474" i="1"/>
  <c r="AS474" i="1"/>
  <c r="AT474" i="1"/>
  <c r="AU474" i="1"/>
  <c r="AQ3106" i="1"/>
  <c r="AR3106" i="1"/>
  <c r="AS3106" i="1"/>
  <c r="AT3106" i="1"/>
  <c r="AU3106" i="1"/>
  <c r="AQ461" i="1"/>
  <c r="AR461" i="1"/>
  <c r="AS461" i="1"/>
  <c r="AT461" i="1"/>
  <c r="AV461" i="1" s="1"/>
  <c r="AU461" i="1"/>
  <c r="AQ1007" i="1"/>
  <c r="AR1007" i="1"/>
  <c r="AS1007" i="1"/>
  <c r="AT1007" i="1"/>
  <c r="AU1007" i="1"/>
  <c r="AQ484" i="1"/>
  <c r="AR484" i="1"/>
  <c r="AS484" i="1"/>
  <c r="AT484" i="1"/>
  <c r="AU484" i="1"/>
  <c r="AQ2198" i="1"/>
  <c r="AR2198" i="1"/>
  <c r="AS2198" i="1"/>
  <c r="AT2198" i="1"/>
  <c r="AU2198" i="1"/>
  <c r="AQ2199" i="1"/>
  <c r="AR2199" i="1"/>
  <c r="AS2199" i="1"/>
  <c r="AT2199" i="1"/>
  <c r="AU2199" i="1"/>
  <c r="AQ1430" i="1"/>
  <c r="AR1430" i="1"/>
  <c r="AS1430" i="1"/>
  <c r="AT1430" i="1"/>
  <c r="AU1430" i="1"/>
  <c r="AQ1486" i="1"/>
  <c r="AR1486" i="1"/>
  <c r="AS1486" i="1"/>
  <c r="AT1486" i="1"/>
  <c r="AU1486" i="1"/>
  <c r="AQ1306" i="1"/>
  <c r="AR1306" i="1"/>
  <c r="AS1306" i="1"/>
  <c r="AT1306" i="1"/>
  <c r="AU1306" i="1"/>
  <c r="AQ2821" i="1"/>
  <c r="AR2821" i="1"/>
  <c r="AS2821" i="1"/>
  <c r="AT2821" i="1"/>
  <c r="AU2821" i="1"/>
  <c r="AQ6" i="1"/>
  <c r="AR6" i="1"/>
  <c r="AS6" i="1"/>
  <c r="AT6" i="1"/>
  <c r="AU6" i="1"/>
  <c r="AQ2227" i="1"/>
  <c r="AR2227" i="1"/>
  <c r="AS2227" i="1"/>
  <c r="AT2227" i="1"/>
  <c r="AU2227" i="1"/>
  <c r="AQ962" i="1"/>
  <c r="AR962" i="1"/>
  <c r="AS962" i="1"/>
  <c r="AT962" i="1"/>
  <c r="AU962" i="1"/>
  <c r="AQ963" i="1"/>
  <c r="AR963" i="1"/>
  <c r="AS963" i="1"/>
  <c r="AT963" i="1"/>
  <c r="AU963" i="1"/>
  <c r="AQ1460" i="1"/>
  <c r="AR1460" i="1"/>
  <c r="AS1460" i="1"/>
  <c r="AT1460" i="1"/>
  <c r="AU1460" i="1"/>
  <c r="AQ1461" i="1"/>
  <c r="AR1461" i="1"/>
  <c r="AS1461" i="1"/>
  <c r="AT1461" i="1"/>
  <c r="AU1461" i="1"/>
  <c r="AQ3638" i="1"/>
  <c r="AR3638" i="1"/>
  <c r="AS3638" i="1"/>
  <c r="AT3638" i="1"/>
  <c r="AU3638" i="1"/>
  <c r="AQ3643" i="1"/>
  <c r="AR3643" i="1"/>
  <c r="AS3643" i="1"/>
  <c r="AT3643" i="1"/>
  <c r="AU3643" i="1"/>
  <c r="AQ452" i="1"/>
  <c r="AR452" i="1"/>
  <c r="AS452" i="1"/>
  <c r="AT452" i="1"/>
  <c r="AV452" i="1" s="1"/>
  <c r="AU452" i="1"/>
  <c r="AQ450" i="1"/>
  <c r="AR450" i="1"/>
  <c r="AS450" i="1"/>
  <c r="AT450" i="1"/>
  <c r="AV450" i="1" s="1"/>
  <c r="AU450" i="1"/>
  <c r="AQ3123" i="1"/>
  <c r="AR3123" i="1"/>
  <c r="AS3123" i="1"/>
  <c r="AT3123" i="1"/>
  <c r="AU3123" i="1"/>
  <c r="AQ2292" i="1"/>
  <c r="AR2292" i="1"/>
  <c r="AS2292" i="1"/>
  <c r="AT2292" i="1"/>
  <c r="AU2292" i="1"/>
  <c r="AQ3642" i="1"/>
  <c r="AR3642" i="1"/>
  <c r="AS3642" i="1"/>
  <c r="AT3642" i="1"/>
  <c r="AU3642" i="1"/>
  <c r="AQ3248" i="1"/>
  <c r="AR3248" i="1"/>
  <c r="AS3248" i="1"/>
  <c r="AT3248" i="1"/>
  <c r="AU3248" i="1"/>
  <c r="AQ1500" i="1"/>
  <c r="AR1500" i="1"/>
  <c r="AS1500" i="1"/>
  <c r="AT1500" i="1"/>
  <c r="AU1500" i="1"/>
  <c r="AQ3227" i="1"/>
  <c r="AR3227" i="1"/>
  <c r="AS3227" i="1"/>
  <c r="AT3227" i="1"/>
  <c r="AU3227" i="1"/>
  <c r="AQ3659" i="1"/>
  <c r="AR3659" i="1"/>
  <c r="AS3659" i="1"/>
  <c r="AT3659" i="1"/>
  <c r="AU3659" i="1"/>
  <c r="AQ2726" i="1"/>
  <c r="AR2726" i="1"/>
  <c r="AS2726" i="1"/>
  <c r="AT2726" i="1"/>
  <c r="AU2726" i="1"/>
  <c r="AQ2264" i="1"/>
  <c r="AZ2264" i="1" s="1"/>
  <c r="BA2264" i="1" s="1"/>
  <c r="BB2264" i="1" s="1"/>
  <c r="AR2264" i="1"/>
  <c r="AS2264" i="1"/>
  <c r="AT2264" i="1"/>
  <c r="AU2264" i="1"/>
  <c r="AQ701" i="1"/>
  <c r="AZ701" i="1" s="1"/>
  <c r="BA701" i="1" s="1"/>
  <c r="BB701" i="1" s="1"/>
  <c r="AR701" i="1"/>
  <c r="AS701" i="1"/>
  <c r="AT701" i="1"/>
  <c r="AU701" i="1"/>
  <c r="AQ496" i="1"/>
  <c r="AZ496" i="1" s="1"/>
  <c r="BA496" i="1" s="1"/>
  <c r="BB496" i="1" s="1"/>
  <c r="AR496" i="1"/>
  <c r="AS496" i="1"/>
  <c r="AT496" i="1"/>
  <c r="AU496" i="1"/>
  <c r="AQ497" i="1"/>
  <c r="AZ497" i="1" s="1"/>
  <c r="BA497" i="1" s="1"/>
  <c r="BB497" i="1" s="1"/>
  <c r="AR497" i="1"/>
  <c r="AS497" i="1"/>
  <c r="AT497" i="1"/>
  <c r="AU497" i="1"/>
  <c r="AQ3540" i="1"/>
  <c r="AZ3540" i="1" s="1"/>
  <c r="BA3540" i="1" s="1"/>
  <c r="BB3540" i="1" s="1"/>
  <c r="AR3540" i="1"/>
  <c r="AS3540" i="1"/>
  <c r="AT3540" i="1"/>
  <c r="AU3540" i="1"/>
  <c r="AQ3541" i="1"/>
  <c r="AZ3541" i="1" s="1"/>
  <c r="BA3541" i="1" s="1"/>
  <c r="BB3541" i="1" s="1"/>
  <c r="AR3541" i="1"/>
  <c r="AS3541" i="1"/>
  <c r="AT3541" i="1"/>
  <c r="AU3541" i="1"/>
  <c r="AQ96" i="1"/>
  <c r="AZ96" i="1" s="1"/>
  <c r="BA96" i="1" s="1"/>
  <c r="BB96" i="1" s="1"/>
  <c r="AR96" i="1"/>
  <c r="AS96" i="1"/>
  <c r="AT96" i="1"/>
  <c r="AU96" i="1"/>
  <c r="AQ753" i="1"/>
  <c r="AZ753" i="1" s="1"/>
  <c r="BA753" i="1" s="1"/>
  <c r="BB753" i="1" s="1"/>
  <c r="AR753" i="1"/>
  <c r="AS753" i="1"/>
  <c r="AT753" i="1"/>
  <c r="AU753" i="1"/>
  <c r="AQ1464" i="1"/>
  <c r="AZ1464" i="1" s="1"/>
  <c r="BA1464" i="1" s="1"/>
  <c r="BB1464" i="1" s="1"/>
  <c r="AR1464" i="1"/>
  <c r="AS1464" i="1"/>
  <c r="AT1464" i="1"/>
  <c r="AU1464" i="1"/>
  <c r="AQ1836" i="1"/>
  <c r="AZ1836" i="1" s="1"/>
  <c r="BA1836" i="1" s="1"/>
  <c r="BB1836" i="1" s="1"/>
  <c r="AR1836" i="1"/>
  <c r="AS1836" i="1"/>
  <c r="AT1836" i="1"/>
  <c r="AU1836" i="1"/>
  <c r="AQ2118" i="1"/>
  <c r="AZ2118" i="1" s="1"/>
  <c r="BA2118" i="1" s="1"/>
  <c r="BB2118" i="1" s="1"/>
  <c r="AR2118" i="1"/>
  <c r="AS2118" i="1"/>
  <c r="AT2118" i="1"/>
  <c r="AU2118" i="1"/>
  <c r="AQ2117" i="1"/>
  <c r="AZ2117" i="1" s="1"/>
  <c r="BA2117" i="1" s="1"/>
  <c r="BB2117" i="1" s="1"/>
  <c r="AR2117" i="1"/>
  <c r="AS2117" i="1"/>
  <c r="AT2117" i="1"/>
  <c r="AU2117" i="1"/>
  <c r="AQ568" i="1"/>
  <c r="AZ568" i="1" s="1"/>
  <c r="BA568" i="1" s="1"/>
  <c r="BB568" i="1" s="1"/>
  <c r="AR568" i="1"/>
  <c r="AS568" i="1"/>
  <c r="AT568" i="1"/>
  <c r="AU568" i="1"/>
  <c r="AQ515" i="1"/>
  <c r="AZ515" i="1" s="1"/>
  <c r="BA515" i="1" s="1"/>
  <c r="BB515" i="1" s="1"/>
  <c r="AR515" i="1"/>
  <c r="AS515" i="1"/>
  <c r="AT515" i="1"/>
  <c r="AU515" i="1"/>
  <c r="AQ516" i="1"/>
  <c r="AZ516" i="1" s="1"/>
  <c r="BA516" i="1" s="1"/>
  <c r="BB516" i="1" s="1"/>
  <c r="AR516" i="1"/>
  <c r="AS516" i="1"/>
  <c r="AT516" i="1"/>
  <c r="AU516" i="1"/>
  <c r="AQ1458" i="1"/>
  <c r="AZ1458" i="1" s="1"/>
  <c r="BA1458" i="1" s="1"/>
  <c r="BB1458" i="1" s="1"/>
  <c r="AR1458" i="1"/>
  <c r="AS1458" i="1"/>
  <c r="AT1458" i="1"/>
  <c r="AU1458" i="1"/>
  <c r="AQ1459" i="1"/>
  <c r="AZ1459" i="1" s="1"/>
  <c r="BA1459" i="1" s="1"/>
  <c r="BB1459" i="1" s="1"/>
  <c r="AR1459" i="1"/>
  <c r="AS1459" i="1"/>
  <c r="AT1459" i="1"/>
  <c r="AU1459" i="1"/>
  <c r="AQ1457" i="1"/>
  <c r="AZ1457" i="1" s="1"/>
  <c r="BA1457" i="1" s="1"/>
  <c r="BB1457" i="1" s="1"/>
  <c r="AR1457" i="1"/>
  <c r="AS1457" i="1"/>
  <c r="AT1457" i="1"/>
  <c r="AU1457" i="1"/>
  <c r="AQ1456" i="1"/>
  <c r="AZ1456" i="1" s="1"/>
  <c r="BA1456" i="1" s="1"/>
  <c r="BB1456" i="1" s="1"/>
  <c r="AR1456" i="1"/>
  <c r="AS1456" i="1"/>
  <c r="AT1456" i="1"/>
  <c r="AU1456" i="1"/>
  <c r="AQ1833" i="1"/>
  <c r="AZ1833" i="1" s="1"/>
  <c r="BA1833" i="1" s="1"/>
  <c r="AR1833" i="1"/>
  <c r="AS1833" i="1"/>
  <c r="AT1833" i="1"/>
  <c r="AU1833" i="1"/>
  <c r="AQ2805" i="1"/>
  <c r="AZ2805" i="1" s="1"/>
  <c r="BA2805" i="1" s="1"/>
  <c r="BB2805" i="1" s="1"/>
  <c r="AR2805" i="1"/>
  <c r="AS2805" i="1"/>
  <c r="AT2805" i="1"/>
  <c r="AU2805" i="1"/>
  <c r="AQ3140" i="1"/>
  <c r="AZ3140" i="1" s="1"/>
  <c r="BA3140" i="1" s="1"/>
  <c r="BB3140" i="1" s="1"/>
  <c r="AR3140" i="1"/>
  <c r="AS3140" i="1"/>
  <c r="AT3140" i="1"/>
  <c r="AU3140" i="1"/>
  <c r="AQ1438" i="1"/>
  <c r="AZ1438" i="1" s="1"/>
  <c r="BA1438" i="1" s="1"/>
  <c r="BB1438" i="1" s="1"/>
  <c r="AR1438" i="1"/>
  <c r="AS1438" i="1"/>
  <c r="AT1438" i="1"/>
  <c r="AU1438" i="1"/>
  <c r="AQ1653" i="1"/>
  <c r="AZ1653" i="1" s="1"/>
  <c r="BA1653" i="1" s="1"/>
  <c r="BB1653" i="1" s="1"/>
  <c r="AR1653" i="1"/>
  <c r="AS1653" i="1"/>
  <c r="AT1653" i="1"/>
  <c r="AU1653" i="1"/>
  <c r="AQ2298" i="1"/>
  <c r="AZ2298" i="1" s="1"/>
  <c r="BA2298" i="1" s="1"/>
  <c r="BB2298" i="1" s="1"/>
  <c r="AR2298" i="1"/>
  <c r="AS2298" i="1"/>
  <c r="AT2298" i="1"/>
  <c r="AU2298" i="1"/>
  <c r="AQ2295" i="1"/>
  <c r="AZ2295" i="1" s="1"/>
  <c r="BA2295" i="1" s="1"/>
  <c r="BB2295" i="1" s="1"/>
  <c r="AR2295" i="1"/>
  <c r="AS2295" i="1"/>
  <c r="AT2295" i="1"/>
  <c r="AU2295" i="1"/>
  <c r="AQ2297" i="1"/>
  <c r="AZ2297" i="1" s="1"/>
  <c r="BA2297" i="1" s="1"/>
  <c r="BB2297" i="1" s="1"/>
  <c r="AR2297" i="1"/>
  <c r="AS2297" i="1"/>
  <c r="AT2297" i="1"/>
  <c r="AU2297" i="1"/>
  <c r="AQ2294" i="1"/>
  <c r="AZ2294" i="1" s="1"/>
  <c r="BA2294" i="1" s="1"/>
  <c r="BB2294" i="1" s="1"/>
  <c r="AR2294" i="1"/>
  <c r="AS2294" i="1"/>
  <c r="AT2294" i="1"/>
  <c r="AU2294" i="1"/>
  <c r="AQ2296" i="1"/>
  <c r="AZ2296" i="1" s="1"/>
  <c r="BA2296" i="1" s="1"/>
  <c r="BB2296" i="1" s="1"/>
  <c r="AR2296" i="1"/>
  <c r="AS2296" i="1"/>
  <c r="AT2296" i="1"/>
  <c r="AU2296" i="1"/>
  <c r="AQ598" i="1"/>
  <c r="AZ598" i="1" s="1"/>
  <c r="BA598" i="1" s="1"/>
  <c r="BB598" i="1" s="1"/>
  <c r="AR598" i="1"/>
  <c r="AS598" i="1"/>
  <c r="AT598" i="1"/>
  <c r="AU598" i="1"/>
  <c r="AQ11" i="1"/>
  <c r="AZ11" i="1" s="1"/>
  <c r="BA11" i="1" s="1"/>
  <c r="BB11" i="1" s="1"/>
  <c r="AR11" i="1"/>
  <c r="AS11" i="1"/>
  <c r="AT11" i="1"/>
  <c r="AU11" i="1"/>
  <c r="AQ1466" i="1"/>
  <c r="AZ1466" i="1" s="1"/>
  <c r="BA1466" i="1" s="1"/>
  <c r="BB1466" i="1" s="1"/>
  <c r="AR1466" i="1"/>
  <c r="AS1466" i="1"/>
  <c r="AT1466" i="1"/>
  <c r="AU1466" i="1"/>
  <c r="AQ1467" i="1"/>
  <c r="AZ1467" i="1" s="1"/>
  <c r="BA1467" i="1" s="1"/>
  <c r="BB1467" i="1" s="1"/>
  <c r="AR1467" i="1"/>
  <c r="AS1467" i="1"/>
  <c r="AT1467" i="1"/>
  <c r="AU1467" i="1"/>
  <c r="AQ1468" i="1"/>
  <c r="AZ1468" i="1" s="1"/>
  <c r="BA1468" i="1" s="1"/>
  <c r="BB1468" i="1" s="1"/>
  <c r="AR1468" i="1"/>
  <c r="AS1468" i="1"/>
  <c r="AT1468" i="1"/>
  <c r="AU1468" i="1"/>
  <c r="AQ2193" i="1"/>
  <c r="AZ2193" i="1" s="1"/>
  <c r="BA2193" i="1" s="1"/>
  <c r="BB2193" i="1" s="1"/>
  <c r="AR2193" i="1"/>
  <c r="AS2193" i="1"/>
  <c r="AT2193" i="1"/>
  <c r="AU2193" i="1"/>
  <c r="AQ2197" i="1"/>
  <c r="AZ2197" i="1" s="1"/>
  <c r="BA2197" i="1" s="1"/>
  <c r="BB2197" i="1" s="1"/>
  <c r="AR2197" i="1"/>
  <c r="AS2197" i="1"/>
  <c r="AT2197" i="1"/>
  <c r="AU2197" i="1"/>
  <c r="AQ1433" i="1"/>
  <c r="AZ1433" i="1" s="1"/>
  <c r="BA1433" i="1" s="1"/>
  <c r="BB1433" i="1" s="1"/>
  <c r="AR1433" i="1"/>
  <c r="AS1433" i="1"/>
  <c r="AT1433" i="1"/>
  <c r="AU1433" i="1"/>
  <c r="AQ600" i="1"/>
  <c r="AZ600" i="1" s="1"/>
  <c r="BA600" i="1" s="1"/>
  <c r="BB600" i="1" s="1"/>
  <c r="AR600" i="1"/>
  <c r="AS600" i="1"/>
  <c r="AT600" i="1"/>
  <c r="AU600" i="1"/>
  <c r="AQ1838" i="1"/>
  <c r="AZ1838" i="1" s="1"/>
  <c r="BA1838" i="1" s="1"/>
  <c r="BB1838" i="1" s="1"/>
  <c r="AR1838" i="1"/>
  <c r="AS1838" i="1"/>
  <c r="AT1838" i="1"/>
  <c r="AU1838" i="1"/>
  <c r="AQ458" i="1"/>
  <c r="AZ458" i="1" s="1"/>
  <c r="BA458" i="1" s="1"/>
  <c r="BB458" i="1" s="1"/>
  <c r="AR458" i="1"/>
  <c r="AS458" i="1"/>
  <c r="AT458" i="1"/>
  <c r="AU458" i="1"/>
  <c r="AQ1462" i="1"/>
  <c r="AZ1462" i="1" s="1"/>
  <c r="BA1462" i="1" s="1"/>
  <c r="BB1462" i="1" s="1"/>
  <c r="AR1462" i="1"/>
  <c r="AS1462" i="1"/>
  <c r="AT1462" i="1"/>
  <c r="AU1462" i="1"/>
  <c r="AQ1463" i="1"/>
  <c r="AZ1463" i="1" s="1"/>
  <c r="BA1463" i="1" s="1"/>
  <c r="BB1463" i="1" s="1"/>
  <c r="AR1463" i="1"/>
  <c r="AS1463" i="1"/>
  <c r="AT1463" i="1"/>
  <c r="AU1463" i="1"/>
  <c r="AQ500" i="1"/>
  <c r="AZ500" i="1" s="1"/>
  <c r="BA500" i="1" s="1"/>
  <c r="BB500" i="1" s="1"/>
  <c r="AR500" i="1"/>
  <c r="AS500" i="1"/>
  <c r="AT500" i="1"/>
  <c r="AU500" i="1"/>
  <c r="AQ1011" i="1"/>
  <c r="AZ1011" i="1" s="1"/>
  <c r="BA1011" i="1" s="1"/>
  <c r="BB1011" i="1" s="1"/>
  <c r="AR1011" i="1"/>
  <c r="AS1011" i="1"/>
  <c r="AT1011" i="1"/>
  <c r="AU1011" i="1"/>
  <c r="AQ1017" i="1"/>
  <c r="AZ1017" i="1" s="1"/>
  <c r="BA1017" i="1" s="1"/>
  <c r="BB1017" i="1" s="1"/>
  <c r="AR1017" i="1"/>
  <c r="AS1017" i="1"/>
  <c r="AT1017" i="1"/>
  <c r="AU1017" i="1"/>
  <c r="AQ1009" i="1"/>
  <c r="AZ1009" i="1" s="1"/>
  <c r="BA1009" i="1" s="1"/>
  <c r="BB1009" i="1" s="1"/>
  <c r="AR1009" i="1"/>
  <c r="AS1009" i="1"/>
  <c r="AT1009" i="1"/>
  <c r="AU1009" i="1"/>
  <c r="AQ1008" i="1"/>
  <c r="AZ1008" i="1" s="1"/>
  <c r="BA1008" i="1" s="1"/>
  <c r="BB1008" i="1" s="1"/>
  <c r="AR1008" i="1"/>
  <c r="AS1008" i="1"/>
  <c r="AT1008" i="1"/>
  <c r="AU1008" i="1"/>
  <c r="AQ3676" i="1"/>
  <c r="AZ3676" i="1" s="1"/>
  <c r="BA3676" i="1" s="1"/>
  <c r="BB3676" i="1" s="1"/>
  <c r="AR3676" i="1"/>
  <c r="AS3676" i="1"/>
  <c r="AT3676" i="1"/>
  <c r="AU3676" i="1"/>
  <c r="AQ2809" i="1"/>
  <c r="AZ2809" i="1" s="1"/>
  <c r="BA2809" i="1" s="1"/>
  <c r="BB2809" i="1" s="1"/>
  <c r="AR2809" i="1"/>
  <c r="AS2809" i="1"/>
  <c r="AT2809" i="1"/>
  <c r="AU2809" i="1"/>
  <c r="AQ2828" i="1"/>
  <c r="AZ2828" i="1" s="1"/>
  <c r="BA2828" i="1" s="1"/>
  <c r="BB2828" i="1" s="1"/>
  <c r="AR2828" i="1"/>
  <c r="AS2828" i="1"/>
  <c r="AT2828" i="1"/>
  <c r="AU2828" i="1"/>
  <c r="AQ1478" i="1"/>
  <c r="AZ1478" i="1" s="1"/>
  <c r="BA1478" i="1" s="1"/>
  <c r="AR1478" i="1"/>
  <c r="AS1478" i="1"/>
  <c r="AT1478" i="1"/>
  <c r="AU1478" i="1"/>
  <c r="AQ1477" i="1"/>
  <c r="AZ1477" i="1" s="1"/>
  <c r="BA1477" i="1" s="1"/>
  <c r="AR1477" i="1"/>
  <c r="AS1477" i="1"/>
  <c r="AT1477" i="1"/>
  <c r="AU1477" i="1"/>
  <c r="AQ483" i="1"/>
  <c r="AZ483" i="1" s="1"/>
  <c r="BA483" i="1" s="1"/>
  <c r="BB483" i="1" s="1"/>
  <c r="AR483" i="1"/>
  <c r="AS483" i="1"/>
  <c r="AT483" i="1"/>
  <c r="AU483" i="1"/>
  <c r="AQ2191" i="1"/>
  <c r="AZ2191" i="1" s="1"/>
  <c r="BA2191" i="1" s="1"/>
  <c r="BB2191" i="1" s="1"/>
  <c r="AR2191" i="1"/>
  <c r="AS2191" i="1"/>
  <c r="AT2191" i="1"/>
  <c r="AU2191" i="1"/>
  <c r="AQ2192" i="1"/>
  <c r="AZ2192" i="1" s="1"/>
  <c r="BA2192" i="1" s="1"/>
  <c r="BB2192" i="1" s="1"/>
  <c r="AR2192" i="1"/>
  <c r="AS2192" i="1"/>
  <c r="AT2192" i="1"/>
  <c r="AU2192" i="1"/>
  <c r="AQ585" i="1"/>
  <c r="AZ585" i="1" s="1"/>
  <c r="BA585" i="1" s="1"/>
  <c r="BB585" i="1" s="1"/>
  <c r="AR585" i="1"/>
  <c r="AS585" i="1"/>
  <c r="AT585" i="1"/>
  <c r="AU585" i="1"/>
  <c r="AQ3136" i="1"/>
  <c r="AZ3136" i="1" s="1"/>
  <c r="BA3136" i="1" s="1"/>
  <c r="BB3136" i="1" s="1"/>
  <c r="AR3136" i="1"/>
  <c r="AS3136" i="1"/>
  <c r="AT3136" i="1"/>
  <c r="AU3136" i="1"/>
  <c r="AQ3137" i="1"/>
  <c r="AZ3137" i="1" s="1"/>
  <c r="BA3137" i="1" s="1"/>
  <c r="BB3137" i="1" s="1"/>
  <c r="AR3137" i="1"/>
  <c r="AS3137" i="1"/>
  <c r="AT3137" i="1"/>
  <c r="AU3137" i="1"/>
  <c r="AQ1776" i="1"/>
  <c r="AZ1776" i="1" s="1"/>
  <c r="BA1776" i="1" s="1"/>
  <c r="BB1776" i="1" s="1"/>
  <c r="AR1776" i="1"/>
  <c r="AS1776" i="1"/>
  <c r="AT1776" i="1"/>
  <c r="AU1776" i="1"/>
  <c r="AQ1777" i="1"/>
  <c r="AZ1777" i="1" s="1"/>
  <c r="BA1777" i="1" s="1"/>
  <c r="BB1777" i="1" s="1"/>
  <c r="AR1777" i="1"/>
  <c r="AS1777" i="1"/>
  <c r="AT1777" i="1"/>
  <c r="AU1777" i="1"/>
  <c r="AQ1780" i="1"/>
  <c r="AZ1780" i="1" s="1"/>
  <c r="BA1780" i="1" s="1"/>
  <c r="BB1780" i="1" s="1"/>
  <c r="AR1780" i="1"/>
  <c r="AS1780" i="1"/>
  <c r="AT1780" i="1"/>
  <c r="AU1780" i="1"/>
  <c r="AQ456" i="1"/>
  <c r="AZ456" i="1" s="1"/>
  <c r="BA456" i="1" s="1"/>
  <c r="BB456" i="1" s="1"/>
  <c r="AR456" i="1"/>
  <c r="AS456" i="1"/>
  <c r="AT456" i="1"/>
  <c r="AU456" i="1"/>
  <c r="AQ454" i="1"/>
  <c r="AZ454" i="1" s="1"/>
  <c r="BA454" i="1" s="1"/>
  <c r="BB454" i="1" s="1"/>
  <c r="AR454" i="1"/>
  <c r="AS454" i="1"/>
  <c r="AT454" i="1"/>
  <c r="AU454" i="1"/>
  <c r="AQ596" i="1"/>
  <c r="AZ596" i="1" s="1"/>
  <c r="BA596" i="1" s="1"/>
  <c r="BB596" i="1" s="1"/>
  <c r="AR596" i="1"/>
  <c r="AS596" i="1"/>
  <c r="AT596" i="1"/>
  <c r="AU596" i="1"/>
  <c r="AQ3260" i="1"/>
  <c r="AZ3260" i="1" s="1"/>
  <c r="BA3260" i="1" s="1"/>
  <c r="BB3260" i="1" s="1"/>
  <c r="AR3260" i="1"/>
  <c r="AS3260" i="1"/>
  <c r="AT3260" i="1"/>
  <c r="AU3260" i="1"/>
  <c r="AQ3258" i="1"/>
  <c r="AZ3258" i="1" s="1"/>
  <c r="BA3258" i="1" s="1"/>
  <c r="BB3258" i="1" s="1"/>
  <c r="AR3258" i="1"/>
  <c r="AS3258" i="1"/>
  <c r="AT3258" i="1"/>
  <c r="AU3258" i="1"/>
  <c r="AQ3257" i="1"/>
  <c r="AZ3257" i="1" s="1"/>
  <c r="BA3257" i="1" s="1"/>
  <c r="BB3257" i="1" s="1"/>
  <c r="AR3257" i="1"/>
  <c r="AS3257" i="1"/>
  <c r="AT3257" i="1"/>
  <c r="AU3257" i="1"/>
  <c r="AQ3259" i="1"/>
  <c r="AZ3259" i="1" s="1"/>
  <c r="BA3259" i="1" s="1"/>
  <c r="BB3259" i="1" s="1"/>
  <c r="AR3259" i="1"/>
  <c r="AS3259" i="1"/>
  <c r="AT3259" i="1"/>
  <c r="AU3259" i="1"/>
  <c r="AQ462" i="1"/>
  <c r="AZ462" i="1" s="1"/>
  <c r="BA462" i="1" s="1"/>
  <c r="BB462" i="1" s="1"/>
  <c r="AR462" i="1"/>
  <c r="AS462" i="1"/>
  <c r="AT462" i="1"/>
  <c r="AU462" i="1"/>
  <c r="AQ1839" i="1"/>
  <c r="AZ1839" i="1" s="1"/>
  <c r="BA1839" i="1" s="1"/>
  <c r="BB1839" i="1" s="1"/>
  <c r="AR1839" i="1"/>
  <c r="AS1839" i="1"/>
  <c r="AT1839" i="1"/>
  <c r="AU1839" i="1"/>
  <c r="AQ2811" i="1"/>
  <c r="AZ2811" i="1" s="1"/>
  <c r="BA2811" i="1" s="1"/>
  <c r="BB2811" i="1" s="1"/>
  <c r="AR2811" i="1"/>
  <c r="AS2811" i="1"/>
  <c r="AT2811" i="1"/>
  <c r="AU2811" i="1"/>
  <c r="AQ2812" i="1"/>
  <c r="AZ2812" i="1" s="1"/>
  <c r="BA2812" i="1" s="1"/>
  <c r="BB2812" i="1" s="1"/>
  <c r="AR2812" i="1"/>
  <c r="AS2812" i="1"/>
  <c r="AT2812" i="1"/>
  <c r="AU2812" i="1"/>
  <c r="AQ2802" i="1"/>
  <c r="AZ2802" i="1" s="1"/>
  <c r="BA2802" i="1" s="1"/>
  <c r="BB2802" i="1" s="1"/>
  <c r="AR2802" i="1"/>
  <c r="AS2802" i="1"/>
  <c r="AT2802" i="1"/>
  <c r="AU2802" i="1"/>
  <c r="AQ1785" i="1"/>
  <c r="AZ1785" i="1" s="1"/>
  <c r="BA1785" i="1" s="1"/>
  <c r="BB1785" i="1" s="1"/>
  <c r="AR1785" i="1"/>
  <c r="AS1785" i="1"/>
  <c r="AT1785" i="1"/>
  <c r="AU1785" i="1"/>
  <c r="AQ3290" i="1"/>
  <c r="AZ3290" i="1" s="1"/>
  <c r="BA3290" i="1" s="1"/>
  <c r="BB3290" i="1" s="1"/>
  <c r="AR3290" i="1"/>
  <c r="AS3290" i="1"/>
  <c r="AT3290" i="1"/>
  <c r="AU3290" i="1"/>
  <c r="AQ2119" i="1"/>
  <c r="AZ2119" i="1" s="1"/>
  <c r="BA2119" i="1" s="1"/>
  <c r="BB2119" i="1" s="1"/>
  <c r="AR2119" i="1"/>
  <c r="AS2119" i="1"/>
  <c r="AT2119" i="1"/>
  <c r="AU2119" i="1"/>
  <c r="AQ2120" i="1"/>
  <c r="AZ2120" i="1" s="1"/>
  <c r="BA2120" i="1" s="1"/>
  <c r="BB2120" i="1" s="1"/>
  <c r="AR2120" i="1"/>
  <c r="AS2120" i="1"/>
  <c r="AT2120" i="1"/>
  <c r="AU2120" i="1"/>
  <c r="AQ538" i="1"/>
  <c r="AZ538" i="1" s="1"/>
  <c r="BA538" i="1" s="1"/>
  <c r="BB538" i="1" s="1"/>
  <c r="AR538" i="1"/>
  <c r="AS538" i="1"/>
  <c r="AT538" i="1"/>
  <c r="AV538" i="1" s="1"/>
  <c r="AU538" i="1"/>
  <c r="AQ537" i="1"/>
  <c r="AZ537" i="1" s="1"/>
  <c r="BA537" i="1" s="1"/>
  <c r="BB537" i="1" s="1"/>
  <c r="AR537" i="1"/>
  <c r="AS537" i="1"/>
  <c r="AT537" i="1"/>
  <c r="AV537" i="1" s="1"/>
  <c r="AU537" i="1"/>
  <c r="AQ498" i="1"/>
  <c r="AZ498" i="1" s="1"/>
  <c r="BA498" i="1" s="1"/>
  <c r="BB498" i="1" s="1"/>
  <c r="AR498" i="1"/>
  <c r="AS498" i="1"/>
  <c r="AT498" i="1"/>
  <c r="AU498" i="1"/>
  <c r="AQ1496" i="1"/>
  <c r="AZ1496" i="1" s="1"/>
  <c r="BA1496" i="1" s="1"/>
  <c r="BB1496" i="1" s="1"/>
  <c r="AR1496" i="1"/>
  <c r="AS1496" i="1"/>
  <c r="AT1496" i="1"/>
  <c r="AU1496" i="1"/>
  <c r="AQ3198" i="1"/>
  <c r="AZ3198" i="1" s="1"/>
  <c r="BA3198" i="1" s="1"/>
  <c r="BB3198" i="1" s="1"/>
  <c r="AR3198" i="1"/>
  <c r="AS3198" i="1"/>
  <c r="AT3198" i="1"/>
  <c r="AU3198" i="1"/>
  <c r="AQ3355" i="1"/>
  <c r="AZ3355" i="1" s="1"/>
  <c r="BA3355" i="1" s="1"/>
  <c r="BB3355" i="1" s="1"/>
  <c r="AR3355" i="1"/>
  <c r="AS3355" i="1"/>
  <c r="AT3355" i="1"/>
  <c r="AU3355" i="1"/>
  <c r="AQ3352" i="1"/>
  <c r="AZ3352" i="1" s="1"/>
  <c r="BA3352" i="1" s="1"/>
  <c r="BB3352" i="1" s="1"/>
  <c r="AR3352" i="1"/>
  <c r="AS3352" i="1"/>
  <c r="AT3352" i="1"/>
  <c r="AU3352" i="1"/>
  <c r="AQ3353" i="1"/>
  <c r="AZ3353" i="1" s="1"/>
  <c r="BA3353" i="1" s="1"/>
  <c r="BB3353" i="1" s="1"/>
  <c r="AR3353" i="1"/>
  <c r="AS3353" i="1"/>
  <c r="AT3353" i="1"/>
  <c r="AU3353" i="1"/>
  <c r="AQ3354" i="1"/>
  <c r="AZ3354" i="1" s="1"/>
  <c r="BA3354" i="1" s="1"/>
  <c r="BB3354" i="1" s="1"/>
  <c r="AR3354" i="1"/>
  <c r="AS3354" i="1"/>
  <c r="AT3354" i="1"/>
  <c r="AU3354" i="1"/>
  <c r="AQ3656" i="1"/>
  <c r="AZ3656" i="1" s="1"/>
  <c r="BA3656" i="1" s="1"/>
  <c r="BB3656" i="1" s="1"/>
  <c r="AR3656" i="1"/>
  <c r="AS3656" i="1"/>
  <c r="AT3656" i="1"/>
  <c r="AU3656" i="1"/>
  <c r="AQ1471" i="1"/>
  <c r="AZ1471" i="1" s="1"/>
  <c r="BA1471" i="1" s="1"/>
  <c r="BB1471" i="1" s="1"/>
  <c r="AR1471" i="1"/>
  <c r="AS1471" i="1"/>
  <c r="AT1471" i="1"/>
  <c r="AU1471" i="1"/>
  <c r="AQ3253" i="1"/>
  <c r="AZ3253" i="1" s="1"/>
  <c r="BA3253" i="1" s="1"/>
  <c r="BB3253" i="1" s="1"/>
  <c r="AR3253" i="1"/>
  <c r="AS3253" i="1"/>
  <c r="AT3253" i="1"/>
  <c r="AU3253" i="1"/>
  <c r="AQ3254" i="1"/>
  <c r="AZ3254" i="1" s="1"/>
  <c r="BA3254" i="1" s="1"/>
  <c r="BB3254" i="1" s="1"/>
  <c r="AR3254" i="1"/>
  <c r="AS3254" i="1"/>
  <c r="AT3254" i="1"/>
  <c r="AU3254" i="1"/>
  <c r="AQ3255" i="1"/>
  <c r="AZ3255" i="1" s="1"/>
  <c r="BA3255" i="1" s="1"/>
  <c r="BB3255" i="1" s="1"/>
  <c r="AR3255" i="1"/>
  <c r="AS3255" i="1"/>
  <c r="AT3255" i="1"/>
  <c r="AU3255" i="1"/>
  <c r="AQ3247" i="1"/>
  <c r="AZ3247" i="1" s="1"/>
  <c r="BA3247" i="1" s="1"/>
  <c r="BB3247" i="1" s="1"/>
  <c r="AR3247" i="1"/>
  <c r="AS3247" i="1"/>
  <c r="AT3247" i="1"/>
  <c r="AU3247" i="1"/>
  <c r="AQ3244" i="1"/>
  <c r="AZ3244" i="1" s="1"/>
  <c r="BA3244" i="1" s="1"/>
  <c r="BB3244" i="1" s="1"/>
  <c r="AR3244" i="1"/>
  <c r="AS3244" i="1"/>
  <c r="AT3244" i="1"/>
  <c r="AU3244" i="1"/>
  <c r="AQ3245" i="1"/>
  <c r="AZ3245" i="1" s="1"/>
  <c r="BA3245" i="1" s="1"/>
  <c r="BB3245" i="1" s="1"/>
  <c r="AR3245" i="1"/>
  <c r="AS3245" i="1"/>
  <c r="AT3245" i="1"/>
  <c r="AU3245" i="1"/>
  <c r="AQ3246" i="1"/>
  <c r="AZ3246" i="1" s="1"/>
  <c r="BA3246" i="1" s="1"/>
  <c r="AR3246" i="1"/>
  <c r="AS3246" i="1"/>
  <c r="AT3246" i="1"/>
  <c r="AU3246" i="1"/>
  <c r="AQ2383" i="1"/>
  <c r="AZ2383" i="1" s="1"/>
  <c r="BA2383" i="1" s="1"/>
  <c r="BB2383" i="1" s="1"/>
  <c r="AR2383" i="1"/>
  <c r="AS2383" i="1"/>
  <c r="AT2383" i="1"/>
  <c r="AU2383" i="1"/>
  <c r="AQ1498" i="1"/>
  <c r="AZ1498" i="1" s="1"/>
  <c r="BA1498" i="1" s="1"/>
  <c r="AR1498" i="1"/>
  <c r="AS1498" i="1"/>
  <c r="AT1498" i="1"/>
  <c r="AU1498" i="1"/>
  <c r="AQ1497" i="1"/>
  <c r="AZ1497" i="1" s="1"/>
  <c r="BA1497" i="1" s="1"/>
  <c r="AR1497" i="1"/>
  <c r="AS1497" i="1"/>
  <c r="AT1497" i="1"/>
  <c r="AU1497" i="1"/>
  <c r="AQ1504" i="1"/>
  <c r="AZ1504" i="1" s="1"/>
  <c r="BA1504" i="1" s="1"/>
  <c r="BB1504" i="1" s="1"/>
  <c r="AR1504" i="1"/>
  <c r="AS1504" i="1"/>
  <c r="AT1504" i="1"/>
  <c r="AU1504" i="1"/>
  <c r="AQ1474" i="1"/>
  <c r="AZ1474" i="1" s="1"/>
  <c r="BA1474" i="1" s="1"/>
  <c r="BB1474" i="1" s="1"/>
  <c r="AR1474" i="1"/>
  <c r="AS1474" i="1"/>
  <c r="AT1474" i="1"/>
  <c r="AU1474" i="1"/>
  <c r="AQ3102" i="1"/>
  <c r="AZ3102" i="1" s="1"/>
  <c r="BA3102" i="1" s="1"/>
  <c r="BB3102" i="1" s="1"/>
  <c r="AR3102" i="1"/>
  <c r="AS3102" i="1"/>
  <c r="AT3102" i="1"/>
  <c r="AU3102" i="1"/>
  <c r="AQ3101" i="1"/>
  <c r="AZ3101" i="1" s="1"/>
  <c r="BA3101" i="1" s="1"/>
  <c r="BB3101" i="1" s="1"/>
  <c r="AR3101" i="1"/>
  <c r="AS3101" i="1"/>
  <c r="AT3101" i="1"/>
  <c r="AU3101" i="1"/>
  <c r="AQ1491" i="1"/>
  <c r="AZ1491" i="1" s="1"/>
  <c r="BA1491" i="1" s="1"/>
  <c r="BB1491" i="1" s="1"/>
  <c r="AR1491" i="1"/>
  <c r="AS1491" i="1"/>
  <c r="AT1491" i="1"/>
  <c r="AU1491" i="1"/>
  <c r="AQ2116" i="1"/>
  <c r="AZ2116" i="1" s="1"/>
  <c r="BA2116" i="1" s="1"/>
  <c r="BB2116" i="1" s="1"/>
  <c r="AR2116" i="1"/>
  <c r="AS2116" i="1"/>
  <c r="AT2116" i="1"/>
  <c r="AU2116" i="1"/>
  <c r="AQ2293" i="1"/>
  <c r="AZ2293" i="1" s="1"/>
  <c r="BA2293" i="1" s="1"/>
  <c r="BB2293" i="1" s="1"/>
  <c r="AR2293" i="1"/>
  <c r="AS2293" i="1"/>
  <c r="AT2293" i="1"/>
  <c r="AU2293" i="1"/>
  <c r="AQ1298" i="1"/>
  <c r="AZ1298" i="1" s="1"/>
  <c r="BA1298" i="1" s="1"/>
  <c r="BB1298" i="1" s="1"/>
  <c r="AR1298" i="1"/>
  <c r="AS1298" i="1"/>
  <c r="AT1298" i="1"/>
  <c r="AU1298" i="1"/>
  <c r="AQ1297" i="1"/>
  <c r="AZ1297" i="1" s="1"/>
  <c r="BA1297" i="1" s="1"/>
  <c r="BB1297" i="1" s="1"/>
  <c r="AR1297" i="1"/>
  <c r="AS1297" i="1"/>
  <c r="AT1297" i="1"/>
  <c r="AU1297" i="1"/>
  <c r="AQ1442" i="1"/>
  <c r="AZ1442" i="1" s="1"/>
  <c r="BA1442" i="1" s="1"/>
  <c r="BB1442" i="1" s="1"/>
  <c r="AR1442" i="1"/>
  <c r="AS1442" i="1"/>
  <c r="AT1442" i="1"/>
  <c r="AU1442" i="1"/>
  <c r="AQ2283" i="1"/>
  <c r="AZ2283" i="1" s="1"/>
  <c r="BA2283" i="1" s="1"/>
  <c r="BB2283" i="1" s="1"/>
  <c r="AR2283" i="1"/>
  <c r="AS2283" i="1"/>
  <c r="AT2283" i="1"/>
  <c r="AU2283" i="1"/>
  <c r="AQ3265" i="1"/>
  <c r="AZ3265" i="1" s="1"/>
  <c r="BA3265" i="1" s="1"/>
  <c r="BB3265" i="1" s="1"/>
  <c r="AR3265" i="1"/>
  <c r="AS3265" i="1"/>
  <c r="AT3265" i="1"/>
  <c r="AU3265" i="1"/>
  <c r="AQ3264" i="1"/>
  <c r="AZ3264" i="1" s="1"/>
  <c r="BA3264" i="1" s="1"/>
  <c r="BB3264" i="1" s="1"/>
  <c r="AR3264" i="1"/>
  <c r="AS3264" i="1"/>
  <c r="AT3264" i="1"/>
  <c r="AU3264" i="1"/>
  <c r="AQ3263" i="1"/>
  <c r="AZ3263" i="1" s="1"/>
  <c r="BA3263" i="1" s="1"/>
  <c r="BB3263" i="1" s="1"/>
  <c r="AR3263" i="1"/>
  <c r="AS3263" i="1"/>
  <c r="AT3263" i="1"/>
  <c r="AU3263" i="1"/>
  <c r="AQ3199" i="1"/>
  <c r="AZ3199" i="1" s="1"/>
  <c r="BA3199" i="1" s="1"/>
  <c r="BB3199" i="1" s="1"/>
  <c r="AR3199" i="1"/>
  <c r="AS3199" i="1"/>
  <c r="AT3199" i="1"/>
  <c r="AU3199" i="1"/>
  <c r="AQ802" i="1"/>
  <c r="AZ802" i="1" s="1"/>
  <c r="BA802" i="1" s="1"/>
  <c r="BB802" i="1" s="1"/>
  <c r="AR802" i="1"/>
  <c r="AS802" i="1"/>
  <c r="AT802" i="1"/>
  <c r="AU802" i="1"/>
  <c r="AQ803" i="1"/>
  <c r="AZ803" i="1" s="1"/>
  <c r="BA803" i="1" s="1"/>
  <c r="BB803" i="1" s="1"/>
  <c r="AR803" i="1"/>
  <c r="AS803" i="1"/>
  <c r="AT803" i="1"/>
  <c r="AU803" i="1"/>
  <c r="AQ794" i="1"/>
  <c r="AZ794" i="1" s="1"/>
  <c r="BA794" i="1" s="1"/>
  <c r="BB794" i="1" s="1"/>
  <c r="AR794" i="1"/>
  <c r="AS794" i="1"/>
  <c r="AT794" i="1"/>
  <c r="AU794" i="1"/>
  <c r="AQ3673" i="1"/>
  <c r="AZ3673" i="1" s="1"/>
  <c r="BA3673" i="1" s="1"/>
  <c r="BB3673" i="1" s="1"/>
  <c r="AR3673" i="1"/>
  <c r="AS3673" i="1"/>
  <c r="AT3673" i="1"/>
  <c r="AU3673" i="1"/>
  <c r="AQ1899" i="1"/>
  <c r="AZ1899" i="1" s="1"/>
  <c r="BA1899" i="1" s="1"/>
  <c r="BB1899" i="1" s="1"/>
  <c r="AR1899" i="1"/>
  <c r="AS1899" i="1"/>
  <c r="AT1899" i="1"/>
  <c r="AU1899" i="1"/>
  <c r="AQ1895" i="1"/>
  <c r="AZ1895" i="1" s="1"/>
  <c r="BA1895" i="1" s="1"/>
  <c r="BB1895" i="1" s="1"/>
  <c r="AR1895" i="1"/>
  <c r="AS1895" i="1"/>
  <c r="AT1895" i="1"/>
  <c r="AU1895" i="1"/>
  <c r="AQ2827" i="1"/>
  <c r="AZ2827" i="1" s="1"/>
  <c r="BA2827" i="1" s="1"/>
  <c r="BB2827" i="1" s="1"/>
  <c r="AR2827" i="1"/>
  <c r="AS2827" i="1"/>
  <c r="AT2827" i="1"/>
  <c r="AU2827" i="1"/>
  <c r="AQ3679" i="1"/>
  <c r="AZ3679" i="1" s="1"/>
  <c r="BA3679" i="1" s="1"/>
  <c r="BB3679" i="1" s="1"/>
  <c r="AR3679" i="1"/>
  <c r="AS3679" i="1"/>
  <c r="AT3679" i="1"/>
  <c r="AU3679" i="1"/>
  <c r="AQ1436" i="1"/>
  <c r="AZ1436" i="1" s="1"/>
  <c r="BA1436" i="1" s="1"/>
  <c r="BB1436" i="1" s="1"/>
  <c r="AR1436" i="1"/>
  <c r="AS1436" i="1"/>
  <c r="AT1436" i="1"/>
  <c r="AU1436" i="1"/>
  <c r="AQ1437" i="1"/>
  <c r="AZ1437" i="1" s="1"/>
  <c r="BA1437" i="1" s="1"/>
  <c r="BB1437" i="1" s="1"/>
  <c r="AR1437" i="1"/>
  <c r="AS1437" i="1"/>
  <c r="AT1437" i="1"/>
  <c r="AU1437" i="1"/>
  <c r="AQ1435" i="1"/>
  <c r="AZ1435" i="1" s="1"/>
  <c r="BA1435" i="1" s="1"/>
  <c r="BB1435" i="1" s="1"/>
  <c r="AR1435" i="1"/>
  <c r="AS1435" i="1"/>
  <c r="AT1435" i="1"/>
  <c r="AU1435" i="1"/>
  <c r="AQ492" i="1"/>
  <c r="AZ492" i="1" s="1"/>
  <c r="BA492" i="1" s="1"/>
  <c r="BB492" i="1" s="1"/>
  <c r="AR492" i="1"/>
  <c r="AS492" i="1"/>
  <c r="AT492" i="1"/>
  <c r="AU492" i="1"/>
  <c r="AQ493" i="1"/>
  <c r="AZ493" i="1" s="1"/>
  <c r="BA493" i="1" s="1"/>
  <c r="BB493" i="1" s="1"/>
  <c r="AR493" i="1"/>
  <c r="AS493" i="1"/>
  <c r="AT493" i="1"/>
  <c r="AU493" i="1"/>
  <c r="AQ494" i="1"/>
  <c r="AZ494" i="1" s="1"/>
  <c r="BA494" i="1" s="1"/>
  <c r="BB494" i="1" s="1"/>
  <c r="AR494" i="1"/>
  <c r="AS494" i="1"/>
  <c r="AT494" i="1"/>
  <c r="AU494" i="1"/>
  <c r="AQ1503" i="1"/>
  <c r="AZ1503" i="1" s="1"/>
  <c r="BA1503" i="1" s="1"/>
  <c r="BB1503" i="1" s="1"/>
  <c r="AR1503" i="1"/>
  <c r="AS1503" i="1"/>
  <c r="AT1503" i="1"/>
  <c r="AU1503" i="1"/>
  <c r="AQ2752" i="1"/>
  <c r="AZ2752" i="1" s="1"/>
  <c r="BA2752" i="1" s="1"/>
  <c r="BB2752" i="1" s="1"/>
  <c r="AR2752" i="1"/>
  <c r="AS2752" i="1"/>
  <c r="AT2752" i="1"/>
  <c r="AU2752" i="1"/>
  <c r="AQ2753" i="1"/>
  <c r="AZ2753" i="1" s="1"/>
  <c r="BA2753" i="1" s="1"/>
  <c r="BB2753" i="1" s="1"/>
  <c r="AR2753" i="1"/>
  <c r="AS2753" i="1"/>
  <c r="AT2753" i="1"/>
  <c r="AU2753" i="1"/>
  <c r="AQ3671" i="1"/>
  <c r="AZ3671" i="1" s="1"/>
  <c r="BA3671" i="1" s="1"/>
  <c r="BB3671" i="1" s="1"/>
  <c r="AR3671" i="1"/>
  <c r="AS3671" i="1"/>
  <c r="AT3671" i="1"/>
  <c r="AU3671" i="1"/>
  <c r="AQ3675" i="1"/>
  <c r="AZ3675" i="1" s="1"/>
  <c r="BA3675" i="1" s="1"/>
  <c r="BB3675" i="1" s="1"/>
  <c r="AR3675" i="1"/>
  <c r="AS3675" i="1"/>
  <c r="AT3675" i="1"/>
  <c r="AU3675" i="1"/>
  <c r="AQ587" i="1"/>
  <c r="AZ587" i="1" s="1"/>
  <c r="BA587" i="1" s="1"/>
  <c r="BB587" i="1" s="1"/>
  <c r="AR587" i="1"/>
  <c r="AS587" i="1"/>
  <c r="AT587" i="1"/>
  <c r="AU587" i="1"/>
  <c r="AQ586" i="1"/>
  <c r="AZ586" i="1" s="1"/>
  <c r="BA586" i="1" s="1"/>
  <c r="BB586" i="1" s="1"/>
  <c r="AR586" i="1"/>
  <c r="AS586" i="1"/>
  <c r="AT586" i="1"/>
  <c r="AU586" i="1"/>
  <c r="AQ588" i="1"/>
  <c r="AZ588" i="1" s="1"/>
  <c r="BA588" i="1" s="1"/>
  <c r="BB588" i="1" s="1"/>
  <c r="AR588" i="1"/>
  <c r="AS588" i="1"/>
  <c r="AT588" i="1"/>
  <c r="AU588" i="1"/>
  <c r="AQ3670" i="1"/>
  <c r="AZ3670" i="1" s="1"/>
  <c r="BA3670" i="1" s="1"/>
  <c r="BB3670" i="1" s="1"/>
  <c r="AR3670" i="1"/>
  <c r="AS3670" i="1"/>
  <c r="AT3670" i="1"/>
  <c r="AU3670" i="1"/>
  <c r="AQ1840" i="1"/>
  <c r="AZ1840" i="1" s="1"/>
  <c r="BA1840" i="1" s="1"/>
  <c r="BB1840" i="1" s="1"/>
  <c r="AR1840" i="1"/>
  <c r="AS1840" i="1"/>
  <c r="AT1840" i="1"/>
  <c r="AU1840" i="1"/>
  <c r="AQ965" i="1"/>
  <c r="AR965" i="1"/>
  <c r="AS965" i="1"/>
  <c r="AT965" i="1"/>
  <c r="AU965" i="1"/>
  <c r="AQ966" i="1"/>
  <c r="AR966" i="1"/>
  <c r="AS966" i="1"/>
  <c r="AT966" i="1"/>
  <c r="AU966" i="1"/>
  <c r="AQ967" i="1"/>
  <c r="AR967" i="1"/>
  <c r="AS967" i="1"/>
  <c r="AT967" i="1"/>
  <c r="AU967" i="1"/>
  <c r="AQ960" i="1"/>
  <c r="AR960" i="1"/>
  <c r="AS960" i="1"/>
  <c r="AT960" i="1"/>
  <c r="AU960" i="1"/>
  <c r="AQ961" i="1"/>
  <c r="AR961" i="1"/>
  <c r="AS961" i="1"/>
  <c r="AT961" i="1"/>
  <c r="AU961" i="1"/>
  <c r="AQ2237" i="1"/>
  <c r="AR2237" i="1"/>
  <c r="AS2237" i="1"/>
  <c r="AT2237" i="1"/>
  <c r="AU2237" i="1"/>
  <c r="AQ3210" i="1"/>
  <c r="AR3210" i="1"/>
  <c r="AS3210" i="1"/>
  <c r="AT3210" i="1"/>
  <c r="AU3210" i="1"/>
  <c r="AQ3207" i="1"/>
  <c r="AR3207" i="1"/>
  <c r="AS3207" i="1"/>
  <c r="AT3207" i="1"/>
  <c r="AU3207" i="1"/>
  <c r="AQ2810" i="1"/>
  <c r="AR2810" i="1"/>
  <c r="AS2810" i="1"/>
  <c r="AT2810" i="1"/>
  <c r="AU2810" i="1"/>
  <c r="AQ460" i="1"/>
  <c r="AR460" i="1"/>
  <c r="AS460" i="1"/>
  <c r="AT460" i="1"/>
  <c r="AV460" i="1" s="1"/>
  <c r="AU460" i="1"/>
  <c r="AQ3138" i="1"/>
  <c r="AR3138" i="1"/>
  <c r="AS3138" i="1"/>
  <c r="AT3138" i="1"/>
  <c r="AU3138" i="1"/>
  <c r="AQ3139" i="1"/>
  <c r="AR3139" i="1"/>
  <c r="AS3139" i="1"/>
  <c r="AT3139" i="1"/>
  <c r="AU3139" i="1"/>
  <c r="AQ1310" i="1"/>
  <c r="AR1310" i="1"/>
  <c r="AS1310" i="1"/>
  <c r="AT1310" i="1"/>
  <c r="AU1310" i="1"/>
  <c r="AQ1294" i="1"/>
  <c r="AR1294" i="1"/>
  <c r="AS1294" i="1"/>
  <c r="AT1294" i="1"/>
  <c r="AU1294" i="1"/>
  <c r="AQ3687" i="1"/>
  <c r="AR3687" i="1"/>
  <c r="AS3687" i="1"/>
  <c r="AT3687" i="1"/>
  <c r="AU3687" i="1"/>
  <c r="AQ2188" i="1"/>
  <c r="AR2188" i="1"/>
  <c r="AS2188" i="1"/>
  <c r="AT2188" i="1"/>
  <c r="AU2188" i="1"/>
  <c r="AQ2513" i="1"/>
  <c r="AR2513" i="1"/>
  <c r="AS2513" i="1"/>
  <c r="AT2513" i="1"/>
  <c r="AU2513" i="1"/>
  <c r="AQ1499" i="1"/>
  <c r="AR1499" i="1"/>
  <c r="AS1499" i="1"/>
  <c r="AT1499" i="1"/>
  <c r="AU1499" i="1"/>
  <c r="AQ478" i="1"/>
  <c r="AR478" i="1"/>
  <c r="AS478" i="1"/>
  <c r="AT478" i="1"/>
  <c r="AU478" i="1"/>
  <c r="AQ2267" i="1"/>
  <c r="AR2267" i="1"/>
  <c r="AS2267" i="1"/>
  <c r="AT2267" i="1"/>
  <c r="AU2267" i="1"/>
  <c r="AQ603" i="1"/>
  <c r="AR603" i="1"/>
  <c r="AS603" i="1"/>
  <c r="AT603" i="1"/>
  <c r="AU603" i="1"/>
  <c r="AQ3197" i="1"/>
  <c r="AZ3197" i="1" s="1"/>
  <c r="BA3197" i="1" s="1"/>
  <c r="BB3197" i="1" s="1"/>
  <c r="AR3197" i="1"/>
  <c r="AS3197" i="1"/>
  <c r="AT3197" i="1"/>
  <c r="AU3197" i="1"/>
  <c r="AQ1484" i="1"/>
  <c r="AZ1484" i="1" s="1"/>
  <c r="BA1484" i="1" s="1"/>
  <c r="BB1484" i="1" s="1"/>
  <c r="AR1484" i="1"/>
  <c r="AS1484" i="1"/>
  <c r="AT1484" i="1"/>
  <c r="AU1484" i="1"/>
  <c r="AQ1483" i="1"/>
  <c r="AR1483" i="1"/>
  <c r="AS1483" i="1"/>
  <c r="AT1483" i="1"/>
  <c r="AU1483" i="1"/>
  <c r="AQ1358" i="1"/>
  <c r="AZ1358" i="1" s="1"/>
  <c r="BA1358" i="1" s="1"/>
  <c r="BB1358" i="1" s="1"/>
  <c r="AR1358" i="1"/>
  <c r="AS1358" i="1"/>
  <c r="AT1358" i="1"/>
  <c r="AU1358" i="1"/>
  <c r="AQ8" i="1"/>
  <c r="AZ8" i="1" s="1"/>
  <c r="BA8" i="1" s="1"/>
  <c r="BB8" i="1" s="1"/>
  <c r="AR8" i="1"/>
  <c r="AS8" i="1"/>
  <c r="AT8" i="1"/>
  <c r="AU8" i="1"/>
  <c r="AQ7" i="1"/>
  <c r="AZ7" i="1" s="1"/>
  <c r="BA7" i="1" s="1"/>
  <c r="BB7" i="1" s="1"/>
  <c r="AR7" i="1"/>
  <c r="AS7" i="1"/>
  <c r="AT7" i="1"/>
  <c r="AU7" i="1"/>
  <c r="AQ754" i="1"/>
  <c r="AZ754" i="1" s="1"/>
  <c r="BA754" i="1" s="1"/>
  <c r="BB754" i="1" s="1"/>
  <c r="AR754" i="1"/>
  <c r="AS754" i="1"/>
  <c r="AT754" i="1"/>
  <c r="AU754" i="1"/>
  <c r="AQ2417" i="1"/>
  <c r="AZ2417" i="1" s="1"/>
  <c r="BA2417" i="1" s="1"/>
  <c r="BB2417" i="1" s="1"/>
  <c r="AR2417" i="1"/>
  <c r="AS2417" i="1"/>
  <c r="AT2417" i="1"/>
  <c r="AU2417" i="1"/>
  <c r="AQ1893" i="1"/>
  <c r="AZ1893" i="1" s="1"/>
  <c r="BA1893" i="1" s="1"/>
  <c r="BB1893" i="1" s="1"/>
  <c r="AR1893" i="1"/>
  <c r="AS1893" i="1"/>
  <c r="AT1893" i="1"/>
  <c r="AU1893" i="1"/>
  <c r="AQ1891" i="1"/>
  <c r="AZ1891" i="1" s="1"/>
  <c r="BA1891" i="1" s="1"/>
  <c r="BB1891" i="1" s="1"/>
  <c r="AR1891" i="1"/>
  <c r="AS1891" i="1"/>
  <c r="AT1891" i="1"/>
  <c r="AU1891" i="1"/>
  <c r="AQ482" i="1"/>
  <c r="AZ482" i="1" s="1"/>
  <c r="BA482" i="1" s="1"/>
  <c r="BB482" i="1" s="1"/>
  <c r="AR482" i="1"/>
  <c r="AS482" i="1"/>
  <c r="AT482" i="1"/>
  <c r="AU482" i="1"/>
  <c r="AQ1482" i="1"/>
  <c r="AZ1482" i="1" s="1"/>
  <c r="BA1482" i="1" s="1"/>
  <c r="BB1482" i="1" s="1"/>
  <c r="AR1482" i="1"/>
  <c r="AS1482" i="1"/>
  <c r="AT1482" i="1"/>
  <c r="AU1482" i="1"/>
  <c r="AQ1835" i="1"/>
  <c r="AZ1835" i="1" s="1"/>
  <c r="BA1835" i="1" s="1"/>
  <c r="BB1835" i="1" s="1"/>
  <c r="AR1835" i="1"/>
  <c r="AS1835" i="1"/>
  <c r="AT1835" i="1"/>
  <c r="AU1835" i="1"/>
  <c r="AQ12" i="1"/>
  <c r="AZ12" i="1" s="1"/>
  <c r="BA12" i="1" s="1"/>
  <c r="BB12" i="1" s="1"/>
  <c r="AR12" i="1"/>
  <c r="AS12" i="1"/>
  <c r="AT12" i="1"/>
  <c r="AU12" i="1"/>
  <c r="AQ514" i="1"/>
  <c r="AZ514" i="1" s="1"/>
  <c r="BA514" i="1" s="1"/>
  <c r="BB514" i="1" s="1"/>
  <c r="AR514" i="1"/>
  <c r="AS514" i="1"/>
  <c r="AT514" i="1"/>
  <c r="AU514" i="1"/>
  <c r="AQ2200" i="1"/>
  <c r="AZ2200" i="1" s="1"/>
  <c r="BA2200" i="1" s="1"/>
  <c r="BB2200" i="1" s="1"/>
  <c r="AR2200" i="1"/>
  <c r="AS2200" i="1"/>
  <c r="AT2200" i="1"/>
  <c r="AU2200" i="1"/>
  <c r="AQ499" i="1"/>
  <c r="AZ499" i="1" s="1"/>
  <c r="BA499" i="1" s="1"/>
  <c r="BB499" i="1" s="1"/>
  <c r="AR499" i="1"/>
  <c r="AS499" i="1"/>
  <c r="AT499" i="1"/>
  <c r="AU499" i="1"/>
  <c r="AQ1016" i="1"/>
  <c r="AZ1016" i="1" s="1"/>
  <c r="BA1016" i="1" s="1"/>
  <c r="BB1016" i="1" s="1"/>
  <c r="AR1016" i="1"/>
  <c r="AS1016" i="1"/>
  <c r="AT1016" i="1"/>
  <c r="AU1016" i="1"/>
  <c r="AQ3323" i="1"/>
  <c r="AZ3323" i="1" s="1"/>
  <c r="BA3323" i="1" s="1"/>
  <c r="BB3323" i="1" s="1"/>
  <c r="AR3323" i="1"/>
  <c r="AS3323" i="1"/>
  <c r="AT3323" i="1"/>
  <c r="AU3323" i="1"/>
  <c r="AQ3324" i="1"/>
  <c r="AZ3324" i="1" s="1"/>
  <c r="BA3324" i="1" s="1"/>
  <c r="BB3324" i="1" s="1"/>
  <c r="AR3324" i="1"/>
  <c r="AS3324" i="1"/>
  <c r="AT3324" i="1"/>
  <c r="AU3324" i="1"/>
  <c r="AQ968" i="1"/>
  <c r="AZ968" i="1" s="1"/>
  <c r="BA968" i="1" s="1"/>
  <c r="BB968" i="1" s="1"/>
  <c r="AR968" i="1"/>
  <c r="AS968" i="1"/>
  <c r="AT968" i="1"/>
  <c r="AU968" i="1"/>
  <c r="AQ2190" i="1"/>
  <c r="AZ2190" i="1" s="1"/>
  <c r="BA2190" i="1" s="1"/>
  <c r="BB2190" i="1" s="1"/>
  <c r="AR2190" i="1"/>
  <c r="AS2190" i="1"/>
  <c r="AT2190" i="1"/>
  <c r="AU2190" i="1"/>
  <c r="AQ459" i="1"/>
  <c r="AZ459" i="1" s="1"/>
  <c r="BA459" i="1" s="1"/>
  <c r="BB459" i="1" s="1"/>
  <c r="AR459" i="1"/>
  <c r="AS459" i="1"/>
  <c r="AT459" i="1"/>
  <c r="AU459" i="1"/>
  <c r="AQ3107" i="1"/>
  <c r="AZ3107" i="1" s="1"/>
  <c r="BA3107" i="1" s="1"/>
  <c r="BB3107" i="1" s="1"/>
  <c r="AR3107" i="1"/>
  <c r="AS3107" i="1"/>
  <c r="AT3107" i="1"/>
  <c r="AU3107" i="1"/>
  <c r="AQ2823" i="1"/>
  <c r="AZ2823" i="1" s="1"/>
  <c r="BA2823" i="1" s="1"/>
  <c r="BB2823" i="1" s="1"/>
  <c r="AR2823" i="1"/>
  <c r="AS2823" i="1"/>
  <c r="AT2823" i="1"/>
  <c r="AU2823" i="1"/>
  <c r="AQ3684" i="1"/>
  <c r="AZ3684" i="1" s="1"/>
  <c r="BA3684" i="1" s="1"/>
  <c r="BB3684" i="1" s="1"/>
  <c r="AR3684" i="1"/>
  <c r="AS3684" i="1"/>
  <c r="AT3684" i="1"/>
  <c r="AU3684" i="1"/>
  <c r="AQ1296" i="1"/>
  <c r="AZ1296" i="1" s="1"/>
  <c r="BA1296" i="1" s="1"/>
  <c r="BB1296" i="1" s="1"/>
  <c r="AR1296" i="1"/>
  <c r="AS1296" i="1"/>
  <c r="AT1296" i="1"/>
  <c r="AU1296" i="1"/>
  <c r="AQ2625" i="1"/>
  <c r="AZ2625" i="1" s="1"/>
  <c r="BA2625" i="1" s="1"/>
  <c r="BB2625" i="1" s="1"/>
  <c r="AR2625" i="1"/>
  <c r="AS2625" i="1"/>
  <c r="AT2625" i="1"/>
  <c r="AU2625" i="1"/>
  <c r="AQ2626" i="1"/>
  <c r="AZ2626" i="1" s="1"/>
  <c r="BA2626" i="1" s="1"/>
  <c r="BB2626" i="1" s="1"/>
  <c r="AR2626" i="1"/>
  <c r="AS2626" i="1"/>
  <c r="AT2626" i="1"/>
  <c r="AU2626" i="1"/>
  <c r="AQ1454" i="1"/>
  <c r="AZ1454" i="1" s="1"/>
  <c r="BA1454" i="1" s="1"/>
  <c r="BB1454" i="1" s="1"/>
  <c r="AR1454" i="1"/>
  <c r="AS1454" i="1"/>
  <c r="AT1454" i="1"/>
  <c r="AU1454" i="1"/>
  <c r="AQ1452" i="1"/>
  <c r="AZ1452" i="1" s="1"/>
  <c r="BA1452" i="1" s="1"/>
  <c r="BB1452" i="1" s="1"/>
  <c r="AR1452" i="1"/>
  <c r="AS1452" i="1"/>
  <c r="AT1452" i="1"/>
  <c r="AU1452" i="1"/>
  <c r="AQ2410" i="1"/>
  <c r="AZ2410" i="1" s="1"/>
  <c r="BA2410" i="1" s="1"/>
  <c r="BB2410" i="1" s="1"/>
  <c r="AR2410" i="1"/>
  <c r="AS2410" i="1"/>
  <c r="AT2410" i="1"/>
  <c r="AU2410" i="1"/>
  <c r="AQ3130" i="1"/>
  <c r="AZ3130" i="1" s="1"/>
  <c r="BA3130" i="1" s="1"/>
  <c r="BB3130" i="1" s="1"/>
  <c r="AR3130" i="1"/>
  <c r="AS3130" i="1"/>
  <c r="AT3130" i="1"/>
  <c r="AU3130" i="1"/>
  <c r="AQ3025" i="1"/>
  <c r="AZ3025" i="1" s="1"/>
  <c r="BA3025" i="1" s="1"/>
  <c r="AR3025" i="1"/>
  <c r="AS3025" i="1"/>
  <c r="AT3025" i="1"/>
  <c r="AU3025" i="1"/>
  <c r="AQ2800" i="1"/>
  <c r="AZ2800" i="1" s="1"/>
  <c r="BA2800" i="1" s="1"/>
  <c r="BB2800" i="1" s="1"/>
  <c r="AR2800" i="1"/>
  <c r="AS2800" i="1"/>
  <c r="AT2800" i="1"/>
  <c r="AU2800" i="1"/>
  <c r="AQ2801" i="1"/>
  <c r="AZ2801" i="1" s="1"/>
  <c r="BA2801" i="1" s="1"/>
  <c r="BB2801" i="1" s="1"/>
  <c r="AR2801" i="1"/>
  <c r="AS2801" i="1"/>
  <c r="AT2801" i="1"/>
  <c r="AU2801" i="1"/>
  <c r="AQ1307" i="1"/>
  <c r="AZ1307" i="1" s="1"/>
  <c r="BA1307" i="1" s="1"/>
  <c r="BB1307" i="1" s="1"/>
  <c r="AR1307" i="1"/>
  <c r="AS1307" i="1"/>
  <c r="AT1307" i="1"/>
  <c r="AU1307" i="1"/>
  <c r="AQ3135" i="1"/>
  <c r="AZ3135" i="1" s="1"/>
  <c r="BA3135" i="1" s="1"/>
  <c r="BB3135" i="1" s="1"/>
  <c r="AR3135" i="1"/>
  <c r="AS3135" i="1"/>
  <c r="AT3135" i="1"/>
  <c r="AU3135" i="1"/>
  <c r="AQ486" i="1"/>
  <c r="AZ486" i="1" s="1"/>
  <c r="BA486" i="1" s="1"/>
  <c r="BB486" i="1" s="1"/>
  <c r="AR486" i="1"/>
  <c r="AS486" i="1"/>
  <c r="AT486" i="1"/>
  <c r="AU486" i="1"/>
  <c r="AQ1793" i="1"/>
  <c r="AZ1793" i="1" s="1"/>
  <c r="BA1793" i="1" s="1"/>
  <c r="BB1793" i="1" s="1"/>
  <c r="AR1793" i="1"/>
  <c r="AS1793" i="1"/>
  <c r="AT1793" i="1"/>
  <c r="AU1793" i="1"/>
  <c r="AQ1122" i="1"/>
  <c r="AZ1122" i="1" s="1"/>
  <c r="BA1122" i="1" s="1"/>
  <c r="BB1122" i="1" s="1"/>
  <c r="AR1122" i="1"/>
  <c r="AS1122" i="1"/>
  <c r="AT1122" i="1"/>
  <c r="AU1122" i="1"/>
  <c r="AQ87" i="1"/>
  <c r="AZ87" i="1" s="1"/>
  <c r="BA87" i="1" s="1"/>
  <c r="BB87" i="1" s="1"/>
  <c r="AR87" i="1"/>
  <c r="AS87" i="1"/>
  <c r="AT87" i="1"/>
  <c r="AU87" i="1"/>
  <c r="AQ2266" i="1"/>
  <c r="AZ2266" i="1" s="1"/>
  <c r="BA2266" i="1" s="1"/>
  <c r="BB2266" i="1" s="1"/>
  <c r="AR2266" i="1"/>
  <c r="AS2266" i="1"/>
  <c r="AT2266" i="1"/>
  <c r="AU2266" i="1"/>
  <c r="AQ3099" i="1"/>
  <c r="AZ3099" i="1" s="1"/>
  <c r="BA3099" i="1" s="1"/>
  <c r="BB3099" i="1" s="1"/>
  <c r="AR3099" i="1"/>
  <c r="AS3099" i="1"/>
  <c r="AT3099" i="1"/>
  <c r="AU3099" i="1"/>
  <c r="AQ477" i="1"/>
  <c r="AZ477" i="1" s="1"/>
  <c r="BA477" i="1" s="1"/>
  <c r="BB477" i="1" s="1"/>
  <c r="AR477" i="1"/>
  <c r="AS477" i="1"/>
  <c r="AT477" i="1"/>
  <c r="AU477" i="1"/>
  <c r="AQ756" i="1"/>
  <c r="AZ756" i="1" s="1"/>
  <c r="BA756" i="1" s="1"/>
  <c r="BB756" i="1" s="1"/>
  <c r="AR756" i="1"/>
  <c r="AS756" i="1"/>
  <c r="AT756" i="1"/>
  <c r="AU756" i="1"/>
  <c r="AQ1289" i="1"/>
  <c r="AZ1289" i="1" s="1"/>
  <c r="BA1289" i="1" s="1"/>
  <c r="BB1289" i="1" s="1"/>
  <c r="AR1289" i="1"/>
  <c r="AS1289" i="1"/>
  <c r="AT1289" i="1"/>
  <c r="AU1289" i="1"/>
  <c r="AQ1288" i="1"/>
  <c r="AZ1288" i="1" s="1"/>
  <c r="BA1288" i="1" s="1"/>
  <c r="BB1288" i="1" s="1"/>
  <c r="AR1288" i="1"/>
  <c r="AS1288" i="1"/>
  <c r="AT1288" i="1"/>
  <c r="AU1288" i="1"/>
  <c r="AQ1432" i="1"/>
  <c r="AZ1432" i="1" s="1"/>
  <c r="BA1432" i="1" s="1"/>
  <c r="BB1432" i="1" s="1"/>
  <c r="AR1432" i="1"/>
  <c r="AS1432" i="1"/>
  <c r="AT1432" i="1"/>
  <c r="AU1432" i="1"/>
  <c r="AQ2364" i="1"/>
  <c r="AZ2364" i="1" s="1"/>
  <c r="BA2364" i="1" s="1"/>
  <c r="BB2364" i="1" s="1"/>
  <c r="AR2364" i="1"/>
  <c r="AS2364" i="1"/>
  <c r="AT2364" i="1"/>
  <c r="AU2364" i="1"/>
  <c r="AQ3109" i="1"/>
  <c r="AZ3109" i="1" s="1"/>
  <c r="BA3109" i="1" s="1"/>
  <c r="BB3109" i="1" s="1"/>
  <c r="AR3109" i="1"/>
  <c r="AS3109" i="1"/>
  <c r="AT3109" i="1"/>
  <c r="AU3109" i="1"/>
  <c r="AQ3110" i="1"/>
  <c r="AZ3110" i="1" s="1"/>
  <c r="BA3110" i="1" s="1"/>
  <c r="BB3110" i="1" s="1"/>
  <c r="AR3110" i="1"/>
  <c r="AS3110" i="1"/>
  <c r="AT3110" i="1"/>
  <c r="AU3110" i="1"/>
  <c r="AQ1784" i="1"/>
  <c r="AZ1784" i="1" s="1"/>
  <c r="BA1784" i="1" s="1"/>
  <c r="BB1784" i="1" s="1"/>
  <c r="AR1784" i="1"/>
  <c r="AS1784" i="1"/>
  <c r="AT1784" i="1"/>
  <c r="AU1784" i="1"/>
  <c r="AQ798" i="1"/>
  <c r="AZ798" i="1" s="1"/>
  <c r="BA798" i="1" s="1"/>
  <c r="BB798" i="1" s="1"/>
  <c r="AR798" i="1"/>
  <c r="AS798" i="1"/>
  <c r="AT798" i="1"/>
  <c r="AU798" i="1"/>
  <c r="AQ796" i="1"/>
  <c r="AZ796" i="1" s="1"/>
  <c r="BA796" i="1" s="1"/>
  <c r="BB796" i="1" s="1"/>
  <c r="AR796" i="1"/>
  <c r="AS796" i="1"/>
  <c r="AT796" i="1"/>
  <c r="AU796" i="1"/>
  <c r="AQ3230" i="1"/>
  <c r="AZ3230" i="1" s="1"/>
  <c r="BA3230" i="1" s="1"/>
  <c r="AR3230" i="1"/>
  <c r="AS3230" i="1"/>
  <c r="AT3230" i="1"/>
  <c r="AU3230" i="1"/>
  <c r="AQ3232" i="1"/>
  <c r="AZ3232" i="1" s="1"/>
  <c r="BA3232" i="1" s="1"/>
  <c r="AR3232" i="1"/>
  <c r="AS3232" i="1"/>
  <c r="AT3232" i="1"/>
  <c r="AU3232" i="1"/>
  <c r="AQ848" i="1"/>
  <c r="AZ848" i="1" s="1"/>
  <c r="BA848" i="1" s="1"/>
  <c r="BB848" i="1" s="1"/>
  <c r="AR848" i="1"/>
  <c r="AS848" i="1"/>
  <c r="AT848" i="1"/>
  <c r="AU848" i="1"/>
  <c r="AQ1293" i="1"/>
  <c r="AZ1293" i="1" s="1"/>
  <c r="BA1293" i="1" s="1"/>
  <c r="BB1293" i="1" s="1"/>
  <c r="AR1293" i="1"/>
  <c r="AS1293" i="1"/>
  <c r="AT1293" i="1"/>
  <c r="AU1293" i="1"/>
  <c r="AQ3668" i="1"/>
  <c r="AZ3668" i="1" s="1"/>
  <c r="BA3668" i="1" s="1"/>
  <c r="BB3668" i="1" s="1"/>
  <c r="AR3668" i="1"/>
  <c r="AS3668" i="1"/>
  <c r="AT3668" i="1"/>
  <c r="AU3668" i="1"/>
  <c r="AQ3234" i="1"/>
  <c r="AZ3234" i="1" s="1"/>
  <c r="BA3234" i="1" s="1"/>
  <c r="AR3234" i="1"/>
  <c r="AS3234" i="1"/>
  <c r="AT3234" i="1"/>
  <c r="AU3234" i="1"/>
  <c r="AQ3322" i="1"/>
  <c r="AZ3322" i="1" s="1"/>
  <c r="BA3322" i="1" s="1"/>
  <c r="BB3322" i="1" s="1"/>
  <c r="AR3322" i="1"/>
  <c r="AS3322" i="1"/>
  <c r="AT3322" i="1"/>
  <c r="AU3322" i="1"/>
  <c r="AQ2365" i="1"/>
  <c r="AZ2365" i="1" s="1"/>
  <c r="BA2365" i="1" s="1"/>
  <c r="BB2365" i="1" s="1"/>
  <c r="AR2365" i="1"/>
  <c r="AS2365" i="1"/>
  <c r="AT2365" i="1"/>
  <c r="AU2365" i="1"/>
  <c r="AQ2232" i="1"/>
  <c r="AZ2232" i="1" s="1"/>
  <c r="BA2232" i="1" s="1"/>
  <c r="BB2232" i="1" s="1"/>
  <c r="AR2232" i="1"/>
  <c r="AS2232" i="1"/>
  <c r="AT2232" i="1"/>
  <c r="AU2232" i="1"/>
  <c r="AQ2265" i="1"/>
  <c r="AZ2265" i="1" s="1"/>
  <c r="BA2265" i="1" s="1"/>
  <c r="BB2265" i="1" s="1"/>
  <c r="AR2265" i="1"/>
  <c r="AS2265" i="1"/>
  <c r="AT2265" i="1"/>
  <c r="AU2265" i="1"/>
  <c r="AQ3041" i="1"/>
  <c r="AR3041" i="1"/>
  <c r="AS3041" i="1"/>
  <c r="AT3041" i="1"/>
  <c r="AU3041" i="1"/>
  <c r="AQ449" i="1"/>
  <c r="AR449" i="1"/>
  <c r="AS449" i="1"/>
  <c r="AT449" i="1"/>
  <c r="AU449" i="1"/>
  <c r="AQ14" i="1"/>
  <c r="AR14" i="1"/>
  <c r="AS14" i="1"/>
  <c r="AT14" i="1"/>
  <c r="AU14" i="1"/>
  <c r="AQ3108" i="1"/>
  <c r="AR3108" i="1"/>
  <c r="AS3108" i="1"/>
  <c r="AT3108" i="1"/>
  <c r="AU3108" i="1"/>
  <c r="AQ3641" i="1"/>
  <c r="AZ3641" i="1" s="1"/>
  <c r="BA3641" i="1" s="1"/>
  <c r="BB3641" i="1" s="1"/>
  <c r="AR3641" i="1"/>
  <c r="AS3641" i="1"/>
  <c r="AT3641" i="1"/>
  <c r="AU3641" i="1"/>
  <c r="AQ2512" i="1"/>
  <c r="AZ2512" i="1" s="1"/>
  <c r="BA2512" i="1" s="1"/>
  <c r="BB2512" i="1" s="1"/>
  <c r="AR2512" i="1"/>
  <c r="AS2512" i="1"/>
  <c r="AT2512" i="1"/>
  <c r="AU2512" i="1"/>
  <c r="AQ86" i="1"/>
  <c r="AZ86" i="1" s="1"/>
  <c r="BA86" i="1" s="1"/>
  <c r="BB86" i="1" s="1"/>
  <c r="AR86" i="1"/>
  <c r="AS86" i="1"/>
  <c r="AT86" i="1"/>
  <c r="AU86" i="1"/>
  <c r="AQ490" i="1"/>
  <c r="AZ490" i="1" s="1"/>
  <c r="BA490" i="1" s="1"/>
  <c r="BB490" i="1" s="1"/>
  <c r="AR490" i="1"/>
  <c r="AS490" i="1"/>
  <c r="AT490" i="1"/>
  <c r="AU490" i="1"/>
  <c r="AQ491" i="1"/>
  <c r="AZ491" i="1" s="1"/>
  <c r="BA491" i="1" s="1"/>
  <c r="BB491" i="1" s="1"/>
  <c r="AR491" i="1"/>
  <c r="AS491" i="1"/>
  <c r="AT491" i="1"/>
  <c r="AU491" i="1"/>
  <c r="AQ3134" i="1"/>
  <c r="AZ3134" i="1" s="1"/>
  <c r="BA3134" i="1" s="1"/>
  <c r="BB3134" i="1" s="1"/>
  <c r="AR3134" i="1"/>
  <c r="AS3134" i="1"/>
  <c r="AT3134" i="1"/>
  <c r="AU3134" i="1"/>
  <c r="AQ3133" i="1"/>
  <c r="AZ3133" i="1" s="1"/>
  <c r="BA3133" i="1" s="1"/>
  <c r="BB3133" i="1" s="1"/>
  <c r="AR3133" i="1"/>
  <c r="AS3133" i="1"/>
  <c r="AT3133" i="1"/>
  <c r="AU3133" i="1"/>
  <c r="AQ1039" i="1"/>
  <c r="AZ1039" i="1" s="1"/>
  <c r="BA1039" i="1" s="1"/>
  <c r="AR1039" i="1"/>
  <c r="AS1039" i="1"/>
  <c r="AT1039" i="1"/>
  <c r="AU1039" i="1"/>
  <c r="AQ1890" i="1"/>
  <c r="AZ1890" i="1" s="1"/>
  <c r="BA1890" i="1" s="1"/>
  <c r="BB1890" i="1" s="1"/>
  <c r="AR1890" i="1"/>
  <c r="AS1890" i="1"/>
  <c r="AT1890" i="1"/>
  <c r="AU1890" i="1"/>
  <c r="AQ1888" i="1"/>
  <c r="AR1888" i="1"/>
  <c r="AS1888" i="1"/>
  <c r="AT1888" i="1"/>
  <c r="AU1888" i="1"/>
  <c r="AQ1889" i="1"/>
  <c r="AZ1889" i="1" s="1"/>
  <c r="BA1889" i="1" s="1"/>
  <c r="BB1889" i="1" s="1"/>
  <c r="AR1889" i="1"/>
  <c r="AS1889" i="1"/>
  <c r="AT1889" i="1"/>
  <c r="AU1889" i="1"/>
  <c r="AQ964" i="1"/>
  <c r="AZ964" i="1" s="1"/>
  <c r="BA964" i="1" s="1"/>
  <c r="BB964" i="1" s="1"/>
  <c r="AR964" i="1"/>
  <c r="AS964" i="1"/>
  <c r="AT964" i="1"/>
  <c r="AU964" i="1"/>
  <c r="AQ3115" i="1"/>
  <c r="AZ3115" i="1" s="1"/>
  <c r="BA3115" i="1" s="1"/>
  <c r="BB3115" i="1" s="1"/>
  <c r="AR3115" i="1"/>
  <c r="AS3115" i="1"/>
  <c r="AT3115" i="1"/>
  <c r="AU3115" i="1"/>
  <c r="AQ467" i="1"/>
  <c r="AZ467" i="1" s="1"/>
  <c r="BA467" i="1" s="1"/>
  <c r="BB467" i="1" s="1"/>
  <c r="AR467" i="1"/>
  <c r="AS467" i="1"/>
  <c r="AT467" i="1"/>
  <c r="AU467" i="1"/>
  <c r="AQ466" i="1"/>
  <c r="AZ466" i="1" s="1"/>
  <c r="BA466" i="1" s="1"/>
  <c r="BB466" i="1" s="1"/>
  <c r="AR466" i="1"/>
  <c r="AS466" i="1"/>
  <c r="AT466" i="1"/>
  <c r="AU466" i="1"/>
  <c r="AQ17" i="1"/>
  <c r="AZ17" i="1" s="1"/>
  <c r="BA17" i="1" s="1"/>
  <c r="BB17" i="1" s="1"/>
  <c r="AR17" i="1"/>
  <c r="AS17" i="1"/>
  <c r="AT17" i="1"/>
  <c r="AU17" i="1"/>
  <c r="AQ3661" i="1"/>
  <c r="AZ3661" i="1" s="1"/>
  <c r="BA3661" i="1" s="1"/>
  <c r="BB3661" i="1" s="1"/>
  <c r="AR3661" i="1"/>
  <c r="AS3661" i="1"/>
  <c r="AT3661" i="1"/>
  <c r="AU3661" i="1"/>
  <c r="AQ513" i="1"/>
  <c r="AZ513" i="1" s="1"/>
  <c r="BA513" i="1" s="1"/>
  <c r="BB513" i="1" s="1"/>
  <c r="AR513" i="1"/>
  <c r="AS513" i="1"/>
  <c r="AT513" i="1"/>
  <c r="AU513" i="1"/>
  <c r="AQ602" i="1"/>
  <c r="AZ602" i="1" s="1"/>
  <c r="BA602" i="1" s="1"/>
  <c r="BB602" i="1" s="1"/>
  <c r="AR602" i="1"/>
  <c r="AS602" i="1"/>
  <c r="AT602" i="1"/>
  <c r="AU602" i="1"/>
  <c r="AQ601" i="1"/>
  <c r="AZ601" i="1" s="1"/>
  <c r="BA601" i="1" s="1"/>
  <c r="BB601" i="1" s="1"/>
  <c r="AR601" i="1"/>
  <c r="AS601" i="1"/>
  <c r="AT601" i="1"/>
  <c r="AU601" i="1"/>
  <c r="AQ1472" i="1"/>
  <c r="AZ1472" i="1" s="1"/>
  <c r="BA1472" i="1" s="1"/>
  <c r="BB1472" i="1" s="1"/>
  <c r="AR1472" i="1"/>
  <c r="AS1472" i="1"/>
  <c r="AT1472" i="1"/>
  <c r="AU1472" i="1"/>
  <c r="AQ1775" i="1"/>
  <c r="AZ1775" i="1" s="1"/>
  <c r="BA1775" i="1" s="1"/>
  <c r="BB1775" i="1" s="1"/>
  <c r="AR1775" i="1"/>
  <c r="AS1775" i="1"/>
  <c r="AT1775" i="1"/>
  <c r="AU1775" i="1"/>
  <c r="AQ1299" i="1"/>
  <c r="AZ1299" i="1" s="1"/>
  <c r="BA1299" i="1" s="1"/>
  <c r="BB1299" i="1" s="1"/>
  <c r="AR1299" i="1"/>
  <c r="AS1299" i="1"/>
  <c r="AT1299" i="1"/>
  <c r="AU1299" i="1"/>
  <c r="AQ1308" i="1"/>
  <c r="AZ1308" i="1" s="1"/>
  <c r="BA1308" i="1" s="1"/>
  <c r="BB1308" i="1" s="1"/>
  <c r="AR1308" i="1"/>
  <c r="AS1308" i="1"/>
  <c r="AT1308" i="1"/>
  <c r="AU1308" i="1"/>
  <c r="AQ1892" i="1"/>
  <c r="AZ1892" i="1" s="1"/>
  <c r="BA1892" i="1" s="1"/>
  <c r="BB1892" i="1" s="1"/>
  <c r="AR1892" i="1"/>
  <c r="AS1892" i="1"/>
  <c r="AT1892" i="1"/>
  <c r="AU1892" i="1"/>
  <c r="AQ15" i="1"/>
  <c r="AZ15" i="1" s="1"/>
  <c r="BA15" i="1" s="1"/>
  <c r="BB15" i="1" s="1"/>
  <c r="AR15" i="1"/>
  <c r="AS15" i="1"/>
  <c r="AT15" i="1"/>
  <c r="AU15" i="1"/>
  <c r="AQ470" i="1"/>
  <c r="AR470" i="1"/>
  <c r="AS470" i="1"/>
  <c r="AT470" i="1"/>
  <c r="AU470" i="1"/>
  <c r="AQ453" i="1"/>
  <c r="AZ453" i="1" s="1"/>
  <c r="BA453" i="1" s="1"/>
  <c r="BB453" i="1" s="1"/>
  <c r="AR453" i="1"/>
  <c r="AS453" i="1"/>
  <c r="AT453" i="1"/>
  <c r="AU453" i="1"/>
  <c r="AQ3669" i="1"/>
  <c r="AZ3669" i="1" s="1"/>
  <c r="BA3669" i="1" s="1"/>
  <c r="BB3669" i="1" s="1"/>
  <c r="AR3669" i="1"/>
  <c r="AS3669" i="1"/>
  <c r="AT3669" i="1"/>
  <c r="AU3669" i="1"/>
  <c r="AQ1032" i="1"/>
  <c r="AZ1032" i="1" s="1"/>
  <c r="BA1032" i="1" s="1"/>
  <c r="BB1032" i="1" s="1"/>
  <c r="AR1032" i="1"/>
  <c r="AS1032" i="1"/>
  <c r="AT1032" i="1"/>
  <c r="AU1032" i="1"/>
  <c r="AQ1031" i="1"/>
  <c r="AZ1031" i="1" s="1"/>
  <c r="BA1031" i="1" s="1"/>
  <c r="BB1031" i="1" s="1"/>
  <c r="AR1031" i="1"/>
  <c r="AS1031" i="1"/>
  <c r="AT1031" i="1"/>
  <c r="AU1031" i="1"/>
  <c r="AQ1894" i="1"/>
  <c r="AZ1894" i="1" s="1"/>
  <c r="BA1894" i="1" s="1"/>
  <c r="BB1894" i="1" s="1"/>
  <c r="AR1894" i="1"/>
  <c r="AS1894" i="1"/>
  <c r="AT1894" i="1"/>
  <c r="AU1894" i="1"/>
  <c r="AQ2813" i="1"/>
  <c r="AZ2813" i="1" s="1"/>
  <c r="BA2813" i="1" s="1"/>
  <c r="BB2813" i="1" s="1"/>
  <c r="AR2813" i="1"/>
  <c r="AS2813" i="1"/>
  <c r="AT2813" i="1"/>
  <c r="AU2813" i="1"/>
  <c r="AQ2814" i="1"/>
  <c r="AZ2814" i="1" s="1"/>
  <c r="BA2814" i="1" s="1"/>
  <c r="BB2814" i="1" s="1"/>
  <c r="AR2814" i="1"/>
  <c r="AS2814" i="1"/>
  <c r="AT2814" i="1"/>
  <c r="AU2814" i="1"/>
  <c r="AQ9" i="1"/>
  <c r="AZ9" i="1" s="1"/>
  <c r="BA9" i="1" s="1"/>
  <c r="BB9" i="1" s="1"/>
  <c r="AR9" i="1"/>
  <c r="AS9" i="1"/>
  <c r="AT9" i="1"/>
  <c r="AU9" i="1"/>
  <c r="AQ851" i="1"/>
  <c r="AZ851" i="1" s="1"/>
  <c r="BA851" i="1" s="1"/>
  <c r="BB851" i="1" s="1"/>
  <c r="AR851" i="1"/>
  <c r="AS851" i="1"/>
  <c r="AT851" i="1"/>
  <c r="AU851" i="1"/>
  <c r="AQ3513" i="1"/>
  <c r="AZ3513" i="1" s="1"/>
  <c r="BA3513" i="1" s="1"/>
  <c r="BB3513" i="1" s="1"/>
  <c r="AR3513" i="1"/>
  <c r="AS3513" i="1"/>
  <c r="AT3513" i="1"/>
  <c r="AU3513" i="1"/>
  <c r="AQ3525" i="1"/>
  <c r="AZ3525" i="1" s="1"/>
  <c r="BA3525" i="1" s="1"/>
  <c r="BB3525" i="1" s="1"/>
  <c r="AR3525" i="1"/>
  <c r="AS3525" i="1"/>
  <c r="AT3525" i="1"/>
  <c r="AU3525" i="1"/>
  <c r="AQ3512" i="1"/>
  <c r="AZ3512" i="1" s="1"/>
  <c r="BA3512" i="1" s="1"/>
  <c r="BB3512" i="1" s="1"/>
  <c r="AR3512" i="1"/>
  <c r="AS3512" i="1"/>
  <c r="AT3512" i="1"/>
  <c r="AU3512" i="1"/>
  <c r="AQ2289" i="1"/>
  <c r="AZ2289" i="1" s="1"/>
  <c r="BA2289" i="1" s="1"/>
  <c r="BB2289" i="1" s="1"/>
  <c r="AR2289" i="1"/>
  <c r="AS2289" i="1"/>
  <c r="AT2289" i="1"/>
  <c r="AU2289" i="1"/>
  <c r="AQ2824" i="1"/>
  <c r="AZ2824" i="1" s="1"/>
  <c r="BA2824" i="1" s="1"/>
  <c r="BB2824" i="1" s="1"/>
  <c r="AR2824" i="1"/>
  <c r="AS2824" i="1"/>
  <c r="AT2824" i="1"/>
  <c r="AU2824" i="1"/>
  <c r="AQ2270" i="1"/>
  <c r="AZ2270" i="1" s="1"/>
  <c r="BA2270" i="1" s="1"/>
  <c r="BB2270" i="1" s="1"/>
  <c r="AR2270" i="1"/>
  <c r="AS2270" i="1"/>
  <c r="AT2270" i="1"/>
  <c r="AU2270" i="1"/>
  <c r="AQ2269" i="1"/>
  <c r="AZ2269" i="1" s="1"/>
  <c r="BA2269" i="1" s="1"/>
  <c r="BB2269" i="1" s="1"/>
  <c r="AR2269" i="1"/>
  <c r="AS2269" i="1"/>
  <c r="AT2269" i="1"/>
  <c r="AU2269" i="1"/>
  <c r="AQ503" i="1"/>
  <c r="AZ503" i="1" s="1"/>
  <c r="BA503" i="1" s="1"/>
  <c r="BB503" i="1" s="1"/>
  <c r="AR503" i="1"/>
  <c r="AS503" i="1"/>
  <c r="AT503" i="1"/>
  <c r="AU503" i="1"/>
  <c r="AQ504" i="1"/>
  <c r="AZ504" i="1" s="1"/>
  <c r="BA504" i="1" s="1"/>
  <c r="BB504" i="1" s="1"/>
  <c r="AR504" i="1"/>
  <c r="AS504" i="1"/>
  <c r="AT504" i="1"/>
  <c r="AU504" i="1"/>
  <c r="AQ502" i="1"/>
  <c r="AZ502" i="1" s="1"/>
  <c r="BA502" i="1" s="1"/>
  <c r="BB502" i="1" s="1"/>
  <c r="AR502" i="1"/>
  <c r="AS502" i="1"/>
  <c r="AT502" i="1"/>
  <c r="AU502" i="1"/>
  <c r="AQ501" i="1"/>
  <c r="AZ501" i="1" s="1"/>
  <c r="BA501" i="1" s="1"/>
  <c r="BB501" i="1" s="1"/>
  <c r="AR501" i="1"/>
  <c r="AS501" i="1"/>
  <c r="AT501" i="1"/>
  <c r="AU501" i="1"/>
  <c r="AQ793" i="1"/>
  <c r="AZ793" i="1" s="1"/>
  <c r="BA793" i="1" s="1"/>
  <c r="BB793" i="1" s="1"/>
  <c r="AR793" i="1"/>
  <c r="AS793" i="1"/>
  <c r="AT793" i="1"/>
  <c r="AU793" i="1"/>
  <c r="AQ3132" i="1"/>
  <c r="AZ3132" i="1" s="1"/>
  <c r="BA3132" i="1" s="1"/>
  <c r="BB3132" i="1" s="1"/>
  <c r="AR3132" i="1"/>
  <c r="AS3132" i="1"/>
  <c r="AT3132" i="1"/>
  <c r="AU3132" i="1"/>
  <c r="AQ1012" i="1"/>
  <c r="AZ1012" i="1" s="1"/>
  <c r="BA1012" i="1" s="1"/>
  <c r="BB1012" i="1" s="1"/>
  <c r="AR1012" i="1"/>
  <c r="AS1012" i="1"/>
  <c r="AT1012" i="1"/>
  <c r="AU1012" i="1"/>
  <c r="AQ3196" i="1"/>
  <c r="AZ3196" i="1" s="1"/>
  <c r="BA3196" i="1" s="1"/>
  <c r="BB3196" i="1" s="1"/>
  <c r="AR3196" i="1"/>
  <c r="AS3196" i="1"/>
  <c r="AT3196" i="1"/>
  <c r="AU3196" i="1"/>
  <c r="AQ3141" i="1"/>
  <c r="AZ3141" i="1" s="1"/>
  <c r="BA3141" i="1" s="1"/>
  <c r="BB3141" i="1" s="1"/>
  <c r="AR3141" i="1"/>
  <c r="AS3141" i="1"/>
  <c r="AT3141" i="1"/>
  <c r="AU3141" i="1"/>
  <c r="AQ3142" i="1"/>
  <c r="AZ3142" i="1" s="1"/>
  <c r="BA3142" i="1" s="1"/>
  <c r="BB3142" i="1" s="1"/>
  <c r="AR3142" i="1"/>
  <c r="AS3142" i="1"/>
  <c r="AT3142" i="1"/>
  <c r="AU3142" i="1"/>
  <c r="AQ94" i="1"/>
  <c r="AZ94" i="1" s="1"/>
  <c r="BA94" i="1" s="1"/>
  <c r="BB94" i="1" s="1"/>
  <c r="AR94" i="1"/>
  <c r="AS94" i="1"/>
  <c r="AT94" i="1"/>
  <c r="AU94" i="1"/>
  <c r="AQ97" i="1"/>
  <c r="AZ97" i="1" s="1"/>
  <c r="BA97" i="1" s="1"/>
  <c r="BB97" i="1" s="1"/>
  <c r="AR97" i="1"/>
  <c r="AS97" i="1"/>
  <c r="AT97" i="1"/>
  <c r="AU97" i="1"/>
  <c r="AQ93" i="1"/>
  <c r="AZ93" i="1" s="1"/>
  <c r="BA93" i="1" s="1"/>
  <c r="BB93" i="1" s="1"/>
  <c r="AR93" i="1"/>
  <c r="AS93" i="1"/>
  <c r="AT93" i="1"/>
  <c r="AU93" i="1"/>
  <c r="AQ3239" i="1"/>
  <c r="AZ3239" i="1" s="1"/>
  <c r="BA3239" i="1" s="1"/>
  <c r="BB3239" i="1" s="1"/>
  <c r="AR3239" i="1"/>
  <c r="AS3239" i="1"/>
  <c r="AT3239" i="1"/>
  <c r="AU3239" i="1"/>
  <c r="AQ3240" i="1"/>
  <c r="AZ3240" i="1" s="1"/>
  <c r="BA3240" i="1" s="1"/>
  <c r="BB3240" i="1" s="1"/>
  <c r="AR3240" i="1"/>
  <c r="AS3240" i="1"/>
  <c r="AT3240" i="1"/>
  <c r="AU3240" i="1"/>
  <c r="AQ2799" i="1"/>
  <c r="AZ2799" i="1" s="1"/>
  <c r="BA2799" i="1" s="1"/>
  <c r="BB2799" i="1" s="1"/>
  <c r="AR2799" i="1"/>
  <c r="AS2799" i="1"/>
  <c r="AT2799" i="1"/>
  <c r="AU2799" i="1"/>
  <c r="AQ2798" i="1"/>
  <c r="AZ2798" i="1" s="1"/>
  <c r="BA2798" i="1" s="1"/>
  <c r="BB2798" i="1" s="1"/>
  <c r="AR2798" i="1"/>
  <c r="AS2798" i="1"/>
  <c r="AT2798" i="1"/>
  <c r="AU2798" i="1"/>
  <c r="AQ702" i="1"/>
  <c r="AZ702" i="1" s="1"/>
  <c r="BA702" i="1" s="1"/>
  <c r="BB702" i="1" s="1"/>
  <c r="AR702" i="1"/>
  <c r="AS702" i="1"/>
  <c r="AT702" i="1"/>
  <c r="AU702" i="1"/>
  <c r="AQ2239" i="1"/>
  <c r="AZ2239" i="1" s="1"/>
  <c r="BA2239" i="1" s="1"/>
  <c r="BB2239" i="1" s="1"/>
  <c r="AR2239" i="1"/>
  <c r="AS2239" i="1"/>
  <c r="AT2239" i="1"/>
  <c r="AU2239" i="1"/>
  <c r="AQ1417" i="1"/>
  <c r="AZ1417" i="1" s="1"/>
  <c r="BA1417" i="1" s="1"/>
  <c r="BB1417" i="1" s="1"/>
  <c r="AR1417" i="1"/>
  <c r="AS1417" i="1"/>
  <c r="AT1417" i="1"/>
  <c r="AU1417" i="1"/>
  <c r="AQ1416" i="1"/>
  <c r="AZ1416" i="1" s="1"/>
  <c r="BA1416" i="1" s="1"/>
  <c r="BB1416" i="1" s="1"/>
  <c r="AR1416" i="1"/>
  <c r="AS1416" i="1"/>
  <c r="AT1416" i="1"/>
  <c r="AU1416" i="1"/>
  <c r="AQ2386" i="1"/>
  <c r="AZ2386" i="1" s="1"/>
  <c r="BA2386" i="1" s="1"/>
  <c r="BB2386" i="1" s="1"/>
  <c r="AR2386" i="1"/>
  <c r="AS2386" i="1"/>
  <c r="AT2386" i="1"/>
  <c r="AU2386" i="1"/>
  <c r="AQ2378" i="1"/>
  <c r="AZ2378" i="1" s="1"/>
  <c r="BA2378" i="1" s="1"/>
  <c r="BB2378" i="1" s="1"/>
  <c r="AR2378" i="1"/>
  <c r="AS2378" i="1"/>
  <c r="AT2378" i="1"/>
  <c r="AU2378" i="1"/>
  <c r="AQ2388" i="1"/>
  <c r="AZ2388" i="1" s="1"/>
  <c r="BA2388" i="1" s="1"/>
  <c r="BB2388" i="1" s="1"/>
  <c r="AR2388" i="1"/>
  <c r="AS2388" i="1"/>
  <c r="AT2388" i="1"/>
  <c r="AU2388" i="1"/>
  <c r="AQ2579" i="1"/>
  <c r="AZ2579" i="1" s="1"/>
  <c r="BA2579" i="1" s="1"/>
  <c r="BB2579" i="1" s="1"/>
  <c r="AR2579" i="1"/>
  <c r="AS2579" i="1"/>
  <c r="AT2579" i="1"/>
  <c r="AU2579" i="1"/>
  <c r="AQ463" i="1"/>
  <c r="AZ463" i="1" s="1"/>
  <c r="BA463" i="1" s="1"/>
  <c r="BB463" i="1" s="1"/>
  <c r="AR463" i="1"/>
  <c r="AS463" i="1"/>
  <c r="AT463" i="1"/>
  <c r="AU463" i="1"/>
  <c r="AQ455" i="1"/>
  <c r="AZ455" i="1" s="1"/>
  <c r="BA455" i="1" s="1"/>
  <c r="BB455" i="1" s="1"/>
  <c r="AR455" i="1"/>
  <c r="AS455" i="1"/>
  <c r="AT455" i="1"/>
  <c r="AU455" i="1"/>
  <c r="AQ3682" i="1"/>
  <c r="AZ3682" i="1" s="1"/>
  <c r="BA3682" i="1" s="1"/>
  <c r="BB3682" i="1" s="1"/>
  <c r="AR3682" i="1"/>
  <c r="AS3682" i="1"/>
  <c r="AT3682" i="1"/>
  <c r="AU3682" i="1"/>
  <c r="AQ2411" i="1"/>
  <c r="AZ2411" i="1" s="1"/>
  <c r="BA2411" i="1" s="1"/>
  <c r="BB2411" i="1" s="1"/>
  <c r="AR2411" i="1"/>
  <c r="AS2411" i="1"/>
  <c r="AT2411" i="1"/>
  <c r="AU2411" i="1"/>
  <c r="AQ1050" i="1"/>
  <c r="AZ1050" i="1" s="1"/>
  <c r="BA1050" i="1" s="1"/>
  <c r="BB1050" i="1" s="1"/>
  <c r="AR1050" i="1"/>
  <c r="AS1050" i="1"/>
  <c r="AT1050" i="1"/>
  <c r="AU1050" i="1"/>
  <c r="AQ1051" i="1"/>
  <c r="AZ1051" i="1" s="1"/>
  <c r="BA1051" i="1" s="1"/>
  <c r="BB1051" i="1" s="1"/>
  <c r="AR1051" i="1"/>
  <c r="AS1051" i="1"/>
  <c r="AT1051" i="1"/>
  <c r="AU1051" i="1"/>
  <c r="AQ3672" i="1"/>
  <c r="AZ3672" i="1" s="1"/>
  <c r="BA3672" i="1" s="1"/>
  <c r="BB3672" i="1" s="1"/>
  <c r="AR3672" i="1"/>
  <c r="AS3672" i="1"/>
  <c r="AT3672" i="1"/>
  <c r="AU3672" i="1"/>
  <c r="AQ584" i="1"/>
  <c r="AZ584" i="1" s="1"/>
  <c r="BA584" i="1" s="1"/>
  <c r="BB584" i="1" s="1"/>
  <c r="AR584" i="1"/>
  <c r="AS584" i="1"/>
  <c r="AT584" i="1"/>
  <c r="AU584" i="1"/>
  <c r="AQ1473" i="1"/>
  <c r="AZ1473" i="1" s="1"/>
  <c r="BA1473" i="1" s="1"/>
  <c r="BB1473" i="1" s="1"/>
  <c r="AR1473" i="1"/>
  <c r="AS1473" i="1"/>
  <c r="AT1473" i="1"/>
  <c r="AU1473" i="1"/>
  <c r="AQ2559" i="1"/>
  <c r="AZ2559" i="1" s="1"/>
  <c r="BA2559" i="1" s="1"/>
  <c r="BB2559" i="1" s="1"/>
  <c r="AR2559" i="1"/>
  <c r="AS2559" i="1"/>
  <c r="AT2559" i="1"/>
  <c r="AU2559" i="1"/>
  <c r="AQ2560" i="1"/>
  <c r="AZ2560" i="1" s="1"/>
  <c r="BA2560" i="1" s="1"/>
  <c r="BB2560" i="1" s="1"/>
  <c r="AR2560" i="1"/>
  <c r="AS2560" i="1"/>
  <c r="AT2560" i="1"/>
  <c r="AU2560" i="1"/>
  <c r="AQ3204" i="1"/>
  <c r="AZ3204" i="1" s="1"/>
  <c r="BA3204" i="1" s="1"/>
  <c r="BB3204" i="1" s="1"/>
  <c r="AR3204" i="1"/>
  <c r="AS3204" i="1"/>
  <c r="AT3204" i="1"/>
  <c r="AU3204" i="1"/>
  <c r="AQ3203" i="1"/>
  <c r="AZ3203" i="1" s="1"/>
  <c r="BA3203" i="1" s="1"/>
  <c r="BB3203" i="1" s="1"/>
  <c r="AR3203" i="1"/>
  <c r="AS3203" i="1"/>
  <c r="AT3203" i="1"/>
  <c r="AU3203" i="1"/>
  <c r="AQ3206" i="1"/>
  <c r="AZ3206" i="1" s="1"/>
  <c r="BA3206" i="1" s="1"/>
  <c r="BB3206" i="1" s="1"/>
  <c r="AR3206" i="1"/>
  <c r="AS3206" i="1"/>
  <c r="AT3206" i="1"/>
  <c r="AU3206" i="1"/>
  <c r="AQ3205" i="1"/>
  <c r="AZ3205" i="1" s="1"/>
  <c r="BA3205" i="1" s="1"/>
  <c r="BB3205" i="1" s="1"/>
  <c r="AR3205" i="1"/>
  <c r="AS3205" i="1"/>
  <c r="AT3205" i="1"/>
  <c r="AU3205" i="1"/>
  <c r="AQ3665" i="1"/>
  <c r="AZ3665" i="1" s="1"/>
  <c r="BA3665" i="1" s="1"/>
  <c r="BB3665" i="1" s="1"/>
  <c r="AR3665" i="1"/>
  <c r="AS3665" i="1"/>
  <c r="AT3665" i="1"/>
  <c r="AU3665" i="1"/>
  <c r="AQ3031" i="1"/>
  <c r="AZ3031" i="1" s="1"/>
  <c r="BA3031" i="1" s="1"/>
  <c r="BB3031" i="1" s="1"/>
  <c r="AR3031" i="1"/>
  <c r="AS3031" i="1"/>
  <c r="AT3031" i="1"/>
  <c r="AU3031" i="1"/>
  <c r="AQ468" i="1"/>
  <c r="AZ468" i="1" s="1"/>
  <c r="BA468" i="1" s="1"/>
  <c r="BB468" i="1" s="1"/>
  <c r="AR468" i="1"/>
  <c r="AS468" i="1"/>
  <c r="AT468" i="1"/>
  <c r="AU468" i="1"/>
  <c r="AQ3028" i="1"/>
  <c r="AZ3028" i="1" s="1"/>
  <c r="BA3028" i="1" s="1"/>
  <c r="BB3028" i="1" s="1"/>
  <c r="AR3028" i="1"/>
  <c r="AS3028" i="1"/>
  <c r="AT3028" i="1"/>
  <c r="AU3028" i="1"/>
  <c r="AQ1480" i="1"/>
  <c r="AZ1480" i="1" s="1"/>
  <c r="BA1480" i="1" s="1"/>
  <c r="BB1480" i="1" s="1"/>
  <c r="AR1480" i="1"/>
  <c r="AS1480" i="1"/>
  <c r="AT1480" i="1"/>
  <c r="AU1480" i="1"/>
  <c r="AQ1479" i="1"/>
  <c r="AZ1479" i="1" s="1"/>
  <c r="BA1479" i="1" s="1"/>
  <c r="BB1479" i="1" s="1"/>
  <c r="AR1479" i="1"/>
  <c r="AS1479" i="1"/>
  <c r="AT1479" i="1"/>
  <c r="AU1479" i="1"/>
  <c r="AQ3026" i="1"/>
  <c r="AZ3026" i="1" s="1"/>
  <c r="BA3026" i="1" s="1"/>
  <c r="BB3026" i="1" s="1"/>
  <c r="AR3026" i="1"/>
  <c r="AS3026" i="1"/>
  <c r="AT3026" i="1"/>
  <c r="AU3026" i="1"/>
  <c r="AQ3027" i="1"/>
  <c r="AZ3027" i="1" s="1"/>
  <c r="BA3027" i="1" s="1"/>
  <c r="BB3027" i="1" s="1"/>
  <c r="AR3027" i="1"/>
  <c r="AS3027" i="1"/>
  <c r="AT3027" i="1"/>
  <c r="AU3027" i="1"/>
  <c r="AQ518" i="1"/>
  <c r="AR518" i="1"/>
  <c r="AS518" i="1"/>
  <c r="AT518" i="1"/>
  <c r="AU518" i="1"/>
  <c r="AQ3045" i="1"/>
  <c r="AR3045" i="1"/>
  <c r="AS3045" i="1"/>
  <c r="AT3045" i="1"/>
  <c r="AU3045" i="1"/>
  <c r="AQ3043" i="1"/>
  <c r="AR3043" i="1"/>
  <c r="AS3043" i="1"/>
  <c r="AT3043" i="1"/>
  <c r="AU3043" i="1"/>
  <c r="AQ2758" i="1"/>
  <c r="AZ2758" i="1" s="1"/>
  <c r="BA2758" i="1" s="1"/>
  <c r="BB2758" i="1" s="1"/>
  <c r="AR2758" i="1"/>
  <c r="AS2758" i="1"/>
  <c r="AT2758" i="1"/>
  <c r="AU2758" i="1"/>
  <c r="AQ517" i="1"/>
  <c r="AZ517" i="1" s="1"/>
  <c r="BA517" i="1" s="1"/>
  <c r="BB517" i="1" s="1"/>
  <c r="AR517" i="1"/>
  <c r="AS517" i="1"/>
  <c r="AT517" i="1"/>
  <c r="AU517" i="1"/>
  <c r="AR3617" i="1"/>
  <c r="AU930" i="1"/>
  <c r="AU931" i="1"/>
  <c r="AU932" i="1"/>
  <c r="AU933" i="1"/>
  <c r="AU934" i="1"/>
  <c r="AU935" i="1"/>
  <c r="AU936" i="1"/>
  <c r="AU937" i="1"/>
  <c r="AU938" i="1"/>
  <c r="AU941" i="1"/>
  <c r="AU942" i="1"/>
  <c r="AU943" i="1"/>
  <c r="AU944" i="1"/>
  <c r="AU945" i="1"/>
  <c r="AU946" i="1"/>
  <c r="AU947" i="1"/>
  <c r="AU948" i="1"/>
  <c r="AU949" i="1"/>
  <c r="AU950" i="1"/>
  <c r="AU951" i="1"/>
  <c r="AU952" i="1"/>
  <c r="AU953" i="1"/>
  <c r="AU954" i="1"/>
  <c r="AU955" i="1"/>
  <c r="AU956" i="1"/>
  <c r="AU957" i="1"/>
  <c r="AU2851" i="1"/>
  <c r="AU2846" i="1"/>
  <c r="AU2847" i="1"/>
  <c r="AU2848" i="1"/>
  <c r="AU2850" i="1"/>
  <c r="AU2849" i="1"/>
  <c r="AU695" i="1"/>
  <c r="AU696" i="1"/>
  <c r="AU697" i="1"/>
  <c r="AU698" i="1"/>
  <c r="AU699" i="1"/>
  <c r="AU700" i="1"/>
  <c r="AU2503" i="1"/>
  <c r="AU2504" i="1"/>
  <c r="AU1369" i="1"/>
  <c r="AU1368" i="1"/>
  <c r="AU1370" i="1"/>
  <c r="AU487" i="1"/>
  <c r="AU489" i="1"/>
  <c r="AU3594" i="1"/>
  <c r="AU3596" i="1"/>
  <c r="AU3637" i="1"/>
  <c r="AU1955" i="1"/>
  <c r="AU1418" i="1"/>
  <c r="AU1419" i="1"/>
  <c r="AU1426" i="1"/>
  <c r="AU1035" i="1"/>
  <c r="AU1034" i="1"/>
  <c r="AU1037" i="1"/>
  <c r="AU1948" i="1"/>
  <c r="AU979" i="1"/>
  <c r="AU990" i="1"/>
  <c r="AU991" i="1"/>
  <c r="AU980" i="1"/>
  <c r="AU981" i="1"/>
  <c r="AU982" i="1"/>
  <c r="AU983" i="1"/>
  <c r="AU19" i="1"/>
  <c r="AU18" i="1"/>
  <c r="AU24" i="1"/>
  <c r="AU25" i="1"/>
  <c r="AU26" i="1"/>
  <c r="AU36" i="1"/>
  <c r="AU30" i="1"/>
  <c r="AU29" i="1"/>
  <c r="AU31" i="1"/>
  <c r="AU41" i="1"/>
  <c r="AU51" i="1"/>
  <c r="AU40" i="1"/>
  <c r="AU23" i="1"/>
  <c r="AU21" i="1"/>
  <c r="AU22" i="1"/>
  <c r="AU32" i="1"/>
  <c r="AU45" i="1"/>
  <c r="AU42" i="1"/>
  <c r="AU46" i="1"/>
  <c r="AU47" i="1"/>
  <c r="AU49" i="1"/>
  <c r="AU48" i="1"/>
  <c r="AU44" i="1"/>
  <c r="AU61" i="1"/>
  <c r="AU27" i="1"/>
  <c r="AU28" i="1"/>
  <c r="AU43" i="1"/>
  <c r="AU38" i="1"/>
  <c r="AU39" i="1"/>
  <c r="AU50" i="1"/>
  <c r="AU33" i="1"/>
  <c r="AU34" i="1"/>
  <c r="AU35" i="1"/>
  <c r="AU56" i="1"/>
  <c r="AU57" i="1"/>
  <c r="AU58" i="1"/>
  <c r="AU59" i="1"/>
  <c r="AU67" i="1"/>
  <c r="AU68" i="1"/>
  <c r="AU69" i="1"/>
  <c r="AU70" i="1"/>
  <c r="AU72" i="1"/>
  <c r="AU37" i="1"/>
  <c r="AU60" i="1"/>
  <c r="AU52" i="1"/>
  <c r="AU2709" i="1"/>
  <c r="AU2710" i="1"/>
  <c r="AU2711" i="1"/>
  <c r="AU2712" i="1"/>
  <c r="AU2713" i="1"/>
  <c r="AU2714" i="1"/>
  <c r="AU2715" i="1"/>
  <c r="AU2717" i="1"/>
  <c r="AU2718" i="1"/>
  <c r="AU2720" i="1"/>
  <c r="AU2721" i="1"/>
  <c r="AU2723" i="1"/>
  <c r="AU2722" i="1"/>
  <c r="AU2725" i="1"/>
  <c r="AU709" i="1"/>
  <c r="AU712" i="1"/>
  <c r="AU713" i="1"/>
  <c r="AU716" i="1"/>
  <c r="AU729" i="1"/>
  <c r="AU730" i="1"/>
  <c r="AU731" i="1"/>
  <c r="AU732" i="1"/>
  <c r="AU733" i="1"/>
  <c r="AU734" i="1"/>
  <c r="AU735" i="1"/>
  <c r="AU736" i="1"/>
  <c r="AU737" i="1"/>
  <c r="AU738" i="1"/>
  <c r="AU721" i="1"/>
  <c r="AU617" i="1"/>
  <c r="AU609" i="1"/>
  <c r="AU624" i="1"/>
  <c r="AU607" i="1"/>
  <c r="AU608" i="1"/>
  <c r="AU618" i="1"/>
  <c r="AU614" i="1"/>
  <c r="AU615" i="1"/>
  <c r="AU622" i="1"/>
  <c r="AU625" i="1"/>
  <c r="AU620" i="1"/>
  <c r="AU619" i="1"/>
  <c r="AU626" i="1"/>
  <c r="AU627" i="1"/>
  <c r="AU610" i="1"/>
  <c r="AU611" i="1"/>
  <c r="AU612" i="1"/>
  <c r="AU621" i="1"/>
  <c r="AU613" i="1"/>
  <c r="AU1916" i="1"/>
  <c r="AU1917" i="1"/>
  <c r="AU1918" i="1"/>
  <c r="AU1337" i="1"/>
  <c r="AU1338" i="1"/>
  <c r="AU3317" i="1"/>
  <c r="AU1365" i="1"/>
  <c r="AU1367" i="1"/>
  <c r="AU1366" i="1"/>
  <c r="AU1591" i="1"/>
  <c r="AU1592" i="1"/>
  <c r="AU1593" i="1"/>
  <c r="AU1599" i="1"/>
  <c r="AU1594" i="1"/>
  <c r="AU1595" i="1"/>
  <c r="AU1596" i="1"/>
  <c r="AU1597" i="1"/>
  <c r="AU1598" i="1"/>
  <c r="AU2478" i="1"/>
  <c r="AU2479" i="1"/>
  <c r="AU2465" i="1"/>
  <c r="AU2431" i="1"/>
  <c r="AU2422" i="1"/>
  <c r="AU2423" i="1"/>
  <c r="AU2429" i="1"/>
  <c r="AU2430" i="1"/>
  <c r="AU2421" i="1"/>
  <c r="AU2440" i="1"/>
  <c r="AU2428" i="1"/>
  <c r="AU2476" i="1"/>
  <c r="AU2477" i="1"/>
  <c r="AU2432" i="1"/>
  <c r="AU2433" i="1"/>
  <c r="AU2451" i="1"/>
  <c r="AU2450" i="1"/>
  <c r="AU2427" i="1"/>
  <c r="AU2425" i="1"/>
  <c r="AU2426" i="1"/>
  <c r="AU2434" i="1"/>
  <c r="AU2435" i="1"/>
  <c r="AU2464" i="1"/>
  <c r="AU2489" i="1"/>
  <c r="AU2466" i="1"/>
  <c r="AU2467" i="1"/>
  <c r="AU2468" i="1"/>
  <c r="AU2436" i="1"/>
  <c r="AU2502" i="1"/>
  <c r="AU2474" i="1"/>
  <c r="AU2475" i="1"/>
  <c r="AU2461" i="1"/>
  <c r="AU2460" i="1"/>
  <c r="AU2462" i="1"/>
  <c r="AU2463" i="1"/>
  <c r="AU2497" i="1"/>
  <c r="AU2496" i="1"/>
  <c r="AU2452" i="1"/>
  <c r="AU2453" i="1"/>
  <c r="AU2454" i="1"/>
  <c r="AU2455" i="1"/>
  <c r="AU2456" i="1"/>
  <c r="AU2457" i="1"/>
  <c r="AU2458" i="1"/>
  <c r="AU2459" i="1"/>
  <c r="AU2495" i="1"/>
  <c r="AU2494" i="1"/>
  <c r="AU2442" i="1"/>
  <c r="AU2443" i="1"/>
  <c r="AU2444" i="1"/>
  <c r="AU2445" i="1"/>
  <c r="AU2446" i="1"/>
  <c r="AU2447" i="1"/>
  <c r="AU2493" i="1"/>
  <c r="AU2480" i="1"/>
  <c r="AU2481" i="1"/>
  <c r="AU2482" i="1"/>
  <c r="AU2483" i="1"/>
  <c r="AU2484" i="1"/>
  <c r="AU2486" i="1"/>
  <c r="AU2485" i="1"/>
  <c r="AU2469" i="1"/>
  <c r="AU2470" i="1"/>
  <c r="AU2471" i="1"/>
  <c r="AU2472" i="1"/>
  <c r="AU2473" i="1"/>
  <c r="AU2490" i="1"/>
  <c r="AU2491" i="1"/>
  <c r="AU2492" i="1"/>
  <c r="AU2501" i="1"/>
  <c r="AU2438" i="1"/>
  <c r="AU2439" i="1"/>
  <c r="AU2498" i="1"/>
  <c r="AU2441" i="1"/>
  <c r="AU2437" i="1"/>
  <c r="AU2448" i="1"/>
  <c r="AU2449" i="1"/>
  <c r="AU2424" i="1"/>
  <c r="AU2487" i="1"/>
  <c r="AU2488" i="1"/>
  <c r="AU2499" i="1"/>
  <c r="AU2500" i="1"/>
  <c r="AU3" i="1"/>
  <c r="AU4" i="1"/>
  <c r="AU5" i="1"/>
  <c r="AU1829" i="1"/>
  <c r="AU1830" i="1"/>
  <c r="AU1832" i="1"/>
  <c r="AU2328" i="1"/>
  <c r="AU2354" i="1"/>
  <c r="AU2347" i="1"/>
  <c r="AU2345" i="1"/>
  <c r="AU2304" i="1"/>
  <c r="AU2305" i="1"/>
  <c r="AU2300" i="1"/>
  <c r="AU2317" i="1"/>
  <c r="AU2318" i="1"/>
  <c r="AU2326" i="1"/>
  <c r="AU2336" i="1"/>
  <c r="AU2335" i="1"/>
  <c r="AU2349" i="1"/>
  <c r="AU2351" i="1"/>
  <c r="AU2342" i="1"/>
  <c r="AU2325" i="1"/>
  <c r="AU2332" i="1"/>
  <c r="AU2313" i="1"/>
  <c r="AU2331" i="1"/>
  <c r="AU2309" i="1"/>
  <c r="AU2310" i="1"/>
  <c r="AU2329" i="1"/>
  <c r="AU2330" i="1"/>
  <c r="AU2323" i="1"/>
  <c r="AU2306" i="1"/>
  <c r="AU2327" i="1"/>
  <c r="AU2324" i="1"/>
  <c r="AU2340" i="1"/>
  <c r="AU2341" i="1"/>
  <c r="AU2302" i="1"/>
  <c r="AU2301" i="1"/>
  <c r="AU2343" i="1"/>
  <c r="AU2344" i="1"/>
  <c r="AU2356" i="1"/>
  <c r="AU2357" i="1"/>
  <c r="AU2348" i="1"/>
  <c r="AU2352" i="1"/>
  <c r="AU2672" i="1"/>
  <c r="AU3158" i="1"/>
  <c r="AU3161" i="1"/>
  <c r="AU3162" i="1"/>
  <c r="AU3163" i="1"/>
  <c r="AU3164" i="1"/>
  <c r="AU3166" i="1"/>
  <c r="AU3168" i="1"/>
  <c r="AU3175" i="1"/>
  <c r="AU3165" i="1"/>
  <c r="AU3167" i="1"/>
  <c r="AU3169" i="1"/>
  <c r="AU3170" i="1"/>
  <c r="AU3171" i="1"/>
  <c r="AU3172" i="1"/>
  <c r="AU3173" i="1"/>
  <c r="AU3174" i="1"/>
  <c r="AU3177" i="1"/>
  <c r="AU3178" i="1"/>
  <c r="AU3179" i="1"/>
  <c r="AU3180" i="1"/>
  <c r="AU3181" i="1"/>
  <c r="AU3182" i="1"/>
  <c r="AU3183" i="1"/>
  <c r="AU2338" i="1"/>
  <c r="AU2339" i="1"/>
  <c r="AU2307" i="1"/>
  <c r="AU2308" i="1"/>
  <c r="AU2358" i="1"/>
  <c r="AU2359" i="1"/>
  <c r="AU2360" i="1"/>
  <c r="AU2361" i="1"/>
  <c r="AU2517" i="1"/>
  <c r="AU2518" i="1"/>
  <c r="AU2515" i="1"/>
  <c r="AU2516" i="1"/>
  <c r="AU2519" i="1"/>
  <c r="AU2514" i="1"/>
  <c r="AU2520" i="1"/>
  <c r="AU2521" i="1"/>
  <c r="AU2522" i="1"/>
  <c r="AU2523" i="1"/>
  <c r="AU2528" i="1"/>
  <c r="AU2529" i="1"/>
  <c r="AU2526" i="1"/>
  <c r="AU2527" i="1"/>
  <c r="AU2530" i="1"/>
  <c r="AU2531" i="1"/>
  <c r="AU2532" i="1"/>
  <c r="AU2533" i="1"/>
  <c r="AU2534" i="1"/>
  <c r="AU2535" i="1"/>
  <c r="AU2536" i="1"/>
  <c r="AU2537" i="1"/>
  <c r="AU2538" i="1"/>
  <c r="AU2539" i="1"/>
  <c r="AU2202" i="1"/>
  <c r="AU2203" i="1"/>
  <c r="AU2204" i="1"/>
  <c r="AU2834" i="1"/>
  <c r="AU2835" i="1"/>
  <c r="AU2836" i="1"/>
  <c r="AU2837" i="1"/>
  <c r="AU2838" i="1"/>
  <c r="AU2840" i="1"/>
  <c r="AU2841" i="1"/>
  <c r="AU2842" i="1"/>
  <c r="AU2843" i="1"/>
  <c r="AU2844" i="1"/>
  <c r="AU2845" i="1"/>
  <c r="AU1509" i="1"/>
  <c r="AU1510" i="1"/>
  <c r="AU1511" i="1"/>
  <c r="AU1512" i="1"/>
  <c r="AU1513" i="1"/>
  <c r="AU1514" i="1"/>
  <c r="AU1515" i="1"/>
  <c r="AU1356" i="1"/>
  <c r="AU1518" i="1"/>
  <c r="AU1516" i="1"/>
  <c r="AU1519" i="1"/>
  <c r="AU1520" i="1"/>
  <c r="AU1521" i="1"/>
  <c r="AU1524" i="1"/>
  <c r="AU1525" i="1"/>
  <c r="AU1528" i="1"/>
  <c r="AU1529" i="1"/>
  <c r="AU1530" i="1"/>
  <c r="AU1522" i="1"/>
  <c r="AU1523" i="1"/>
  <c r="AU1355" i="1"/>
  <c r="AU1120" i="1"/>
  <c r="AU1079" i="1"/>
  <c r="AU1083" i="1"/>
  <c r="AU1121" i="1"/>
  <c r="AU1109" i="1"/>
  <c r="AU1110" i="1"/>
  <c r="AU1103" i="1"/>
  <c r="AU1104" i="1"/>
  <c r="AU1073" i="1"/>
  <c r="AU1074" i="1"/>
  <c r="AU1096" i="1"/>
  <c r="AU1106" i="1"/>
  <c r="AU1100" i="1"/>
  <c r="AU1101" i="1"/>
  <c r="AU1102" i="1"/>
  <c r="AU1077" i="1"/>
  <c r="AU1078" i="1"/>
  <c r="AU1099" i="1"/>
  <c r="AU1092" i="1"/>
  <c r="AU1093" i="1"/>
  <c r="AU1107" i="1"/>
  <c r="AU1091" i="1"/>
  <c r="AU1070" i="1"/>
  <c r="AU1105" i="1"/>
  <c r="AU1108" i="1"/>
  <c r="AU1111" i="1"/>
  <c r="AU1072" i="1"/>
  <c r="AU1119" i="1"/>
  <c r="AU1118" i="1"/>
  <c r="AU1097" i="1"/>
  <c r="AU1075" i="1"/>
  <c r="AU1076" i="1"/>
  <c r="AU1113" i="1"/>
  <c r="AU1114" i="1"/>
  <c r="AU1115" i="1"/>
  <c r="AU1116" i="1"/>
  <c r="AU1112" i="1"/>
  <c r="AU1117" i="1"/>
  <c r="AU1071" i="1"/>
  <c r="AU1094" i="1"/>
  <c r="AU1095" i="1"/>
  <c r="AU1098" i="1"/>
  <c r="AU1085" i="1"/>
  <c r="AU1084" i="1"/>
  <c r="AU1090" i="1"/>
  <c r="AU1087" i="1"/>
  <c r="AU1088" i="1"/>
  <c r="AU1086" i="1"/>
  <c r="AU1081" i="1"/>
  <c r="AU1089" i="1"/>
  <c r="AU1082" i="1"/>
  <c r="AU1080" i="1"/>
  <c r="AU2221" i="1"/>
  <c r="AU2222" i="1"/>
  <c r="AU2223" i="1"/>
  <c r="AU2224" i="1"/>
  <c r="AU2225" i="1"/>
  <c r="AU2171" i="1"/>
  <c r="AU1195" i="1"/>
  <c r="AU1214" i="1"/>
  <c r="AU1241" i="1"/>
  <c r="AU1220" i="1"/>
  <c r="AU1200" i="1"/>
  <c r="AU1190" i="1"/>
  <c r="AU1188" i="1"/>
  <c r="AU1189" i="1"/>
  <c r="AU1212" i="1"/>
  <c r="AU1213" i="1"/>
  <c r="AU1130" i="1"/>
  <c r="AU1164" i="1"/>
  <c r="AU1217" i="1"/>
  <c r="AU1218" i="1"/>
  <c r="AU1235" i="1"/>
  <c r="AU1233" i="1"/>
  <c r="AU1216" i="1"/>
  <c r="AU1228" i="1"/>
  <c r="AU1236" i="1"/>
  <c r="AU1237" i="1"/>
  <c r="AU1238" i="1"/>
  <c r="AU1239" i="1"/>
  <c r="AU1221" i="1"/>
  <c r="AU1222" i="1"/>
  <c r="AU1131" i="1"/>
  <c r="AU1167" i="1"/>
  <c r="AU1215" i="1"/>
  <c r="AU1184" i="1"/>
  <c r="AU1191" i="1"/>
  <c r="AU1194" i="1"/>
  <c r="AU1161" i="1"/>
  <c r="AU1207" i="1"/>
  <c r="AU1172" i="1"/>
  <c r="AU1174" i="1"/>
  <c r="AU1211" i="1"/>
  <c r="AU1173" i="1"/>
  <c r="AU1232" i="1"/>
  <c r="AU1160" i="1"/>
  <c r="AU1182" i="1"/>
  <c r="AU1183" i="1"/>
  <c r="AU1171" i="1"/>
  <c r="AU1177" i="1"/>
  <c r="AU1196" i="1"/>
  <c r="AU1199" i="1"/>
  <c r="AU1169" i="1"/>
  <c r="AU1210" i="1"/>
  <c r="AU1231" i="1"/>
  <c r="AU1132" i="1"/>
  <c r="AU1129" i="1"/>
  <c r="AU1128" i="1"/>
  <c r="AU1186" i="1"/>
  <c r="AU1187" i="1"/>
  <c r="AU1148" i="1"/>
  <c r="AU1149" i="1"/>
  <c r="AU1223" i="1"/>
  <c r="AU1224" i="1"/>
  <c r="AU1157" i="1"/>
  <c r="AU1170" i="1"/>
  <c r="AU1155" i="1"/>
  <c r="AU1159" i="1"/>
  <c r="AU1192" i="1"/>
  <c r="AU1193" i="1"/>
  <c r="AU1208" i="1"/>
  <c r="AU1209" i="1"/>
  <c r="AU1139" i="1"/>
  <c r="AU1135" i="1"/>
  <c r="AU1219" i="1"/>
  <c r="AU1227" i="1"/>
  <c r="AU1179" i="1"/>
  <c r="AU1178" i="1"/>
  <c r="AU1165" i="1"/>
  <c r="AU1181" i="1"/>
  <c r="AU1185" i="1"/>
  <c r="AU1226" i="1"/>
  <c r="AU1203" i="1"/>
  <c r="AU1204" i="1"/>
  <c r="AU1234" i="1"/>
  <c r="AU1229" i="1"/>
  <c r="AU1180" i="1"/>
  <c r="AU1163" i="1"/>
  <c r="AU1175" i="1"/>
  <c r="AU1147" i="1"/>
  <c r="AU1133" i="1"/>
  <c r="AU1166" i="1"/>
  <c r="AU1168" i="1"/>
  <c r="AU1197" i="1"/>
  <c r="AU1198" i="1"/>
  <c r="AU1136" i="1"/>
  <c r="AU1137" i="1"/>
  <c r="AU1138" i="1"/>
  <c r="AU1134" i="1"/>
  <c r="AU1158" i="1"/>
  <c r="AU1156" i="1"/>
  <c r="AU1201" i="1"/>
  <c r="AU1202" i="1"/>
  <c r="AU1206" i="1"/>
  <c r="AU1150" i="1"/>
  <c r="AU1151" i="1"/>
  <c r="AU1152" i="1"/>
  <c r="AU1154" i="1"/>
  <c r="AU1153" i="1"/>
  <c r="AU1230" i="1"/>
  <c r="AU1240" i="1"/>
  <c r="AU1225" i="1"/>
  <c r="AU1176" i="1"/>
  <c r="AU1162" i="1"/>
  <c r="AU1205" i="1"/>
  <c r="AU1667" i="1"/>
  <c r="AU1668" i="1"/>
  <c r="AU1669" i="1"/>
  <c r="AU1670" i="1"/>
  <c r="AU1671" i="1"/>
  <c r="AU1672" i="1"/>
  <c r="AU3565" i="1"/>
  <c r="AU3557" i="1"/>
  <c r="AU3575" i="1"/>
  <c r="AU3564" i="1"/>
  <c r="AU3574" i="1"/>
  <c r="AU3578" i="1"/>
  <c r="AU3558" i="1"/>
  <c r="AU3583" i="1"/>
  <c r="AU3571" i="1"/>
  <c r="AU3559" i="1"/>
  <c r="AU3561" i="1"/>
  <c r="AU3576" i="1"/>
  <c r="AU3584" i="1"/>
  <c r="AU3566" i="1"/>
  <c r="AU3563" i="1"/>
  <c r="AU3573" i="1"/>
  <c r="AU3572" i="1"/>
  <c r="AU3567" i="1"/>
  <c r="AU3580" i="1"/>
  <c r="AU3585" i="1"/>
  <c r="AU3582" i="1"/>
  <c r="AU3562" i="1"/>
  <c r="AU3577" i="1"/>
  <c r="AU3570" i="1"/>
  <c r="AU3587" i="1"/>
  <c r="AU3588" i="1"/>
  <c r="AU3579" i="1"/>
  <c r="AU3586" i="1"/>
  <c r="AU3146" i="1"/>
  <c r="AU1791" i="1"/>
  <c r="AU1790" i="1"/>
  <c r="AU2734" i="1"/>
  <c r="AU2735" i="1"/>
  <c r="AU2733" i="1"/>
  <c r="AU2736" i="1"/>
  <c r="AU2737" i="1"/>
  <c r="AU826" i="1"/>
  <c r="AU827" i="1"/>
  <c r="AU828" i="1"/>
  <c r="AU823" i="1"/>
  <c r="AU809" i="1"/>
  <c r="AU808" i="1"/>
  <c r="AU819" i="1"/>
  <c r="AU811" i="1"/>
  <c r="AU805" i="1"/>
  <c r="AU810" i="1"/>
  <c r="AU812" i="1"/>
  <c r="AU813" i="1"/>
  <c r="AU835" i="1"/>
  <c r="AU834" i="1"/>
  <c r="AU833" i="1"/>
  <c r="AU831" i="1"/>
  <c r="AU829" i="1"/>
  <c r="AU825" i="1"/>
  <c r="AU816" i="1"/>
  <c r="AU815" i="1"/>
  <c r="AU814" i="1"/>
  <c r="AU806" i="1"/>
  <c r="AU807" i="1"/>
  <c r="AU821" i="1"/>
  <c r="AU822" i="1"/>
  <c r="AU820" i="1"/>
  <c r="AU836" i="1"/>
  <c r="AU830" i="1"/>
  <c r="AU832" i="1"/>
  <c r="AU817" i="1"/>
  <c r="AU818" i="1"/>
  <c r="AU804" i="1"/>
  <c r="AU1630" i="1"/>
  <c r="AU1639" i="1"/>
  <c r="AU1609" i="1"/>
  <c r="AU1610" i="1"/>
  <c r="AU1615" i="1"/>
  <c r="AU1612" i="1"/>
  <c r="AU1616" i="1"/>
  <c r="AU1614" i="1"/>
  <c r="AU1640" i="1"/>
  <c r="AU1632" i="1"/>
  <c r="AU1647" i="1"/>
  <c r="AU1613" i="1"/>
  <c r="AU1642" i="1"/>
  <c r="AU1644" i="1"/>
  <c r="AU1643" i="1"/>
  <c r="AU1618" i="1"/>
  <c r="AU1619" i="1"/>
  <c r="AU1611" i="1"/>
  <c r="AU1641" i="1"/>
  <c r="AU1794" i="1"/>
  <c r="AU3235" i="1"/>
  <c r="AU3233" i="1"/>
  <c r="AU100" i="1"/>
  <c r="AU2542" i="1"/>
  <c r="AU2545" i="1"/>
  <c r="AU2546" i="1"/>
  <c r="AU2544" i="1"/>
  <c r="AU2543" i="1"/>
  <c r="AU2549" i="1"/>
  <c r="AU2547" i="1"/>
  <c r="AU2548" i="1"/>
  <c r="AU2550" i="1"/>
  <c r="AU2551" i="1"/>
  <c r="AU2552" i="1"/>
  <c r="AU2553" i="1"/>
  <c r="AU2554" i="1"/>
  <c r="AU1579" i="1"/>
  <c r="AU1554" i="1"/>
  <c r="AU1555" i="1"/>
  <c r="AU1556" i="1"/>
  <c r="AU1533" i="1"/>
  <c r="AU1534" i="1"/>
  <c r="AU1557" i="1"/>
  <c r="AU1558" i="1"/>
  <c r="AU1559" i="1"/>
  <c r="AU1536" i="1"/>
  <c r="AU1537" i="1"/>
  <c r="AU1535" i="1"/>
  <c r="AU1540" i="1"/>
  <c r="AU1553" i="1"/>
  <c r="AU1539" i="1"/>
  <c r="AU1541" i="1"/>
  <c r="AU1542" i="1"/>
  <c r="AU1560" i="1"/>
  <c r="AU1561" i="1"/>
  <c r="AU1562" i="1"/>
  <c r="AU1563" i="1"/>
  <c r="AU1564" i="1"/>
  <c r="AU1565" i="1"/>
  <c r="AU1566" i="1"/>
  <c r="AU1567" i="1"/>
  <c r="AU1568" i="1"/>
  <c r="AU1569" i="1"/>
  <c r="AU1570" i="1"/>
  <c r="AU1571" i="1"/>
  <c r="AU1572" i="1"/>
  <c r="AU1573" i="1"/>
  <c r="AU1574" i="1"/>
  <c r="AU1575" i="1"/>
  <c r="AU1576" i="1"/>
  <c r="AU1577" i="1"/>
  <c r="AU1578" i="1"/>
  <c r="AU1580" i="1"/>
  <c r="AU1581" i="1"/>
  <c r="AU1582" i="1"/>
  <c r="AU1583" i="1"/>
  <c r="AU1532" i="1"/>
  <c r="AU79" i="1"/>
  <c r="AU80" i="1"/>
  <c r="AU81" i="1"/>
  <c r="AU112" i="1"/>
  <c r="AU113" i="1"/>
  <c r="AU114" i="1"/>
  <c r="AU111" i="1"/>
  <c r="AU115" i="1"/>
  <c r="AU992" i="1"/>
  <c r="AU993" i="1"/>
  <c r="AU994" i="1"/>
  <c r="AU1421" i="1"/>
  <c r="AU1422" i="1"/>
  <c r="AU1423" i="1"/>
  <c r="AU1424" i="1"/>
  <c r="AU1425" i="1"/>
  <c r="AU2860" i="1"/>
  <c r="AU3267" i="1"/>
  <c r="AU3270" i="1"/>
  <c r="AU3268" i="1"/>
  <c r="AU3271" i="1"/>
  <c r="AU3269" i="1"/>
  <c r="AU3266" i="1"/>
  <c r="AU3273" i="1"/>
  <c r="AU3274" i="1"/>
  <c r="AU3275" i="1"/>
  <c r="AU3276" i="1"/>
  <c r="AU3277" i="1"/>
  <c r="AU3278" i="1"/>
  <c r="AU3279" i="1"/>
  <c r="AU3280" i="1"/>
  <c r="AU3281" i="1"/>
  <c r="AU3282" i="1"/>
  <c r="AU3283" i="1"/>
  <c r="AU3284" i="1"/>
  <c r="AU3285" i="1"/>
  <c r="AU3286" i="1"/>
  <c r="AU3287" i="1"/>
  <c r="AU3288" i="1"/>
  <c r="AU3289" i="1"/>
  <c r="AU82" i="1"/>
  <c r="AU1330" i="1"/>
  <c r="AU1332" i="1"/>
  <c r="AU1333" i="1"/>
  <c r="AU1329" i="1"/>
  <c r="AU1328" i="1"/>
  <c r="AU1331" i="1"/>
  <c r="AU1021" i="1"/>
  <c r="AU1022" i="1"/>
  <c r="AU1020" i="1"/>
  <c r="AU1019" i="1"/>
  <c r="AU1023" i="1"/>
  <c r="AU1024" i="1"/>
  <c r="AU1242" i="1"/>
  <c r="AU1251" i="1"/>
  <c r="AU1257" i="1"/>
  <c r="AU1258" i="1"/>
  <c r="AU1259" i="1"/>
  <c r="AU1252" i="1"/>
  <c r="AU1253" i="1"/>
  <c r="AU1264" i="1"/>
  <c r="AU1248" i="1"/>
  <c r="AU1247" i="1"/>
  <c r="AU1256" i="1"/>
  <c r="AU1249" i="1"/>
  <c r="AU1254" i="1"/>
  <c r="AU1260" i="1"/>
  <c r="AU1261" i="1"/>
  <c r="AU1798" i="1"/>
  <c r="AU1799" i="1"/>
  <c r="AU1802" i="1"/>
  <c r="AU1124" i="1"/>
  <c r="AU1123" i="1"/>
  <c r="AU1125" i="1"/>
  <c r="AU1661" i="1"/>
  <c r="AU1662" i="1"/>
  <c r="AU1663" i="1"/>
  <c r="AU2866" i="1"/>
  <c r="AU2869" i="1"/>
  <c r="AU2868" i="1"/>
  <c r="AU2981" i="1"/>
  <c r="AU2875" i="1"/>
  <c r="AU3013" i="1"/>
  <c r="AU2993" i="1"/>
  <c r="AU2994" i="1"/>
  <c r="AU2969" i="1"/>
  <c r="AU2880" i="1"/>
  <c r="AU2996" i="1"/>
  <c r="AU2997" i="1"/>
  <c r="AU2975" i="1"/>
  <c r="AU2937" i="1"/>
  <c r="AU2902" i="1"/>
  <c r="AU2894" i="1"/>
  <c r="AU2895" i="1"/>
  <c r="AU2925" i="1"/>
  <c r="AU2954" i="1"/>
  <c r="AU2893" i="1"/>
  <c r="AU2941" i="1"/>
  <c r="AU2962" i="1"/>
  <c r="AU2963" i="1"/>
  <c r="AU3002" i="1"/>
  <c r="AU2867" i="1"/>
  <c r="AU2995" i="1"/>
  <c r="AU2960" i="1"/>
  <c r="AU2898" i="1"/>
  <c r="AU2955" i="1"/>
  <c r="AU2956" i="1"/>
  <c r="AU2910" i="1"/>
  <c r="AU750" i="1"/>
  <c r="AU749" i="1"/>
  <c r="AU751" i="1"/>
  <c r="AU3250" i="1"/>
  <c r="AU3251" i="1"/>
  <c r="AU3252" i="1"/>
  <c r="AU678" i="1"/>
  <c r="AU645" i="1"/>
  <c r="AU639" i="1"/>
  <c r="AU640" i="1"/>
  <c r="AU635" i="1"/>
  <c r="AU633" i="1"/>
  <c r="AU638" i="1"/>
  <c r="AU637" i="1"/>
  <c r="AU629" i="1"/>
  <c r="AU634" i="1"/>
  <c r="AU636" i="1"/>
  <c r="AU646" i="1"/>
  <c r="AU647" i="1"/>
  <c r="AU648" i="1"/>
  <c r="AU649" i="1"/>
  <c r="AU651" i="1"/>
  <c r="AU652" i="1"/>
  <c r="AU653" i="1"/>
  <c r="AU654" i="1"/>
  <c r="AU655" i="1"/>
  <c r="AU656" i="1"/>
  <c r="AU657" i="1"/>
  <c r="AU658" i="1"/>
  <c r="AU659" i="1"/>
  <c r="AU660" i="1"/>
  <c r="AU661" i="1"/>
  <c r="AU662" i="1"/>
  <c r="AU663" i="1"/>
  <c r="AU664" i="1"/>
  <c r="AU665" i="1"/>
  <c r="AU666" i="1"/>
  <c r="AU667" i="1"/>
  <c r="AU668" i="1"/>
  <c r="AU669" i="1"/>
  <c r="AU670" i="1"/>
  <c r="AU671" i="1"/>
  <c r="AU672" i="1"/>
  <c r="AU673" i="1"/>
  <c r="AU674" i="1"/>
  <c r="AU675" i="1"/>
  <c r="AU676" i="1"/>
  <c r="AU677" i="1"/>
  <c r="AU679" i="1"/>
  <c r="AU680" i="1"/>
  <c r="AU681" i="1"/>
  <c r="AU682" i="1"/>
  <c r="AU683" i="1"/>
  <c r="AU685" i="1"/>
  <c r="AU686" i="1"/>
  <c r="AU687" i="1"/>
  <c r="AU688" i="1"/>
  <c r="AU690" i="1"/>
  <c r="AU691" i="1"/>
  <c r="AU642" i="1"/>
  <c r="AU1322" i="1"/>
  <c r="AU1325" i="1"/>
  <c r="AU2105" i="1"/>
  <c r="AU2124" i="1"/>
  <c r="AU2125" i="1"/>
  <c r="AU2126" i="1"/>
  <c r="AU2127" i="1"/>
  <c r="AU103" i="1"/>
  <c r="AU101" i="1"/>
  <c r="AU102" i="1"/>
  <c r="AU104" i="1"/>
  <c r="AU105" i="1"/>
  <c r="AU106" i="1"/>
  <c r="AU107" i="1"/>
  <c r="AU108" i="1"/>
  <c r="AU561" i="1"/>
  <c r="AU1340" i="1"/>
  <c r="AU1344" i="1"/>
  <c r="AU1348" i="1"/>
  <c r="AU1349" i="1"/>
  <c r="AU1440" i="1"/>
  <c r="AU1441" i="1"/>
  <c r="AU1844" i="1"/>
  <c r="AU1846" i="1"/>
  <c r="AU1847" i="1"/>
  <c r="AU1848" i="1"/>
  <c r="AU1947" i="1"/>
  <c r="AU2161" i="1"/>
  <c r="AU2156" i="1"/>
  <c r="AU2157" i="1"/>
  <c r="AU2154" i="1"/>
  <c r="AU2152" i="1"/>
  <c r="AU2159" i="1"/>
  <c r="AU2151" i="1"/>
  <c r="AU2150" i="1"/>
  <c r="AU2158" i="1"/>
  <c r="AU2153" i="1"/>
  <c r="AU2155" i="1"/>
  <c r="AU2162" i="1"/>
  <c r="AU2163" i="1"/>
  <c r="AU2164" i="1"/>
  <c r="AU2165" i="1"/>
  <c r="AU2166" i="1"/>
  <c r="AU2167" i="1"/>
  <c r="AU2168" i="1"/>
  <c r="AU2169" i="1"/>
  <c r="AU2170" i="1"/>
  <c r="AU2183" i="1"/>
  <c r="AU2185" i="1"/>
  <c r="AU2182" i="1"/>
  <c r="AU2186" i="1"/>
  <c r="AU2184" i="1"/>
  <c r="AU2201" i="1"/>
  <c r="AU2216" i="1"/>
  <c r="AU3261" i="1"/>
  <c r="AU3262" i="1"/>
  <c r="AU3554" i="1"/>
  <c r="AU3553" i="1"/>
  <c r="AU3552" i="1"/>
  <c r="AU3547" i="1"/>
  <c r="AU3548" i="1"/>
  <c r="AU3549" i="1"/>
  <c r="AU3550" i="1"/>
  <c r="AU3551" i="1"/>
  <c r="AU2160" i="1"/>
  <c r="AU2702" i="1"/>
  <c r="AU2701" i="1"/>
  <c r="AU2700" i="1"/>
  <c r="AU2698" i="1"/>
  <c r="AU2699" i="1"/>
  <c r="AU2703" i="1"/>
  <c r="AU2704" i="1"/>
  <c r="AU2705" i="1"/>
  <c r="AU2566" i="1"/>
  <c r="AU2565" i="1"/>
  <c r="AU2563" i="1"/>
  <c r="AU2564" i="1"/>
  <c r="AU2569" i="1"/>
  <c r="AU2570" i="1"/>
  <c r="AU2571" i="1"/>
  <c r="AU2561" i="1"/>
  <c r="AU2562" i="1"/>
  <c r="AU3603" i="1"/>
  <c r="AU3604" i="1"/>
  <c r="AU3602" i="1"/>
  <c r="AU3605" i="1"/>
  <c r="AU3606" i="1"/>
  <c r="AU3607" i="1"/>
  <c r="AU3608" i="1"/>
  <c r="AU3609" i="1"/>
  <c r="AU3610" i="1"/>
  <c r="AU3611" i="1"/>
  <c r="AU3612" i="1"/>
  <c r="AU3613" i="1"/>
  <c r="AU2568" i="1"/>
  <c r="AU1772" i="1"/>
  <c r="AU1359" i="1"/>
  <c r="AU1360" i="1"/>
  <c r="AU1361" i="1"/>
  <c r="AU1364" i="1"/>
  <c r="AU1363" i="1"/>
  <c r="AU1362" i="1"/>
  <c r="AU2766" i="1"/>
  <c r="AU2763" i="1"/>
  <c r="AU2764" i="1"/>
  <c r="AU2765" i="1"/>
  <c r="AU2776" i="1"/>
  <c r="AU2785" i="1"/>
  <c r="AU2781" i="1"/>
  <c r="AU2792" i="1"/>
  <c r="AU2793" i="1"/>
  <c r="AU2760" i="1"/>
  <c r="AU2761" i="1"/>
  <c r="AU2762" i="1"/>
  <c r="AU2789" i="1"/>
  <c r="AU2790" i="1"/>
  <c r="AU2788" i="1"/>
  <c r="AU2791" i="1"/>
  <c r="AU2772" i="1"/>
  <c r="AU2771" i="1"/>
  <c r="AU2777" i="1"/>
  <c r="AU2782" i="1"/>
  <c r="AU2783" i="1"/>
  <c r="AU2795" i="1"/>
  <c r="AU2794" i="1"/>
  <c r="AU2768" i="1"/>
  <c r="AU2786" i="1"/>
  <c r="AU2787" i="1"/>
  <c r="AU2773" i="1"/>
  <c r="AU2784" i="1"/>
  <c r="AU2767" i="1"/>
  <c r="AU3187" i="1"/>
  <c r="AU3189" i="1"/>
  <c r="AU3190" i="1"/>
  <c r="AU973" i="1"/>
  <c r="AU974" i="1"/>
  <c r="AU969" i="1"/>
  <c r="AU2172" i="1"/>
  <c r="AU2173" i="1"/>
  <c r="AU3194" i="1"/>
  <c r="AU1443" i="1"/>
  <c r="AU1444" i="1"/>
  <c r="AU1445" i="1"/>
  <c r="AU3191" i="1"/>
  <c r="AU3184" i="1"/>
  <c r="AU3185" i="1"/>
  <c r="AU3531" i="1"/>
  <c r="AU3532" i="1"/>
  <c r="AU3533" i="1"/>
  <c r="AU3534" i="1"/>
  <c r="AU3535" i="1"/>
  <c r="AU3536" i="1"/>
  <c r="AU3537" i="1"/>
  <c r="AU3538" i="1"/>
  <c r="AU3539" i="1"/>
  <c r="AU3360" i="1"/>
  <c r="AU3361" i="1"/>
  <c r="AU3362" i="1"/>
  <c r="AU3363" i="1"/>
  <c r="AU3364" i="1"/>
  <c r="AU3365" i="1"/>
  <c r="AU3366" i="1"/>
  <c r="AU3367" i="1"/>
  <c r="AU3368" i="1"/>
  <c r="AU3369" i="1"/>
  <c r="AU3370" i="1"/>
  <c r="AU3371" i="1"/>
  <c r="AU3372" i="1"/>
  <c r="AU3373" i="1"/>
  <c r="AU3374" i="1"/>
  <c r="AU3375" i="1"/>
  <c r="AU3376" i="1"/>
  <c r="AU3377" i="1"/>
  <c r="AU3378" i="1"/>
  <c r="AU3379" i="1"/>
  <c r="AU3380" i="1"/>
  <c r="AU3381" i="1"/>
  <c r="AU3382" i="1"/>
  <c r="AU3383" i="1"/>
  <c r="AU3384" i="1"/>
  <c r="AU3385" i="1"/>
  <c r="AU3386" i="1"/>
  <c r="AU3387" i="1"/>
  <c r="AU3388" i="1"/>
  <c r="AU3389" i="1"/>
  <c r="AU3390" i="1"/>
  <c r="AU3391" i="1"/>
  <c r="AU3392" i="1"/>
  <c r="AU3393" i="1"/>
  <c r="AU3394" i="1"/>
  <c r="AU3395" i="1"/>
  <c r="AU3396" i="1"/>
  <c r="AU3397" i="1"/>
  <c r="AU3398" i="1"/>
  <c r="AU3399" i="1"/>
  <c r="AU3400" i="1"/>
  <c r="AU3401" i="1"/>
  <c r="AU3402" i="1"/>
  <c r="AU3403" i="1"/>
  <c r="AU3404" i="1"/>
  <c r="AU3405" i="1"/>
  <c r="AU3406" i="1"/>
  <c r="AU3407" i="1"/>
  <c r="AU3409" i="1"/>
  <c r="AU3410" i="1"/>
  <c r="AU3411" i="1"/>
  <c r="AU3412" i="1"/>
  <c r="AU3413" i="1"/>
  <c r="AU3414" i="1"/>
  <c r="AU970" i="1"/>
  <c r="AU971" i="1"/>
  <c r="AU972" i="1"/>
  <c r="AU2770" i="1"/>
  <c r="AU2769" i="1"/>
  <c r="AU2779" i="1"/>
  <c r="AU2780" i="1"/>
  <c r="AU2778" i="1"/>
  <c r="AU2774" i="1"/>
  <c r="AU2775" i="1"/>
  <c r="AU605" i="1"/>
  <c r="AU606" i="1"/>
  <c r="AU2759" i="1"/>
  <c r="AU975" i="1"/>
  <c r="AU976" i="1"/>
  <c r="AU1126" i="1"/>
  <c r="AU1127" i="1"/>
  <c r="AU2372" i="1"/>
  <c r="AU2371" i="1"/>
  <c r="AU2367" i="1"/>
  <c r="AU2370" i="1"/>
  <c r="AU2374" i="1"/>
  <c r="AU2368" i="1"/>
  <c r="AU2375" i="1"/>
  <c r="AU2377" i="1"/>
  <c r="AU2369" i="1"/>
  <c r="AU2366" i="1"/>
  <c r="AU2379" i="1"/>
  <c r="AU2380" i="1"/>
  <c r="AU2381" i="1"/>
  <c r="AU2382" i="1"/>
  <c r="AU2384" i="1"/>
  <c r="AU2385" i="1"/>
  <c r="AU2389" i="1"/>
  <c r="AU3314" i="1"/>
  <c r="AU3315" i="1"/>
  <c r="AU3313" i="1"/>
  <c r="AU3503" i="1"/>
  <c r="AU3504" i="1"/>
  <c r="AU3505" i="1"/>
  <c r="AU3502" i="1"/>
  <c r="AU3507" i="1"/>
  <c r="AU3506" i="1"/>
  <c r="AU3508" i="1"/>
  <c r="AU770" i="1"/>
  <c r="AU763" i="1"/>
  <c r="AU769" i="1"/>
  <c r="AU776" i="1"/>
  <c r="AU789" i="1"/>
  <c r="AU760" i="1"/>
  <c r="AU778" i="1"/>
  <c r="AU761" i="1"/>
  <c r="AU766" i="1"/>
  <c r="AU762" i="1"/>
  <c r="AU764" i="1"/>
  <c r="AU790" i="1"/>
  <c r="AU791" i="1"/>
  <c r="AU771" i="1"/>
  <c r="AU781" i="1"/>
  <c r="AU786" i="1"/>
  <c r="AU777" i="1"/>
  <c r="AU787" i="1"/>
  <c r="AU783" i="1"/>
  <c r="AU788" i="1"/>
  <c r="AU765" i="1"/>
  <c r="AU768" i="1"/>
  <c r="AU767" i="1"/>
  <c r="AU1002" i="1"/>
  <c r="AU1006" i="1"/>
  <c r="AU1003" i="1"/>
  <c r="AU1005" i="1"/>
  <c r="AU1004" i="1"/>
  <c r="AU1898" i="1"/>
  <c r="AU2299" i="1"/>
  <c r="AU2631" i="1"/>
  <c r="AU2632" i="1"/>
  <c r="AU2633" i="1"/>
  <c r="AU2694" i="1"/>
  <c r="AU2629" i="1"/>
  <c r="AU2667" i="1"/>
  <c r="AU2686" i="1"/>
  <c r="AU2637" i="1"/>
  <c r="AU2638" i="1"/>
  <c r="AU2687" i="1"/>
  <c r="AU2669" i="1"/>
  <c r="AU2670" i="1"/>
  <c r="AU2630" i="1"/>
  <c r="AU2664" i="1"/>
  <c r="AU2665" i="1"/>
  <c r="AU2666" i="1"/>
  <c r="AU2677" i="1"/>
  <c r="AU2678" i="1"/>
  <c r="AU2679" i="1"/>
  <c r="AU2649" i="1"/>
  <c r="AU2650" i="1"/>
  <c r="AU2651" i="1"/>
  <c r="AU2652" i="1"/>
  <c r="AU2641" i="1"/>
  <c r="AU2642" i="1"/>
  <c r="AU2643" i="1"/>
  <c r="AU2695" i="1"/>
  <c r="AU2697" i="1"/>
  <c r="AU2661" i="1"/>
  <c r="AU2668" i="1"/>
  <c r="AU2628" i="1"/>
  <c r="AU2635" i="1"/>
  <c r="AU2634" i="1"/>
  <c r="AU2646" i="1"/>
  <c r="AU2647" i="1"/>
  <c r="AU2689" i="1"/>
  <c r="AU2685" i="1"/>
  <c r="AU2684" i="1"/>
  <c r="AU2681" i="1"/>
  <c r="AU2691" i="1"/>
  <c r="AU2692" i="1"/>
  <c r="AU2655" i="1"/>
  <c r="AU2656" i="1"/>
  <c r="AU2644" i="1"/>
  <c r="AU2645" i="1"/>
  <c r="AU2675" i="1"/>
  <c r="AU2676" i="1"/>
  <c r="AU2657" i="1"/>
  <c r="AU2658" i="1"/>
  <c r="AU2648" i="1"/>
  <c r="AU2690" i="1"/>
  <c r="AU2671" i="1"/>
  <c r="AU2639" i="1"/>
  <c r="AU2640" i="1"/>
  <c r="AU2673" i="1"/>
  <c r="AU1415" i="1"/>
  <c r="AU2682" i="1"/>
  <c r="AU2683" i="1"/>
  <c r="AU2688" i="1"/>
  <c r="AU2627" i="1"/>
  <c r="AU2653" i="1"/>
  <c r="AU2654" i="1"/>
  <c r="AU2659" i="1"/>
  <c r="AU2660" i="1"/>
  <c r="AU2662" i="1"/>
  <c r="AU2663" i="1"/>
  <c r="AU2636" i="1"/>
  <c r="AU2680" i="1"/>
  <c r="AU2696" i="1"/>
  <c r="AU2693" i="1"/>
  <c r="AU799" i="1"/>
  <c r="AU782" i="1"/>
  <c r="AU723" i="1"/>
  <c r="AU724" i="1"/>
  <c r="AU710" i="1"/>
  <c r="AU711" i="1"/>
  <c r="AU722" i="1"/>
  <c r="AU725" i="1"/>
  <c r="AU726" i="1"/>
  <c r="AU727" i="1"/>
  <c r="AU728" i="1"/>
  <c r="AU718" i="1"/>
  <c r="AU719" i="1"/>
  <c r="AU720" i="1"/>
  <c r="AU2108" i="1"/>
  <c r="AU2109" i="1"/>
  <c r="AU2110" i="1"/>
  <c r="AU2280" i="1"/>
  <c r="AU2281" i="1"/>
  <c r="AU2276" i="1"/>
  <c r="AU2277" i="1"/>
  <c r="AU2278" i="1"/>
  <c r="AU2279" i="1"/>
  <c r="AU1447" i="1"/>
  <c r="AU1920" i="1"/>
  <c r="AU3581" i="1"/>
  <c r="AU3568" i="1"/>
  <c r="AU3569" i="1"/>
  <c r="AU3094" i="1"/>
  <c r="AU3095" i="1"/>
  <c r="AU3096" i="1"/>
  <c r="AU3097" i="1"/>
  <c r="AU3098" i="1"/>
  <c r="AU3093" i="1"/>
  <c r="AU78" i="1"/>
  <c r="AU77" i="1"/>
  <c r="AU2208" i="1"/>
  <c r="AU2206" i="1"/>
  <c r="AU2207" i="1"/>
  <c r="AU2209" i="1"/>
  <c r="AU2210" i="1"/>
  <c r="AU2211" i="1"/>
  <c r="AU2212" i="1"/>
  <c r="AU2213" i="1"/>
  <c r="AU3221" i="1"/>
  <c r="AU3223" i="1"/>
  <c r="AU3222" i="1"/>
  <c r="AU1000" i="1"/>
  <c r="AU999" i="1"/>
  <c r="AU998" i="1"/>
  <c r="AU995" i="1"/>
  <c r="AU996" i="1"/>
  <c r="AU997" i="1"/>
  <c r="AU3291" i="1"/>
  <c r="AU3292" i="1"/>
  <c r="AU3293" i="1"/>
  <c r="AU3294" i="1"/>
  <c r="AU3295" i="1"/>
  <c r="AU3296" i="1"/>
  <c r="AU3301" i="1"/>
  <c r="AU3302" i="1"/>
  <c r="AU3303" i="1"/>
  <c r="AU3304" i="1"/>
  <c r="AU3299" i="1"/>
  <c r="AU3298" i="1"/>
  <c r="AU3300" i="1"/>
  <c r="AU3297" i="1"/>
  <c r="AU2390" i="1"/>
  <c r="AU2391" i="1"/>
  <c r="AU2275" i="1"/>
  <c r="AU3118" i="1"/>
  <c r="AU2541" i="1"/>
  <c r="AU1033" i="1"/>
  <c r="AU1357" i="1"/>
  <c r="AU1041" i="1"/>
  <c r="AU1042" i="1"/>
  <c r="AU1270" i="1"/>
  <c r="AU1276" i="1"/>
  <c r="AU1277" i="1"/>
  <c r="AU1279" i="1"/>
  <c r="AU1281" i="1"/>
  <c r="AU1282" i="1"/>
  <c r="AU1283" i="1"/>
  <c r="AU1284" i="1"/>
  <c r="AU2392" i="1"/>
  <c r="AU2393" i="1"/>
  <c r="AU3716" i="1"/>
  <c r="AU3714" i="1"/>
  <c r="AU3721" i="1"/>
  <c r="AU3718" i="1"/>
  <c r="AU3715" i="1"/>
  <c r="AU3717" i="1"/>
  <c r="AU397" i="1"/>
  <c r="AU398" i="1"/>
  <c r="AU399" i="1"/>
  <c r="AU400" i="1"/>
  <c r="AU401" i="1"/>
  <c r="AU403" i="1"/>
  <c r="AU402" i="1"/>
  <c r="AU404" i="1"/>
  <c r="AU405" i="1"/>
  <c r="AU406" i="1"/>
  <c r="AU407" i="1"/>
  <c r="AU411" i="1"/>
  <c r="AU412" i="1"/>
  <c r="AU3710" i="1"/>
  <c r="AU3703" i="1"/>
  <c r="AU3704" i="1"/>
  <c r="AU3706" i="1"/>
  <c r="AU3705" i="1"/>
  <c r="AU3708" i="1"/>
  <c r="AU3711" i="1"/>
  <c r="AU3712" i="1"/>
  <c r="AU3713" i="1"/>
  <c r="AU408" i="1"/>
  <c r="AU394" i="1"/>
  <c r="AU395" i="1"/>
  <c r="AU396" i="1"/>
  <c r="AU409" i="1"/>
  <c r="AU410" i="1"/>
  <c r="AU392" i="1"/>
  <c r="AU393" i="1"/>
  <c r="AU3722" i="1"/>
  <c r="AU843" i="1"/>
  <c r="AU839" i="1"/>
  <c r="AU845" i="1"/>
  <c r="AU847" i="1"/>
  <c r="AU844" i="1"/>
  <c r="AU846" i="1"/>
  <c r="AU840" i="1"/>
  <c r="AU842" i="1"/>
  <c r="AU838" i="1"/>
  <c r="AU841" i="1"/>
  <c r="AU837" i="1"/>
  <c r="AU2743" i="1"/>
  <c r="AU2746" i="1"/>
  <c r="AU2744" i="1"/>
  <c r="AU2745" i="1"/>
  <c r="AU2747" i="1"/>
  <c r="AU3359" i="1"/>
  <c r="AU3358" i="1"/>
  <c r="AU3357" i="1"/>
  <c r="AU2581" i="1"/>
  <c r="AU1318" i="1"/>
  <c r="AU1601" i="1"/>
  <c r="AU1602" i="1"/>
  <c r="AU1600" i="1"/>
  <c r="AU1603" i="1"/>
  <c r="AU3699" i="1"/>
  <c r="AU3694" i="1"/>
  <c r="AU3688" i="1"/>
  <c r="AU3689" i="1"/>
  <c r="AU3690" i="1"/>
  <c r="AU3692" i="1"/>
  <c r="AU3693" i="1"/>
  <c r="AU3696" i="1"/>
  <c r="AU3700" i="1"/>
  <c r="AU3695" i="1"/>
  <c r="AU2102" i="1"/>
  <c r="AU2103" i="1"/>
  <c r="AU2104" i="1"/>
  <c r="AU2573" i="1"/>
  <c r="AU2572" i="1"/>
  <c r="AU2574" i="1"/>
  <c r="AU2732" i="1"/>
  <c r="AU2727" i="1"/>
  <c r="AU2728" i="1"/>
  <c r="AU2730" i="1"/>
  <c r="AU2729" i="1"/>
  <c r="AU2731" i="1"/>
  <c r="AU1862" i="1"/>
  <c r="AU1855" i="1"/>
  <c r="AU1856" i="1"/>
  <c r="AU1857" i="1"/>
  <c r="AU1858" i="1"/>
  <c r="AU1859" i="1"/>
  <c r="AU1860" i="1"/>
  <c r="AU1861" i="1"/>
  <c r="AU1863" i="1"/>
  <c r="AU1864" i="1"/>
  <c r="AU1865" i="1"/>
  <c r="AU1866" i="1"/>
  <c r="AU1867" i="1"/>
  <c r="AU1868" i="1"/>
  <c r="AU1869" i="1"/>
  <c r="AU1870" i="1"/>
  <c r="AU1871" i="1"/>
  <c r="AU1872" i="1"/>
  <c r="AU1873" i="1"/>
  <c r="AU1874" i="1"/>
  <c r="AU3356" i="1"/>
  <c r="AU1439" i="1"/>
  <c r="AU2748" i="1"/>
  <c r="AU2757" i="1"/>
  <c r="AU2284" i="1"/>
  <c r="AU3049" i="1"/>
  <c r="AU3050" i="1"/>
  <c r="AU3048" i="1"/>
  <c r="AU3047" i="1"/>
  <c r="AU318" i="1"/>
  <c r="AU319" i="1"/>
  <c r="AU324" i="1"/>
  <c r="AU325" i="1"/>
  <c r="AU223" i="1"/>
  <c r="AU225" i="1"/>
  <c r="AU224" i="1"/>
  <c r="AU326" i="1"/>
  <c r="AU361" i="1"/>
  <c r="AU362" i="1"/>
  <c r="AU267" i="1"/>
  <c r="AU268" i="1"/>
  <c r="AU320" i="1"/>
  <c r="AU342" i="1"/>
  <c r="AU295" i="1"/>
  <c r="AU296" i="1"/>
  <c r="AU298" i="1"/>
  <c r="AU299" i="1"/>
  <c r="AU297" i="1"/>
  <c r="AU329" i="1"/>
  <c r="AU351" i="1"/>
  <c r="AU352" i="1"/>
  <c r="AU353" i="1"/>
  <c r="AU358" i="1"/>
  <c r="AU379" i="1"/>
  <c r="AU357" i="1"/>
  <c r="AU359" i="1"/>
  <c r="AU221" i="1"/>
  <c r="AU222" i="1"/>
  <c r="AU220" i="1"/>
  <c r="AU385" i="1"/>
  <c r="AU386" i="1"/>
  <c r="AU388" i="1"/>
  <c r="AU300" i="1"/>
  <c r="AU301" i="1"/>
  <c r="AU332" i="1"/>
  <c r="AU333" i="1"/>
  <c r="AU330" i="1"/>
  <c r="AU331" i="1"/>
  <c r="AU269" i="1"/>
  <c r="AU270" i="1"/>
  <c r="AU271" i="1"/>
  <c r="AU272" i="1"/>
  <c r="AU378" i="1"/>
  <c r="AU339" i="1"/>
  <c r="AU349" i="1"/>
  <c r="AU350" i="1"/>
  <c r="AU356" i="1"/>
  <c r="AU302" i="1"/>
  <c r="AU303" i="1"/>
  <c r="AU304" i="1"/>
  <c r="AU305" i="1"/>
  <c r="AU327" i="1"/>
  <c r="AU363" i="1"/>
  <c r="AU273" i="1"/>
  <c r="AU275" i="1"/>
  <c r="AU274" i="1"/>
  <c r="AU354" i="1"/>
  <c r="AU347" i="1"/>
  <c r="AU348" i="1"/>
  <c r="AU264" i="1"/>
  <c r="AU263" i="1"/>
  <c r="AU276" i="1"/>
  <c r="AU277" i="1"/>
  <c r="AU336" i="1"/>
  <c r="AU335" i="1"/>
  <c r="AU265" i="1"/>
  <c r="AU266" i="1"/>
  <c r="AU306" i="1"/>
  <c r="AU380" i="1"/>
  <c r="AU375" i="1"/>
  <c r="AU376" i="1"/>
  <c r="AU377" i="1"/>
  <c r="AU278" i="1"/>
  <c r="AU279" i="1"/>
  <c r="AU242" i="1"/>
  <c r="AU245" i="1"/>
  <c r="AU246" i="1"/>
  <c r="AU247" i="1"/>
  <c r="AU248" i="1"/>
  <c r="AU249" i="1"/>
  <c r="AU328" i="1"/>
  <c r="AU235" i="1"/>
  <c r="AU234" i="1"/>
  <c r="AU233" i="1"/>
  <c r="AU232" i="1"/>
  <c r="AU343" i="1"/>
  <c r="AU344" i="1"/>
  <c r="AU345" i="1"/>
  <c r="AU243" i="1"/>
  <c r="AU244" i="1"/>
  <c r="AU340" i="1"/>
  <c r="AU360" i="1"/>
  <c r="AU307" i="1"/>
  <c r="AU308" i="1"/>
  <c r="AU289" i="1"/>
  <c r="AU282" i="1"/>
  <c r="AU280" i="1"/>
  <c r="AU281" i="1"/>
  <c r="AU291" i="1"/>
  <c r="AU292" i="1"/>
  <c r="AU293" i="1"/>
  <c r="AU294" i="1"/>
  <c r="AU229" i="1"/>
  <c r="AU230" i="1"/>
  <c r="AU231" i="1"/>
  <c r="AU260" i="1"/>
  <c r="AU309" i="1"/>
  <c r="AU310" i="1"/>
  <c r="AU311" i="1"/>
  <c r="AU250" i="1"/>
  <c r="AU251" i="1"/>
  <c r="AU252" i="1"/>
  <c r="AU253" i="1"/>
  <c r="AU321" i="1"/>
  <c r="AU323" i="1"/>
  <c r="AU283" i="1"/>
  <c r="AU284" i="1"/>
  <c r="AU366" i="1"/>
  <c r="AU367" i="1"/>
  <c r="AU368" i="1"/>
  <c r="AU369" i="1"/>
  <c r="AU389" i="1"/>
  <c r="AU390" i="1"/>
  <c r="AU391" i="1"/>
  <c r="AU387" i="1"/>
  <c r="AU285" i="1"/>
  <c r="AU312" i="1"/>
  <c r="AU313" i="1"/>
  <c r="AU314" i="1"/>
  <c r="AU261" i="1"/>
  <c r="AU262" i="1"/>
  <c r="AU322" i="1"/>
  <c r="AU381" i="1"/>
  <c r="AU315" i="1"/>
  <c r="AU316" i="1"/>
  <c r="AU317" i="1"/>
  <c r="AU334" i="1"/>
  <c r="AU259" i="1"/>
  <c r="AU258" i="1"/>
  <c r="AU290" i="1"/>
  <c r="AU219" i="1"/>
  <c r="AU255" i="1"/>
  <c r="AU254" i="1"/>
  <c r="AU256" i="1"/>
  <c r="AU257" i="1"/>
  <c r="AU341" i="1"/>
  <c r="AU372" i="1"/>
  <c r="AU373" i="1"/>
  <c r="AU374" i="1"/>
  <c r="AU382" i="1"/>
  <c r="AU383" i="1"/>
  <c r="AU384" i="1"/>
  <c r="AU241" i="1"/>
  <c r="AU238" i="1"/>
  <c r="AU237" i="1"/>
  <c r="AU236" i="1"/>
  <c r="AU240" i="1"/>
  <c r="AU239" i="1"/>
  <c r="AU286" i="1"/>
  <c r="AU287" i="1"/>
  <c r="AU288" i="1"/>
  <c r="AU226" i="1"/>
  <c r="AU227" i="1"/>
  <c r="AU228" i="1"/>
  <c r="AU355" i="1"/>
  <c r="AU364" i="1"/>
  <c r="AU365" i="1"/>
  <c r="AU337" i="1"/>
  <c r="AU338" i="1"/>
  <c r="AU346" i="1"/>
  <c r="AU370" i="1"/>
  <c r="AU371" i="1"/>
  <c r="AU1412" i="1"/>
  <c r="AU1385" i="1"/>
  <c r="AU1374" i="1"/>
  <c r="AU1375" i="1"/>
  <c r="AU1384" i="1"/>
  <c r="AU1376" i="1"/>
  <c r="AU1383" i="1"/>
  <c r="AU1378" i="1"/>
  <c r="AU1379" i="1"/>
  <c r="AU1380" i="1"/>
  <c r="AU1381" i="1"/>
  <c r="AU1382" i="1"/>
  <c r="AU1377" i="1"/>
  <c r="AU1388" i="1"/>
  <c r="AU1389" i="1"/>
  <c r="AU1390" i="1"/>
  <c r="AU1391" i="1"/>
  <c r="AU1392" i="1"/>
  <c r="AU1393" i="1"/>
  <c r="AU1394" i="1"/>
  <c r="AU1395" i="1"/>
  <c r="AU1396" i="1"/>
  <c r="AU1397" i="1"/>
  <c r="AU1398" i="1"/>
  <c r="AU1399" i="1"/>
  <c r="AU1400" i="1"/>
  <c r="AU1401" i="1"/>
  <c r="AU1402" i="1"/>
  <c r="AU1403" i="1"/>
  <c r="AU1404" i="1"/>
  <c r="AU1405" i="1"/>
  <c r="AU1406" i="1"/>
  <c r="AU1407" i="1"/>
  <c r="AU1408" i="1"/>
  <c r="AU1409" i="1"/>
  <c r="AU1410" i="1"/>
  <c r="AU1411" i="1"/>
  <c r="AU1413" i="1"/>
  <c r="AU1414" i="1"/>
  <c r="AU1028" i="1"/>
  <c r="AU2582" i="1"/>
  <c r="AU2585" i="1"/>
  <c r="AU2591" i="1"/>
  <c r="AU2590" i="1"/>
  <c r="AU2594" i="1"/>
  <c r="AU2607" i="1"/>
  <c r="AU2608" i="1"/>
  <c r="AU2613" i="1"/>
  <c r="AU2614" i="1"/>
  <c r="AU2618" i="1"/>
  <c r="AU2619" i="1"/>
  <c r="AU2620" i="1"/>
  <c r="AU2622" i="1"/>
  <c r="AU2175" i="1"/>
  <c r="AU2174" i="1"/>
  <c r="AU2179" i="1"/>
  <c r="AU2181" i="1"/>
  <c r="AU2087" i="1"/>
  <c r="AU2088" i="1"/>
  <c r="AU2089" i="1"/>
  <c r="AU2090" i="1"/>
  <c r="AU2019" i="1"/>
  <c r="AU2020" i="1"/>
  <c r="AU2063" i="1"/>
  <c r="AU2064" i="1"/>
  <c r="AU2008" i="1"/>
  <c r="AU2055" i="1"/>
  <c r="AU2091" i="1"/>
  <c r="AU2085" i="1"/>
  <c r="AU2086" i="1"/>
  <c r="AU1997" i="1"/>
  <c r="AU2069" i="1"/>
  <c r="AU2062" i="1"/>
  <c r="AU1982" i="1"/>
  <c r="AU1983" i="1"/>
  <c r="AU1956" i="1"/>
  <c r="AU2029" i="1"/>
  <c r="AU2030" i="1"/>
  <c r="AU2031" i="1"/>
  <c r="AU2032" i="1"/>
  <c r="AU1999" i="1"/>
  <c r="AU2000" i="1"/>
  <c r="AU2001" i="1"/>
  <c r="AU2048" i="1"/>
  <c r="AU2016" i="1"/>
  <c r="AU2017" i="1"/>
  <c r="AU1972" i="1"/>
  <c r="AU2049" i="1"/>
  <c r="AU2070" i="1"/>
  <c r="AU2071" i="1"/>
  <c r="AU2050" i="1"/>
  <c r="AU2072" i="1"/>
  <c r="AU2073" i="1"/>
  <c r="AU2083" i="1"/>
  <c r="AU2084" i="1"/>
  <c r="AU1984" i="1"/>
  <c r="AU1985" i="1"/>
  <c r="AU1986" i="1"/>
  <c r="AU1988" i="1"/>
  <c r="AU1987" i="1"/>
  <c r="AU1973" i="1"/>
  <c r="AU1974" i="1"/>
  <c r="AU2042" i="1"/>
  <c r="AU2038" i="1"/>
  <c r="AU2041" i="1"/>
  <c r="AU2040" i="1"/>
  <c r="AU2039" i="1"/>
  <c r="AU1992" i="1"/>
  <c r="AU2021" i="1"/>
  <c r="AU2022" i="1"/>
  <c r="AU2012" i="1"/>
  <c r="AU2018" i="1"/>
  <c r="AU2009" i="1"/>
  <c r="AU2092" i="1"/>
  <c r="AU2010" i="1"/>
  <c r="AU2093" i="1"/>
  <c r="AU1966" i="1"/>
  <c r="AU1967" i="1"/>
  <c r="AU2007" i="1"/>
  <c r="AU2011" i="1"/>
  <c r="AU2081" i="1"/>
  <c r="AU2082" i="1"/>
  <c r="AU2051" i="1"/>
  <c r="AU2025" i="1"/>
  <c r="AU2026" i="1"/>
  <c r="AU2034" i="1"/>
  <c r="AU2002" i="1"/>
  <c r="AU2068" i="1"/>
  <c r="AU2058" i="1"/>
  <c r="AU2059" i="1"/>
  <c r="AU2043" i="1"/>
  <c r="AU2094" i="1"/>
  <c r="AU2035" i="1"/>
  <c r="AU2077" i="1"/>
  <c r="AU2078" i="1"/>
  <c r="AU2079" i="1"/>
  <c r="AU2080" i="1"/>
  <c r="AU2045" i="1"/>
  <c r="AU2044" i="1"/>
  <c r="AU1998" i="1"/>
  <c r="AU2061" i="1"/>
  <c r="AU2060" i="1"/>
  <c r="AU2095" i="1"/>
  <c r="AU1976" i="1"/>
  <c r="AU2046" i="1"/>
  <c r="AU2047" i="1"/>
  <c r="AU2033" i="1"/>
  <c r="AU1975" i="1"/>
  <c r="AU2003" i="1"/>
  <c r="AU2004" i="1"/>
  <c r="AU2053" i="1"/>
  <c r="AU2054" i="1"/>
  <c r="AU2065" i="1"/>
  <c r="AU2066" i="1"/>
  <c r="AU2067" i="1"/>
  <c r="AU1959" i="1"/>
  <c r="AU1958" i="1"/>
  <c r="AU1957" i="1"/>
  <c r="AU1989" i="1"/>
  <c r="AU1991" i="1"/>
  <c r="AU1960" i="1"/>
  <c r="AU1962" i="1"/>
  <c r="AU1961" i="1"/>
  <c r="AU1964" i="1"/>
  <c r="AU1965" i="1"/>
  <c r="AU2015" i="1"/>
  <c r="AU939" i="1"/>
  <c r="AU940" i="1"/>
  <c r="AU863" i="1"/>
  <c r="AU862" i="1"/>
  <c r="AU854" i="1"/>
  <c r="AU883" i="1"/>
  <c r="AU871" i="1"/>
  <c r="AU884" i="1"/>
  <c r="AU885" i="1"/>
  <c r="AU861" i="1"/>
  <c r="AU856" i="1"/>
  <c r="AU857" i="1"/>
  <c r="AU873" i="1"/>
  <c r="AU872" i="1"/>
  <c r="AU867" i="1"/>
  <c r="AU866" i="1"/>
  <c r="AU865" i="1"/>
  <c r="AU864" i="1"/>
  <c r="AU868" i="1"/>
  <c r="AU869" i="1"/>
  <c r="AU876" i="1"/>
  <c r="AU853" i="1"/>
  <c r="AU852" i="1"/>
  <c r="AU859" i="1"/>
  <c r="AU860" i="1"/>
  <c r="AU858" i="1"/>
  <c r="AU855" i="1"/>
  <c r="AU875" i="1"/>
  <c r="AU870" i="1"/>
  <c r="AU877" i="1"/>
  <c r="AU878" i="1"/>
  <c r="AU879" i="1"/>
  <c r="AU880" i="1"/>
  <c r="AU881" i="1"/>
  <c r="AU882" i="1"/>
  <c r="AU886" i="1"/>
  <c r="AU887" i="1"/>
  <c r="AU888" i="1"/>
  <c r="AU889" i="1"/>
  <c r="AU890" i="1"/>
  <c r="AU891" i="1"/>
  <c r="AU892" i="1"/>
  <c r="AU893" i="1"/>
  <c r="AU894" i="1"/>
  <c r="AU895" i="1"/>
  <c r="AU896" i="1"/>
  <c r="AU897" i="1"/>
  <c r="AU898" i="1"/>
  <c r="AU899" i="1"/>
  <c r="AU901" i="1"/>
  <c r="AU900" i="1"/>
  <c r="AU902" i="1"/>
  <c r="AU903" i="1"/>
  <c r="AU904" i="1"/>
  <c r="AU905" i="1"/>
  <c r="AU906" i="1"/>
  <c r="AU907" i="1"/>
  <c r="AU908" i="1"/>
  <c r="AU909" i="1"/>
  <c r="AU910" i="1"/>
  <c r="AU911" i="1"/>
  <c r="AU912" i="1"/>
  <c r="AU913" i="1"/>
  <c r="AU914" i="1"/>
  <c r="AU915" i="1"/>
  <c r="AU916" i="1"/>
  <c r="AU917" i="1"/>
  <c r="AU918" i="1"/>
  <c r="AU919" i="1"/>
  <c r="AU920" i="1"/>
  <c r="AU921" i="1"/>
  <c r="AU922" i="1"/>
  <c r="AU923" i="1"/>
  <c r="AU924" i="1"/>
  <c r="AU925" i="1"/>
  <c r="AU926" i="1"/>
  <c r="AU927" i="1"/>
  <c r="AU928" i="1"/>
  <c r="AU929" i="1"/>
  <c r="AU2282" i="1"/>
  <c r="AU3617" i="1"/>
  <c r="AT1647" i="1"/>
  <c r="AT1613" i="1"/>
  <c r="AT1642" i="1"/>
  <c r="AT1644" i="1"/>
  <c r="AT1643" i="1"/>
  <c r="AT1618" i="1"/>
  <c r="AT1619" i="1"/>
  <c r="AT1611" i="1"/>
  <c r="AT1641" i="1"/>
  <c r="AT1794" i="1"/>
  <c r="AT3235" i="1"/>
  <c r="AT3233" i="1"/>
  <c r="AT100" i="1"/>
  <c r="AT2542" i="1"/>
  <c r="AT2545" i="1"/>
  <c r="AT2546" i="1"/>
  <c r="AT2544" i="1"/>
  <c r="AT2543" i="1"/>
  <c r="AT2549" i="1"/>
  <c r="AT2547" i="1"/>
  <c r="AT2548" i="1"/>
  <c r="AT2550" i="1"/>
  <c r="AT2551" i="1"/>
  <c r="AT2552" i="1"/>
  <c r="AT2553" i="1"/>
  <c r="AT2554" i="1"/>
  <c r="AT1579" i="1"/>
  <c r="AT1554" i="1"/>
  <c r="AT1555" i="1"/>
  <c r="AT1556" i="1"/>
  <c r="AT1533" i="1"/>
  <c r="AT1534" i="1"/>
  <c r="AT1557" i="1"/>
  <c r="AT1558" i="1"/>
  <c r="AT1559" i="1"/>
  <c r="AT1536" i="1"/>
  <c r="AT1537" i="1"/>
  <c r="AT1535" i="1"/>
  <c r="AT1540" i="1"/>
  <c r="AT1553" i="1"/>
  <c r="AT1539" i="1"/>
  <c r="AT1541" i="1"/>
  <c r="AT1542" i="1"/>
  <c r="AT1560" i="1"/>
  <c r="AT1561" i="1"/>
  <c r="AT1562" i="1"/>
  <c r="AT1563" i="1"/>
  <c r="AT1564" i="1"/>
  <c r="AT1565" i="1"/>
  <c r="AT1566" i="1"/>
  <c r="AT1567" i="1"/>
  <c r="AT1568" i="1"/>
  <c r="AT1569" i="1"/>
  <c r="AT1570" i="1"/>
  <c r="AT1571" i="1"/>
  <c r="AT1572" i="1"/>
  <c r="AT1573" i="1"/>
  <c r="AT1574" i="1"/>
  <c r="AT1575" i="1"/>
  <c r="AT1576" i="1"/>
  <c r="AT1577" i="1"/>
  <c r="AT1578" i="1"/>
  <c r="AT1580" i="1"/>
  <c r="AT1581" i="1"/>
  <c r="AT1582" i="1"/>
  <c r="AT1583" i="1"/>
  <c r="AT1532" i="1"/>
  <c r="AT79" i="1"/>
  <c r="AV79" i="1" s="1"/>
  <c r="AT80" i="1"/>
  <c r="AT81" i="1"/>
  <c r="AT112" i="1"/>
  <c r="AT113" i="1"/>
  <c r="AT114" i="1"/>
  <c r="AT111" i="1"/>
  <c r="AT115" i="1"/>
  <c r="AV115" i="1" s="1"/>
  <c r="AT992" i="1"/>
  <c r="AT993" i="1"/>
  <c r="AT994" i="1"/>
  <c r="AT1421" i="1"/>
  <c r="AV1421" i="1" s="1"/>
  <c r="AT1422" i="1"/>
  <c r="AV1422" i="1" s="1"/>
  <c r="AT1423" i="1"/>
  <c r="AT1424" i="1"/>
  <c r="AT1425" i="1"/>
  <c r="AT2860" i="1"/>
  <c r="AT3267" i="1"/>
  <c r="AT3270" i="1"/>
  <c r="AT3268" i="1"/>
  <c r="AT3271" i="1"/>
  <c r="AT3269" i="1"/>
  <c r="AT3266" i="1"/>
  <c r="AT3273" i="1"/>
  <c r="AT3274" i="1"/>
  <c r="AT3275" i="1"/>
  <c r="AT3276" i="1"/>
  <c r="AT3277" i="1"/>
  <c r="AT3278" i="1"/>
  <c r="AT3279" i="1"/>
  <c r="AT3280" i="1"/>
  <c r="AT3281" i="1"/>
  <c r="AT3282" i="1"/>
  <c r="AT3283" i="1"/>
  <c r="AT3284" i="1"/>
  <c r="AT3285" i="1"/>
  <c r="AT3286" i="1"/>
  <c r="AT3287" i="1"/>
  <c r="AT3288" i="1"/>
  <c r="AT3289" i="1"/>
  <c r="AT82" i="1"/>
  <c r="AT1330" i="1"/>
  <c r="AT1332" i="1"/>
  <c r="AT1333" i="1"/>
  <c r="AT1329" i="1"/>
  <c r="AT1328" i="1"/>
  <c r="AT1331" i="1"/>
  <c r="AT1021" i="1"/>
  <c r="AT1022" i="1"/>
  <c r="AT1020" i="1"/>
  <c r="AT1019" i="1"/>
  <c r="AT1023" i="1"/>
  <c r="AT1024" i="1"/>
  <c r="AT1242" i="1"/>
  <c r="AT1251" i="1"/>
  <c r="AT1257" i="1"/>
  <c r="AT1258" i="1"/>
  <c r="AT1259" i="1"/>
  <c r="AT1252" i="1"/>
  <c r="AT1253" i="1"/>
  <c r="AT1264" i="1"/>
  <c r="AT1248" i="1"/>
  <c r="AT1247" i="1"/>
  <c r="AT1256" i="1"/>
  <c r="AT1249" i="1"/>
  <c r="AT1254" i="1"/>
  <c r="AT1260" i="1"/>
  <c r="AT1261" i="1"/>
  <c r="AT1798" i="1"/>
  <c r="AT1799" i="1"/>
  <c r="AT1802" i="1"/>
  <c r="AT1124" i="1"/>
  <c r="AT1123" i="1"/>
  <c r="AT1125" i="1"/>
  <c r="AT1661" i="1"/>
  <c r="AT1662" i="1"/>
  <c r="AT1663" i="1"/>
  <c r="AT2866" i="1"/>
  <c r="AT2869" i="1"/>
  <c r="AT2868" i="1"/>
  <c r="AT2981" i="1"/>
  <c r="AT2875" i="1"/>
  <c r="AT3013" i="1"/>
  <c r="AT2993" i="1"/>
  <c r="AT2994" i="1"/>
  <c r="AT2969" i="1"/>
  <c r="AT2880" i="1"/>
  <c r="AT2996" i="1"/>
  <c r="AT2997" i="1"/>
  <c r="AT2975" i="1"/>
  <c r="AT2937" i="1"/>
  <c r="AT2902" i="1"/>
  <c r="AT2894" i="1"/>
  <c r="AT2895" i="1"/>
  <c r="AT2925" i="1"/>
  <c r="AT2954" i="1"/>
  <c r="AT2893" i="1"/>
  <c r="AT2941" i="1"/>
  <c r="AT2962" i="1"/>
  <c r="AT2963" i="1"/>
  <c r="AT3002" i="1"/>
  <c r="AT2867" i="1"/>
  <c r="AT2995" i="1"/>
  <c r="AT2960" i="1"/>
  <c r="AT2898" i="1"/>
  <c r="AT2955" i="1"/>
  <c r="AT2956" i="1"/>
  <c r="AT2910" i="1"/>
  <c r="AT750" i="1"/>
  <c r="AT749" i="1"/>
  <c r="AT751" i="1"/>
  <c r="AT3250" i="1"/>
  <c r="AT3251" i="1"/>
  <c r="AT3252" i="1"/>
  <c r="AT678" i="1"/>
  <c r="AT645" i="1"/>
  <c r="AT639" i="1"/>
  <c r="AT640" i="1"/>
  <c r="AT635" i="1"/>
  <c r="AT633" i="1"/>
  <c r="AT638" i="1"/>
  <c r="AT637" i="1"/>
  <c r="AT629" i="1"/>
  <c r="AT634" i="1"/>
  <c r="AT636" i="1"/>
  <c r="AT646" i="1"/>
  <c r="AT647" i="1"/>
  <c r="AT648" i="1"/>
  <c r="AT649" i="1"/>
  <c r="AT651" i="1"/>
  <c r="AT652" i="1"/>
  <c r="AT653" i="1"/>
  <c r="AT654" i="1"/>
  <c r="AT655" i="1"/>
  <c r="AT656" i="1"/>
  <c r="AT657" i="1"/>
  <c r="AT658" i="1"/>
  <c r="AT659" i="1"/>
  <c r="AT660" i="1"/>
  <c r="AT661" i="1"/>
  <c r="AT662" i="1"/>
  <c r="AT663" i="1"/>
  <c r="AT664" i="1"/>
  <c r="AT665" i="1"/>
  <c r="AT666" i="1"/>
  <c r="AT667" i="1"/>
  <c r="AT668" i="1"/>
  <c r="AT669" i="1"/>
  <c r="AT670" i="1"/>
  <c r="AT671" i="1"/>
  <c r="AT672" i="1"/>
  <c r="AT673" i="1"/>
  <c r="AT674" i="1"/>
  <c r="AT675" i="1"/>
  <c r="AT676" i="1"/>
  <c r="AT677" i="1"/>
  <c r="AT679" i="1"/>
  <c r="AT680" i="1"/>
  <c r="AT681" i="1"/>
  <c r="AT682" i="1"/>
  <c r="AT683" i="1"/>
  <c r="AT685" i="1"/>
  <c r="AT686" i="1"/>
  <c r="AT687" i="1"/>
  <c r="AT688" i="1"/>
  <c r="AT690" i="1"/>
  <c r="AT691" i="1"/>
  <c r="AT642" i="1"/>
  <c r="AT1322" i="1"/>
  <c r="AT1325" i="1"/>
  <c r="AT2105" i="1"/>
  <c r="AT2124" i="1"/>
  <c r="AT2125" i="1"/>
  <c r="AT2126" i="1"/>
  <c r="AT2127" i="1"/>
  <c r="AT103" i="1"/>
  <c r="AT101" i="1"/>
  <c r="AT102" i="1"/>
  <c r="AT104" i="1"/>
  <c r="AT105" i="1"/>
  <c r="AT106" i="1"/>
  <c r="AT107" i="1"/>
  <c r="AT108" i="1"/>
  <c r="AT561" i="1"/>
  <c r="AT1340" i="1"/>
  <c r="AT1344" i="1"/>
  <c r="AT1348" i="1"/>
  <c r="AT1349" i="1"/>
  <c r="AT1440" i="1"/>
  <c r="AT1441" i="1"/>
  <c r="AT1844" i="1"/>
  <c r="AT1846" i="1"/>
  <c r="AT1847" i="1"/>
  <c r="AT1848" i="1"/>
  <c r="AT1947" i="1"/>
  <c r="AT2161" i="1"/>
  <c r="AT2156" i="1"/>
  <c r="AT2157" i="1"/>
  <c r="AT2154" i="1"/>
  <c r="AT2152" i="1"/>
  <c r="AT2159" i="1"/>
  <c r="AT2151" i="1"/>
  <c r="AT2150" i="1"/>
  <c r="AT2158" i="1"/>
  <c r="AT2153" i="1"/>
  <c r="AT2155" i="1"/>
  <c r="AT2162" i="1"/>
  <c r="AT2163" i="1"/>
  <c r="AT2164" i="1"/>
  <c r="AT2165" i="1"/>
  <c r="AT2166" i="1"/>
  <c r="AT2167" i="1"/>
  <c r="AT2168" i="1"/>
  <c r="AT2169" i="1"/>
  <c r="AT2170" i="1"/>
  <c r="AT2183" i="1"/>
  <c r="AT2185" i="1"/>
  <c r="AT2182" i="1"/>
  <c r="AT2186" i="1"/>
  <c r="AT2184" i="1"/>
  <c r="AT2201" i="1"/>
  <c r="AT2216" i="1"/>
  <c r="AT3261" i="1"/>
  <c r="AT3262" i="1"/>
  <c r="AT3554" i="1"/>
  <c r="AT3553" i="1"/>
  <c r="AT3552" i="1"/>
  <c r="AT3547" i="1"/>
  <c r="AT3548" i="1"/>
  <c r="AT3549" i="1"/>
  <c r="AT3550" i="1"/>
  <c r="AT3551" i="1"/>
  <c r="AT2160" i="1"/>
  <c r="AT2702" i="1"/>
  <c r="AT2701" i="1"/>
  <c r="AT2700" i="1"/>
  <c r="AT2698" i="1"/>
  <c r="AT2699" i="1"/>
  <c r="AT2703" i="1"/>
  <c r="AT2704" i="1"/>
  <c r="AT2705" i="1"/>
  <c r="AT2566" i="1"/>
  <c r="AT2565" i="1"/>
  <c r="AT2563" i="1"/>
  <c r="AT2564" i="1"/>
  <c r="AT2569" i="1"/>
  <c r="AT2570" i="1"/>
  <c r="AT2571" i="1"/>
  <c r="AT2561" i="1"/>
  <c r="AT2562" i="1"/>
  <c r="AT3603" i="1"/>
  <c r="AT3604" i="1"/>
  <c r="AT3602" i="1"/>
  <c r="AT3605" i="1"/>
  <c r="AT3606" i="1"/>
  <c r="AT3607" i="1"/>
  <c r="AT3608" i="1"/>
  <c r="AT3609" i="1"/>
  <c r="AT3610" i="1"/>
  <c r="AT3611" i="1"/>
  <c r="AT3612" i="1"/>
  <c r="AT3613" i="1"/>
  <c r="AT2568" i="1"/>
  <c r="AT1772" i="1"/>
  <c r="AT1359" i="1"/>
  <c r="AT1360" i="1"/>
  <c r="AT1361" i="1"/>
  <c r="AT1364" i="1"/>
  <c r="AT1363" i="1"/>
  <c r="AT1362" i="1"/>
  <c r="AT2766" i="1"/>
  <c r="AT2763" i="1"/>
  <c r="AT2764" i="1"/>
  <c r="AT2765" i="1"/>
  <c r="AT2776" i="1"/>
  <c r="AT2785" i="1"/>
  <c r="AT2781" i="1"/>
  <c r="AT2792" i="1"/>
  <c r="AT2793" i="1"/>
  <c r="AT2760" i="1"/>
  <c r="AT2761" i="1"/>
  <c r="AT2762" i="1"/>
  <c r="AT2789" i="1"/>
  <c r="AT2790" i="1"/>
  <c r="AT2788" i="1"/>
  <c r="AT2791" i="1"/>
  <c r="AT2772" i="1"/>
  <c r="AT2771" i="1"/>
  <c r="AT2777" i="1"/>
  <c r="AT2782" i="1"/>
  <c r="AT2783" i="1"/>
  <c r="AT2795" i="1"/>
  <c r="AT2794" i="1"/>
  <c r="AT2768" i="1"/>
  <c r="AT2786" i="1"/>
  <c r="AT2787" i="1"/>
  <c r="AT2773" i="1"/>
  <c r="AT2784" i="1"/>
  <c r="AT2767" i="1"/>
  <c r="AT3187" i="1"/>
  <c r="AT3189" i="1"/>
  <c r="AT3190" i="1"/>
  <c r="AT973" i="1"/>
  <c r="AT974" i="1"/>
  <c r="AT969" i="1"/>
  <c r="AT2172" i="1"/>
  <c r="AT2173" i="1"/>
  <c r="AT3194" i="1"/>
  <c r="AT1443" i="1"/>
  <c r="AV1443" i="1" s="1"/>
  <c r="AT1444" i="1"/>
  <c r="AV1444" i="1" s="1"/>
  <c r="AT1445" i="1"/>
  <c r="AT3191" i="1"/>
  <c r="AT3184" i="1"/>
  <c r="AT3185" i="1"/>
  <c r="AT3531" i="1"/>
  <c r="AT3532" i="1"/>
  <c r="AT3534" i="1"/>
  <c r="AT3535" i="1"/>
  <c r="AT3536" i="1"/>
  <c r="AT3537" i="1"/>
  <c r="AT3538" i="1"/>
  <c r="AT3539" i="1"/>
  <c r="AT3360" i="1"/>
  <c r="AT3361" i="1"/>
  <c r="AT3362" i="1"/>
  <c r="AT3363" i="1"/>
  <c r="AT3364" i="1"/>
  <c r="AT3365" i="1"/>
  <c r="AT3366" i="1"/>
  <c r="AT3367" i="1"/>
  <c r="AT3368" i="1"/>
  <c r="AT3369" i="1"/>
  <c r="AT3370" i="1"/>
  <c r="AT3371" i="1"/>
  <c r="AT3372" i="1"/>
  <c r="AT3373" i="1"/>
  <c r="AT3374" i="1"/>
  <c r="AT3375" i="1"/>
  <c r="AT3376" i="1"/>
  <c r="AT3377" i="1"/>
  <c r="AT3378" i="1"/>
  <c r="AT3379" i="1"/>
  <c r="AT3380" i="1"/>
  <c r="AT3381" i="1"/>
  <c r="AT3382" i="1"/>
  <c r="AT3383" i="1"/>
  <c r="AT3384" i="1"/>
  <c r="AT3385" i="1"/>
  <c r="AT3386" i="1"/>
  <c r="AT3387" i="1"/>
  <c r="AT3388" i="1"/>
  <c r="AT3389" i="1"/>
  <c r="AT3390" i="1"/>
  <c r="AT3391" i="1"/>
  <c r="AT3392" i="1"/>
  <c r="AT3393" i="1"/>
  <c r="AT3394" i="1"/>
  <c r="AT3395" i="1"/>
  <c r="AT3396" i="1"/>
  <c r="AT3397" i="1"/>
  <c r="AT3398" i="1"/>
  <c r="AT3399" i="1"/>
  <c r="AT3400" i="1"/>
  <c r="AT3401" i="1"/>
  <c r="AT3402" i="1"/>
  <c r="AT3403" i="1"/>
  <c r="AT3404" i="1"/>
  <c r="AT3405" i="1"/>
  <c r="AT3406" i="1"/>
  <c r="AT3407" i="1"/>
  <c r="AT3409" i="1"/>
  <c r="AT3410" i="1"/>
  <c r="AT3411" i="1"/>
  <c r="AT3412" i="1"/>
  <c r="AT3413" i="1"/>
  <c r="AT3414" i="1"/>
  <c r="AT970" i="1"/>
  <c r="AT971" i="1"/>
  <c r="AT972" i="1"/>
  <c r="AT2770" i="1"/>
  <c r="AT2769" i="1"/>
  <c r="AT2779" i="1"/>
  <c r="AT2780" i="1"/>
  <c r="AT2778" i="1"/>
  <c r="AT2774" i="1"/>
  <c r="AT2775" i="1"/>
  <c r="AT605" i="1"/>
  <c r="AT606" i="1"/>
  <c r="AT2759" i="1"/>
  <c r="AT975" i="1"/>
  <c r="AT976" i="1"/>
  <c r="AT1126" i="1"/>
  <c r="AT1127" i="1"/>
  <c r="AT2372" i="1"/>
  <c r="AT2371" i="1"/>
  <c r="AT2367" i="1"/>
  <c r="AT2370" i="1"/>
  <c r="AT2374" i="1"/>
  <c r="AT2368" i="1"/>
  <c r="AT2375" i="1"/>
  <c r="AT2377" i="1"/>
  <c r="AT2369" i="1"/>
  <c r="AT2366" i="1"/>
  <c r="AT2379" i="1"/>
  <c r="AT2380" i="1"/>
  <c r="AT2381" i="1"/>
  <c r="AT2382" i="1"/>
  <c r="AT2384" i="1"/>
  <c r="AT2385" i="1"/>
  <c r="AT2389" i="1"/>
  <c r="AT3314" i="1"/>
  <c r="AT3315" i="1"/>
  <c r="AV3315" i="1" s="1"/>
  <c r="AT3313" i="1"/>
  <c r="AT3503" i="1"/>
  <c r="AT3504" i="1"/>
  <c r="AT3505" i="1"/>
  <c r="AT3502" i="1"/>
  <c r="AT3507" i="1"/>
  <c r="AV3507" i="1" s="1"/>
  <c r="AT3506" i="1"/>
  <c r="AT3508" i="1"/>
  <c r="AT770" i="1"/>
  <c r="AT763" i="1"/>
  <c r="AT769" i="1"/>
  <c r="AT776" i="1"/>
  <c r="AT789" i="1"/>
  <c r="AT760" i="1"/>
  <c r="AT778" i="1"/>
  <c r="AT761" i="1"/>
  <c r="AT766" i="1"/>
  <c r="AT762" i="1"/>
  <c r="AT764" i="1"/>
  <c r="AT790" i="1"/>
  <c r="AT791" i="1"/>
  <c r="AT771" i="1"/>
  <c r="AT781" i="1"/>
  <c r="AT786" i="1"/>
  <c r="AV786" i="1" s="1"/>
  <c r="AT777" i="1"/>
  <c r="AT787" i="1"/>
  <c r="AT783" i="1"/>
  <c r="AT788" i="1"/>
  <c r="AT765" i="1"/>
  <c r="AT768" i="1"/>
  <c r="AT767" i="1"/>
  <c r="AV767" i="1" s="1"/>
  <c r="AT1002" i="1"/>
  <c r="AT1006" i="1"/>
  <c r="AT1003" i="1"/>
  <c r="AT1005" i="1"/>
  <c r="AT1004" i="1"/>
  <c r="AT1898" i="1"/>
  <c r="AT2299" i="1"/>
  <c r="AT2631" i="1"/>
  <c r="AT2632" i="1"/>
  <c r="AT2633" i="1"/>
  <c r="AT2694" i="1"/>
  <c r="AT2629" i="1"/>
  <c r="AT2667" i="1"/>
  <c r="AT2686" i="1"/>
  <c r="AT2637" i="1"/>
  <c r="AT2638" i="1"/>
  <c r="AT2687" i="1"/>
  <c r="AT2669" i="1"/>
  <c r="AT2670" i="1"/>
  <c r="AT2630" i="1"/>
  <c r="AT2664" i="1"/>
  <c r="AT2665" i="1"/>
  <c r="AT2666" i="1"/>
  <c r="AT2677" i="1"/>
  <c r="AT2678" i="1"/>
  <c r="AT2679" i="1"/>
  <c r="AT2649" i="1"/>
  <c r="AT2650" i="1"/>
  <c r="AT2651" i="1"/>
  <c r="AT2652" i="1"/>
  <c r="AT2641" i="1"/>
  <c r="AT2642" i="1"/>
  <c r="AT2643" i="1"/>
  <c r="AT2695" i="1"/>
  <c r="AT2697" i="1"/>
  <c r="AT2661" i="1"/>
  <c r="AT2668" i="1"/>
  <c r="AT2628" i="1"/>
  <c r="AT2635" i="1"/>
  <c r="AT2634" i="1"/>
  <c r="AT2646" i="1"/>
  <c r="AT2647" i="1"/>
  <c r="AT2689" i="1"/>
  <c r="AT2685" i="1"/>
  <c r="AT2684" i="1"/>
  <c r="AT2681" i="1"/>
  <c r="AT2691" i="1"/>
  <c r="AT2692" i="1"/>
  <c r="AT2655" i="1"/>
  <c r="AT2656" i="1"/>
  <c r="AT2644" i="1"/>
  <c r="AT2645" i="1"/>
  <c r="AT2675" i="1"/>
  <c r="AT2676" i="1"/>
  <c r="AT2657" i="1"/>
  <c r="AT2658" i="1"/>
  <c r="AT2648" i="1"/>
  <c r="AT2690" i="1"/>
  <c r="AT2671" i="1"/>
  <c r="AT2639" i="1"/>
  <c r="AT2640" i="1"/>
  <c r="AT2673" i="1"/>
  <c r="AT1415" i="1"/>
  <c r="AT2682" i="1"/>
  <c r="AT2683" i="1"/>
  <c r="AT2688" i="1"/>
  <c r="AT2627" i="1"/>
  <c r="AT2653" i="1"/>
  <c r="AT2654" i="1"/>
  <c r="AT2659" i="1"/>
  <c r="AT2660" i="1"/>
  <c r="AT2662" i="1"/>
  <c r="AT2663" i="1"/>
  <c r="AT2636" i="1"/>
  <c r="AT2680" i="1"/>
  <c r="AT2696" i="1"/>
  <c r="AT2693" i="1"/>
  <c r="AT799" i="1"/>
  <c r="AT782" i="1"/>
  <c r="AT723" i="1"/>
  <c r="AT724" i="1"/>
  <c r="AT710" i="1"/>
  <c r="AT711" i="1"/>
  <c r="AT722" i="1"/>
  <c r="AT725" i="1"/>
  <c r="AT726" i="1"/>
  <c r="AT727" i="1"/>
  <c r="AT728" i="1"/>
  <c r="AT718" i="1"/>
  <c r="AT719" i="1"/>
  <c r="AT720" i="1"/>
  <c r="AT2108" i="1"/>
  <c r="AT2109" i="1"/>
  <c r="AT2110" i="1"/>
  <c r="AT2280" i="1"/>
  <c r="AT2281" i="1"/>
  <c r="AT2276" i="1"/>
  <c r="AT2277" i="1"/>
  <c r="AT2278" i="1"/>
  <c r="AT2279" i="1"/>
  <c r="AT1447" i="1"/>
  <c r="AT1920" i="1"/>
  <c r="AT3581" i="1"/>
  <c r="AT3568" i="1"/>
  <c r="AT3569" i="1"/>
  <c r="AT3094" i="1"/>
  <c r="AT3095" i="1"/>
  <c r="AT3096" i="1"/>
  <c r="AT3097" i="1"/>
  <c r="AT3098" i="1"/>
  <c r="AT3093" i="1"/>
  <c r="AT78" i="1"/>
  <c r="AT77" i="1"/>
  <c r="AT2208" i="1"/>
  <c r="AT2206" i="1"/>
  <c r="AT2207" i="1"/>
  <c r="AT2209" i="1"/>
  <c r="AT2210" i="1"/>
  <c r="AT2211" i="1"/>
  <c r="AT2212" i="1"/>
  <c r="AT2213" i="1"/>
  <c r="AT3221" i="1"/>
  <c r="AT3223" i="1"/>
  <c r="AT3222" i="1"/>
  <c r="AT1000" i="1"/>
  <c r="AT999" i="1"/>
  <c r="AT998" i="1"/>
  <c r="AT995" i="1"/>
  <c r="AT996" i="1"/>
  <c r="AT997" i="1"/>
  <c r="AT3291" i="1"/>
  <c r="AT3292" i="1"/>
  <c r="AT3293" i="1"/>
  <c r="AT3294" i="1"/>
  <c r="AT3295" i="1"/>
  <c r="AT3296" i="1"/>
  <c r="AT3301" i="1"/>
  <c r="AT3302" i="1"/>
  <c r="AT3303" i="1"/>
  <c r="AT3304" i="1"/>
  <c r="AT3299" i="1"/>
  <c r="AT3298" i="1"/>
  <c r="AT3300" i="1"/>
  <c r="AT3297" i="1"/>
  <c r="AT2390" i="1"/>
  <c r="AT2391" i="1"/>
  <c r="AT2275" i="1"/>
  <c r="AT3118" i="1"/>
  <c r="AT2541" i="1"/>
  <c r="AT1033" i="1"/>
  <c r="AT1357" i="1"/>
  <c r="AT1041" i="1"/>
  <c r="AV1041" i="1" s="1"/>
  <c r="AT1042" i="1"/>
  <c r="AT1270" i="1"/>
  <c r="AT1276" i="1"/>
  <c r="AV1276" i="1" s="1"/>
  <c r="AT1277" i="1"/>
  <c r="AT1279" i="1"/>
  <c r="AT1281" i="1"/>
  <c r="AT1282" i="1"/>
  <c r="AT1283" i="1"/>
  <c r="AT1284" i="1"/>
  <c r="AT2392" i="1"/>
  <c r="AT2393" i="1"/>
  <c r="AT3716" i="1"/>
  <c r="AT3714" i="1"/>
  <c r="AT3721" i="1"/>
  <c r="AT3718" i="1"/>
  <c r="AT3715" i="1"/>
  <c r="AT3717" i="1"/>
  <c r="AT397" i="1"/>
  <c r="AT398" i="1"/>
  <c r="AT399" i="1"/>
  <c r="AT400" i="1"/>
  <c r="AT401" i="1"/>
  <c r="AT403" i="1"/>
  <c r="AT402" i="1"/>
  <c r="AT404" i="1"/>
  <c r="AT405" i="1"/>
  <c r="AT406" i="1"/>
  <c r="AT407" i="1"/>
  <c r="AT411" i="1"/>
  <c r="AT412" i="1"/>
  <c r="AT3710" i="1"/>
  <c r="AT3703" i="1"/>
  <c r="AT3704" i="1"/>
  <c r="AT3706" i="1"/>
  <c r="AT3705" i="1"/>
  <c r="AT3708" i="1"/>
  <c r="AT3711" i="1"/>
  <c r="AT3712" i="1"/>
  <c r="AT3713" i="1"/>
  <c r="AT408" i="1"/>
  <c r="AT394" i="1"/>
  <c r="AT395" i="1"/>
  <c r="AT396" i="1"/>
  <c r="AT409" i="1"/>
  <c r="AT410" i="1"/>
  <c r="AT392" i="1"/>
  <c r="AT393" i="1"/>
  <c r="AT3722" i="1"/>
  <c r="AT843" i="1"/>
  <c r="AT839" i="1"/>
  <c r="AT845" i="1"/>
  <c r="AT847" i="1"/>
  <c r="AT844" i="1"/>
  <c r="AT846" i="1"/>
  <c r="AT840" i="1"/>
  <c r="AT842" i="1"/>
  <c r="AT838" i="1"/>
  <c r="AT841" i="1"/>
  <c r="AT837" i="1"/>
  <c r="AT2743" i="1"/>
  <c r="AT2746" i="1"/>
  <c r="AT2744" i="1"/>
  <c r="AT2745" i="1"/>
  <c r="AT2747" i="1"/>
  <c r="AT3359" i="1"/>
  <c r="AT3358" i="1"/>
  <c r="AT3357" i="1"/>
  <c r="AT2581" i="1"/>
  <c r="AT1318" i="1"/>
  <c r="AT1601" i="1"/>
  <c r="AT1602" i="1"/>
  <c r="AT1600" i="1"/>
  <c r="AT1603" i="1"/>
  <c r="AT3699" i="1"/>
  <c r="AT3694" i="1"/>
  <c r="AT3688" i="1"/>
  <c r="AT3689" i="1"/>
  <c r="AT3690" i="1"/>
  <c r="AT3692" i="1"/>
  <c r="AT3693" i="1"/>
  <c r="AT3696" i="1"/>
  <c r="AT3700" i="1"/>
  <c r="AT3695" i="1"/>
  <c r="AT2102" i="1"/>
  <c r="AT2103" i="1"/>
  <c r="AT2104" i="1"/>
  <c r="AT2573" i="1"/>
  <c r="AT2572" i="1"/>
  <c r="AT2574" i="1"/>
  <c r="AT2732" i="1"/>
  <c r="AT2727" i="1"/>
  <c r="AT2728" i="1"/>
  <c r="AT2730" i="1"/>
  <c r="AT2729" i="1"/>
  <c r="AT2731" i="1"/>
  <c r="AT1862" i="1"/>
  <c r="AT1855" i="1"/>
  <c r="AT1856" i="1"/>
  <c r="AT1857" i="1"/>
  <c r="AT1858" i="1"/>
  <c r="AT1859" i="1"/>
  <c r="AT1860" i="1"/>
  <c r="AT1861" i="1"/>
  <c r="AT1863" i="1"/>
  <c r="AT1864" i="1"/>
  <c r="AT1865" i="1"/>
  <c r="AT1866" i="1"/>
  <c r="AT1867" i="1"/>
  <c r="AT1868" i="1"/>
  <c r="AT1869" i="1"/>
  <c r="AT1870" i="1"/>
  <c r="AT1871" i="1"/>
  <c r="AT1872" i="1"/>
  <c r="AT1873" i="1"/>
  <c r="AT1874" i="1"/>
  <c r="AT3356" i="1"/>
  <c r="AT1439" i="1"/>
  <c r="AT2748" i="1"/>
  <c r="AT2757" i="1"/>
  <c r="AT3723" i="1"/>
  <c r="AV3723" i="1" s="1"/>
  <c r="AT3724" i="1"/>
  <c r="AV3724" i="1" s="1"/>
  <c r="AT3725" i="1"/>
  <c r="AV3725" i="1" s="1"/>
  <c r="AT3726" i="1"/>
  <c r="AV3726" i="1" s="1"/>
  <c r="AT3727" i="1"/>
  <c r="AV3727" i="1" s="1"/>
  <c r="AT3728" i="1"/>
  <c r="AV3728" i="1" s="1"/>
  <c r="AT3729" i="1"/>
  <c r="AV3729" i="1" s="1"/>
  <c r="AT3730" i="1"/>
  <c r="AV3730" i="1" s="1"/>
  <c r="AT3731" i="1"/>
  <c r="AV3731" i="1" s="1"/>
  <c r="AT3732" i="1"/>
  <c r="AV3732" i="1" s="1"/>
  <c r="AT3733" i="1"/>
  <c r="AV3733" i="1" s="1"/>
  <c r="AT3734" i="1"/>
  <c r="AV3734" i="1" s="1"/>
  <c r="AT3735" i="1"/>
  <c r="AV3735" i="1" s="1"/>
  <c r="AT3736" i="1"/>
  <c r="AV3736" i="1" s="1"/>
  <c r="AT3737" i="1"/>
  <c r="AV3737" i="1" s="1"/>
  <c r="AT3738" i="1"/>
  <c r="AV3738" i="1" s="1"/>
  <c r="AT3739" i="1"/>
  <c r="AV3739" i="1" s="1"/>
  <c r="AT3740" i="1"/>
  <c r="AV3740" i="1" s="1"/>
  <c r="AT3741" i="1"/>
  <c r="AV3741" i="1" s="1"/>
  <c r="AT3742" i="1"/>
  <c r="AV3742" i="1" s="1"/>
  <c r="AT3743" i="1"/>
  <c r="AV3743" i="1" s="1"/>
  <c r="AT3744" i="1"/>
  <c r="AV3744" i="1" s="1"/>
  <c r="AT3745" i="1"/>
  <c r="AV3745" i="1" s="1"/>
  <c r="AT3746" i="1"/>
  <c r="AV3746" i="1" s="1"/>
  <c r="AT3747" i="1"/>
  <c r="AV3747" i="1" s="1"/>
  <c r="AT3748" i="1"/>
  <c r="AV3748" i="1" s="1"/>
  <c r="AT3749" i="1"/>
  <c r="AV3749" i="1" s="1"/>
  <c r="AT3750" i="1"/>
  <c r="AV3750" i="1" s="1"/>
  <c r="AT3751" i="1"/>
  <c r="AV3751" i="1" s="1"/>
  <c r="AT3752" i="1"/>
  <c r="AV3752" i="1" s="1"/>
  <c r="AT3753" i="1"/>
  <c r="AV3753" i="1" s="1"/>
  <c r="AT3754" i="1"/>
  <c r="AV3754" i="1" s="1"/>
  <c r="AT3755" i="1"/>
  <c r="AV3755" i="1" s="1"/>
  <c r="AT3756" i="1"/>
  <c r="AV3756" i="1" s="1"/>
  <c r="AT3757" i="1"/>
  <c r="AV3757" i="1" s="1"/>
  <c r="AT3758" i="1"/>
  <c r="AV3758" i="1" s="1"/>
  <c r="AT3759" i="1"/>
  <c r="AV3759" i="1" s="1"/>
  <c r="AT3760" i="1"/>
  <c r="AV3760" i="1" s="1"/>
  <c r="AT3761" i="1"/>
  <c r="AV3761" i="1" s="1"/>
  <c r="AT3762" i="1"/>
  <c r="AV3762" i="1" s="1"/>
  <c r="AT3763" i="1"/>
  <c r="AV3763" i="1" s="1"/>
  <c r="AT3764" i="1"/>
  <c r="AV3764" i="1" s="1"/>
  <c r="AT3765" i="1"/>
  <c r="AV3765" i="1" s="1"/>
  <c r="AT3766" i="1"/>
  <c r="AV3766" i="1" s="1"/>
  <c r="AT3767" i="1"/>
  <c r="AV3767" i="1" s="1"/>
  <c r="AT3768" i="1"/>
  <c r="AV3768" i="1" s="1"/>
  <c r="AT3769" i="1"/>
  <c r="AV3769" i="1" s="1"/>
  <c r="AT3770" i="1"/>
  <c r="AV3770" i="1" s="1"/>
  <c r="AT3771" i="1"/>
  <c r="AV3771" i="1" s="1"/>
  <c r="AT3772" i="1"/>
  <c r="AV3772" i="1" s="1"/>
  <c r="AT3773" i="1"/>
  <c r="AV3773" i="1" s="1"/>
  <c r="AT3774" i="1"/>
  <c r="AV3774" i="1" s="1"/>
  <c r="AT3775" i="1"/>
  <c r="AV3775" i="1" s="1"/>
  <c r="AT3776" i="1"/>
  <c r="AV3776" i="1" s="1"/>
  <c r="AT3777" i="1"/>
  <c r="AV3777" i="1" s="1"/>
  <c r="AT3778" i="1"/>
  <c r="AV3778" i="1" s="1"/>
  <c r="AT3779" i="1"/>
  <c r="AV3779" i="1" s="1"/>
  <c r="AT3780" i="1"/>
  <c r="AV3780" i="1" s="1"/>
  <c r="AT3781" i="1"/>
  <c r="AV3781" i="1" s="1"/>
  <c r="AT3782" i="1"/>
  <c r="AV3782" i="1" s="1"/>
  <c r="AT3783" i="1"/>
  <c r="AV3783" i="1" s="1"/>
  <c r="AT3784" i="1"/>
  <c r="AV3784" i="1" s="1"/>
  <c r="AT3785" i="1"/>
  <c r="AV3785" i="1" s="1"/>
  <c r="AT3786" i="1"/>
  <c r="AV3786" i="1" s="1"/>
  <c r="AT3787" i="1"/>
  <c r="AV3787" i="1" s="1"/>
  <c r="AT3788" i="1"/>
  <c r="AV3788" i="1" s="1"/>
  <c r="AT3789" i="1"/>
  <c r="AV3789" i="1" s="1"/>
  <c r="AT3790" i="1"/>
  <c r="AV3790" i="1" s="1"/>
  <c r="AT3791" i="1"/>
  <c r="AV3791" i="1" s="1"/>
  <c r="AT3792" i="1"/>
  <c r="AV3792" i="1" s="1"/>
  <c r="AT3793" i="1"/>
  <c r="AV3793" i="1" s="1"/>
  <c r="AT3794" i="1"/>
  <c r="AV3794" i="1" s="1"/>
  <c r="AT3795" i="1"/>
  <c r="AV3795" i="1" s="1"/>
  <c r="AT3796" i="1"/>
  <c r="AV3796" i="1" s="1"/>
  <c r="AT3797" i="1"/>
  <c r="AV3797" i="1" s="1"/>
  <c r="AT3798" i="1"/>
  <c r="AV3798" i="1" s="1"/>
  <c r="AT3799" i="1"/>
  <c r="AV3799" i="1" s="1"/>
  <c r="AT3800" i="1"/>
  <c r="AV3800" i="1" s="1"/>
  <c r="AT3801" i="1"/>
  <c r="AV3801" i="1" s="1"/>
  <c r="AT3802" i="1"/>
  <c r="AV3802" i="1" s="1"/>
  <c r="AT3803" i="1"/>
  <c r="AV3803" i="1" s="1"/>
  <c r="AT3804" i="1"/>
  <c r="AV3804" i="1" s="1"/>
  <c r="AT3805" i="1"/>
  <c r="AV3805" i="1" s="1"/>
  <c r="AT3806" i="1"/>
  <c r="AV3806" i="1" s="1"/>
  <c r="AT3807" i="1"/>
  <c r="AV3807" i="1" s="1"/>
  <c r="AT3808" i="1"/>
  <c r="AV3808" i="1" s="1"/>
  <c r="AT3809" i="1"/>
  <c r="AV3809" i="1" s="1"/>
  <c r="AT3810" i="1"/>
  <c r="AV3810" i="1" s="1"/>
  <c r="AT3811" i="1"/>
  <c r="AV3811" i="1" s="1"/>
  <c r="AT3812" i="1"/>
  <c r="AV3812" i="1" s="1"/>
  <c r="AT3813" i="1"/>
  <c r="AV3813" i="1" s="1"/>
  <c r="AT3814" i="1"/>
  <c r="AV3814" i="1" s="1"/>
  <c r="AT3815" i="1"/>
  <c r="AV3815" i="1" s="1"/>
  <c r="AT3816" i="1"/>
  <c r="AV3816" i="1" s="1"/>
  <c r="AT3817" i="1"/>
  <c r="AV3817" i="1" s="1"/>
  <c r="AT3818" i="1"/>
  <c r="AV3818" i="1" s="1"/>
  <c r="AT3819" i="1"/>
  <c r="AV3819" i="1" s="1"/>
  <c r="AT3820" i="1"/>
  <c r="AV3820" i="1" s="1"/>
  <c r="AT3821" i="1"/>
  <c r="AV3821" i="1" s="1"/>
  <c r="AT3822" i="1"/>
  <c r="AV3822" i="1" s="1"/>
  <c r="AT3823" i="1"/>
  <c r="AV3823" i="1" s="1"/>
  <c r="AT3824" i="1"/>
  <c r="AV3824" i="1" s="1"/>
  <c r="AT3825" i="1"/>
  <c r="AV3825" i="1" s="1"/>
  <c r="AT3826" i="1"/>
  <c r="AV3826" i="1" s="1"/>
  <c r="AT3827" i="1"/>
  <c r="AV3827" i="1" s="1"/>
  <c r="AT3828" i="1"/>
  <c r="AV3828" i="1" s="1"/>
  <c r="AT3829" i="1"/>
  <c r="AV3829" i="1" s="1"/>
  <c r="AT3830" i="1"/>
  <c r="AV3830" i="1" s="1"/>
  <c r="AT3831" i="1"/>
  <c r="AV3831" i="1" s="1"/>
  <c r="AT3832" i="1"/>
  <c r="AV3832" i="1" s="1"/>
  <c r="AT3833" i="1"/>
  <c r="AV3833" i="1" s="1"/>
  <c r="AT3834" i="1"/>
  <c r="AV3834" i="1" s="1"/>
  <c r="AT3835" i="1"/>
  <c r="AV3835" i="1" s="1"/>
  <c r="AT3836" i="1"/>
  <c r="AV3836" i="1" s="1"/>
  <c r="AT3837" i="1"/>
  <c r="AV3837" i="1" s="1"/>
  <c r="AT3838" i="1"/>
  <c r="AV3838" i="1" s="1"/>
  <c r="AT3839" i="1"/>
  <c r="AV3839" i="1" s="1"/>
  <c r="AT3840" i="1"/>
  <c r="AV3840" i="1" s="1"/>
  <c r="AT3841" i="1"/>
  <c r="AV3841" i="1" s="1"/>
  <c r="AT3842" i="1"/>
  <c r="AV3842" i="1" s="1"/>
  <c r="AT3843" i="1"/>
  <c r="AV3843" i="1" s="1"/>
  <c r="AT3844" i="1"/>
  <c r="AV3844" i="1" s="1"/>
  <c r="AT3845" i="1"/>
  <c r="AV3845" i="1" s="1"/>
  <c r="AT3846" i="1"/>
  <c r="AV3846" i="1" s="1"/>
  <c r="AT3847" i="1"/>
  <c r="AV3847" i="1" s="1"/>
  <c r="AT3848" i="1"/>
  <c r="AV3848" i="1" s="1"/>
  <c r="AT3849" i="1"/>
  <c r="AV3849" i="1" s="1"/>
  <c r="AT3850" i="1"/>
  <c r="AV3850" i="1" s="1"/>
  <c r="AT3851" i="1"/>
  <c r="AV3851" i="1" s="1"/>
  <c r="AT3852" i="1"/>
  <c r="AV3852" i="1" s="1"/>
  <c r="AT3853" i="1"/>
  <c r="AV3853" i="1" s="1"/>
  <c r="AT3854" i="1"/>
  <c r="AV3854" i="1" s="1"/>
  <c r="AT3855" i="1"/>
  <c r="AV3855" i="1" s="1"/>
  <c r="AT3856" i="1"/>
  <c r="AV3856" i="1" s="1"/>
  <c r="AT3857" i="1"/>
  <c r="AV3857" i="1" s="1"/>
  <c r="AT3858" i="1"/>
  <c r="AV3858" i="1" s="1"/>
  <c r="AT3859" i="1"/>
  <c r="AV3859" i="1" s="1"/>
  <c r="AT3860" i="1"/>
  <c r="AV3860" i="1" s="1"/>
  <c r="AT3861" i="1"/>
  <c r="AV3861" i="1" s="1"/>
  <c r="AT3862" i="1"/>
  <c r="AV3862" i="1" s="1"/>
  <c r="AT3863" i="1"/>
  <c r="AV3863" i="1" s="1"/>
  <c r="AT3864" i="1"/>
  <c r="AV3864" i="1" s="1"/>
  <c r="AT3865" i="1"/>
  <c r="AV3865" i="1" s="1"/>
  <c r="AT3866" i="1"/>
  <c r="AV3866" i="1" s="1"/>
  <c r="AT3867" i="1"/>
  <c r="AV3867" i="1" s="1"/>
  <c r="AT3868" i="1"/>
  <c r="AV3868" i="1" s="1"/>
  <c r="AT3869" i="1"/>
  <c r="AV3869" i="1" s="1"/>
  <c r="AT3870" i="1"/>
  <c r="AV3870" i="1" s="1"/>
  <c r="AT3871" i="1"/>
  <c r="AV3871" i="1" s="1"/>
  <c r="AT3872" i="1"/>
  <c r="AV3872" i="1" s="1"/>
  <c r="AT3873" i="1"/>
  <c r="AV3873" i="1" s="1"/>
  <c r="AT3874" i="1"/>
  <c r="AV3874" i="1" s="1"/>
  <c r="AT3875" i="1"/>
  <c r="AV3875" i="1" s="1"/>
  <c r="AT3876" i="1"/>
  <c r="AV3876" i="1" s="1"/>
  <c r="AT3877" i="1"/>
  <c r="AV3877" i="1" s="1"/>
  <c r="AT3878" i="1"/>
  <c r="AV3878" i="1" s="1"/>
  <c r="AT3879" i="1"/>
  <c r="AV3879" i="1" s="1"/>
  <c r="AT3880" i="1"/>
  <c r="AV3880" i="1" s="1"/>
  <c r="AT3881" i="1"/>
  <c r="AV3881" i="1" s="1"/>
  <c r="AT3882" i="1"/>
  <c r="AV3882" i="1" s="1"/>
  <c r="AT3883" i="1"/>
  <c r="AV3883" i="1" s="1"/>
  <c r="AT3884" i="1"/>
  <c r="AV3884" i="1" s="1"/>
  <c r="AT3885" i="1"/>
  <c r="AV3885" i="1" s="1"/>
  <c r="AT3886" i="1"/>
  <c r="AV3886" i="1" s="1"/>
  <c r="AT3887" i="1"/>
  <c r="AV3887" i="1" s="1"/>
  <c r="AT3888" i="1"/>
  <c r="AV3888" i="1" s="1"/>
  <c r="AT3889" i="1"/>
  <c r="AV3889" i="1" s="1"/>
  <c r="AT3890" i="1"/>
  <c r="AV3890" i="1" s="1"/>
  <c r="AT3891" i="1"/>
  <c r="AV3891" i="1" s="1"/>
  <c r="AT3892" i="1"/>
  <c r="AV3892" i="1" s="1"/>
  <c r="AT3893" i="1"/>
  <c r="AV3893" i="1" s="1"/>
  <c r="AT3894" i="1"/>
  <c r="AV3894" i="1" s="1"/>
  <c r="AT3895" i="1"/>
  <c r="AV3895" i="1" s="1"/>
  <c r="AT3896" i="1"/>
  <c r="AV3896" i="1" s="1"/>
  <c r="AT3897" i="1"/>
  <c r="AV3897" i="1" s="1"/>
  <c r="AT3898" i="1"/>
  <c r="AV3898" i="1" s="1"/>
  <c r="AT3899" i="1"/>
  <c r="AV3899" i="1" s="1"/>
  <c r="AT3900" i="1"/>
  <c r="AV3900" i="1" s="1"/>
  <c r="AT3901" i="1"/>
  <c r="AV3901" i="1" s="1"/>
  <c r="AT3902" i="1"/>
  <c r="AV3902" i="1" s="1"/>
  <c r="AT3903" i="1"/>
  <c r="AV3903" i="1" s="1"/>
  <c r="AT3904" i="1"/>
  <c r="AV3904" i="1" s="1"/>
  <c r="AT3905" i="1"/>
  <c r="AV3905" i="1" s="1"/>
  <c r="AT3906" i="1"/>
  <c r="AV3906" i="1" s="1"/>
  <c r="AT3907" i="1"/>
  <c r="AV3907" i="1" s="1"/>
  <c r="AT3908" i="1"/>
  <c r="AV3908" i="1" s="1"/>
  <c r="AT3909" i="1"/>
  <c r="AV3909" i="1" s="1"/>
  <c r="AT3910" i="1"/>
  <c r="AV3910" i="1" s="1"/>
  <c r="AT3911" i="1"/>
  <c r="AV3911" i="1" s="1"/>
  <c r="AT3912" i="1"/>
  <c r="AV3912" i="1" s="1"/>
  <c r="AT3913" i="1"/>
  <c r="AV3913" i="1" s="1"/>
  <c r="AT3914" i="1"/>
  <c r="AV3914" i="1" s="1"/>
  <c r="AT3915" i="1"/>
  <c r="AV3915" i="1" s="1"/>
  <c r="AT3916" i="1"/>
  <c r="AV3916" i="1" s="1"/>
  <c r="AT3917" i="1"/>
  <c r="AV3917" i="1" s="1"/>
  <c r="AT3918" i="1"/>
  <c r="AV3918" i="1" s="1"/>
  <c r="AT3919" i="1"/>
  <c r="AV3919" i="1" s="1"/>
  <c r="AT3920" i="1"/>
  <c r="AV3920" i="1" s="1"/>
  <c r="AT3921" i="1"/>
  <c r="AV3921" i="1" s="1"/>
  <c r="AT3922" i="1"/>
  <c r="AV3922" i="1" s="1"/>
  <c r="AT3923" i="1"/>
  <c r="AV3923" i="1" s="1"/>
  <c r="AT3924" i="1"/>
  <c r="AV3924" i="1" s="1"/>
  <c r="AT3925" i="1"/>
  <c r="AV3925" i="1" s="1"/>
  <c r="AT3926" i="1"/>
  <c r="AV3926" i="1" s="1"/>
  <c r="AT3927" i="1"/>
  <c r="AV3927" i="1" s="1"/>
  <c r="AT3928" i="1"/>
  <c r="AV3928" i="1" s="1"/>
  <c r="AT3929" i="1"/>
  <c r="AV3929" i="1" s="1"/>
  <c r="AT3930" i="1"/>
  <c r="AV3930" i="1" s="1"/>
  <c r="AT3931" i="1"/>
  <c r="AV3931" i="1" s="1"/>
  <c r="AT3932" i="1"/>
  <c r="AV3932" i="1" s="1"/>
  <c r="AT3933" i="1"/>
  <c r="AV3933" i="1" s="1"/>
  <c r="AT3934" i="1"/>
  <c r="AV3934" i="1" s="1"/>
  <c r="AT3935" i="1"/>
  <c r="AV3935" i="1" s="1"/>
  <c r="AT3936" i="1"/>
  <c r="AV3936" i="1" s="1"/>
  <c r="AT3937" i="1"/>
  <c r="AV3937" i="1" s="1"/>
  <c r="AT3938" i="1"/>
  <c r="AV3938" i="1" s="1"/>
  <c r="AT3939" i="1"/>
  <c r="AV3939" i="1" s="1"/>
  <c r="AT3940" i="1"/>
  <c r="AV3940" i="1" s="1"/>
  <c r="AT3941" i="1"/>
  <c r="AV3941" i="1" s="1"/>
  <c r="AT3942" i="1"/>
  <c r="AV3942" i="1" s="1"/>
  <c r="AT3943" i="1"/>
  <c r="AV3943" i="1" s="1"/>
  <c r="AT3944" i="1"/>
  <c r="AV3944" i="1" s="1"/>
  <c r="AT3945" i="1"/>
  <c r="AV3945" i="1" s="1"/>
  <c r="AT3946" i="1"/>
  <c r="AV3946" i="1" s="1"/>
  <c r="AT3947" i="1"/>
  <c r="AV3947" i="1" s="1"/>
  <c r="AT3948" i="1"/>
  <c r="AV3948" i="1" s="1"/>
  <c r="AT3949" i="1"/>
  <c r="AV3949" i="1" s="1"/>
  <c r="AT3950" i="1"/>
  <c r="AV3950" i="1" s="1"/>
  <c r="AT3951" i="1"/>
  <c r="AV3951" i="1" s="1"/>
  <c r="AT3952" i="1"/>
  <c r="AV3952" i="1" s="1"/>
  <c r="AT3953" i="1"/>
  <c r="AV3953" i="1" s="1"/>
  <c r="AT3954" i="1"/>
  <c r="AV3954" i="1" s="1"/>
  <c r="AT3955" i="1"/>
  <c r="AV3955" i="1" s="1"/>
  <c r="AT3956" i="1"/>
  <c r="AV3956" i="1" s="1"/>
  <c r="AT3957" i="1"/>
  <c r="AV3957" i="1" s="1"/>
  <c r="AT3958" i="1"/>
  <c r="AV3958" i="1" s="1"/>
  <c r="AT3959" i="1"/>
  <c r="AV3959" i="1" s="1"/>
  <c r="AT3960" i="1"/>
  <c r="AV3960" i="1" s="1"/>
  <c r="AT3961" i="1"/>
  <c r="AV3961" i="1" s="1"/>
  <c r="AT3962" i="1"/>
  <c r="AV3962" i="1" s="1"/>
  <c r="AT3963" i="1"/>
  <c r="AV3963" i="1" s="1"/>
  <c r="AT3964" i="1"/>
  <c r="AV3964" i="1" s="1"/>
  <c r="AT3965" i="1"/>
  <c r="AV3965" i="1" s="1"/>
  <c r="AT3966" i="1"/>
  <c r="AV3966" i="1" s="1"/>
  <c r="AT3967" i="1"/>
  <c r="AV3967" i="1" s="1"/>
  <c r="AT3968" i="1"/>
  <c r="AV3968" i="1" s="1"/>
  <c r="AT3969" i="1"/>
  <c r="AV3969" i="1" s="1"/>
  <c r="AT3970" i="1"/>
  <c r="AV3970" i="1" s="1"/>
  <c r="AT3971" i="1"/>
  <c r="AV3971" i="1" s="1"/>
  <c r="AT3972" i="1"/>
  <c r="AV3972" i="1" s="1"/>
  <c r="AT3973" i="1"/>
  <c r="AV3973" i="1" s="1"/>
  <c r="AT3974" i="1"/>
  <c r="AV3974" i="1" s="1"/>
  <c r="AT3975" i="1"/>
  <c r="AV3975" i="1" s="1"/>
  <c r="AT3976" i="1"/>
  <c r="AV3976" i="1" s="1"/>
  <c r="AT3977" i="1"/>
  <c r="AV3977" i="1" s="1"/>
  <c r="AT3978" i="1"/>
  <c r="AV3978" i="1" s="1"/>
  <c r="AT3979" i="1"/>
  <c r="AV3979" i="1" s="1"/>
  <c r="AT3980" i="1"/>
  <c r="AV3980" i="1" s="1"/>
  <c r="AT3981" i="1"/>
  <c r="AV3981" i="1" s="1"/>
  <c r="AT3982" i="1"/>
  <c r="AV3982" i="1" s="1"/>
  <c r="AT3983" i="1"/>
  <c r="AV3983" i="1" s="1"/>
  <c r="AT3984" i="1"/>
  <c r="AV3984" i="1" s="1"/>
  <c r="AT3985" i="1"/>
  <c r="AV3985" i="1" s="1"/>
  <c r="AT3986" i="1"/>
  <c r="AV3986" i="1" s="1"/>
  <c r="AT3987" i="1"/>
  <c r="AV3987" i="1" s="1"/>
  <c r="AT3988" i="1"/>
  <c r="AV3988" i="1" s="1"/>
  <c r="AT3989" i="1"/>
  <c r="AV3989" i="1" s="1"/>
  <c r="AT3990" i="1"/>
  <c r="AV3990" i="1" s="1"/>
  <c r="AT3991" i="1"/>
  <c r="AV3991" i="1" s="1"/>
  <c r="AT3992" i="1"/>
  <c r="AV3992" i="1" s="1"/>
  <c r="AT3993" i="1"/>
  <c r="AV3993" i="1" s="1"/>
  <c r="AT3994" i="1"/>
  <c r="AV3994" i="1" s="1"/>
  <c r="AT3995" i="1"/>
  <c r="AV3995" i="1" s="1"/>
  <c r="AT3996" i="1"/>
  <c r="AV3996" i="1" s="1"/>
  <c r="AT3997" i="1"/>
  <c r="AV3997" i="1" s="1"/>
  <c r="AT3998" i="1"/>
  <c r="AV3998" i="1" s="1"/>
  <c r="AT3999" i="1"/>
  <c r="AV3999" i="1" s="1"/>
  <c r="AT4000" i="1"/>
  <c r="AV4000" i="1" s="1"/>
  <c r="AT4001" i="1"/>
  <c r="AV4001" i="1" s="1"/>
  <c r="AT4002" i="1"/>
  <c r="AV4002" i="1" s="1"/>
  <c r="AT4003" i="1"/>
  <c r="AV4003" i="1" s="1"/>
  <c r="AT4004" i="1"/>
  <c r="AV4004" i="1" s="1"/>
  <c r="AT4005" i="1"/>
  <c r="AV4005" i="1" s="1"/>
  <c r="AT4006" i="1"/>
  <c r="AV4006" i="1" s="1"/>
  <c r="AT4007" i="1"/>
  <c r="AV4007" i="1" s="1"/>
  <c r="AT4008" i="1"/>
  <c r="AV4008" i="1" s="1"/>
  <c r="AT4009" i="1"/>
  <c r="AV4009" i="1" s="1"/>
  <c r="AT4010" i="1"/>
  <c r="AV4010" i="1" s="1"/>
  <c r="AT4011" i="1"/>
  <c r="AV4011" i="1" s="1"/>
  <c r="AT4012" i="1"/>
  <c r="AV4012" i="1" s="1"/>
  <c r="AT4013" i="1"/>
  <c r="AV4013" i="1" s="1"/>
  <c r="AT4014" i="1"/>
  <c r="AV4014" i="1" s="1"/>
  <c r="AT4015" i="1"/>
  <c r="AV4015" i="1" s="1"/>
  <c r="AT4016" i="1"/>
  <c r="AV4016" i="1" s="1"/>
  <c r="AT4017" i="1"/>
  <c r="AV4017" i="1" s="1"/>
  <c r="AT4018" i="1"/>
  <c r="AV4018" i="1" s="1"/>
  <c r="AT4019" i="1"/>
  <c r="AV4019" i="1" s="1"/>
  <c r="AT4020" i="1"/>
  <c r="AV4020" i="1" s="1"/>
  <c r="AT4021" i="1"/>
  <c r="AV4021" i="1" s="1"/>
  <c r="AT4022" i="1"/>
  <c r="AV4022" i="1" s="1"/>
  <c r="AT4023" i="1"/>
  <c r="AV4023" i="1" s="1"/>
  <c r="AT4024" i="1"/>
  <c r="AV4024" i="1" s="1"/>
  <c r="AT4025" i="1"/>
  <c r="AV4025" i="1" s="1"/>
  <c r="AT4026" i="1"/>
  <c r="AV4026" i="1" s="1"/>
  <c r="AT4027" i="1"/>
  <c r="AV4027" i="1" s="1"/>
  <c r="AT4028" i="1"/>
  <c r="AV4028" i="1" s="1"/>
  <c r="AT4029" i="1"/>
  <c r="AV4029" i="1" s="1"/>
  <c r="AT4030" i="1"/>
  <c r="AV4030" i="1" s="1"/>
  <c r="AT4031" i="1"/>
  <c r="AV4031" i="1" s="1"/>
  <c r="AT4032" i="1"/>
  <c r="AV4032" i="1" s="1"/>
  <c r="AT4033" i="1"/>
  <c r="AV4033" i="1" s="1"/>
  <c r="AT4034" i="1"/>
  <c r="AV4034" i="1" s="1"/>
  <c r="AT4035" i="1"/>
  <c r="AV4035" i="1" s="1"/>
  <c r="AT4036" i="1"/>
  <c r="AV4036" i="1" s="1"/>
  <c r="AT4037" i="1"/>
  <c r="AV4037" i="1" s="1"/>
  <c r="AT4038" i="1"/>
  <c r="AV4038" i="1" s="1"/>
  <c r="AT4039" i="1"/>
  <c r="AV4039" i="1" s="1"/>
  <c r="AT4040" i="1"/>
  <c r="AV4040" i="1" s="1"/>
  <c r="AT4041" i="1"/>
  <c r="AV4041" i="1" s="1"/>
  <c r="AT4042" i="1"/>
  <c r="AV4042" i="1" s="1"/>
  <c r="AT4043" i="1"/>
  <c r="AV4043" i="1" s="1"/>
  <c r="AT4044" i="1"/>
  <c r="AV4044" i="1" s="1"/>
  <c r="AT4045" i="1"/>
  <c r="AV4045" i="1" s="1"/>
  <c r="AT4046" i="1"/>
  <c r="AV4046" i="1" s="1"/>
  <c r="AT4047" i="1"/>
  <c r="AV4047" i="1" s="1"/>
  <c r="AT4048" i="1"/>
  <c r="AV4048" i="1" s="1"/>
  <c r="AT4049" i="1"/>
  <c r="AV4049" i="1" s="1"/>
  <c r="AT4050" i="1"/>
  <c r="AV4050" i="1" s="1"/>
  <c r="AT4051" i="1"/>
  <c r="AV4051" i="1" s="1"/>
  <c r="AT4052" i="1"/>
  <c r="AV4052" i="1" s="1"/>
  <c r="AT4053" i="1"/>
  <c r="AV4053" i="1" s="1"/>
  <c r="AT4054" i="1"/>
  <c r="AV4054" i="1" s="1"/>
  <c r="AT4055" i="1"/>
  <c r="AV4055" i="1" s="1"/>
  <c r="AT4056" i="1"/>
  <c r="AV4056" i="1" s="1"/>
  <c r="AT4057" i="1"/>
  <c r="AV4057" i="1" s="1"/>
  <c r="AT4058" i="1"/>
  <c r="AV4058" i="1" s="1"/>
  <c r="AT4059" i="1"/>
  <c r="AV4059" i="1" s="1"/>
  <c r="AT4060" i="1"/>
  <c r="AV4060" i="1" s="1"/>
  <c r="AT4061" i="1"/>
  <c r="AV4061" i="1" s="1"/>
  <c r="AT4062" i="1"/>
  <c r="AV4062" i="1" s="1"/>
  <c r="AT4063" i="1"/>
  <c r="AV4063" i="1" s="1"/>
  <c r="AT4064" i="1"/>
  <c r="AV4064" i="1" s="1"/>
  <c r="AT4065" i="1"/>
  <c r="AV4065" i="1" s="1"/>
  <c r="AT4066" i="1"/>
  <c r="AV4066" i="1" s="1"/>
  <c r="AT4067" i="1"/>
  <c r="AV4067" i="1" s="1"/>
  <c r="AT4068" i="1"/>
  <c r="AV4068" i="1" s="1"/>
  <c r="AT4069" i="1"/>
  <c r="AV4069" i="1" s="1"/>
  <c r="AT4070" i="1"/>
  <c r="AV4070" i="1" s="1"/>
  <c r="AT4071" i="1"/>
  <c r="AV4071" i="1" s="1"/>
  <c r="AT4072" i="1"/>
  <c r="AV4072" i="1" s="1"/>
  <c r="AT4073" i="1"/>
  <c r="AV4073" i="1" s="1"/>
  <c r="AT4074" i="1"/>
  <c r="AV4074" i="1" s="1"/>
  <c r="AT4075" i="1"/>
  <c r="AV4075" i="1" s="1"/>
  <c r="AT4076" i="1"/>
  <c r="AV4076" i="1" s="1"/>
  <c r="AT4077" i="1"/>
  <c r="AV4077" i="1" s="1"/>
  <c r="AT4078" i="1"/>
  <c r="AV4078" i="1" s="1"/>
  <c r="AT4079" i="1"/>
  <c r="AV4079" i="1" s="1"/>
  <c r="AT4080" i="1"/>
  <c r="AV4080" i="1" s="1"/>
  <c r="AT4081" i="1"/>
  <c r="AV4081" i="1" s="1"/>
  <c r="AT4082" i="1"/>
  <c r="AV4082" i="1" s="1"/>
  <c r="AT4083" i="1"/>
  <c r="AV4083" i="1" s="1"/>
  <c r="AT4084" i="1"/>
  <c r="AV4084" i="1" s="1"/>
  <c r="AT4085" i="1"/>
  <c r="AV4085" i="1" s="1"/>
  <c r="AT4086" i="1"/>
  <c r="AV4086" i="1" s="1"/>
  <c r="AT4087" i="1"/>
  <c r="AV4087" i="1" s="1"/>
  <c r="AT4088" i="1"/>
  <c r="AV4088" i="1" s="1"/>
  <c r="AT4089" i="1"/>
  <c r="AV4089" i="1" s="1"/>
  <c r="AT4090" i="1"/>
  <c r="AV4090" i="1" s="1"/>
  <c r="AT4091" i="1"/>
  <c r="AV4091" i="1" s="1"/>
  <c r="AT4092" i="1"/>
  <c r="AV4092" i="1" s="1"/>
  <c r="AT4093" i="1"/>
  <c r="AV4093" i="1" s="1"/>
  <c r="AT4094" i="1"/>
  <c r="AV4094" i="1" s="1"/>
  <c r="AT4095" i="1"/>
  <c r="AV4095" i="1" s="1"/>
  <c r="AT4096" i="1"/>
  <c r="AV4096" i="1" s="1"/>
  <c r="AT4097" i="1"/>
  <c r="AV4097" i="1" s="1"/>
  <c r="AT4098" i="1"/>
  <c r="AV4098" i="1" s="1"/>
  <c r="AT4099" i="1"/>
  <c r="AV4099" i="1" s="1"/>
  <c r="AT4100" i="1"/>
  <c r="AV4100" i="1" s="1"/>
  <c r="AT4101" i="1"/>
  <c r="AV4101" i="1" s="1"/>
  <c r="AT4102" i="1"/>
  <c r="AV4102" i="1" s="1"/>
  <c r="AT4103" i="1"/>
  <c r="AV4103" i="1" s="1"/>
  <c r="AT4104" i="1"/>
  <c r="AV4104" i="1" s="1"/>
  <c r="AT4105" i="1"/>
  <c r="AV4105" i="1" s="1"/>
  <c r="AT4106" i="1"/>
  <c r="AV4106" i="1" s="1"/>
  <c r="AT4107" i="1"/>
  <c r="AV4107" i="1" s="1"/>
  <c r="AT4108" i="1"/>
  <c r="AV4108" i="1" s="1"/>
  <c r="AT4109" i="1"/>
  <c r="AV4109" i="1" s="1"/>
  <c r="AT4110" i="1"/>
  <c r="AV4110" i="1" s="1"/>
  <c r="AT4111" i="1"/>
  <c r="AV4111" i="1" s="1"/>
  <c r="AT4112" i="1"/>
  <c r="AV4112" i="1" s="1"/>
  <c r="AT4113" i="1"/>
  <c r="AV4113" i="1" s="1"/>
  <c r="AT4114" i="1"/>
  <c r="AV4114" i="1" s="1"/>
  <c r="AT4115" i="1"/>
  <c r="AV4115" i="1" s="1"/>
  <c r="AT4116" i="1"/>
  <c r="AV4116" i="1" s="1"/>
  <c r="AT4117" i="1"/>
  <c r="AV4117" i="1" s="1"/>
  <c r="AT4118" i="1"/>
  <c r="AV4118" i="1" s="1"/>
  <c r="AT4119" i="1"/>
  <c r="AV4119" i="1" s="1"/>
  <c r="AT4120" i="1"/>
  <c r="AV4120" i="1" s="1"/>
  <c r="AT4121" i="1"/>
  <c r="AV4121" i="1" s="1"/>
  <c r="AT4122" i="1"/>
  <c r="AV4122" i="1" s="1"/>
  <c r="AT4123" i="1"/>
  <c r="AV4123" i="1" s="1"/>
  <c r="AT4124" i="1"/>
  <c r="AV4124" i="1" s="1"/>
  <c r="AT4125" i="1"/>
  <c r="AV4125" i="1" s="1"/>
  <c r="AT4126" i="1"/>
  <c r="AV4126" i="1" s="1"/>
  <c r="AT4127" i="1"/>
  <c r="AV4127" i="1" s="1"/>
  <c r="AT4128" i="1"/>
  <c r="AV4128" i="1" s="1"/>
  <c r="AT4129" i="1"/>
  <c r="AV4129" i="1" s="1"/>
  <c r="AT4130" i="1"/>
  <c r="AV4130" i="1" s="1"/>
  <c r="AT4131" i="1"/>
  <c r="AV4131" i="1" s="1"/>
  <c r="AT4132" i="1"/>
  <c r="AV4132" i="1" s="1"/>
  <c r="AT4133" i="1"/>
  <c r="AV4133" i="1" s="1"/>
  <c r="AT4134" i="1"/>
  <c r="AV4134" i="1" s="1"/>
  <c r="AT4135" i="1"/>
  <c r="AV4135" i="1" s="1"/>
  <c r="AT4136" i="1"/>
  <c r="AV4136" i="1" s="1"/>
  <c r="AT4137" i="1"/>
  <c r="AV4137" i="1" s="1"/>
  <c r="AT4138" i="1"/>
  <c r="AV4138" i="1" s="1"/>
  <c r="AT4139" i="1"/>
  <c r="AV4139" i="1" s="1"/>
  <c r="AT4140" i="1"/>
  <c r="AV4140" i="1" s="1"/>
  <c r="AT4141" i="1"/>
  <c r="AV4141" i="1" s="1"/>
  <c r="AT4142" i="1"/>
  <c r="AV4142" i="1" s="1"/>
  <c r="AT4143" i="1"/>
  <c r="AV4143" i="1" s="1"/>
  <c r="AT4144" i="1"/>
  <c r="AV4144" i="1" s="1"/>
  <c r="AT4145" i="1"/>
  <c r="AV4145" i="1" s="1"/>
  <c r="AT4146" i="1"/>
  <c r="AV4146" i="1" s="1"/>
  <c r="AT4147" i="1"/>
  <c r="AV4147" i="1" s="1"/>
  <c r="AT4148" i="1"/>
  <c r="AV4148" i="1" s="1"/>
  <c r="AT4149" i="1"/>
  <c r="AV4149" i="1" s="1"/>
  <c r="AT4150" i="1"/>
  <c r="AV4150" i="1" s="1"/>
  <c r="AT4151" i="1"/>
  <c r="AV4151" i="1" s="1"/>
  <c r="AT4152" i="1"/>
  <c r="AV4152" i="1" s="1"/>
  <c r="AT4153" i="1"/>
  <c r="AV4153" i="1" s="1"/>
  <c r="AT4154" i="1"/>
  <c r="AV4154" i="1" s="1"/>
  <c r="AT4155" i="1"/>
  <c r="AV4155" i="1" s="1"/>
  <c r="AT4156" i="1"/>
  <c r="AV4156" i="1" s="1"/>
  <c r="AT4157" i="1"/>
  <c r="AV4157" i="1" s="1"/>
  <c r="AT4158" i="1"/>
  <c r="AV4158" i="1" s="1"/>
  <c r="AT4159" i="1"/>
  <c r="AV4159" i="1" s="1"/>
  <c r="AT4160" i="1"/>
  <c r="AV4160" i="1" s="1"/>
  <c r="AT4161" i="1"/>
  <c r="AV4161" i="1" s="1"/>
  <c r="AT4162" i="1"/>
  <c r="AV4162" i="1" s="1"/>
  <c r="AT4163" i="1"/>
  <c r="AV4163" i="1" s="1"/>
  <c r="AT4164" i="1"/>
  <c r="AV4164" i="1" s="1"/>
  <c r="AT4165" i="1"/>
  <c r="AV4165" i="1" s="1"/>
  <c r="AT4166" i="1"/>
  <c r="AV4166" i="1" s="1"/>
  <c r="AT4167" i="1"/>
  <c r="AV4167" i="1" s="1"/>
  <c r="AT4168" i="1"/>
  <c r="AV4168" i="1" s="1"/>
  <c r="AT4169" i="1"/>
  <c r="AV4169" i="1" s="1"/>
  <c r="AT4170" i="1"/>
  <c r="AV4170" i="1" s="1"/>
  <c r="AT4171" i="1"/>
  <c r="AV4171" i="1" s="1"/>
  <c r="AT4172" i="1"/>
  <c r="AV4172" i="1" s="1"/>
  <c r="AT4173" i="1"/>
  <c r="AV4173" i="1" s="1"/>
  <c r="AT4174" i="1"/>
  <c r="AV4174" i="1" s="1"/>
  <c r="AT4175" i="1"/>
  <c r="AV4175" i="1" s="1"/>
  <c r="AT4176" i="1"/>
  <c r="AV4176" i="1" s="1"/>
  <c r="AT4177" i="1"/>
  <c r="AV4177" i="1" s="1"/>
  <c r="AT4178" i="1"/>
  <c r="AV4178" i="1" s="1"/>
  <c r="AT4179" i="1"/>
  <c r="AV4179" i="1" s="1"/>
  <c r="AT4180" i="1"/>
  <c r="AV4180" i="1" s="1"/>
  <c r="AT4181" i="1"/>
  <c r="AV4181" i="1" s="1"/>
  <c r="AT4182" i="1"/>
  <c r="AV4182" i="1" s="1"/>
  <c r="AT4183" i="1"/>
  <c r="AV4183" i="1" s="1"/>
  <c r="AT4184" i="1"/>
  <c r="AV4184" i="1" s="1"/>
  <c r="AT4185" i="1"/>
  <c r="AV4185" i="1" s="1"/>
  <c r="AT4186" i="1"/>
  <c r="AV4186" i="1" s="1"/>
  <c r="AT4187" i="1"/>
  <c r="AV4187" i="1" s="1"/>
  <c r="AT4188" i="1"/>
  <c r="AV4188" i="1" s="1"/>
  <c r="AT4189" i="1"/>
  <c r="AV4189" i="1" s="1"/>
  <c r="AT4190" i="1"/>
  <c r="AV4190" i="1" s="1"/>
  <c r="AT4191" i="1"/>
  <c r="AV4191" i="1" s="1"/>
  <c r="AT4192" i="1"/>
  <c r="AV4192" i="1" s="1"/>
  <c r="AT4193" i="1"/>
  <c r="AV4193" i="1" s="1"/>
  <c r="AT4194" i="1"/>
  <c r="AV4194" i="1" s="1"/>
  <c r="AT4195" i="1"/>
  <c r="AV4195" i="1" s="1"/>
  <c r="AT4196" i="1"/>
  <c r="AV4196" i="1" s="1"/>
  <c r="AT4197" i="1"/>
  <c r="AV4197" i="1" s="1"/>
  <c r="AT4198" i="1"/>
  <c r="AV4198" i="1" s="1"/>
  <c r="AT4199" i="1"/>
  <c r="AV4199" i="1" s="1"/>
  <c r="AT4200" i="1"/>
  <c r="AV4200" i="1" s="1"/>
  <c r="AT4201" i="1"/>
  <c r="AV4201" i="1" s="1"/>
  <c r="AT4202" i="1"/>
  <c r="AV4202" i="1" s="1"/>
  <c r="AT4203" i="1"/>
  <c r="AV4203" i="1" s="1"/>
  <c r="AT4204" i="1"/>
  <c r="AV4204" i="1" s="1"/>
  <c r="AT4205" i="1"/>
  <c r="AV4205" i="1" s="1"/>
  <c r="AT4206" i="1"/>
  <c r="AV4206" i="1" s="1"/>
  <c r="AT4207" i="1"/>
  <c r="AV4207" i="1" s="1"/>
  <c r="AT4208" i="1"/>
  <c r="AV4208" i="1" s="1"/>
  <c r="AT4209" i="1"/>
  <c r="AV4209" i="1" s="1"/>
  <c r="AT4210" i="1"/>
  <c r="AV4210" i="1" s="1"/>
  <c r="AT4211" i="1"/>
  <c r="AV4211" i="1" s="1"/>
  <c r="AT4212" i="1"/>
  <c r="AV4212" i="1" s="1"/>
  <c r="AT4213" i="1"/>
  <c r="AV4213" i="1" s="1"/>
  <c r="AT4214" i="1"/>
  <c r="AV4214" i="1" s="1"/>
  <c r="AT4215" i="1"/>
  <c r="AV4215" i="1" s="1"/>
  <c r="AT4216" i="1"/>
  <c r="AV4216" i="1" s="1"/>
  <c r="AT4217" i="1"/>
  <c r="AV4217" i="1" s="1"/>
  <c r="AT4218" i="1"/>
  <c r="AV4218" i="1" s="1"/>
  <c r="AT4219" i="1"/>
  <c r="AV4219" i="1" s="1"/>
  <c r="AT4220" i="1"/>
  <c r="AV4220" i="1" s="1"/>
  <c r="AT4221" i="1"/>
  <c r="AV4221" i="1" s="1"/>
  <c r="AT4222" i="1"/>
  <c r="AV4222" i="1" s="1"/>
  <c r="AT4223" i="1"/>
  <c r="AV4223" i="1" s="1"/>
  <c r="AT4224" i="1"/>
  <c r="AV4224" i="1" s="1"/>
  <c r="AT4225" i="1"/>
  <c r="AV4225" i="1" s="1"/>
  <c r="AT4226" i="1"/>
  <c r="AV4226" i="1" s="1"/>
  <c r="AT4227" i="1"/>
  <c r="AV4227" i="1" s="1"/>
  <c r="AT4228" i="1"/>
  <c r="AV4228" i="1" s="1"/>
  <c r="AT4229" i="1"/>
  <c r="AV4229" i="1" s="1"/>
  <c r="AT4230" i="1"/>
  <c r="AV4230" i="1" s="1"/>
  <c r="AT4231" i="1"/>
  <c r="AV4231" i="1" s="1"/>
  <c r="AT4232" i="1"/>
  <c r="AV4232" i="1" s="1"/>
  <c r="AT4233" i="1"/>
  <c r="AV4233" i="1" s="1"/>
  <c r="AT4234" i="1"/>
  <c r="AV4234" i="1" s="1"/>
  <c r="AT4235" i="1"/>
  <c r="AV4235" i="1" s="1"/>
  <c r="AT4236" i="1"/>
  <c r="AV4236" i="1" s="1"/>
  <c r="AT4237" i="1"/>
  <c r="AV4237" i="1" s="1"/>
  <c r="AT4238" i="1"/>
  <c r="AV4238" i="1" s="1"/>
  <c r="AT4239" i="1"/>
  <c r="AV4239" i="1" s="1"/>
  <c r="AT4240" i="1"/>
  <c r="AV4240" i="1" s="1"/>
  <c r="AT4241" i="1"/>
  <c r="AV4241" i="1" s="1"/>
  <c r="AT4242" i="1"/>
  <c r="AV4242" i="1" s="1"/>
  <c r="AT4243" i="1"/>
  <c r="AV4243" i="1" s="1"/>
  <c r="AT4244" i="1"/>
  <c r="AV4244" i="1" s="1"/>
  <c r="AT4245" i="1"/>
  <c r="AV4245" i="1" s="1"/>
  <c r="AT4246" i="1"/>
  <c r="AV4246" i="1" s="1"/>
  <c r="AT4247" i="1"/>
  <c r="AV4247" i="1" s="1"/>
  <c r="AT4248" i="1"/>
  <c r="AV4248" i="1" s="1"/>
  <c r="AT4249" i="1"/>
  <c r="AV4249" i="1" s="1"/>
  <c r="AT4250" i="1"/>
  <c r="AV4250" i="1" s="1"/>
  <c r="AT4251" i="1"/>
  <c r="AV4251" i="1" s="1"/>
  <c r="AT4252" i="1"/>
  <c r="AV4252" i="1" s="1"/>
  <c r="AT4253" i="1"/>
  <c r="AV4253" i="1" s="1"/>
  <c r="AT4254" i="1"/>
  <c r="AV4254" i="1" s="1"/>
  <c r="AT4255" i="1"/>
  <c r="AV4255" i="1" s="1"/>
  <c r="AT4256" i="1"/>
  <c r="AV4256" i="1" s="1"/>
  <c r="AT4257" i="1"/>
  <c r="AV4257" i="1" s="1"/>
  <c r="AT4258" i="1"/>
  <c r="AV4258" i="1" s="1"/>
  <c r="AT4259" i="1"/>
  <c r="AV4259" i="1" s="1"/>
  <c r="AT4260" i="1"/>
  <c r="AV4260" i="1" s="1"/>
  <c r="AT4261" i="1"/>
  <c r="AV4261" i="1" s="1"/>
  <c r="AT4262" i="1"/>
  <c r="AV4262" i="1" s="1"/>
  <c r="AT4263" i="1"/>
  <c r="AV4263" i="1" s="1"/>
  <c r="AT4264" i="1"/>
  <c r="AV4264" i="1" s="1"/>
  <c r="AT4265" i="1"/>
  <c r="AV4265" i="1" s="1"/>
  <c r="AT4266" i="1"/>
  <c r="AV4266" i="1" s="1"/>
  <c r="AT4267" i="1"/>
  <c r="AV4267" i="1" s="1"/>
  <c r="AT4268" i="1"/>
  <c r="AV4268" i="1" s="1"/>
  <c r="AT4269" i="1"/>
  <c r="AV4269" i="1" s="1"/>
  <c r="AT4270" i="1"/>
  <c r="AV4270" i="1" s="1"/>
  <c r="AT4271" i="1"/>
  <c r="AV4271" i="1" s="1"/>
  <c r="AT4272" i="1"/>
  <c r="AV4272" i="1" s="1"/>
  <c r="AT4273" i="1"/>
  <c r="AV4273" i="1" s="1"/>
  <c r="AT4274" i="1"/>
  <c r="AV4274" i="1" s="1"/>
  <c r="AT4275" i="1"/>
  <c r="AV4275" i="1" s="1"/>
  <c r="AT4276" i="1"/>
  <c r="AV4276" i="1" s="1"/>
  <c r="AT4277" i="1"/>
  <c r="AV4277" i="1" s="1"/>
  <c r="AT4278" i="1"/>
  <c r="AV4278" i="1" s="1"/>
  <c r="AT4279" i="1"/>
  <c r="AV4279" i="1" s="1"/>
  <c r="AT4280" i="1"/>
  <c r="AV4280" i="1" s="1"/>
  <c r="AT4281" i="1"/>
  <c r="AV4281" i="1" s="1"/>
  <c r="AT4282" i="1"/>
  <c r="AV4282" i="1" s="1"/>
  <c r="AT4283" i="1"/>
  <c r="AV4283" i="1" s="1"/>
  <c r="AT4284" i="1"/>
  <c r="AV4284" i="1" s="1"/>
  <c r="AT4285" i="1"/>
  <c r="AV4285" i="1" s="1"/>
  <c r="AT4286" i="1"/>
  <c r="AV4286" i="1" s="1"/>
  <c r="AT4287" i="1"/>
  <c r="AV4287" i="1" s="1"/>
  <c r="AT4288" i="1"/>
  <c r="AV4288" i="1" s="1"/>
  <c r="AT4289" i="1"/>
  <c r="AV4289" i="1" s="1"/>
  <c r="AT4290" i="1"/>
  <c r="AV4290" i="1" s="1"/>
  <c r="AT4291" i="1"/>
  <c r="AV4291" i="1" s="1"/>
  <c r="AT4292" i="1"/>
  <c r="AV4292" i="1" s="1"/>
  <c r="AT4293" i="1"/>
  <c r="AV4293" i="1" s="1"/>
  <c r="AT4294" i="1"/>
  <c r="AV4294" i="1" s="1"/>
  <c r="AT4295" i="1"/>
  <c r="AV4295" i="1" s="1"/>
  <c r="AT4296" i="1"/>
  <c r="AV4296" i="1" s="1"/>
  <c r="AT4297" i="1"/>
  <c r="AV4297" i="1" s="1"/>
  <c r="AT4298" i="1"/>
  <c r="AV4298" i="1" s="1"/>
  <c r="AT4299" i="1"/>
  <c r="AV4299" i="1" s="1"/>
  <c r="AT4300" i="1"/>
  <c r="AV4300" i="1" s="1"/>
  <c r="AT4301" i="1"/>
  <c r="AV4301" i="1" s="1"/>
  <c r="AT4302" i="1"/>
  <c r="AV4302" i="1" s="1"/>
  <c r="AT4303" i="1"/>
  <c r="AV4303" i="1" s="1"/>
  <c r="AT4304" i="1"/>
  <c r="AV4304" i="1" s="1"/>
  <c r="AT4305" i="1"/>
  <c r="AV4305" i="1" s="1"/>
  <c r="AT4306" i="1"/>
  <c r="AV4306" i="1" s="1"/>
  <c r="AT4307" i="1"/>
  <c r="AV4307" i="1" s="1"/>
  <c r="AT4308" i="1"/>
  <c r="AV4308" i="1" s="1"/>
  <c r="AT4309" i="1"/>
  <c r="AV4309" i="1" s="1"/>
  <c r="AT4310" i="1"/>
  <c r="AV4310" i="1" s="1"/>
  <c r="AT4311" i="1"/>
  <c r="AV4311" i="1" s="1"/>
  <c r="AT4312" i="1"/>
  <c r="AV4312" i="1" s="1"/>
  <c r="AT4313" i="1"/>
  <c r="AV4313" i="1" s="1"/>
  <c r="AT4314" i="1"/>
  <c r="AV4314" i="1" s="1"/>
  <c r="AT4315" i="1"/>
  <c r="AV4315" i="1" s="1"/>
  <c r="AT4316" i="1"/>
  <c r="AV4316" i="1" s="1"/>
  <c r="AT4317" i="1"/>
  <c r="AV4317" i="1" s="1"/>
  <c r="AT4318" i="1"/>
  <c r="AV4318" i="1" s="1"/>
  <c r="AT4319" i="1"/>
  <c r="AV4319" i="1" s="1"/>
  <c r="AT4320" i="1"/>
  <c r="AV4320" i="1" s="1"/>
  <c r="AT4321" i="1"/>
  <c r="AV4321" i="1" s="1"/>
  <c r="AT4322" i="1"/>
  <c r="AV4322" i="1" s="1"/>
  <c r="AT4323" i="1"/>
  <c r="AV4323" i="1" s="1"/>
  <c r="AT4324" i="1"/>
  <c r="AV4324" i="1" s="1"/>
  <c r="AT4325" i="1"/>
  <c r="AV4325" i="1" s="1"/>
  <c r="AT4326" i="1"/>
  <c r="AV4326" i="1" s="1"/>
  <c r="AT4327" i="1"/>
  <c r="AV4327" i="1" s="1"/>
  <c r="AT4328" i="1"/>
  <c r="AV4328" i="1" s="1"/>
  <c r="AT4329" i="1"/>
  <c r="AV4329" i="1" s="1"/>
  <c r="AT4330" i="1"/>
  <c r="AV4330" i="1" s="1"/>
  <c r="AT4331" i="1"/>
  <c r="AV4331" i="1" s="1"/>
  <c r="AT4332" i="1"/>
  <c r="AV4332" i="1" s="1"/>
  <c r="AT4333" i="1"/>
  <c r="AV4333" i="1" s="1"/>
  <c r="AT4334" i="1"/>
  <c r="AV4334" i="1" s="1"/>
  <c r="AT4335" i="1"/>
  <c r="AV4335" i="1" s="1"/>
  <c r="AT4336" i="1"/>
  <c r="AV4336" i="1" s="1"/>
  <c r="AT4337" i="1"/>
  <c r="AV4337" i="1" s="1"/>
  <c r="AT4338" i="1"/>
  <c r="AV4338" i="1" s="1"/>
  <c r="AT4339" i="1"/>
  <c r="AV4339" i="1" s="1"/>
  <c r="AT4340" i="1"/>
  <c r="AV4340" i="1" s="1"/>
  <c r="AT4341" i="1"/>
  <c r="AV4341" i="1" s="1"/>
  <c r="AT4342" i="1"/>
  <c r="AV4342" i="1" s="1"/>
  <c r="AT4343" i="1"/>
  <c r="AV4343" i="1" s="1"/>
  <c r="AT4344" i="1"/>
  <c r="AV4344" i="1" s="1"/>
  <c r="AT4345" i="1"/>
  <c r="AV4345" i="1" s="1"/>
  <c r="AT4346" i="1"/>
  <c r="AV4346" i="1" s="1"/>
  <c r="AT4347" i="1"/>
  <c r="AV4347" i="1" s="1"/>
  <c r="AT4348" i="1"/>
  <c r="AV4348" i="1" s="1"/>
  <c r="AT4349" i="1"/>
  <c r="AV4349" i="1" s="1"/>
  <c r="AT4350" i="1"/>
  <c r="AV4350" i="1" s="1"/>
  <c r="AT4351" i="1"/>
  <c r="AV4351" i="1" s="1"/>
  <c r="AT4352" i="1"/>
  <c r="AV4352" i="1" s="1"/>
  <c r="AT4353" i="1"/>
  <c r="AV4353" i="1" s="1"/>
  <c r="AT4354" i="1"/>
  <c r="AV4354" i="1" s="1"/>
  <c r="AT4355" i="1"/>
  <c r="AV4355" i="1" s="1"/>
  <c r="AT4356" i="1"/>
  <c r="AV4356" i="1" s="1"/>
  <c r="AT4357" i="1"/>
  <c r="AV4357" i="1" s="1"/>
  <c r="AT4358" i="1"/>
  <c r="AV4358" i="1" s="1"/>
  <c r="AT4359" i="1"/>
  <c r="AV4359" i="1" s="1"/>
  <c r="AT4360" i="1"/>
  <c r="AV4360" i="1" s="1"/>
  <c r="AT4361" i="1"/>
  <c r="AV4361" i="1" s="1"/>
  <c r="AT4362" i="1"/>
  <c r="AV4362" i="1" s="1"/>
  <c r="AT4363" i="1"/>
  <c r="AV4363" i="1" s="1"/>
  <c r="AT4364" i="1"/>
  <c r="AV4364" i="1" s="1"/>
  <c r="AT4365" i="1"/>
  <c r="AV4365" i="1" s="1"/>
  <c r="AT4366" i="1"/>
  <c r="AV4366" i="1" s="1"/>
  <c r="AT4367" i="1"/>
  <c r="AV4367" i="1" s="1"/>
  <c r="AT4368" i="1"/>
  <c r="AV4368" i="1" s="1"/>
  <c r="AT4369" i="1"/>
  <c r="AV4369" i="1" s="1"/>
  <c r="AT4370" i="1"/>
  <c r="AV4370" i="1" s="1"/>
  <c r="AT4371" i="1"/>
  <c r="AV4371" i="1" s="1"/>
  <c r="AT4372" i="1"/>
  <c r="AV4372" i="1" s="1"/>
  <c r="AT4373" i="1"/>
  <c r="AV4373" i="1" s="1"/>
  <c r="AT4374" i="1"/>
  <c r="AV4374" i="1" s="1"/>
  <c r="AT4375" i="1"/>
  <c r="AV4375" i="1" s="1"/>
  <c r="AT4376" i="1"/>
  <c r="AV4376" i="1" s="1"/>
  <c r="AT4377" i="1"/>
  <c r="AV4377" i="1" s="1"/>
  <c r="AT4378" i="1"/>
  <c r="AV4378" i="1" s="1"/>
  <c r="AT4379" i="1"/>
  <c r="AV4379" i="1" s="1"/>
  <c r="AT4380" i="1"/>
  <c r="AV4380" i="1" s="1"/>
  <c r="AT4381" i="1"/>
  <c r="AV4381" i="1" s="1"/>
  <c r="AT4382" i="1"/>
  <c r="AV4382" i="1" s="1"/>
  <c r="AT4383" i="1"/>
  <c r="AV4383" i="1" s="1"/>
  <c r="AT4384" i="1"/>
  <c r="AV4384" i="1" s="1"/>
  <c r="AT4385" i="1"/>
  <c r="AV4385" i="1" s="1"/>
  <c r="AT4386" i="1"/>
  <c r="AV4386" i="1" s="1"/>
  <c r="AT4387" i="1"/>
  <c r="AV4387" i="1" s="1"/>
  <c r="AT4388" i="1"/>
  <c r="AV4388" i="1" s="1"/>
  <c r="AT4389" i="1"/>
  <c r="AV4389" i="1" s="1"/>
  <c r="AT4390" i="1"/>
  <c r="AV4390" i="1" s="1"/>
  <c r="AT4391" i="1"/>
  <c r="AV4391" i="1" s="1"/>
  <c r="AT4392" i="1"/>
  <c r="AV4392" i="1" s="1"/>
  <c r="AT4393" i="1"/>
  <c r="AV4393" i="1" s="1"/>
  <c r="AT4394" i="1"/>
  <c r="AV4394" i="1" s="1"/>
  <c r="AT4395" i="1"/>
  <c r="AV4395" i="1" s="1"/>
  <c r="AT4396" i="1"/>
  <c r="AV4396" i="1" s="1"/>
  <c r="AT4397" i="1"/>
  <c r="AV4397" i="1" s="1"/>
  <c r="AT4398" i="1"/>
  <c r="AV4398" i="1" s="1"/>
  <c r="AT4399" i="1"/>
  <c r="AV4399" i="1" s="1"/>
  <c r="AT4400" i="1"/>
  <c r="AV4400" i="1" s="1"/>
  <c r="AT4401" i="1"/>
  <c r="AV4401" i="1" s="1"/>
  <c r="AT4402" i="1"/>
  <c r="AV4402" i="1" s="1"/>
  <c r="AT4403" i="1"/>
  <c r="AV4403" i="1" s="1"/>
  <c r="AT4404" i="1"/>
  <c r="AV4404" i="1" s="1"/>
  <c r="AT4405" i="1"/>
  <c r="AV4405" i="1" s="1"/>
  <c r="AT4406" i="1"/>
  <c r="AV4406" i="1" s="1"/>
  <c r="AT4407" i="1"/>
  <c r="AV4407" i="1" s="1"/>
  <c r="AT4408" i="1"/>
  <c r="AV4408" i="1" s="1"/>
  <c r="AT4409" i="1"/>
  <c r="AV4409" i="1" s="1"/>
  <c r="AT4410" i="1"/>
  <c r="AV4410" i="1" s="1"/>
  <c r="AT4411" i="1"/>
  <c r="AV4411" i="1" s="1"/>
  <c r="AT4412" i="1"/>
  <c r="AV4412" i="1" s="1"/>
  <c r="AT4413" i="1"/>
  <c r="AV4413" i="1" s="1"/>
  <c r="AT4414" i="1"/>
  <c r="AV4414" i="1" s="1"/>
  <c r="AT4415" i="1"/>
  <c r="AV4415" i="1" s="1"/>
  <c r="AT4416" i="1"/>
  <c r="AV4416" i="1" s="1"/>
  <c r="AT4417" i="1"/>
  <c r="AV4417" i="1" s="1"/>
  <c r="AT4418" i="1"/>
  <c r="AV4418" i="1" s="1"/>
  <c r="AT4419" i="1"/>
  <c r="AV4419" i="1" s="1"/>
  <c r="AT4420" i="1"/>
  <c r="AV4420" i="1" s="1"/>
  <c r="AT4421" i="1"/>
  <c r="AV4421" i="1" s="1"/>
  <c r="AT4422" i="1"/>
  <c r="AV4422" i="1" s="1"/>
  <c r="AT4423" i="1"/>
  <c r="AV4423" i="1" s="1"/>
  <c r="AT4424" i="1"/>
  <c r="AV4424" i="1" s="1"/>
  <c r="AT4425" i="1"/>
  <c r="AV4425" i="1" s="1"/>
  <c r="AT4426" i="1"/>
  <c r="AV4426" i="1" s="1"/>
  <c r="AT4427" i="1"/>
  <c r="AV4427" i="1" s="1"/>
  <c r="AT4428" i="1"/>
  <c r="AV4428" i="1" s="1"/>
  <c r="AT4429" i="1"/>
  <c r="AV4429" i="1" s="1"/>
  <c r="AT4430" i="1"/>
  <c r="AV4430" i="1" s="1"/>
  <c r="AT4431" i="1"/>
  <c r="AV4431" i="1" s="1"/>
  <c r="AT4432" i="1"/>
  <c r="AV4432" i="1" s="1"/>
  <c r="AT4433" i="1"/>
  <c r="AV4433" i="1" s="1"/>
  <c r="AT4434" i="1"/>
  <c r="AV4434" i="1" s="1"/>
  <c r="AT4435" i="1"/>
  <c r="AV4435" i="1" s="1"/>
  <c r="AT4436" i="1"/>
  <c r="AV4436" i="1" s="1"/>
  <c r="AT4437" i="1"/>
  <c r="AV4437" i="1" s="1"/>
  <c r="AT4438" i="1"/>
  <c r="AV4438" i="1" s="1"/>
  <c r="AT4439" i="1"/>
  <c r="AV4439" i="1" s="1"/>
  <c r="AT4440" i="1"/>
  <c r="AV4440" i="1" s="1"/>
  <c r="AT4441" i="1"/>
  <c r="AV4441" i="1" s="1"/>
  <c r="AT4442" i="1"/>
  <c r="AV4442" i="1" s="1"/>
  <c r="AT4443" i="1"/>
  <c r="AV4443" i="1" s="1"/>
  <c r="AT4444" i="1"/>
  <c r="AV4444" i="1" s="1"/>
  <c r="AT4445" i="1"/>
  <c r="AV4445" i="1" s="1"/>
  <c r="AT4446" i="1"/>
  <c r="AV4446" i="1" s="1"/>
  <c r="AT4447" i="1"/>
  <c r="AV4447" i="1" s="1"/>
  <c r="AT4448" i="1"/>
  <c r="AV4448" i="1" s="1"/>
  <c r="AT4449" i="1"/>
  <c r="AV4449" i="1" s="1"/>
  <c r="AT4450" i="1"/>
  <c r="AV4450" i="1" s="1"/>
  <c r="AT4451" i="1"/>
  <c r="AV4451" i="1" s="1"/>
  <c r="AT4452" i="1"/>
  <c r="AV4452" i="1" s="1"/>
  <c r="AT4453" i="1"/>
  <c r="AV4453" i="1" s="1"/>
  <c r="AT4454" i="1"/>
  <c r="AV4454" i="1" s="1"/>
  <c r="AT4455" i="1"/>
  <c r="AV4455" i="1" s="1"/>
  <c r="AT4456" i="1"/>
  <c r="AV4456" i="1" s="1"/>
  <c r="AT4457" i="1"/>
  <c r="AV4457" i="1" s="1"/>
  <c r="AT4458" i="1"/>
  <c r="AV4458" i="1" s="1"/>
  <c r="AT4459" i="1"/>
  <c r="AV4459" i="1" s="1"/>
  <c r="AT4460" i="1"/>
  <c r="AV4460" i="1" s="1"/>
  <c r="AT4461" i="1"/>
  <c r="AV4461" i="1" s="1"/>
  <c r="AT4462" i="1"/>
  <c r="AV4462" i="1" s="1"/>
  <c r="AT4463" i="1"/>
  <c r="AV4463" i="1" s="1"/>
  <c r="AT4464" i="1"/>
  <c r="AV4464" i="1" s="1"/>
  <c r="AT4465" i="1"/>
  <c r="AV4465" i="1" s="1"/>
  <c r="AT4466" i="1"/>
  <c r="AV4466" i="1" s="1"/>
  <c r="AT4467" i="1"/>
  <c r="AV4467" i="1" s="1"/>
  <c r="AT4468" i="1"/>
  <c r="AV4468" i="1" s="1"/>
  <c r="AT4469" i="1"/>
  <c r="AV4469" i="1" s="1"/>
  <c r="AT4470" i="1"/>
  <c r="AV4470" i="1" s="1"/>
  <c r="AT4471" i="1"/>
  <c r="AV4471" i="1" s="1"/>
  <c r="AT4472" i="1"/>
  <c r="AV4472" i="1" s="1"/>
  <c r="AT4473" i="1"/>
  <c r="AV4473" i="1" s="1"/>
  <c r="AT4474" i="1"/>
  <c r="AV4474" i="1" s="1"/>
  <c r="AT4475" i="1"/>
  <c r="AV4475" i="1" s="1"/>
  <c r="AT4476" i="1"/>
  <c r="AV4476" i="1" s="1"/>
  <c r="AT4477" i="1"/>
  <c r="AV4477" i="1" s="1"/>
  <c r="AT4478" i="1"/>
  <c r="AV4478" i="1" s="1"/>
  <c r="AT4479" i="1"/>
  <c r="AV4479" i="1" s="1"/>
  <c r="AT4480" i="1"/>
  <c r="AV4480" i="1" s="1"/>
  <c r="AT4481" i="1"/>
  <c r="AV4481" i="1" s="1"/>
  <c r="AT4482" i="1"/>
  <c r="AV4482" i="1" s="1"/>
  <c r="AT4483" i="1"/>
  <c r="AV4483" i="1" s="1"/>
  <c r="AT4484" i="1"/>
  <c r="AV4484" i="1" s="1"/>
  <c r="AT4485" i="1"/>
  <c r="AV4485" i="1" s="1"/>
  <c r="AT4486" i="1"/>
  <c r="AV4486" i="1" s="1"/>
  <c r="AT4487" i="1"/>
  <c r="AV4487" i="1" s="1"/>
  <c r="AT4488" i="1"/>
  <c r="AV4488" i="1" s="1"/>
  <c r="AT4489" i="1"/>
  <c r="AV4489" i="1" s="1"/>
  <c r="AT4490" i="1"/>
  <c r="AV4490" i="1" s="1"/>
  <c r="AT4491" i="1"/>
  <c r="AV4491" i="1" s="1"/>
  <c r="AT4492" i="1"/>
  <c r="AV4492" i="1" s="1"/>
  <c r="AT4493" i="1"/>
  <c r="AV4493" i="1" s="1"/>
  <c r="AT4494" i="1"/>
  <c r="AV4494" i="1" s="1"/>
  <c r="AT4495" i="1"/>
  <c r="AV4495" i="1" s="1"/>
  <c r="AT4496" i="1"/>
  <c r="AV4496" i="1" s="1"/>
  <c r="AT4497" i="1"/>
  <c r="AV4497" i="1" s="1"/>
  <c r="AT4498" i="1"/>
  <c r="AV4498" i="1" s="1"/>
  <c r="AT4499" i="1"/>
  <c r="AV4499" i="1" s="1"/>
  <c r="AT4500" i="1"/>
  <c r="AV4500" i="1" s="1"/>
  <c r="AT4501" i="1"/>
  <c r="AV4501" i="1" s="1"/>
  <c r="AT4502" i="1"/>
  <c r="AV4502" i="1" s="1"/>
  <c r="AT4503" i="1"/>
  <c r="AV4503" i="1" s="1"/>
  <c r="AT4504" i="1"/>
  <c r="AV4504" i="1" s="1"/>
  <c r="AT4505" i="1"/>
  <c r="AV4505" i="1" s="1"/>
  <c r="AT4506" i="1"/>
  <c r="AV4506" i="1" s="1"/>
  <c r="AT4507" i="1"/>
  <c r="AV4507" i="1" s="1"/>
  <c r="AT4508" i="1"/>
  <c r="AV4508" i="1" s="1"/>
  <c r="AT4509" i="1"/>
  <c r="AV4509" i="1" s="1"/>
  <c r="AT4510" i="1"/>
  <c r="AV4510" i="1" s="1"/>
  <c r="AT4511" i="1"/>
  <c r="AV4511" i="1" s="1"/>
  <c r="AT4512" i="1"/>
  <c r="AV4512" i="1" s="1"/>
  <c r="AT4513" i="1"/>
  <c r="AV4513" i="1" s="1"/>
  <c r="AT4514" i="1"/>
  <c r="AV4514" i="1" s="1"/>
  <c r="AT4515" i="1"/>
  <c r="AV4515" i="1" s="1"/>
  <c r="AT4516" i="1"/>
  <c r="AV4516" i="1" s="1"/>
  <c r="AT4517" i="1"/>
  <c r="AV4517" i="1" s="1"/>
  <c r="AT4518" i="1"/>
  <c r="AV4518" i="1" s="1"/>
  <c r="AT4519" i="1"/>
  <c r="AV4519" i="1" s="1"/>
  <c r="AT4520" i="1"/>
  <c r="AV4520" i="1" s="1"/>
  <c r="AT4521" i="1"/>
  <c r="AV4521" i="1" s="1"/>
  <c r="AT4522" i="1"/>
  <c r="AV4522" i="1" s="1"/>
  <c r="AT4523" i="1"/>
  <c r="AV4523" i="1" s="1"/>
  <c r="AT4524" i="1"/>
  <c r="AV4524" i="1" s="1"/>
  <c r="AT4525" i="1"/>
  <c r="AV4525" i="1" s="1"/>
  <c r="AT4526" i="1"/>
  <c r="AV4526" i="1" s="1"/>
  <c r="AT4527" i="1"/>
  <c r="AV4527" i="1" s="1"/>
  <c r="AT4528" i="1"/>
  <c r="AV4528" i="1" s="1"/>
  <c r="AT4529" i="1"/>
  <c r="AV4529" i="1" s="1"/>
  <c r="AT4530" i="1"/>
  <c r="AV4530" i="1" s="1"/>
  <c r="AT4531" i="1"/>
  <c r="AV4531" i="1" s="1"/>
  <c r="AT4532" i="1"/>
  <c r="AV4532" i="1" s="1"/>
  <c r="AT4533" i="1"/>
  <c r="AV4533" i="1" s="1"/>
  <c r="AT4534" i="1"/>
  <c r="AV4534" i="1" s="1"/>
  <c r="AT4535" i="1"/>
  <c r="AV4535" i="1" s="1"/>
  <c r="AT4536" i="1"/>
  <c r="AV4536" i="1" s="1"/>
  <c r="AT4537" i="1"/>
  <c r="AV4537" i="1" s="1"/>
  <c r="AT4538" i="1"/>
  <c r="AV4538" i="1" s="1"/>
  <c r="AT4539" i="1"/>
  <c r="AV4539" i="1" s="1"/>
  <c r="AT4540" i="1"/>
  <c r="AV4540" i="1" s="1"/>
  <c r="AT4541" i="1"/>
  <c r="AV4541" i="1" s="1"/>
  <c r="AT4542" i="1"/>
  <c r="AV4542" i="1" s="1"/>
  <c r="AT4543" i="1"/>
  <c r="AV4543" i="1" s="1"/>
  <c r="AT4544" i="1"/>
  <c r="AV4544" i="1" s="1"/>
  <c r="AT4545" i="1"/>
  <c r="AV4545" i="1" s="1"/>
  <c r="AT4546" i="1"/>
  <c r="AV4546" i="1" s="1"/>
  <c r="AT4547" i="1"/>
  <c r="AV4547" i="1" s="1"/>
  <c r="AT4548" i="1"/>
  <c r="AV4548" i="1" s="1"/>
  <c r="AT4549" i="1"/>
  <c r="AV4549" i="1" s="1"/>
  <c r="AT4550" i="1"/>
  <c r="AV4550" i="1" s="1"/>
  <c r="AT4551" i="1"/>
  <c r="AV4551" i="1" s="1"/>
  <c r="AT4552" i="1"/>
  <c r="AV4552" i="1" s="1"/>
  <c r="AT4553" i="1"/>
  <c r="AV4553" i="1" s="1"/>
  <c r="AT4554" i="1"/>
  <c r="AV4554" i="1" s="1"/>
  <c r="AT4555" i="1"/>
  <c r="AV4555" i="1" s="1"/>
  <c r="AT4556" i="1"/>
  <c r="AV4556" i="1" s="1"/>
  <c r="AT4557" i="1"/>
  <c r="AV4557" i="1" s="1"/>
  <c r="AT4558" i="1"/>
  <c r="AV4558" i="1" s="1"/>
  <c r="AT4559" i="1"/>
  <c r="AV4559" i="1" s="1"/>
  <c r="AT4560" i="1"/>
  <c r="AV4560" i="1" s="1"/>
  <c r="AT4561" i="1"/>
  <c r="AV4561" i="1" s="1"/>
  <c r="AT4562" i="1"/>
  <c r="AV4562" i="1" s="1"/>
  <c r="AT4563" i="1"/>
  <c r="AV4563" i="1" s="1"/>
  <c r="AT4564" i="1"/>
  <c r="AV4564" i="1" s="1"/>
  <c r="AT4565" i="1"/>
  <c r="AV4565" i="1" s="1"/>
  <c r="AT4566" i="1"/>
  <c r="AV4566" i="1" s="1"/>
  <c r="AT4567" i="1"/>
  <c r="AV4567" i="1" s="1"/>
  <c r="AT4568" i="1"/>
  <c r="AV4568" i="1" s="1"/>
  <c r="AT4569" i="1"/>
  <c r="AV4569" i="1" s="1"/>
  <c r="AT4570" i="1"/>
  <c r="AV4570" i="1" s="1"/>
  <c r="AT4571" i="1"/>
  <c r="AV4571" i="1" s="1"/>
  <c r="AT4572" i="1"/>
  <c r="AV4572" i="1" s="1"/>
  <c r="AT4573" i="1"/>
  <c r="AV4573" i="1" s="1"/>
  <c r="AT4574" i="1"/>
  <c r="AV4574" i="1" s="1"/>
  <c r="AT4575" i="1"/>
  <c r="AV4575" i="1" s="1"/>
  <c r="AT4576" i="1"/>
  <c r="AV4576" i="1" s="1"/>
  <c r="AT4577" i="1"/>
  <c r="AV4577" i="1" s="1"/>
  <c r="AT4578" i="1"/>
  <c r="AV4578" i="1" s="1"/>
  <c r="AT4579" i="1"/>
  <c r="AV4579" i="1" s="1"/>
  <c r="AT4580" i="1"/>
  <c r="AV4580" i="1" s="1"/>
  <c r="AT4581" i="1"/>
  <c r="AV4581" i="1" s="1"/>
  <c r="AT4582" i="1"/>
  <c r="AV4582" i="1" s="1"/>
  <c r="AT4583" i="1"/>
  <c r="AV4583" i="1" s="1"/>
  <c r="AT4584" i="1"/>
  <c r="AV4584" i="1" s="1"/>
  <c r="AT4585" i="1"/>
  <c r="AV4585" i="1" s="1"/>
  <c r="AT4586" i="1"/>
  <c r="AV4586" i="1" s="1"/>
  <c r="AT4587" i="1"/>
  <c r="AV4587" i="1" s="1"/>
  <c r="AT4588" i="1"/>
  <c r="AV4588" i="1" s="1"/>
  <c r="AT4589" i="1"/>
  <c r="AV4589" i="1" s="1"/>
  <c r="AT4590" i="1"/>
  <c r="AV4590" i="1" s="1"/>
  <c r="AT4591" i="1"/>
  <c r="AV4591" i="1" s="1"/>
  <c r="AT4592" i="1"/>
  <c r="AV4592" i="1" s="1"/>
  <c r="AT4593" i="1"/>
  <c r="AV4593" i="1" s="1"/>
  <c r="AT4594" i="1"/>
  <c r="AV4594" i="1" s="1"/>
  <c r="AT4595" i="1"/>
  <c r="AV4595" i="1" s="1"/>
  <c r="AT4596" i="1"/>
  <c r="AV4596" i="1" s="1"/>
  <c r="AT4597" i="1"/>
  <c r="AV4597" i="1" s="1"/>
  <c r="AT4598" i="1"/>
  <c r="AV4598" i="1" s="1"/>
  <c r="AT4599" i="1"/>
  <c r="AV4599" i="1" s="1"/>
  <c r="AT4600" i="1"/>
  <c r="AV4600" i="1" s="1"/>
  <c r="AT4601" i="1"/>
  <c r="AV4601" i="1" s="1"/>
  <c r="AT4602" i="1"/>
  <c r="AV4602" i="1" s="1"/>
  <c r="AT4603" i="1"/>
  <c r="AV4603" i="1" s="1"/>
  <c r="AT4604" i="1"/>
  <c r="AV4604" i="1" s="1"/>
  <c r="AT4605" i="1"/>
  <c r="AV4605" i="1" s="1"/>
  <c r="AT4606" i="1"/>
  <c r="AV4606" i="1" s="1"/>
  <c r="AT4607" i="1"/>
  <c r="AV4607" i="1" s="1"/>
  <c r="AT4608" i="1"/>
  <c r="AV4608" i="1" s="1"/>
  <c r="AT4609" i="1"/>
  <c r="AV4609" i="1" s="1"/>
  <c r="AT4610" i="1"/>
  <c r="AV4610" i="1" s="1"/>
  <c r="AT4611" i="1"/>
  <c r="AV4611" i="1" s="1"/>
  <c r="AT4612" i="1"/>
  <c r="AV4612" i="1" s="1"/>
  <c r="AT4613" i="1"/>
  <c r="AV4613" i="1" s="1"/>
  <c r="AT4614" i="1"/>
  <c r="AV4614" i="1" s="1"/>
  <c r="AT4615" i="1"/>
  <c r="AV4615" i="1" s="1"/>
  <c r="AT4616" i="1"/>
  <c r="AV4616" i="1" s="1"/>
  <c r="AT4617" i="1"/>
  <c r="AV4617" i="1" s="1"/>
  <c r="AT4618" i="1"/>
  <c r="AV4618" i="1" s="1"/>
  <c r="AT4619" i="1"/>
  <c r="AV4619" i="1" s="1"/>
  <c r="AT4620" i="1"/>
  <c r="AV4620" i="1" s="1"/>
  <c r="AT4621" i="1"/>
  <c r="AV4621" i="1" s="1"/>
  <c r="AT4622" i="1"/>
  <c r="AV4622" i="1" s="1"/>
  <c r="AT4623" i="1"/>
  <c r="AV4623" i="1" s="1"/>
  <c r="AT4624" i="1"/>
  <c r="AV4624" i="1" s="1"/>
  <c r="AT4625" i="1"/>
  <c r="AV4625" i="1" s="1"/>
  <c r="AT4626" i="1"/>
  <c r="AV4626" i="1" s="1"/>
  <c r="AT4627" i="1"/>
  <c r="AV4627" i="1" s="1"/>
  <c r="AT4628" i="1"/>
  <c r="AV4628" i="1" s="1"/>
  <c r="AT4629" i="1"/>
  <c r="AV4629" i="1" s="1"/>
  <c r="AT4630" i="1"/>
  <c r="AV4630" i="1" s="1"/>
  <c r="AT4631" i="1"/>
  <c r="AV4631" i="1" s="1"/>
  <c r="AT4632" i="1"/>
  <c r="AV4632" i="1" s="1"/>
  <c r="AT4633" i="1"/>
  <c r="AV4633" i="1" s="1"/>
  <c r="AT4634" i="1"/>
  <c r="AV4634" i="1" s="1"/>
  <c r="AT4635" i="1"/>
  <c r="AV4635" i="1" s="1"/>
  <c r="AT4636" i="1"/>
  <c r="AV4636" i="1" s="1"/>
  <c r="AT4637" i="1"/>
  <c r="AV4637" i="1" s="1"/>
  <c r="AT4638" i="1"/>
  <c r="AV4638" i="1" s="1"/>
  <c r="AT4639" i="1"/>
  <c r="AV4639" i="1" s="1"/>
  <c r="AT4640" i="1"/>
  <c r="AV4640" i="1" s="1"/>
  <c r="AT4641" i="1"/>
  <c r="AV4641" i="1" s="1"/>
  <c r="AT4642" i="1"/>
  <c r="AV4642" i="1" s="1"/>
  <c r="AT4643" i="1"/>
  <c r="AV4643" i="1" s="1"/>
  <c r="AT4644" i="1"/>
  <c r="AV4644" i="1" s="1"/>
  <c r="AT4645" i="1"/>
  <c r="AV4645" i="1" s="1"/>
  <c r="AT4646" i="1"/>
  <c r="AV4646" i="1" s="1"/>
  <c r="AT4647" i="1"/>
  <c r="AV4647" i="1" s="1"/>
  <c r="AT4648" i="1"/>
  <c r="AV4648" i="1" s="1"/>
  <c r="AT4649" i="1"/>
  <c r="AV4649" i="1" s="1"/>
  <c r="AT4650" i="1"/>
  <c r="AV4650" i="1" s="1"/>
  <c r="AT4651" i="1"/>
  <c r="AV4651" i="1" s="1"/>
  <c r="AT4652" i="1"/>
  <c r="AV4652" i="1" s="1"/>
  <c r="AT4653" i="1"/>
  <c r="AV4653" i="1" s="1"/>
  <c r="AT4654" i="1"/>
  <c r="AV4654" i="1" s="1"/>
  <c r="AT4655" i="1"/>
  <c r="AV4655" i="1" s="1"/>
  <c r="AT4656" i="1"/>
  <c r="AV4656" i="1" s="1"/>
  <c r="AT4657" i="1"/>
  <c r="AV4657" i="1" s="1"/>
  <c r="AT4658" i="1"/>
  <c r="AV4658" i="1" s="1"/>
  <c r="AT4659" i="1"/>
  <c r="AV4659" i="1" s="1"/>
  <c r="AT4660" i="1"/>
  <c r="AV4660" i="1" s="1"/>
  <c r="AT4661" i="1"/>
  <c r="AV4661" i="1" s="1"/>
  <c r="AT4662" i="1"/>
  <c r="AV4662" i="1" s="1"/>
  <c r="AT4663" i="1"/>
  <c r="AV4663" i="1" s="1"/>
  <c r="AT4664" i="1"/>
  <c r="AV4664" i="1" s="1"/>
  <c r="AT4665" i="1"/>
  <c r="AV4665" i="1" s="1"/>
  <c r="AT4666" i="1"/>
  <c r="AV4666" i="1" s="1"/>
  <c r="AT4667" i="1"/>
  <c r="AV4667" i="1" s="1"/>
  <c r="AT4668" i="1"/>
  <c r="AV4668" i="1" s="1"/>
  <c r="AT4669" i="1"/>
  <c r="AV4669" i="1" s="1"/>
  <c r="AT4670" i="1"/>
  <c r="AV4670" i="1" s="1"/>
  <c r="AT4671" i="1"/>
  <c r="AV4671" i="1" s="1"/>
  <c r="AT4672" i="1"/>
  <c r="AV4672" i="1" s="1"/>
  <c r="AT4673" i="1"/>
  <c r="AV4673" i="1" s="1"/>
  <c r="AT4674" i="1"/>
  <c r="AV4674" i="1" s="1"/>
  <c r="AT4675" i="1"/>
  <c r="AV4675" i="1" s="1"/>
  <c r="AT4676" i="1"/>
  <c r="AV4676" i="1" s="1"/>
  <c r="AT4677" i="1"/>
  <c r="AV4677" i="1" s="1"/>
  <c r="AT4678" i="1"/>
  <c r="AV4678" i="1" s="1"/>
  <c r="AT4679" i="1"/>
  <c r="AV4679" i="1" s="1"/>
  <c r="AT4680" i="1"/>
  <c r="AV4680" i="1" s="1"/>
  <c r="AT4681" i="1"/>
  <c r="AV4681" i="1" s="1"/>
  <c r="AT4682" i="1"/>
  <c r="AV4682" i="1" s="1"/>
  <c r="AT4683" i="1"/>
  <c r="AV4683" i="1" s="1"/>
  <c r="AT4684" i="1"/>
  <c r="AV4684" i="1" s="1"/>
  <c r="AT4685" i="1"/>
  <c r="AV4685" i="1" s="1"/>
  <c r="AT4686" i="1"/>
  <c r="AV4686" i="1" s="1"/>
  <c r="AT4687" i="1"/>
  <c r="AV4687" i="1" s="1"/>
  <c r="AT4688" i="1"/>
  <c r="AV4688" i="1" s="1"/>
  <c r="AT4689" i="1"/>
  <c r="AV4689" i="1" s="1"/>
  <c r="AT4690" i="1"/>
  <c r="AV4690" i="1" s="1"/>
  <c r="AT4691" i="1"/>
  <c r="AV4691" i="1" s="1"/>
  <c r="AT4692" i="1"/>
  <c r="AV4692" i="1" s="1"/>
  <c r="AT4693" i="1"/>
  <c r="AV4693" i="1" s="1"/>
  <c r="AT4694" i="1"/>
  <c r="AV4694" i="1" s="1"/>
  <c r="AT4695" i="1"/>
  <c r="AV4695" i="1" s="1"/>
  <c r="AT4696" i="1"/>
  <c r="AV4696" i="1" s="1"/>
  <c r="AT4697" i="1"/>
  <c r="AV4697" i="1" s="1"/>
  <c r="AT4698" i="1"/>
  <c r="AV4698" i="1" s="1"/>
  <c r="AT4699" i="1"/>
  <c r="AV4699" i="1" s="1"/>
  <c r="AT4700" i="1"/>
  <c r="AV4700" i="1" s="1"/>
  <c r="AT4701" i="1"/>
  <c r="AV4701" i="1" s="1"/>
  <c r="AT4702" i="1"/>
  <c r="AV4702" i="1" s="1"/>
  <c r="AT4703" i="1"/>
  <c r="AV4703" i="1" s="1"/>
  <c r="AT4704" i="1"/>
  <c r="AV4704" i="1" s="1"/>
  <c r="AT4705" i="1"/>
  <c r="AV4705" i="1" s="1"/>
  <c r="AT4706" i="1"/>
  <c r="AV4706" i="1" s="1"/>
  <c r="AT4707" i="1"/>
  <c r="AV4707" i="1" s="1"/>
  <c r="AT4708" i="1"/>
  <c r="AV4708" i="1" s="1"/>
  <c r="AT4709" i="1"/>
  <c r="AV4709" i="1" s="1"/>
  <c r="AT4710" i="1"/>
  <c r="AV4710" i="1" s="1"/>
  <c r="AT4711" i="1"/>
  <c r="AV4711" i="1" s="1"/>
  <c r="AT4712" i="1"/>
  <c r="AV4712" i="1" s="1"/>
  <c r="AT4713" i="1"/>
  <c r="AV4713" i="1" s="1"/>
  <c r="AT4714" i="1"/>
  <c r="AV4714" i="1" s="1"/>
  <c r="AT4715" i="1"/>
  <c r="AV4715" i="1" s="1"/>
  <c r="AT4716" i="1"/>
  <c r="AV4716" i="1" s="1"/>
  <c r="AT4717" i="1"/>
  <c r="AV4717" i="1" s="1"/>
  <c r="AT4718" i="1"/>
  <c r="AV4718" i="1" s="1"/>
  <c r="AT4719" i="1"/>
  <c r="AV4719" i="1" s="1"/>
  <c r="AT4720" i="1"/>
  <c r="AV4720" i="1" s="1"/>
  <c r="AT4721" i="1"/>
  <c r="AV4721" i="1" s="1"/>
  <c r="AT4722" i="1"/>
  <c r="AV4722" i="1" s="1"/>
  <c r="AT4723" i="1"/>
  <c r="AV4723" i="1" s="1"/>
  <c r="AT4724" i="1"/>
  <c r="AV4724" i="1" s="1"/>
  <c r="AT4725" i="1"/>
  <c r="AV4725" i="1" s="1"/>
  <c r="AT4726" i="1"/>
  <c r="AV4726" i="1" s="1"/>
  <c r="AT4727" i="1"/>
  <c r="AV4727" i="1" s="1"/>
  <c r="AT4728" i="1"/>
  <c r="AV4728" i="1" s="1"/>
  <c r="AT4729" i="1"/>
  <c r="AV4729" i="1" s="1"/>
  <c r="AT4730" i="1"/>
  <c r="AV4730" i="1" s="1"/>
  <c r="AT4731" i="1"/>
  <c r="AV4731" i="1" s="1"/>
  <c r="AT4732" i="1"/>
  <c r="AV4732" i="1" s="1"/>
  <c r="AT4733" i="1"/>
  <c r="AV4733" i="1" s="1"/>
  <c r="AT4734" i="1"/>
  <c r="AV4734" i="1" s="1"/>
  <c r="AT4735" i="1"/>
  <c r="AV4735" i="1" s="1"/>
  <c r="AT4736" i="1"/>
  <c r="AV4736" i="1" s="1"/>
  <c r="AT4737" i="1"/>
  <c r="AV4737" i="1" s="1"/>
  <c r="AT4738" i="1"/>
  <c r="AV4738" i="1" s="1"/>
  <c r="AT4739" i="1"/>
  <c r="AV4739" i="1" s="1"/>
  <c r="AT4740" i="1"/>
  <c r="AV4740" i="1" s="1"/>
  <c r="AT4741" i="1"/>
  <c r="AV4741" i="1" s="1"/>
  <c r="AT4742" i="1"/>
  <c r="AV4742" i="1" s="1"/>
  <c r="AT4743" i="1"/>
  <c r="AV4743" i="1" s="1"/>
  <c r="AT4744" i="1"/>
  <c r="AV4744" i="1" s="1"/>
  <c r="AT4745" i="1"/>
  <c r="AV4745" i="1" s="1"/>
  <c r="AT4746" i="1"/>
  <c r="AV4746" i="1" s="1"/>
  <c r="AT4747" i="1"/>
  <c r="AV4747" i="1" s="1"/>
  <c r="AT4748" i="1"/>
  <c r="AV4748" i="1" s="1"/>
  <c r="AT4749" i="1"/>
  <c r="AV4749" i="1" s="1"/>
  <c r="AT4750" i="1"/>
  <c r="AV4750" i="1" s="1"/>
  <c r="AT4751" i="1"/>
  <c r="AV4751" i="1" s="1"/>
  <c r="AT4752" i="1"/>
  <c r="AV4752" i="1" s="1"/>
  <c r="AT4753" i="1"/>
  <c r="AV4753" i="1" s="1"/>
  <c r="AT4754" i="1"/>
  <c r="AV4754" i="1" s="1"/>
  <c r="AT4755" i="1"/>
  <c r="AV4755" i="1" s="1"/>
  <c r="AT4756" i="1"/>
  <c r="AV4756" i="1" s="1"/>
  <c r="AT4757" i="1"/>
  <c r="AV4757" i="1" s="1"/>
  <c r="AT4758" i="1"/>
  <c r="AV4758" i="1" s="1"/>
  <c r="AT4759" i="1"/>
  <c r="AV4759" i="1" s="1"/>
  <c r="AT4760" i="1"/>
  <c r="AV4760" i="1" s="1"/>
  <c r="AT4761" i="1"/>
  <c r="AV4761" i="1" s="1"/>
  <c r="AT4762" i="1"/>
  <c r="AV4762" i="1" s="1"/>
  <c r="AT4763" i="1"/>
  <c r="AV4763" i="1" s="1"/>
  <c r="AT4764" i="1"/>
  <c r="AV4764" i="1" s="1"/>
  <c r="AT4765" i="1"/>
  <c r="AV4765" i="1" s="1"/>
  <c r="AT4766" i="1"/>
  <c r="AV4766" i="1" s="1"/>
  <c r="AT4767" i="1"/>
  <c r="AV4767" i="1" s="1"/>
  <c r="AT4768" i="1"/>
  <c r="AV4768" i="1" s="1"/>
  <c r="AT4769" i="1"/>
  <c r="AV4769" i="1" s="1"/>
  <c r="AT4770" i="1"/>
  <c r="AV4770" i="1" s="1"/>
  <c r="AT4771" i="1"/>
  <c r="AV4771" i="1" s="1"/>
  <c r="AT4772" i="1"/>
  <c r="AV4772" i="1" s="1"/>
  <c r="AT4773" i="1"/>
  <c r="AV4773" i="1" s="1"/>
  <c r="AT4774" i="1"/>
  <c r="AV4774" i="1" s="1"/>
  <c r="AT4775" i="1"/>
  <c r="AV4775" i="1" s="1"/>
  <c r="AT4776" i="1"/>
  <c r="AV4776" i="1" s="1"/>
  <c r="AT4777" i="1"/>
  <c r="AV4777" i="1" s="1"/>
  <c r="AT4778" i="1"/>
  <c r="AV4778" i="1" s="1"/>
  <c r="AT4779" i="1"/>
  <c r="AV4779" i="1" s="1"/>
  <c r="AT4780" i="1"/>
  <c r="AV4780" i="1" s="1"/>
  <c r="AT4781" i="1"/>
  <c r="AV4781" i="1" s="1"/>
  <c r="AT4782" i="1"/>
  <c r="AV4782" i="1" s="1"/>
  <c r="AT4783" i="1"/>
  <c r="AV4783" i="1" s="1"/>
  <c r="AT4784" i="1"/>
  <c r="AV4784" i="1" s="1"/>
  <c r="AT4785" i="1"/>
  <c r="AV4785" i="1" s="1"/>
  <c r="AT4786" i="1"/>
  <c r="AV4786" i="1" s="1"/>
  <c r="AT4787" i="1"/>
  <c r="AV4787" i="1" s="1"/>
  <c r="AT4788" i="1"/>
  <c r="AV4788" i="1" s="1"/>
  <c r="AT4789" i="1"/>
  <c r="AV4789" i="1" s="1"/>
  <c r="AT4790" i="1"/>
  <c r="AV4790" i="1" s="1"/>
  <c r="AT4791" i="1"/>
  <c r="AV4791" i="1" s="1"/>
  <c r="AT4792" i="1"/>
  <c r="AV4792" i="1" s="1"/>
  <c r="AT4793" i="1"/>
  <c r="AV4793" i="1" s="1"/>
  <c r="AT4794" i="1"/>
  <c r="AV4794" i="1" s="1"/>
  <c r="AT4795" i="1"/>
  <c r="AV4795" i="1" s="1"/>
  <c r="AT4796" i="1"/>
  <c r="AV4796" i="1" s="1"/>
  <c r="AT4797" i="1"/>
  <c r="AV4797" i="1" s="1"/>
  <c r="AT4798" i="1"/>
  <c r="AV4798" i="1" s="1"/>
  <c r="AT4799" i="1"/>
  <c r="AV4799" i="1" s="1"/>
  <c r="AT4800" i="1"/>
  <c r="AV4800" i="1" s="1"/>
  <c r="AT4801" i="1"/>
  <c r="AV4801" i="1" s="1"/>
  <c r="AT4802" i="1"/>
  <c r="AV4802" i="1" s="1"/>
  <c r="AT4803" i="1"/>
  <c r="AV4803" i="1" s="1"/>
  <c r="AT4804" i="1"/>
  <c r="AV4804" i="1" s="1"/>
  <c r="AT4805" i="1"/>
  <c r="AV4805" i="1" s="1"/>
  <c r="AT4806" i="1"/>
  <c r="AV4806" i="1" s="1"/>
  <c r="AT4807" i="1"/>
  <c r="AV4807" i="1" s="1"/>
  <c r="AT4808" i="1"/>
  <c r="AV4808" i="1" s="1"/>
  <c r="AT4809" i="1"/>
  <c r="AV4809" i="1" s="1"/>
  <c r="AT4810" i="1"/>
  <c r="AV4810" i="1" s="1"/>
  <c r="AT4811" i="1"/>
  <c r="AV4811" i="1" s="1"/>
  <c r="AT4812" i="1"/>
  <c r="AV4812" i="1" s="1"/>
  <c r="AT4813" i="1"/>
  <c r="AV4813" i="1" s="1"/>
  <c r="AT4814" i="1"/>
  <c r="AV4814" i="1" s="1"/>
  <c r="AT4815" i="1"/>
  <c r="AV4815" i="1" s="1"/>
  <c r="AT4816" i="1"/>
  <c r="AV4816" i="1" s="1"/>
  <c r="AT4817" i="1"/>
  <c r="AV4817" i="1" s="1"/>
  <c r="AT4818" i="1"/>
  <c r="AV4818" i="1" s="1"/>
  <c r="AT4819" i="1"/>
  <c r="AV4819" i="1" s="1"/>
  <c r="AT4820" i="1"/>
  <c r="AV4820" i="1" s="1"/>
  <c r="AT4821" i="1"/>
  <c r="AV4821" i="1" s="1"/>
  <c r="AT4822" i="1"/>
  <c r="AV4822" i="1" s="1"/>
  <c r="AT4823" i="1"/>
  <c r="AV4823" i="1" s="1"/>
  <c r="AT4824" i="1"/>
  <c r="AV4824" i="1" s="1"/>
  <c r="AT4825" i="1"/>
  <c r="AV4825" i="1" s="1"/>
  <c r="AT4826" i="1"/>
  <c r="AV4826" i="1" s="1"/>
  <c r="AT4827" i="1"/>
  <c r="AV4827" i="1" s="1"/>
  <c r="AT4828" i="1"/>
  <c r="AV4828" i="1" s="1"/>
  <c r="AT4829" i="1"/>
  <c r="AV4829" i="1" s="1"/>
  <c r="AT4830" i="1"/>
  <c r="AV4830" i="1" s="1"/>
  <c r="AT4831" i="1"/>
  <c r="AV4831" i="1" s="1"/>
  <c r="AT4832" i="1"/>
  <c r="AV4832" i="1" s="1"/>
  <c r="AT4833" i="1"/>
  <c r="AV4833" i="1" s="1"/>
  <c r="AT4834" i="1"/>
  <c r="AV4834" i="1" s="1"/>
  <c r="AT4835" i="1"/>
  <c r="AV4835" i="1" s="1"/>
  <c r="AT4836" i="1"/>
  <c r="AV4836" i="1" s="1"/>
  <c r="AT4837" i="1"/>
  <c r="AV4837" i="1" s="1"/>
  <c r="AT4838" i="1"/>
  <c r="AV4838" i="1" s="1"/>
  <c r="AT4839" i="1"/>
  <c r="AV4839" i="1" s="1"/>
  <c r="AT4840" i="1"/>
  <c r="AV4840" i="1" s="1"/>
  <c r="AT4841" i="1"/>
  <c r="AV4841" i="1" s="1"/>
  <c r="AT4842" i="1"/>
  <c r="AV4842" i="1" s="1"/>
  <c r="AT4843" i="1"/>
  <c r="AV4843" i="1" s="1"/>
  <c r="AT4844" i="1"/>
  <c r="AV4844" i="1" s="1"/>
  <c r="AT4845" i="1"/>
  <c r="AV4845" i="1" s="1"/>
  <c r="AT4846" i="1"/>
  <c r="AV4846" i="1" s="1"/>
  <c r="AT4847" i="1"/>
  <c r="AV4847" i="1" s="1"/>
  <c r="AT4848" i="1"/>
  <c r="AV4848" i="1" s="1"/>
  <c r="AT4849" i="1"/>
  <c r="AV4849" i="1" s="1"/>
  <c r="AT4850" i="1"/>
  <c r="AV4850" i="1" s="1"/>
  <c r="AT4851" i="1"/>
  <c r="AV4851" i="1" s="1"/>
  <c r="AT4852" i="1"/>
  <c r="AV4852" i="1" s="1"/>
  <c r="AT4853" i="1"/>
  <c r="AV4853" i="1" s="1"/>
  <c r="AT4854" i="1"/>
  <c r="AV4854" i="1" s="1"/>
  <c r="AT4855" i="1"/>
  <c r="AV4855" i="1" s="1"/>
  <c r="AT4856" i="1"/>
  <c r="AV4856" i="1" s="1"/>
  <c r="AT4857" i="1"/>
  <c r="AV4857" i="1" s="1"/>
  <c r="AT4858" i="1"/>
  <c r="AV4858" i="1" s="1"/>
  <c r="AT4859" i="1"/>
  <c r="AV4859" i="1" s="1"/>
  <c r="AT4860" i="1"/>
  <c r="AV4860" i="1" s="1"/>
  <c r="AT4861" i="1"/>
  <c r="AV4861" i="1" s="1"/>
  <c r="AT4862" i="1"/>
  <c r="AV4862" i="1" s="1"/>
  <c r="AT4863" i="1"/>
  <c r="AV4863" i="1" s="1"/>
  <c r="AT4864" i="1"/>
  <c r="AV4864" i="1" s="1"/>
  <c r="AT4865" i="1"/>
  <c r="AV4865" i="1" s="1"/>
  <c r="AT4866" i="1"/>
  <c r="AV4866" i="1" s="1"/>
  <c r="AT4867" i="1"/>
  <c r="AV4867" i="1" s="1"/>
  <c r="AT4868" i="1"/>
  <c r="AV4868" i="1" s="1"/>
  <c r="AT4869" i="1"/>
  <c r="AV4869" i="1" s="1"/>
  <c r="AT4870" i="1"/>
  <c r="AV4870" i="1" s="1"/>
  <c r="AT4871" i="1"/>
  <c r="AV4871" i="1" s="1"/>
  <c r="AT4872" i="1"/>
  <c r="AV4872" i="1" s="1"/>
  <c r="AT4873" i="1"/>
  <c r="AV4873" i="1" s="1"/>
  <c r="AT4874" i="1"/>
  <c r="AV4874" i="1" s="1"/>
  <c r="AT4875" i="1"/>
  <c r="AV4875" i="1" s="1"/>
  <c r="AT4876" i="1"/>
  <c r="AV4876" i="1" s="1"/>
  <c r="AT4877" i="1"/>
  <c r="AV4877" i="1" s="1"/>
  <c r="AT4878" i="1"/>
  <c r="AV4878" i="1" s="1"/>
  <c r="AT4879" i="1"/>
  <c r="AV4879" i="1" s="1"/>
  <c r="AT4880" i="1"/>
  <c r="AV4880" i="1" s="1"/>
  <c r="AT4881" i="1"/>
  <c r="AV4881" i="1" s="1"/>
  <c r="AT4882" i="1"/>
  <c r="AV4882" i="1" s="1"/>
  <c r="AT4883" i="1"/>
  <c r="AV4883" i="1" s="1"/>
  <c r="AT4884" i="1"/>
  <c r="AV4884" i="1" s="1"/>
  <c r="AT4885" i="1"/>
  <c r="AV4885" i="1" s="1"/>
  <c r="AT4886" i="1"/>
  <c r="AV4886" i="1" s="1"/>
  <c r="AT4887" i="1"/>
  <c r="AV4887" i="1" s="1"/>
  <c r="AT4888" i="1"/>
  <c r="AV4888" i="1" s="1"/>
  <c r="AT4889" i="1"/>
  <c r="AV4889" i="1" s="1"/>
  <c r="AT4890" i="1"/>
  <c r="AV4890" i="1" s="1"/>
  <c r="AT4891" i="1"/>
  <c r="AV4891" i="1" s="1"/>
  <c r="AT4892" i="1"/>
  <c r="AV4892" i="1" s="1"/>
  <c r="AT4893" i="1"/>
  <c r="AV4893" i="1" s="1"/>
  <c r="AT4894" i="1"/>
  <c r="AV4894" i="1" s="1"/>
  <c r="AT4895" i="1"/>
  <c r="AV4895" i="1" s="1"/>
  <c r="AT4896" i="1"/>
  <c r="AV4896" i="1" s="1"/>
  <c r="AT4897" i="1"/>
  <c r="AV4897" i="1" s="1"/>
  <c r="AT4898" i="1"/>
  <c r="AV4898" i="1" s="1"/>
  <c r="AT4899" i="1"/>
  <c r="AV4899" i="1" s="1"/>
  <c r="AT4900" i="1"/>
  <c r="AV4900" i="1" s="1"/>
  <c r="AT4901" i="1"/>
  <c r="AV4901" i="1" s="1"/>
  <c r="AT4902" i="1"/>
  <c r="AV4902" i="1" s="1"/>
  <c r="AT4903" i="1"/>
  <c r="AV4903" i="1" s="1"/>
  <c r="AT4904" i="1"/>
  <c r="AV4904" i="1" s="1"/>
  <c r="AT4905" i="1"/>
  <c r="AV4905" i="1" s="1"/>
  <c r="AT4906" i="1"/>
  <c r="AV4906" i="1" s="1"/>
  <c r="AT4907" i="1"/>
  <c r="AV4907" i="1" s="1"/>
  <c r="AT4908" i="1"/>
  <c r="AV4908" i="1" s="1"/>
  <c r="AT4909" i="1"/>
  <c r="AV4909" i="1" s="1"/>
  <c r="AT4910" i="1"/>
  <c r="AV4910" i="1" s="1"/>
  <c r="AT4911" i="1"/>
  <c r="AV4911" i="1" s="1"/>
  <c r="AT4912" i="1"/>
  <c r="AV4912" i="1" s="1"/>
  <c r="AT4913" i="1"/>
  <c r="AV4913" i="1" s="1"/>
  <c r="AT4914" i="1"/>
  <c r="AV4914" i="1" s="1"/>
  <c r="AT4915" i="1"/>
  <c r="AV4915" i="1" s="1"/>
  <c r="AT4916" i="1"/>
  <c r="AV4916" i="1" s="1"/>
  <c r="AT4917" i="1"/>
  <c r="AV4917" i="1" s="1"/>
  <c r="AT4918" i="1"/>
  <c r="AV4918" i="1" s="1"/>
  <c r="AT4919" i="1"/>
  <c r="AV4919" i="1" s="1"/>
  <c r="AT4920" i="1"/>
  <c r="AV4920" i="1" s="1"/>
  <c r="AT4921" i="1"/>
  <c r="AV4921" i="1" s="1"/>
  <c r="AT4922" i="1"/>
  <c r="AV4922" i="1" s="1"/>
  <c r="AT4923" i="1"/>
  <c r="AV4923" i="1" s="1"/>
  <c r="AT4924" i="1"/>
  <c r="AV4924" i="1" s="1"/>
  <c r="AT4925" i="1"/>
  <c r="AV4925" i="1" s="1"/>
  <c r="AT4926" i="1"/>
  <c r="AV4926" i="1" s="1"/>
  <c r="AT4927" i="1"/>
  <c r="AV4927" i="1" s="1"/>
  <c r="AT4928" i="1"/>
  <c r="AV4928" i="1" s="1"/>
  <c r="AT4929" i="1"/>
  <c r="AV4929" i="1" s="1"/>
  <c r="AT4930" i="1"/>
  <c r="AV4930" i="1" s="1"/>
  <c r="AT4931" i="1"/>
  <c r="AV4931" i="1" s="1"/>
  <c r="AT4932" i="1"/>
  <c r="AV4932" i="1" s="1"/>
  <c r="AT4933" i="1"/>
  <c r="AV4933" i="1" s="1"/>
  <c r="AT4934" i="1"/>
  <c r="AV4934" i="1" s="1"/>
  <c r="AT4935" i="1"/>
  <c r="AV4935" i="1" s="1"/>
  <c r="AT4936" i="1"/>
  <c r="AV4936" i="1" s="1"/>
  <c r="AT4937" i="1"/>
  <c r="AV4937" i="1" s="1"/>
  <c r="AT4938" i="1"/>
  <c r="AV4938" i="1" s="1"/>
  <c r="AT4939" i="1"/>
  <c r="AV4939" i="1" s="1"/>
  <c r="AT4940" i="1"/>
  <c r="AV4940" i="1" s="1"/>
  <c r="AT4941" i="1"/>
  <c r="AV4941" i="1" s="1"/>
  <c r="AT4942" i="1"/>
  <c r="AV4942" i="1" s="1"/>
  <c r="AT4943" i="1"/>
  <c r="AV4943" i="1" s="1"/>
  <c r="AT4944" i="1"/>
  <c r="AV4944" i="1" s="1"/>
  <c r="AT4945" i="1"/>
  <c r="AV4945" i="1" s="1"/>
  <c r="AT4946" i="1"/>
  <c r="AV4946" i="1" s="1"/>
  <c r="AT4947" i="1"/>
  <c r="AV4947" i="1" s="1"/>
  <c r="AT4948" i="1"/>
  <c r="AV4948" i="1" s="1"/>
  <c r="AT4949" i="1"/>
  <c r="AV4949" i="1" s="1"/>
  <c r="AT4950" i="1"/>
  <c r="AV4950" i="1" s="1"/>
  <c r="AT4951" i="1"/>
  <c r="AV4951" i="1" s="1"/>
  <c r="AT4952" i="1"/>
  <c r="AV4952" i="1" s="1"/>
  <c r="AT4953" i="1"/>
  <c r="AV4953" i="1" s="1"/>
  <c r="AT4954" i="1"/>
  <c r="AV4954" i="1" s="1"/>
  <c r="AT4955" i="1"/>
  <c r="AV4955" i="1" s="1"/>
  <c r="AT4956" i="1"/>
  <c r="AV4956" i="1" s="1"/>
  <c r="AT4957" i="1"/>
  <c r="AV4957" i="1" s="1"/>
  <c r="AT4958" i="1"/>
  <c r="AV4958" i="1" s="1"/>
  <c r="AT4959" i="1"/>
  <c r="AV4959" i="1" s="1"/>
  <c r="AT4960" i="1"/>
  <c r="AV4960" i="1" s="1"/>
  <c r="AT4961" i="1"/>
  <c r="AV4961" i="1" s="1"/>
  <c r="AT4962" i="1"/>
  <c r="AV4962" i="1" s="1"/>
  <c r="AT4963" i="1"/>
  <c r="AV4963" i="1" s="1"/>
  <c r="AT4964" i="1"/>
  <c r="AV4964" i="1" s="1"/>
  <c r="AT4965" i="1"/>
  <c r="AV4965" i="1" s="1"/>
  <c r="AT4966" i="1"/>
  <c r="AV4966" i="1" s="1"/>
  <c r="AT4967" i="1"/>
  <c r="AV4967" i="1" s="1"/>
  <c r="AT4968" i="1"/>
  <c r="AV4968" i="1" s="1"/>
  <c r="AT4969" i="1"/>
  <c r="AV4969" i="1" s="1"/>
  <c r="AT4970" i="1"/>
  <c r="AV4970" i="1" s="1"/>
  <c r="AT4971" i="1"/>
  <c r="AV4971" i="1" s="1"/>
  <c r="AT4972" i="1"/>
  <c r="AV4972" i="1" s="1"/>
  <c r="AT4973" i="1"/>
  <c r="AV4973" i="1" s="1"/>
  <c r="AT4974" i="1"/>
  <c r="AV4974" i="1" s="1"/>
  <c r="AT4975" i="1"/>
  <c r="AV4975" i="1" s="1"/>
  <c r="AT4976" i="1"/>
  <c r="AV4976" i="1" s="1"/>
  <c r="AT4977" i="1"/>
  <c r="AV4977" i="1" s="1"/>
  <c r="AT4978" i="1"/>
  <c r="AV4978" i="1" s="1"/>
  <c r="AT4979" i="1"/>
  <c r="AV4979" i="1" s="1"/>
  <c r="AT4980" i="1"/>
  <c r="AV4980" i="1" s="1"/>
  <c r="AT4981" i="1"/>
  <c r="AV4981" i="1" s="1"/>
  <c r="AT4982" i="1"/>
  <c r="AV4982" i="1" s="1"/>
  <c r="AT4983" i="1"/>
  <c r="AV4983" i="1" s="1"/>
  <c r="AT4984" i="1"/>
  <c r="AV4984" i="1" s="1"/>
  <c r="AT4985" i="1"/>
  <c r="AV4985" i="1" s="1"/>
  <c r="AT4986" i="1"/>
  <c r="AV4986" i="1" s="1"/>
  <c r="AT4987" i="1"/>
  <c r="AV4987" i="1" s="1"/>
  <c r="AT4988" i="1"/>
  <c r="AV4988" i="1" s="1"/>
  <c r="AT4989" i="1"/>
  <c r="AV4989" i="1" s="1"/>
  <c r="AT4990" i="1"/>
  <c r="AV4990" i="1" s="1"/>
  <c r="AT4991" i="1"/>
  <c r="AV4991" i="1" s="1"/>
  <c r="AT4992" i="1"/>
  <c r="AV4992" i="1" s="1"/>
  <c r="AT4993" i="1"/>
  <c r="AV4993" i="1" s="1"/>
  <c r="AT4994" i="1"/>
  <c r="AV4994" i="1" s="1"/>
  <c r="AT4995" i="1"/>
  <c r="AV4995" i="1" s="1"/>
  <c r="AT4996" i="1"/>
  <c r="AV4996" i="1" s="1"/>
  <c r="AT4997" i="1"/>
  <c r="AV4997" i="1" s="1"/>
  <c r="AT4998" i="1"/>
  <c r="AV4998" i="1" s="1"/>
  <c r="AT4999" i="1"/>
  <c r="AV4999" i="1" s="1"/>
  <c r="AT5000" i="1"/>
  <c r="AV5000" i="1" s="1"/>
  <c r="AT5001" i="1"/>
  <c r="AV5001" i="1" s="1"/>
  <c r="AT5002" i="1"/>
  <c r="AV5002" i="1" s="1"/>
  <c r="AT5003" i="1"/>
  <c r="AV5003" i="1" s="1"/>
  <c r="AT5004" i="1"/>
  <c r="AV5004" i="1" s="1"/>
  <c r="AT5005" i="1"/>
  <c r="AV5005" i="1" s="1"/>
  <c r="AT5006" i="1"/>
  <c r="AV5006" i="1" s="1"/>
  <c r="AT5007" i="1"/>
  <c r="AV5007" i="1" s="1"/>
  <c r="AT5008" i="1"/>
  <c r="AV5008" i="1" s="1"/>
  <c r="AT5009" i="1"/>
  <c r="AV5009" i="1" s="1"/>
  <c r="AT5010" i="1"/>
  <c r="AV5010" i="1" s="1"/>
  <c r="AT5011" i="1"/>
  <c r="AV5011" i="1" s="1"/>
  <c r="AT5012" i="1"/>
  <c r="AV5012" i="1" s="1"/>
  <c r="AT5013" i="1"/>
  <c r="AV5013" i="1" s="1"/>
  <c r="AT5014" i="1"/>
  <c r="AV5014" i="1" s="1"/>
  <c r="AT5015" i="1"/>
  <c r="AV5015" i="1" s="1"/>
  <c r="AT5016" i="1"/>
  <c r="AV5016" i="1" s="1"/>
  <c r="AT5017" i="1"/>
  <c r="AV5017" i="1" s="1"/>
  <c r="AT5018" i="1"/>
  <c r="AV5018" i="1" s="1"/>
  <c r="AT5019" i="1"/>
  <c r="AV5019" i="1" s="1"/>
  <c r="AT5020" i="1"/>
  <c r="AV5020" i="1" s="1"/>
  <c r="AT5021" i="1"/>
  <c r="AV5021" i="1" s="1"/>
  <c r="AT5022" i="1"/>
  <c r="AV5022" i="1" s="1"/>
  <c r="AT5023" i="1"/>
  <c r="AV5023" i="1" s="1"/>
  <c r="AT5024" i="1"/>
  <c r="AV5024" i="1" s="1"/>
  <c r="AT5025" i="1"/>
  <c r="AV5025" i="1" s="1"/>
  <c r="AT5026" i="1"/>
  <c r="AV5026" i="1" s="1"/>
  <c r="AT5027" i="1"/>
  <c r="AV5027" i="1" s="1"/>
  <c r="AT5028" i="1"/>
  <c r="AV5028" i="1" s="1"/>
  <c r="AT5029" i="1"/>
  <c r="AV5029" i="1" s="1"/>
  <c r="AT5030" i="1"/>
  <c r="AV5030" i="1" s="1"/>
  <c r="AT5031" i="1"/>
  <c r="AV5031" i="1" s="1"/>
  <c r="AT5032" i="1"/>
  <c r="AV5032" i="1" s="1"/>
  <c r="AT5033" i="1"/>
  <c r="AV5033" i="1" s="1"/>
  <c r="AT5034" i="1"/>
  <c r="AV5034" i="1" s="1"/>
  <c r="AT5035" i="1"/>
  <c r="AV5035" i="1" s="1"/>
  <c r="AT5036" i="1"/>
  <c r="AV5036" i="1" s="1"/>
  <c r="AT5037" i="1"/>
  <c r="AV5037" i="1" s="1"/>
  <c r="AT5038" i="1"/>
  <c r="AV5038" i="1" s="1"/>
  <c r="AT5039" i="1"/>
  <c r="AV5039" i="1" s="1"/>
  <c r="AT5040" i="1"/>
  <c r="AV5040" i="1" s="1"/>
  <c r="AT5041" i="1"/>
  <c r="AV5041" i="1" s="1"/>
  <c r="AT5042" i="1"/>
  <c r="AV5042" i="1" s="1"/>
  <c r="AT5043" i="1"/>
  <c r="AV5043" i="1" s="1"/>
  <c r="AT5044" i="1"/>
  <c r="AV5044" i="1" s="1"/>
  <c r="AT5045" i="1"/>
  <c r="AV5045" i="1" s="1"/>
  <c r="AT5046" i="1"/>
  <c r="AV5046" i="1" s="1"/>
  <c r="AT5047" i="1"/>
  <c r="AV5047" i="1" s="1"/>
  <c r="AT5048" i="1"/>
  <c r="AV5048" i="1" s="1"/>
  <c r="AT5049" i="1"/>
  <c r="AV5049" i="1" s="1"/>
  <c r="AT5050" i="1"/>
  <c r="AV5050" i="1" s="1"/>
  <c r="AT5051" i="1"/>
  <c r="AV5051" i="1" s="1"/>
  <c r="AT5052" i="1"/>
  <c r="AV5052" i="1" s="1"/>
  <c r="AT5053" i="1"/>
  <c r="AV5053" i="1" s="1"/>
  <c r="AT5054" i="1"/>
  <c r="AV5054" i="1" s="1"/>
  <c r="AT5055" i="1"/>
  <c r="AV5055" i="1" s="1"/>
  <c r="AT5056" i="1"/>
  <c r="AV5056" i="1" s="1"/>
  <c r="AT5057" i="1"/>
  <c r="AV5057" i="1" s="1"/>
  <c r="AT5058" i="1"/>
  <c r="AV5058" i="1" s="1"/>
  <c r="AT5059" i="1"/>
  <c r="AV5059" i="1" s="1"/>
  <c r="AT5060" i="1"/>
  <c r="AV5060" i="1" s="1"/>
  <c r="AT5061" i="1"/>
  <c r="AV5061" i="1" s="1"/>
  <c r="AT5062" i="1"/>
  <c r="AV5062" i="1" s="1"/>
  <c r="AT5063" i="1"/>
  <c r="AV5063" i="1" s="1"/>
  <c r="AT5064" i="1"/>
  <c r="AV5064" i="1" s="1"/>
  <c r="AT5065" i="1"/>
  <c r="AV5065" i="1" s="1"/>
  <c r="AT5066" i="1"/>
  <c r="AV5066" i="1" s="1"/>
  <c r="AT5067" i="1"/>
  <c r="AV5067" i="1" s="1"/>
  <c r="AT5068" i="1"/>
  <c r="AV5068" i="1" s="1"/>
  <c r="AT5069" i="1"/>
  <c r="AV5069" i="1" s="1"/>
  <c r="AT5070" i="1"/>
  <c r="AV5070" i="1" s="1"/>
  <c r="AT5071" i="1"/>
  <c r="AV5071" i="1" s="1"/>
  <c r="AT5072" i="1"/>
  <c r="AV5072" i="1" s="1"/>
  <c r="AT5073" i="1"/>
  <c r="AV5073" i="1" s="1"/>
  <c r="AT5074" i="1"/>
  <c r="AV5074" i="1" s="1"/>
  <c r="AT5075" i="1"/>
  <c r="AV5075" i="1" s="1"/>
  <c r="AT5076" i="1"/>
  <c r="AV5076" i="1" s="1"/>
  <c r="AT5077" i="1"/>
  <c r="AV5077" i="1" s="1"/>
  <c r="AT5078" i="1"/>
  <c r="AV5078" i="1" s="1"/>
  <c r="AT5079" i="1"/>
  <c r="AV5079" i="1" s="1"/>
  <c r="AT5080" i="1"/>
  <c r="AV5080" i="1" s="1"/>
  <c r="AT5081" i="1"/>
  <c r="AV5081" i="1" s="1"/>
  <c r="AT5082" i="1"/>
  <c r="AV5082" i="1" s="1"/>
  <c r="AT5083" i="1"/>
  <c r="AV5083" i="1" s="1"/>
  <c r="AT5084" i="1"/>
  <c r="AV5084" i="1" s="1"/>
  <c r="AT5085" i="1"/>
  <c r="AV5085" i="1" s="1"/>
  <c r="AT5086" i="1"/>
  <c r="AV5086" i="1" s="1"/>
  <c r="AT5087" i="1"/>
  <c r="AV5087" i="1" s="1"/>
  <c r="AT5088" i="1"/>
  <c r="AV5088" i="1" s="1"/>
  <c r="AT5089" i="1"/>
  <c r="AV5089" i="1" s="1"/>
  <c r="AT5090" i="1"/>
  <c r="AV5090" i="1" s="1"/>
  <c r="AT5091" i="1"/>
  <c r="AV5091" i="1" s="1"/>
  <c r="AT5092" i="1"/>
  <c r="AV5092" i="1" s="1"/>
  <c r="AT5093" i="1"/>
  <c r="AV5093" i="1" s="1"/>
  <c r="AT5094" i="1"/>
  <c r="AV5094" i="1" s="1"/>
  <c r="AT5095" i="1"/>
  <c r="AV5095" i="1" s="1"/>
  <c r="AT5096" i="1"/>
  <c r="AV5096" i="1" s="1"/>
  <c r="AT5097" i="1"/>
  <c r="AV5097" i="1" s="1"/>
  <c r="AT5098" i="1"/>
  <c r="AV5098" i="1" s="1"/>
  <c r="AT5099" i="1"/>
  <c r="AV5099" i="1" s="1"/>
  <c r="AT5100" i="1"/>
  <c r="AV5100" i="1" s="1"/>
  <c r="AT5101" i="1"/>
  <c r="AV5101" i="1" s="1"/>
  <c r="AT5102" i="1"/>
  <c r="AV5102" i="1" s="1"/>
  <c r="AT5103" i="1"/>
  <c r="AV5103" i="1" s="1"/>
  <c r="AT5104" i="1"/>
  <c r="AV5104" i="1" s="1"/>
  <c r="AT5105" i="1"/>
  <c r="AV5105" i="1" s="1"/>
  <c r="AT5106" i="1"/>
  <c r="AV5106" i="1" s="1"/>
  <c r="AT5107" i="1"/>
  <c r="AV5107" i="1" s="1"/>
  <c r="AT5108" i="1"/>
  <c r="AV5108" i="1" s="1"/>
  <c r="AT5109" i="1"/>
  <c r="AV5109" i="1" s="1"/>
  <c r="AT5110" i="1"/>
  <c r="AV5110" i="1" s="1"/>
  <c r="AT5111" i="1"/>
  <c r="AV5111" i="1" s="1"/>
  <c r="AT5112" i="1"/>
  <c r="AV5112" i="1" s="1"/>
  <c r="AT5113" i="1"/>
  <c r="AV5113" i="1" s="1"/>
  <c r="AT5114" i="1"/>
  <c r="AV5114" i="1" s="1"/>
  <c r="AT5115" i="1"/>
  <c r="AV5115" i="1" s="1"/>
  <c r="AT5116" i="1"/>
  <c r="AV5116" i="1" s="1"/>
  <c r="AT5117" i="1"/>
  <c r="AV5117" i="1" s="1"/>
  <c r="AT5118" i="1"/>
  <c r="AV5118" i="1" s="1"/>
  <c r="AT5119" i="1"/>
  <c r="AV5119" i="1" s="1"/>
  <c r="AT5120" i="1"/>
  <c r="AV5120" i="1" s="1"/>
  <c r="AT5121" i="1"/>
  <c r="AV5121" i="1" s="1"/>
  <c r="AT5122" i="1"/>
  <c r="AV5122" i="1" s="1"/>
  <c r="AT5123" i="1"/>
  <c r="AV5123" i="1" s="1"/>
  <c r="AT5124" i="1"/>
  <c r="AV5124" i="1" s="1"/>
  <c r="AT5125" i="1"/>
  <c r="AV5125" i="1" s="1"/>
  <c r="AT5126" i="1"/>
  <c r="AV5126" i="1" s="1"/>
  <c r="AT5127" i="1"/>
  <c r="AV5127" i="1" s="1"/>
  <c r="AT5128" i="1"/>
  <c r="AV5128" i="1" s="1"/>
  <c r="AT5129" i="1"/>
  <c r="AV5129" i="1" s="1"/>
  <c r="AT5130" i="1"/>
  <c r="AV5130" i="1" s="1"/>
  <c r="AT5131" i="1"/>
  <c r="AV5131" i="1" s="1"/>
  <c r="AT5132" i="1"/>
  <c r="AV5132" i="1" s="1"/>
  <c r="AT5133" i="1"/>
  <c r="AV5133" i="1" s="1"/>
  <c r="AT5134" i="1"/>
  <c r="AV5134" i="1" s="1"/>
  <c r="AT5135" i="1"/>
  <c r="AV5135" i="1" s="1"/>
  <c r="AT5136" i="1"/>
  <c r="AV5136" i="1" s="1"/>
  <c r="AT5137" i="1"/>
  <c r="AV5137" i="1" s="1"/>
  <c r="AT5138" i="1"/>
  <c r="AV5138" i="1" s="1"/>
  <c r="AT5139" i="1"/>
  <c r="AV5139" i="1" s="1"/>
  <c r="AT5140" i="1"/>
  <c r="AV5140" i="1" s="1"/>
  <c r="AT5141" i="1"/>
  <c r="AV5141" i="1" s="1"/>
  <c r="AT5142" i="1"/>
  <c r="AV5142" i="1" s="1"/>
  <c r="AT5143" i="1"/>
  <c r="AV5143" i="1" s="1"/>
  <c r="AT5144" i="1"/>
  <c r="AV5144" i="1" s="1"/>
  <c r="AT5145" i="1"/>
  <c r="AV5145" i="1" s="1"/>
  <c r="AT5146" i="1"/>
  <c r="AV5146" i="1" s="1"/>
  <c r="AT5147" i="1"/>
  <c r="AV5147" i="1" s="1"/>
  <c r="AT5148" i="1"/>
  <c r="AV5148" i="1" s="1"/>
  <c r="AT5149" i="1"/>
  <c r="AV5149" i="1" s="1"/>
  <c r="AT5150" i="1"/>
  <c r="AV5150" i="1" s="1"/>
  <c r="AT5151" i="1"/>
  <c r="AV5151" i="1" s="1"/>
  <c r="AT5152" i="1"/>
  <c r="AV5152" i="1" s="1"/>
  <c r="AT5153" i="1"/>
  <c r="AV5153" i="1" s="1"/>
  <c r="AT5154" i="1"/>
  <c r="AV5154" i="1" s="1"/>
  <c r="AT5155" i="1"/>
  <c r="AV5155" i="1" s="1"/>
  <c r="AT5156" i="1"/>
  <c r="AV5156" i="1" s="1"/>
  <c r="AT5157" i="1"/>
  <c r="AV5157" i="1" s="1"/>
  <c r="AT5158" i="1"/>
  <c r="AV5158" i="1" s="1"/>
  <c r="AT5159" i="1"/>
  <c r="AV5159" i="1" s="1"/>
  <c r="AT5160" i="1"/>
  <c r="AV5160" i="1" s="1"/>
  <c r="AT5161" i="1"/>
  <c r="AV5161" i="1" s="1"/>
  <c r="AT5162" i="1"/>
  <c r="AV5162" i="1" s="1"/>
  <c r="AT5163" i="1"/>
  <c r="AV5163" i="1" s="1"/>
  <c r="AT5164" i="1"/>
  <c r="AV5164" i="1" s="1"/>
  <c r="AT5165" i="1"/>
  <c r="AV5165" i="1" s="1"/>
  <c r="AT5166" i="1"/>
  <c r="AV5166" i="1" s="1"/>
  <c r="AT5167" i="1"/>
  <c r="AV5167" i="1" s="1"/>
  <c r="AT5168" i="1"/>
  <c r="AV5168" i="1" s="1"/>
  <c r="AT5169" i="1"/>
  <c r="AV5169" i="1" s="1"/>
  <c r="AT5170" i="1"/>
  <c r="AV5170" i="1" s="1"/>
  <c r="AT5171" i="1"/>
  <c r="AV5171" i="1" s="1"/>
  <c r="AT5172" i="1"/>
  <c r="AV5172" i="1" s="1"/>
  <c r="AT5173" i="1"/>
  <c r="AV5173" i="1" s="1"/>
  <c r="AT5174" i="1"/>
  <c r="AV5174" i="1" s="1"/>
  <c r="AT5175" i="1"/>
  <c r="AV5175" i="1" s="1"/>
  <c r="AT5176" i="1"/>
  <c r="AV5176" i="1" s="1"/>
  <c r="AT5177" i="1"/>
  <c r="AV5177" i="1" s="1"/>
  <c r="AT5178" i="1"/>
  <c r="AV5178" i="1" s="1"/>
  <c r="AT5179" i="1"/>
  <c r="AV5179" i="1" s="1"/>
  <c r="AT5180" i="1"/>
  <c r="AV5180" i="1" s="1"/>
  <c r="AT5181" i="1"/>
  <c r="AV5181" i="1" s="1"/>
  <c r="AT5182" i="1"/>
  <c r="AV5182" i="1" s="1"/>
  <c r="AT5183" i="1"/>
  <c r="AV5183" i="1" s="1"/>
  <c r="AT5184" i="1"/>
  <c r="AV5184" i="1" s="1"/>
  <c r="AT5185" i="1"/>
  <c r="AV5185" i="1" s="1"/>
  <c r="AT5186" i="1"/>
  <c r="AV5186" i="1" s="1"/>
  <c r="AT5187" i="1"/>
  <c r="AV5187" i="1" s="1"/>
  <c r="AT5188" i="1"/>
  <c r="AV5188" i="1" s="1"/>
  <c r="AT5189" i="1"/>
  <c r="AV5189" i="1" s="1"/>
  <c r="AT5190" i="1"/>
  <c r="AV5190" i="1" s="1"/>
  <c r="AT5191" i="1"/>
  <c r="AV5191" i="1" s="1"/>
  <c r="AT5192" i="1"/>
  <c r="AV5192" i="1" s="1"/>
  <c r="AT5193" i="1"/>
  <c r="AV5193" i="1" s="1"/>
  <c r="AT5194" i="1"/>
  <c r="AV5194" i="1" s="1"/>
  <c r="AT5195" i="1"/>
  <c r="AV5195" i="1" s="1"/>
  <c r="AT5196" i="1"/>
  <c r="AV5196" i="1" s="1"/>
  <c r="AT5197" i="1"/>
  <c r="AV5197" i="1" s="1"/>
  <c r="AT5198" i="1"/>
  <c r="AV5198" i="1" s="1"/>
  <c r="AT5199" i="1"/>
  <c r="AV5199" i="1" s="1"/>
  <c r="AT5200" i="1"/>
  <c r="AV5200" i="1" s="1"/>
  <c r="AT5201" i="1"/>
  <c r="AV5201" i="1" s="1"/>
  <c r="AT5202" i="1"/>
  <c r="AV5202" i="1" s="1"/>
  <c r="AT5203" i="1"/>
  <c r="AV5203" i="1" s="1"/>
  <c r="AT5204" i="1"/>
  <c r="AV5204" i="1" s="1"/>
  <c r="AT5205" i="1"/>
  <c r="AV5205" i="1" s="1"/>
  <c r="AT5206" i="1"/>
  <c r="AV5206" i="1" s="1"/>
  <c r="AT5207" i="1"/>
  <c r="AV5207" i="1" s="1"/>
  <c r="AT5208" i="1"/>
  <c r="AV5208" i="1" s="1"/>
  <c r="AT5209" i="1"/>
  <c r="AV5209" i="1" s="1"/>
  <c r="AT5210" i="1"/>
  <c r="AV5210" i="1" s="1"/>
  <c r="AT5211" i="1"/>
  <c r="AV5211" i="1" s="1"/>
  <c r="AT5212" i="1"/>
  <c r="AV5212" i="1" s="1"/>
  <c r="AT5213" i="1"/>
  <c r="AV5213" i="1" s="1"/>
  <c r="AT5214" i="1"/>
  <c r="AV5214" i="1" s="1"/>
  <c r="AT5215" i="1"/>
  <c r="AV5215" i="1" s="1"/>
  <c r="AT5216" i="1"/>
  <c r="AV5216" i="1" s="1"/>
  <c r="AT5217" i="1"/>
  <c r="AV5217" i="1" s="1"/>
  <c r="AT5218" i="1"/>
  <c r="AV5218" i="1" s="1"/>
  <c r="AT5219" i="1"/>
  <c r="AV5219" i="1" s="1"/>
  <c r="AT5220" i="1"/>
  <c r="AV5220" i="1" s="1"/>
  <c r="AT5221" i="1"/>
  <c r="AV5221" i="1" s="1"/>
  <c r="AT5222" i="1"/>
  <c r="AV5222" i="1" s="1"/>
  <c r="AT5223" i="1"/>
  <c r="AV5223" i="1" s="1"/>
  <c r="AT5224" i="1"/>
  <c r="AV5224" i="1" s="1"/>
  <c r="AT5225" i="1"/>
  <c r="AV5225" i="1" s="1"/>
  <c r="AT5226" i="1"/>
  <c r="AV5226" i="1" s="1"/>
  <c r="AT5227" i="1"/>
  <c r="AV5227" i="1" s="1"/>
  <c r="AT5228" i="1"/>
  <c r="AV5228" i="1" s="1"/>
  <c r="AT5229" i="1"/>
  <c r="AV5229" i="1" s="1"/>
  <c r="AT5230" i="1"/>
  <c r="AV5230" i="1" s="1"/>
  <c r="AT5231" i="1"/>
  <c r="AV5231" i="1" s="1"/>
  <c r="AT5232" i="1"/>
  <c r="AV5232" i="1" s="1"/>
  <c r="AT5233" i="1"/>
  <c r="AV5233" i="1" s="1"/>
  <c r="AT5234" i="1"/>
  <c r="AV5234" i="1" s="1"/>
  <c r="AT5235" i="1"/>
  <c r="AV5235" i="1" s="1"/>
  <c r="AT5236" i="1"/>
  <c r="AV5236" i="1" s="1"/>
  <c r="AT5237" i="1"/>
  <c r="AV5237" i="1" s="1"/>
  <c r="AT5238" i="1"/>
  <c r="AV5238" i="1" s="1"/>
  <c r="AT5239" i="1"/>
  <c r="AV5239" i="1" s="1"/>
  <c r="AT5240" i="1"/>
  <c r="AV5240" i="1" s="1"/>
  <c r="AT5241" i="1"/>
  <c r="AV5241" i="1" s="1"/>
  <c r="AT5242" i="1"/>
  <c r="AV5242" i="1" s="1"/>
  <c r="AT5243" i="1"/>
  <c r="AV5243" i="1" s="1"/>
  <c r="AT5244" i="1"/>
  <c r="AV5244" i="1" s="1"/>
  <c r="AT5245" i="1"/>
  <c r="AV5245" i="1" s="1"/>
  <c r="AT5246" i="1"/>
  <c r="AV5246" i="1" s="1"/>
  <c r="AT5247" i="1"/>
  <c r="AV5247" i="1" s="1"/>
  <c r="AT5248" i="1"/>
  <c r="AV5248" i="1" s="1"/>
  <c r="AT5249" i="1"/>
  <c r="AV5249" i="1" s="1"/>
  <c r="AT5250" i="1"/>
  <c r="AV5250" i="1" s="1"/>
  <c r="AT5251" i="1"/>
  <c r="AV5251" i="1" s="1"/>
  <c r="AT5252" i="1"/>
  <c r="AV5252" i="1" s="1"/>
  <c r="AT5253" i="1"/>
  <c r="AV5253" i="1" s="1"/>
  <c r="AT5254" i="1"/>
  <c r="AV5254" i="1" s="1"/>
  <c r="AT5255" i="1"/>
  <c r="AV5255" i="1" s="1"/>
  <c r="AT5256" i="1"/>
  <c r="AV5256" i="1" s="1"/>
  <c r="AT5257" i="1"/>
  <c r="AV5257" i="1" s="1"/>
  <c r="AT5258" i="1"/>
  <c r="AV5258" i="1" s="1"/>
  <c r="AT5259" i="1"/>
  <c r="AV5259" i="1" s="1"/>
  <c r="AT5260" i="1"/>
  <c r="AV5260" i="1" s="1"/>
  <c r="AT5261" i="1"/>
  <c r="AV5261" i="1" s="1"/>
  <c r="AT5262" i="1"/>
  <c r="AV5262" i="1" s="1"/>
  <c r="AT5263" i="1"/>
  <c r="AV5263" i="1" s="1"/>
  <c r="AT5264" i="1"/>
  <c r="AV5264" i="1" s="1"/>
  <c r="AT5265" i="1"/>
  <c r="AV5265" i="1" s="1"/>
  <c r="AT5266" i="1"/>
  <c r="AV5266" i="1" s="1"/>
  <c r="AT5267" i="1"/>
  <c r="AV5267" i="1" s="1"/>
  <c r="AT5268" i="1"/>
  <c r="AV5268" i="1" s="1"/>
  <c r="AT5269" i="1"/>
  <c r="AV5269" i="1" s="1"/>
  <c r="AT5270" i="1"/>
  <c r="AV5270" i="1" s="1"/>
  <c r="AT5271" i="1"/>
  <c r="AV5271" i="1" s="1"/>
  <c r="AT5272" i="1"/>
  <c r="AV5272" i="1" s="1"/>
  <c r="AT5273" i="1"/>
  <c r="AV5273" i="1" s="1"/>
  <c r="AT5274" i="1"/>
  <c r="AV5274" i="1" s="1"/>
  <c r="AT5275" i="1"/>
  <c r="AV5275" i="1" s="1"/>
  <c r="AT5276" i="1"/>
  <c r="AV5276" i="1" s="1"/>
  <c r="AT5277" i="1"/>
  <c r="AV5277" i="1" s="1"/>
  <c r="AT5278" i="1"/>
  <c r="AV5278" i="1" s="1"/>
  <c r="AT5279" i="1"/>
  <c r="AV5279" i="1" s="1"/>
  <c r="AT5280" i="1"/>
  <c r="AV5280" i="1" s="1"/>
  <c r="AT5281" i="1"/>
  <c r="AV5281" i="1" s="1"/>
  <c r="AT5282" i="1"/>
  <c r="AV5282" i="1" s="1"/>
  <c r="AT5283" i="1"/>
  <c r="AV5283" i="1" s="1"/>
  <c r="AT5284" i="1"/>
  <c r="AV5284" i="1" s="1"/>
  <c r="AT5285" i="1"/>
  <c r="AV5285" i="1" s="1"/>
  <c r="AT5286" i="1"/>
  <c r="AV5286" i="1" s="1"/>
  <c r="AT5287" i="1"/>
  <c r="AV5287" i="1" s="1"/>
  <c r="AT5288" i="1"/>
  <c r="AV5288" i="1" s="1"/>
  <c r="AT5289" i="1"/>
  <c r="AV5289" i="1" s="1"/>
  <c r="AT5290" i="1"/>
  <c r="AV5290" i="1" s="1"/>
  <c r="AT5291" i="1"/>
  <c r="AV5291" i="1" s="1"/>
  <c r="AT5292" i="1"/>
  <c r="AV5292" i="1" s="1"/>
  <c r="AT5293" i="1"/>
  <c r="AV5293" i="1" s="1"/>
  <c r="AT5294" i="1"/>
  <c r="AV5294" i="1" s="1"/>
  <c r="AT5295" i="1"/>
  <c r="AV5295" i="1" s="1"/>
  <c r="AT5296" i="1"/>
  <c r="AV5296" i="1" s="1"/>
  <c r="AT5297" i="1"/>
  <c r="AV5297" i="1" s="1"/>
  <c r="AT5298" i="1"/>
  <c r="AV5298" i="1" s="1"/>
  <c r="AT5299" i="1"/>
  <c r="AV5299" i="1" s="1"/>
  <c r="AT5300" i="1"/>
  <c r="AV5300" i="1" s="1"/>
  <c r="AT5301" i="1"/>
  <c r="AV5301" i="1" s="1"/>
  <c r="AT5302" i="1"/>
  <c r="AV5302" i="1" s="1"/>
  <c r="AT5303" i="1"/>
  <c r="AV5303" i="1" s="1"/>
  <c r="AT5304" i="1"/>
  <c r="AV5304" i="1" s="1"/>
  <c r="AT5305" i="1"/>
  <c r="AV5305" i="1" s="1"/>
  <c r="AT5306" i="1"/>
  <c r="AV5306" i="1" s="1"/>
  <c r="AT5307" i="1"/>
  <c r="AV5307" i="1" s="1"/>
  <c r="AT5308" i="1"/>
  <c r="AV5308" i="1" s="1"/>
  <c r="AT5309" i="1"/>
  <c r="AV5309" i="1" s="1"/>
  <c r="AT5310" i="1"/>
  <c r="AV5310" i="1" s="1"/>
  <c r="AT5311" i="1"/>
  <c r="AV5311" i="1" s="1"/>
  <c r="AT5312" i="1"/>
  <c r="AV5312" i="1" s="1"/>
  <c r="AT5313" i="1"/>
  <c r="AV5313" i="1" s="1"/>
  <c r="AT5314" i="1"/>
  <c r="AV5314" i="1" s="1"/>
  <c r="AT5315" i="1"/>
  <c r="AV5315" i="1" s="1"/>
  <c r="AT5316" i="1"/>
  <c r="AV5316" i="1" s="1"/>
  <c r="AT5317" i="1"/>
  <c r="AV5317" i="1" s="1"/>
  <c r="AT5318" i="1"/>
  <c r="AV5318" i="1" s="1"/>
  <c r="AT5319" i="1"/>
  <c r="AV5319" i="1" s="1"/>
  <c r="AT5320" i="1"/>
  <c r="AV5320" i="1" s="1"/>
  <c r="AT5321" i="1"/>
  <c r="AV5321" i="1" s="1"/>
  <c r="AT5322" i="1"/>
  <c r="AV5322" i="1" s="1"/>
  <c r="AT5323" i="1"/>
  <c r="AV5323" i="1" s="1"/>
  <c r="AT5324" i="1"/>
  <c r="AV5324" i="1" s="1"/>
  <c r="AT5325" i="1"/>
  <c r="AV5325" i="1" s="1"/>
  <c r="AT5326" i="1"/>
  <c r="AV5326" i="1" s="1"/>
  <c r="AT5327" i="1"/>
  <c r="AV5327" i="1" s="1"/>
  <c r="AT5328" i="1"/>
  <c r="AV5328" i="1" s="1"/>
  <c r="AT5329" i="1"/>
  <c r="AV5329" i="1" s="1"/>
  <c r="AT5330" i="1"/>
  <c r="AV5330" i="1" s="1"/>
  <c r="AT5331" i="1"/>
  <c r="AV5331" i="1" s="1"/>
  <c r="AT5332" i="1"/>
  <c r="AV5332" i="1" s="1"/>
  <c r="AT5333" i="1"/>
  <c r="AV5333" i="1" s="1"/>
  <c r="AT5334" i="1"/>
  <c r="AV5334" i="1" s="1"/>
  <c r="AT5335" i="1"/>
  <c r="AV5335" i="1" s="1"/>
  <c r="AT5336" i="1"/>
  <c r="AV5336" i="1" s="1"/>
  <c r="AT5337" i="1"/>
  <c r="AV5337" i="1" s="1"/>
  <c r="AT5338" i="1"/>
  <c r="AV5338" i="1" s="1"/>
  <c r="AT5339" i="1"/>
  <c r="AV5339" i="1" s="1"/>
  <c r="AT5340" i="1"/>
  <c r="AV5340" i="1" s="1"/>
  <c r="AT5341" i="1"/>
  <c r="AV5341" i="1" s="1"/>
  <c r="AT5342" i="1"/>
  <c r="AV5342" i="1" s="1"/>
  <c r="AT5343" i="1"/>
  <c r="AV5343" i="1" s="1"/>
  <c r="AT5344" i="1"/>
  <c r="AV5344" i="1" s="1"/>
  <c r="AT5345" i="1"/>
  <c r="AV5345" i="1" s="1"/>
  <c r="AT5346" i="1"/>
  <c r="AV5346" i="1" s="1"/>
  <c r="AT5347" i="1"/>
  <c r="AV5347" i="1" s="1"/>
  <c r="AT5348" i="1"/>
  <c r="AV5348" i="1" s="1"/>
  <c r="AT5349" i="1"/>
  <c r="AV5349" i="1" s="1"/>
  <c r="AT5350" i="1"/>
  <c r="AV5350" i="1" s="1"/>
  <c r="AT5351" i="1"/>
  <c r="AV5351" i="1" s="1"/>
  <c r="AT5352" i="1"/>
  <c r="AV5352" i="1" s="1"/>
  <c r="AT5353" i="1"/>
  <c r="AV5353" i="1" s="1"/>
  <c r="AT5354" i="1"/>
  <c r="AV5354" i="1" s="1"/>
  <c r="AT5355" i="1"/>
  <c r="AV5355" i="1" s="1"/>
  <c r="AT5356" i="1"/>
  <c r="AV5356" i="1" s="1"/>
  <c r="AT5357" i="1"/>
  <c r="AV5357" i="1" s="1"/>
  <c r="AT5358" i="1"/>
  <c r="AV5358" i="1" s="1"/>
  <c r="AT5359" i="1"/>
  <c r="AV5359" i="1" s="1"/>
  <c r="AT5360" i="1"/>
  <c r="AV5360" i="1" s="1"/>
  <c r="AT5361" i="1"/>
  <c r="AV5361" i="1" s="1"/>
  <c r="AT5362" i="1"/>
  <c r="AV5362" i="1" s="1"/>
  <c r="AT5363" i="1"/>
  <c r="AV5363" i="1" s="1"/>
  <c r="AT5364" i="1"/>
  <c r="AV5364" i="1" s="1"/>
  <c r="AT5365" i="1"/>
  <c r="AV5365" i="1" s="1"/>
  <c r="AT5366" i="1"/>
  <c r="AV5366" i="1" s="1"/>
  <c r="AT5367" i="1"/>
  <c r="AV5367" i="1" s="1"/>
  <c r="AT5368" i="1"/>
  <c r="AV5368" i="1" s="1"/>
  <c r="AT5369" i="1"/>
  <c r="AV5369" i="1" s="1"/>
  <c r="AT5370" i="1"/>
  <c r="AV5370" i="1" s="1"/>
  <c r="AT5371" i="1"/>
  <c r="AV5371" i="1" s="1"/>
  <c r="AT5372" i="1"/>
  <c r="AV5372" i="1" s="1"/>
  <c r="AT5373" i="1"/>
  <c r="AV5373" i="1" s="1"/>
  <c r="AT5374" i="1"/>
  <c r="AV5374" i="1" s="1"/>
  <c r="AT5375" i="1"/>
  <c r="AV5375" i="1" s="1"/>
  <c r="AT5376" i="1"/>
  <c r="AV5376" i="1" s="1"/>
  <c r="AT5377" i="1"/>
  <c r="AV5377" i="1" s="1"/>
  <c r="AT5378" i="1"/>
  <c r="AV5378" i="1" s="1"/>
  <c r="AT5379" i="1"/>
  <c r="AV5379" i="1" s="1"/>
  <c r="AT5380" i="1"/>
  <c r="AV5380" i="1" s="1"/>
  <c r="AT5381" i="1"/>
  <c r="AV5381" i="1" s="1"/>
  <c r="AT5382" i="1"/>
  <c r="AV5382" i="1" s="1"/>
  <c r="AT5383" i="1"/>
  <c r="AV5383" i="1" s="1"/>
  <c r="AT5384" i="1"/>
  <c r="AV5384" i="1" s="1"/>
  <c r="AT5385" i="1"/>
  <c r="AV5385" i="1" s="1"/>
  <c r="AT5386" i="1"/>
  <c r="AV5386" i="1" s="1"/>
  <c r="AT5387" i="1"/>
  <c r="AV5387" i="1" s="1"/>
  <c r="AT5388" i="1"/>
  <c r="AV5388" i="1" s="1"/>
  <c r="AT5389" i="1"/>
  <c r="AV5389" i="1" s="1"/>
  <c r="AT5390" i="1"/>
  <c r="AV5390" i="1" s="1"/>
  <c r="AT5391" i="1"/>
  <c r="AV5391" i="1" s="1"/>
  <c r="AT5392" i="1"/>
  <c r="AV5392" i="1" s="1"/>
  <c r="AT5393" i="1"/>
  <c r="AV5393" i="1" s="1"/>
  <c r="AT5394" i="1"/>
  <c r="AV5394" i="1" s="1"/>
  <c r="AT5395" i="1"/>
  <c r="AV5395" i="1" s="1"/>
  <c r="AT5396" i="1"/>
  <c r="AV5396" i="1" s="1"/>
  <c r="AT5397" i="1"/>
  <c r="AV5397" i="1" s="1"/>
  <c r="AT5398" i="1"/>
  <c r="AV5398" i="1" s="1"/>
  <c r="AT5399" i="1"/>
  <c r="AV5399" i="1" s="1"/>
  <c r="AT5400" i="1"/>
  <c r="AV5400" i="1" s="1"/>
  <c r="AT5401" i="1"/>
  <c r="AV5401" i="1" s="1"/>
  <c r="AT5402" i="1"/>
  <c r="AV5402" i="1" s="1"/>
  <c r="AT5403" i="1"/>
  <c r="AV5403" i="1" s="1"/>
  <c r="AT5404" i="1"/>
  <c r="AV5404" i="1" s="1"/>
  <c r="AT5405" i="1"/>
  <c r="AV5405" i="1" s="1"/>
  <c r="AT5406" i="1"/>
  <c r="AV5406" i="1" s="1"/>
  <c r="AT5407" i="1"/>
  <c r="AV5407" i="1" s="1"/>
  <c r="AT5408" i="1"/>
  <c r="AV5408" i="1" s="1"/>
  <c r="AT5409" i="1"/>
  <c r="AV5409" i="1" s="1"/>
  <c r="AT5410" i="1"/>
  <c r="AV5410" i="1" s="1"/>
  <c r="AT5411" i="1"/>
  <c r="AV5411" i="1" s="1"/>
  <c r="AT5412" i="1"/>
  <c r="AV5412" i="1" s="1"/>
  <c r="AT5413" i="1"/>
  <c r="AV5413" i="1" s="1"/>
  <c r="AT5414" i="1"/>
  <c r="AV5414" i="1" s="1"/>
  <c r="AT5415" i="1"/>
  <c r="AV5415" i="1" s="1"/>
  <c r="AT5416" i="1"/>
  <c r="AV5416" i="1" s="1"/>
  <c r="AT5417" i="1"/>
  <c r="AV5417" i="1" s="1"/>
  <c r="AT5418" i="1"/>
  <c r="AV5418" i="1" s="1"/>
  <c r="AT5419" i="1"/>
  <c r="AV5419" i="1" s="1"/>
  <c r="AT5420" i="1"/>
  <c r="AV5420" i="1" s="1"/>
  <c r="AT5421" i="1"/>
  <c r="AV5421" i="1" s="1"/>
  <c r="AT5422" i="1"/>
  <c r="AV5422" i="1" s="1"/>
  <c r="AT5423" i="1"/>
  <c r="AV5423" i="1" s="1"/>
  <c r="AT5424" i="1"/>
  <c r="AV5424" i="1" s="1"/>
  <c r="AT5425" i="1"/>
  <c r="AV5425" i="1" s="1"/>
  <c r="AT5426" i="1"/>
  <c r="AV5426" i="1" s="1"/>
  <c r="AT5427" i="1"/>
  <c r="AV5427" i="1" s="1"/>
  <c r="AT5428" i="1"/>
  <c r="AV5428" i="1" s="1"/>
  <c r="AT5429" i="1"/>
  <c r="AV5429" i="1" s="1"/>
  <c r="AT5430" i="1"/>
  <c r="AV5430" i="1" s="1"/>
  <c r="AT5431" i="1"/>
  <c r="AV5431" i="1" s="1"/>
  <c r="AT5432" i="1"/>
  <c r="AV5432" i="1" s="1"/>
  <c r="AT5433" i="1"/>
  <c r="AV5433" i="1" s="1"/>
  <c r="AT5434" i="1"/>
  <c r="AV5434" i="1" s="1"/>
  <c r="AT5435" i="1"/>
  <c r="AV5435" i="1" s="1"/>
  <c r="AT5436" i="1"/>
  <c r="AV5436" i="1" s="1"/>
  <c r="AT5437" i="1"/>
  <c r="AV5437" i="1" s="1"/>
  <c r="AT5438" i="1"/>
  <c r="AV5438" i="1" s="1"/>
  <c r="AT5439" i="1"/>
  <c r="AV5439" i="1" s="1"/>
  <c r="AT5440" i="1"/>
  <c r="AV5440" i="1" s="1"/>
  <c r="AT5441" i="1"/>
  <c r="AV5441" i="1" s="1"/>
  <c r="AT5442" i="1"/>
  <c r="AV5442" i="1" s="1"/>
  <c r="AT5443" i="1"/>
  <c r="AV5443" i="1" s="1"/>
  <c r="AT5444" i="1"/>
  <c r="AV5444" i="1" s="1"/>
  <c r="AT5445" i="1"/>
  <c r="AV5445" i="1" s="1"/>
  <c r="AT5446" i="1"/>
  <c r="AV5446" i="1" s="1"/>
  <c r="AT5447" i="1"/>
  <c r="AV5447" i="1" s="1"/>
  <c r="AT5448" i="1"/>
  <c r="AV5448" i="1" s="1"/>
  <c r="AT5449" i="1"/>
  <c r="AV5449" i="1" s="1"/>
  <c r="AT5450" i="1"/>
  <c r="AV5450" i="1" s="1"/>
  <c r="AT5451" i="1"/>
  <c r="AV5451" i="1" s="1"/>
  <c r="AT5452" i="1"/>
  <c r="AV5452" i="1" s="1"/>
  <c r="AT5453" i="1"/>
  <c r="AV5453" i="1" s="1"/>
  <c r="AT5454" i="1"/>
  <c r="AV5454" i="1" s="1"/>
  <c r="AT5455" i="1"/>
  <c r="AV5455" i="1" s="1"/>
  <c r="AT5456" i="1"/>
  <c r="AV5456" i="1" s="1"/>
  <c r="AT5457" i="1"/>
  <c r="AV5457" i="1" s="1"/>
  <c r="AT5458" i="1"/>
  <c r="AV5458" i="1" s="1"/>
  <c r="AT5459" i="1"/>
  <c r="AV5459" i="1" s="1"/>
  <c r="AT5460" i="1"/>
  <c r="AV5460" i="1" s="1"/>
  <c r="AT5461" i="1"/>
  <c r="AV5461" i="1" s="1"/>
  <c r="AT5462" i="1"/>
  <c r="AV5462" i="1" s="1"/>
  <c r="AT5463" i="1"/>
  <c r="AV5463" i="1" s="1"/>
  <c r="AT5464" i="1"/>
  <c r="AV5464" i="1" s="1"/>
  <c r="AT5465" i="1"/>
  <c r="AV5465" i="1" s="1"/>
  <c r="AT5466" i="1"/>
  <c r="AV5466" i="1" s="1"/>
  <c r="AT5467" i="1"/>
  <c r="AV5467" i="1" s="1"/>
  <c r="AT5468" i="1"/>
  <c r="AV5468" i="1" s="1"/>
  <c r="AT5469" i="1"/>
  <c r="AV5469" i="1" s="1"/>
  <c r="AT5470" i="1"/>
  <c r="AV5470" i="1" s="1"/>
  <c r="AT5471" i="1"/>
  <c r="AV5471" i="1" s="1"/>
  <c r="AT5472" i="1"/>
  <c r="AV5472" i="1" s="1"/>
  <c r="AT5473" i="1"/>
  <c r="AV5473" i="1" s="1"/>
  <c r="AT5474" i="1"/>
  <c r="AV5474" i="1" s="1"/>
  <c r="AT5475" i="1"/>
  <c r="AV5475" i="1" s="1"/>
  <c r="AT5476" i="1"/>
  <c r="AV5476" i="1" s="1"/>
  <c r="AT5477" i="1"/>
  <c r="AV5477" i="1" s="1"/>
  <c r="AT5478" i="1"/>
  <c r="AV5478" i="1" s="1"/>
  <c r="AT5479" i="1"/>
  <c r="AV5479" i="1" s="1"/>
  <c r="AT5480" i="1"/>
  <c r="AV5480" i="1" s="1"/>
  <c r="AT5481" i="1"/>
  <c r="AV5481" i="1" s="1"/>
  <c r="AT5482" i="1"/>
  <c r="AV5482" i="1" s="1"/>
  <c r="AT5483" i="1"/>
  <c r="AV5483" i="1" s="1"/>
  <c r="AT5484" i="1"/>
  <c r="AV5484" i="1" s="1"/>
  <c r="AT5485" i="1"/>
  <c r="AV5485" i="1" s="1"/>
  <c r="AT5486" i="1"/>
  <c r="AV5486" i="1" s="1"/>
  <c r="AT5487" i="1"/>
  <c r="AV5487" i="1" s="1"/>
  <c r="AT5488" i="1"/>
  <c r="AV5488" i="1" s="1"/>
  <c r="AT5489" i="1"/>
  <c r="AV5489" i="1" s="1"/>
  <c r="AT5490" i="1"/>
  <c r="AV5490" i="1" s="1"/>
  <c r="AT5491" i="1"/>
  <c r="AV5491" i="1" s="1"/>
  <c r="AT5492" i="1"/>
  <c r="AV5492" i="1" s="1"/>
  <c r="AT5493" i="1"/>
  <c r="AV5493" i="1" s="1"/>
  <c r="AT5494" i="1"/>
  <c r="AV5494" i="1" s="1"/>
  <c r="AT5495" i="1"/>
  <c r="AV5495" i="1" s="1"/>
  <c r="AT5496" i="1"/>
  <c r="AV5496" i="1" s="1"/>
  <c r="AT5497" i="1"/>
  <c r="AV5497" i="1" s="1"/>
  <c r="AT5498" i="1"/>
  <c r="AV5498" i="1" s="1"/>
  <c r="AT5499" i="1"/>
  <c r="AV5499" i="1" s="1"/>
  <c r="AT5500" i="1"/>
  <c r="AV5500" i="1" s="1"/>
  <c r="AT5501" i="1"/>
  <c r="AV5501" i="1" s="1"/>
  <c r="AT5502" i="1"/>
  <c r="AV5502" i="1" s="1"/>
  <c r="AT5503" i="1"/>
  <c r="AV5503" i="1" s="1"/>
  <c r="AT5504" i="1"/>
  <c r="AV5504" i="1" s="1"/>
  <c r="AT5505" i="1"/>
  <c r="AV5505" i="1" s="1"/>
  <c r="AT5506" i="1"/>
  <c r="AV5506" i="1" s="1"/>
  <c r="AT5507" i="1"/>
  <c r="AV5507" i="1" s="1"/>
  <c r="AT5508" i="1"/>
  <c r="AV5508" i="1" s="1"/>
  <c r="AT5509" i="1"/>
  <c r="AV5509" i="1" s="1"/>
  <c r="AT5510" i="1"/>
  <c r="AV5510" i="1" s="1"/>
  <c r="AT5511" i="1"/>
  <c r="AV5511" i="1" s="1"/>
  <c r="AT5512" i="1"/>
  <c r="AV5512" i="1" s="1"/>
  <c r="AT5513" i="1"/>
  <c r="AV5513" i="1" s="1"/>
  <c r="AT5514" i="1"/>
  <c r="AV5514" i="1" s="1"/>
  <c r="AT5515" i="1"/>
  <c r="AV5515" i="1" s="1"/>
  <c r="AT5516" i="1"/>
  <c r="AV5516" i="1" s="1"/>
  <c r="AT5517" i="1"/>
  <c r="AV5517" i="1" s="1"/>
  <c r="AT5518" i="1"/>
  <c r="AV5518" i="1" s="1"/>
  <c r="AT5519" i="1"/>
  <c r="AV5519" i="1" s="1"/>
  <c r="AT5520" i="1"/>
  <c r="AV5520" i="1" s="1"/>
  <c r="AT5521" i="1"/>
  <c r="AV5521" i="1" s="1"/>
  <c r="AT5522" i="1"/>
  <c r="AV5522" i="1" s="1"/>
  <c r="AT5523" i="1"/>
  <c r="AV5523" i="1" s="1"/>
  <c r="AT5524" i="1"/>
  <c r="AV5524" i="1" s="1"/>
  <c r="AT5525" i="1"/>
  <c r="AV5525" i="1" s="1"/>
  <c r="AT5526" i="1"/>
  <c r="AV5526" i="1" s="1"/>
  <c r="AT5527" i="1"/>
  <c r="AV5527" i="1" s="1"/>
  <c r="AT5528" i="1"/>
  <c r="AV5528" i="1" s="1"/>
  <c r="AT5529" i="1"/>
  <c r="AV5529" i="1" s="1"/>
  <c r="AT5530" i="1"/>
  <c r="AV5530" i="1" s="1"/>
  <c r="AT5531" i="1"/>
  <c r="AV5531" i="1" s="1"/>
  <c r="AT5532" i="1"/>
  <c r="AV5532" i="1" s="1"/>
  <c r="AT5533" i="1"/>
  <c r="AV5533" i="1" s="1"/>
  <c r="AT5534" i="1"/>
  <c r="AV5534" i="1" s="1"/>
  <c r="AT5535" i="1"/>
  <c r="AV5535" i="1" s="1"/>
  <c r="AT5536" i="1"/>
  <c r="AV5536" i="1" s="1"/>
  <c r="AT5537" i="1"/>
  <c r="AV5537" i="1" s="1"/>
  <c r="AT5538" i="1"/>
  <c r="AV5538" i="1" s="1"/>
  <c r="AT5539" i="1"/>
  <c r="AV5539" i="1" s="1"/>
  <c r="AT5540" i="1"/>
  <c r="AV5540" i="1" s="1"/>
  <c r="AT5541" i="1"/>
  <c r="AV5541" i="1" s="1"/>
  <c r="AT5542" i="1"/>
  <c r="AV5542" i="1" s="1"/>
  <c r="AT5543" i="1"/>
  <c r="AV5543" i="1" s="1"/>
  <c r="AT5544" i="1"/>
  <c r="AV5544" i="1" s="1"/>
  <c r="AT5545" i="1"/>
  <c r="AV5545" i="1" s="1"/>
  <c r="AT5546" i="1"/>
  <c r="AV5546" i="1" s="1"/>
  <c r="AT5547" i="1"/>
  <c r="AV5547" i="1" s="1"/>
  <c r="AT5548" i="1"/>
  <c r="AV5548" i="1" s="1"/>
  <c r="AT5549" i="1"/>
  <c r="AV5549" i="1" s="1"/>
  <c r="AT5550" i="1"/>
  <c r="AV5550" i="1" s="1"/>
  <c r="AT5551" i="1"/>
  <c r="AV5551" i="1" s="1"/>
  <c r="AT5552" i="1"/>
  <c r="AV5552" i="1" s="1"/>
  <c r="AT5553" i="1"/>
  <c r="AV5553" i="1" s="1"/>
  <c r="AT5554" i="1"/>
  <c r="AV5554" i="1" s="1"/>
  <c r="AT5555" i="1"/>
  <c r="AV5555" i="1" s="1"/>
  <c r="AT5556" i="1"/>
  <c r="AV5556" i="1" s="1"/>
  <c r="AT5557" i="1"/>
  <c r="AV5557" i="1" s="1"/>
  <c r="AT5558" i="1"/>
  <c r="AV5558" i="1" s="1"/>
  <c r="AT5559" i="1"/>
  <c r="AV5559" i="1" s="1"/>
  <c r="AT5560" i="1"/>
  <c r="AV5560" i="1" s="1"/>
  <c r="AT5561" i="1"/>
  <c r="AV5561" i="1" s="1"/>
  <c r="AT5562" i="1"/>
  <c r="AV5562" i="1" s="1"/>
  <c r="AT5563" i="1"/>
  <c r="AV5563" i="1" s="1"/>
  <c r="AT5564" i="1"/>
  <c r="AV5564" i="1" s="1"/>
  <c r="AT5565" i="1"/>
  <c r="AV5565" i="1" s="1"/>
  <c r="AT5566" i="1"/>
  <c r="AV5566" i="1" s="1"/>
  <c r="AT5567" i="1"/>
  <c r="AV5567" i="1" s="1"/>
  <c r="AT5568" i="1"/>
  <c r="AV5568" i="1" s="1"/>
  <c r="AT5569" i="1"/>
  <c r="AV5569" i="1" s="1"/>
  <c r="AT5570" i="1"/>
  <c r="AV5570" i="1" s="1"/>
  <c r="AT5571" i="1"/>
  <c r="AV5571" i="1" s="1"/>
  <c r="AT5572" i="1"/>
  <c r="AV5572" i="1" s="1"/>
  <c r="AT5573" i="1"/>
  <c r="AV5573" i="1" s="1"/>
  <c r="AT5574" i="1"/>
  <c r="AV5574" i="1" s="1"/>
  <c r="AT5575" i="1"/>
  <c r="AV5575" i="1" s="1"/>
  <c r="AT5576" i="1"/>
  <c r="AV5576" i="1" s="1"/>
  <c r="AT5577" i="1"/>
  <c r="AV5577" i="1" s="1"/>
  <c r="AT5578" i="1"/>
  <c r="AV5578" i="1" s="1"/>
  <c r="AT5579" i="1"/>
  <c r="AV5579" i="1" s="1"/>
  <c r="AT5580" i="1"/>
  <c r="AV5580" i="1" s="1"/>
  <c r="AT5581" i="1"/>
  <c r="AV5581" i="1" s="1"/>
  <c r="AT5582" i="1"/>
  <c r="AV5582" i="1" s="1"/>
  <c r="AT5583" i="1"/>
  <c r="AV5583" i="1" s="1"/>
  <c r="AT5584" i="1"/>
  <c r="AV5584" i="1" s="1"/>
  <c r="AT5585" i="1"/>
  <c r="AV5585" i="1" s="1"/>
  <c r="AT5586" i="1"/>
  <c r="AV5586" i="1" s="1"/>
  <c r="AT5587" i="1"/>
  <c r="AV5587" i="1" s="1"/>
  <c r="AT5588" i="1"/>
  <c r="AV5588" i="1" s="1"/>
  <c r="AT5589" i="1"/>
  <c r="AV5589" i="1" s="1"/>
  <c r="AT5590" i="1"/>
  <c r="AV5590" i="1" s="1"/>
  <c r="AT5591" i="1"/>
  <c r="AV5591" i="1" s="1"/>
  <c r="AT5592" i="1"/>
  <c r="AV5592" i="1" s="1"/>
  <c r="AT5593" i="1"/>
  <c r="AV5593" i="1" s="1"/>
  <c r="AT5594" i="1"/>
  <c r="AV5594" i="1" s="1"/>
  <c r="AT5595" i="1"/>
  <c r="AV5595" i="1" s="1"/>
  <c r="AT5596" i="1"/>
  <c r="AV5596" i="1" s="1"/>
  <c r="AT5597" i="1"/>
  <c r="AV5597" i="1" s="1"/>
  <c r="AT5598" i="1"/>
  <c r="AV5598" i="1" s="1"/>
  <c r="AT5599" i="1"/>
  <c r="AV5599" i="1" s="1"/>
  <c r="AT5600" i="1"/>
  <c r="AV5600" i="1" s="1"/>
  <c r="AT5601" i="1"/>
  <c r="AV5601" i="1" s="1"/>
  <c r="AT5602" i="1"/>
  <c r="AV5602" i="1" s="1"/>
  <c r="AT5603" i="1"/>
  <c r="AV5603" i="1" s="1"/>
  <c r="AT5604" i="1"/>
  <c r="AV5604" i="1" s="1"/>
  <c r="AT5605" i="1"/>
  <c r="AV5605" i="1" s="1"/>
  <c r="AT5606" i="1"/>
  <c r="AV5606" i="1" s="1"/>
  <c r="AT5607" i="1"/>
  <c r="AV5607" i="1" s="1"/>
  <c r="AT5608" i="1"/>
  <c r="AV5608" i="1" s="1"/>
  <c r="AT5609" i="1"/>
  <c r="AV5609" i="1" s="1"/>
  <c r="AT5610" i="1"/>
  <c r="AV5610" i="1" s="1"/>
  <c r="AT5611" i="1"/>
  <c r="AV5611" i="1" s="1"/>
  <c r="AT5612" i="1"/>
  <c r="AV5612" i="1" s="1"/>
  <c r="AT5613" i="1"/>
  <c r="AV5613" i="1" s="1"/>
  <c r="AT5614" i="1"/>
  <c r="AV5614" i="1" s="1"/>
  <c r="AT5615" i="1"/>
  <c r="AV5615" i="1" s="1"/>
  <c r="AT5616" i="1"/>
  <c r="AV5616" i="1" s="1"/>
  <c r="AT5617" i="1"/>
  <c r="AV5617" i="1" s="1"/>
  <c r="AT5618" i="1"/>
  <c r="AV5618" i="1" s="1"/>
  <c r="AT5619" i="1"/>
  <c r="AV5619" i="1" s="1"/>
  <c r="AT5620" i="1"/>
  <c r="AV5620" i="1" s="1"/>
  <c r="AT5621" i="1"/>
  <c r="AV5621" i="1" s="1"/>
  <c r="AT5622" i="1"/>
  <c r="AV5622" i="1" s="1"/>
  <c r="AT5623" i="1"/>
  <c r="AV5623" i="1" s="1"/>
  <c r="AT5624" i="1"/>
  <c r="AV5624" i="1" s="1"/>
  <c r="AT5625" i="1"/>
  <c r="AV5625" i="1" s="1"/>
  <c r="AT5626" i="1"/>
  <c r="AV5626" i="1" s="1"/>
  <c r="AT5627" i="1"/>
  <c r="AV5627" i="1" s="1"/>
  <c r="AT5628" i="1"/>
  <c r="AV5628" i="1" s="1"/>
  <c r="AT5629" i="1"/>
  <c r="AV5629" i="1" s="1"/>
  <c r="AT5630" i="1"/>
  <c r="AV5630" i="1" s="1"/>
  <c r="AT5631" i="1"/>
  <c r="AV5631" i="1" s="1"/>
  <c r="AT5632" i="1"/>
  <c r="AV5632" i="1" s="1"/>
  <c r="AT5633" i="1"/>
  <c r="AV5633" i="1" s="1"/>
  <c r="AT5634" i="1"/>
  <c r="AV5634" i="1" s="1"/>
  <c r="AT5635" i="1"/>
  <c r="AV5635" i="1" s="1"/>
  <c r="AT5636" i="1"/>
  <c r="AV5636" i="1" s="1"/>
  <c r="AT5637" i="1"/>
  <c r="AV5637" i="1" s="1"/>
  <c r="AT5638" i="1"/>
  <c r="AV5638" i="1" s="1"/>
  <c r="AT5639" i="1"/>
  <c r="AV5639" i="1" s="1"/>
  <c r="AT5640" i="1"/>
  <c r="AV5640" i="1" s="1"/>
  <c r="AT5641" i="1"/>
  <c r="AV5641" i="1" s="1"/>
  <c r="AT5642" i="1"/>
  <c r="AV5642" i="1" s="1"/>
  <c r="AT5643" i="1"/>
  <c r="AV5643" i="1" s="1"/>
  <c r="AT5644" i="1"/>
  <c r="AV5644" i="1" s="1"/>
  <c r="AT5645" i="1"/>
  <c r="AV5645" i="1" s="1"/>
  <c r="AT5646" i="1"/>
  <c r="AV5646" i="1" s="1"/>
  <c r="AT5647" i="1"/>
  <c r="AV5647" i="1" s="1"/>
  <c r="AT5648" i="1"/>
  <c r="AV5648" i="1" s="1"/>
  <c r="AT5649" i="1"/>
  <c r="AV5649" i="1" s="1"/>
  <c r="AT5650" i="1"/>
  <c r="AV5650" i="1" s="1"/>
  <c r="AT5651" i="1"/>
  <c r="AV5651" i="1" s="1"/>
  <c r="AT5652" i="1"/>
  <c r="AV5652" i="1" s="1"/>
  <c r="AT5653" i="1"/>
  <c r="AV5653" i="1" s="1"/>
  <c r="AT5654" i="1"/>
  <c r="AV5654" i="1" s="1"/>
  <c r="AT5655" i="1"/>
  <c r="AV5655" i="1" s="1"/>
  <c r="AT5656" i="1"/>
  <c r="AV5656" i="1" s="1"/>
  <c r="AT5657" i="1"/>
  <c r="AV5657" i="1" s="1"/>
  <c r="AT5658" i="1"/>
  <c r="AV5658" i="1" s="1"/>
  <c r="AT5659" i="1"/>
  <c r="AV5659" i="1" s="1"/>
  <c r="AT5660" i="1"/>
  <c r="AV5660" i="1" s="1"/>
  <c r="AT5661" i="1"/>
  <c r="AV5661" i="1" s="1"/>
  <c r="AT5662" i="1"/>
  <c r="AV5662" i="1" s="1"/>
  <c r="AT5663" i="1"/>
  <c r="AV5663" i="1" s="1"/>
  <c r="AT5664" i="1"/>
  <c r="AV5664" i="1" s="1"/>
  <c r="AT5665" i="1"/>
  <c r="AV5665" i="1" s="1"/>
  <c r="AT5666" i="1"/>
  <c r="AV5666" i="1" s="1"/>
  <c r="AT5667" i="1"/>
  <c r="AV5667" i="1" s="1"/>
  <c r="AT5668" i="1"/>
  <c r="AV5668" i="1" s="1"/>
  <c r="AT5669" i="1"/>
  <c r="AV5669" i="1" s="1"/>
  <c r="AT5670" i="1"/>
  <c r="AV5670" i="1" s="1"/>
  <c r="AT5671" i="1"/>
  <c r="AV5671" i="1" s="1"/>
  <c r="AT5672" i="1"/>
  <c r="AV5672" i="1" s="1"/>
  <c r="AT5673" i="1"/>
  <c r="AV5673" i="1" s="1"/>
  <c r="AT5674" i="1"/>
  <c r="AV5674" i="1" s="1"/>
  <c r="AT5675" i="1"/>
  <c r="AV5675" i="1" s="1"/>
  <c r="AT5676" i="1"/>
  <c r="AV5676" i="1" s="1"/>
  <c r="AT5677" i="1"/>
  <c r="AV5677" i="1" s="1"/>
  <c r="AT5678" i="1"/>
  <c r="AV5678" i="1" s="1"/>
  <c r="AT5679" i="1"/>
  <c r="AV5679" i="1" s="1"/>
  <c r="AT5680" i="1"/>
  <c r="AV5680" i="1" s="1"/>
  <c r="AT5681" i="1"/>
  <c r="AV5681" i="1" s="1"/>
  <c r="AT5682" i="1"/>
  <c r="AV5682" i="1" s="1"/>
  <c r="AT5683" i="1"/>
  <c r="AV5683" i="1" s="1"/>
  <c r="AT5684" i="1"/>
  <c r="AV5684" i="1" s="1"/>
  <c r="AT5685" i="1"/>
  <c r="AV5685" i="1" s="1"/>
  <c r="AT5686" i="1"/>
  <c r="AV5686" i="1" s="1"/>
  <c r="AT5687" i="1"/>
  <c r="AV5687" i="1" s="1"/>
  <c r="AT5688" i="1"/>
  <c r="AV5688" i="1" s="1"/>
  <c r="AT5689" i="1"/>
  <c r="AV5689" i="1" s="1"/>
  <c r="AT5690" i="1"/>
  <c r="AV5690" i="1" s="1"/>
  <c r="AT5691" i="1"/>
  <c r="AV5691" i="1" s="1"/>
  <c r="AT5692" i="1"/>
  <c r="AV5692" i="1" s="1"/>
  <c r="AT5693" i="1"/>
  <c r="AV5693" i="1" s="1"/>
  <c r="AT5694" i="1"/>
  <c r="AV5694" i="1" s="1"/>
  <c r="AT5695" i="1"/>
  <c r="AV5695" i="1" s="1"/>
  <c r="AT5696" i="1"/>
  <c r="AV5696" i="1" s="1"/>
  <c r="AT5697" i="1"/>
  <c r="AV5697" i="1" s="1"/>
  <c r="AT5698" i="1"/>
  <c r="AV5698" i="1" s="1"/>
  <c r="AT5699" i="1"/>
  <c r="AV5699" i="1" s="1"/>
  <c r="AT5700" i="1"/>
  <c r="AV5700" i="1" s="1"/>
  <c r="AT5701" i="1"/>
  <c r="AV5701" i="1" s="1"/>
  <c r="AT5702" i="1"/>
  <c r="AV5702" i="1" s="1"/>
  <c r="AT5703" i="1"/>
  <c r="AV5703" i="1" s="1"/>
  <c r="AT5704" i="1"/>
  <c r="AV5704" i="1" s="1"/>
  <c r="AT5705" i="1"/>
  <c r="AV5705" i="1" s="1"/>
  <c r="AT5706" i="1"/>
  <c r="AV5706" i="1" s="1"/>
  <c r="AT5707" i="1"/>
  <c r="AV5707" i="1" s="1"/>
  <c r="AT5708" i="1"/>
  <c r="AV5708" i="1" s="1"/>
  <c r="AT5709" i="1"/>
  <c r="AV5709" i="1" s="1"/>
  <c r="AT5710" i="1"/>
  <c r="AV5710" i="1" s="1"/>
  <c r="AT5711" i="1"/>
  <c r="AV5711" i="1" s="1"/>
  <c r="AT5712" i="1"/>
  <c r="AV5712" i="1" s="1"/>
  <c r="AT5713" i="1"/>
  <c r="AV5713" i="1" s="1"/>
  <c r="AT5714" i="1"/>
  <c r="AV5714" i="1" s="1"/>
  <c r="AT5715" i="1"/>
  <c r="AV5715" i="1" s="1"/>
  <c r="AT5716" i="1"/>
  <c r="AV5716" i="1" s="1"/>
  <c r="AT5717" i="1"/>
  <c r="AV5717" i="1" s="1"/>
  <c r="AT5718" i="1"/>
  <c r="AV5718" i="1" s="1"/>
  <c r="AT5719" i="1"/>
  <c r="AV5719" i="1" s="1"/>
  <c r="AT5720" i="1"/>
  <c r="AV5720" i="1" s="1"/>
  <c r="AT5721" i="1"/>
  <c r="AV5721" i="1" s="1"/>
  <c r="AT5722" i="1"/>
  <c r="AV5722" i="1" s="1"/>
  <c r="AT5723" i="1"/>
  <c r="AV5723" i="1" s="1"/>
  <c r="AT5724" i="1"/>
  <c r="AV5724" i="1" s="1"/>
  <c r="AT5725" i="1"/>
  <c r="AV5725" i="1" s="1"/>
  <c r="AT5726" i="1"/>
  <c r="AV5726" i="1" s="1"/>
  <c r="AT5727" i="1"/>
  <c r="AV5727" i="1" s="1"/>
  <c r="AT5728" i="1"/>
  <c r="AV5728" i="1" s="1"/>
  <c r="AT5729" i="1"/>
  <c r="AV5729" i="1" s="1"/>
  <c r="AT5730" i="1"/>
  <c r="AV5730" i="1" s="1"/>
  <c r="AT5731" i="1"/>
  <c r="AV5731" i="1" s="1"/>
  <c r="AT5732" i="1"/>
  <c r="AV5732" i="1" s="1"/>
  <c r="AT5733" i="1"/>
  <c r="AV5733" i="1" s="1"/>
  <c r="AT5734" i="1"/>
  <c r="AV5734" i="1" s="1"/>
  <c r="AT5735" i="1"/>
  <c r="AV5735" i="1" s="1"/>
  <c r="AT5736" i="1"/>
  <c r="AV5736" i="1" s="1"/>
  <c r="AT5737" i="1"/>
  <c r="AV5737" i="1" s="1"/>
  <c r="AT5738" i="1"/>
  <c r="AV5738" i="1" s="1"/>
  <c r="AT5739" i="1"/>
  <c r="AV5739" i="1" s="1"/>
  <c r="AT5740" i="1"/>
  <c r="AV5740" i="1" s="1"/>
  <c r="AT5741" i="1"/>
  <c r="AV5741" i="1" s="1"/>
  <c r="AT5742" i="1"/>
  <c r="AV5742" i="1" s="1"/>
  <c r="AT5743" i="1"/>
  <c r="AV5743" i="1" s="1"/>
  <c r="AT5744" i="1"/>
  <c r="AV5744" i="1" s="1"/>
  <c r="AT5745" i="1"/>
  <c r="AV5745" i="1" s="1"/>
  <c r="AT5746" i="1"/>
  <c r="AV5746" i="1" s="1"/>
  <c r="AT5747" i="1"/>
  <c r="AV5747" i="1" s="1"/>
  <c r="AT5748" i="1"/>
  <c r="AV5748" i="1" s="1"/>
  <c r="AT5749" i="1"/>
  <c r="AV5749" i="1" s="1"/>
  <c r="AT5750" i="1"/>
  <c r="AV5750" i="1" s="1"/>
  <c r="AT5751" i="1"/>
  <c r="AV5751" i="1" s="1"/>
  <c r="AT5752" i="1"/>
  <c r="AV5752" i="1" s="1"/>
  <c r="AT5753" i="1"/>
  <c r="AV5753" i="1" s="1"/>
  <c r="AT5754" i="1"/>
  <c r="AV5754" i="1" s="1"/>
  <c r="AT5755" i="1"/>
  <c r="AV5755" i="1" s="1"/>
  <c r="AT5756" i="1"/>
  <c r="AV5756" i="1" s="1"/>
  <c r="AT5757" i="1"/>
  <c r="AV5757" i="1" s="1"/>
  <c r="AT5758" i="1"/>
  <c r="AV5758" i="1" s="1"/>
  <c r="AT5759" i="1"/>
  <c r="AV5759" i="1" s="1"/>
  <c r="AT5760" i="1"/>
  <c r="AV5760" i="1" s="1"/>
  <c r="AT5761" i="1"/>
  <c r="AV5761" i="1" s="1"/>
  <c r="AT5762" i="1"/>
  <c r="AV5762" i="1" s="1"/>
  <c r="AT5763" i="1"/>
  <c r="AV5763" i="1" s="1"/>
  <c r="AT5764" i="1"/>
  <c r="AV5764" i="1" s="1"/>
  <c r="AT5765" i="1"/>
  <c r="AV5765" i="1" s="1"/>
  <c r="AT5766" i="1"/>
  <c r="AV5766" i="1" s="1"/>
  <c r="AT5767" i="1"/>
  <c r="AV5767" i="1" s="1"/>
  <c r="AT5768" i="1"/>
  <c r="AV5768" i="1" s="1"/>
  <c r="AT5769" i="1"/>
  <c r="AV5769" i="1" s="1"/>
  <c r="AT5770" i="1"/>
  <c r="AV5770" i="1" s="1"/>
  <c r="AT5771" i="1"/>
  <c r="AV5771" i="1" s="1"/>
  <c r="AT5772" i="1"/>
  <c r="AV5772" i="1" s="1"/>
  <c r="AT5773" i="1"/>
  <c r="AV5773" i="1" s="1"/>
  <c r="AT5774" i="1"/>
  <c r="AV5774" i="1" s="1"/>
  <c r="AT5775" i="1"/>
  <c r="AV5775" i="1" s="1"/>
  <c r="AT5776" i="1"/>
  <c r="AV5776" i="1" s="1"/>
  <c r="AT5777" i="1"/>
  <c r="AV5777" i="1" s="1"/>
  <c r="AT5778" i="1"/>
  <c r="AV5778" i="1" s="1"/>
  <c r="AT5779" i="1"/>
  <c r="AV5779" i="1" s="1"/>
  <c r="AT5780" i="1"/>
  <c r="AV5780" i="1" s="1"/>
  <c r="AT5781" i="1"/>
  <c r="AV5781" i="1" s="1"/>
  <c r="AT5782" i="1"/>
  <c r="AV5782" i="1" s="1"/>
  <c r="AT5783" i="1"/>
  <c r="AV5783" i="1" s="1"/>
  <c r="AT5784" i="1"/>
  <c r="AV5784" i="1" s="1"/>
  <c r="AT5785" i="1"/>
  <c r="AV5785" i="1" s="1"/>
  <c r="AT5786" i="1"/>
  <c r="AV5786" i="1" s="1"/>
  <c r="AT5787" i="1"/>
  <c r="AV5787" i="1" s="1"/>
  <c r="AT5788" i="1"/>
  <c r="AV5788" i="1" s="1"/>
  <c r="AT5789" i="1"/>
  <c r="AV5789" i="1" s="1"/>
  <c r="AT5790" i="1"/>
  <c r="AV5790" i="1" s="1"/>
  <c r="AT5791" i="1"/>
  <c r="AV5791" i="1" s="1"/>
  <c r="AT5792" i="1"/>
  <c r="AV5792" i="1" s="1"/>
  <c r="AT5793" i="1"/>
  <c r="AV5793" i="1" s="1"/>
  <c r="AT5794" i="1"/>
  <c r="AV5794" i="1" s="1"/>
  <c r="AT5795" i="1"/>
  <c r="AV5795" i="1" s="1"/>
  <c r="AT5796" i="1"/>
  <c r="AV5796" i="1" s="1"/>
  <c r="AT5797" i="1"/>
  <c r="AV5797" i="1" s="1"/>
  <c r="AT5798" i="1"/>
  <c r="AV5798" i="1" s="1"/>
  <c r="AT5799" i="1"/>
  <c r="AV5799" i="1" s="1"/>
  <c r="AT5800" i="1"/>
  <c r="AV5800" i="1" s="1"/>
  <c r="AT5801" i="1"/>
  <c r="AV5801" i="1" s="1"/>
  <c r="AT5802" i="1"/>
  <c r="AV5802" i="1" s="1"/>
  <c r="AT5803" i="1"/>
  <c r="AV5803" i="1" s="1"/>
  <c r="AT5804" i="1"/>
  <c r="AV5804" i="1" s="1"/>
  <c r="AT5805" i="1"/>
  <c r="AV5805" i="1" s="1"/>
  <c r="AT5806" i="1"/>
  <c r="AV5806" i="1" s="1"/>
  <c r="AT5807" i="1"/>
  <c r="AV5807" i="1" s="1"/>
  <c r="AT5808" i="1"/>
  <c r="AV5808" i="1" s="1"/>
  <c r="AT5809" i="1"/>
  <c r="AV5809" i="1" s="1"/>
  <c r="AT5810" i="1"/>
  <c r="AV5810" i="1" s="1"/>
  <c r="AT5811" i="1"/>
  <c r="AV5811" i="1" s="1"/>
  <c r="AT5812" i="1"/>
  <c r="AV5812" i="1" s="1"/>
  <c r="AT5813" i="1"/>
  <c r="AV5813" i="1" s="1"/>
  <c r="AT5814" i="1"/>
  <c r="AV5814" i="1" s="1"/>
  <c r="AT5815" i="1"/>
  <c r="AV5815" i="1" s="1"/>
  <c r="AT5816" i="1"/>
  <c r="AV5816" i="1" s="1"/>
  <c r="AT5817" i="1"/>
  <c r="AV5817" i="1" s="1"/>
  <c r="AT5818" i="1"/>
  <c r="AV5818" i="1" s="1"/>
  <c r="AT5819" i="1"/>
  <c r="AV5819" i="1" s="1"/>
  <c r="AT5820" i="1"/>
  <c r="AV5820" i="1" s="1"/>
  <c r="AT5821" i="1"/>
  <c r="AV5821" i="1" s="1"/>
  <c r="AT5822" i="1"/>
  <c r="AV5822" i="1" s="1"/>
  <c r="AT5823" i="1"/>
  <c r="AV5823" i="1" s="1"/>
  <c r="AT5824" i="1"/>
  <c r="AV5824" i="1" s="1"/>
  <c r="AT5825" i="1"/>
  <c r="AV5825" i="1" s="1"/>
  <c r="AT5826" i="1"/>
  <c r="AV5826" i="1" s="1"/>
  <c r="AT5827" i="1"/>
  <c r="AV5827" i="1" s="1"/>
  <c r="AT5828" i="1"/>
  <c r="AV5828" i="1" s="1"/>
  <c r="AT5829" i="1"/>
  <c r="AV5829" i="1" s="1"/>
  <c r="AT5830" i="1"/>
  <c r="AV5830" i="1" s="1"/>
  <c r="AT5831" i="1"/>
  <c r="AV5831" i="1" s="1"/>
  <c r="AT5832" i="1"/>
  <c r="AV5832" i="1" s="1"/>
  <c r="AT5833" i="1"/>
  <c r="AV5833" i="1" s="1"/>
  <c r="AT5834" i="1"/>
  <c r="AV5834" i="1" s="1"/>
  <c r="AT5835" i="1"/>
  <c r="AV5835" i="1" s="1"/>
  <c r="AT5836" i="1"/>
  <c r="AV5836" i="1" s="1"/>
  <c r="AT5837" i="1"/>
  <c r="AV5837" i="1" s="1"/>
  <c r="AT5838" i="1"/>
  <c r="AV5838" i="1" s="1"/>
  <c r="AT5839" i="1"/>
  <c r="AV5839" i="1" s="1"/>
  <c r="AT5840" i="1"/>
  <c r="AV5840" i="1" s="1"/>
  <c r="AT5841" i="1"/>
  <c r="AV5841" i="1" s="1"/>
  <c r="AT5842" i="1"/>
  <c r="AV5842" i="1" s="1"/>
  <c r="AT5843" i="1"/>
  <c r="AV5843" i="1" s="1"/>
  <c r="AT5844" i="1"/>
  <c r="AV5844" i="1" s="1"/>
  <c r="AT5845" i="1"/>
  <c r="AV5845" i="1" s="1"/>
  <c r="AT5846" i="1"/>
  <c r="AV5846" i="1" s="1"/>
  <c r="AT5847" i="1"/>
  <c r="AV5847" i="1" s="1"/>
  <c r="AT5848" i="1"/>
  <c r="AV5848" i="1" s="1"/>
  <c r="AT5849" i="1"/>
  <c r="AV5849" i="1" s="1"/>
  <c r="AT5850" i="1"/>
  <c r="AV5850" i="1" s="1"/>
  <c r="AT5851" i="1"/>
  <c r="AV5851" i="1" s="1"/>
  <c r="AT5852" i="1"/>
  <c r="AV5852" i="1" s="1"/>
  <c r="AT5853" i="1"/>
  <c r="AV5853" i="1" s="1"/>
  <c r="AT5854" i="1"/>
  <c r="AV5854" i="1" s="1"/>
  <c r="AT5855" i="1"/>
  <c r="AV5855" i="1" s="1"/>
  <c r="AT5856" i="1"/>
  <c r="AV5856" i="1" s="1"/>
  <c r="AT5857" i="1"/>
  <c r="AV5857" i="1" s="1"/>
  <c r="AT5858" i="1"/>
  <c r="AV5858" i="1" s="1"/>
  <c r="AT5859" i="1"/>
  <c r="AV5859" i="1" s="1"/>
  <c r="AT5860" i="1"/>
  <c r="AV5860" i="1" s="1"/>
  <c r="AT5861" i="1"/>
  <c r="AV5861" i="1" s="1"/>
  <c r="AT5862" i="1"/>
  <c r="AV5862" i="1" s="1"/>
  <c r="AT5863" i="1"/>
  <c r="AV5863" i="1" s="1"/>
  <c r="AT5864" i="1"/>
  <c r="AV5864" i="1" s="1"/>
  <c r="AT5865" i="1"/>
  <c r="AV5865" i="1" s="1"/>
  <c r="AT5866" i="1"/>
  <c r="AV5866" i="1" s="1"/>
  <c r="AT5867" i="1"/>
  <c r="AV5867" i="1" s="1"/>
  <c r="AT5868" i="1"/>
  <c r="AV5868" i="1" s="1"/>
  <c r="AT5869" i="1"/>
  <c r="AV5869" i="1" s="1"/>
  <c r="AT5870" i="1"/>
  <c r="AV5870" i="1" s="1"/>
  <c r="AT5871" i="1"/>
  <c r="AV5871" i="1" s="1"/>
  <c r="AT5872" i="1"/>
  <c r="AV5872" i="1" s="1"/>
  <c r="AT5873" i="1"/>
  <c r="AV5873" i="1" s="1"/>
  <c r="AT5874" i="1"/>
  <c r="AV5874" i="1" s="1"/>
  <c r="AT5875" i="1"/>
  <c r="AV5875" i="1" s="1"/>
  <c r="AT5876" i="1"/>
  <c r="AV5876" i="1" s="1"/>
  <c r="AT5877" i="1"/>
  <c r="AV5877" i="1" s="1"/>
  <c r="AT5878" i="1"/>
  <c r="AV5878" i="1" s="1"/>
  <c r="AT5879" i="1"/>
  <c r="AV5879" i="1" s="1"/>
  <c r="AT5880" i="1"/>
  <c r="AV5880" i="1" s="1"/>
  <c r="AT5881" i="1"/>
  <c r="AV5881" i="1" s="1"/>
  <c r="AT5882" i="1"/>
  <c r="AV5882" i="1" s="1"/>
  <c r="AT5883" i="1"/>
  <c r="AV5883" i="1" s="1"/>
  <c r="AT5884" i="1"/>
  <c r="AV5884" i="1" s="1"/>
  <c r="AT5885" i="1"/>
  <c r="AV5885" i="1" s="1"/>
  <c r="AT5886" i="1"/>
  <c r="AV5886" i="1" s="1"/>
  <c r="AT5887" i="1"/>
  <c r="AV5887" i="1" s="1"/>
  <c r="AT5888" i="1"/>
  <c r="AV5888" i="1" s="1"/>
  <c r="AT5889" i="1"/>
  <c r="AV5889" i="1" s="1"/>
  <c r="AT5890" i="1"/>
  <c r="AV5890" i="1" s="1"/>
  <c r="AT5891" i="1"/>
  <c r="AV5891" i="1" s="1"/>
  <c r="AT5892" i="1"/>
  <c r="AV5892" i="1" s="1"/>
  <c r="AT5893" i="1"/>
  <c r="AV5893" i="1" s="1"/>
  <c r="AT5894" i="1"/>
  <c r="AV5894" i="1" s="1"/>
  <c r="AT5895" i="1"/>
  <c r="AV5895" i="1" s="1"/>
  <c r="AT5896" i="1"/>
  <c r="AV5896" i="1" s="1"/>
  <c r="AT5897" i="1"/>
  <c r="AV5897" i="1" s="1"/>
  <c r="AT5898" i="1"/>
  <c r="AV5898" i="1" s="1"/>
  <c r="AT5899" i="1"/>
  <c r="AV5899" i="1" s="1"/>
  <c r="AT5900" i="1"/>
  <c r="AV5900" i="1" s="1"/>
  <c r="AT5901" i="1"/>
  <c r="AV5901" i="1" s="1"/>
  <c r="AT5902" i="1"/>
  <c r="AV5902" i="1" s="1"/>
  <c r="AT5903" i="1"/>
  <c r="AV5903" i="1" s="1"/>
  <c r="AT5904" i="1"/>
  <c r="AV5904" i="1" s="1"/>
  <c r="AT5905" i="1"/>
  <c r="AV5905" i="1" s="1"/>
  <c r="AT5906" i="1"/>
  <c r="AV5906" i="1" s="1"/>
  <c r="AT5907" i="1"/>
  <c r="AV5907" i="1" s="1"/>
  <c r="AT5908" i="1"/>
  <c r="AV5908" i="1" s="1"/>
  <c r="AT5909" i="1"/>
  <c r="AV5909" i="1" s="1"/>
  <c r="AT5910" i="1"/>
  <c r="AV5910" i="1" s="1"/>
  <c r="AT5911" i="1"/>
  <c r="AV5911" i="1" s="1"/>
  <c r="AT5912" i="1"/>
  <c r="AV5912" i="1" s="1"/>
  <c r="AT5913" i="1"/>
  <c r="AV5913" i="1" s="1"/>
  <c r="AT5914" i="1"/>
  <c r="AV5914" i="1" s="1"/>
  <c r="AT5915" i="1"/>
  <c r="AV5915" i="1" s="1"/>
  <c r="AT5916" i="1"/>
  <c r="AV5916" i="1" s="1"/>
  <c r="AT5917" i="1"/>
  <c r="AV5917" i="1" s="1"/>
  <c r="AT5918" i="1"/>
  <c r="AV5918" i="1" s="1"/>
  <c r="AT5919" i="1"/>
  <c r="AV5919" i="1" s="1"/>
  <c r="AT5920" i="1"/>
  <c r="AV5920" i="1" s="1"/>
  <c r="AT5921" i="1"/>
  <c r="AV5921" i="1" s="1"/>
  <c r="AT5922" i="1"/>
  <c r="AV5922" i="1" s="1"/>
  <c r="AT5923" i="1"/>
  <c r="AV5923" i="1" s="1"/>
  <c r="AT5924" i="1"/>
  <c r="AV5924" i="1" s="1"/>
  <c r="AT5925" i="1"/>
  <c r="AV5925" i="1" s="1"/>
  <c r="AT5926" i="1"/>
  <c r="AV5926" i="1" s="1"/>
  <c r="AT5927" i="1"/>
  <c r="AV5927" i="1" s="1"/>
  <c r="AT5928" i="1"/>
  <c r="AV5928" i="1" s="1"/>
  <c r="AT5929" i="1"/>
  <c r="AV5929" i="1" s="1"/>
  <c r="AT5930" i="1"/>
  <c r="AV5930" i="1" s="1"/>
  <c r="AT5931" i="1"/>
  <c r="AV5931" i="1" s="1"/>
  <c r="AT5932" i="1"/>
  <c r="AV5932" i="1" s="1"/>
  <c r="AT5933" i="1"/>
  <c r="AV5933" i="1" s="1"/>
  <c r="AT5934" i="1"/>
  <c r="AV5934" i="1" s="1"/>
  <c r="AT5935" i="1"/>
  <c r="AV5935" i="1" s="1"/>
  <c r="AT5936" i="1"/>
  <c r="AV5936" i="1" s="1"/>
  <c r="AT5937" i="1"/>
  <c r="AV5937" i="1" s="1"/>
  <c r="AT5938" i="1"/>
  <c r="AV5938" i="1" s="1"/>
  <c r="AT5939" i="1"/>
  <c r="AV5939" i="1" s="1"/>
  <c r="AT5940" i="1"/>
  <c r="AV5940" i="1" s="1"/>
  <c r="AT5941" i="1"/>
  <c r="AV5941" i="1" s="1"/>
  <c r="AT5942" i="1"/>
  <c r="AV5942" i="1" s="1"/>
  <c r="AT5943" i="1"/>
  <c r="AV5943" i="1" s="1"/>
  <c r="AT5944" i="1"/>
  <c r="AV5944" i="1" s="1"/>
  <c r="AT5945" i="1"/>
  <c r="AV5945" i="1" s="1"/>
  <c r="AT5946" i="1"/>
  <c r="AV5946" i="1" s="1"/>
  <c r="AT5947" i="1"/>
  <c r="AV5947" i="1" s="1"/>
  <c r="AT5948" i="1"/>
  <c r="AV5948" i="1" s="1"/>
  <c r="AT5949" i="1"/>
  <c r="AV5949" i="1" s="1"/>
  <c r="AT5950" i="1"/>
  <c r="AV5950" i="1" s="1"/>
  <c r="AT5951" i="1"/>
  <c r="AV5951" i="1" s="1"/>
  <c r="AT5952" i="1"/>
  <c r="AV5952" i="1" s="1"/>
  <c r="AT5953" i="1"/>
  <c r="AV5953" i="1" s="1"/>
  <c r="AT5954" i="1"/>
  <c r="AV5954" i="1" s="1"/>
  <c r="AT5955" i="1"/>
  <c r="AV5955" i="1" s="1"/>
  <c r="AT5956" i="1"/>
  <c r="AV5956" i="1" s="1"/>
  <c r="AT5957" i="1"/>
  <c r="AV5957" i="1" s="1"/>
  <c r="AT5958" i="1"/>
  <c r="AV5958" i="1" s="1"/>
  <c r="AT5959" i="1"/>
  <c r="AV5959" i="1" s="1"/>
  <c r="AT5960" i="1"/>
  <c r="AV5960" i="1" s="1"/>
  <c r="AT5961" i="1"/>
  <c r="AV5961" i="1" s="1"/>
  <c r="AT5962" i="1"/>
  <c r="AV5962" i="1" s="1"/>
  <c r="AT5963" i="1"/>
  <c r="AV5963" i="1" s="1"/>
  <c r="AT5964" i="1"/>
  <c r="AV5964" i="1" s="1"/>
  <c r="AT5965" i="1"/>
  <c r="AV5965" i="1" s="1"/>
  <c r="AT5966" i="1"/>
  <c r="AV5966" i="1" s="1"/>
  <c r="AT5967" i="1"/>
  <c r="AV5967" i="1" s="1"/>
  <c r="AT5968" i="1"/>
  <c r="AV5968" i="1" s="1"/>
  <c r="AT5969" i="1"/>
  <c r="AV5969" i="1" s="1"/>
  <c r="AT5970" i="1"/>
  <c r="AV5970" i="1" s="1"/>
  <c r="AT5971" i="1"/>
  <c r="AV5971" i="1" s="1"/>
  <c r="AT5972" i="1"/>
  <c r="AV5972" i="1" s="1"/>
  <c r="AT5973" i="1"/>
  <c r="AV5973" i="1" s="1"/>
  <c r="AT5974" i="1"/>
  <c r="AV5974" i="1" s="1"/>
  <c r="AT5975" i="1"/>
  <c r="AV5975" i="1" s="1"/>
  <c r="AT5976" i="1"/>
  <c r="AV5976" i="1" s="1"/>
  <c r="AT5977" i="1"/>
  <c r="AV5977" i="1" s="1"/>
  <c r="AT5978" i="1"/>
  <c r="AV5978" i="1" s="1"/>
  <c r="AT5979" i="1"/>
  <c r="AV5979" i="1" s="1"/>
  <c r="AT5980" i="1"/>
  <c r="AV5980" i="1" s="1"/>
  <c r="AT5981" i="1"/>
  <c r="AV5981" i="1" s="1"/>
  <c r="AT5982" i="1"/>
  <c r="AV5982" i="1" s="1"/>
  <c r="AT5983" i="1"/>
  <c r="AV5983" i="1" s="1"/>
  <c r="AT5984" i="1"/>
  <c r="AV5984" i="1" s="1"/>
  <c r="AT5985" i="1"/>
  <c r="AV5985" i="1" s="1"/>
  <c r="AT5986" i="1"/>
  <c r="AV5986" i="1" s="1"/>
  <c r="AT5987" i="1"/>
  <c r="AV5987" i="1" s="1"/>
  <c r="AT5988" i="1"/>
  <c r="AV5988" i="1" s="1"/>
  <c r="AT5989" i="1"/>
  <c r="AV5989" i="1" s="1"/>
  <c r="AT5990" i="1"/>
  <c r="AV5990" i="1" s="1"/>
  <c r="AT5991" i="1"/>
  <c r="AV5991" i="1" s="1"/>
  <c r="AT5992" i="1"/>
  <c r="AV5992" i="1" s="1"/>
  <c r="AT5993" i="1"/>
  <c r="AV5993" i="1" s="1"/>
  <c r="AT5994" i="1"/>
  <c r="AV5994" i="1" s="1"/>
  <c r="AT5995" i="1"/>
  <c r="AV5995" i="1" s="1"/>
  <c r="AT5996" i="1"/>
  <c r="AV5996" i="1" s="1"/>
  <c r="AT5997" i="1"/>
  <c r="AV5997" i="1" s="1"/>
  <c r="AT5998" i="1"/>
  <c r="AV5998" i="1" s="1"/>
  <c r="AT5999" i="1"/>
  <c r="AV5999" i="1" s="1"/>
  <c r="AT6000" i="1"/>
  <c r="AV6000" i="1" s="1"/>
  <c r="AT6001" i="1"/>
  <c r="AV6001" i="1" s="1"/>
  <c r="AT6002" i="1"/>
  <c r="AV6002" i="1" s="1"/>
  <c r="AT6003" i="1"/>
  <c r="AV6003" i="1" s="1"/>
  <c r="AT6004" i="1"/>
  <c r="AV6004" i="1" s="1"/>
  <c r="AT6005" i="1"/>
  <c r="AV6005" i="1" s="1"/>
  <c r="AT6006" i="1"/>
  <c r="AV6006" i="1" s="1"/>
  <c r="AT6007" i="1"/>
  <c r="AV6007" i="1" s="1"/>
  <c r="AT6008" i="1"/>
  <c r="AV6008" i="1" s="1"/>
  <c r="AT6009" i="1"/>
  <c r="AV6009" i="1" s="1"/>
  <c r="AT6010" i="1"/>
  <c r="AV6010" i="1" s="1"/>
  <c r="AT6011" i="1"/>
  <c r="AV6011" i="1" s="1"/>
  <c r="AT6012" i="1"/>
  <c r="AV6012" i="1" s="1"/>
  <c r="AT6013" i="1"/>
  <c r="AV6013" i="1" s="1"/>
  <c r="AT6014" i="1"/>
  <c r="AV6014" i="1" s="1"/>
  <c r="AT6015" i="1"/>
  <c r="AV6015" i="1" s="1"/>
  <c r="AT6016" i="1"/>
  <c r="AV6016" i="1" s="1"/>
  <c r="AT6017" i="1"/>
  <c r="AV6017" i="1" s="1"/>
  <c r="AT6018" i="1"/>
  <c r="AV6018" i="1" s="1"/>
  <c r="AT6019" i="1"/>
  <c r="AV6019" i="1" s="1"/>
  <c r="AT6020" i="1"/>
  <c r="AV6020" i="1" s="1"/>
  <c r="AT6021" i="1"/>
  <c r="AV6021" i="1" s="1"/>
  <c r="AT6022" i="1"/>
  <c r="AV6022" i="1" s="1"/>
  <c r="AT6023" i="1"/>
  <c r="AV6023" i="1" s="1"/>
  <c r="AT6024" i="1"/>
  <c r="AV6024" i="1" s="1"/>
  <c r="AT6025" i="1"/>
  <c r="AV6025" i="1" s="1"/>
  <c r="AT6026" i="1"/>
  <c r="AV6026" i="1" s="1"/>
  <c r="AT6027" i="1"/>
  <c r="AV6027" i="1" s="1"/>
  <c r="AT6028" i="1"/>
  <c r="AV6028" i="1" s="1"/>
  <c r="AT6029" i="1"/>
  <c r="AV6029" i="1" s="1"/>
  <c r="AT6030" i="1"/>
  <c r="AV6030" i="1" s="1"/>
  <c r="AT6031" i="1"/>
  <c r="AV6031" i="1" s="1"/>
  <c r="AT6032" i="1"/>
  <c r="AV6032" i="1" s="1"/>
  <c r="AT6033" i="1"/>
  <c r="AV6033" i="1" s="1"/>
  <c r="AT6034" i="1"/>
  <c r="AV6034" i="1" s="1"/>
  <c r="AT6035" i="1"/>
  <c r="AV6035" i="1" s="1"/>
  <c r="AT6036" i="1"/>
  <c r="AV6036" i="1" s="1"/>
  <c r="AT6037" i="1"/>
  <c r="AV6037" i="1" s="1"/>
  <c r="AT6038" i="1"/>
  <c r="AV6038" i="1" s="1"/>
  <c r="AT6039" i="1"/>
  <c r="AV6039" i="1" s="1"/>
  <c r="AT6040" i="1"/>
  <c r="AV6040" i="1" s="1"/>
  <c r="AT6041" i="1"/>
  <c r="AV6041" i="1" s="1"/>
  <c r="AT6042" i="1"/>
  <c r="AV6042" i="1" s="1"/>
  <c r="AT6043" i="1"/>
  <c r="AV6043" i="1" s="1"/>
  <c r="AT6044" i="1"/>
  <c r="AV6044" i="1" s="1"/>
  <c r="AT6045" i="1"/>
  <c r="AV6045" i="1" s="1"/>
  <c r="AT6046" i="1"/>
  <c r="AV6046" i="1" s="1"/>
  <c r="AT6047" i="1"/>
  <c r="AV6047" i="1" s="1"/>
  <c r="AT6048" i="1"/>
  <c r="AV6048" i="1" s="1"/>
  <c r="AT6049" i="1"/>
  <c r="AV6049" i="1" s="1"/>
  <c r="AT6050" i="1"/>
  <c r="AV6050" i="1" s="1"/>
  <c r="AT6051" i="1"/>
  <c r="AV6051" i="1" s="1"/>
  <c r="AT6052" i="1"/>
  <c r="AV6052" i="1" s="1"/>
  <c r="AT6053" i="1"/>
  <c r="AV6053" i="1" s="1"/>
  <c r="AT6054" i="1"/>
  <c r="AV6054" i="1" s="1"/>
  <c r="AT6055" i="1"/>
  <c r="AV6055" i="1" s="1"/>
  <c r="AT6056" i="1"/>
  <c r="AV6056" i="1" s="1"/>
  <c r="AT6057" i="1"/>
  <c r="AV6057" i="1" s="1"/>
  <c r="AT6058" i="1"/>
  <c r="AV6058" i="1" s="1"/>
  <c r="AT6059" i="1"/>
  <c r="AV6059" i="1" s="1"/>
  <c r="AT6060" i="1"/>
  <c r="AV6060" i="1" s="1"/>
  <c r="AT6061" i="1"/>
  <c r="AV6061" i="1" s="1"/>
  <c r="AT6062" i="1"/>
  <c r="AV6062" i="1" s="1"/>
  <c r="AT6063" i="1"/>
  <c r="AV6063" i="1" s="1"/>
  <c r="AT6064" i="1"/>
  <c r="AV6064" i="1" s="1"/>
  <c r="AT6065" i="1"/>
  <c r="AV6065" i="1" s="1"/>
  <c r="AT6066" i="1"/>
  <c r="AV6066" i="1" s="1"/>
  <c r="AT6067" i="1"/>
  <c r="AV6067" i="1" s="1"/>
  <c r="AT6068" i="1"/>
  <c r="AV6068" i="1" s="1"/>
  <c r="AT6069" i="1"/>
  <c r="AV6069" i="1" s="1"/>
  <c r="AT6070" i="1"/>
  <c r="AV6070" i="1" s="1"/>
  <c r="AT6071" i="1"/>
  <c r="AV6071" i="1" s="1"/>
  <c r="AT6072" i="1"/>
  <c r="AV6072" i="1" s="1"/>
  <c r="AT6073" i="1"/>
  <c r="AV6073" i="1" s="1"/>
  <c r="AT6074" i="1"/>
  <c r="AV6074" i="1" s="1"/>
  <c r="AT6075" i="1"/>
  <c r="AV6075" i="1" s="1"/>
  <c r="AT6076" i="1"/>
  <c r="AV6076" i="1" s="1"/>
  <c r="AT6077" i="1"/>
  <c r="AV6077" i="1" s="1"/>
  <c r="AT6078" i="1"/>
  <c r="AV6078" i="1" s="1"/>
  <c r="AT6079" i="1"/>
  <c r="AV6079" i="1" s="1"/>
  <c r="AT6080" i="1"/>
  <c r="AV6080" i="1" s="1"/>
  <c r="AT6081" i="1"/>
  <c r="AV6081" i="1" s="1"/>
  <c r="AT6082" i="1"/>
  <c r="AV6082" i="1" s="1"/>
  <c r="AT6083" i="1"/>
  <c r="AV6083" i="1" s="1"/>
  <c r="AT6084" i="1"/>
  <c r="AV6084" i="1" s="1"/>
  <c r="AT6085" i="1"/>
  <c r="AV6085" i="1" s="1"/>
  <c r="AT6086" i="1"/>
  <c r="AV6086" i="1" s="1"/>
  <c r="AT6087" i="1"/>
  <c r="AV6087" i="1" s="1"/>
  <c r="AT6088" i="1"/>
  <c r="AV6088" i="1" s="1"/>
  <c r="AT6089" i="1"/>
  <c r="AV6089" i="1" s="1"/>
  <c r="AT6090" i="1"/>
  <c r="AV6090" i="1" s="1"/>
  <c r="AT6091" i="1"/>
  <c r="AV6091" i="1" s="1"/>
  <c r="AT6092" i="1"/>
  <c r="AV6092" i="1" s="1"/>
  <c r="AT6093" i="1"/>
  <c r="AV6093" i="1" s="1"/>
  <c r="AT6094" i="1"/>
  <c r="AV6094" i="1" s="1"/>
  <c r="AT6095" i="1"/>
  <c r="AV6095" i="1" s="1"/>
  <c r="AT6096" i="1"/>
  <c r="AV6096" i="1" s="1"/>
  <c r="AT6097" i="1"/>
  <c r="AV6097" i="1" s="1"/>
  <c r="AT6098" i="1"/>
  <c r="AV6098" i="1" s="1"/>
  <c r="AT6099" i="1"/>
  <c r="AV6099" i="1" s="1"/>
  <c r="AT6100" i="1"/>
  <c r="AV6100" i="1" s="1"/>
  <c r="AT6101" i="1"/>
  <c r="AV6101" i="1" s="1"/>
  <c r="AT6102" i="1"/>
  <c r="AV6102" i="1" s="1"/>
  <c r="AT6103" i="1"/>
  <c r="AV6103" i="1" s="1"/>
  <c r="AT6104" i="1"/>
  <c r="AV6104" i="1" s="1"/>
  <c r="AT6105" i="1"/>
  <c r="AV6105" i="1" s="1"/>
  <c r="AT6106" i="1"/>
  <c r="AV6106" i="1" s="1"/>
  <c r="AT6107" i="1"/>
  <c r="AV6107" i="1" s="1"/>
  <c r="AT6108" i="1"/>
  <c r="AV6108" i="1" s="1"/>
  <c r="AT6109" i="1"/>
  <c r="AV6109" i="1" s="1"/>
  <c r="AT6110" i="1"/>
  <c r="AV6110" i="1" s="1"/>
  <c r="AT6111" i="1"/>
  <c r="AV6111" i="1" s="1"/>
  <c r="AT6112" i="1"/>
  <c r="AV6112" i="1" s="1"/>
  <c r="AT6113" i="1"/>
  <c r="AV6113" i="1" s="1"/>
  <c r="AT6114" i="1"/>
  <c r="AV6114" i="1" s="1"/>
  <c r="AT6115" i="1"/>
  <c r="AV6115" i="1" s="1"/>
  <c r="AT6116" i="1"/>
  <c r="AV6116" i="1" s="1"/>
  <c r="AT6117" i="1"/>
  <c r="AV6117" i="1" s="1"/>
  <c r="AT6118" i="1"/>
  <c r="AV6118" i="1" s="1"/>
  <c r="AT6119" i="1"/>
  <c r="AV6119" i="1" s="1"/>
  <c r="AT6120" i="1"/>
  <c r="AV6120" i="1" s="1"/>
  <c r="AT6121" i="1"/>
  <c r="AV6121" i="1" s="1"/>
  <c r="AT6122" i="1"/>
  <c r="AV6122" i="1" s="1"/>
  <c r="AT6123" i="1"/>
  <c r="AV6123" i="1" s="1"/>
  <c r="AT6124" i="1"/>
  <c r="AV6124" i="1" s="1"/>
  <c r="AT6125" i="1"/>
  <c r="AV6125" i="1" s="1"/>
  <c r="AT6126" i="1"/>
  <c r="AV6126" i="1" s="1"/>
  <c r="AT6127" i="1"/>
  <c r="AV6127" i="1" s="1"/>
  <c r="AT6128" i="1"/>
  <c r="AV6128" i="1" s="1"/>
  <c r="AT6129" i="1"/>
  <c r="AV6129" i="1" s="1"/>
  <c r="AT6130" i="1"/>
  <c r="AV6130" i="1" s="1"/>
  <c r="AT6131" i="1"/>
  <c r="AV6131" i="1" s="1"/>
  <c r="AT6132" i="1"/>
  <c r="AV6132" i="1" s="1"/>
  <c r="AT6133" i="1"/>
  <c r="AV6133" i="1" s="1"/>
  <c r="AT6134" i="1"/>
  <c r="AV6134" i="1" s="1"/>
  <c r="AT6135" i="1"/>
  <c r="AV6135" i="1" s="1"/>
  <c r="AT6136" i="1"/>
  <c r="AV6136" i="1" s="1"/>
  <c r="AT6137" i="1"/>
  <c r="AV6137" i="1" s="1"/>
  <c r="AT6138" i="1"/>
  <c r="AV6138" i="1" s="1"/>
  <c r="AT6139" i="1"/>
  <c r="AV6139" i="1" s="1"/>
  <c r="AT6140" i="1"/>
  <c r="AV6140" i="1" s="1"/>
  <c r="AT6141" i="1"/>
  <c r="AV6141" i="1" s="1"/>
  <c r="AT6142" i="1"/>
  <c r="AV6142" i="1" s="1"/>
  <c r="AT6143" i="1"/>
  <c r="AV6143" i="1" s="1"/>
  <c r="AT6144" i="1"/>
  <c r="AV6144" i="1" s="1"/>
  <c r="AT6145" i="1"/>
  <c r="AV6145" i="1" s="1"/>
  <c r="AT6146" i="1"/>
  <c r="AV6146" i="1" s="1"/>
  <c r="AT6147" i="1"/>
  <c r="AV6147" i="1" s="1"/>
  <c r="AT6148" i="1"/>
  <c r="AV6148" i="1" s="1"/>
  <c r="AT6149" i="1"/>
  <c r="AV6149" i="1" s="1"/>
  <c r="AT6150" i="1"/>
  <c r="AV6150" i="1" s="1"/>
  <c r="AT6151" i="1"/>
  <c r="AV6151" i="1" s="1"/>
  <c r="AT6152" i="1"/>
  <c r="AV6152" i="1" s="1"/>
  <c r="AT6153" i="1"/>
  <c r="AV6153" i="1" s="1"/>
  <c r="AT6154" i="1"/>
  <c r="AV6154" i="1" s="1"/>
  <c r="AT6155" i="1"/>
  <c r="AV6155" i="1" s="1"/>
  <c r="AT6156" i="1"/>
  <c r="AV6156" i="1" s="1"/>
  <c r="AT6157" i="1"/>
  <c r="AV6157" i="1" s="1"/>
  <c r="AT6158" i="1"/>
  <c r="AV6158" i="1" s="1"/>
  <c r="AT6159" i="1"/>
  <c r="AV6159" i="1" s="1"/>
  <c r="AT6160" i="1"/>
  <c r="AV6160" i="1" s="1"/>
  <c r="AT6161" i="1"/>
  <c r="AV6161" i="1" s="1"/>
  <c r="AT6162" i="1"/>
  <c r="AV6162" i="1" s="1"/>
  <c r="AT6163" i="1"/>
  <c r="AV6163" i="1" s="1"/>
  <c r="AT6164" i="1"/>
  <c r="AV6164" i="1" s="1"/>
  <c r="AT6165" i="1"/>
  <c r="AV6165" i="1" s="1"/>
  <c r="AT6166" i="1"/>
  <c r="AV6166" i="1" s="1"/>
  <c r="AT6167" i="1"/>
  <c r="AV6167" i="1" s="1"/>
  <c r="AT6168" i="1"/>
  <c r="AV6168" i="1" s="1"/>
  <c r="AT6169" i="1"/>
  <c r="AV6169" i="1" s="1"/>
  <c r="AT6170" i="1"/>
  <c r="AV6170" i="1" s="1"/>
  <c r="AT6171" i="1"/>
  <c r="AV6171" i="1" s="1"/>
  <c r="AT6172" i="1"/>
  <c r="AV6172" i="1" s="1"/>
  <c r="AT6173" i="1"/>
  <c r="AV6173" i="1" s="1"/>
  <c r="AT6174" i="1"/>
  <c r="AV6174" i="1" s="1"/>
  <c r="AT6175" i="1"/>
  <c r="AV6175" i="1" s="1"/>
  <c r="AT6176" i="1"/>
  <c r="AV6176" i="1" s="1"/>
  <c r="AT6177" i="1"/>
  <c r="AV6177" i="1" s="1"/>
  <c r="AT6178" i="1"/>
  <c r="AV6178" i="1" s="1"/>
  <c r="AT6179" i="1"/>
  <c r="AV6179" i="1" s="1"/>
  <c r="AT6180" i="1"/>
  <c r="AV6180" i="1" s="1"/>
  <c r="AT6181" i="1"/>
  <c r="AV6181" i="1" s="1"/>
  <c r="AT6182" i="1"/>
  <c r="AV6182" i="1" s="1"/>
  <c r="AT6183" i="1"/>
  <c r="AV6183" i="1" s="1"/>
  <c r="AT6184" i="1"/>
  <c r="AV6184" i="1" s="1"/>
  <c r="AT6185" i="1"/>
  <c r="AV6185" i="1" s="1"/>
  <c r="AT6186" i="1"/>
  <c r="AV6186" i="1" s="1"/>
  <c r="AT6187" i="1"/>
  <c r="AV6187" i="1" s="1"/>
  <c r="AT6188" i="1"/>
  <c r="AV6188" i="1" s="1"/>
  <c r="AT6189" i="1"/>
  <c r="AV6189" i="1" s="1"/>
  <c r="AT6190" i="1"/>
  <c r="AV6190" i="1" s="1"/>
  <c r="AT6191" i="1"/>
  <c r="AV6191" i="1" s="1"/>
  <c r="AT6192" i="1"/>
  <c r="AV6192" i="1" s="1"/>
  <c r="AT6193" i="1"/>
  <c r="AV6193" i="1" s="1"/>
  <c r="AT6194" i="1"/>
  <c r="AV6194" i="1" s="1"/>
  <c r="AT6195" i="1"/>
  <c r="AV6195" i="1" s="1"/>
  <c r="AT6196" i="1"/>
  <c r="AV6196" i="1" s="1"/>
  <c r="AT6197" i="1"/>
  <c r="AV6197" i="1" s="1"/>
  <c r="AT6198" i="1"/>
  <c r="AV6198" i="1" s="1"/>
  <c r="AT6199" i="1"/>
  <c r="AV6199" i="1" s="1"/>
  <c r="AT6200" i="1"/>
  <c r="AV6200" i="1" s="1"/>
  <c r="AT6201" i="1"/>
  <c r="AV6201" i="1" s="1"/>
  <c r="AT6202" i="1"/>
  <c r="AV6202" i="1" s="1"/>
  <c r="AT6203" i="1"/>
  <c r="AV6203" i="1" s="1"/>
  <c r="AT6204" i="1"/>
  <c r="AV6204" i="1" s="1"/>
  <c r="AT6205" i="1"/>
  <c r="AV6205" i="1" s="1"/>
  <c r="AT6206" i="1"/>
  <c r="AV6206" i="1" s="1"/>
  <c r="AT6207" i="1"/>
  <c r="AV6207" i="1" s="1"/>
  <c r="AT6208" i="1"/>
  <c r="AV6208" i="1" s="1"/>
  <c r="AT6209" i="1"/>
  <c r="AV6209" i="1" s="1"/>
  <c r="AT6210" i="1"/>
  <c r="AV6210" i="1" s="1"/>
  <c r="AT6211" i="1"/>
  <c r="AV6211" i="1" s="1"/>
  <c r="AT6212" i="1"/>
  <c r="AV6212" i="1" s="1"/>
  <c r="AT6213" i="1"/>
  <c r="AV6213" i="1" s="1"/>
  <c r="AT6214" i="1"/>
  <c r="AV6214" i="1" s="1"/>
  <c r="AT6215" i="1"/>
  <c r="AV6215" i="1" s="1"/>
  <c r="AT6216" i="1"/>
  <c r="AV6216" i="1" s="1"/>
  <c r="AT6217" i="1"/>
  <c r="AV6217" i="1" s="1"/>
  <c r="AT6218" i="1"/>
  <c r="AV6218" i="1" s="1"/>
  <c r="AT6219" i="1"/>
  <c r="AV6219" i="1" s="1"/>
  <c r="AT6220" i="1"/>
  <c r="AV6220" i="1" s="1"/>
  <c r="AT6221" i="1"/>
  <c r="AV6221" i="1" s="1"/>
  <c r="AT6222" i="1"/>
  <c r="AV6222" i="1" s="1"/>
  <c r="AT6223" i="1"/>
  <c r="AV6223" i="1" s="1"/>
  <c r="AT6224" i="1"/>
  <c r="AV6224" i="1" s="1"/>
  <c r="AT6225" i="1"/>
  <c r="AV6225" i="1" s="1"/>
  <c r="AT6226" i="1"/>
  <c r="AV6226" i="1" s="1"/>
  <c r="AT6227" i="1"/>
  <c r="AV6227" i="1" s="1"/>
  <c r="AT6228" i="1"/>
  <c r="AV6228" i="1" s="1"/>
  <c r="AT6229" i="1"/>
  <c r="AV6229" i="1" s="1"/>
  <c r="AT6230" i="1"/>
  <c r="AV6230" i="1" s="1"/>
  <c r="AT6231" i="1"/>
  <c r="AV6231" i="1" s="1"/>
  <c r="AT6232" i="1"/>
  <c r="AV6232" i="1" s="1"/>
  <c r="AT6233" i="1"/>
  <c r="AV6233" i="1" s="1"/>
  <c r="AT6234" i="1"/>
  <c r="AV6234" i="1" s="1"/>
  <c r="AT6235" i="1"/>
  <c r="AV6235" i="1" s="1"/>
  <c r="AT6236" i="1"/>
  <c r="AV6236" i="1" s="1"/>
  <c r="AT6237" i="1"/>
  <c r="AV6237" i="1" s="1"/>
  <c r="AT6238" i="1"/>
  <c r="AV6238" i="1" s="1"/>
  <c r="AT6239" i="1"/>
  <c r="AV6239" i="1" s="1"/>
  <c r="AT6240" i="1"/>
  <c r="AV6240" i="1" s="1"/>
  <c r="AT6241" i="1"/>
  <c r="AV6241" i="1" s="1"/>
  <c r="AT6242" i="1"/>
  <c r="AV6242" i="1" s="1"/>
  <c r="AT6243" i="1"/>
  <c r="AV6243" i="1" s="1"/>
  <c r="AT6244" i="1"/>
  <c r="AV6244" i="1" s="1"/>
  <c r="AT6245" i="1"/>
  <c r="AV6245" i="1" s="1"/>
  <c r="AT6246" i="1"/>
  <c r="AV6246" i="1" s="1"/>
  <c r="AT6247" i="1"/>
  <c r="AV6247" i="1" s="1"/>
  <c r="AT6248" i="1"/>
  <c r="AV6248" i="1" s="1"/>
  <c r="AT6249" i="1"/>
  <c r="AV6249" i="1" s="1"/>
  <c r="AT6250" i="1"/>
  <c r="AV6250" i="1" s="1"/>
  <c r="AT6251" i="1"/>
  <c r="AV6251" i="1" s="1"/>
  <c r="AT6252" i="1"/>
  <c r="AV6252" i="1" s="1"/>
  <c r="AT6253" i="1"/>
  <c r="AV6253" i="1" s="1"/>
  <c r="AT6254" i="1"/>
  <c r="AV6254" i="1" s="1"/>
  <c r="AT6255" i="1"/>
  <c r="AV6255" i="1" s="1"/>
  <c r="AT6256" i="1"/>
  <c r="AV6256" i="1" s="1"/>
  <c r="AT6257" i="1"/>
  <c r="AV6257" i="1" s="1"/>
  <c r="AT6258" i="1"/>
  <c r="AV6258" i="1" s="1"/>
  <c r="AT6259" i="1"/>
  <c r="AV6259" i="1" s="1"/>
  <c r="AT6260" i="1"/>
  <c r="AV6260" i="1" s="1"/>
  <c r="AT6261" i="1"/>
  <c r="AV6261" i="1" s="1"/>
  <c r="AT6262" i="1"/>
  <c r="AV6262" i="1" s="1"/>
  <c r="AT6263" i="1"/>
  <c r="AV6263" i="1" s="1"/>
  <c r="AT6264" i="1"/>
  <c r="AV6264" i="1" s="1"/>
  <c r="AT6265" i="1"/>
  <c r="AV6265" i="1" s="1"/>
  <c r="AT6266" i="1"/>
  <c r="AV6266" i="1" s="1"/>
  <c r="AT6267" i="1"/>
  <c r="AV6267" i="1" s="1"/>
  <c r="AT6268" i="1"/>
  <c r="AV6268" i="1" s="1"/>
  <c r="AT6269" i="1"/>
  <c r="AV6269" i="1" s="1"/>
  <c r="AT6270" i="1"/>
  <c r="AV6270" i="1" s="1"/>
  <c r="AT6271" i="1"/>
  <c r="AV6271" i="1" s="1"/>
  <c r="AT6272" i="1"/>
  <c r="AV6272" i="1" s="1"/>
  <c r="AT6273" i="1"/>
  <c r="AV6273" i="1" s="1"/>
  <c r="AT6274" i="1"/>
  <c r="AV6274" i="1" s="1"/>
  <c r="AT6275" i="1"/>
  <c r="AV6275" i="1" s="1"/>
  <c r="AT6276" i="1"/>
  <c r="AV6276" i="1" s="1"/>
  <c r="AT6277" i="1"/>
  <c r="AV6277" i="1" s="1"/>
  <c r="AT6278" i="1"/>
  <c r="AV6278" i="1" s="1"/>
  <c r="AT6279" i="1"/>
  <c r="AV6279" i="1" s="1"/>
  <c r="AT6280" i="1"/>
  <c r="AV6280" i="1" s="1"/>
  <c r="AT6281" i="1"/>
  <c r="AV6281" i="1" s="1"/>
  <c r="AT6282" i="1"/>
  <c r="AV6282" i="1" s="1"/>
  <c r="AT6283" i="1"/>
  <c r="AV6283" i="1" s="1"/>
  <c r="AT6284" i="1"/>
  <c r="AV6284" i="1" s="1"/>
  <c r="AT6285" i="1"/>
  <c r="AV6285" i="1" s="1"/>
  <c r="AT6286" i="1"/>
  <c r="AV6286" i="1" s="1"/>
  <c r="AT6287" i="1"/>
  <c r="AV6287" i="1" s="1"/>
  <c r="AT6288" i="1"/>
  <c r="AV6288" i="1" s="1"/>
  <c r="AT6289" i="1"/>
  <c r="AV6289" i="1" s="1"/>
  <c r="AT6290" i="1"/>
  <c r="AV6290" i="1" s="1"/>
  <c r="AT6291" i="1"/>
  <c r="AV6291" i="1" s="1"/>
  <c r="AT6292" i="1"/>
  <c r="AV6292" i="1" s="1"/>
  <c r="AT6293" i="1"/>
  <c r="AV6293" i="1" s="1"/>
  <c r="AT6294" i="1"/>
  <c r="AV6294" i="1" s="1"/>
  <c r="AT6295" i="1"/>
  <c r="AV6295" i="1" s="1"/>
  <c r="AT6296" i="1"/>
  <c r="AV6296" i="1" s="1"/>
  <c r="AT6297" i="1"/>
  <c r="AV6297" i="1" s="1"/>
  <c r="AT6298" i="1"/>
  <c r="AV6298" i="1" s="1"/>
  <c r="AT6299" i="1"/>
  <c r="AV6299" i="1" s="1"/>
  <c r="AT6300" i="1"/>
  <c r="AV6300" i="1" s="1"/>
  <c r="AT6301" i="1"/>
  <c r="AV6301" i="1" s="1"/>
  <c r="AT6302" i="1"/>
  <c r="AV6302" i="1" s="1"/>
  <c r="AT6303" i="1"/>
  <c r="AV6303" i="1" s="1"/>
  <c r="AT6304" i="1"/>
  <c r="AV6304" i="1" s="1"/>
  <c r="AT6305" i="1"/>
  <c r="AV6305" i="1" s="1"/>
  <c r="AT6306" i="1"/>
  <c r="AV6306" i="1" s="1"/>
  <c r="AT6307" i="1"/>
  <c r="AV6307" i="1" s="1"/>
  <c r="AT6308" i="1"/>
  <c r="AV6308" i="1" s="1"/>
  <c r="AT6309" i="1"/>
  <c r="AV6309" i="1" s="1"/>
  <c r="AT6310" i="1"/>
  <c r="AV6310" i="1" s="1"/>
  <c r="AT6311" i="1"/>
  <c r="AV6311" i="1" s="1"/>
  <c r="AT6312" i="1"/>
  <c r="AV6312" i="1" s="1"/>
  <c r="AT6313" i="1"/>
  <c r="AV6313" i="1" s="1"/>
  <c r="AT6314" i="1"/>
  <c r="AV6314" i="1" s="1"/>
  <c r="AT6315" i="1"/>
  <c r="AV6315" i="1" s="1"/>
  <c r="AT6316" i="1"/>
  <c r="AV6316" i="1" s="1"/>
  <c r="AT6317" i="1"/>
  <c r="AV6317" i="1" s="1"/>
  <c r="AT6318" i="1"/>
  <c r="AV6318" i="1" s="1"/>
  <c r="AT6319" i="1"/>
  <c r="AV6319" i="1" s="1"/>
  <c r="AT6320" i="1"/>
  <c r="AV6320" i="1" s="1"/>
  <c r="AT6321" i="1"/>
  <c r="AV6321" i="1" s="1"/>
  <c r="AT6322" i="1"/>
  <c r="AV6322" i="1" s="1"/>
  <c r="AT6323" i="1"/>
  <c r="AV6323" i="1" s="1"/>
  <c r="AT6324" i="1"/>
  <c r="AV6324" i="1" s="1"/>
  <c r="AT6325" i="1"/>
  <c r="AV6325" i="1" s="1"/>
  <c r="AT6326" i="1"/>
  <c r="AV6326" i="1" s="1"/>
  <c r="AT6327" i="1"/>
  <c r="AV6327" i="1" s="1"/>
  <c r="AT6328" i="1"/>
  <c r="AV6328" i="1" s="1"/>
  <c r="AT6329" i="1"/>
  <c r="AV6329" i="1" s="1"/>
  <c r="AT6330" i="1"/>
  <c r="AV6330" i="1" s="1"/>
  <c r="AT6331" i="1"/>
  <c r="AV6331" i="1" s="1"/>
  <c r="AT6332" i="1"/>
  <c r="AV6332" i="1" s="1"/>
  <c r="AT6333" i="1"/>
  <c r="AV6333" i="1" s="1"/>
  <c r="AT6334" i="1"/>
  <c r="AV6334" i="1" s="1"/>
  <c r="AT6335" i="1"/>
  <c r="AV6335" i="1" s="1"/>
  <c r="AT6336" i="1"/>
  <c r="AV6336" i="1" s="1"/>
  <c r="AT6337" i="1"/>
  <c r="AV6337" i="1" s="1"/>
  <c r="AT6338" i="1"/>
  <c r="AV6338" i="1" s="1"/>
  <c r="AT6339" i="1"/>
  <c r="AV6339" i="1" s="1"/>
  <c r="AT6340" i="1"/>
  <c r="AV6340" i="1" s="1"/>
  <c r="AT6341" i="1"/>
  <c r="AV6341" i="1" s="1"/>
  <c r="AT6342" i="1"/>
  <c r="AV6342" i="1" s="1"/>
  <c r="AT6343" i="1"/>
  <c r="AV6343" i="1" s="1"/>
  <c r="AT6344" i="1"/>
  <c r="AV6344" i="1" s="1"/>
  <c r="AT6345" i="1"/>
  <c r="AV6345" i="1" s="1"/>
  <c r="AT6346" i="1"/>
  <c r="AV6346" i="1" s="1"/>
  <c r="AT6347" i="1"/>
  <c r="AV6347" i="1" s="1"/>
  <c r="AT6348" i="1"/>
  <c r="AV6348" i="1" s="1"/>
  <c r="AT6349" i="1"/>
  <c r="AV6349" i="1" s="1"/>
  <c r="AT6350" i="1"/>
  <c r="AV6350" i="1" s="1"/>
  <c r="AT6351" i="1"/>
  <c r="AV6351" i="1" s="1"/>
  <c r="AT6352" i="1"/>
  <c r="AV6352" i="1" s="1"/>
  <c r="AT6353" i="1"/>
  <c r="AV6353" i="1" s="1"/>
  <c r="AT6354" i="1"/>
  <c r="AV6354" i="1" s="1"/>
  <c r="AT6355" i="1"/>
  <c r="AV6355" i="1" s="1"/>
  <c r="AT6356" i="1"/>
  <c r="AV6356" i="1" s="1"/>
  <c r="AT6357" i="1"/>
  <c r="AV6357" i="1" s="1"/>
  <c r="AT6358" i="1"/>
  <c r="AV6358" i="1" s="1"/>
  <c r="AT6359" i="1"/>
  <c r="AV6359" i="1" s="1"/>
  <c r="AT6360" i="1"/>
  <c r="AV6360" i="1" s="1"/>
  <c r="AT6361" i="1"/>
  <c r="AV6361" i="1" s="1"/>
  <c r="AT6362" i="1"/>
  <c r="AV6362" i="1" s="1"/>
  <c r="AT6363" i="1"/>
  <c r="AV6363" i="1" s="1"/>
  <c r="AT6364" i="1"/>
  <c r="AV6364" i="1" s="1"/>
  <c r="AT6365" i="1"/>
  <c r="AV6365" i="1" s="1"/>
  <c r="AT6366" i="1"/>
  <c r="AV6366" i="1" s="1"/>
  <c r="AT6367" i="1"/>
  <c r="AV6367" i="1" s="1"/>
  <c r="AT6368" i="1"/>
  <c r="AV6368" i="1" s="1"/>
  <c r="AT6369" i="1"/>
  <c r="AV6369" i="1" s="1"/>
  <c r="AT6370" i="1"/>
  <c r="AV6370" i="1" s="1"/>
  <c r="AT6371" i="1"/>
  <c r="AV6371" i="1" s="1"/>
  <c r="AT6372" i="1"/>
  <c r="AV6372" i="1" s="1"/>
  <c r="AT6373" i="1"/>
  <c r="AV6373" i="1" s="1"/>
  <c r="AT6374" i="1"/>
  <c r="AV6374" i="1" s="1"/>
  <c r="AT6375" i="1"/>
  <c r="AV6375" i="1" s="1"/>
  <c r="AT6376" i="1"/>
  <c r="AV6376" i="1" s="1"/>
  <c r="AT6377" i="1"/>
  <c r="AV6377" i="1" s="1"/>
  <c r="AT6378" i="1"/>
  <c r="AV6378" i="1" s="1"/>
  <c r="AT6379" i="1"/>
  <c r="AV6379" i="1" s="1"/>
  <c r="AT6380" i="1"/>
  <c r="AV6380" i="1" s="1"/>
  <c r="AT6381" i="1"/>
  <c r="AV6381" i="1" s="1"/>
  <c r="AT6382" i="1"/>
  <c r="AV6382" i="1" s="1"/>
  <c r="AT6383" i="1"/>
  <c r="AV6383" i="1" s="1"/>
  <c r="AT6384" i="1"/>
  <c r="AV6384" i="1" s="1"/>
  <c r="AT6385" i="1"/>
  <c r="AV6385" i="1" s="1"/>
  <c r="AT6386" i="1"/>
  <c r="AV6386" i="1" s="1"/>
  <c r="AT6387" i="1"/>
  <c r="AV6387" i="1" s="1"/>
  <c r="AT6388" i="1"/>
  <c r="AV6388" i="1" s="1"/>
  <c r="AT6389" i="1"/>
  <c r="AV6389" i="1" s="1"/>
  <c r="AT6390" i="1"/>
  <c r="AV6390" i="1" s="1"/>
  <c r="AT6391" i="1"/>
  <c r="AV6391" i="1" s="1"/>
  <c r="AT6392" i="1"/>
  <c r="AV6392" i="1" s="1"/>
  <c r="AT6393" i="1"/>
  <c r="AV6393" i="1" s="1"/>
  <c r="AT6394" i="1"/>
  <c r="AV6394" i="1" s="1"/>
  <c r="AT6395" i="1"/>
  <c r="AV6395" i="1" s="1"/>
  <c r="AT6396" i="1"/>
  <c r="AV6396" i="1" s="1"/>
  <c r="AT6397" i="1"/>
  <c r="AV6397" i="1" s="1"/>
  <c r="AT6398" i="1"/>
  <c r="AV6398" i="1" s="1"/>
  <c r="AT6399" i="1"/>
  <c r="AV6399" i="1" s="1"/>
  <c r="AT6400" i="1"/>
  <c r="AV6400" i="1" s="1"/>
  <c r="AT6401" i="1"/>
  <c r="AV6401" i="1" s="1"/>
  <c r="AT6402" i="1"/>
  <c r="AV6402" i="1" s="1"/>
  <c r="AT6403" i="1"/>
  <c r="AV6403" i="1" s="1"/>
  <c r="AT6404" i="1"/>
  <c r="AV6404" i="1" s="1"/>
  <c r="AT6405" i="1"/>
  <c r="AV6405" i="1" s="1"/>
  <c r="AT6406" i="1"/>
  <c r="AV6406" i="1" s="1"/>
  <c r="AT6407" i="1"/>
  <c r="AV6407" i="1" s="1"/>
  <c r="AT6408" i="1"/>
  <c r="AV6408" i="1" s="1"/>
  <c r="AT6409" i="1"/>
  <c r="AV6409" i="1" s="1"/>
  <c r="AT6410" i="1"/>
  <c r="AV6410" i="1" s="1"/>
  <c r="AT6411" i="1"/>
  <c r="AV6411" i="1" s="1"/>
  <c r="AT6412" i="1"/>
  <c r="AV6412" i="1" s="1"/>
  <c r="AT6413" i="1"/>
  <c r="AV6413" i="1" s="1"/>
  <c r="AT6414" i="1"/>
  <c r="AV6414" i="1" s="1"/>
  <c r="AT6415" i="1"/>
  <c r="AV6415" i="1" s="1"/>
  <c r="AT6416" i="1"/>
  <c r="AV6416" i="1" s="1"/>
  <c r="AT6417" i="1"/>
  <c r="AV6417" i="1" s="1"/>
  <c r="AT6418" i="1"/>
  <c r="AV6418" i="1" s="1"/>
  <c r="AT6419" i="1"/>
  <c r="AV6419" i="1" s="1"/>
  <c r="AT6420" i="1"/>
  <c r="AV6420" i="1" s="1"/>
  <c r="AT6421" i="1"/>
  <c r="AV6421" i="1" s="1"/>
  <c r="AT6422" i="1"/>
  <c r="AV6422" i="1" s="1"/>
  <c r="AT6423" i="1"/>
  <c r="AV6423" i="1" s="1"/>
  <c r="AT6424" i="1"/>
  <c r="AV6424" i="1" s="1"/>
  <c r="AT6425" i="1"/>
  <c r="AV6425" i="1" s="1"/>
  <c r="AT6426" i="1"/>
  <c r="AV6426" i="1" s="1"/>
  <c r="AT6427" i="1"/>
  <c r="AV6427" i="1" s="1"/>
  <c r="AT6428" i="1"/>
  <c r="AV6428" i="1" s="1"/>
  <c r="AT6429" i="1"/>
  <c r="AV6429" i="1" s="1"/>
  <c r="AT6430" i="1"/>
  <c r="AV6430" i="1" s="1"/>
  <c r="AT6431" i="1"/>
  <c r="AV6431" i="1" s="1"/>
  <c r="AT6432" i="1"/>
  <c r="AV6432" i="1" s="1"/>
  <c r="AT6433" i="1"/>
  <c r="AV6433" i="1" s="1"/>
  <c r="AT6434" i="1"/>
  <c r="AV6434" i="1" s="1"/>
  <c r="AT6435" i="1"/>
  <c r="AV6435" i="1" s="1"/>
  <c r="AT6436" i="1"/>
  <c r="AV6436" i="1" s="1"/>
  <c r="AT6437" i="1"/>
  <c r="AV6437" i="1" s="1"/>
  <c r="AT6438" i="1"/>
  <c r="AV6438" i="1" s="1"/>
  <c r="AT6439" i="1"/>
  <c r="AV6439" i="1" s="1"/>
  <c r="AT6440" i="1"/>
  <c r="AV6440" i="1" s="1"/>
  <c r="AT6441" i="1"/>
  <c r="AV6441" i="1" s="1"/>
  <c r="AT6442" i="1"/>
  <c r="AV6442" i="1" s="1"/>
  <c r="AT6443" i="1"/>
  <c r="AV6443" i="1" s="1"/>
  <c r="AT6444" i="1"/>
  <c r="AV6444" i="1" s="1"/>
  <c r="AT6445" i="1"/>
  <c r="AV6445" i="1" s="1"/>
  <c r="AT6446" i="1"/>
  <c r="AV6446" i="1" s="1"/>
  <c r="AT6447" i="1"/>
  <c r="AV6447" i="1" s="1"/>
  <c r="AT6448" i="1"/>
  <c r="AV6448" i="1" s="1"/>
  <c r="AT6449" i="1"/>
  <c r="AV6449" i="1" s="1"/>
  <c r="AT6450" i="1"/>
  <c r="AV6450" i="1" s="1"/>
  <c r="AT6451" i="1"/>
  <c r="AV6451" i="1" s="1"/>
  <c r="AT6452" i="1"/>
  <c r="AV6452" i="1" s="1"/>
  <c r="AT6453" i="1"/>
  <c r="AV6453" i="1" s="1"/>
  <c r="AT6454" i="1"/>
  <c r="AV6454" i="1" s="1"/>
  <c r="AT6455" i="1"/>
  <c r="AV6455" i="1" s="1"/>
  <c r="AT6456" i="1"/>
  <c r="AV6456" i="1" s="1"/>
  <c r="AT6457" i="1"/>
  <c r="AV6457" i="1" s="1"/>
  <c r="AT6458" i="1"/>
  <c r="AV6458" i="1" s="1"/>
  <c r="AT6459" i="1"/>
  <c r="AV6459" i="1" s="1"/>
  <c r="AT6460" i="1"/>
  <c r="AV6460" i="1" s="1"/>
  <c r="AT6461" i="1"/>
  <c r="AV6461" i="1" s="1"/>
  <c r="AT6462" i="1"/>
  <c r="AV6462" i="1" s="1"/>
  <c r="AT6463" i="1"/>
  <c r="AV6463" i="1" s="1"/>
  <c r="AT6464" i="1"/>
  <c r="AV6464" i="1" s="1"/>
  <c r="AT6465" i="1"/>
  <c r="AV6465" i="1" s="1"/>
  <c r="AT6466" i="1"/>
  <c r="AV6466" i="1" s="1"/>
  <c r="AT6467" i="1"/>
  <c r="AV6467" i="1" s="1"/>
  <c r="AT6468" i="1"/>
  <c r="AV6468" i="1" s="1"/>
  <c r="AT6469" i="1"/>
  <c r="AV6469" i="1" s="1"/>
  <c r="AT6470" i="1"/>
  <c r="AV6470" i="1" s="1"/>
  <c r="AT6471" i="1"/>
  <c r="AV6471" i="1" s="1"/>
  <c r="AT6472" i="1"/>
  <c r="AV6472" i="1" s="1"/>
  <c r="AT6473" i="1"/>
  <c r="AV6473" i="1" s="1"/>
  <c r="AT6474" i="1"/>
  <c r="AV6474" i="1" s="1"/>
  <c r="AT6475" i="1"/>
  <c r="AV6475" i="1" s="1"/>
  <c r="AT6476" i="1"/>
  <c r="AV6476" i="1" s="1"/>
  <c r="AT6477" i="1"/>
  <c r="AV6477" i="1" s="1"/>
  <c r="AT6478" i="1"/>
  <c r="AV6478" i="1" s="1"/>
  <c r="AT6479" i="1"/>
  <c r="AV6479" i="1" s="1"/>
  <c r="AT6480" i="1"/>
  <c r="AV6480" i="1" s="1"/>
  <c r="AT6481" i="1"/>
  <c r="AV6481" i="1" s="1"/>
  <c r="AT6482" i="1"/>
  <c r="AV6482" i="1" s="1"/>
  <c r="AT6483" i="1"/>
  <c r="AV6483" i="1" s="1"/>
  <c r="AT6484" i="1"/>
  <c r="AV6484" i="1" s="1"/>
  <c r="AT6485" i="1"/>
  <c r="AV6485" i="1" s="1"/>
  <c r="AT6486" i="1"/>
  <c r="AV6486" i="1" s="1"/>
  <c r="AT6487" i="1"/>
  <c r="AV6487" i="1" s="1"/>
  <c r="AT6488" i="1"/>
  <c r="AV6488" i="1" s="1"/>
  <c r="AT6489" i="1"/>
  <c r="AV6489" i="1" s="1"/>
  <c r="AT6490" i="1"/>
  <c r="AV6490" i="1" s="1"/>
  <c r="AT6491" i="1"/>
  <c r="AV6491" i="1" s="1"/>
  <c r="AT6492" i="1"/>
  <c r="AV6492" i="1" s="1"/>
  <c r="AT6493" i="1"/>
  <c r="AV6493" i="1" s="1"/>
  <c r="AT6494" i="1"/>
  <c r="AV6494" i="1" s="1"/>
  <c r="AT6495" i="1"/>
  <c r="AV6495" i="1" s="1"/>
  <c r="AT6496" i="1"/>
  <c r="AV6496" i="1" s="1"/>
  <c r="AT6497" i="1"/>
  <c r="AV6497" i="1" s="1"/>
  <c r="AT6498" i="1"/>
  <c r="AV6498" i="1" s="1"/>
  <c r="AT6499" i="1"/>
  <c r="AV6499" i="1" s="1"/>
  <c r="AT6500" i="1"/>
  <c r="AV6500" i="1" s="1"/>
  <c r="AT6501" i="1"/>
  <c r="AV6501" i="1" s="1"/>
  <c r="AT6502" i="1"/>
  <c r="AV6502" i="1" s="1"/>
  <c r="AT6503" i="1"/>
  <c r="AV6503" i="1" s="1"/>
  <c r="AT6504" i="1"/>
  <c r="AV6504" i="1" s="1"/>
  <c r="AT6505" i="1"/>
  <c r="AV6505" i="1" s="1"/>
  <c r="AT6506" i="1"/>
  <c r="AV6506" i="1" s="1"/>
  <c r="AT6507" i="1"/>
  <c r="AV6507" i="1" s="1"/>
  <c r="AT6508" i="1"/>
  <c r="AV6508" i="1" s="1"/>
  <c r="AT6509" i="1"/>
  <c r="AV6509" i="1" s="1"/>
  <c r="AT6510" i="1"/>
  <c r="AV6510" i="1" s="1"/>
  <c r="AT6511" i="1"/>
  <c r="AV6511" i="1" s="1"/>
  <c r="AT6512" i="1"/>
  <c r="AV6512" i="1" s="1"/>
  <c r="AT6513" i="1"/>
  <c r="AV6513" i="1" s="1"/>
  <c r="AT6514" i="1"/>
  <c r="AV6514" i="1" s="1"/>
  <c r="AT6515" i="1"/>
  <c r="AV6515" i="1" s="1"/>
  <c r="AT6516" i="1"/>
  <c r="AV6516" i="1" s="1"/>
  <c r="AT6517" i="1"/>
  <c r="AV6517" i="1" s="1"/>
  <c r="AT6518" i="1"/>
  <c r="AV6518" i="1" s="1"/>
  <c r="AT6519" i="1"/>
  <c r="AV6519" i="1" s="1"/>
  <c r="AT6520" i="1"/>
  <c r="AV6520" i="1" s="1"/>
  <c r="AT6521" i="1"/>
  <c r="AV6521" i="1" s="1"/>
  <c r="AT6522" i="1"/>
  <c r="AV6522" i="1" s="1"/>
  <c r="AT6523" i="1"/>
  <c r="AV6523" i="1" s="1"/>
  <c r="AT6524" i="1"/>
  <c r="AV6524" i="1" s="1"/>
  <c r="AT6525" i="1"/>
  <c r="AV6525" i="1" s="1"/>
  <c r="AT6526" i="1"/>
  <c r="AV6526" i="1" s="1"/>
  <c r="AT6527" i="1"/>
  <c r="AV6527" i="1" s="1"/>
  <c r="AT6528" i="1"/>
  <c r="AV6528" i="1" s="1"/>
  <c r="AT6529" i="1"/>
  <c r="AV6529" i="1" s="1"/>
  <c r="AT6530" i="1"/>
  <c r="AV6530" i="1" s="1"/>
  <c r="AT6531" i="1"/>
  <c r="AV6531" i="1" s="1"/>
  <c r="AT6532" i="1"/>
  <c r="AV6532" i="1" s="1"/>
  <c r="AT6533" i="1"/>
  <c r="AV6533" i="1" s="1"/>
  <c r="AT6534" i="1"/>
  <c r="AV6534" i="1" s="1"/>
  <c r="AT6535" i="1"/>
  <c r="AV6535" i="1" s="1"/>
  <c r="AT6536" i="1"/>
  <c r="AV6536" i="1" s="1"/>
  <c r="AT6537" i="1"/>
  <c r="AV6537" i="1" s="1"/>
  <c r="AT6538" i="1"/>
  <c r="AV6538" i="1" s="1"/>
  <c r="AT6539" i="1"/>
  <c r="AV6539" i="1" s="1"/>
  <c r="AT6540" i="1"/>
  <c r="AV6540" i="1" s="1"/>
  <c r="AT6541" i="1"/>
  <c r="AV6541" i="1" s="1"/>
  <c r="AT6542" i="1"/>
  <c r="AV6542" i="1" s="1"/>
  <c r="AT6543" i="1"/>
  <c r="AV6543" i="1" s="1"/>
  <c r="AT6544" i="1"/>
  <c r="AV6544" i="1" s="1"/>
  <c r="AT6545" i="1"/>
  <c r="AV6545" i="1" s="1"/>
  <c r="AT6546" i="1"/>
  <c r="AV6546" i="1" s="1"/>
  <c r="AT6547" i="1"/>
  <c r="AV6547" i="1" s="1"/>
  <c r="AT6548" i="1"/>
  <c r="AV6548" i="1" s="1"/>
  <c r="AT6549" i="1"/>
  <c r="AV6549" i="1" s="1"/>
  <c r="AT6550" i="1"/>
  <c r="AV6550" i="1" s="1"/>
  <c r="AT6551" i="1"/>
  <c r="AV6551" i="1" s="1"/>
  <c r="AT6552" i="1"/>
  <c r="AV6552" i="1" s="1"/>
  <c r="AT6553" i="1"/>
  <c r="AV6553" i="1" s="1"/>
  <c r="AT6554" i="1"/>
  <c r="AV6554" i="1" s="1"/>
  <c r="AT6555" i="1"/>
  <c r="AV6555" i="1" s="1"/>
  <c r="AT6556" i="1"/>
  <c r="AV6556" i="1" s="1"/>
  <c r="AT6557" i="1"/>
  <c r="AV6557" i="1" s="1"/>
  <c r="AT6558" i="1"/>
  <c r="AV6558" i="1" s="1"/>
  <c r="AT6559" i="1"/>
  <c r="AV6559" i="1" s="1"/>
  <c r="AT6560" i="1"/>
  <c r="AV6560" i="1" s="1"/>
  <c r="AT6561" i="1"/>
  <c r="AV6561" i="1" s="1"/>
  <c r="AT6562" i="1"/>
  <c r="AV6562" i="1" s="1"/>
  <c r="AT6563" i="1"/>
  <c r="AV6563" i="1" s="1"/>
  <c r="AT6564" i="1"/>
  <c r="AV6564" i="1" s="1"/>
  <c r="AT6565" i="1"/>
  <c r="AV6565" i="1" s="1"/>
  <c r="AT6566" i="1"/>
  <c r="AV6566" i="1" s="1"/>
  <c r="AT6567" i="1"/>
  <c r="AV6567" i="1" s="1"/>
  <c r="AT6568" i="1"/>
  <c r="AV6568" i="1" s="1"/>
  <c r="AT6569" i="1"/>
  <c r="AV6569" i="1" s="1"/>
  <c r="AT6570" i="1"/>
  <c r="AV6570" i="1" s="1"/>
  <c r="AT6571" i="1"/>
  <c r="AV6571" i="1" s="1"/>
  <c r="AT6572" i="1"/>
  <c r="AV6572" i="1" s="1"/>
  <c r="AT6573" i="1"/>
  <c r="AV6573" i="1" s="1"/>
  <c r="AT6574" i="1"/>
  <c r="AV6574" i="1" s="1"/>
  <c r="AT6575" i="1"/>
  <c r="AV6575" i="1" s="1"/>
  <c r="AT6576" i="1"/>
  <c r="AV6576" i="1" s="1"/>
  <c r="AT6577" i="1"/>
  <c r="AV6577" i="1" s="1"/>
  <c r="AT6578" i="1"/>
  <c r="AV6578" i="1" s="1"/>
  <c r="AT6579" i="1"/>
  <c r="AV6579" i="1" s="1"/>
  <c r="AT6580" i="1"/>
  <c r="AV6580" i="1" s="1"/>
  <c r="AT6581" i="1"/>
  <c r="AV6581" i="1" s="1"/>
  <c r="AT6582" i="1"/>
  <c r="AV6582" i="1" s="1"/>
  <c r="AT6583" i="1"/>
  <c r="AV6583" i="1" s="1"/>
  <c r="AT6584" i="1"/>
  <c r="AV6584" i="1" s="1"/>
  <c r="AT6585" i="1"/>
  <c r="AV6585" i="1" s="1"/>
  <c r="AT6586" i="1"/>
  <c r="AV6586" i="1" s="1"/>
  <c r="AT6587" i="1"/>
  <c r="AV6587" i="1" s="1"/>
  <c r="AT6588" i="1"/>
  <c r="AV6588" i="1" s="1"/>
  <c r="AT6589" i="1"/>
  <c r="AV6589" i="1" s="1"/>
  <c r="AT6590" i="1"/>
  <c r="AV6590" i="1" s="1"/>
  <c r="AT6591" i="1"/>
  <c r="AV6591" i="1" s="1"/>
  <c r="AT6592" i="1"/>
  <c r="AV6592" i="1" s="1"/>
  <c r="AT6593" i="1"/>
  <c r="AV6593" i="1" s="1"/>
  <c r="AT6594" i="1"/>
  <c r="AV6594" i="1" s="1"/>
  <c r="AT6595" i="1"/>
  <c r="AV6595" i="1" s="1"/>
  <c r="AT6596" i="1"/>
  <c r="AV6596" i="1" s="1"/>
  <c r="AT6597" i="1"/>
  <c r="AV6597" i="1" s="1"/>
  <c r="AT6598" i="1"/>
  <c r="AV6598" i="1" s="1"/>
  <c r="AT6599" i="1"/>
  <c r="AV6599" i="1" s="1"/>
  <c r="AT6600" i="1"/>
  <c r="AV6600" i="1" s="1"/>
  <c r="AT6601" i="1"/>
  <c r="AV6601" i="1" s="1"/>
  <c r="AT6602" i="1"/>
  <c r="AV6602" i="1" s="1"/>
  <c r="AT6603" i="1"/>
  <c r="AV6603" i="1" s="1"/>
  <c r="AT6604" i="1"/>
  <c r="AV6604" i="1" s="1"/>
  <c r="AT6605" i="1"/>
  <c r="AV6605" i="1" s="1"/>
  <c r="AT6606" i="1"/>
  <c r="AV6606" i="1" s="1"/>
  <c r="AT6607" i="1"/>
  <c r="AV6607" i="1" s="1"/>
  <c r="AT6608" i="1"/>
  <c r="AV6608" i="1" s="1"/>
  <c r="AT6609" i="1"/>
  <c r="AV6609" i="1" s="1"/>
  <c r="AT6610" i="1"/>
  <c r="AV6610" i="1" s="1"/>
  <c r="AT6611" i="1"/>
  <c r="AV6611" i="1" s="1"/>
  <c r="AT6612" i="1"/>
  <c r="AV6612" i="1" s="1"/>
  <c r="AT6613" i="1"/>
  <c r="AV6613" i="1" s="1"/>
  <c r="AT6614" i="1"/>
  <c r="AV6614" i="1" s="1"/>
  <c r="AT6615" i="1"/>
  <c r="AV6615" i="1" s="1"/>
  <c r="AT6616" i="1"/>
  <c r="AV6616" i="1" s="1"/>
  <c r="AT6617" i="1"/>
  <c r="AV6617" i="1" s="1"/>
  <c r="AT6618" i="1"/>
  <c r="AV6618" i="1" s="1"/>
  <c r="AT6619" i="1"/>
  <c r="AV6619" i="1" s="1"/>
  <c r="AT6620" i="1"/>
  <c r="AV6620" i="1" s="1"/>
  <c r="AT6621" i="1"/>
  <c r="AV6621" i="1" s="1"/>
  <c r="AT6622" i="1"/>
  <c r="AV6622" i="1" s="1"/>
  <c r="AT6623" i="1"/>
  <c r="AV6623" i="1" s="1"/>
  <c r="AT6624" i="1"/>
  <c r="AV6624" i="1" s="1"/>
  <c r="AT6625" i="1"/>
  <c r="AV6625" i="1" s="1"/>
  <c r="AT6626" i="1"/>
  <c r="AV6626" i="1" s="1"/>
  <c r="AT6627" i="1"/>
  <c r="AV6627" i="1" s="1"/>
  <c r="AT6628" i="1"/>
  <c r="AV6628" i="1" s="1"/>
  <c r="AT6629" i="1"/>
  <c r="AV6629" i="1" s="1"/>
  <c r="AT6630" i="1"/>
  <c r="AV6630" i="1" s="1"/>
  <c r="AT6631" i="1"/>
  <c r="AV6631" i="1" s="1"/>
  <c r="AT6632" i="1"/>
  <c r="AV6632" i="1" s="1"/>
  <c r="AT6633" i="1"/>
  <c r="AV6633" i="1" s="1"/>
  <c r="AT6634" i="1"/>
  <c r="AV6634" i="1" s="1"/>
  <c r="AT6635" i="1"/>
  <c r="AV6635" i="1" s="1"/>
  <c r="AT6636" i="1"/>
  <c r="AV6636" i="1" s="1"/>
  <c r="AT6637" i="1"/>
  <c r="AV6637" i="1" s="1"/>
  <c r="AT6638" i="1"/>
  <c r="AV6638" i="1" s="1"/>
  <c r="AT6639" i="1"/>
  <c r="AV6639" i="1" s="1"/>
  <c r="AT6640" i="1"/>
  <c r="AV6640" i="1" s="1"/>
  <c r="AT6641" i="1"/>
  <c r="AV6641" i="1" s="1"/>
  <c r="AT6642" i="1"/>
  <c r="AV6642" i="1" s="1"/>
  <c r="AT6643" i="1"/>
  <c r="AV6643" i="1" s="1"/>
  <c r="AT6644" i="1"/>
  <c r="AV6644" i="1" s="1"/>
  <c r="AT6645" i="1"/>
  <c r="AV6645" i="1" s="1"/>
  <c r="AT6646" i="1"/>
  <c r="AV6646" i="1" s="1"/>
  <c r="AT6647" i="1"/>
  <c r="AV6647" i="1" s="1"/>
  <c r="AT6648" i="1"/>
  <c r="AV6648" i="1" s="1"/>
  <c r="AT6649" i="1"/>
  <c r="AV6649" i="1" s="1"/>
  <c r="AT6650" i="1"/>
  <c r="AV6650" i="1" s="1"/>
  <c r="AT6651" i="1"/>
  <c r="AV6651" i="1" s="1"/>
  <c r="AT6652" i="1"/>
  <c r="AV6652" i="1" s="1"/>
  <c r="AT6653" i="1"/>
  <c r="AV6653" i="1" s="1"/>
  <c r="AT6654" i="1"/>
  <c r="AV6654" i="1" s="1"/>
  <c r="AT6655" i="1"/>
  <c r="AV6655" i="1" s="1"/>
  <c r="AT6656" i="1"/>
  <c r="AV6656" i="1" s="1"/>
  <c r="AT6657" i="1"/>
  <c r="AV6657" i="1" s="1"/>
  <c r="AT6658" i="1"/>
  <c r="AV6658" i="1" s="1"/>
  <c r="AT6659" i="1"/>
  <c r="AV6659" i="1" s="1"/>
  <c r="AT6660" i="1"/>
  <c r="AV6660" i="1" s="1"/>
  <c r="AT6661" i="1"/>
  <c r="AV6661" i="1" s="1"/>
  <c r="AT6662" i="1"/>
  <c r="AV6662" i="1" s="1"/>
  <c r="AT6663" i="1"/>
  <c r="AV6663" i="1" s="1"/>
  <c r="AT6664" i="1"/>
  <c r="AV6664" i="1" s="1"/>
  <c r="AT6665" i="1"/>
  <c r="AV6665" i="1" s="1"/>
  <c r="AT6666" i="1"/>
  <c r="AV6666" i="1" s="1"/>
  <c r="AT6667" i="1"/>
  <c r="AV6667" i="1" s="1"/>
  <c r="AT6668" i="1"/>
  <c r="AV6668" i="1" s="1"/>
  <c r="AT6669" i="1"/>
  <c r="AV6669" i="1" s="1"/>
  <c r="AT6670" i="1"/>
  <c r="AV6670" i="1" s="1"/>
  <c r="AT6671" i="1"/>
  <c r="AV6671" i="1" s="1"/>
  <c r="AT6672" i="1"/>
  <c r="AV6672" i="1" s="1"/>
  <c r="AT6673" i="1"/>
  <c r="AV6673" i="1" s="1"/>
  <c r="AT6674" i="1"/>
  <c r="AV6674" i="1" s="1"/>
  <c r="AT6675" i="1"/>
  <c r="AV6675" i="1" s="1"/>
  <c r="AT6676" i="1"/>
  <c r="AV6676" i="1" s="1"/>
  <c r="AT6677" i="1"/>
  <c r="AV6677" i="1" s="1"/>
  <c r="AT6678" i="1"/>
  <c r="AV6678" i="1" s="1"/>
  <c r="AT6679" i="1"/>
  <c r="AV6679" i="1" s="1"/>
  <c r="AT6680" i="1"/>
  <c r="AV6680" i="1" s="1"/>
  <c r="AT6681" i="1"/>
  <c r="AV6681" i="1" s="1"/>
  <c r="AT6682" i="1"/>
  <c r="AV6682" i="1" s="1"/>
  <c r="AT6683" i="1"/>
  <c r="AV6683" i="1" s="1"/>
  <c r="AT6684" i="1"/>
  <c r="AV6684" i="1" s="1"/>
  <c r="AT6685" i="1"/>
  <c r="AV6685" i="1" s="1"/>
  <c r="AT6686" i="1"/>
  <c r="AV6686" i="1" s="1"/>
  <c r="AT6687" i="1"/>
  <c r="AV6687" i="1" s="1"/>
  <c r="AT6688" i="1"/>
  <c r="AV6688" i="1" s="1"/>
  <c r="AT6689" i="1"/>
  <c r="AV6689" i="1" s="1"/>
  <c r="AT6690" i="1"/>
  <c r="AV6690" i="1" s="1"/>
  <c r="AT6691" i="1"/>
  <c r="AV6691" i="1" s="1"/>
  <c r="AT6692" i="1"/>
  <c r="AV6692" i="1" s="1"/>
  <c r="AT6693" i="1"/>
  <c r="AV6693" i="1" s="1"/>
  <c r="AT6694" i="1"/>
  <c r="AV6694" i="1" s="1"/>
  <c r="AT6695" i="1"/>
  <c r="AV6695" i="1" s="1"/>
  <c r="AT6696" i="1"/>
  <c r="AV6696" i="1" s="1"/>
  <c r="AT6697" i="1"/>
  <c r="AV6697" i="1" s="1"/>
  <c r="AT6698" i="1"/>
  <c r="AV6698" i="1" s="1"/>
  <c r="AT6699" i="1"/>
  <c r="AV6699" i="1" s="1"/>
  <c r="AT6700" i="1"/>
  <c r="AV6700" i="1" s="1"/>
  <c r="AT6701" i="1"/>
  <c r="AV6701" i="1" s="1"/>
  <c r="AT6702" i="1"/>
  <c r="AV6702" i="1" s="1"/>
  <c r="AT6703" i="1"/>
  <c r="AV6703" i="1" s="1"/>
  <c r="AT6704" i="1"/>
  <c r="AV6704" i="1" s="1"/>
  <c r="AT6705" i="1"/>
  <c r="AV6705" i="1" s="1"/>
  <c r="AT6706" i="1"/>
  <c r="AV6706" i="1" s="1"/>
  <c r="AT6707" i="1"/>
  <c r="AV6707" i="1" s="1"/>
  <c r="AT6708" i="1"/>
  <c r="AV6708" i="1" s="1"/>
  <c r="AT6709" i="1"/>
  <c r="AV6709" i="1" s="1"/>
  <c r="AT6710" i="1"/>
  <c r="AV6710" i="1" s="1"/>
  <c r="AT6711" i="1"/>
  <c r="AV6711" i="1" s="1"/>
  <c r="AT6712" i="1"/>
  <c r="AV6712" i="1" s="1"/>
  <c r="AT6713" i="1"/>
  <c r="AV6713" i="1" s="1"/>
  <c r="AT6714" i="1"/>
  <c r="AV6714" i="1" s="1"/>
  <c r="AT6715" i="1"/>
  <c r="AV6715" i="1" s="1"/>
  <c r="AT6716" i="1"/>
  <c r="AV6716" i="1" s="1"/>
  <c r="AT6717" i="1"/>
  <c r="AV6717" i="1" s="1"/>
  <c r="AT6718" i="1"/>
  <c r="AV6718" i="1" s="1"/>
  <c r="AT6719" i="1"/>
  <c r="AV6719" i="1" s="1"/>
  <c r="AT6720" i="1"/>
  <c r="AV6720" i="1" s="1"/>
  <c r="AT6721" i="1"/>
  <c r="AV6721" i="1" s="1"/>
  <c r="AT6722" i="1"/>
  <c r="AV6722" i="1" s="1"/>
  <c r="AT6723" i="1"/>
  <c r="AV6723" i="1" s="1"/>
  <c r="AT6724" i="1"/>
  <c r="AV6724" i="1" s="1"/>
  <c r="AT6725" i="1"/>
  <c r="AV6725" i="1" s="1"/>
  <c r="AT6726" i="1"/>
  <c r="AV6726" i="1" s="1"/>
  <c r="AT6727" i="1"/>
  <c r="AV6727" i="1" s="1"/>
  <c r="AT6728" i="1"/>
  <c r="AV6728" i="1" s="1"/>
  <c r="AT6729" i="1"/>
  <c r="AV6729" i="1" s="1"/>
  <c r="AT6730" i="1"/>
  <c r="AV6730" i="1" s="1"/>
  <c r="AT6731" i="1"/>
  <c r="AV6731" i="1" s="1"/>
  <c r="AT6732" i="1"/>
  <c r="AV6732" i="1" s="1"/>
  <c r="AT6733" i="1"/>
  <c r="AV6733" i="1" s="1"/>
  <c r="AT6734" i="1"/>
  <c r="AV6734" i="1" s="1"/>
  <c r="AT6735" i="1"/>
  <c r="AV6735" i="1" s="1"/>
  <c r="AT6736" i="1"/>
  <c r="AV6736" i="1" s="1"/>
  <c r="AT6737" i="1"/>
  <c r="AV6737" i="1" s="1"/>
  <c r="AT6738" i="1"/>
  <c r="AV6738" i="1" s="1"/>
  <c r="AT6739" i="1"/>
  <c r="AV6739" i="1" s="1"/>
  <c r="AT6740" i="1"/>
  <c r="AV6740" i="1" s="1"/>
  <c r="AT6741" i="1"/>
  <c r="AV6741" i="1" s="1"/>
  <c r="AT6742" i="1"/>
  <c r="AV6742" i="1" s="1"/>
  <c r="AT2737" i="1"/>
  <c r="AT826" i="1"/>
  <c r="AT827" i="1"/>
  <c r="AT828" i="1"/>
  <c r="AT823" i="1"/>
  <c r="AT809" i="1"/>
  <c r="AT808" i="1"/>
  <c r="AT819" i="1"/>
  <c r="AT811" i="1"/>
  <c r="AT805" i="1"/>
  <c r="AT810" i="1"/>
  <c r="AT812" i="1"/>
  <c r="AT813" i="1"/>
  <c r="AT835" i="1"/>
  <c r="AT834" i="1"/>
  <c r="AT833" i="1"/>
  <c r="AT831" i="1"/>
  <c r="AT829" i="1"/>
  <c r="AT825" i="1"/>
  <c r="AT816" i="1"/>
  <c r="AT815" i="1"/>
  <c r="AT814" i="1"/>
  <c r="AT806" i="1"/>
  <c r="AT807" i="1"/>
  <c r="AT821" i="1"/>
  <c r="AT822" i="1"/>
  <c r="AT820" i="1"/>
  <c r="AT836" i="1"/>
  <c r="AT830" i="1"/>
  <c r="AT832" i="1"/>
  <c r="AT817" i="1"/>
  <c r="AT818" i="1"/>
  <c r="AT804" i="1"/>
  <c r="AT1630" i="1"/>
  <c r="AT1639" i="1"/>
  <c r="AT1609" i="1"/>
  <c r="AT1610" i="1"/>
  <c r="AT1615" i="1"/>
  <c r="AT1612" i="1"/>
  <c r="AT1616" i="1"/>
  <c r="AT1614" i="1"/>
  <c r="AT1640" i="1"/>
  <c r="AT1632" i="1"/>
  <c r="AT2284" i="1"/>
  <c r="AT3049" i="1"/>
  <c r="AT3050" i="1"/>
  <c r="AT3048" i="1"/>
  <c r="AT3047" i="1"/>
  <c r="AT318" i="1"/>
  <c r="AT319" i="1"/>
  <c r="AT324" i="1"/>
  <c r="AT325" i="1"/>
  <c r="AT223" i="1"/>
  <c r="AT225" i="1"/>
  <c r="AT224" i="1"/>
  <c r="AT326" i="1"/>
  <c r="AT361" i="1"/>
  <c r="AT362" i="1"/>
  <c r="AT267" i="1"/>
  <c r="AT268" i="1"/>
  <c r="AT320" i="1"/>
  <c r="AT342" i="1"/>
  <c r="AT295" i="1"/>
  <c r="AT296" i="1"/>
  <c r="AT298" i="1"/>
  <c r="AT299" i="1"/>
  <c r="AT297" i="1"/>
  <c r="AT329" i="1"/>
  <c r="AT351" i="1"/>
  <c r="AT352" i="1"/>
  <c r="AT353" i="1"/>
  <c r="AT358" i="1"/>
  <c r="AT379" i="1"/>
  <c r="AT357" i="1"/>
  <c r="AT359" i="1"/>
  <c r="AT221" i="1"/>
  <c r="AT222" i="1"/>
  <c r="AT220" i="1"/>
  <c r="AT385" i="1"/>
  <c r="AT386" i="1"/>
  <c r="AT388" i="1"/>
  <c r="AT300" i="1"/>
  <c r="AT301" i="1"/>
  <c r="AT332" i="1"/>
  <c r="AT333" i="1"/>
  <c r="AT330" i="1"/>
  <c r="AT331" i="1"/>
  <c r="AT269" i="1"/>
  <c r="AT270" i="1"/>
  <c r="AT271" i="1"/>
  <c r="AT272" i="1"/>
  <c r="AT378" i="1"/>
  <c r="AT339" i="1"/>
  <c r="AT349" i="1"/>
  <c r="AT350" i="1"/>
  <c r="AT356" i="1"/>
  <c r="AT302" i="1"/>
  <c r="AT303" i="1"/>
  <c r="AT304" i="1"/>
  <c r="AT305" i="1"/>
  <c r="AT327" i="1"/>
  <c r="AT363" i="1"/>
  <c r="AT273" i="1"/>
  <c r="AT275" i="1"/>
  <c r="AT274" i="1"/>
  <c r="AT354" i="1"/>
  <c r="AT347" i="1"/>
  <c r="AT348" i="1"/>
  <c r="AT264" i="1"/>
  <c r="AT263" i="1"/>
  <c r="AT276" i="1"/>
  <c r="AT277" i="1"/>
  <c r="AT336" i="1"/>
  <c r="AT335" i="1"/>
  <c r="AT265" i="1"/>
  <c r="AT266" i="1"/>
  <c r="AT306" i="1"/>
  <c r="AT380" i="1"/>
  <c r="AT375" i="1"/>
  <c r="AT376" i="1"/>
  <c r="AT377" i="1"/>
  <c r="AT278" i="1"/>
  <c r="AT279" i="1"/>
  <c r="AT242" i="1"/>
  <c r="AT245" i="1"/>
  <c r="AT246" i="1"/>
  <c r="AT247" i="1"/>
  <c r="AT248" i="1"/>
  <c r="AT249" i="1"/>
  <c r="AT328" i="1"/>
  <c r="AT235" i="1"/>
  <c r="AT234" i="1"/>
  <c r="AT233" i="1"/>
  <c r="AT232" i="1"/>
  <c r="AT343" i="1"/>
  <c r="AT344" i="1"/>
  <c r="AT345" i="1"/>
  <c r="AT243" i="1"/>
  <c r="AT244" i="1"/>
  <c r="AT340" i="1"/>
  <c r="AT360" i="1"/>
  <c r="AT307" i="1"/>
  <c r="AT308" i="1"/>
  <c r="AT289" i="1"/>
  <c r="AT282" i="1"/>
  <c r="AT280" i="1"/>
  <c r="AT281" i="1"/>
  <c r="AT291" i="1"/>
  <c r="AT292" i="1"/>
  <c r="AT293" i="1"/>
  <c r="AT294" i="1"/>
  <c r="AT229" i="1"/>
  <c r="AT230" i="1"/>
  <c r="AT231" i="1"/>
  <c r="AT260" i="1"/>
  <c r="AT309" i="1"/>
  <c r="AT310" i="1"/>
  <c r="AT311" i="1"/>
  <c r="AT250" i="1"/>
  <c r="AT251" i="1"/>
  <c r="AT252" i="1"/>
  <c r="AT253" i="1"/>
  <c r="AT321" i="1"/>
  <c r="AT323" i="1"/>
  <c r="AT283" i="1"/>
  <c r="AT284" i="1"/>
  <c r="AT366" i="1"/>
  <c r="AT367" i="1"/>
  <c r="AT368" i="1"/>
  <c r="AT369" i="1"/>
  <c r="AT389" i="1"/>
  <c r="AT390" i="1"/>
  <c r="AT391" i="1"/>
  <c r="AT387" i="1"/>
  <c r="AT285" i="1"/>
  <c r="AT312" i="1"/>
  <c r="AT313" i="1"/>
  <c r="AT314" i="1"/>
  <c r="AT261" i="1"/>
  <c r="AT262" i="1"/>
  <c r="AT322" i="1"/>
  <c r="AT381" i="1"/>
  <c r="AT315" i="1"/>
  <c r="AT316" i="1"/>
  <c r="AT317" i="1"/>
  <c r="AT334" i="1"/>
  <c r="AT259" i="1"/>
  <c r="AT258" i="1"/>
  <c r="AT290" i="1"/>
  <c r="AT219" i="1"/>
  <c r="AT255" i="1"/>
  <c r="AT254" i="1"/>
  <c r="AT256" i="1"/>
  <c r="AT257" i="1"/>
  <c r="AT341" i="1"/>
  <c r="AT372" i="1"/>
  <c r="AT373" i="1"/>
  <c r="AT374" i="1"/>
  <c r="AT382" i="1"/>
  <c r="AT383" i="1"/>
  <c r="AT384" i="1"/>
  <c r="AT241" i="1"/>
  <c r="AT238" i="1"/>
  <c r="AT237" i="1"/>
  <c r="AT236" i="1"/>
  <c r="AT240" i="1"/>
  <c r="AT239" i="1"/>
  <c r="AT286" i="1"/>
  <c r="AT287" i="1"/>
  <c r="AT288" i="1"/>
  <c r="AT226" i="1"/>
  <c r="AT227" i="1"/>
  <c r="AT228" i="1"/>
  <c r="AT355" i="1"/>
  <c r="AT364" i="1"/>
  <c r="AT365" i="1"/>
  <c r="AT337" i="1"/>
  <c r="AT338" i="1"/>
  <c r="AT346" i="1"/>
  <c r="AT370" i="1"/>
  <c r="AT371" i="1"/>
  <c r="AT1412" i="1"/>
  <c r="AT1385" i="1"/>
  <c r="AT1374" i="1"/>
  <c r="AT1375" i="1"/>
  <c r="AT1384" i="1"/>
  <c r="AT1376" i="1"/>
  <c r="AT1383" i="1"/>
  <c r="AV1383" i="1" s="1"/>
  <c r="AT1378" i="1"/>
  <c r="AT1379" i="1"/>
  <c r="AT1380" i="1"/>
  <c r="AT1381" i="1"/>
  <c r="AT1382" i="1"/>
  <c r="AV1382" i="1" s="1"/>
  <c r="AT1377" i="1"/>
  <c r="AT1388" i="1"/>
  <c r="AT1389" i="1"/>
  <c r="AT1390" i="1"/>
  <c r="AT1391" i="1"/>
  <c r="AT1392" i="1"/>
  <c r="AT1393" i="1"/>
  <c r="AT1394" i="1"/>
  <c r="AT1395" i="1"/>
  <c r="AT1396" i="1"/>
  <c r="AT1397" i="1"/>
  <c r="AT1398" i="1"/>
  <c r="AT1399" i="1"/>
  <c r="AT1400" i="1"/>
  <c r="AT1401" i="1"/>
  <c r="AV1401" i="1" s="1"/>
  <c r="AT1402" i="1"/>
  <c r="AT1403" i="1"/>
  <c r="AT1404" i="1"/>
  <c r="AT1405" i="1"/>
  <c r="AT1406" i="1"/>
  <c r="AT1407" i="1"/>
  <c r="AV1407" i="1" s="1"/>
  <c r="AT1408" i="1"/>
  <c r="AV1408" i="1" s="1"/>
  <c r="AT1409" i="1"/>
  <c r="AT1410" i="1"/>
  <c r="AV1410" i="1" s="1"/>
  <c r="AT1411" i="1"/>
  <c r="AT1413" i="1"/>
  <c r="AT1414" i="1"/>
  <c r="AT1028" i="1"/>
  <c r="AT2582" i="1"/>
  <c r="AT2585" i="1"/>
  <c r="AT2591" i="1"/>
  <c r="AT2590" i="1"/>
  <c r="AT2594" i="1"/>
  <c r="AT2607" i="1"/>
  <c r="AT2608" i="1"/>
  <c r="AT2613" i="1"/>
  <c r="AT2614" i="1"/>
  <c r="AT2618" i="1"/>
  <c r="AT2619" i="1"/>
  <c r="AT2620" i="1"/>
  <c r="AT2622" i="1"/>
  <c r="AT2175" i="1"/>
  <c r="AT2174" i="1"/>
  <c r="AT2179" i="1"/>
  <c r="AT2181" i="1"/>
  <c r="AT2087" i="1"/>
  <c r="AT2088" i="1"/>
  <c r="AT2089" i="1"/>
  <c r="AT2090" i="1"/>
  <c r="AT2019" i="1"/>
  <c r="AT2020" i="1"/>
  <c r="AT2063" i="1"/>
  <c r="AT2064" i="1"/>
  <c r="AT2008" i="1"/>
  <c r="AT2055" i="1"/>
  <c r="AT2091" i="1"/>
  <c r="AT2085" i="1"/>
  <c r="AT2086" i="1"/>
  <c r="AT1997" i="1"/>
  <c r="AT2069" i="1"/>
  <c r="AT2062" i="1"/>
  <c r="AT1982" i="1"/>
  <c r="AT1983" i="1"/>
  <c r="AT1956" i="1"/>
  <c r="AT2029" i="1"/>
  <c r="AT2030" i="1"/>
  <c r="AT2031" i="1"/>
  <c r="AT2032" i="1"/>
  <c r="AT1999" i="1"/>
  <c r="AT2000" i="1"/>
  <c r="AT2001" i="1"/>
  <c r="AT2048" i="1"/>
  <c r="AT2016" i="1"/>
  <c r="AT2017" i="1"/>
  <c r="AT1972" i="1"/>
  <c r="AT2049" i="1"/>
  <c r="AT2070" i="1"/>
  <c r="AT2071" i="1"/>
  <c r="AT2050" i="1"/>
  <c r="AT2072" i="1"/>
  <c r="AT2073" i="1"/>
  <c r="AT2083" i="1"/>
  <c r="AT2084" i="1"/>
  <c r="AT1984" i="1"/>
  <c r="AT1985" i="1"/>
  <c r="AT1986" i="1"/>
  <c r="AT1988" i="1"/>
  <c r="AT1987" i="1"/>
  <c r="AT1973" i="1"/>
  <c r="AT1974" i="1"/>
  <c r="AT2042" i="1"/>
  <c r="AT2038" i="1"/>
  <c r="AT2041" i="1"/>
  <c r="AT2040" i="1"/>
  <c r="AT2039" i="1"/>
  <c r="AT1992" i="1"/>
  <c r="AT2021" i="1"/>
  <c r="AT2022" i="1"/>
  <c r="AT2012" i="1"/>
  <c r="AT2018" i="1"/>
  <c r="AT2009" i="1"/>
  <c r="AT2092" i="1"/>
  <c r="AT2010" i="1"/>
  <c r="AT2093" i="1"/>
  <c r="AT1966" i="1"/>
  <c r="AT1967" i="1"/>
  <c r="AT2007" i="1"/>
  <c r="AT2011" i="1"/>
  <c r="AT2081" i="1"/>
  <c r="AT2082" i="1"/>
  <c r="AT2051" i="1"/>
  <c r="AT2025" i="1"/>
  <c r="AT2026" i="1"/>
  <c r="AT2034" i="1"/>
  <c r="AT2002" i="1"/>
  <c r="AT2068" i="1"/>
  <c r="AT2058" i="1"/>
  <c r="AT2059" i="1"/>
  <c r="AT2043" i="1"/>
  <c r="AT2094" i="1"/>
  <c r="AT2035" i="1"/>
  <c r="AT2077" i="1"/>
  <c r="AT2078" i="1"/>
  <c r="AT2079" i="1"/>
  <c r="AT2080" i="1"/>
  <c r="AT2045" i="1"/>
  <c r="AT2044" i="1"/>
  <c r="AT1998" i="1"/>
  <c r="AT2061" i="1"/>
  <c r="AT2060" i="1"/>
  <c r="AT2095" i="1"/>
  <c r="AT1976" i="1"/>
  <c r="AT2046" i="1"/>
  <c r="AT2047" i="1"/>
  <c r="AT2033" i="1"/>
  <c r="AT1975" i="1"/>
  <c r="AT2003" i="1"/>
  <c r="AT2004" i="1"/>
  <c r="AT2053" i="1"/>
  <c r="AT2054" i="1"/>
  <c r="AT2065" i="1"/>
  <c r="AT2066" i="1"/>
  <c r="AT2067" i="1"/>
  <c r="AT1959" i="1"/>
  <c r="AT1958" i="1"/>
  <c r="AT1957" i="1"/>
  <c r="AT1989" i="1"/>
  <c r="AT1991" i="1"/>
  <c r="AT1960" i="1"/>
  <c r="AT1962" i="1"/>
  <c r="AT1961" i="1"/>
  <c r="AT1964" i="1"/>
  <c r="AT1965" i="1"/>
  <c r="AT2015" i="1"/>
  <c r="AT939" i="1"/>
  <c r="AT940" i="1"/>
  <c r="AT863" i="1"/>
  <c r="AT862" i="1"/>
  <c r="AT854" i="1"/>
  <c r="AT883" i="1"/>
  <c r="AT871" i="1"/>
  <c r="AT884" i="1"/>
  <c r="AT885" i="1"/>
  <c r="AT861" i="1"/>
  <c r="AT856" i="1"/>
  <c r="AT857" i="1"/>
  <c r="AT873" i="1"/>
  <c r="AT872" i="1"/>
  <c r="AT867" i="1"/>
  <c r="AT866" i="1"/>
  <c r="AT865" i="1"/>
  <c r="AT864" i="1"/>
  <c r="AT868" i="1"/>
  <c r="AT869" i="1"/>
  <c r="AT876" i="1"/>
  <c r="AT853" i="1"/>
  <c r="AT852" i="1"/>
  <c r="AT859" i="1"/>
  <c r="AT860" i="1"/>
  <c r="AT858" i="1"/>
  <c r="AT855" i="1"/>
  <c r="AT875" i="1"/>
  <c r="AT870" i="1"/>
  <c r="AT877" i="1"/>
  <c r="AT878" i="1"/>
  <c r="AT879" i="1"/>
  <c r="AT880" i="1"/>
  <c r="AT881" i="1"/>
  <c r="AT882" i="1"/>
  <c r="AT886" i="1"/>
  <c r="AT887" i="1"/>
  <c r="AT888" i="1"/>
  <c r="AT889" i="1"/>
  <c r="AT890" i="1"/>
  <c r="AT891" i="1"/>
  <c r="AT892" i="1"/>
  <c r="AT893" i="1"/>
  <c r="AT894" i="1"/>
  <c r="AT895" i="1"/>
  <c r="AT896" i="1"/>
  <c r="AT897" i="1"/>
  <c r="AT898" i="1"/>
  <c r="AT899" i="1"/>
  <c r="AT901" i="1"/>
  <c r="AT900" i="1"/>
  <c r="AT902" i="1"/>
  <c r="AT903" i="1"/>
  <c r="AT904" i="1"/>
  <c r="AT905" i="1"/>
  <c r="AT906" i="1"/>
  <c r="AT907" i="1"/>
  <c r="AT908" i="1"/>
  <c r="AT909" i="1"/>
  <c r="AT910" i="1"/>
  <c r="AT911" i="1"/>
  <c r="AT912" i="1"/>
  <c r="AT913" i="1"/>
  <c r="AT914" i="1"/>
  <c r="AT915" i="1"/>
  <c r="AT916" i="1"/>
  <c r="AT917" i="1"/>
  <c r="AT918" i="1"/>
  <c r="AT919" i="1"/>
  <c r="AT920" i="1"/>
  <c r="AT921" i="1"/>
  <c r="AT922" i="1"/>
  <c r="AT923" i="1"/>
  <c r="AT924" i="1"/>
  <c r="AT925" i="1"/>
  <c r="AT926" i="1"/>
  <c r="AT927" i="1"/>
  <c r="AT928" i="1"/>
  <c r="AT929" i="1"/>
  <c r="AT930" i="1"/>
  <c r="AT931" i="1"/>
  <c r="AT932" i="1"/>
  <c r="AT933" i="1"/>
  <c r="AT934" i="1"/>
  <c r="AT935" i="1"/>
  <c r="AT936" i="1"/>
  <c r="AT937" i="1"/>
  <c r="AT938" i="1"/>
  <c r="AT941" i="1"/>
  <c r="AT942" i="1"/>
  <c r="AT943" i="1"/>
  <c r="AT944" i="1"/>
  <c r="AT945" i="1"/>
  <c r="AT946" i="1"/>
  <c r="AT947" i="1"/>
  <c r="AT948" i="1"/>
  <c r="AT949" i="1"/>
  <c r="AT950" i="1"/>
  <c r="AT951" i="1"/>
  <c r="AT952" i="1"/>
  <c r="AT953" i="1"/>
  <c r="AT954" i="1"/>
  <c r="AT955" i="1"/>
  <c r="AT956" i="1"/>
  <c r="AT957" i="1"/>
  <c r="AT2851" i="1"/>
  <c r="AT2846" i="1"/>
  <c r="AT2847" i="1"/>
  <c r="AT2848" i="1"/>
  <c r="AT2850" i="1"/>
  <c r="AT2849" i="1"/>
  <c r="AT695" i="1"/>
  <c r="AT696" i="1"/>
  <c r="AT697" i="1"/>
  <c r="AT698" i="1"/>
  <c r="AT699" i="1"/>
  <c r="AT700" i="1"/>
  <c r="AT2503" i="1"/>
  <c r="AT2504" i="1"/>
  <c r="AT1369" i="1"/>
  <c r="AT1368" i="1"/>
  <c r="AT1370" i="1"/>
  <c r="AT487" i="1"/>
  <c r="AT489" i="1"/>
  <c r="AT3594" i="1"/>
  <c r="AT3596" i="1"/>
  <c r="AT3637" i="1"/>
  <c r="AT1955" i="1"/>
  <c r="AT1418" i="1"/>
  <c r="AT1419" i="1"/>
  <c r="AT1426" i="1"/>
  <c r="AT1035" i="1"/>
  <c r="AT1034" i="1"/>
  <c r="AT1037" i="1"/>
  <c r="AT1948" i="1"/>
  <c r="AT979" i="1"/>
  <c r="AT990" i="1"/>
  <c r="AT991" i="1"/>
  <c r="AT980" i="1"/>
  <c r="AT981" i="1"/>
  <c r="AT982" i="1"/>
  <c r="AT983" i="1"/>
  <c r="AT19" i="1"/>
  <c r="AT18" i="1"/>
  <c r="AT24" i="1"/>
  <c r="AT25" i="1"/>
  <c r="AT26" i="1"/>
  <c r="AT36" i="1"/>
  <c r="AT30" i="1"/>
  <c r="AV30" i="1" s="1"/>
  <c r="AT29" i="1"/>
  <c r="AT31" i="1"/>
  <c r="AT41" i="1"/>
  <c r="AV41" i="1" s="1"/>
  <c r="AT51" i="1"/>
  <c r="AT40" i="1"/>
  <c r="AT23" i="1"/>
  <c r="AT21" i="1"/>
  <c r="AT22" i="1"/>
  <c r="AT32" i="1"/>
  <c r="AT45" i="1"/>
  <c r="AV45" i="1" s="1"/>
  <c r="AT42" i="1"/>
  <c r="AT46" i="1"/>
  <c r="AT47" i="1"/>
  <c r="AT49" i="1"/>
  <c r="AT48" i="1"/>
  <c r="AT44" i="1"/>
  <c r="AT61" i="1"/>
  <c r="AV61" i="1" s="1"/>
  <c r="AT27" i="1"/>
  <c r="AT28" i="1"/>
  <c r="AT43" i="1"/>
  <c r="AT38" i="1"/>
  <c r="AV38" i="1" s="1"/>
  <c r="AT39" i="1"/>
  <c r="AT50" i="1"/>
  <c r="AT33" i="1"/>
  <c r="AT34" i="1"/>
  <c r="AT35" i="1"/>
  <c r="AT56" i="1"/>
  <c r="AT57" i="1"/>
  <c r="AT58" i="1"/>
  <c r="AT59" i="1"/>
  <c r="AT67" i="1"/>
  <c r="AT68" i="1"/>
  <c r="AT69" i="1"/>
  <c r="AT70" i="1"/>
  <c r="AT72" i="1"/>
  <c r="AT37" i="1"/>
  <c r="AT60" i="1"/>
  <c r="AV60" i="1" s="1"/>
  <c r="AT52" i="1"/>
  <c r="AT2709" i="1"/>
  <c r="AT2710" i="1"/>
  <c r="AT2711" i="1"/>
  <c r="AT2712" i="1"/>
  <c r="AT2713" i="1"/>
  <c r="AT2714" i="1"/>
  <c r="AT2715" i="1"/>
  <c r="AT2717" i="1"/>
  <c r="AT2718" i="1"/>
  <c r="AT2720" i="1"/>
  <c r="AT2721" i="1"/>
  <c r="AT2723" i="1"/>
  <c r="AT2722" i="1"/>
  <c r="AT2725" i="1"/>
  <c r="AT709" i="1"/>
  <c r="AT712" i="1"/>
  <c r="AT713" i="1"/>
  <c r="AT716" i="1"/>
  <c r="AT729" i="1"/>
  <c r="AT730" i="1"/>
  <c r="AT731" i="1"/>
  <c r="AT732" i="1"/>
  <c r="AT733" i="1"/>
  <c r="AT734" i="1"/>
  <c r="AT735" i="1"/>
  <c r="AT736" i="1"/>
  <c r="AT737" i="1"/>
  <c r="AT738" i="1"/>
  <c r="AT721" i="1"/>
  <c r="AT617" i="1"/>
  <c r="AT609" i="1"/>
  <c r="AT624" i="1"/>
  <c r="AT607" i="1"/>
  <c r="AT608" i="1"/>
  <c r="AT618" i="1"/>
  <c r="AT614" i="1"/>
  <c r="AT615" i="1"/>
  <c r="AT622" i="1"/>
  <c r="AT625" i="1"/>
  <c r="AT620" i="1"/>
  <c r="AT619" i="1"/>
  <c r="AT626" i="1"/>
  <c r="AT627" i="1"/>
  <c r="AT610" i="1"/>
  <c r="AT611" i="1"/>
  <c r="AT612" i="1"/>
  <c r="AT621" i="1"/>
  <c r="AT613" i="1"/>
  <c r="AT1916" i="1"/>
  <c r="AT1917" i="1"/>
  <c r="AT1918" i="1"/>
  <c r="AT1337" i="1"/>
  <c r="AT1338" i="1"/>
  <c r="AT3317" i="1"/>
  <c r="AT1365" i="1"/>
  <c r="AT1367" i="1"/>
  <c r="AT1366" i="1"/>
  <c r="AT1591" i="1"/>
  <c r="AT1592" i="1"/>
  <c r="AT1593" i="1"/>
  <c r="AT1599" i="1"/>
  <c r="AT1594" i="1"/>
  <c r="AT1595" i="1"/>
  <c r="AT1596" i="1"/>
  <c r="AT1597" i="1"/>
  <c r="AT1598" i="1"/>
  <c r="AT2478" i="1"/>
  <c r="AT2479" i="1"/>
  <c r="AV2479" i="1" s="1"/>
  <c r="AT2465" i="1"/>
  <c r="AT2431" i="1"/>
  <c r="AT2422" i="1"/>
  <c r="AT2423" i="1"/>
  <c r="AT2429" i="1"/>
  <c r="AT2430" i="1"/>
  <c r="AT2421" i="1"/>
  <c r="AT2440" i="1"/>
  <c r="AV2440" i="1" s="1"/>
  <c r="AT2428" i="1"/>
  <c r="AT2476" i="1"/>
  <c r="AT2477" i="1"/>
  <c r="AT2432" i="1"/>
  <c r="AT2433" i="1"/>
  <c r="AT2451" i="1"/>
  <c r="AT2450" i="1"/>
  <c r="AT2427" i="1"/>
  <c r="AT2425" i="1"/>
  <c r="AT2426" i="1"/>
  <c r="AT2434" i="1"/>
  <c r="AT2435" i="1"/>
  <c r="AV2435" i="1" s="1"/>
  <c r="AT2464" i="1"/>
  <c r="AT2489" i="1"/>
  <c r="AV2489" i="1" s="1"/>
  <c r="AT2466" i="1"/>
  <c r="AT2467" i="1"/>
  <c r="AV2467" i="1" s="1"/>
  <c r="AT2468" i="1"/>
  <c r="AV2468" i="1" s="1"/>
  <c r="AT2436" i="1"/>
  <c r="AT2502" i="1"/>
  <c r="AT2474" i="1"/>
  <c r="AT2475" i="1"/>
  <c r="AV2475" i="1" s="1"/>
  <c r="AT2461" i="1"/>
  <c r="AV2461" i="1" s="1"/>
  <c r="AT2460" i="1"/>
  <c r="AT2462" i="1"/>
  <c r="AV2462" i="1" s="1"/>
  <c r="AT2463" i="1"/>
  <c r="AV2463" i="1" s="1"/>
  <c r="AT2497" i="1"/>
  <c r="AV2497" i="1" s="1"/>
  <c r="AT2496" i="1"/>
  <c r="AT2452" i="1"/>
  <c r="AV2452" i="1" s="1"/>
  <c r="AT2453" i="1"/>
  <c r="AV2453" i="1" s="1"/>
  <c r="AT2454" i="1"/>
  <c r="AV2454" i="1" s="1"/>
  <c r="AT2455" i="1"/>
  <c r="AV2455" i="1" s="1"/>
  <c r="AT2456" i="1"/>
  <c r="AV2456" i="1" s="1"/>
  <c r="AT2457" i="1"/>
  <c r="AV2457" i="1" s="1"/>
  <c r="AT2458" i="1"/>
  <c r="AV2458" i="1" s="1"/>
  <c r="AT2459" i="1"/>
  <c r="AV2459" i="1" s="1"/>
  <c r="AT2495" i="1"/>
  <c r="AV2495" i="1" s="1"/>
  <c r="AT2494" i="1"/>
  <c r="AT2442" i="1"/>
  <c r="AV2442" i="1" s="1"/>
  <c r="AT2443" i="1"/>
  <c r="AT2444" i="1"/>
  <c r="AV2444" i="1" s="1"/>
  <c r="AT2445" i="1"/>
  <c r="AV2445" i="1" s="1"/>
  <c r="AT2446" i="1"/>
  <c r="AT2447" i="1"/>
  <c r="AV2447" i="1" s="1"/>
  <c r="AT2493" i="1"/>
  <c r="AV2493" i="1" s="1"/>
  <c r="AT2480" i="1"/>
  <c r="AT2481" i="1"/>
  <c r="AV2481" i="1" s="1"/>
  <c r="AT2482" i="1"/>
  <c r="AV2482" i="1" s="1"/>
  <c r="AT2483" i="1"/>
  <c r="AT2484" i="1"/>
  <c r="AV2484" i="1" s="1"/>
  <c r="AT2486" i="1"/>
  <c r="AT2485" i="1"/>
  <c r="AV2485" i="1" s="1"/>
  <c r="AT2469" i="1"/>
  <c r="AV2469" i="1" s="1"/>
  <c r="AT2470" i="1"/>
  <c r="AT2471" i="1"/>
  <c r="AT2472" i="1"/>
  <c r="AV2472" i="1" s="1"/>
  <c r="AT2473" i="1"/>
  <c r="AV2473" i="1" s="1"/>
  <c r="AT2490" i="1"/>
  <c r="AT2491" i="1"/>
  <c r="AV2491" i="1" s="1"/>
  <c r="AT2492" i="1"/>
  <c r="AV2492" i="1" s="1"/>
  <c r="AT2501" i="1"/>
  <c r="AT2438" i="1"/>
  <c r="AT2439" i="1"/>
  <c r="AT2498" i="1"/>
  <c r="AV2498" i="1" s="1"/>
  <c r="AT2441" i="1"/>
  <c r="AT2437" i="1"/>
  <c r="AT2448" i="1"/>
  <c r="AT2449" i="1"/>
  <c r="AV2449" i="1" s="1"/>
  <c r="AT2424" i="1"/>
  <c r="AT2487" i="1"/>
  <c r="AT2488" i="1"/>
  <c r="AV2488" i="1" s="1"/>
  <c r="AT2499" i="1"/>
  <c r="AT2500" i="1"/>
  <c r="AT3" i="1"/>
  <c r="AT4" i="1"/>
  <c r="AT5" i="1"/>
  <c r="AT1829" i="1"/>
  <c r="AV1829" i="1" s="1"/>
  <c r="AT1830" i="1"/>
  <c r="AT1832" i="1"/>
  <c r="AT2328" i="1"/>
  <c r="AT2354" i="1"/>
  <c r="AT2347" i="1"/>
  <c r="AT2345" i="1"/>
  <c r="AT2304" i="1"/>
  <c r="AT2305" i="1"/>
  <c r="AT2300" i="1"/>
  <c r="AT2317" i="1"/>
  <c r="AT2318" i="1"/>
  <c r="AV2318" i="1" s="1"/>
  <c r="AT2326" i="1"/>
  <c r="AT2336" i="1"/>
  <c r="AT2335" i="1"/>
  <c r="AT2349" i="1"/>
  <c r="AT2351" i="1"/>
  <c r="AT2342" i="1"/>
  <c r="AT2325" i="1"/>
  <c r="AT2332" i="1"/>
  <c r="AV2332" i="1" s="1"/>
  <c r="AT2313" i="1"/>
  <c r="AT2331" i="1"/>
  <c r="AT2309" i="1"/>
  <c r="AT2310" i="1"/>
  <c r="AT2329" i="1"/>
  <c r="AT2330" i="1"/>
  <c r="AT2323" i="1"/>
  <c r="AT2306" i="1"/>
  <c r="AT2327" i="1"/>
  <c r="AT2324" i="1"/>
  <c r="AV2324" i="1" s="1"/>
  <c r="AT2340" i="1"/>
  <c r="AT2341" i="1"/>
  <c r="AT2302" i="1"/>
  <c r="AT2301" i="1"/>
  <c r="AT2343" i="1"/>
  <c r="AV2343" i="1" s="1"/>
  <c r="AT2344" i="1"/>
  <c r="AV2344" i="1" s="1"/>
  <c r="AT2356" i="1"/>
  <c r="AV2356" i="1" s="1"/>
  <c r="AT2357" i="1"/>
  <c r="AV2357" i="1" s="1"/>
  <c r="AT2348" i="1"/>
  <c r="AT2352" i="1"/>
  <c r="AT2672" i="1"/>
  <c r="AT3158" i="1"/>
  <c r="AT3161" i="1"/>
  <c r="AT3162" i="1"/>
  <c r="AT3163" i="1"/>
  <c r="AT3164" i="1"/>
  <c r="AT3166" i="1"/>
  <c r="AT3168" i="1"/>
  <c r="AV3168" i="1" s="1"/>
  <c r="AT3175" i="1"/>
  <c r="AT3165" i="1"/>
  <c r="AT3167" i="1"/>
  <c r="AT3169" i="1"/>
  <c r="AT3170" i="1"/>
  <c r="AT3171" i="1"/>
  <c r="AT3172" i="1"/>
  <c r="AT3173" i="1"/>
  <c r="AT3174" i="1"/>
  <c r="AT3177" i="1"/>
  <c r="AT3178" i="1"/>
  <c r="AT3179" i="1"/>
  <c r="AT3180" i="1"/>
  <c r="AT3181" i="1"/>
  <c r="AT3182" i="1"/>
  <c r="AT3183" i="1"/>
  <c r="AT2338" i="1"/>
  <c r="AT2339" i="1"/>
  <c r="AT2307" i="1"/>
  <c r="AT2308" i="1"/>
  <c r="AT2358" i="1"/>
  <c r="AV2358" i="1" s="1"/>
  <c r="AT2359" i="1"/>
  <c r="AV2359" i="1" s="1"/>
  <c r="AT2360" i="1"/>
  <c r="AV2360" i="1" s="1"/>
  <c r="AT2361" i="1"/>
  <c r="AV2361" i="1" s="1"/>
  <c r="AT2517" i="1"/>
  <c r="AT2518" i="1"/>
  <c r="AT2515" i="1"/>
  <c r="AT2516" i="1"/>
  <c r="AT2519" i="1"/>
  <c r="AT2514" i="1"/>
  <c r="AT2520" i="1"/>
  <c r="AT2521" i="1"/>
  <c r="AT2522" i="1"/>
  <c r="AT2523" i="1"/>
  <c r="AT2528" i="1"/>
  <c r="AT2529" i="1"/>
  <c r="AV2529" i="1" s="1"/>
  <c r="AT2526" i="1"/>
  <c r="AT2527" i="1"/>
  <c r="AT2530" i="1"/>
  <c r="AT2531" i="1"/>
  <c r="AT2532" i="1"/>
  <c r="AT2533" i="1"/>
  <c r="AT2534" i="1"/>
  <c r="AT2535" i="1"/>
  <c r="AT2536" i="1"/>
  <c r="AT2537" i="1"/>
  <c r="AT2538" i="1"/>
  <c r="AT2539" i="1"/>
  <c r="AT2202" i="1"/>
  <c r="AT2203" i="1"/>
  <c r="AT2204" i="1"/>
  <c r="AT2834" i="1"/>
  <c r="AT2835" i="1"/>
  <c r="AT2836" i="1"/>
  <c r="AT2837" i="1"/>
  <c r="AT2838" i="1"/>
  <c r="AT2840" i="1"/>
  <c r="AT2841" i="1"/>
  <c r="AT2842" i="1"/>
  <c r="AT2843" i="1"/>
  <c r="AT2844" i="1"/>
  <c r="AT2845" i="1"/>
  <c r="AT1509" i="1"/>
  <c r="AT1510" i="1"/>
  <c r="AT1511" i="1"/>
  <c r="AT1512" i="1"/>
  <c r="AT1513" i="1"/>
  <c r="AT1514" i="1"/>
  <c r="AT1515" i="1"/>
  <c r="AT1356" i="1"/>
  <c r="AT1518" i="1"/>
  <c r="AT1516" i="1"/>
  <c r="AT1519" i="1"/>
  <c r="AT1520" i="1"/>
  <c r="AT1521" i="1"/>
  <c r="AT1524" i="1"/>
  <c r="AT1525" i="1"/>
  <c r="AT1528" i="1"/>
  <c r="AT1529" i="1"/>
  <c r="AT1530" i="1"/>
  <c r="AT1522" i="1"/>
  <c r="AT1523" i="1"/>
  <c r="AT1355" i="1"/>
  <c r="AT1120" i="1"/>
  <c r="AT1079" i="1"/>
  <c r="AT1083" i="1"/>
  <c r="AT1121" i="1"/>
  <c r="AT1109" i="1"/>
  <c r="AT1110" i="1"/>
  <c r="AT1103" i="1"/>
  <c r="AT1104" i="1"/>
  <c r="AT1073" i="1"/>
  <c r="AT1074" i="1"/>
  <c r="AT1096" i="1"/>
  <c r="AT1106" i="1"/>
  <c r="AT1100" i="1"/>
  <c r="AT1101" i="1"/>
  <c r="AT1102" i="1"/>
  <c r="AT1077" i="1"/>
  <c r="AT1078" i="1"/>
  <c r="AT1099" i="1"/>
  <c r="AT1092" i="1"/>
  <c r="AT1093" i="1"/>
  <c r="AT1107" i="1"/>
  <c r="AT1091" i="1"/>
  <c r="AT1070" i="1"/>
  <c r="AT1105" i="1"/>
  <c r="AT1108" i="1"/>
  <c r="AT1111" i="1"/>
  <c r="AT1072" i="1"/>
  <c r="AT1119" i="1"/>
  <c r="AT1118" i="1"/>
  <c r="AT1097" i="1"/>
  <c r="AT1075" i="1"/>
  <c r="AT1076" i="1"/>
  <c r="AT1113" i="1"/>
  <c r="AT1114" i="1"/>
  <c r="AT1115" i="1"/>
  <c r="AT1116" i="1"/>
  <c r="AT1112" i="1"/>
  <c r="AT1117" i="1"/>
  <c r="AT1071" i="1"/>
  <c r="AT1094" i="1"/>
  <c r="AT1095" i="1"/>
  <c r="AT1098" i="1"/>
  <c r="AT1085" i="1"/>
  <c r="AT1084" i="1"/>
  <c r="AT1090" i="1"/>
  <c r="AT1087" i="1"/>
  <c r="AT1088" i="1"/>
  <c r="AT1086" i="1"/>
  <c r="AT1081" i="1"/>
  <c r="AT1089" i="1"/>
  <c r="AT1082" i="1"/>
  <c r="AT1080" i="1"/>
  <c r="AT2221" i="1"/>
  <c r="AV2221" i="1" s="1"/>
  <c r="AT2222" i="1"/>
  <c r="AT2223" i="1"/>
  <c r="AV2223" i="1" s="1"/>
  <c r="AT2224" i="1"/>
  <c r="AV2224" i="1" s="1"/>
  <c r="AT2225" i="1"/>
  <c r="AV2225" i="1" s="1"/>
  <c r="AT2171" i="1"/>
  <c r="AT1195" i="1"/>
  <c r="AT1214" i="1"/>
  <c r="AT1241" i="1"/>
  <c r="AT1220" i="1"/>
  <c r="AT1200" i="1"/>
  <c r="AT1190" i="1"/>
  <c r="AT1188" i="1"/>
  <c r="AT1189" i="1"/>
  <c r="AT1212" i="1"/>
  <c r="AT1213" i="1"/>
  <c r="AT1130" i="1"/>
  <c r="AT1164" i="1"/>
  <c r="AT1217" i="1"/>
  <c r="AT1218" i="1"/>
  <c r="AT1235" i="1"/>
  <c r="AT1233" i="1"/>
  <c r="AT1216" i="1"/>
  <c r="AT1228" i="1"/>
  <c r="AT1236" i="1"/>
  <c r="AT1237" i="1"/>
  <c r="AT1238" i="1"/>
  <c r="AT1239" i="1"/>
  <c r="AT1221" i="1"/>
  <c r="AT1222" i="1"/>
  <c r="AT1131" i="1"/>
  <c r="AT1167" i="1"/>
  <c r="AT1215" i="1"/>
  <c r="AT1184" i="1"/>
  <c r="AT1191" i="1"/>
  <c r="AT1194" i="1"/>
  <c r="AT1161" i="1"/>
  <c r="AT1207" i="1"/>
  <c r="AT1172" i="1"/>
  <c r="AT1174" i="1"/>
  <c r="AT1211" i="1"/>
  <c r="AT1173" i="1"/>
  <c r="AT1232" i="1"/>
  <c r="AT1160" i="1"/>
  <c r="AT1182" i="1"/>
  <c r="AT1183" i="1"/>
  <c r="AT1171" i="1"/>
  <c r="AT1177" i="1"/>
  <c r="AT1196" i="1"/>
  <c r="AT1199" i="1"/>
  <c r="AT1169" i="1"/>
  <c r="AT1210" i="1"/>
  <c r="AT1231" i="1"/>
  <c r="AT1132" i="1"/>
  <c r="AT1129" i="1"/>
  <c r="AT1128" i="1"/>
  <c r="AT1186" i="1"/>
  <c r="AT1187" i="1"/>
  <c r="AT1148" i="1"/>
  <c r="AT1149" i="1"/>
  <c r="AT1223" i="1"/>
  <c r="AT1224" i="1"/>
  <c r="AT1157" i="1"/>
  <c r="AT1170" i="1"/>
  <c r="AT1155" i="1"/>
  <c r="AT1159" i="1"/>
  <c r="AT1192" i="1"/>
  <c r="AT1193" i="1"/>
  <c r="AT1208" i="1"/>
  <c r="AT1209" i="1"/>
  <c r="AT1139" i="1"/>
  <c r="AT1135" i="1"/>
  <c r="AT1219" i="1"/>
  <c r="AT1227" i="1"/>
  <c r="AT1179" i="1"/>
  <c r="AT1178" i="1"/>
  <c r="AT1165" i="1"/>
  <c r="AT1181" i="1"/>
  <c r="AT1185" i="1"/>
  <c r="AT1226" i="1"/>
  <c r="AT1203" i="1"/>
  <c r="AT1204" i="1"/>
  <c r="AT1234" i="1"/>
  <c r="AT1229" i="1"/>
  <c r="AT1180" i="1"/>
  <c r="AT1163" i="1"/>
  <c r="AT1175" i="1"/>
  <c r="AT1147" i="1"/>
  <c r="AT1133" i="1"/>
  <c r="AT1166" i="1"/>
  <c r="AT1168" i="1"/>
  <c r="AT1197" i="1"/>
  <c r="AT1198" i="1"/>
  <c r="AT1136" i="1"/>
  <c r="AT1137" i="1"/>
  <c r="AT1138" i="1"/>
  <c r="AT1134" i="1"/>
  <c r="AT1158" i="1"/>
  <c r="AT1156" i="1"/>
  <c r="AT1201" i="1"/>
  <c r="AT1202" i="1"/>
  <c r="AT1206" i="1"/>
  <c r="AT1150" i="1"/>
  <c r="AT1151" i="1"/>
  <c r="AT1152" i="1"/>
  <c r="AT1154" i="1"/>
  <c r="AT1153" i="1"/>
  <c r="AT1230" i="1"/>
  <c r="AT1240" i="1"/>
  <c r="AT1225" i="1"/>
  <c r="AT1176" i="1"/>
  <c r="AT1162" i="1"/>
  <c r="AT1205" i="1"/>
  <c r="AT1667" i="1"/>
  <c r="AT1668" i="1"/>
  <c r="AT1669" i="1"/>
  <c r="AT1670" i="1"/>
  <c r="AT1671" i="1"/>
  <c r="AT1672" i="1"/>
  <c r="AT3565" i="1"/>
  <c r="AT3557" i="1"/>
  <c r="AT3575" i="1"/>
  <c r="AT3564" i="1"/>
  <c r="AT3574" i="1"/>
  <c r="AT3578" i="1"/>
  <c r="AT3558" i="1"/>
  <c r="AT3583" i="1"/>
  <c r="AT3571" i="1"/>
  <c r="AT3559" i="1"/>
  <c r="AT3561" i="1"/>
  <c r="AT3576" i="1"/>
  <c r="AT3584" i="1"/>
  <c r="AT3566" i="1"/>
  <c r="AT3563" i="1"/>
  <c r="AT3573" i="1"/>
  <c r="AT3572" i="1"/>
  <c r="AT3567" i="1"/>
  <c r="AT3580" i="1"/>
  <c r="AT3585" i="1"/>
  <c r="AT3582" i="1"/>
  <c r="AT3562" i="1"/>
  <c r="AT3577" i="1"/>
  <c r="AT3570" i="1"/>
  <c r="AT3587" i="1"/>
  <c r="AT3588" i="1"/>
  <c r="AT3579" i="1"/>
  <c r="AT3586" i="1"/>
  <c r="AT3146" i="1"/>
  <c r="AT1791" i="1"/>
  <c r="AT1790" i="1"/>
  <c r="AT2734" i="1"/>
  <c r="AT2735" i="1"/>
  <c r="AT2733" i="1"/>
  <c r="AT2736" i="1"/>
  <c r="AT2282" i="1"/>
  <c r="AT3617" i="1"/>
  <c r="AV287" i="1" l="1"/>
  <c r="AV314" i="1"/>
  <c r="AV284" i="1"/>
  <c r="AV231" i="1"/>
  <c r="AV307" i="1"/>
  <c r="AV328" i="1"/>
  <c r="AV375" i="1"/>
  <c r="AV264" i="1"/>
  <c r="AV305" i="1"/>
  <c r="AV269" i="1"/>
  <c r="AV221" i="1"/>
  <c r="AV296" i="1"/>
  <c r="AV225" i="1"/>
  <c r="AV219" i="1"/>
  <c r="AV2582" i="1"/>
  <c r="AV1403" i="1"/>
  <c r="AV1391" i="1"/>
  <c r="AV1384" i="1"/>
  <c r="AV338" i="1"/>
  <c r="AV316" i="1"/>
  <c r="AV3533" i="1"/>
  <c r="AV1240" i="1"/>
  <c r="AV1223" i="1"/>
  <c r="AV1196" i="1"/>
  <c r="AV1161" i="1"/>
  <c r="AV1236" i="1"/>
  <c r="AV1188" i="1"/>
  <c r="AV2522" i="1"/>
  <c r="AV1095" i="1"/>
  <c r="AV1118" i="1"/>
  <c r="AV1109" i="1"/>
  <c r="AV1514" i="1"/>
  <c r="AV2536" i="1"/>
  <c r="AV3164" i="1"/>
  <c r="AV2330" i="1"/>
  <c r="AV2424" i="1"/>
  <c r="AV1180" i="1"/>
  <c r="AV1078" i="1"/>
  <c r="AV3588" i="1"/>
  <c r="AV3557" i="1"/>
  <c r="AV2326" i="1"/>
  <c r="AV2423" i="1"/>
  <c r="AV1593" i="1"/>
  <c r="AV613" i="1"/>
  <c r="AV2725" i="1"/>
  <c r="AV21" i="1"/>
  <c r="AV18" i="1"/>
  <c r="AV3637" i="1"/>
  <c r="AV2851" i="1"/>
  <c r="AV932" i="1"/>
  <c r="AV3566" i="1"/>
  <c r="AV1134" i="1"/>
  <c r="AV1219" i="1"/>
  <c r="AV2474" i="1"/>
  <c r="AV2427" i="1"/>
  <c r="AV614" i="1"/>
  <c r="AV734" i="1"/>
  <c r="AV2712" i="1"/>
  <c r="AV67" i="1"/>
  <c r="AV28" i="1"/>
  <c r="AV1035" i="1"/>
  <c r="AV700" i="1"/>
  <c r="AV946" i="1"/>
  <c r="AV920" i="1"/>
  <c r="AV908" i="1"/>
  <c r="AV896" i="1"/>
  <c r="AV881" i="1"/>
  <c r="AV853" i="1"/>
  <c r="AV861" i="1"/>
  <c r="AV1959" i="1"/>
  <c r="AV2033" i="1"/>
  <c r="AV2078" i="1"/>
  <c r="AV2051" i="1"/>
  <c r="AV2010" i="1"/>
  <c r="AV2041" i="1"/>
  <c r="AV1985" i="1"/>
  <c r="AV2049" i="1"/>
  <c r="AV1997" i="1"/>
  <c r="AV2064" i="1"/>
  <c r="AV2175" i="1"/>
  <c r="AV797" i="1"/>
  <c r="AV1295" i="1"/>
  <c r="AV2121" i="1"/>
  <c r="AV521" i="1"/>
  <c r="AV585" i="1"/>
  <c r="AV755" i="1"/>
  <c r="AV3701" i="1"/>
  <c r="AV3586" i="1"/>
  <c r="AV1156" i="1"/>
  <c r="AV1179" i="1"/>
  <c r="AV1169" i="1"/>
  <c r="AV1238" i="1"/>
  <c r="AV1075" i="1"/>
  <c r="AV1103" i="1"/>
  <c r="AV1356" i="1"/>
  <c r="AV2538" i="1"/>
  <c r="AV2323" i="1"/>
  <c r="AV2335" i="1"/>
  <c r="AV2430" i="1"/>
  <c r="AV1917" i="1"/>
  <c r="AV736" i="1"/>
  <c r="AV2714" i="1"/>
  <c r="AV25" i="1"/>
  <c r="AV2847" i="1"/>
  <c r="AV934" i="1"/>
  <c r="AV3564" i="1"/>
  <c r="AV3111" i="1"/>
  <c r="AV3660" i="1"/>
  <c r="AV1834" i="1"/>
  <c r="AV1508" i="1"/>
  <c r="AV1488" i="1"/>
  <c r="AV1502" i="1"/>
  <c r="AV3249" i="1"/>
  <c r="AV3202" i="1"/>
  <c r="AV753" i="1"/>
  <c r="AV474" i="1"/>
  <c r="AV1615" i="1"/>
  <c r="AV807" i="1"/>
  <c r="AV3138" i="1"/>
  <c r="AV3540" i="1"/>
  <c r="AV2736" i="1"/>
  <c r="AV1154" i="1"/>
  <c r="AV1187" i="1"/>
  <c r="AV1184" i="1"/>
  <c r="AV1101" i="1"/>
  <c r="AV1524" i="1"/>
  <c r="AV2514" i="1"/>
  <c r="AV3172" i="1"/>
  <c r="AV2302" i="1"/>
  <c r="AV2470" i="1"/>
  <c r="AV2433" i="1"/>
  <c r="AV607" i="1"/>
  <c r="AV57" i="1"/>
  <c r="AV697" i="1"/>
  <c r="AV3561" i="1"/>
  <c r="AV1204" i="1"/>
  <c r="AV1220" i="1"/>
  <c r="AV1117" i="1"/>
  <c r="AV2836" i="1"/>
  <c r="AV1830" i="1"/>
  <c r="AV1366" i="1"/>
  <c r="AV2723" i="1"/>
  <c r="AV51" i="1"/>
  <c r="AV1418" i="1"/>
  <c r="AV943" i="1"/>
  <c r="AV2825" i="1"/>
  <c r="AV476" i="1"/>
  <c r="AV522" i="1"/>
  <c r="AV2402" i="1"/>
  <c r="AV3247" i="1"/>
  <c r="AV590" i="1"/>
  <c r="AV6" i="1"/>
  <c r="AV704" i="1"/>
  <c r="AV1199" i="1"/>
  <c r="AV1097" i="1"/>
  <c r="AV1515" i="1"/>
  <c r="AV2336" i="1"/>
  <c r="AV1916" i="1"/>
  <c r="AV24" i="1"/>
  <c r="AV1227" i="1"/>
  <c r="AV1955" i="1"/>
  <c r="AV2222" i="1"/>
  <c r="AV2480" i="1"/>
  <c r="AV2713" i="1"/>
  <c r="AV2846" i="1"/>
  <c r="AV907" i="1"/>
  <c r="AV2092" i="1"/>
  <c r="AV2063" i="1"/>
  <c r="AV360" i="1"/>
  <c r="AV3576" i="1"/>
  <c r="AV1191" i="1"/>
  <c r="AV2451" i="1"/>
  <c r="AV58" i="1"/>
  <c r="AV944" i="1"/>
  <c r="AV347" i="1"/>
  <c r="AV3575" i="1"/>
  <c r="AV1237" i="1"/>
  <c r="AV735" i="1"/>
  <c r="AV933" i="1"/>
  <c r="AV359" i="1"/>
  <c r="AV1200" i="1"/>
  <c r="AV3173" i="1"/>
  <c r="AV40" i="1"/>
  <c r="AV918" i="1"/>
  <c r="AV2042" i="1"/>
  <c r="AV239" i="1"/>
  <c r="AV342" i="1"/>
  <c r="AV1110" i="1"/>
  <c r="AV3166" i="1"/>
  <c r="AV2429" i="1"/>
  <c r="AV880" i="1"/>
  <c r="AV223" i="1"/>
  <c r="AV1234" i="1"/>
  <c r="AV2520" i="1"/>
  <c r="AV608" i="1"/>
  <c r="AV894" i="1"/>
  <c r="AV2085" i="1"/>
  <c r="AV365" i="1"/>
  <c r="AV330" i="1"/>
  <c r="AV1639" i="1"/>
  <c r="AV833" i="1"/>
  <c r="AV43" i="1"/>
  <c r="AV885" i="1"/>
  <c r="AV2077" i="1"/>
  <c r="AV1984" i="1"/>
  <c r="AV2032" i="1"/>
  <c r="AV1402" i="1"/>
  <c r="AV283" i="1"/>
  <c r="AV304" i="1"/>
  <c r="AV1148" i="1"/>
  <c r="AV1102" i="1"/>
  <c r="AV2837" i="1"/>
  <c r="AV2325" i="1"/>
  <c r="AV2471" i="1"/>
  <c r="AV698" i="1"/>
  <c r="AV869" i="1"/>
  <c r="AV2046" i="1"/>
  <c r="AV1972" i="1"/>
  <c r="AV1414" i="1"/>
  <c r="AV312" i="1"/>
  <c r="AV248" i="1"/>
  <c r="AV1614" i="1"/>
  <c r="AV820" i="1"/>
  <c r="AV834" i="1"/>
  <c r="AV2675" i="1"/>
  <c r="AV2651" i="1"/>
  <c r="AV1004" i="1"/>
  <c r="AV766" i="1"/>
  <c r="AV2382" i="1"/>
  <c r="AV2780" i="1"/>
  <c r="AV3399" i="1"/>
  <c r="AV3377" i="1"/>
  <c r="AV3538" i="1"/>
  <c r="AV3579" i="1"/>
  <c r="AV2487" i="1"/>
  <c r="AV380" i="1"/>
  <c r="AV1153" i="1"/>
  <c r="AV1071" i="1"/>
  <c r="AV1525" i="1"/>
  <c r="AV2301" i="1"/>
  <c r="AV1591" i="1"/>
  <c r="AV2722" i="1"/>
  <c r="AV1419" i="1"/>
  <c r="AV1964" i="1"/>
  <c r="AV2082" i="1"/>
  <c r="AV1389" i="1"/>
  <c r="AV229" i="1"/>
  <c r="AV1630" i="1"/>
  <c r="AV827" i="1"/>
  <c r="AV1867" i="1"/>
  <c r="AV2102" i="1"/>
  <c r="AV2745" i="1"/>
  <c r="AV3713" i="1"/>
  <c r="AV3715" i="1"/>
  <c r="AV3296" i="1"/>
  <c r="AV78" i="1"/>
  <c r="AV3568" i="1"/>
  <c r="AV2277" i="1"/>
  <c r="AV2696" i="1"/>
  <c r="AV3184" i="1"/>
  <c r="AV1158" i="1"/>
  <c r="AV2537" i="1"/>
  <c r="AV1375" i="1"/>
  <c r="AV1612" i="1"/>
  <c r="AV821" i="1"/>
  <c r="AV2737" i="1"/>
  <c r="AV1896" i="1"/>
  <c r="AV2750" i="1"/>
  <c r="AV3115" i="1"/>
  <c r="AV3227" i="1"/>
  <c r="AV2749" i="1"/>
  <c r="AV3686" i="1"/>
  <c r="AV2819" i="1"/>
  <c r="AV1493" i="1"/>
  <c r="AV831" i="1"/>
  <c r="AV2733" i="1"/>
  <c r="AV3562" i="1"/>
  <c r="AV3559" i="1"/>
  <c r="AV1670" i="1"/>
  <c r="AV1152" i="1"/>
  <c r="AV1198" i="1"/>
  <c r="AV1203" i="1"/>
  <c r="AV1208" i="1"/>
  <c r="AV1186" i="1"/>
  <c r="AV1182" i="1"/>
  <c r="AV1215" i="1"/>
  <c r="AV1235" i="1"/>
  <c r="AV1241" i="1"/>
  <c r="AV1081" i="1"/>
  <c r="AV1112" i="1"/>
  <c r="AV1108" i="1"/>
  <c r="AV1100" i="1"/>
  <c r="AV1120" i="1"/>
  <c r="AV1521" i="1"/>
  <c r="AV1510" i="1"/>
  <c r="AV2835" i="1"/>
  <c r="AV2532" i="1"/>
  <c r="AV2338" i="1"/>
  <c r="AV3171" i="1"/>
  <c r="AV2341" i="1"/>
  <c r="AV2342" i="1"/>
  <c r="AV2305" i="1"/>
  <c r="AV2441" i="1"/>
  <c r="AV2432" i="1"/>
  <c r="AV1367" i="1"/>
  <c r="AV610" i="1"/>
  <c r="AV624" i="1"/>
  <c r="AV730" i="1"/>
  <c r="AV2721" i="1"/>
  <c r="AV52" i="1"/>
  <c r="AV56" i="1"/>
  <c r="AV48" i="1"/>
  <c r="AV981" i="1"/>
  <c r="AV489" i="1"/>
  <c r="AV696" i="1"/>
  <c r="AV954" i="1"/>
  <c r="AV942" i="1"/>
  <c r="AV904" i="1"/>
  <c r="AV1962" i="1"/>
  <c r="AV2620" i="1"/>
  <c r="AV1377" i="1"/>
  <c r="AV266" i="1"/>
  <c r="AV609" i="1"/>
  <c r="AV892" i="1"/>
  <c r="AV2011" i="1"/>
  <c r="AV2029" i="1"/>
  <c r="AV373" i="1"/>
  <c r="AV243" i="1"/>
  <c r="AV320" i="1"/>
  <c r="AV928" i="1"/>
  <c r="AV2095" i="1"/>
  <c r="AV253" i="1"/>
  <c r="AV356" i="1"/>
  <c r="AV1289" i="1"/>
  <c r="AV916" i="1"/>
  <c r="AV2043" i="1"/>
  <c r="AV2090" i="1"/>
  <c r="AV227" i="1"/>
  <c r="AV246" i="1"/>
  <c r="AV864" i="1"/>
  <c r="AV2012" i="1"/>
  <c r="AV236" i="1"/>
  <c r="AV293" i="1"/>
  <c r="AV358" i="1"/>
  <c r="AV806" i="1"/>
  <c r="AV810" i="1"/>
  <c r="AV883" i="1"/>
  <c r="AV1412" i="1"/>
  <c r="AV387" i="1"/>
  <c r="AV332" i="1"/>
  <c r="AV877" i="1"/>
  <c r="AV2066" i="1"/>
  <c r="AV2016" i="1"/>
  <c r="AV2607" i="1"/>
  <c r="AV1399" i="1"/>
  <c r="AV258" i="1"/>
  <c r="AV274" i="1"/>
  <c r="AV865" i="1"/>
  <c r="AV259" i="1"/>
  <c r="AV891" i="1"/>
  <c r="AV2007" i="1"/>
  <c r="AV292" i="1"/>
  <c r="AV915" i="1"/>
  <c r="AV2060" i="1"/>
  <c r="AV391" i="1"/>
  <c r="AV301" i="1"/>
  <c r="AV268" i="1"/>
  <c r="AV245" i="1"/>
  <c r="AV237" i="1"/>
  <c r="AV275" i="1"/>
  <c r="AV1305" i="1"/>
  <c r="AV2238" i="1"/>
  <c r="AV2291" i="1"/>
  <c r="AV3204" i="1"/>
  <c r="AV482" i="1"/>
  <c r="AV801" i="1"/>
  <c r="AV527" i="1"/>
  <c r="AV2558" i="1"/>
  <c r="AV875" i="1"/>
  <c r="AV2021" i="1"/>
  <c r="AV1168" i="1"/>
  <c r="AV1232" i="1"/>
  <c r="AV2530" i="1"/>
  <c r="AV3158" i="1"/>
  <c r="AV716" i="1"/>
  <c r="AV926" i="1"/>
  <c r="AV862" i="1"/>
  <c r="AV341" i="1"/>
  <c r="AV352" i="1"/>
  <c r="AV3182" i="1"/>
  <c r="AV626" i="1"/>
  <c r="AV952" i="1"/>
  <c r="AV371" i="1"/>
  <c r="AV349" i="1"/>
  <c r="AV1668" i="1"/>
  <c r="AV2845" i="1"/>
  <c r="AV2439" i="1"/>
  <c r="AV1598" i="1"/>
  <c r="AV37" i="1"/>
  <c r="AV991" i="1"/>
  <c r="AV902" i="1"/>
  <c r="AV2058" i="1"/>
  <c r="AV2618" i="1"/>
  <c r="AV1397" i="1"/>
  <c r="AV251" i="1"/>
  <c r="AV335" i="1"/>
  <c r="AV1088" i="1"/>
  <c r="AV1217" i="1"/>
  <c r="AV1070" i="1"/>
  <c r="AV47" i="1"/>
  <c r="AV2054" i="1"/>
  <c r="AV2072" i="1"/>
  <c r="AV2088" i="1"/>
  <c r="AV226" i="1"/>
  <c r="AV344" i="1"/>
  <c r="AV3585" i="1"/>
  <c r="AV1523" i="1"/>
  <c r="AV318" i="1"/>
  <c r="AV1192" i="1"/>
  <c r="AV587" i="1"/>
  <c r="AV804" i="1"/>
  <c r="AV811" i="1"/>
  <c r="AV923" i="1"/>
  <c r="AV939" i="1"/>
  <c r="AV1992" i="1"/>
  <c r="AV1394" i="1"/>
  <c r="AV256" i="1"/>
  <c r="AV233" i="1"/>
  <c r="AV2034" i="1"/>
  <c r="AV262" i="1"/>
  <c r="AV910" i="1"/>
  <c r="AV886" i="1"/>
  <c r="AV857" i="1"/>
  <c r="AV1957" i="1"/>
  <c r="AV2080" i="1"/>
  <c r="AV1988" i="1"/>
  <c r="AV382" i="1"/>
  <c r="AV367" i="1"/>
  <c r="AV289" i="1"/>
  <c r="AV377" i="1"/>
  <c r="AV220" i="1"/>
  <c r="AV272" i="1"/>
  <c r="AV2728" i="1"/>
  <c r="AV1602" i="1"/>
  <c r="AV393" i="1"/>
  <c r="AV402" i="1"/>
  <c r="AV3297" i="1"/>
  <c r="AV2212" i="1"/>
  <c r="AV3095" i="1"/>
  <c r="AV310" i="1"/>
  <c r="AV860" i="1"/>
  <c r="AV1982" i="1"/>
  <c r="AV2585" i="1"/>
  <c r="AV297" i="1"/>
  <c r="AV899" i="1"/>
  <c r="AV2004" i="1"/>
  <c r="AV3050" i="1"/>
  <c r="AV1133" i="1"/>
  <c r="AV1130" i="1"/>
  <c r="AV3165" i="1"/>
  <c r="AV2347" i="1"/>
  <c r="AV1337" i="1"/>
  <c r="AV979" i="1"/>
  <c r="AV1202" i="1"/>
  <c r="AV2517" i="1"/>
  <c r="AV620" i="1"/>
  <c r="AV2850" i="1"/>
  <c r="AV1791" i="1"/>
  <c r="AV1211" i="1"/>
  <c r="AV1073" i="1"/>
  <c r="AV3180" i="1"/>
  <c r="AV2500" i="1"/>
  <c r="AV738" i="1"/>
  <c r="AV1165" i="1"/>
  <c r="AV1107" i="1"/>
  <c r="AV2352" i="1"/>
  <c r="AV36" i="1"/>
  <c r="AV3578" i="1"/>
  <c r="AV1231" i="1"/>
  <c r="AV1113" i="1"/>
  <c r="AV2526" i="1"/>
  <c r="AV50" i="1"/>
  <c r="AV950" i="1"/>
  <c r="AV3567" i="1"/>
  <c r="AV1155" i="1"/>
  <c r="AV1090" i="1"/>
  <c r="AV2202" i="1"/>
  <c r="AV2501" i="1"/>
  <c r="AV1596" i="1"/>
  <c r="AV42" i="1"/>
  <c r="AV936" i="1"/>
  <c r="AV1895" i="1"/>
  <c r="AV1205" i="1"/>
  <c r="AV1221" i="1"/>
  <c r="AV2843" i="1"/>
  <c r="AV2327" i="1"/>
  <c r="AV2483" i="1"/>
  <c r="AV1368" i="1"/>
  <c r="AV568" i="1"/>
  <c r="AV3642" i="1"/>
  <c r="AV2821" i="1"/>
  <c r="AV2740" i="1"/>
  <c r="AV2400" i="1"/>
  <c r="AV2755" i="1"/>
  <c r="AV3024" i="1"/>
  <c r="AV583" i="1"/>
  <c r="AV597" i="1"/>
  <c r="AV2674" i="1"/>
  <c r="AV1610" i="1"/>
  <c r="AV817" i="1"/>
  <c r="AV825" i="1"/>
  <c r="AV808" i="1"/>
  <c r="BA470" i="1"/>
  <c r="BB470" i="1" s="1"/>
  <c r="AV818" i="1"/>
  <c r="AV1166" i="1"/>
  <c r="AV1164" i="1"/>
  <c r="AV1087" i="1"/>
  <c r="AV1522" i="1"/>
  <c r="AV2527" i="1"/>
  <c r="AV2672" i="1"/>
  <c r="AV2345" i="1"/>
  <c r="AV2438" i="1"/>
  <c r="AV2494" i="1"/>
  <c r="AV1597" i="1"/>
  <c r="AV990" i="1"/>
  <c r="AV1370" i="1"/>
  <c r="AV951" i="1"/>
  <c r="AV3580" i="1"/>
  <c r="AV1173" i="1"/>
  <c r="AV2844" i="1"/>
  <c r="AV3181" i="1"/>
  <c r="AV2313" i="1"/>
  <c r="AV2464" i="1"/>
  <c r="AV46" i="1"/>
  <c r="AV924" i="1"/>
  <c r="AV912" i="1"/>
  <c r="AV901" i="1"/>
  <c r="AV888" i="1"/>
  <c r="AV858" i="1"/>
  <c r="AV872" i="1"/>
  <c r="AV940" i="1"/>
  <c r="AV2044" i="1"/>
  <c r="AV2002" i="1"/>
  <c r="AV1966" i="1"/>
  <c r="AV1973" i="1"/>
  <c r="AV2000" i="1"/>
  <c r="AV1983" i="1"/>
  <c r="AV2008" i="1"/>
  <c r="AV2181" i="1"/>
  <c r="AV2591" i="1"/>
  <c r="AV1395" i="1"/>
  <c r="AV1379" i="1"/>
  <c r="AV346" i="1"/>
  <c r="AV355" i="1"/>
  <c r="AV384" i="1"/>
  <c r="AV257" i="1"/>
  <c r="AV322" i="1"/>
  <c r="AV369" i="1"/>
  <c r="AV311" i="1"/>
  <c r="AV280" i="1"/>
  <c r="AV232" i="1"/>
  <c r="AV279" i="1"/>
  <c r="AV277" i="1"/>
  <c r="AV363" i="1"/>
  <c r="AV378" i="1"/>
  <c r="AV386" i="1"/>
  <c r="AV329" i="1"/>
  <c r="AV361" i="1"/>
  <c r="AV3048" i="1"/>
  <c r="AV1122" i="1"/>
  <c r="AV3107" i="1"/>
  <c r="AV819" i="1"/>
  <c r="AV1667" i="1"/>
  <c r="AV1159" i="1"/>
  <c r="AV1091" i="1"/>
  <c r="AV619" i="1"/>
  <c r="AV72" i="1"/>
  <c r="AV796" i="1"/>
  <c r="AV1858" i="1"/>
  <c r="AV840" i="1"/>
  <c r="AV3703" i="1"/>
  <c r="AV1283" i="1"/>
  <c r="AV995" i="1"/>
  <c r="AV2108" i="1"/>
  <c r="AV2653" i="1"/>
  <c r="AV2684" i="1"/>
  <c r="AV2664" i="1"/>
  <c r="AV765" i="1"/>
  <c r="AV769" i="1"/>
  <c r="AV2368" i="1"/>
  <c r="AV3413" i="1"/>
  <c r="AV3393" i="1"/>
  <c r="AV3369" i="1"/>
  <c r="AV1777" i="1"/>
  <c r="AV722" i="1"/>
  <c r="AV2639" i="1"/>
  <c r="AV2668" i="1"/>
  <c r="AV771" i="1"/>
  <c r="AV3504" i="1"/>
  <c r="AV976" i="1"/>
  <c r="AV3406" i="1"/>
  <c r="AV3385" i="1"/>
  <c r="AV3361" i="1"/>
  <c r="AV1007" i="1"/>
  <c r="AV475" i="1"/>
  <c r="AV574" i="1"/>
  <c r="AV3112" i="1"/>
  <c r="AV1053" i="1"/>
  <c r="AV1300" i="1"/>
  <c r="AV2194" i="1"/>
  <c r="AV3103" i="1"/>
  <c r="AV1494" i="1"/>
  <c r="AV3153" i="1"/>
  <c r="AV595" i="1"/>
  <c r="AV2228" i="1"/>
  <c r="AV3208" i="1"/>
  <c r="AV1485" i="1"/>
  <c r="AV1506" i="1"/>
  <c r="AV589" i="1"/>
  <c r="AV1420" i="1"/>
  <c r="AV795" i="1"/>
  <c r="AV2822" i="1"/>
  <c r="AV480" i="1"/>
  <c r="AV83" i="1"/>
  <c r="AV3124" i="1"/>
  <c r="AV1303" i="1"/>
  <c r="AV85" i="1"/>
  <c r="AV3526" i="1"/>
  <c r="AV848" i="1"/>
  <c r="AV1437" i="1"/>
  <c r="AV803" i="1"/>
  <c r="AV3541" i="1"/>
  <c r="AV959" i="1"/>
  <c r="AV2741" i="1"/>
  <c r="AV3200" i="1"/>
  <c r="AV457" i="1"/>
  <c r="AV2403" i="1"/>
  <c r="AV3132" i="1"/>
  <c r="AV1472" i="1"/>
  <c r="AV3676" i="1"/>
  <c r="AV1458" i="1"/>
  <c r="AV2118" i="1"/>
  <c r="AV3316" i="1"/>
  <c r="AV3662" i="1"/>
  <c r="AV3659" i="1"/>
  <c r="AV1430" i="1"/>
  <c r="AV2806" i="1"/>
  <c r="AV3678" i="1"/>
  <c r="AV1849" i="1"/>
  <c r="AV519" i="1"/>
  <c r="AV1027" i="1"/>
  <c r="AV754" i="1"/>
  <c r="AV3573" i="1"/>
  <c r="AV1672" i="1"/>
  <c r="AV1137" i="1"/>
  <c r="AV1139" i="1"/>
  <c r="AV1129" i="1"/>
  <c r="AV1172" i="1"/>
  <c r="AV1216" i="1"/>
  <c r="AV1195" i="1"/>
  <c r="AV1082" i="1"/>
  <c r="AV1085" i="1"/>
  <c r="AV1115" i="1"/>
  <c r="AV1072" i="1"/>
  <c r="AV1092" i="1"/>
  <c r="AV1096" i="1"/>
  <c r="AV1083" i="1"/>
  <c r="AV1529" i="1"/>
  <c r="AV1519" i="1"/>
  <c r="AV1512" i="1"/>
  <c r="AV2841" i="1"/>
  <c r="AV2204" i="1"/>
  <c r="AV2534" i="1"/>
  <c r="AV2528" i="1"/>
  <c r="AV2515" i="1"/>
  <c r="AV2307" i="1"/>
  <c r="AV3178" i="1"/>
  <c r="AV3169" i="1"/>
  <c r="AV3162" i="1"/>
  <c r="AV2310" i="1"/>
  <c r="AV2317" i="1"/>
  <c r="AV4" i="1"/>
  <c r="AV2448" i="1"/>
  <c r="AV2486" i="1"/>
  <c r="AV2446" i="1"/>
  <c r="AV2436" i="1"/>
  <c r="AV2426" i="1"/>
  <c r="AV2476" i="1"/>
  <c r="AV2431" i="1"/>
  <c r="AV1594" i="1"/>
  <c r="AV3317" i="1"/>
  <c r="AV612" i="1"/>
  <c r="AV622" i="1"/>
  <c r="AV617" i="1"/>
  <c r="AV732" i="1"/>
  <c r="AV712" i="1"/>
  <c r="AV2710" i="1"/>
  <c r="AV69" i="1"/>
  <c r="AV34" i="1"/>
  <c r="AV32" i="1"/>
  <c r="AV29" i="1"/>
  <c r="AV983" i="1"/>
  <c r="AV1037" i="1"/>
  <c r="AV2504" i="1"/>
  <c r="AV956" i="1"/>
  <c r="AV2734" i="1"/>
  <c r="AV3570" i="1"/>
  <c r="AV3583" i="1"/>
  <c r="AV1176" i="1"/>
  <c r="AV1150" i="1"/>
  <c r="AV1175" i="1"/>
  <c r="AV1185" i="1"/>
  <c r="AV1157" i="1"/>
  <c r="AV1171" i="1"/>
  <c r="AV1131" i="1"/>
  <c r="AV1212" i="1"/>
  <c r="AV1790" i="1"/>
  <c r="AV3577" i="1"/>
  <c r="AV3563" i="1"/>
  <c r="AV3558" i="1"/>
  <c r="AV1671" i="1"/>
  <c r="AV1225" i="1"/>
  <c r="AV1206" i="1"/>
  <c r="AV1136" i="1"/>
  <c r="AV1163" i="1"/>
  <c r="AV1181" i="1"/>
  <c r="AV1209" i="1"/>
  <c r="AV1224" i="1"/>
  <c r="AV1132" i="1"/>
  <c r="AV1183" i="1"/>
  <c r="AV1207" i="1"/>
  <c r="AV1222" i="1"/>
  <c r="AV1233" i="1"/>
  <c r="AV1189" i="1"/>
  <c r="AV2171" i="1"/>
  <c r="AV1089" i="1"/>
  <c r="AV1098" i="1"/>
  <c r="AV1114" i="1"/>
  <c r="AV1111" i="1"/>
  <c r="AV1099" i="1"/>
  <c r="AV1074" i="1"/>
  <c r="AV1079" i="1"/>
  <c r="AV1528" i="1"/>
  <c r="AV1516" i="1"/>
  <c r="AV1511" i="1"/>
  <c r="AV2840" i="1"/>
  <c r="AV2203" i="1"/>
  <c r="AV2533" i="1"/>
  <c r="AV2523" i="1"/>
  <c r="AV2518" i="1"/>
  <c r="AV2339" i="1"/>
  <c r="AV3177" i="1"/>
  <c r="AV3167" i="1"/>
  <c r="AV3161" i="1"/>
  <c r="AV2309" i="1"/>
  <c r="AV2351" i="1"/>
  <c r="AV2300" i="1"/>
  <c r="AV2328" i="1"/>
  <c r="AV3" i="1"/>
  <c r="AV2437" i="1"/>
  <c r="AV2490" i="1"/>
  <c r="AV2425" i="1"/>
  <c r="AV2428" i="1"/>
  <c r="AV2465" i="1"/>
  <c r="AV1599" i="1"/>
  <c r="AV1338" i="1"/>
  <c r="AV611" i="1"/>
  <c r="AV615" i="1"/>
  <c r="AV721" i="1"/>
  <c r="AV731" i="1"/>
  <c r="AV709" i="1"/>
  <c r="AV2709" i="1"/>
  <c r="AV948" i="1"/>
  <c r="AV938" i="1"/>
  <c r="AV930" i="1"/>
  <c r="AV922" i="1"/>
  <c r="AV914" i="1"/>
  <c r="AV898" i="1"/>
  <c r="AV890" i="1"/>
  <c r="AV879" i="1"/>
  <c r="AV859" i="1"/>
  <c r="AV866" i="1"/>
  <c r="AV884" i="1"/>
  <c r="AV2015" i="1"/>
  <c r="AV1960" i="1"/>
  <c r="AV2003" i="1"/>
  <c r="AV2061" i="1"/>
  <c r="AV2035" i="1"/>
  <c r="AV2026" i="1"/>
  <c r="AV2009" i="1"/>
  <c r="AV2039" i="1"/>
  <c r="AV2084" i="1"/>
  <c r="AV2071" i="1"/>
  <c r="AV2048" i="1"/>
  <c r="AV2031" i="1"/>
  <c r="AV2062" i="1"/>
  <c r="AV2020" i="1"/>
  <c r="AV2179" i="1"/>
  <c r="AV2622" i="1"/>
  <c r="AV2614" i="1"/>
  <c r="AV1409" i="1"/>
  <c r="AV1393" i="1"/>
  <c r="AV1381" i="1"/>
  <c r="AV1374" i="1"/>
  <c r="AV238" i="1"/>
  <c r="AV254" i="1"/>
  <c r="AV315" i="1"/>
  <c r="AV261" i="1"/>
  <c r="AV390" i="1"/>
  <c r="AV323" i="1"/>
  <c r="AV309" i="1"/>
  <c r="AV291" i="1"/>
  <c r="AV340" i="1"/>
  <c r="AV234" i="1"/>
  <c r="AV242" i="1"/>
  <c r="AV306" i="1"/>
  <c r="AV276" i="1"/>
  <c r="AV273" i="1"/>
  <c r="AV303" i="1"/>
  <c r="AV271" i="1"/>
  <c r="AV300" i="1"/>
  <c r="AV357" i="1"/>
  <c r="AV299" i="1"/>
  <c r="AV267" i="1"/>
  <c r="AV325" i="1"/>
  <c r="AV3049" i="1"/>
  <c r="AV3102" i="1"/>
  <c r="AV1468" i="1"/>
  <c r="AV2296" i="1"/>
  <c r="AV2805" i="1"/>
  <c r="AV1460" i="1"/>
  <c r="AV576" i="1"/>
  <c r="AV1469" i="1"/>
  <c r="AV3209" i="1"/>
  <c r="AV2817" i="1"/>
  <c r="AV68" i="1"/>
  <c r="AV33" i="1"/>
  <c r="AV44" i="1"/>
  <c r="AV22" i="1"/>
  <c r="AV982" i="1"/>
  <c r="AV1034" i="1"/>
  <c r="AV3594" i="1"/>
  <c r="AV2503" i="1"/>
  <c r="AV2849" i="1"/>
  <c r="AV955" i="1"/>
  <c r="AV947" i="1"/>
  <c r="AV937" i="1"/>
  <c r="AV518" i="1"/>
  <c r="AV1483" i="1"/>
  <c r="AV1499" i="1"/>
  <c r="AV960" i="1"/>
  <c r="AV494" i="1"/>
  <c r="AV3264" i="1"/>
  <c r="AV2116" i="1"/>
  <c r="AV2383" i="1"/>
  <c r="AV1471" i="1"/>
  <c r="AV498" i="1"/>
  <c r="AV462" i="1"/>
  <c r="AV456" i="1"/>
  <c r="AV2197" i="1"/>
  <c r="AV1653" i="1"/>
  <c r="AV3643" i="1"/>
  <c r="AV2199" i="1"/>
  <c r="AV570" i="1"/>
  <c r="AV1874" i="1"/>
  <c r="AV1868" i="1"/>
  <c r="AV1859" i="1"/>
  <c r="AV2730" i="1"/>
  <c r="AV2103" i="1"/>
  <c r="AV3692" i="1"/>
  <c r="AV1600" i="1"/>
  <c r="AV2747" i="1"/>
  <c r="AV842" i="1"/>
  <c r="AV3722" i="1"/>
  <c r="AV408" i="1"/>
  <c r="AV3704" i="1"/>
  <c r="AV404" i="1"/>
  <c r="AV3717" i="1"/>
  <c r="AV1284" i="1"/>
  <c r="AV2390" i="1"/>
  <c r="AV3301" i="1"/>
  <c r="AV996" i="1"/>
  <c r="AV2213" i="1"/>
  <c r="AV77" i="1"/>
  <c r="AV2579" i="1"/>
  <c r="AV93" i="1"/>
  <c r="AV2824" i="1"/>
  <c r="AV851" i="1"/>
  <c r="AV3669" i="1"/>
  <c r="AV3134" i="1"/>
  <c r="AV3234" i="1"/>
  <c r="AV2200" i="1"/>
  <c r="AV3096" i="1"/>
  <c r="AV3569" i="1"/>
  <c r="AV2278" i="1"/>
  <c r="AV2109" i="1"/>
  <c r="AV725" i="1"/>
  <c r="AV2693" i="1"/>
  <c r="AV2654" i="1"/>
  <c r="AV2640" i="1"/>
  <c r="AV2172" i="1"/>
  <c r="AV2784" i="1"/>
  <c r="AV2782" i="1"/>
  <c r="AV2762" i="1"/>
  <c r="AV1360" i="1"/>
  <c r="AV3609" i="1"/>
  <c r="AV2569" i="1"/>
  <c r="AV2699" i="1"/>
  <c r="AV2160" i="1"/>
  <c r="AV3554" i="1"/>
  <c r="AV2186" i="1"/>
  <c r="AV2166" i="1"/>
  <c r="AV2150" i="1"/>
  <c r="AV1947" i="1"/>
  <c r="AV106" i="1"/>
  <c r="AV2127" i="1"/>
  <c r="AV690" i="1"/>
  <c r="AV682" i="1"/>
  <c r="AV673" i="1"/>
  <c r="AV665" i="1"/>
  <c r="AV657" i="1"/>
  <c r="AV649" i="1"/>
  <c r="AV639" i="1"/>
  <c r="AV1125" i="1"/>
  <c r="AV1260" i="1"/>
  <c r="AV1256" i="1"/>
  <c r="AV1024" i="1"/>
  <c r="AV1329" i="1"/>
  <c r="AV3286" i="1"/>
  <c r="AV3278" i="1"/>
  <c r="AV3271" i="1"/>
  <c r="AV113" i="1"/>
  <c r="AV1581" i="1"/>
  <c r="AV1572" i="1"/>
  <c r="AV1564" i="1"/>
  <c r="AV1553" i="1"/>
  <c r="AV1557" i="1"/>
  <c r="AV2553" i="1"/>
  <c r="AV2544" i="1"/>
  <c r="AV3235" i="1"/>
  <c r="AV1618" i="1"/>
  <c r="AV1642" i="1"/>
  <c r="AV2758" i="1"/>
  <c r="AV3525" i="1"/>
  <c r="AV2512" i="1"/>
  <c r="AV2410" i="1"/>
  <c r="AV3324" i="1"/>
  <c r="AV514" i="1"/>
  <c r="AV2267" i="1"/>
  <c r="AV3687" i="1"/>
  <c r="AV3210" i="1"/>
  <c r="AV961" i="1"/>
  <c r="AV1442" i="1"/>
  <c r="AV1498" i="1"/>
  <c r="AV3352" i="1"/>
  <c r="AV2119" i="1"/>
  <c r="AV2812" i="1"/>
  <c r="AV1839" i="1"/>
  <c r="AV3258" i="1"/>
  <c r="AV3136" i="1"/>
  <c r="AV1477" i="1"/>
  <c r="AV2809" i="1"/>
  <c r="AV1011" i="1"/>
  <c r="AV1467" i="1"/>
  <c r="AV2294" i="1"/>
  <c r="AV2298" i="1"/>
  <c r="AV1833" i="1"/>
  <c r="AV701" i="1"/>
  <c r="AV2292" i="1"/>
  <c r="AV963" i="1"/>
  <c r="AV3106" i="1"/>
  <c r="AV582" i="1"/>
  <c r="AV2196" i="1"/>
  <c r="AV567" i="1"/>
  <c r="AV569" i="1"/>
  <c r="AV3523" i="1"/>
  <c r="AV2398" i="1"/>
  <c r="AV3658" i="1"/>
  <c r="AV800" i="1"/>
  <c r="AV591" i="1"/>
  <c r="AV1302" i="1"/>
  <c r="AV2751" i="1"/>
  <c r="AV3228" i="1"/>
  <c r="AV2218" i="1"/>
  <c r="AV471" i="1"/>
  <c r="AV3663" i="1"/>
  <c r="AV575" i="1"/>
  <c r="AV2803" i="1"/>
  <c r="AV3665" i="1"/>
  <c r="AV2411" i="1"/>
  <c r="AV2386" i="1"/>
  <c r="AV2813" i="1"/>
  <c r="AV1888" i="1"/>
  <c r="AV3684" i="1"/>
  <c r="AV1840" i="1"/>
  <c r="AV2282" i="1"/>
  <c r="AV1632" i="1"/>
  <c r="AV830" i="1"/>
  <c r="AV815" i="1"/>
  <c r="AV813" i="1"/>
  <c r="AV823" i="1"/>
  <c r="AV1640" i="1"/>
  <c r="AV816" i="1"/>
  <c r="AV828" i="1"/>
  <c r="AV836" i="1"/>
  <c r="AV812" i="1"/>
  <c r="AV1479" i="1"/>
  <c r="AV1473" i="1"/>
  <c r="AV2798" i="1"/>
  <c r="AV3142" i="1"/>
  <c r="AV504" i="1"/>
  <c r="AV1892" i="1"/>
  <c r="AV3661" i="1"/>
  <c r="AV2265" i="1"/>
  <c r="AV3109" i="1"/>
  <c r="AV2266" i="1"/>
  <c r="AV1307" i="1"/>
  <c r="AV1474" i="1"/>
  <c r="AV927" i="1"/>
  <c r="AV903" i="1"/>
  <c r="AV870" i="1"/>
  <c r="AV854" i="1"/>
  <c r="AV2047" i="1"/>
  <c r="AV2038" i="1"/>
  <c r="AV2089" i="1"/>
  <c r="AV2619" i="1"/>
  <c r="AV1398" i="1"/>
  <c r="AV1378" i="1"/>
  <c r="AV337" i="1"/>
  <c r="AV383" i="1"/>
  <c r="AV313" i="1"/>
  <c r="AV252" i="1"/>
  <c r="AV282" i="1"/>
  <c r="AV249" i="1"/>
  <c r="AV265" i="1"/>
  <c r="AV385" i="1"/>
  <c r="AV326" i="1"/>
  <c r="AV2531" i="1"/>
  <c r="AV911" i="1"/>
  <c r="AV887" i="1"/>
  <c r="AV873" i="1"/>
  <c r="AV1989" i="1"/>
  <c r="AV2059" i="1"/>
  <c r="AV2022" i="1"/>
  <c r="AV2073" i="1"/>
  <c r="AV2086" i="1"/>
  <c r="AV331" i="1"/>
  <c r="AV295" i="1"/>
  <c r="AV3356" i="1"/>
  <c r="AV1869" i="1"/>
  <c r="AV1860" i="1"/>
  <c r="AV2729" i="1"/>
  <c r="AV2104" i="1"/>
  <c r="AV3693" i="1"/>
  <c r="AV1603" i="1"/>
  <c r="AV3359" i="1"/>
  <c r="AV838" i="1"/>
  <c r="AV843" i="1"/>
  <c r="AV394" i="1"/>
  <c r="AV3706" i="1"/>
  <c r="AV405" i="1"/>
  <c r="AV397" i="1"/>
  <c r="AV2392" i="1"/>
  <c r="AV1277" i="1"/>
  <c r="AV1357" i="1"/>
  <c r="AV2391" i="1"/>
  <c r="AV3302" i="1"/>
  <c r="AV997" i="1"/>
  <c r="AV3221" i="1"/>
  <c r="AV2208" i="1"/>
  <c r="AV2279" i="1"/>
  <c r="AV2110" i="1"/>
  <c r="AV726" i="1"/>
  <c r="AV799" i="1"/>
  <c r="AV2659" i="1"/>
  <c r="AV2673" i="1"/>
  <c r="AV3531" i="1"/>
  <c r="AV3191" i="1"/>
  <c r="AV2173" i="1"/>
  <c r="AV2767" i="1"/>
  <c r="AV2783" i="1"/>
  <c r="AV2789" i="1"/>
  <c r="AV2776" i="1"/>
  <c r="AV1361" i="1"/>
  <c r="AV3610" i="1"/>
  <c r="AV3603" i="1"/>
  <c r="AV2570" i="1"/>
  <c r="AV2703" i="1"/>
  <c r="AV3553" i="1"/>
  <c r="AV2184" i="1"/>
  <c r="AV2167" i="1"/>
  <c r="AV919" i="1"/>
  <c r="AV895" i="1"/>
  <c r="AV876" i="1"/>
  <c r="AV1965" i="1"/>
  <c r="AV2065" i="1"/>
  <c r="AV2045" i="1"/>
  <c r="AV1987" i="1"/>
  <c r="AV1999" i="1"/>
  <c r="AV1028" i="1"/>
  <c r="AV1390" i="1"/>
  <c r="AV286" i="1"/>
  <c r="AV372" i="1"/>
  <c r="AV368" i="1"/>
  <c r="AV230" i="1"/>
  <c r="AV345" i="1"/>
  <c r="AV278" i="1"/>
  <c r="AV348" i="1"/>
  <c r="AV350" i="1"/>
  <c r="AV353" i="1"/>
  <c r="AV319" i="1"/>
  <c r="AV2676" i="1"/>
  <c r="AV2681" i="1"/>
  <c r="AV2628" i="1"/>
  <c r="AV2652" i="1"/>
  <c r="AV2665" i="1"/>
  <c r="AV2686" i="1"/>
  <c r="AV1898" i="1"/>
  <c r="AV776" i="1"/>
  <c r="AV3505" i="1"/>
  <c r="AV2384" i="1"/>
  <c r="AV3026" i="1"/>
  <c r="AV2559" i="1"/>
  <c r="AV2378" i="1"/>
  <c r="AV702" i="1"/>
  <c r="AV502" i="1"/>
  <c r="AV3512" i="1"/>
  <c r="AV2814" i="1"/>
  <c r="AV15" i="1"/>
  <c r="AV513" i="1"/>
  <c r="AV1889" i="1"/>
  <c r="AV86" i="1"/>
  <c r="AV3041" i="1"/>
  <c r="AV1293" i="1"/>
  <c r="AV3110" i="1"/>
  <c r="AV3099" i="1"/>
  <c r="AV3135" i="1"/>
  <c r="AV1296" i="1"/>
  <c r="AV968" i="1"/>
  <c r="AV2417" i="1"/>
  <c r="AV603" i="1"/>
  <c r="AV2188" i="1"/>
  <c r="AV3207" i="1"/>
  <c r="AV965" i="1"/>
  <c r="AV3671" i="1"/>
  <c r="AV1435" i="1"/>
  <c r="AV794" i="1"/>
  <c r="AV3244" i="1"/>
  <c r="AV3353" i="1"/>
  <c r="AV3257" i="1"/>
  <c r="AV1017" i="1"/>
  <c r="AV458" i="1"/>
  <c r="AV1040" i="1"/>
  <c r="AV2852" i="1"/>
  <c r="AV3104" i="1"/>
  <c r="AV2187" i="1"/>
  <c r="AV1495" i="1"/>
  <c r="AV2234" i="1"/>
  <c r="AV2158" i="1"/>
  <c r="AV2161" i="1"/>
  <c r="AV107" i="1"/>
  <c r="AV1325" i="1"/>
  <c r="AV691" i="1"/>
  <c r="AV683" i="1"/>
  <c r="AV674" i="1"/>
  <c r="AV666" i="1"/>
  <c r="AV658" i="1"/>
  <c r="AV640" i="1"/>
  <c r="AV2869" i="1"/>
  <c r="AV1661" i="1"/>
  <c r="AV1261" i="1"/>
  <c r="AV1249" i="1"/>
  <c r="AV1242" i="1"/>
  <c r="AV1328" i="1"/>
  <c r="AV3287" i="1"/>
  <c r="AV3279" i="1"/>
  <c r="AV3269" i="1"/>
  <c r="AV1423" i="1"/>
  <c r="AV114" i="1"/>
  <c r="AV1582" i="1"/>
  <c r="AV1573" i="1"/>
  <c r="AV1565" i="1"/>
  <c r="AV1539" i="1"/>
  <c r="AV1558" i="1"/>
  <c r="AV2554" i="1"/>
  <c r="AV2543" i="1"/>
  <c r="AV3233" i="1"/>
  <c r="AV1619" i="1"/>
  <c r="AV1644" i="1"/>
  <c r="AV2375" i="1"/>
  <c r="AV1126" i="1"/>
  <c r="AV2778" i="1"/>
  <c r="AV3414" i="1"/>
  <c r="AV3407" i="1"/>
  <c r="AV3394" i="1"/>
  <c r="AV3386" i="1"/>
  <c r="AV3378" i="1"/>
  <c r="AV3370" i="1"/>
  <c r="AV3362" i="1"/>
  <c r="AV3539" i="1"/>
  <c r="AV2748" i="1"/>
  <c r="AV1871" i="1"/>
  <c r="AV1863" i="1"/>
  <c r="AV1862" i="1"/>
  <c r="AV2572" i="1"/>
  <c r="AV3700" i="1"/>
  <c r="AV3694" i="1"/>
  <c r="AV3357" i="1"/>
  <c r="AV837" i="1"/>
  <c r="AV845" i="1"/>
  <c r="AV396" i="1"/>
  <c r="AV3708" i="1"/>
  <c r="AV407" i="1"/>
  <c r="AV399" i="1"/>
  <c r="AV3716" i="1"/>
  <c r="AV1279" i="1"/>
  <c r="AV3118" i="1"/>
  <c r="AV3304" i="1"/>
  <c r="AV3292" i="1"/>
  <c r="AV3222" i="1"/>
  <c r="AV2207" i="1"/>
  <c r="AV3097" i="1"/>
  <c r="AV728" i="1"/>
  <c r="AV723" i="1"/>
  <c r="AV2662" i="1"/>
  <c r="AV2682" i="1"/>
  <c r="AV1439" i="1"/>
  <c r="AV1870" i="1"/>
  <c r="AV1861" i="1"/>
  <c r="AV2731" i="1"/>
  <c r="AV2573" i="1"/>
  <c r="AV3696" i="1"/>
  <c r="AV3699" i="1"/>
  <c r="AV3358" i="1"/>
  <c r="AV841" i="1"/>
  <c r="AV839" i="1"/>
  <c r="AV395" i="1"/>
  <c r="AV3705" i="1"/>
  <c r="AV406" i="1"/>
  <c r="AV398" i="1"/>
  <c r="AV2393" i="1"/>
  <c r="AV1270" i="1"/>
  <c r="AV2275" i="1"/>
  <c r="AV3303" i="1"/>
  <c r="AV3291" i="1"/>
  <c r="AV3223" i="1"/>
  <c r="AV2206" i="1"/>
  <c r="AV1920" i="1"/>
  <c r="AV727" i="1"/>
  <c r="AV782" i="1"/>
  <c r="AV2660" i="1"/>
  <c r="AV1415" i="1"/>
  <c r="AV2658" i="1"/>
  <c r="AV2692" i="1"/>
  <c r="AV2634" i="1"/>
  <c r="AV2642" i="1"/>
  <c r="AV2677" i="1"/>
  <c r="AV2638" i="1"/>
  <c r="AV764" i="1"/>
  <c r="AV760" i="1"/>
  <c r="AV2389" i="1"/>
  <c r="AV2644" i="1"/>
  <c r="AV2689" i="1"/>
  <c r="AV2697" i="1"/>
  <c r="AV2649" i="1"/>
  <c r="AV2670" i="1"/>
  <c r="AV1003" i="1"/>
  <c r="AV783" i="1"/>
  <c r="AV778" i="1"/>
  <c r="AV770" i="1"/>
  <c r="AV3313" i="1"/>
  <c r="AV2380" i="1"/>
  <c r="AV2370" i="1"/>
  <c r="AV2759" i="1"/>
  <c r="AV2769" i="1"/>
  <c r="AV3411" i="1"/>
  <c r="AV3404" i="1"/>
  <c r="AV3398" i="1"/>
  <c r="AV3391" i="1"/>
  <c r="AV3383" i="1"/>
  <c r="AV3375" i="1"/>
  <c r="AV3367" i="1"/>
  <c r="AV3536" i="1"/>
  <c r="AV1445" i="1"/>
  <c r="AV974" i="1"/>
  <c r="AV2787" i="1"/>
  <c r="AV2771" i="1"/>
  <c r="AV2760" i="1"/>
  <c r="AV1772" i="1"/>
  <c r="AV3607" i="1"/>
  <c r="AV2563" i="1"/>
  <c r="AV2700" i="1"/>
  <c r="AV3550" i="1"/>
  <c r="AV3261" i="1"/>
  <c r="AV2185" i="1"/>
  <c r="AV2164" i="1"/>
  <c r="AV2159" i="1"/>
  <c r="AV1847" i="1"/>
  <c r="AV1348" i="1"/>
  <c r="AV104" i="1"/>
  <c r="AV2125" i="1"/>
  <c r="AV688" i="1"/>
  <c r="AV680" i="1"/>
  <c r="AV671" i="1"/>
  <c r="AV663" i="1"/>
  <c r="AV655" i="1"/>
  <c r="AV647" i="1"/>
  <c r="AV629" i="1"/>
  <c r="AV645" i="1"/>
  <c r="AV751" i="1"/>
  <c r="AV750" i="1"/>
  <c r="AV2369" i="1"/>
  <c r="AV2372" i="1"/>
  <c r="AV2775" i="1"/>
  <c r="AV971" i="1"/>
  <c r="AV3409" i="1"/>
  <c r="AV3401" i="1"/>
  <c r="AV3395" i="1"/>
  <c r="AV3388" i="1"/>
  <c r="AV3380" i="1"/>
  <c r="AV3372" i="1"/>
  <c r="AV3364" i="1"/>
  <c r="AV3194" i="1"/>
  <c r="AV3189" i="1"/>
  <c r="AV2794" i="1"/>
  <c r="AV2788" i="1"/>
  <c r="AV2781" i="1"/>
  <c r="AV1363" i="1"/>
  <c r="AV3612" i="1"/>
  <c r="AV3602" i="1"/>
  <c r="AV2561" i="1"/>
  <c r="AV2705" i="1"/>
  <c r="AV3547" i="1"/>
  <c r="AV2169" i="1"/>
  <c r="AV2155" i="1"/>
  <c r="AV2157" i="1"/>
  <c r="AV1441" i="1"/>
  <c r="AV561" i="1"/>
  <c r="AV103" i="1"/>
  <c r="AV1322" i="1"/>
  <c r="AV685" i="1"/>
  <c r="AV676" i="1"/>
  <c r="AV668" i="1"/>
  <c r="AV660" i="1"/>
  <c r="AV652" i="1"/>
  <c r="AV636" i="1"/>
  <c r="AV633" i="1"/>
  <c r="AV3251" i="1"/>
  <c r="AV2910" i="1"/>
  <c r="AV2955" i="1"/>
  <c r="AV3002" i="1"/>
  <c r="AV2937" i="1"/>
  <c r="AV2997" i="1"/>
  <c r="AV1663" i="1"/>
  <c r="AV1254" i="1"/>
  <c r="AV1257" i="1"/>
  <c r="AV1021" i="1"/>
  <c r="AV3289" i="1"/>
  <c r="AV3281" i="1"/>
  <c r="AV3273" i="1"/>
  <c r="AV1425" i="1"/>
  <c r="AV1532" i="1"/>
  <c r="AV1575" i="1"/>
  <c r="AV1567" i="1"/>
  <c r="AV1542" i="1"/>
  <c r="AV1536" i="1"/>
  <c r="AV1554" i="1"/>
  <c r="AV2547" i="1"/>
  <c r="AV2657" i="1"/>
  <c r="AV2691" i="1"/>
  <c r="AV2635" i="1"/>
  <c r="AV2641" i="1"/>
  <c r="AV2666" i="1"/>
  <c r="AV2637" i="1"/>
  <c r="AV2299" i="1"/>
  <c r="AV768" i="1"/>
  <c r="AV781" i="1"/>
  <c r="AV762" i="1"/>
  <c r="AV789" i="1"/>
  <c r="AV3502" i="1"/>
  <c r="AV2385" i="1"/>
  <c r="AV2377" i="1"/>
  <c r="AV1127" i="1"/>
  <c r="AV2774" i="1"/>
  <c r="AV970" i="1"/>
  <c r="AV3400" i="1"/>
  <c r="AV3387" i="1"/>
  <c r="AV3379" i="1"/>
  <c r="AV3371" i="1"/>
  <c r="AV3363" i="1"/>
  <c r="AV3532" i="1"/>
  <c r="AV3187" i="1"/>
  <c r="AV2795" i="1"/>
  <c r="AV2790" i="1"/>
  <c r="AV2785" i="1"/>
  <c r="AV1364" i="1"/>
  <c r="AV3611" i="1"/>
  <c r="AV3604" i="1"/>
  <c r="AV2571" i="1"/>
  <c r="AV2704" i="1"/>
  <c r="AV3552" i="1"/>
  <c r="AV2201" i="1"/>
  <c r="AV2168" i="1"/>
  <c r="AV2153" i="1"/>
  <c r="AV2156" i="1"/>
  <c r="AV1440" i="1"/>
  <c r="AV1344" i="1"/>
  <c r="AV108" i="1"/>
  <c r="AV642" i="1"/>
  <c r="AV675" i="1"/>
  <c r="AV667" i="1"/>
  <c r="AV659" i="1"/>
  <c r="AV651" i="1"/>
  <c r="AV634" i="1"/>
  <c r="AV635" i="1"/>
  <c r="AV3250" i="1"/>
  <c r="AV1866" i="1"/>
  <c r="AV1857" i="1"/>
  <c r="AV2727" i="1"/>
  <c r="AV3695" i="1"/>
  <c r="AV3690" i="1"/>
  <c r="AV1601" i="1"/>
  <c r="AV2744" i="1"/>
  <c r="AV846" i="1"/>
  <c r="AV392" i="1"/>
  <c r="AV3712" i="1"/>
  <c r="AV3710" i="1"/>
  <c r="AV403" i="1"/>
  <c r="AV3718" i="1"/>
  <c r="AV1282" i="1"/>
  <c r="AV3300" i="1"/>
  <c r="AV3295" i="1"/>
  <c r="AV998" i="1"/>
  <c r="AV2211" i="1"/>
  <c r="AV3093" i="1"/>
  <c r="AV3094" i="1"/>
  <c r="AV3581" i="1"/>
  <c r="AV2276" i="1"/>
  <c r="AV720" i="1"/>
  <c r="AV711" i="1"/>
  <c r="AV2680" i="1"/>
  <c r="AV2627" i="1"/>
  <c r="AV2671" i="1"/>
  <c r="AV2645" i="1"/>
  <c r="AV2685" i="1"/>
  <c r="AV2661" i="1"/>
  <c r="AV2650" i="1"/>
  <c r="AV2630" i="1"/>
  <c r="AV2629" i="1"/>
  <c r="AV1005" i="1"/>
  <c r="AV788" i="1"/>
  <c r="AV761" i="1"/>
  <c r="AV763" i="1"/>
  <c r="AV3503" i="1"/>
  <c r="AV2381" i="1"/>
  <c r="AV2374" i="1"/>
  <c r="AV975" i="1"/>
  <c r="AV2779" i="1"/>
  <c r="AV3412" i="1"/>
  <c r="AV3405" i="1"/>
  <c r="AV3392" i="1"/>
  <c r="AV3384" i="1"/>
  <c r="AV3376" i="1"/>
  <c r="AV3368" i="1"/>
  <c r="AV3537" i="1"/>
  <c r="AV969" i="1"/>
  <c r="AV2773" i="1"/>
  <c r="AV2777" i="1"/>
  <c r="AV2761" i="1"/>
  <c r="AV2764" i="1"/>
  <c r="AV1359" i="1"/>
  <c r="AV3608" i="1"/>
  <c r="AV2564" i="1"/>
  <c r="AV2698" i="1"/>
  <c r="AV3551" i="1"/>
  <c r="AV3262" i="1"/>
  <c r="AV2182" i="1"/>
  <c r="AV2165" i="1"/>
  <c r="AV2151" i="1"/>
  <c r="AV1848" i="1"/>
  <c r="AV1349" i="1"/>
  <c r="AV1340" i="1"/>
  <c r="AV105" i="1"/>
  <c r="AV2126" i="1"/>
  <c r="AV681" i="1"/>
  <c r="AV672" i="1"/>
  <c r="AV664" i="1"/>
  <c r="AV656" i="1"/>
  <c r="AV648" i="1"/>
  <c r="AV2898" i="1"/>
  <c r="AV2995" i="1"/>
  <c r="AV2996" i="1"/>
  <c r="AV3013" i="1"/>
  <c r="AV2868" i="1"/>
  <c r="AV1662" i="1"/>
  <c r="AV1798" i="1"/>
  <c r="AV1264" i="1"/>
  <c r="AV1251" i="1"/>
  <c r="AV1331" i="1"/>
  <c r="AV3288" i="1"/>
  <c r="AV3280" i="1"/>
  <c r="AV3266" i="1"/>
  <c r="AV1424" i="1"/>
  <c r="AV111" i="1"/>
  <c r="AV1583" i="1"/>
  <c r="AV1574" i="1"/>
  <c r="AV1566" i="1"/>
  <c r="AV1541" i="1"/>
  <c r="AV1559" i="1"/>
  <c r="AV1579" i="1"/>
  <c r="AV2549" i="1"/>
  <c r="AV1611" i="1"/>
  <c r="AV1643" i="1"/>
  <c r="AV2893" i="1"/>
  <c r="AV2895" i="1"/>
  <c r="AV2975" i="1"/>
  <c r="AV2994" i="1"/>
  <c r="AV2875" i="1"/>
  <c r="AV2981" i="1"/>
  <c r="AV2866" i="1"/>
  <c r="AV1123" i="1"/>
  <c r="AV1802" i="1"/>
  <c r="AV1247" i="1"/>
  <c r="AV1253" i="1"/>
  <c r="AV1023" i="1"/>
  <c r="AV1333" i="1"/>
  <c r="AV3285" i="1"/>
  <c r="AV3277" i="1"/>
  <c r="AV3268" i="1"/>
  <c r="AV112" i="1"/>
  <c r="AV1580" i="1"/>
  <c r="AV1571" i="1"/>
  <c r="AV1563" i="1"/>
  <c r="AV1540" i="1"/>
  <c r="AV1534" i="1"/>
  <c r="AV2552" i="1"/>
  <c r="AV2546" i="1"/>
  <c r="AV1012" i="1"/>
  <c r="AV1775" i="1"/>
  <c r="AV3133" i="1"/>
  <c r="AV2963" i="1"/>
  <c r="AV2954" i="1"/>
  <c r="AV2894" i="1"/>
  <c r="AV2969" i="1"/>
  <c r="AV2993" i="1"/>
  <c r="AV1124" i="1"/>
  <c r="AV1248" i="1"/>
  <c r="AV1252" i="1"/>
  <c r="AV1019" i="1"/>
  <c r="AV1332" i="1"/>
  <c r="AV3284" i="1"/>
  <c r="AV3276" i="1"/>
  <c r="AV3270" i="1"/>
  <c r="AV994" i="1"/>
  <c r="AV81" i="1"/>
  <c r="AV1578" i="1"/>
  <c r="AV1570" i="1"/>
  <c r="AV1562" i="1"/>
  <c r="AV1535" i="1"/>
  <c r="AV1533" i="1"/>
  <c r="AV2551" i="1"/>
  <c r="AV2545" i="1"/>
  <c r="AV1794" i="1"/>
  <c r="AV1613" i="1"/>
  <c r="AV1873" i="1"/>
  <c r="AV1865" i="1"/>
  <c r="AV1856" i="1"/>
  <c r="AV2732" i="1"/>
  <c r="AV3689" i="1"/>
  <c r="AV1318" i="1"/>
  <c r="AV2746" i="1"/>
  <c r="AV844" i="1"/>
  <c r="AV410" i="1"/>
  <c r="AV3711" i="1"/>
  <c r="AV412" i="1"/>
  <c r="AV401" i="1"/>
  <c r="AV3721" i="1"/>
  <c r="AV1281" i="1"/>
  <c r="AV1042" i="1"/>
  <c r="AV3298" i="1"/>
  <c r="AV3294" i="1"/>
  <c r="AV999" i="1"/>
  <c r="AV2210" i="1"/>
  <c r="AV1447" i="1"/>
  <c r="AV2281" i="1"/>
  <c r="AV719" i="1"/>
  <c r="AV710" i="1"/>
  <c r="AV2636" i="1"/>
  <c r="AV2688" i="1"/>
  <c r="AV2757" i="1"/>
  <c r="AV1872" i="1"/>
  <c r="AV1864" i="1"/>
  <c r="AV1855" i="1"/>
  <c r="AV2574" i="1"/>
  <c r="AV3688" i="1"/>
  <c r="AV2581" i="1"/>
  <c r="AV2743" i="1"/>
  <c r="AV847" i="1"/>
  <c r="AV409" i="1"/>
  <c r="AV411" i="1"/>
  <c r="AV400" i="1"/>
  <c r="AV3714" i="1"/>
  <c r="AV2541" i="1"/>
  <c r="AV3299" i="1"/>
  <c r="AV3293" i="1"/>
  <c r="AV1000" i="1"/>
  <c r="AV2209" i="1"/>
  <c r="AV3098" i="1"/>
  <c r="AV2280" i="1"/>
  <c r="AV718" i="1"/>
  <c r="AV724" i="1"/>
  <c r="AV2663" i="1"/>
  <c r="AV2683" i="1"/>
  <c r="AV2690" i="1"/>
  <c r="AV2656" i="1"/>
  <c r="AV2647" i="1"/>
  <c r="AV2695" i="1"/>
  <c r="AV2679" i="1"/>
  <c r="AV2669" i="1"/>
  <c r="AV1006" i="1"/>
  <c r="AV787" i="1"/>
  <c r="AV791" i="1"/>
  <c r="AV3508" i="1"/>
  <c r="AV2379" i="1"/>
  <c r="AV2367" i="1"/>
  <c r="AV606" i="1"/>
  <c r="AV2770" i="1"/>
  <c r="AV3403" i="1"/>
  <c r="AV3397" i="1"/>
  <c r="AV3390" i="1"/>
  <c r="AV3382" i="1"/>
  <c r="AV3374" i="1"/>
  <c r="AV3366" i="1"/>
  <c r="AV3360" i="1"/>
  <c r="AV3535" i="1"/>
  <c r="AV973" i="1"/>
  <c r="AV2786" i="1"/>
  <c r="AV2772" i="1"/>
  <c r="AV2793" i="1"/>
  <c r="AV2568" i="1"/>
  <c r="AV3606" i="1"/>
  <c r="AV2648" i="1"/>
  <c r="AV2655" i="1"/>
  <c r="AV2646" i="1"/>
  <c r="AV2643" i="1"/>
  <c r="AV2678" i="1"/>
  <c r="AV2687" i="1"/>
  <c r="AV1002" i="1"/>
  <c r="AV777" i="1"/>
  <c r="AV790" i="1"/>
  <c r="AV3506" i="1"/>
  <c r="AV3314" i="1"/>
  <c r="AV2366" i="1"/>
  <c r="AV2371" i="1"/>
  <c r="AV605" i="1"/>
  <c r="AV972" i="1"/>
  <c r="AV3410" i="1"/>
  <c r="AV3402" i="1"/>
  <c r="AV3396" i="1"/>
  <c r="AV3389" i="1"/>
  <c r="AV3381" i="1"/>
  <c r="AV3373" i="1"/>
  <c r="AV3365" i="1"/>
  <c r="AV3534" i="1"/>
  <c r="AV3190" i="1"/>
  <c r="AV2768" i="1"/>
  <c r="AV2791" i="1"/>
  <c r="AV2792" i="1"/>
  <c r="AV1362" i="1"/>
  <c r="AV3613" i="1"/>
  <c r="AV3605" i="1"/>
  <c r="AV2562" i="1"/>
  <c r="AV2565" i="1"/>
  <c r="AV2701" i="1"/>
  <c r="AV3549" i="1"/>
  <c r="AV2183" i="1"/>
  <c r="AV2163" i="1"/>
  <c r="AV2152" i="1"/>
  <c r="AV1846" i="1"/>
  <c r="AV102" i="1"/>
  <c r="AV2124" i="1"/>
  <c r="AV687" i="1"/>
  <c r="AV679" i="1"/>
  <c r="AV670" i="1"/>
  <c r="AV662" i="1"/>
  <c r="AV654" i="1"/>
  <c r="AV646" i="1"/>
  <c r="AV637" i="1"/>
  <c r="AV678" i="1"/>
  <c r="AV749" i="1"/>
  <c r="AV2962" i="1"/>
  <c r="AV2902" i="1"/>
  <c r="AV2880" i="1"/>
  <c r="AV1799" i="1"/>
  <c r="AV1259" i="1"/>
  <c r="AV1020" i="1"/>
  <c r="AV1330" i="1"/>
  <c r="AV3283" i="1"/>
  <c r="AV3275" i="1"/>
  <c r="AV3267" i="1"/>
  <c r="AV993" i="1"/>
  <c r="AV80" i="1"/>
  <c r="AV1577" i="1"/>
  <c r="AV1569" i="1"/>
  <c r="AV1561" i="1"/>
  <c r="AV1556" i="1"/>
  <c r="AV2550" i="1"/>
  <c r="AV2542" i="1"/>
  <c r="AV1647" i="1"/>
  <c r="AV2566" i="1"/>
  <c r="AV2702" i="1"/>
  <c r="AV3548" i="1"/>
  <c r="AV2216" i="1"/>
  <c r="AV2170" i="1"/>
  <c r="AV2162" i="1"/>
  <c r="AV2154" i="1"/>
  <c r="AV1844" i="1"/>
  <c r="AV101" i="1"/>
  <c r="AV2105" i="1"/>
  <c r="AV686" i="1"/>
  <c r="AV677" i="1"/>
  <c r="AV669" i="1"/>
  <c r="AV661" i="1"/>
  <c r="AV653" i="1"/>
  <c r="AV638" i="1"/>
  <c r="AV3252" i="1"/>
  <c r="AV2956" i="1"/>
  <c r="AV2960" i="1"/>
  <c r="AV2867" i="1"/>
  <c r="AV2941" i="1"/>
  <c r="AV2925" i="1"/>
  <c r="AV1258" i="1"/>
  <c r="AV1022" i="1"/>
  <c r="AV82" i="1"/>
  <c r="AV3282" i="1"/>
  <c r="AV3274" i="1"/>
  <c r="AV2860" i="1"/>
  <c r="AV992" i="1"/>
  <c r="AV1576" i="1"/>
  <c r="AV1568" i="1"/>
  <c r="AV1560" i="1"/>
  <c r="AV1537" i="1"/>
  <c r="AV1555" i="1"/>
  <c r="AV2548" i="1"/>
  <c r="AV100" i="1"/>
  <c r="AV1641" i="1"/>
  <c r="AV3045" i="1"/>
  <c r="AV468" i="1"/>
  <c r="AV3203" i="1"/>
  <c r="AV463" i="1"/>
  <c r="AV2239" i="1"/>
  <c r="AV3239" i="1"/>
  <c r="AV2270" i="1"/>
  <c r="AV1032" i="1"/>
  <c r="AV467" i="1"/>
  <c r="AV14" i="1"/>
  <c r="AV3322" i="1"/>
  <c r="AV3230" i="1"/>
  <c r="AV1288" i="1"/>
  <c r="AV2823" i="1"/>
  <c r="AV499" i="1"/>
  <c r="AV1482" i="1"/>
  <c r="AV1358" i="1"/>
  <c r="AV3139" i="1"/>
  <c r="AV586" i="1"/>
  <c r="AV1503" i="1"/>
  <c r="AV2827" i="1"/>
  <c r="AV454" i="1"/>
  <c r="AV1433" i="1"/>
  <c r="AV1459" i="1"/>
  <c r="AV2117" i="1"/>
  <c r="AV2289" i="1"/>
  <c r="AV1273" i="1"/>
  <c r="AZ3108" i="1"/>
  <c r="BA3108" i="1" s="1"/>
  <c r="BB3108" i="1" s="1"/>
  <c r="AV517" i="1"/>
  <c r="AV3043" i="1"/>
  <c r="AV1480" i="1"/>
  <c r="AV3031" i="1"/>
  <c r="AV3205" i="1"/>
  <c r="AV584" i="1"/>
  <c r="AV1051" i="1"/>
  <c r="AV3682" i="1"/>
  <c r="AV2799" i="1"/>
  <c r="AV97" i="1"/>
  <c r="AV3141" i="1"/>
  <c r="AV793" i="1"/>
  <c r="AV503" i="1"/>
  <c r="AV1894" i="1"/>
  <c r="AV453" i="1"/>
  <c r="AV1308" i="1"/>
  <c r="AV17" i="1"/>
  <c r="AV1890" i="1"/>
  <c r="AV491" i="1"/>
  <c r="AV3641" i="1"/>
  <c r="AV2232" i="1"/>
  <c r="AV3668" i="1"/>
  <c r="AV798" i="1"/>
  <c r="AV2364" i="1"/>
  <c r="AV756" i="1"/>
  <c r="AV87" i="1"/>
  <c r="AV1793" i="1"/>
  <c r="AV3025" i="1"/>
  <c r="AV1452" i="1"/>
  <c r="AV2626" i="1"/>
  <c r="AV459" i="1"/>
  <c r="AV3323" i="1"/>
  <c r="AV12" i="1"/>
  <c r="AV1891" i="1"/>
  <c r="AV7" i="1"/>
  <c r="AV1484" i="1"/>
  <c r="AV2513" i="1"/>
  <c r="AV1294" i="1"/>
  <c r="AV967" i="1"/>
  <c r="AV3670" i="1"/>
  <c r="AV3675" i="1"/>
  <c r="AV2753" i="1"/>
  <c r="AV493" i="1"/>
  <c r="AV3027" i="1"/>
  <c r="AV3206" i="1"/>
  <c r="AV2560" i="1"/>
  <c r="AV3672" i="1"/>
  <c r="AV1050" i="1"/>
  <c r="AV2388" i="1"/>
  <c r="AV1417" i="1"/>
  <c r="AV501" i="1"/>
  <c r="AV2269" i="1"/>
  <c r="AV9" i="1"/>
  <c r="AV1031" i="1"/>
  <c r="AV470" i="1"/>
  <c r="AV1299" i="1"/>
  <c r="AV602" i="1"/>
  <c r="AV1039" i="1"/>
  <c r="AV490" i="1"/>
  <c r="AV3108" i="1"/>
  <c r="AV449" i="1"/>
  <c r="AV2365" i="1"/>
  <c r="AV3232" i="1"/>
  <c r="AV1784" i="1"/>
  <c r="AV1432" i="1"/>
  <c r="AV477" i="1"/>
  <c r="AV486" i="1"/>
  <c r="AV2800" i="1"/>
  <c r="AV3130" i="1"/>
  <c r="AV1454" i="1"/>
  <c r="AV2625" i="1"/>
  <c r="AV2190" i="1"/>
  <c r="AV1893" i="1"/>
  <c r="AV8" i="1"/>
  <c r="AV3197" i="1"/>
  <c r="AV1310" i="1"/>
  <c r="AV2237" i="1"/>
  <c r="AV492" i="1"/>
  <c r="AV1436" i="1"/>
  <c r="AV1899" i="1"/>
  <c r="AV3673" i="1"/>
  <c r="AV802" i="1"/>
  <c r="AV3199" i="1"/>
  <c r="AV3265" i="1"/>
  <c r="AV1297" i="1"/>
  <c r="AV1491" i="1"/>
  <c r="AV1504" i="1"/>
  <c r="AV3246" i="1"/>
  <c r="AV3245" i="1"/>
  <c r="AV3255" i="1"/>
  <c r="AV3656" i="1"/>
  <c r="AV3355" i="1"/>
  <c r="AV3198" i="1"/>
  <c r="AV3290" i="1"/>
  <c r="AV1785" i="1"/>
  <c r="AV2811" i="1"/>
  <c r="AV3260" i="1"/>
  <c r="AV1776" i="1"/>
  <c r="AV2192" i="1"/>
  <c r="AV2191" i="1"/>
  <c r="AV1478" i="1"/>
  <c r="AV2828" i="1"/>
  <c r="AV1008" i="1"/>
  <c r="AV500" i="1"/>
  <c r="AV1463" i="1"/>
  <c r="AV1838" i="1"/>
  <c r="AV2193" i="1"/>
  <c r="AV1466" i="1"/>
  <c r="AV11" i="1"/>
  <c r="AV598" i="1"/>
  <c r="AV2297" i="1"/>
  <c r="AV2295" i="1"/>
  <c r="AV1438" i="1"/>
  <c r="AV3140" i="1"/>
  <c r="AV1456" i="1"/>
  <c r="AV1457" i="1"/>
  <c r="AV516" i="1"/>
  <c r="AV515" i="1"/>
  <c r="AV1836" i="1"/>
  <c r="AV1464" i="1"/>
  <c r="AV497" i="1"/>
  <c r="AV496" i="1"/>
  <c r="AV2264" i="1"/>
  <c r="AV2726" i="1"/>
  <c r="AV1500" i="1"/>
  <c r="AV3248" i="1"/>
  <c r="AV3123" i="1"/>
  <c r="AV3638" i="1"/>
  <c r="AV1461" i="1"/>
  <c r="AV962" i="1"/>
  <c r="AV2227" i="1"/>
  <c r="AV1306" i="1"/>
  <c r="AV1486" i="1"/>
  <c r="AV2198" i="1"/>
  <c r="AV484" i="1"/>
  <c r="AV1953" i="1"/>
  <c r="AV2826" i="1"/>
  <c r="AV464" i="1"/>
  <c r="AV465" i="1"/>
  <c r="AV2808" i="1"/>
  <c r="AV566" i="1"/>
  <c r="AV573" i="1"/>
  <c r="AV572" i="1"/>
  <c r="AV579" i="1"/>
  <c r="AV571" i="1"/>
  <c r="AV3522" i="1"/>
  <c r="AV3521" i="1"/>
  <c r="AV2399" i="1"/>
  <c r="AV3122" i="1"/>
  <c r="AV3515" i="1"/>
  <c r="AV1431" i="1"/>
  <c r="AV2807" i="1"/>
  <c r="AV2829" i="1"/>
  <c r="AV3113" i="1"/>
  <c r="AV2272" i="1"/>
  <c r="AV2376" i="1"/>
  <c r="AV850" i="1"/>
  <c r="AV849" i="1"/>
  <c r="AV3650" i="1"/>
  <c r="AV2401" i="1"/>
  <c r="AV792" i="1"/>
  <c r="AV1481" i="1"/>
  <c r="AV599" i="1"/>
  <c r="AV1014" i="1"/>
  <c r="AV1490" i="1"/>
  <c r="AV1897" i="1"/>
  <c r="AV3116" i="1"/>
  <c r="AV1301" i="1"/>
  <c r="AV2397" i="1"/>
  <c r="AV2373" i="1"/>
  <c r="AV3514" i="1"/>
  <c r="AV2189" i="1"/>
  <c r="AV604" i="1"/>
  <c r="AV1470" i="1"/>
  <c r="AV1038" i="1"/>
  <c r="AV3226" i="1"/>
  <c r="AV2405" i="1"/>
  <c r="AV2404" i="1"/>
  <c r="AV1010" i="1"/>
  <c r="AV2362" i="1"/>
  <c r="AV2756" i="1"/>
  <c r="AV2754" i="1"/>
  <c r="AV469" i="1"/>
  <c r="AV3229" i="1"/>
  <c r="AV2235" i="1"/>
  <c r="AV1489" i="1"/>
  <c r="AV594" i="1"/>
  <c r="AV592" i="1"/>
  <c r="AV2555" i="1"/>
  <c r="AV2556" i="1"/>
  <c r="AV2387" i="1"/>
  <c r="AV2820" i="1"/>
  <c r="AV2742" i="1"/>
  <c r="AV3664" i="1"/>
  <c r="AV1501" i="1"/>
  <c r="AV3236" i="1"/>
  <c r="AV3516" i="1"/>
  <c r="AV2818" i="1"/>
  <c r="AV1505" i="1"/>
  <c r="AV1507" i="1"/>
  <c r="AV2195" i="1"/>
  <c r="AV3667" i="1"/>
  <c r="AV3225" i="1"/>
  <c r="AV3224" i="1"/>
  <c r="AV2241" i="1"/>
  <c r="AV3152" i="1"/>
  <c r="AV1309" i="1"/>
  <c r="AV1434" i="1"/>
  <c r="AV3201" i="1"/>
  <c r="AV2123" i="1"/>
  <c r="AV2830" i="1"/>
  <c r="AV451" i="1"/>
  <c r="AV2831" i="1"/>
  <c r="AV3683" i="1"/>
  <c r="AV705" i="1"/>
  <c r="AV1475" i="1"/>
  <c r="AV593" i="1"/>
  <c r="AV2214" i="1"/>
  <c r="AV3685" i="1"/>
  <c r="AV3680" i="1"/>
  <c r="AV2815" i="1"/>
  <c r="AV2242" i="1"/>
  <c r="AV3100" i="1"/>
  <c r="AV2557" i="1"/>
  <c r="AV3125" i="1"/>
  <c r="AV577" i="1"/>
  <c r="AV578" i="1"/>
  <c r="AV703" i="1"/>
  <c r="AV2122" i="1"/>
  <c r="AV2816" i="1"/>
  <c r="AV2804" i="1"/>
  <c r="AV520" i="1"/>
  <c r="AV759" i="1"/>
  <c r="AV3263" i="1"/>
  <c r="AV2283" i="1"/>
  <c r="AV2293" i="1"/>
  <c r="AV601" i="1"/>
  <c r="AV3647" i="1"/>
  <c r="AV3253" i="1"/>
  <c r="AV1496" i="1"/>
  <c r="AV2120" i="1"/>
  <c r="AV2802" i="1"/>
  <c r="AV1780" i="1"/>
  <c r="AV483" i="1"/>
  <c r="AV2735" i="1"/>
  <c r="AV3146" i="1"/>
  <c r="AV3587" i="1"/>
  <c r="AV3582" i="1"/>
  <c r="AV3572" i="1"/>
  <c r="AV3584" i="1"/>
  <c r="AV3571" i="1"/>
  <c r="AV3574" i="1"/>
  <c r="AV3565" i="1"/>
  <c r="AV1669" i="1"/>
  <c r="AV1162" i="1"/>
  <c r="AV1230" i="1"/>
  <c r="AV1151" i="1"/>
  <c r="AV1201" i="1"/>
  <c r="AV1138" i="1"/>
  <c r="AV1197" i="1"/>
  <c r="AV1147" i="1"/>
  <c r="AV1229" i="1"/>
  <c r="AV1226" i="1"/>
  <c r="AV1178" i="1"/>
  <c r="AV1135" i="1"/>
  <c r="AV1193" i="1"/>
  <c r="AV1170" i="1"/>
  <c r="AV1149" i="1"/>
  <c r="AV1128" i="1"/>
  <c r="AV1210" i="1"/>
  <c r="AV1177" i="1"/>
  <c r="AV1160" i="1"/>
  <c r="AV1174" i="1"/>
  <c r="AV1194" i="1"/>
  <c r="AV1167" i="1"/>
  <c r="AV1239" i="1"/>
  <c r="AV1228" i="1"/>
  <c r="AV1218" i="1"/>
  <c r="AV1213" i="1"/>
  <c r="AV1190" i="1"/>
  <c r="AV1214" i="1"/>
  <c r="AV1080" i="1"/>
  <c r="AV1086" i="1"/>
  <c r="AV1084" i="1"/>
  <c r="AV1094" i="1"/>
  <c r="AV1116" i="1"/>
  <c r="AV1076" i="1"/>
  <c r="AV1119" i="1"/>
  <c r="AV1105" i="1"/>
  <c r="AV1093" i="1"/>
  <c r="AV1077" i="1"/>
  <c r="AV1106" i="1"/>
  <c r="AV1104" i="1"/>
  <c r="AV1121" i="1"/>
  <c r="AV1355" i="1"/>
  <c r="AV1530" i="1"/>
  <c r="AV1520" i="1"/>
  <c r="AV1518" i="1"/>
  <c r="AV1513" i="1"/>
  <c r="AV1509" i="1"/>
  <c r="AV2842" i="1"/>
  <c r="AV2838" i="1"/>
  <c r="AV2834" i="1"/>
  <c r="AV2539" i="1"/>
  <c r="AV2535" i="1"/>
  <c r="AV2521" i="1"/>
  <c r="AV2516" i="1"/>
  <c r="AV2308" i="1"/>
  <c r="AV3183" i="1"/>
  <c r="AV3179" i="1"/>
  <c r="AV3174" i="1"/>
  <c r="AV3170" i="1"/>
  <c r="AV3175" i="1"/>
  <c r="AV3163" i="1"/>
  <c r="AV2348" i="1"/>
  <c r="AV2340" i="1"/>
  <c r="AV2306" i="1"/>
  <c r="AV2329" i="1"/>
  <c r="AV2331" i="1"/>
  <c r="AV2349" i="1"/>
  <c r="AV2304" i="1"/>
  <c r="AV2354" i="1"/>
  <c r="AV1832" i="1"/>
  <c r="AV5" i="1"/>
  <c r="AV2499" i="1"/>
  <c r="AV2443" i="1"/>
  <c r="AV2460" i="1"/>
  <c r="AV2502" i="1"/>
  <c r="AV2466" i="1"/>
  <c r="AV2434" i="1"/>
  <c r="AV2450" i="1"/>
  <c r="AV2477" i="1"/>
  <c r="AV2421" i="1"/>
  <c r="AV2422" i="1"/>
  <c r="AV2478" i="1"/>
  <c r="AV1595" i="1"/>
  <c r="AV1592" i="1"/>
  <c r="AV1365" i="1"/>
  <c r="AV929" i="1"/>
  <c r="AV925" i="1"/>
  <c r="AV921" i="1"/>
  <c r="AV917" i="1"/>
  <c r="AV913" i="1"/>
  <c r="AV909" i="1"/>
  <c r="AV905" i="1"/>
  <c r="AV900" i="1"/>
  <c r="AV897" i="1"/>
  <c r="AV893" i="1"/>
  <c r="AV889" i="1"/>
  <c r="AV882" i="1"/>
  <c r="AV878" i="1"/>
  <c r="AV855" i="1"/>
  <c r="AV852" i="1"/>
  <c r="AV868" i="1"/>
  <c r="AV867" i="1"/>
  <c r="AV856" i="1"/>
  <c r="AV871" i="1"/>
  <c r="AV863" i="1"/>
  <c r="AV1961" i="1"/>
  <c r="AV1991" i="1"/>
  <c r="AV1958" i="1"/>
  <c r="AV2067" i="1"/>
  <c r="AV2053" i="1"/>
  <c r="AV1975" i="1"/>
  <c r="AV1976" i="1"/>
  <c r="AV1998" i="1"/>
  <c r="AV2079" i="1"/>
  <c r="AV2094" i="1"/>
  <c r="AV2068" i="1"/>
  <c r="AV2025" i="1"/>
  <c r="AV2081" i="1"/>
  <c r="AV1967" i="1"/>
  <c r="AV2093" i="1"/>
  <c r="AV2018" i="1"/>
  <c r="AV2040" i="1"/>
  <c r="AV1974" i="1"/>
  <c r="AV1986" i="1"/>
  <c r="AV2083" i="1"/>
  <c r="AV2050" i="1"/>
  <c r="AV2070" i="1"/>
  <c r="AV2017" i="1"/>
  <c r="AV2001" i="1"/>
  <c r="AV2030" i="1"/>
  <c r="AV1956" i="1"/>
  <c r="AV2069" i="1"/>
  <c r="AV2091" i="1"/>
  <c r="AV2055" i="1"/>
  <c r="AV2019" i="1"/>
  <c r="AV2087" i="1"/>
  <c r="AV2174" i="1"/>
  <c r="AV2613" i="1"/>
  <c r="AV2608" i="1"/>
  <c r="AV2594" i="1"/>
  <c r="AV2590" i="1"/>
  <c r="AV1413" i="1"/>
  <c r="AV1404" i="1"/>
  <c r="AV1400" i="1"/>
  <c r="AV1396" i="1"/>
  <c r="AV1392" i="1"/>
  <c r="AV1388" i="1"/>
  <c r="AV1380" i="1"/>
  <c r="AV1376" i="1"/>
  <c r="AV1385" i="1"/>
  <c r="AV370" i="1"/>
  <c r="AV364" i="1"/>
  <c r="AV228" i="1"/>
  <c r="AV288" i="1"/>
  <c r="AV240" i="1"/>
  <c r="AV241" i="1"/>
  <c r="AV374" i="1"/>
  <c r="AV255" i="1"/>
  <c r="AV290" i="1"/>
  <c r="AV334" i="1"/>
  <c r="AV317" i="1"/>
  <c r="AV381" i="1"/>
  <c r="AV285" i="1"/>
  <c r="AV389" i="1"/>
  <c r="AV366" i="1"/>
  <c r="AV321" i="1"/>
  <c r="AV250" i="1"/>
  <c r="AV260" i="1"/>
  <c r="AV294" i="1"/>
  <c r="AV281" i="1"/>
  <c r="AV308" i="1"/>
  <c r="AV244" i="1"/>
  <c r="AV343" i="1"/>
  <c r="AV235" i="1"/>
  <c r="AV247" i="1"/>
  <c r="AV376" i="1"/>
  <c r="AV336" i="1"/>
  <c r="AV263" i="1"/>
  <c r="AV354" i="1"/>
  <c r="AV327" i="1"/>
  <c r="AV302" i="1"/>
  <c r="AV339" i="1"/>
  <c r="AV270" i="1"/>
  <c r="AV333" i="1"/>
  <c r="AV388" i="1"/>
  <c r="AV222" i="1"/>
  <c r="AV379" i="1"/>
  <c r="AV351" i="1"/>
  <c r="AV298" i="1"/>
  <c r="AV362" i="1"/>
  <c r="AV224" i="1"/>
  <c r="AV324" i="1"/>
  <c r="AV3047" i="1"/>
  <c r="AV2284" i="1"/>
  <c r="AV3028" i="1"/>
  <c r="AV455" i="1"/>
  <c r="AV3240" i="1"/>
  <c r="AV94" i="1"/>
  <c r="AV3196" i="1"/>
  <c r="AV3513" i="1"/>
  <c r="AV466" i="1"/>
  <c r="AV964" i="1"/>
  <c r="AV1016" i="1"/>
  <c r="AV1835" i="1"/>
  <c r="AV478" i="1"/>
  <c r="AV2810" i="1"/>
  <c r="AV966" i="1"/>
  <c r="AV3101" i="1"/>
  <c r="AV3254" i="1"/>
  <c r="AV3354" i="1"/>
  <c r="AV3259" i="1"/>
  <c r="AV1918" i="1"/>
  <c r="AV621" i="1"/>
  <c r="AV627" i="1"/>
  <c r="AV625" i="1"/>
  <c r="AV618" i="1"/>
  <c r="AV737" i="1"/>
  <c r="AV733" i="1"/>
  <c r="AV729" i="1"/>
  <c r="AV713" i="1"/>
  <c r="AV2715" i="1"/>
  <c r="AV2711" i="1"/>
  <c r="AV70" i="1"/>
  <c r="AV59" i="1"/>
  <c r="AV35" i="1"/>
  <c r="AV39" i="1"/>
  <c r="AV27" i="1"/>
  <c r="AV49" i="1"/>
  <c r="AV23" i="1"/>
  <c r="AV31" i="1"/>
  <c r="AV26" i="1"/>
  <c r="AV19" i="1"/>
  <c r="AV980" i="1"/>
  <c r="AV1948" i="1"/>
  <c r="AV1426" i="1"/>
  <c r="AV3596" i="1"/>
  <c r="AV487" i="1"/>
  <c r="AV1369" i="1"/>
  <c r="AV699" i="1"/>
  <c r="AV695" i="1"/>
  <c r="AV2848" i="1"/>
  <c r="AV957" i="1"/>
  <c r="AV953" i="1"/>
  <c r="AV949" i="1"/>
  <c r="AV945" i="1"/>
  <c r="AV941" i="1"/>
  <c r="AV935" i="1"/>
  <c r="AV931" i="1"/>
  <c r="AV1616" i="1"/>
  <c r="AV1609" i="1"/>
  <c r="AV832" i="1"/>
  <c r="AV822" i="1"/>
  <c r="AV814" i="1"/>
  <c r="AV829" i="1"/>
  <c r="AV835" i="1"/>
  <c r="AV805" i="1"/>
  <c r="AV809" i="1"/>
  <c r="AV826" i="1"/>
  <c r="AV588" i="1"/>
  <c r="AV2752" i="1"/>
  <c r="AV3679" i="1"/>
  <c r="AV1298" i="1"/>
  <c r="AV1497" i="1"/>
  <c r="AV596" i="1"/>
  <c r="AV3137" i="1"/>
  <c r="AV1009" i="1"/>
  <c r="AV1462" i="1"/>
  <c r="AV600" i="1"/>
  <c r="AV2801" i="1"/>
  <c r="AV96" i="1"/>
  <c r="AR279" i="1"/>
  <c r="AS101" i="1"/>
  <c r="AR101" i="1"/>
  <c r="AQ101" i="1"/>
  <c r="AS105" i="1"/>
  <c r="AR105" i="1"/>
  <c r="AQ105" i="1"/>
  <c r="AS659" i="1" l="1"/>
  <c r="AR659" i="1"/>
  <c r="AQ659" i="1"/>
  <c r="AS107" i="1"/>
  <c r="AR107" i="1"/>
  <c r="AQ107" i="1"/>
  <c r="AS106" i="1"/>
  <c r="AR106" i="1"/>
  <c r="AQ106" i="1"/>
  <c r="AR263" i="1"/>
  <c r="AR2055" i="1"/>
  <c r="AR3281" i="1"/>
  <c r="AR2308" i="1"/>
  <c r="AR776" i="1"/>
  <c r="AR3280" i="1"/>
  <c r="AQ2662" i="1"/>
  <c r="AQ867" i="1"/>
  <c r="AZ867" i="1" s="1"/>
  <c r="BA867" i="1" s="1"/>
  <c r="BB867" i="1" s="1"/>
  <c r="AH2941" i="1" l="1"/>
  <c r="AS4" i="1" l="1"/>
  <c r="AS5" i="1"/>
  <c r="AS19" i="1"/>
  <c r="AS18" i="1"/>
  <c r="AS24" i="1"/>
  <c r="AS25" i="1"/>
  <c r="AS26" i="1"/>
  <c r="AS36" i="1"/>
  <c r="AS30" i="1"/>
  <c r="AS29" i="1"/>
  <c r="AS31" i="1"/>
  <c r="AS41" i="1"/>
  <c r="AS51" i="1"/>
  <c r="AS40" i="1"/>
  <c r="AS23" i="1"/>
  <c r="AS21" i="1"/>
  <c r="AS22" i="1"/>
  <c r="AS32" i="1"/>
  <c r="AS45" i="1"/>
  <c r="AS42" i="1"/>
  <c r="AS46" i="1"/>
  <c r="AS47" i="1"/>
  <c r="AS49" i="1"/>
  <c r="AS48" i="1"/>
  <c r="AS44" i="1"/>
  <c r="AS61" i="1"/>
  <c r="AS27" i="1"/>
  <c r="AS28" i="1"/>
  <c r="AS43" i="1"/>
  <c r="AS38" i="1"/>
  <c r="AS39" i="1"/>
  <c r="AS50" i="1"/>
  <c r="AS33" i="1"/>
  <c r="AS34" i="1"/>
  <c r="AS35" i="1"/>
  <c r="AS56" i="1"/>
  <c r="AS57" i="1"/>
  <c r="AS58" i="1"/>
  <c r="AS59" i="1"/>
  <c r="AS67" i="1"/>
  <c r="AS68" i="1"/>
  <c r="AS69" i="1"/>
  <c r="AS70" i="1"/>
  <c r="AS72" i="1"/>
  <c r="AS37" i="1"/>
  <c r="AS60" i="1"/>
  <c r="AS52" i="1"/>
  <c r="AS77" i="1"/>
  <c r="AS78" i="1"/>
  <c r="AS79" i="1"/>
  <c r="AS80" i="1"/>
  <c r="AS81" i="1"/>
  <c r="AS100" i="1"/>
  <c r="AS103" i="1"/>
  <c r="AS102" i="1"/>
  <c r="AS104" i="1"/>
  <c r="AS108" i="1"/>
  <c r="AS112" i="1"/>
  <c r="AS113" i="1"/>
  <c r="AS114" i="1"/>
  <c r="AS111" i="1"/>
  <c r="AS115" i="1"/>
  <c r="AS261" i="1"/>
  <c r="AS262" i="1"/>
  <c r="AS263" i="1"/>
  <c r="AS264" i="1"/>
  <c r="AS265" i="1"/>
  <c r="AS266" i="1"/>
  <c r="AS235" i="1"/>
  <c r="AS234" i="1"/>
  <c r="AS233" i="1"/>
  <c r="AS232" i="1"/>
  <c r="AS223" i="1"/>
  <c r="AS225" i="1"/>
  <c r="AS224" i="1"/>
  <c r="AS221" i="1"/>
  <c r="AS219" i="1"/>
  <c r="AS222" i="1"/>
  <c r="AS220" i="1"/>
  <c r="AS229" i="1"/>
  <c r="AS230" i="1"/>
  <c r="AS231" i="1"/>
  <c r="AS260" i="1"/>
  <c r="AS259" i="1"/>
  <c r="AS258" i="1"/>
  <c r="AS226" i="1"/>
  <c r="AS227" i="1"/>
  <c r="AS228" i="1"/>
  <c r="AS242" i="1"/>
  <c r="AS250" i="1"/>
  <c r="AS251" i="1"/>
  <c r="AS252" i="1"/>
  <c r="AS253" i="1"/>
  <c r="AS245" i="1"/>
  <c r="AS255" i="1"/>
  <c r="AS254" i="1"/>
  <c r="AS246" i="1"/>
  <c r="AS247" i="1"/>
  <c r="AS248" i="1"/>
  <c r="AS249" i="1"/>
  <c r="AS256" i="1"/>
  <c r="AS257" i="1"/>
  <c r="AS241" i="1"/>
  <c r="AS238" i="1"/>
  <c r="AS237" i="1"/>
  <c r="AS236" i="1"/>
  <c r="AS240" i="1"/>
  <c r="AS239" i="1"/>
  <c r="AS243" i="1"/>
  <c r="AS244" i="1"/>
  <c r="AS267" i="1"/>
  <c r="AS268" i="1"/>
  <c r="AS272" i="1"/>
  <c r="AS273" i="1"/>
  <c r="AS274" i="1"/>
  <c r="AS275" i="1"/>
  <c r="AS276" i="1"/>
  <c r="AS277" i="1"/>
  <c r="AS278" i="1"/>
  <c r="AS279" i="1"/>
  <c r="AS280" i="1"/>
  <c r="AS281" i="1"/>
  <c r="AS282" i="1"/>
  <c r="AS283" i="1"/>
  <c r="AS284" i="1"/>
  <c r="AS286" i="1"/>
  <c r="AS287" i="1"/>
  <c r="AS288" i="1"/>
  <c r="AS289" i="1"/>
  <c r="AS290" i="1"/>
  <c r="AS291" i="1"/>
  <c r="AS292" i="1"/>
  <c r="AS293" i="1"/>
  <c r="AS294" i="1"/>
  <c r="AS296" i="1"/>
  <c r="AS297" i="1"/>
  <c r="AS298" i="1"/>
  <c r="AS299" i="1"/>
  <c r="AS300" i="1"/>
  <c r="AS301" i="1"/>
  <c r="AS302" i="1"/>
  <c r="AS303" i="1"/>
  <c r="AS304" i="1"/>
  <c r="AS305" i="1"/>
  <c r="AS306" i="1"/>
  <c r="AS307" i="1"/>
  <c r="AS308" i="1"/>
  <c r="AS309" i="1"/>
  <c r="AS310" i="1"/>
  <c r="AS311" i="1"/>
  <c r="AS312" i="1"/>
  <c r="AS313" i="1"/>
  <c r="AS314" i="1"/>
  <c r="AS315" i="1"/>
  <c r="AS318" i="1"/>
  <c r="AS319" i="1"/>
  <c r="AS320" i="1"/>
  <c r="AS321" i="1"/>
  <c r="AS322" i="1"/>
  <c r="AS323" i="1"/>
  <c r="AS324" i="1"/>
  <c r="AS325" i="1"/>
  <c r="AS326" i="1"/>
  <c r="AS327" i="1"/>
  <c r="AS328" i="1"/>
  <c r="AS329" i="1"/>
  <c r="AS334" i="1"/>
  <c r="AS335" i="1"/>
  <c r="AS336" i="1"/>
  <c r="AS337" i="1"/>
  <c r="AS338" i="1"/>
  <c r="AS339" i="1"/>
  <c r="AS340" i="1"/>
  <c r="AS342" i="1"/>
  <c r="AS343" i="1"/>
  <c r="AS344" i="1"/>
  <c r="AS345" i="1"/>
  <c r="AS346" i="1"/>
  <c r="AS347" i="1"/>
  <c r="AS348" i="1"/>
  <c r="AS349" i="1"/>
  <c r="AS350" i="1"/>
  <c r="AS351" i="1"/>
  <c r="AS352" i="1"/>
  <c r="AS353" i="1"/>
  <c r="AS354" i="1"/>
  <c r="AS355" i="1"/>
  <c r="AS356" i="1"/>
  <c r="AS357" i="1"/>
  <c r="AS358" i="1"/>
  <c r="AS359" i="1"/>
  <c r="AS360" i="1"/>
  <c r="AS361" i="1"/>
  <c r="AS363" i="1"/>
  <c r="AS364" i="1"/>
  <c r="AS365" i="1"/>
  <c r="AS366" i="1"/>
  <c r="AS367" i="1"/>
  <c r="AS368" i="1"/>
  <c r="AS369" i="1"/>
  <c r="AS370" i="1"/>
  <c r="AS371" i="1"/>
  <c r="AS372" i="1"/>
  <c r="AS373" i="1"/>
  <c r="AS374" i="1"/>
  <c r="AS375" i="1"/>
  <c r="AS376" i="1"/>
  <c r="AS377" i="1"/>
  <c r="AS378" i="1"/>
  <c r="AS380" i="1"/>
  <c r="AS381" i="1"/>
  <c r="AS382" i="1"/>
  <c r="AS383" i="1"/>
  <c r="AS384" i="1"/>
  <c r="AS385" i="1"/>
  <c r="AS386" i="1"/>
  <c r="AS387" i="1"/>
  <c r="AS388" i="1"/>
  <c r="AS389" i="1"/>
  <c r="AS390" i="1"/>
  <c r="AS391" i="1"/>
  <c r="AS341" i="1"/>
  <c r="AS362" i="1"/>
  <c r="AS379" i="1"/>
  <c r="AS269" i="1"/>
  <c r="AS270" i="1"/>
  <c r="AS271" i="1"/>
  <c r="AS285" i="1"/>
  <c r="AS397" i="1"/>
  <c r="AS398" i="1"/>
  <c r="AS399" i="1"/>
  <c r="AS400" i="1"/>
  <c r="AS401" i="1"/>
  <c r="AS403" i="1"/>
  <c r="AS402" i="1"/>
  <c r="AS404" i="1"/>
  <c r="AS405" i="1"/>
  <c r="AS406" i="1"/>
  <c r="AS407" i="1"/>
  <c r="AS411" i="1"/>
  <c r="AS412" i="1"/>
  <c r="AS487" i="1"/>
  <c r="AS489" i="1"/>
  <c r="AS561" i="1"/>
  <c r="AS605" i="1"/>
  <c r="AS606" i="1"/>
  <c r="AS607" i="1"/>
  <c r="AS608" i="1"/>
  <c r="AS609" i="1"/>
  <c r="AS610" i="1"/>
  <c r="AS611" i="1"/>
  <c r="AS612" i="1"/>
  <c r="AS613" i="1"/>
  <c r="AS614" i="1"/>
  <c r="AS615" i="1"/>
  <c r="AS617" i="1"/>
  <c r="AS618" i="1"/>
  <c r="AS620" i="1"/>
  <c r="AS619" i="1"/>
  <c r="AS621" i="1"/>
  <c r="AS622" i="1"/>
  <c r="AS624" i="1"/>
  <c r="AS625" i="1"/>
  <c r="AS626" i="1"/>
  <c r="AS627" i="1"/>
  <c r="AS678" i="1"/>
  <c r="AS645" i="1"/>
  <c r="AS639" i="1"/>
  <c r="AS640" i="1"/>
  <c r="AS635" i="1"/>
  <c r="AS633" i="1"/>
  <c r="AS638" i="1"/>
  <c r="AS637" i="1"/>
  <c r="AS629" i="1"/>
  <c r="AS634" i="1"/>
  <c r="AS636" i="1"/>
  <c r="AS646" i="1"/>
  <c r="AS647" i="1"/>
  <c r="AS648" i="1"/>
  <c r="AS649" i="1"/>
  <c r="AS651" i="1"/>
  <c r="AS652" i="1"/>
  <c r="AS653" i="1"/>
  <c r="AS654" i="1"/>
  <c r="AS655" i="1"/>
  <c r="AS656" i="1"/>
  <c r="AS657" i="1"/>
  <c r="AS658" i="1"/>
  <c r="AS660" i="1"/>
  <c r="AS661" i="1"/>
  <c r="AS662" i="1"/>
  <c r="AS663" i="1"/>
  <c r="AS664" i="1"/>
  <c r="AS665" i="1"/>
  <c r="AS666" i="1"/>
  <c r="AS667" i="1"/>
  <c r="AS668" i="1"/>
  <c r="AS669" i="1"/>
  <c r="AS670" i="1"/>
  <c r="AS671" i="1"/>
  <c r="AS672" i="1"/>
  <c r="AS673" i="1"/>
  <c r="AS674" i="1"/>
  <c r="AS675" i="1"/>
  <c r="AS676" i="1"/>
  <c r="AS677" i="1"/>
  <c r="AS679" i="1"/>
  <c r="AS680" i="1"/>
  <c r="AS681" i="1"/>
  <c r="AS682" i="1"/>
  <c r="AS683" i="1"/>
  <c r="AS685" i="1"/>
  <c r="AS686" i="1"/>
  <c r="AS687" i="1"/>
  <c r="AS688" i="1"/>
  <c r="AS690" i="1"/>
  <c r="AS691" i="1"/>
  <c r="AS642" i="1"/>
  <c r="AS695" i="1"/>
  <c r="AS696" i="1"/>
  <c r="AS697" i="1"/>
  <c r="AS698" i="1"/>
  <c r="AS699" i="1"/>
  <c r="AS700" i="1"/>
  <c r="AS723" i="1"/>
  <c r="AS724" i="1"/>
  <c r="AS710" i="1"/>
  <c r="AS711" i="1"/>
  <c r="AS709" i="1"/>
  <c r="AS712" i="1"/>
  <c r="AS713" i="1"/>
  <c r="AS716" i="1"/>
  <c r="AS722" i="1"/>
  <c r="AS725" i="1"/>
  <c r="AS726" i="1"/>
  <c r="AS727" i="1"/>
  <c r="AS728" i="1"/>
  <c r="AS729" i="1"/>
  <c r="AS730" i="1"/>
  <c r="AS731" i="1"/>
  <c r="AS732" i="1"/>
  <c r="AS733" i="1"/>
  <c r="AS734" i="1"/>
  <c r="AS735" i="1"/>
  <c r="AS736" i="1"/>
  <c r="AS737" i="1"/>
  <c r="AS738" i="1"/>
  <c r="AS721" i="1"/>
  <c r="AS718" i="1"/>
  <c r="AS719" i="1"/>
  <c r="AS720" i="1"/>
  <c r="AS750" i="1"/>
  <c r="AS749" i="1"/>
  <c r="AS751" i="1"/>
  <c r="AS766" i="1"/>
  <c r="AS765" i="1"/>
  <c r="AS760" i="1"/>
  <c r="AS761" i="1"/>
  <c r="AS762" i="1"/>
  <c r="AS763" i="1"/>
  <c r="AS764" i="1"/>
  <c r="AS770" i="1"/>
  <c r="AS768" i="1"/>
  <c r="AS767" i="1"/>
  <c r="AS781" i="1"/>
  <c r="AS769" i="1"/>
  <c r="AS778" i="1"/>
  <c r="AS777" i="1"/>
  <c r="AS776" i="1"/>
  <c r="AS782" i="1"/>
  <c r="AS783" i="1"/>
  <c r="AS771" i="1"/>
  <c r="AS786" i="1"/>
  <c r="AS787" i="1"/>
  <c r="AS788" i="1"/>
  <c r="AS789" i="1"/>
  <c r="AS790" i="1"/>
  <c r="AS791" i="1"/>
  <c r="AS799" i="1"/>
  <c r="AS809" i="1"/>
  <c r="AS819" i="1"/>
  <c r="AS826" i="1"/>
  <c r="AS806" i="1"/>
  <c r="AS805" i="1"/>
  <c r="AS820" i="1"/>
  <c r="AS829" i="1"/>
  <c r="AS813" i="1"/>
  <c r="AS810" i="1"/>
  <c r="AS812" i="1"/>
  <c r="AS825" i="1"/>
  <c r="AS817" i="1"/>
  <c r="AS818" i="1"/>
  <c r="AS811" i="1"/>
  <c r="AS821" i="1"/>
  <c r="AS823" i="1"/>
  <c r="AS822" i="1"/>
  <c r="AS816" i="1"/>
  <c r="AS815" i="1"/>
  <c r="AS814" i="1"/>
  <c r="AS807" i="1"/>
  <c r="AS827" i="1"/>
  <c r="AS828" i="1"/>
  <c r="AS808" i="1"/>
  <c r="AS830" i="1"/>
  <c r="AS831" i="1"/>
  <c r="AS832" i="1"/>
  <c r="AS833" i="1"/>
  <c r="AS834" i="1"/>
  <c r="AS835" i="1"/>
  <c r="AS836" i="1"/>
  <c r="AS843" i="1"/>
  <c r="AS839" i="1"/>
  <c r="AS845" i="1"/>
  <c r="AS847" i="1"/>
  <c r="AS844" i="1"/>
  <c r="AS846" i="1"/>
  <c r="AS840" i="1"/>
  <c r="AS842" i="1"/>
  <c r="AS838" i="1"/>
  <c r="AS841" i="1"/>
  <c r="AS837" i="1"/>
  <c r="AS939" i="1"/>
  <c r="AS940" i="1"/>
  <c r="AS863" i="1"/>
  <c r="AS862" i="1"/>
  <c r="AS854" i="1"/>
  <c r="AS883" i="1"/>
  <c r="AS871" i="1"/>
  <c r="AS884" i="1"/>
  <c r="AS885" i="1"/>
  <c r="AS861" i="1"/>
  <c r="AS856" i="1"/>
  <c r="AS857" i="1"/>
  <c r="AS873" i="1"/>
  <c r="AS872" i="1"/>
  <c r="AS867" i="1"/>
  <c r="AS866" i="1"/>
  <c r="AS865" i="1"/>
  <c r="AS864" i="1"/>
  <c r="AS868" i="1"/>
  <c r="AS869" i="1"/>
  <c r="AS876" i="1"/>
  <c r="AS853" i="1"/>
  <c r="AS852" i="1"/>
  <c r="AS859" i="1"/>
  <c r="AS860" i="1"/>
  <c r="AS858" i="1"/>
  <c r="AS855" i="1"/>
  <c r="AS875" i="1"/>
  <c r="AS870" i="1"/>
  <c r="AS877" i="1"/>
  <c r="AS878" i="1"/>
  <c r="AS879" i="1"/>
  <c r="AS880" i="1"/>
  <c r="AS881" i="1"/>
  <c r="AS882" i="1"/>
  <c r="AS886" i="1"/>
  <c r="AS887" i="1"/>
  <c r="AS888" i="1"/>
  <c r="AS889" i="1"/>
  <c r="AS890" i="1"/>
  <c r="AS891" i="1"/>
  <c r="AS892" i="1"/>
  <c r="AS893" i="1"/>
  <c r="AS894" i="1"/>
  <c r="AS895" i="1"/>
  <c r="AS896" i="1"/>
  <c r="AS897" i="1"/>
  <c r="AS898" i="1"/>
  <c r="AS899" i="1"/>
  <c r="AS901" i="1"/>
  <c r="AS900" i="1"/>
  <c r="AS902" i="1"/>
  <c r="AS903" i="1"/>
  <c r="AS904" i="1"/>
  <c r="AS905" i="1"/>
  <c r="AS906" i="1"/>
  <c r="AS907" i="1"/>
  <c r="AS908" i="1"/>
  <c r="AS909" i="1"/>
  <c r="AS910" i="1"/>
  <c r="AS911" i="1"/>
  <c r="AS912" i="1"/>
  <c r="AS913" i="1"/>
  <c r="AS914" i="1"/>
  <c r="AS915" i="1"/>
  <c r="AS916" i="1"/>
  <c r="AS917" i="1"/>
  <c r="AS918" i="1"/>
  <c r="AS919" i="1"/>
  <c r="AS920" i="1"/>
  <c r="AS921" i="1"/>
  <c r="AS922" i="1"/>
  <c r="AS923" i="1"/>
  <c r="AS924" i="1"/>
  <c r="AS925" i="1"/>
  <c r="AS926" i="1"/>
  <c r="AS927" i="1"/>
  <c r="AS928" i="1"/>
  <c r="AS929" i="1"/>
  <c r="AS930" i="1"/>
  <c r="AS931" i="1"/>
  <c r="AS932" i="1"/>
  <c r="AS933" i="1"/>
  <c r="AS934" i="1"/>
  <c r="AS935" i="1"/>
  <c r="AS936" i="1"/>
  <c r="AS937" i="1"/>
  <c r="AS938" i="1"/>
  <c r="AS941" i="1"/>
  <c r="AS942" i="1"/>
  <c r="AS943" i="1"/>
  <c r="AS944" i="1"/>
  <c r="AS945" i="1"/>
  <c r="AS946" i="1"/>
  <c r="AS947" i="1"/>
  <c r="AS948" i="1"/>
  <c r="AS949" i="1"/>
  <c r="AS950" i="1"/>
  <c r="AS951" i="1"/>
  <c r="AS952" i="1"/>
  <c r="AS953" i="1"/>
  <c r="AS954" i="1"/>
  <c r="AS955" i="1"/>
  <c r="AS956" i="1"/>
  <c r="AS957" i="1"/>
  <c r="AS973" i="1"/>
  <c r="AS974" i="1"/>
  <c r="AS975" i="1"/>
  <c r="AS976" i="1"/>
  <c r="AS979" i="1"/>
  <c r="AS990" i="1"/>
  <c r="AS991" i="1"/>
  <c r="AS980" i="1"/>
  <c r="AS981" i="1"/>
  <c r="AS982" i="1"/>
  <c r="AS983" i="1"/>
  <c r="AS992" i="1"/>
  <c r="AS993" i="1"/>
  <c r="AS994" i="1"/>
  <c r="AS1000" i="1"/>
  <c r="AS999" i="1"/>
  <c r="AS998" i="1"/>
  <c r="AS995" i="1"/>
  <c r="AS996" i="1"/>
  <c r="AS997" i="1"/>
  <c r="AS1002" i="1"/>
  <c r="AS1006" i="1"/>
  <c r="AS1003" i="1"/>
  <c r="AS1005" i="1"/>
  <c r="AS1004" i="1"/>
  <c r="AS1021" i="1"/>
  <c r="AS1022" i="1"/>
  <c r="AS1020" i="1"/>
  <c r="AS1019" i="1"/>
  <c r="AS1023" i="1"/>
  <c r="AS1024" i="1"/>
  <c r="AS1028" i="1"/>
  <c r="AS1033" i="1"/>
  <c r="AS1035" i="1"/>
  <c r="AS1034" i="1"/>
  <c r="AS1037" i="1"/>
  <c r="AS1041" i="1"/>
  <c r="AS1042" i="1"/>
  <c r="AS1120" i="1"/>
  <c r="AS1079" i="1"/>
  <c r="AS1083" i="1"/>
  <c r="AS1121" i="1"/>
  <c r="AS1109" i="1"/>
  <c r="AS1110" i="1"/>
  <c r="AS1103" i="1"/>
  <c r="AS1104" i="1"/>
  <c r="AS1073" i="1"/>
  <c r="AS1074" i="1"/>
  <c r="AS1096" i="1"/>
  <c r="AS1106" i="1"/>
  <c r="AS1100" i="1"/>
  <c r="AS1101" i="1"/>
  <c r="AS1102" i="1"/>
  <c r="AS1077" i="1"/>
  <c r="AS1078" i="1"/>
  <c r="AS1099" i="1"/>
  <c r="AS1092" i="1"/>
  <c r="AS1093" i="1"/>
  <c r="AS1107" i="1"/>
  <c r="AS1091" i="1"/>
  <c r="AS1070" i="1"/>
  <c r="AS1105" i="1"/>
  <c r="AS1108" i="1"/>
  <c r="AS1111" i="1"/>
  <c r="AS1072" i="1"/>
  <c r="AS1119" i="1"/>
  <c r="AS1118" i="1"/>
  <c r="AS1097" i="1"/>
  <c r="AS1075" i="1"/>
  <c r="AS1076" i="1"/>
  <c r="AS1113" i="1"/>
  <c r="AS1114" i="1"/>
  <c r="AS1115" i="1"/>
  <c r="AS1116" i="1"/>
  <c r="AS1112" i="1"/>
  <c r="AS1117" i="1"/>
  <c r="AS1071" i="1"/>
  <c r="AS1094" i="1"/>
  <c r="AS1095" i="1"/>
  <c r="AS1098" i="1"/>
  <c r="AS1085" i="1"/>
  <c r="AS1084" i="1"/>
  <c r="AS1090" i="1"/>
  <c r="AS1087" i="1"/>
  <c r="AS1088" i="1"/>
  <c r="AS1086" i="1"/>
  <c r="AS1081" i="1"/>
  <c r="AS1089" i="1"/>
  <c r="AS1082" i="1"/>
  <c r="AS1080" i="1"/>
  <c r="AS1124" i="1"/>
  <c r="AS1123" i="1"/>
  <c r="AS1125" i="1"/>
  <c r="AS1126" i="1"/>
  <c r="AS1127" i="1"/>
  <c r="AS1158" i="1"/>
  <c r="AS1148" i="1"/>
  <c r="AS1149" i="1"/>
  <c r="AS1139" i="1"/>
  <c r="AS1154" i="1"/>
  <c r="AS1153" i="1"/>
  <c r="AS1157" i="1"/>
  <c r="AS1130" i="1"/>
  <c r="AS1150" i="1"/>
  <c r="AS1151" i="1"/>
  <c r="AS1152" i="1"/>
  <c r="AS1135" i="1"/>
  <c r="AS1160" i="1"/>
  <c r="AS1163" i="1"/>
  <c r="AS1147" i="1"/>
  <c r="AS1129" i="1"/>
  <c r="AS1133" i="1"/>
  <c r="AS1159" i="1"/>
  <c r="AS1132" i="1"/>
  <c r="AS1161" i="1"/>
  <c r="AS1156" i="1"/>
  <c r="AS1155" i="1"/>
  <c r="AS1162" i="1"/>
  <c r="AS1136" i="1"/>
  <c r="AS1137" i="1"/>
  <c r="AS1138" i="1"/>
  <c r="AS1128" i="1"/>
  <c r="AS1164" i="1"/>
  <c r="AS1131" i="1"/>
  <c r="AS1165" i="1"/>
  <c r="AS1134" i="1"/>
  <c r="AS1166" i="1"/>
  <c r="AS1167" i="1"/>
  <c r="AS1168" i="1"/>
  <c r="AS1170" i="1"/>
  <c r="AS1171" i="1"/>
  <c r="AS1172" i="1"/>
  <c r="AS1173" i="1"/>
  <c r="AS1174" i="1"/>
  <c r="AS1175" i="1"/>
  <c r="AS1176" i="1"/>
  <c r="AS1177" i="1"/>
  <c r="AS1178" i="1"/>
  <c r="AS1179" i="1"/>
  <c r="AS1180" i="1"/>
  <c r="AS1181" i="1"/>
  <c r="AS1182" i="1"/>
  <c r="AS1183" i="1"/>
  <c r="AS1184" i="1"/>
  <c r="AS1185" i="1"/>
  <c r="AS1186" i="1"/>
  <c r="AS1187" i="1"/>
  <c r="AS1188" i="1"/>
  <c r="AS1189" i="1"/>
  <c r="AS1190" i="1"/>
  <c r="AS1191" i="1"/>
  <c r="AS1192" i="1"/>
  <c r="AS1193" i="1"/>
  <c r="AS1194" i="1"/>
  <c r="AS1195" i="1"/>
  <c r="AS1196" i="1"/>
  <c r="AS1197" i="1"/>
  <c r="AS1198" i="1"/>
  <c r="AS1199" i="1"/>
  <c r="AS1200" i="1"/>
  <c r="AS1201" i="1"/>
  <c r="AS1202" i="1"/>
  <c r="AS1203" i="1"/>
  <c r="AS1204" i="1"/>
  <c r="AS1205" i="1"/>
  <c r="AS1206" i="1"/>
  <c r="AS1207" i="1"/>
  <c r="AS1208" i="1"/>
  <c r="AS1209" i="1"/>
  <c r="AS1210" i="1"/>
  <c r="AS1211" i="1"/>
  <c r="AS1212" i="1"/>
  <c r="AS1213" i="1"/>
  <c r="AS1214" i="1"/>
  <c r="AS1215" i="1"/>
  <c r="AS1216" i="1"/>
  <c r="AS1217" i="1"/>
  <c r="AS1218" i="1"/>
  <c r="AS1219" i="1"/>
  <c r="AS1220" i="1"/>
  <c r="AS1221" i="1"/>
  <c r="AS1222" i="1"/>
  <c r="AS1223" i="1"/>
  <c r="AS1224" i="1"/>
  <c r="AS1225" i="1"/>
  <c r="AS1226" i="1"/>
  <c r="AS1227" i="1"/>
  <c r="AS1228" i="1"/>
  <c r="AS1229" i="1"/>
  <c r="AS1230" i="1"/>
  <c r="AS1231" i="1"/>
  <c r="AS1232" i="1"/>
  <c r="AS1233" i="1"/>
  <c r="AS1234" i="1"/>
  <c r="AS1235" i="1"/>
  <c r="AS1236" i="1"/>
  <c r="AS1237" i="1"/>
  <c r="AS1238" i="1"/>
  <c r="AS1239" i="1"/>
  <c r="AS1240" i="1"/>
  <c r="AS1241" i="1"/>
  <c r="AS1169" i="1"/>
  <c r="AS1242" i="1"/>
  <c r="AS1251" i="1"/>
  <c r="AS1257" i="1"/>
  <c r="AS1258" i="1"/>
  <c r="AS1259" i="1"/>
  <c r="AS1252" i="1"/>
  <c r="AS1253" i="1"/>
  <c r="AS1264" i="1"/>
  <c r="AS1248" i="1"/>
  <c r="AS1247" i="1"/>
  <c r="AS1256" i="1"/>
  <c r="AS1249" i="1"/>
  <c r="AS1254" i="1"/>
  <c r="AS1260" i="1"/>
  <c r="AS1261" i="1"/>
  <c r="AS1270" i="1"/>
  <c r="AS1276" i="1"/>
  <c r="AS1277" i="1"/>
  <c r="AS1279" i="1"/>
  <c r="AS1281" i="1"/>
  <c r="AS1282" i="1"/>
  <c r="AS1283" i="1"/>
  <c r="AS1284" i="1"/>
  <c r="AS1318" i="1"/>
  <c r="AS1322" i="1"/>
  <c r="AS1325" i="1"/>
  <c r="AS1330" i="1"/>
  <c r="AS1332" i="1"/>
  <c r="AS1333" i="1"/>
  <c r="AS1329" i="1"/>
  <c r="AS1328" i="1"/>
  <c r="AS1331" i="1"/>
  <c r="AS1337" i="1"/>
  <c r="AS1338" i="1"/>
  <c r="AS1340" i="1"/>
  <c r="AS1344" i="1"/>
  <c r="AS1348" i="1"/>
  <c r="AS1349" i="1"/>
  <c r="AS1356" i="1"/>
  <c r="AS1359" i="1"/>
  <c r="AS1360" i="1"/>
  <c r="AS1361" i="1"/>
  <c r="AS1364" i="1"/>
  <c r="AS1363" i="1"/>
  <c r="AS1362" i="1"/>
  <c r="AS1365" i="1"/>
  <c r="AS1367" i="1"/>
  <c r="AS1366" i="1"/>
  <c r="AS1369" i="1"/>
  <c r="AS1368" i="1"/>
  <c r="AS1370" i="1"/>
  <c r="AS1412" i="1"/>
  <c r="AS1385" i="1"/>
  <c r="AS1374" i="1"/>
  <c r="AS1375" i="1"/>
  <c r="AS1384" i="1"/>
  <c r="AS1376" i="1"/>
  <c r="AS1383" i="1"/>
  <c r="AS1378" i="1"/>
  <c r="AS1379" i="1"/>
  <c r="AS1380" i="1"/>
  <c r="AS1381" i="1"/>
  <c r="AS1382" i="1"/>
  <c r="AS1377" i="1"/>
  <c r="AS1388" i="1"/>
  <c r="AS1389" i="1"/>
  <c r="AS1390" i="1"/>
  <c r="AS1391" i="1"/>
  <c r="AS1392" i="1"/>
  <c r="AS1393" i="1"/>
  <c r="AS1394" i="1"/>
  <c r="AS1395" i="1"/>
  <c r="AS1396" i="1"/>
  <c r="AS1397" i="1"/>
  <c r="AS1398" i="1"/>
  <c r="AS1399" i="1"/>
  <c r="AS1400" i="1"/>
  <c r="AS1401" i="1"/>
  <c r="AS1403" i="1"/>
  <c r="AS1404" i="1"/>
  <c r="AS1405" i="1"/>
  <c r="AS1406" i="1"/>
  <c r="AS1407" i="1"/>
  <c r="AS1408" i="1"/>
  <c r="AS1409" i="1"/>
  <c r="AS1410" i="1"/>
  <c r="AS1411" i="1"/>
  <c r="AS1413" i="1"/>
  <c r="AS1414" i="1"/>
  <c r="AS1418" i="1"/>
  <c r="AS1419" i="1"/>
  <c r="AS1421" i="1"/>
  <c r="AS1422" i="1"/>
  <c r="AS1423" i="1"/>
  <c r="AS1424" i="1"/>
  <c r="AS1425" i="1"/>
  <c r="AS1426" i="1"/>
  <c r="AS1439" i="1"/>
  <c r="AS1440" i="1"/>
  <c r="AS1441" i="1"/>
  <c r="AS1443" i="1"/>
  <c r="AS1444" i="1"/>
  <c r="AS1445" i="1"/>
  <c r="AS1447" i="1"/>
  <c r="AS1509" i="1"/>
  <c r="AS1510" i="1"/>
  <c r="AS1511" i="1"/>
  <c r="AS1512" i="1"/>
  <c r="AS1513" i="1"/>
  <c r="AS1514" i="1"/>
  <c r="AS1515" i="1"/>
  <c r="AS1518" i="1"/>
  <c r="AS1516" i="1"/>
  <c r="AS1519" i="1"/>
  <c r="AS1520" i="1"/>
  <c r="AS1521" i="1"/>
  <c r="AS1524" i="1"/>
  <c r="AS1525" i="1"/>
  <c r="AS1528" i="1"/>
  <c r="AS1529" i="1"/>
  <c r="AS1530" i="1"/>
  <c r="AS1522" i="1"/>
  <c r="AS1523" i="1"/>
  <c r="AS1579" i="1"/>
  <c r="AS1554" i="1"/>
  <c r="AS1555" i="1"/>
  <c r="AS1556" i="1"/>
  <c r="AS1533" i="1"/>
  <c r="AS1534" i="1"/>
  <c r="AS1557" i="1"/>
  <c r="AS1558" i="1"/>
  <c r="AS1559" i="1"/>
  <c r="AS1536" i="1"/>
  <c r="AS1537" i="1"/>
  <c r="AS1535" i="1"/>
  <c r="AS1540" i="1"/>
  <c r="AS1553" i="1"/>
  <c r="AS1539" i="1"/>
  <c r="AS1541" i="1"/>
  <c r="AS1542" i="1"/>
  <c r="AS1560" i="1"/>
  <c r="AS1561" i="1"/>
  <c r="AS1562" i="1"/>
  <c r="AS1563" i="1"/>
  <c r="AS1564" i="1"/>
  <c r="AS1565" i="1"/>
  <c r="AS1566" i="1"/>
  <c r="AS1567" i="1"/>
  <c r="AS1568" i="1"/>
  <c r="AS1569" i="1"/>
  <c r="AS1570" i="1"/>
  <c r="AS1571" i="1"/>
  <c r="AS1572" i="1"/>
  <c r="AS1573" i="1"/>
  <c r="AS1574" i="1"/>
  <c r="AS1575" i="1"/>
  <c r="AS1576" i="1"/>
  <c r="AS1577" i="1"/>
  <c r="AS1578" i="1"/>
  <c r="AS1580" i="1"/>
  <c r="AS1581" i="1"/>
  <c r="AS1582" i="1"/>
  <c r="AS1583" i="1"/>
  <c r="AS1532" i="1"/>
  <c r="AS1591" i="1"/>
  <c r="AS1592" i="1"/>
  <c r="AS1593" i="1"/>
  <c r="AS1599" i="1"/>
  <c r="AS1594" i="1"/>
  <c r="AS1595" i="1"/>
  <c r="AS1596" i="1"/>
  <c r="AS1597" i="1"/>
  <c r="AS1598" i="1"/>
  <c r="AS1601" i="1"/>
  <c r="AS1602" i="1"/>
  <c r="AS1600" i="1"/>
  <c r="AS1603" i="1"/>
  <c r="AS1612" i="1"/>
  <c r="AS1615" i="1"/>
  <c r="AS1609" i="1"/>
  <c r="AS1610" i="1"/>
  <c r="AS1611" i="1"/>
  <c r="AS1618" i="1"/>
  <c r="AS1619" i="1"/>
  <c r="AS1616" i="1"/>
  <c r="AS1614" i="1"/>
  <c r="AS1613" i="1"/>
  <c r="AS1630" i="1"/>
  <c r="AS1632" i="1"/>
  <c r="AS1639" i="1"/>
  <c r="AS1640" i="1"/>
  <c r="AS1641" i="1"/>
  <c r="AS1642" i="1"/>
  <c r="AS1643" i="1"/>
  <c r="AS1644" i="1"/>
  <c r="AS1647" i="1"/>
  <c r="AS1661" i="1"/>
  <c r="AS1662" i="1"/>
  <c r="AS1663" i="1"/>
  <c r="AS1667" i="1"/>
  <c r="AS1668" i="1"/>
  <c r="AS1669" i="1"/>
  <c r="AS1670" i="1"/>
  <c r="AS1671" i="1"/>
  <c r="AS1672" i="1"/>
  <c r="AS1772" i="1"/>
  <c r="AS1791" i="1"/>
  <c r="AS1790" i="1"/>
  <c r="AS1794" i="1"/>
  <c r="AS1798" i="1"/>
  <c r="AS1799" i="1"/>
  <c r="AS1802" i="1"/>
  <c r="AS1829" i="1"/>
  <c r="AS1830" i="1"/>
  <c r="AS1832" i="1"/>
  <c r="AS1844" i="1"/>
  <c r="AS1846" i="1"/>
  <c r="AS1847" i="1"/>
  <c r="AS1848" i="1"/>
  <c r="AS1862" i="1"/>
  <c r="AS1855" i="1"/>
  <c r="AS1856" i="1"/>
  <c r="AS1857" i="1"/>
  <c r="AS1858" i="1"/>
  <c r="AS1859" i="1"/>
  <c r="AS1860" i="1"/>
  <c r="AS1861" i="1"/>
  <c r="AS1863" i="1"/>
  <c r="AS1864" i="1"/>
  <c r="AS1865" i="1"/>
  <c r="AS1866" i="1"/>
  <c r="AS1867" i="1"/>
  <c r="AS1868" i="1"/>
  <c r="AS1869" i="1"/>
  <c r="AS1870" i="1"/>
  <c r="AS1871" i="1"/>
  <c r="AS1872" i="1"/>
  <c r="AS1873" i="1"/>
  <c r="AS1874" i="1"/>
  <c r="AS1898" i="1"/>
  <c r="AS1916" i="1"/>
  <c r="AS1917" i="1"/>
  <c r="AS1918" i="1"/>
  <c r="AS1920" i="1"/>
  <c r="AS1947" i="1"/>
  <c r="AS1948" i="1"/>
  <c r="AS1955" i="1"/>
  <c r="AS2033" i="1"/>
  <c r="AS1973" i="1"/>
  <c r="AS1960" i="1"/>
  <c r="AS1974" i="1"/>
  <c r="AS1976" i="1"/>
  <c r="AS1975" i="1"/>
  <c r="AS1966" i="1"/>
  <c r="AS1967" i="1"/>
  <c r="AS1956" i="1"/>
  <c r="AS1964" i="1"/>
  <c r="AS1965" i="1"/>
  <c r="AS1962" i="1"/>
  <c r="AS1961" i="1"/>
  <c r="AS1959" i="1"/>
  <c r="AS1958" i="1"/>
  <c r="AS1957" i="1"/>
  <c r="AS1972" i="1"/>
  <c r="AS1982" i="1"/>
  <c r="AS1983" i="1"/>
  <c r="AS1984" i="1"/>
  <c r="AS1985" i="1"/>
  <c r="AS1986" i="1"/>
  <c r="AS1987" i="1"/>
  <c r="AS1988" i="1"/>
  <c r="AS1989" i="1"/>
  <c r="AS1991" i="1"/>
  <c r="AS1992" i="1"/>
  <c r="AS1997" i="1"/>
  <c r="AS1998" i="1"/>
  <c r="AS1999" i="1"/>
  <c r="AS2002" i="1"/>
  <c r="AS2003" i="1"/>
  <c r="AS2004" i="1"/>
  <c r="AS2007" i="1"/>
  <c r="AS2008" i="1"/>
  <c r="AS2009" i="1"/>
  <c r="AS2010" i="1"/>
  <c r="AS2011" i="1"/>
  <c r="AS2012" i="1"/>
  <c r="AS2015" i="1"/>
  <c r="AS2016" i="1"/>
  <c r="AS2017" i="1"/>
  <c r="AS2018" i="1"/>
  <c r="AS2019" i="1"/>
  <c r="AS2020" i="1"/>
  <c r="AS2021" i="1"/>
  <c r="AS2022" i="1"/>
  <c r="AS2025" i="1"/>
  <c r="AS2026" i="1"/>
  <c r="AS2029" i="1"/>
  <c r="AS2030" i="1"/>
  <c r="AS2031" i="1"/>
  <c r="AS2032" i="1"/>
  <c r="AS2034" i="1"/>
  <c r="AS2035" i="1"/>
  <c r="AS2042" i="1"/>
  <c r="AS2043" i="1"/>
  <c r="AS2044" i="1"/>
  <c r="AS2045" i="1"/>
  <c r="AS2046" i="1"/>
  <c r="AS2047" i="1"/>
  <c r="AS2048" i="1"/>
  <c r="AS2049" i="1"/>
  <c r="AS2050" i="1"/>
  <c r="AS2051" i="1"/>
  <c r="AS2053" i="1"/>
  <c r="AS2054" i="1"/>
  <c r="AS2055" i="1"/>
  <c r="AS2058" i="1"/>
  <c r="AS2059" i="1"/>
  <c r="AS2060" i="1"/>
  <c r="AS2061" i="1"/>
  <c r="AS2062" i="1"/>
  <c r="AS2063" i="1"/>
  <c r="AS2064" i="1"/>
  <c r="AS2065" i="1"/>
  <c r="AS2066" i="1"/>
  <c r="AS2067" i="1"/>
  <c r="AS2068" i="1"/>
  <c r="AS2069" i="1"/>
  <c r="AS2070" i="1"/>
  <c r="AS2071" i="1"/>
  <c r="AS2072" i="1"/>
  <c r="AS2073" i="1"/>
  <c r="AS2077" i="1"/>
  <c r="AS2078" i="1"/>
  <c r="AS2079" i="1"/>
  <c r="AS2080" i="1"/>
  <c r="AS2081" i="1"/>
  <c r="AS2082" i="1"/>
  <c r="AS2083" i="1"/>
  <c r="AS2084" i="1"/>
  <c r="AS2085" i="1"/>
  <c r="AS2086" i="1"/>
  <c r="AS2087" i="1"/>
  <c r="AS2088" i="1"/>
  <c r="AS2089" i="1"/>
  <c r="AS2090" i="1"/>
  <c r="AS2091" i="1"/>
  <c r="AS2092" i="1"/>
  <c r="AS2093" i="1"/>
  <c r="AS2094" i="1"/>
  <c r="AS2095" i="1"/>
  <c r="AS2000" i="1"/>
  <c r="AS2001" i="1"/>
  <c r="AS2102" i="1"/>
  <c r="AS2103" i="1"/>
  <c r="AS2104" i="1"/>
  <c r="AS2105" i="1"/>
  <c r="AS2108" i="1"/>
  <c r="AS2109" i="1"/>
  <c r="AS2110" i="1"/>
  <c r="AS2124" i="1"/>
  <c r="AS2125" i="1"/>
  <c r="AS2126" i="1"/>
  <c r="AS2127" i="1"/>
  <c r="AS2161" i="1"/>
  <c r="AS2156" i="1"/>
  <c r="AS2157" i="1"/>
  <c r="AS2154" i="1"/>
  <c r="AS2152" i="1"/>
  <c r="AS2159" i="1"/>
  <c r="AS2151" i="1"/>
  <c r="AS2150" i="1"/>
  <c r="AS2158" i="1"/>
  <c r="AS2153" i="1"/>
  <c r="AS2155" i="1"/>
  <c r="AS2162" i="1"/>
  <c r="AS2163" i="1"/>
  <c r="AS2164" i="1"/>
  <c r="AS2165" i="1"/>
  <c r="AS2166" i="1"/>
  <c r="AS2167" i="1"/>
  <c r="AS2168" i="1"/>
  <c r="AS2169" i="1"/>
  <c r="AS2170" i="1"/>
  <c r="AS2171" i="1"/>
  <c r="AS2172" i="1"/>
  <c r="AS2173" i="1"/>
  <c r="AS2175" i="1"/>
  <c r="AS2174" i="1"/>
  <c r="AS2179" i="1"/>
  <c r="AS2181" i="1"/>
  <c r="AS2183" i="1"/>
  <c r="AS2185" i="1"/>
  <c r="AS2182" i="1"/>
  <c r="AS2186" i="1"/>
  <c r="AS2184" i="1"/>
  <c r="AS2201" i="1"/>
  <c r="AS2202" i="1"/>
  <c r="AS2203" i="1"/>
  <c r="AS2204" i="1"/>
  <c r="AS2208" i="1"/>
  <c r="AS2206" i="1"/>
  <c r="AS2207" i="1"/>
  <c r="AS2209" i="1"/>
  <c r="AS2210" i="1"/>
  <c r="AS2211" i="1"/>
  <c r="AS2212" i="1"/>
  <c r="AS2213" i="1"/>
  <c r="AS2216" i="1"/>
  <c r="AS2221" i="1"/>
  <c r="AS2222" i="1"/>
  <c r="AS2223" i="1"/>
  <c r="AS2224" i="1"/>
  <c r="AS2225" i="1"/>
  <c r="AS2275" i="1"/>
  <c r="AS2280" i="1"/>
  <c r="AS2281" i="1"/>
  <c r="AS2276" i="1"/>
  <c r="AS2277" i="1"/>
  <c r="AS2278" i="1"/>
  <c r="AS2279" i="1"/>
  <c r="AS2284" i="1"/>
  <c r="AS2282" i="1"/>
  <c r="AS2299" i="1"/>
  <c r="AS2331" i="1"/>
  <c r="AS2300" i="1"/>
  <c r="AS2301" i="1"/>
  <c r="AS2302" i="1"/>
  <c r="AS2304" i="1"/>
  <c r="AS2305" i="1"/>
  <c r="AS2307" i="1"/>
  <c r="AS2308" i="1"/>
  <c r="AS2309" i="1"/>
  <c r="AS2310" i="1"/>
  <c r="AS2313" i="1"/>
  <c r="AS2317" i="1"/>
  <c r="AS2318" i="1"/>
  <c r="AS2323" i="1"/>
  <c r="AS2324" i="1"/>
  <c r="AS2325" i="1"/>
  <c r="AS2327" i="1"/>
  <c r="AS2329" i="1"/>
  <c r="AS2330" i="1"/>
  <c r="AS2335" i="1"/>
  <c r="AS2336" i="1"/>
  <c r="AS2338" i="1"/>
  <c r="AS2339" i="1"/>
  <c r="AS2340" i="1"/>
  <c r="AS2341" i="1"/>
  <c r="AS2342" i="1"/>
  <c r="AS2343" i="1"/>
  <c r="AS2344" i="1"/>
  <c r="AS2345" i="1"/>
  <c r="AS2347" i="1"/>
  <c r="AS2348" i="1"/>
  <c r="AS2349" i="1"/>
  <c r="AS2351" i="1"/>
  <c r="AS2352" i="1"/>
  <c r="AS2354" i="1"/>
  <c r="AS2356" i="1"/>
  <c r="AS2357" i="1"/>
  <c r="AS2372" i="1"/>
  <c r="AS2371" i="1"/>
  <c r="AS2367" i="1"/>
  <c r="AS2370" i="1"/>
  <c r="AS2374" i="1"/>
  <c r="AS2368" i="1"/>
  <c r="AS2375" i="1"/>
  <c r="AS2377" i="1"/>
  <c r="AS2369" i="1"/>
  <c r="AS2366" i="1"/>
  <c r="AS2379" i="1"/>
  <c r="AS2380" i="1"/>
  <c r="AS2381" i="1"/>
  <c r="AS2382" i="1"/>
  <c r="AS2384" i="1"/>
  <c r="AS2385" i="1"/>
  <c r="AS2389" i="1"/>
  <c r="AS2390" i="1"/>
  <c r="AS2391" i="1"/>
  <c r="AS2392" i="1"/>
  <c r="AS2393" i="1"/>
  <c r="AS2480" i="1"/>
  <c r="AS2481" i="1"/>
  <c r="AS2482" i="1"/>
  <c r="AS2424" i="1"/>
  <c r="AS2425" i="1"/>
  <c r="AS2426" i="1"/>
  <c r="AS2421" i="1"/>
  <c r="AS2422" i="1"/>
  <c r="AS2423" i="1"/>
  <c r="AS2427" i="1"/>
  <c r="AS2428" i="1"/>
  <c r="AS2429" i="1"/>
  <c r="AS2430" i="1"/>
  <c r="AS2431" i="1"/>
  <c r="AS2432" i="1"/>
  <c r="AS2433" i="1"/>
  <c r="AS2434" i="1"/>
  <c r="AS2435" i="1"/>
  <c r="AS2436" i="1"/>
  <c r="AS2438" i="1"/>
  <c r="AS2439" i="1"/>
  <c r="AS2440" i="1"/>
  <c r="AS2441" i="1"/>
  <c r="AS2442" i="1"/>
  <c r="AS2443" i="1"/>
  <c r="AS2444" i="1"/>
  <c r="AS2445" i="1"/>
  <c r="AS2446" i="1"/>
  <c r="AS2447" i="1"/>
  <c r="AS2448" i="1"/>
  <c r="AS2449" i="1"/>
  <c r="AS2451" i="1"/>
  <c r="AS2450" i="1"/>
  <c r="AS2452" i="1"/>
  <c r="AS2453" i="1"/>
  <c r="AS2454" i="1"/>
  <c r="AS2455" i="1"/>
  <c r="AS2456" i="1"/>
  <c r="AS2457" i="1"/>
  <c r="AS2458" i="1"/>
  <c r="AS2459" i="1"/>
  <c r="AS2461" i="1"/>
  <c r="AS2460" i="1"/>
  <c r="AS2462" i="1"/>
  <c r="AS2463" i="1"/>
  <c r="AS2464" i="1"/>
  <c r="AS2465" i="1"/>
  <c r="AS2466" i="1"/>
  <c r="AS2467" i="1"/>
  <c r="AS2468" i="1"/>
  <c r="AS2469" i="1"/>
  <c r="AS2470" i="1"/>
  <c r="AS2471" i="1"/>
  <c r="AS2472" i="1"/>
  <c r="AS2473" i="1"/>
  <c r="AS2474" i="1"/>
  <c r="AS2475" i="1"/>
  <c r="AS2476" i="1"/>
  <c r="AS2477" i="1"/>
  <c r="AS2478" i="1"/>
  <c r="AS2479" i="1"/>
  <c r="AS2493" i="1"/>
  <c r="AS2483" i="1"/>
  <c r="AS2484" i="1"/>
  <c r="AS2486" i="1"/>
  <c r="AS2485" i="1"/>
  <c r="AS2487" i="1"/>
  <c r="AS2488" i="1"/>
  <c r="AS2489" i="1"/>
  <c r="AS2495" i="1"/>
  <c r="AS2494" i="1"/>
  <c r="AS2497" i="1"/>
  <c r="AS2496" i="1"/>
  <c r="AS2498" i="1"/>
  <c r="AS2499" i="1"/>
  <c r="AS2500" i="1"/>
  <c r="AS2501" i="1"/>
  <c r="AS2502" i="1"/>
  <c r="AS2437" i="1"/>
  <c r="AS2490" i="1"/>
  <c r="AS2491" i="1"/>
  <c r="AS2492" i="1"/>
  <c r="AS2503" i="1"/>
  <c r="AS2504" i="1"/>
  <c r="AS2517" i="1"/>
  <c r="AS2518" i="1"/>
  <c r="AS2515" i="1"/>
  <c r="AS2516" i="1"/>
  <c r="AS2519" i="1"/>
  <c r="AS2514" i="1"/>
  <c r="AS2520" i="1"/>
  <c r="AS2521" i="1"/>
  <c r="AS2522" i="1"/>
  <c r="AS2523" i="1"/>
  <c r="AS2528" i="1"/>
  <c r="AS2529" i="1"/>
  <c r="AS2526" i="1"/>
  <c r="AS2527" i="1"/>
  <c r="AS2530" i="1"/>
  <c r="AS2531" i="1"/>
  <c r="AS2532" i="1"/>
  <c r="AS2533" i="1"/>
  <c r="AS2534" i="1"/>
  <c r="AS2535" i="1"/>
  <c r="AS2536" i="1"/>
  <c r="AS2537" i="1"/>
  <c r="AS2538" i="1"/>
  <c r="AS2539" i="1"/>
  <c r="AS2541" i="1"/>
  <c r="AS2542" i="1"/>
  <c r="AS2545" i="1"/>
  <c r="AS2546" i="1"/>
  <c r="AS2544" i="1"/>
  <c r="AS2543" i="1"/>
  <c r="AS2549" i="1"/>
  <c r="AS2547" i="1"/>
  <c r="AS2548" i="1"/>
  <c r="AS2550" i="1"/>
  <c r="AS2551" i="1"/>
  <c r="AS2552" i="1"/>
  <c r="AS2553" i="1"/>
  <c r="AS2554" i="1"/>
  <c r="AS2561" i="1"/>
  <c r="AS2562" i="1"/>
  <c r="AS2566" i="1"/>
  <c r="AS2565" i="1"/>
  <c r="AS2563" i="1"/>
  <c r="AS2564" i="1"/>
  <c r="AS2568" i="1"/>
  <c r="AS2569" i="1"/>
  <c r="AS2570" i="1"/>
  <c r="AS2571" i="1"/>
  <c r="AS2573" i="1"/>
  <c r="AS2572" i="1"/>
  <c r="AS2574" i="1"/>
  <c r="AS2581" i="1"/>
  <c r="AS2582" i="1"/>
  <c r="AS2585" i="1"/>
  <c r="AS2591" i="1"/>
  <c r="AS2590" i="1"/>
  <c r="AS2594" i="1"/>
  <c r="AS2607" i="1"/>
  <c r="AS2608" i="1"/>
  <c r="AS2613" i="1"/>
  <c r="AS2614" i="1"/>
  <c r="AS2618" i="1"/>
  <c r="AS2619" i="1"/>
  <c r="AS2620" i="1"/>
  <c r="AS2622" i="1"/>
  <c r="AS2627" i="1"/>
  <c r="AS2628" i="1"/>
  <c r="AS2629" i="1"/>
  <c r="AS2631" i="1"/>
  <c r="AS2632" i="1"/>
  <c r="AS2633" i="1"/>
  <c r="AS2630" i="1"/>
  <c r="AS2634" i="1"/>
  <c r="AS2635" i="1"/>
  <c r="AS2636" i="1"/>
  <c r="AS2641" i="1"/>
  <c r="AS2642" i="1"/>
  <c r="AS2643" i="1"/>
  <c r="AS2644" i="1"/>
  <c r="AS2645" i="1"/>
  <c r="AS2648" i="1"/>
  <c r="AS2649" i="1"/>
  <c r="AS2650" i="1"/>
  <c r="AS2651" i="1"/>
  <c r="AS2652" i="1"/>
  <c r="AS2653" i="1"/>
  <c r="AS2654" i="1"/>
  <c r="AS2655" i="1"/>
  <c r="AS2656" i="1"/>
  <c r="AS2657" i="1"/>
  <c r="AS2658" i="1"/>
  <c r="AS2659" i="1"/>
  <c r="AS2660" i="1"/>
  <c r="AS2661" i="1"/>
  <c r="AS2662" i="1"/>
  <c r="AS2663" i="1"/>
  <c r="AS2664" i="1"/>
  <c r="AS2665" i="1"/>
  <c r="AS2666" i="1"/>
  <c r="AS2667" i="1"/>
  <c r="AS2668" i="1"/>
  <c r="AS2669" i="1"/>
  <c r="AS2670" i="1"/>
  <c r="AS2671" i="1"/>
  <c r="AS2672" i="1"/>
  <c r="AS2673" i="1"/>
  <c r="AS2675" i="1"/>
  <c r="AS2676" i="1"/>
  <c r="AS2677" i="1"/>
  <c r="AS2678" i="1"/>
  <c r="AS2679" i="1"/>
  <c r="AS2680" i="1"/>
  <c r="AS2681" i="1"/>
  <c r="AS2682" i="1"/>
  <c r="AS2683" i="1"/>
  <c r="AS2684" i="1"/>
  <c r="AS2685" i="1"/>
  <c r="AS2686" i="1"/>
  <c r="AS2687" i="1"/>
  <c r="AS2646" i="1"/>
  <c r="AS2647" i="1"/>
  <c r="AS2702" i="1"/>
  <c r="AS2701" i="1"/>
  <c r="AS2700" i="1"/>
  <c r="AS2698" i="1"/>
  <c r="AS2699" i="1"/>
  <c r="AS2703" i="1"/>
  <c r="AS2704" i="1"/>
  <c r="AS2705" i="1"/>
  <c r="AS2709" i="1"/>
  <c r="AS2710" i="1"/>
  <c r="AS2711" i="1"/>
  <c r="AS2712" i="1"/>
  <c r="AS2713" i="1"/>
  <c r="AS2714" i="1"/>
  <c r="AS2715" i="1"/>
  <c r="AS2717" i="1"/>
  <c r="AS2720" i="1"/>
  <c r="AS2721" i="1"/>
  <c r="AS2723" i="1"/>
  <c r="AS2722" i="1"/>
  <c r="AS2725" i="1"/>
  <c r="AS2732" i="1"/>
  <c r="AS2727" i="1"/>
  <c r="AS2728" i="1"/>
  <c r="AS2730" i="1"/>
  <c r="AS2729" i="1"/>
  <c r="AS2731" i="1"/>
  <c r="AS2734" i="1"/>
  <c r="AS2735" i="1"/>
  <c r="AS2733" i="1"/>
  <c r="AS2736" i="1"/>
  <c r="AS2737" i="1"/>
  <c r="AS2743" i="1"/>
  <c r="AS2746" i="1"/>
  <c r="AS2744" i="1"/>
  <c r="AS2745" i="1"/>
  <c r="AS2747" i="1"/>
  <c r="AS2757" i="1"/>
  <c r="AS2759" i="1"/>
  <c r="AS2770" i="1"/>
  <c r="AS2773" i="1"/>
  <c r="AS2772" i="1"/>
  <c r="AS2771" i="1"/>
  <c r="AS2760" i="1"/>
  <c r="AS2761" i="1"/>
  <c r="AS2762" i="1"/>
  <c r="AS2777" i="1"/>
  <c r="AS2779" i="1"/>
  <c r="AS2780" i="1"/>
  <c r="AS2778" i="1"/>
  <c r="AS2768" i="1"/>
  <c r="AS2767" i="1"/>
  <c r="AS2766" i="1"/>
  <c r="AS2763" i="1"/>
  <c r="AS2764" i="1"/>
  <c r="AS2765" i="1"/>
  <c r="AS2769" i="1"/>
  <c r="AS2774" i="1"/>
  <c r="AS2775" i="1"/>
  <c r="AS2776" i="1"/>
  <c r="AS2781" i="1"/>
  <c r="AS2782" i="1"/>
  <c r="AS2784" i="1"/>
  <c r="AS2785" i="1"/>
  <c r="AS2786" i="1"/>
  <c r="AS2787" i="1"/>
  <c r="AS2789" i="1"/>
  <c r="AS2790" i="1"/>
  <c r="AS2792" i="1"/>
  <c r="AS2793" i="1"/>
  <c r="AS2794" i="1"/>
  <c r="AS2795" i="1"/>
  <c r="AS2834" i="1"/>
  <c r="AS2835" i="1"/>
  <c r="AS2836" i="1"/>
  <c r="AS2837" i="1"/>
  <c r="AS2838" i="1"/>
  <c r="AS2840" i="1"/>
  <c r="AS2841" i="1"/>
  <c r="AS2842" i="1"/>
  <c r="AS2843" i="1"/>
  <c r="AS2844" i="1"/>
  <c r="AS2845" i="1"/>
  <c r="AS2851" i="1"/>
  <c r="AS2846" i="1"/>
  <c r="AS2847" i="1"/>
  <c r="AS2848" i="1"/>
  <c r="AS2850" i="1"/>
  <c r="AS2849" i="1"/>
  <c r="AS2860" i="1"/>
  <c r="AS2875" i="1"/>
  <c r="AS2993" i="1"/>
  <c r="AS2994" i="1"/>
  <c r="AS2995" i="1"/>
  <c r="AS2996" i="1"/>
  <c r="AS2997" i="1"/>
  <c r="AS2867" i="1"/>
  <c r="AS2869" i="1"/>
  <c r="AS2868" i="1"/>
  <c r="AS2880" i="1"/>
  <c r="AS2893" i="1"/>
  <c r="AS2894" i="1"/>
  <c r="AS2895" i="1"/>
  <c r="AS2898" i="1"/>
  <c r="AS2902" i="1"/>
  <c r="AS2910" i="1"/>
  <c r="AS2925" i="1"/>
  <c r="AS2937" i="1"/>
  <c r="AS2941" i="1"/>
  <c r="AS2954" i="1"/>
  <c r="AS2955" i="1"/>
  <c r="AS2956" i="1"/>
  <c r="AS2960" i="1"/>
  <c r="AS2962" i="1"/>
  <c r="AS2963" i="1"/>
  <c r="AS2969" i="1"/>
  <c r="AS2975" i="1"/>
  <c r="AS2981" i="1"/>
  <c r="AS3002" i="1"/>
  <c r="AS3013" i="1"/>
  <c r="AS2866" i="1"/>
  <c r="AS3049" i="1"/>
  <c r="AS3050" i="1"/>
  <c r="AS3048" i="1"/>
  <c r="AS3047" i="1"/>
  <c r="AS3094" i="1"/>
  <c r="AS3095" i="1"/>
  <c r="AS3096" i="1"/>
  <c r="AS3097" i="1"/>
  <c r="AS3098" i="1"/>
  <c r="AS3093" i="1"/>
  <c r="AS3118" i="1"/>
  <c r="AS3146" i="1"/>
  <c r="AS3158" i="1"/>
  <c r="AS3161" i="1"/>
  <c r="AS3162" i="1"/>
  <c r="AS3163" i="1"/>
  <c r="AS3164" i="1"/>
  <c r="AS3166" i="1"/>
  <c r="AS3168" i="1"/>
  <c r="AS3175" i="1"/>
  <c r="AS3165" i="1"/>
  <c r="AS3167" i="1"/>
  <c r="AS3169" i="1"/>
  <c r="AS3170" i="1"/>
  <c r="AS3171" i="1"/>
  <c r="AS3172" i="1"/>
  <c r="AS3173" i="1"/>
  <c r="AS3174" i="1"/>
  <c r="AS3177" i="1"/>
  <c r="AS3178" i="1"/>
  <c r="AS3179" i="1"/>
  <c r="AS3180" i="1"/>
  <c r="AS3181" i="1"/>
  <c r="AS3182" i="1"/>
  <c r="AS3183" i="1"/>
  <c r="AS3184" i="1"/>
  <c r="AS3185" i="1"/>
  <c r="AS3187" i="1"/>
  <c r="AS3189" i="1"/>
  <c r="AS3190" i="1"/>
  <c r="AS3191" i="1"/>
  <c r="AS3194" i="1"/>
  <c r="AS3221" i="1"/>
  <c r="AS3223" i="1"/>
  <c r="AS3222" i="1"/>
  <c r="AS3233" i="1"/>
  <c r="AS3235" i="1"/>
  <c r="AS3252" i="1"/>
  <c r="AS3250" i="1"/>
  <c r="AS3251" i="1"/>
  <c r="AS3261" i="1"/>
  <c r="AS3262" i="1"/>
  <c r="AS3267" i="1"/>
  <c r="AS3270" i="1"/>
  <c r="AS3268" i="1"/>
  <c r="AS3271" i="1"/>
  <c r="AS3269" i="1"/>
  <c r="AS3266" i="1"/>
  <c r="AS3273" i="1"/>
  <c r="AS3274" i="1"/>
  <c r="AS3275" i="1"/>
  <c r="AS3276" i="1"/>
  <c r="AS3277" i="1"/>
  <c r="AS3278" i="1"/>
  <c r="AS3279" i="1"/>
  <c r="AS3280" i="1"/>
  <c r="AS3281" i="1"/>
  <c r="AS3282" i="1"/>
  <c r="AS3283" i="1"/>
  <c r="AS3284" i="1"/>
  <c r="AS3285" i="1"/>
  <c r="AS3286" i="1"/>
  <c r="AS3287" i="1"/>
  <c r="AS3288" i="1"/>
  <c r="AS3291" i="1"/>
  <c r="AS3292" i="1"/>
  <c r="AS3293" i="1"/>
  <c r="AS3294" i="1"/>
  <c r="AS3295" i="1"/>
  <c r="AS3296" i="1"/>
  <c r="AS3301" i="1"/>
  <c r="AS3302" i="1"/>
  <c r="AS3303" i="1"/>
  <c r="AS3304" i="1"/>
  <c r="AS3314" i="1"/>
  <c r="AS3315" i="1"/>
  <c r="AS3313" i="1"/>
  <c r="AS3317" i="1"/>
  <c r="AS3356" i="1"/>
  <c r="AS3359" i="1"/>
  <c r="AS3358" i="1"/>
  <c r="AS3357" i="1"/>
  <c r="AS3360" i="1"/>
  <c r="AS3361" i="1"/>
  <c r="AS3362" i="1"/>
  <c r="AS3363" i="1"/>
  <c r="AS3364" i="1"/>
  <c r="AS3365" i="1"/>
  <c r="AS3366" i="1"/>
  <c r="AS3367" i="1"/>
  <c r="AS3368" i="1"/>
  <c r="AS3369" i="1"/>
  <c r="AS3370" i="1"/>
  <c r="AS3371" i="1"/>
  <c r="AS3372" i="1"/>
  <c r="AS3373" i="1"/>
  <c r="AS3374" i="1"/>
  <c r="AS3375" i="1"/>
  <c r="AS3376" i="1"/>
  <c r="AS3377" i="1"/>
  <c r="AS3378" i="1"/>
  <c r="AS3379" i="1"/>
  <c r="AS3380" i="1"/>
  <c r="AS3381" i="1"/>
  <c r="AS3382" i="1"/>
  <c r="AS3383" i="1"/>
  <c r="AS3384" i="1"/>
  <c r="AS3385" i="1"/>
  <c r="AS3386" i="1"/>
  <c r="AS3387" i="1"/>
  <c r="AS3388" i="1"/>
  <c r="AS3389" i="1"/>
  <c r="AS3390" i="1"/>
  <c r="AS3391" i="1"/>
  <c r="AS3392" i="1"/>
  <c r="AS3393" i="1"/>
  <c r="AS3394" i="1"/>
  <c r="AS3395" i="1"/>
  <c r="AS3396" i="1"/>
  <c r="AS3397" i="1"/>
  <c r="AS3398" i="1"/>
  <c r="AS3399" i="1"/>
  <c r="AS3400" i="1"/>
  <c r="AS3401" i="1"/>
  <c r="AS3402" i="1"/>
  <c r="AS3403" i="1"/>
  <c r="AS3404" i="1"/>
  <c r="AS3405" i="1"/>
  <c r="AS3406" i="1"/>
  <c r="AS3407" i="1"/>
  <c r="AS3409" i="1"/>
  <c r="AS3410" i="1"/>
  <c r="AS3411" i="1"/>
  <c r="AS3412" i="1"/>
  <c r="AS3413" i="1"/>
  <c r="AS3414" i="1"/>
  <c r="AS3503" i="1"/>
  <c r="AS3504" i="1"/>
  <c r="AS3505" i="1"/>
  <c r="AS3502" i="1"/>
  <c r="AS3507" i="1"/>
  <c r="AS3506" i="1"/>
  <c r="AS3508" i="1"/>
  <c r="AS3531" i="1"/>
  <c r="AS3532" i="1"/>
  <c r="AS3533" i="1"/>
  <c r="AS3534" i="1"/>
  <c r="AS3535" i="1"/>
  <c r="AS3536" i="1"/>
  <c r="AS3537" i="1"/>
  <c r="AS3538" i="1"/>
  <c r="AS3539" i="1"/>
  <c r="AS3554" i="1"/>
  <c r="AS3553" i="1"/>
  <c r="AS3552" i="1"/>
  <c r="AS3547" i="1"/>
  <c r="AS3548" i="1"/>
  <c r="AS3549" i="1"/>
  <c r="AS3550" i="1"/>
  <c r="AS3551" i="1"/>
  <c r="AS3575" i="1"/>
  <c r="AS3581" i="1"/>
  <c r="AS3571" i="1"/>
  <c r="AS3577" i="1"/>
  <c r="AS3574" i="1"/>
  <c r="AS3585" i="1"/>
  <c r="AS3580" i="1"/>
  <c r="AS3561" i="1"/>
  <c r="AS3557" i="1"/>
  <c r="AS3563" i="1"/>
  <c r="AS3564" i="1"/>
  <c r="AS3558" i="1"/>
  <c r="AS3582" i="1"/>
  <c r="AS3583" i="1"/>
  <c r="AS3576" i="1"/>
  <c r="AS3562" i="1"/>
  <c r="AS3566" i="1"/>
  <c r="AS3579" i="1"/>
  <c r="AS3568" i="1"/>
  <c r="AS3569" i="1"/>
  <c r="AS3578" i="1"/>
  <c r="AS3584" i="1"/>
  <c r="AS3573" i="1"/>
  <c r="AS3572" i="1"/>
  <c r="AS3565" i="1"/>
  <c r="AS3559" i="1"/>
  <c r="AS3586" i="1"/>
  <c r="AS3567" i="1"/>
  <c r="AS3570" i="1"/>
  <c r="AS3587" i="1"/>
  <c r="AS3588" i="1"/>
  <c r="AS3594" i="1"/>
  <c r="AS3596" i="1"/>
  <c r="AS3603" i="1"/>
  <c r="AS3604" i="1"/>
  <c r="AS3602" i="1"/>
  <c r="AS3605" i="1"/>
  <c r="AS3606" i="1"/>
  <c r="AS3607" i="1"/>
  <c r="AS3608" i="1"/>
  <c r="AS3609" i="1"/>
  <c r="AS3610" i="1"/>
  <c r="AS3611" i="1"/>
  <c r="AS3612" i="1"/>
  <c r="AS3613" i="1"/>
  <c r="AS3617" i="1"/>
  <c r="AS3637" i="1"/>
  <c r="AS3699" i="1"/>
  <c r="AS3694" i="1"/>
  <c r="AS3688" i="1"/>
  <c r="AS3689" i="1"/>
  <c r="AS3690" i="1"/>
  <c r="AS3692" i="1"/>
  <c r="AS3693" i="1"/>
  <c r="AS3696" i="1"/>
  <c r="AS3700" i="1"/>
  <c r="AS3695" i="1"/>
  <c r="AS3710" i="1"/>
  <c r="AS3703" i="1"/>
  <c r="AS3704" i="1"/>
  <c r="AS3706" i="1"/>
  <c r="AS3705" i="1"/>
  <c r="AS3708" i="1"/>
  <c r="AS3711" i="1"/>
  <c r="AS3712" i="1"/>
  <c r="AS3713" i="1"/>
  <c r="AS3716" i="1"/>
  <c r="AS3714" i="1"/>
  <c r="AS3721" i="1"/>
  <c r="AS3718" i="1"/>
  <c r="AS3715" i="1"/>
  <c r="AS3717" i="1"/>
  <c r="AS3722" i="1"/>
  <c r="AS295" i="1"/>
  <c r="AS2160" i="1"/>
  <c r="AS2039" i="1"/>
  <c r="AS2041" i="1"/>
  <c r="AS2038" i="1"/>
  <c r="AS2040" i="1"/>
  <c r="AS332" i="1"/>
  <c r="AS333" i="1"/>
  <c r="AS330" i="1"/>
  <c r="AS331" i="1"/>
  <c r="AS316" i="1"/>
  <c r="AS317" i="1"/>
  <c r="AS2788" i="1"/>
  <c r="AS2791" i="1"/>
  <c r="AS2783" i="1"/>
  <c r="AS2328" i="1"/>
  <c r="AS2326" i="1"/>
  <c r="AS2332" i="1"/>
  <c r="AS2306" i="1"/>
  <c r="AS2358" i="1"/>
  <c r="AS2359" i="1"/>
  <c r="AS2360" i="1"/>
  <c r="AS2361" i="1"/>
  <c r="AS1415" i="1"/>
  <c r="AS2695" i="1"/>
  <c r="AS2697" i="1"/>
  <c r="AS2689" i="1"/>
  <c r="AS2691" i="1"/>
  <c r="AS2692" i="1"/>
  <c r="AS2690" i="1"/>
  <c r="AS2639" i="1"/>
  <c r="AS2640" i="1"/>
  <c r="AS2688" i="1"/>
  <c r="AS2696" i="1"/>
  <c r="AS2637" i="1"/>
  <c r="AS2638" i="1"/>
  <c r="AS2694" i="1"/>
  <c r="AS3289" i="1"/>
  <c r="AS82" i="1"/>
  <c r="AS2748" i="1"/>
  <c r="AS970" i="1"/>
  <c r="AS971" i="1"/>
  <c r="AS972" i="1"/>
  <c r="AS408" i="1"/>
  <c r="AS394" i="1"/>
  <c r="AS395" i="1"/>
  <c r="AS396" i="1"/>
  <c r="AS3299" i="1"/>
  <c r="AS3298" i="1"/>
  <c r="AS3300" i="1"/>
  <c r="AS3297" i="1"/>
  <c r="AS409" i="1"/>
  <c r="AS410" i="1"/>
  <c r="AS392" i="1"/>
  <c r="AS393" i="1"/>
  <c r="AS3" i="1"/>
  <c r="AQ625" i="1"/>
  <c r="AR1124" i="1" l="1"/>
  <c r="AR902" i="1"/>
  <c r="AR1127" i="1"/>
  <c r="AR43" i="1"/>
  <c r="AR38" i="1"/>
  <c r="AR70" i="1"/>
  <c r="AR1276" i="1"/>
  <c r="AR2158" i="1"/>
  <c r="AR360" i="1"/>
  <c r="AR625" i="1"/>
  <c r="AR278" i="1"/>
  <c r="AR1004" i="1"/>
  <c r="AR1194" i="1"/>
  <c r="AR2324" i="1"/>
  <c r="AR2369" i="1"/>
  <c r="AR3288" i="1"/>
  <c r="AR3563" i="1"/>
  <c r="AR863" i="1"/>
  <c r="AR862" i="1"/>
  <c r="AR990" i="1"/>
  <c r="AR991" i="1"/>
  <c r="AR1120" i="1"/>
  <c r="AR1121" i="1"/>
  <c r="AR1133" i="1"/>
  <c r="AR1166" i="1"/>
  <c r="AR1168" i="1"/>
  <c r="AR1643" i="1"/>
  <c r="AR1644" i="1"/>
  <c r="AR2025" i="1"/>
  <c r="AR2026" i="1"/>
  <c r="AR2034" i="1"/>
  <c r="AR2284" i="1"/>
  <c r="AR2354" i="1"/>
  <c r="AR2844" i="1"/>
  <c r="AR2845" i="1"/>
  <c r="AR3267" i="1"/>
  <c r="AR3377" i="1"/>
  <c r="AR3378" i="1"/>
  <c r="AR3506" i="1"/>
  <c r="AR3582" i="1"/>
  <c r="AR259" i="1"/>
  <c r="AR258" i="1"/>
  <c r="AR1221" i="1"/>
  <c r="AR1222" i="1"/>
  <c r="AR2021" i="1"/>
  <c r="AR2022" i="1"/>
  <c r="AR1874" i="1"/>
  <c r="AR1129" i="1"/>
  <c r="AR2083" i="1"/>
  <c r="AR2084" i="1"/>
  <c r="AR3703" i="1"/>
  <c r="AR3704" i="1"/>
  <c r="AR1641" i="1"/>
  <c r="AR645" i="1"/>
  <c r="AR2570" i="1"/>
  <c r="AR830" i="1"/>
  <c r="AR832" i="1"/>
  <c r="AR2960" i="1"/>
  <c r="AR1325" i="1"/>
  <c r="AR723" i="1"/>
  <c r="AR724" i="1"/>
  <c r="AR722" i="1"/>
  <c r="AR2734" i="1"/>
  <c r="AR1225" i="1"/>
  <c r="AR2374" i="1"/>
  <c r="AR777" i="1"/>
  <c r="AR3696" i="1"/>
  <c r="AR341" i="1"/>
  <c r="AR1023" i="1"/>
  <c r="AR2377" i="1"/>
  <c r="AR3502" i="1"/>
  <c r="AR3579" i="1"/>
  <c r="AR2451" i="1"/>
  <c r="AR2450" i="1"/>
  <c r="AR2421" i="1"/>
  <c r="AR975" i="1"/>
  <c r="AR1070" i="1"/>
  <c r="AR1791" i="1"/>
  <c r="AR2729" i="1"/>
  <c r="AR3233" i="1"/>
  <c r="AR3275" i="1"/>
  <c r="AR661" i="1"/>
  <c r="AR2102" i="1"/>
  <c r="AR3381" i="1"/>
  <c r="AR831" i="1"/>
  <c r="AR1632" i="1"/>
  <c r="AR3609" i="1"/>
  <c r="AR2893" i="1"/>
  <c r="AR3146" i="1"/>
  <c r="AR1603" i="1"/>
  <c r="AR343" i="1"/>
  <c r="AR344" i="1"/>
  <c r="AR345" i="1"/>
  <c r="AR891" i="1"/>
  <c r="AR892" i="1"/>
  <c r="AR893" i="1"/>
  <c r="AR942" i="1"/>
  <c r="AR3382" i="1"/>
  <c r="AR3393" i="1"/>
  <c r="AR1178" i="1"/>
  <c r="AR2502" i="1"/>
  <c r="AR2033" i="1"/>
  <c r="AR2306" i="1"/>
  <c r="AR1870" i="1"/>
  <c r="AR1871" i="1"/>
  <c r="AR2566" i="1"/>
  <c r="AR2565" i="1"/>
  <c r="AR2705" i="1"/>
  <c r="AR3185" i="1"/>
  <c r="AR2704" i="1"/>
  <c r="AR2702" i="1"/>
  <c r="AR3184" i="1"/>
  <c r="AR2703" i="1"/>
  <c r="AR2701" i="1"/>
  <c r="AR223" i="1"/>
  <c r="AR225" i="1"/>
  <c r="AR224" i="1"/>
  <c r="AR716" i="1"/>
  <c r="AR855" i="1"/>
  <c r="AR944" i="1"/>
  <c r="AR1113" i="1"/>
  <c r="AR1114" i="1"/>
  <c r="AR1115" i="1"/>
  <c r="AR1116" i="1"/>
  <c r="AR1112" i="1"/>
  <c r="AR1251" i="1"/>
  <c r="AR1252" i="1"/>
  <c r="AR1253" i="1"/>
  <c r="AR2428" i="1"/>
  <c r="AR2533" i="1"/>
  <c r="AR2534" i="1"/>
  <c r="AR2536" i="1"/>
  <c r="AR2537" i="1"/>
  <c r="AR2538" i="1"/>
  <c r="AR2975" i="1"/>
  <c r="AR3360" i="1"/>
  <c r="AR307" i="1"/>
  <c r="AR903" i="1"/>
  <c r="AR727" i="1"/>
  <c r="AR728" i="1"/>
  <c r="AR909" i="1"/>
  <c r="AR910" i="1"/>
  <c r="AR1119" i="1"/>
  <c r="AR1118" i="1"/>
  <c r="AR3369" i="1"/>
  <c r="AR3370" i="1"/>
  <c r="AR2851" i="1"/>
  <c r="AR2850" i="1"/>
  <c r="AR2425" i="1"/>
  <c r="AR2426" i="1"/>
  <c r="AR2641" i="1"/>
  <c r="AR2642" i="1"/>
  <c r="AR2643" i="1"/>
  <c r="AR1966" i="1"/>
  <c r="AR1967" i="1"/>
  <c r="AR2846" i="1"/>
  <c r="AR2847" i="1"/>
  <c r="AR2848" i="1"/>
  <c r="AR1090" i="1"/>
  <c r="AR2427" i="1"/>
  <c r="AR2695" i="1"/>
  <c r="AR2840" i="1"/>
  <c r="AR2841" i="1"/>
  <c r="AR2842" i="1"/>
  <c r="AR2002" i="1"/>
  <c r="AR2050" i="1"/>
  <c r="AR3573" i="1"/>
  <c r="AR3572" i="1"/>
  <c r="AR1182" i="1"/>
  <c r="AR1183" i="1"/>
  <c r="AR1847" i="1"/>
  <c r="AR1960" i="1"/>
  <c r="AR1516" i="1"/>
  <c r="AR1126" i="1"/>
  <c r="AR1520" i="1"/>
  <c r="AR1570" i="1"/>
  <c r="AR2091" i="1"/>
  <c r="AR2730" i="1"/>
  <c r="AR1521" i="1"/>
  <c r="AR1562" i="1"/>
  <c r="AR2370" i="1"/>
  <c r="AR2581" i="1"/>
  <c r="AR2910" i="1"/>
  <c r="AR1569" i="1"/>
  <c r="AR1105" i="1"/>
  <c r="AR3191" i="1"/>
  <c r="AR2785" i="1"/>
  <c r="AR2582" i="1"/>
  <c r="AR2591" i="1"/>
  <c r="AR3189" i="1"/>
  <c r="AR3190" i="1"/>
  <c r="AR2221" i="1"/>
  <c r="AR2222" i="1"/>
  <c r="AR2223" i="1"/>
  <c r="AR2224" i="1"/>
  <c r="AR2225" i="1"/>
  <c r="AR778" i="1"/>
  <c r="AR904" i="1"/>
  <c r="AR2015" i="1"/>
  <c r="AR356" i="1"/>
  <c r="AR617" i="1"/>
  <c r="AR640" i="1"/>
  <c r="AR1242" i="1"/>
  <c r="AR3383" i="1"/>
  <c r="AR3384" i="1"/>
  <c r="AR2211" i="1"/>
  <c r="AR219" i="1"/>
  <c r="AR2571" i="1"/>
  <c r="AR3714" i="1"/>
  <c r="AR363" i="1"/>
  <c r="AR41" i="1"/>
  <c r="AR40" i="1"/>
  <c r="AR23" i="1"/>
  <c r="AR21" i="1"/>
  <c r="AR22" i="1"/>
  <c r="AR241" i="1"/>
  <c r="AR238" i="1"/>
  <c r="AR237" i="1"/>
  <c r="AR236" i="1"/>
  <c r="AR240" i="1"/>
  <c r="AR239" i="1"/>
  <c r="AR859" i="1"/>
  <c r="AR860" i="1"/>
  <c r="AR858" i="1"/>
  <c r="AR1536" i="1"/>
  <c r="AR1537" i="1"/>
  <c r="AR1535" i="1"/>
  <c r="AR1964" i="1"/>
  <c r="AR1965" i="1"/>
  <c r="AR611" i="1"/>
  <c r="AR610" i="1"/>
  <c r="AR612" i="1"/>
  <c r="AR621" i="1"/>
  <c r="AR3181" i="1"/>
  <c r="AR3182" i="1"/>
  <c r="AR3183" i="1"/>
  <c r="AR3705" i="1"/>
  <c r="AR970" i="1"/>
  <c r="AR1092" i="1"/>
  <c r="AR1093" i="1"/>
  <c r="AR971" i="1"/>
  <c r="AR972" i="1"/>
  <c r="AR2723" i="1"/>
  <c r="AR2722" i="1"/>
  <c r="AR2721" i="1"/>
  <c r="AR2709" i="1"/>
  <c r="AR2710" i="1"/>
  <c r="AR2711" i="1"/>
  <c r="AR2712" i="1"/>
  <c r="AR2698" i="1"/>
  <c r="AR2699" i="1"/>
  <c r="AR2725" i="1"/>
  <c r="AR2766" i="1"/>
  <c r="AR2763" i="1"/>
  <c r="AR2764" i="1"/>
  <c r="AR2765" i="1"/>
  <c r="AR2700" i="1"/>
  <c r="AR2675" i="1"/>
  <c r="AR2676" i="1"/>
  <c r="AR1378" i="1"/>
  <c r="AR1379" i="1"/>
  <c r="AR1380" i="1"/>
  <c r="AR1377" i="1"/>
  <c r="AR308" i="1"/>
  <c r="AR2108" i="1"/>
  <c r="AR2127" i="1"/>
  <c r="AR1419" i="1"/>
  <c r="AR976" i="1"/>
  <c r="AR3559" i="1"/>
  <c r="AR346" i="1"/>
  <c r="AR1560" i="1"/>
  <c r="AR1400" i="1"/>
  <c r="AR1401" i="1"/>
  <c r="AR1407" i="1"/>
  <c r="AR1408" i="1"/>
  <c r="AR1409" i="1"/>
  <c r="AR1410" i="1"/>
  <c r="AR2733" i="1"/>
  <c r="AR2995" i="1"/>
  <c r="AR2993" i="1"/>
  <c r="AR2994" i="1"/>
  <c r="AR2737" i="1"/>
  <c r="AR2996" i="1"/>
  <c r="AR2997" i="1"/>
  <c r="AR3503" i="1"/>
  <c r="AR3504" i="1"/>
  <c r="AR3505" i="1"/>
  <c r="AR941" i="1"/>
  <c r="AR3291" i="1"/>
  <c r="AR3296" i="1"/>
  <c r="AR3603" i="1"/>
  <c r="AR3604" i="1"/>
  <c r="AR242" i="1"/>
  <c r="AR2366" i="1"/>
  <c r="AR2431" i="1"/>
  <c r="AR3583" i="1"/>
  <c r="AR3558" i="1"/>
  <c r="AR2375" i="1"/>
  <c r="AR2735" i="1"/>
  <c r="AR80" i="1"/>
  <c r="AR1330" i="1"/>
  <c r="AR2954" i="1"/>
  <c r="AR819" i="1"/>
  <c r="AR3565" i="1"/>
  <c r="AR3118" i="1"/>
  <c r="AR731" i="1"/>
  <c r="AR732" i="1"/>
  <c r="AR733" i="1"/>
  <c r="AR639" i="1"/>
  <c r="AR3610" i="1"/>
  <c r="AR289" i="1"/>
  <c r="AR1254" i="1"/>
  <c r="AR2035" i="1"/>
  <c r="AR340" i="1"/>
  <c r="AR954" i="1"/>
  <c r="AR1170" i="1"/>
  <c r="AR1948" i="1"/>
  <c r="AR2212" i="1"/>
  <c r="AR2342" i="1"/>
  <c r="AR3508" i="1"/>
  <c r="AR710" i="1"/>
  <c r="AR711" i="1"/>
  <c r="AR1094" i="1"/>
  <c r="AR1095" i="1"/>
  <c r="AR2338" i="1"/>
  <c r="AR2339" i="1"/>
  <c r="AR1566" i="1"/>
  <c r="AR1567" i="1"/>
  <c r="AR1611" i="1"/>
  <c r="AR1616" i="1"/>
  <c r="AR1614" i="1"/>
  <c r="AR2275" i="1"/>
  <c r="AR2184" i="1"/>
  <c r="AR2327" i="1"/>
  <c r="AR2541" i="1"/>
  <c r="AR1574" i="1"/>
  <c r="AR1575" i="1"/>
  <c r="AR931" i="1"/>
  <c r="AR1973" i="1"/>
  <c r="AR1974" i="1"/>
  <c r="AR2109" i="1"/>
  <c r="AR2110" i="1"/>
  <c r="AR3297" i="1"/>
  <c r="AR79" i="1"/>
  <c r="AR81" i="1"/>
  <c r="AR1532" i="1"/>
  <c r="AR261" i="1"/>
  <c r="AR262" i="1"/>
  <c r="AR725" i="1"/>
  <c r="AR726" i="1"/>
  <c r="AR951" i="1"/>
  <c r="AR952" i="1"/>
  <c r="AR2367" i="1"/>
  <c r="AR935" i="1"/>
  <c r="AR351" i="1"/>
  <c r="AR352" i="1"/>
  <c r="AR353" i="1"/>
  <c r="AR945" i="1"/>
  <c r="AR955" i="1"/>
  <c r="AR2530" i="1"/>
  <c r="AR2531" i="1"/>
  <c r="AR2532" i="1"/>
  <c r="AR1256" i="1"/>
  <c r="AR1249" i="1"/>
  <c r="AR2046" i="1"/>
  <c r="AR2047" i="1"/>
  <c r="AR2335" i="1"/>
  <c r="AR2336" i="1"/>
  <c r="AR712" i="1"/>
  <c r="AR2962" i="1"/>
  <c r="AR2963" i="1"/>
  <c r="AR387" i="1"/>
  <c r="AR1642" i="1"/>
  <c r="AR3166" i="1"/>
  <c r="AR3271" i="1"/>
  <c r="AR3699" i="1"/>
  <c r="AR1085" i="1"/>
  <c r="AR1084" i="1"/>
  <c r="AR3276" i="1"/>
  <c r="AR3277" i="1"/>
  <c r="AR77" i="1"/>
  <c r="AR267" i="1"/>
  <c r="AR268" i="1"/>
  <c r="AR3533" i="1"/>
  <c r="AR3532" i="1"/>
  <c r="AR1071" i="1"/>
  <c r="AR1098" i="1"/>
  <c r="AR1248" i="1"/>
  <c r="AR1247" i="1"/>
  <c r="AR1421" i="1"/>
  <c r="AR1422" i="1"/>
  <c r="AR2003" i="1"/>
  <c r="AR2004" i="1"/>
  <c r="AR2345" i="1"/>
  <c r="AR2347" i="1"/>
  <c r="AR853" i="1"/>
  <c r="AR852" i="1"/>
  <c r="AR738" i="1"/>
  <c r="AR3177" i="1"/>
  <c r="AR3178" i="1"/>
  <c r="AR2955" i="1"/>
  <c r="AR2956" i="1"/>
  <c r="AR3294" i="1"/>
  <c r="AR324" i="1"/>
  <c r="AR325" i="1"/>
  <c r="AR1576" i="1"/>
  <c r="AR1577" i="1"/>
  <c r="AR2490" i="1"/>
  <c r="AR2491" i="1"/>
  <c r="AR2492" i="1"/>
  <c r="AR3301" i="1"/>
  <c r="AR1984" i="1"/>
  <c r="AR1985" i="1"/>
  <c r="AR1986" i="1"/>
  <c r="AR1988" i="1"/>
  <c r="AR2325" i="1"/>
  <c r="AR3096" i="1"/>
  <c r="AR78" i="1"/>
  <c r="AR286" i="1"/>
  <c r="AR287" i="1"/>
  <c r="AR288" i="1"/>
  <c r="AR662" i="1"/>
  <c r="AR663" i="1"/>
  <c r="AR664" i="1"/>
  <c r="AR886" i="1"/>
  <c r="AR887" i="1"/>
  <c r="AR888" i="1"/>
  <c r="AR982" i="1"/>
  <c r="AR983" i="1"/>
  <c r="AR372" i="1"/>
  <c r="AR373" i="1"/>
  <c r="AR374" i="1"/>
  <c r="AR877" i="1"/>
  <c r="AR878" i="1"/>
  <c r="AR879" i="1"/>
  <c r="AR2058" i="1"/>
  <c r="AR2059" i="1"/>
  <c r="AR2358" i="1"/>
  <c r="AR2359" i="1"/>
  <c r="AR880" i="1"/>
  <c r="AR881" i="1"/>
  <c r="AR882" i="1"/>
  <c r="AR1344" i="1"/>
  <c r="AR2019" i="1"/>
  <c r="AR2020" i="1"/>
  <c r="AR2343" i="1"/>
  <c r="AR2344" i="1"/>
  <c r="AR1987" i="1"/>
  <c r="AR672" i="1"/>
  <c r="AR673" i="1"/>
  <c r="AR674" i="1"/>
  <c r="AR889" i="1"/>
  <c r="AR890" i="1"/>
  <c r="AR907" i="1"/>
  <c r="AR1260" i="1"/>
  <c r="AR1261" i="1"/>
  <c r="AR3364" i="1"/>
  <c r="AR949" i="1"/>
  <c r="AR950" i="1"/>
  <c r="AR2043" i="1"/>
  <c r="AR2094" i="1"/>
  <c r="AR2360" i="1"/>
  <c r="AR2361" i="1"/>
  <c r="AR868" i="1"/>
  <c r="AR869" i="1"/>
  <c r="AR1348" i="1"/>
  <c r="AR2063" i="1"/>
  <c r="AR2064" i="1"/>
  <c r="AR2356" i="1"/>
  <c r="AR2357" i="1"/>
  <c r="AR226" i="1"/>
  <c r="AR227" i="1"/>
  <c r="AR228" i="1"/>
  <c r="AR2087" i="1"/>
  <c r="AR2088" i="1"/>
  <c r="AR2089" i="1"/>
  <c r="AR2090" i="1"/>
  <c r="AR2029" i="1"/>
  <c r="AR2030" i="1"/>
  <c r="AR2031" i="1"/>
  <c r="AR2032" i="1"/>
  <c r="AR283" i="1"/>
  <c r="AR284" i="1"/>
  <c r="AR1075" i="1"/>
  <c r="AR1076" i="1"/>
  <c r="AR2009" i="1"/>
  <c r="AR2092" i="1"/>
  <c r="AR3284" i="1"/>
  <c r="AR3363" i="1"/>
  <c r="AR683" i="1"/>
  <c r="AR1868" i="1"/>
  <c r="AR1869" i="1"/>
  <c r="AR2669" i="1"/>
  <c r="AR2670" i="1"/>
  <c r="AR3690" i="1"/>
  <c r="AR2432" i="1"/>
  <c r="AR2433" i="1"/>
  <c r="AR1609" i="1"/>
  <c r="AR1610" i="1"/>
  <c r="AR400" i="1"/>
  <c r="AR401" i="1"/>
  <c r="AR403" i="1"/>
  <c r="AR402" i="1"/>
  <c r="AR2348" i="1"/>
  <c r="AR2352" i="1"/>
  <c r="AR3708" i="1"/>
  <c r="AR735" i="1"/>
  <c r="AR736" i="1"/>
  <c r="AR737" i="1"/>
  <c r="AR921" i="1"/>
  <c r="AR922" i="1"/>
  <c r="AR923" i="1"/>
  <c r="AR1077" i="1"/>
  <c r="AR1078" i="1"/>
  <c r="AR1165" i="1"/>
  <c r="AR1647" i="1"/>
  <c r="AR2010" i="1"/>
  <c r="AR2093" i="1"/>
  <c r="AR2503" i="1"/>
  <c r="AR2504" i="1"/>
  <c r="AR3368" i="1"/>
  <c r="AR685" i="1"/>
  <c r="AR686" i="1"/>
  <c r="AR1872" i="1"/>
  <c r="AR1873" i="1"/>
  <c r="AR2053" i="1"/>
  <c r="AR2054" i="1"/>
  <c r="AR2065" i="1"/>
  <c r="AR2066" i="1"/>
  <c r="AR2067" i="1"/>
  <c r="AR2686" i="1"/>
  <c r="AR3692" i="1"/>
  <c r="AR3693" i="1"/>
  <c r="AR2637" i="1"/>
  <c r="AR2638" i="1"/>
  <c r="AR1860" i="1"/>
  <c r="AR1861" i="1"/>
  <c r="AR2476" i="1"/>
  <c r="AR2477" i="1"/>
  <c r="AR1639" i="1"/>
  <c r="AR1832" i="1"/>
  <c r="AR2679" i="1"/>
  <c r="AR2677" i="1"/>
  <c r="AR2678" i="1"/>
  <c r="AR1100" i="1"/>
  <c r="AR1101" i="1"/>
  <c r="AR1102" i="1"/>
  <c r="AR1962" i="1"/>
  <c r="AR1961" i="1"/>
  <c r="AR1042" i="1"/>
  <c r="AR1630" i="1"/>
  <c r="AR245" i="1"/>
  <c r="AR246" i="1"/>
  <c r="AR247" i="1"/>
  <c r="AR248" i="1"/>
  <c r="AR249" i="1"/>
  <c r="AR2649" i="1"/>
  <c r="AR2650" i="1"/>
  <c r="AR2651" i="1"/>
  <c r="AR2652" i="1"/>
  <c r="AR1959" i="1"/>
  <c r="AR1958" i="1"/>
  <c r="AR1957" i="1"/>
  <c r="AR3394" i="1"/>
  <c r="AR750" i="1"/>
  <c r="AR1041" i="1"/>
  <c r="AR2664" i="1"/>
  <c r="AR2665" i="1"/>
  <c r="AR2666" i="1"/>
  <c r="AR280" i="1"/>
  <c r="AR281" i="1"/>
  <c r="AR282" i="1"/>
  <c r="AR1989" i="1"/>
  <c r="AR1991" i="1"/>
  <c r="AR2442" i="1"/>
  <c r="AR2443" i="1"/>
  <c r="AR2444" i="1"/>
  <c r="AR2445" i="1"/>
  <c r="AR2446" i="1"/>
  <c r="AR2447" i="1"/>
  <c r="AR355" i="1"/>
  <c r="AR769" i="1"/>
  <c r="AR919" i="1"/>
  <c r="AR920" i="1"/>
  <c r="AR1236" i="1"/>
  <c r="AR1237" i="1"/>
  <c r="AR1238" i="1"/>
  <c r="AR1239" i="1"/>
  <c r="AR2307" i="1"/>
  <c r="AR2981" i="1"/>
  <c r="AR3367" i="1"/>
  <c r="AR382" i="1"/>
  <c r="AR383" i="1"/>
  <c r="AR384" i="1"/>
  <c r="AR866" i="1"/>
  <c r="AR865" i="1"/>
  <c r="AR864" i="1"/>
  <c r="AR980" i="1"/>
  <c r="AR981" i="1"/>
  <c r="AR1073" i="1"/>
  <c r="AR1074" i="1"/>
  <c r="AR1332" i="1"/>
  <c r="AR1333" i="1"/>
  <c r="AR1858" i="1"/>
  <c r="AR1859" i="1"/>
  <c r="AR2077" i="1"/>
  <c r="AR2078" i="1"/>
  <c r="AR2079" i="1"/>
  <c r="AR2080" i="1"/>
  <c r="AR2349" i="1"/>
  <c r="AR2351" i="1"/>
  <c r="AR2438" i="1"/>
  <c r="AR2439" i="1"/>
  <c r="AR3700" i="1"/>
  <c r="AR2424" i="1"/>
  <c r="AR2569" i="1"/>
  <c r="AR2634" i="1"/>
  <c r="AR1322" i="1"/>
  <c r="AR255" i="1"/>
  <c r="AR254" i="1"/>
  <c r="AR256" i="1"/>
  <c r="AR257" i="1"/>
  <c r="AR634" i="1"/>
  <c r="AR636" i="1"/>
  <c r="AR1618" i="1"/>
  <c r="AR1619" i="1"/>
  <c r="AR1956" i="1"/>
  <c r="AR250" i="1"/>
  <c r="AR251" i="1"/>
  <c r="AR252" i="1"/>
  <c r="AR253" i="1"/>
  <c r="AR638" i="1"/>
  <c r="AR637" i="1"/>
  <c r="AR1443" i="1"/>
  <c r="AR1444" i="1"/>
  <c r="AR1445" i="1"/>
  <c r="AR1104" i="1"/>
  <c r="AR624" i="1"/>
  <c r="AR648" i="1"/>
  <c r="AR649" i="1"/>
  <c r="AR1564" i="1"/>
  <c r="AR1565" i="1"/>
  <c r="AR3097" i="1"/>
  <c r="AR3098" i="1"/>
  <c r="AR765" i="1"/>
  <c r="AR836" i="1"/>
  <c r="AR3581" i="1"/>
  <c r="AR783" i="1"/>
  <c r="AR3048" i="1"/>
  <c r="AR3047" i="1"/>
  <c r="AR3049" i="1"/>
  <c r="AR1955" i="1"/>
  <c r="AR1197" i="1"/>
  <c r="AR1198" i="1"/>
  <c r="AR1424" i="1"/>
  <c r="AR1425" i="1"/>
  <c r="AR3292" i="1"/>
  <c r="AR3295" i="1"/>
  <c r="AR2185" i="1"/>
  <c r="AR787" i="1"/>
  <c r="AR3577" i="1"/>
  <c r="AR2326" i="1"/>
  <c r="AR908" i="1"/>
  <c r="AR1539" i="1"/>
  <c r="AR2206" i="1"/>
  <c r="AR675" i="1"/>
  <c r="AR789" i="1"/>
  <c r="AR3575" i="1"/>
  <c r="AR894" i="1"/>
  <c r="AR1240" i="1"/>
  <c r="AR2875" i="1"/>
  <c r="AR319" i="1"/>
  <c r="AR1103" i="1"/>
  <c r="AR1176" i="1"/>
  <c r="AR916" i="1"/>
  <c r="AR2151" i="1"/>
  <c r="AR654" i="1"/>
  <c r="AR655" i="1"/>
  <c r="AR651" i="1"/>
  <c r="AR3095" i="1"/>
  <c r="AR1583" i="1"/>
  <c r="AR2727" i="1"/>
  <c r="AR2728" i="1"/>
  <c r="AR2150" i="1"/>
  <c r="AR656" i="1"/>
  <c r="AR657" i="1"/>
  <c r="AR1581" i="1"/>
  <c r="AR1418" i="1"/>
  <c r="AR652" i="1"/>
  <c r="AR653" i="1"/>
  <c r="AR1572" i="1"/>
  <c r="AR2207" i="1"/>
  <c r="AR1553" i="1"/>
  <c r="AR771" i="1"/>
  <c r="AR297" i="1"/>
  <c r="AR298" i="1"/>
  <c r="AR299" i="1"/>
  <c r="AR948" i="1"/>
  <c r="AR668" i="1"/>
  <c r="AR669" i="1"/>
  <c r="AR635" i="1"/>
  <c r="AR633" i="1"/>
  <c r="AR3571" i="1"/>
  <c r="AR895" i="1"/>
  <c r="AR896" i="1"/>
  <c r="AR3596" i="1"/>
  <c r="AR607" i="1"/>
  <c r="AR608" i="1"/>
  <c r="AR1370" i="1"/>
  <c r="AR50" i="1"/>
  <c r="AR115" i="1"/>
  <c r="AR1369" i="1"/>
  <c r="AR1368" i="1"/>
  <c r="AR1509" i="1"/>
  <c r="AR329" i="1"/>
  <c r="AR2795" i="1"/>
  <c r="AR2572" i="1"/>
  <c r="AR264" i="1"/>
  <c r="AR613" i="1"/>
  <c r="AR2574" i="1"/>
  <c r="AR1582" i="1"/>
  <c r="AR1578" i="1"/>
  <c r="AR2299" i="1"/>
  <c r="AR2535" i="1"/>
  <c r="AR3611" i="1"/>
  <c r="AR2573" i="1"/>
  <c r="AR2517" i="1"/>
  <c r="AR2518" i="1"/>
  <c r="AR2516" i="1"/>
  <c r="AR1591" i="1"/>
  <c r="AR1592" i="1"/>
  <c r="AR1593" i="1"/>
  <c r="AR1599" i="1"/>
  <c r="AR1594" i="1"/>
  <c r="AR2523" i="1"/>
  <c r="AR2515" i="1"/>
  <c r="AR487" i="1"/>
  <c r="AR820" i="1"/>
  <c r="AR806" i="1"/>
  <c r="AR807" i="1"/>
  <c r="AR3162" i="1"/>
  <c r="AR1131" i="1"/>
  <c r="AR1167" i="1"/>
  <c r="AR3373" i="1"/>
  <c r="AR3414" i="1"/>
  <c r="AR682" i="1"/>
  <c r="AR1975" i="1"/>
  <c r="AR2614" i="1"/>
  <c r="AR2834" i="1"/>
  <c r="AR3002" i="1"/>
  <c r="AR3287" i="1"/>
  <c r="AR2309" i="1"/>
  <c r="AR2310" i="1"/>
  <c r="AR749" i="1"/>
  <c r="AR1615" i="1"/>
  <c r="AR1640" i="1"/>
  <c r="AR2843" i="1"/>
  <c r="AR260" i="1"/>
  <c r="AR412" i="1"/>
  <c r="AR956" i="1"/>
  <c r="AR1612" i="1"/>
  <c r="AR713" i="1"/>
  <c r="AR3169" i="1"/>
  <c r="AR3170" i="1"/>
  <c r="AR3171" i="1"/>
  <c r="AR3172" i="1"/>
  <c r="AR3173" i="1"/>
  <c r="AR3174" i="1"/>
  <c r="AR2539" i="1"/>
  <c r="AR2792" i="1"/>
  <c r="AR2793" i="1"/>
  <c r="AR2747" i="1"/>
  <c r="AR2657" i="1"/>
  <c r="AR2658" i="1"/>
  <c r="AR3235" i="1"/>
  <c r="AR2522" i="1"/>
  <c r="AR2213" i="1"/>
  <c r="AR1184" i="1"/>
  <c r="AR1191" i="1"/>
  <c r="AR1846" i="1"/>
  <c r="AR1972" i="1"/>
  <c r="AR2017" i="1"/>
  <c r="AR2208" i="1"/>
  <c r="AR2210" i="1"/>
  <c r="AR2434" i="1"/>
  <c r="AR2435" i="1"/>
  <c r="AR1021" i="1"/>
  <c r="AR1601" i="1"/>
  <c r="AR1602" i="1"/>
  <c r="AR1600" i="1"/>
  <c r="AR1667" i="1"/>
  <c r="AR1668" i="1"/>
  <c r="AR1671" i="1"/>
  <c r="AR1672" i="1"/>
  <c r="AR2384" i="1"/>
  <c r="AR2794" i="1"/>
  <c r="AR3268" i="1"/>
  <c r="AR3269" i="1"/>
  <c r="AR2849" i="1"/>
  <c r="AR2941" i="1"/>
  <c r="AR1123" i="1"/>
  <c r="AR1125" i="1"/>
  <c r="AR3576" i="1"/>
  <c r="AR718" i="1"/>
  <c r="AR719" i="1"/>
  <c r="AR720" i="1"/>
  <c r="AR2528" i="1"/>
  <c r="AR2529" i="1"/>
  <c r="AR2526" i="1"/>
  <c r="AR2527" i="1"/>
  <c r="AR930" i="1"/>
  <c r="AR1136" i="1"/>
  <c r="AR1137" i="1"/>
  <c r="AR1138" i="1"/>
  <c r="AR3357" i="1"/>
  <c r="AR3567" i="1"/>
  <c r="AR1163" i="1"/>
  <c r="AR1571" i="1"/>
  <c r="AR2105" i="1"/>
  <c r="AR2209" i="1"/>
  <c r="AR2152" i="1"/>
  <c r="AR1003" i="1"/>
  <c r="AR2469" i="1"/>
  <c r="AR2470" i="1"/>
  <c r="AR2471" i="1"/>
  <c r="AR2472" i="1"/>
  <c r="AR2473" i="1"/>
  <c r="AR3314" i="1"/>
  <c r="AR326" i="1"/>
  <c r="AR947" i="1"/>
  <c r="AR1087" i="1"/>
  <c r="AR1088" i="1"/>
  <c r="AR1440" i="1"/>
  <c r="AR1947" i="1"/>
  <c r="AR1992" i="1"/>
  <c r="AR2169" i="1"/>
  <c r="AR2340" i="1"/>
  <c r="AR2341" i="1"/>
  <c r="AR2480" i="1"/>
  <c r="AR2481" i="1"/>
  <c r="AR2482" i="1"/>
  <c r="AR2483" i="1"/>
  <c r="AR2484" i="1"/>
  <c r="AR2486" i="1"/>
  <c r="AR2485" i="1"/>
  <c r="AR3282" i="1"/>
  <c r="AR1160" i="1"/>
  <c r="AR561" i="1"/>
  <c r="AR2301" i="1"/>
  <c r="AR2302" i="1"/>
  <c r="AR3163" i="1"/>
  <c r="AR3164" i="1"/>
  <c r="AR2164" i="1"/>
  <c r="AR2171" i="1"/>
  <c r="AR2493" i="1"/>
  <c r="AR1037" i="1"/>
  <c r="AR108" i="1"/>
  <c r="AR347" i="1"/>
  <c r="AR348" i="1"/>
  <c r="AR354" i="1"/>
  <c r="AR762" i="1"/>
  <c r="AR764" i="1"/>
  <c r="AR861" i="1"/>
  <c r="AR867" i="1"/>
  <c r="AR1195" i="1"/>
  <c r="AR1200" i="1"/>
  <c r="AR1214" i="1"/>
  <c r="AR1220" i="1"/>
  <c r="AR1241" i="1"/>
  <c r="AR2085" i="1"/>
  <c r="AR2086" i="1"/>
  <c r="AR2161" i="1"/>
  <c r="AR2162" i="1"/>
  <c r="AR2163" i="1"/>
  <c r="AR2170" i="1"/>
  <c r="AR2304" i="1"/>
  <c r="AR2305" i="1"/>
  <c r="AR2452" i="1"/>
  <c r="AR2453" i="1"/>
  <c r="AR2454" i="1"/>
  <c r="AR2455" i="1"/>
  <c r="AR2456" i="1"/>
  <c r="AR2457" i="1"/>
  <c r="AR2458" i="1"/>
  <c r="AR2459" i="1"/>
  <c r="AR2461" i="1"/>
  <c r="AR2460" i="1"/>
  <c r="AR2462" i="1"/>
  <c r="AR2463" i="1"/>
  <c r="AR2495" i="1"/>
  <c r="AR2494" i="1"/>
  <c r="AR2497" i="1"/>
  <c r="AR2496" i="1"/>
  <c r="AR320" i="1"/>
  <c r="AR305" i="1"/>
  <c r="AR327" i="1"/>
  <c r="AR3403" i="1"/>
  <c r="AR3410" i="1"/>
  <c r="AR1233" i="1"/>
  <c r="AR2380" i="1"/>
  <c r="AR2487" i="1"/>
  <c r="AR2488" i="1"/>
  <c r="AR337" i="1"/>
  <c r="AR338" i="1"/>
  <c r="AR2157" i="1"/>
  <c r="AR2167" i="1"/>
  <c r="AR243" i="1"/>
  <c r="AR244" i="1"/>
  <c r="AR761" i="1"/>
  <c r="AR1164" i="1"/>
  <c r="AR1217" i="1"/>
  <c r="AR1218" i="1"/>
  <c r="AR1235" i="1"/>
  <c r="AR2440" i="1"/>
  <c r="AR2618" i="1"/>
  <c r="AR2619" i="1"/>
  <c r="AR302" i="1"/>
  <c r="AR303" i="1"/>
  <c r="AR304" i="1"/>
  <c r="AR3262" i="1"/>
  <c r="AR3283" i="1"/>
  <c r="AR3375" i="1"/>
  <c r="AR3404" i="1"/>
  <c r="AR766" i="1"/>
  <c r="AR1172" i="1"/>
  <c r="AR1173" i="1"/>
  <c r="AR1174" i="1"/>
  <c r="AR1211" i="1"/>
  <c r="AR1232" i="1"/>
  <c r="AR2155" i="1"/>
  <c r="AR2201" i="1"/>
  <c r="AR2202" i="1"/>
  <c r="AR2203" i="1"/>
  <c r="AR2204" i="1"/>
  <c r="AR2280" i="1"/>
  <c r="AR2281" i="1"/>
  <c r="AR2276" i="1"/>
  <c r="AR2277" i="1"/>
  <c r="AR2278" i="1"/>
  <c r="AR2279" i="1"/>
  <c r="AR2474" i="1"/>
  <c r="AR2475" i="1"/>
  <c r="AR3266" i="1"/>
  <c r="AR3313" i="1"/>
  <c r="AR3507" i="1"/>
  <c r="AR315" i="1"/>
  <c r="AR768" i="1"/>
  <c r="AR767" i="1"/>
  <c r="AR782" i="1"/>
  <c r="AR873" i="1"/>
  <c r="AR872" i="1"/>
  <c r="AR870" i="1"/>
  <c r="AR1128" i="1"/>
  <c r="AR1186" i="1"/>
  <c r="AR1187" i="1"/>
  <c r="AR1855" i="1"/>
  <c r="AR2165" i="1"/>
  <c r="AR2166" i="1"/>
  <c r="AR3371" i="1"/>
  <c r="AR364" i="1"/>
  <c r="AR365" i="1"/>
  <c r="AR2607" i="1"/>
  <c r="AR760" i="1"/>
  <c r="AR2422" i="1"/>
  <c r="AR2423" i="1"/>
  <c r="AR3315" i="1"/>
  <c r="AR2759" i="1"/>
  <c r="AR2898" i="1"/>
  <c r="AR3362" i="1"/>
  <c r="AR3376" i="1"/>
  <c r="AR3391" i="1"/>
  <c r="AR646" i="1"/>
  <c r="AR3402" i="1"/>
  <c r="AR3409" i="1"/>
  <c r="AR906" i="1"/>
  <c r="AR979" i="1"/>
  <c r="AR1215" i="1"/>
  <c r="AR2563" i="1"/>
  <c r="AR2564" i="1"/>
  <c r="AR1441" i="1"/>
  <c r="AR2103" i="1"/>
  <c r="AR2329" i="1"/>
  <c r="AR2330" i="1"/>
  <c r="AR2466" i="1"/>
  <c r="AR2467" i="1"/>
  <c r="AR2468" i="1"/>
  <c r="AR489" i="1"/>
  <c r="AR915" i="1"/>
  <c r="AR936" i="1"/>
  <c r="AR1097" i="1"/>
  <c r="AR1188" i="1"/>
  <c r="AR1189" i="1"/>
  <c r="AR1212" i="1"/>
  <c r="AR1213" i="1"/>
  <c r="AR2838" i="1"/>
  <c r="AR3094" i="1"/>
  <c r="AR3274" i="1"/>
  <c r="AR3372" i="1"/>
  <c r="AR3412" i="1"/>
  <c r="AR3695" i="1"/>
  <c r="AR3374" i="1"/>
  <c r="AR1541" i="1"/>
  <c r="AR1542" i="1"/>
  <c r="AR2379" i="1"/>
  <c r="AR2389" i="1"/>
  <c r="AR2736" i="1"/>
  <c r="AR2160" i="1"/>
  <c r="AR273" i="1"/>
  <c r="AR275" i="1"/>
  <c r="AR934" i="1"/>
  <c r="AR1106" i="1"/>
  <c r="AR1107" i="1"/>
  <c r="AR1216" i="1"/>
  <c r="AR1228" i="1"/>
  <c r="AR1982" i="1"/>
  <c r="AR1983" i="1"/>
  <c r="AR2062" i="1"/>
  <c r="AR2168" i="1"/>
  <c r="AR2925" i="1"/>
  <c r="AR3405" i="1"/>
  <c r="AR3406" i="1"/>
  <c r="AR3561" i="1"/>
  <c r="AR235" i="1"/>
  <c r="AR234" i="1"/>
  <c r="AR233" i="1"/>
  <c r="AR232" i="1"/>
  <c r="AR405" i="1"/>
  <c r="AR406" i="1"/>
  <c r="AR1099" i="1"/>
  <c r="AR1081" i="1"/>
  <c r="AR1223" i="1"/>
  <c r="AR1224" i="1"/>
  <c r="AR1794" i="1"/>
  <c r="AR2282" i="1"/>
  <c r="AR2465" i="1"/>
  <c r="AR2860" i="1"/>
  <c r="AR2332" i="1"/>
  <c r="AR381" i="1"/>
  <c r="AR933" i="1"/>
  <c r="AR1229" i="1"/>
  <c r="AR1863" i="1"/>
  <c r="AR3694" i="1"/>
  <c r="AR2381" i="1"/>
  <c r="AR3587" i="1"/>
  <c r="AR3588" i="1"/>
  <c r="AR1005" i="1"/>
  <c r="AR1022" i="1"/>
  <c r="AR3713" i="1"/>
  <c r="AR1035" i="1"/>
  <c r="AR1519" i="1"/>
  <c r="AR2937" i="1"/>
  <c r="AR1920" i="1"/>
  <c r="AR829" i="1"/>
  <c r="AR825" i="1"/>
  <c r="AR3273" i="1"/>
  <c r="AR103" i="1"/>
  <c r="AR102" i="1"/>
  <c r="AR104" i="1"/>
  <c r="AR924" i="1"/>
  <c r="AR925" i="1"/>
  <c r="AR926" i="1"/>
  <c r="AR605" i="1"/>
  <c r="AR606" i="1"/>
  <c r="AR1086" i="1"/>
  <c r="AR2777" i="1"/>
  <c r="AR72" i="1"/>
  <c r="AR3710" i="1"/>
  <c r="AR1365" i="1"/>
  <c r="AR1367" i="1"/>
  <c r="AR1366" i="1"/>
  <c r="AR1772" i="1"/>
  <c r="AR2713" i="1"/>
  <c r="AR2714" i="1"/>
  <c r="AR2715" i="1"/>
  <c r="AR2782" i="1"/>
  <c r="AR2783" i="1"/>
  <c r="AR993" i="1"/>
  <c r="AR3194" i="1"/>
  <c r="AR407" i="1"/>
  <c r="AR1234" i="1"/>
  <c r="AR1364" i="1"/>
  <c r="AR1363" i="1"/>
  <c r="AR1362" i="1"/>
  <c r="AR3718" i="1"/>
  <c r="AR2519" i="1"/>
  <c r="AR1374" i="1"/>
  <c r="AR1375" i="1"/>
  <c r="AR999" i="1"/>
  <c r="AR998" i="1"/>
  <c r="AR2770" i="1"/>
  <c r="AR2769" i="1"/>
  <c r="AR1392" i="1"/>
  <c r="AR1393" i="1"/>
  <c r="AR1399" i="1"/>
  <c r="AR3165" i="1"/>
  <c r="AR3167" i="1"/>
  <c r="AR996" i="1"/>
  <c r="AR997" i="1"/>
  <c r="AR1391" i="1"/>
  <c r="AR1396" i="1"/>
  <c r="AR1398" i="1"/>
  <c r="AR1397" i="1"/>
  <c r="AR1388" i="1"/>
  <c r="AR1389" i="1"/>
  <c r="AR2390" i="1"/>
  <c r="AR2391" i="1"/>
  <c r="AR2774" i="1"/>
  <c r="AR2775" i="1"/>
  <c r="AR1390" i="1"/>
  <c r="AR1403" i="1"/>
  <c r="AR973" i="1"/>
  <c r="AR974" i="1"/>
  <c r="AR2776" i="1"/>
  <c r="AR1384" i="1"/>
  <c r="AR1208" i="1"/>
  <c r="AR1209" i="1"/>
  <c r="AR394" i="1"/>
  <c r="AR395" i="1"/>
  <c r="AR396" i="1"/>
  <c r="AR3721" i="1"/>
  <c r="AR622" i="1"/>
  <c r="AR3716" i="1"/>
  <c r="AR3" i="1"/>
  <c r="AR4" i="1"/>
  <c r="AR5" i="1"/>
  <c r="AR3722" i="1"/>
  <c r="AR2671" i="1"/>
  <c r="AR2680" i="1"/>
  <c r="AR1394" i="1"/>
  <c r="AR2787" i="1"/>
  <c r="AR2786" i="1"/>
  <c r="AR2789" i="1"/>
  <c r="AR2788" i="1"/>
  <c r="AR2790" i="1"/>
  <c r="AR2791" i="1"/>
  <c r="AR2668" i="1"/>
  <c r="AR2661" i="1"/>
  <c r="AR2681" i="1"/>
  <c r="AR2760" i="1"/>
  <c r="AR2761" i="1"/>
  <c r="AR2762" i="1"/>
  <c r="AR1414" i="1"/>
  <c r="AR1404" i="1"/>
  <c r="AR2635" i="1"/>
  <c r="AR2772" i="1"/>
  <c r="AR2771" i="1"/>
  <c r="AR3715" i="1"/>
  <c r="AR618" i="1"/>
  <c r="AR1383" i="1"/>
  <c r="AR1382" i="1"/>
  <c r="AR1447" i="1"/>
  <c r="AR2441" i="1"/>
  <c r="AR2498" i="1"/>
  <c r="AR1111" i="1"/>
  <c r="AR1179" i="1"/>
  <c r="AR3168" i="1"/>
  <c r="AR3175" i="1"/>
  <c r="AR2520" i="1"/>
  <c r="AR2521" i="1"/>
  <c r="AR609" i="1"/>
  <c r="AR1415" i="1"/>
  <c r="AR1395" i="1"/>
  <c r="AR2655" i="1"/>
  <c r="AR2656" i="1"/>
  <c r="AR3359" i="1"/>
  <c r="AR3358" i="1"/>
  <c r="AR2568" i="1"/>
  <c r="AR3717" i="1"/>
  <c r="AR2697" i="1"/>
  <c r="AR2773" i="1"/>
  <c r="AR2767" i="1"/>
  <c r="AR2784" i="1"/>
  <c r="AR3317" i="1"/>
  <c r="AR1413" i="1"/>
  <c r="AR2514" i="1"/>
  <c r="AR2628" i="1"/>
  <c r="AR2781" i="1"/>
  <c r="AR1000" i="1"/>
  <c r="AR995" i="1"/>
  <c r="AR1402" i="1"/>
  <c r="AR1405" i="1"/>
  <c r="AR1406" i="1"/>
  <c r="AR1411" i="1"/>
  <c r="AR2687" i="1"/>
  <c r="AR3712" i="1"/>
  <c r="AR647" i="1"/>
  <c r="AR335" i="1"/>
  <c r="AR336" i="1"/>
  <c r="AR911" i="1"/>
  <c r="AR1079" i="1"/>
  <c r="AR1083" i="1"/>
  <c r="AR1082" i="1"/>
  <c r="AR1080" i="1"/>
  <c r="AR1177" i="1"/>
  <c r="AR1196" i="1"/>
  <c r="AR1199" i="1"/>
  <c r="AR2636" i="1"/>
  <c r="AR2667" i="1"/>
  <c r="AR2653" i="1"/>
  <c r="AR2654" i="1"/>
  <c r="AR2659" i="1"/>
  <c r="AR2660" i="1"/>
  <c r="AR2662" i="1"/>
  <c r="AR2663" i="1"/>
  <c r="AR1510" i="1"/>
  <c r="AR1511" i="1"/>
  <c r="AR1512" i="1"/>
  <c r="AR1563" i="1"/>
  <c r="AR1568" i="1"/>
  <c r="AR2007" i="1"/>
  <c r="AR2011" i="1"/>
  <c r="AR2368" i="1"/>
  <c r="AR2478" i="1"/>
  <c r="AR2479" i="1"/>
  <c r="AR3395" i="1"/>
  <c r="AR61" i="1"/>
  <c r="AR788" i="1"/>
  <c r="AR823" i="1"/>
  <c r="AR3289" i="1"/>
  <c r="AR1669" i="1"/>
  <c r="AR1670" i="1"/>
  <c r="AR3286" i="1"/>
  <c r="AR3557" i="1"/>
  <c r="AR1203" i="1"/>
  <c r="AR1204" i="1"/>
  <c r="AR220" i="1"/>
  <c r="AR339" i="1"/>
  <c r="AR357" i="1"/>
  <c r="AR358" i="1"/>
  <c r="AR359" i="1"/>
  <c r="AR385" i="1"/>
  <c r="AR386" i="1"/>
  <c r="AR763" i="1"/>
  <c r="AR1091" i="1"/>
  <c r="AR1257" i="1"/>
  <c r="AR1258" i="1"/>
  <c r="AR1259" i="1"/>
  <c r="AR1340" i="1"/>
  <c r="AR1426" i="1"/>
  <c r="AR2125" i="1"/>
  <c r="AR2181" i="1"/>
  <c r="AR2561" i="1"/>
  <c r="AR2562" i="1"/>
  <c r="AR3605" i="1"/>
  <c r="AR3606" i="1"/>
  <c r="AR2969" i="1"/>
  <c r="AR3390" i="1"/>
  <c r="AR3399" i="1"/>
  <c r="AR3411" i="1"/>
  <c r="AR1034" i="1"/>
  <c r="AR1190" i="1"/>
  <c r="AR2051" i="1"/>
  <c r="AR2081" i="1"/>
  <c r="AR2082" i="1"/>
  <c r="AR1270" i="1"/>
  <c r="AR1277" i="1"/>
  <c r="AR1279" i="1"/>
  <c r="AR1282" i="1"/>
  <c r="AR1283" i="1"/>
  <c r="AR1284" i="1"/>
  <c r="AR3161" i="1"/>
  <c r="AR3392" i="1"/>
  <c r="AR1205" i="1"/>
  <c r="AR1867" i="1"/>
  <c r="AR790" i="1"/>
  <c r="AR791" i="1"/>
  <c r="AR876" i="1"/>
  <c r="AR1219" i="1"/>
  <c r="AR1227" i="1"/>
  <c r="AR2016" i="1"/>
  <c r="AR3365" i="1"/>
  <c r="AR3366" i="1"/>
  <c r="AR3413" i="1"/>
  <c r="AR1318" i="1"/>
  <c r="AR1423" i="1"/>
  <c r="AR3261" i="1"/>
  <c r="AR1175" i="1"/>
  <c r="AR1525" i="1"/>
  <c r="AR2594" i="1"/>
  <c r="AR2331" i="1"/>
  <c r="AR2313" i="1"/>
  <c r="AR721" i="1"/>
  <c r="AR60" i="1"/>
  <c r="AR379" i="1"/>
  <c r="AR642" i="1"/>
  <c r="AR2124" i="1"/>
  <c r="AR917" i="1"/>
  <c r="AR1169" i="1"/>
  <c r="AR1579" i="1"/>
  <c r="AR3300" i="1"/>
  <c r="AR871" i="1"/>
  <c r="AR898" i="1"/>
  <c r="AR1020" i="1"/>
  <c r="AR3566" i="1"/>
  <c r="AR3584" i="1"/>
  <c r="AR2646" i="1"/>
  <c r="AR2647" i="1"/>
  <c r="AR781" i="1"/>
  <c r="AR786" i="1"/>
  <c r="AR1181" i="1"/>
  <c r="AR1185" i="1"/>
  <c r="AR1226" i="1"/>
  <c r="AR1281" i="1"/>
  <c r="AR2585" i="1"/>
  <c r="AR2866" i="1"/>
  <c r="AR729" i="1"/>
  <c r="AR730" i="1"/>
  <c r="AR82" i="1"/>
  <c r="AR943" i="1"/>
  <c r="AR404" i="1"/>
  <c r="AR2835" i="1"/>
  <c r="AR409" i="1"/>
  <c r="AR410" i="1"/>
  <c r="AR1002" i="1"/>
  <c r="AR3564" i="1"/>
  <c r="AR844" i="1"/>
  <c r="AR840" i="1"/>
  <c r="AR1385" i="1"/>
  <c r="AR2746" i="1"/>
  <c r="AR2744" i="1"/>
  <c r="AR3570" i="1"/>
  <c r="AR2551" i="1"/>
  <c r="AR2552" i="1"/>
  <c r="AR1790" i="1"/>
  <c r="AR2745" i="1"/>
  <c r="AR1024" i="1"/>
  <c r="AR1561" i="1"/>
  <c r="AR2371" i="1"/>
  <c r="AR3251" i="1"/>
  <c r="AR3594" i="1"/>
  <c r="AR3250" i="1"/>
  <c r="AR3252" i="1"/>
  <c r="AR322" i="1"/>
  <c r="AR2902" i="1"/>
  <c r="AR2126" i="1"/>
  <c r="AR51" i="1"/>
  <c r="AR629" i="1"/>
  <c r="AR1096" i="1"/>
  <c r="AR687" i="1"/>
  <c r="AR688" i="1"/>
  <c r="AR1108" i="1"/>
  <c r="AR1089" i="1"/>
  <c r="AR1529" i="1"/>
  <c r="AR2448" i="1"/>
  <c r="AR2449" i="1"/>
  <c r="AR676" i="1"/>
  <c r="AR2049" i="1"/>
  <c r="AR2070" i="1"/>
  <c r="AR2071" i="1"/>
  <c r="AR342" i="1"/>
  <c r="AR3093" i="1"/>
  <c r="AR3304" i="1"/>
  <c r="AR695" i="1"/>
  <c r="AR696" i="1"/>
  <c r="AR697" i="1"/>
  <c r="AR698" i="1"/>
  <c r="AR699" i="1"/>
  <c r="AR1006" i="1"/>
  <c r="AR1134" i="1"/>
  <c r="AR1513" i="1"/>
  <c r="AR1514" i="1"/>
  <c r="AR1515" i="1"/>
  <c r="AR1534" i="1"/>
  <c r="AR1999" i="1"/>
  <c r="AR2000" i="1"/>
  <c r="AR2001" i="1"/>
  <c r="AR2186" i="1"/>
  <c r="AR2429" i="1"/>
  <c r="AR2430" i="1"/>
  <c r="AR2613" i="1"/>
  <c r="AR2880" i="1"/>
  <c r="AR3385" i="1"/>
  <c r="AR3398" i="1"/>
  <c r="AR3400" i="1"/>
  <c r="AR3401" i="1"/>
  <c r="AR3407" i="1"/>
  <c r="AR3580" i="1"/>
  <c r="AR221" i="1"/>
  <c r="AR222" i="1"/>
  <c r="AR378" i="1"/>
  <c r="AR269" i="1"/>
  <c r="AR270" i="1"/>
  <c r="AR271" i="1"/>
  <c r="AR899" i="1"/>
  <c r="AR2489" i="1"/>
  <c r="AR3361" i="1"/>
  <c r="AR3397" i="1"/>
  <c r="AR272" i="1"/>
  <c r="AR349" i="1"/>
  <c r="AR350" i="1"/>
  <c r="AR700" i="1"/>
  <c r="AR833" i="1"/>
  <c r="AR834" i="1"/>
  <c r="AR835" i="1"/>
  <c r="AR901" i="1"/>
  <c r="AR900" i="1"/>
  <c r="AR2608" i="1"/>
  <c r="AR897" i="1"/>
  <c r="AR1830" i="1"/>
  <c r="AR2779" i="1"/>
  <c r="AR2780" i="1"/>
  <c r="AR2778" i="1"/>
  <c r="AR2501" i="1"/>
  <c r="AR2732" i="1"/>
  <c r="AR2731" i="1"/>
  <c r="AR2673" i="1"/>
  <c r="AR2639" i="1"/>
  <c r="AR2640" i="1"/>
  <c r="AR2437" i="1"/>
  <c r="AR3356" i="1"/>
  <c r="AR1524" i="1"/>
  <c r="AR1528" i="1"/>
  <c r="AR1522" i="1"/>
  <c r="AR1523" i="1"/>
  <c r="AR3187" i="1"/>
  <c r="AR291" i="1"/>
  <c r="AR292" i="1"/>
  <c r="AR293" i="1"/>
  <c r="AR294" i="1"/>
  <c r="AR678" i="1"/>
  <c r="AR677" i="1"/>
  <c r="AR809" i="1"/>
  <c r="AR808" i="1"/>
  <c r="AR939" i="1"/>
  <c r="AR940" i="1"/>
  <c r="AR36" i="1"/>
  <c r="AR37" i="1"/>
  <c r="AR52" i="1"/>
  <c r="AR366" i="1"/>
  <c r="AR367" i="1"/>
  <c r="AR368" i="1"/>
  <c r="AR369" i="1"/>
  <c r="AR1518" i="1"/>
  <c r="AR1862" i="1"/>
  <c r="AR751" i="1"/>
  <c r="AR805" i="1"/>
  <c r="AR810" i="1"/>
  <c r="AR812" i="1"/>
  <c r="AR937" i="1"/>
  <c r="AR938" i="1"/>
  <c r="AR2068" i="1"/>
  <c r="AR3536" i="1"/>
  <c r="AR3537" i="1"/>
  <c r="AR3538" i="1"/>
  <c r="AR285" i="1"/>
  <c r="AR2436" i="1"/>
  <c r="AR2372" i="1"/>
  <c r="AR2382" i="1"/>
  <c r="AR3303" i="1"/>
  <c r="AR3612" i="1"/>
  <c r="AR3613" i="1"/>
  <c r="AR817" i="1"/>
  <c r="AR818" i="1"/>
  <c r="AR2836" i="1"/>
  <c r="AR2837" i="1"/>
  <c r="AR665" i="1"/>
  <c r="AR666" i="1"/>
  <c r="AR667" i="1"/>
  <c r="AR306" i="1"/>
  <c r="AR380" i="1"/>
  <c r="AR816" i="1"/>
  <c r="AR815" i="1"/>
  <c r="AR814" i="1"/>
  <c r="AR1264" i="1"/>
  <c r="AR679" i="1"/>
  <c r="AR680" i="1"/>
  <c r="AR681" i="1"/>
  <c r="AR856" i="1"/>
  <c r="AR857" i="1"/>
  <c r="AR1329" i="1"/>
  <c r="AR1328" i="1"/>
  <c r="AR2499" i="1"/>
  <c r="AR2500" i="1"/>
  <c r="AR1595" i="1"/>
  <c r="AR1596" i="1"/>
  <c r="AR1597" i="1"/>
  <c r="AR1598" i="1"/>
  <c r="AR276" i="1"/>
  <c r="AR277" i="1"/>
  <c r="AR1171" i="1"/>
  <c r="AR1557" i="1"/>
  <c r="AR1558" i="1"/>
  <c r="AR1559" i="1"/>
  <c r="AR3578" i="1"/>
  <c r="AR1798" i="1"/>
  <c r="AR1802" i="1"/>
  <c r="AR309" i="1"/>
  <c r="AR310" i="1"/>
  <c r="AR311" i="1"/>
  <c r="AR2012" i="1"/>
  <c r="AR2018" i="1"/>
  <c r="AR389" i="1"/>
  <c r="AR390" i="1"/>
  <c r="AR391" i="1"/>
  <c r="AR3534" i="1"/>
  <c r="AR3535" i="1"/>
  <c r="AR1554" i="1"/>
  <c r="AR1555" i="1"/>
  <c r="AR1556" i="1"/>
  <c r="AR2042" i="1"/>
  <c r="AR2153" i="1"/>
  <c r="AR2869" i="1"/>
  <c r="AR2868" i="1"/>
  <c r="AR3379" i="1"/>
  <c r="AR3380" i="1"/>
  <c r="AR918" i="1"/>
  <c r="AR2743" i="1"/>
  <c r="AR3586" i="1"/>
  <c r="AR411" i="1"/>
  <c r="AR3711" i="1"/>
  <c r="AR1359" i="1"/>
  <c r="AR1360" i="1"/>
  <c r="AR1361" i="1"/>
  <c r="AR839" i="1"/>
  <c r="AR2300" i="1"/>
  <c r="AR2317" i="1"/>
  <c r="AR2318" i="1"/>
  <c r="AR328" i="1"/>
  <c r="AR913" i="1"/>
  <c r="AR1530" i="1"/>
  <c r="AR1799" i="1"/>
  <c r="AR334" i="1"/>
  <c r="AR2008" i="1"/>
  <c r="AR3531" i="1"/>
  <c r="AR3608" i="1"/>
  <c r="AR46" i="1"/>
  <c r="AR47" i="1"/>
  <c r="AR375" i="1"/>
  <c r="AR376" i="1"/>
  <c r="AR377" i="1"/>
  <c r="AR660" i="1"/>
  <c r="AR821" i="1"/>
  <c r="AR822" i="1"/>
  <c r="AR957" i="1"/>
  <c r="AR2072" i="1"/>
  <c r="AR2073" i="1"/>
  <c r="AR2464" i="1"/>
  <c r="AR670" i="1"/>
  <c r="AR671" i="1"/>
  <c r="AR1439" i="1"/>
  <c r="AR2154" i="1"/>
  <c r="AR370" i="1"/>
  <c r="AR371" i="1"/>
  <c r="AR3396" i="1"/>
  <c r="AR56" i="1"/>
  <c r="AR57" i="1"/>
  <c r="AR58" i="1"/>
  <c r="AR59" i="1"/>
  <c r="AR3562" i="1"/>
  <c r="AR799" i="1"/>
  <c r="AR265" i="1"/>
  <c r="AR266" i="1"/>
  <c r="AR2757" i="1"/>
  <c r="AR45" i="1"/>
  <c r="AR44" i="1"/>
  <c r="AR2748" i="1"/>
  <c r="AR1997" i="1"/>
  <c r="AR2069" i="1"/>
  <c r="AR1019" i="1"/>
  <c r="AR2867" i="1"/>
  <c r="AR1898" i="1"/>
  <c r="AR2392" i="1"/>
  <c r="AR2393" i="1"/>
  <c r="AR312" i="1"/>
  <c r="AR313" i="1"/>
  <c r="AR314" i="1"/>
  <c r="AR229" i="1"/>
  <c r="AR230" i="1"/>
  <c r="AR231" i="1"/>
  <c r="AR67" i="1"/>
  <c r="AR68" i="1"/>
  <c r="AR69" i="1"/>
  <c r="AR658" i="1"/>
  <c r="AR3607" i="1"/>
  <c r="AR2768" i="1"/>
  <c r="AR932" i="1"/>
  <c r="AR3688" i="1"/>
  <c r="AR3689" i="1"/>
  <c r="AR49" i="1"/>
  <c r="AR48" i="1"/>
  <c r="AR1412" i="1"/>
  <c r="AR946" i="1"/>
  <c r="AR953" i="1"/>
  <c r="AR3553" i="1"/>
  <c r="AR3547" i="1"/>
  <c r="AR884" i="1"/>
  <c r="AR885" i="1"/>
  <c r="AR2044" i="1"/>
  <c r="AR2045" i="1"/>
  <c r="AR3013" i="1"/>
  <c r="AR1661" i="1"/>
  <c r="AR1662" i="1"/>
  <c r="AR39" i="1"/>
  <c r="AR1180" i="1"/>
  <c r="AR3602" i="1"/>
  <c r="AR875" i="1"/>
  <c r="AR1533" i="1"/>
  <c r="AR883" i="1"/>
  <c r="AR927" i="1"/>
  <c r="AR1998" i="1"/>
  <c r="AR2183" i="1"/>
  <c r="AR296" i="1"/>
  <c r="AR854" i="1"/>
  <c r="AR912" i="1"/>
  <c r="AR1976" i="1"/>
  <c r="AR2060" i="1"/>
  <c r="AR2061" i="1"/>
  <c r="AR2095" i="1"/>
  <c r="AR914" i="1"/>
  <c r="AR2620" i="1"/>
  <c r="AR2622" i="1"/>
  <c r="AR2216" i="1"/>
  <c r="AR929" i="1"/>
  <c r="AR1230" i="1"/>
  <c r="AR1580" i="1"/>
  <c r="AR2179" i="1"/>
  <c r="AR3568" i="1"/>
  <c r="AR3569" i="1"/>
  <c r="AR1157" i="1"/>
  <c r="AR2672" i="1"/>
  <c r="AR408" i="1"/>
  <c r="AR1139" i="1"/>
  <c r="AR1135" i="1"/>
  <c r="AR2644" i="1"/>
  <c r="AR2645" i="1"/>
  <c r="AR33" i="1"/>
  <c r="AR34" i="1"/>
  <c r="AR35" i="1"/>
  <c r="AR1150" i="1"/>
  <c r="AR1151" i="1"/>
  <c r="AR1152" i="1"/>
  <c r="AR1201" i="1"/>
  <c r="AR1202" i="1"/>
  <c r="AR1206" i="1"/>
  <c r="AR3158" i="1"/>
  <c r="AR1154" i="1"/>
  <c r="AR1153" i="1"/>
  <c r="AR24" i="1"/>
  <c r="AR25" i="1"/>
  <c r="AR26" i="1"/>
  <c r="AR2175" i="1"/>
  <c r="AR2631" i="1"/>
  <c r="AR2632" i="1"/>
  <c r="AR2633" i="1"/>
  <c r="AR1158" i="1"/>
  <c r="AR1663" i="1"/>
  <c r="AR1844" i="1"/>
  <c r="AR2627" i="1"/>
  <c r="AR709" i="1"/>
  <c r="AR2630" i="1"/>
  <c r="AR1848" i="1"/>
  <c r="AR2691" i="1"/>
  <c r="AR2692" i="1"/>
  <c r="AR3278" i="1"/>
  <c r="AR3279" i="1"/>
  <c r="AR1148" i="1"/>
  <c r="AR1149" i="1"/>
  <c r="AR1033" i="1"/>
  <c r="AR2174" i="1"/>
  <c r="AR1130" i="1"/>
  <c r="AR3706" i="1"/>
  <c r="AR734" i="1"/>
  <c r="AR2648" i="1"/>
  <c r="AR3302" i="1"/>
  <c r="AR928" i="1"/>
  <c r="AR361" i="1"/>
  <c r="AR362" i="1"/>
  <c r="AR1356" i="1"/>
  <c r="AR100" i="1"/>
  <c r="AR2385" i="1"/>
  <c r="AR31" i="1"/>
  <c r="AR32" i="1"/>
  <c r="AR27" i="1"/>
  <c r="AR28" i="1"/>
  <c r="AR397" i="1"/>
  <c r="AR398" i="1"/>
  <c r="AR399" i="1"/>
  <c r="AR690" i="1"/>
  <c r="AR691" i="1"/>
  <c r="AR826" i="1"/>
  <c r="AR827" i="1"/>
  <c r="AR828" i="1"/>
  <c r="AR1109" i="1"/>
  <c r="AR1110" i="1"/>
  <c r="AR1072" i="1"/>
  <c r="AR1613" i="1"/>
  <c r="AR1864" i="1"/>
  <c r="AR1865" i="1"/>
  <c r="AR1866" i="1"/>
  <c r="AR2696" i="1"/>
  <c r="AR2039" i="1"/>
  <c r="AR2041" i="1"/>
  <c r="AR2038" i="1"/>
  <c r="AR2040" i="1"/>
  <c r="AR1337" i="1"/>
  <c r="AR1338" i="1"/>
  <c r="AR1829" i="1"/>
  <c r="AR3386" i="1"/>
  <c r="AR3387" i="1"/>
  <c r="AR3388" i="1"/>
  <c r="AR3389" i="1"/>
  <c r="AR2328" i="1"/>
  <c r="AR2156" i="1"/>
  <c r="AR300" i="1"/>
  <c r="AR301" i="1"/>
  <c r="AR388" i="1"/>
  <c r="AR2894" i="1"/>
  <c r="AR2895" i="1"/>
  <c r="AR813" i="1"/>
  <c r="AR1349" i="1"/>
  <c r="AR3637" i="1"/>
  <c r="AR3299" i="1"/>
  <c r="AR3221" i="1"/>
  <c r="AR3223" i="1"/>
  <c r="AR3222" i="1"/>
  <c r="AR1376" i="1"/>
  <c r="AR2182" i="1"/>
  <c r="AR3574" i="1"/>
  <c r="AR3298" i="1"/>
  <c r="AR770" i="1"/>
  <c r="AR2590" i="1"/>
  <c r="AR838" i="1"/>
  <c r="AR1028" i="1"/>
  <c r="AR1331" i="1"/>
  <c r="AR3293" i="1"/>
  <c r="AR1192" i="1"/>
  <c r="AR1193" i="1"/>
  <c r="AR2159" i="1"/>
  <c r="AR3285" i="1"/>
  <c r="AR811" i="1"/>
  <c r="AR2104" i="1"/>
  <c r="AR2323" i="1"/>
  <c r="AR42" i="1"/>
  <c r="AR321" i="1"/>
  <c r="AR323" i="1"/>
  <c r="AR3179" i="1"/>
  <c r="AR3180" i="1"/>
  <c r="AR3270" i="1"/>
  <c r="AR905" i="1"/>
  <c r="AR3050" i="1"/>
  <c r="AR1117" i="1"/>
  <c r="AR1210" i="1"/>
  <c r="AR1231" i="1"/>
  <c r="AR1856" i="1"/>
  <c r="AR1857" i="1"/>
  <c r="AR2048" i="1"/>
  <c r="AR1159" i="1"/>
  <c r="AR1540" i="1"/>
  <c r="AR3554" i="1"/>
  <c r="AR992" i="1"/>
  <c r="AR994" i="1"/>
  <c r="AR1147" i="1"/>
  <c r="AR2682" i="1"/>
  <c r="AR2683" i="1"/>
  <c r="AR1155" i="1"/>
  <c r="AR318" i="1"/>
  <c r="AR3552" i="1"/>
  <c r="AR112" i="1"/>
  <c r="AR113" i="1"/>
  <c r="AR1161" i="1"/>
  <c r="AR2685" i="1"/>
  <c r="AR1156" i="1"/>
  <c r="AR2684" i="1"/>
  <c r="AR3549" i="1"/>
  <c r="AR3551" i="1"/>
  <c r="AR114" i="1"/>
  <c r="AR111" i="1"/>
  <c r="AR3550" i="1"/>
  <c r="AR2694" i="1"/>
  <c r="AR2690" i="1"/>
  <c r="AR1162" i="1"/>
  <c r="AR3539" i="1"/>
  <c r="AR2688" i="1"/>
  <c r="AR290" i="1"/>
  <c r="AR3548" i="1"/>
  <c r="AR1132" i="1"/>
  <c r="AR2689" i="1"/>
  <c r="AR2629" i="1"/>
  <c r="AR1381" i="1"/>
  <c r="AR1207" i="1"/>
  <c r="AR2172" i="1"/>
  <c r="AR2173" i="1"/>
  <c r="AR274" i="1"/>
  <c r="AR1573" i="1"/>
  <c r="AR19" i="1"/>
  <c r="AR18" i="1"/>
  <c r="AR30" i="1"/>
  <c r="AR29" i="1"/>
  <c r="AR3585" i="1"/>
  <c r="AR2542" i="1"/>
  <c r="AR2545" i="1"/>
  <c r="AR2546" i="1"/>
  <c r="AR2544" i="1"/>
  <c r="AR2543" i="1"/>
  <c r="AR2549" i="1"/>
  <c r="AR2547" i="1"/>
  <c r="AR2548" i="1"/>
  <c r="AR2550" i="1"/>
  <c r="AR2553" i="1"/>
  <c r="AR2554" i="1"/>
  <c r="AR843" i="1"/>
  <c r="AR845" i="1"/>
  <c r="AR847" i="1"/>
  <c r="AR846" i="1"/>
  <c r="AR842" i="1"/>
  <c r="AR841" i="1"/>
  <c r="AR837" i="1"/>
  <c r="AR620" i="1"/>
  <c r="AR619" i="1"/>
  <c r="AR626" i="1"/>
  <c r="AR627" i="1"/>
  <c r="AR1916" i="1"/>
  <c r="AR1917" i="1"/>
  <c r="AR1918" i="1"/>
  <c r="AR614" i="1"/>
  <c r="AR615" i="1"/>
  <c r="AR295" i="1"/>
  <c r="AR332" i="1"/>
  <c r="AR333" i="1"/>
  <c r="AR330" i="1"/>
  <c r="AR331" i="1"/>
  <c r="AR316" i="1"/>
  <c r="AR317" i="1"/>
  <c r="AR392" i="1"/>
  <c r="AR393" i="1"/>
  <c r="AQ902" i="1"/>
  <c r="AQ1127" i="1"/>
  <c r="AZ1127" i="1" s="1"/>
  <c r="BA1127" i="1" s="1"/>
  <c r="BB1127" i="1" s="1"/>
  <c r="AQ43" i="1"/>
  <c r="AQ38" i="1"/>
  <c r="AQ70" i="1"/>
  <c r="AQ1276" i="1"/>
  <c r="AQ2158" i="1"/>
  <c r="AZ2158" i="1" s="1"/>
  <c r="BA2158" i="1" s="1"/>
  <c r="BB2158" i="1" s="1"/>
  <c r="AQ360" i="1"/>
  <c r="AZ360" i="1" s="1"/>
  <c r="BA360" i="1" s="1"/>
  <c r="BB360" i="1" s="1"/>
  <c r="AQ278" i="1"/>
  <c r="AZ278" i="1" s="1"/>
  <c r="BA278" i="1" s="1"/>
  <c r="BB278" i="1" s="1"/>
  <c r="AQ279" i="1"/>
  <c r="AZ279" i="1" s="1"/>
  <c r="BA279" i="1" s="1"/>
  <c r="BB279" i="1" s="1"/>
  <c r="AQ1004" i="1"/>
  <c r="AQ1194" i="1"/>
  <c r="AZ1194" i="1" s="1"/>
  <c r="BA1194" i="1" s="1"/>
  <c r="BB1194" i="1" s="1"/>
  <c r="AQ2324" i="1"/>
  <c r="AQ2369" i="1"/>
  <c r="AQ3288" i="1"/>
  <c r="AZ3288" i="1" s="1"/>
  <c r="BA3288" i="1" s="1"/>
  <c r="BB3288" i="1" s="1"/>
  <c r="AQ3563" i="1"/>
  <c r="AQ863" i="1"/>
  <c r="AZ863" i="1" s="1"/>
  <c r="BA863" i="1" s="1"/>
  <c r="BB863" i="1" s="1"/>
  <c r="AQ862" i="1"/>
  <c r="AZ862" i="1" s="1"/>
  <c r="BA862" i="1" s="1"/>
  <c r="BB862" i="1" s="1"/>
  <c r="AQ990" i="1"/>
  <c r="AQ991" i="1"/>
  <c r="AQ1120" i="1"/>
  <c r="AQ1121" i="1"/>
  <c r="AQ1133" i="1"/>
  <c r="AQ1166" i="1"/>
  <c r="AQ1168" i="1"/>
  <c r="AQ1643" i="1"/>
  <c r="AQ1644" i="1"/>
  <c r="AQ2025" i="1"/>
  <c r="AQ2026" i="1"/>
  <c r="AQ2034" i="1"/>
  <c r="AQ2284" i="1"/>
  <c r="AQ2354" i="1"/>
  <c r="AZ2354" i="1" s="1"/>
  <c r="BA2354" i="1" s="1"/>
  <c r="BB2354" i="1" s="1"/>
  <c r="AQ2844" i="1"/>
  <c r="AQ2845" i="1"/>
  <c r="AQ3267" i="1"/>
  <c r="AZ3267" i="1" s="1"/>
  <c r="BA3267" i="1" s="1"/>
  <c r="BB3267" i="1" s="1"/>
  <c r="AQ3377" i="1"/>
  <c r="AQ3378" i="1"/>
  <c r="AQ3506" i="1"/>
  <c r="AQ3582" i="1"/>
  <c r="AQ259" i="1"/>
  <c r="AQ258" i="1"/>
  <c r="AQ1221" i="1"/>
  <c r="AZ1221" i="1" s="1"/>
  <c r="BA1221" i="1" s="1"/>
  <c r="BB1221" i="1" s="1"/>
  <c r="AQ1222" i="1"/>
  <c r="AZ1222" i="1" s="1"/>
  <c r="BA1222" i="1" s="1"/>
  <c r="BB1222" i="1" s="1"/>
  <c r="AQ2021" i="1"/>
  <c r="AZ2021" i="1" s="1"/>
  <c r="BA2021" i="1" s="1"/>
  <c r="BB2021" i="1" s="1"/>
  <c r="AQ2022" i="1"/>
  <c r="AZ2022" i="1" s="1"/>
  <c r="BA2022" i="1" s="1"/>
  <c r="BB2022" i="1" s="1"/>
  <c r="AQ1874" i="1"/>
  <c r="AQ1129" i="1"/>
  <c r="AZ1129" i="1" s="1"/>
  <c r="BA1129" i="1" s="1"/>
  <c r="BB1129" i="1" s="1"/>
  <c r="AQ2083" i="1"/>
  <c r="AZ2083" i="1" s="1"/>
  <c r="BA2083" i="1" s="1"/>
  <c r="BB2083" i="1" s="1"/>
  <c r="AQ2084" i="1"/>
  <c r="AZ2084" i="1" s="1"/>
  <c r="BA2084" i="1" s="1"/>
  <c r="BB2084" i="1" s="1"/>
  <c r="AQ3703" i="1"/>
  <c r="AZ3703" i="1" s="1"/>
  <c r="BA3703" i="1" s="1"/>
  <c r="BB3703" i="1" s="1"/>
  <c r="AQ3704" i="1"/>
  <c r="AZ3704" i="1" s="1"/>
  <c r="BA3704" i="1" s="1"/>
  <c r="BB3704" i="1" s="1"/>
  <c r="AQ1641" i="1"/>
  <c r="AQ645" i="1"/>
  <c r="AQ2570" i="1"/>
  <c r="AZ2570" i="1" s="1"/>
  <c r="BA2570" i="1" s="1"/>
  <c r="BB2570" i="1" s="1"/>
  <c r="AQ830" i="1"/>
  <c r="AQ832" i="1"/>
  <c r="AQ2960" i="1"/>
  <c r="AQ1325" i="1"/>
  <c r="AQ723" i="1"/>
  <c r="AZ723" i="1" s="1"/>
  <c r="BA723" i="1" s="1"/>
  <c r="BB723" i="1" s="1"/>
  <c r="AQ724" i="1"/>
  <c r="AZ724" i="1" s="1"/>
  <c r="BA724" i="1" s="1"/>
  <c r="BB724" i="1" s="1"/>
  <c r="AQ722" i="1"/>
  <c r="AZ722" i="1" s="1"/>
  <c r="BA722" i="1" s="1"/>
  <c r="BB722" i="1" s="1"/>
  <c r="AQ2734" i="1"/>
  <c r="AZ2734" i="1" s="1"/>
  <c r="BA2734" i="1" s="1"/>
  <c r="BB2734" i="1" s="1"/>
  <c r="AQ1225" i="1"/>
  <c r="AQ2374" i="1"/>
  <c r="AZ2374" i="1" s="1"/>
  <c r="BA2374" i="1" s="1"/>
  <c r="BB2374" i="1" s="1"/>
  <c r="AQ777" i="1"/>
  <c r="AQ3696" i="1"/>
  <c r="AQ341" i="1"/>
  <c r="AQ1023" i="1"/>
  <c r="AQ2377" i="1"/>
  <c r="AQ3502" i="1"/>
  <c r="AQ3579" i="1"/>
  <c r="AQ2451" i="1"/>
  <c r="AZ2451" i="1" s="1"/>
  <c r="BA2451" i="1" s="1"/>
  <c r="BB2451" i="1" s="1"/>
  <c r="AQ2450" i="1"/>
  <c r="AZ2450" i="1" s="1"/>
  <c r="BA2450" i="1" s="1"/>
  <c r="BB2450" i="1" s="1"/>
  <c r="AQ2421" i="1"/>
  <c r="AZ2421" i="1" s="1"/>
  <c r="BA2421" i="1" s="1"/>
  <c r="BB2421" i="1" s="1"/>
  <c r="AQ975" i="1"/>
  <c r="AZ975" i="1" s="1"/>
  <c r="BA975" i="1" s="1"/>
  <c r="BB975" i="1" s="1"/>
  <c r="AQ1070" i="1"/>
  <c r="AQ1791" i="1"/>
  <c r="AQ2729" i="1"/>
  <c r="AQ3233" i="1"/>
  <c r="AQ3275" i="1"/>
  <c r="AQ661" i="1"/>
  <c r="AQ2102" i="1"/>
  <c r="AZ2102" i="1" s="1"/>
  <c r="BA2102" i="1" s="1"/>
  <c r="BB2102" i="1" s="1"/>
  <c r="AQ3381" i="1"/>
  <c r="AZ3381" i="1" s="1"/>
  <c r="BA3381" i="1" s="1"/>
  <c r="BB3381" i="1" s="1"/>
  <c r="AQ831" i="1"/>
  <c r="AQ1632" i="1"/>
  <c r="AZ1632" i="1" s="1"/>
  <c r="BA1632" i="1" s="1"/>
  <c r="BB1632" i="1" s="1"/>
  <c r="AQ3609" i="1"/>
  <c r="AZ3609" i="1" s="1"/>
  <c r="BA3609" i="1" s="1"/>
  <c r="BB3609" i="1" s="1"/>
  <c r="AQ2893" i="1"/>
  <c r="AQ3146" i="1"/>
  <c r="AQ1603" i="1"/>
  <c r="AZ1603" i="1" s="1"/>
  <c r="BA1603" i="1" s="1"/>
  <c r="BB1603" i="1" s="1"/>
  <c r="AQ343" i="1"/>
  <c r="AZ343" i="1" s="1"/>
  <c r="BA343" i="1" s="1"/>
  <c r="BB343" i="1" s="1"/>
  <c r="AQ344" i="1"/>
  <c r="AZ344" i="1" s="1"/>
  <c r="BA344" i="1" s="1"/>
  <c r="BB344" i="1" s="1"/>
  <c r="AQ345" i="1"/>
  <c r="AZ345" i="1" s="1"/>
  <c r="BA345" i="1" s="1"/>
  <c r="BB345" i="1" s="1"/>
  <c r="AQ891" i="1"/>
  <c r="AZ891" i="1" s="1"/>
  <c r="BA891" i="1" s="1"/>
  <c r="BB891" i="1" s="1"/>
  <c r="AQ892" i="1"/>
  <c r="AZ892" i="1" s="1"/>
  <c r="BA892" i="1" s="1"/>
  <c r="BB892" i="1" s="1"/>
  <c r="AQ893" i="1"/>
  <c r="AZ893" i="1" s="1"/>
  <c r="BA893" i="1" s="1"/>
  <c r="BB893" i="1" s="1"/>
  <c r="AQ942" i="1"/>
  <c r="AZ942" i="1" s="1"/>
  <c r="BA942" i="1" s="1"/>
  <c r="BB942" i="1" s="1"/>
  <c r="AQ3382" i="1"/>
  <c r="AQ3393" i="1"/>
  <c r="AQ1178" i="1"/>
  <c r="AQ2502" i="1"/>
  <c r="AQ2033" i="1"/>
  <c r="AQ2306" i="1"/>
  <c r="AZ2306" i="1" s="1"/>
  <c r="BA2306" i="1" s="1"/>
  <c r="BB2306" i="1" s="1"/>
  <c r="AQ1870" i="1"/>
  <c r="AQ1871" i="1"/>
  <c r="AQ2566" i="1"/>
  <c r="AZ2566" i="1" s="1"/>
  <c r="BA2566" i="1" s="1"/>
  <c r="BB2566" i="1" s="1"/>
  <c r="AQ2565" i="1"/>
  <c r="AZ2565" i="1" s="1"/>
  <c r="BA2565" i="1" s="1"/>
  <c r="BB2565" i="1" s="1"/>
  <c r="AQ2705" i="1"/>
  <c r="AQ3185" i="1"/>
  <c r="AZ3185" i="1" s="1"/>
  <c r="BA3185" i="1" s="1"/>
  <c r="AQ2704" i="1"/>
  <c r="AQ2702" i="1"/>
  <c r="AQ3184" i="1"/>
  <c r="AZ3184" i="1" s="1"/>
  <c r="BA3184" i="1" s="1"/>
  <c r="AQ2703" i="1"/>
  <c r="AZ2703" i="1" s="1"/>
  <c r="BA2703" i="1" s="1"/>
  <c r="AQ2701" i="1"/>
  <c r="AQ223" i="1"/>
  <c r="AZ223" i="1" s="1"/>
  <c r="BA223" i="1" s="1"/>
  <c r="BB223" i="1" s="1"/>
  <c r="AQ225" i="1"/>
  <c r="AZ225" i="1" s="1"/>
  <c r="BA225" i="1" s="1"/>
  <c r="BB225" i="1" s="1"/>
  <c r="AQ224" i="1"/>
  <c r="AZ224" i="1" s="1"/>
  <c r="BA224" i="1" s="1"/>
  <c r="BB224" i="1" s="1"/>
  <c r="AQ716" i="1"/>
  <c r="AQ855" i="1"/>
  <c r="AZ855" i="1" s="1"/>
  <c r="BA855" i="1" s="1"/>
  <c r="BB855" i="1" s="1"/>
  <c r="AQ944" i="1"/>
  <c r="AZ944" i="1" s="1"/>
  <c r="BA944" i="1" s="1"/>
  <c r="BB944" i="1" s="1"/>
  <c r="AQ1113" i="1"/>
  <c r="AQ1114" i="1"/>
  <c r="AQ1115" i="1"/>
  <c r="AQ1116" i="1"/>
  <c r="AQ1112" i="1"/>
  <c r="AQ1251" i="1"/>
  <c r="AQ1252" i="1"/>
  <c r="AQ1253" i="1"/>
  <c r="AQ2428" i="1"/>
  <c r="AZ2428" i="1" s="1"/>
  <c r="BA2428" i="1" s="1"/>
  <c r="BB2428" i="1" s="1"/>
  <c r="AQ2533" i="1"/>
  <c r="AZ2533" i="1" s="1"/>
  <c r="BA2533" i="1" s="1"/>
  <c r="BB2533" i="1" s="1"/>
  <c r="AQ2534" i="1"/>
  <c r="AZ2534" i="1" s="1"/>
  <c r="BA2534" i="1" s="1"/>
  <c r="BB2534" i="1" s="1"/>
  <c r="AQ2536" i="1"/>
  <c r="AZ2536" i="1" s="1"/>
  <c r="BA2536" i="1" s="1"/>
  <c r="BB2536" i="1" s="1"/>
  <c r="AQ2537" i="1"/>
  <c r="AZ2537" i="1" s="1"/>
  <c r="BA2537" i="1" s="1"/>
  <c r="BB2537" i="1" s="1"/>
  <c r="AQ2538" i="1"/>
  <c r="AZ2538" i="1" s="1"/>
  <c r="BA2538" i="1" s="1"/>
  <c r="BB2538" i="1" s="1"/>
  <c r="AQ2975" i="1"/>
  <c r="AQ3360" i="1"/>
  <c r="AQ307" i="1"/>
  <c r="AZ307" i="1" s="1"/>
  <c r="BA307" i="1" s="1"/>
  <c r="BB307" i="1" s="1"/>
  <c r="AQ903" i="1"/>
  <c r="AZ903" i="1" s="1"/>
  <c r="BA903" i="1" s="1"/>
  <c r="BB903" i="1" s="1"/>
  <c r="AQ727" i="1"/>
  <c r="AQ728" i="1"/>
  <c r="AQ909" i="1"/>
  <c r="AQ910" i="1"/>
  <c r="AQ1119" i="1"/>
  <c r="AZ1119" i="1" s="1"/>
  <c r="BA1119" i="1" s="1"/>
  <c r="BB1119" i="1" s="1"/>
  <c r="AQ1118" i="1"/>
  <c r="AZ1118" i="1" s="1"/>
  <c r="BA1118" i="1" s="1"/>
  <c r="BB1118" i="1" s="1"/>
  <c r="AQ3369" i="1"/>
  <c r="AZ3369" i="1" s="1"/>
  <c r="BA3369" i="1" s="1"/>
  <c r="BB3369" i="1" s="1"/>
  <c r="AQ3370" i="1"/>
  <c r="AZ3370" i="1" s="1"/>
  <c r="BA3370" i="1" s="1"/>
  <c r="BB3370" i="1" s="1"/>
  <c r="AQ2851" i="1"/>
  <c r="AQ2850" i="1"/>
  <c r="AQ2425" i="1"/>
  <c r="AZ2425" i="1" s="1"/>
  <c r="BA2425" i="1" s="1"/>
  <c r="BB2425" i="1" s="1"/>
  <c r="AQ2426" i="1"/>
  <c r="AZ2426" i="1" s="1"/>
  <c r="BA2426" i="1" s="1"/>
  <c r="BB2426" i="1" s="1"/>
  <c r="AQ2641" i="1"/>
  <c r="AZ2641" i="1" s="1"/>
  <c r="BA2641" i="1" s="1"/>
  <c r="BB2641" i="1" s="1"/>
  <c r="AQ2642" i="1"/>
  <c r="AZ2642" i="1" s="1"/>
  <c r="BA2642" i="1" s="1"/>
  <c r="BB2642" i="1" s="1"/>
  <c r="AQ2643" i="1"/>
  <c r="AZ2643" i="1" s="1"/>
  <c r="BA2643" i="1" s="1"/>
  <c r="BB2643" i="1" s="1"/>
  <c r="AQ1966" i="1"/>
  <c r="AQ1967" i="1"/>
  <c r="AQ2846" i="1"/>
  <c r="AQ2847" i="1"/>
  <c r="AQ2848" i="1"/>
  <c r="AQ1090" i="1"/>
  <c r="AQ2427" i="1"/>
  <c r="AZ2427" i="1" s="1"/>
  <c r="BA2427" i="1" s="1"/>
  <c r="BB2427" i="1" s="1"/>
  <c r="AQ2695" i="1"/>
  <c r="AZ2695" i="1" s="1"/>
  <c r="BA2695" i="1" s="1"/>
  <c r="BB2695" i="1" s="1"/>
  <c r="AQ2840" i="1"/>
  <c r="AQ2841" i="1"/>
  <c r="AQ2842" i="1"/>
  <c r="AQ2002" i="1"/>
  <c r="AQ2050" i="1"/>
  <c r="AZ2050" i="1" s="1"/>
  <c r="BA2050" i="1" s="1"/>
  <c r="BB2050" i="1" s="1"/>
  <c r="AQ3573" i="1"/>
  <c r="AQ3572" i="1"/>
  <c r="AQ1182" i="1"/>
  <c r="AZ1182" i="1" s="1"/>
  <c r="BA1182" i="1" s="1"/>
  <c r="BB1182" i="1" s="1"/>
  <c r="AQ1183" i="1"/>
  <c r="AZ1183" i="1" s="1"/>
  <c r="BA1183" i="1" s="1"/>
  <c r="BB1183" i="1" s="1"/>
  <c r="AQ1847" i="1"/>
  <c r="AZ1847" i="1" s="1"/>
  <c r="BA1847" i="1" s="1"/>
  <c r="BB1847" i="1" s="1"/>
  <c r="AQ1960" i="1"/>
  <c r="AQ1516" i="1"/>
  <c r="AQ1126" i="1"/>
  <c r="AQ1520" i="1"/>
  <c r="AQ1570" i="1"/>
  <c r="AZ1570" i="1" s="1"/>
  <c r="BA1570" i="1" s="1"/>
  <c r="BB1570" i="1" s="1"/>
  <c r="AQ2091" i="1"/>
  <c r="AZ2091" i="1" s="1"/>
  <c r="BA2091" i="1" s="1"/>
  <c r="BB2091" i="1" s="1"/>
  <c r="AQ2730" i="1"/>
  <c r="AZ2730" i="1" s="1"/>
  <c r="BA2730" i="1" s="1"/>
  <c r="BB2730" i="1" s="1"/>
  <c r="AQ1521" i="1"/>
  <c r="AQ1562" i="1"/>
  <c r="AQ2370" i="1"/>
  <c r="AZ2370" i="1" s="1"/>
  <c r="BA2370" i="1" s="1"/>
  <c r="BB2370" i="1" s="1"/>
  <c r="AQ2581" i="1"/>
  <c r="AQ2910" i="1"/>
  <c r="AQ1569" i="1"/>
  <c r="AZ1569" i="1" s="1"/>
  <c r="BA1569" i="1" s="1"/>
  <c r="BB1569" i="1" s="1"/>
  <c r="AQ1105" i="1"/>
  <c r="AZ1105" i="1" s="1"/>
  <c r="BA1105" i="1" s="1"/>
  <c r="BB1105" i="1" s="1"/>
  <c r="AQ3191" i="1"/>
  <c r="AZ3191" i="1" s="1"/>
  <c r="BA3191" i="1" s="1"/>
  <c r="BB3191" i="1" s="1"/>
  <c r="AQ2785" i="1"/>
  <c r="AZ2785" i="1" s="1"/>
  <c r="BA2785" i="1" s="1"/>
  <c r="BB2785" i="1" s="1"/>
  <c r="AQ2582" i="1"/>
  <c r="AQ2591" i="1"/>
  <c r="AQ3189" i="1"/>
  <c r="AZ3189" i="1" s="1"/>
  <c r="BA3189" i="1" s="1"/>
  <c r="BB3189" i="1" s="1"/>
  <c r="AQ3190" i="1"/>
  <c r="AZ3190" i="1" s="1"/>
  <c r="BA3190" i="1" s="1"/>
  <c r="BB3190" i="1" s="1"/>
  <c r="AQ2221" i="1"/>
  <c r="AZ2221" i="1" s="1"/>
  <c r="BA2221" i="1" s="1"/>
  <c r="BB2221" i="1" s="1"/>
  <c r="AQ2222" i="1"/>
  <c r="AZ2222" i="1" s="1"/>
  <c r="BA2222" i="1" s="1"/>
  <c r="BB2222" i="1" s="1"/>
  <c r="AQ2223" i="1"/>
  <c r="AZ2223" i="1" s="1"/>
  <c r="BA2223" i="1" s="1"/>
  <c r="BB2223" i="1" s="1"/>
  <c r="AQ2224" i="1"/>
  <c r="AZ2224" i="1" s="1"/>
  <c r="BA2224" i="1" s="1"/>
  <c r="BB2224" i="1" s="1"/>
  <c r="AQ2225" i="1"/>
  <c r="AZ2225" i="1" s="1"/>
  <c r="BA2225" i="1" s="1"/>
  <c r="BB2225" i="1" s="1"/>
  <c r="AQ778" i="1"/>
  <c r="AZ778" i="1" s="1"/>
  <c r="BA778" i="1" s="1"/>
  <c r="BB778" i="1" s="1"/>
  <c r="AQ904" i="1"/>
  <c r="AZ904" i="1" s="1"/>
  <c r="BA904" i="1" s="1"/>
  <c r="BB904" i="1" s="1"/>
  <c r="AQ2015" i="1"/>
  <c r="AQ356" i="1"/>
  <c r="AZ356" i="1" s="1"/>
  <c r="BA356" i="1" s="1"/>
  <c r="BB356" i="1" s="1"/>
  <c r="AQ617" i="1"/>
  <c r="AZ617" i="1" s="1"/>
  <c r="BA617" i="1" s="1"/>
  <c r="BB617" i="1" s="1"/>
  <c r="AQ640" i="1"/>
  <c r="AZ640" i="1" s="1"/>
  <c r="BA640" i="1" s="1"/>
  <c r="BB640" i="1" s="1"/>
  <c r="AQ1242" i="1"/>
  <c r="AZ1242" i="1" s="1"/>
  <c r="BA1242" i="1" s="1"/>
  <c r="BB1242" i="1" s="1"/>
  <c r="AQ3383" i="1"/>
  <c r="AZ3383" i="1" s="1"/>
  <c r="BA3383" i="1" s="1"/>
  <c r="BB3383" i="1" s="1"/>
  <c r="AQ3384" i="1"/>
  <c r="AZ3384" i="1" s="1"/>
  <c r="BA3384" i="1" s="1"/>
  <c r="BB3384" i="1" s="1"/>
  <c r="AQ2211" i="1"/>
  <c r="AZ2211" i="1" s="1"/>
  <c r="BA2211" i="1" s="1"/>
  <c r="BB2211" i="1" s="1"/>
  <c r="AQ219" i="1"/>
  <c r="AQ2571" i="1"/>
  <c r="AQ3714" i="1"/>
  <c r="AQ363" i="1"/>
  <c r="AZ363" i="1" s="1"/>
  <c r="BA363" i="1" s="1"/>
  <c r="BB363" i="1" s="1"/>
  <c r="AQ41" i="1"/>
  <c r="AQ40" i="1"/>
  <c r="AQ23" i="1"/>
  <c r="AQ21" i="1"/>
  <c r="AQ22" i="1"/>
  <c r="AQ241" i="1"/>
  <c r="AQ238" i="1"/>
  <c r="AQ237" i="1"/>
  <c r="AQ236" i="1"/>
  <c r="AQ240" i="1"/>
  <c r="AQ239" i="1"/>
  <c r="AQ859" i="1"/>
  <c r="AQ860" i="1"/>
  <c r="AQ858" i="1"/>
  <c r="AQ1536" i="1"/>
  <c r="AQ1537" i="1"/>
  <c r="AQ1535" i="1"/>
  <c r="AQ1964" i="1"/>
  <c r="AQ1965" i="1"/>
  <c r="AQ611" i="1"/>
  <c r="AQ610" i="1"/>
  <c r="AQ612" i="1"/>
  <c r="AQ621" i="1"/>
  <c r="AQ3181" i="1"/>
  <c r="AQ3182" i="1"/>
  <c r="AQ3183" i="1"/>
  <c r="AQ3705" i="1"/>
  <c r="AQ970" i="1"/>
  <c r="AZ970" i="1" s="1"/>
  <c r="BA970" i="1" s="1"/>
  <c r="BB970" i="1" s="1"/>
  <c r="AQ1092" i="1"/>
  <c r="AZ1092" i="1" s="1"/>
  <c r="BA1092" i="1" s="1"/>
  <c r="BB1092" i="1" s="1"/>
  <c r="AQ1093" i="1"/>
  <c r="AZ1093" i="1" s="1"/>
  <c r="BA1093" i="1" s="1"/>
  <c r="BB1093" i="1" s="1"/>
  <c r="AQ971" i="1"/>
  <c r="AZ971" i="1" s="1"/>
  <c r="BA971" i="1" s="1"/>
  <c r="BB971" i="1" s="1"/>
  <c r="AQ972" i="1"/>
  <c r="AZ972" i="1" s="1"/>
  <c r="BA972" i="1" s="1"/>
  <c r="BB972" i="1" s="1"/>
  <c r="AQ2723" i="1"/>
  <c r="AQ2722" i="1"/>
  <c r="AQ2721" i="1"/>
  <c r="AQ2709" i="1"/>
  <c r="AQ2710" i="1"/>
  <c r="AQ2711" i="1"/>
  <c r="AQ2712" i="1"/>
  <c r="AQ2698" i="1"/>
  <c r="AQ2699" i="1"/>
  <c r="AQ2725" i="1"/>
  <c r="AQ2766" i="1"/>
  <c r="AZ2766" i="1" s="1"/>
  <c r="BA2766" i="1" s="1"/>
  <c r="AQ2763" i="1"/>
  <c r="AZ2763" i="1" s="1"/>
  <c r="BA2763" i="1" s="1"/>
  <c r="AQ2764" i="1"/>
  <c r="AZ2764" i="1" s="1"/>
  <c r="BA2764" i="1" s="1"/>
  <c r="AQ2765" i="1"/>
  <c r="AZ2765" i="1" s="1"/>
  <c r="BA2765" i="1" s="1"/>
  <c r="AQ2700" i="1"/>
  <c r="AQ2675" i="1"/>
  <c r="AQ2676" i="1"/>
  <c r="AQ1378" i="1"/>
  <c r="AZ1378" i="1" s="1"/>
  <c r="BA1378" i="1" s="1"/>
  <c r="BB1378" i="1" s="1"/>
  <c r="AQ1379" i="1"/>
  <c r="AZ1379" i="1" s="1"/>
  <c r="BA1379" i="1" s="1"/>
  <c r="BB1379" i="1" s="1"/>
  <c r="AQ1380" i="1"/>
  <c r="AZ1380" i="1" s="1"/>
  <c r="BA1380" i="1" s="1"/>
  <c r="BB1380" i="1" s="1"/>
  <c r="AQ1377" i="1"/>
  <c r="AZ1377" i="1" s="1"/>
  <c r="BA1377" i="1" s="1"/>
  <c r="BB1377" i="1" s="1"/>
  <c r="AQ308" i="1"/>
  <c r="AZ308" i="1" s="1"/>
  <c r="BA308" i="1" s="1"/>
  <c r="BB308" i="1" s="1"/>
  <c r="AQ2108" i="1"/>
  <c r="AQ2127" i="1"/>
  <c r="AQ1419" i="1"/>
  <c r="AZ1419" i="1" s="1"/>
  <c r="BA1419" i="1" s="1"/>
  <c r="BB1419" i="1" s="1"/>
  <c r="AQ976" i="1"/>
  <c r="AZ976" i="1" s="1"/>
  <c r="BA976" i="1" s="1"/>
  <c r="BB976" i="1" s="1"/>
  <c r="AQ3559" i="1"/>
  <c r="AZ3559" i="1" s="1"/>
  <c r="BA3559" i="1" s="1"/>
  <c r="BB3559" i="1" s="1"/>
  <c r="AQ346" i="1"/>
  <c r="AQ1560" i="1"/>
  <c r="AQ1400" i="1"/>
  <c r="AQ1401" i="1"/>
  <c r="AQ1407" i="1"/>
  <c r="AQ1408" i="1"/>
  <c r="AQ1409" i="1"/>
  <c r="AQ1410" i="1"/>
  <c r="AQ2717" i="1"/>
  <c r="AZ2717" i="1" s="1"/>
  <c r="BA2717" i="1" s="1"/>
  <c r="AQ2720" i="1"/>
  <c r="AZ2720" i="1" s="1"/>
  <c r="BA2720" i="1" s="1"/>
  <c r="AQ2733" i="1"/>
  <c r="AZ2733" i="1" s="1"/>
  <c r="BA2733" i="1" s="1"/>
  <c r="BB2733" i="1" s="1"/>
  <c r="AQ2995" i="1"/>
  <c r="AQ2993" i="1"/>
  <c r="AZ2993" i="1" s="1"/>
  <c r="BA2993" i="1" s="1"/>
  <c r="AQ2994" i="1"/>
  <c r="AZ2994" i="1" s="1"/>
  <c r="BA2994" i="1" s="1"/>
  <c r="AQ2737" i="1"/>
  <c r="AZ2737" i="1" s="1"/>
  <c r="BA2737" i="1" s="1"/>
  <c r="AQ2996" i="1"/>
  <c r="AZ2996" i="1" s="1"/>
  <c r="BA2996" i="1" s="1"/>
  <c r="AQ2997" i="1"/>
  <c r="AZ2997" i="1" s="1"/>
  <c r="BA2997" i="1" s="1"/>
  <c r="AQ3503" i="1"/>
  <c r="AQ3504" i="1"/>
  <c r="AQ3505" i="1"/>
  <c r="AQ941" i="1"/>
  <c r="BA941" i="1" s="1"/>
  <c r="BB941" i="1" s="1"/>
  <c r="AQ3291" i="1"/>
  <c r="AZ3291" i="1" s="1"/>
  <c r="BA3291" i="1" s="1"/>
  <c r="BB3291" i="1" s="1"/>
  <c r="AQ3296" i="1"/>
  <c r="AZ3296" i="1" s="1"/>
  <c r="BA3296" i="1" s="1"/>
  <c r="BB3296" i="1" s="1"/>
  <c r="AQ3603" i="1"/>
  <c r="AQ3604" i="1"/>
  <c r="AQ242" i="1"/>
  <c r="AZ242" i="1" s="1"/>
  <c r="BA242" i="1" s="1"/>
  <c r="BB242" i="1" s="1"/>
  <c r="AQ2366" i="1"/>
  <c r="AZ2366" i="1" s="1"/>
  <c r="BA2366" i="1" s="1"/>
  <c r="BB2366" i="1" s="1"/>
  <c r="AQ2431" i="1"/>
  <c r="AZ2431" i="1" s="1"/>
  <c r="BA2431" i="1" s="1"/>
  <c r="BB2431" i="1" s="1"/>
  <c r="AQ3583" i="1"/>
  <c r="AZ3583" i="1" s="1"/>
  <c r="BA3583" i="1" s="1"/>
  <c r="BB3583" i="1" s="1"/>
  <c r="AQ3558" i="1"/>
  <c r="AZ3558" i="1" s="1"/>
  <c r="BA3558" i="1" s="1"/>
  <c r="BB3558" i="1" s="1"/>
  <c r="AQ2375" i="1"/>
  <c r="AQ2735" i="1"/>
  <c r="AZ2735" i="1" s="1"/>
  <c r="BA2735" i="1" s="1"/>
  <c r="BB2735" i="1" s="1"/>
  <c r="AQ80" i="1"/>
  <c r="AQ1330" i="1"/>
  <c r="AQ2954" i="1"/>
  <c r="AQ819" i="1"/>
  <c r="AZ819" i="1" s="1"/>
  <c r="BA819" i="1" s="1"/>
  <c r="BB819" i="1" s="1"/>
  <c r="AQ3565" i="1"/>
  <c r="AZ3565" i="1" s="1"/>
  <c r="BA3565" i="1" s="1"/>
  <c r="BB3565" i="1" s="1"/>
  <c r="AQ3118" i="1"/>
  <c r="AQ731" i="1"/>
  <c r="AQ732" i="1"/>
  <c r="AQ733" i="1"/>
  <c r="AQ639" i="1"/>
  <c r="AQ3610" i="1"/>
  <c r="AQ289" i="1"/>
  <c r="AZ289" i="1" s="1"/>
  <c r="BA289" i="1" s="1"/>
  <c r="BB289" i="1" s="1"/>
  <c r="AQ1254" i="1"/>
  <c r="AZ1254" i="1" s="1"/>
  <c r="BA1254" i="1" s="1"/>
  <c r="BB1254" i="1" s="1"/>
  <c r="AQ2035" i="1"/>
  <c r="AQ340" i="1"/>
  <c r="AZ340" i="1" s="1"/>
  <c r="BA340" i="1" s="1"/>
  <c r="BB340" i="1" s="1"/>
  <c r="AQ954" i="1"/>
  <c r="AQ1170" i="1"/>
  <c r="AZ1170" i="1" s="1"/>
  <c r="BA1170" i="1" s="1"/>
  <c r="BB1170" i="1" s="1"/>
  <c r="AQ1948" i="1"/>
  <c r="AZ1948" i="1" s="1"/>
  <c r="BA1948" i="1" s="1"/>
  <c r="BB1948" i="1" s="1"/>
  <c r="AQ2212" i="1"/>
  <c r="AZ2212" i="1" s="1"/>
  <c r="BA2212" i="1" s="1"/>
  <c r="BB2212" i="1" s="1"/>
  <c r="AQ2342" i="1"/>
  <c r="AZ2342" i="1" s="1"/>
  <c r="BA2342" i="1" s="1"/>
  <c r="BB2342" i="1" s="1"/>
  <c r="AQ3508" i="1"/>
  <c r="AQ710" i="1"/>
  <c r="AQ711" i="1"/>
  <c r="AQ1094" i="1"/>
  <c r="AQ1095" i="1"/>
  <c r="AQ2338" i="1"/>
  <c r="AQ2339" i="1"/>
  <c r="AQ1566" i="1"/>
  <c r="AQ1567" i="1"/>
  <c r="AQ1611" i="1"/>
  <c r="AQ1616" i="1"/>
  <c r="AZ1616" i="1" s="1"/>
  <c r="BA1616" i="1" s="1"/>
  <c r="BB1616" i="1" s="1"/>
  <c r="AQ1614" i="1"/>
  <c r="AZ1614" i="1" s="1"/>
  <c r="BA1614" i="1" s="1"/>
  <c r="BB1614" i="1" s="1"/>
  <c r="AQ2275" i="1"/>
  <c r="AZ2275" i="1" s="1"/>
  <c r="BA2275" i="1" s="1"/>
  <c r="BB2275" i="1" s="1"/>
  <c r="AQ2184" i="1"/>
  <c r="AZ2184" i="1" s="1"/>
  <c r="BA2184" i="1" s="1"/>
  <c r="BB2184" i="1" s="1"/>
  <c r="AQ2327" i="1"/>
  <c r="AQ2541" i="1"/>
  <c r="AZ2541" i="1" s="1"/>
  <c r="BA2541" i="1" s="1"/>
  <c r="BB2541" i="1" s="1"/>
  <c r="AQ1574" i="1"/>
  <c r="AZ1574" i="1" s="1"/>
  <c r="BA1574" i="1" s="1"/>
  <c r="BB1574" i="1" s="1"/>
  <c r="AQ1575" i="1"/>
  <c r="AZ1575" i="1" s="1"/>
  <c r="BA1575" i="1" s="1"/>
  <c r="BB1575" i="1" s="1"/>
  <c r="AQ931" i="1"/>
  <c r="AQ1973" i="1"/>
  <c r="AZ1973" i="1" s="1"/>
  <c r="BA1973" i="1" s="1"/>
  <c r="BB1973" i="1" s="1"/>
  <c r="AQ1974" i="1"/>
  <c r="AZ1974" i="1" s="1"/>
  <c r="BA1974" i="1" s="1"/>
  <c r="BB1974" i="1" s="1"/>
  <c r="AQ2109" i="1"/>
  <c r="AQ2110" i="1"/>
  <c r="AQ3297" i="1"/>
  <c r="AQ79" i="1"/>
  <c r="AZ79" i="1" s="1"/>
  <c r="BA79" i="1" s="1"/>
  <c r="BB79" i="1" s="1"/>
  <c r="AQ81" i="1"/>
  <c r="AZ81" i="1" s="1"/>
  <c r="BA81" i="1" s="1"/>
  <c r="BB81" i="1" s="1"/>
  <c r="AQ1532" i="1"/>
  <c r="AQ261" i="1"/>
  <c r="AQ262" i="1"/>
  <c r="AQ725" i="1"/>
  <c r="AZ725" i="1" s="1"/>
  <c r="BA725" i="1" s="1"/>
  <c r="BB725" i="1" s="1"/>
  <c r="AQ726" i="1"/>
  <c r="AZ726" i="1" s="1"/>
  <c r="BA726" i="1" s="1"/>
  <c r="BB726" i="1" s="1"/>
  <c r="AQ951" i="1"/>
  <c r="AQ952" i="1"/>
  <c r="AQ2367" i="1"/>
  <c r="AQ935" i="1"/>
  <c r="AZ935" i="1" s="1"/>
  <c r="BA935" i="1" s="1"/>
  <c r="BB935" i="1" s="1"/>
  <c r="AQ351" i="1"/>
  <c r="AZ351" i="1" s="1"/>
  <c r="BA351" i="1" s="1"/>
  <c r="BB351" i="1" s="1"/>
  <c r="AQ352" i="1"/>
  <c r="AZ352" i="1" s="1"/>
  <c r="BA352" i="1" s="1"/>
  <c r="BB352" i="1" s="1"/>
  <c r="AQ353" i="1"/>
  <c r="AZ353" i="1" s="1"/>
  <c r="BA353" i="1" s="1"/>
  <c r="BB353" i="1" s="1"/>
  <c r="AQ945" i="1"/>
  <c r="AQ955" i="1"/>
  <c r="AQ2530" i="1"/>
  <c r="AZ2530" i="1" s="1"/>
  <c r="BA2530" i="1" s="1"/>
  <c r="BB2530" i="1" s="1"/>
  <c r="AQ2531" i="1"/>
  <c r="AZ2531" i="1" s="1"/>
  <c r="BA2531" i="1" s="1"/>
  <c r="BB2531" i="1" s="1"/>
  <c r="AQ2532" i="1"/>
  <c r="AZ2532" i="1" s="1"/>
  <c r="BA2532" i="1" s="1"/>
  <c r="BB2532" i="1" s="1"/>
  <c r="AQ1256" i="1"/>
  <c r="AZ1256" i="1" s="1"/>
  <c r="BA1256" i="1" s="1"/>
  <c r="BB1256" i="1" s="1"/>
  <c r="AQ1249" i="1"/>
  <c r="AZ1249" i="1" s="1"/>
  <c r="BA1249" i="1" s="1"/>
  <c r="BB1249" i="1" s="1"/>
  <c r="AQ2046" i="1"/>
  <c r="AQ2047" i="1"/>
  <c r="AQ2335" i="1"/>
  <c r="AZ2335" i="1" s="1"/>
  <c r="BA2335" i="1" s="1"/>
  <c r="BB2335" i="1" s="1"/>
  <c r="AQ2336" i="1"/>
  <c r="AZ2336" i="1" s="1"/>
  <c r="BA2336" i="1" s="1"/>
  <c r="BB2336" i="1" s="1"/>
  <c r="AQ712" i="1"/>
  <c r="AQ2962" i="1"/>
  <c r="AQ2963" i="1"/>
  <c r="AQ387" i="1"/>
  <c r="AQ1642" i="1"/>
  <c r="AQ3166" i="1"/>
  <c r="AQ3271" i="1"/>
  <c r="AQ3699" i="1"/>
  <c r="AZ3699" i="1" s="1"/>
  <c r="BA3699" i="1" s="1"/>
  <c r="BB3699" i="1" s="1"/>
  <c r="AQ1085" i="1"/>
  <c r="AZ1085" i="1" s="1"/>
  <c r="BA1085" i="1" s="1"/>
  <c r="BB1085" i="1" s="1"/>
  <c r="AQ1084" i="1"/>
  <c r="AZ1084" i="1" s="1"/>
  <c r="BA1084" i="1" s="1"/>
  <c r="BB1084" i="1" s="1"/>
  <c r="AQ3276" i="1"/>
  <c r="AZ3276" i="1" s="1"/>
  <c r="BA3276" i="1" s="1"/>
  <c r="BB3276" i="1" s="1"/>
  <c r="AQ3277" i="1"/>
  <c r="AZ3277" i="1" s="1"/>
  <c r="BA3277" i="1" s="1"/>
  <c r="BB3277" i="1" s="1"/>
  <c r="AQ77" i="1"/>
  <c r="AZ77" i="1" s="1"/>
  <c r="BA77" i="1" s="1"/>
  <c r="BB77" i="1" s="1"/>
  <c r="AQ267" i="1"/>
  <c r="AZ267" i="1" s="1"/>
  <c r="BA267" i="1" s="1"/>
  <c r="BB267" i="1" s="1"/>
  <c r="AQ268" i="1"/>
  <c r="AZ268" i="1" s="1"/>
  <c r="BA268" i="1" s="1"/>
  <c r="BB268" i="1" s="1"/>
  <c r="AQ3533" i="1"/>
  <c r="AQ3532" i="1"/>
  <c r="AQ1071" i="1"/>
  <c r="AZ1071" i="1" s="1"/>
  <c r="BA1071" i="1" s="1"/>
  <c r="BB1071" i="1" s="1"/>
  <c r="AQ1098" i="1"/>
  <c r="AZ1098" i="1" s="1"/>
  <c r="BA1098" i="1" s="1"/>
  <c r="BB1098" i="1" s="1"/>
  <c r="AQ1248" i="1"/>
  <c r="AZ1248" i="1" s="1"/>
  <c r="BA1248" i="1" s="1"/>
  <c r="BB1248" i="1" s="1"/>
  <c r="AQ1247" i="1"/>
  <c r="AZ1247" i="1" s="1"/>
  <c r="BA1247" i="1" s="1"/>
  <c r="BB1247" i="1" s="1"/>
  <c r="AQ1421" i="1"/>
  <c r="AQ1422" i="1"/>
  <c r="AQ2003" i="1"/>
  <c r="AQ2004" i="1"/>
  <c r="AQ2345" i="1"/>
  <c r="AZ2345" i="1" s="1"/>
  <c r="BA2345" i="1" s="1"/>
  <c r="BB2345" i="1" s="1"/>
  <c r="AQ2347" i="1"/>
  <c r="AZ2347" i="1" s="1"/>
  <c r="BA2347" i="1" s="1"/>
  <c r="BB2347" i="1" s="1"/>
  <c r="AQ853" i="1"/>
  <c r="AZ853" i="1" s="1"/>
  <c r="BA853" i="1" s="1"/>
  <c r="BB853" i="1" s="1"/>
  <c r="AQ852" i="1"/>
  <c r="AZ852" i="1" s="1"/>
  <c r="BA852" i="1" s="1"/>
  <c r="BB852" i="1" s="1"/>
  <c r="AQ738" i="1"/>
  <c r="AZ738" i="1" s="1"/>
  <c r="BA738" i="1" s="1"/>
  <c r="BB738" i="1" s="1"/>
  <c r="AQ3177" i="1"/>
  <c r="AZ3177" i="1" s="1"/>
  <c r="BA3177" i="1" s="1"/>
  <c r="BB3177" i="1" s="1"/>
  <c r="AQ3178" i="1"/>
  <c r="AZ3178" i="1" s="1"/>
  <c r="BA3178" i="1" s="1"/>
  <c r="BB3178" i="1" s="1"/>
  <c r="AQ2955" i="1"/>
  <c r="AQ2956" i="1"/>
  <c r="AQ3294" i="1"/>
  <c r="AZ3294" i="1" s="1"/>
  <c r="BA3294" i="1" s="1"/>
  <c r="BB3294" i="1" s="1"/>
  <c r="AQ324" i="1"/>
  <c r="AZ324" i="1" s="1"/>
  <c r="BA324" i="1" s="1"/>
  <c r="BB324" i="1" s="1"/>
  <c r="AQ325" i="1"/>
  <c r="AZ325" i="1" s="1"/>
  <c r="BA325" i="1" s="1"/>
  <c r="BB325" i="1" s="1"/>
  <c r="AQ1576" i="1"/>
  <c r="AZ1576" i="1" s="1"/>
  <c r="BA1576" i="1" s="1"/>
  <c r="BB1576" i="1" s="1"/>
  <c r="AQ1577" i="1"/>
  <c r="AZ1577" i="1" s="1"/>
  <c r="BA1577" i="1" s="1"/>
  <c r="BB1577" i="1" s="1"/>
  <c r="AQ2490" i="1"/>
  <c r="AQ2491" i="1"/>
  <c r="AQ2492" i="1"/>
  <c r="AQ3301" i="1"/>
  <c r="AZ3301" i="1" s="1"/>
  <c r="BA3301" i="1" s="1"/>
  <c r="BB3301" i="1" s="1"/>
  <c r="AQ1984" i="1"/>
  <c r="AZ1984" i="1" s="1"/>
  <c r="BA1984" i="1" s="1"/>
  <c r="BB1984" i="1" s="1"/>
  <c r="AQ1985" i="1"/>
  <c r="AZ1985" i="1" s="1"/>
  <c r="BA1985" i="1" s="1"/>
  <c r="BB1985" i="1" s="1"/>
  <c r="AQ1986" i="1"/>
  <c r="AZ1986" i="1" s="1"/>
  <c r="BA1986" i="1" s="1"/>
  <c r="BB1986" i="1" s="1"/>
  <c r="AQ1988" i="1"/>
  <c r="AZ1988" i="1" s="1"/>
  <c r="BA1988" i="1" s="1"/>
  <c r="BB1988" i="1" s="1"/>
  <c r="AQ2325" i="1"/>
  <c r="AZ2325" i="1" s="1"/>
  <c r="BA2325" i="1" s="1"/>
  <c r="BB2325" i="1" s="1"/>
  <c r="AQ3096" i="1"/>
  <c r="AZ3096" i="1" s="1"/>
  <c r="BA3096" i="1" s="1"/>
  <c r="BB3096" i="1" s="1"/>
  <c r="AQ78" i="1"/>
  <c r="AQ286" i="1"/>
  <c r="AQ287" i="1"/>
  <c r="AQ288" i="1"/>
  <c r="AQ662" i="1"/>
  <c r="AZ662" i="1" s="1"/>
  <c r="BA662" i="1" s="1"/>
  <c r="BB662" i="1" s="1"/>
  <c r="AQ663" i="1"/>
  <c r="AZ663" i="1" s="1"/>
  <c r="BA663" i="1" s="1"/>
  <c r="BB663" i="1" s="1"/>
  <c r="AQ664" i="1"/>
  <c r="BA664" i="1" s="1"/>
  <c r="BB664" i="1" s="1"/>
  <c r="AQ886" i="1"/>
  <c r="AQ887" i="1"/>
  <c r="AQ888" i="1"/>
  <c r="AQ982" i="1"/>
  <c r="AQ983" i="1"/>
  <c r="AQ372" i="1"/>
  <c r="AQ373" i="1"/>
  <c r="AQ374" i="1"/>
  <c r="AQ877" i="1"/>
  <c r="AZ877" i="1" s="1"/>
  <c r="BA877" i="1" s="1"/>
  <c r="BB877" i="1" s="1"/>
  <c r="AQ878" i="1"/>
  <c r="AZ878" i="1" s="1"/>
  <c r="BA878" i="1" s="1"/>
  <c r="BB878" i="1" s="1"/>
  <c r="AQ879" i="1"/>
  <c r="AZ879" i="1" s="1"/>
  <c r="BA879" i="1" s="1"/>
  <c r="BB879" i="1" s="1"/>
  <c r="AQ2058" i="1"/>
  <c r="AQ2059" i="1"/>
  <c r="AQ2358" i="1"/>
  <c r="AQ2359" i="1"/>
  <c r="AQ880" i="1"/>
  <c r="AQ881" i="1"/>
  <c r="AQ882" i="1"/>
  <c r="AQ1344" i="1"/>
  <c r="AZ1344" i="1" s="1"/>
  <c r="BA1344" i="1" s="1"/>
  <c r="BB1344" i="1" s="1"/>
  <c r="AQ2019" i="1"/>
  <c r="AZ2019" i="1" s="1"/>
  <c r="BA2019" i="1" s="1"/>
  <c r="BB2019" i="1" s="1"/>
  <c r="AQ2020" i="1"/>
  <c r="AZ2020" i="1" s="1"/>
  <c r="BA2020" i="1" s="1"/>
  <c r="BB2020" i="1" s="1"/>
  <c r="AQ2343" i="1"/>
  <c r="AQ2344" i="1"/>
  <c r="AQ1987" i="1"/>
  <c r="BA1987" i="1" s="1"/>
  <c r="BB1987" i="1" s="1"/>
  <c r="AQ672" i="1"/>
  <c r="AZ672" i="1" s="1"/>
  <c r="BA672" i="1" s="1"/>
  <c r="BB672" i="1" s="1"/>
  <c r="AQ673" i="1"/>
  <c r="AZ673" i="1" s="1"/>
  <c r="BA673" i="1" s="1"/>
  <c r="BB673" i="1" s="1"/>
  <c r="AQ674" i="1"/>
  <c r="AZ674" i="1" s="1"/>
  <c r="BA674" i="1" s="1"/>
  <c r="BB674" i="1" s="1"/>
  <c r="AQ889" i="1"/>
  <c r="AQ890" i="1"/>
  <c r="AQ907" i="1"/>
  <c r="AQ1260" i="1"/>
  <c r="AQ1261" i="1"/>
  <c r="AQ3364" i="1"/>
  <c r="AQ949" i="1"/>
  <c r="AZ949" i="1" s="1"/>
  <c r="BA949" i="1" s="1"/>
  <c r="BB949" i="1" s="1"/>
  <c r="AQ950" i="1"/>
  <c r="AZ950" i="1" s="1"/>
  <c r="BA950" i="1" s="1"/>
  <c r="BB950" i="1" s="1"/>
  <c r="AQ2043" i="1"/>
  <c r="AQ2094" i="1"/>
  <c r="AQ2360" i="1"/>
  <c r="AQ2361" i="1"/>
  <c r="AQ868" i="1"/>
  <c r="AQ869" i="1"/>
  <c r="AQ1348" i="1"/>
  <c r="AZ1348" i="1" s="1"/>
  <c r="BA1348" i="1" s="1"/>
  <c r="BB1348" i="1" s="1"/>
  <c r="AQ2063" i="1"/>
  <c r="AZ2063" i="1" s="1"/>
  <c r="BA2063" i="1" s="1"/>
  <c r="BB2063" i="1" s="1"/>
  <c r="AQ2064" i="1"/>
  <c r="AZ2064" i="1" s="1"/>
  <c r="BA2064" i="1" s="1"/>
  <c r="BB2064" i="1" s="1"/>
  <c r="AQ2356" i="1"/>
  <c r="AQ2357" i="1"/>
  <c r="AQ226" i="1"/>
  <c r="AQ227" i="1"/>
  <c r="AQ228" i="1"/>
  <c r="AQ2087" i="1"/>
  <c r="AZ2087" i="1" s="1"/>
  <c r="BA2087" i="1" s="1"/>
  <c r="BB2087" i="1" s="1"/>
  <c r="AQ2088" i="1"/>
  <c r="AZ2088" i="1" s="1"/>
  <c r="BA2088" i="1" s="1"/>
  <c r="BB2088" i="1" s="1"/>
  <c r="AQ2089" i="1"/>
  <c r="AZ2089" i="1" s="1"/>
  <c r="BA2089" i="1" s="1"/>
  <c r="BB2089" i="1" s="1"/>
  <c r="AQ2090" i="1"/>
  <c r="AZ2090" i="1" s="1"/>
  <c r="BA2090" i="1" s="1"/>
  <c r="BB2090" i="1" s="1"/>
  <c r="AQ2029" i="1"/>
  <c r="AZ2029" i="1" s="1"/>
  <c r="BA2029" i="1" s="1"/>
  <c r="BB2029" i="1" s="1"/>
  <c r="AQ2030" i="1"/>
  <c r="AZ2030" i="1" s="1"/>
  <c r="BA2030" i="1" s="1"/>
  <c r="BB2030" i="1" s="1"/>
  <c r="AQ2031" i="1"/>
  <c r="AZ2031" i="1" s="1"/>
  <c r="BA2031" i="1" s="1"/>
  <c r="BB2031" i="1" s="1"/>
  <c r="AQ2032" i="1"/>
  <c r="AZ2032" i="1" s="1"/>
  <c r="BA2032" i="1" s="1"/>
  <c r="BB2032" i="1" s="1"/>
  <c r="AQ283" i="1"/>
  <c r="AQ284" i="1"/>
  <c r="AQ1075" i="1"/>
  <c r="AQ1076" i="1"/>
  <c r="AQ2009" i="1"/>
  <c r="AQ2092" i="1"/>
  <c r="AQ3284" i="1"/>
  <c r="AZ3284" i="1" s="1"/>
  <c r="BA3284" i="1" s="1"/>
  <c r="BB3284" i="1" s="1"/>
  <c r="AQ3363" i="1"/>
  <c r="AQ683" i="1"/>
  <c r="AQ1868" i="1"/>
  <c r="AQ1869" i="1"/>
  <c r="AQ2669" i="1"/>
  <c r="AZ2669" i="1" s="1"/>
  <c r="BA2669" i="1" s="1"/>
  <c r="BB2669" i="1" s="1"/>
  <c r="AQ2670" i="1"/>
  <c r="AZ2670" i="1" s="1"/>
  <c r="BA2670" i="1" s="1"/>
  <c r="BB2670" i="1" s="1"/>
  <c r="AQ3690" i="1"/>
  <c r="AZ3690" i="1" s="1"/>
  <c r="BA3690" i="1" s="1"/>
  <c r="BB3690" i="1" s="1"/>
  <c r="AQ2432" i="1"/>
  <c r="AZ2432" i="1" s="1"/>
  <c r="BA2432" i="1" s="1"/>
  <c r="BB2432" i="1" s="1"/>
  <c r="AQ2433" i="1"/>
  <c r="AZ2433" i="1" s="1"/>
  <c r="BA2433" i="1" s="1"/>
  <c r="BB2433" i="1" s="1"/>
  <c r="AQ1609" i="1"/>
  <c r="AZ1609" i="1" s="1"/>
  <c r="BA1609" i="1" s="1"/>
  <c r="BB1609" i="1" s="1"/>
  <c r="AQ1610" i="1"/>
  <c r="AZ1610" i="1" s="1"/>
  <c r="BA1610" i="1" s="1"/>
  <c r="BB1610" i="1" s="1"/>
  <c r="AQ400" i="1"/>
  <c r="AQ401" i="1"/>
  <c r="AQ403" i="1"/>
  <c r="AQ402" i="1"/>
  <c r="AQ2348" i="1"/>
  <c r="AQ2352" i="1"/>
  <c r="AQ3708" i="1"/>
  <c r="AQ735" i="1"/>
  <c r="AQ736" i="1"/>
  <c r="AQ737" i="1"/>
  <c r="AQ921" i="1"/>
  <c r="AQ922" i="1"/>
  <c r="AQ923" i="1"/>
  <c r="AQ1077" i="1"/>
  <c r="AZ1077" i="1" s="1"/>
  <c r="BA1077" i="1" s="1"/>
  <c r="BB1077" i="1" s="1"/>
  <c r="AQ1078" i="1"/>
  <c r="AZ1078" i="1" s="1"/>
  <c r="BA1078" i="1" s="1"/>
  <c r="BB1078" i="1" s="1"/>
  <c r="AQ1165" i="1"/>
  <c r="AQ1647" i="1"/>
  <c r="AQ2010" i="1"/>
  <c r="AQ2093" i="1"/>
  <c r="AQ2503" i="1"/>
  <c r="AQ2504" i="1"/>
  <c r="AQ3368" i="1"/>
  <c r="AQ685" i="1"/>
  <c r="AQ686" i="1"/>
  <c r="AQ1872" i="1"/>
  <c r="AQ1873" i="1"/>
  <c r="AQ2053" i="1"/>
  <c r="AQ2054" i="1"/>
  <c r="AQ2065" i="1"/>
  <c r="AQ2066" i="1"/>
  <c r="AQ2067" i="1"/>
  <c r="AQ2686" i="1"/>
  <c r="AZ2686" i="1" s="1"/>
  <c r="BA2686" i="1" s="1"/>
  <c r="BB2686" i="1" s="1"/>
  <c r="AQ3692" i="1"/>
  <c r="AZ3692" i="1" s="1"/>
  <c r="BA3692" i="1" s="1"/>
  <c r="BB3692" i="1" s="1"/>
  <c r="AQ3693" i="1"/>
  <c r="AZ3693" i="1" s="1"/>
  <c r="BA3693" i="1" s="1"/>
  <c r="BB3693" i="1" s="1"/>
  <c r="AQ2637" i="1"/>
  <c r="AZ2637" i="1" s="1"/>
  <c r="BA2637" i="1" s="1"/>
  <c r="BB2637" i="1" s="1"/>
  <c r="AQ2638" i="1"/>
  <c r="AZ2638" i="1" s="1"/>
  <c r="BA2638" i="1" s="1"/>
  <c r="BB2638" i="1" s="1"/>
  <c r="AQ1860" i="1"/>
  <c r="AZ1860" i="1" s="1"/>
  <c r="BA1860" i="1" s="1"/>
  <c r="BB1860" i="1" s="1"/>
  <c r="AQ1861" i="1"/>
  <c r="AZ1861" i="1" s="1"/>
  <c r="BA1861" i="1" s="1"/>
  <c r="BB1861" i="1" s="1"/>
  <c r="AQ2476" i="1"/>
  <c r="AZ2476" i="1" s="1"/>
  <c r="BA2476" i="1" s="1"/>
  <c r="BB2476" i="1" s="1"/>
  <c r="AQ2477" i="1"/>
  <c r="AZ2477" i="1" s="1"/>
  <c r="BA2477" i="1" s="1"/>
  <c r="BB2477" i="1" s="1"/>
  <c r="AQ1639" i="1"/>
  <c r="AZ1639" i="1" s="1"/>
  <c r="BA1639" i="1" s="1"/>
  <c r="BB1639" i="1" s="1"/>
  <c r="AQ1832" i="1"/>
  <c r="AQ2679" i="1"/>
  <c r="AZ2679" i="1" s="1"/>
  <c r="BA2679" i="1" s="1"/>
  <c r="BB2679" i="1" s="1"/>
  <c r="AQ2677" i="1"/>
  <c r="AZ2677" i="1" s="1"/>
  <c r="BA2677" i="1" s="1"/>
  <c r="BB2677" i="1" s="1"/>
  <c r="AQ2678" i="1"/>
  <c r="AZ2678" i="1" s="1"/>
  <c r="BA2678" i="1" s="1"/>
  <c r="BB2678" i="1" s="1"/>
  <c r="AQ1100" i="1"/>
  <c r="AZ1100" i="1" s="1"/>
  <c r="BA1100" i="1" s="1"/>
  <c r="BB1100" i="1" s="1"/>
  <c r="AQ1101" i="1"/>
  <c r="AZ1101" i="1" s="1"/>
  <c r="BA1101" i="1" s="1"/>
  <c r="BB1101" i="1" s="1"/>
  <c r="AQ1102" i="1"/>
  <c r="AZ1102" i="1" s="1"/>
  <c r="BA1102" i="1" s="1"/>
  <c r="BB1102" i="1" s="1"/>
  <c r="AQ1962" i="1"/>
  <c r="AQ1961" i="1"/>
  <c r="AQ1042" i="1"/>
  <c r="AQ1630" i="1"/>
  <c r="AZ1630" i="1" s="1"/>
  <c r="BA1630" i="1" s="1"/>
  <c r="BB1630" i="1" s="1"/>
  <c r="AQ245" i="1"/>
  <c r="AZ245" i="1" s="1"/>
  <c r="BA245" i="1" s="1"/>
  <c r="BB245" i="1" s="1"/>
  <c r="AQ246" i="1"/>
  <c r="AZ246" i="1" s="1"/>
  <c r="BA246" i="1" s="1"/>
  <c r="BB246" i="1" s="1"/>
  <c r="AQ247" i="1"/>
  <c r="AZ247" i="1" s="1"/>
  <c r="BA247" i="1" s="1"/>
  <c r="BB247" i="1" s="1"/>
  <c r="AQ248" i="1"/>
  <c r="AZ248" i="1" s="1"/>
  <c r="BA248" i="1" s="1"/>
  <c r="BB248" i="1" s="1"/>
  <c r="AQ249" i="1"/>
  <c r="AZ249" i="1" s="1"/>
  <c r="BA249" i="1" s="1"/>
  <c r="BB249" i="1" s="1"/>
  <c r="AQ2649" i="1"/>
  <c r="BA2649" i="1" s="1"/>
  <c r="BB2649" i="1" s="1"/>
  <c r="AQ2650" i="1"/>
  <c r="AZ2650" i="1" s="1"/>
  <c r="BA2650" i="1" s="1"/>
  <c r="BB2650" i="1" s="1"/>
  <c r="AQ2651" i="1"/>
  <c r="AZ2651" i="1" s="1"/>
  <c r="BA2651" i="1" s="1"/>
  <c r="BB2651" i="1" s="1"/>
  <c r="AQ2652" i="1"/>
  <c r="AZ2652" i="1" s="1"/>
  <c r="BA2652" i="1" s="1"/>
  <c r="BB2652" i="1" s="1"/>
  <c r="AQ1959" i="1"/>
  <c r="AQ1958" i="1"/>
  <c r="AQ1957" i="1"/>
  <c r="AQ3394" i="1"/>
  <c r="AQ750" i="1"/>
  <c r="AQ1041" i="1"/>
  <c r="AQ2664" i="1"/>
  <c r="AZ2664" i="1" s="1"/>
  <c r="BA2664" i="1" s="1"/>
  <c r="BB2664" i="1" s="1"/>
  <c r="AQ2665" i="1"/>
  <c r="AZ2665" i="1" s="1"/>
  <c r="BA2665" i="1" s="1"/>
  <c r="BB2665" i="1" s="1"/>
  <c r="AQ2666" i="1"/>
  <c r="AZ2666" i="1" s="1"/>
  <c r="BA2666" i="1" s="1"/>
  <c r="BB2666" i="1" s="1"/>
  <c r="AQ280" i="1"/>
  <c r="AZ280" i="1" s="1"/>
  <c r="BA280" i="1" s="1"/>
  <c r="BB280" i="1" s="1"/>
  <c r="AQ281" i="1"/>
  <c r="AZ281" i="1" s="1"/>
  <c r="BA281" i="1" s="1"/>
  <c r="BB281" i="1" s="1"/>
  <c r="AQ282" i="1"/>
  <c r="AZ282" i="1" s="1"/>
  <c r="BA282" i="1" s="1"/>
  <c r="BB282" i="1" s="1"/>
  <c r="AQ1989" i="1"/>
  <c r="AQ1991" i="1"/>
  <c r="AQ2442" i="1"/>
  <c r="AQ2443" i="1"/>
  <c r="AQ2444" i="1"/>
  <c r="AQ2445" i="1"/>
  <c r="AQ2446" i="1"/>
  <c r="AQ2447" i="1"/>
  <c r="AQ355" i="1"/>
  <c r="AQ769" i="1"/>
  <c r="AZ769" i="1" s="1"/>
  <c r="BA769" i="1" s="1"/>
  <c r="BB769" i="1" s="1"/>
  <c r="AQ776" i="1"/>
  <c r="AZ776" i="1" s="1"/>
  <c r="BA776" i="1" s="1"/>
  <c r="BB776" i="1" s="1"/>
  <c r="AQ919" i="1"/>
  <c r="AQ920" i="1"/>
  <c r="AQ1236" i="1"/>
  <c r="AZ1236" i="1" s="1"/>
  <c r="BA1236" i="1" s="1"/>
  <c r="BB1236" i="1" s="1"/>
  <c r="AQ1237" i="1"/>
  <c r="AZ1237" i="1" s="1"/>
  <c r="BA1237" i="1" s="1"/>
  <c r="BB1237" i="1" s="1"/>
  <c r="AQ1238" i="1"/>
  <c r="AZ1238" i="1" s="1"/>
  <c r="BA1238" i="1" s="1"/>
  <c r="BB1238" i="1" s="1"/>
  <c r="AQ1239" i="1"/>
  <c r="AZ1239" i="1" s="1"/>
  <c r="BA1239" i="1" s="1"/>
  <c r="BB1239" i="1" s="1"/>
  <c r="AQ2055" i="1"/>
  <c r="AZ2055" i="1" s="1"/>
  <c r="BA2055" i="1" s="1"/>
  <c r="BB2055" i="1" s="1"/>
  <c r="AQ2307" i="1"/>
  <c r="AQ2308" i="1"/>
  <c r="AQ2981" i="1"/>
  <c r="AZ2981" i="1" s="1"/>
  <c r="BA2981" i="1" s="1"/>
  <c r="BB2981" i="1" s="1"/>
  <c r="AQ3280" i="1"/>
  <c r="AQ3281" i="1"/>
  <c r="AQ3367" i="1"/>
  <c r="AZ3367" i="1" s="1"/>
  <c r="BA3367" i="1" s="1"/>
  <c r="BB3367" i="1" s="1"/>
  <c r="AQ382" i="1"/>
  <c r="AQ383" i="1"/>
  <c r="AQ384" i="1"/>
  <c r="AQ866" i="1"/>
  <c r="AQ865" i="1"/>
  <c r="AQ864" i="1"/>
  <c r="AQ980" i="1"/>
  <c r="AQ981" i="1"/>
  <c r="AQ1073" i="1"/>
  <c r="AQ1074" i="1"/>
  <c r="AQ1332" i="1"/>
  <c r="AZ1332" i="1" s="1"/>
  <c r="BA1332" i="1" s="1"/>
  <c r="BB1332" i="1" s="1"/>
  <c r="AQ1333" i="1"/>
  <c r="AZ1333" i="1" s="1"/>
  <c r="BA1333" i="1" s="1"/>
  <c r="BB1333" i="1" s="1"/>
  <c r="AQ1858" i="1"/>
  <c r="AQ1859" i="1"/>
  <c r="AQ2077" i="1"/>
  <c r="AQ2078" i="1"/>
  <c r="AQ2079" i="1"/>
  <c r="AQ2080" i="1"/>
  <c r="AQ2349" i="1"/>
  <c r="AZ2349" i="1" s="1"/>
  <c r="BA2349" i="1" s="1"/>
  <c r="BB2349" i="1" s="1"/>
  <c r="AQ2351" i="1"/>
  <c r="AZ2351" i="1" s="1"/>
  <c r="BA2351" i="1" s="1"/>
  <c r="BB2351" i="1" s="1"/>
  <c r="AQ2438" i="1"/>
  <c r="AQ2439" i="1"/>
  <c r="AQ3700" i="1"/>
  <c r="AZ3700" i="1" s="1"/>
  <c r="BA3700" i="1" s="1"/>
  <c r="BB3700" i="1" s="1"/>
  <c r="AQ2424" i="1"/>
  <c r="AQ2569" i="1"/>
  <c r="AZ2569" i="1" s="1"/>
  <c r="BA2569" i="1" s="1"/>
  <c r="BB2569" i="1" s="1"/>
  <c r="AQ2634" i="1"/>
  <c r="AZ2634" i="1" s="1"/>
  <c r="BA2634" i="1" s="1"/>
  <c r="BB2634" i="1" s="1"/>
  <c r="AQ1322" i="1"/>
  <c r="AZ1322" i="1" s="1"/>
  <c r="BA1322" i="1" s="1"/>
  <c r="BB1322" i="1" s="1"/>
  <c r="AQ255" i="1"/>
  <c r="AQ254" i="1"/>
  <c r="AQ256" i="1"/>
  <c r="AQ257" i="1"/>
  <c r="AQ634" i="1"/>
  <c r="AQ636" i="1"/>
  <c r="AQ1618" i="1"/>
  <c r="AQ1619" i="1"/>
  <c r="AQ1956" i="1"/>
  <c r="AZ1956" i="1" s="1"/>
  <c r="BA1956" i="1" s="1"/>
  <c r="BB1956" i="1" s="1"/>
  <c r="AQ250" i="1"/>
  <c r="AZ250" i="1" s="1"/>
  <c r="BA250" i="1" s="1"/>
  <c r="BB250" i="1" s="1"/>
  <c r="AQ251" i="1"/>
  <c r="AZ251" i="1" s="1"/>
  <c r="BA251" i="1" s="1"/>
  <c r="BB251" i="1" s="1"/>
  <c r="AQ252" i="1"/>
  <c r="AZ252" i="1" s="1"/>
  <c r="BA252" i="1" s="1"/>
  <c r="BB252" i="1" s="1"/>
  <c r="AQ253" i="1"/>
  <c r="AQ638" i="1"/>
  <c r="AQ637" i="1"/>
  <c r="AQ1443" i="1"/>
  <c r="AQ1444" i="1"/>
  <c r="AQ1445" i="1"/>
  <c r="AQ1104" i="1"/>
  <c r="AZ1104" i="1" s="1"/>
  <c r="BA1104" i="1" s="1"/>
  <c r="BB1104" i="1" s="1"/>
  <c r="AQ624" i="1"/>
  <c r="AZ624" i="1" s="1"/>
  <c r="BA624" i="1" s="1"/>
  <c r="BB624" i="1" s="1"/>
  <c r="AQ648" i="1"/>
  <c r="AQ649" i="1"/>
  <c r="AQ1564" i="1"/>
  <c r="AZ1564" i="1" s="1"/>
  <c r="BA1564" i="1" s="1"/>
  <c r="BB1564" i="1" s="1"/>
  <c r="AQ1565" i="1"/>
  <c r="AZ1565" i="1" s="1"/>
  <c r="BA1565" i="1" s="1"/>
  <c r="BB1565" i="1" s="1"/>
  <c r="AQ3097" i="1"/>
  <c r="AQ3098" i="1"/>
  <c r="AQ765" i="1"/>
  <c r="AQ836" i="1"/>
  <c r="AQ3581" i="1"/>
  <c r="AZ3581" i="1" s="1"/>
  <c r="BA3581" i="1" s="1"/>
  <c r="BB3581" i="1" s="1"/>
  <c r="AQ783" i="1"/>
  <c r="AQ3048" i="1"/>
  <c r="AQ3047" i="1"/>
  <c r="AQ3049" i="1"/>
  <c r="AQ1955" i="1"/>
  <c r="AZ1955" i="1" s="1"/>
  <c r="BA1955" i="1" s="1"/>
  <c r="BB1955" i="1" s="1"/>
  <c r="AQ1197" i="1"/>
  <c r="AQ1198" i="1"/>
  <c r="AQ1424" i="1"/>
  <c r="AZ1424" i="1" s="1"/>
  <c r="BA1424" i="1" s="1"/>
  <c r="BB1424" i="1" s="1"/>
  <c r="AQ1425" i="1"/>
  <c r="AZ1425" i="1" s="1"/>
  <c r="BA1425" i="1" s="1"/>
  <c r="BB1425" i="1" s="1"/>
  <c r="AQ3292" i="1"/>
  <c r="AZ3292" i="1" s="1"/>
  <c r="BA3292" i="1" s="1"/>
  <c r="BB3292" i="1" s="1"/>
  <c r="AQ3295" i="1"/>
  <c r="AZ3295" i="1" s="1"/>
  <c r="BA3295" i="1" s="1"/>
  <c r="BB3295" i="1" s="1"/>
  <c r="AQ2185" i="1"/>
  <c r="AZ2185" i="1" s="1"/>
  <c r="BA2185" i="1" s="1"/>
  <c r="BB2185" i="1" s="1"/>
  <c r="AQ787" i="1"/>
  <c r="AQ3577" i="1"/>
  <c r="AQ2326" i="1"/>
  <c r="AZ2326" i="1" s="1"/>
  <c r="BA2326" i="1" s="1"/>
  <c r="BB2326" i="1" s="1"/>
  <c r="AQ908" i="1"/>
  <c r="AZ908" i="1" s="1"/>
  <c r="BA908" i="1" s="1"/>
  <c r="BB908" i="1" s="1"/>
  <c r="AQ1539" i="1"/>
  <c r="AZ1539" i="1" s="1"/>
  <c r="BA1539" i="1" s="1"/>
  <c r="BB1539" i="1" s="1"/>
  <c r="AQ2206" i="1"/>
  <c r="AZ2206" i="1" s="1"/>
  <c r="BA2206" i="1" s="1"/>
  <c r="BB2206" i="1" s="1"/>
  <c r="AQ675" i="1"/>
  <c r="AQ789" i="1"/>
  <c r="AZ789" i="1" s="1"/>
  <c r="BA789" i="1" s="1"/>
  <c r="BB789" i="1" s="1"/>
  <c r="AQ3575" i="1"/>
  <c r="AZ3575" i="1" s="1"/>
  <c r="BA3575" i="1" s="1"/>
  <c r="BB3575" i="1" s="1"/>
  <c r="AQ894" i="1"/>
  <c r="AZ894" i="1" s="1"/>
  <c r="BA894" i="1" s="1"/>
  <c r="BB894" i="1" s="1"/>
  <c r="AQ1240" i="1"/>
  <c r="AQ2875" i="1"/>
  <c r="AZ2875" i="1" s="1"/>
  <c r="BA2875" i="1" s="1"/>
  <c r="BB2875" i="1" s="1"/>
  <c r="AQ319" i="1"/>
  <c r="AZ319" i="1" s="1"/>
  <c r="BA319" i="1" s="1"/>
  <c r="BB319" i="1" s="1"/>
  <c r="AQ1103" i="1"/>
  <c r="AZ1103" i="1" s="1"/>
  <c r="BA1103" i="1" s="1"/>
  <c r="BB1103" i="1" s="1"/>
  <c r="AQ1176" i="1"/>
  <c r="AQ916" i="1"/>
  <c r="AQ2151" i="1"/>
  <c r="AQ654" i="1"/>
  <c r="AZ654" i="1" s="1"/>
  <c r="BA654" i="1" s="1"/>
  <c r="BB654" i="1" s="1"/>
  <c r="AQ655" i="1"/>
  <c r="AZ655" i="1" s="1"/>
  <c r="BA655" i="1" s="1"/>
  <c r="BB655" i="1" s="1"/>
  <c r="AQ651" i="1"/>
  <c r="AZ651" i="1" s="1"/>
  <c r="BA651" i="1" s="1"/>
  <c r="BB651" i="1" s="1"/>
  <c r="AQ3095" i="1"/>
  <c r="AZ3095" i="1" s="1"/>
  <c r="BA3095" i="1" s="1"/>
  <c r="BB3095" i="1" s="1"/>
  <c r="AQ1583" i="1"/>
  <c r="AQ2727" i="1"/>
  <c r="AQ2728" i="1"/>
  <c r="AQ2150" i="1"/>
  <c r="AQ656" i="1"/>
  <c r="AZ656" i="1" s="1"/>
  <c r="BA656" i="1" s="1"/>
  <c r="BB656" i="1" s="1"/>
  <c r="AQ657" i="1"/>
  <c r="AZ657" i="1" s="1"/>
  <c r="BA657" i="1" s="1"/>
  <c r="BB657" i="1" s="1"/>
  <c r="AQ1581" i="1"/>
  <c r="AZ1581" i="1" s="1"/>
  <c r="BA1581" i="1" s="1"/>
  <c r="BB1581" i="1" s="1"/>
  <c r="AQ1418" i="1"/>
  <c r="AQ652" i="1"/>
  <c r="AZ652" i="1" s="1"/>
  <c r="BA652" i="1" s="1"/>
  <c r="BB652" i="1" s="1"/>
  <c r="AQ653" i="1"/>
  <c r="AZ653" i="1" s="1"/>
  <c r="BA653" i="1" s="1"/>
  <c r="BB653" i="1" s="1"/>
  <c r="AQ1572" i="1"/>
  <c r="AZ1572" i="1" s="1"/>
  <c r="BA1572" i="1" s="1"/>
  <c r="BB1572" i="1" s="1"/>
  <c r="AQ2207" i="1"/>
  <c r="AZ2207" i="1" s="1"/>
  <c r="BA2207" i="1" s="1"/>
  <c r="BB2207" i="1" s="1"/>
  <c r="AQ1553" i="1"/>
  <c r="AQ771" i="1"/>
  <c r="AQ297" i="1"/>
  <c r="AZ297" i="1" s="1"/>
  <c r="BA297" i="1" s="1"/>
  <c r="BB297" i="1" s="1"/>
  <c r="AQ298" i="1"/>
  <c r="AZ298" i="1" s="1"/>
  <c r="BA298" i="1" s="1"/>
  <c r="BB298" i="1" s="1"/>
  <c r="AQ299" i="1"/>
  <c r="AZ299" i="1" s="1"/>
  <c r="BA299" i="1" s="1"/>
  <c r="BB299" i="1" s="1"/>
  <c r="AQ948" i="1"/>
  <c r="AZ948" i="1" s="1"/>
  <c r="BA948" i="1" s="1"/>
  <c r="BB948" i="1" s="1"/>
  <c r="AQ668" i="1"/>
  <c r="AQ669" i="1"/>
  <c r="AQ635" i="1"/>
  <c r="AQ633" i="1"/>
  <c r="AQ3571" i="1"/>
  <c r="AZ3571" i="1" s="1"/>
  <c r="BA3571" i="1" s="1"/>
  <c r="BB3571" i="1" s="1"/>
  <c r="AQ895" i="1"/>
  <c r="AQ896" i="1"/>
  <c r="AQ3596" i="1"/>
  <c r="AQ607" i="1"/>
  <c r="AZ607" i="1" s="1"/>
  <c r="BA607" i="1" s="1"/>
  <c r="BB607" i="1" s="1"/>
  <c r="AQ608" i="1"/>
  <c r="AZ608" i="1" s="1"/>
  <c r="BA608" i="1" s="1"/>
  <c r="BB608" i="1" s="1"/>
  <c r="AQ1370" i="1"/>
  <c r="AQ50" i="1"/>
  <c r="AQ115" i="1"/>
  <c r="AQ1369" i="1"/>
  <c r="AZ1369" i="1" s="1"/>
  <c r="BA1369" i="1" s="1"/>
  <c r="BB1369" i="1" s="1"/>
  <c r="AQ1368" i="1"/>
  <c r="AZ1368" i="1" s="1"/>
  <c r="BA1368" i="1" s="1"/>
  <c r="BB1368" i="1" s="1"/>
  <c r="AQ1509" i="1"/>
  <c r="AQ329" i="1"/>
  <c r="AZ329" i="1" s="1"/>
  <c r="BA329" i="1" s="1"/>
  <c r="BB329" i="1" s="1"/>
  <c r="AQ2795" i="1"/>
  <c r="AQ2572" i="1"/>
  <c r="AZ2572" i="1" s="1"/>
  <c r="BA2572" i="1" s="1"/>
  <c r="BB2572" i="1" s="1"/>
  <c r="AQ263" i="1"/>
  <c r="AZ263" i="1" s="1"/>
  <c r="BA263" i="1" s="1"/>
  <c r="BB263" i="1" s="1"/>
  <c r="AQ264" i="1"/>
  <c r="AZ264" i="1" s="1"/>
  <c r="BA264" i="1" s="1"/>
  <c r="BB264" i="1" s="1"/>
  <c r="AQ613" i="1"/>
  <c r="AQ2574" i="1"/>
  <c r="AZ2574" i="1" s="1"/>
  <c r="BA2574" i="1" s="1"/>
  <c r="BB2574" i="1" s="1"/>
  <c r="AQ1582" i="1"/>
  <c r="AQ1578" i="1"/>
  <c r="AQ2299" i="1"/>
  <c r="AZ2299" i="1" s="1"/>
  <c r="BA2299" i="1" s="1"/>
  <c r="BB2299" i="1" s="1"/>
  <c r="AQ2535" i="1"/>
  <c r="AZ2535" i="1" s="1"/>
  <c r="BA2535" i="1" s="1"/>
  <c r="BB2535" i="1" s="1"/>
  <c r="AQ3611" i="1"/>
  <c r="AZ3611" i="1" s="1"/>
  <c r="BA3611" i="1" s="1"/>
  <c r="BB3611" i="1" s="1"/>
  <c r="AQ2573" i="1"/>
  <c r="AZ2573" i="1" s="1"/>
  <c r="BA2573" i="1" s="1"/>
  <c r="BB2573" i="1" s="1"/>
  <c r="AQ2517" i="1"/>
  <c r="AZ2517" i="1" s="1"/>
  <c r="BA2517" i="1" s="1"/>
  <c r="BB2517" i="1" s="1"/>
  <c r="AQ2518" i="1"/>
  <c r="AZ2518" i="1" s="1"/>
  <c r="BA2518" i="1" s="1"/>
  <c r="BB2518" i="1" s="1"/>
  <c r="AQ2516" i="1"/>
  <c r="AZ2516" i="1" s="1"/>
  <c r="BA2516" i="1" s="1"/>
  <c r="BB2516" i="1" s="1"/>
  <c r="AQ1591" i="1"/>
  <c r="AZ1591" i="1" s="1"/>
  <c r="BA1591" i="1" s="1"/>
  <c r="BB1591" i="1" s="1"/>
  <c r="AQ1592" i="1"/>
  <c r="AZ1592" i="1" s="1"/>
  <c r="BA1592" i="1" s="1"/>
  <c r="BB1592" i="1" s="1"/>
  <c r="AQ1593" i="1"/>
  <c r="AZ1593" i="1" s="1"/>
  <c r="BA1593" i="1" s="1"/>
  <c r="BB1593" i="1" s="1"/>
  <c r="AQ1599" i="1"/>
  <c r="AZ1599" i="1" s="1"/>
  <c r="BA1599" i="1" s="1"/>
  <c r="BB1599" i="1" s="1"/>
  <c r="AQ1594" i="1"/>
  <c r="AZ1594" i="1" s="1"/>
  <c r="BA1594" i="1" s="1"/>
  <c r="BB1594" i="1" s="1"/>
  <c r="AQ2523" i="1"/>
  <c r="AZ2523" i="1" s="1"/>
  <c r="BA2523" i="1" s="1"/>
  <c r="BB2523" i="1" s="1"/>
  <c r="AQ2515" i="1"/>
  <c r="AQ487" i="1"/>
  <c r="AZ487" i="1" s="1"/>
  <c r="BA487" i="1" s="1"/>
  <c r="BB487" i="1" s="1"/>
  <c r="AQ820" i="1"/>
  <c r="AQ806" i="1"/>
  <c r="AQ807" i="1"/>
  <c r="AQ3162" i="1"/>
  <c r="AQ1131" i="1"/>
  <c r="AZ1131" i="1" s="1"/>
  <c r="BA1131" i="1" s="1"/>
  <c r="BB1131" i="1" s="1"/>
  <c r="AQ1167" i="1"/>
  <c r="AZ1167" i="1" s="1"/>
  <c r="BA1167" i="1" s="1"/>
  <c r="BB1167" i="1" s="1"/>
  <c r="AQ3373" i="1"/>
  <c r="AQ3414" i="1"/>
  <c r="AQ682" i="1"/>
  <c r="AQ1975" i="1"/>
  <c r="AQ2614" i="1"/>
  <c r="AQ2834" i="1"/>
  <c r="AQ3002" i="1"/>
  <c r="AQ3287" i="1"/>
  <c r="AZ3287" i="1" s="1"/>
  <c r="BA3287" i="1" s="1"/>
  <c r="BB3287" i="1" s="1"/>
  <c r="AQ2309" i="1"/>
  <c r="AZ2309" i="1" s="1"/>
  <c r="BA2309" i="1" s="1"/>
  <c r="BB2309" i="1" s="1"/>
  <c r="AQ2310" i="1"/>
  <c r="AZ2310" i="1" s="1"/>
  <c r="BA2310" i="1" s="1"/>
  <c r="BB2310" i="1" s="1"/>
  <c r="AQ749" i="1"/>
  <c r="AZ749" i="1" s="1"/>
  <c r="BA749" i="1" s="1"/>
  <c r="BB749" i="1" s="1"/>
  <c r="AQ1615" i="1"/>
  <c r="AZ1615" i="1" s="1"/>
  <c r="BA1615" i="1" s="1"/>
  <c r="BB1615" i="1" s="1"/>
  <c r="AQ1640" i="1"/>
  <c r="AZ1640" i="1" s="1"/>
  <c r="BA1640" i="1" s="1"/>
  <c r="BB1640" i="1" s="1"/>
  <c r="AQ2843" i="1"/>
  <c r="AZ2843" i="1" s="1"/>
  <c r="BA2843" i="1" s="1"/>
  <c r="BB2843" i="1" s="1"/>
  <c r="AQ260" i="1"/>
  <c r="AZ260" i="1" s="1"/>
  <c r="BA260" i="1" s="1"/>
  <c r="BB260" i="1" s="1"/>
  <c r="AQ412" i="1"/>
  <c r="AZ412" i="1" s="1"/>
  <c r="BA412" i="1" s="1"/>
  <c r="BB412" i="1" s="1"/>
  <c r="AQ956" i="1"/>
  <c r="AQ1612" i="1"/>
  <c r="AZ1612" i="1" s="1"/>
  <c r="BA1612" i="1" s="1"/>
  <c r="BB1612" i="1" s="1"/>
  <c r="AQ713" i="1"/>
  <c r="AQ3169" i="1"/>
  <c r="AQ3170" i="1"/>
  <c r="AQ3171" i="1"/>
  <c r="AQ3172" i="1"/>
  <c r="AQ3173" i="1"/>
  <c r="AQ3174" i="1"/>
  <c r="AQ2539" i="1"/>
  <c r="AQ2792" i="1"/>
  <c r="AZ2792" i="1" s="1"/>
  <c r="BA2792" i="1" s="1"/>
  <c r="BB2792" i="1" s="1"/>
  <c r="AQ2793" i="1"/>
  <c r="AZ2793" i="1" s="1"/>
  <c r="BA2793" i="1" s="1"/>
  <c r="BB2793" i="1" s="1"/>
  <c r="AQ2747" i="1"/>
  <c r="AQ2657" i="1"/>
  <c r="AQ2658" i="1"/>
  <c r="AQ3235" i="1"/>
  <c r="AQ2522" i="1"/>
  <c r="AZ2522" i="1" s="1"/>
  <c r="BA2522" i="1" s="1"/>
  <c r="BB2522" i="1" s="1"/>
  <c r="AQ2213" i="1"/>
  <c r="AZ2213" i="1" s="1"/>
  <c r="BA2213" i="1" s="1"/>
  <c r="BB2213" i="1" s="1"/>
  <c r="AQ1184" i="1"/>
  <c r="AZ1184" i="1" s="1"/>
  <c r="BA1184" i="1" s="1"/>
  <c r="BB1184" i="1" s="1"/>
  <c r="AQ1191" i="1"/>
  <c r="AZ1191" i="1" s="1"/>
  <c r="BA1191" i="1" s="1"/>
  <c r="BB1191" i="1" s="1"/>
  <c r="AQ1846" i="1"/>
  <c r="AZ1846" i="1" s="1"/>
  <c r="BA1846" i="1" s="1"/>
  <c r="BB1846" i="1" s="1"/>
  <c r="AQ1972" i="1"/>
  <c r="AZ1972" i="1" s="1"/>
  <c r="BA1972" i="1" s="1"/>
  <c r="BB1972" i="1" s="1"/>
  <c r="AQ2017" i="1"/>
  <c r="AZ2017" i="1" s="1"/>
  <c r="BA2017" i="1" s="1"/>
  <c r="BB2017" i="1" s="1"/>
  <c r="AQ2208" i="1"/>
  <c r="AQ2210" i="1"/>
  <c r="AQ2434" i="1"/>
  <c r="AZ2434" i="1" s="1"/>
  <c r="BA2434" i="1" s="1"/>
  <c r="BB2434" i="1" s="1"/>
  <c r="AQ2435" i="1"/>
  <c r="AZ2435" i="1" s="1"/>
  <c r="BA2435" i="1" s="1"/>
  <c r="BB2435" i="1" s="1"/>
  <c r="AQ1021" i="1"/>
  <c r="AQ1601" i="1"/>
  <c r="AQ1602" i="1"/>
  <c r="AQ1600" i="1"/>
  <c r="AQ1667" i="1"/>
  <c r="AQ1668" i="1"/>
  <c r="AQ1671" i="1"/>
  <c r="AQ1672" i="1"/>
  <c r="AQ2384" i="1"/>
  <c r="AZ2384" i="1" s="1"/>
  <c r="BA2384" i="1" s="1"/>
  <c r="BB2384" i="1" s="1"/>
  <c r="AQ2794" i="1"/>
  <c r="AQ3268" i="1"/>
  <c r="AQ3269" i="1"/>
  <c r="AQ2849" i="1"/>
  <c r="AQ2941" i="1"/>
  <c r="AQ1123" i="1"/>
  <c r="AQ1125" i="1"/>
  <c r="AQ3576" i="1"/>
  <c r="AZ3576" i="1" s="1"/>
  <c r="BA3576" i="1" s="1"/>
  <c r="BB3576" i="1" s="1"/>
  <c r="AQ718" i="1"/>
  <c r="AZ718" i="1" s="1"/>
  <c r="BA718" i="1" s="1"/>
  <c r="BB718" i="1" s="1"/>
  <c r="AQ719" i="1"/>
  <c r="AZ719" i="1" s="1"/>
  <c r="BA719" i="1" s="1"/>
  <c r="BB719" i="1" s="1"/>
  <c r="AQ720" i="1"/>
  <c r="AZ720" i="1" s="1"/>
  <c r="BA720" i="1" s="1"/>
  <c r="BB720" i="1" s="1"/>
  <c r="AQ2528" i="1"/>
  <c r="AZ2528" i="1" s="1"/>
  <c r="BA2528" i="1" s="1"/>
  <c r="BB2528" i="1" s="1"/>
  <c r="AQ2529" i="1"/>
  <c r="AZ2529" i="1" s="1"/>
  <c r="BA2529" i="1" s="1"/>
  <c r="BB2529" i="1" s="1"/>
  <c r="AQ2526" i="1"/>
  <c r="AZ2526" i="1" s="1"/>
  <c r="BA2526" i="1" s="1"/>
  <c r="BB2526" i="1" s="1"/>
  <c r="AQ2527" i="1"/>
  <c r="AZ2527" i="1" s="1"/>
  <c r="BA2527" i="1" s="1"/>
  <c r="BB2527" i="1" s="1"/>
  <c r="AQ930" i="1"/>
  <c r="AZ930" i="1" s="1"/>
  <c r="BA930" i="1" s="1"/>
  <c r="BB930" i="1" s="1"/>
  <c r="AQ1136" i="1"/>
  <c r="AQ1137" i="1"/>
  <c r="AQ1138" i="1"/>
  <c r="AQ3357" i="1"/>
  <c r="AZ3357" i="1" s="1"/>
  <c r="BA3357" i="1" s="1"/>
  <c r="BB3357" i="1" s="1"/>
  <c r="AQ3567" i="1"/>
  <c r="AQ1163" i="1"/>
  <c r="AQ1571" i="1"/>
  <c r="AZ1571" i="1" s="1"/>
  <c r="BA1571" i="1" s="1"/>
  <c r="BB1571" i="1" s="1"/>
  <c r="AQ2105" i="1"/>
  <c r="AZ2105" i="1" s="1"/>
  <c r="BA2105" i="1" s="1"/>
  <c r="BB2105" i="1" s="1"/>
  <c r="AQ2209" i="1"/>
  <c r="AQ2152" i="1"/>
  <c r="AZ2152" i="1" s="1"/>
  <c r="BA2152" i="1" s="1"/>
  <c r="BB2152" i="1" s="1"/>
  <c r="AQ1003" i="1"/>
  <c r="AQ2469" i="1"/>
  <c r="AQ2470" i="1"/>
  <c r="AQ2471" i="1"/>
  <c r="AQ2472" i="1"/>
  <c r="AQ2473" i="1"/>
  <c r="AQ3314" i="1"/>
  <c r="AZ3314" i="1" s="1"/>
  <c r="BA3314" i="1" s="1"/>
  <c r="BB3314" i="1" s="1"/>
  <c r="AQ326" i="1"/>
  <c r="AZ326" i="1" s="1"/>
  <c r="BA326" i="1" s="1"/>
  <c r="BB326" i="1" s="1"/>
  <c r="AQ947" i="1"/>
  <c r="AZ947" i="1" s="1"/>
  <c r="BA947" i="1" s="1"/>
  <c r="BB947" i="1" s="1"/>
  <c r="AQ1087" i="1"/>
  <c r="AZ1087" i="1" s="1"/>
  <c r="BA1087" i="1" s="1"/>
  <c r="BB1087" i="1" s="1"/>
  <c r="AQ1088" i="1"/>
  <c r="AZ1088" i="1" s="1"/>
  <c r="BA1088" i="1" s="1"/>
  <c r="BB1088" i="1" s="1"/>
  <c r="AQ1440" i="1"/>
  <c r="AZ1440" i="1" s="1"/>
  <c r="BA1440" i="1" s="1"/>
  <c r="BB1440" i="1" s="1"/>
  <c r="AQ1947" i="1"/>
  <c r="AZ1947" i="1" s="1"/>
  <c r="BA1947" i="1" s="1"/>
  <c r="BB1947" i="1" s="1"/>
  <c r="AQ1992" i="1"/>
  <c r="AZ1992" i="1" s="1"/>
  <c r="BA1992" i="1" s="1"/>
  <c r="BB1992" i="1" s="1"/>
  <c r="AQ2169" i="1"/>
  <c r="AZ2169" i="1" s="1"/>
  <c r="BA2169" i="1" s="1"/>
  <c r="BB2169" i="1" s="1"/>
  <c r="AQ2340" i="1"/>
  <c r="AQ2341" i="1"/>
  <c r="AQ2480" i="1"/>
  <c r="AQ2481" i="1"/>
  <c r="AQ2482" i="1"/>
  <c r="AQ2483" i="1"/>
  <c r="AQ2484" i="1"/>
  <c r="AQ2486" i="1"/>
  <c r="AQ2485" i="1"/>
  <c r="AQ3282" i="1"/>
  <c r="AZ3282" i="1" s="1"/>
  <c r="BA3282" i="1" s="1"/>
  <c r="BB3282" i="1" s="1"/>
  <c r="AQ1160" i="1"/>
  <c r="AZ1160" i="1" s="1"/>
  <c r="BA1160" i="1" s="1"/>
  <c r="BB1160" i="1" s="1"/>
  <c r="AQ561" i="1"/>
  <c r="AQ2301" i="1"/>
  <c r="AQ2302" i="1"/>
  <c r="AQ3163" i="1"/>
  <c r="AQ3164" i="1"/>
  <c r="AQ2164" i="1"/>
  <c r="AZ2164" i="1" s="1"/>
  <c r="BA2164" i="1" s="1"/>
  <c r="BB2164" i="1" s="1"/>
  <c r="AQ2171" i="1"/>
  <c r="AZ2171" i="1" s="1"/>
  <c r="BA2171" i="1" s="1"/>
  <c r="BB2171" i="1" s="1"/>
  <c r="AQ2493" i="1"/>
  <c r="AQ1037" i="1"/>
  <c r="AZ1037" i="1" s="1"/>
  <c r="BA1037" i="1" s="1"/>
  <c r="BB1037" i="1" s="1"/>
  <c r="AQ108" i="1"/>
  <c r="AZ108" i="1" s="1"/>
  <c r="BA108" i="1" s="1"/>
  <c r="BB108" i="1" s="1"/>
  <c r="AQ347" i="1"/>
  <c r="AZ347" i="1" s="1"/>
  <c r="BA347" i="1" s="1"/>
  <c r="BB347" i="1" s="1"/>
  <c r="AQ348" i="1"/>
  <c r="AZ348" i="1" s="1"/>
  <c r="BA348" i="1" s="1"/>
  <c r="BB348" i="1" s="1"/>
  <c r="AQ354" i="1"/>
  <c r="AZ354" i="1" s="1"/>
  <c r="BA354" i="1" s="1"/>
  <c r="BB354" i="1" s="1"/>
  <c r="AQ762" i="1"/>
  <c r="AZ762" i="1" s="1"/>
  <c r="BA762" i="1" s="1"/>
  <c r="BB762" i="1" s="1"/>
  <c r="AQ764" i="1"/>
  <c r="AZ764" i="1" s="1"/>
  <c r="BA764" i="1" s="1"/>
  <c r="BB764" i="1" s="1"/>
  <c r="AQ861" i="1"/>
  <c r="AZ861" i="1" s="1"/>
  <c r="BA861" i="1" s="1"/>
  <c r="BB861" i="1" s="1"/>
  <c r="AQ1195" i="1"/>
  <c r="BA1195" i="1" s="1"/>
  <c r="BB1195" i="1" s="1"/>
  <c r="AQ1200" i="1"/>
  <c r="AZ1200" i="1" s="1"/>
  <c r="BA1200" i="1" s="1"/>
  <c r="BB1200" i="1" s="1"/>
  <c r="AQ1214" i="1"/>
  <c r="AZ1214" i="1" s="1"/>
  <c r="BA1214" i="1" s="1"/>
  <c r="BB1214" i="1" s="1"/>
  <c r="AQ1220" i="1"/>
  <c r="AZ1220" i="1" s="1"/>
  <c r="BA1220" i="1" s="1"/>
  <c r="BB1220" i="1" s="1"/>
  <c r="AQ1241" i="1"/>
  <c r="AZ1241" i="1" s="1"/>
  <c r="BA1241" i="1" s="1"/>
  <c r="BB1241" i="1" s="1"/>
  <c r="AQ2085" i="1"/>
  <c r="AZ2085" i="1" s="1"/>
  <c r="BA2085" i="1" s="1"/>
  <c r="BB2085" i="1" s="1"/>
  <c r="AQ2086" i="1"/>
  <c r="AZ2086" i="1" s="1"/>
  <c r="BA2086" i="1" s="1"/>
  <c r="BB2086" i="1" s="1"/>
  <c r="AQ2161" i="1"/>
  <c r="AZ2161" i="1" s="1"/>
  <c r="BA2161" i="1" s="1"/>
  <c r="BB2161" i="1" s="1"/>
  <c r="AQ2162" i="1"/>
  <c r="AZ2162" i="1" s="1"/>
  <c r="BA2162" i="1" s="1"/>
  <c r="BB2162" i="1" s="1"/>
  <c r="AQ2163" i="1"/>
  <c r="AZ2163" i="1" s="1"/>
  <c r="BA2163" i="1" s="1"/>
  <c r="BB2163" i="1" s="1"/>
  <c r="AQ2170" i="1"/>
  <c r="AZ2170" i="1" s="1"/>
  <c r="BA2170" i="1" s="1"/>
  <c r="BB2170" i="1" s="1"/>
  <c r="AQ2304" i="1"/>
  <c r="AZ2304" i="1" s="1"/>
  <c r="BA2304" i="1" s="1"/>
  <c r="BB2304" i="1" s="1"/>
  <c r="AQ2305" i="1"/>
  <c r="AZ2305" i="1" s="1"/>
  <c r="BA2305" i="1" s="1"/>
  <c r="BB2305" i="1" s="1"/>
  <c r="AQ2452" i="1"/>
  <c r="AQ2453" i="1"/>
  <c r="AQ2454" i="1"/>
  <c r="AQ2455" i="1"/>
  <c r="AQ2456" i="1"/>
  <c r="AQ2457" i="1"/>
  <c r="AQ2458" i="1"/>
  <c r="AQ2459" i="1"/>
  <c r="AQ2461" i="1"/>
  <c r="AQ2460" i="1"/>
  <c r="AQ2462" i="1"/>
  <c r="AQ2463" i="1"/>
  <c r="AQ2495" i="1"/>
  <c r="AQ2494" i="1"/>
  <c r="AQ2497" i="1"/>
  <c r="AQ2496" i="1"/>
  <c r="AQ320" i="1"/>
  <c r="AZ320" i="1" s="1"/>
  <c r="BA320" i="1" s="1"/>
  <c r="BB320" i="1" s="1"/>
  <c r="AQ305" i="1"/>
  <c r="AZ305" i="1" s="1"/>
  <c r="BA305" i="1" s="1"/>
  <c r="BB305" i="1" s="1"/>
  <c r="AQ327" i="1"/>
  <c r="AZ327" i="1" s="1"/>
  <c r="BA327" i="1" s="1"/>
  <c r="BB327" i="1" s="1"/>
  <c r="AQ3403" i="1"/>
  <c r="AZ3403" i="1" s="1"/>
  <c r="BA3403" i="1" s="1"/>
  <c r="BB3403" i="1" s="1"/>
  <c r="AQ3410" i="1"/>
  <c r="AZ3410" i="1" s="1"/>
  <c r="BA3410" i="1" s="1"/>
  <c r="BB3410" i="1" s="1"/>
  <c r="AQ1233" i="1"/>
  <c r="AZ1233" i="1" s="1"/>
  <c r="BA1233" i="1" s="1"/>
  <c r="BB1233" i="1" s="1"/>
  <c r="AQ2380" i="1"/>
  <c r="AZ2380" i="1" s="1"/>
  <c r="BA2380" i="1" s="1"/>
  <c r="BB2380" i="1" s="1"/>
  <c r="AQ2487" i="1"/>
  <c r="AQ2488" i="1"/>
  <c r="AQ337" i="1"/>
  <c r="AQ338" i="1"/>
  <c r="AQ2157" i="1"/>
  <c r="AZ2157" i="1" s="1"/>
  <c r="BA2157" i="1" s="1"/>
  <c r="BB2157" i="1" s="1"/>
  <c r="AQ2167" i="1"/>
  <c r="AZ2167" i="1" s="1"/>
  <c r="BA2167" i="1" s="1"/>
  <c r="BB2167" i="1" s="1"/>
  <c r="AQ243" i="1"/>
  <c r="AZ243" i="1" s="1"/>
  <c r="BA243" i="1" s="1"/>
  <c r="BB243" i="1" s="1"/>
  <c r="AQ244" i="1"/>
  <c r="AZ244" i="1" s="1"/>
  <c r="BA244" i="1" s="1"/>
  <c r="BB244" i="1" s="1"/>
  <c r="AQ761" i="1"/>
  <c r="AZ761" i="1" s="1"/>
  <c r="BA761" i="1" s="1"/>
  <c r="BB761" i="1" s="1"/>
  <c r="AQ1164" i="1"/>
  <c r="AZ1164" i="1" s="1"/>
  <c r="BA1164" i="1" s="1"/>
  <c r="BB1164" i="1" s="1"/>
  <c r="AQ1217" i="1"/>
  <c r="AZ1217" i="1" s="1"/>
  <c r="BA1217" i="1" s="1"/>
  <c r="BB1217" i="1" s="1"/>
  <c r="AQ1218" i="1"/>
  <c r="AZ1218" i="1" s="1"/>
  <c r="BA1218" i="1" s="1"/>
  <c r="BB1218" i="1" s="1"/>
  <c r="AQ1235" i="1"/>
  <c r="AZ1235" i="1" s="1"/>
  <c r="BA1235" i="1" s="1"/>
  <c r="BB1235" i="1" s="1"/>
  <c r="AQ2440" i="1"/>
  <c r="AZ2440" i="1" s="1"/>
  <c r="BA2440" i="1" s="1"/>
  <c r="BB2440" i="1" s="1"/>
  <c r="AQ2618" i="1"/>
  <c r="AZ2618" i="1" s="1"/>
  <c r="BA2618" i="1" s="1"/>
  <c r="BB2618" i="1" s="1"/>
  <c r="AQ2619" i="1"/>
  <c r="AZ2619" i="1" s="1"/>
  <c r="BA2619" i="1" s="1"/>
  <c r="BB2619" i="1" s="1"/>
  <c r="AQ302" i="1"/>
  <c r="AZ302" i="1" s="1"/>
  <c r="BA302" i="1" s="1"/>
  <c r="BB302" i="1" s="1"/>
  <c r="AQ303" i="1"/>
  <c r="AZ303" i="1" s="1"/>
  <c r="BA303" i="1" s="1"/>
  <c r="BB303" i="1" s="1"/>
  <c r="AQ304" i="1"/>
  <c r="AZ304" i="1" s="1"/>
  <c r="BA304" i="1" s="1"/>
  <c r="BB304" i="1" s="1"/>
  <c r="AQ3262" i="1"/>
  <c r="AQ3283" i="1"/>
  <c r="AZ3283" i="1" s="1"/>
  <c r="BA3283" i="1" s="1"/>
  <c r="BB3283" i="1" s="1"/>
  <c r="AQ3375" i="1"/>
  <c r="AQ3404" i="1"/>
  <c r="AQ766" i="1"/>
  <c r="AZ766" i="1" s="1"/>
  <c r="BA766" i="1" s="1"/>
  <c r="BB766" i="1" s="1"/>
  <c r="AQ1172" i="1"/>
  <c r="AZ1172" i="1" s="1"/>
  <c r="BA1172" i="1" s="1"/>
  <c r="BB1172" i="1" s="1"/>
  <c r="AQ1173" i="1"/>
  <c r="AZ1173" i="1" s="1"/>
  <c r="BA1173" i="1" s="1"/>
  <c r="BB1173" i="1" s="1"/>
  <c r="AQ1174" i="1"/>
  <c r="AZ1174" i="1" s="1"/>
  <c r="BA1174" i="1" s="1"/>
  <c r="BB1174" i="1" s="1"/>
  <c r="AQ1211" i="1"/>
  <c r="AZ1211" i="1" s="1"/>
  <c r="BA1211" i="1" s="1"/>
  <c r="BB1211" i="1" s="1"/>
  <c r="AQ1232" i="1"/>
  <c r="AZ1232" i="1" s="1"/>
  <c r="BA1232" i="1" s="1"/>
  <c r="BB1232" i="1" s="1"/>
  <c r="AQ2155" i="1"/>
  <c r="AZ2155" i="1" s="1"/>
  <c r="BA2155" i="1" s="1"/>
  <c r="BB2155" i="1" s="1"/>
  <c r="AQ2201" i="1"/>
  <c r="AQ2202" i="1"/>
  <c r="AZ2202" i="1" s="1"/>
  <c r="BA2202" i="1" s="1"/>
  <c r="BB2202" i="1" s="1"/>
  <c r="AQ2203" i="1"/>
  <c r="AZ2203" i="1" s="1"/>
  <c r="BA2203" i="1" s="1"/>
  <c r="BB2203" i="1" s="1"/>
  <c r="AQ2204" i="1"/>
  <c r="AZ2204" i="1" s="1"/>
  <c r="BA2204" i="1" s="1"/>
  <c r="BB2204" i="1" s="1"/>
  <c r="AQ2280" i="1"/>
  <c r="AZ2280" i="1" s="1"/>
  <c r="BA2280" i="1" s="1"/>
  <c r="BB2280" i="1" s="1"/>
  <c r="AQ2281" i="1"/>
  <c r="AZ2281" i="1" s="1"/>
  <c r="BA2281" i="1" s="1"/>
  <c r="BB2281" i="1" s="1"/>
  <c r="AQ2276" i="1"/>
  <c r="AZ2276" i="1" s="1"/>
  <c r="BA2276" i="1" s="1"/>
  <c r="BB2276" i="1" s="1"/>
  <c r="AQ2277" i="1"/>
  <c r="AZ2277" i="1" s="1"/>
  <c r="BA2277" i="1" s="1"/>
  <c r="BB2277" i="1" s="1"/>
  <c r="AQ2278" i="1"/>
  <c r="AZ2278" i="1" s="1"/>
  <c r="BA2278" i="1" s="1"/>
  <c r="BB2278" i="1" s="1"/>
  <c r="AQ2279" i="1"/>
  <c r="AZ2279" i="1" s="1"/>
  <c r="BA2279" i="1" s="1"/>
  <c r="BB2279" i="1" s="1"/>
  <c r="AQ2474" i="1"/>
  <c r="AQ2475" i="1"/>
  <c r="AQ3266" i="1"/>
  <c r="AQ3313" i="1"/>
  <c r="AQ3507" i="1"/>
  <c r="AQ315" i="1"/>
  <c r="AQ768" i="1"/>
  <c r="AQ767" i="1"/>
  <c r="AQ782" i="1"/>
  <c r="AQ873" i="1"/>
  <c r="AQ872" i="1"/>
  <c r="AQ870" i="1"/>
  <c r="AQ1128" i="1"/>
  <c r="AZ1128" i="1" s="1"/>
  <c r="BA1128" i="1" s="1"/>
  <c r="BB1128" i="1" s="1"/>
  <c r="AQ1186" i="1"/>
  <c r="AZ1186" i="1" s="1"/>
  <c r="BA1186" i="1" s="1"/>
  <c r="BB1186" i="1" s="1"/>
  <c r="AQ1187" i="1"/>
  <c r="AZ1187" i="1" s="1"/>
  <c r="BA1187" i="1" s="1"/>
  <c r="BB1187" i="1" s="1"/>
  <c r="AQ1855" i="1"/>
  <c r="AZ1855" i="1" s="1"/>
  <c r="BA1855" i="1" s="1"/>
  <c r="BB1855" i="1" s="1"/>
  <c r="AQ2165" i="1"/>
  <c r="AQ2166" i="1"/>
  <c r="AQ3371" i="1"/>
  <c r="AZ3371" i="1" s="1"/>
  <c r="BA3371" i="1" s="1"/>
  <c r="BB3371" i="1" s="1"/>
  <c r="AQ364" i="1"/>
  <c r="AQ365" i="1"/>
  <c r="AQ2607" i="1"/>
  <c r="AQ760" i="1"/>
  <c r="AZ760" i="1" s="1"/>
  <c r="BA760" i="1" s="1"/>
  <c r="BB760" i="1" s="1"/>
  <c r="AQ2422" i="1"/>
  <c r="AZ2422" i="1" s="1"/>
  <c r="BA2422" i="1" s="1"/>
  <c r="BB2422" i="1" s="1"/>
  <c r="AQ2423" i="1"/>
  <c r="AZ2423" i="1" s="1"/>
  <c r="BA2423" i="1" s="1"/>
  <c r="BB2423" i="1" s="1"/>
  <c r="AQ3315" i="1"/>
  <c r="AQ2759" i="1"/>
  <c r="AQ2898" i="1"/>
  <c r="AQ3362" i="1"/>
  <c r="AZ3362" i="1" s="1"/>
  <c r="BA3362" i="1" s="1"/>
  <c r="BB3362" i="1" s="1"/>
  <c r="AQ3376" i="1"/>
  <c r="AZ3376" i="1" s="1"/>
  <c r="BA3376" i="1" s="1"/>
  <c r="BB3376" i="1" s="1"/>
  <c r="AQ3391" i="1"/>
  <c r="AZ3391" i="1" s="1"/>
  <c r="BA3391" i="1" s="1"/>
  <c r="BB3391" i="1" s="1"/>
  <c r="AQ646" i="1"/>
  <c r="AZ646" i="1" s="1"/>
  <c r="BA646" i="1" s="1"/>
  <c r="BB646" i="1" s="1"/>
  <c r="AQ3402" i="1"/>
  <c r="AZ3402" i="1" s="1"/>
  <c r="BA3402" i="1" s="1"/>
  <c r="BB3402" i="1" s="1"/>
  <c r="AQ3409" i="1"/>
  <c r="AZ3409" i="1" s="1"/>
  <c r="BA3409" i="1" s="1"/>
  <c r="BB3409" i="1" s="1"/>
  <c r="AQ906" i="1"/>
  <c r="AQ979" i="1"/>
  <c r="AZ979" i="1" s="1"/>
  <c r="BA979" i="1" s="1"/>
  <c r="BB979" i="1" s="1"/>
  <c r="AQ1215" i="1"/>
  <c r="AZ1215" i="1" s="1"/>
  <c r="BA1215" i="1" s="1"/>
  <c r="BB1215" i="1" s="1"/>
  <c r="AQ2563" i="1"/>
  <c r="BA2563" i="1" s="1"/>
  <c r="BB2563" i="1" s="1"/>
  <c r="AQ2564" i="1"/>
  <c r="AZ2564" i="1" s="1"/>
  <c r="BA2564" i="1" s="1"/>
  <c r="BB2564" i="1" s="1"/>
  <c r="AQ1441" i="1"/>
  <c r="AZ1441" i="1" s="1"/>
  <c r="BA1441" i="1" s="1"/>
  <c r="BB1441" i="1" s="1"/>
  <c r="AQ2103" i="1"/>
  <c r="AZ2103" i="1" s="1"/>
  <c r="BA2103" i="1" s="1"/>
  <c r="BB2103" i="1" s="1"/>
  <c r="AQ2329" i="1"/>
  <c r="AZ2329" i="1" s="1"/>
  <c r="BA2329" i="1" s="1"/>
  <c r="BB2329" i="1" s="1"/>
  <c r="AQ2330" i="1"/>
  <c r="AZ2330" i="1" s="1"/>
  <c r="BA2330" i="1" s="1"/>
  <c r="BB2330" i="1" s="1"/>
  <c r="AQ2466" i="1"/>
  <c r="AZ2466" i="1" s="1"/>
  <c r="BA2466" i="1" s="1"/>
  <c r="BB2466" i="1" s="1"/>
  <c r="AQ2467" i="1"/>
  <c r="AZ2467" i="1" s="1"/>
  <c r="BA2467" i="1" s="1"/>
  <c r="BB2467" i="1" s="1"/>
  <c r="AQ2468" i="1"/>
  <c r="AZ2468" i="1" s="1"/>
  <c r="BA2468" i="1" s="1"/>
  <c r="BB2468" i="1" s="1"/>
  <c r="AQ489" i="1"/>
  <c r="AZ489" i="1" s="1"/>
  <c r="BA489" i="1" s="1"/>
  <c r="BB489" i="1" s="1"/>
  <c r="AQ915" i="1"/>
  <c r="AZ915" i="1" s="1"/>
  <c r="BA915" i="1" s="1"/>
  <c r="BB915" i="1" s="1"/>
  <c r="AQ936" i="1"/>
  <c r="AZ936" i="1" s="1"/>
  <c r="BA936" i="1" s="1"/>
  <c r="BB936" i="1" s="1"/>
  <c r="AQ1097" i="1"/>
  <c r="AZ1097" i="1" s="1"/>
  <c r="BA1097" i="1" s="1"/>
  <c r="BB1097" i="1" s="1"/>
  <c r="AQ1188" i="1"/>
  <c r="AZ1188" i="1" s="1"/>
  <c r="BA1188" i="1" s="1"/>
  <c r="BB1188" i="1" s="1"/>
  <c r="AQ1189" i="1"/>
  <c r="AZ1189" i="1" s="1"/>
  <c r="BA1189" i="1" s="1"/>
  <c r="BB1189" i="1" s="1"/>
  <c r="AQ1212" i="1"/>
  <c r="AZ1212" i="1" s="1"/>
  <c r="BA1212" i="1" s="1"/>
  <c r="BB1212" i="1" s="1"/>
  <c r="AQ1213" i="1"/>
  <c r="AZ1213" i="1" s="1"/>
  <c r="BA1213" i="1" s="1"/>
  <c r="BB1213" i="1" s="1"/>
  <c r="AQ2838" i="1"/>
  <c r="AZ2838" i="1" s="1"/>
  <c r="BA2838" i="1" s="1"/>
  <c r="BB2838" i="1" s="1"/>
  <c r="AQ3094" i="1"/>
  <c r="AZ3094" i="1" s="1"/>
  <c r="BA3094" i="1" s="1"/>
  <c r="BB3094" i="1" s="1"/>
  <c r="AQ3274" i="1"/>
  <c r="AQ3372" i="1"/>
  <c r="AZ3372" i="1" s="1"/>
  <c r="BA3372" i="1" s="1"/>
  <c r="BB3372" i="1" s="1"/>
  <c r="AQ3412" i="1"/>
  <c r="AZ3412" i="1" s="1"/>
  <c r="BA3412" i="1" s="1"/>
  <c r="BB3412" i="1" s="1"/>
  <c r="AQ3695" i="1"/>
  <c r="AZ3695" i="1" s="1"/>
  <c r="BA3695" i="1" s="1"/>
  <c r="BB3695" i="1" s="1"/>
  <c r="AQ3374" i="1"/>
  <c r="AQ1541" i="1"/>
  <c r="AZ1541" i="1" s="1"/>
  <c r="BA1541" i="1" s="1"/>
  <c r="BB1541" i="1" s="1"/>
  <c r="AQ1542" i="1"/>
  <c r="AZ1542" i="1" s="1"/>
  <c r="BA1542" i="1" s="1"/>
  <c r="BB1542" i="1" s="1"/>
  <c r="AQ2379" i="1"/>
  <c r="AZ2379" i="1" s="1"/>
  <c r="BA2379" i="1" s="1"/>
  <c r="BB2379" i="1" s="1"/>
  <c r="AQ2389" i="1"/>
  <c r="AZ2389" i="1" s="1"/>
  <c r="BA2389" i="1" s="1"/>
  <c r="BB2389" i="1" s="1"/>
  <c r="AQ2736" i="1"/>
  <c r="AZ2736" i="1" s="1"/>
  <c r="BA2736" i="1" s="1"/>
  <c r="BB2736" i="1" s="1"/>
  <c r="AQ2160" i="1"/>
  <c r="AZ2160" i="1" s="1"/>
  <c r="BA2160" i="1" s="1"/>
  <c r="BB2160" i="1" s="1"/>
  <c r="AQ273" i="1"/>
  <c r="AZ273" i="1" s="1"/>
  <c r="BA273" i="1" s="1"/>
  <c r="BB273" i="1" s="1"/>
  <c r="AQ275" i="1"/>
  <c r="AZ275" i="1" s="1"/>
  <c r="BA275" i="1" s="1"/>
  <c r="BB275" i="1" s="1"/>
  <c r="AQ934" i="1"/>
  <c r="AZ934" i="1" s="1"/>
  <c r="BA934" i="1" s="1"/>
  <c r="BB934" i="1" s="1"/>
  <c r="AQ1106" i="1"/>
  <c r="AZ1106" i="1" s="1"/>
  <c r="BA1106" i="1" s="1"/>
  <c r="BB1106" i="1" s="1"/>
  <c r="AQ1107" i="1"/>
  <c r="AZ1107" i="1" s="1"/>
  <c r="BA1107" i="1" s="1"/>
  <c r="BB1107" i="1" s="1"/>
  <c r="AQ1216" i="1"/>
  <c r="AZ1216" i="1" s="1"/>
  <c r="BA1216" i="1" s="1"/>
  <c r="BB1216" i="1" s="1"/>
  <c r="AQ1228" i="1"/>
  <c r="AZ1228" i="1" s="1"/>
  <c r="BA1228" i="1" s="1"/>
  <c r="BB1228" i="1" s="1"/>
  <c r="AQ1982" i="1"/>
  <c r="AZ1982" i="1" s="1"/>
  <c r="BA1982" i="1" s="1"/>
  <c r="BB1982" i="1" s="1"/>
  <c r="AQ1983" i="1"/>
  <c r="AZ1983" i="1" s="1"/>
  <c r="BA1983" i="1" s="1"/>
  <c r="BB1983" i="1" s="1"/>
  <c r="AQ2062" i="1"/>
  <c r="AZ2062" i="1" s="1"/>
  <c r="BA2062" i="1" s="1"/>
  <c r="BB2062" i="1" s="1"/>
  <c r="AQ2168" i="1"/>
  <c r="AZ2168" i="1" s="1"/>
  <c r="BA2168" i="1" s="1"/>
  <c r="BB2168" i="1" s="1"/>
  <c r="AQ2925" i="1"/>
  <c r="AQ3405" i="1"/>
  <c r="AZ3405" i="1" s="1"/>
  <c r="BA3405" i="1" s="1"/>
  <c r="BB3405" i="1" s="1"/>
  <c r="AQ3406" i="1"/>
  <c r="AZ3406" i="1" s="1"/>
  <c r="BA3406" i="1" s="1"/>
  <c r="BB3406" i="1" s="1"/>
  <c r="AQ3561" i="1"/>
  <c r="AZ3561" i="1" s="1"/>
  <c r="BA3561" i="1" s="1"/>
  <c r="BB3561" i="1" s="1"/>
  <c r="AQ235" i="1"/>
  <c r="AZ235" i="1" s="1"/>
  <c r="BA235" i="1" s="1"/>
  <c r="BB235" i="1" s="1"/>
  <c r="AQ234" i="1"/>
  <c r="AZ234" i="1" s="1"/>
  <c r="BA234" i="1" s="1"/>
  <c r="BB234" i="1" s="1"/>
  <c r="AQ233" i="1"/>
  <c r="AZ233" i="1" s="1"/>
  <c r="BA233" i="1" s="1"/>
  <c r="BB233" i="1" s="1"/>
  <c r="AQ232" i="1"/>
  <c r="AZ232" i="1" s="1"/>
  <c r="BA232" i="1" s="1"/>
  <c r="BB232" i="1" s="1"/>
  <c r="AQ405" i="1"/>
  <c r="AZ405" i="1" s="1"/>
  <c r="BA405" i="1" s="1"/>
  <c r="BB405" i="1" s="1"/>
  <c r="AQ406" i="1"/>
  <c r="AZ406" i="1" s="1"/>
  <c r="BA406" i="1" s="1"/>
  <c r="BB406" i="1" s="1"/>
  <c r="AQ1099" i="1"/>
  <c r="AZ1099" i="1" s="1"/>
  <c r="BA1099" i="1" s="1"/>
  <c r="BB1099" i="1" s="1"/>
  <c r="AQ1081" i="1"/>
  <c r="AZ1081" i="1" s="1"/>
  <c r="BA1081" i="1" s="1"/>
  <c r="BB1081" i="1" s="1"/>
  <c r="AQ1223" i="1"/>
  <c r="AZ1223" i="1" s="1"/>
  <c r="BA1223" i="1" s="1"/>
  <c r="BB1223" i="1" s="1"/>
  <c r="AQ1224" i="1"/>
  <c r="AZ1224" i="1" s="1"/>
  <c r="BA1224" i="1" s="1"/>
  <c r="BB1224" i="1" s="1"/>
  <c r="AQ1794" i="1"/>
  <c r="AZ1794" i="1" s="1"/>
  <c r="BA1794" i="1" s="1"/>
  <c r="BB1794" i="1" s="1"/>
  <c r="AQ2282" i="1"/>
  <c r="AZ2282" i="1" s="1"/>
  <c r="BA2282" i="1" s="1"/>
  <c r="BB2282" i="1" s="1"/>
  <c r="AQ2465" i="1"/>
  <c r="AZ2465" i="1" s="1"/>
  <c r="BA2465" i="1" s="1"/>
  <c r="BB2465" i="1" s="1"/>
  <c r="AQ2860" i="1"/>
  <c r="AQ2332" i="1"/>
  <c r="AZ2332" i="1" s="1"/>
  <c r="BA2332" i="1" s="1"/>
  <c r="BB2332" i="1" s="1"/>
  <c r="AQ381" i="1"/>
  <c r="AQ933" i="1"/>
  <c r="AZ933" i="1" s="1"/>
  <c r="BA933" i="1" s="1"/>
  <c r="BB933" i="1" s="1"/>
  <c r="AQ1229" i="1"/>
  <c r="AQ1863" i="1"/>
  <c r="AQ3694" i="1"/>
  <c r="AQ2381" i="1"/>
  <c r="AQ3587" i="1"/>
  <c r="AQ3588" i="1"/>
  <c r="AQ1005" i="1"/>
  <c r="AQ1022" i="1"/>
  <c r="AZ1022" i="1" s="1"/>
  <c r="BA1022" i="1" s="1"/>
  <c r="BB1022" i="1" s="1"/>
  <c r="AQ3713" i="1"/>
  <c r="AZ3713" i="1" s="1"/>
  <c r="BA3713" i="1" s="1"/>
  <c r="BB3713" i="1" s="1"/>
  <c r="AQ1035" i="1"/>
  <c r="AQ1519" i="1"/>
  <c r="AZ1519" i="1" s="1"/>
  <c r="BA1519" i="1" s="1"/>
  <c r="BB1519" i="1" s="1"/>
  <c r="AQ2937" i="1"/>
  <c r="AQ1920" i="1"/>
  <c r="AZ1920" i="1" s="1"/>
  <c r="BA1920" i="1" s="1"/>
  <c r="BB1920" i="1" s="1"/>
  <c r="AQ829" i="1"/>
  <c r="AQ825" i="1"/>
  <c r="AQ3273" i="1"/>
  <c r="AZ3273" i="1" s="1"/>
  <c r="BA3273" i="1" s="1"/>
  <c r="BB3273" i="1" s="1"/>
  <c r="AQ3617" i="1"/>
  <c r="AZ3617" i="1" s="1"/>
  <c r="BA3617" i="1" s="1"/>
  <c r="BB3617" i="1" s="1"/>
  <c r="AQ103" i="1"/>
  <c r="AZ103" i="1" s="1"/>
  <c r="BA103" i="1" s="1"/>
  <c r="BB103" i="1" s="1"/>
  <c r="AQ102" i="1"/>
  <c r="AZ102" i="1" s="1"/>
  <c r="BA102" i="1" s="1"/>
  <c r="BB102" i="1" s="1"/>
  <c r="AQ104" i="1"/>
  <c r="AZ104" i="1" s="1"/>
  <c r="BA104" i="1" s="1"/>
  <c r="BB104" i="1" s="1"/>
  <c r="AQ924" i="1"/>
  <c r="AZ924" i="1" s="1"/>
  <c r="BA924" i="1" s="1"/>
  <c r="BB924" i="1" s="1"/>
  <c r="AQ925" i="1"/>
  <c r="AZ925" i="1" s="1"/>
  <c r="BA925" i="1" s="1"/>
  <c r="BB925" i="1" s="1"/>
  <c r="AQ926" i="1"/>
  <c r="AZ926" i="1" s="1"/>
  <c r="BA926" i="1" s="1"/>
  <c r="BB926" i="1" s="1"/>
  <c r="AQ605" i="1"/>
  <c r="AZ605" i="1" s="1"/>
  <c r="BA605" i="1" s="1"/>
  <c r="BB605" i="1" s="1"/>
  <c r="AQ606" i="1"/>
  <c r="AZ606" i="1" s="1"/>
  <c r="BA606" i="1" s="1"/>
  <c r="BB606" i="1" s="1"/>
  <c r="AQ1086" i="1"/>
  <c r="AZ1086" i="1" s="1"/>
  <c r="BA1086" i="1" s="1"/>
  <c r="BB1086" i="1" s="1"/>
  <c r="AQ2777" i="1"/>
  <c r="AQ72" i="1"/>
  <c r="AQ3710" i="1"/>
  <c r="AQ1365" i="1"/>
  <c r="AZ1365" i="1" s="1"/>
  <c r="BA1365" i="1" s="1"/>
  <c r="BB1365" i="1" s="1"/>
  <c r="AQ1367" i="1"/>
  <c r="AZ1367" i="1" s="1"/>
  <c r="BA1367" i="1" s="1"/>
  <c r="BB1367" i="1" s="1"/>
  <c r="AQ1366" i="1"/>
  <c r="AZ1366" i="1" s="1"/>
  <c r="BA1366" i="1" s="1"/>
  <c r="BB1366" i="1" s="1"/>
  <c r="AQ1772" i="1"/>
  <c r="AZ1772" i="1" s="1"/>
  <c r="BA1772" i="1" s="1"/>
  <c r="BB1772" i="1" s="1"/>
  <c r="AQ2713" i="1"/>
  <c r="AQ2714" i="1"/>
  <c r="AQ2715" i="1"/>
  <c r="AQ2782" i="1"/>
  <c r="AQ2783" i="1"/>
  <c r="AQ993" i="1"/>
  <c r="AZ993" i="1" s="1"/>
  <c r="BA993" i="1" s="1"/>
  <c r="BB993" i="1" s="1"/>
  <c r="AQ3194" i="1"/>
  <c r="AZ3194" i="1" s="1"/>
  <c r="BA3194" i="1" s="1"/>
  <c r="BB3194" i="1" s="1"/>
  <c r="AQ407" i="1"/>
  <c r="AZ407" i="1" s="1"/>
  <c r="BA407" i="1" s="1"/>
  <c r="AQ1234" i="1"/>
  <c r="AQ1364" i="1"/>
  <c r="AZ1364" i="1" s="1"/>
  <c r="BA1364" i="1" s="1"/>
  <c r="BB1364" i="1" s="1"/>
  <c r="AQ1363" i="1"/>
  <c r="AZ1363" i="1" s="1"/>
  <c r="BA1363" i="1" s="1"/>
  <c r="BB1363" i="1" s="1"/>
  <c r="AQ1362" i="1"/>
  <c r="AZ1362" i="1" s="1"/>
  <c r="BA1362" i="1" s="1"/>
  <c r="BB1362" i="1" s="1"/>
  <c r="AQ3718" i="1"/>
  <c r="AQ2519" i="1"/>
  <c r="AZ2519" i="1" s="1"/>
  <c r="BA2519" i="1" s="1"/>
  <c r="BB2519" i="1" s="1"/>
  <c r="AQ1374" i="1"/>
  <c r="AQ1375" i="1"/>
  <c r="AQ999" i="1"/>
  <c r="AQ998" i="1"/>
  <c r="AQ2770" i="1"/>
  <c r="AQ2769" i="1"/>
  <c r="AQ1392" i="1"/>
  <c r="AQ1393" i="1"/>
  <c r="AQ1399" i="1"/>
  <c r="AQ3165" i="1"/>
  <c r="AQ3167" i="1"/>
  <c r="AQ996" i="1"/>
  <c r="AZ996" i="1" s="1"/>
  <c r="BA996" i="1" s="1"/>
  <c r="BB996" i="1" s="1"/>
  <c r="AQ997" i="1"/>
  <c r="AZ997" i="1" s="1"/>
  <c r="BA997" i="1" s="1"/>
  <c r="BB997" i="1" s="1"/>
  <c r="AQ1391" i="1"/>
  <c r="AZ1391" i="1" s="1"/>
  <c r="BA1391" i="1" s="1"/>
  <c r="BB1391" i="1" s="1"/>
  <c r="AQ1396" i="1"/>
  <c r="AZ1396" i="1" s="1"/>
  <c r="BA1396" i="1" s="1"/>
  <c r="BB1396" i="1" s="1"/>
  <c r="AQ1398" i="1"/>
  <c r="AZ1398" i="1" s="1"/>
  <c r="BA1398" i="1" s="1"/>
  <c r="BB1398" i="1" s="1"/>
  <c r="AQ1397" i="1"/>
  <c r="AZ1397" i="1" s="1"/>
  <c r="BA1397" i="1" s="1"/>
  <c r="BB1397" i="1" s="1"/>
  <c r="AQ1388" i="1"/>
  <c r="AZ1388" i="1" s="1"/>
  <c r="BA1388" i="1" s="1"/>
  <c r="BB1388" i="1" s="1"/>
  <c r="AQ1389" i="1"/>
  <c r="AZ1389" i="1" s="1"/>
  <c r="BA1389" i="1" s="1"/>
  <c r="BB1389" i="1" s="1"/>
  <c r="AQ2390" i="1"/>
  <c r="AQ2391" i="1"/>
  <c r="AZ2391" i="1" s="1"/>
  <c r="BA2391" i="1" s="1"/>
  <c r="BB2391" i="1" s="1"/>
  <c r="AQ2774" i="1"/>
  <c r="AQ2775" i="1"/>
  <c r="AQ1390" i="1"/>
  <c r="AQ1403" i="1"/>
  <c r="AZ1403" i="1" s="1"/>
  <c r="BA1403" i="1" s="1"/>
  <c r="BB1403" i="1" s="1"/>
  <c r="AQ973" i="1"/>
  <c r="AQ974" i="1"/>
  <c r="AQ2776" i="1"/>
  <c r="AZ2776" i="1" s="1"/>
  <c r="BA2776" i="1" s="1"/>
  <c r="BB2776" i="1" s="1"/>
  <c r="AQ1384" i="1"/>
  <c r="AQ1208" i="1"/>
  <c r="AZ1208" i="1" s="1"/>
  <c r="BA1208" i="1" s="1"/>
  <c r="AQ1209" i="1"/>
  <c r="AZ1209" i="1" s="1"/>
  <c r="BA1209" i="1" s="1"/>
  <c r="AQ394" i="1"/>
  <c r="AZ394" i="1" s="1"/>
  <c r="BA394" i="1" s="1"/>
  <c r="AQ395" i="1"/>
  <c r="AZ395" i="1" s="1"/>
  <c r="BA395" i="1" s="1"/>
  <c r="AQ396" i="1"/>
  <c r="AZ396" i="1" s="1"/>
  <c r="BA396" i="1" s="1"/>
  <c r="AQ3721" i="1"/>
  <c r="AZ3721" i="1" s="1"/>
  <c r="BA3721" i="1" s="1"/>
  <c r="BB3721" i="1" s="1"/>
  <c r="AQ622" i="1"/>
  <c r="AQ3716" i="1"/>
  <c r="AQ3" i="1"/>
  <c r="AZ3" i="1" s="1"/>
  <c r="BA3" i="1" s="1"/>
  <c r="BB3" i="1" s="1"/>
  <c r="AQ4" i="1"/>
  <c r="AZ4" i="1" s="1"/>
  <c r="BA4" i="1" s="1"/>
  <c r="BB4" i="1" s="1"/>
  <c r="AQ5" i="1"/>
  <c r="AZ5" i="1" s="1"/>
  <c r="BA5" i="1" s="1"/>
  <c r="BB5" i="1" s="1"/>
  <c r="AQ3722" i="1"/>
  <c r="AZ3722" i="1" s="1"/>
  <c r="BA3722" i="1" s="1"/>
  <c r="BB3722" i="1" s="1"/>
  <c r="AQ2671" i="1"/>
  <c r="AQ2680" i="1"/>
  <c r="AQ1394" i="1"/>
  <c r="AQ2787" i="1"/>
  <c r="AQ2786" i="1"/>
  <c r="AQ2789" i="1"/>
  <c r="AZ2789" i="1" s="1"/>
  <c r="BA2789" i="1" s="1"/>
  <c r="BB2789" i="1" s="1"/>
  <c r="AQ2788" i="1"/>
  <c r="AZ2788" i="1" s="1"/>
  <c r="BA2788" i="1" s="1"/>
  <c r="BB2788" i="1" s="1"/>
  <c r="AQ2790" i="1"/>
  <c r="AZ2790" i="1" s="1"/>
  <c r="BA2790" i="1" s="1"/>
  <c r="BB2790" i="1" s="1"/>
  <c r="AQ2791" i="1"/>
  <c r="AZ2791" i="1" s="1"/>
  <c r="BA2791" i="1" s="1"/>
  <c r="BB2791" i="1" s="1"/>
  <c r="AQ2668" i="1"/>
  <c r="AZ2668" i="1" s="1"/>
  <c r="BA2668" i="1" s="1"/>
  <c r="BB2668" i="1" s="1"/>
  <c r="AQ2661" i="1"/>
  <c r="AZ2661" i="1" s="1"/>
  <c r="BA2661" i="1" s="1"/>
  <c r="BB2661" i="1" s="1"/>
  <c r="AQ2681" i="1"/>
  <c r="AQ2760" i="1"/>
  <c r="AZ2760" i="1" s="1"/>
  <c r="BA2760" i="1" s="1"/>
  <c r="BB2760" i="1" s="1"/>
  <c r="AQ2761" i="1"/>
  <c r="AZ2761" i="1" s="1"/>
  <c r="BA2761" i="1" s="1"/>
  <c r="BB2761" i="1" s="1"/>
  <c r="AQ2762" i="1"/>
  <c r="AZ2762" i="1" s="1"/>
  <c r="BA2762" i="1" s="1"/>
  <c r="BB2762" i="1" s="1"/>
  <c r="AQ1414" i="1"/>
  <c r="AZ1414" i="1" s="1"/>
  <c r="BA1414" i="1" s="1"/>
  <c r="BB1414" i="1" s="1"/>
  <c r="AQ1404" i="1"/>
  <c r="AZ1404" i="1" s="1"/>
  <c r="BA1404" i="1" s="1"/>
  <c r="BB1404" i="1" s="1"/>
  <c r="AQ2635" i="1"/>
  <c r="AZ2635" i="1" s="1"/>
  <c r="BA2635" i="1" s="1"/>
  <c r="BB2635" i="1" s="1"/>
  <c r="AQ2772" i="1"/>
  <c r="AQ2771" i="1"/>
  <c r="AQ3715" i="1"/>
  <c r="AZ3715" i="1" s="1"/>
  <c r="BA3715" i="1" s="1"/>
  <c r="BB3715" i="1" s="1"/>
  <c r="AQ618" i="1"/>
  <c r="AZ618" i="1" s="1"/>
  <c r="BA618" i="1" s="1"/>
  <c r="BB618" i="1" s="1"/>
  <c r="AQ1383" i="1"/>
  <c r="AQ1382" i="1"/>
  <c r="AQ1447" i="1"/>
  <c r="AZ1447" i="1" s="1"/>
  <c r="BA1447" i="1" s="1"/>
  <c r="BB1447" i="1" s="1"/>
  <c r="AQ2441" i="1"/>
  <c r="AQ2498" i="1"/>
  <c r="AQ1111" i="1"/>
  <c r="BA1111" i="1" s="1"/>
  <c r="BB1111" i="1" s="1"/>
  <c r="AQ1179" i="1"/>
  <c r="AZ1179" i="1" s="1"/>
  <c r="BA1179" i="1" s="1"/>
  <c r="BB1179" i="1" s="1"/>
  <c r="AQ3168" i="1"/>
  <c r="AQ3175" i="1"/>
  <c r="AQ2520" i="1"/>
  <c r="AQ2521" i="1"/>
  <c r="AQ609" i="1"/>
  <c r="AZ609" i="1" s="1"/>
  <c r="BA609" i="1" s="1"/>
  <c r="BB609" i="1" s="1"/>
  <c r="AQ1415" i="1"/>
  <c r="AQ1395" i="1"/>
  <c r="AZ1395" i="1" s="1"/>
  <c r="BA1395" i="1" s="1"/>
  <c r="BB1395" i="1" s="1"/>
  <c r="AQ2655" i="1"/>
  <c r="AQ2656" i="1"/>
  <c r="AQ3359" i="1"/>
  <c r="AQ3358" i="1"/>
  <c r="AQ2568" i="1"/>
  <c r="AZ2568" i="1" s="1"/>
  <c r="BA2568" i="1" s="1"/>
  <c r="BB2568" i="1" s="1"/>
  <c r="AQ3717" i="1"/>
  <c r="AZ3717" i="1" s="1"/>
  <c r="BA3717" i="1" s="1"/>
  <c r="BB3717" i="1" s="1"/>
  <c r="AQ2697" i="1"/>
  <c r="AZ2697" i="1" s="1"/>
  <c r="BA2697" i="1" s="1"/>
  <c r="BB2697" i="1" s="1"/>
  <c r="AQ2773" i="1"/>
  <c r="AQ2767" i="1"/>
  <c r="AQ2784" i="1"/>
  <c r="AQ3317" i="1"/>
  <c r="AZ3317" i="1" s="1"/>
  <c r="BA3317" i="1" s="1"/>
  <c r="BB3317" i="1" s="1"/>
  <c r="AQ1413" i="1"/>
  <c r="AQ2514" i="1"/>
  <c r="AQ2628" i="1"/>
  <c r="AZ2628" i="1" s="1"/>
  <c r="BA2628" i="1" s="1"/>
  <c r="BB2628" i="1" s="1"/>
  <c r="AQ2781" i="1"/>
  <c r="AZ2781" i="1" s="1"/>
  <c r="BA2781" i="1" s="1"/>
  <c r="BB2781" i="1" s="1"/>
  <c r="AQ1000" i="1"/>
  <c r="AQ995" i="1"/>
  <c r="AQ1405" i="1"/>
  <c r="AZ1405" i="1" s="1"/>
  <c r="BA1405" i="1" s="1"/>
  <c r="BB1405" i="1" s="1"/>
  <c r="AQ1406" i="1"/>
  <c r="AZ1406" i="1" s="1"/>
  <c r="BA1406" i="1" s="1"/>
  <c r="BB1406" i="1" s="1"/>
  <c r="AQ1411" i="1"/>
  <c r="AZ1411" i="1" s="1"/>
  <c r="BA1411" i="1" s="1"/>
  <c r="BB1411" i="1" s="1"/>
  <c r="AQ2687" i="1"/>
  <c r="AZ2687" i="1" s="1"/>
  <c r="BA2687" i="1" s="1"/>
  <c r="BB2687" i="1" s="1"/>
  <c r="AQ3712" i="1"/>
  <c r="AQ647" i="1"/>
  <c r="AZ647" i="1" s="1"/>
  <c r="BA647" i="1" s="1"/>
  <c r="BB647" i="1" s="1"/>
  <c r="AQ335" i="1"/>
  <c r="AZ335" i="1" s="1"/>
  <c r="BA335" i="1" s="1"/>
  <c r="BB335" i="1" s="1"/>
  <c r="AQ336" i="1"/>
  <c r="AZ336" i="1" s="1"/>
  <c r="BA336" i="1" s="1"/>
  <c r="BB336" i="1" s="1"/>
  <c r="AQ911" i="1"/>
  <c r="AZ911" i="1" s="1"/>
  <c r="BA911" i="1" s="1"/>
  <c r="BB911" i="1" s="1"/>
  <c r="AQ1079" i="1"/>
  <c r="AZ1079" i="1" s="1"/>
  <c r="BA1079" i="1" s="1"/>
  <c r="BB1079" i="1" s="1"/>
  <c r="AQ1083" i="1"/>
  <c r="AZ1083" i="1" s="1"/>
  <c r="BA1083" i="1" s="1"/>
  <c r="BB1083" i="1" s="1"/>
  <c r="AQ1082" i="1"/>
  <c r="AZ1082" i="1" s="1"/>
  <c r="BA1082" i="1" s="1"/>
  <c r="BB1082" i="1" s="1"/>
  <c r="AQ1080" i="1"/>
  <c r="AZ1080" i="1" s="1"/>
  <c r="BA1080" i="1" s="1"/>
  <c r="BB1080" i="1" s="1"/>
  <c r="AQ1177" i="1"/>
  <c r="AZ1177" i="1" s="1"/>
  <c r="BA1177" i="1" s="1"/>
  <c r="BB1177" i="1" s="1"/>
  <c r="AQ1196" i="1"/>
  <c r="AZ1196" i="1" s="1"/>
  <c r="BA1196" i="1" s="1"/>
  <c r="BB1196" i="1" s="1"/>
  <c r="AQ1199" i="1"/>
  <c r="AZ1199" i="1" s="1"/>
  <c r="BA1199" i="1" s="1"/>
  <c r="BB1199" i="1" s="1"/>
  <c r="AQ2636" i="1"/>
  <c r="AQ2667" i="1"/>
  <c r="AZ2667" i="1" s="1"/>
  <c r="BA2667" i="1" s="1"/>
  <c r="BB2667" i="1" s="1"/>
  <c r="AQ2653" i="1"/>
  <c r="AQ2654" i="1"/>
  <c r="AQ2659" i="1"/>
  <c r="AQ2660" i="1"/>
  <c r="AQ2663" i="1"/>
  <c r="AQ1510" i="1"/>
  <c r="AZ1510" i="1" s="1"/>
  <c r="BA1510" i="1" s="1"/>
  <c r="BB1510" i="1" s="1"/>
  <c r="AQ1511" i="1"/>
  <c r="BA1511" i="1" s="1"/>
  <c r="BB1511" i="1" s="1"/>
  <c r="AQ1512" i="1"/>
  <c r="AZ1512" i="1" s="1"/>
  <c r="BA1512" i="1" s="1"/>
  <c r="BB1512" i="1" s="1"/>
  <c r="AQ1563" i="1"/>
  <c r="AZ1563" i="1" s="1"/>
  <c r="BA1563" i="1" s="1"/>
  <c r="BB1563" i="1" s="1"/>
  <c r="AQ1568" i="1"/>
  <c r="AZ1568" i="1" s="1"/>
  <c r="BA1568" i="1" s="1"/>
  <c r="BB1568" i="1" s="1"/>
  <c r="AQ2007" i="1"/>
  <c r="AQ2011" i="1"/>
  <c r="AQ2368" i="1"/>
  <c r="AZ2368" i="1" s="1"/>
  <c r="BA2368" i="1" s="1"/>
  <c r="BB2368" i="1" s="1"/>
  <c r="AQ2478" i="1"/>
  <c r="AQ2479" i="1"/>
  <c r="AQ3395" i="1"/>
  <c r="AZ3395" i="1" s="1"/>
  <c r="BA3395" i="1" s="1"/>
  <c r="BB3395" i="1" s="1"/>
  <c r="AQ61" i="1"/>
  <c r="AZ61" i="1" s="1"/>
  <c r="BA61" i="1" s="1"/>
  <c r="BB61" i="1" s="1"/>
  <c r="AQ788" i="1"/>
  <c r="AQ823" i="1"/>
  <c r="AZ823" i="1" s="1"/>
  <c r="BA823" i="1" s="1"/>
  <c r="BB823" i="1" s="1"/>
  <c r="AQ3289" i="1"/>
  <c r="AZ3289" i="1" s="1"/>
  <c r="BA3289" i="1" s="1"/>
  <c r="BB3289" i="1" s="1"/>
  <c r="AQ1669" i="1"/>
  <c r="AQ1670" i="1"/>
  <c r="AQ3286" i="1"/>
  <c r="AZ3286" i="1" s="1"/>
  <c r="BA3286" i="1" s="1"/>
  <c r="BB3286" i="1" s="1"/>
  <c r="AQ3557" i="1"/>
  <c r="AZ3557" i="1" s="1"/>
  <c r="BA3557" i="1" s="1"/>
  <c r="BB3557" i="1" s="1"/>
  <c r="AQ1203" i="1"/>
  <c r="AQ1204" i="1"/>
  <c r="AQ220" i="1"/>
  <c r="AZ220" i="1" s="1"/>
  <c r="BA220" i="1" s="1"/>
  <c r="BB220" i="1" s="1"/>
  <c r="AQ339" i="1"/>
  <c r="AZ339" i="1" s="1"/>
  <c r="BA339" i="1" s="1"/>
  <c r="BB339" i="1" s="1"/>
  <c r="AQ357" i="1"/>
  <c r="AZ357" i="1" s="1"/>
  <c r="BA357" i="1" s="1"/>
  <c r="BB357" i="1" s="1"/>
  <c r="AQ358" i="1"/>
  <c r="AZ358" i="1" s="1"/>
  <c r="BA358" i="1" s="1"/>
  <c r="BB358" i="1" s="1"/>
  <c r="AQ359" i="1"/>
  <c r="AZ359" i="1" s="1"/>
  <c r="BA359" i="1" s="1"/>
  <c r="BB359" i="1" s="1"/>
  <c r="AQ385" i="1"/>
  <c r="AZ385" i="1" s="1"/>
  <c r="BA385" i="1" s="1"/>
  <c r="BB385" i="1" s="1"/>
  <c r="AQ386" i="1"/>
  <c r="AZ386" i="1" s="1"/>
  <c r="BA386" i="1" s="1"/>
  <c r="BB386" i="1" s="1"/>
  <c r="AQ763" i="1"/>
  <c r="AZ763" i="1" s="1"/>
  <c r="BA763" i="1" s="1"/>
  <c r="BB763" i="1" s="1"/>
  <c r="AQ1091" i="1"/>
  <c r="AZ1091" i="1" s="1"/>
  <c r="BA1091" i="1" s="1"/>
  <c r="BB1091" i="1" s="1"/>
  <c r="AQ1257" i="1"/>
  <c r="AZ1257" i="1" s="1"/>
  <c r="BA1257" i="1" s="1"/>
  <c r="BB1257" i="1" s="1"/>
  <c r="AQ1258" i="1"/>
  <c r="AZ1258" i="1" s="1"/>
  <c r="BA1258" i="1" s="1"/>
  <c r="BB1258" i="1" s="1"/>
  <c r="AQ1259" i="1"/>
  <c r="AZ1259" i="1" s="1"/>
  <c r="BA1259" i="1" s="1"/>
  <c r="BB1259" i="1" s="1"/>
  <c r="AQ1340" i="1"/>
  <c r="AZ1340" i="1" s="1"/>
  <c r="BA1340" i="1" s="1"/>
  <c r="BB1340" i="1" s="1"/>
  <c r="AQ1426" i="1"/>
  <c r="AZ1426" i="1" s="1"/>
  <c r="BA1426" i="1" s="1"/>
  <c r="BB1426" i="1" s="1"/>
  <c r="AQ2125" i="1"/>
  <c r="AZ2125" i="1" s="1"/>
  <c r="BA2125" i="1" s="1"/>
  <c r="BB2125" i="1" s="1"/>
  <c r="AQ2181" i="1"/>
  <c r="AQ2561" i="1"/>
  <c r="AZ2561" i="1" s="1"/>
  <c r="BA2561" i="1" s="1"/>
  <c r="BB2561" i="1" s="1"/>
  <c r="AQ2562" i="1"/>
  <c r="AZ2562" i="1" s="1"/>
  <c r="BA2562" i="1" s="1"/>
  <c r="BB2562" i="1" s="1"/>
  <c r="AQ3605" i="1"/>
  <c r="AZ3605" i="1" s="1"/>
  <c r="BA3605" i="1" s="1"/>
  <c r="BB3605" i="1" s="1"/>
  <c r="AQ3606" i="1"/>
  <c r="AZ3606" i="1" s="1"/>
  <c r="BA3606" i="1" s="1"/>
  <c r="BB3606" i="1" s="1"/>
  <c r="AQ2969" i="1"/>
  <c r="AZ2969" i="1" s="1"/>
  <c r="BA2969" i="1" s="1"/>
  <c r="BB2969" i="1" s="1"/>
  <c r="AQ3390" i="1"/>
  <c r="AZ3390" i="1" s="1"/>
  <c r="BA3390" i="1" s="1"/>
  <c r="BB3390" i="1" s="1"/>
  <c r="AQ3399" i="1"/>
  <c r="AZ3399" i="1" s="1"/>
  <c r="BA3399" i="1" s="1"/>
  <c r="BB3399" i="1" s="1"/>
  <c r="AQ3411" i="1"/>
  <c r="AZ3411" i="1" s="1"/>
  <c r="BA3411" i="1" s="1"/>
  <c r="BB3411" i="1" s="1"/>
  <c r="AQ1034" i="1"/>
  <c r="AQ1190" i="1"/>
  <c r="AZ1190" i="1" s="1"/>
  <c r="BA1190" i="1" s="1"/>
  <c r="BB1190" i="1" s="1"/>
  <c r="AQ2051" i="1"/>
  <c r="AQ2081" i="1"/>
  <c r="AQ1270" i="1"/>
  <c r="AQ1277" i="1"/>
  <c r="AZ1277" i="1" s="1"/>
  <c r="BA1277" i="1" s="1"/>
  <c r="BB1277" i="1" s="1"/>
  <c r="AQ1279" i="1"/>
  <c r="AQ1282" i="1"/>
  <c r="AZ1282" i="1" s="1"/>
  <c r="BA1282" i="1" s="1"/>
  <c r="BB1282" i="1" s="1"/>
  <c r="AQ1283" i="1"/>
  <c r="AQ1284" i="1"/>
  <c r="AQ3161" i="1"/>
  <c r="AZ3161" i="1" s="1"/>
  <c r="BA3161" i="1" s="1"/>
  <c r="BB3161" i="1" s="1"/>
  <c r="AQ3392" i="1"/>
  <c r="AQ1205" i="1"/>
  <c r="AQ1867" i="1"/>
  <c r="AZ1867" i="1" s="1"/>
  <c r="BA1867" i="1" s="1"/>
  <c r="BB1867" i="1" s="1"/>
  <c r="AQ790" i="1"/>
  <c r="AZ790" i="1" s="1"/>
  <c r="BA790" i="1" s="1"/>
  <c r="BB790" i="1" s="1"/>
  <c r="AQ791" i="1"/>
  <c r="AZ791" i="1" s="1"/>
  <c r="BA791" i="1" s="1"/>
  <c r="BB791" i="1" s="1"/>
  <c r="AQ876" i="1"/>
  <c r="AZ876" i="1" s="1"/>
  <c r="BA876" i="1" s="1"/>
  <c r="BB876" i="1" s="1"/>
  <c r="AQ1219" i="1"/>
  <c r="AZ1219" i="1" s="1"/>
  <c r="BA1219" i="1" s="1"/>
  <c r="BB1219" i="1" s="1"/>
  <c r="AQ1227" i="1"/>
  <c r="AZ1227" i="1" s="1"/>
  <c r="BA1227" i="1" s="1"/>
  <c r="BB1227" i="1" s="1"/>
  <c r="AQ2016" i="1"/>
  <c r="AZ2016" i="1" s="1"/>
  <c r="BA2016" i="1" s="1"/>
  <c r="BB2016" i="1" s="1"/>
  <c r="AQ3365" i="1"/>
  <c r="AZ3365" i="1" s="1"/>
  <c r="BA3365" i="1" s="1"/>
  <c r="BB3365" i="1" s="1"/>
  <c r="AQ3366" i="1"/>
  <c r="AZ3366" i="1" s="1"/>
  <c r="BA3366" i="1" s="1"/>
  <c r="BB3366" i="1" s="1"/>
  <c r="AQ3413" i="1"/>
  <c r="AZ3413" i="1" s="1"/>
  <c r="BA3413" i="1" s="1"/>
  <c r="BB3413" i="1" s="1"/>
  <c r="AQ1318" i="1"/>
  <c r="AQ1423" i="1"/>
  <c r="AQ3261" i="1"/>
  <c r="AZ3261" i="1" s="1"/>
  <c r="BA3261" i="1" s="1"/>
  <c r="BB3261" i="1" s="1"/>
  <c r="AQ1175" i="1"/>
  <c r="AQ1525" i="1"/>
  <c r="AQ2594" i="1"/>
  <c r="AZ2594" i="1" s="1"/>
  <c r="BA2594" i="1" s="1"/>
  <c r="BB2594" i="1" s="1"/>
  <c r="AQ2331" i="1"/>
  <c r="AZ2331" i="1" s="1"/>
  <c r="BA2331" i="1" s="1"/>
  <c r="BB2331" i="1" s="1"/>
  <c r="AQ2313" i="1"/>
  <c r="AZ2313" i="1" s="1"/>
  <c r="BA2313" i="1" s="1"/>
  <c r="BB2313" i="1" s="1"/>
  <c r="AQ721" i="1"/>
  <c r="AZ721" i="1" s="1"/>
  <c r="BA721" i="1" s="1"/>
  <c r="BB721" i="1" s="1"/>
  <c r="AQ60" i="1"/>
  <c r="AZ60" i="1" s="1"/>
  <c r="BA60" i="1" s="1"/>
  <c r="BB60" i="1" s="1"/>
  <c r="AQ379" i="1"/>
  <c r="AZ379" i="1" s="1"/>
  <c r="BA379" i="1" s="1"/>
  <c r="BB379" i="1" s="1"/>
  <c r="AQ642" i="1"/>
  <c r="AQ2124" i="1"/>
  <c r="AZ2124" i="1" s="1"/>
  <c r="BA2124" i="1" s="1"/>
  <c r="BB2124" i="1" s="1"/>
  <c r="AQ917" i="1"/>
  <c r="AZ917" i="1" s="1"/>
  <c r="BA917" i="1" s="1"/>
  <c r="BB917" i="1" s="1"/>
  <c r="AQ1169" i="1"/>
  <c r="AZ1169" i="1" s="1"/>
  <c r="BA1169" i="1" s="1"/>
  <c r="BB1169" i="1" s="1"/>
  <c r="AQ1579" i="1"/>
  <c r="AZ1579" i="1" s="1"/>
  <c r="BA1579" i="1" s="1"/>
  <c r="BB1579" i="1" s="1"/>
  <c r="AQ3300" i="1"/>
  <c r="AZ3300" i="1" s="1"/>
  <c r="BA3300" i="1" s="1"/>
  <c r="BB3300" i="1" s="1"/>
  <c r="AQ871" i="1"/>
  <c r="AZ871" i="1" s="1"/>
  <c r="BA871" i="1" s="1"/>
  <c r="BB871" i="1" s="1"/>
  <c r="AQ898" i="1"/>
  <c r="AZ898" i="1" s="1"/>
  <c r="BA898" i="1" s="1"/>
  <c r="BB898" i="1" s="1"/>
  <c r="AQ1020" i="1"/>
  <c r="AZ1020" i="1" s="1"/>
  <c r="BA1020" i="1" s="1"/>
  <c r="BB1020" i="1" s="1"/>
  <c r="AQ3566" i="1"/>
  <c r="AQ3584" i="1"/>
  <c r="AQ2646" i="1"/>
  <c r="AZ2646" i="1" s="1"/>
  <c r="BA2646" i="1" s="1"/>
  <c r="BB2646" i="1" s="1"/>
  <c r="AQ2647" i="1"/>
  <c r="AZ2647" i="1" s="1"/>
  <c r="BA2647" i="1" s="1"/>
  <c r="BB2647" i="1" s="1"/>
  <c r="AQ781" i="1"/>
  <c r="AQ786" i="1"/>
  <c r="AQ1181" i="1"/>
  <c r="AQ1185" i="1"/>
  <c r="AQ1226" i="1"/>
  <c r="AQ1281" i="1"/>
  <c r="AQ2585" i="1"/>
  <c r="AQ2866" i="1"/>
  <c r="AQ729" i="1"/>
  <c r="AZ729" i="1" s="1"/>
  <c r="BA729" i="1" s="1"/>
  <c r="BB729" i="1" s="1"/>
  <c r="AQ730" i="1"/>
  <c r="AZ730" i="1" s="1"/>
  <c r="BA730" i="1" s="1"/>
  <c r="BB730" i="1" s="1"/>
  <c r="AQ82" i="1"/>
  <c r="AZ82" i="1" s="1"/>
  <c r="BA82" i="1" s="1"/>
  <c r="BB82" i="1" s="1"/>
  <c r="AQ943" i="1"/>
  <c r="AQ404" i="1"/>
  <c r="AZ404" i="1" s="1"/>
  <c r="BA404" i="1" s="1"/>
  <c r="AQ2835" i="1"/>
  <c r="AZ2835" i="1" s="1"/>
  <c r="BA2835" i="1" s="1"/>
  <c r="AQ409" i="1"/>
  <c r="AZ409" i="1" s="1"/>
  <c r="BA409" i="1" s="1"/>
  <c r="BB409" i="1" s="1"/>
  <c r="AQ410" i="1"/>
  <c r="AZ410" i="1" s="1"/>
  <c r="BA410" i="1" s="1"/>
  <c r="BB410" i="1" s="1"/>
  <c r="AQ1002" i="1"/>
  <c r="AQ3564" i="1"/>
  <c r="AZ3564" i="1" s="1"/>
  <c r="BA3564" i="1" s="1"/>
  <c r="BB3564" i="1" s="1"/>
  <c r="AQ844" i="1"/>
  <c r="AZ844" i="1" s="1"/>
  <c r="BA844" i="1" s="1"/>
  <c r="BB844" i="1" s="1"/>
  <c r="AQ840" i="1"/>
  <c r="AQ1385" i="1"/>
  <c r="AZ1385" i="1" s="1"/>
  <c r="BA1385" i="1" s="1"/>
  <c r="BB1385" i="1" s="1"/>
  <c r="AQ2746" i="1"/>
  <c r="AQ2744" i="1"/>
  <c r="AZ2744" i="1" s="1"/>
  <c r="BA2744" i="1" s="1"/>
  <c r="BB2744" i="1" s="1"/>
  <c r="AQ3570" i="1"/>
  <c r="AQ2551" i="1"/>
  <c r="AQ2552" i="1"/>
  <c r="AQ1790" i="1"/>
  <c r="AZ1790" i="1" s="1"/>
  <c r="BA1790" i="1" s="1"/>
  <c r="BB1790" i="1" s="1"/>
  <c r="AQ2745" i="1"/>
  <c r="AZ2745" i="1" s="1"/>
  <c r="BA2745" i="1" s="1"/>
  <c r="BB2745" i="1" s="1"/>
  <c r="AQ1024" i="1"/>
  <c r="AZ1024" i="1" s="1"/>
  <c r="BA1024" i="1" s="1"/>
  <c r="BB1024" i="1" s="1"/>
  <c r="AQ1561" i="1"/>
  <c r="AZ1561" i="1" s="1"/>
  <c r="BA1561" i="1" s="1"/>
  <c r="BB1561" i="1" s="1"/>
  <c r="AQ2371" i="1"/>
  <c r="AZ2371" i="1" s="1"/>
  <c r="BA2371" i="1" s="1"/>
  <c r="BB2371" i="1" s="1"/>
  <c r="AQ3251" i="1"/>
  <c r="AQ3594" i="1"/>
  <c r="AQ3250" i="1"/>
  <c r="AQ3252" i="1"/>
  <c r="AQ322" i="1"/>
  <c r="AQ2902" i="1"/>
  <c r="AQ2126" i="1"/>
  <c r="AZ2126" i="1" s="1"/>
  <c r="BA2126" i="1" s="1"/>
  <c r="BB2126" i="1" s="1"/>
  <c r="AQ51" i="1"/>
  <c r="AZ51" i="1" s="1"/>
  <c r="BA51" i="1" s="1"/>
  <c r="BB51" i="1" s="1"/>
  <c r="AQ629" i="1"/>
  <c r="AQ1096" i="1"/>
  <c r="AZ1096" i="1" s="1"/>
  <c r="BA1096" i="1" s="1"/>
  <c r="BB1096" i="1" s="1"/>
  <c r="AQ687" i="1"/>
  <c r="AQ688" i="1"/>
  <c r="AQ1108" i="1"/>
  <c r="AQ1089" i="1"/>
  <c r="AQ1529" i="1"/>
  <c r="AQ2448" i="1"/>
  <c r="AQ2449" i="1"/>
  <c r="AQ676" i="1"/>
  <c r="AQ2049" i="1"/>
  <c r="AZ2049" i="1" s="1"/>
  <c r="BA2049" i="1" s="1"/>
  <c r="BB2049" i="1" s="1"/>
  <c r="AQ2070" i="1"/>
  <c r="AZ2070" i="1" s="1"/>
  <c r="BA2070" i="1" s="1"/>
  <c r="BB2070" i="1" s="1"/>
  <c r="AQ2071" i="1"/>
  <c r="AZ2071" i="1" s="1"/>
  <c r="BA2071" i="1" s="1"/>
  <c r="BB2071" i="1" s="1"/>
  <c r="AQ342" i="1"/>
  <c r="AZ342" i="1" s="1"/>
  <c r="BA342" i="1" s="1"/>
  <c r="BB342" i="1" s="1"/>
  <c r="AQ3093" i="1"/>
  <c r="AZ3093" i="1" s="1"/>
  <c r="BA3093" i="1" s="1"/>
  <c r="BB3093" i="1" s="1"/>
  <c r="AQ3304" i="1"/>
  <c r="AQ695" i="1"/>
  <c r="AZ695" i="1" s="1"/>
  <c r="BA695" i="1" s="1"/>
  <c r="BB695" i="1" s="1"/>
  <c r="AQ696" i="1"/>
  <c r="AZ696" i="1" s="1"/>
  <c r="BA696" i="1" s="1"/>
  <c r="BB696" i="1" s="1"/>
  <c r="AQ697" i="1"/>
  <c r="AZ697" i="1" s="1"/>
  <c r="BA697" i="1" s="1"/>
  <c r="BB697" i="1" s="1"/>
  <c r="AQ698" i="1"/>
  <c r="AZ698" i="1" s="1"/>
  <c r="BA698" i="1" s="1"/>
  <c r="BB698" i="1" s="1"/>
  <c r="AQ699" i="1"/>
  <c r="AZ699" i="1" s="1"/>
  <c r="BA699" i="1" s="1"/>
  <c r="BB699" i="1" s="1"/>
  <c r="AQ1006" i="1"/>
  <c r="AQ1134" i="1"/>
  <c r="AQ1513" i="1"/>
  <c r="AQ1514" i="1"/>
  <c r="AQ1515" i="1"/>
  <c r="AQ1534" i="1"/>
  <c r="AQ1999" i="1"/>
  <c r="AZ1999" i="1" s="1"/>
  <c r="BA1999" i="1" s="1"/>
  <c r="BB1999" i="1" s="1"/>
  <c r="AQ2000" i="1"/>
  <c r="AZ2000" i="1" s="1"/>
  <c r="BA2000" i="1" s="1"/>
  <c r="BB2000" i="1" s="1"/>
  <c r="AQ2001" i="1"/>
  <c r="AZ2001" i="1" s="1"/>
  <c r="BA2001" i="1" s="1"/>
  <c r="BB2001" i="1" s="1"/>
  <c r="AQ2186" i="1"/>
  <c r="AQ2429" i="1"/>
  <c r="AZ2429" i="1" s="1"/>
  <c r="BA2429" i="1" s="1"/>
  <c r="BB2429" i="1" s="1"/>
  <c r="AQ2430" i="1"/>
  <c r="AZ2430" i="1" s="1"/>
  <c r="BA2430" i="1" s="1"/>
  <c r="BB2430" i="1" s="1"/>
  <c r="AQ2613" i="1"/>
  <c r="AQ2880" i="1"/>
  <c r="AZ2880" i="1" s="1"/>
  <c r="BA2880" i="1" s="1"/>
  <c r="BB2880" i="1" s="1"/>
  <c r="AQ3385" i="1"/>
  <c r="AZ3385" i="1" s="1"/>
  <c r="BA3385" i="1" s="1"/>
  <c r="BB3385" i="1" s="1"/>
  <c r="AQ3398" i="1"/>
  <c r="AZ3398" i="1" s="1"/>
  <c r="BA3398" i="1" s="1"/>
  <c r="BB3398" i="1" s="1"/>
  <c r="AQ3400" i="1"/>
  <c r="AZ3400" i="1" s="1"/>
  <c r="BA3400" i="1" s="1"/>
  <c r="BB3400" i="1" s="1"/>
  <c r="AQ3401" i="1"/>
  <c r="AZ3401" i="1" s="1"/>
  <c r="BA3401" i="1" s="1"/>
  <c r="BB3401" i="1" s="1"/>
  <c r="AQ3407" i="1"/>
  <c r="AZ3407" i="1" s="1"/>
  <c r="BA3407" i="1" s="1"/>
  <c r="BB3407" i="1" s="1"/>
  <c r="AQ3580" i="1"/>
  <c r="AQ221" i="1"/>
  <c r="AZ221" i="1" s="1"/>
  <c r="BA221" i="1" s="1"/>
  <c r="BB221" i="1" s="1"/>
  <c r="AQ222" i="1"/>
  <c r="AZ222" i="1" s="1"/>
  <c r="BA222" i="1" s="1"/>
  <c r="BB222" i="1" s="1"/>
  <c r="AQ378" i="1"/>
  <c r="AZ378" i="1" s="1"/>
  <c r="BA378" i="1" s="1"/>
  <c r="BB378" i="1" s="1"/>
  <c r="AQ269" i="1"/>
  <c r="AZ269" i="1" s="1"/>
  <c r="BA269" i="1" s="1"/>
  <c r="BB269" i="1" s="1"/>
  <c r="AQ270" i="1"/>
  <c r="AZ270" i="1" s="1"/>
  <c r="BA270" i="1" s="1"/>
  <c r="BB270" i="1" s="1"/>
  <c r="AQ271" i="1"/>
  <c r="AZ271" i="1" s="1"/>
  <c r="BA271" i="1" s="1"/>
  <c r="BB271" i="1" s="1"/>
  <c r="AQ899" i="1"/>
  <c r="AZ899" i="1" s="1"/>
  <c r="BA899" i="1" s="1"/>
  <c r="BB899" i="1" s="1"/>
  <c r="AQ2489" i="1"/>
  <c r="AZ2489" i="1" s="1"/>
  <c r="BA2489" i="1" s="1"/>
  <c r="BB2489" i="1" s="1"/>
  <c r="AQ3361" i="1"/>
  <c r="AZ3361" i="1" s="1"/>
  <c r="BA3361" i="1" s="1"/>
  <c r="BB3361" i="1" s="1"/>
  <c r="AQ3397" i="1"/>
  <c r="AZ3397" i="1" s="1"/>
  <c r="BA3397" i="1" s="1"/>
  <c r="BB3397" i="1" s="1"/>
  <c r="AQ272" i="1"/>
  <c r="AZ272" i="1" s="1"/>
  <c r="BA272" i="1" s="1"/>
  <c r="BB272" i="1" s="1"/>
  <c r="AQ349" i="1"/>
  <c r="AZ349" i="1" s="1"/>
  <c r="BA349" i="1" s="1"/>
  <c r="BB349" i="1" s="1"/>
  <c r="AQ350" i="1"/>
  <c r="AZ350" i="1" s="1"/>
  <c r="BA350" i="1" s="1"/>
  <c r="BB350" i="1" s="1"/>
  <c r="AQ700" i="1"/>
  <c r="AQ833" i="1"/>
  <c r="AQ834" i="1"/>
  <c r="AQ835" i="1"/>
  <c r="AQ901" i="1"/>
  <c r="AQ900" i="1"/>
  <c r="AQ2608" i="1"/>
  <c r="AQ897" i="1"/>
  <c r="AZ897" i="1" s="1"/>
  <c r="BA897" i="1" s="1"/>
  <c r="BB897" i="1" s="1"/>
  <c r="AQ1830" i="1"/>
  <c r="AQ2779" i="1"/>
  <c r="AQ2780" i="1"/>
  <c r="AQ2778" i="1"/>
  <c r="AQ2501" i="1"/>
  <c r="AQ2732" i="1"/>
  <c r="AQ2731" i="1"/>
  <c r="AQ2673" i="1"/>
  <c r="AQ2639" i="1"/>
  <c r="AQ2640" i="1"/>
  <c r="AQ2437" i="1"/>
  <c r="AQ3356" i="1"/>
  <c r="AQ1524" i="1"/>
  <c r="AZ1524" i="1" s="1"/>
  <c r="BA1524" i="1" s="1"/>
  <c r="BB1524" i="1" s="1"/>
  <c r="AQ1528" i="1"/>
  <c r="AZ1528" i="1" s="1"/>
  <c r="BA1528" i="1" s="1"/>
  <c r="BB1528" i="1" s="1"/>
  <c r="AQ1522" i="1"/>
  <c r="AZ1522" i="1" s="1"/>
  <c r="BA1522" i="1" s="1"/>
  <c r="BB1522" i="1" s="1"/>
  <c r="AQ1523" i="1"/>
  <c r="AZ1523" i="1" s="1"/>
  <c r="BA1523" i="1" s="1"/>
  <c r="BB1523" i="1" s="1"/>
  <c r="AQ3187" i="1"/>
  <c r="AZ3187" i="1" s="1"/>
  <c r="BA3187" i="1" s="1"/>
  <c r="BB3187" i="1" s="1"/>
  <c r="AQ291" i="1"/>
  <c r="AZ291" i="1" s="1"/>
  <c r="BA291" i="1" s="1"/>
  <c r="BB291" i="1" s="1"/>
  <c r="AQ292" i="1"/>
  <c r="AZ292" i="1" s="1"/>
  <c r="BA292" i="1" s="1"/>
  <c r="BB292" i="1" s="1"/>
  <c r="AQ293" i="1"/>
  <c r="AZ293" i="1" s="1"/>
  <c r="BA293" i="1" s="1"/>
  <c r="BB293" i="1" s="1"/>
  <c r="AQ294" i="1"/>
  <c r="AZ294" i="1" s="1"/>
  <c r="BA294" i="1" s="1"/>
  <c r="BB294" i="1" s="1"/>
  <c r="AQ678" i="1"/>
  <c r="AZ678" i="1" s="1"/>
  <c r="BA678" i="1" s="1"/>
  <c r="BB678" i="1" s="1"/>
  <c r="AQ677" i="1"/>
  <c r="AZ677" i="1" s="1"/>
  <c r="BA677" i="1" s="1"/>
  <c r="BB677" i="1" s="1"/>
  <c r="AQ809" i="1"/>
  <c r="AZ809" i="1" s="1"/>
  <c r="BA809" i="1" s="1"/>
  <c r="BB809" i="1" s="1"/>
  <c r="AQ808" i="1"/>
  <c r="AZ808" i="1" s="1"/>
  <c r="BA808" i="1" s="1"/>
  <c r="BB808" i="1" s="1"/>
  <c r="AQ939" i="1"/>
  <c r="AQ940" i="1"/>
  <c r="AQ36" i="1"/>
  <c r="AZ36" i="1" s="1"/>
  <c r="BA36" i="1" s="1"/>
  <c r="BB36" i="1" s="1"/>
  <c r="AQ37" i="1"/>
  <c r="AZ37" i="1" s="1"/>
  <c r="BA37" i="1" s="1"/>
  <c r="BB37" i="1" s="1"/>
  <c r="AQ52" i="1"/>
  <c r="AZ52" i="1" s="1"/>
  <c r="BA52" i="1" s="1"/>
  <c r="BB52" i="1" s="1"/>
  <c r="AQ366" i="1"/>
  <c r="AQ367" i="1"/>
  <c r="AQ368" i="1"/>
  <c r="AQ369" i="1"/>
  <c r="AQ1518" i="1"/>
  <c r="AZ1518" i="1" s="1"/>
  <c r="BA1518" i="1" s="1"/>
  <c r="BB1518" i="1" s="1"/>
  <c r="AQ1862" i="1"/>
  <c r="AZ1862" i="1" s="1"/>
  <c r="BA1862" i="1" s="1"/>
  <c r="BB1862" i="1" s="1"/>
  <c r="AQ751" i="1"/>
  <c r="AQ805" i="1"/>
  <c r="AQ810" i="1"/>
  <c r="AQ812" i="1"/>
  <c r="AQ937" i="1"/>
  <c r="AZ937" i="1" s="1"/>
  <c r="BA937" i="1" s="1"/>
  <c r="BB937" i="1" s="1"/>
  <c r="AQ938" i="1"/>
  <c r="AZ938" i="1" s="1"/>
  <c r="BA938" i="1" s="1"/>
  <c r="BB938" i="1" s="1"/>
  <c r="AQ2068" i="1"/>
  <c r="AQ3536" i="1"/>
  <c r="AQ3537" i="1"/>
  <c r="AQ3538" i="1"/>
  <c r="AQ285" i="1"/>
  <c r="AQ2436" i="1"/>
  <c r="AZ2436" i="1" s="1"/>
  <c r="BA2436" i="1" s="1"/>
  <c r="BB2436" i="1" s="1"/>
  <c r="AQ2372" i="1"/>
  <c r="AZ2372" i="1" s="1"/>
  <c r="BA2372" i="1" s="1"/>
  <c r="BB2372" i="1" s="1"/>
  <c r="AQ2382" i="1"/>
  <c r="AZ2382" i="1" s="1"/>
  <c r="BA2382" i="1" s="1"/>
  <c r="BB2382" i="1" s="1"/>
  <c r="AQ3303" i="1"/>
  <c r="AZ3303" i="1" s="1"/>
  <c r="BA3303" i="1" s="1"/>
  <c r="BB3303" i="1" s="1"/>
  <c r="AQ3612" i="1"/>
  <c r="AZ3612" i="1" s="1"/>
  <c r="BA3612" i="1" s="1"/>
  <c r="BB3612" i="1" s="1"/>
  <c r="AQ3613" i="1"/>
  <c r="AZ3613" i="1" s="1"/>
  <c r="BA3613" i="1" s="1"/>
  <c r="BB3613" i="1" s="1"/>
  <c r="AQ817" i="1"/>
  <c r="AQ818" i="1"/>
  <c r="AQ2836" i="1"/>
  <c r="AQ2837" i="1"/>
  <c r="AQ665" i="1"/>
  <c r="AQ666" i="1"/>
  <c r="AQ667" i="1"/>
  <c r="AQ306" i="1"/>
  <c r="AZ306" i="1" s="1"/>
  <c r="BA306" i="1" s="1"/>
  <c r="BB306" i="1" s="1"/>
  <c r="AQ380" i="1"/>
  <c r="AZ380" i="1" s="1"/>
  <c r="BA380" i="1" s="1"/>
  <c r="BB380" i="1" s="1"/>
  <c r="AQ816" i="1"/>
  <c r="AQ815" i="1"/>
  <c r="AQ814" i="1"/>
  <c r="AQ1264" i="1"/>
  <c r="AQ679" i="1"/>
  <c r="AZ679" i="1" s="1"/>
  <c r="BA679" i="1" s="1"/>
  <c r="BB679" i="1" s="1"/>
  <c r="AQ680" i="1"/>
  <c r="AZ680" i="1" s="1"/>
  <c r="BA680" i="1" s="1"/>
  <c r="BB680" i="1" s="1"/>
  <c r="AQ681" i="1"/>
  <c r="AZ681" i="1" s="1"/>
  <c r="BA681" i="1" s="1"/>
  <c r="BB681" i="1" s="1"/>
  <c r="AQ856" i="1"/>
  <c r="AQ857" i="1"/>
  <c r="AQ1329" i="1"/>
  <c r="AZ1329" i="1" s="1"/>
  <c r="BA1329" i="1" s="1"/>
  <c r="BB1329" i="1" s="1"/>
  <c r="AQ1328" i="1"/>
  <c r="AZ1328" i="1" s="1"/>
  <c r="BA1328" i="1" s="1"/>
  <c r="BB1328" i="1" s="1"/>
  <c r="AQ2499" i="1"/>
  <c r="AQ2500" i="1"/>
  <c r="AQ1595" i="1"/>
  <c r="AQ1596" i="1"/>
  <c r="AQ1597" i="1"/>
  <c r="AQ1598" i="1"/>
  <c r="AQ276" i="1"/>
  <c r="AZ276" i="1" s="1"/>
  <c r="BA276" i="1" s="1"/>
  <c r="BB276" i="1" s="1"/>
  <c r="AQ277" i="1"/>
  <c r="AZ277" i="1" s="1"/>
  <c r="BA277" i="1" s="1"/>
  <c r="BB277" i="1" s="1"/>
  <c r="AQ1171" i="1"/>
  <c r="AZ1171" i="1" s="1"/>
  <c r="BA1171" i="1" s="1"/>
  <c r="BB1171" i="1" s="1"/>
  <c r="AQ1557" i="1"/>
  <c r="AZ1557" i="1" s="1"/>
  <c r="BA1557" i="1" s="1"/>
  <c r="BB1557" i="1" s="1"/>
  <c r="AQ1558" i="1"/>
  <c r="AZ1558" i="1" s="1"/>
  <c r="BA1558" i="1" s="1"/>
  <c r="BB1558" i="1" s="1"/>
  <c r="AQ1559" i="1"/>
  <c r="AZ1559" i="1" s="1"/>
  <c r="BA1559" i="1" s="1"/>
  <c r="BB1559" i="1" s="1"/>
  <c r="AQ3578" i="1"/>
  <c r="AZ3578" i="1" s="1"/>
  <c r="BA3578" i="1" s="1"/>
  <c r="BB3578" i="1" s="1"/>
  <c r="AQ1798" i="1"/>
  <c r="AQ1802" i="1"/>
  <c r="AQ309" i="1"/>
  <c r="AZ309" i="1" s="1"/>
  <c r="BA309" i="1" s="1"/>
  <c r="BB309" i="1" s="1"/>
  <c r="AQ310" i="1"/>
  <c r="AZ310" i="1" s="1"/>
  <c r="BA310" i="1" s="1"/>
  <c r="BB310" i="1" s="1"/>
  <c r="AQ311" i="1"/>
  <c r="AZ311" i="1" s="1"/>
  <c r="BA311" i="1" s="1"/>
  <c r="BB311" i="1" s="1"/>
  <c r="AQ2012" i="1"/>
  <c r="AZ2012" i="1" s="1"/>
  <c r="BA2012" i="1" s="1"/>
  <c r="BB2012" i="1" s="1"/>
  <c r="AQ2018" i="1"/>
  <c r="AZ2018" i="1" s="1"/>
  <c r="BA2018" i="1" s="1"/>
  <c r="BB2018" i="1" s="1"/>
  <c r="AQ389" i="1"/>
  <c r="AQ390" i="1"/>
  <c r="AQ391" i="1"/>
  <c r="AQ3534" i="1"/>
  <c r="AQ3535" i="1"/>
  <c r="AQ1554" i="1"/>
  <c r="AZ1554" i="1" s="1"/>
  <c r="BA1554" i="1" s="1"/>
  <c r="BB1554" i="1" s="1"/>
  <c r="AQ1555" i="1"/>
  <c r="AZ1555" i="1" s="1"/>
  <c r="BA1555" i="1" s="1"/>
  <c r="BB1555" i="1" s="1"/>
  <c r="AQ1556" i="1"/>
  <c r="AZ1556" i="1" s="1"/>
  <c r="BA1556" i="1" s="1"/>
  <c r="BB1556" i="1" s="1"/>
  <c r="AQ2042" i="1"/>
  <c r="AZ2042" i="1" s="1"/>
  <c r="BA2042" i="1" s="1"/>
  <c r="BB2042" i="1" s="1"/>
  <c r="AQ2153" i="1"/>
  <c r="AZ2153" i="1" s="1"/>
  <c r="BA2153" i="1" s="1"/>
  <c r="BB2153" i="1" s="1"/>
  <c r="AQ2869" i="1"/>
  <c r="AZ2869" i="1" s="1"/>
  <c r="BA2869" i="1" s="1"/>
  <c r="BB2869" i="1" s="1"/>
  <c r="AQ2868" i="1"/>
  <c r="AZ2868" i="1" s="1"/>
  <c r="BA2868" i="1" s="1"/>
  <c r="BB2868" i="1" s="1"/>
  <c r="AQ3379" i="1"/>
  <c r="AQ3380" i="1"/>
  <c r="AQ918" i="1"/>
  <c r="AQ2743" i="1"/>
  <c r="AQ3586" i="1"/>
  <c r="AQ411" i="1"/>
  <c r="AQ3711" i="1"/>
  <c r="AQ1359" i="1"/>
  <c r="AZ1359" i="1" s="1"/>
  <c r="BA1359" i="1" s="1"/>
  <c r="BB1359" i="1" s="1"/>
  <c r="AQ1360" i="1"/>
  <c r="AZ1360" i="1" s="1"/>
  <c r="BA1360" i="1" s="1"/>
  <c r="BB1360" i="1" s="1"/>
  <c r="AQ1361" i="1"/>
  <c r="AZ1361" i="1" s="1"/>
  <c r="BA1361" i="1" s="1"/>
  <c r="BB1361" i="1" s="1"/>
  <c r="AQ839" i="1"/>
  <c r="AQ2300" i="1"/>
  <c r="AZ2300" i="1" s="1"/>
  <c r="BA2300" i="1" s="1"/>
  <c r="BB2300" i="1" s="1"/>
  <c r="AQ2317" i="1"/>
  <c r="AZ2317" i="1" s="1"/>
  <c r="BA2317" i="1" s="1"/>
  <c r="BB2317" i="1" s="1"/>
  <c r="AQ2318" i="1"/>
  <c r="AZ2318" i="1" s="1"/>
  <c r="BA2318" i="1" s="1"/>
  <c r="BB2318" i="1" s="1"/>
  <c r="AQ328" i="1"/>
  <c r="AZ328" i="1" s="1"/>
  <c r="BA328" i="1" s="1"/>
  <c r="BB328" i="1" s="1"/>
  <c r="AQ913" i="1"/>
  <c r="AZ913" i="1" s="1"/>
  <c r="BA913" i="1" s="1"/>
  <c r="BB913" i="1" s="1"/>
  <c r="AQ1530" i="1"/>
  <c r="AQ1799" i="1"/>
  <c r="AQ334" i="1"/>
  <c r="AQ2008" i="1"/>
  <c r="AZ2008" i="1" s="1"/>
  <c r="BA2008" i="1" s="1"/>
  <c r="BB2008" i="1" s="1"/>
  <c r="AQ3531" i="1"/>
  <c r="AQ3608" i="1"/>
  <c r="AZ3608" i="1" s="1"/>
  <c r="BA3608" i="1" s="1"/>
  <c r="BB3608" i="1" s="1"/>
  <c r="AQ46" i="1"/>
  <c r="AZ46" i="1" s="1"/>
  <c r="BA46" i="1" s="1"/>
  <c r="BB46" i="1" s="1"/>
  <c r="AQ47" i="1"/>
  <c r="AZ47" i="1" s="1"/>
  <c r="BA47" i="1" s="1"/>
  <c r="BB47" i="1" s="1"/>
  <c r="AQ375" i="1"/>
  <c r="AZ375" i="1" s="1"/>
  <c r="BA375" i="1" s="1"/>
  <c r="BB375" i="1" s="1"/>
  <c r="AQ376" i="1"/>
  <c r="AZ376" i="1" s="1"/>
  <c r="BA376" i="1" s="1"/>
  <c r="BB376" i="1" s="1"/>
  <c r="AQ377" i="1"/>
  <c r="AZ377" i="1" s="1"/>
  <c r="BA377" i="1" s="1"/>
  <c r="BB377" i="1" s="1"/>
  <c r="AQ660" i="1"/>
  <c r="AZ660" i="1" s="1"/>
  <c r="BA660" i="1" s="1"/>
  <c r="BB660" i="1" s="1"/>
  <c r="AQ821" i="1"/>
  <c r="AQ822" i="1"/>
  <c r="AQ957" i="1"/>
  <c r="AZ957" i="1" s="1"/>
  <c r="BA957" i="1" s="1"/>
  <c r="BB957" i="1" s="1"/>
  <c r="AQ2072" i="1"/>
  <c r="AZ2072" i="1" s="1"/>
  <c r="BA2072" i="1" s="1"/>
  <c r="BB2072" i="1" s="1"/>
  <c r="AQ2073" i="1"/>
  <c r="AZ2073" i="1" s="1"/>
  <c r="BA2073" i="1" s="1"/>
  <c r="BB2073" i="1" s="1"/>
  <c r="AQ2464" i="1"/>
  <c r="AZ2464" i="1" s="1"/>
  <c r="BA2464" i="1" s="1"/>
  <c r="BB2464" i="1" s="1"/>
  <c r="AQ670" i="1"/>
  <c r="AZ670" i="1" s="1"/>
  <c r="BA670" i="1" s="1"/>
  <c r="BB670" i="1" s="1"/>
  <c r="AQ671" i="1"/>
  <c r="AZ671" i="1" s="1"/>
  <c r="BA671" i="1" s="1"/>
  <c r="BB671" i="1" s="1"/>
  <c r="AQ1439" i="1"/>
  <c r="AQ2154" i="1"/>
  <c r="AQ370" i="1"/>
  <c r="AQ371" i="1"/>
  <c r="AQ3396" i="1"/>
  <c r="AZ3396" i="1" s="1"/>
  <c r="BA3396" i="1" s="1"/>
  <c r="BB3396" i="1" s="1"/>
  <c r="AQ56" i="1"/>
  <c r="AZ56" i="1" s="1"/>
  <c r="BA56" i="1" s="1"/>
  <c r="BB56" i="1" s="1"/>
  <c r="AQ57" i="1"/>
  <c r="AZ57" i="1" s="1"/>
  <c r="BA57" i="1" s="1"/>
  <c r="BB57" i="1" s="1"/>
  <c r="AQ58" i="1"/>
  <c r="AZ58" i="1" s="1"/>
  <c r="BA58" i="1" s="1"/>
  <c r="BB58" i="1" s="1"/>
  <c r="AQ59" i="1"/>
  <c r="AZ59" i="1" s="1"/>
  <c r="BA59" i="1" s="1"/>
  <c r="BB59" i="1" s="1"/>
  <c r="AQ3562" i="1"/>
  <c r="AQ799" i="1"/>
  <c r="AQ265" i="1"/>
  <c r="AZ265" i="1" s="1"/>
  <c r="BA265" i="1" s="1"/>
  <c r="BB265" i="1" s="1"/>
  <c r="AQ266" i="1"/>
  <c r="AZ266" i="1" s="1"/>
  <c r="BA266" i="1" s="1"/>
  <c r="BB266" i="1" s="1"/>
  <c r="AQ2757" i="1"/>
  <c r="AZ2757" i="1" s="1"/>
  <c r="BA2757" i="1" s="1"/>
  <c r="BB2757" i="1" s="1"/>
  <c r="AQ45" i="1"/>
  <c r="AZ45" i="1" s="1"/>
  <c r="BA45" i="1" s="1"/>
  <c r="BB45" i="1" s="1"/>
  <c r="AQ44" i="1"/>
  <c r="AZ44" i="1" s="1"/>
  <c r="BA44" i="1" s="1"/>
  <c r="BB44" i="1" s="1"/>
  <c r="AQ2748" i="1"/>
  <c r="AQ1997" i="1"/>
  <c r="AZ1997" i="1" s="1"/>
  <c r="BA1997" i="1" s="1"/>
  <c r="BB1997" i="1" s="1"/>
  <c r="AQ2069" i="1"/>
  <c r="AZ2069" i="1" s="1"/>
  <c r="BA2069" i="1" s="1"/>
  <c r="BB2069" i="1" s="1"/>
  <c r="AQ1019" i="1"/>
  <c r="AQ2867" i="1"/>
  <c r="AQ1898" i="1"/>
  <c r="AZ1898" i="1" s="1"/>
  <c r="BA1898" i="1" s="1"/>
  <c r="BB1898" i="1" s="1"/>
  <c r="AQ2392" i="1"/>
  <c r="AQ2393" i="1"/>
  <c r="AQ312" i="1"/>
  <c r="AQ313" i="1"/>
  <c r="AQ314" i="1"/>
  <c r="AQ229" i="1"/>
  <c r="AZ229" i="1" s="1"/>
  <c r="BA229" i="1" s="1"/>
  <c r="BB229" i="1" s="1"/>
  <c r="AQ230" i="1"/>
  <c r="AZ230" i="1" s="1"/>
  <c r="BA230" i="1" s="1"/>
  <c r="BB230" i="1" s="1"/>
  <c r="AQ231" i="1"/>
  <c r="AZ231" i="1" s="1"/>
  <c r="BA231" i="1" s="1"/>
  <c r="BB231" i="1" s="1"/>
  <c r="AQ67" i="1"/>
  <c r="AQ68" i="1"/>
  <c r="AQ69" i="1"/>
  <c r="AQ658" i="1"/>
  <c r="AQ3607" i="1"/>
  <c r="AZ3607" i="1" s="1"/>
  <c r="BA3607" i="1" s="1"/>
  <c r="BB3607" i="1" s="1"/>
  <c r="AQ2768" i="1"/>
  <c r="AQ932" i="1"/>
  <c r="AQ3688" i="1"/>
  <c r="AQ3689" i="1"/>
  <c r="AQ49" i="1"/>
  <c r="AQ48" i="1"/>
  <c r="AQ1412" i="1"/>
  <c r="AQ946" i="1"/>
  <c r="AQ953" i="1"/>
  <c r="AQ3553" i="1"/>
  <c r="AZ3553" i="1" s="1"/>
  <c r="BA3553" i="1" s="1"/>
  <c r="BB3553" i="1" s="1"/>
  <c r="AQ3547" i="1"/>
  <c r="AZ3547" i="1" s="1"/>
  <c r="BA3547" i="1" s="1"/>
  <c r="BB3547" i="1" s="1"/>
  <c r="AQ884" i="1"/>
  <c r="AQ885" i="1"/>
  <c r="AQ2044" i="1"/>
  <c r="AQ2045" i="1"/>
  <c r="AQ3013" i="1"/>
  <c r="AZ3013" i="1" s="1"/>
  <c r="BA3013" i="1" s="1"/>
  <c r="BB3013" i="1" s="1"/>
  <c r="AQ1661" i="1"/>
  <c r="AZ1661" i="1" s="1"/>
  <c r="BA1661" i="1" s="1"/>
  <c r="BB1661" i="1" s="1"/>
  <c r="AQ1662" i="1"/>
  <c r="AZ1662" i="1" s="1"/>
  <c r="BA1662" i="1" s="1"/>
  <c r="BB1662" i="1" s="1"/>
  <c r="AQ39" i="1"/>
  <c r="AQ1180" i="1"/>
  <c r="AQ3602" i="1"/>
  <c r="AZ3602" i="1" s="1"/>
  <c r="BA3602" i="1" s="1"/>
  <c r="BB3602" i="1" s="1"/>
  <c r="AQ875" i="1"/>
  <c r="AQ1533" i="1"/>
  <c r="AZ1533" i="1" s="1"/>
  <c r="BA1533" i="1" s="1"/>
  <c r="BB1533" i="1" s="1"/>
  <c r="AQ883" i="1"/>
  <c r="AQ927" i="1"/>
  <c r="AQ1998" i="1"/>
  <c r="AQ2183" i="1"/>
  <c r="AZ2183" i="1" s="1"/>
  <c r="BA2183" i="1" s="1"/>
  <c r="BB2183" i="1" s="1"/>
  <c r="AQ296" i="1"/>
  <c r="AZ296" i="1" s="1"/>
  <c r="BA296" i="1" s="1"/>
  <c r="BB296" i="1" s="1"/>
  <c r="AQ854" i="1"/>
  <c r="AQ912" i="1"/>
  <c r="AQ1976" i="1"/>
  <c r="AQ2060" i="1"/>
  <c r="AQ2061" i="1"/>
  <c r="AQ2095" i="1"/>
  <c r="AQ914" i="1"/>
  <c r="AQ2620" i="1"/>
  <c r="AZ2620" i="1" s="1"/>
  <c r="BA2620" i="1" s="1"/>
  <c r="BB2620" i="1" s="1"/>
  <c r="AQ2622" i="1"/>
  <c r="AZ2622" i="1" s="1"/>
  <c r="BA2622" i="1" s="1"/>
  <c r="BB2622" i="1" s="1"/>
  <c r="AQ2216" i="1"/>
  <c r="AQ929" i="1"/>
  <c r="AQ1230" i="1"/>
  <c r="AQ1580" i="1"/>
  <c r="AQ2179" i="1"/>
  <c r="AQ3568" i="1"/>
  <c r="AQ3569" i="1"/>
  <c r="AQ1157" i="1"/>
  <c r="AZ1157" i="1" s="1"/>
  <c r="BA1157" i="1" s="1"/>
  <c r="BB1157" i="1" s="1"/>
  <c r="AQ2672" i="1"/>
  <c r="AZ2672" i="1" s="1"/>
  <c r="BA2672" i="1" s="1"/>
  <c r="BB2672" i="1" s="1"/>
  <c r="AQ408" i="1"/>
  <c r="AZ408" i="1" s="1"/>
  <c r="BA408" i="1" s="1"/>
  <c r="BB408" i="1" s="1"/>
  <c r="AQ1139" i="1"/>
  <c r="AZ1139" i="1" s="1"/>
  <c r="BA1139" i="1" s="1"/>
  <c r="BB1139" i="1" s="1"/>
  <c r="AQ1135" i="1"/>
  <c r="AZ1135" i="1" s="1"/>
  <c r="BA1135" i="1" s="1"/>
  <c r="BB1135" i="1" s="1"/>
  <c r="AQ2644" i="1"/>
  <c r="AQ2645" i="1"/>
  <c r="AQ33" i="1"/>
  <c r="AZ33" i="1" s="1"/>
  <c r="BA33" i="1" s="1"/>
  <c r="BB33" i="1" s="1"/>
  <c r="AQ34" i="1"/>
  <c r="AZ34" i="1" s="1"/>
  <c r="BA34" i="1" s="1"/>
  <c r="BB34" i="1" s="1"/>
  <c r="AQ35" i="1"/>
  <c r="AZ35" i="1" s="1"/>
  <c r="BA35" i="1" s="1"/>
  <c r="BB35" i="1" s="1"/>
  <c r="AQ1150" i="1"/>
  <c r="AQ1151" i="1"/>
  <c r="AQ1152" i="1"/>
  <c r="AQ1201" i="1"/>
  <c r="AQ1202" i="1"/>
  <c r="AQ1206" i="1"/>
  <c r="AQ3158" i="1"/>
  <c r="AZ3158" i="1" s="1"/>
  <c r="BA3158" i="1" s="1"/>
  <c r="BB3158" i="1" s="1"/>
  <c r="AQ1154" i="1"/>
  <c r="AQ1153" i="1"/>
  <c r="AQ24" i="1"/>
  <c r="AZ24" i="1" s="1"/>
  <c r="BA24" i="1" s="1"/>
  <c r="BB24" i="1" s="1"/>
  <c r="AQ25" i="1"/>
  <c r="AZ25" i="1" s="1"/>
  <c r="BA25" i="1" s="1"/>
  <c r="BB25" i="1" s="1"/>
  <c r="AQ26" i="1"/>
  <c r="AZ26" i="1" s="1"/>
  <c r="BA26" i="1" s="1"/>
  <c r="BB26" i="1" s="1"/>
  <c r="AQ2175" i="1"/>
  <c r="AQ2631" i="1"/>
  <c r="AZ2631" i="1" s="1"/>
  <c r="BA2631" i="1" s="1"/>
  <c r="BB2631" i="1" s="1"/>
  <c r="AQ2632" i="1"/>
  <c r="AZ2632" i="1" s="1"/>
  <c r="BA2632" i="1" s="1"/>
  <c r="BB2632" i="1" s="1"/>
  <c r="AQ2633" i="1"/>
  <c r="AZ2633" i="1" s="1"/>
  <c r="BA2633" i="1" s="1"/>
  <c r="BB2633" i="1" s="1"/>
  <c r="AQ1158" i="1"/>
  <c r="AQ1663" i="1"/>
  <c r="AZ1663" i="1" s="1"/>
  <c r="BA1663" i="1" s="1"/>
  <c r="BB1663" i="1" s="1"/>
  <c r="AQ1844" i="1"/>
  <c r="AZ1844" i="1" s="1"/>
  <c r="BA1844" i="1" s="1"/>
  <c r="BB1844" i="1" s="1"/>
  <c r="AQ2627" i="1"/>
  <c r="AQ709" i="1"/>
  <c r="AZ709" i="1" s="1"/>
  <c r="BA709" i="1" s="1"/>
  <c r="BB709" i="1" s="1"/>
  <c r="AQ2630" i="1"/>
  <c r="AZ2630" i="1" s="1"/>
  <c r="BA2630" i="1" s="1"/>
  <c r="BB2630" i="1" s="1"/>
  <c r="AQ1848" i="1"/>
  <c r="AZ1848" i="1" s="1"/>
  <c r="BA1848" i="1" s="1"/>
  <c r="BB1848" i="1" s="1"/>
  <c r="AQ2691" i="1"/>
  <c r="AQ2692" i="1"/>
  <c r="AQ3278" i="1"/>
  <c r="AQ3279" i="1"/>
  <c r="AQ1148" i="1"/>
  <c r="AZ1148" i="1" s="1"/>
  <c r="BA1148" i="1" s="1"/>
  <c r="BB1148" i="1" s="1"/>
  <c r="AQ1149" i="1"/>
  <c r="AZ1149" i="1" s="1"/>
  <c r="BA1149" i="1" s="1"/>
  <c r="BB1149" i="1" s="1"/>
  <c r="AQ1033" i="1"/>
  <c r="AZ1033" i="1" s="1"/>
  <c r="BA1033" i="1" s="1"/>
  <c r="BB1033" i="1" s="1"/>
  <c r="AQ2174" i="1"/>
  <c r="AQ1130" i="1"/>
  <c r="AZ1130" i="1" s="1"/>
  <c r="BA1130" i="1" s="1"/>
  <c r="BB1130" i="1" s="1"/>
  <c r="AQ3706" i="1"/>
  <c r="AQ734" i="1"/>
  <c r="AZ734" i="1" s="1"/>
  <c r="BA734" i="1" s="1"/>
  <c r="BB734" i="1" s="1"/>
  <c r="AQ2648" i="1"/>
  <c r="AQ3302" i="1"/>
  <c r="AZ3302" i="1" s="1"/>
  <c r="BA3302" i="1" s="1"/>
  <c r="BB3302" i="1" s="1"/>
  <c r="AQ928" i="1"/>
  <c r="AQ361" i="1"/>
  <c r="AZ361" i="1" s="1"/>
  <c r="BA361" i="1" s="1"/>
  <c r="BB361" i="1" s="1"/>
  <c r="AQ362" i="1"/>
  <c r="AZ362" i="1" s="1"/>
  <c r="BA362" i="1" s="1"/>
  <c r="BB362" i="1" s="1"/>
  <c r="AQ1356" i="1"/>
  <c r="AQ100" i="1"/>
  <c r="AZ100" i="1" s="1"/>
  <c r="BA100" i="1" s="1"/>
  <c r="BB100" i="1" s="1"/>
  <c r="AQ2385" i="1"/>
  <c r="AZ2385" i="1" s="1"/>
  <c r="BA2385" i="1" s="1"/>
  <c r="BB2385" i="1" s="1"/>
  <c r="AQ31" i="1"/>
  <c r="AQ32" i="1"/>
  <c r="AQ27" i="1"/>
  <c r="AQ28" i="1"/>
  <c r="AQ397" i="1"/>
  <c r="AZ397" i="1" s="1"/>
  <c r="BA397" i="1" s="1"/>
  <c r="BB397" i="1" s="1"/>
  <c r="AQ398" i="1"/>
  <c r="AZ398" i="1" s="1"/>
  <c r="BA398" i="1" s="1"/>
  <c r="BB398" i="1" s="1"/>
  <c r="AQ399" i="1"/>
  <c r="AZ399" i="1" s="1"/>
  <c r="BA399" i="1" s="1"/>
  <c r="BB399" i="1" s="1"/>
  <c r="AQ690" i="1"/>
  <c r="AQ691" i="1"/>
  <c r="AQ826" i="1"/>
  <c r="AZ826" i="1" s="1"/>
  <c r="BA826" i="1" s="1"/>
  <c r="BB826" i="1" s="1"/>
  <c r="AQ827" i="1"/>
  <c r="AZ827" i="1" s="1"/>
  <c r="BA827" i="1" s="1"/>
  <c r="BB827" i="1" s="1"/>
  <c r="AQ828" i="1"/>
  <c r="AZ828" i="1" s="1"/>
  <c r="BA828" i="1" s="1"/>
  <c r="BB828" i="1" s="1"/>
  <c r="AQ1109" i="1"/>
  <c r="AZ1109" i="1" s="1"/>
  <c r="BA1109" i="1" s="1"/>
  <c r="BB1109" i="1" s="1"/>
  <c r="AQ1110" i="1"/>
  <c r="AZ1110" i="1" s="1"/>
  <c r="BA1110" i="1" s="1"/>
  <c r="BB1110" i="1" s="1"/>
  <c r="AQ1072" i="1"/>
  <c r="AZ1072" i="1" s="1"/>
  <c r="BA1072" i="1" s="1"/>
  <c r="BB1072" i="1" s="1"/>
  <c r="AQ1613" i="1"/>
  <c r="AQ1864" i="1"/>
  <c r="AZ1864" i="1" s="1"/>
  <c r="BA1864" i="1" s="1"/>
  <c r="BB1864" i="1" s="1"/>
  <c r="AQ1865" i="1"/>
  <c r="AZ1865" i="1" s="1"/>
  <c r="BA1865" i="1" s="1"/>
  <c r="BB1865" i="1" s="1"/>
  <c r="AQ1866" i="1"/>
  <c r="AZ1866" i="1" s="1"/>
  <c r="BA1866" i="1" s="1"/>
  <c r="BB1866" i="1" s="1"/>
  <c r="AQ2696" i="1"/>
  <c r="AQ2039" i="1"/>
  <c r="AZ2039" i="1" s="1"/>
  <c r="BA2039" i="1" s="1"/>
  <c r="BB2039" i="1" s="1"/>
  <c r="AQ2041" i="1"/>
  <c r="AZ2041" i="1" s="1"/>
  <c r="BA2041" i="1" s="1"/>
  <c r="BB2041" i="1" s="1"/>
  <c r="AQ2038" i="1"/>
  <c r="AZ2038" i="1" s="1"/>
  <c r="BA2038" i="1" s="1"/>
  <c r="BB2038" i="1" s="1"/>
  <c r="AQ2040" i="1"/>
  <c r="AZ2040" i="1" s="1"/>
  <c r="BA2040" i="1" s="1"/>
  <c r="BB2040" i="1" s="1"/>
  <c r="AQ1337" i="1"/>
  <c r="AQ1338" i="1"/>
  <c r="AQ1829" i="1"/>
  <c r="AQ3386" i="1"/>
  <c r="AZ3386" i="1" s="1"/>
  <c r="BA3386" i="1" s="1"/>
  <c r="BB3386" i="1" s="1"/>
  <c r="AQ3387" i="1"/>
  <c r="AZ3387" i="1" s="1"/>
  <c r="BA3387" i="1" s="1"/>
  <c r="BB3387" i="1" s="1"/>
  <c r="AQ3388" i="1"/>
  <c r="AZ3388" i="1" s="1"/>
  <c r="BA3388" i="1" s="1"/>
  <c r="BB3388" i="1" s="1"/>
  <c r="AQ3389" i="1"/>
  <c r="AZ3389" i="1" s="1"/>
  <c r="BA3389" i="1" s="1"/>
  <c r="BB3389" i="1" s="1"/>
  <c r="AQ2328" i="1"/>
  <c r="AQ2156" i="1"/>
  <c r="AQ300" i="1"/>
  <c r="AZ300" i="1" s="1"/>
  <c r="BA300" i="1" s="1"/>
  <c r="BB300" i="1" s="1"/>
  <c r="AQ301" i="1"/>
  <c r="AZ301" i="1" s="1"/>
  <c r="BA301" i="1" s="1"/>
  <c r="BB301" i="1" s="1"/>
  <c r="AQ388" i="1"/>
  <c r="AZ388" i="1" s="1"/>
  <c r="BA388" i="1" s="1"/>
  <c r="BB388" i="1" s="1"/>
  <c r="AQ2894" i="1"/>
  <c r="AQ2895" i="1"/>
  <c r="AQ813" i="1"/>
  <c r="AQ1349" i="1"/>
  <c r="AQ3637" i="1"/>
  <c r="AZ3637" i="1" s="1"/>
  <c r="BA3637" i="1" s="1"/>
  <c r="BB3637" i="1" s="1"/>
  <c r="AQ3299" i="1"/>
  <c r="AZ3299" i="1" s="1"/>
  <c r="BA3299" i="1" s="1"/>
  <c r="BB3299" i="1" s="1"/>
  <c r="AQ3221" i="1"/>
  <c r="AQ3223" i="1"/>
  <c r="AQ3222" i="1"/>
  <c r="AQ1376" i="1"/>
  <c r="AQ2182" i="1"/>
  <c r="AQ3574" i="1"/>
  <c r="AZ3574" i="1" s="1"/>
  <c r="BA3574" i="1" s="1"/>
  <c r="BB3574" i="1" s="1"/>
  <c r="AQ3298" i="1"/>
  <c r="AZ3298" i="1" s="1"/>
  <c r="BA3298" i="1" s="1"/>
  <c r="BB3298" i="1" s="1"/>
  <c r="AQ770" i="1"/>
  <c r="AZ770" i="1" s="1"/>
  <c r="BA770" i="1" s="1"/>
  <c r="BB770" i="1" s="1"/>
  <c r="AQ2590" i="1"/>
  <c r="AQ838" i="1"/>
  <c r="AQ1028" i="1"/>
  <c r="AZ1028" i="1" s="1"/>
  <c r="BA1028" i="1" s="1"/>
  <c r="BB1028" i="1" s="1"/>
  <c r="AQ1331" i="1"/>
  <c r="AQ3293" i="1"/>
  <c r="AZ3293" i="1" s="1"/>
  <c r="BA3293" i="1" s="1"/>
  <c r="BB3293" i="1" s="1"/>
  <c r="AQ1192" i="1"/>
  <c r="AZ1192" i="1" s="1"/>
  <c r="BA1192" i="1" s="1"/>
  <c r="BB1192" i="1" s="1"/>
  <c r="AQ1193" i="1"/>
  <c r="AZ1193" i="1" s="1"/>
  <c r="BA1193" i="1" s="1"/>
  <c r="BB1193" i="1" s="1"/>
  <c r="AQ2159" i="1"/>
  <c r="AZ2159" i="1" s="1"/>
  <c r="BA2159" i="1" s="1"/>
  <c r="BB2159" i="1" s="1"/>
  <c r="AQ3285" i="1"/>
  <c r="AZ3285" i="1" s="1"/>
  <c r="BA3285" i="1" s="1"/>
  <c r="BB3285" i="1" s="1"/>
  <c r="AQ811" i="1"/>
  <c r="AZ811" i="1" s="1"/>
  <c r="BA811" i="1" s="1"/>
  <c r="BB811" i="1" s="1"/>
  <c r="AQ2104" i="1"/>
  <c r="AZ2104" i="1" s="1"/>
  <c r="BA2104" i="1" s="1"/>
  <c r="BB2104" i="1" s="1"/>
  <c r="AQ2323" i="1"/>
  <c r="AZ2323" i="1" s="1"/>
  <c r="BA2323" i="1" s="1"/>
  <c r="BB2323" i="1" s="1"/>
  <c r="AQ42" i="1"/>
  <c r="AZ42" i="1" s="1"/>
  <c r="BA42" i="1" s="1"/>
  <c r="BB42" i="1" s="1"/>
  <c r="AQ321" i="1"/>
  <c r="AQ323" i="1"/>
  <c r="AQ3179" i="1"/>
  <c r="AQ3180" i="1"/>
  <c r="AQ3270" i="1"/>
  <c r="AQ905" i="1"/>
  <c r="AZ905" i="1" s="1"/>
  <c r="BA905" i="1" s="1"/>
  <c r="BB905" i="1" s="1"/>
  <c r="AQ3050" i="1"/>
  <c r="AQ1117" i="1"/>
  <c r="AZ1117" i="1" s="1"/>
  <c r="BA1117" i="1" s="1"/>
  <c r="BB1117" i="1" s="1"/>
  <c r="AQ1210" i="1"/>
  <c r="AZ1210" i="1" s="1"/>
  <c r="BA1210" i="1" s="1"/>
  <c r="BB1210" i="1" s="1"/>
  <c r="AQ1231" i="1"/>
  <c r="AZ1231" i="1" s="1"/>
  <c r="BA1231" i="1" s="1"/>
  <c r="BB1231" i="1" s="1"/>
  <c r="AQ1856" i="1"/>
  <c r="AZ1856" i="1" s="1"/>
  <c r="BA1856" i="1" s="1"/>
  <c r="BB1856" i="1" s="1"/>
  <c r="AQ1857" i="1"/>
  <c r="AZ1857" i="1" s="1"/>
  <c r="BA1857" i="1" s="1"/>
  <c r="BB1857" i="1" s="1"/>
  <c r="AQ2048" i="1"/>
  <c r="AZ2048" i="1" s="1"/>
  <c r="BA2048" i="1" s="1"/>
  <c r="BB2048" i="1" s="1"/>
  <c r="AQ1159" i="1"/>
  <c r="AZ1159" i="1" s="1"/>
  <c r="BA1159" i="1" s="1"/>
  <c r="BB1159" i="1" s="1"/>
  <c r="AQ1540" i="1"/>
  <c r="AZ1540" i="1" s="1"/>
  <c r="BA1540" i="1" s="1"/>
  <c r="BB1540" i="1" s="1"/>
  <c r="AQ3554" i="1"/>
  <c r="AQ992" i="1"/>
  <c r="AZ992" i="1" s="1"/>
  <c r="BA992" i="1" s="1"/>
  <c r="BB992" i="1" s="1"/>
  <c r="AQ994" i="1"/>
  <c r="AQ1147" i="1"/>
  <c r="AQ2682" i="1"/>
  <c r="AQ2683" i="1"/>
  <c r="AQ1155" i="1"/>
  <c r="AZ1155" i="1" s="1"/>
  <c r="BA1155" i="1" s="1"/>
  <c r="BB1155" i="1" s="1"/>
  <c r="AQ318" i="1"/>
  <c r="AZ318" i="1" s="1"/>
  <c r="BA318" i="1" s="1"/>
  <c r="BB318" i="1" s="1"/>
  <c r="AQ3552" i="1"/>
  <c r="AQ112" i="1"/>
  <c r="AQ113" i="1"/>
  <c r="AQ1161" i="1"/>
  <c r="AZ1161" i="1" s="1"/>
  <c r="BA1161" i="1" s="1"/>
  <c r="BB1161" i="1" s="1"/>
  <c r="AQ2685" i="1"/>
  <c r="AQ1156" i="1"/>
  <c r="AQ2684" i="1"/>
  <c r="AQ3549" i="1"/>
  <c r="AZ3549" i="1" s="1"/>
  <c r="BA3549" i="1" s="1"/>
  <c r="BB3549" i="1" s="1"/>
  <c r="AQ3551" i="1"/>
  <c r="AZ3551" i="1" s="1"/>
  <c r="BA3551" i="1" s="1"/>
  <c r="BB3551" i="1" s="1"/>
  <c r="AQ114" i="1"/>
  <c r="AQ111" i="1"/>
  <c r="AQ3550" i="1"/>
  <c r="AQ2694" i="1"/>
  <c r="AZ2694" i="1" s="1"/>
  <c r="BA2694" i="1" s="1"/>
  <c r="BB2694" i="1" s="1"/>
  <c r="AQ2690" i="1"/>
  <c r="AQ1162" i="1"/>
  <c r="AQ3539" i="1"/>
  <c r="AQ2688" i="1"/>
  <c r="AQ290" i="1"/>
  <c r="AQ3548" i="1"/>
  <c r="AZ3548" i="1" s="1"/>
  <c r="BA3548" i="1" s="1"/>
  <c r="BB3548" i="1" s="1"/>
  <c r="AQ1132" i="1"/>
  <c r="AZ1132" i="1" s="1"/>
  <c r="BA1132" i="1" s="1"/>
  <c r="BB1132" i="1" s="1"/>
  <c r="AQ2689" i="1"/>
  <c r="AQ2629" i="1"/>
  <c r="AZ2629" i="1" s="1"/>
  <c r="BA2629" i="1" s="1"/>
  <c r="BB2629" i="1" s="1"/>
  <c r="AQ1381" i="1"/>
  <c r="AQ1207" i="1"/>
  <c r="AZ1207" i="1" s="1"/>
  <c r="BA1207" i="1" s="1"/>
  <c r="BB1207" i="1" s="1"/>
  <c r="AQ2172" i="1"/>
  <c r="AZ2172" i="1" s="1"/>
  <c r="BA2172" i="1" s="1"/>
  <c r="BB2172" i="1" s="1"/>
  <c r="AQ2173" i="1"/>
  <c r="AZ2173" i="1" s="1"/>
  <c r="BA2173" i="1" s="1"/>
  <c r="BB2173" i="1" s="1"/>
  <c r="AQ274" i="1"/>
  <c r="AZ274" i="1" s="1"/>
  <c r="BA274" i="1" s="1"/>
  <c r="BB274" i="1" s="1"/>
  <c r="AQ1573" i="1"/>
  <c r="AZ1573" i="1" s="1"/>
  <c r="BA1573" i="1" s="1"/>
  <c r="BB1573" i="1" s="1"/>
  <c r="AQ19" i="1"/>
  <c r="AZ19" i="1" s="1"/>
  <c r="BA19" i="1" s="1"/>
  <c r="BB19" i="1" s="1"/>
  <c r="AQ18" i="1"/>
  <c r="AZ18" i="1" s="1"/>
  <c r="BA18" i="1" s="1"/>
  <c r="BB18" i="1" s="1"/>
  <c r="AQ30" i="1"/>
  <c r="AZ30" i="1" s="1"/>
  <c r="BA30" i="1" s="1"/>
  <c r="BB30" i="1" s="1"/>
  <c r="AQ29" i="1"/>
  <c r="AZ29" i="1" s="1"/>
  <c r="BA29" i="1" s="1"/>
  <c r="BB29" i="1" s="1"/>
  <c r="AQ3585" i="1"/>
  <c r="AQ2542" i="1"/>
  <c r="AQ2545" i="1"/>
  <c r="AQ2546" i="1"/>
  <c r="AQ2544" i="1"/>
  <c r="AQ2543" i="1"/>
  <c r="AQ2549" i="1"/>
  <c r="AQ2547" i="1"/>
  <c r="AQ2548" i="1"/>
  <c r="AQ2550" i="1"/>
  <c r="AQ2553" i="1"/>
  <c r="AQ2554" i="1"/>
  <c r="AQ845" i="1"/>
  <c r="AQ847" i="1"/>
  <c r="AQ846" i="1"/>
  <c r="AQ842" i="1"/>
  <c r="AQ841" i="1"/>
  <c r="AQ837" i="1"/>
  <c r="AZ837" i="1" s="1"/>
  <c r="BA837" i="1" s="1"/>
  <c r="BB837" i="1" s="1"/>
  <c r="AQ620" i="1"/>
  <c r="AQ619" i="1"/>
  <c r="AQ626" i="1"/>
  <c r="AQ627" i="1"/>
  <c r="AQ1916" i="1"/>
  <c r="AZ1916" i="1" s="1"/>
  <c r="BA1916" i="1" s="1"/>
  <c r="BB1916" i="1" s="1"/>
  <c r="AQ1917" i="1"/>
  <c r="AZ1917" i="1" s="1"/>
  <c r="BA1917" i="1" s="1"/>
  <c r="BB1917" i="1" s="1"/>
  <c r="AQ1918" i="1"/>
  <c r="AZ1918" i="1" s="1"/>
  <c r="BA1918" i="1" s="1"/>
  <c r="BB1918" i="1" s="1"/>
  <c r="AQ614" i="1"/>
  <c r="AZ614" i="1" s="1"/>
  <c r="BA614" i="1" s="1"/>
  <c r="BB614" i="1" s="1"/>
  <c r="AQ615" i="1"/>
  <c r="AZ615" i="1" s="1"/>
  <c r="BA615" i="1" s="1"/>
  <c r="BB615" i="1" s="1"/>
  <c r="AQ295" i="1"/>
  <c r="AZ295" i="1" s="1"/>
  <c r="BA295" i="1" s="1"/>
  <c r="BB295" i="1" s="1"/>
  <c r="AQ332" i="1"/>
  <c r="AZ332" i="1" s="1"/>
  <c r="BA332" i="1" s="1"/>
  <c r="BB332" i="1" s="1"/>
  <c r="AQ333" i="1"/>
  <c r="AZ333" i="1" s="1"/>
  <c r="BA333" i="1" s="1"/>
  <c r="BB333" i="1" s="1"/>
  <c r="AQ330" i="1"/>
  <c r="AZ330" i="1" s="1"/>
  <c r="BA330" i="1" s="1"/>
  <c r="BB330" i="1" s="1"/>
  <c r="AQ331" i="1"/>
  <c r="AZ331" i="1" s="1"/>
  <c r="BA331" i="1" s="1"/>
  <c r="BB331" i="1" s="1"/>
  <c r="AQ316" i="1"/>
  <c r="AQ317" i="1"/>
  <c r="AQ392" i="1"/>
  <c r="AZ392" i="1" s="1"/>
  <c r="BA392" i="1" s="1"/>
  <c r="BB392" i="1" s="1"/>
  <c r="AQ393" i="1"/>
  <c r="AZ393" i="1" s="1"/>
  <c r="BA393" i="1" s="1"/>
  <c r="BB393" i="1" s="1"/>
  <c r="AQ1124" i="1"/>
</calcChain>
</file>

<file path=xl/comments1.xml><?xml version="1.0" encoding="utf-8"?>
<comments xmlns="http://schemas.openxmlformats.org/spreadsheetml/2006/main">
  <authors>
    <author>tc={1EA5E673-31F3-44CF-B77C-9519C2219C6A}</author>
    <author>tc={FF7CEE75-B527-466A-B6A9-24977B7EDEB1}</author>
    <author>tc={AD498830-2390-47F8-AADD-0BDFB80D09E0}</author>
  </authors>
  <commentList>
    <comment ref="S1056" authorId="0" shapeId="0">
      <text>
        <r>
          <rPr>
            <sz val="11"/>
            <rFont val="Calibri"/>
            <family val="2"/>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@Arbnore Beka @Teuta Rexhepi @Almira Paçarizi @Sabit Kozmaqi @Burbuqe Salihu Te nderruar kolege keni kujdes te paketimi. palet  shpesh deklarimet i bejnje per nje njesi, ndersa deklarimin per pak. prakontrollini kolonene M dhe paketimin ne MA certifikate a perputhen ne rastet kur keni medyshje.(S.H)</t>
        </r>
      </text>
    </comment>
    <comment ref="Q1059" authorId="1" shapeId="0">
      <text>
        <r>
          <rPr>
            <sz val="11"/>
            <rFont val="Calibri"/>
          </rPr>
          <t>[Threaded comment]
Your version of Excel allows you to read this threaded comment; however, any edits to it will get removed if the file is opened in a newer version of Excel. Learn more: https://go.microsoft.com/fwlink/?linkid=870924
Comment:
    ndryshim per RMA 1194 ne 1994</t>
        </r>
      </text>
    </comment>
    <comment ref="J2274" authorId="2" shapeId="0">
      <text>
        <r>
          <rPr>
            <sz val="11"/>
            <rFont val="Calibri"/>
          </rPr>
          <t>[Threaded comment]
Your version of Excel allows you to read this threaded comment; however, any edits to it will get removed if the file is opened in a newer version of Excel. Learn more: https://go.microsoft.com/fwlink/?linkid=870924
Comment:
    ne fromular te aplikimit e ka 30tbl ,ne AKM 5x25mg</t>
        </r>
      </text>
    </comment>
  </commentList>
</comments>
</file>

<file path=xl/sharedStrings.xml><?xml version="1.0" encoding="utf-8"?>
<sst xmlns="http://schemas.openxmlformats.org/spreadsheetml/2006/main" count="59921" uniqueCount="15289">
  <si>
    <t>Nr rendor</t>
  </si>
  <si>
    <t>MAID</t>
  </si>
  <si>
    <t>Emri i produktit</t>
  </si>
  <si>
    <t>Substanca Aktive</t>
  </si>
  <si>
    <t>ATC Kodi</t>
  </si>
  <si>
    <t>Doza</t>
  </si>
  <si>
    <t>Forma Farmaceutike</t>
  </si>
  <si>
    <t>Paketimi</t>
  </si>
  <si>
    <t>Prodhuesi</t>
  </si>
  <si>
    <t>Numri i MA/RMA/PMA</t>
  </si>
  <si>
    <t>Cmimet e deklaruara per Kosove</t>
  </si>
  <si>
    <t>Cmimet CIP</t>
  </si>
  <si>
    <t>CIP deklarimi i dyte</t>
  </si>
  <si>
    <t>DUD/Profatura</t>
  </si>
  <si>
    <t>Vendi i Origjines</t>
  </si>
  <si>
    <t>Shqiperi</t>
  </si>
  <si>
    <t>Maqedoni</t>
  </si>
  <si>
    <t>Mali i zi</t>
  </si>
  <si>
    <t>Kroaci</t>
  </si>
  <si>
    <t>Slloveni</t>
  </si>
  <si>
    <t>Bullgari</t>
  </si>
  <si>
    <t>Estoni</t>
  </si>
  <si>
    <t>tjeter</t>
  </si>
  <si>
    <t>Finalja</t>
  </si>
  <si>
    <t>neni perkates</t>
  </si>
  <si>
    <t>KOMENT</t>
  </si>
  <si>
    <t>SHPORTA 1</t>
  </si>
  <si>
    <t>CMIMI me i lire i deklaruar se ai i kalkuluar</t>
  </si>
  <si>
    <t xml:space="preserve">CMIMI MESATAR i shportes 2 </t>
  </si>
  <si>
    <t>CMIMI I DEKLARUAR CIP +7.5%</t>
  </si>
  <si>
    <t>CMIMI I VERIFIKUAR CIP +7.5%</t>
  </si>
  <si>
    <t>FINALJA CMIMI ME I ULET</t>
  </si>
  <si>
    <t>ÇMIMI ME SHUMICË</t>
  </si>
  <si>
    <t>MARZHA</t>
  </si>
  <si>
    <t>ÇMIMI ME MARZHË</t>
  </si>
  <si>
    <t>ÇMIMI ME PAKICË</t>
  </si>
  <si>
    <t>Data e validitetit</t>
  </si>
  <si>
    <t>05-2559.11.04.2024</t>
  </si>
  <si>
    <t>Dasatinib - 1A Pharma 100 mg Filmtabletten</t>
  </si>
  <si>
    <t xml:space="preserve"> Dasatinib</t>
  </si>
  <si>
    <t>L01XE06</t>
  </si>
  <si>
    <t>100 mg</t>
  </si>
  <si>
    <t>Film coated tablet</t>
  </si>
  <si>
    <t>Carton box containing 30 film coated tablets</t>
  </si>
  <si>
    <t>pcs</t>
  </si>
  <si>
    <t xml:space="preserve"> Remedica Ltd, Cyprus; Lek farmacevtska družba d.d. (Lek Pharmaceuticals d.d.), Slovenia</t>
  </si>
  <si>
    <t>MA-0140/24/06/2022</t>
  </si>
  <si>
    <t>neni 8 paragrafi 5</t>
  </si>
  <si>
    <t>deklaruar</t>
  </si>
  <si>
    <t>neni 8 par.5</t>
  </si>
  <si>
    <t>Dasatinib - 1A Pharma 140 mg Filmtabletten</t>
  </si>
  <si>
    <t>140 mg</t>
  </si>
  <si>
    <t>Carton box containing 30 film coated tables</t>
  </si>
  <si>
    <t>MA-0142/24/06/2022</t>
  </si>
  <si>
    <t>ska</t>
  </si>
  <si>
    <t>Dasatinib - 1A Pharma 20 mg Filmtabletten</t>
  </si>
  <si>
    <t>20 mg</t>
  </si>
  <si>
    <t>Carton box containing 60 film coated tablets</t>
  </si>
  <si>
    <t xml:space="preserve"> Remedica Ltd., Cyprus; Lek farmacevtska družba d.d. (Lek Pharmaceuticals d.d.), Slovenia</t>
  </si>
  <si>
    <t>MA-0141/24/06/2022</t>
  </si>
  <si>
    <t>05-2778.12.04.2024</t>
  </si>
  <si>
    <t>ACICLOVIR ABC</t>
  </si>
  <si>
    <t xml:space="preserve"> aciclovir</t>
  </si>
  <si>
    <t>D06BB03</t>
  </si>
  <si>
    <t>5 %</t>
  </si>
  <si>
    <t>Cream</t>
  </si>
  <si>
    <t>Tube containing 10g</t>
  </si>
  <si>
    <t>g</t>
  </si>
  <si>
    <t>ABC FARMACEUTICI S.P.A., ITALY</t>
  </si>
  <si>
    <t xml:space="preserve"> Lisapharma SpA, Italy</t>
  </si>
  <si>
    <t>RMA-2352/31/05/2021</t>
  </si>
  <si>
    <t>neni 9 par 10</t>
  </si>
  <si>
    <t>cmim CIP</t>
  </si>
  <si>
    <t>ALPRAZOLAM ABC</t>
  </si>
  <si>
    <t xml:space="preserve"> Alprazolam</t>
  </si>
  <si>
    <t>N05BA12</t>
  </si>
  <si>
    <t>0.75 mg/1 ml</t>
  </si>
  <si>
    <t>Oral drops, solution</t>
  </si>
  <si>
    <t>Bottle with 20ml</t>
  </si>
  <si>
    <t>ml</t>
  </si>
  <si>
    <t xml:space="preserve"> ABC Farmaceutici S.p.A, Italy</t>
  </si>
  <si>
    <t>RMA-2529/01/10/2021</t>
  </si>
  <si>
    <t>AMOXICILLINA ABC(AMOXICILINA TRIHYDRATE)</t>
  </si>
  <si>
    <t xml:space="preserve"> Amoxicilline</t>
  </si>
  <si>
    <t>J01CA04</t>
  </si>
  <si>
    <t>1 g</t>
  </si>
  <si>
    <t>Soluble tablet</t>
  </si>
  <si>
    <t>Box containing 12 soluable tablets</t>
  </si>
  <si>
    <t xml:space="preserve"> LA.FA.RE. SRL, Italy</t>
  </si>
  <si>
    <t>RMA-2476/15/09/2021</t>
  </si>
  <si>
    <t>CEFTRIAXONE ABC</t>
  </si>
  <si>
    <t xml:space="preserve"> ceftriaxone</t>
  </si>
  <si>
    <t>J01DD04</t>
  </si>
  <si>
    <t>1 g/3.5 ml</t>
  </si>
  <si>
    <t>Powder and solvent for solution for injection</t>
  </si>
  <si>
    <t>Box containing 1 vial with powder +1 vial with solvent</t>
  </si>
  <si>
    <t xml:space="preserve"> Esseti Farmaceutici S.r.I, Italy; LABORATORIO FARMACEUTICO C.T. S.r.l., Italy</t>
  </si>
  <si>
    <t>RMA-2486/20/09/2021</t>
  </si>
  <si>
    <t>Cetirizina ABC</t>
  </si>
  <si>
    <t xml:space="preserve"> Cetirizine dihydrochloride</t>
  </si>
  <si>
    <t>R06AE07</t>
  </si>
  <si>
    <t>10 mg</t>
  </si>
  <si>
    <t>Tablet</t>
  </si>
  <si>
    <t>20 tablets</t>
  </si>
  <si>
    <t>RMA-03600/27/02/2024</t>
  </si>
  <si>
    <t>10 mg/1 ml</t>
  </si>
  <si>
    <t>20 ml bottle</t>
  </si>
  <si>
    <t>RMA-03599/27/02/2024</t>
  </si>
  <si>
    <t>CITALOPRAM ABC</t>
  </si>
  <si>
    <t xml:space="preserve"> citalopram</t>
  </si>
  <si>
    <t>N06AB04</t>
  </si>
  <si>
    <t>40 mg/1 ml</t>
  </si>
  <si>
    <t>Bottle  containing 15ml of solution</t>
  </si>
  <si>
    <t>RMA-2293/08/04/2021</t>
  </si>
  <si>
    <t>DOMPERIDONE ABC</t>
  </si>
  <si>
    <t xml:space="preserve"> domperidone</t>
  </si>
  <si>
    <t>A03FA03</t>
  </si>
  <si>
    <t>Box containing  30 tablets</t>
  </si>
  <si>
    <t>RMA-2294/08/04/2021</t>
  </si>
  <si>
    <t>Ansimar</t>
  </si>
  <si>
    <t xml:space="preserve"> Doxofylline</t>
  </si>
  <si>
    <t>R03DA11</t>
  </si>
  <si>
    <t>20 mg/1 ml</t>
  </si>
  <si>
    <t>Syrup</t>
  </si>
  <si>
    <t>200 ml</t>
  </si>
  <si>
    <t>RMA-2150/30/10/2020</t>
  </si>
  <si>
    <t>400 mg</t>
  </si>
  <si>
    <t>20 TABLETS</t>
  </si>
  <si>
    <t>RMA-2149/30/10/2020</t>
  </si>
  <si>
    <t>Ferritin OTI</t>
  </si>
  <si>
    <t xml:space="preserve"> Ferric sodium gluconate</t>
  </si>
  <si>
    <t>B03AB49</t>
  </si>
  <si>
    <t>62.5 mg/8 ml</t>
  </si>
  <si>
    <t>box containing bottle with 240ml of syrup</t>
  </si>
  <si>
    <t>RMA-2188/21/12/2020</t>
  </si>
  <si>
    <t>URSOBIL</t>
  </si>
  <si>
    <t xml:space="preserve"> Ursodeoxycholic acid</t>
  </si>
  <si>
    <t>A05AA02</t>
  </si>
  <si>
    <t>250 mg</t>
  </si>
  <si>
    <t>Capsule, hard</t>
  </si>
  <si>
    <t>Cardboard box, PVC transparent blister sealed with aluminum, 2x10, hard capsules</t>
  </si>
  <si>
    <t>MA-0180/14/09/2021</t>
  </si>
  <si>
    <t>05-2548.11.04.2024</t>
  </si>
  <si>
    <t>Deferasirox Abdi</t>
  </si>
  <si>
    <t xml:space="preserve"> Deferasirox</t>
  </si>
  <si>
    <t>V03AC03</t>
  </si>
  <si>
    <t>180 mg</t>
  </si>
  <si>
    <t>box x 30</t>
  </si>
  <si>
    <t xml:space="preserve"> Interpharma Services Ltd., Bulgaria; Flavine Pharma, France</t>
  </si>
  <si>
    <t>MA-0428/27/12/2023</t>
  </si>
  <si>
    <t xml:space="preserve">ska </t>
  </si>
  <si>
    <t>360 mg</t>
  </si>
  <si>
    <t>MA-0429/27/12/2023</t>
  </si>
  <si>
    <t>ATTEX</t>
  </si>
  <si>
    <t xml:space="preserve"> Atomoxetin Hydrochloride</t>
  </si>
  <si>
    <t>N06BA09</t>
  </si>
  <si>
    <t>Capsule</t>
  </si>
  <si>
    <t>Carton box, PVC/PVDC- Aluminium Folio blister packs,2x14 capsules</t>
  </si>
  <si>
    <t xml:space="preserve"> Abdi Ibrahim Ilaç San. ve Tic. A.S., Turkey </t>
  </si>
  <si>
    <t>MA-0362/12/12/2022</t>
  </si>
  <si>
    <t>18 mg</t>
  </si>
  <si>
    <t>Carton box, PVC/PVDC- Aluminium Folio blister packs,2x14 capsules,</t>
  </si>
  <si>
    <t>MA-0363/12/12/2022</t>
  </si>
  <si>
    <t>40 mg</t>
  </si>
  <si>
    <t>MA-0364/12/12/2022</t>
  </si>
  <si>
    <t>80 mg</t>
  </si>
  <si>
    <t>MA-0365/12/12/2022</t>
  </si>
  <si>
    <t>TANFLEX</t>
  </si>
  <si>
    <t xml:space="preserve"> Benzydamine HCl</t>
  </si>
  <si>
    <t>A01AD02</t>
  </si>
  <si>
    <t xml:space="preserve">0.15 %  </t>
  </si>
  <si>
    <t>Gargle</t>
  </si>
  <si>
    <t>Carton box, colored-glass bottle with PE-plastic screw cap, 1X120 ml, Oral liquid</t>
  </si>
  <si>
    <t xml:space="preserve"> Abdi Ibrahim Ilaç San. ve Tic. A.S, Turkey </t>
  </si>
  <si>
    <t>MA-0241/15/09/2022</t>
  </si>
  <si>
    <t>TANFLEX FORT</t>
  </si>
  <si>
    <t xml:space="preserve"> benzydamine HCl</t>
  </si>
  <si>
    <t>0.30 %</t>
  </si>
  <si>
    <t>Oromucosal spray</t>
  </si>
  <si>
    <t>Carton box, colored glass bottle (Type III) with plastic spray adapter, 1X30ml,Oral liquid</t>
  </si>
  <si>
    <t>MA-0186/12/08/2022</t>
  </si>
  <si>
    <t xml:space="preserve"> Benzydamine HCL, Benzydamine HCL</t>
  </si>
  <si>
    <t>0.045 g/30 ml</t>
  </si>
  <si>
    <t>30 ml bottle, 30 ml bottle</t>
  </si>
  <si>
    <t xml:space="preserve"> Abdi Ibrahim Ilaq San ve Tic A.S, Turkey </t>
  </si>
  <si>
    <t>RMA-0356/12/10/2023</t>
  </si>
  <si>
    <t>VASOSERC</t>
  </si>
  <si>
    <t xml:space="preserve"> Betahistine Dihydrochloride</t>
  </si>
  <si>
    <t>N07CA01</t>
  </si>
  <si>
    <t>8 mg</t>
  </si>
  <si>
    <t>In blister packaging of 30 film tablets</t>
  </si>
  <si>
    <t xml:space="preserve"> Abdi Ibrahim Ilac San.ve Tic. A.S., Turkey </t>
  </si>
  <si>
    <t>RMA-0355/12/10/2023</t>
  </si>
  <si>
    <t>VASOSERC BID</t>
  </si>
  <si>
    <t>24 mg</t>
  </si>
  <si>
    <t>RMA-0353/12/10/2023</t>
  </si>
  <si>
    <t>VASOSERC FORT</t>
  </si>
  <si>
    <t>16 mg</t>
  </si>
  <si>
    <t>In blister packaging of 30 film tablets.</t>
  </si>
  <si>
    <t>RMA-0354/12/10/2023</t>
  </si>
  <si>
    <t>FUARTE</t>
  </si>
  <si>
    <t>500 mg</t>
  </si>
  <si>
    <t>Dispersible tablet</t>
  </si>
  <si>
    <t>PVC/PE/PVDC-aluminium folio blister x 2/Carton box/ Box x 28 dispersible tablets</t>
  </si>
  <si>
    <t>MA-0161/12/07/2022</t>
  </si>
  <si>
    <t>PVC/PE/PVDC-aluminium folio blister/ Carton box/ Box x 28 Tablets</t>
  </si>
  <si>
    <t>MA-0162/12/07/2022</t>
  </si>
  <si>
    <t>neni 9 paragrafi 5</t>
  </si>
  <si>
    <t>shporta 1</t>
  </si>
  <si>
    <t>neni 9 par.5</t>
  </si>
  <si>
    <t>CITOLES</t>
  </si>
  <si>
    <t xml:space="preserve"> Escitalopram</t>
  </si>
  <si>
    <t>N06AB10</t>
  </si>
  <si>
    <t xml:space="preserve">10 mg </t>
  </si>
  <si>
    <t>Al/PVC-PE-PVDC blister/carton box/Box x 28 film tab</t>
  </si>
  <si>
    <t>MA-0262/03/10/2022</t>
  </si>
  <si>
    <t xml:space="preserve">20 mg </t>
  </si>
  <si>
    <t>Al/PVC-PE-PVDC blister/carton box/box x 28 film tablets</t>
  </si>
  <si>
    <t>MA-0261/03/10/2022</t>
  </si>
  <si>
    <t>BARCA SR</t>
  </si>
  <si>
    <t xml:space="preserve"> Etodolac</t>
  </si>
  <si>
    <t>M01AB08</t>
  </si>
  <si>
    <t>600 mg</t>
  </si>
  <si>
    <t>Prolonged-release tablet</t>
  </si>
  <si>
    <t>Al-PVC/PVDC blister packages / carton box / Box x 10 prolonged-release tablets</t>
  </si>
  <si>
    <t>MA-05833/23/02/2024</t>
  </si>
  <si>
    <t>FIXHALER</t>
  </si>
  <si>
    <t xml:space="preserve"> Fluticasone propionate, Formoterol Fumarate Dihydrate</t>
  </si>
  <si>
    <t>R03AK11</t>
  </si>
  <si>
    <t xml:space="preserve">12 mcg+250 mcg </t>
  </si>
  <si>
    <t>Aluminum-Aluminum blister,  Cardboard box, Box x 60 capsules and Monodose inhalation device.</t>
  </si>
  <si>
    <t>MA-0157/12/07/2022</t>
  </si>
  <si>
    <t xml:space="preserve">12 mcg+500 mcg </t>
  </si>
  <si>
    <t>MA-0158/12/07/2022</t>
  </si>
  <si>
    <t>BREQUAL</t>
  </si>
  <si>
    <t xml:space="preserve"> Fluticasone Propionate, Salmeterol</t>
  </si>
  <si>
    <t>R03AK06</t>
  </si>
  <si>
    <t xml:space="preserve">50 mcg+100 mcg </t>
  </si>
  <si>
    <t>Inhalation powder, hard capsule</t>
  </si>
  <si>
    <t>Aluminium-Aluminium blisters/Carton box/ 60 capsules and a Qhaler inhalation</t>
  </si>
  <si>
    <t>MA-0181/12/08/2022</t>
  </si>
  <si>
    <t xml:space="preserve">50 mcg+250 mcg </t>
  </si>
  <si>
    <t>Aluminium-Aluminium blisters /Carton box /  60 capsules and a Qhaler inhalation</t>
  </si>
  <si>
    <t>MA-0182/12/08/2022</t>
  </si>
  <si>
    <t xml:space="preserve">50 mcg+500 mcg </t>
  </si>
  <si>
    <t>Aluminium-Aluminium blisters/ Carton box/ Box x 60 capsules and a Qhaler inhalation</t>
  </si>
  <si>
    <t>MA-0183/12/08/2022</t>
  </si>
  <si>
    <t xml:space="preserve"> Formoterol Fumarate Dihydrate, Fluticasone propionate</t>
  </si>
  <si>
    <t xml:space="preserve">12 mcg+100 mcg </t>
  </si>
  <si>
    <t>Aluminum-Aluminum blister/Cardboard box/Box x 60 capsules and Monodose inhalation device.</t>
  </si>
  <si>
    <t>MA-0156/12/07/2022</t>
  </si>
  <si>
    <t>EPIXX</t>
  </si>
  <si>
    <t xml:space="preserve"> Levetiracetam</t>
  </si>
  <si>
    <t>N03AX14</t>
  </si>
  <si>
    <t xml:space="preserve">100 mg/1 ml </t>
  </si>
  <si>
    <t>Oral solution</t>
  </si>
  <si>
    <t>Carton box, amber glass bottle, 1X300 ml,Oral solution</t>
  </si>
  <si>
    <t>MA-0184/12/08/2022</t>
  </si>
  <si>
    <t xml:space="preserve">500 mg </t>
  </si>
  <si>
    <t>Carton box, PVC/Al blister, 50 tablets</t>
  </si>
  <si>
    <t>MA-0185/12/08/2022</t>
  </si>
  <si>
    <t>EPIXX XR</t>
  </si>
  <si>
    <t>Modified-release film-coated tablet</t>
  </si>
  <si>
    <t>Carton box, PVC/Al blister, 50 XR tablets</t>
  </si>
  <si>
    <t>MA-0313/21/10/2022</t>
  </si>
  <si>
    <t>FIXDUAL</t>
  </si>
  <si>
    <t xml:space="preserve"> Levocetirizine dihydrochloride, Montelukast</t>
  </si>
  <si>
    <t>R06AK</t>
  </si>
  <si>
    <t xml:space="preserve">5 mg+10 mg </t>
  </si>
  <si>
    <t>carton box x 3 Alu/Alu blister x 10 tablets (30 tablets)</t>
  </si>
  <si>
    <t>MA-0240/15/09/2022</t>
  </si>
  <si>
    <t>DEMAX</t>
  </si>
  <si>
    <t xml:space="preserve"> Memantine hydrochloride</t>
  </si>
  <si>
    <t>N06DX01</t>
  </si>
  <si>
    <t>PVC/PE/PVDC-Al blister/Carton box/Box x 100 film tablets</t>
  </si>
  <si>
    <t>MA-0260/03/10/2022</t>
  </si>
  <si>
    <t>PVC/PE/PVDC-Al blister/Carton box/Box x 30 film tablets</t>
  </si>
  <si>
    <t>MA-0259/03/10/2022</t>
  </si>
  <si>
    <t>RISONEL</t>
  </si>
  <si>
    <t xml:space="preserve"> Mometasone furoate (monohydrate)</t>
  </si>
  <si>
    <t>R01AD09</t>
  </si>
  <si>
    <t>0.05 %</t>
  </si>
  <si>
    <t>Nasal spray, suspension</t>
  </si>
  <si>
    <t>Carton box, HDPE Bottle, 1X18.0 g,Oral liquid</t>
  </si>
  <si>
    <t>MA-0215/02/09/2022</t>
  </si>
  <si>
    <t>ONCEAIR</t>
  </si>
  <si>
    <t xml:space="preserve"> Montelukast (as  10.4 mg mg montelukast sodium)</t>
  </si>
  <si>
    <t>R03DC03</t>
  </si>
  <si>
    <t>carton box x 2 Al/Al blister x 14 tablets (28 tablets)</t>
  </si>
  <si>
    <t xml:space="preserve"> Abdi Ibrahim Ilac San. ve Tic. A.S., Turkey </t>
  </si>
  <si>
    <t>MA-0180/12/08/2022</t>
  </si>
  <si>
    <t xml:space="preserve"> Montelukast (as 4.16 mg montelukast sodium)</t>
  </si>
  <si>
    <t>4 mg</t>
  </si>
  <si>
    <t>Granules</t>
  </si>
  <si>
    <t>carton box containing 28 polyester /aluminum / polyethylene sachets</t>
  </si>
  <si>
    <t>MA-0179/19/07/2022</t>
  </si>
  <si>
    <t>Chewable tablet</t>
  </si>
  <si>
    <t>MA-0159/12/07/2022</t>
  </si>
  <si>
    <t xml:space="preserve"> Montelukast (as 5.20  mg montelukast sodium)</t>
  </si>
  <si>
    <t>5 mg</t>
  </si>
  <si>
    <t>MA-0160/12/07/2022</t>
  </si>
  <si>
    <t>APRANAX PLUS</t>
  </si>
  <si>
    <t xml:space="preserve"> Naproxen sodium, Codeine phosphate</t>
  </si>
  <si>
    <t>N02AJ09</t>
  </si>
  <si>
    <t xml:space="preserve">550 mg+30 mg </t>
  </si>
  <si>
    <t>Carton box, Al-PVC/PE/PVDC blister, 2X10tbl,Film coated tablet</t>
  </si>
  <si>
    <t>MA-0312/21/10/2022</t>
  </si>
  <si>
    <t xml:space="preserve"> Naproxen, Lidocaine</t>
  </si>
  <si>
    <t>M02AA12</t>
  </si>
  <si>
    <t>10 %+5 %</t>
  </si>
  <si>
    <t>Gel</t>
  </si>
  <si>
    <t>Carton box, Aluminum tubes, 50 g,Gel</t>
  </si>
  <si>
    <t>MA-0384/22/12/2022</t>
  </si>
  <si>
    <t>ORNISID</t>
  </si>
  <si>
    <t xml:space="preserve"> Ornidazole</t>
  </si>
  <si>
    <t>G01AF06</t>
  </si>
  <si>
    <t>Vaginal tablet</t>
  </si>
  <si>
    <t>Carton box, PVC/AL- Aluminium FoIL blister,5 Vaginal tablet,</t>
  </si>
  <si>
    <t>MA-0292/13/10/2022</t>
  </si>
  <si>
    <t>P01AB03</t>
  </si>
  <si>
    <t xml:space="preserve">250 mg </t>
  </si>
  <si>
    <t>Carton box, PVC/AL- Aluminium FoIL blister packs,2x10 Film Coated Tablets</t>
  </si>
  <si>
    <t>MA-0291/13/10/2022</t>
  </si>
  <si>
    <t>ORNISID FORT</t>
  </si>
  <si>
    <t>Carton box, PVC/AL- Aluminium FoIL blister packs,1x10 Film coated tablet</t>
  </si>
  <si>
    <t xml:space="preserve"> AbdI Ibrahim Ilac San. ve Tic. A.S., Turkey </t>
  </si>
  <si>
    <t>MA-0265/07/10/2022</t>
  </si>
  <si>
    <t>RIVOKSAR</t>
  </si>
  <si>
    <t xml:space="preserve"> Rivaroxaban</t>
  </si>
  <si>
    <t>B01AF01</t>
  </si>
  <si>
    <t>Carton box, Al-PVC/PE/PVDC blister, 1X10tbl,Film coated tablet</t>
  </si>
  <si>
    <t>MA-0146/07/07/2022</t>
  </si>
  <si>
    <t>neni 10</t>
  </si>
  <si>
    <t>origjinatori</t>
  </si>
  <si>
    <t>15 mg</t>
  </si>
  <si>
    <t>Carton box, Al-PVC/PE/PVDC blister, 2X14tbl,Film coated tablet</t>
  </si>
  <si>
    <t>MA-0135/17/06/2022</t>
  </si>
  <si>
    <t>MA-0136/17/06/2022</t>
  </si>
  <si>
    <t>Tenoviral</t>
  </si>
  <si>
    <t xml:space="preserve"> tenofovir disoproxil fumarate</t>
  </si>
  <si>
    <t>J05AF07</t>
  </si>
  <si>
    <t>245 mg</t>
  </si>
  <si>
    <t>Box containing 30 film coated tablets</t>
  </si>
  <si>
    <t xml:space="preserve"> ABDI IBRAHIM ILAC San.ve Tic.A.S, Turkey </t>
  </si>
  <si>
    <t>RMA-2681/30/12/2021</t>
  </si>
  <si>
    <t>Tilanta</t>
  </si>
  <si>
    <t xml:space="preserve"> Ticagrelor</t>
  </si>
  <si>
    <t>B01AC24</t>
  </si>
  <si>
    <t xml:space="preserve">60 mg </t>
  </si>
  <si>
    <t>PVC/PE/PVDC - ALU Blister/Carton box/ Box x 56 tablets</t>
  </si>
  <si>
    <t>MA-0239/15/09/2022</t>
  </si>
  <si>
    <t xml:space="preserve">90 mg </t>
  </si>
  <si>
    <t>PVC/PE/PVDC - ALU Blister/ Carton box/ Box x 56 tablets</t>
  </si>
  <si>
    <t>MA-0216/02/09/2022</t>
  </si>
  <si>
    <t>TYOFLEX</t>
  </si>
  <si>
    <t xml:space="preserve"> Tiocolchicoside</t>
  </si>
  <si>
    <t>M03BX05</t>
  </si>
  <si>
    <t>20 capsules</t>
  </si>
  <si>
    <t xml:space="preserve"> Abdi Ibrahim Ilac San.ve Tic-Turkey, Turkey </t>
  </si>
  <si>
    <t>05-2647.11.04.2024</t>
  </si>
  <si>
    <t>AMLODIPINA HELCOR 10mg tablets</t>
  </si>
  <si>
    <t xml:space="preserve"> amlodipine as amlodipine besiliate</t>
  </si>
  <si>
    <t>C08CA01</t>
  </si>
  <si>
    <t>AC Helcor Pharma S.R.L -</t>
  </si>
  <si>
    <t xml:space="preserve"> AC HELCOR S.R.L., Romania</t>
  </si>
  <si>
    <t>RMA-3293/28/02/2023</t>
  </si>
  <si>
    <t>05-2646.11.04.2024</t>
  </si>
  <si>
    <t>Lisiren</t>
  </si>
  <si>
    <t xml:space="preserve"> Lisinopril (as lisinopril dihydrate)</t>
  </si>
  <si>
    <t>C09AA03</t>
  </si>
  <si>
    <t>20  tablets</t>
  </si>
  <si>
    <t xml:space="preserve"> AC HELCOR S.R.L, Romania</t>
  </si>
  <si>
    <t>RMA-3557/01/12/2023</t>
  </si>
  <si>
    <t xml:space="preserve">neni 9 paragrafi 7 </t>
  </si>
  <si>
    <t>nje ne BE</t>
  </si>
  <si>
    <t>05-2590.11.04.2024</t>
  </si>
  <si>
    <t>Trinitrina</t>
  </si>
  <si>
    <t xml:space="preserve"> Nitroglycerin, Magnesium stearate</t>
  </si>
  <si>
    <t>C01DA02</t>
  </si>
  <si>
    <t>0.3 mg</t>
  </si>
  <si>
    <t>Coated tablet</t>
  </si>
  <si>
    <t>35 coated tablets</t>
  </si>
  <si>
    <t>Acarpia Farmaceutici S.r.l.</t>
  </si>
  <si>
    <t xml:space="preserve"> Galenica S.A., Greece; Kleva S.A., Greece; CIT SRL, Italy</t>
  </si>
  <si>
    <t>RMA-3283/21/02/2023</t>
  </si>
  <si>
    <t>FLEBOSIDE</t>
  </si>
  <si>
    <t xml:space="preserve"> troxerutin, carbazochrome</t>
  </si>
  <si>
    <t>C05CA54</t>
  </si>
  <si>
    <t>(150 mg+1.5 mg)/3ml</t>
  </si>
  <si>
    <t>Solution for injection</t>
  </si>
  <si>
    <t>10 ampoules</t>
  </si>
  <si>
    <t xml:space="preserve"> kleva s.a, Greece; galenica s.a, Greece</t>
  </si>
  <si>
    <t>RMA-3269/21/02/2023</t>
  </si>
  <si>
    <t>Fleboside</t>
  </si>
  <si>
    <t xml:space="preserve"> Troxerutin, Carbazochrome</t>
  </si>
  <si>
    <t>300 mg+3mg</t>
  </si>
  <si>
    <t>30 tablets</t>
  </si>
  <si>
    <t xml:space="preserve"> Kleva S.A., Greece; Galenica S.A., Greece</t>
  </si>
  <si>
    <t>RMA-3284/21/02/2023</t>
  </si>
  <si>
    <t>Colchicina Lirca</t>
  </si>
  <si>
    <t xml:space="preserve"> Colchicine</t>
  </si>
  <si>
    <t>M04AC01</t>
  </si>
  <si>
    <t>1mg</t>
  </si>
  <si>
    <t>60 divisible tablets are packaged in three blisters (each containing 20 tablets</t>
  </si>
  <si>
    <t>Acarpia Servicos Farmaceuticos LDA-Portigal</t>
  </si>
  <si>
    <t>Haupt Pharma Münster GmbH-Germany</t>
  </si>
  <si>
    <t>MA-5563/20/06/2018</t>
  </si>
  <si>
    <t>05-2764.12.04.2024</t>
  </si>
  <si>
    <t>MINITRAN</t>
  </si>
  <si>
    <t xml:space="preserve"> Amitriptyline Hydrochloride, Perphenazine</t>
  </si>
  <si>
    <t>N06CA01</t>
  </si>
  <si>
    <t>25 mg+4 mg</t>
  </si>
  <si>
    <t>Box of 50 tablets (Blisters 5 x 10 tablets per blister)</t>
  </si>
  <si>
    <t>ADELCO-CHROMATOURGIA ATHINON E.COLOCOTRONIS,Greece</t>
  </si>
  <si>
    <t xml:space="preserve"> ADELCO - CHROMATOURGIA ATHINON E. COLOCOTRONIS BROS S.A, Greece</t>
  </si>
  <si>
    <t>MA-0255/18/11/2021</t>
  </si>
  <si>
    <t>PAROTICIN</t>
  </si>
  <si>
    <t xml:space="preserve"> Fludrocortisone acetate, Polymixin B sulphate, Lidocaine hydrochloride</t>
  </si>
  <si>
    <t>S02CA07</t>
  </si>
  <si>
    <t>(1 mg+1.3 mg+50 mg)/1 ml</t>
  </si>
  <si>
    <t>Ear drops, solution</t>
  </si>
  <si>
    <t>BT x 1FL x 10ML</t>
  </si>
  <si>
    <t xml:space="preserve"> ADELCO-CHROMATOURGIA ATHINON E COLOCONTRONIS BROS S.A, Greece</t>
  </si>
  <si>
    <t>RMA-3247/13/02/2023</t>
  </si>
  <si>
    <t>ADELCORT</t>
  </si>
  <si>
    <t xml:space="preserve"> PREDNISOLONE</t>
  </si>
  <si>
    <t>H02AB06</t>
  </si>
  <si>
    <t>Box of 30 tablets</t>
  </si>
  <si>
    <t xml:space="preserve"> ADELCO – CHROMATOURGIA ATHINON E. COLOCOTRONIS BROS S.A, Greece</t>
  </si>
  <si>
    <t>RMA-3275/21/02/2023</t>
  </si>
  <si>
    <t>DERMOL</t>
  </si>
  <si>
    <t xml:space="preserve"> PREDNISOLONE, NEOMYCIN SULFATE</t>
  </si>
  <si>
    <t>D07CA03</t>
  </si>
  <si>
    <t>0.5 %+0.5 %</t>
  </si>
  <si>
    <t>BT x 1 TUB x 20G</t>
  </si>
  <si>
    <t>RMA-3346/24/04/2023</t>
  </si>
  <si>
    <t xml:space="preserve">05-2760.12.04.2024      </t>
  </si>
  <si>
    <t>BACTIGRAM</t>
  </si>
  <si>
    <t xml:space="preserve"> Cefaclor monohydrate</t>
  </si>
  <si>
    <t>J01DC04</t>
  </si>
  <si>
    <t>Box x 8 hard capsules</t>
  </si>
  <si>
    <t>AESCULAPIUS  Farmaceutici S.r.l</t>
  </si>
  <si>
    <t xml:space="preserve"> Facta Farmaceutici S.P.A, Italy</t>
  </si>
  <si>
    <t>MA-5912/05/11/2019</t>
  </si>
  <si>
    <t>05-2760.12.04.2024</t>
  </si>
  <si>
    <t xml:space="preserve"> Cefaclor Monohydrate</t>
  </si>
  <si>
    <t>750 mg</t>
  </si>
  <si>
    <t>Modified-release tablet</t>
  </si>
  <si>
    <t>Box x 6 modified release tablet</t>
  </si>
  <si>
    <t>AESCULAPIUS  Farmacutici  S.R.L</t>
  </si>
  <si>
    <t>MA-5911/05/11/2019</t>
  </si>
  <si>
    <t>05-2807.12.04.2024</t>
  </si>
  <si>
    <t>Efridol 100mg</t>
  </si>
  <si>
    <t xml:space="preserve"> Nimesulide</t>
  </si>
  <si>
    <t>M01AX17</t>
  </si>
  <si>
    <t>Granules for oral suspension</t>
  </si>
  <si>
    <t>30 sachets, Heat-sealed sachet of paper/aluminium/polyethylene, Cardboard cartoons, 30 sachets</t>
  </si>
  <si>
    <t>AESCULAPIUS FARMACEUICI S.RL.,Italy</t>
  </si>
  <si>
    <t xml:space="preserve"> Fine Foods &amp; Pharmaceutical NTM SpA, Italy; Fine foods&amp;pharmaceutical NTM S.p.a, Italy</t>
  </si>
  <si>
    <t>RMA-03575/17/12/2023</t>
  </si>
  <si>
    <t xml:space="preserve">05-2760.12.04.2024     </t>
  </si>
  <si>
    <t xml:space="preserve">250 mg/ 5 ml </t>
  </si>
  <si>
    <t>Flacon x 100 ml</t>
  </si>
  <si>
    <t>AESCULAPIUS Farmaceutici S.r.l</t>
  </si>
  <si>
    <t>MA-5913/05/11/2019</t>
  </si>
  <si>
    <t>05-2586.11.04.2024</t>
  </si>
  <si>
    <t>Dafurag</t>
  </si>
  <si>
    <t xml:space="preserve"> Furazidinum (Furaginum)</t>
  </si>
  <si>
    <t>J01XE03</t>
  </si>
  <si>
    <t>Oral suspension</t>
  </si>
  <si>
    <t>Bottle type III brown glass closed with a white aluminium screw cap, in a carton together with an oral syringe with 0.1 ml graduations and package leaflet. 1 pack 140 ml.</t>
  </si>
  <si>
    <t>Aflofarm Farmacja Polska Sp. z.o.o.Poland</t>
  </si>
  <si>
    <t xml:space="preserve"> Aflofarm Farmacja Polska Sp. z o.o., Poland</t>
  </si>
  <si>
    <t>MA-0282/13/10/2022</t>
  </si>
  <si>
    <t>kidofen duo</t>
  </si>
  <si>
    <t xml:space="preserve"> Ibuprofen, Paracentamol</t>
  </si>
  <si>
    <t>M01AE51</t>
  </si>
  <si>
    <t>(100 mg+125 mg)/5 ml</t>
  </si>
  <si>
    <t>100ml</t>
  </si>
  <si>
    <t xml:space="preserve"> Aflofarm Farmacja Polska Sp.z.o.o, Poland</t>
  </si>
  <si>
    <t>RMA-3067/25/10/2022</t>
  </si>
  <si>
    <t>Baladex</t>
  </si>
  <si>
    <t xml:space="preserve"> Theophylline, Guaifenesine</t>
  </si>
  <si>
    <t>R03DA54</t>
  </si>
  <si>
    <t>(50 mg+30 mg)/5 ml</t>
  </si>
  <si>
    <t>150ml</t>
  </si>
  <si>
    <t>RMA-3112/08/11/2022</t>
  </si>
  <si>
    <t>05-2603.11.04.2024</t>
  </si>
  <si>
    <t>ABIS</t>
  </si>
  <si>
    <t xml:space="preserve"> amlodipine</t>
  </si>
  <si>
    <t>14 tablets</t>
  </si>
  <si>
    <t>AGIPS FARMACEUTICI SRL,ITALY</t>
  </si>
  <si>
    <t xml:space="preserve"> WEST PHARMA-PROD.DE ESPECIALIDADES FARMAC., Portugal; ATLANTIC PHARMA PRODUCOES FARMACEUTICAS S.A, Portugal</t>
  </si>
  <si>
    <t>RMA-3268/16/02/2023</t>
  </si>
  <si>
    <t>28 TABLETS</t>
  </si>
  <si>
    <t xml:space="preserve"> WEST PHARMA-PROD.DE ESPECIALIDADES FARMAC., Portugal; atlantic pharma producoes farmaceuticas s.a, Portugal</t>
  </si>
  <si>
    <t>RMA-3267/16/02/2023</t>
  </si>
  <si>
    <t>AVEGGIO</t>
  </si>
  <si>
    <t xml:space="preserve"> AMOXYCILLIN TRIHYDRATE</t>
  </si>
  <si>
    <t>J01CR02</t>
  </si>
  <si>
    <t>875 mg+125 mg</t>
  </si>
  <si>
    <t>12 Film coated tablet</t>
  </si>
  <si>
    <t xml:space="preserve"> NEXT PHARMA – PENCEF PHARMA GMBH, Germany ; Laboratorio Reig Jofré, S.A, Spain</t>
  </si>
  <si>
    <t>RMA-3327/23/03/2023</t>
  </si>
  <si>
    <t>Flumos</t>
  </si>
  <si>
    <t xml:space="preserve"> Fluconazole</t>
  </si>
  <si>
    <t>J02AC01</t>
  </si>
  <si>
    <t>10 hard capsules 100mg</t>
  </si>
  <si>
    <t xml:space="preserve"> laboratorio faraceutico CT, Italy</t>
  </si>
  <si>
    <t>RMA-1676/26/08/2019</t>
  </si>
  <si>
    <t>FLUMOS</t>
  </si>
  <si>
    <t xml:space="preserve"> fluconazole</t>
  </si>
  <si>
    <t>150 mg</t>
  </si>
  <si>
    <t>2 hard capsules 150mg</t>
  </si>
  <si>
    <t xml:space="preserve"> Laboratorio farmaceutico CT, Italy</t>
  </si>
  <si>
    <t>RMA-1677/26/08/2019</t>
  </si>
  <si>
    <t>200 mg</t>
  </si>
  <si>
    <t>7 hard capsuless 200mg</t>
  </si>
  <si>
    <t xml:space="preserve"> Laboratorio Farmaceutico CT, Italy</t>
  </si>
  <si>
    <t>RMA-1678/26/08/2019</t>
  </si>
  <si>
    <t>PROTEC</t>
  </si>
  <si>
    <t xml:space="preserve"> Omeprazole</t>
  </si>
  <si>
    <t>A02BC01</t>
  </si>
  <si>
    <t>Gastro-resistant capsule, hard</t>
  </si>
  <si>
    <t>14 gastro -resistant hard capsules</t>
  </si>
  <si>
    <t xml:space="preserve"> TEDEC-MEIJI FARMA S.A., Spain; Special Product's Line SpA, Italy</t>
  </si>
  <si>
    <t>RMA-2549/08/10/2021</t>
  </si>
  <si>
    <t>PRELUD</t>
  </si>
  <si>
    <t xml:space="preserve"> sildenafil</t>
  </si>
  <si>
    <t>G04BE03</t>
  </si>
  <si>
    <t>50 mg</t>
  </si>
  <si>
    <t>cardboard box containing PVC/Aluminium blister of 4 film coated tablets</t>
  </si>
  <si>
    <t>AGIPS FARMACEUTICI SRL,Italy</t>
  </si>
  <si>
    <t xml:space="preserve"> SPECIAL PRODUCT'S LINE, Italy</t>
  </si>
  <si>
    <t>MA-0188/17/09/2021</t>
  </si>
  <si>
    <t>ZICLOR</t>
  </si>
  <si>
    <t xml:space="preserve"> Betamethason sodium phosphate, Chloramphenicol</t>
  </si>
  <si>
    <t>S01CA05</t>
  </si>
  <si>
    <t>1 mg/g / 2.5 mg/g</t>
  </si>
  <si>
    <t>Eye gel</t>
  </si>
  <si>
    <t>Pack of 1 bottle of  5 g</t>
  </si>
  <si>
    <t>Alfa Intes Industria Terapeutica Splendore S.r.l.Italy</t>
  </si>
  <si>
    <t xml:space="preserve"> ALFA INTES Industria Terapeutica Splendore S.r.l., Italy</t>
  </si>
  <si>
    <t>MA-08213/15/02/2024</t>
  </si>
  <si>
    <t>Pack of 20 single-dose containers of 0.25 g, divided into 2 strips of 10 single-dose containers each.</t>
  </si>
  <si>
    <t>MA-03265/15/02/2024</t>
  </si>
  <si>
    <t>QUIMOX</t>
  </si>
  <si>
    <t xml:space="preserve"> Moxifloxacin HCL</t>
  </si>
  <si>
    <t>S01AE07</t>
  </si>
  <si>
    <t>5 mg/ml</t>
  </si>
  <si>
    <t>Eye drops, solution</t>
  </si>
  <si>
    <t>Pack of 1 bottle of 5 ml</t>
  </si>
  <si>
    <t>MA-05790/15/02/2024</t>
  </si>
  <si>
    <t>Pack of 30 single-dose containers of 0.25 ml, divided into 3 strips of 10 single-dose containers each, each strip is packed in a polylaminated material bag (PET / ALU / PE).</t>
  </si>
  <si>
    <t>MA-05791/15/02/2024</t>
  </si>
  <si>
    <t>MECLON</t>
  </si>
  <si>
    <t xml:space="preserve"> Clotrimazole, Metronidazole</t>
  </si>
  <si>
    <t>G01AF20</t>
  </si>
  <si>
    <t>100 mg+500 mg</t>
  </si>
  <si>
    <t>Pessary</t>
  </si>
  <si>
    <t>Box containing 10 pessaries: 2 blisters with 5 pessaries</t>
  </si>
  <si>
    <t>Alfasigma S.p.A</t>
  </si>
  <si>
    <t xml:space="preserve"> DOPPEL FARMACEUTICI S.R.L, Italy</t>
  </si>
  <si>
    <t>RMA-2868/15/06/2022</t>
  </si>
  <si>
    <t>05-2471.05.04.2024</t>
  </si>
  <si>
    <t>CARDIOPIRIN</t>
  </si>
  <si>
    <t xml:space="preserve"> Acetylsalicylic acid</t>
  </si>
  <si>
    <t>B01AC06</t>
  </si>
  <si>
    <t>Gastro-resistant tablet</t>
  </si>
  <si>
    <t>ALKALOID AD - SKOPJE,North Macedonia</t>
  </si>
  <si>
    <t xml:space="preserve"> Lannacher Heilmittel Ges.m.b.H, Austria; ALKALOID AD - SKOPJE, North Macedonia</t>
  </si>
  <si>
    <t>RMA-1986/20/03/2020</t>
  </si>
  <si>
    <t>ACIKLOVIR ALKALOID ®</t>
  </si>
  <si>
    <t xml:space="preserve"> Aciclovir micronised</t>
  </si>
  <si>
    <t>S01AD03</t>
  </si>
  <si>
    <t>3 %</t>
  </si>
  <si>
    <t>Eye ointment</t>
  </si>
  <si>
    <t>5 g ointment</t>
  </si>
  <si>
    <t xml:space="preserve"> ALKALOID AD- Skopje, North Macedonia</t>
  </si>
  <si>
    <t>PMA-162/07/03/2017</t>
  </si>
  <si>
    <t>ACIKLOVIR ALKALOID®</t>
  </si>
  <si>
    <t>5 g cream</t>
  </si>
  <si>
    <t>PMA-163/07/03/2017</t>
  </si>
  <si>
    <t>ALBENDAZOL ALKALOID ®</t>
  </si>
  <si>
    <t>P02CA03</t>
  </si>
  <si>
    <t>6 tablets</t>
  </si>
  <si>
    <t>PMA-164/07/03/2017</t>
  </si>
  <si>
    <t>MAPRAZAX</t>
  </si>
  <si>
    <t>0.25 mg</t>
  </si>
  <si>
    <t>30 tablets (blister 3 x 10)</t>
  </si>
  <si>
    <t xml:space="preserve"> Alkaloid AD Skopje, North Macedonia</t>
  </si>
  <si>
    <t>RMA-3489/22/08/2023</t>
  </si>
  <si>
    <t>0.5 mg</t>
  </si>
  <si>
    <t>30 tablets (blister 3x 10)/box</t>
  </si>
  <si>
    <t>RMA-3490/22/08/2023</t>
  </si>
  <si>
    <t>1 mg</t>
  </si>
  <si>
    <t>30 tablets ( blister 3 x 10)/box</t>
  </si>
  <si>
    <t>RMA-3491/22/08/2023</t>
  </si>
  <si>
    <t>AMLODIPIN ALKALOID ®</t>
  </si>
  <si>
    <t xml:space="preserve"> amlodipin</t>
  </si>
  <si>
    <t>Box containing 30 tablets</t>
  </si>
  <si>
    <t/>
  </si>
  <si>
    <t>PMA-040/17/11/2016</t>
  </si>
  <si>
    <t>PMA-039/17/11/2016</t>
  </si>
  <si>
    <t>LIRTONEN</t>
  </si>
  <si>
    <t xml:space="preserve"> Amlodipine in form of Amlodipine besilate (13.87 mg), Atorvastatin in form of Atorvastatin calcium trihydrate (10.85 mg)</t>
  </si>
  <si>
    <t>C10BX03</t>
  </si>
  <si>
    <t>10 mg+10 mg</t>
  </si>
  <si>
    <t xml:space="preserve"> ALKALOID AD Skopje, North Macedonia</t>
  </si>
  <si>
    <t>MA-0337/10/11/2022</t>
  </si>
  <si>
    <t xml:space="preserve"> Amlodipine in form of Amlodipine besilate (13.87 mg), Atorvastatin in form of Atorvastatin calcium trihydrate (10.8500)</t>
  </si>
  <si>
    <t>Box containing 90 film-coated tablets</t>
  </si>
  <si>
    <t>MA-0338/10/11/2022</t>
  </si>
  <si>
    <t xml:space="preserve"> Amlodipine in form of Amlodipine besilate, Atorvastatin in form of Atorvastatin calcium trihydrate</t>
  </si>
  <si>
    <t>5 mg+10 mg</t>
  </si>
  <si>
    <t>Box containing 30 film-coated tablets</t>
  </si>
  <si>
    <t>MA-0335/10/11/2022</t>
  </si>
  <si>
    <t>Box containing  90 film coated tablets</t>
  </si>
  <si>
    <t>MA-0336/10/11/2022</t>
  </si>
  <si>
    <t>FLIRKANO</t>
  </si>
  <si>
    <t xml:space="preserve"> Amlodipine, Valsartan, Hydrochlorothiazide</t>
  </si>
  <si>
    <t>C09DX01</t>
  </si>
  <si>
    <t>10 mg+160 mg+12.5 mg</t>
  </si>
  <si>
    <t>Box containing 28 tablets</t>
  </si>
  <si>
    <t>MA-0330/16/10/2023</t>
  </si>
  <si>
    <t>10 mg+160 mg+25 mg</t>
  </si>
  <si>
    <t>MA-0331/16/10/2023</t>
  </si>
  <si>
    <t>10 mg+320 mg+25 mg</t>
  </si>
  <si>
    <t>MA-0332/16/10/2023</t>
  </si>
  <si>
    <t>5 mg+160 mg+12.5 mg</t>
  </si>
  <si>
    <t>MA-0328/16/10/2023</t>
  </si>
  <si>
    <t>5 mg+160 mg+25 mg</t>
  </si>
  <si>
    <t>MA-0329/16/10/2023</t>
  </si>
  <si>
    <t>ALMACIN ®</t>
  </si>
  <si>
    <t xml:space="preserve"> Amoxicillin trihydrate</t>
  </si>
  <si>
    <t>250 mg/5 ml</t>
  </si>
  <si>
    <t>Powder for oral suspension</t>
  </si>
  <si>
    <t>33.75 g powder for preparing 100 ml oral suspension</t>
  </si>
  <si>
    <t xml:space="preserve"> ALKALOID AD-Skopje, North Macedonia</t>
  </si>
  <si>
    <t>PMA-180/20/03/2017</t>
  </si>
  <si>
    <t>16 capsules per pack</t>
  </si>
  <si>
    <t>PMA-105/02/02/2017</t>
  </si>
  <si>
    <t>CO-ALMACIN</t>
  </si>
  <si>
    <t xml:space="preserve"> amoxicillin trihydrate (1), (equivalent to 5600 mg Amoxicillin) Excess dose 5%, Pottasium Clavulanate/Syloid Al-1 (1:1) mixture, (equivalent to 798 mg Clavulanic Acid) excess dose 5%</t>
  </si>
  <si>
    <t>(400 mg+57 mg)/5 ml</t>
  </si>
  <si>
    <t>1 dark glass bottle with 17.5 g powder for preparing 70 ml oral suspension, masurabe graduated spoon/box</t>
  </si>
  <si>
    <t xml:space="preserve"> Alkaloid AD-Skopje, North Macedonia</t>
  </si>
  <si>
    <t>RMA-1587/11/06/2019</t>
  </si>
  <si>
    <t xml:space="preserve"> Amoxicillin trihydrate (1), (Equivalent to 5600mg Amoxicillin) Excess dose 5%, Potassium Clavulante / Syloid Al-1 (1:1) mixture, (Equivalent to 798mg Clavulanic acid) Excess dose 5%</t>
  </si>
  <si>
    <t>10 tablets</t>
  </si>
  <si>
    <t xml:space="preserve"> ALKALOID AD - SKOPJE, North Macedonia</t>
  </si>
  <si>
    <t>RMA-1582/10/06/2019</t>
  </si>
  <si>
    <t>CO -ALMACIN</t>
  </si>
  <si>
    <t xml:space="preserve"> Amoxicillin, Clavulanic Acid</t>
  </si>
  <si>
    <t>875 mg +125 mg</t>
  </si>
  <si>
    <t>14 film coated tablets</t>
  </si>
  <si>
    <t>RMA-1961/05/03/2020</t>
  </si>
  <si>
    <t>AMPICILIN ALKALOID®</t>
  </si>
  <si>
    <t>J01CA01</t>
  </si>
  <si>
    <t>16 capsules</t>
  </si>
  <si>
    <t>PMA-166/07/03/2017</t>
  </si>
  <si>
    <t xml:space="preserve"> Ampicillin</t>
  </si>
  <si>
    <t>J01CR04</t>
  </si>
  <si>
    <t>Bottle containing 36.25g powder for preparing of 100ml oral suspension</t>
  </si>
  <si>
    <t>PMA-165/07/03/2017</t>
  </si>
  <si>
    <t>TORVEX</t>
  </si>
  <si>
    <t xml:space="preserve"> Atorvastatin</t>
  </si>
  <si>
    <t>C10AA05</t>
  </si>
  <si>
    <t xml:space="preserve"> atorvastatin-as form of atorvastatin calcium	82.88	mg</t>
  </si>
  <si>
    <t>RMA-1984/20/03/2020</t>
  </si>
  <si>
    <t xml:space="preserve"> Atrovastatin-As form of Atrovastatin Calcium 10.36	mg</t>
  </si>
  <si>
    <t>RMA-1981/20/03/2020</t>
  </si>
  <si>
    <t xml:space="preserve"> Atrovastatin-As form of Atrovastatin Calcium	20.72	mg</t>
  </si>
  <si>
    <t>RMA-1982/20/03/2020</t>
  </si>
  <si>
    <t>MENDILEX ®</t>
  </si>
  <si>
    <t xml:space="preserve"> biperiden</t>
  </si>
  <si>
    <t>N04AA02</t>
  </si>
  <si>
    <t>2 mg</t>
  </si>
  <si>
    <t>Box containing 50 tablet</t>
  </si>
  <si>
    <t>PMA-057/17/11/2016</t>
  </si>
  <si>
    <t>BIPRESSO</t>
  </si>
  <si>
    <t xml:space="preserve"> Bisoprolol</t>
  </si>
  <si>
    <t>C07AB07</t>
  </si>
  <si>
    <t>RMA-1704/17/09/2019</t>
  </si>
  <si>
    <t xml:space="preserve"> Bisoprolol fumarate</t>
  </si>
  <si>
    <t>5mg</t>
  </si>
  <si>
    <t xml:space="preserve"> ALKALOID AD-SKOPJE, North Macedonia</t>
  </si>
  <si>
    <t>RMA-1703/17/09/2019</t>
  </si>
  <si>
    <t xml:space="preserve"> Bisoprolol, fumarate</t>
  </si>
  <si>
    <t>2.5 mg</t>
  </si>
  <si>
    <t>RMA-1702/17/09/2019</t>
  </si>
  <si>
    <t>LEXILIUM ®</t>
  </si>
  <si>
    <t xml:space="preserve"> Bromazepam</t>
  </si>
  <si>
    <t>N05BA08</t>
  </si>
  <si>
    <t>1.5 mg</t>
  </si>
  <si>
    <t>30 tablets (3 blisters x 10)</t>
  </si>
  <si>
    <t>PMA-151/06/03/2017</t>
  </si>
  <si>
    <t>3 mg</t>
  </si>
  <si>
    <t>PMA-152/06/03/2017</t>
  </si>
  <si>
    <t>6 mg</t>
  </si>
  <si>
    <t>PMA-153/06/03/2017</t>
  </si>
  <si>
    <t>Buprenorfin Alkaloid</t>
  </si>
  <si>
    <t xml:space="preserve"> Buprenorphine</t>
  </si>
  <si>
    <t>N07BC01</t>
  </si>
  <si>
    <t>sublingual tabet</t>
  </si>
  <si>
    <t>Box containig 7 tablets</t>
  </si>
  <si>
    <t>RAM-2034/07/05/2020</t>
  </si>
  <si>
    <t>N07BC02</t>
  </si>
  <si>
    <t>Box containig 28 tablets</t>
  </si>
  <si>
    <t>N07BC03</t>
  </si>
  <si>
    <t>RAM-2033/07/05/2020</t>
  </si>
  <si>
    <t>N07BC04</t>
  </si>
  <si>
    <t>BlokMax® Rapid</t>
  </si>
  <si>
    <t xml:space="preserve"> buprofen, Ibuprofen Lysine</t>
  </si>
  <si>
    <t>M01AE01</t>
  </si>
  <si>
    <t>10 tablets (blister 1x10)/box</t>
  </si>
  <si>
    <t>RMA-3365/10/05/2023</t>
  </si>
  <si>
    <t>20 tablets (blister 2x10)/box</t>
  </si>
  <si>
    <t>GastroGuard</t>
  </si>
  <si>
    <t xml:space="preserve"> Calcium carbonate, Magnesium carbonate</t>
  </si>
  <si>
    <t>A02AD01</t>
  </si>
  <si>
    <t>680 mg+80 mg</t>
  </si>
  <si>
    <t>24 tablets</t>
  </si>
  <si>
    <t>RMA-2112/13/08/2020</t>
  </si>
  <si>
    <t>BRONLES ®</t>
  </si>
  <si>
    <t xml:space="preserve"> Carbocisteine</t>
  </si>
  <si>
    <t>R05CB03</t>
  </si>
  <si>
    <t>125 mg/5 ml</t>
  </si>
  <si>
    <t>1-one bottle with 150 ml syrup</t>
  </si>
  <si>
    <t>PMA-138/06/03/2017</t>
  </si>
  <si>
    <t>BRONLES®</t>
  </si>
  <si>
    <t>PMA-139/06/03/2017</t>
  </si>
  <si>
    <t>BRONLES</t>
  </si>
  <si>
    <t xml:space="preserve"> Carbocisteine Micronized</t>
  </si>
  <si>
    <t>375 mg</t>
  </si>
  <si>
    <t>30 capsules (blister 3x 10)/box</t>
  </si>
  <si>
    <t>RMA-3487/22/08/2023</t>
  </si>
  <si>
    <t>CEFACLOR ALKALOID ®</t>
  </si>
  <si>
    <t>PMA-143/06/03/2017</t>
  </si>
  <si>
    <t xml:space="preserve"> Cefaclor monohydrate eqv. to cefaclor 250mg</t>
  </si>
  <si>
    <t>40g granules for preparing 60ml oral suspension</t>
  </si>
  <si>
    <t>PMA-142/06/03/2017</t>
  </si>
  <si>
    <t>VALDOCEF</t>
  </si>
  <si>
    <t xml:space="preserve"> Cefadroxil</t>
  </si>
  <si>
    <t>J01DB05</t>
  </si>
  <si>
    <t>250 mg/ 5ml</t>
  </si>
  <si>
    <t>pack size 100 ml,containing 65 g granules for the reconstitution of 100 ml suspension</t>
  </si>
  <si>
    <t>RMA-03622/24/12/2023</t>
  </si>
  <si>
    <t xml:space="preserve"> Cefadroxil (as Cefadroxil monohydrate)</t>
  </si>
  <si>
    <t>RMA-03623/26/12/2023</t>
  </si>
  <si>
    <t>CEFALEXIN ALKALOID ®</t>
  </si>
  <si>
    <t xml:space="preserve"> Cefalexin monohydrate</t>
  </si>
  <si>
    <t>J01DB01</t>
  </si>
  <si>
    <t>Glass bottle with 65.4g powder for prepearing of 100ml oral suspension.</t>
  </si>
  <si>
    <t>PMA-181/20/03/2017</t>
  </si>
  <si>
    <t>PMA-144/06/03/2017</t>
  </si>
  <si>
    <t xml:space="preserve"> Cefcalor monohydrate  eq. to cefaclo125mg</t>
  </si>
  <si>
    <t>30g granules for 60ml oral suspension</t>
  </si>
  <si>
    <t>PMA-141/06/03/2017</t>
  </si>
  <si>
    <t>neni 8 par.6</t>
  </si>
  <si>
    <t>PANCEF ®</t>
  </si>
  <si>
    <t xml:space="preserve"> Cefixime trihydrate eqv. Cefixime 400mg</t>
  </si>
  <si>
    <t>J01DD08</t>
  </si>
  <si>
    <t>7 tablets</t>
  </si>
  <si>
    <t>RMA-3474/04/08/2023</t>
  </si>
  <si>
    <t>box containig 5 coated tablets</t>
  </si>
  <si>
    <t>PMA-156/06/03/2017</t>
  </si>
  <si>
    <t>J01DD09</t>
  </si>
  <si>
    <t>box containig 10 coated tablets</t>
  </si>
  <si>
    <t xml:space="preserve"> cefixime trihydrate, equivalent to cefixime</t>
  </si>
  <si>
    <t>100 mg/5 ml</t>
  </si>
  <si>
    <t>Powder for oral solution</t>
  </si>
  <si>
    <t>glass bottle with 53 g granules for preparing 100 ml oral suspension or wih 32 g granules for preparing 60 ml oral suspension, glass bottle with 53g granules for preparing 100ml oral suspension, glass bottle with 32g granules for preparing 60ml oral suspension</t>
  </si>
  <si>
    <t>PMA-155/06/03/2017</t>
  </si>
  <si>
    <t>TRIDOX</t>
  </si>
  <si>
    <t xml:space="preserve"> cefpodoxime proxetil</t>
  </si>
  <si>
    <t>J01DD13</t>
  </si>
  <si>
    <t xml:space="preserve"> ALKALOID SKOPJE, North Macedonia</t>
  </si>
  <si>
    <t>RMA-2426/27/07/2021</t>
  </si>
  <si>
    <t>box containing 20 tablets</t>
  </si>
  <si>
    <t xml:space="preserve"> Cefpodoxime proxetil(micronized), equivalent to cefpodoxime, Cefpodoxime proxetil (micronized), equivalent to cefpodoxime</t>
  </si>
  <si>
    <t>40 mg/5 ml</t>
  </si>
  <si>
    <t>Bottle containing 64.8g powder for 100 ml oral suspension</t>
  </si>
  <si>
    <t>RMA-2425/27/07/2021</t>
  </si>
  <si>
    <t xml:space="preserve"> Cefpodoxime proxetil, equivalent to cefpodoxime</t>
  </si>
  <si>
    <t>RMA-2427/27/07/2021</t>
  </si>
  <si>
    <t>FUREXTIL</t>
  </si>
  <si>
    <t xml:space="preserve"> Cefuroxime Axetil, Amorphous* Equivalent to Cefuroxime</t>
  </si>
  <si>
    <t>J01DC02</t>
  </si>
  <si>
    <t>Box containing 10 film coated tablets</t>
  </si>
  <si>
    <t>MA-0096/10/03/2023</t>
  </si>
  <si>
    <t>MA-0097/10/03/2023</t>
  </si>
  <si>
    <t>CHLORAMPHENICOL ALKALOID ®</t>
  </si>
  <si>
    <t>D06AX02</t>
  </si>
  <si>
    <t>5g ointment</t>
  </si>
  <si>
    <t xml:space="preserve"> Chloramphenicol</t>
  </si>
  <si>
    <t>S01AA01</t>
  </si>
  <si>
    <t>1 %</t>
  </si>
  <si>
    <t>PMA-145/06/03/2017</t>
  </si>
  <si>
    <t>CILESO</t>
  </si>
  <si>
    <t xml:space="preserve"> cilostazol</t>
  </si>
  <si>
    <t>B01AC23</t>
  </si>
  <si>
    <t>RMA-2376/10/06/2021</t>
  </si>
  <si>
    <t>CITERAL ®</t>
  </si>
  <si>
    <t xml:space="preserve"> ciprofloxacin</t>
  </si>
  <si>
    <t>J01MA02</t>
  </si>
  <si>
    <t>100 mg/10 ml</t>
  </si>
  <si>
    <t>Concentrate for solution for infusion</t>
  </si>
  <si>
    <t>Box containing 5 ampoules</t>
  </si>
  <si>
    <t>PMA-046/17/11/2016</t>
  </si>
  <si>
    <t>PMA-044/17/11/2016</t>
  </si>
  <si>
    <t>Box containing 10 film coated tablet</t>
  </si>
  <si>
    <t>PMA-043/17/11/2016</t>
  </si>
  <si>
    <t>CITERAL®</t>
  </si>
  <si>
    <t>S03AA07</t>
  </si>
  <si>
    <t>3 mg/1 ml</t>
  </si>
  <si>
    <t>Ear/eye drops, solution</t>
  </si>
  <si>
    <t>Glass bottle containing 5ml solution</t>
  </si>
  <si>
    <t>PMA-045/17/11/2016</t>
  </si>
  <si>
    <t>SYNETRA</t>
  </si>
  <si>
    <t xml:space="preserve"> Clopidogrel</t>
  </si>
  <si>
    <t>B01AC04</t>
  </si>
  <si>
    <t>75 mg</t>
  </si>
  <si>
    <t>30 tablets per pack</t>
  </si>
  <si>
    <t>RMA-2185/08/12/2020</t>
  </si>
  <si>
    <t>VITAMIN B12 ALKALOID®</t>
  </si>
  <si>
    <t xml:space="preserve"> Cyanocobalamine</t>
  </si>
  <si>
    <t>B03BA01</t>
  </si>
  <si>
    <t>500 mcg/1 ml</t>
  </si>
  <si>
    <t>50 ampoules of 1 ml</t>
  </si>
  <si>
    <t>RMA-1553/15/05/2019</t>
  </si>
  <si>
    <t>DIAZEPAM ALKALOID ®</t>
  </si>
  <si>
    <t xml:space="preserve"> diazepam</t>
  </si>
  <si>
    <t>N05BA01</t>
  </si>
  <si>
    <t>10 mg/2 ml</t>
  </si>
  <si>
    <t>Box containing 10 ampoules</t>
  </si>
  <si>
    <t>PMA-049/17/11/2016</t>
  </si>
  <si>
    <t>PMA-047/17/11/2016</t>
  </si>
  <si>
    <t>PMA-048/17/11/2016</t>
  </si>
  <si>
    <t>DICLO DUO®</t>
  </si>
  <si>
    <t xml:space="preserve"> Diclofenac sodium</t>
  </si>
  <si>
    <t>M01AB05</t>
  </si>
  <si>
    <t>Modified release capsule, hard</t>
  </si>
  <si>
    <t>20 capsules ( 2-two blisters, each contains 10 capsules)</t>
  </si>
  <si>
    <t>RMA-03612/26/12/2023</t>
  </si>
  <si>
    <t>DICLO RAPID®</t>
  </si>
  <si>
    <t>20 capsules, (2-two blister,each contains 10 capsules)</t>
  </si>
  <si>
    <t>RMA-03611/26/12/2023</t>
  </si>
  <si>
    <t>ALDIZEM ®</t>
  </si>
  <si>
    <t xml:space="preserve"> Diltiazem hydrochloride</t>
  </si>
  <si>
    <t>C08DB01</t>
  </si>
  <si>
    <t>60 mg</t>
  </si>
  <si>
    <t>PMA-178/20/03/2017</t>
  </si>
  <si>
    <t>90 mg</t>
  </si>
  <si>
    <t>PMA-179/20/03/2017</t>
  </si>
  <si>
    <t>Dopezal</t>
  </si>
  <si>
    <t xml:space="preserve"> Donepezil hydrochloride</t>
  </si>
  <si>
    <t>N06DA02</t>
  </si>
  <si>
    <t>28 film-coated tablets (blister 2 x 14 film-coated tablets/box)</t>
  </si>
  <si>
    <t>MA-5987/19/12/2019</t>
  </si>
  <si>
    <t>MA-5986/19/12/2019</t>
  </si>
  <si>
    <t>CRICEA</t>
  </si>
  <si>
    <t xml:space="preserve"> Drospirenone, EthinylEstradiol</t>
  </si>
  <si>
    <t>G03AA12</t>
  </si>
  <si>
    <t>3 mg/0.02 mg</t>
  </si>
  <si>
    <t>28 film coated tablets</t>
  </si>
  <si>
    <t>MA-5832/12/06/2019</t>
  </si>
  <si>
    <t>CRYPINEO</t>
  </si>
  <si>
    <t xml:space="preserve"> Drospirenone, Ethinylestradiol</t>
  </si>
  <si>
    <t>3 mg/0.03 mg</t>
  </si>
  <si>
    <t>21 film-coated tablets</t>
  </si>
  <si>
    <t>MA-5815/25/06/2019</t>
  </si>
  <si>
    <t>LESTEDON</t>
  </si>
  <si>
    <t xml:space="preserve"> dutasteride</t>
  </si>
  <si>
    <t>G04CB02</t>
  </si>
  <si>
    <t>Capsule, soft</t>
  </si>
  <si>
    <t>30 capsules</t>
  </si>
  <si>
    <t>MA-5788/16/05/2019</t>
  </si>
  <si>
    <t>TAMLOS ® DuoD</t>
  </si>
  <si>
    <t xml:space="preserve"> dutasteride, Tamsulosin hydrochloride</t>
  </si>
  <si>
    <t>G04CA52</t>
  </si>
  <si>
    <t xml:space="preserve">0.5 mg+0.4 mg </t>
  </si>
  <si>
    <t>Cardboard box\Bottle containing 30 capsules/box</t>
  </si>
  <si>
    <t>MA-0085/05/05/2021</t>
  </si>
  <si>
    <t>ELORIKA</t>
  </si>
  <si>
    <t xml:space="preserve"> Escitalopram oxalate</t>
  </si>
  <si>
    <t>Box contain 30 tablets</t>
  </si>
  <si>
    <t>RMA-2714/16/02/2022</t>
  </si>
  <si>
    <t xml:space="preserve"> ALKALOID AD-Skopje, Macedonia, North Macedonia</t>
  </si>
  <si>
    <t>RMA-2715/16/02/2022</t>
  </si>
  <si>
    <t>RMA-2713/16/02/2022</t>
  </si>
  <si>
    <t>FAMOSAN ®</t>
  </si>
  <si>
    <t xml:space="preserve"> Famotidine</t>
  </si>
  <si>
    <t>A02BA03</t>
  </si>
  <si>
    <t>PMA-050/17/11/2016</t>
  </si>
  <si>
    <t xml:space="preserve"> famotidine</t>
  </si>
  <si>
    <t>PMA-051/17/11/2016</t>
  </si>
  <si>
    <t>neni 9 par 11</t>
  </si>
  <si>
    <t>ZYGLIP</t>
  </si>
  <si>
    <t xml:space="preserve"> Fenofibrate (nanonized)</t>
  </si>
  <si>
    <t>C10AB05</t>
  </si>
  <si>
    <t>145 mg</t>
  </si>
  <si>
    <t>30 tables</t>
  </si>
  <si>
    <t xml:space="preserve"> ALKALOID AD SKOPJE, North Macedonia</t>
  </si>
  <si>
    <t>RMA-0372/26/10/2023</t>
  </si>
  <si>
    <t>HEFEROL ®</t>
  </si>
  <si>
    <t xml:space="preserve"> Ferroua fumarate ( equivalent to 115 mg elementar iron )</t>
  </si>
  <si>
    <t>B03AA02</t>
  </si>
  <si>
    <t>350 mg</t>
  </si>
  <si>
    <t>30 capsules ( blisters x 10 )</t>
  </si>
  <si>
    <t>PMA-150/06/03/2017</t>
  </si>
  <si>
    <t>Felkarid ®</t>
  </si>
  <si>
    <t xml:space="preserve"> Flecainide acetate</t>
  </si>
  <si>
    <t>C01BC04</t>
  </si>
  <si>
    <t>Cardboard box containing 3 PVC/PVDC/Aluminium foil blisters with 10 tablets /box (30 tablets)</t>
  </si>
  <si>
    <t>MA-0087/05/05/2021</t>
  </si>
  <si>
    <t>Felkarid®</t>
  </si>
  <si>
    <t>MA-0086/05/05/2021</t>
  </si>
  <si>
    <t>FLUOXETIN ALKALOID ®</t>
  </si>
  <si>
    <t xml:space="preserve"> Fluoxetine hydrochloride, Fluoxetine</t>
  </si>
  <si>
    <t>N06AB03</t>
  </si>
  <si>
    <t>30 capsules(3blisters)</t>
  </si>
  <si>
    <t>PMA-229/29/03/2017</t>
  </si>
  <si>
    <t>FUROSEMID ALKALOID®</t>
  </si>
  <si>
    <t xml:space="preserve"> Furosemide</t>
  </si>
  <si>
    <t>C03CA01</t>
  </si>
  <si>
    <t>10 tablets (1-one bottle) or 10 tablets (1-one blister)</t>
  </si>
  <si>
    <t xml:space="preserve"> AlKALOID AD-SKOPJE, North Macedonia</t>
  </si>
  <si>
    <t>RMA-0367/05/12/2023</t>
  </si>
  <si>
    <t>GLIBEDAL ®</t>
  </si>
  <si>
    <t xml:space="preserve"> Glibenclamide</t>
  </si>
  <si>
    <t>A10BB01</t>
  </si>
  <si>
    <t>30 tablets ( 3 blisters x 10)</t>
  </si>
  <si>
    <t xml:space="preserve"> ALKALOID  AD-Skopje, North Macedonia</t>
  </si>
  <si>
    <t>PMA-149/06/03/2017</t>
  </si>
  <si>
    <t>HIDROHLOROTIAZID ALKALOID ®</t>
  </si>
  <si>
    <t xml:space="preserve"> hidrochlortiazide</t>
  </si>
  <si>
    <t>C03AA03</t>
  </si>
  <si>
    <t>25 mg</t>
  </si>
  <si>
    <t>Box containing 20 tablets</t>
  </si>
  <si>
    <t>PMA-064/17/11/2016</t>
  </si>
  <si>
    <t>BlokMax</t>
  </si>
  <si>
    <t xml:space="preserve"> Ibuprofen</t>
  </si>
  <si>
    <t>M02AA13</t>
  </si>
  <si>
    <t>50 mg/1 g</t>
  </si>
  <si>
    <t>The cardboard box contains 1 tube with 50 g gel and and instruction leaflet</t>
  </si>
  <si>
    <t>RMA-2808/29/04/2022</t>
  </si>
  <si>
    <t>BlokMax for kids</t>
  </si>
  <si>
    <t xml:space="preserve"> ibuprofen</t>
  </si>
  <si>
    <t>100 ml oral suspension</t>
  </si>
  <si>
    <t xml:space="preserve"> ALKALOID AD, Skopje- Republic of Macedonia, North Macedonia</t>
  </si>
  <si>
    <t>RMA-2000/08/04/2020</t>
  </si>
  <si>
    <t>BlokMAX® Forte for kids</t>
  </si>
  <si>
    <t>200 mg/5 ml</t>
  </si>
  <si>
    <t>Cardboard box contains one (1) glass bottle with 100 ml suspension and one plastic 5 ml graduated oral syringe for dosing</t>
  </si>
  <si>
    <t>MA-00111/15/05/2020</t>
  </si>
  <si>
    <t xml:space="preserve"> Ibuprofen (as ibuprofen 90 % DC), Ibuprofen powder 90 %, Microcrystalline cellulose, Maize starch 10 %</t>
  </si>
  <si>
    <t>RMA-2001/08/04/2020</t>
  </si>
  <si>
    <t>BlokMax forte</t>
  </si>
  <si>
    <t>RMA-2002/08/04/2020</t>
  </si>
  <si>
    <t>CAFFETIN MENSTRUAL®</t>
  </si>
  <si>
    <t xml:space="preserve"> Ibuprofen equivalent to Ibuprofen lysine</t>
  </si>
  <si>
    <t>Box containing 10 film coated tablet (1blister)</t>
  </si>
  <si>
    <t>RMA-0366/04/12/2023</t>
  </si>
  <si>
    <t>BlokMAX® Duo</t>
  </si>
  <si>
    <t xml:space="preserve"> Ibuprofen, Paracetamol</t>
  </si>
  <si>
    <t>N02BE51</t>
  </si>
  <si>
    <t>200 mg+500 mg</t>
  </si>
  <si>
    <t>Cardboard box containing 2 blisters with 10 film coated tablets/box ( 20 film coated tablets)</t>
  </si>
  <si>
    <t>MA-00112/15/05/2020</t>
  </si>
  <si>
    <t>Cardboard box containing 1 blister with 10 film coated tablets /box (10 film coated tablets)</t>
  </si>
  <si>
    <t>MA-00113/15/05/2020</t>
  </si>
  <si>
    <t>LAMAL ®</t>
  </si>
  <si>
    <t xml:space="preserve"> Lamotrigine</t>
  </si>
  <si>
    <t>N03AX09</t>
  </si>
  <si>
    <t>PMA-097/02/02/2017</t>
  </si>
  <si>
    <t>PMA-098/02/02/2017</t>
  </si>
  <si>
    <t>neni 8 par 5</t>
  </si>
  <si>
    <t>PMA-095/02/02/2017</t>
  </si>
  <si>
    <t>PMA-096/02/02/2017</t>
  </si>
  <si>
    <t>PRALANZO</t>
  </si>
  <si>
    <t xml:space="preserve"> Lansoprazole</t>
  </si>
  <si>
    <t>A02BC03</t>
  </si>
  <si>
    <t>14 capsules (blister 2 x 7)/box</t>
  </si>
  <si>
    <t>MA-5773/02/05/2019</t>
  </si>
  <si>
    <t xml:space="preserve"> lansoprazole</t>
  </si>
  <si>
    <t>30 mg</t>
  </si>
  <si>
    <t>28 capsules (blister 4 x 7 capsules)/box</t>
  </si>
  <si>
    <t xml:space="preserve"> Alkaloid AD  Skopje, North Macedonia</t>
  </si>
  <si>
    <t>MA-5772/02/05/2019</t>
  </si>
  <si>
    <t>LYVAM</t>
  </si>
  <si>
    <t>1000 mg</t>
  </si>
  <si>
    <t>60 tablets</t>
  </si>
  <si>
    <t>RMA-2431/27/07/2021</t>
  </si>
  <si>
    <t>neni 9 par 5</t>
  </si>
  <si>
    <t>RMA-2428/27/07/2021</t>
  </si>
  <si>
    <t>RMA-2429/27/07/2021</t>
  </si>
  <si>
    <t>RMA-2430/27/07/2021</t>
  </si>
  <si>
    <t>Fovelid®</t>
  </si>
  <si>
    <t xml:space="preserve"> Levofloxacin hemihydrate</t>
  </si>
  <si>
    <t>J01MA12</t>
  </si>
  <si>
    <t>Cardboard box containing 1 blister with 5 film-coated tablets/box (5 tablets)</t>
  </si>
  <si>
    <t>MA-0072/20/04/2021</t>
  </si>
  <si>
    <t>neni8 par 5</t>
  </si>
  <si>
    <t>Cardboard box containing 1 blister with 10 film-coated tablets/box (10 tablets)</t>
  </si>
  <si>
    <t>MA-0070/20/04/2021</t>
  </si>
  <si>
    <t>neni 8  par 5</t>
  </si>
  <si>
    <t>MA-0073/20/04/2021</t>
  </si>
  <si>
    <t>MA-0071/20/04/2021</t>
  </si>
  <si>
    <t>LEFISYO®</t>
  </si>
  <si>
    <t xml:space="preserve"> Levomethadone hydrochloride</t>
  </si>
  <si>
    <t>N07BC05</t>
  </si>
  <si>
    <t>5 mg/1 ml</t>
  </si>
  <si>
    <t>Carton box containing brown glass bottle with 100 ml solution</t>
  </si>
  <si>
    <t>MA-0025/16/02/2023</t>
  </si>
  <si>
    <t>Carton box containing brown glass bottle with 500 ml solution</t>
  </si>
  <si>
    <t>MA-0026/16/02/2023</t>
  </si>
  <si>
    <t>Carton box containing brown glass bottle with 1000ml solution</t>
  </si>
  <si>
    <t>MA-0027/16/02/2023</t>
  </si>
  <si>
    <t>NEBREMEL</t>
  </si>
  <si>
    <t xml:space="preserve"> Levonorgestrel</t>
  </si>
  <si>
    <t>G03AD01</t>
  </si>
  <si>
    <t>1 tablet</t>
  </si>
  <si>
    <t>MA-5806/03/06/2019</t>
  </si>
  <si>
    <t>SKOPRYL ®</t>
  </si>
  <si>
    <t xml:space="preserve"> Lisinopril</t>
  </si>
  <si>
    <t>PMA-059/17/11/2016</t>
  </si>
  <si>
    <t>PMA-060/17/11/2016</t>
  </si>
  <si>
    <t>deklarim</t>
  </si>
  <si>
    <t xml:space="preserve"> lisinopril</t>
  </si>
  <si>
    <t>Kutia prej 20 Tablets</t>
  </si>
  <si>
    <t>PMA-058/17/11/2016</t>
  </si>
  <si>
    <t>Skopryl® Combo</t>
  </si>
  <si>
    <t xml:space="preserve"> Lisinopril dihydrate, Amlodipine besilate</t>
  </si>
  <si>
    <t>C09BB03</t>
  </si>
  <si>
    <t>10 mg/5 mg</t>
  </si>
  <si>
    <t>Cardboard box containing 3 blisters with 10 tablets /box (30 tablets)</t>
  </si>
  <si>
    <t>MA-00240/07/12/2020</t>
  </si>
  <si>
    <t>Cardboard box containing 9 blisters with 10 tablets /box (90 tablets)</t>
  </si>
  <si>
    <t>MA-00245/07/12/2020</t>
  </si>
  <si>
    <t>20 mg/10 mg</t>
  </si>
  <si>
    <t>Cardboard box containing 6 blisters with 15 tablets /box (90 tablets)</t>
  </si>
  <si>
    <t>MA-00242/07/12/2020</t>
  </si>
  <si>
    <t>20 mg/5 mg</t>
  </si>
  <si>
    <t>Cardboard box containing 2 blisters with 15 tablets /box (30 tablets)</t>
  </si>
  <si>
    <t>MA-00243/07/12/2020</t>
  </si>
  <si>
    <t>MA-00244/07/12/2020</t>
  </si>
  <si>
    <t xml:space="preserve"> Lisinopril used as Lisinopril dihydrate (21.78 mg), Amlodipine used as Amlodipine besilate (13.88 mg)</t>
  </si>
  <si>
    <t>MA-00241/07/12/2020</t>
  </si>
  <si>
    <t>SKOPRYL plus ®</t>
  </si>
  <si>
    <t xml:space="preserve"> Lisinopril, Hydrochlorthiazide</t>
  </si>
  <si>
    <t>C09BA03</t>
  </si>
  <si>
    <t>20 mg+12.5 mg</t>
  </si>
  <si>
    <t>PMA-226/29/03/2017</t>
  </si>
  <si>
    <t>20 mg+25 mg</t>
  </si>
  <si>
    <t>PMA-173/13/03/2017</t>
  </si>
  <si>
    <t>LORATADIN ALKALOID ®</t>
  </si>
  <si>
    <t xml:space="preserve"> Loratadine</t>
  </si>
  <si>
    <t>R06AX13</t>
  </si>
  <si>
    <t>1 mg/1 ml</t>
  </si>
  <si>
    <t>120 ml oral solution</t>
  </si>
  <si>
    <t>PMA-167/07/03/2017</t>
  </si>
  <si>
    <t xml:space="preserve"> ALKALOID AS-Skopje, North Macedonia</t>
  </si>
  <si>
    <t>PMA-172/13/03/2017</t>
  </si>
  <si>
    <t>LOSARTAN ALKALOID ®</t>
  </si>
  <si>
    <t xml:space="preserve"> Losartan</t>
  </si>
  <si>
    <t>C09CA01</t>
  </si>
  <si>
    <t>PMA-056/17/11/2016</t>
  </si>
  <si>
    <t>30tablets</t>
  </si>
  <si>
    <t>PMA-055/17/11/2016</t>
  </si>
  <si>
    <t>ANALGIN ®</t>
  </si>
  <si>
    <t xml:space="preserve"> Metamizole sodium</t>
  </si>
  <si>
    <t>N02BB02</t>
  </si>
  <si>
    <t>10 tablets (1 blister)</t>
  </si>
  <si>
    <t>RMA-0373/23/10/2023</t>
  </si>
  <si>
    <t>solution for injection</t>
  </si>
  <si>
    <t>50 ampoules of 2 ml</t>
  </si>
  <si>
    <t>PMA-134/06/03/2017</t>
  </si>
  <si>
    <t>METFORMIN ALKALOID</t>
  </si>
  <si>
    <t>A10BA02</t>
  </si>
  <si>
    <t>850 mg</t>
  </si>
  <si>
    <t>Alkaformin</t>
  </si>
  <si>
    <t xml:space="preserve"> Metformin hydrochloride</t>
  </si>
  <si>
    <t>Cardboard box containing 3 blisters with 10 film coated tablets/box ( 30 film coated tablets)</t>
  </si>
  <si>
    <t>MA-00231/18/11/2020</t>
  </si>
  <si>
    <t>MA-00230/18/11/2020</t>
  </si>
  <si>
    <t>MA-00235/25/11/2020</t>
  </si>
  <si>
    <t>METADON ALKALOID ®</t>
  </si>
  <si>
    <t xml:space="preserve"> Methadone hydrochloride</t>
  </si>
  <si>
    <t>Box containing 10ml oral drops</t>
  </si>
  <si>
    <t>PMA-154/06/03/2017</t>
  </si>
  <si>
    <t>Box containing 100ml oral solution</t>
  </si>
  <si>
    <t>BBox containing 1000ml oral solution</t>
  </si>
  <si>
    <t>REGLAN®</t>
  </si>
  <si>
    <t xml:space="preserve"> Metoclopramide hydrochloride</t>
  </si>
  <si>
    <t>A03FA01</t>
  </si>
  <si>
    <t>5mg /5 ml</t>
  </si>
  <si>
    <t>120ml solution</t>
  </si>
  <si>
    <t>RMA-0371/23/10/2023</t>
  </si>
  <si>
    <t xml:space="preserve"> Metoclopramide hydrochloride as monohydrate</t>
  </si>
  <si>
    <t>40 tablets (4-four blisters)</t>
  </si>
  <si>
    <t>RMA-0370/23/10/2023</t>
  </si>
  <si>
    <t>METOPROLOL ALKALOID</t>
  </si>
  <si>
    <t xml:space="preserve"> Metoprolol Tartrate</t>
  </si>
  <si>
    <t>C07AB02</t>
  </si>
  <si>
    <t>30 film-coated tablets</t>
  </si>
  <si>
    <t>MA-5808/03/06/2019</t>
  </si>
  <si>
    <t>MA-5807/03/06/2019</t>
  </si>
  <si>
    <t>MORFIN HIDROHLORID ALKALOID ®</t>
  </si>
  <si>
    <t xml:space="preserve"> morphine hydrochloride trihydrate</t>
  </si>
  <si>
    <t>N02AA01</t>
  </si>
  <si>
    <t>10 ampoules of1 ml</t>
  </si>
  <si>
    <t xml:space="preserve"> ALKALOID AD, North Macedonia</t>
  </si>
  <si>
    <t>PMA-168/07/03/2017</t>
  </si>
  <si>
    <t>MOXIRAL</t>
  </si>
  <si>
    <t xml:space="preserve"> Moxifloxacin, equivalent to: Moxifloxacin, hydrochloride</t>
  </si>
  <si>
    <t>J01MA14</t>
  </si>
  <si>
    <t>5 film-coated tablets (blister 1x5)/box</t>
  </si>
  <si>
    <t>RMA-3081/26/10/2022</t>
  </si>
  <si>
    <t>7 film-coated tablets (blister 1x7)/box</t>
  </si>
  <si>
    <t>PROCULIN ®</t>
  </si>
  <si>
    <t xml:space="preserve"> naphazoline hydrochloride</t>
  </si>
  <si>
    <t>S01GA51</t>
  </si>
  <si>
    <t>0.3 mg/1 ml</t>
  </si>
  <si>
    <t>Eye drops</t>
  </si>
  <si>
    <t>10 ml solution</t>
  </si>
  <si>
    <t>PMA-065/17/11/2016</t>
  </si>
  <si>
    <t>MASSIDO</t>
  </si>
  <si>
    <t xml:space="preserve"> Nebivolol hydrochloride (equivalent to 5 mg of Nebivolol)</t>
  </si>
  <si>
    <t>C07AB12</t>
  </si>
  <si>
    <t>28 tablets (blister 2x 14)/ box</t>
  </si>
  <si>
    <t>RMA-3478/10/08/2023</t>
  </si>
  <si>
    <t>FURAL</t>
  </si>
  <si>
    <t xml:space="preserve"> Nifuroxazide</t>
  </si>
  <si>
    <t>A07AX03</t>
  </si>
  <si>
    <t>RMA-04538/18/03/2024</t>
  </si>
  <si>
    <t>RMA-04537/18/03/2024</t>
  </si>
  <si>
    <t>90ml oral suspension</t>
  </si>
  <si>
    <t xml:space="preserve"> ALKALOID AD-Skopje, North Macedonia; ALKALOID AD-Skopje, North Macedonia</t>
  </si>
  <si>
    <t>RMA-04536/18/03/2024</t>
  </si>
  <si>
    <t>NAZOPASS®</t>
  </si>
  <si>
    <t xml:space="preserve"> Oxymethazoline hydrochloride</t>
  </si>
  <si>
    <t>R01AA05</t>
  </si>
  <si>
    <t>0.25 mg/1 ml</t>
  </si>
  <si>
    <t>Nasal drops, solution</t>
  </si>
  <si>
    <t>10ml</t>
  </si>
  <si>
    <t>RMA-2901/12/07/2022</t>
  </si>
  <si>
    <t>Nazopass</t>
  </si>
  <si>
    <t xml:space="preserve"> oxymethazoline hydrocloride</t>
  </si>
  <si>
    <t>0.5 mg/1 ml</t>
  </si>
  <si>
    <t>10 ml</t>
  </si>
  <si>
    <t>RMA-2902/12/07/2022</t>
  </si>
  <si>
    <t>CAFFETIN ®</t>
  </si>
  <si>
    <t xml:space="preserve"> paracetamol</t>
  </si>
  <si>
    <t>250 mg+210 mg+50 mg+10 mg</t>
  </si>
  <si>
    <t>Box containing 6 tablets</t>
  </si>
  <si>
    <t>PMA-041/17/11/2016</t>
  </si>
  <si>
    <t>Box containing 12 tablets</t>
  </si>
  <si>
    <t>Box containing 500 tablets</t>
  </si>
  <si>
    <t>PARACETAMOL ALKALOID</t>
  </si>
  <si>
    <t xml:space="preserve"> Paracetamol</t>
  </si>
  <si>
    <t>N02BE01</t>
  </si>
  <si>
    <t>500 tablets</t>
  </si>
  <si>
    <t>RMA-03408/25/03/2024</t>
  </si>
  <si>
    <t>PARACETAMOL ALKALOID ®</t>
  </si>
  <si>
    <t>120 mg/5 ml</t>
  </si>
  <si>
    <t>100 ml solution per pack</t>
  </si>
  <si>
    <t>PMA-183/20/03/2017</t>
  </si>
  <si>
    <t>CAFFETIN COLDMAX</t>
  </si>
  <si>
    <t xml:space="preserve"> Paracetamol, Phenylephrine Hcl</t>
  </si>
  <si>
    <t>1000 mg+12.2 mg</t>
  </si>
  <si>
    <t>Box contain 10 sachets</t>
  </si>
  <si>
    <t>RMA-2716/16/02/2022</t>
  </si>
  <si>
    <t>CAFFETIN sc</t>
  </si>
  <si>
    <t xml:space="preserve"> Paracetamol, Propyphenazone, Caffeine anhydrous</t>
  </si>
  <si>
    <t>N02BE71</t>
  </si>
  <si>
    <t>250 mg+210 mg+50 mg</t>
  </si>
  <si>
    <t>RMA-1605/01/07/2019</t>
  </si>
  <si>
    <t>12 tablets</t>
  </si>
  <si>
    <t>PAROXETIN ALKALOID ®</t>
  </si>
  <si>
    <t xml:space="preserve"> Paroxetine</t>
  </si>
  <si>
    <t>N06AB05</t>
  </si>
  <si>
    <t>30 tablets (blister 3x10)/box</t>
  </si>
  <si>
    <t>RMA-03594/09/01/2024</t>
  </si>
  <si>
    <t>RMA-03593/09/01/2024</t>
  </si>
  <si>
    <t>RELIKA</t>
  </si>
  <si>
    <t xml:space="preserve"> Peridonpril tert-Butyamine</t>
  </si>
  <si>
    <t>C09AA04</t>
  </si>
  <si>
    <t>RMA-2670/30/12/2021</t>
  </si>
  <si>
    <t xml:space="preserve"> Peridonpril tert-Butylamine</t>
  </si>
  <si>
    <t>RMA-2671/30/12/2021</t>
  </si>
  <si>
    <t xml:space="preserve"> Perindopril tert-Butylamine</t>
  </si>
  <si>
    <t>RMA-2672/30/12/2021</t>
  </si>
  <si>
    <t>PROPILTIOURACIL ALKALOID</t>
  </si>
  <si>
    <t xml:space="preserve"> Porpylthiouracil</t>
  </si>
  <si>
    <t>H03BA02</t>
  </si>
  <si>
    <t>PMA-227/29/03/2017</t>
  </si>
  <si>
    <t>BETADINE ® 10% ointm.</t>
  </si>
  <si>
    <t xml:space="preserve"> povidione-iodine</t>
  </si>
  <si>
    <t>D08AG02</t>
  </si>
  <si>
    <t>10 %</t>
  </si>
  <si>
    <t>Ointment</t>
  </si>
  <si>
    <t>Tube containing 20 g of ointment</t>
  </si>
  <si>
    <t>PMA-136/06/03/2017</t>
  </si>
  <si>
    <t>BETADINE 200mg pessaries</t>
  </si>
  <si>
    <t xml:space="preserve"> Povidone iodinated eq. to iodone 20mg</t>
  </si>
  <si>
    <t>G01AX11</t>
  </si>
  <si>
    <t>14 pessaries</t>
  </si>
  <si>
    <t>PMA-231/08/06/2017</t>
  </si>
  <si>
    <t>BETADINE ® 10%</t>
  </si>
  <si>
    <t xml:space="preserve"> Povidone,</t>
  </si>
  <si>
    <t>Cutaneous solution</t>
  </si>
  <si>
    <t>Plastic bottle containing 100ml of solution</t>
  </si>
  <si>
    <t>PMA-137/06/03/2017</t>
  </si>
  <si>
    <t>Plastic  bottle containing 1L of solution</t>
  </si>
  <si>
    <t>BETADINE ® 1%</t>
  </si>
  <si>
    <t xml:space="preserve"> povidone, iodinated eqv. to available iodine 0.1g</t>
  </si>
  <si>
    <t>R02AA15</t>
  </si>
  <si>
    <t>Gargle/mouth wash</t>
  </si>
  <si>
    <t>100 ml</t>
  </si>
  <si>
    <t>PMA-135/06/03/2017</t>
  </si>
  <si>
    <t>CAFFETIN Cold ®</t>
  </si>
  <si>
    <t xml:space="preserve"> pracetamol</t>
  </si>
  <si>
    <t>500 mg+30 mg+15 mg+60 mg</t>
  </si>
  <si>
    <t>PMA-042/17/11/2016</t>
  </si>
  <si>
    <t>Pynetra</t>
  </si>
  <si>
    <t xml:space="preserve"> Prasugrel</t>
  </si>
  <si>
    <t>B01AC22</t>
  </si>
  <si>
    <t>Box containing 30 tablets (3 blisters x 10 tablets)</t>
  </si>
  <si>
    <t>MA-00084/10/04/2020</t>
  </si>
  <si>
    <t>RISPERIDON ALKALOID ®</t>
  </si>
  <si>
    <t xml:space="preserve"> risperidon</t>
  </si>
  <si>
    <t>N05AX08</t>
  </si>
  <si>
    <t>PMA-063/17/11/2016</t>
  </si>
  <si>
    <t xml:space="preserve"> Risperidon</t>
  </si>
  <si>
    <t>Box containing 20 film coated tablets</t>
  </si>
  <si>
    <t>PMA-061/17/11/2016</t>
  </si>
  <si>
    <t>PMA-062/17/11/2016</t>
  </si>
  <si>
    <t>RUFIXALO</t>
  </si>
  <si>
    <t>Carton box containing 1 aluminium PVC/PE/PVdC blister x 10 tablets</t>
  </si>
  <si>
    <t>MA-0080/06/03/2023</t>
  </si>
  <si>
    <t>Carton box containing 3 aluminium PVC/PE/PVdC blisters x 10 tablets (30 tablets)</t>
  </si>
  <si>
    <t>MA-0079/06/03/2023</t>
  </si>
  <si>
    <t>Carton box containing 2 aluminium PVC/PE/PVdC blisters x 14 tablets (28 tablets)</t>
  </si>
  <si>
    <t>MA-0078/06/03/2023</t>
  </si>
  <si>
    <t>Carton box containing 3 aluminium PVC/PE/PVdC blisters  x 14 tablets (42 tablets)</t>
  </si>
  <si>
    <t>MA-0077/06/03/2023</t>
  </si>
  <si>
    <t>Carton box containing 56 tablets (4 blisters x 14 tablets)</t>
  </si>
  <si>
    <t>MA-0081/06/03/2023</t>
  </si>
  <si>
    <t>MA-0076/06/03/2023</t>
  </si>
  <si>
    <t>ROPUIDO</t>
  </si>
  <si>
    <t xml:space="preserve"> Rosuvastatin as form of, Rosuvastatin calcium amorphous</t>
  </si>
  <si>
    <t>C10AA07</t>
  </si>
  <si>
    <t>30 film-coated tablets (blister 3 x 10)/box</t>
  </si>
  <si>
    <t>RMA-3308/09/03/2023</t>
  </si>
  <si>
    <t>RMA-3305/09/03/2023</t>
  </si>
  <si>
    <t>RMA-3306/09/03/2023</t>
  </si>
  <si>
    <t>RMA-3307/09/03/2023</t>
  </si>
  <si>
    <t>REFIDORO</t>
  </si>
  <si>
    <t xml:space="preserve"> Rosuvastatin, Ezetimibe</t>
  </si>
  <si>
    <t>C10BA06</t>
  </si>
  <si>
    <t>30 film coated tablets (blister 3x10)/box</t>
  </si>
  <si>
    <t>MA-0348/24/10/2023</t>
  </si>
  <si>
    <t>20 mg+10 mg</t>
  </si>
  <si>
    <t>MA-0349/24/10/2023</t>
  </si>
  <si>
    <t>40 mg+10 mg</t>
  </si>
  <si>
    <t>MA-0350/24/10/2023</t>
  </si>
  <si>
    <t>30 film coated tablets( blister 3X10)/box</t>
  </si>
  <si>
    <t>MA-0347/24/10/2023</t>
  </si>
  <si>
    <t>HOLLESTA</t>
  </si>
  <si>
    <t xml:space="preserve"> Simvastatin</t>
  </si>
  <si>
    <t>C10AA01</t>
  </si>
  <si>
    <t>PMA-054/17/11/2016</t>
  </si>
  <si>
    <t>HOLLESTA ®</t>
  </si>
  <si>
    <t xml:space="preserve"> simvastatin</t>
  </si>
  <si>
    <t>PMA-052/17/11/2016</t>
  </si>
  <si>
    <t>PMA-053/17/11/2016</t>
  </si>
  <si>
    <t>EGLONYL ®</t>
  </si>
  <si>
    <t xml:space="preserve"> Sulpiride</t>
  </si>
  <si>
    <t>N05AL01</t>
  </si>
  <si>
    <t>PMA-146/06/03/2017</t>
  </si>
  <si>
    <t>Eglonyl forte</t>
  </si>
  <si>
    <t>10 tablets per pack</t>
  </si>
  <si>
    <t>RMA-2863/15/06/2022</t>
  </si>
  <si>
    <t xml:space="preserve"> Supiride</t>
  </si>
  <si>
    <t>25 mg/5 ml</t>
  </si>
  <si>
    <t>Glass bottle with 120 ml oral solution</t>
  </si>
  <si>
    <t>PMA-148/06/03/2017</t>
  </si>
  <si>
    <t>TAMLOS</t>
  </si>
  <si>
    <t xml:space="preserve"> Tamsulosin hydrochloride</t>
  </si>
  <si>
    <t>G04CA02</t>
  </si>
  <si>
    <t>0.4 mg</t>
  </si>
  <si>
    <t>Box containing 30 capsules</t>
  </si>
  <si>
    <t>RMA-2628/03/12/2021</t>
  </si>
  <si>
    <t>AMINOFILIN ALKALOID</t>
  </si>
  <si>
    <t xml:space="preserve"> Theophylline-ethylendiamine, anhydrous</t>
  </si>
  <si>
    <t>R03DA05</t>
  </si>
  <si>
    <t>Box containing 20 atblets</t>
  </si>
  <si>
    <t xml:space="preserve"> ALKALOID AD, Skopje, North Macedonia</t>
  </si>
  <si>
    <t>RMA-2313/29/04/2021</t>
  </si>
  <si>
    <t xml:space="preserve"> Theophylline-ethylendiamine,anhydrous, Corresponding Theophylline, anhydrous</t>
  </si>
  <si>
    <t>Box containing 50 film coated tablets</t>
  </si>
  <si>
    <t>RMA-2358/31/05/2021</t>
  </si>
  <si>
    <t>TRAMADOL ALKALOID ®</t>
  </si>
  <si>
    <t xml:space="preserve"> Tramadol hydrochloride</t>
  </si>
  <si>
    <t>N02AX02</t>
  </si>
  <si>
    <t>20 capsules per pack, Box containing 20 hard capsules</t>
  </si>
  <si>
    <t>PMA-169/07/03/2017</t>
  </si>
  <si>
    <t>ZANFEXA XR</t>
  </si>
  <si>
    <t xml:space="preserve"> Venlafaxine hydrochloride corespodents to Venlafaxine</t>
  </si>
  <si>
    <t>N06AX16</t>
  </si>
  <si>
    <t>Prolonged release capsule, hard</t>
  </si>
  <si>
    <t>RMA-2472/15/09/2021</t>
  </si>
  <si>
    <t xml:space="preserve"> Venlafaxine hydrocloride</t>
  </si>
  <si>
    <t>RMA-2471/15/09/2021</t>
  </si>
  <si>
    <t>VERAPAMIL ALKALOID ®</t>
  </si>
  <si>
    <t xml:space="preserve"> Verapamil</t>
  </si>
  <si>
    <t>C08DA01</t>
  </si>
  <si>
    <t>Box containing 30 coated tablets</t>
  </si>
  <si>
    <t>PMA-103/02/02/2017</t>
  </si>
  <si>
    <t>PMA-104/02/02/2017</t>
  </si>
  <si>
    <t>VERAPAMIL ALKALOID ® retard</t>
  </si>
  <si>
    <t xml:space="preserve"> Verapamil hydrochlorid</t>
  </si>
  <si>
    <t>240 mg</t>
  </si>
  <si>
    <t>PMA-171/07/03/2017</t>
  </si>
  <si>
    <t>05-2662.11.04.2024</t>
  </si>
  <si>
    <t>Alvotadin</t>
  </si>
  <si>
    <t xml:space="preserve"> Desloratadine</t>
  </si>
  <si>
    <t>R06AX27</t>
  </si>
  <si>
    <t>10 film coated tablets</t>
  </si>
  <si>
    <t>Alvogen IPCo S.a.r.l,Luxembourg</t>
  </si>
  <si>
    <t>Genepharm S.AGreece</t>
  </si>
  <si>
    <t>RMA-1475/28/02/2019</t>
  </si>
  <si>
    <t>R06AX28</t>
  </si>
  <si>
    <t>0.5mg/ml</t>
  </si>
  <si>
    <t>60 ml oral solution</t>
  </si>
  <si>
    <t>RMA-1476/28/02/2019</t>
  </si>
  <si>
    <t>Imakrebin</t>
  </si>
  <si>
    <t xml:space="preserve"> Imatinib</t>
  </si>
  <si>
    <t>L01XE01</t>
  </si>
  <si>
    <t>100mg</t>
  </si>
  <si>
    <t>Box containing 60 film coated tablets</t>
  </si>
  <si>
    <t>Alvogen IPCo S.a.r.l-Luxembourg</t>
  </si>
  <si>
    <t xml:space="preserve">Remedica Ltd,Cyprus </t>
  </si>
  <si>
    <t>RMA-2013/21/04/2020</t>
  </si>
  <si>
    <t>Box containing 120 film coated tablets</t>
  </si>
  <si>
    <t xml:space="preserve"> Imatinib </t>
  </si>
  <si>
    <t>400mg</t>
  </si>
  <si>
    <t>RMA-2014/21/04/2020</t>
  </si>
  <si>
    <t>ALVODRONIC</t>
  </si>
  <si>
    <t xml:space="preserve"> Ibandronate Sodium</t>
  </si>
  <si>
    <t>M05BA06</t>
  </si>
  <si>
    <t>1 tablet/box</t>
  </si>
  <si>
    <t>ALVOGEN IPCO SARL - LUXEMBOURG</t>
  </si>
  <si>
    <t xml:space="preserve"> Pharmathen S.A,, Greece</t>
  </si>
  <si>
    <t>RMA-1867/19/12/2019</t>
  </si>
  <si>
    <t>ALVOLAMID T 250mg</t>
  </si>
  <si>
    <t>Kutia prej 10 Film Tableta të mbeshtjellura</t>
  </si>
  <si>
    <t xml:space="preserve"> Pharmathen S.A, Greece, Greece</t>
  </si>
  <si>
    <t>RMA-1900/13/01/2020</t>
  </si>
  <si>
    <t>ALVOLAMID T 500mg</t>
  </si>
  <si>
    <t>10 Film coated tablets / box</t>
  </si>
  <si>
    <t>RMA-1901/13/01/2020</t>
  </si>
  <si>
    <t>ALVOKAST</t>
  </si>
  <si>
    <t xml:space="preserve"> montelukast sodium equivalent to montelikast</t>
  </si>
  <si>
    <t>28 film-coated tablets (blister2x14)</t>
  </si>
  <si>
    <t xml:space="preserve"> Pharmathen S.A, Greece</t>
  </si>
  <si>
    <t>RMA-1609/03/07/2019</t>
  </si>
  <si>
    <t xml:space="preserve">5 mg </t>
  </si>
  <si>
    <t>RMA-1608/03/07/2019</t>
  </si>
  <si>
    <t xml:space="preserve"> Montelukast Sodium, equivalent to Montelukast</t>
  </si>
  <si>
    <t xml:space="preserve">4 mg </t>
  </si>
  <si>
    <t>28 chwable tablets (blister2x14)</t>
  </si>
  <si>
    <t xml:space="preserve"> Pharmathen S.A., Greece</t>
  </si>
  <si>
    <t>RMA-1607/03/07/2019</t>
  </si>
  <si>
    <t>TELMOTENS</t>
  </si>
  <si>
    <t xml:space="preserve"> Telmisartan</t>
  </si>
  <si>
    <t>C09CA07</t>
  </si>
  <si>
    <t>28 film coated tablets;(blisters 2x14 tablets)</t>
  </si>
  <si>
    <t xml:space="preserve"> Glenmark Pharmaceuticals s.r.o., Czech Republic ; Glenmark Generics (Europe) Limited, United Kingdom; Tillomed Laboratories Ltd, United Kingdom</t>
  </si>
  <si>
    <t>RMA-1780/07/11/2019</t>
  </si>
  <si>
    <t>30 film coated tablets(blisters 3x10 tablets)</t>
  </si>
  <si>
    <t>28 film coated tablets(blisters 2x14)</t>
  </si>
  <si>
    <t>RMA-1781/07/11/2019</t>
  </si>
  <si>
    <t>30 film coated tablets ( blisters 3x10 tablets)</t>
  </si>
  <si>
    <t>BLASTOMAT</t>
  </si>
  <si>
    <t xml:space="preserve"> Temozolomide</t>
  </si>
  <si>
    <t>L01AX03</t>
  </si>
  <si>
    <t>5 capsules,hard in HDPE bottle/box, 5 sachet, each containing 1 capsule, hard in carton box</t>
  </si>
  <si>
    <t xml:space="preserve"> EirGEN PHARMA Ireland, Ireland</t>
  </si>
  <si>
    <t>RMA-2103/13/08/2020</t>
  </si>
  <si>
    <t>Formoterol 12μg</t>
  </si>
  <si>
    <t xml:space="preserve"> Formoterol Fumarate dihidrate</t>
  </si>
  <si>
    <t>R03AC13</t>
  </si>
  <si>
    <t>12,μg</t>
  </si>
  <si>
    <t>Powder for inhalation</t>
  </si>
  <si>
    <t>Blister with 60 capsules + 1 inhaler</t>
  </si>
  <si>
    <t>Alvogen IPCo.S.ar.l-Luxembourg</t>
  </si>
  <si>
    <t>Laboratorios Loconsa , SA , Spain</t>
  </si>
  <si>
    <t>RMA-1481/04/03/2019</t>
  </si>
  <si>
    <t>Alvodronic</t>
  </si>
  <si>
    <t xml:space="preserve"> Ibandronic acid</t>
  </si>
  <si>
    <t>2mg/2ml</t>
  </si>
  <si>
    <t xml:space="preserve">Concetrate for solution for infusion  </t>
  </si>
  <si>
    <t>Packs containing 1 vial (4ml  type 1 glass vial)</t>
  </si>
  <si>
    <t>Pharmathen  S.A -  Greece</t>
  </si>
  <si>
    <t>RMA-1483/04/03/2019</t>
  </si>
  <si>
    <t>6mg/6ml</t>
  </si>
  <si>
    <t>Packs Containing 1 vial (9ml  type 1 glass vial)</t>
  </si>
  <si>
    <t>RMA-1482/04/03/2019</t>
  </si>
  <si>
    <t>PERSEN ®</t>
  </si>
  <si>
    <t xml:space="preserve"> Valeriana radix,dry extract1)</t>
  </si>
  <si>
    <t>N05CM</t>
  </si>
  <si>
    <t>35 mg+17.5 mg+17.5 mg</t>
  </si>
  <si>
    <t>Kutia prej 40 Tabletë e mbështjellur</t>
  </si>
  <si>
    <t>Alvogen Malta Operations ROW Ltd.</t>
  </si>
  <si>
    <t xml:space="preserve"> Lek Pharmaceuticals d.d, Slovenia</t>
  </si>
  <si>
    <t>PMA-207/24/04/2017</t>
  </si>
  <si>
    <t>Dupro</t>
  </si>
  <si>
    <t xml:space="preserve"> Dutasteride (DMF)</t>
  </si>
  <si>
    <t>30 soft capsules/box</t>
  </si>
  <si>
    <t>ALVOGEN PHARMA TRADING EUROPE EOOD</t>
  </si>
  <si>
    <t xml:space="preserve"> LABORATORIOS LEÓN FARMA, SA, Spain</t>
  </si>
  <si>
    <t>MA-00125/27/05/2020</t>
  </si>
  <si>
    <t>05-2813.12.04.2024</t>
  </si>
  <si>
    <t>Almacor 10 mg</t>
  </si>
  <si>
    <t xml:space="preserve"> Amlodipine (as amlodipine besilate)</t>
  </si>
  <si>
    <t>Outer carton containing 3 blister of 10 film-coated tablets each.</t>
  </si>
  <si>
    <t>ANTIBIOTICE SA-ROMANIA</t>
  </si>
  <si>
    <t xml:space="preserve"> Antibiotice SA, Romania</t>
  </si>
  <si>
    <t>RMA-2633/07/12/2021</t>
  </si>
  <si>
    <t>05-2795.12.04.2024</t>
  </si>
  <si>
    <t>Almacor® 5 mg</t>
  </si>
  <si>
    <t>RMA-2632/07/12/2021</t>
  </si>
  <si>
    <t xml:space="preserve">05-2794.12.04.2024 </t>
  </si>
  <si>
    <t>AMPICILINA Atb  500 mg, powder for solution for injection</t>
  </si>
  <si>
    <t xml:space="preserve"> Ampicillin (as ampicillin sodium)</t>
  </si>
  <si>
    <t>Powder for solution for injection</t>
  </si>
  <si>
    <t>Box with 50 colourless glass vials containing powder for solution for injection</t>
  </si>
  <si>
    <t>mg</t>
  </si>
  <si>
    <t>RMA-3083/26/10/2022</t>
  </si>
  <si>
    <t>05-2823.12.04.2024</t>
  </si>
  <si>
    <t>AMPICILINA Atb 1000 mg</t>
  </si>
  <si>
    <t xml:space="preserve"> Ampicillin as ampicillin sodium</t>
  </si>
  <si>
    <t>Carton box with 50 vials, Colourless glass vial, closed with rubber stopper sealed with aluminium cap provided with a polypropylene lid, Cardboard box, 50 colourless glass vials containing powder for solution for injection.</t>
  </si>
  <si>
    <t>RMA-04535/18/10/2023</t>
  </si>
  <si>
    <t>05-2814.12.04.2024</t>
  </si>
  <si>
    <t>PENICILINA G POTASICA Atb 1000000 IU, powder for solution for injection</t>
  </si>
  <si>
    <t xml:space="preserve"> benzylpenicillin (as potassium salt)</t>
  </si>
  <si>
    <t>J01CE01</t>
  </si>
  <si>
    <t>1000000 IU</t>
  </si>
  <si>
    <t>RMA-3033/05/10/2022</t>
  </si>
  <si>
    <t>05-2796.12.04.2024</t>
  </si>
  <si>
    <t>BISOTENS 10 mg</t>
  </si>
  <si>
    <t>Box containing 3 blisters of 10 film coated tablets</t>
  </si>
  <si>
    <t>RMA-2543/08/10/2021</t>
  </si>
  <si>
    <t>05-2817.12.04.2024</t>
  </si>
  <si>
    <t>BISOTENS 5 mg</t>
  </si>
  <si>
    <t>RMA-1496/14/03/2019</t>
  </si>
  <si>
    <t>05-2819.12.04.2024</t>
  </si>
  <si>
    <t>CEFORT 1g</t>
  </si>
  <si>
    <t xml:space="preserve"> Ceftriaxone (as ceftriaxone sodium)</t>
  </si>
  <si>
    <t>Powder for solution for injection or infusion</t>
  </si>
  <si>
    <t>Box with 10 colourless glass vials containing powder for solution for injection/infusion</t>
  </si>
  <si>
    <t>RMA-2867/15/06/2022</t>
  </si>
  <si>
    <t>05-2820.12.04.2024</t>
  </si>
  <si>
    <t>Clotrimazol Atb ® 10mg/g</t>
  </si>
  <si>
    <t xml:space="preserve"> Clotrimazole</t>
  </si>
  <si>
    <t>D01AC01</t>
  </si>
  <si>
    <t>outer carton containing one aluminium tube with 15 g of cream</t>
  </si>
  <si>
    <t xml:space="preserve"> antibiotice sa, Romania</t>
  </si>
  <si>
    <t>RMA-2303/20/04/2021</t>
  </si>
  <si>
    <t>05-2821.12.04.2024</t>
  </si>
  <si>
    <t>fluocinolon n atb 0.25/5 mg/g</t>
  </si>
  <si>
    <t xml:space="preserve"> Fluocinolone acetonide, neomycin sulphate</t>
  </si>
  <si>
    <t>D07CC02</t>
  </si>
  <si>
    <t>0.25 mg+5 mg</t>
  </si>
  <si>
    <t>outer carton containing one aluminium tube with 18 g of oinment</t>
  </si>
  <si>
    <t>RMA-2302/20/04/2021</t>
  </si>
  <si>
    <t>05-2818.12.04.2024</t>
  </si>
  <si>
    <t>Hidrocortizon 1%</t>
  </si>
  <si>
    <t xml:space="preserve"> Hydrocortisone</t>
  </si>
  <si>
    <t>D07AA02</t>
  </si>
  <si>
    <t>Outer carton containing one aluminium tube with 20g of ointment</t>
  </si>
  <si>
    <t>RMA-2528/01/10/2021</t>
  </si>
  <si>
    <t>05-2797.12.04.2024</t>
  </si>
  <si>
    <t>Zifex duo 500 mg/200 mg</t>
  </si>
  <si>
    <t xml:space="preserve"> metronidazol, clotrimazol</t>
  </si>
  <si>
    <t>500 mg+200 mg</t>
  </si>
  <si>
    <t>Folding carton with 1 PVC-PE strip of 7 pessaries</t>
  </si>
  <si>
    <t>MA-00236/02/12/2020</t>
  </si>
  <si>
    <t>05-2822.12.04.2024</t>
  </si>
  <si>
    <t>Zifex complex</t>
  </si>
  <si>
    <t xml:space="preserve"> metronidazole, nystatin, neomycin sulphate, hydrocortisone acetate</t>
  </si>
  <si>
    <t>G01BA</t>
  </si>
  <si>
    <t>500 mg+100000 IU+65000 IU+15 mg</t>
  </si>
  <si>
    <t>Box with 1 PVC/PE strip of 7 pessaries</t>
  </si>
  <si>
    <t>MA-00238/02/12/2020</t>
  </si>
  <si>
    <t>05-2824.12.04.2024</t>
  </si>
  <si>
    <t>Nistatina Atb 100000 UI</t>
  </si>
  <si>
    <t xml:space="preserve"> nystatin </t>
  </si>
  <si>
    <t>G01AA01</t>
  </si>
  <si>
    <t xml:space="preserve">100000 IU </t>
  </si>
  <si>
    <t>Carton box containing 1 PVC-PE strip of 7 pessaries</t>
  </si>
  <si>
    <t>MA-00237/02/12/2020</t>
  </si>
  <si>
    <t>05-2798.12.04.2024</t>
  </si>
  <si>
    <t>Aceclofen 500 mg/50 mg</t>
  </si>
  <si>
    <t xml:space="preserve"> paracetamol, diclofenac sodium</t>
  </si>
  <si>
    <t>M01AB55</t>
  </si>
  <si>
    <t>500 mg+50 mg</t>
  </si>
  <si>
    <t>Suppository</t>
  </si>
  <si>
    <t>Carton box containing one Al-PE strip of 6 suppositories</t>
  </si>
  <si>
    <t>MA-00226/09/11/2020</t>
  </si>
  <si>
    <t>05-2812.12.04.2024</t>
  </si>
  <si>
    <t>Mastoprofen</t>
  </si>
  <si>
    <t xml:space="preserve"> Progesterone</t>
  </si>
  <si>
    <t>G03DA04</t>
  </si>
  <si>
    <t>10 mg/1 g</t>
  </si>
  <si>
    <t>Outer Carton containing one aluminium tube with 40g of gel.</t>
  </si>
  <si>
    <t>RMA-2497/23/09/2021</t>
  </si>
  <si>
    <t>05-2816.12.04.2024</t>
  </si>
  <si>
    <t>tetracyclina atb</t>
  </si>
  <si>
    <t xml:space="preserve"> Tetracycline hydrochloride</t>
  </si>
  <si>
    <t>D06AA04</t>
  </si>
  <si>
    <t>outer carton containing one aluminium tube of 12 g oinment</t>
  </si>
  <si>
    <t xml:space="preserve"> antibiotice SA, Romania</t>
  </si>
  <si>
    <t>RMA-2570/22/10/2021</t>
  </si>
  <si>
    <t>05-2815.12.04.2024</t>
  </si>
  <si>
    <t>Tetracyclina Atb</t>
  </si>
  <si>
    <t xml:space="preserve"> tetracycline hydrochloride</t>
  </si>
  <si>
    <t>J01AA07</t>
  </si>
  <si>
    <t>outer carton containing 2 blister of 10 capsules  each</t>
  </si>
  <si>
    <t>RMA-2571/22/10/2021</t>
  </si>
  <si>
    <t>05-2809.12.04.2024</t>
  </si>
  <si>
    <t>Hemorzon 20 mg/10 mg/8.3 mg suppositoires</t>
  </si>
  <si>
    <t xml:space="preserve"> Tetracycline hydrochloride, Hydrocortisone acetate, Benzocaine</t>
  </si>
  <si>
    <t>C05AA01</t>
  </si>
  <si>
    <t xml:space="preserve">20 mg, 10 mg, 8.3 mg </t>
  </si>
  <si>
    <t>18g</t>
  </si>
  <si>
    <t xml:space="preserve"> Antibiotice SA-Romania, Romania</t>
  </si>
  <si>
    <t>RMA-1497/14/03/2019</t>
  </si>
  <si>
    <t>05-2810.12.04.2024</t>
  </si>
  <si>
    <t>Outer carton 12 suppositories</t>
  </si>
  <si>
    <t>RMA-04580/14/03/2024</t>
  </si>
  <si>
    <t>05-2811.12.04.2024</t>
  </si>
  <si>
    <t>Triamcinolon S</t>
  </si>
  <si>
    <t xml:space="preserve"> Triamcinolon acetonide, chlorquinaldol</t>
  </si>
  <si>
    <t>D07XB02</t>
  </si>
  <si>
    <t>(0.1 g+3 g)/100 g</t>
  </si>
  <si>
    <t>Outer Carton containing one aluminium tube with 15g of cream</t>
  </si>
  <si>
    <t>RMA-2498/23/09/2021</t>
  </si>
  <si>
    <t>05-2802.12.04.2024</t>
  </si>
  <si>
    <t>nidoflor</t>
  </si>
  <si>
    <t xml:space="preserve"> Triamcinolone and antibiotics</t>
  </si>
  <si>
    <t>D07CB01</t>
  </si>
  <si>
    <t>(1 mg+3.82 mg+100000 IU)/1 g</t>
  </si>
  <si>
    <t>outer carton containing one aluminium tube with 15 g cream</t>
  </si>
  <si>
    <t>RMA-2301/20/04/2021</t>
  </si>
  <si>
    <t>05-2737.12.04.2024</t>
  </si>
  <si>
    <t>Gentazon</t>
  </si>
  <si>
    <t xml:space="preserve"> Betamethasone Sodium Phosphate, Gentamicin (as sulfate)</t>
  </si>
  <si>
    <t>S03CA06</t>
  </si>
  <si>
    <t>(1 mg+3 mg)/1 ml</t>
  </si>
  <si>
    <t>1 (one) bottle of 5 ml</t>
  </si>
  <si>
    <t>Antibiotic-Razgrad AD Bulgaria</t>
  </si>
  <si>
    <t xml:space="preserve"> Balkanpharma-Razgrad AD, Bulgaria</t>
  </si>
  <si>
    <t>MA-0296/02/12/2021</t>
  </si>
  <si>
    <t>BetazonGent</t>
  </si>
  <si>
    <t xml:space="preserve"> Betamethasone valerate, equivalent to Betamethasone, Gentamicin (as sulfate)</t>
  </si>
  <si>
    <t>D07CC01</t>
  </si>
  <si>
    <t>(1 mg+1 mg)/1 g</t>
  </si>
  <si>
    <t>BetazonGent cream 15 g in double lacquered aluminum tubes closed with a plastic screw cap.</t>
  </si>
  <si>
    <t>MA-0120/26/05/2022</t>
  </si>
  <si>
    <t>BetazonGent ointment 15 g in double lacquered aluminum tubes closed with a plastic screw cap</t>
  </si>
  <si>
    <t>MA-0121/26/05/2022</t>
  </si>
  <si>
    <t>Ciprofloxacin ABR</t>
  </si>
  <si>
    <t xml:space="preserve"> Ciprofloxacin hydrochloride</t>
  </si>
  <si>
    <t>1 (one) bottle of 5ml</t>
  </si>
  <si>
    <t>MA-0295/02/12/2021</t>
  </si>
  <si>
    <t>Methylprednisolon Cortico</t>
  </si>
  <si>
    <t xml:space="preserve"> Methylprednisolone</t>
  </si>
  <si>
    <t>H02AB04</t>
  </si>
  <si>
    <t>10 (ten) tablets in a blister of transparent, orange PVC/PVdC/Al foil. Two blisters per carton.</t>
  </si>
  <si>
    <t>MA-0220/15/10/2021</t>
  </si>
  <si>
    <t>10 (ten) tablets in a blister of transparent, orange PVC//PVdC//Al foil. Two blisters per carton.</t>
  </si>
  <si>
    <t>MA-0219/15/10/2021</t>
  </si>
  <si>
    <t>Moxifloxan</t>
  </si>
  <si>
    <t xml:space="preserve"> Moxifloxacin hydrochloride</t>
  </si>
  <si>
    <t>5 ml Moxifloxan eye drops in white plastic bottles</t>
  </si>
  <si>
    <t>MA-0293/02/12/2021</t>
  </si>
  <si>
    <t>MupiroNasal</t>
  </si>
  <si>
    <t xml:space="preserve"> Mupirocin Calcium, equivalent to Mupirocin</t>
  </si>
  <si>
    <t>R01AX06</t>
  </si>
  <si>
    <t>20 mg/1 g</t>
  </si>
  <si>
    <t>Nasal ointment</t>
  </si>
  <si>
    <t>carton box in aluminum tubes with a cannula, sealed with a plastic screw cap x 3 g nasal ointment</t>
  </si>
  <si>
    <t>MA-0069/29/03/2022</t>
  </si>
  <si>
    <t>Trio Vision</t>
  </si>
  <si>
    <t xml:space="preserve"> Neomycin sulfate, Polymyxin B sulfate, Dexamethasone</t>
  </si>
  <si>
    <t>S01CA01</t>
  </si>
  <si>
    <t>(3500 IU+6000 IU+1 mg)/1 ml</t>
  </si>
  <si>
    <t>Eye drops, suspension</t>
  </si>
  <si>
    <t>Each package contains 1 (one) bottle of 5 ml</t>
  </si>
  <si>
    <t>MA-0294/02/12/2021</t>
  </si>
  <si>
    <t>Dehydrocortison</t>
  </si>
  <si>
    <t xml:space="preserve"> Prednisone</t>
  </si>
  <si>
    <t>H02AB07</t>
  </si>
  <si>
    <t>MA-0360/27/10/2023</t>
  </si>
  <si>
    <t>Tetracycline Vision</t>
  </si>
  <si>
    <t>S01AA09</t>
  </si>
  <si>
    <t>Lacquered aluminium tubes, fitted with a cannula, closed with a plastic screw cap</t>
  </si>
  <si>
    <t>MA-0197/19/08/2022</t>
  </si>
  <si>
    <t>Tobrin</t>
  </si>
  <si>
    <t xml:space="preserve"> 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</si>
  <si>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</si>
  <si>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</si>
  <si>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</si>
  <si>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</si>
  <si>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Dex-Tobrin</t>
  </si>
  <si>
    <t xml:space="preserve"> Tobramycin sulfate, Dexamethasone</t>
  </si>
  <si>
    <t>(3 mg+1 mg)/1 ml</t>
  </si>
  <si>
    <t>Sterile white plastic vials with a volume of 5 ml, equipped with a dropper applicator and closed with a screw cap with ring.</t>
  </si>
  <si>
    <t>MA-0198/24/09/2021</t>
  </si>
  <si>
    <t>ToboDexin</t>
  </si>
  <si>
    <t xml:space="preserve"> Tobramycin Sulfate, Dexamethasone</t>
  </si>
  <si>
    <t>(3 mg+1 mg)/1 g</t>
  </si>
  <si>
    <t>Carton box containing 1 Lacquered aluminium tube containing 5 g of eye ointment</t>
  </si>
  <si>
    <t>MA-0193/12/08/2022</t>
  </si>
  <si>
    <t>Tropicamid Vision</t>
  </si>
  <si>
    <t xml:space="preserve"> Tropicamide</t>
  </si>
  <si>
    <t>S01FA06</t>
  </si>
  <si>
    <t>10mg/ml</t>
  </si>
  <si>
    <t>One bottle of 10 ml is packed in a carton box.</t>
  </si>
  <si>
    <t>MA-0305/10/12/2021</t>
  </si>
  <si>
    <t>05-2537.11.04.2024</t>
  </si>
  <si>
    <t>Aratro 500mg film-coated tablets</t>
  </si>
  <si>
    <t xml:space="preserve"> Azithromycin dihydrate</t>
  </si>
  <si>
    <t>J01FA10</t>
  </si>
  <si>
    <t>3 Tablets</t>
  </si>
  <si>
    <t>ARAFARMA GROUP S.A.Spain</t>
  </si>
  <si>
    <t xml:space="preserve"> ARAFARMA GROUP S.A, Spain</t>
  </si>
  <si>
    <t>RMA-2886/17/06/2022</t>
  </si>
  <si>
    <t>Candifix 150 mg hard capsules</t>
  </si>
  <si>
    <t>Cardboard box containing 1 PVC/aluminium blister, with 1 hard capsule (1 hard capsule)</t>
  </si>
  <si>
    <t xml:space="preserve"> ARAFARMA GROUP S.A., Spain</t>
  </si>
  <si>
    <t>MA-0337/17/10/2023</t>
  </si>
  <si>
    <t>Dresplan</t>
  </si>
  <si>
    <t xml:space="preserve"> Oxybutynin hydrochloride</t>
  </si>
  <si>
    <t>G04BD04</t>
  </si>
  <si>
    <t>Cardboard box box containing 3 PVC/aluminium blisters; each blister contains 20 tablets (60 tablets)</t>
  </si>
  <si>
    <t>MA-0317/15/09/2023</t>
  </si>
  <si>
    <t>05-2736.12.04.2024</t>
  </si>
  <si>
    <t>Adiclair</t>
  </si>
  <si>
    <t xml:space="preserve"> Nystatin</t>
  </si>
  <si>
    <t>A07AA02</t>
  </si>
  <si>
    <t>100000 IU/1 ml</t>
  </si>
  <si>
    <t>Carton box containing brown glass bottle with dosing pipette containing 24 ml suspension</t>
  </si>
  <si>
    <t>ARDEYPHARM GMBH-GERMANY</t>
  </si>
  <si>
    <t xml:space="preserve"> Ardeypharm Gmbh, Germany </t>
  </si>
  <si>
    <t>MA-00236/25/11/2020</t>
  </si>
  <si>
    <t>D01AA01</t>
  </si>
  <si>
    <t>100000 IU/1 g</t>
  </si>
  <si>
    <t>Carton box containing 1 aluminium tube with 20 g ointment</t>
  </si>
  <si>
    <t>MA-0263/09/12/2020</t>
  </si>
  <si>
    <t>05-2791.12.04.2024</t>
  </si>
  <si>
    <t>Ambroxol Aristo Hustensaft, 30 mg/5 ml</t>
  </si>
  <si>
    <t xml:space="preserve"> Ambroxol hydrochloride</t>
  </si>
  <si>
    <t>R05CB06</t>
  </si>
  <si>
    <t>30 mg/5 ml</t>
  </si>
  <si>
    <t>Carton box containing glass bottle with 100 ml  oral solution.</t>
  </si>
  <si>
    <t>Aristo Pharma GmbH-Germany</t>
  </si>
  <si>
    <t xml:space="preserve"> Aristo Pharma GmbH, Germany </t>
  </si>
  <si>
    <t>URMA-00114/15/05/2020</t>
  </si>
  <si>
    <t>Citalopram Aristo 20mg Filmtabletten</t>
  </si>
  <si>
    <t xml:space="preserve"> Citalopram hydrobromide</t>
  </si>
  <si>
    <t>Folding carton, PVC/PVDC colorless blisters with aluminum foil, 20 film coated tablets</t>
  </si>
  <si>
    <t>URMA-00148/22/06/2020</t>
  </si>
  <si>
    <t>Clindamycin Aristo 600mg Filmtabletten</t>
  </si>
  <si>
    <t xml:space="preserve"> Clindamycin hydrochloride</t>
  </si>
  <si>
    <t>J01FF01</t>
  </si>
  <si>
    <t>PVC-Aluminium blister, folding carton, 12 film-coated tablets</t>
  </si>
  <si>
    <t>MA-0242/18/07/2023</t>
  </si>
  <si>
    <t>05-2791 .12.04.2024</t>
  </si>
  <si>
    <t>Esomeprazol Aristo 20 mg magensaftresistente Hartkapseln</t>
  </si>
  <si>
    <t xml:space="preserve"> Esomeprazol-Hemimagnesium 1 H2O</t>
  </si>
  <si>
    <t>A02BC05</t>
  </si>
  <si>
    <t>30 gastro-resistant capsules, hard</t>
  </si>
  <si>
    <t>URMA-00181/21/07/2020</t>
  </si>
  <si>
    <t>Esomeprazol Aristo 40 mg magensaftresistente Hartkapseln</t>
  </si>
  <si>
    <t>URMA-00182/21/07/2020</t>
  </si>
  <si>
    <t>Formo-Aristo 12 Mikrogramm Hartkapseln mit Pulver zur Inhalation</t>
  </si>
  <si>
    <t xml:space="preserve"> Formoterol fumarate dihydrate</t>
  </si>
  <si>
    <t>12 mcg</t>
  </si>
  <si>
    <t>HDPE bottle closed with a polypropylene screw cap, contains desiccant (silica gel), Folding carton, 60 hard capsules and 1 inhaler</t>
  </si>
  <si>
    <t>MA-0243/18/07/2023</t>
  </si>
  <si>
    <t>Levofloxacin Aristo 250mg filmtabletten</t>
  </si>
  <si>
    <t xml:space="preserve"> Levofloxacin hemihydrate corresponding to levofloxacin base</t>
  </si>
  <si>
    <t>Carton box containing 10 film coated tablets</t>
  </si>
  <si>
    <t>MA-0044/11/03/2022</t>
  </si>
  <si>
    <t>Levofloxacin Aristo 500mg filmtabletten</t>
  </si>
  <si>
    <t>Carton box containing 7 film coated tablets</t>
  </si>
  <si>
    <t>MA-0045/11/03/2022</t>
  </si>
  <si>
    <t>MA-0046/11/03/2022</t>
  </si>
  <si>
    <t>EFEROX</t>
  </si>
  <si>
    <t xml:space="preserve"> Levothyroxine sodium</t>
  </si>
  <si>
    <t>H03AA01</t>
  </si>
  <si>
    <t>100 mcg</t>
  </si>
  <si>
    <t>Two PVC-foil blisters, welded on aluminium foil, Folding carton x 25 tablets (50 tablets)</t>
  </si>
  <si>
    <t>MA-0183/02/05/2023</t>
  </si>
  <si>
    <t>25 mcg</t>
  </si>
  <si>
    <t>MA-0181/02/05/2023</t>
  </si>
  <si>
    <t>50 mcg</t>
  </si>
  <si>
    <t>MA-0182/02/05/2023</t>
  </si>
  <si>
    <t>Pantoprazol Aristo</t>
  </si>
  <si>
    <t xml:space="preserve"> Pantoprazole sodium Sesquihydrate</t>
  </si>
  <si>
    <t>A02BC02</t>
  </si>
  <si>
    <t>Ariscare 10mg Filmtabletten</t>
  </si>
  <si>
    <t xml:space="preserve"> Solifenacin succinate</t>
  </si>
  <si>
    <t>G04BD08</t>
  </si>
  <si>
    <t>Carton box containing 3 PVC-foil blisters, welded on aluminium foil x 10 tablets (30 tablets)</t>
  </si>
  <si>
    <t xml:space="preserve"> Aristo Pharma GmbH, Germany ; Laboratorios Medicamentos Internacionales S.A., Spain</t>
  </si>
  <si>
    <t>MA-0293/23/08/2023</t>
  </si>
  <si>
    <t>Ariscare 5mg Filmtabletten</t>
  </si>
  <si>
    <t>MA-0294/23/08/2023</t>
  </si>
  <si>
    <t>Arissila 20mg Filmtabletten</t>
  </si>
  <si>
    <t xml:space="preserve"> Tadalafil</t>
  </si>
  <si>
    <t>G04BE08</t>
  </si>
  <si>
    <t>Tablets are packed in PVC-foil blisters, welded on aluminium foil, folding carton x 2 tablets</t>
  </si>
  <si>
    <t>MA-0292/23/08/2023</t>
  </si>
  <si>
    <t>Arissila 5mg Filmtabletten</t>
  </si>
  <si>
    <t>Carton box containing 2 PVC-foil blisters, welded on aluminium foil x 15 tablets (30 tablets)</t>
  </si>
  <si>
    <t xml:space="preserve"> Aristo Pharma GmbH Address, Germany ; Laboratorios Medicamentos Internacionales S.A., Spain</t>
  </si>
  <si>
    <t>MA-0291/23/08/2023</t>
  </si>
  <si>
    <t>Imidin N Nasenspray</t>
  </si>
  <si>
    <t xml:space="preserve"> Xylometazoline hydrochloride</t>
  </si>
  <si>
    <t>R01AA07</t>
  </si>
  <si>
    <t>Nasal spray, solution</t>
  </si>
  <si>
    <t>Box containing brown glass bottle with dosing pump with nose adapter and protective cap of 10ml</t>
  </si>
  <si>
    <t>MA-0197/17/09/2021</t>
  </si>
  <si>
    <t>05-2680.11.04.2024</t>
  </si>
  <si>
    <t>Lexam</t>
  </si>
  <si>
    <t>10mg</t>
  </si>
  <si>
    <t>Tablets</t>
  </si>
  <si>
    <t xml:space="preserve">Box  containing 28 tablets </t>
  </si>
  <si>
    <t>Arrow Pharma  Pty Ltd,Australia</t>
  </si>
  <si>
    <t>Strides Shaun Ltd,India</t>
  </si>
  <si>
    <t>RMA-1508/19/03/2019</t>
  </si>
  <si>
    <t>05-2681.11.04.2024</t>
  </si>
  <si>
    <t>TALAM</t>
  </si>
  <si>
    <t>28 tablets</t>
  </si>
  <si>
    <t>Arrow Pharma Pty Ltd</t>
  </si>
  <si>
    <t xml:space="preserve"> Strides Shasun Limited, India</t>
  </si>
  <si>
    <t>RMA-1673/26/08/2019</t>
  </si>
  <si>
    <t>05-2759.12.04.2024</t>
  </si>
  <si>
    <t>MILDRONATE</t>
  </si>
  <si>
    <t xml:space="preserve"> meldonium</t>
  </si>
  <si>
    <t>C01EB</t>
  </si>
  <si>
    <t>60 hard capsules</t>
  </si>
  <si>
    <t>AS GRINDEKS,LATVIA</t>
  </si>
  <si>
    <t xml:space="preserve"> AS GRINDEKS,Latvia, Latvia</t>
  </si>
  <si>
    <t>RMA-2899/12/07/2022</t>
  </si>
  <si>
    <t>C01EB22</t>
  </si>
  <si>
    <t>Box containing 60 hard capsules</t>
  </si>
  <si>
    <t>RMA-2900/12/07/2022</t>
  </si>
  <si>
    <t>OXYTOCIN GRINDEKS</t>
  </si>
  <si>
    <t xml:space="preserve"> Oxytocin</t>
  </si>
  <si>
    <t>H01BB02</t>
  </si>
  <si>
    <t>10 IU/1 ml</t>
  </si>
  <si>
    <t xml:space="preserve"> JSC GRINDEKS, Latvia</t>
  </si>
  <si>
    <t>MA-08222/15/03/2024</t>
  </si>
  <si>
    <t>SOMNOLS</t>
  </si>
  <si>
    <t xml:space="preserve"> Zopiclone</t>
  </si>
  <si>
    <t>N05CF01</t>
  </si>
  <si>
    <t>7.5 mg</t>
  </si>
  <si>
    <t>30 fct</t>
  </si>
  <si>
    <t xml:space="preserve"> AS Grindeks, Latvia</t>
  </si>
  <si>
    <t>RMA-2955/26/08/2022</t>
  </si>
  <si>
    <t xml:space="preserve">05-2725.12.04.2024  </t>
  </si>
  <si>
    <t>prostenoon - gel</t>
  </si>
  <si>
    <t xml:space="preserve"> dinoprostone</t>
  </si>
  <si>
    <t>G02AD02</t>
  </si>
  <si>
    <t>Endocervical gel</t>
  </si>
  <si>
    <t>each pack contains one sterile syringe and one sterile catheter in two separate pouches</t>
  </si>
  <si>
    <t>AS Kevelt</t>
  </si>
  <si>
    <t xml:space="preserve"> as kevelt, Estonia</t>
  </si>
  <si>
    <t>RMA-3018/04/10/2022</t>
  </si>
  <si>
    <t xml:space="preserve">05-2741.12.04.2024   </t>
  </si>
  <si>
    <t>IMFINZI</t>
  </si>
  <si>
    <t xml:space="preserve"> Durvalumab</t>
  </si>
  <si>
    <t>L01FF03</t>
  </si>
  <si>
    <t>50 mg/ml</t>
  </si>
  <si>
    <t>2.4 ml (a total of 120 mg durvalumab) of concentrate. Pack size of 1 vial.</t>
  </si>
  <si>
    <t>ASTRAZENECA AB SWEDEN,SWEDEN</t>
  </si>
  <si>
    <t xml:space="preserve"> AstraZeneca AB, Sweden; AstraZeneca AB, Sweden; AstraZeneca AB, Sweden</t>
  </si>
  <si>
    <t>MA-03304/16/02/2024</t>
  </si>
  <si>
    <t>neni 9 par 7</t>
  </si>
  <si>
    <t xml:space="preserve">05-2740.12.04.2024   </t>
  </si>
  <si>
    <t>10 ml (a total of 500 mg durvalumab) of concentrate. Pack size of 1 vial.</t>
  </si>
  <si>
    <t>MA-03305/16/02/2024</t>
  </si>
  <si>
    <t xml:space="preserve">05-2744.12.04.2024  </t>
  </si>
  <si>
    <t>TAGRISSO</t>
  </si>
  <si>
    <t xml:space="preserve"> Osimertinib (as mesylate)</t>
  </si>
  <si>
    <t>L01EB04</t>
  </si>
  <si>
    <t>30 x 1 film-coated tablets</t>
  </si>
  <si>
    <t xml:space="preserve"> AstraZeneca AB, Sweden</t>
  </si>
  <si>
    <t>MA-00228/07/03/2024</t>
  </si>
  <si>
    <t xml:space="preserve">05-2745.12.04.2024  </t>
  </si>
  <si>
    <t>MA-00227/07/03/2024</t>
  </si>
  <si>
    <t xml:space="preserve">05-2739.12.04.2024 </t>
  </si>
  <si>
    <t>SYNAGIS</t>
  </si>
  <si>
    <t xml:space="preserve"> Palivizumab</t>
  </si>
  <si>
    <t>J06BD01</t>
  </si>
  <si>
    <t>50 mg/0.5 ml</t>
  </si>
  <si>
    <t>Pack size of 1 vial</t>
  </si>
  <si>
    <t xml:space="preserve"> AbbVie S.r.l, Italy</t>
  </si>
  <si>
    <t>MA-05846/23/02/2024</t>
  </si>
  <si>
    <t>neni 9 par 8</t>
  </si>
  <si>
    <t>2 shporta</t>
  </si>
  <si>
    <t>Phenoxymethylpenicillin 250 mg/5ml Oral Solution</t>
  </si>
  <si>
    <t xml:space="preserve"> phenoxymethylpenicillin</t>
  </si>
  <si>
    <t>J01CE02</t>
  </si>
  <si>
    <t>Carton box, plastic bottle of 100ml, Powder for Oral Solution</t>
  </si>
  <si>
    <t>Athlone Laboratories L.T.D.Ireland</t>
  </si>
  <si>
    <t xml:space="preserve"> Athlone Laboratories Ltd, Ireland</t>
  </si>
  <si>
    <t>URMA-00132/05/06/2020</t>
  </si>
  <si>
    <t>05-2780.12.04.2024</t>
  </si>
  <si>
    <t>Tantum Verde</t>
  </si>
  <si>
    <t xml:space="preserve"> Benzydamine hydrochloride</t>
  </si>
  <si>
    <t>0.15%</t>
  </si>
  <si>
    <t>30 ml spray bottle</t>
  </si>
  <si>
    <t>Aziende Chimiche Riunite Angelini Francesco A.C.R.A. SpA</t>
  </si>
  <si>
    <t xml:space="preserve"> Aziende Chimiche Riunite Angelini Francesco - A.C.R.A.F S.p.A, Italy</t>
  </si>
  <si>
    <t>RMA-2740/02/03/2022</t>
  </si>
  <si>
    <t>15 ml spray bottle</t>
  </si>
  <si>
    <t>RMA-2741/02/03/2022</t>
  </si>
  <si>
    <t>MOMENT</t>
  </si>
  <si>
    <t>24 coated tablets</t>
  </si>
  <si>
    <t xml:space="preserve"> Aziende Chimiche Riunite Angelini Francesco - A.C.R.A.F. S.p.A, Italy; Famar Italia S.p.A.,, Italy</t>
  </si>
  <si>
    <t>RMA-2973/21/09/2022</t>
  </si>
  <si>
    <t>MOMENTACT</t>
  </si>
  <si>
    <t>12 FILM-COATED TABLETS</t>
  </si>
  <si>
    <t xml:space="preserve"> Aziende Chimiche Riunite Angelini Francesco - A.C.R.A.F. S.p.A, Italy</t>
  </si>
  <si>
    <t>RMA-2972/21/09/2022</t>
  </si>
  <si>
    <t>originatori</t>
  </si>
  <si>
    <t>MOMENDOL</t>
  </si>
  <si>
    <t xml:space="preserve"> Naproxen sodium</t>
  </si>
  <si>
    <t>M01AE02</t>
  </si>
  <si>
    <t>220 mg</t>
  </si>
  <si>
    <t>12 film-coated tablets</t>
  </si>
  <si>
    <t xml:space="preserve"> Aziende Chimiche Riunite Angelini Francesco-A.C.R.A.F. S.p.A, Italy; Famar Italia S.p.A.,, Italy</t>
  </si>
  <si>
    <t>RMA-2935/18/08/2022</t>
  </si>
  <si>
    <t>Tachipirina</t>
  </si>
  <si>
    <t>100 mg/1 ml</t>
  </si>
  <si>
    <t>Oral drops</t>
  </si>
  <si>
    <t>Bottle Containing 30 ml of solution</t>
  </si>
  <si>
    <t xml:space="preserve"> Aziende Chimiche Reunite Angelini Francesco A.C.R.A Spa-, Italy</t>
  </si>
  <si>
    <t>RMA-2802/29/04/2022</t>
  </si>
  <si>
    <t>TACHIPIRINA</t>
  </si>
  <si>
    <t>Effervescent tablet</t>
  </si>
  <si>
    <t>Box containing 12 effervescent tablet</t>
  </si>
  <si>
    <t xml:space="preserve"> Aziende Chimiche Riunite Angelini Francesco, Italy</t>
  </si>
  <si>
    <t>RMA-2800/29/04/2022</t>
  </si>
  <si>
    <t>Box containing 1 bottle of 120ml of syrup</t>
  </si>
  <si>
    <t>RMA-2839/04/05/2022</t>
  </si>
  <si>
    <t>125 mg</t>
  </si>
  <si>
    <t>Box containing 10 suppositories</t>
  </si>
  <si>
    <t>RMA-2811/29/04/2022</t>
  </si>
  <si>
    <t>RMA-2812/29/04/2022</t>
  </si>
  <si>
    <t xml:space="preserve"> Aziende Chimiche Riunite Angelini Francesco - A.C.R.A.F - S.p.A, Italy; Istituto de Angelini S.r.L, Italy</t>
  </si>
  <si>
    <t>RMA-3165/15/12/2022</t>
  </si>
  <si>
    <t>Effervescent granules</t>
  </si>
  <si>
    <t>Case of 20 heat-sealed sachets in polycoupled paper-aluminium-polythene</t>
  </si>
  <si>
    <t>RMA-2801/29/04/2022</t>
  </si>
  <si>
    <t>TACHICAF</t>
  </si>
  <si>
    <t xml:space="preserve"> Paracetamol + Caffeine, Paracetamol + Caffeine</t>
  </si>
  <si>
    <t>1000 mg+130 mg</t>
  </si>
  <si>
    <t>16 Effervescent granules</t>
  </si>
  <si>
    <t xml:space="preserve"> Aziende Chimiche Riunite Angelini Francesco - A.C.R.A.F.  S.p.a, Italy</t>
  </si>
  <si>
    <t>RMA-2936/18/08/2022</t>
  </si>
  <si>
    <t>ESOLUT</t>
  </si>
  <si>
    <t xml:space="preserve"> Progresterone</t>
  </si>
  <si>
    <t>200  mg</t>
  </si>
  <si>
    <t>TWO BLISTERS, EACH CONTAINING SIX PESSARIES</t>
  </si>
  <si>
    <t xml:space="preserve"> Chimiche Riunite Angelini Francesco - A.C.R.A.F   S.p.a, Italy</t>
  </si>
  <si>
    <t>RMA-2742/02/03/2022</t>
  </si>
  <si>
    <t>05-2708.12.04.2024</t>
  </si>
  <si>
    <t>BUPIVACAINA B. BRAUN</t>
  </si>
  <si>
    <t xml:space="preserve"> bupivacaine hydrochloride</t>
  </si>
  <si>
    <t>N01BB01</t>
  </si>
  <si>
    <t xml:space="preserve">5mg/1 ml </t>
  </si>
  <si>
    <t>Cartoon box, containing 100 units of  polyethylene ampoules (Mini-Plasco) of 10 ml</t>
  </si>
  <si>
    <t>B. BRAUN MEDICAL S.A,Spain</t>
  </si>
  <si>
    <t xml:space="preserve"> B. BRAUN MEDICAL, S.A., Spain</t>
  </si>
  <si>
    <t>MA-0164/13/04/2023</t>
  </si>
  <si>
    <t>GLUCOCEMIN 50% CONCENTRADO PARA SOLUCION PARA PERFUSION</t>
  </si>
  <si>
    <t xml:space="preserve"> glucose moohydrate</t>
  </si>
  <si>
    <t>B05BA03</t>
  </si>
  <si>
    <t>500 mg/ml</t>
  </si>
  <si>
    <t>Carton box,20 ml low-density polyethylene containers (Miniplasco Classic and Miniplasco Connect)20 containers of 20 ml</t>
  </si>
  <si>
    <t xml:space="preserve"> B. BRAUN MELSUNGEN AG, Germany ; B. BRAUN MELSUNGEN AG, Germany </t>
  </si>
  <si>
    <t>MA-0387/24/11/2023</t>
  </si>
  <si>
    <t>Lidocaina B. Braun</t>
  </si>
  <si>
    <t xml:space="preserve"> lidocaine hydrochloride</t>
  </si>
  <si>
    <t>N01BB02</t>
  </si>
  <si>
    <t>10 mg/ ml</t>
  </si>
  <si>
    <t>Carton box, containing 100 units of plastic ampoules (Mini-Plasco) of 10 ml</t>
  </si>
  <si>
    <t xml:space="preserve"> B. Braun Medical, S.A., Spain; B. Braun Melsungen AG, Germany </t>
  </si>
  <si>
    <t>MA-0390/07/12/2023</t>
  </si>
  <si>
    <t>20 mg/ ml</t>
  </si>
  <si>
    <t>Cartoon box, containing 100 units of polyethylene ampoules (Mini-Plasco) of 5ml</t>
  </si>
  <si>
    <t>MA-0391/07/12/2023</t>
  </si>
  <si>
    <t xml:space="preserve"> LIDOCAINE HYDROCHLORIDE</t>
  </si>
  <si>
    <t>50 mg/ ml</t>
  </si>
  <si>
    <t>Cartoon box, containing 100 units of polyethylene ampoules (Mini-Plasco) of 10ml</t>
  </si>
  <si>
    <t>MA-0392/07/12/2023</t>
  </si>
  <si>
    <t>NORADRENALINA B. BRAUN 1mg/ml CONCENTRADO PARA SOLUCION PARA PERFUSION</t>
  </si>
  <si>
    <t xml:space="preserve"> NOREPINEPHRINE BITARTRATE</t>
  </si>
  <si>
    <t>C01CA03</t>
  </si>
  <si>
    <t>10 mg/10 ml</t>
  </si>
  <si>
    <t>Carton box, type I glass ampoules of, 10 x 10ml, Concentrate for solution for infusion</t>
  </si>
  <si>
    <t xml:space="preserve"> B. BRAUN MEDICAL S.A, Spain</t>
  </si>
  <si>
    <t>MA-0145/07/07/2022</t>
  </si>
  <si>
    <t>TIOBARBITAL BRAUN 0,5 g</t>
  </si>
  <si>
    <t xml:space="preserve"> THIOPENTAL SODIUM</t>
  </si>
  <si>
    <t>N01AF03</t>
  </si>
  <si>
    <t>0.5 g</t>
  </si>
  <si>
    <t>cartoon box,Type III clear glass vials., in boxes of 50 vials of 0.5g</t>
  </si>
  <si>
    <t>MA-0033/16/02/2023</t>
  </si>
  <si>
    <t>05-2706.12.04.2024</t>
  </si>
  <si>
    <t>FENTANYL B.BRAUN 0.1mg</t>
  </si>
  <si>
    <t xml:space="preserve"> Fentanyl</t>
  </si>
  <si>
    <t>N01AH01</t>
  </si>
  <si>
    <t>0.1 mg/2 ml</t>
  </si>
  <si>
    <t>10 ampoules of 2 ml</t>
  </si>
  <si>
    <t>B.BRAUN MELSUNGEN AG,GERMANY</t>
  </si>
  <si>
    <t xml:space="preserve"> B.Braun Melsungen AG, Germany </t>
  </si>
  <si>
    <t>RMA-04535/02/04/2024</t>
  </si>
  <si>
    <t>Fluconazole B.Braun 2mg/ml</t>
  </si>
  <si>
    <t>D01AC15</t>
  </si>
  <si>
    <t>2 mg/1 ml</t>
  </si>
  <si>
    <t>Solution for infusion</t>
  </si>
  <si>
    <t>20 Polyethylene bottles of 100 mL, 100ml of solution, Bottle containing 100ml</t>
  </si>
  <si>
    <t xml:space="preserve"> B.Braun Medical SA, Spain, Spain</t>
  </si>
  <si>
    <t>RMA-1831/04/12/2019</t>
  </si>
  <si>
    <t>HEPARIN SODIUM B. BRAUN 25000IU/5ML</t>
  </si>
  <si>
    <t xml:space="preserve"> Heparin Sodium</t>
  </si>
  <si>
    <t>B01AB01</t>
  </si>
  <si>
    <t>5000 IU/1 ml</t>
  </si>
  <si>
    <t>Supplied in packs of 10x5ml</t>
  </si>
  <si>
    <t xml:space="preserve"> B.Braun Melsungen AG, Germany ; B Braun Medical S.A, Spain</t>
  </si>
  <si>
    <t>RMA-03626/17/12/2023</t>
  </si>
  <si>
    <t>NuTRIflex Lipid peri</t>
  </si>
  <si>
    <t xml:space="preserve"> 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t>
  </si>
  <si>
    <t>B05BA10</t>
  </si>
  <si>
    <t>(1.87 g+2.5 g+2.27 g+1.57 g+1.46 g+2.08 g+2.16 g+1.35 g+3.88 g+1.32 g+1.2g +2.8 g+2.72 g+2.4 g+2.8 g+0.46 g+70.4 g+0.64 g+0.865 g+0.435 g+0.936 g+2.354 g+0.515 g+0.353 g+20 g+20 g+5.3 mg+0.336 g+5 g+2.4 g+0.06 g+ 878g)/1000 ml</t>
  </si>
  <si>
    <t>Emulsion for infusion</t>
  </si>
  <si>
    <t>In flexible multichamber bags of 2500ml</t>
  </si>
  <si>
    <t>MA-00026/11/02/2020</t>
  </si>
  <si>
    <t>In flexible multichamber bags of 1875ml</t>
  </si>
  <si>
    <t>MA-00177/15/07/2020</t>
  </si>
  <si>
    <t>Aminoplasmal B. Braun 5% E</t>
  </si>
  <si>
    <t xml:space="preserve"> 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</si>
  <si>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</si>
  <si>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</si>
  <si>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 xml:space="preserve"> B. Braun Melsungen AG, Germany </t>
  </si>
  <si>
    <t>RMA-2198/14/01/2021</t>
  </si>
  <si>
    <t>Aminoplasmal B. Braun10% E</t>
  </si>
  <si>
    <t>100 g/1 l</t>
  </si>
  <si>
    <t>RMA-2197/14/01/2021</t>
  </si>
  <si>
    <t>METRONIDAZOLE B.BRAUN 5mg/ml</t>
  </si>
  <si>
    <t xml:space="preserve"> Metronidazole</t>
  </si>
  <si>
    <t>J01XD01</t>
  </si>
  <si>
    <t>Box containing glass bottles and transparent polyethylene plastic containers  20 x 100ml</t>
  </si>
  <si>
    <t xml:space="preserve"> B.Braun Melsungen AG,Germany, Germany </t>
  </si>
  <si>
    <t>RMA-2406/07/07/2021</t>
  </si>
  <si>
    <t>Midazolam B.Braun 1mg/ml</t>
  </si>
  <si>
    <t xml:space="preserve"> Midazolam</t>
  </si>
  <si>
    <t>N05CD08</t>
  </si>
  <si>
    <t>1mg/ ml</t>
  </si>
  <si>
    <t>Solution for injection/infusion</t>
  </si>
  <si>
    <t>Packs of 20 ampoules with 5 ml solution</t>
  </si>
  <si>
    <t>RMA-04534/02/04/2024</t>
  </si>
  <si>
    <t>Naloxon B.Braun 0.4mg/ml Injektions/Infusionslösung</t>
  </si>
  <si>
    <t xml:space="preserve"> Naloxone  hydrochloride</t>
  </si>
  <si>
    <t>V03AB15</t>
  </si>
  <si>
    <t xml:space="preserve">0.4 mg/1 ml </t>
  </si>
  <si>
    <t>Box containing 10 ampoles of 1ml</t>
  </si>
  <si>
    <t xml:space="preserve"> Siegfried Hameln GmbH, Germany ; B. Braun Medical S.A., Spain</t>
  </si>
  <si>
    <t>MA-0098/10/05/2022</t>
  </si>
  <si>
    <t>Paracetamol B.Braun 10mg/ml Infusionslösung</t>
  </si>
  <si>
    <t>Carton box containing 20 Ampoule of low-density polyethylene; contents: 10 ml of Solution for infusion</t>
  </si>
  <si>
    <t xml:space="preserve"> B. Braun Medical S.A., Spain</t>
  </si>
  <si>
    <t>MA-0060/14/04/2021</t>
  </si>
  <si>
    <t xml:space="preserve">10 mg/1 ml </t>
  </si>
  <si>
    <t>Carton box containing 10 Bottles of low-density polyethylene. contents:50 ml of solution for infusion</t>
  </si>
  <si>
    <t>MA-0233/06/07/2023</t>
  </si>
  <si>
    <t>Carton box containing 10 Bottles of low-density polyethylene. contents:100 ml of solution for infusion</t>
  </si>
  <si>
    <t>MA-0234/06/07/2023</t>
  </si>
  <si>
    <t>PROPOFOL-LIPURO 1%</t>
  </si>
  <si>
    <t xml:space="preserve"> propofol</t>
  </si>
  <si>
    <t>N01AX10</t>
  </si>
  <si>
    <t>Emulsion for injection/infusion</t>
  </si>
  <si>
    <t>5x20 ml</t>
  </si>
  <si>
    <t xml:space="preserve"> B.Braun Melsungen AG,, Germany </t>
  </si>
  <si>
    <t>RMA-2813/29/04/2022</t>
  </si>
  <si>
    <t>Rocuronium B.Braun 10mg/ml</t>
  </si>
  <si>
    <t xml:space="preserve"> Rocuronium bromide</t>
  </si>
  <si>
    <t>M03AC09</t>
  </si>
  <si>
    <t>50 mg/5 ml</t>
  </si>
  <si>
    <t>Box containing 20 plastic ampoules containing 5ml solution</t>
  </si>
  <si>
    <t xml:space="preserve"> B.Braun Melsungen, Germany ; B.Braun Melsungen, Germany </t>
  </si>
  <si>
    <t>RMA-1732/03/10/2019</t>
  </si>
  <si>
    <t>Ringer  Infusionslösung B.Braun</t>
  </si>
  <si>
    <t xml:space="preserve"> Sodium  chloride, Potassium chloride, Calcium chloride dihydrate</t>
  </si>
  <si>
    <t>B05BB01</t>
  </si>
  <si>
    <t>(8.6 g+0.3 g+0.33 g)/1 l</t>
  </si>
  <si>
    <t>Cartoon box,plastic bottle (PE) containing 10x500ml</t>
  </si>
  <si>
    <t>MA-0028/16/02/2023</t>
  </si>
  <si>
    <t>05-2628.11.04.2024</t>
  </si>
  <si>
    <t>CRESEMBA</t>
  </si>
  <si>
    <t xml:space="preserve"> Isavuconazonium sulfate</t>
  </si>
  <si>
    <t>J02AC05</t>
  </si>
  <si>
    <t>14 hard capsules (in two aluminum blisters), with each capsule pocket connected to a pocket with desiccant.</t>
  </si>
  <si>
    <t>Basilea Pharmaceutica Deutschland GmbH,Germany</t>
  </si>
  <si>
    <t xml:space="preserve"> Almac Pharma Services (Ireland) Limited, Ireland</t>
  </si>
  <si>
    <t>MA-0322/29/12/2021</t>
  </si>
  <si>
    <t>Powder for concentrate for solution for infusion</t>
  </si>
  <si>
    <t>One 10 mL Type I glass vial with rubber stopper and an aluminum cap with plastic seal.</t>
  </si>
  <si>
    <t>MA-0321/29/12/2021</t>
  </si>
  <si>
    <t>05-2553.11.04.2024</t>
  </si>
  <si>
    <t>CANESTEN® 3 vaginal cream</t>
  </si>
  <si>
    <t xml:space="preserve"> Cloritromazole</t>
  </si>
  <si>
    <t>G01AF02</t>
  </si>
  <si>
    <t>Vaginal cream</t>
  </si>
  <si>
    <t>Kutia prej 20g of cream with 3 applicators</t>
  </si>
  <si>
    <t>Bayer AG</t>
  </si>
  <si>
    <t xml:space="preserve"> Kern Pharma SL Spain, Spain; GP Grenzach Produktions GmbH, Germany ; Bayer Farmacevtska druzba d.o.o., Slovenia; Bayer Farmacevtska druzba d.o.o., Slovenia</t>
  </si>
  <si>
    <t>PMA-088/01/02/2017</t>
  </si>
  <si>
    <t>CANESTEN® 3 vaginal tablet</t>
  </si>
  <si>
    <t xml:space="preserve"> Clotrimazole micronised</t>
  </si>
  <si>
    <t>Kutia prej 3 vaginal tablet with 1 applicator</t>
  </si>
  <si>
    <t xml:space="preserve"> Bayer Ag Germany, Germany ; GP Grenzach Produktions GmbH, Germany ; Bayer Farmacevtska druzba d.o.o., Slovenia</t>
  </si>
  <si>
    <t>PMA-089/01/02/2017</t>
  </si>
  <si>
    <t>neni 9 paragrafi 8</t>
  </si>
  <si>
    <t xml:space="preserve">shporta 2 </t>
  </si>
  <si>
    <t>YASMIN</t>
  </si>
  <si>
    <t>3 mg+0.03 mg</t>
  </si>
  <si>
    <t>Kutia prej 21 tablets, box containing 21 tablets</t>
  </si>
  <si>
    <t xml:space="preserve"> Bayer AG, Germany </t>
  </si>
  <si>
    <t>RMA-2118/24/09/2020</t>
  </si>
  <si>
    <t>GADOVIST</t>
  </si>
  <si>
    <t xml:space="preserve"> Gadobutrol</t>
  </si>
  <si>
    <t>V08CA09</t>
  </si>
  <si>
    <t>1 mmol/1 ml</t>
  </si>
  <si>
    <t>5 perfilled syringes x 7.5 ml of solution for injection ( in syringe of 10ml)</t>
  </si>
  <si>
    <t xml:space="preserve"> Bayer Ag, Germany ; Bayer Farmacevtska druzba d.o.o., Slovenia</t>
  </si>
  <si>
    <t>RMA-3082/26/10/2022</t>
  </si>
  <si>
    <t>10 bottles x 30ml of solution</t>
  </si>
  <si>
    <t>Betaferon ®</t>
  </si>
  <si>
    <t xml:space="preserve"> Recombinant interferon beta-1b</t>
  </si>
  <si>
    <t>L03AB08</t>
  </si>
  <si>
    <t>250 microgram (8.0 million IU)</t>
  </si>
  <si>
    <t>15 single pack,each containing 1 vial with powder,15 pre-filled-syringe with solvent,1 vial adapter with needle</t>
  </si>
  <si>
    <t xml:space="preserve"> Bayer AG, Germany ; Bayer farmacevtska druzba d.o.o, Slovenia</t>
  </si>
  <si>
    <t>RMA-1706/17/09/2019</t>
  </si>
  <si>
    <t>Xarelto</t>
  </si>
  <si>
    <t xml:space="preserve"> rivarobaxan micronized</t>
  </si>
  <si>
    <t xml:space="preserve"> Bayer Pharma Ag, Germany ; Bayer Healthcare Manufacturing Srl, Italy</t>
  </si>
  <si>
    <t>RMA-1742/08/10/2019</t>
  </si>
  <si>
    <t xml:space="preserve"> rivaroxaban micronized</t>
  </si>
  <si>
    <t xml:space="preserve"> Bayer pharma AG, Germany ; Bayer healthcare manufacturing Srl., Italy</t>
  </si>
  <si>
    <t>RMA-1741/08/10/2019</t>
  </si>
  <si>
    <t xml:space="preserve"> Bayer Pharma AG, Germany ; Bayer healthcare manufacturing Srl, Italy</t>
  </si>
  <si>
    <t>RMA-1743/08/10/2019</t>
  </si>
  <si>
    <t>ASPIRIN®protect</t>
  </si>
  <si>
    <t xml:space="preserve"> Acetylsalicylic Acid</t>
  </si>
  <si>
    <t>Kutia prej 30 tablets</t>
  </si>
  <si>
    <t>BAYER PHARMA AG, GERMANY</t>
  </si>
  <si>
    <t xml:space="preserve"> Bayer Bitterfeld GmBH, Germany </t>
  </si>
  <si>
    <t>PMA-085/01/02/2017</t>
  </si>
  <si>
    <t>Eylea</t>
  </si>
  <si>
    <t xml:space="preserve"> Aflibercept</t>
  </si>
  <si>
    <t>L01XX44</t>
  </si>
  <si>
    <t>Box containing 1 vial of 0.1ml</t>
  </si>
  <si>
    <t xml:space="preserve"> Bayer Pharma AG, Germany, Germany </t>
  </si>
  <si>
    <t>RMA-2012/16/04/2020</t>
  </si>
  <si>
    <t>Ultravist 370</t>
  </si>
  <si>
    <t xml:space="preserve"> Iopromide</t>
  </si>
  <si>
    <t>V08AB05</t>
  </si>
  <si>
    <t>370 mg/1 ml</t>
  </si>
  <si>
    <t>Box containing 10 bottles of 100ml</t>
  </si>
  <si>
    <t xml:space="preserve"> Bayer Schering Pharma A, Germany </t>
  </si>
  <si>
    <t>RMA-2048/29/05/2020</t>
  </si>
  <si>
    <t>Box containing 10 bottles of 50ml</t>
  </si>
  <si>
    <t>Xarelto®</t>
  </si>
  <si>
    <t xml:space="preserve"> Rivaroxaban micronized</t>
  </si>
  <si>
    <t>Box containing  56 film coated tablets</t>
  </si>
  <si>
    <t xml:space="preserve"> Bayer AG, Germany ; Bayer HealthCare Manufacturing Srl, Italy</t>
  </si>
  <si>
    <t>RMA-2058/08/06/2020</t>
  </si>
  <si>
    <t>NEXAVAR</t>
  </si>
  <si>
    <t xml:space="preserve"> Sorafenid tosylate</t>
  </si>
  <si>
    <t>L01XE05</t>
  </si>
  <si>
    <t>112 film -coated tablets (4x28)</t>
  </si>
  <si>
    <t xml:space="preserve"> BAYER SCHERING PHARMA AG, Germany ; Bayer Pharma AG, GERMANY, Germany </t>
  </si>
  <si>
    <t>RMA-2477/15/09/2021</t>
  </si>
  <si>
    <t>CANESTEN ® cream</t>
  </si>
  <si>
    <t>Tube containing 20g of cream</t>
  </si>
  <si>
    <t>BAYER SCHERING PHARMA AG,GERMANY</t>
  </si>
  <si>
    <t xml:space="preserve"> Kern Pharma SL, Spain; GP Grenzach Produktions GmbH, Germany, Germany </t>
  </si>
  <si>
    <t>PMA-086/01/02/2017</t>
  </si>
  <si>
    <t>RUPURUT ® chewable tablets</t>
  </si>
  <si>
    <t xml:space="preserve"> Hydrotalcite</t>
  </si>
  <si>
    <t>A02AD04</t>
  </si>
  <si>
    <t>Kutia prej 20 tablets</t>
  </si>
  <si>
    <t xml:space="preserve"> Bayer Bitterfeld Gmbh.Germany, Germany </t>
  </si>
  <si>
    <t>PMA-106/01/02/2017</t>
  </si>
  <si>
    <t>ULTRAVIST 370</t>
  </si>
  <si>
    <t xml:space="preserve"> iopromide</t>
  </si>
  <si>
    <t>Kutia prej 10 bottles of 200ml solution</t>
  </si>
  <si>
    <t xml:space="preserve"> Bayer Schering Pharma AG, Germany </t>
  </si>
  <si>
    <t>RMA-2618/01/12/2021</t>
  </si>
  <si>
    <t>Kutia prej  8 bottles with 500ml solution</t>
  </si>
  <si>
    <t>05-2600.11.04.2024</t>
  </si>
  <si>
    <t>Aska Pro</t>
  </si>
  <si>
    <t>Carton box, PVC//Al blisters containing 30 gastro resistant tablets</t>
  </si>
  <si>
    <t>BELUPO PHARMACEUTICALS &amp; COSMETICS,CROATIA</t>
  </si>
  <si>
    <t xml:space="preserve"> Belupo lijekovi i kozmetika d.d., Croatia</t>
  </si>
  <si>
    <t>MA-0185/02/05/2023</t>
  </si>
  <si>
    <t>Sona Duo</t>
  </si>
  <si>
    <t xml:space="preserve"> Adapalen, Benzyl peroxide, hydrous equivalent to benzyl peroxide 25 mg/g</t>
  </si>
  <si>
    <t>D10AD53</t>
  </si>
  <si>
    <t>(1 mg+25 mg)/1 g</t>
  </si>
  <si>
    <t>Carton box, with laminated tube with aluminium barrier containing 30g gel</t>
  </si>
  <si>
    <t xml:space="preserve"> BELUPO lijekovi i kozmetika d.d., Croatia</t>
  </si>
  <si>
    <t>MA-0097/10/05/2022</t>
  </si>
  <si>
    <t>(1 mg+25 mg)/g</t>
  </si>
  <si>
    <t>Carton box, white polypropylene bottle,1x30g , gel</t>
  </si>
  <si>
    <t>MA-0141/24/03/2023</t>
  </si>
  <si>
    <t>SONA</t>
  </si>
  <si>
    <t xml:space="preserve"> Adapalene</t>
  </si>
  <si>
    <t>D10AD03</t>
  </si>
  <si>
    <t>1 mg/g</t>
  </si>
  <si>
    <t>30g of gel</t>
  </si>
  <si>
    <t xml:space="preserve"> Belupo Pharmaceuticals&amp;Cosmetics, Incorporated (BELUPO Inc.), Croatia</t>
  </si>
  <si>
    <t>RMA-1652/06/08/2019</t>
  </si>
  <si>
    <t>30g of cream</t>
  </si>
  <si>
    <t>RMA-1653/06/08/2019</t>
  </si>
  <si>
    <t>AFLODERM ® cream</t>
  </si>
  <si>
    <t xml:space="preserve"> Alclometasone dipropionate</t>
  </si>
  <si>
    <t>D07AB10</t>
  </si>
  <si>
    <t>0.5 mg/1 g</t>
  </si>
  <si>
    <t>20g of cream</t>
  </si>
  <si>
    <t xml:space="preserve"> BELUPO Pharmaceuticals &amp; Cosmetics, Croatia</t>
  </si>
  <si>
    <t>PMA-075/20/12/2016</t>
  </si>
  <si>
    <t>AFLODERM ® ointment</t>
  </si>
  <si>
    <t>20 g of oinment</t>
  </si>
  <si>
    <t>PMA-076/20/12/2016</t>
  </si>
  <si>
    <t>AZOLAR 15 mg tablets</t>
  </si>
  <si>
    <t xml:space="preserve"> aripiprazole</t>
  </si>
  <si>
    <t>N05AX12</t>
  </si>
  <si>
    <t xml:space="preserve"> Belupo Pharmaceuticals &amp; Cosmetics Ltd a, Croatia</t>
  </si>
  <si>
    <t>RMA-2110/20/08/2020</t>
  </si>
  <si>
    <t>AZOLAR 30 mg tablets</t>
  </si>
  <si>
    <t xml:space="preserve"> Belupo Pharmaceuticals &amp; Cosmetics Ltd, Croatia</t>
  </si>
  <si>
    <t>RMA-2111/20/08/2020</t>
  </si>
  <si>
    <t>AZOLAR 10 mg tablets</t>
  </si>
  <si>
    <t xml:space="preserve"> aripriprazol</t>
  </si>
  <si>
    <t>RMA-2109/20/08/2020</t>
  </si>
  <si>
    <t>Urutal</t>
  </si>
  <si>
    <t xml:space="preserve"> Betahistine dihidrochloride</t>
  </si>
  <si>
    <t>Carton box containing 2 PVC/PVDC//Al blisters containing 10 tablets each blister (20 tablets)</t>
  </si>
  <si>
    <t>MA-0005/08/01/2021</t>
  </si>
  <si>
    <t>URUTAL</t>
  </si>
  <si>
    <t xml:space="preserve"> Betahistine hydrochloride</t>
  </si>
  <si>
    <t>100 tablets</t>
  </si>
  <si>
    <t xml:space="preserve"> Belupo Pharmaceuticals &amp; Cosmetics, Croatia</t>
  </si>
  <si>
    <t>PMA-079/20/12/2016</t>
  </si>
  <si>
    <t>BELOGENT ® ointment</t>
  </si>
  <si>
    <t xml:space="preserve"> Betamethasone dipropionate, Gentamicine dulphate</t>
  </si>
  <si>
    <t>(0.5 mg+1 mg)/1 g</t>
  </si>
  <si>
    <t>Tube with 15g of ointment, 15 g of ointment</t>
  </si>
  <si>
    <t>PMA-074/20/12/2016</t>
  </si>
  <si>
    <t>BELOSALIC</t>
  </si>
  <si>
    <t xml:space="preserve"> Betamthasone diporpionate, Salycilic acid, Betamethasone dipropionate</t>
  </si>
  <si>
    <t>D07BC01</t>
  </si>
  <si>
    <t>(0.5 mg+30 mg)/1 g</t>
  </si>
  <si>
    <t>30 g of ointment</t>
  </si>
  <si>
    <t>PMA-078/20/12/2016</t>
  </si>
  <si>
    <t>BELODERM ® cream</t>
  </si>
  <si>
    <t xml:space="preserve"> Bethametasone dipropionate</t>
  </si>
  <si>
    <t>D07AC01</t>
  </si>
  <si>
    <t>15 g of cream</t>
  </si>
  <si>
    <t>PMA-071/20/12/2016</t>
  </si>
  <si>
    <t>BELOSALIC ® lotion</t>
  </si>
  <si>
    <t xml:space="preserve"> Bethametasone dipropionate, Salycilic acid</t>
  </si>
  <si>
    <t>(0.5 mg+20 mg)/1 g</t>
  </si>
  <si>
    <t>Cutaneous liquid</t>
  </si>
  <si>
    <t>Plastic bottle with 50ml of lotion</t>
  </si>
  <si>
    <t>PMA-077/20/12/2016</t>
  </si>
  <si>
    <t>BELODERM ® ointment</t>
  </si>
  <si>
    <t xml:space="preserve"> Bethamethasone dipropionate</t>
  </si>
  <si>
    <t>Tube with 15g of ointment</t>
  </si>
  <si>
    <t>PMA-072/20/12/2016</t>
  </si>
  <si>
    <t>Bisobel</t>
  </si>
  <si>
    <t xml:space="preserve"> Bisoprolol fumarate, micronized</t>
  </si>
  <si>
    <t>Carton box, PVC/PVDC/Al blister containing 30 tablets, 1x30</t>
  </si>
  <si>
    <t xml:space="preserve"> Belupo Inc., Croatia</t>
  </si>
  <si>
    <t>MA-0039/24/02/2023</t>
  </si>
  <si>
    <t>neni 9 par 9</t>
  </si>
  <si>
    <t>MA-0037/24/02/2023</t>
  </si>
  <si>
    <t>MA-0038/24/02/2023</t>
  </si>
  <si>
    <t>ERITROMICIN ®</t>
  </si>
  <si>
    <t xml:space="preserve"> erythromycin</t>
  </si>
  <si>
    <t>J01FA01</t>
  </si>
  <si>
    <t>Kutia prej 16 capsules</t>
  </si>
  <si>
    <t>PMA-067/20/12/2016</t>
  </si>
  <si>
    <t>CITRAM</t>
  </si>
  <si>
    <t>28 (2 x 14 )tablets</t>
  </si>
  <si>
    <t xml:space="preserve"> Belupo Pharmaceuticals &amp; Cosmetics, Incorporated (BELUPO Inc.), Croatia</t>
  </si>
  <si>
    <t>RMA-1621/11/07/2019</t>
  </si>
  <si>
    <t>KATENA®</t>
  </si>
  <si>
    <t xml:space="preserve"> gabapentine</t>
  </si>
  <si>
    <t>N03AX12</t>
  </si>
  <si>
    <t>20 (2 x 10) capsules in blister</t>
  </si>
  <si>
    <t xml:space="preserve"> BELUPO Pharmaceuticals &amp; Cosmetics, Croatia; Belupo Pharmaceuticals and Cosmetics, inc., Croatia</t>
  </si>
  <si>
    <t>RMA-1942/19/02/2020</t>
  </si>
  <si>
    <t xml:space="preserve"> Gabapentine</t>
  </si>
  <si>
    <t>300 mg</t>
  </si>
  <si>
    <t>50 (5 x 10) capsules in blister</t>
  </si>
  <si>
    <t xml:space="preserve"> Belupo Pharmaceutical &amp; Cosmetics, Croatia; Belupo Pharmaceuticals and Cosmetics, inc., Croatia</t>
  </si>
  <si>
    <t>RMA-1943/19/02/2020</t>
  </si>
  <si>
    <t>BELOGENT ® cream</t>
  </si>
  <si>
    <t xml:space="preserve"> Gentamicine sulphate, Bethamethasone dipropionate</t>
  </si>
  <si>
    <t>Tube with 15g of cream</t>
  </si>
  <si>
    <t>PMA-073/20/12/2016</t>
  </si>
  <si>
    <t>Neofen neo-forte</t>
  </si>
  <si>
    <t>Carton box containing 2 PVC//Al blister containing 10 tablets each blister (20 tablets)</t>
  </si>
  <si>
    <t xml:space="preserve"> BELUPO Pharmaceuticals and Cosmetics, Inc, Croatia</t>
  </si>
  <si>
    <t>MA-0240/02/11/2021</t>
  </si>
  <si>
    <t>Neofen Plus</t>
  </si>
  <si>
    <t>Carton box, aluminium tube,1x50g, gel</t>
  </si>
  <si>
    <t>MA-0199/31/05/2023</t>
  </si>
  <si>
    <t>INDOMETACIN</t>
  </si>
  <si>
    <t xml:space="preserve"> Indometacin</t>
  </si>
  <si>
    <t>M01AB01</t>
  </si>
  <si>
    <t>2x15 capsules</t>
  </si>
  <si>
    <t xml:space="preserve"> Belupo Pharmaceuticals&amp;Cosmetics, Croatia</t>
  </si>
  <si>
    <t>PMA-068/20/12/2016</t>
  </si>
  <si>
    <t>PINOX</t>
  </si>
  <si>
    <t xml:space="preserve"> Lercanidipin hydrochloride</t>
  </si>
  <si>
    <t>C08CA13</t>
  </si>
  <si>
    <t>28(1x28) tablets in PVC//PVDC//Al blister, Carton Box, containing 1 PVC//PVDC//Al blister x 28 film coated tablets (28 film coated tablets)</t>
  </si>
  <si>
    <t xml:space="preserve"> Belupo, lijekovi i kozmetika, d.d., Croatia</t>
  </si>
  <si>
    <t>RMA-0336/27/09/2023</t>
  </si>
  <si>
    <t>IRUMED 5mg</t>
  </si>
  <si>
    <t xml:space="preserve"> BELUPO Pharmaceuticals&amp;Cosmetics, Incorporated (BELUPO Inc.), Croatia</t>
  </si>
  <si>
    <t>RMA-1627/18/07/2019</t>
  </si>
  <si>
    <t>IRUMED 10mg</t>
  </si>
  <si>
    <t xml:space="preserve"> Lisinopril dihydrate</t>
  </si>
  <si>
    <t>RMA-1628/18/07/2019</t>
  </si>
  <si>
    <t>IRUMED 20mg</t>
  </si>
  <si>
    <t>30 tablets/pack</t>
  </si>
  <si>
    <t>RMA-1629/18/07/2019</t>
  </si>
  <si>
    <t>IRUZID</t>
  </si>
  <si>
    <t xml:space="preserve"> Lisinopril dihydrate equivalent to anhydrous lisinopril*, Hydrochlortiazide</t>
  </si>
  <si>
    <t>10 mg+12.5 mg</t>
  </si>
  <si>
    <t>RMA-1663/15/08/2019</t>
  </si>
  <si>
    <t>RMA-1664/15/08/2019</t>
  </si>
  <si>
    <t>RMA-1665/15/08/2019</t>
  </si>
  <si>
    <t>RUDAKOL ®</t>
  </si>
  <si>
    <t xml:space="preserve"> Mebevrine hydrochloride</t>
  </si>
  <si>
    <t>A03AA04</t>
  </si>
  <si>
    <t>135 mg</t>
  </si>
  <si>
    <t>50 tablets</t>
  </si>
  <si>
    <t>PMA-066/20/12/2016</t>
  </si>
  <si>
    <t>ROJAZOL</t>
  </si>
  <si>
    <t xml:space="preserve"> Miconazole nitrate</t>
  </si>
  <si>
    <t>D01AC02</t>
  </si>
  <si>
    <t>7 pessaries</t>
  </si>
  <si>
    <t xml:space="preserve"> Belupo Pharmaceuticals&amp; Cosmetics, Croatia</t>
  </si>
  <si>
    <t>PMA-070/20/12/2016</t>
  </si>
  <si>
    <t>ROJAZOL ® cream</t>
  </si>
  <si>
    <t>Tube with 30g of cream</t>
  </si>
  <si>
    <t>PMA-069/20/12/2016</t>
  </si>
  <si>
    <t>SILYMARIN</t>
  </si>
  <si>
    <t xml:space="preserve"> Milk Thistle Dry Exract</t>
  </si>
  <si>
    <t>A05BA03</t>
  </si>
  <si>
    <t>30 hard capsules</t>
  </si>
  <si>
    <t xml:space="preserve"> Belupo Pharmaceuticals&amp;Cosmetitcs, Incorporated (BELUPO Inc.), Croatia</t>
  </si>
  <si>
    <t>RMA-1626/18/07/2019</t>
  </si>
  <si>
    <t>CALIXTA</t>
  </si>
  <si>
    <t xml:space="preserve"> Mirtazapine</t>
  </si>
  <si>
    <t>N06AX11</t>
  </si>
  <si>
    <t>30 (1x30) tablets in blister</t>
  </si>
  <si>
    <t>RMA-1657/08/08/2019</t>
  </si>
  <si>
    <t>30 (2x15) tablets in blister</t>
  </si>
  <si>
    <t xml:space="preserve"> BELUPO Pharmaceuticals&amp;Cosmetics, Incormporated (BELUPO Inc.), Croatia</t>
  </si>
  <si>
    <t>RMA-1658/08/08/2019</t>
  </si>
  <si>
    <t>MONLAST 5MG</t>
  </si>
  <si>
    <t xml:space="preserve"> Montelukast sodium</t>
  </si>
  <si>
    <t>28 tableta</t>
  </si>
  <si>
    <t xml:space="preserve"> Belupo Pharmaceuticals&amp;Cosmetics, Croatia; FARMAVITA D.O.O., SARAJEVO - BOSNIA AND HERZEGOVINA, Bosnia and Herzegovina</t>
  </si>
  <si>
    <t>RMA-3103/07/11/2022</t>
  </si>
  <si>
    <t>MONLAST 10MG</t>
  </si>
  <si>
    <t xml:space="preserve"> Montelukast sodium equivalent to montelukast</t>
  </si>
  <si>
    <t xml:space="preserve"> Belupo Pharmaceuticals&amp;Cosmetics.Croatia, Croatia; FARMAVITA D.O.O., SARAJEVO - BOSNIA AND HERZEGOVINA, Bosnia and Herzegovina</t>
  </si>
  <si>
    <t>RMA-3102/07/11/2022</t>
  </si>
  <si>
    <t>MOKSONIDIN BELUPO</t>
  </si>
  <si>
    <t xml:space="preserve"> Moxonidine</t>
  </si>
  <si>
    <t>C02AC05</t>
  </si>
  <si>
    <t>Carton box, PVC/PVDC//Al blister containing 28 film coated tablets</t>
  </si>
  <si>
    <t>MA-0184/02/05/2023</t>
  </si>
  <si>
    <t>MIROBACT</t>
  </si>
  <si>
    <t xml:space="preserve"> Mupirocin</t>
  </si>
  <si>
    <t>D06AX09</t>
  </si>
  <si>
    <t>tube containing 15 g</t>
  </si>
  <si>
    <t>RMA-1669/21/08/2019</t>
  </si>
  <si>
    <t>NIBEL</t>
  </si>
  <si>
    <t xml:space="preserve"> Nebivololum</t>
  </si>
  <si>
    <t xml:space="preserve"> BELUPO Pharmaceuticals &amp; Cosmetics,Croatia, Croatia</t>
  </si>
  <si>
    <t>RMA-2737/02/03/2022</t>
  </si>
  <si>
    <t>Q-PIN</t>
  </si>
  <si>
    <t xml:space="preserve"> Quetiapine fumarate</t>
  </si>
  <si>
    <t>N05AH04</t>
  </si>
  <si>
    <t>60 Film tableta të mbeshtjellura</t>
  </si>
  <si>
    <t>RMA-1640/29/07/2019</t>
  </si>
  <si>
    <t xml:space="preserve"> Quetiapine fumarate **</t>
  </si>
  <si>
    <t xml:space="preserve"> Belupo Pharmaceuticals &amp; Cosmetics Incorporated (BELUPO Inc.), Croatia</t>
  </si>
  <si>
    <t>RMA-1641/29/07/2019</t>
  </si>
  <si>
    <t xml:space="preserve"> Quetiapine fumarate**</t>
  </si>
  <si>
    <t>60 (2X30)tablets</t>
  </si>
  <si>
    <t>RMA-1642/29/07/2019</t>
  </si>
  <si>
    <t>Rosix Duo</t>
  </si>
  <si>
    <t xml:space="preserve"> Rosuvastatin Calcium, Acetylsalicylic acid</t>
  </si>
  <si>
    <t>C10BX05</t>
  </si>
  <si>
    <t>10 mg+100 mg</t>
  </si>
  <si>
    <t>Carton box containing 3 PA/Al/PVC (laminat)//Al blisters x 10 capsules (30 capsules hard)</t>
  </si>
  <si>
    <t>MA-0147/24/03/2023</t>
  </si>
  <si>
    <t>20 mg+100 mg</t>
  </si>
  <si>
    <t>MA-0146/24/03/2023</t>
  </si>
  <si>
    <t>Rosix Combi</t>
  </si>
  <si>
    <t xml:space="preserve"> Rosuvastatin Calcium, Ezetimibe</t>
  </si>
  <si>
    <t>Carton box containing 3 PA/Al/PVC//Al blisters, each blister has 10 tablets (30 tablets)</t>
  </si>
  <si>
    <t>MA-0140/24/03/2023</t>
  </si>
  <si>
    <t>MA-0142/24/03/2023</t>
  </si>
  <si>
    <t>TAMOSIN</t>
  </si>
  <si>
    <t xml:space="preserve"> tamsulosin hydrochloride</t>
  </si>
  <si>
    <t>TWO STRIPS, EACH CONTAINIG 15 CAPSULES</t>
  </si>
  <si>
    <t>RMA-2513/29/09/2021</t>
  </si>
  <si>
    <t>LUMIDOL</t>
  </si>
  <si>
    <t xml:space="preserve"> Tramadol Hydrochloride</t>
  </si>
  <si>
    <t>10ml(30 pika)</t>
  </si>
  <si>
    <t xml:space="preserve"> Belupo Pharmaceuticals&amp;Cosmetics.Croatia, Croatia</t>
  </si>
  <si>
    <t>RMA-2736/02/03/2022</t>
  </si>
  <si>
    <t>LUMIDOL®RETARD</t>
  </si>
  <si>
    <t xml:space="preserve"> 200 mg</t>
  </si>
  <si>
    <t>30 (2 x 15 ) tablets</t>
  </si>
  <si>
    <t xml:space="preserve"> BELUPO Pharmaceuticals &amp; Cosmetics Ltd, Croatia</t>
  </si>
  <si>
    <t>RMA-2735/02/03/2022</t>
  </si>
  <si>
    <t>ZARACET</t>
  </si>
  <si>
    <t xml:space="preserve"> Tramadol hydrochloride, Paracetamol</t>
  </si>
  <si>
    <t>N02AJ13</t>
  </si>
  <si>
    <t>75 mg+650 mg</t>
  </si>
  <si>
    <t>Carton Box containing 30 (3x10), tablets are packed in PVC/PVDC//Al blister strips.</t>
  </si>
  <si>
    <t xml:space="preserve"> Belupo d.d., Croatia</t>
  </si>
  <si>
    <t>MA-00188/04/08/2020</t>
  </si>
  <si>
    <t>N02AX52</t>
  </si>
  <si>
    <t>37.5 mg+325 mg</t>
  </si>
  <si>
    <t>10 Film tableta të mbeshtjellura</t>
  </si>
  <si>
    <t>RMA-1681/28/08/2019</t>
  </si>
  <si>
    <t>VAL</t>
  </si>
  <si>
    <t xml:space="preserve"> valsartan</t>
  </si>
  <si>
    <t>C09CA03</t>
  </si>
  <si>
    <t>TWO STRIPS, EACH CONTAINIG 14 FILM-COATED TBL</t>
  </si>
  <si>
    <t>RMA-2544/08/10/2021</t>
  </si>
  <si>
    <t xml:space="preserve"> valsatran</t>
  </si>
  <si>
    <t>160 mg</t>
  </si>
  <si>
    <t>RMA-2545/08/10/2021</t>
  </si>
  <si>
    <t>VAL plus</t>
  </si>
  <si>
    <t xml:space="preserve"> valsatran, hydrochlorothiazide</t>
  </si>
  <si>
    <t>C09DA03</t>
  </si>
  <si>
    <t>160 mg+12.5 mg</t>
  </si>
  <si>
    <t>Box containing 28 (2x14) Film Coated tablets</t>
  </si>
  <si>
    <t>RMA-2547/08/10/2021</t>
  </si>
  <si>
    <t>80 mg+12.5 mg</t>
  </si>
  <si>
    <t>CARTON BOX CONTAINING 28(2X14)TBL</t>
  </si>
  <si>
    <t>RMA-2546/08/10/2021</t>
  </si>
  <si>
    <t>05-2534.11.04.2024</t>
  </si>
  <si>
    <t>BEN-U-RON</t>
  </si>
  <si>
    <t>bottles with 100 ml szrup, Bottle containing 100ml</t>
  </si>
  <si>
    <t>BENE-ARZNEIMITTEL,GERMANY</t>
  </si>
  <si>
    <t xml:space="preserve"> Bene-arzneimittel,Germany, Germany ; Farmalabor  Produtos Farmacêuticos, S.A., Portugal</t>
  </si>
  <si>
    <t>RMA-2348/31/05/2021</t>
  </si>
  <si>
    <t>10</t>
  </si>
  <si>
    <t xml:space="preserve"> bene-Arzneimittel GmbH, Germany </t>
  </si>
  <si>
    <t>RMA-2345/31/05/2021</t>
  </si>
  <si>
    <t xml:space="preserve"> Bene-arzneimittel,GmbH, Germany </t>
  </si>
  <si>
    <t>RMA-2347/31/05/2021</t>
  </si>
  <si>
    <t>ben-u-ron ®</t>
  </si>
  <si>
    <t>Cardboard box containing 2 white PVC/Al blisters; each blister contains 10 capsules (20 capsules)</t>
  </si>
  <si>
    <t>MA-0290/13/10/2022</t>
  </si>
  <si>
    <t>ben-u-ron® 1000 mg Tabletten</t>
  </si>
  <si>
    <t>MA-0158/20/08/2021</t>
  </si>
  <si>
    <t>TALVOSILEN FORTE</t>
  </si>
  <si>
    <t xml:space="preserve"> Paracetamol, Codein phosphate hemihydrate</t>
  </si>
  <si>
    <t>500 mg+30 mg</t>
  </si>
  <si>
    <t>RMA-2490/20/09/2021</t>
  </si>
  <si>
    <t xml:space="preserve"> paracetomol</t>
  </si>
  <si>
    <t>10, 10x10</t>
  </si>
  <si>
    <t xml:space="preserve"> Bene-arzneimittel,Germany, Germany </t>
  </si>
  <si>
    <t>RMA-2346/31/05/2021</t>
  </si>
  <si>
    <t>05-2772.12.04.2024</t>
  </si>
  <si>
    <t>EDUFIL</t>
  </si>
  <si>
    <t xml:space="preserve"> Formoterol fumarate dehydrate</t>
  </si>
  <si>
    <t>60 capsules (6 blisters of 10 capsules each) + 1 aerolizer</t>
  </si>
  <si>
    <t>BENNETT PHARMACEUTICALS SA ,</t>
  </si>
  <si>
    <t xml:space="preserve"> FACTORY BENNET PHARMACEUTICALS S.A., Greece; GENEPHARM   SA, Greece; LABORATORIOS LICONSA, S.A., Spain</t>
  </si>
  <si>
    <t>MA-00015/23/01/2020</t>
  </si>
  <si>
    <t>MIRALUST</t>
  </si>
  <si>
    <t>28 film coated tablet</t>
  </si>
  <si>
    <t xml:space="preserve"> Adamed Pharma S.A., Poland</t>
  </si>
  <si>
    <t>MA-5834/18/07/2019</t>
  </si>
  <si>
    <t>28 chewable tablets</t>
  </si>
  <si>
    <t>MA-5835/18/07/2019</t>
  </si>
  <si>
    <t>NEBICUR</t>
  </si>
  <si>
    <t xml:space="preserve"> Nebivolol hydrochloride</t>
  </si>
  <si>
    <t>28 tablet</t>
  </si>
  <si>
    <t xml:space="preserve"> FACTORY BENNET PHARMACEUTICALS  S.A, Greece</t>
  </si>
  <si>
    <t>MA-5837/15/08/2019</t>
  </si>
  <si>
    <t>BENZOL</t>
  </si>
  <si>
    <t xml:space="preserve"> OMEPRAZOLE</t>
  </si>
  <si>
    <t xml:space="preserve">20  mg </t>
  </si>
  <si>
    <t>28 Gastro-resistant capsule, hard</t>
  </si>
  <si>
    <t xml:space="preserve"> FACTORY BENNET PHARMACEUTICALS  S.A., Greece</t>
  </si>
  <si>
    <t>MA-5833/18/07/2019</t>
  </si>
  <si>
    <t>05-2552.11.04.2024</t>
  </si>
  <si>
    <t>Adenuric 120</t>
  </si>
  <si>
    <t xml:space="preserve"> Febuxostat</t>
  </si>
  <si>
    <t>M04AA03</t>
  </si>
  <si>
    <t>120 mg</t>
  </si>
  <si>
    <t>BERLIN - CHEMIE A.G. (MENARINIGROUP) - GERMANY</t>
  </si>
  <si>
    <t xml:space="preserve"> Menarini Von Heyden GmbH, Germany </t>
  </si>
  <si>
    <t>RMA-1770/28/10/2019</t>
  </si>
  <si>
    <t>neni 9 par. 5</t>
  </si>
  <si>
    <t>ADENURIC 80</t>
  </si>
  <si>
    <t xml:space="preserve"> febuxostat</t>
  </si>
  <si>
    <t>Kutia prej 28 Film tableta të mbeshtjellura</t>
  </si>
  <si>
    <t xml:space="preserve"> Menarini Von Heyden GmbH, Germany, Germany </t>
  </si>
  <si>
    <t>RMA-1769/23/10/2019</t>
  </si>
  <si>
    <t>05-2637.11.04.2024</t>
  </si>
  <si>
    <t>TRICAL</t>
  </si>
  <si>
    <t xml:space="preserve"> Glimepiride</t>
  </si>
  <si>
    <t>A10BB12</t>
  </si>
  <si>
    <t xml:space="preserve"> A. Menarini Manufacturing Logistics and Services S.r.I.ITALY, Italy</t>
  </si>
  <si>
    <t>RMA-1674/26/08/2019</t>
  </si>
  <si>
    <t>30</t>
  </si>
  <si>
    <t>RMA-1675/26/08/2019</t>
  </si>
  <si>
    <t>FASTUM ® gel</t>
  </si>
  <si>
    <t xml:space="preserve"> ketoprofen</t>
  </si>
  <si>
    <t>M02AA10</t>
  </si>
  <si>
    <t>2.5 %</t>
  </si>
  <si>
    <t>Tube containing 50g of gel</t>
  </si>
  <si>
    <t>PMA-128/20/02/2017</t>
  </si>
  <si>
    <t>Lercanil®10</t>
  </si>
  <si>
    <t xml:space="preserve"> 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</si>
  <si>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10mg </t>
  </si>
  <si>
    <t xml:space="preserve"> 60 film tablets</t>
  </si>
  <si>
    <t xml:space="preserve"> Berlin-Chemie AG (Menarini Group), Germany </t>
  </si>
  <si>
    <t>RMA-3110/07/11/2022</t>
  </si>
  <si>
    <t>LETROX ® 50</t>
  </si>
  <si>
    <t xml:space="preserve"> levothyroxine sodium</t>
  </si>
  <si>
    <t>Kutia prej 50 tablets</t>
  </si>
  <si>
    <t>PMA-127/20/02/2017</t>
  </si>
  <si>
    <t>LETROX ® 100</t>
  </si>
  <si>
    <t xml:space="preserve"> Levothyroxine-sodium</t>
  </si>
  <si>
    <t>Kutia prej 50  tablets</t>
  </si>
  <si>
    <t xml:space="preserve"> Berlin-Chemie AG ( Menrini Group), Germany </t>
  </si>
  <si>
    <t>PMA-126/20/02/2017</t>
  </si>
  <si>
    <t>LETROX ® 150</t>
  </si>
  <si>
    <t>150 mcg</t>
  </si>
  <si>
    <t xml:space="preserve"> BERLIN-CHEMIE AG (Menarini Group), Germany </t>
  </si>
  <si>
    <t>PMA-125/20/02/2017</t>
  </si>
  <si>
    <t>SIOFOR ® 1000</t>
  </si>
  <si>
    <t>Kutia prej 30 s.c.tablets</t>
  </si>
  <si>
    <t xml:space="preserve"> Berlin-Chemia AG(Menrini Group), Germany </t>
  </si>
  <si>
    <t>PMA-121/20/02/2017</t>
  </si>
  <si>
    <t>SIOFOR ® 500</t>
  </si>
  <si>
    <t>PMA-119/20/02/2017</t>
  </si>
  <si>
    <t>SIOFOR ® 850</t>
  </si>
  <si>
    <t>PMA-120/20/02/2017</t>
  </si>
  <si>
    <t>CORVITOL ® 100</t>
  </si>
  <si>
    <t xml:space="preserve"> Metoprolol tartarate</t>
  </si>
  <si>
    <t>PMA-131/20/02/2017</t>
  </si>
  <si>
    <t>CORVITOL ® 50</t>
  </si>
  <si>
    <t>PMA-132/20/02/2017</t>
  </si>
  <si>
    <t>Bretaris® Genuair®</t>
  </si>
  <si>
    <t xml:space="preserve"> Micronized aclidinium bromide</t>
  </si>
  <si>
    <t>R03BB05</t>
  </si>
  <si>
    <t xml:space="preserve">375 mcg </t>
  </si>
  <si>
    <t>Inhalation powder</t>
  </si>
  <si>
    <t>1 inhaler x 60 unit doses</t>
  </si>
  <si>
    <t xml:space="preserve"> INDUSTRIAS FARMACEUTICAS ALMIRALL, S.A., Spain</t>
  </si>
  <si>
    <t>RMA-2374/10/06/2021</t>
  </si>
  <si>
    <t>Brimica® Genuair®</t>
  </si>
  <si>
    <t xml:space="preserve"> Micronized aclidinium bromide, Micronized formoterol fumarate dihydrate</t>
  </si>
  <si>
    <t>R03AL05</t>
  </si>
  <si>
    <t>(12 mcg+340 mcg)/1 dose</t>
  </si>
  <si>
    <t>1 inhaler with 60 doses</t>
  </si>
  <si>
    <t xml:space="preserve"> INDUSTRIAS FARMACÉUTICAS ALMIRALL, S.A. (IFA), Spain</t>
  </si>
  <si>
    <t>MA-0040/24/02/2023</t>
  </si>
  <si>
    <t>NEBILET ®</t>
  </si>
  <si>
    <t xml:space="preserve"> nebivolol hydrocloride</t>
  </si>
  <si>
    <t>Kutia prej 28 tablets</t>
  </si>
  <si>
    <t>PMA-117/20/03/2017</t>
  </si>
  <si>
    <t>MENARTAN</t>
  </si>
  <si>
    <t xml:space="preserve"> Olmesartan medoxomil</t>
  </si>
  <si>
    <t>C09CA08</t>
  </si>
  <si>
    <t>28 FILM TABLETS</t>
  </si>
  <si>
    <t xml:space="preserve"> Berlin Chemie AG, Germany ; Menarini - Von Heyden GmbH (MvH), Germany ; Laboratorios Menarini, S.A., Spain</t>
  </si>
  <si>
    <t>RMA-2877/15/06/2022</t>
  </si>
  <si>
    <t>28 film tableta te mbeshtjellura</t>
  </si>
  <si>
    <t>RMA-2878/15/06/2022</t>
  </si>
  <si>
    <t>28 Film Coated Tablets</t>
  </si>
  <si>
    <t>RMA-2879/15/06/2022</t>
  </si>
  <si>
    <t>Ranexa® 375</t>
  </si>
  <si>
    <t xml:space="preserve"> Ranolazine</t>
  </si>
  <si>
    <t>C01EB18</t>
  </si>
  <si>
    <t>Kutia prej 60 tablets</t>
  </si>
  <si>
    <t>RMA-1950/29/02/2020</t>
  </si>
  <si>
    <t>Ranexa® 500</t>
  </si>
  <si>
    <t>RMA-1949/29/02/2020</t>
  </si>
  <si>
    <t>Ranexa® 750</t>
  </si>
  <si>
    <t>Box containing 60 prolonged release tablet</t>
  </si>
  <si>
    <t>RMA-1951/29/02/2020</t>
  </si>
  <si>
    <t>PROSTAMOL ® uno</t>
  </si>
  <si>
    <t xml:space="preserve"> Serenoa repens, ethanolic extract ( 9-11:1)</t>
  </si>
  <si>
    <t>G04CX02</t>
  </si>
  <si>
    <t>320 mg</t>
  </si>
  <si>
    <t>Kutia prej 30 soft capsules</t>
  </si>
  <si>
    <t>PMA-118/20/03/2017</t>
  </si>
  <si>
    <t>ESPUMISAN ® L</t>
  </si>
  <si>
    <t xml:space="preserve"> Simeticon( dimeticon to silica 96:4), Sorbic Acid, Hydroxypropylcellulose, Sodium cyclomate, Saccharin sodium, Banana flavouring concentrate, Purified water</t>
  </si>
  <si>
    <t>A03AX13</t>
  </si>
  <si>
    <t>Oral emulsion</t>
  </si>
  <si>
    <t>Bottle containing 30ml</t>
  </si>
  <si>
    <t xml:space="preserve"> Berlin-Chemie AG ( Menarini group), Germany </t>
  </si>
  <si>
    <t>PMA-129/20/02/2017</t>
  </si>
  <si>
    <t>ESPUMISAN ®</t>
  </si>
  <si>
    <t xml:space="preserve"> Simeticone</t>
  </si>
  <si>
    <t xml:space="preserve">Kutia prej 25 capsules </t>
  </si>
  <si>
    <t>PMA-130/20/02/2017</t>
  </si>
  <si>
    <t>Kutia prej 50 capsules</t>
  </si>
  <si>
    <t>TOREM 10</t>
  </si>
  <si>
    <t xml:space="preserve"> torasemide</t>
  </si>
  <si>
    <t>C03CA04</t>
  </si>
  <si>
    <t>Carton box, transparent PVC, aluminium foil blister, 3x10, tablets</t>
  </si>
  <si>
    <t xml:space="preserve"> Berlin Chemie AG, Germany </t>
  </si>
  <si>
    <t>MA-0266/24/11/2021</t>
  </si>
  <si>
    <t>TOREM COR</t>
  </si>
  <si>
    <t xml:space="preserve"> Torasemide</t>
  </si>
  <si>
    <t>Carton box, transparent PVC, aluminium foil blister, 3x10, tablets.</t>
  </si>
  <si>
    <t xml:space="preserve"> Berlin-Chemie AG, Germany </t>
  </si>
  <si>
    <t>MA-0265/23/11/2021</t>
  </si>
  <si>
    <t>05-2595.11.04.2024</t>
  </si>
  <si>
    <t>Duloxetin beta</t>
  </si>
  <si>
    <t xml:space="preserve"> Duloxetine hydrochloride</t>
  </si>
  <si>
    <t>N06AX21</t>
  </si>
  <si>
    <t>Carton box, containing 2 PVC/PVDC//Al blisters with 14 capsules, hard (28 capsules, hard)</t>
  </si>
  <si>
    <t>Betapharm Arzneimittel GmbH,Germany</t>
  </si>
  <si>
    <t xml:space="preserve"> Laboratorios Dr Esteve S.A., Spain</t>
  </si>
  <si>
    <t>MA-0226/06/09/2022</t>
  </si>
  <si>
    <t>Dutasterid/Tamsulosin beta</t>
  </si>
  <si>
    <t xml:space="preserve"> Dutasteride, Tamsulosine hydrochloride</t>
  </si>
  <si>
    <t>0.5 mg/0.4 mg</t>
  </si>
  <si>
    <t xml:space="preserve"> Laboratorios Leon Farma, S.A., Spain</t>
  </si>
  <si>
    <t>MA-00331/27/02/2024</t>
  </si>
  <si>
    <t>Olmesartan Amlodipin HCT beta</t>
  </si>
  <si>
    <t xml:space="preserve"> Olmesartan medoxomil, Amlodipine besilate, Hydrochlorothiazide</t>
  </si>
  <si>
    <t>C09DX03</t>
  </si>
  <si>
    <t>20 mg+5 mg+12.5 mg</t>
  </si>
  <si>
    <t>Carton box containing 2 OPA/Al/PVC -Al blisters with 14 film  tablets (total 28 film  tablets)</t>
  </si>
  <si>
    <t xml:space="preserve"> Teva Operations Poland Sp. z.o.o., Poland; Balkanpharma-Dupnitsa AD, Bulgaria</t>
  </si>
  <si>
    <t>MA-0091/07/03/2023</t>
  </si>
  <si>
    <t>40 mg+10 mg+25 mg</t>
  </si>
  <si>
    <t>Carton box containing 4 OPA/Al/PVC -Al blisters with 7 film tablets (total 28 film  tablets)</t>
  </si>
  <si>
    <t>MA-0093/07/03/2023</t>
  </si>
  <si>
    <t>40 mg+5 mg+12.5 mg</t>
  </si>
  <si>
    <t>Carton box containing 2 OPA/Al/PVC -Al blisters with 14 film tablets (total 28 film tablets)</t>
  </si>
  <si>
    <t>MA-0092/07/03/2023</t>
  </si>
  <si>
    <t>Pregabalin beta 75 mg Hartkapseln</t>
  </si>
  <si>
    <t xml:space="preserve"> Pregabalin</t>
  </si>
  <si>
    <t>N03AX16</t>
  </si>
  <si>
    <t>Carton box containing 4 clear PVC/PVdC-Alu blister with 14 capsules, hard (total 56 capsules, hard)</t>
  </si>
  <si>
    <t xml:space="preserve"> betapharm Arzneimittel GmbH, Germany </t>
  </si>
  <si>
    <t>MA-0094/07/03/2023</t>
  </si>
  <si>
    <t>Sitagliptin beta</t>
  </si>
  <si>
    <t xml:space="preserve"> Sitagliptin Hydrochloride Monohydrate</t>
  </si>
  <si>
    <t>A10BH01</t>
  </si>
  <si>
    <t>Carton box containing 4 OPA/Alu/PVC//Alu blisters with 14 film coated tablets (56 film coated tablets)</t>
  </si>
  <si>
    <t xml:space="preserve"> betapharm Arzneimittel GmbH, Germany ; Pharmadox Healthcare Ltd., Malta; S.C. Rual Laboratories S.R.L., Romania; Dr. Reddy's Laboratories Romania SRL, Romania</t>
  </si>
  <si>
    <t>MA-0173/14/04/2023</t>
  </si>
  <si>
    <t>Sitagliptin/Metformin beta</t>
  </si>
  <si>
    <t xml:space="preserve"> Sitagliptin Hydrochloride monohydrate, Metformin HCl</t>
  </si>
  <si>
    <t>A10BD07</t>
  </si>
  <si>
    <t>50 mg+1000 mg</t>
  </si>
  <si>
    <t>Carton box containing 4 OPA/Alu/PVC-Alu blisters with 14 film coated tablets (total 56 film coated tablets)</t>
  </si>
  <si>
    <t xml:space="preserve"> betapharm Arzneimittel GmbH, Germany ; Dr. Reddy's Laboratories Romania SRL, Romania; S.C. Rual Laboratories S.R.L., Romania</t>
  </si>
  <si>
    <t>MA-0230/20/06/2023</t>
  </si>
  <si>
    <t>50 mg+850 mg</t>
  </si>
  <si>
    <t>MA-0229/20/06/2023</t>
  </si>
  <si>
    <t>05-2829.12.04.2024</t>
  </si>
  <si>
    <t>Cevital</t>
  </si>
  <si>
    <t xml:space="preserve"> Ascorbic Acid</t>
  </si>
  <si>
    <t>A11GA01</t>
  </si>
  <si>
    <t>50 ampoules x 5ml</t>
  </si>
  <si>
    <t>BHARAT Paranterals Ltd,India</t>
  </si>
  <si>
    <t xml:space="preserve"> Bharat Parenterals Limited, India</t>
  </si>
  <si>
    <t>MA-0042/25/03/2021</t>
  </si>
  <si>
    <t>Ekstencilin 1.2</t>
  </si>
  <si>
    <t xml:space="preserve"> Benzathine Penicillin</t>
  </si>
  <si>
    <t>J01CE08</t>
  </si>
  <si>
    <t>1200000 IU</t>
  </si>
  <si>
    <t>10 vials in carton box x 10 ml clear glass Vial, USP Type III</t>
  </si>
  <si>
    <t xml:space="preserve"> Bharat Parenterals Ltd., India</t>
  </si>
  <si>
    <t>MA-0032/16/02/2023</t>
  </si>
  <si>
    <t>Pantraz BPL</t>
  </si>
  <si>
    <t xml:space="preserve"> Pantoprazole</t>
  </si>
  <si>
    <t>40 mg/10 ml</t>
  </si>
  <si>
    <t>Box Containing 10 Vials x 1oml Amber color glass vial, USP Type III</t>
  </si>
  <si>
    <t>MA-0221/02/09/2022</t>
  </si>
  <si>
    <t>05-2781.12.04.2024</t>
  </si>
  <si>
    <t>Diacol</t>
  </si>
  <si>
    <t xml:space="preserve"> Dextromethorphan hydrobromide</t>
  </si>
  <si>
    <t>R05DA09</t>
  </si>
  <si>
    <t>27 mg/15 ml</t>
  </si>
  <si>
    <t>Bottle containing 200ml of syrup</t>
  </si>
  <si>
    <t>Bial - Portela &amp; C.ª, S. A.Portugal</t>
  </si>
  <si>
    <t xml:space="preserve"> Bial - Portela &amp; C.ª, S. A., Portugal</t>
  </si>
  <si>
    <t>MA-0103/16/05/2022</t>
  </si>
  <si>
    <t>Folicil</t>
  </si>
  <si>
    <t xml:space="preserve"> Folic acid</t>
  </si>
  <si>
    <t>B03BB01</t>
  </si>
  <si>
    <t>Box containing 6 PVC and aluminium blisters x 10 tablets (60 tablets)</t>
  </si>
  <si>
    <t xml:space="preserve"> BIAL - Portela &amp; C.ª, S. A., Portugal</t>
  </si>
  <si>
    <t>MA-0212/26/08/2022</t>
  </si>
  <si>
    <t>Folifer</t>
  </si>
  <si>
    <t xml:space="preserve"> Folic acid, Ferrous sulfate (90mg of Iron)</t>
  </si>
  <si>
    <t>B03AD</t>
  </si>
  <si>
    <t>90 mg+1 mg</t>
  </si>
  <si>
    <t>Box containing 6 Blister of Alu/Alu x 10 tablets (60 tablets)</t>
  </si>
  <si>
    <t>MA-0213/26/08/2022</t>
  </si>
  <si>
    <t>Migrétil</t>
  </si>
  <si>
    <t xml:space="preserve"> Paracetamol, Caffeine, Ergotamine tartrate, Belladonna alkaloids</t>
  </si>
  <si>
    <t>N02CA52</t>
  </si>
  <si>
    <t>400 mg+100 mg+1 mg+0.1 mg</t>
  </si>
  <si>
    <t>20 tablets per box</t>
  </si>
  <si>
    <t>MA-0271/07/10/2022</t>
  </si>
  <si>
    <t>05-2633.11.04.2024</t>
  </si>
  <si>
    <t>Klamoks BID</t>
  </si>
  <si>
    <t xml:space="preserve"> Amoxicillin Trihydrate, Clavulanic Acid</t>
  </si>
  <si>
    <t>Bilim Ilac San.Ve Tic.A.S -</t>
  </si>
  <si>
    <t xml:space="preserve"> Bilim Ilac Sanayi ve Ticaret A.S, Turkey </t>
  </si>
  <si>
    <t>MA-00169/08/07/2020</t>
  </si>
  <si>
    <t>Klamoks BID Fort</t>
  </si>
  <si>
    <t xml:space="preserve"> Amoxicillin Trihydrate, Potassium Clavulanate-Syloid AL-I (1:1) mixture</t>
  </si>
  <si>
    <t>400 mg+57 mg</t>
  </si>
  <si>
    <t>Bottle containing 70 mL of powder for oral suspension</t>
  </si>
  <si>
    <t>MA-00172/08/07/2020</t>
  </si>
  <si>
    <t>Ceftinex</t>
  </si>
  <si>
    <t xml:space="preserve"> Cefdinir</t>
  </si>
  <si>
    <t>J01DD15</t>
  </si>
  <si>
    <t xml:space="preserve">300 mg </t>
  </si>
  <si>
    <t>Box containing 10 film tablets</t>
  </si>
  <si>
    <t xml:space="preserve"> Bilim Ilac Sanayi Ve Ticaret A.S, Turkey </t>
  </si>
  <si>
    <t>MA-00008/20/01/2020</t>
  </si>
  <si>
    <t>Forsef</t>
  </si>
  <si>
    <t xml:space="preserve"> Ceftriaxone</t>
  </si>
  <si>
    <t xml:space="preserve">1 g </t>
  </si>
  <si>
    <t>Box containing 1 vial and ampoule.</t>
  </si>
  <si>
    <t xml:space="preserve"> BILIM ILAC SANAYI VE TICARET AS, Turkey </t>
  </si>
  <si>
    <t>MA-5914/06/11/2019</t>
  </si>
  <si>
    <t>Enfexia</t>
  </si>
  <si>
    <t xml:space="preserve"> Cefuroxime acetil</t>
  </si>
  <si>
    <t xml:space="preserve"> Pharmavision Sanayi ve Ticaret A.S, Turkey </t>
  </si>
  <si>
    <t>MA-00028/11/02/2020</t>
  </si>
  <si>
    <t>Apireks</t>
  </si>
  <si>
    <t>Bottle containing 100 ml of Pediatric Suspension</t>
  </si>
  <si>
    <t>MA-00170/08/07/2020</t>
  </si>
  <si>
    <t>Travazol</t>
  </si>
  <si>
    <t xml:space="preserve"> Isoconazole nitrate, Diflucortolone valerate</t>
  </si>
  <si>
    <t>D01AC20</t>
  </si>
  <si>
    <t>1 % +0.1 %</t>
  </si>
  <si>
    <t>Tube containing 15 g of cream,</t>
  </si>
  <si>
    <t xml:space="preserve"> Bilim Ilaç Sanayi ve Ticaret A.S, Turkey </t>
  </si>
  <si>
    <t>MA-5845/20/09/2019</t>
  </si>
  <si>
    <t>ATEROZ</t>
  </si>
  <si>
    <t xml:space="preserve"> Atorvastatin calcium</t>
  </si>
  <si>
    <t>cardboard box containing 30 film tablets in Al /Al blisters</t>
  </si>
  <si>
    <t>BILIM ILAC SANAYI  VE TICARET A.S. TURKEY</t>
  </si>
  <si>
    <t xml:space="preserve"> BILIM ILAC SANAYII ve TICARET  A.S., Turkey </t>
  </si>
  <si>
    <t>MA-00440/24/01/2024</t>
  </si>
  <si>
    <t>MA-0264/25/07/2023</t>
  </si>
  <si>
    <t>CORONIS</t>
  </si>
  <si>
    <t xml:space="preserve"> Carvedilol</t>
  </si>
  <si>
    <t>C07AG02</t>
  </si>
  <si>
    <t>12.5 mg</t>
  </si>
  <si>
    <t>cardboard box containing 28 tablets in Al/PVC/PVDC blisters</t>
  </si>
  <si>
    <t>MA-0263/25/07/2023</t>
  </si>
  <si>
    <t>6.25 mg</t>
  </si>
  <si>
    <t>MA-0262/25/07/2023</t>
  </si>
  <si>
    <t>Zimaks</t>
  </si>
  <si>
    <t xml:space="preserve"> Cefixime</t>
  </si>
  <si>
    <t>Bottle containing 50ml in ambered coloured Type III glass bottle with white opaque plastic cap</t>
  </si>
  <si>
    <t xml:space="preserve"> BILIM ILAC SAN. VE TIC. A.S., Turkey </t>
  </si>
  <si>
    <t>MA-0029/31/01/2022</t>
  </si>
  <si>
    <t>Bottle containing 100ml</t>
  </si>
  <si>
    <t>MA-0028/31/01/2022</t>
  </si>
  <si>
    <t>MA-0332/30/12/2021</t>
  </si>
  <si>
    <t>DILOXOL</t>
  </si>
  <si>
    <t xml:space="preserve"> Clopidogrel bisulphate</t>
  </si>
  <si>
    <t>Carton box, Al-PVC/PVDC blister,28 film coated tablet</t>
  </si>
  <si>
    <t>MA-0276/09/08/2023</t>
  </si>
  <si>
    <t>KETORAL</t>
  </si>
  <si>
    <t xml:space="preserve"> Ketoconazole</t>
  </si>
  <si>
    <t>D01AC08</t>
  </si>
  <si>
    <t>2 %</t>
  </si>
  <si>
    <t>Shampoo</t>
  </si>
  <si>
    <t>cardboard box , shampoo, 100 ml, 1 bottle</t>
  </si>
  <si>
    <t xml:space="preserve"> RECORDATI  ILAÇ SANAYI  VE TICARET A.S., Turkey </t>
  </si>
  <si>
    <t>MA-05834/23/02/2024</t>
  </si>
  <si>
    <t>MIXOVUL</t>
  </si>
  <si>
    <t xml:space="preserve"> Metronidazole, Miconazole Nitrate, Lidocaine Base</t>
  </si>
  <si>
    <t>750 mg+200 mg+100 mg</t>
  </si>
  <si>
    <t>Cardboard box, PVC / PE packaging, 7 vaginal ovules with 7 fingerstalls</t>
  </si>
  <si>
    <t>MA-0277/09/08/2023</t>
  </si>
  <si>
    <t>Momecon</t>
  </si>
  <si>
    <t xml:space="preserve"> Mometasone furoate (micronized)</t>
  </si>
  <si>
    <t>D07AC13</t>
  </si>
  <si>
    <t>0.1 %</t>
  </si>
  <si>
    <t>Carton box containing lacquered aluminum tube with HDPE screw cap x 30g of cream</t>
  </si>
  <si>
    <t xml:space="preserve"> Bilim Ilac Sanayi ve Ticaret A.S., Turkey </t>
  </si>
  <si>
    <t>MA-0126/10/06/2022</t>
  </si>
  <si>
    <t>Momesalic</t>
  </si>
  <si>
    <t xml:space="preserve"> Mometasone furoate (micronized), Salicylic acid</t>
  </si>
  <si>
    <t>D07XC03</t>
  </si>
  <si>
    <t>0.1 %+5 %</t>
  </si>
  <si>
    <t>45 gram tube</t>
  </si>
  <si>
    <t xml:space="preserve"> Bilim Ilac San. ve Tic. A.S., Turkey </t>
  </si>
  <si>
    <t>MA-0122/26/05/2022</t>
  </si>
  <si>
    <t>ULCOREKS</t>
  </si>
  <si>
    <t xml:space="preserve"> Pantoprazole sodium sesquihydrate</t>
  </si>
  <si>
    <t xml:space="preserve">40 mg </t>
  </si>
  <si>
    <t>cardboard box,28 enteric coated tablets are packaged in 20 mL amber colored Type III glass bottle with HDPE cap.</t>
  </si>
  <si>
    <t>MA-05835/23/02/2024</t>
  </si>
  <si>
    <t>SPAZMOTEK PLUS</t>
  </si>
  <si>
    <t xml:space="preserve"> Paracetamol, Hyoscine N-Butylbromide</t>
  </si>
  <si>
    <t>A03DB04</t>
  </si>
  <si>
    <t>500 mg/10 mg</t>
  </si>
  <si>
    <t>Carton box, Al/PVC blister package, 20 film coated tablets</t>
  </si>
  <si>
    <t>MA-0275/03/08/2023</t>
  </si>
  <si>
    <t>A-Ferin Plus</t>
  </si>
  <si>
    <t xml:space="preserve"> Paracetamol, Pseudoephedrine HCl, Chlorpheniramine Maleate</t>
  </si>
  <si>
    <t>R05X</t>
  </si>
  <si>
    <t>(160 mg+1 mg+15 mg)/5 ml</t>
  </si>
  <si>
    <t>Bottle of 100ml</t>
  </si>
  <si>
    <t>MA-0070/29/03/2022</t>
  </si>
  <si>
    <t>Terbonile</t>
  </si>
  <si>
    <t xml:space="preserve"> Terbinafine HCl (micronised)</t>
  </si>
  <si>
    <t>D01AE15</t>
  </si>
  <si>
    <t>15 g tube</t>
  </si>
  <si>
    <t>MA-0333/30/12/2021</t>
  </si>
  <si>
    <t>Muscoflex</t>
  </si>
  <si>
    <t xml:space="preserve"> Thiocolchicoside</t>
  </si>
  <si>
    <t>20 capsules in a carton box</t>
  </si>
  <si>
    <t>MA-0331/30/12/2021</t>
  </si>
  <si>
    <t>4 mg/2 ml</t>
  </si>
  <si>
    <t>Pack containing 6 ampoules colorless Type I glass ampoule 2 ml; with OPC identification circle</t>
  </si>
  <si>
    <t>MA-0330/30/12/2021</t>
  </si>
  <si>
    <t>LEODEX</t>
  </si>
  <si>
    <t xml:space="preserve"> Dexketoprofen Trometamol</t>
  </si>
  <si>
    <t>M01AE17</t>
  </si>
  <si>
    <t>Box containing 20 Film Coated Tablets</t>
  </si>
  <si>
    <t>BILIM PHARMACEUTICALS TYRKEY</t>
  </si>
  <si>
    <t xml:space="preserve"> Bilim Pharmaceuticals, Turkey </t>
  </si>
  <si>
    <t>RMA-3480/10/08/2023</t>
  </si>
  <si>
    <t>50 mg/2 ml</t>
  </si>
  <si>
    <t>Box containing 6 ampoules</t>
  </si>
  <si>
    <t xml:space="preserve"> IDOL ILAÇ Dolum SAN ve TIC. A.S, Turkey </t>
  </si>
  <si>
    <t>RMA-3479/10/08/2023</t>
  </si>
  <si>
    <t>Tilac</t>
  </si>
  <si>
    <t>Box containing 14 tablets.</t>
  </si>
  <si>
    <t xml:space="preserve"> Bilim Ilac San.ve Tic. A.S, Turkey </t>
  </si>
  <si>
    <t>RMA-3295/28/02/2023</t>
  </si>
  <si>
    <t>Stiderm Gel</t>
  </si>
  <si>
    <t xml:space="preserve"> Mepyramine maleate, Lidocaine HCI, Dexapanthenol</t>
  </si>
  <si>
    <t>D04AB01</t>
  </si>
  <si>
    <t>15 mg+15 mg</t>
  </si>
  <si>
    <t>30 g gel</t>
  </si>
  <si>
    <t>RMA-2290/30/03/2021</t>
  </si>
  <si>
    <t>BACODERM	2 % POMADE</t>
  </si>
  <si>
    <t>Box containing 15 g ointment in a tube.</t>
  </si>
  <si>
    <t>RMA-3470/28/07/2023</t>
  </si>
  <si>
    <t>Box containing 10 capsules</t>
  </si>
  <si>
    <t xml:space="preserve"> BILIM ILAÇ SANAYI VE TICARET A.S., Turkey </t>
  </si>
  <si>
    <t>MA-08220/28/06/2019</t>
  </si>
  <si>
    <t>05-2766.12.04.2024</t>
  </si>
  <si>
    <t>Artigo</t>
  </si>
  <si>
    <t xml:space="preserve"> Cinnarizine, Dimenhydrinate</t>
  </si>
  <si>
    <t>N07CA52</t>
  </si>
  <si>
    <t>20 mg+40 mg</t>
  </si>
  <si>
    <t>Carton box, aluminium blisters, 30 film coated tablets</t>
  </si>
  <si>
    <t>Biofarm Sp.z.o.o,Poland</t>
  </si>
  <si>
    <t xml:space="preserve"> Biofarm Sp. z o.o., Poland</t>
  </si>
  <si>
    <t>MA-00061/13/03/2020</t>
  </si>
  <si>
    <t>Lapixen</t>
  </si>
  <si>
    <t xml:space="preserve"> Lacidipine</t>
  </si>
  <si>
    <t>C08CA09</t>
  </si>
  <si>
    <t>RMA-3555/01/12/2023</t>
  </si>
  <si>
    <t>RMA-3556/01/12/2023</t>
  </si>
  <si>
    <t>Carton box, aluminium blister, 28 film coated tablets.</t>
  </si>
  <si>
    <t xml:space="preserve"> Biofarm Sp. z o.o., Poland; Phytopharm Klenka S.A., Poland</t>
  </si>
  <si>
    <t>MA-00099/21/04/2020</t>
  </si>
  <si>
    <t>Nebicard</t>
  </si>
  <si>
    <t>box containing  2 PVC/PE/PVDC/aluminium blisters x 14 tablets (28 tablets)</t>
  </si>
  <si>
    <t>MA-0230/06/09/2022</t>
  </si>
  <si>
    <t>MA-0224/06/09/2022</t>
  </si>
  <si>
    <t>Rosutrox</t>
  </si>
  <si>
    <t xml:space="preserve"> Rosuvastatin calcium</t>
  </si>
  <si>
    <t>MA-5757/11/04/2019</t>
  </si>
  <si>
    <t>MA-5747/10/04/2019</t>
  </si>
  <si>
    <t>Cardboard box, - blister, 28 film coated tablets</t>
  </si>
  <si>
    <t>MA-00042/28/02/2020</t>
  </si>
  <si>
    <t>Diured</t>
  </si>
  <si>
    <t>box containing  3 PVC /aluminium blisters x 10 tablets (30 tablets)</t>
  </si>
  <si>
    <t>MA-0229/06/09/2022</t>
  </si>
  <si>
    <t>MA-0231/06/09/2022</t>
  </si>
  <si>
    <t>VICEBROL FORTE</t>
  </si>
  <si>
    <t xml:space="preserve"> Vinpocetine</t>
  </si>
  <si>
    <t>N06BX18</t>
  </si>
  <si>
    <t>Carton box, 3 blister x 30 tablets ( 90 tablets)</t>
  </si>
  <si>
    <t>MA-0334/16/10/2023</t>
  </si>
  <si>
    <t>05-2580.11.04.2024</t>
  </si>
  <si>
    <t>Enfuryl</t>
  </si>
  <si>
    <t xml:space="preserve"> Nifuroxazide </t>
  </si>
  <si>
    <t xml:space="preserve">200 mg/5 ml </t>
  </si>
  <si>
    <t>Suspension</t>
  </si>
  <si>
    <t>CartonBox containing Glass bottle of 60 ml of suspension with  measuring spoon of 5 ml</t>
  </si>
  <si>
    <t>Biofarma Ilaç Sanayi ve Ticaret A..S,</t>
  </si>
  <si>
    <t>Biofarma Ilaç Sanayi ve Ticaret A.S, Turkey</t>
  </si>
  <si>
    <t>MA-00126/27/05/2020</t>
  </si>
  <si>
    <t>Mukoral</t>
  </si>
  <si>
    <t xml:space="preserve"> Ambroxol HCL</t>
  </si>
  <si>
    <t>15 mg / 5 mL</t>
  </si>
  <si>
    <t>Brown coloured glass bottles of 100 ml with a dosing spoon of 5 ml</t>
  </si>
  <si>
    <t>Biofarma Ilaç Sanayi ve Ticaret A..S, Turkey</t>
  </si>
  <si>
    <t xml:space="preserve"> Biofarma Ilac San. ve Tic. A.S., Turkey </t>
  </si>
  <si>
    <t>MA-0339/17/10/2023</t>
  </si>
  <si>
    <t>Tiopram</t>
  </si>
  <si>
    <t xml:space="preserve"> Escitalopram Oxalate</t>
  </si>
  <si>
    <t>Carton box containing 28 film coated tablets in aluminium folio-PVC/PE/PVDC blister pack</t>
  </si>
  <si>
    <t xml:space="preserve"> Biofarma Ilac San. ve Tic A.S., Turkey </t>
  </si>
  <si>
    <t>MA-0415/21/12/2023</t>
  </si>
  <si>
    <t>MA-0416/21/12/2023</t>
  </si>
  <si>
    <t>ESODAX</t>
  </si>
  <si>
    <t>Cardboard box containing Aluminium foil-PVC blisters  of 14 Film coated tablets</t>
  </si>
  <si>
    <t xml:space="preserve"> BIOFARMA ILAC Sanayi Ve Ticaret Anonim Sirketi, Turkey </t>
  </si>
  <si>
    <t>MA-05789/06/02/2024</t>
  </si>
  <si>
    <t>Gabaset</t>
  </si>
  <si>
    <t xml:space="preserve"> Gabapentin</t>
  </si>
  <si>
    <t>Box containing 2aluminium foil PVC/PE/PVDC blister x 10 capsule (20 capsules)</t>
  </si>
  <si>
    <t xml:space="preserve"> Biofarma Ilac San. Ve. Tic. A.S., Turkey </t>
  </si>
  <si>
    <t>MA-0193/18/05/2023</t>
  </si>
  <si>
    <t>Box containing 5 aluminum foil  PVC/PE/PVDC blister x 10 capsule (50 capsules)</t>
  </si>
  <si>
    <t>MA-0224/12/06/2023</t>
  </si>
  <si>
    <t>Isorat</t>
  </si>
  <si>
    <t xml:space="preserve"> Isosorbide -5-mononitrate</t>
  </si>
  <si>
    <t>C01DA14</t>
  </si>
  <si>
    <t>PVC-aluminium foil blister, cardboard box, box contains 20 tablets.</t>
  </si>
  <si>
    <t xml:space="preserve"> Biofarma Ilac San. ve Tic. A.S, Turkey </t>
  </si>
  <si>
    <t>MA-0369/03/11/2023</t>
  </si>
  <si>
    <t>OSMOLAK</t>
  </si>
  <si>
    <t xml:space="preserve"> Lactulose</t>
  </si>
  <si>
    <t>A06AD11</t>
  </si>
  <si>
    <t>10 g/15 ml</t>
  </si>
  <si>
    <t>Bottle containing 250 mL of solution</t>
  </si>
  <si>
    <t xml:space="preserve"> Biofarma Ilac San Ve Tic A.S., Turkey </t>
  </si>
  <si>
    <t>RMA-1557/16/05/2019</t>
  </si>
  <si>
    <t>Leviset</t>
  </si>
  <si>
    <t xml:space="preserve"> Levocetirizine dihydrochloride</t>
  </si>
  <si>
    <t>R06AE09</t>
  </si>
  <si>
    <t>Cardboard box containing 2 aluminium polyamide foil blister of 10 film coated tablets (20 Film coated tablets)</t>
  </si>
  <si>
    <t>MA-0308/15/09/2023</t>
  </si>
  <si>
    <t>AiRLAST</t>
  </si>
  <si>
    <t xml:space="preserve"> Montelukast Sodium</t>
  </si>
  <si>
    <t>Box x 28 film tablets</t>
  </si>
  <si>
    <t xml:space="preserve"> Biofarma Ilaç Sanayi ve Ticaret A.S, Turkey </t>
  </si>
  <si>
    <t>MA-5789/16/05/2019</t>
  </si>
  <si>
    <t>Box x 28 chewable tablets</t>
  </si>
  <si>
    <t>MA-5790/16/05/2019</t>
  </si>
  <si>
    <t>MA-5792/16/05/2019</t>
  </si>
  <si>
    <t>PiYELOSEPTYL</t>
  </si>
  <si>
    <t xml:space="preserve"> Nitrofurantoin</t>
  </si>
  <si>
    <t>J01XE01</t>
  </si>
  <si>
    <t>Box x 30tablets</t>
  </si>
  <si>
    <t>MA-5800/22/05/2019</t>
  </si>
  <si>
    <t xml:space="preserve"> Nitrofurantoin, Macrocrystal</t>
  </si>
  <si>
    <t>Box x 1 bottle x 100 ml</t>
  </si>
  <si>
    <t>MA-5784/16/05/2019</t>
  </si>
  <si>
    <t>ZYZAPIN</t>
  </si>
  <si>
    <t xml:space="preserve"> Olanzapine</t>
  </si>
  <si>
    <t>N05AH03</t>
  </si>
  <si>
    <t>Carton box containing 2 aluminium foil - aluminium polyamid foil blister x 14 tablets (28 film coated tablets)</t>
  </si>
  <si>
    <t>MA-0368/03/11/2023</t>
  </si>
  <si>
    <t>Carton Box containing 2 aluminium foil - aluminium polyamid foil blister x 14 tablets (28 film coated tablets)</t>
  </si>
  <si>
    <t>MA-0367/03/11/2023</t>
  </si>
  <si>
    <t>Lypre</t>
  </si>
  <si>
    <t>Aluminium foil, Transparent PVC/PE/PVDC blisters containing 56 capsules, in a box.</t>
  </si>
  <si>
    <t>MA-0024/06/02/2023</t>
  </si>
  <si>
    <t>MA-0307/30/08/2023</t>
  </si>
  <si>
    <t>Aluminium foil, Transparent PVC/PE/PVDC blisters containing 14 capsules, in a box.</t>
  </si>
  <si>
    <t>MA-0309/15/09/2023</t>
  </si>
  <si>
    <t>Ricus</t>
  </si>
  <si>
    <t xml:space="preserve"> Risperidone</t>
  </si>
  <si>
    <t>carton box containing 2 aluminum foil  PVC/TE/PVDC blister x 10 tablets (20 film coated tablets)</t>
  </si>
  <si>
    <t>MA-0356/25/11/2022</t>
  </si>
  <si>
    <t>MA-0355/25/11/2022</t>
  </si>
  <si>
    <t>carton box containing 2 aluminum foil PVC/TE/PVDC blister x 10 tablets (20 film coated tablets)</t>
  </si>
  <si>
    <t>MA-0354/25/11/2022</t>
  </si>
  <si>
    <t>SOLIFAS</t>
  </si>
  <si>
    <t xml:space="preserve"> Solifenacin Succinate</t>
  </si>
  <si>
    <t>Box x 30 film tablets</t>
  </si>
  <si>
    <t>MA-0106/03/06/2021</t>
  </si>
  <si>
    <t>MA-0105/03/06/2021</t>
  </si>
  <si>
    <t>TOREDA SR</t>
  </si>
  <si>
    <t xml:space="preserve"> Tolterodine Tartrate</t>
  </si>
  <si>
    <t>G04BD07</t>
  </si>
  <si>
    <t>Box containing 4 aluminium foil PVC/PE/PVDC blister x 7 capsules / 28 capsules</t>
  </si>
  <si>
    <t xml:space="preserve"> Biofarma Ilac  San. Ve Tic. A.S., Turkey </t>
  </si>
  <si>
    <t>MA-0414/21/12/2023</t>
  </si>
  <si>
    <t>TRIMOTIL</t>
  </si>
  <si>
    <t xml:space="preserve"> Trimebutine Maleate</t>
  </si>
  <si>
    <t>A03AA05</t>
  </si>
  <si>
    <t>20, 20 Tablets</t>
  </si>
  <si>
    <t>RMA-04558/03/04/2024</t>
  </si>
  <si>
    <t>TRAVADERM</t>
  </si>
  <si>
    <t xml:space="preserve"> Isoconasole Nitrate, Diflucortolone Valerate</t>
  </si>
  <si>
    <t>1 %+0.1 %</t>
  </si>
  <si>
    <t>Tube  containing 15g of cream</t>
  </si>
  <si>
    <t>BIOFARMA PHARMACEUTICALS IND., TURKEY</t>
  </si>
  <si>
    <t>RMA-2373/10/06/2021</t>
  </si>
  <si>
    <t>NOGRIPPIN capsule</t>
  </si>
  <si>
    <t xml:space="preserve"> Paracetamol, Oxolamine Citrate, Chlorpheniramine Maleate</t>
  </si>
  <si>
    <t>250 mg+100 mg+2 mg</t>
  </si>
  <si>
    <t>15 capsules</t>
  </si>
  <si>
    <t xml:space="preserve"> Biofarma Ilac Sanayi ve Ticaret A.S., Turkey </t>
  </si>
  <si>
    <t>RMA-1749/14/10/2019</t>
  </si>
  <si>
    <t>NOGRIPPIN Pediatric syrup</t>
  </si>
  <si>
    <t>(120 mg+50 mg+1 mg)/5 ml</t>
  </si>
  <si>
    <t>RMA-1747/14/10/2019</t>
  </si>
  <si>
    <t>NOGRIPPIN Forte</t>
  </si>
  <si>
    <t xml:space="preserve"> Paracetamol, Oxolamine Citrate, Pseudoephedrine HCL, Chlorpheniramine Maleate</t>
  </si>
  <si>
    <t>650 mg+200 mg+4 mg+60 mg</t>
  </si>
  <si>
    <t xml:space="preserve"> Biofarma Ilac sanayi ve Ticaret A.S, Turkey </t>
  </si>
  <si>
    <t>RMA-1748/14/10/2019</t>
  </si>
  <si>
    <t xml:space="preserve"> Trimebutine</t>
  </si>
  <si>
    <t>24 mg/5 ml</t>
  </si>
  <si>
    <t>Box x 1 bottle x 250 ml</t>
  </si>
  <si>
    <t>MA-00049/09/03/2020</t>
  </si>
  <si>
    <t>05-2664.11.04.2024</t>
  </si>
  <si>
    <t>Traumeel S</t>
  </si>
  <si>
    <t xml:space="preserve"> 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</si>
  <si>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V03AX</t>
  </si>
  <si>
    <t>15 mg+30 mg+75 mg+30 mg+24 mg+30 mg+24 mg+6 mg+15 mg+6 mg+6 mg+15 mg+3 mg+15 mg</t>
  </si>
  <si>
    <t>cardboard box containing polypropylene container fitted with polypropylene closure x 50 tablets</t>
  </si>
  <si>
    <t>Biologische Heilmittel Heel GmbH,Germany</t>
  </si>
  <si>
    <t xml:space="preserve"> Biologische Heilmittel Heel GmbH, Germany </t>
  </si>
  <si>
    <t>MA-0255/25/07/2023</t>
  </si>
  <si>
    <t xml:space="preserve"> 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</si>
  <si>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</si>
  <si>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</si>
  <si>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</si>
  <si>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 xml:space="preserve"> 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</si>
  <si>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</si>
  <si>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</si>
  <si>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</si>
  <si>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Vertigoheel</t>
  </si>
  <si>
    <t xml:space="preserve"> Ambra grisea D6, Anamirta cocculus D4, Conium maculatum D3, Petroleum rectificatum D8</t>
  </si>
  <si>
    <t>(30.0+210.0+30.0+30.0)mg/301.5 mg</t>
  </si>
  <si>
    <t>Cardboard box,100 tablets</t>
  </si>
  <si>
    <t>MA-08215/06/02/2024</t>
  </si>
  <si>
    <t>Lymphomyosot</t>
  </si>
  <si>
    <t xml:space="preserve"> 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</si>
  <si>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</si>
  <si>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</si>
  <si>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</si>
  <si>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Lymphomyosot N</t>
  </si>
  <si>
    <t xml:space="preserve"> 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</si>
  <si>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(0.55+0.55+0.55+1.10+0.55+0.55+1.10+0.55+0.55+1.10+0.55+0.55+ 0.55+0.55+0.55+0.55)mg/1.1ml</t>
  </si>
  <si>
    <t>Cardboard box, Solution for injection ,10 ampoules of 1.1 ml</t>
  </si>
  <si>
    <t>MA-05788/06/02/2024</t>
  </si>
  <si>
    <t>Zeel comp. N</t>
  </si>
  <si>
    <t xml:space="preserve"> Arnica montana D4, Rhus toxicodendron D4, Sanguinaria canadensis D4, Solanum dulcamara D4, Sulfur D10</t>
  </si>
  <si>
    <t>M09AH20</t>
  </si>
  <si>
    <t>(2 mg+10 mg+1 mg+1 mg+3 mg)/2.2 ml</t>
  </si>
  <si>
    <t>Cardboardbox containing 10 glass ampoules containing 2  ml of liquid dilution for injection</t>
  </si>
  <si>
    <t>MA-0189/02/05/2023</t>
  </si>
  <si>
    <t>Discus compositum N mit Kalmia</t>
  </si>
  <si>
    <t xml:space="preserve"> Asa foetida D8, Hydrargyrum oxydatum rubrum D10, Kalmia latifolia D8</t>
  </si>
  <si>
    <t>M09A</t>
  </si>
  <si>
    <t xml:space="preserve">(22 mg+22 mg+22 mg)/2.2 ml </t>
  </si>
  <si>
    <t>Cardboardbox containing 10 glass ampoules containing 2.2 ml of liquid dilution for injection</t>
  </si>
  <si>
    <t>MA-0322/09/11/2022</t>
  </si>
  <si>
    <t>Viburcol N</t>
  </si>
  <si>
    <t xml:space="preserve"> 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</si>
  <si>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</si>
  <si>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</si>
  <si>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</si>
  <si>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</si>
  <si>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Neurexan</t>
  </si>
  <si>
    <t xml:space="preserve"> Avena sativa D2, Coffea arabica D12, Passiflora incarnata D2, Zincum isovalerianicum D4</t>
  </si>
  <si>
    <t>N05HH20</t>
  </si>
  <si>
    <t>0.6 mg+0.6 mg+0.6 mg+0.6 mg</t>
  </si>
  <si>
    <t>Cardboard box 50 tablets of 301.5 mg in polypropylene tablet containers  fitted with polypropylene closure</t>
  </si>
  <si>
    <t>MA-0169/14/04/2023</t>
  </si>
  <si>
    <t>Engystol</t>
  </si>
  <si>
    <t xml:space="preserve"> Vincetoxicum hirundinaria D6, Vincetoxicum hirundinaria D10, Vincetoxicum hirundinaria D30, Sulfur D4, Sulfur D10</t>
  </si>
  <si>
    <t>301.5 mg</t>
  </si>
  <si>
    <t>polypropylene tablet containers fitted with polypropylene closure,cardboard box,50 tablets</t>
  </si>
  <si>
    <t>MA-0074/01/04/2022</t>
  </si>
  <si>
    <t>05-2803.12.04.2024</t>
  </si>
  <si>
    <t>Dofurin</t>
  </si>
  <si>
    <t xml:space="preserve"> Furazidin</t>
  </si>
  <si>
    <t>Carton box, PVC/Al blister, 1 x 30 tablets</t>
  </si>
  <si>
    <t>Bionika Pharmaceuticals,  Republic of North Macedonia</t>
  </si>
  <si>
    <t xml:space="preserve"> BIONIKA PHARMACEUTICALS, North Macedonia</t>
  </si>
  <si>
    <t>MA-0100/03/06/2021</t>
  </si>
  <si>
    <t>05-2800.12.04.2024</t>
  </si>
  <si>
    <t>Salcrozine</t>
  </si>
  <si>
    <t xml:space="preserve"> Mesalazine</t>
  </si>
  <si>
    <t>A07EC02</t>
  </si>
  <si>
    <t>carton box with 10 Alu/Alu blisters x 10 tablets (100 tablets)</t>
  </si>
  <si>
    <t xml:space="preserve"> Bionika Pharmaceuticals DOO, North Macedonia; FAES FARMA, S. A., Spain</t>
  </si>
  <si>
    <t>MA-0242/15/09/2022</t>
  </si>
  <si>
    <t>05-2804.12.04.2024</t>
  </si>
  <si>
    <t>carton box with 2 PVC/PE blisters x 6 suppositories (12 suppositories)</t>
  </si>
  <si>
    <t xml:space="preserve"> Bionika Pharmaceuticals DOO, North Macedonia</t>
  </si>
  <si>
    <t>MA-0371/20/12/2022</t>
  </si>
  <si>
    <t>05-2799.12.04.2024</t>
  </si>
  <si>
    <t>ANTROLIN</t>
  </si>
  <si>
    <t xml:space="preserve"> Nifedipine, Lidocaine hydrochloride</t>
  </si>
  <si>
    <t>C05AX03</t>
  </si>
  <si>
    <t>0.3 %+1.5 %</t>
  </si>
  <si>
    <t>Rectal cream</t>
  </si>
  <si>
    <t>tube containing 30g of cream</t>
  </si>
  <si>
    <t xml:space="preserve"> BIONIKA Pharmaceuticals DOO - Republic of Macedonia, North Macedonia</t>
  </si>
  <si>
    <t>RMA-1692/06/09/2019</t>
  </si>
  <si>
    <t>05-2532.11.04.2024</t>
  </si>
  <si>
    <t>VENOSAN</t>
  </si>
  <si>
    <t xml:space="preserve"> AESCIN, Essential Phospholipids, Heparin sodium</t>
  </si>
  <si>
    <t>C05BA53</t>
  </si>
  <si>
    <t>(10 mg+10 mg+100 IU)/g</t>
  </si>
  <si>
    <t>Tube containing 40 g of gel</t>
  </si>
  <si>
    <t>BOSNALIJEK D.D BOSNIA AND HERCEGOVINA</t>
  </si>
  <si>
    <t>RMA-2478/15/09/2021</t>
  </si>
  <si>
    <t>Promass</t>
  </si>
  <si>
    <t xml:space="preserve"> Alendronate Sodium Trihydrate, Alendronate Sodium Trihydrate</t>
  </si>
  <si>
    <t>M05BA04</t>
  </si>
  <si>
    <t>70 mg</t>
  </si>
  <si>
    <t>4 tablets</t>
  </si>
  <si>
    <t xml:space="preserve"> Bosnalijek d.d., Bosnia and Herzegovina</t>
  </si>
  <si>
    <t>RMA-2810/29/04/2022</t>
  </si>
  <si>
    <t>DUOCLAV</t>
  </si>
  <si>
    <t xml:space="preserve"> Amoxicillin, Clavulanic acid</t>
  </si>
  <si>
    <t>500 mg+125 mg</t>
  </si>
  <si>
    <t>Carton box, Cold forming Alu/Alu blister, 15 film-coated tablets</t>
  </si>
  <si>
    <t xml:space="preserve"> BOSNALIJEK d.d., Bosnia and Herzegovina</t>
  </si>
  <si>
    <t>MA-0029/16/02/2023</t>
  </si>
  <si>
    <t>Carton box, Cold forming Alu/Alu blister, 10 film-coated tablets</t>
  </si>
  <si>
    <t>MA-0243/15/09/2022</t>
  </si>
  <si>
    <t>AMOXIBOS</t>
  </si>
  <si>
    <t xml:space="preserve"> amoxilcillin trihydrate</t>
  </si>
  <si>
    <t>A box containg 16 capsules</t>
  </si>
  <si>
    <t xml:space="preserve"> BOSNALIJEK d.d, BOSNIA HERZEGOVINA, Bosnia and Herzegovina</t>
  </si>
  <si>
    <t>RMA-3182/28/12/2022</t>
  </si>
  <si>
    <t>LUMINEL®</t>
  </si>
  <si>
    <t xml:space="preserve"> Aripiprazole</t>
  </si>
  <si>
    <t>Orodispersible tablet</t>
  </si>
  <si>
    <t>Carton box containing 3 blisters with10 orodispersible tablets (30 orodispersible tablets)</t>
  </si>
  <si>
    <t>MA-00233/18/11/2020</t>
  </si>
  <si>
    <t>MA-00232/18/11/2020</t>
  </si>
  <si>
    <t>AMINOL</t>
  </si>
  <si>
    <t xml:space="preserve"> Atenolol</t>
  </si>
  <si>
    <t>C07AB03</t>
  </si>
  <si>
    <t>A box containing 20 tablets</t>
  </si>
  <si>
    <t xml:space="preserve"> Bosnalijek, Bosnia and Herzegovina</t>
  </si>
  <si>
    <t>RMA-2487/20/09/2021</t>
  </si>
  <si>
    <t>TOZAR</t>
  </si>
  <si>
    <t xml:space="preserve"> Atorvastatin Calcium</t>
  </si>
  <si>
    <t>A Kutia prej 30 Film tableta të mbeshtjellura</t>
  </si>
  <si>
    <t>RMA-2305/20/04/2021</t>
  </si>
  <si>
    <t xml:space="preserve"> Bosnaljek d.d..,Bosnia Herzegovina, Bosnia and Herzegovina</t>
  </si>
  <si>
    <t>RMA-2304/20/04/2021</t>
  </si>
  <si>
    <t>Azomex</t>
  </si>
  <si>
    <t xml:space="preserve"> Azithromycin Dihydrate</t>
  </si>
  <si>
    <t>200mg/5ml</t>
  </si>
  <si>
    <t>Powder for preparation of 15 ml of oral suspension</t>
  </si>
  <si>
    <t xml:space="preserve"> Bosnaljek d.d., Bosnia and Herzegovina</t>
  </si>
  <si>
    <t>RMA-2210/19/01/2021</t>
  </si>
  <si>
    <t>AZOMEX</t>
  </si>
  <si>
    <t xml:space="preserve"> Azythromycin Dihydrate</t>
  </si>
  <si>
    <t>Kutia prej 3 film tablet, a box containing 3 film coated tablets</t>
  </si>
  <si>
    <t>RMA-2488/20/09/2021</t>
  </si>
  <si>
    <t>PROBILOL</t>
  </si>
  <si>
    <t>30 film coated tablets</t>
  </si>
  <si>
    <t xml:space="preserve"> BOSNALIJEK, Bosnia and Herzegovina</t>
  </si>
  <si>
    <t>RMA-3180/21/12/2022</t>
  </si>
  <si>
    <t>30 film  tablets</t>
  </si>
  <si>
    <t>RMA-3370/10/05/2023</t>
  </si>
  <si>
    <t>KAMFART®</t>
  </si>
  <si>
    <t xml:space="preserve"> Camphor, Racemic, Methyl Salycilate, Benzyl Nicotinate, Menthol,Racemic</t>
  </si>
  <si>
    <t>M02AC</t>
  </si>
  <si>
    <t>(20 mg+10 mg+10 mg+10 mg)/1 g</t>
  </si>
  <si>
    <t>A tube containing 40 g of cream</t>
  </si>
  <si>
    <t>PMA-195/24/03/2107</t>
  </si>
  <si>
    <t>TRYCCEF</t>
  </si>
  <si>
    <t>Carton box, Amber coloured glass bottle, 100ml, Powder for oral suspension</t>
  </si>
  <si>
    <t>MA-0289/13/10/2022</t>
  </si>
  <si>
    <t xml:space="preserve">400 mg </t>
  </si>
  <si>
    <t>Carton box containing 1 blister with 5 film coated tablets</t>
  </si>
  <si>
    <t>MA-0431/27/12/2023</t>
  </si>
  <si>
    <t>Carton box containing 2 blisters with 5 film coated tablets (10 film coated tablets)</t>
  </si>
  <si>
    <t>MA-0430/27/12/2023</t>
  </si>
  <si>
    <t>CIPROL</t>
  </si>
  <si>
    <t xml:space="preserve"> Ciprofloxacine Hydrochloride</t>
  </si>
  <si>
    <t>A box containing 10 film coated tabletes</t>
  </si>
  <si>
    <t>RMA-2481/15/09/2021</t>
  </si>
  <si>
    <t>Monoclar ®</t>
  </si>
  <si>
    <t xml:space="preserve"> Clarithromycin</t>
  </si>
  <si>
    <t>J01FA09</t>
  </si>
  <si>
    <t>14 film-coated tablets</t>
  </si>
  <si>
    <t>RMA-0334/15/09/2023</t>
  </si>
  <si>
    <t>CLODIL</t>
  </si>
  <si>
    <t>a packing containing 30 film coated tablets</t>
  </si>
  <si>
    <t>RMA-0331/12/11/2023</t>
  </si>
  <si>
    <t>DOLOREX</t>
  </si>
  <si>
    <t xml:space="preserve">25 mg </t>
  </si>
  <si>
    <t>10 film-coated tablets</t>
  </si>
  <si>
    <t>MA-5926/26/11/2019</t>
  </si>
  <si>
    <t>DOLOREX ®</t>
  </si>
  <si>
    <t xml:space="preserve"> Dexketoprofen Trometamol*</t>
  </si>
  <si>
    <t>M02AA27</t>
  </si>
  <si>
    <t>12.5 mg/1 g</t>
  </si>
  <si>
    <t>Tube containing 40 g of gel.</t>
  </si>
  <si>
    <t>MA-0393/14/12/2023</t>
  </si>
  <si>
    <t>DIFEN</t>
  </si>
  <si>
    <t xml:space="preserve"> Diclofenac Diethylamine</t>
  </si>
  <si>
    <t>M02AA15</t>
  </si>
  <si>
    <t>40g</t>
  </si>
  <si>
    <t>BoSNALIJEK D.D BOSNIA AND HERCEGOVINA</t>
  </si>
  <si>
    <t xml:space="preserve"> Bosnalijek d.d, Bosnia and Herzegovina</t>
  </si>
  <si>
    <t>RMA-2239/16/02/2021</t>
  </si>
  <si>
    <t>Difen®</t>
  </si>
  <si>
    <t xml:space="preserve"> Diclofenac Sodium</t>
  </si>
  <si>
    <t>20 prolonged release tablets</t>
  </si>
  <si>
    <t>RMA-0388/12/11/2023</t>
  </si>
  <si>
    <t>LANIBOS</t>
  </si>
  <si>
    <t xml:space="preserve"> Digoxin*</t>
  </si>
  <si>
    <t>C01AA05</t>
  </si>
  <si>
    <t>Carton Box Coantining two  Blisters with 10 tablets</t>
  </si>
  <si>
    <t xml:space="preserve"> BOSNALIJEK D.D, Bosnia and Herzegovina</t>
  </si>
  <si>
    <t>RMA-2634/08/12/2021</t>
  </si>
  <si>
    <t>Verion ®</t>
  </si>
  <si>
    <t xml:space="preserve"> Dutasteride</t>
  </si>
  <si>
    <t>RMA-3435/29/06/2023</t>
  </si>
  <si>
    <t>CITALEA</t>
  </si>
  <si>
    <t>RMA-3473/04/08/2023</t>
  </si>
  <si>
    <t>Alerix</t>
  </si>
  <si>
    <t xml:space="preserve"> Fexofenadine Hydrochloride</t>
  </si>
  <si>
    <t>R06AX26</t>
  </si>
  <si>
    <t xml:space="preserve"> BOSNALIJEK d.d, BOSNIA and HERCEGOCINA, Bosnia and Herzegovina</t>
  </si>
  <si>
    <t>RMA-0332/15/09/2023</t>
  </si>
  <si>
    <t>FUNZOL</t>
  </si>
  <si>
    <t xml:space="preserve"> fluconazol</t>
  </si>
  <si>
    <t>Box containing one blister with 7 capsules hard</t>
  </si>
  <si>
    <t xml:space="preserve"> BOSNALIJEK d.d, Bosnia and Herzegovina</t>
  </si>
  <si>
    <t>RMA-2342/31/05/2021</t>
  </si>
  <si>
    <t>Box containing one blister with 7 capsules</t>
  </si>
  <si>
    <t>RMA-2343/31/05/2021</t>
  </si>
  <si>
    <t>Funzol</t>
  </si>
  <si>
    <t>boxes containing 1blister with 7 capsule, hard.</t>
  </si>
  <si>
    <t>RMA-2344/31/05/2021</t>
  </si>
  <si>
    <t>FLUSETIN®</t>
  </si>
  <si>
    <t xml:space="preserve"> fluoxetine hydrochloride</t>
  </si>
  <si>
    <t>A box containing 20 film tablets</t>
  </si>
  <si>
    <t>RMA-2096/06/08/2020</t>
  </si>
  <si>
    <t>LODIX</t>
  </si>
  <si>
    <t>Kutia prej: 10 tablets</t>
  </si>
  <si>
    <t xml:space="preserve"> BOSNALIJEK d.d.- Bosnia &amp;Herzegovina, Bosnia and Herzegovina</t>
  </si>
  <si>
    <t>RMA-3330/29/03/2023</t>
  </si>
  <si>
    <t>NIRVAX</t>
  </si>
  <si>
    <t xml:space="preserve"> GABAPENTIN</t>
  </si>
  <si>
    <t>50 CAPSULES, HARD</t>
  </si>
  <si>
    <t xml:space="preserve"> BOSNJALEK D.D, Bosnia and Herzegovina</t>
  </si>
  <si>
    <t>RMA-2568/22/10/2021</t>
  </si>
  <si>
    <t>RMA-2569/22/10/2021</t>
  </si>
  <si>
    <t>GENTAMICIN 0.1%</t>
  </si>
  <si>
    <t xml:space="preserve"> Gentamicin Sulphate</t>
  </si>
  <si>
    <t>D06AX07</t>
  </si>
  <si>
    <t>1 mg/1 g</t>
  </si>
  <si>
    <t>A tube containing 15 g of ointment</t>
  </si>
  <si>
    <t>RMA-0337/15/09/2023</t>
  </si>
  <si>
    <t>DIABOS ®</t>
  </si>
  <si>
    <t>A Kutia prej 30 tablets</t>
  </si>
  <si>
    <t>PMA-230/06/04/2017</t>
  </si>
  <si>
    <t>MELPAMID ®</t>
  </si>
  <si>
    <t>RMA-0369/17/12/2023</t>
  </si>
  <si>
    <t>RMA-0368/17/12/2023</t>
  </si>
  <si>
    <t>STOMATIDIN ®</t>
  </si>
  <si>
    <t xml:space="preserve"> Hexetidine</t>
  </si>
  <si>
    <t>A01AB12</t>
  </si>
  <si>
    <t xml:space="preserve"> 0.1 %</t>
  </si>
  <si>
    <t>Oromucosal solution</t>
  </si>
  <si>
    <t>A box containing 1 bottle-bottle containing 200ml of oromucosal solution</t>
  </si>
  <si>
    <t>PMA-199/24/03/2017</t>
  </si>
  <si>
    <t>LENOCOR ®</t>
  </si>
  <si>
    <t xml:space="preserve"> Lercanidipine Hydrochloride</t>
  </si>
  <si>
    <t>Carton box containing 3 blisters with 10 film coated tablets, 30 film coated tablets</t>
  </si>
  <si>
    <t>MA-0004/08/01/2021</t>
  </si>
  <si>
    <t>LENOCOR®</t>
  </si>
  <si>
    <t>Carton Box containing 3 blisters with 10 film coated tablets, 30 film coated tablets.</t>
  </si>
  <si>
    <t>MA-0003/08/01/2021</t>
  </si>
  <si>
    <t>LOPRIL ®</t>
  </si>
  <si>
    <t xml:space="preserve"> Lisinopril  Dihydrate</t>
  </si>
  <si>
    <t>PMA-091/01/02/2017</t>
  </si>
  <si>
    <t xml:space="preserve"> Lisinopril Dihydrate ( corresponding to of Lisinopril)</t>
  </si>
  <si>
    <t>PMA-092/01/02/2017</t>
  </si>
  <si>
    <t>PMA-090/02/02/2017</t>
  </si>
  <si>
    <t>LOPRIL ® H</t>
  </si>
  <si>
    <t xml:space="preserve"> Lisinopril Dihydrate, Hydrochlorothiazide</t>
  </si>
  <si>
    <t>A box containg 20 tablets</t>
  </si>
  <si>
    <t>PMA-093/01/02/2017</t>
  </si>
  <si>
    <t>Lopril ® H plus</t>
  </si>
  <si>
    <t xml:space="preserve"> Lisinopril dihydrate, Hydrochlorothiazide</t>
  </si>
  <si>
    <t>20 tablets, 30 tablets</t>
  </si>
  <si>
    <t>RMA-0335/15/09/2023</t>
  </si>
  <si>
    <t>LOPRIL® H</t>
  </si>
  <si>
    <t xml:space="preserve"> Lizinopril, hydrochlorothiazide</t>
  </si>
  <si>
    <t>PMA-094/01/02/2017</t>
  </si>
  <si>
    <t>TENLOP</t>
  </si>
  <si>
    <t xml:space="preserve"> Losartan Potassium</t>
  </si>
  <si>
    <t>C09DA01</t>
  </si>
  <si>
    <t>RMA-2306/20/04/2021</t>
  </si>
  <si>
    <t>TENLOP H</t>
  </si>
  <si>
    <t xml:space="preserve"> Losartan Potassium, Hydrochlorothiazide</t>
  </si>
  <si>
    <t>100 mg+25 mg</t>
  </si>
  <si>
    <t>RMA-2308/20/04/2021</t>
  </si>
  <si>
    <t xml:space="preserve"> Losartan Potassium, HYDROCHLOROTHIAZIDE</t>
  </si>
  <si>
    <t>50 mg+12.5 mg</t>
  </si>
  <si>
    <t>RMA-2307/20/04/2021</t>
  </si>
  <si>
    <t>LYSOBACT® P SPRAY with banana flavour</t>
  </si>
  <si>
    <t xml:space="preserve"> Lysozym Hydrochloride, Pyridoxine Hydrochloride</t>
  </si>
  <si>
    <t>R02AA20</t>
  </si>
  <si>
    <t>(20 mg+10 mg)/1 ml</t>
  </si>
  <si>
    <t>30 ml</t>
  </si>
  <si>
    <t>MA-00086/10/04/2020</t>
  </si>
  <si>
    <t>Lysoderm ®</t>
  </si>
  <si>
    <t xml:space="preserve"> lysozyme hydrochloride</t>
  </si>
  <si>
    <t>D06BB07</t>
  </si>
  <si>
    <t>20 mg/g</t>
  </si>
  <si>
    <t xml:space="preserve"> bosnalijek d.d, Bosnia and Herzegovina</t>
  </si>
  <si>
    <t>RMA-2231/11/02/2021</t>
  </si>
  <si>
    <t>Lysobact duo</t>
  </si>
  <si>
    <t xml:space="preserve"> Lysozyme Hydrochloride, Cetylpiridinium Chloride</t>
  </si>
  <si>
    <t>R02AA06</t>
  </si>
  <si>
    <t>20 mg/1.5 mg</t>
  </si>
  <si>
    <t>Lozenge</t>
  </si>
  <si>
    <t>Box containing 20 compressed lozenges(Two blisters with 10 lozenges respectively)</t>
  </si>
  <si>
    <t>RMA-2349/31/05/2021</t>
  </si>
  <si>
    <t>LYSOBACT Spray with peppermint flavour</t>
  </si>
  <si>
    <t xml:space="preserve"> Lysozyme Hydrochloride, Cetylpyridinium Chloride</t>
  </si>
  <si>
    <t>R02AA</t>
  </si>
  <si>
    <t>(20 mg +1.5 mg)/1 ml</t>
  </si>
  <si>
    <t>MA-5998/30/12/2019</t>
  </si>
  <si>
    <t>LYSOBACT COMPLETE Spray (Lysozyme hydrochloride/Cetylpyridinum chloride/ lidocaine hydrochloride)</t>
  </si>
  <si>
    <t xml:space="preserve"> Lysozyme hydrochloride, Cetylpyridinum chloride, Lidocaine hydrochloride</t>
  </si>
  <si>
    <t>R02AAXX</t>
  </si>
  <si>
    <t>(20 mg+1.5 mg+0.5 mg)/1 ml</t>
  </si>
  <si>
    <t>30 ml of the solution</t>
  </si>
  <si>
    <t>RMA-2173/16/11/2020</t>
  </si>
  <si>
    <t>LYSOBACT</t>
  </si>
  <si>
    <t xml:space="preserve"> Lyzozyme Hydrochloride, Pyridoxine Hydrochloride</t>
  </si>
  <si>
    <t>Compressed lozenge</t>
  </si>
  <si>
    <t>30 compressed lozenges</t>
  </si>
  <si>
    <t>RMA-2024/23/04/2020</t>
  </si>
  <si>
    <t>FORDEX</t>
  </si>
  <si>
    <t xml:space="preserve"> Metformin HCl DC granule</t>
  </si>
  <si>
    <t>60 film- coated tablets</t>
  </si>
  <si>
    <t>RMA-3144/28/12/2022</t>
  </si>
  <si>
    <t>FORDEX®</t>
  </si>
  <si>
    <t xml:space="preserve"> Metformin HCl DC Granule</t>
  </si>
  <si>
    <t>Carton box, PVC/PE/PVDC/Aluminum blister,60, film-coated tablets</t>
  </si>
  <si>
    <t>MA-00115/15/05/2020</t>
  </si>
  <si>
    <t>MATHADOR</t>
  </si>
  <si>
    <t>RMA-3254/13/02/2023</t>
  </si>
  <si>
    <t>RMA-3253/13/02/2023</t>
  </si>
  <si>
    <t>METROZOL</t>
  </si>
  <si>
    <t xml:space="preserve"> metronidazole</t>
  </si>
  <si>
    <t>P01AB01</t>
  </si>
  <si>
    <t>Box containing 10 tablets</t>
  </si>
  <si>
    <t>RMA-2479/15/09/2021</t>
  </si>
  <si>
    <t>PILFUD ® 5%</t>
  </si>
  <si>
    <t xml:space="preserve"> minoxidil</t>
  </si>
  <si>
    <t>D11AX01</t>
  </si>
  <si>
    <t>Cutaneous spray</t>
  </si>
  <si>
    <t>Bottle with 60 ml lotion, Aerosol for skin</t>
  </si>
  <si>
    <t>PMA-193/24/03/2017</t>
  </si>
  <si>
    <t>PILFUD ® 2%</t>
  </si>
  <si>
    <t xml:space="preserve"> minoxitid</t>
  </si>
  <si>
    <t>Cutaneous spray, solution</t>
  </si>
  <si>
    <t>Bottle with 60 ml lotion</t>
  </si>
  <si>
    <t>PMA-192/24/03/2017</t>
  </si>
  <si>
    <t>FLAMIX</t>
  </si>
  <si>
    <t xml:space="preserve"> Moxifloxacin (as hydrochloride)</t>
  </si>
  <si>
    <t>Box containing 5 film coated tablets</t>
  </si>
  <si>
    <t>RMA-2480/15/09/2021</t>
  </si>
  <si>
    <t>ENTEROFURYL STOP</t>
  </si>
  <si>
    <t>Box containing 12 capsules, hard</t>
  </si>
  <si>
    <t>RMA-2756/11/03/2022</t>
  </si>
  <si>
    <t>ENTEROFURYL ®</t>
  </si>
  <si>
    <t xml:space="preserve"> Nifuroxazide, Nifuroxazide</t>
  </si>
  <si>
    <t>Kutia prej 30 capsules</t>
  </si>
  <si>
    <t xml:space="preserve"> Bosnaljek d.d, Bosnia and Herzegovina</t>
  </si>
  <si>
    <t>PMA-174/20/03/2017</t>
  </si>
  <si>
    <t>Kutia prej 8 capsules</t>
  </si>
  <si>
    <t>PMA-175/20/03/2017</t>
  </si>
  <si>
    <t>Bottle containing 90 ml of suspension, Oral suspensiom ,200mg/5ml</t>
  </si>
  <si>
    <t>PMA-176/20/03/2017</t>
  </si>
  <si>
    <t>TRAZEM</t>
  </si>
  <si>
    <t xml:space="preserve"> Nitrazepam</t>
  </si>
  <si>
    <t>N05CD02</t>
  </si>
  <si>
    <t>A Kutia prej 10 tablets, Abox  containing 10 tablets</t>
  </si>
  <si>
    <t>RMA-2240/16/02/2021</t>
  </si>
  <si>
    <t>FENIX</t>
  </si>
  <si>
    <t xml:space="preserve"> Pantoprazole sodium</t>
  </si>
  <si>
    <t>Cold forming Alu/Alu blister in carton box containing 28 tablets</t>
  </si>
  <si>
    <t>MA-0072/06/03/2023</t>
  </si>
  <si>
    <t>Cold forming Alu/Alu blister in carton box containing 14 tablets</t>
  </si>
  <si>
    <t>MA-0071/06/03/2023</t>
  </si>
  <si>
    <t>KOFAN INSTANT®</t>
  </si>
  <si>
    <t xml:space="preserve"> Paracetamol, Paracetamol, Propyphenazone, Caffeine</t>
  </si>
  <si>
    <t>200 mg+200 mg+50 mg</t>
  </si>
  <si>
    <t>Kutia prej 10 tabletave</t>
  </si>
  <si>
    <t>PMA-196/24/03/2017</t>
  </si>
  <si>
    <t>Rhinostop Hot</t>
  </si>
  <si>
    <t xml:space="preserve"> Paracetamol, Pseudoephedrine hydrochloride</t>
  </si>
  <si>
    <t>R01BA52</t>
  </si>
  <si>
    <t>500 mg+60 mg</t>
  </si>
  <si>
    <t>Granules for oral solution</t>
  </si>
  <si>
    <t>8 sachets</t>
  </si>
  <si>
    <t>MA-5918/06/11/2019</t>
  </si>
  <si>
    <t>RHINOSTOP ®</t>
  </si>
  <si>
    <t xml:space="preserve"> Paracetamol, Pseudoephedrine Hydrochloride, Chlorphenamine Maleate</t>
  </si>
  <si>
    <t>251 mg+61.20 mg+2.54 mg</t>
  </si>
  <si>
    <t>A box containing 1 blister-blister containing 10 tablets</t>
  </si>
  <si>
    <t>PMA-198/24/03/2017</t>
  </si>
  <si>
    <t xml:space="preserve"> Paracetamol, Pseudoephrdrine Hydrochloride, Chlorphenamine Maleat</t>
  </si>
  <si>
    <t>(101 mg+20.2 mg+1.01 mg)/5 ml</t>
  </si>
  <si>
    <t>A box containing 1 bottle. bottle containing 100 mL syrup.</t>
  </si>
  <si>
    <t>PMA-197/24/03/2017</t>
  </si>
  <si>
    <t>HYPRESSIN PLUS</t>
  </si>
  <si>
    <t xml:space="preserve"> Perindopril tert- Butylamine, Indapamide</t>
  </si>
  <si>
    <t>C09BA04</t>
  </si>
  <si>
    <t>2 mg+0.625 mg</t>
  </si>
  <si>
    <t>RMA-3187/12/01/2023</t>
  </si>
  <si>
    <t>Hypressin plus</t>
  </si>
  <si>
    <t>4 mg+1.25 mg</t>
  </si>
  <si>
    <t>RMA-3186/12/01/2023</t>
  </si>
  <si>
    <t>HYPRESSIN</t>
  </si>
  <si>
    <t>MA-5975/17/12/2019</t>
  </si>
  <si>
    <t>MA-5974/17/12/2019</t>
  </si>
  <si>
    <t>MA-5973/17/12/2019</t>
  </si>
  <si>
    <t>ANTISEPT D</t>
  </si>
  <si>
    <t xml:space="preserve"> Povidone, Iodinated</t>
  </si>
  <si>
    <t>A bottle containing 100 ml of solution</t>
  </si>
  <si>
    <t xml:space="preserve"> BOSNALIJEK d.d, BOSNIA HERZEGOVIA, Bosnia and Herzegovina</t>
  </si>
  <si>
    <t>RMA-3183/28/12/2022</t>
  </si>
  <si>
    <t>Epiron</t>
  </si>
  <si>
    <t>56 capsules, hard</t>
  </si>
  <si>
    <t>RMA-2534/06/10/2021</t>
  </si>
  <si>
    <t>RMA-2533/06/10/2021</t>
  </si>
  <si>
    <t>AVAMIGRAN</t>
  </si>
  <si>
    <t xml:space="preserve"> prophenazone</t>
  </si>
  <si>
    <t>200 mg+25 mg+20 mg+0.75 mg</t>
  </si>
  <si>
    <t>PMA-194/24/03/2017</t>
  </si>
  <si>
    <t>TENPRIL</t>
  </si>
  <si>
    <t xml:space="preserve"> Ramipril</t>
  </si>
  <si>
    <t>C09AA05</t>
  </si>
  <si>
    <t>30 tablets (3 blisters x 10 tablets in a box)</t>
  </si>
  <si>
    <t>MA-5989/19/12/2019</t>
  </si>
  <si>
    <t>MA-5990/19/12/2019</t>
  </si>
  <si>
    <t>MA-5988/19/12/2019</t>
  </si>
  <si>
    <t>TENPRIL DUO ®</t>
  </si>
  <si>
    <t xml:space="preserve"> Ramipril, Hydrochlorothiazide</t>
  </si>
  <si>
    <t>C09BA05</t>
  </si>
  <si>
    <t>2.5 mg/12.5 mg</t>
  </si>
  <si>
    <t>MA-0274/29/12/2020</t>
  </si>
  <si>
    <t>TENPRIL DUO®</t>
  </si>
  <si>
    <t>5 mg+25 mg</t>
  </si>
  <si>
    <t>MA-0275/29/12/2020</t>
  </si>
  <si>
    <t>RIVER</t>
  </si>
  <si>
    <t>Carton box, PVC/PVDC/Aluminum blisters, 10 film coated tablets</t>
  </si>
  <si>
    <t>MA-0028/11/03/2021</t>
  </si>
  <si>
    <t>Carton box, PVC/PVDC/Aluminum blisters, 30 film coated tablets</t>
  </si>
  <si>
    <t>MA-0029/11/03/2021</t>
  </si>
  <si>
    <t>MA-0027/11/03/2021</t>
  </si>
  <si>
    <t>ROTIN</t>
  </si>
  <si>
    <t xml:space="preserve"> Rosuvastatin as Rosuvastatin Calcium</t>
  </si>
  <si>
    <t>Carton box containing 3 Alu/Alu blisters x 10 film coated tablets (30 film coated tablets)</t>
  </si>
  <si>
    <t xml:space="preserve"> BOSNALIJEK d.d, Bosnia and Herzegovina; The Jordanian Pharmaceutical Manufacturing Company, Jordan</t>
  </si>
  <si>
    <t>MA-0074/06/03/2023</t>
  </si>
  <si>
    <t>MA-0073/06/03/2023</t>
  </si>
  <si>
    <t>Carton box containing 3 Alu/Alu blister x 10 film coated tablets (30 film coated tablets)</t>
  </si>
  <si>
    <t>MA-0075/06/03/2023</t>
  </si>
  <si>
    <t>Ontril</t>
  </si>
  <si>
    <t xml:space="preserve"> Salbutamol Sulphate</t>
  </si>
  <si>
    <t>R03CC02</t>
  </si>
  <si>
    <t>RMA-2398/06/07/2021</t>
  </si>
  <si>
    <t>ONTRIL</t>
  </si>
  <si>
    <t xml:space="preserve"> salbutamol sulphate, salbutamol sulphate</t>
  </si>
  <si>
    <t>R03AC02</t>
  </si>
  <si>
    <t>2 mg/5 ml</t>
  </si>
  <si>
    <t>RMA-2399/06/07/2021</t>
  </si>
  <si>
    <t>ARGEDIN ®</t>
  </si>
  <si>
    <t xml:space="preserve"> Silver Sulphadiazine</t>
  </si>
  <si>
    <t>D06BA01</t>
  </si>
  <si>
    <t>Tube containing 40g of cream</t>
  </si>
  <si>
    <t>PMA-177/20/03/2017</t>
  </si>
  <si>
    <t>FAVISTAN</t>
  </si>
  <si>
    <t xml:space="preserve"> Thiamazole</t>
  </si>
  <si>
    <t>H03BB02</t>
  </si>
  <si>
    <t>A box contaning 20 tablets</t>
  </si>
  <si>
    <t xml:space="preserve"> BOSNALJIEK, Bosnia and Herzegovina</t>
  </si>
  <si>
    <t>RMA-2471/10/09/2021</t>
  </si>
  <si>
    <t>XILOZIN</t>
  </si>
  <si>
    <t xml:space="preserve"> Xylometazoline Hydrochloride</t>
  </si>
  <si>
    <t>RMA-3181/21/12/2022</t>
  </si>
  <si>
    <t>XILOZIN P</t>
  </si>
  <si>
    <t>RMA-3318/13/03/2023</t>
  </si>
  <si>
    <t>RINOBACT</t>
  </si>
  <si>
    <t xml:space="preserve"> Xylometazoline Hydrochloride, Lysozym Hydrochloride</t>
  </si>
  <si>
    <t>R01AB06</t>
  </si>
  <si>
    <t>(1 mg+0.5 mg)/1 ml</t>
  </si>
  <si>
    <t>Carton box containing 10 ml of nasal spray, solution in a glass bottles, with pump + actuator, and a protective cap.</t>
  </si>
  <si>
    <t>MA-5999/30/12/2019</t>
  </si>
  <si>
    <t>RINOBACT P</t>
  </si>
  <si>
    <t>(0.5 mg+0.5 mg)/1 ml</t>
  </si>
  <si>
    <t>Carton box containing 10 ml of nasal spray, solution in a glass bottle, with pump + actuator and a protective cap</t>
  </si>
  <si>
    <t>MA-6000/30/12/2019</t>
  </si>
  <si>
    <t>05-2765.12.04.2024</t>
  </si>
  <si>
    <t>allacan</t>
  </si>
  <si>
    <t xml:space="preserve"> cetirizine hydrochloride</t>
  </si>
  <si>
    <t>Carton box containing 2 PVC/aluminium blisters each  blister contain 15 tablets  (30 film-coated tablets)</t>
  </si>
  <si>
    <t>Bristol Laboratories Ltd.United Kingdom</t>
  </si>
  <si>
    <t xml:space="preserve"> Bristol Laboratories Ltd, United Kingdom</t>
  </si>
  <si>
    <t>MA-0226/18/10/2021</t>
  </si>
  <si>
    <t>Clopidogrel</t>
  </si>
  <si>
    <t xml:space="preserve"> Clopidogrel Hydrogen Sulfate</t>
  </si>
  <si>
    <t>Blister pack: OPA (Oriented polyamide)/ Aluminium/PVC and Aluminium foil, 2 blisters of 14 tablets, 28 tablets in a carton box.</t>
  </si>
  <si>
    <t>MA-0350/23/11/2022</t>
  </si>
  <si>
    <t>Lisinopril</t>
  </si>
  <si>
    <t>Carton box containing 2 Al/PVC or Al/PVDC-PVC blisters, each blister has 14 tablets, total 28 tablets in box</t>
  </si>
  <si>
    <t>MA-0320/09/11/2022</t>
  </si>
  <si>
    <t>MA-0321/09/11/2022</t>
  </si>
  <si>
    <t>MA-0319/09/11/2022</t>
  </si>
  <si>
    <t>Lisoretic</t>
  </si>
  <si>
    <t>Aluminium/PVDC coated PVC blister strips containing 14 tablets. 2 Blister strips packaged into outer carton container to give total of 28 tablets.</t>
  </si>
  <si>
    <t>MA-0009/11/01/2023</t>
  </si>
  <si>
    <t>MA-0010/11/01/2023</t>
  </si>
  <si>
    <t>Paracetamol</t>
  </si>
  <si>
    <t>Carton box containing 4 Al/PVC child resistant blisters enclosed in an outer carton, each blister has 8 tablets, total 32 tablets in box</t>
  </si>
  <si>
    <t>MA-0006/17/01/2022</t>
  </si>
  <si>
    <t>Warfarin</t>
  </si>
  <si>
    <t xml:space="preserve"> Warfarin</t>
  </si>
  <si>
    <t>B01AA03</t>
  </si>
  <si>
    <t>2 blisters with 14 tablets each. Blister strips packaged into outer carton, total of 28 tablets</t>
  </si>
  <si>
    <t>MA-0032/16/02/2022</t>
  </si>
  <si>
    <t>MA-0033/16/02/2022</t>
  </si>
  <si>
    <t>05-2614.11.04.2024</t>
  </si>
  <si>
    <t>Yervoy</t>
  </si>
  <si>
    <t xml:space="preserve"> Ipilimumab</t>
  </si>
  <si>
    <t>L01XC11</t>
  </si>
  <si>
    <t>5mg/ml</t>
  </si>
  <si>
    <t>Carton box containing 1 vial of 10ml (Type I glass) that contain 50mg/10ml concentrate for solution for infusion</t>
  </si>
  <si>
    <t>Bristol Myers Squibb Pharma EEIG-Ireland</t>
  </si>
  <si>
    <t>MA-0052/11/03/2022</t>
  </si>
  <si>
    <t>05-2626.04.11.2024</t>
  </si>
  <si>
    <t>Eliquis</t>
  </si>
  <si>
    <t xml:space="preserve"> Apixaban</t>
  </si>
  <si>
    <t>B01AF02</t>
  </si>
  <si>
    <t>2.5mg</t>
  </si>
  <si>
    <t>Film Coated Tablets</t>
  </si>
  <si>
    <t>Box containing 60film coated tablets</t>
  </si>
  <si>
    <t>Bristol Myers Squibb/Pfizer EEIG-UK</t>
  </si>
  <si>
    <t>Bristol Myers Squibb S.r.l-Italy , Pfizer Manufacturing Deutchland GmbH - Germany</t>
  </si>
  <si>
    <t>RMA-1856/11/12/2018</t>
  </si>
  <si>
    <t>Box containing 10film coated tablets</t>
  </si>
  <si>
    <t>RMA-1856/11/12/2019</t>
  </si>
  <si>
    <t>RMA-1857/11/12/2019</t>
  </si>
  <si>
    <t>OPDIVO®</t>
  </si>
  <si>
    <t xml:space="preserve"> Nivolumab</t>
  </si>
  <si>
    <t>L01XC17</t>
  </si>
  <si>
    <t>Carton box containing 1 vial of 4 ml (Type I glass) that contain 40mg/4ml concentrate for solution for infusion</t>
  </si>
  <si>
    <t>Bristol-Myers Squibb Pharma EEIG,Ireland</t>
  </si>
  <si>
    <t xml:space="preserve"> Swords Laboratories t/a Bristol-Myers Squibb Cruiserath Biologics, Ireland</t>
  </si>
  <si>
    <t>MA-0034/16/02/2022</t>
  </si>
  <si>
    <t>Carton box containing 1 vial of 10 ml (Type I glass) that contain 100mg/10ml concentrate for solution for infusion</t>
  </si>
  <si>
    <t>MA-0036/16/02/2022</t>
  </si>
  <si>
    <t>05-2630.11.04.2024</t>
  </si>
  <si>
    <t>KORTIRON (Iron Sucrose Injection  USP)</t>
  </si>
  <si>
    <t xml:space="preserve"> Ferric Hydroxide in complex with Sucrose equivalent to Elemental Iron</t>
  </si>
  <si>
    <t>B03AC</t>
  </si>
  <si>
    <t xml:space="preserve">100 mg/5 ml </t>
  </si>
  <si>
    <t>Carton along with insert,amber glass ampoule,5x5ml,solution for injection</t>
  </si>
  <si>
    <t>Brooks laboratorios Ltd,India</t>
  </si>
  <si>
    <t xml:space="preserve"> Brooks Laboratories Limited, India</t>
  </si>
  <si>
    <t>MA-0271/15/12/2020</t>
  </si>
  <si>
    <t>KONDAN</t>
  </si>
  <si>
    <t xml:space="preserve"> Ondansetron Hydrochloride</t>
  </si>
  <si>
    <t>A04AA01</t>
  </si>
  <si>
    <t>Carton box containing 10 glass ampoules with 2 ml of solution for IM, IV injection</t>
  </si>
  <si>
    <t xml:space="preserve"> BROOKS LABORATORIES LTD, India</t>
  </si>
  <si>
    <t>MA-0012/08/02/2021</t>
  </si>
  <si>
    <t>05-2547.11.04.2024</t>
  </si>
  <si>
    <t>Clarithromycin 500 mg Film-coated tablets</t>
  </si>
  <si>
    <t>Carton box containing 2 PVC/PVdC-Aluminium Blisters; each blister contains 7 tablets (14 film coated tablets)</t>
  </si>
  <si>
    <t>Brown&amp; Burk UK Ltd,United Kingdom</t>
  </si>
  <si>
    <t xml:space="preserve"> Brown &amp; Burk UK Limited, United Kingdom</t>
  </si>
  <si>
    <t>MA-0124/01/06/2022</t>
  </si>
  <si>
    <t>Lisinopril 10 mg Tablets</t>
  </si>
  <si>
    <t xml:space="preserve"> Lisinopril Dihydrate</t>
  </si>
  <si>
    <t>Cardboard box containing 2 Aluminium/PVC blister strips; each  blister contains 14 tablets (28 tablets)</t>
  </si>
  <si>
    <t>MA-0256/26/09/2022</t>
  </si>
  <si>
    <t>Lisinopril 20 mg Tablets</t>
  </si>
  <si>
    <t>Cardboard box containing 2 Aluminium/PVC blister strips; each blister contains 14 tablets (28 tablets)</t>
  </si>
  <si>
    <t>MA-0257/26/09/2022</t>
  </si>
  <si>
    <t>Pantoprazole 20mg Gastro-resistant Tablets</t>
  </si>
  <si>
    <t xml:space="preserve"> Pantoprazole Sodium Sesquihydrate*</t>
  </si>
  <si>
    <t>Carton box containing 2 blisters x 14 Gastro-resistant tablets (28 Gastro-resistant tablets)</t>
  </si>
  <si>
    <t xml:space="preserve"> Brown &amp; Burk UK Ltd, United Kingdom</t>
  </si>
  <si>
    <t>URMA-00105/24/04/2020</t>
  </si>
  <si>
    <t>Pantoprazole 40mg Gastro-resistant Tablets</t>
  </si>
  <si>
    <t>URMA-00094/10/04/2020</t>
  </si>
  <si>
    <t>Rosuvastatin 10 mg film-coated tablets</t>
  </si>
  <si>
    <t xml:space="preserve"> Rosuvastatin calcium*</t>
  </si>
  <si>
    <t>28 film-coated tablets</t>
  </si>
  <si>
    <t>MA-0191/12/08/2022</t>
  </si>
  <si>
    <t>Rosuvastatin 20 mg film-coated tablets</t>
  </si>
  <si>
    <t>MA-0192/12/08/2022</t>
  </si>
  <si>
    <t>LANTIGEN B</t>
  </si>
  <si>
    <t xml:space="preserve"> S.pneumonie type 3, S.pneumonie A, B .catarrhalis, S.aureus, H.influenze type b, K.pneumoniae</t>
  </si>
  <si>
    <t>J07AX</t>
  </si>
  <si>
    <t>63.2 AgU+126.2 AgU+39.9 AgU+79.6 AgU+50.2 AgU+39.8 AgU</t>
  </si>
  <si>
    <t>Oral drops, suspension</t>
  </si>
  <si>
    <t>Bottle of 18ml suspension</t>
  </si>
  <si>
    <t>BRUSCHETTINI S.R.L, ITALY</t>
  </si>
  <si>
    <t xml:space="preserve"> BRUCHETTINI S.r.1, Italy</t>
  </si>
  <si>
    <t>RMA-3287/22/02/2023</t>
  </si>
  <si>
    <t>TOBRASTILL</t>
  </si>
  <si>
    <t xml:space="preserve"> Tobramicin</t>
  </si>
  <si>
    <t>Bottle of 5 ml</t>
  </si>
  <si>
    <t xml:space="preserve"> BRUSCHETINI S.r.1, Italy</t>
  </si>
  <si>
    <t>RMA-3288/22/02/2023</t>
  </si>
  <si>
    <t>COMBISTILL</t>
  </si>
  <si>
    <t xml:space="preserve"> Tobramycin, Dexamethasone</t>
  </si>
  <si>
    <t>0.3 %+0.1 %</t>
  </si>
  <si>
    <t>Box containing 1 bottle of 5 ml with insert</t>
  </si>
  <si>
    <t xml:space="preserve"> Rafarm Hellas S.A., Greece</t>
  </si>
  <si>
    <t>RMA-2232/11/02/2021</t>
  </si>
  <si>
    <t>05-2650.11.04.2024</t>
  </si>
  <si>
    <t>REMSIMA</t>
  </si>
  <si>
    <t xml:space="preserve"> Infliximab</t>
  </si>
  <si>
    <t>L04AB02</t>
  </si>
  <si>
    <t>Carton box containing one vial</t>
  </si>
  <si>
    <t>Celltrion Healthcare Kft, Hungary</t>
  </si>
  <si>
    <t xml:space="preserve"> Biotec Services International Ltd, United Kingdom; Biotec Services International Ltd, United Kingdom; Millmount Healthcare Ltd., Ireland; Nuvisan GmbH, Germany ; Nuvisan France SARL, France</t>
  </si>
  <si>
    <t>MA-00072/26/03/2020</t>
  </si>
  <si>
    <t>Carton box containing 2 prefilled pens (1 mL sterile solution) with 2 alcohol pads</t>
  </si>
  <si>
    <t xml:space="preserve"> Biotec Services International Ltd., Biotec House, United Kingdom; Biotec Services International Ltd.,  Units 2100, 2110, 2010, 2120, 2130 and 2500, United Kingdom; Millmount Healthcare Ltd., Ireland; Nuvisan GmbH, Germany ; Nuvisan France SARL, France</t>
  </si>
  <si>
    <t>MA-0019/11/03/2021</t>
  </si>
  <si>
    <t>TRUXIMA</t>
  </si>
  <si>
    <t xml:space="preserve"> Rituximab</t>
  </si>
  <si>
    <t>L01XC02</t>
  </si>
  <si>
    <t>Carton box containing 2 vials</t>
  </si>
  <si>
    <t xml:space="preserve"> Biotec Services International Ltd, United Kingdom; Biotec Services International Ltd, United Kingdom; Millmount Healthcare Ltd., Ireland; Millmount Healthcare Ltd., Ireland; Nuvisan GmbH, Germany ; Nuvisan France SARL, France</t>
  </si>
  <si>
    <t>MA-00076/26/03/2020</t>
  </si>
  <si>
    <t>500 mg/50 ml</t>
  </si>
  <si>
    <t>MA-00075/26/03/2020</t>
  </si>
  <si>
    <t>HERZUMA</t>
  </si>
  <si>
    <t xml:space="preserve"> Trastuzumab</t>
  </si>
  <si>
    <t>L01XC03</t>
  </si>
  <si>
    <t>Each carton contains one vial</t>
  </si>
  <si>
    <t>MA-00073/26/03/2020</t>
  </si>
  <si>
    <t>420 mg</t>
  </si>
  <si>
    <t>MA-00074/26/03/2020</t>
  </si>
  <si>
    <t>Omex</t>
  </si>
  <si>
    <t xml:space="preserve"> Omeprazole sodium</t>
  </si>
  <si>
    <t>Lyophilisate for solution for injection</t>
  </si>
  <si>
    <t>Carton box containing one 10 ml vial made of transparent type I glass with bromobutyl stopper and aluminum/plastic flip-off cap and one 10 ml solvent ampoule made of transparent type I glass</t>
  </si>
  <si>
    <t>Centurion İlaç, Sanayi ve Ticaret A.Ş.  Turkey</t>
  </si>
  <si>
    <t xml:space="preserve"> Centurion Ilaç Sanayi ve Tic. A.S., Turkey </t>
  </si>
  <si>
    <t>MA-0139/24/06/2022</t>
  </si>
  <si>
    <t>XFEBRIL</t>
  </si>
  <si>
    <t>Carton box containing 12 type II colorless glass vials with gray bromobutyl stopper and blue Flip-Off cap of 100 ml</t>
  </si>
  <si>
    <t>MA-0328/30/12/2021</t>
  </si>
  <si>
    <t>Planicid</t>
  </si>
  <si>
    <t xml:space="preserve"> Teicoplanin</t>
  </si>
  <si>
    <t>J01XA02</t>
  </si>
  <si>
    <t>Carton box containing one type-I glass vial closed with plastic covered aluminum flip-off cap and rubber stopper and one type-I clear glass ampoule containing 3.0 ml of water for injection</t>
  </si>
  <si>
    <t>MA-0279/24/11/2021</t>
  </si>
  <si>
    <t>Tigecid</t>
  </si>
  <si>
    <t xml:space="preserve"> Tigecycline</t>
  </si>
  <si>
    <t>J01AA12</t>
  </si>
  <si>
    <t>Powder for solution for infusion</t>
  </si>
  <si>
    <t>Carton box containing 10 type I glass 5 ml vials with Al/Propylene flip-off cap and bromobutyl rubber stopper</t>
  </si>
  <si>
    <t>MA-0101/16/05/2022</t>
  </si>
  <si>
    <t>Ronix</t>
  </si>
  <si>
    <t xml:space="preserve"> Zoledronic acid</t>
  </si>
  <si>
    <t>M05BA08</t>
  </si>
  <si>
    <t>4 mg/5 ml</t>
  </si>
  <si>
    <t>Carton box, colorless Type I glass vial, 1x5 mL, Concentrate for solution for infusion</t>
  </si>
  <si>
    <t>MA-0022/31/01/2022</t>
  </si>
  <si>
    <t>05-2776.12.04.2024</t>
  </si>
  <si>
    <t>CLENIL</t>
  </si>
  <si>
    <t xml:space="preserve"> Beclometasone dipropionate</t>
  </si>
  <si>
    <t>R01AD01</t>
  </si>
  <si>
    <t>250 mcg</t>
  </si>
  <si>
    <t>Pressurised inhalation, solution</t>
  </si>
  <si>
    <t>1 pressurised canister providing 200 inhalations</t>
  </si>
  <si>
    <t>CHIESI FARMACEUTICI S.P.A, ITALY</t>
  </si>
  <si>
    <t xml:space="preserve"> HOLOPACK, Germany </t>
  </si>
  <si>
    <t>RMA-2541/08/10/2021</t>
  </si>
  <si>
    <t>R03BA01</t>
  </si>
  <si>
    <t>0.8 mg/2 ml</t>
  </si>
  <si>
    <t>Nebuliser suspension</t>
  </si>
  <si>
    <t>20 monodose vials of 2ml</t>
  </si>
  <si>
    <t>RMA-2537/08/10/2021</t>
  </si>
  <si>
    <t>CLIPPER</t>
  </si>
  <si>
    <t xml:space="preserve"> beclometasone dipropionate</t>
  </si>
  <si>
    <t>R01BA01</t>
  </si>
  <si>
    <t xml:space="preserve"> DOPPEL FARMACEUTICI SRL., Italy</t>
  </si>
  <si>
    <t>RMA-3145/01/12/2022</t>
  </si>
  <si>
    <t>RINOCLENIL</t>
  </si>
  <si>
    <t>Bottle providing at least 200 actuation ;30 ml</t>
  </si>
  <si>
    <t xml:space="preserve"> CHIESI FARMACEUTICI S.P.A,Italy, Italy</t>
  </si>
  <si>
    <t>RMA-2538/08/10/2021</t>
  </si>
  <si>
    <t>Foster</t>
  </si>
  <si>
    <t xml:space="preserve"> beclometasone dipropionate anhydrate, formoterol fumarate dehydrous</t>
  </si>
  <si>
    <t>R03AK08</t>
  </si>
  <si>
    <t>100 mcg+6 mcg</t>
  </si>
  <si>
    <t>Box: can of 120 doses</t>
  </si>
  <si>
    <t xml:space="preserve"> Chiesi Farmaceutici S.P.A., Italy</t>
  </si>
  <si>
    <t>RMA-2368/08/06/2021</t>
  </si>
  <si>
    <t>100 mcg+6mcg</t>
  </si>
  <si>
    <t>RMA-3170/15/12/2022</t>
  </si>
  <si>
    <t>200 mcg+6 mcg</t>
  </si>
  <si>
    <t>Each pack contains 1 pressurised container (which provides 120 actuations)</t>
  </si>
  <si>
    <t xml:space="preserve"> Chiesi Farmaceutici S.p.A, Italy; Chiesi Pharmaceuticals GmbH, Austria; Chiesi S.A.S., France</t>
  </si>
  <si>
    <t>RMA-04593/03/04/2024</t>
  </si>
  <si>
    <t>Each pack contains one inhaler which provide 120 inhalations each</t>
  </si>
  <si>
    <t xml:space="preserve"> Chiesi Farmaceutici S.p.A., Italy; Chiesi S.A.S., France; Chiesi Pharmaceuticals GmbH, Austria</t>
  </si>
  <si>
    <t>RMA-04592/03/04/2024</t>
  </si>
  <si>
    <t>TRIMBOW</t>
  </si>
  <si>
    <t xml:space="preserve"> Beclometasone dipropionate anhydrous, Formoterol fumarate dehydrate, Glycopyrronium bromide</t>
  </si>
  <si>
    <t>R03AL09</t>
  </si>
  <si>
    <t>(87 mcg+5 mcg+9 mcg)/1 dose</t>
  </si>
  <si>
    <t>Box x 1 pressurised container which provides 120 actuations</t>
  </si>
  <si>
    <t xml:space="preserve"> Chiesi Farmaceutici S.p.A., Italy</t>
  </si>
  <si>
    <t>RMA-0374/27/09/2023</t>
  </si>
  <si>
    <t>PEYONA</t>
  </si>
  <si>
    <t xml:space="preserve"> caffeine citrate</t>
  </si>
  <si>
    <t>N06BC01</t>
  </si>
  <si>
    <t>Solution for infusion and oral solution</t>
  </si>
  <si>
    <t>10 ampoules of 1ml</t>
  </si>
  <si>
    <t xml:space="preserve"> AlfaSigma S.p.A. Italy, Italy</t>
  </si>
  <si>
    <t>RMA-1978/16/03/2020</t>
  </si>
  <si>
    <t>ATIMOS</t>
  </si>
  <si>
    <t xml:space="preserve"> formoterol fumarate</t>
  </si>
  <si>
    <t>pressurised container for 100 inhalation</t>
  </si>
  <si>
    <t xml:space="preserve"> CHIESI FARMACEUTICI S.P.A,, Italy</t>
  </si>
  <si>
    <t>RMA-2536/08/10/2021</t>
  </si>
  <si>
    <t>05-2592.11.04.2024</t>
  </si>
  <si>
    <t>ATRACIR</t>
  </si>
  <si>
    <t xml:space="preserve"> Atracurium besylate</t>
  </si>
  <si>
    <t>M03AC04</t>
  </si>
  <si>
    <t>Carton pack, 5ml glass ampoule Type 1, 10 x 5ml</t>
  </si>
  <si>
    <t>Ciron Drugs &amp; Pharmaceutical Pvt. Ltd.</t>
  </si>
  <si>
    <t xml:space="preserve"> Ciron Drugs &amp; Pharmaceuticals Pvt. Ltd, India</t>
  </si>
  <si>
    <t>MA-00080/06/04/2020</t>
  </si>
  <si>
    <t>COLISTIMETHATE SODIUM FOR INJECTION USP 1000000 IU (1 MILLION IU)</t>
  </si>
  <si>
    <t xml:space="preserve"> Colistimethate Sodium USP</t>
  </si>
  <si>
    <t>J01XB01</t>
  </si>
  <si>
    <t>1000000 IU/1 ml</t>
  </si>
  <si>
    <t>box containing 1 vial x 10 ml clear tubular glass vial USP Type I</t>
  </si>
  <si>
    <t xml:space="preserve"> Ciron Drugs &amp; Pharmaceutical Pvt. Ltd., India</t>
  </si>
  <si>
    <t>MA-0153/31/03/2023</t>
  </si>
  <si>
    <t>Lidocaine Hydrochloride Injection USP</t>
  </si>
  <si>
    <t xml:space="preserve"> Lidocaine Hydrochloride  Eq. to anhydrous  Lidocaine Hydrochloride</t>
  </si>
  <si>
    <t>Carton packs with 10 ampoules of 3.5ml each</t>
  </si>
  <si>
    <t xml:space="preserve"> Ciron Drugs &amp; Pharmaceutical Pvt. Ltd, India</t>
  </si>
  <si>
    <t>RMA-04549/05/04/2024</t>
  </si>
  <si>
    <t>cmim cip</t>
  </si>
  <si>
    <t>METHYLPREDNISOLONE CIRON</t>
  </si>
  <si>
    <t xml:space="preserve"> Methylprdenisolon</t>
  </si>
  <si>
    <t>carton box with 10ml glass and solvent, 1 x powder for solution for injection</t>
  </si>
  <si>
    <t xml:space="preserve"> CIRON Drugs &amp; Pharmaceuticals Pvt, Ltd, India</t>
  </si>
  <si>
    <t>MA-0088/11/05/2021</t>
  </si>
  <si>
    <t>Metoclopramide Injection BP</t>
  </si>
  <si>
    <t xml:space="preserve"> Metoclopramide Hydrochloride BP Eq. to Anhydrous Metoclopramide Hydrochloride</t>
  </si>
  <si>
    <t>package of 10 ampoules of 2ml each</t>
  </si>
  <si>
    <t>MA-5777/10/05/2019</t>
  </si>
  <si>
    <t>NEOSTIGMINE INJECTION BP 2.5MG/ML</t>
  </si>
  <si>
    <t xml:space="preserve"> Neostigmine Metilsulfate</t>
  </si>
  <si>
    <t>N07AA01</t>
  </si>
  <si>
    <t>2.5 mg/1 ml</t>
  </si>
  <si>
    <t>10 AMPOULES IN ONE BOX</t>
  </si>
  <si>
    <t>MA-00051/09/03/2020</t>
  </si>
  <si>
    <t xml:space="preserve">05-2728.12.04.2024    </t>
  </si>
  <si>
    <t>OMEPRAZOLE  Sodium</t>
  </si>
  <si>
    <t>Carton box, 10 vials /Box,Lyophilized powder for injection</t>
  </si>
  <si>
    <t>CISEN PHARMACEUTICAL CO.,Ltd .China</t>
  </si>
  <si>
    <t xml:space="preserve"> CISEN PHARMACEUTICAL CO.,LTD., China</t>
  </si>
  <si>
    <t>MA-0126/24/03/2023</t>
  </si>
  <si>
    <t>05-2492.05.04.2024</t>
  </si>
  <si>
    <t>ENJOMIN</t>
  </si>
  <si>
    <t xml:space="preserve"> Dimenhydrinate</t>
  </si>
  <si>
    <t>R06AA02</t>
  </si>
  <si>
    <t>Cardbox containing 4 suppositories</t>
  </si>
  <si>
    <t>CODILAB – Indústria e Comércio de Produtos Farmacêuticos, S.A.</t>
  </si>
  <si>
    <t xml:space="preserve"> Farmalabor – Produtos farmacêuticos, S.A., Portugal</t>
  </si>
  <si>
    <t>RMA-2249/25/02/2021</t>
  </si>
  <si>
    <t>05-2830.12.04.2024</t>
  </si>
  <si>
    <t>Anabel Emergent</t>
  </si>
  <si>
    <t>1 TABLET</t>
  </si>
  <si>
    <t>Corona Remedies PVT.LTD,India</t>
  </si>
  <si>
    <t xml:space="preserve"> Corona Remedies PVT. LTD., India</t>
  </si>
  <si>
    <t>MA-0058/07/04/2021</t>
  </si>
  <si>
    <t>Anabel</t>
  </si>
  <si>
    <t xml:space="preserve"> Levonorgestrel, Ethinylestradiol, Ferrous Fumarate</t>
  </si>
  <si>
    <t>G03FA11</t>
  </si>
  <si>
    <t>0.15 mg+0.03 mg+75 mg</t>
  </si>
  <si>
    <t>Package containing 28 tablets</t>
  </si>
  <si>
    <t xml:space="preserve"> Corona Remedies PVT. LTD, India</t>
  </si>
  <si>
    <t>MA-5983/17/12/2019</t>
  </si>
  <si>
    <t>05-2655.11.04.2024</t>
  </si>
  <si>
    <t>Alvesco</t>
  </si>
  <si>
    <t xml:space="preserve"> Ciclesonide</t>
  </si>
  <si>
    <t>R03BA08</t>
  </si>
  <si>
    <t>160 mcg</t>
  </si>
  <si>
    <t>Inhaler with 120 accurately measured puffs</t>
  </si>
  <si>
    <t>Covis Pharma Europe BV,Netherlands</t>
  </si>
  <si>
    <t xml:space="preserve"> Covis Pharma Europe B.V., Netherlands</t>
  </si>
  <si>
    <t>MA-0265/25/07/2023</t>
  </si>
  <si>
    <t>05-2545.11.04.2024</t>
  </si>
  <si>
    <t>Flucloxacillin 125mg/5ml Granules for Oral Solution</t>
  </si>
  <si>
    <t xml:space="preserve"> Flucloxacillin Sodium</t>
  </si>
  <si>
    <t>J01CF05</t>
  </si>
  <si>
    <t>Bottle containing 64 g of granules for the reconstitution of 100 ml oral solution.</t>
  </si>
  <si>
    <t>Crescent Pharma Limited - UK</t>
  </si>
  <si>
    <t xml:space="preserve"> Crescent Manufacturing Limited, United Kingdom; Crescent Pharma Limited, United Kingdom</t>
  </si>
  <si>
    <t>URMA-5910/31/10/2019</t>
  </si>
  <si>
    <t>Metronidazole Tablets 400mg</t>
  </si>
  <si>
    <t>Carton box containing 3 Blister packs of aluminium/white opaque PVC with PVDC coating; each blister contains 7 tablets (21 tablets)</t>
  </si>
  <si>
    <t xml:space="preserve"> Crescent Pharma Limited, United Kingdom</t>
  </si>
  <si>
    <t>MA-0204/19/08/2022</t>
  </si>
  <si>
    <t>Naproxen 500mg Tablets</t>
  </si>
  <si>
    <t xml:space="preserve"> Naproxen</t>
  </si>
  <si>
    <t>Carton box containing 2 Al/PVC blisters x 14 tablets</t>
  </si>
  <si>
    <t>MA-0088/28/04/2022</t>
  </si>
  <si>
    <t xml:space="preserve">05-2727.12.04.2024   </t>
  </si>
  <si>
    <t>Albumeon</t>
  </si>
  <si>
    <t xml:space="preserve"> human albumin</t>
  </si>
  <si>
    <t>B05AA01</t>
  </si>
  <si>
    <t>20 %</t>
  </si>
  <si>
    <t>Carton box, type  II vial , 1x50ml, solution for infusion</t>
  </si>
  <si>
    <t>CSL  Behring GmbH</t>
  </si>
  <si>
    <t xml:space="preserve"> CSL Behring GmbH, Germany </t>
  </si>
  <si>
    <t>MA-0065/20/04/2021</t>
  </si>
  <si>
    <t xml:space="preserve">05-2727.12.04.2024 </t>
  </si>
  <si>
    <t>Privigen</t>
  </si>
  <si>
    <t xml:space="preserve"> Human normal immunoglobulin</t>
  </si>
  <si>
    <t>J06BA02</t>
  </si>
  <si>
    <t>1x25ml, solution for infusion</t>
  </si>
  <si>
    <t>MA-00224/07/03/2024</t>
  </si>
  <si>
    <t>05-2727.12.04.2024</t>
  </si>
  <si>
    <t>Tetagam P</t>
  </si>
  <si>
    <t xml:space="preserve"> Human protein, thereof immunoglobulin, with antibodies to tetanus toxin</t>
  </si>
  <si>
    <t>J06BB02</t>
  </si>
  <si>
    <t>250 IU/1 ml</t>
  </si>
  <si>
    <t>1 pre-filled syringe of 1ml</t>
  </si>
  <si>
    <t>URMA-5993/19/12/2019</t>
  </si>
  <si>
    <t>05-2658.11.04.2024</t>
  </si>
  <si>
    <t>Sevikar</t>
  </si>
  <si>
    <t xml:space="preserve"> Olmesartan medoxomil, Amlodipine besilate</t>
  </si>
  <si>
    <t>C09DB02</t>
  </si>
  <si>
    <t>Daiichi Sankyo Europe GmbH</t>
  </si>
  <si>
    <t xml:space="preserve"> Daiichi Sankyo Europe GmbH, Germany </t>
  </si>
  <si>
    <t xml:space="preserve">40 mg+5 mg </t>
  </si>
  <si>
    <t>MA-5797/22/05/2019</t>
  </si>
  <si>
    <t>Sevikar HCT</t>
  </si>
  <si>
    <t>40 mg+10 mg+12.5 mg</t>
  </si>
  <si>
    <t>MA-5793/22/05/2019</t>
  </si>
  <si>
    <t>40 mg+5 mg+25 mg</t>
  </si>
  <si>
    <t>MA-5794/22/05/2019</t>
  </si>
  <si>
    <t>05-2785.12.04.2024</t>
  </si>
  <si>
    <t>Rinosol</t>
  </si>
  <si>
    <t xml:space="preserve"> Beclometasone dipropionate, Norflurane</t>
  </si>
  <si>
    <t>250 mcg/1 dose</t>
  </si>
  <si>
    <t>BT x 1Canister x 200 doses</t>
  </si>
  <si>
    <t>DAST BIOTECH PHARM, LTD, GREECE</t>
  </si>
  <si>
    <t xml:space="preserve"> Medicair Bioscience Laboratories S.A., Greece</t>
  </si>
  <si>
    <t>RMA-2191/29/12/2020</t>
  </si>
  <si>
    <t>BETACORT</t>
  </si>
  <si>
    <t xml:space="preserve"> FUSIDIC ACID, BETAMETHASONE VALERATE</t>
  </si>
  <si>
    <t>2.0 %+0.1 %</t>
  </si>
  <si>
    <t>1 tube x 30 g</t>
  </si>
  <si>
    <t xml:space="preserve"> MEDICAIR BIOSCIENCE LABORATORIES S.A., Greece</t>
  </si>
  <si>
    <t>MA-00043/05/03/2020</t>
  </si>
  <si>
    <t>BOTADERM</t>
  </si>
  <si>
    <t xml:space="preserve"> KETOCONAZOLE</t>
  </si>
  <si>
    <t>Plastic bottle containing 120 ml of solution</t>
  </si>
  <si>
    <t>MA-0069/06/03/2023</t>
  </si>
  <si>
    <t xml:space="preserve">2 % </t>
  </si>
  <si>
    <t>Plastic bottle containing 180 ml of solution</t>
  </si>
  <si>
    <t>MA-0070/06/03/2023</t>
  </si>
  <si>
    <t>VIOPLEX-T</t>
  </si>
  <si>
    <t xml:space="preserve"> Neomycin (as sulfate), Bacitracin</t>
  </si>
  <si>
    <t>D06AX54</t>
  </si>
  <si>
    <t>(1338.22 IU+103.80 IU)/1 g</t>
  </si>
  <si>
    <t>Cutaneous powder</t>
  </si>
  <si>
    <t>121.4 g</t>
  </si>
  <si>
    <t>RMA-2060/09/06/2020</t>
  </si>
  <si>
    <t>05-2571.11.04.2024</t>
  </si>
  <si>
    <t>Acyclovir Denk 5 % Cream</t>
  </si>
  <si>
    <t xml:space="preserve"> Aciclovir</t>
  </si>
  <si>
    <t>1 tube of aluminum coated with a protective lacquer containing 7 g cream</t>
  </si>
  <si>
    <t>Denk Pharma GmbH &amp; Co. KG,Germany</t>
  </si>
  <si>
    <t xml:space="preserve"> RubiePharm Arzneimittel GmbH, Germany </t>
  </si>
  <si>
    <t>MA-0345/16/11/2022</t>
  </si>
  <si>
    <t>Acyclovir Denk 200</t>
  </si>
  <si>
    <t xml:space="preserve"> Aciclovir, micronized quality 9-(2 hydroxyethoxymethyl) guanine</t>
  </si>
  <si>
    <t>J05AB01</t>
  </si>
  <si>
    <t>Carton box, with PVC/PVDC/Aluminium blisters containing 25 tablets</t>
  </si>
  <si>
    <t xml:space="preserve"> Denk Pharma GmbH &amp; Co.KG, Germany </t>
  </si>
  <si>
    <t>MA-0109/24/03/2023</t>
  </si>
  <si>
    <t>Amlo-Denk 10</t>
  </si>
  <si>
    <t xml:space="preserve"> Amlodipine mesilate monohydrate</t>
  </si>
  <si>
    <t>Carton box, PVC/PE/PVdC blister foil Aluminium foils, 5x10, tablets</t>
  </si>
  <si>
    <t xml:space="preserve"> Denk Pharma GmbH &amp; Co. KG, Germany </t>
  </si>
  <si>
    <t>MA-0030/16/02/2023</t>
  </si>
  <si>
    <t>Amlo-Denk 5</t>
  </si>
  <si>
    <t>MA-0304/20/10/2022</t>
  </si>
  <si>
    <t>Amoxi-Denk</t>
  </si>
  <si>
    <t xml:space="preserve"> Amoxicillin trihydrate (Equivalent to Amoxicillin 1000mg)</t>
  </si>
  <si>
    <t>Carton box containing 1 Opaque PVC/PVDC aluminium blister strip contain 10 tablets</t>
  </si>
  <si>
    <t xml:space="preserve"> PenCef Pharma GmbH, Germany </t>
  </si>
  <si>
    <t>MA-0115/26/05/2022</t>
  </si>
  <si>
    <t xml:space="preserve"> Amoxicillin trihydrate (Equivalent to Amoxicillin 500mg)</t>
  </si>
  <si>
    <t>Carton box containing 2 Opaque PVC/PVDC aluminium blister strips contain 10 tablets (20 tablets)</t>
  </si>
  <si>
    <t>MA-0114/26/05/2022</t>
  </si>
  <si>
    <t>Anastrozol Denk 1 mg Filmtabletten</t>
  </si>
  <si>
    <t xml:space="preserve"> Anastrozole</t>
  </si>
  <si>
    <t>L02BG03</t>
  </si>
  <si>
    <t>Carton box, PVC/PVDC/Aluminium blister containing 100 film coated tablets</t>
  </si>
  <si>
    <t xml:space="preserve"> Haupt Pharma Münster GmbH, Germany </t>
  </si>
  <si>
    <t>MA-05786/06/02/2024</t>
  </si>
  <si>
    <t>Axaban-Denk</t>
  </si>
  <si>
    <t>Carton box, HDPE bottles, containing 60 film coated tablets.</t>
  </si>
  <si>
    <t xml:space="preserve"> COMBINO PHARM MALTA, LTD, Malta</t>
  </si>
  <si>
    <t>MA-0207/31/05/2023</t>
  </si>
  <si>
    <t>MA-0208/31/05/2023</t>
  </si>
  <si>
    <t>Azithro-Denk 500 mg</t>
  </si>
  <si>
    <t xml:space="preserve"> Azithromycin monohydrate</t>
  </si>
  <si>
    <t>Carton box containing 1 blister with 3 film coated tablets</t>
  </si>
  <si>
    <t xml:space="preserve"> Artesan Pharma GmbH &amp; Co. KG, Germany </t>
  </si>
  <si>
    <t>MA-0276/29/12/2020</t>
  </si>
  <si>
    <t>Calci D3-Denk 1000 mg / 880 I.E. Brausetabletten</t>
  </si>
  <si>
    <t xml:space="preserve"> calcium carbonate, Cholecalciferol</t>
  </si>
  <si>
    <t>A12AX</t>
  </si>
  <si>
    <t>1,000 mg/22 microgram</t>
  </si>
  <si>
    <t>Carton box containing 20 effervescent tablets</t>
  </si>
  <si>
    <t xml:space="preserve"> Swiss Caps GmbH, Germany </t>
  </si>
  <si>
    <t>MA-0364/03/11/2023</t>
  </si>
  <si>
    <t>Carvedi-Denk</t>
  </si>
  <si>
    <t>Carton box containing 3 Aluminium/aluminium blisters, 3x10 tablets</t>
  </si>
  <si>
    <t>MA-0092/20/05/2021</t>
  </si>
  <si>
    <t>MA-0091/20/05/2021</t>
  </si>
  <si>
    <t>Cipro-Denk 500</t>
  </si>
  <si>
    <t xml:space="preserve"> Ciprofloxacin hydrochloride 1H2O</t>
  </si>
  <si>
    <t>Carton box containing PVC/PVDC-aluminium blister with 10 film coated tablets</t>
  </si>
  <si>
    <t xml:space="preserve"> allphamed PHARBIL Arzneimittel GmbH, Germany </t>
  </si>
  <si>
    <t>MA-0376/20/12/2022</t>
  </si>
  <si>
    <t>Cipro-Denk 750</t>
  </si>
  <si>
    <t>MA-0377/20/12/2022</t>
  </si>
  <si>
    <t>Clotri-Denk 1% Cream</t>
  </si>
  <si>
    <t>Carton box, Aluminium tube, containing 20 g</t>
  </si>
  <si>
    <t xml:space="preserve"> C.P.M. ContractPharma GmbH, Germany </t>
  </si>
  <si>
    <t>MA-0358/07/12/2022</t>
  </si>
  <si>
    <t>Deslora-Denk 5</t>
  </si>
  <si>
    <t>10 f.c. tablets</t>
  </si>
  <si>
    <t>MA-5951/09/12/2019</t>
  </si>
  <si>
    <t>Diclo-Denk 100 Rectal</t>
  </si>
  <si>
    <t>Carton box, PVC/PVDC/PE blister containing 10 suppositories</t>
  </si>
  <si>
    <t xml:space="preserve"> Haupt Pharma Wülfing GmbH, Germany </t>
  </si>
  <si>
    <t>MA-0066/06/03/2023</t>
  </si>
  <si>
    <t>Diclo-Denk 100 Retard</t>
  </si>
  <si>
    <t>Carton box, PVC/PVDC-aluminium blisters containing 100 tablets</t>
  </si>
  <si>
    <t>MA-0065/06/03/2023</t>
  </si>
  <si>
    <t>Carton box, PVC/PVDC-aluminium blister containing 10 tablets</t>
  </si>
  <si>
    <t>MA-0083/07/03/2023</t>
  </si>
  <si>
    <t>Diclo-Denk 75 Injection</t>
  </si>
  <si>
    <t>Carton box, containing 10 OPC ampoule x 3ml</t>
  </si>
  <si>
    <t>MA-0082/07/03/2023</t>
  </si>
  <si>
    <t>Glimepiride Denk 2</t>
  </si>
  <si>
    <t xml:space="preserve"> Glimepride</t>
  </si>
  <si>
    <t xml:space="preserve"> DENK PHARMA GmbH &amp; Co. KG, Germany </t>
  </si>
  <si>
    <t>MA-5967/12/12/2019</t>
  </si>
  <si>
    <t>Glimepiride Denk 3</t>
  </si>
  <si>
    <t>MA-5966/12/12/2019</t>
  </si>
  <si>
    <t>Ibuprofen Denk 600</t>
  </si>
  <si>
    <t>Carton box, blister packs of PVC/PVDC-aluminium 2x10 film coated tablets</t>
  </si>
  <si>
    <t>MA-0152/31/03/2023</t>
  </si>
  <si>
    <t>Levo-Denk 500</t>
  </si>
  <si>
    <t>Carton box, PVC/PVDC-aluminium blisters containing 10 film-coated tablets</t>
  </si>
  <si>
    <t xml:space="preserve"> Rottendorf Pharma GmbH, Germany </t>
  </si>
  <si>
    <t>MA-0310/21/10/2022</t>
  </si>
  <si>
    <t>Levoflox-Denk 5 mg/ml</t>
  </si>
  <si>
    <t>Carton box, colourless glass vials (type I glass) with aluminium cap, chlorobutyl rubber stopper and tear-off polypropylene lid containing 100 ml solution for infusion.</t>
  </si>
  <si>
    <t xml:space="preserve"> Solupharm Pharmazeutische Erzeugnisse GmbH, Germany </t>
  </si>
  <si>
    <t>MA-0067/06/03/2023</t>
  </si>
  <si>
    <t>Losar-Denk 100</t>
  </si>
  <si>
    <t xml:space="preserve"> Losartan potassium</t>
  </si>
  <si>
    <t>Carton box, Opaque Al/PVC/PE/PVDC blister foil, containing 28 film coated tablets</t>
  </si>
  <si>
    <t>MA-0062/14/04/2021</t>
  </si>
  <si>
    <t>Losar-Denk 50</t>
  </si>
  <si>
    <t>MA-0053/07/04/2021</t>
  </si>
  <si>
    <t>CoLosar-Denk</t>
  </si>
  <si>
    <t xml:space="preserve"> Losartan potassium, Hydrochlorothiazide</t>
  </si>
  <si>
    <t>100 mg+12.5 mg</t>
  </si>
  <si>
    <t>Carton box, Al/Al blister, containing 28 film coated tablets</t>
  </si>
  <si>
    <t xml:space="preserve"> DENK PHARMA GmbH &amp; Co.KG, Germany </t>
  </si>
  <si>
    <t>MA-0063/25/03/2022</t>
  </si>
  <si>
    <t>MA-0062/25/03/2022</t>
  </si>
  <si>
    <t>Metformin Denk 1000</t>
  </si>
  <si>
    <t>MA-5948/09/12/2019</t>
  </si>
  <si>
    <t>Metformin Denk 500</t>
  </si>
  <si>
    <t>MA-5949/09/12/2019</t>
  </si>
  <si>
    <t>100 film coated tablets</t>
  </si>
  <si>
    <t>Metformin Denk 850</t>
  </si>
  <si>
    <t>MA-5950/09/12/2019</t>
  </si>
  <si>
    <t>120 film coated tablets</t>
  </si>
  <si>
    <t>Denk-Air 10 mg</t>
  </si>
  <si>
    <t>Box x 28 film coated tablets (2 blister x 14 tablets)</t>
  </si>
  <si>
    <t>MA-00432/19/01/2024</t>
  </si>
  <si>
    <t>Denk-Air Junior</t>
  </si>
  <si>
    <t>Box x 28 chewable tablets (2 blister x 14 tablets)</t>
  </si>
  <si>
    <t>MA-0423/22/12/2023</t>
  </si>
  <si>
    <t>MA-0424/22/12/2023</t>
  </si>
  <si>
    <t>On.setron-Denk 8 mg ODT</t>
  </si>
  <si>
    <t xml:space="preserve"> Ondansetron</t>
  </si>
  <si>
    <t>Cardboard Box, with Alu-Alu blisters, containing 6 orodispersible tablets</t>
  </si>
  <si>
    <t>MA-00222/05/03/2024</t>
  </si>
  <si>
    <t>Panto-Denk 20</t>
  </si>
  <si>
    <t>28 gastro-resistant tablets</t>
  </si>
  <si>
    <t xml:space="preserve"> Advance Pharma GmbH, Germany ; allphamed PHARBIL Arzneimittel GmbH, Germany </t>
  </si>
  <si>
    <t>MA-5969/16/12/2019</t>
  </si>
  <si>
    <t>Panto-Denk 40</t>
  </si>
  <si>
    <t xml:space="preserve"> Pantoprazole sodium sesquihydrate (equivalent to pantoprazole 40 mg)</t>
  </si>
  <si>
    <t>MA-5968/16/12/2019</t>
  </si>
  <si>
    <t>Doloforte Denk</t>
  </si>
  <si>
    <t xml:space="preserve"> Paracetamol, Tramadol hydrochloride</t>
  </si>
  <si>
    <t>Carton box, PVC / aluminium blister, 2X10, film coated tablets.</t>
  </si>
  <si>
    <t xml:space="preserve"> Denk Pharma GmbH  Co. KG, Germany </t>
  </si>
  <si>
    <t>MA-0272/24/11/2021</t>
  </si>
  <si>
    <t>Rosuvastatin Denk</t>
  </si>
  <si>
    <t xml:space="preserve"> Rosuvastatin calcium (equivalent to rosuvastatin 10.00mg)</t>
  </si>
  <si>
    <t>Aluminium-OPA/Al/PVC blisters containing 30 film coated tablets</t>
  </si>
  <si>
    <t xml:space="preserve"> Pharmaceutical Works Polpharma S.A., Poland</t>
  </si>
  <si>
    <t>MA-0048/11/03/2022</t>
  </si>
  <si>
    <t xml:space="preserve"> Rosuvastatin calcium (equivalent to rosuvastatin 20.00mg)</t>
  </si>
  <si>
    <t>MA-0049/11/03/2022</t>
  </si>
  <si>
    <t>Toras-Denk 10</t>
  </si>
  <si>
    <t>Carton box containing 3 PVC/PE/PCTFE (PVC/PE/Aclar®)-Aluminium blisters, 3x10 tablets</t>
  </si>
  <si>
    <t>MA-0254/18/11/2021</t>
  </si>
  <si>
    <t>Toras-Denk 5</t>
  </si>
  <si>
    <t>MA-0253/18/11/2021</t>
  </si>
  <si>
    <t>Tramadol Denk 100 mg/2 ml</t>
  </si>
  <si>
    <t>100 mg/2 ml</t>
  </si>
  <si>
    <t>Carton box, Colourless glass ampoule, 5x2ml, Solution for injections</t>
  </si>
  <si>
    <t>MA-0132/24/03/2023</t>
  </si>
  <si>
    <t>Tramadol Denk 50</t>
  </si>
  <si>
    <t>Carton box, Polypropylene tubes with a polyethylene stopper containing 10 effervescent tablets</t>
  </si>
  <si>
    <t xml:space="preserve"> Losan Pharma GmbH, Germany </t>
  </si>
  <si>
    <t>MA-0381/24/11/2023</t>
  </si>
  <si>
    <t>Amva Denk</t>
  </si>
  <si>
    <t xml:space="preserve"> Valsartan, Amlodipine besilate</t>
  </si>
  <si>
    <t>C09DB01</t>
  </si>
  <si>
    <t>10 mg+160 mg</t>
  </si>
  <si>
    <t>Carton box, with PVC/PVDC-Aluminium blisters containing 28 film coated tablets</t>
  </si>
  <si>
    <t xml:space="preserve"> Balkanpharma Dupnitsa AD, Bulgaria</t>
  </si>
  <si>
    <t>MA-0318/09/11/2022</t>
  </si>
  <si>
    <t>5 mg+160 mg</t>
  </si>
  <si>
    <t>MA-0317/09/11/2022</t>
  </si>
  <si>
    <t>5 mg+80 mg</t>
  </si>
  <si>
    <t>MA-0316/09/11/2022</t>
  </si>
  <si>
    <t>Vilda Denk 50 mg</t>
  </si>
  <si>
    <t xml:space="preserve"> Vildagliptin</t>
  </si>
  <si>
    <t>A10BH02</t>
  </si>
  <si>
    <t>Carton box, Aluminium/aluminium blister, containing 28 tablets</t>
  </si>
  <si>
    <t>MA-0138/24/06/2022</t>
  </si>
  <si>
    <t>Dentinox-Gel N</t>
  </si>
  <si>
    <t xml:space="preserve"> Chamomile tincture (1:5), Lidocaine hydrochloride, Macrogol lauryl ether</t>
  </si>
  <si>
    <t>A01AD11</t>
  </si>
  <si>
    <t>(150 mg+3.4 mg+3.2 mg)/1 g</t>
  </si>
  <si>
    <t>Oromucosal gel</t>
  </si>
  <si>
    <t>10 g</t>
  </si>
  <si>
    <t>DENTINOX GESELLSCHAFT FUR PHARMAZEUTISCHE PRAPARATE LENK&amp; SCHUPPAN KG- GERMANY</t>
  </si>
  <si>
    <t xml:space="preserve"> Dentinox Gesellschaft für pharmazeutische Präparate Lenk &amp; Schuppan KG (Dentinox KG), Germany </t>
  </si>
  <si>
    <t>MA-5945/09/12/2019</t>
  </si>
  <si>
    <t>05-2594.11.04.2024</t>
  </si>
  <si>
    <t>Micotar®Mundgel</t>
  </si>
  <si>
    <t xml:space="preserve"> Miconazole</t>
  </si>
  <si>
    <t>A01AB09</t>
  </si>
  <si>
    <t>Tube with 20 g oral gel</t>
  </si>
  <si>
    <t>DERMAPHARM AG,GERMANY</t>
  </si>
  <si>
    <t xml:space="preserve"> Mibe GmbH Arzneimittel, Germany </t>
  </si>
  <si>
    <t>MA-00178/15/07/2020</t>
  </si>
  <si>
    <t>Volon® A 40</t>
  </si>
  <si>
    <t xml:space="preserve"> Triamcinolone acetonide</t>
  </si>
  <si>
    <t>H02AB08</t>
  </si>
  <si>
    <t>Suspension for injection</t>
  </si>
  <si>
    <t>Carton box containing 1 x 1ml pre-filled syringe</t>
  </si>
  <si>
    <t>MA-00127/30/05/2020</t>
  </si>
  <si>
    <t>Volon®4mg</t>
  </si>
  <si>
    <t>Box x 20 tablets</t>
  </si>
  <si>
    <t xml:space="preserve"> MIBE GmbH Arzneimittel, Germany, Germany </t>
  </si>
  <si>
    <t>RMA-0324/15/09/2023</t>
  </si>
  <si>
    <t>Dexamethasone Sodium Phosphate Injection USP</t>
  </si>
  <si>
    <t xml:space="preserve"> Dexamethasone Sodium phosphate equivalent to dexamethasone phospate</t>
  </si>
  <si>
    <t>H02AB02</t>
  </si>
  <si>
    <t>4 mg/1 ml</t>
  </si>
  <si>
    <t>Box containing 10 ampoules of 1ml</t>
  </si>
  <si>
    <t>DEUTSCHE LABS., INC - INDIA</t>
  </si>
  <si>
    <t xml:space="preserve"> Deutsche Labs.,Inc.India, India</t>
  </si>
  <si>
    <t>RMA-3332/29/03/2023</t>
  </si>
  <si>
    <t>Vitamin B Complex Injection</t>
  </si>
  <si>
    <t xml:space="preserve"> Thiamine Hydrochloride, Riboflavin Sodium Phosphate, Pyridoxine Hydrochloride, Nicotinamide, Dexpanthenol</t>
  </si>
  <si>
    <t>A11EA</t>
  </si>
  <si>
    <t>2 ml</t>
  </si>
  <si>
    <t>2 ml amber glass ampoule , 10 ampoules in carton</t>
  </si>
  <si>
    <t xml:space="preserve"> Deutsche Labs., Inc, India</t>
  </si>
  <si>
    <t>RMA-3147/01/12/2022</t>
  </si>
  <si>
    <t>05-2574.11.04.2024</t>
  </si>
  <si>
    <t>Virosil</t>
  </si>
  <si>
    <t>10 g Cream</t>
  </si>
  <si>
    <t>DEVA HOLDING A.S, - TURKEY</t>
  </si>
  <si>
    <t xml:space="preserve"> Deva holding A.S, Turkey </t>
  </si>
  <si>
    <t>RMA-1714/23/09/2019</t>
  </si>
  <si>
    <t>AMOKLAVIN BID</t>
  </si>
  <si>
    <t xml:space="preserve"> Amoxicillin</t>
  </si>
  <si>
    <t>200 mg+28 mg</t>
  </si>
  <si>
    <t>glass bottle containing 70ml</t>
  </si>
  <si>
    <t xml:space="preserve"> DEVA HOLDING A.S, Turkey </t>
  </si>
  <si>
    <t>RMA-3529/28/09/2023</t>
  </si>
  <si>
    <t>Box contain 10 film coated tablets</t>
  </si>
  <si>
    <t xml:space="preserve"> DEVA Holding A.S., Turkey </t>
  </si>
  <si>
    <t>RMA-1872/20/12/2019</t>
  </si>
  <si>
    <t>AMOKLAVIN BID FORTE</t>
  </si>
  <si>
    <t xml:space="preserve"> Amoxicilline trihydrate (potency: 861µg/mg), Potassium clavunate +Syloid AL-1_FP blend 1:1 (potency: 417.5µg/mg), with 5% overdose</t>
  </si>
  <si>
    <t>(400 mg +57 mg)/5 ml</t>
  </si>
  <si>
    <t>Carton box, glass bottles (Type III) are marked to 70 ml</t>
  </si>
  <si>
    <t xml:space="preserve"> DEVA HOLDING A.S., Turkey </t>
  </si>
  <si>
    <t>RMA-2914/13/07/2022</t>
  </si>
  <si>
    <t xml:space="preserve"> Amoxicilline trihydrate equivalent to 875 mg Amoxicillin, Potassium clavunate +43.5 mg Syloid AL-1_FP+105.31 mg Avicel pH 112 SLM blend (Activity:%42) equivalent to 125 mg Clavulanic acid</t>
  </si>
  <si>
    <t>Carton box, plastic bottles with 10 tablets</t>
  </si>
  <si>
    <t>RMA-2684/13/01/2022</t>
  </si>
  <si>
    <t>Amoklavin ES</t>
  </si>
  <si>
    <t xml:space="preserve"> Amoxycillin Trihydrate</t>
  </si>
  <si>
    <t>600 mg+42.9 mg</t>
  </si>
  <si>
    <t>100 ml  Powder For Oral Suspension</t>
  </si>
  <si>
    <t>RMA-1930/31/01/2020</t>
  </si>
  <si>
    <t>Colastin L 10mg</t>
  </si>
  <si>
    <t>RMA-3483/22/08/2023</t>
  </si>
  <si>
    <t>Colastin L 40mg</t>
  </si>
  <si>
    <t xml:space="preserve"> Atorvastatin calcium </t>
  </si>
  <si>
    <t xml:space="preserve"> Deva Holding A.S., Turkey </t>
  </si>
  <si>
    <t>RMA-3485/22/08/2023</t>
  </si>
  <si>
    <t>Colastin L 80mg</t>
  </si>
  <si>
    <t xml:space="preserve"> Deva Holding A.Sa.-Turkey, Turkey </t>
  </si>
  <si>
    <t>RMA-3486/22/08/2023</t>
  </si>
  <si>
    <t>Colastin L 20mg</t>
  </si>
  <si>
    <t xml:space="preserve"> Atorvastatin calium (equivalent to 80 mg atorvastatin)</t>
  </si>
  <si>
    <t>RMA-3484/22/08/2023</t>
  </si>
  <si>
    <t>AZITRO</t>
  </si>
  <si>
    <t xml:space="preserve"> Azithromycin dehydrate 542.30 mg equivalent to 500 mg Azithromycin with 3% overdose (Potency: 949.6µg/mg)</t>
  </si>
  <si>
    <t>Carton box, Al/foils blister consisting of 3 film tablets, Box containing 3 film tablets</t>
  </si>
  <si>
    <t>RMA-2683/13/01/2022</t>
  </si>
  <si>
    <t xml:space="preserve"> Azithromycin dihydrate (equivalent to 0.200 g Azithromycin)</t>
  </si>
  <si>
    <t>Powder and solvent for oral suspension</t>
  </si>
  <si>
    <t>15 ml Suspension</t>
  </si>
  <si>
    <t>RMA-1795/18/11/2019</t>
  </si>
  <si>
    <t>30 ml Suspension</t>
  </si>
  <si>
    <t xml:space="preserve"> azithromycin dihydrate equivalent to 250 mg azithrumycin with 3/ overdose potency 949 ym/mg</t>
  </si>
  <si>
    <t>Box containing 6 film tablets</t>
  </si>
  <si>
    <t xml:space="preserve"> Deva holding A.S., Turkey </t>
  </si>
  <si>
    <t>RMA-2682/13/01/2022</t>
  </si>
  <si>
    <t>Cezol</t>
  </si>
  <si>
    <t xml:space="preserve"> Cefazolin Sodium (equivalent to 1 g Cefazolin)), + 3% overdose</t>
  </si>
  <si>
    <t>J01DB04</t>
  </si>
  <si>
    <t>1vial + 1 ampoule</t>
  </si>
  <si>
    <t xml:space="preserve"> Deva Holding A.S, Turkey </t>
  </si>
  <si>
    <t>RMA-3454/14/07/2023</t>
  </si>
  <si>
    <t>FIXEF</t>
  </si>
  <si>
    <t>RMA-1784/12/11/2019</t>
  </si>
  <si>
    <t xml:space="preserve"> Cefixime trihydrate</t>
  </si>
  <si>
    <t>Box x 1 bottle x 50 ml</t>
  </si>
  <si>
    <t>MA-00018/27/01/2020</t>
  </si>
  <si>
    <t>DESEFIN</t>
  </si>
  <si>
    <t>1 Vial + 1 Ampoule, Box containing 1 vial and 1 ampoule of solvent</t>
  </si>
  <si>
    <t>RMA-2514/29/09/2021</t>
  </si>
  <si>
    <t>Desefin 1g I.M/I.V</t>
  </si>
  <si>
    <t xml:space="preserve"> Ceftriaxone disodium (Equivalent to 1g Ceftriaxone base)</t>
  </si>
  <si>
    <t>20 vial</t>
  </si>
  <si>
    <t>RMA-3449/10/07/2023</t>
  </si>
  <si>
    <t xml:space="preserve"> ceftriaxone disodium 3.5 H20(equivalent to 0.50g ceftriaxone)</t>
  </si>
  <si>
    <t>1vial+1ampoule</t>
  </si>
  <si>
    <t xml:space="preserve"> Deva holding a.s, Turkey </t>
  </si>
  <si>
    <t>RMA-1691/04/09/2019</t>
  </si>
  <si>
    <t xml:space="preserve"> Ceftriaxone disodium 3.5 H2O (equivalent to 1 g ceftriaxone)</t>
  </si>
  <si>
    <t>Box containing 1 vial + 1 ampoules containing 3.5ml of 1% lidocaine HCl.</t>
  </si>
  <si>
    <t xml:space="preserve"> DEVA HOLDING A.S, - Turkey, Turkey </t>
  </si>
  <si>
    <t>RMA-1689/04/09/2019</t>
  </si>
  <si>
    <t>DESEFIN 1g</t>
  </si>
  <si>
    <t>1 vial + 1 ampoule</t>
  </si>
  <si>
    <t>RMA-1690/04/09/2019</t>
  </si>
  <si>
    <t>CEFAKS</t>
  </si>
  <si>
    <t xml:space="preserve"> cefuroxime axetil</t>
  </si>
  <si>
    <t>10 film tablets</t>
  </si>
  <si>
    <t xml:space="preserve"> deva holding A.s, Turkey </t>
  </si>
  <si>
    <t>RMA-2826/04/05/2022</t>
  </si>
  <si>
    <t xml:space="preserve"> Cefuroxime axetil (Potency 81.67% with 2.5% overdose) Equivalent to 250 mg Cefuroxime</t>
  </si>
  <si>
    <t>Carton box, Alu/Alu strip of 10, film tablets</t>
  </si>
  <si>
    <t xml:space="preserve"> DEVA HOLDING A.S,Turkey, Turkey </t>
  </si>
  <si>
    <t>RMA-2825/04/05/2022</t>
  </si>
  <si>
    <t xml:space="preserve"> Cefuroxime Axetil Amorphous (Coated with stearic acid)</t>
  </si>
  <si>
    <t>MA-5956/12/12/2019</t>
  </si>
  <si>
    <t xml:space="preserve"> Cefuroxime Sodium (equivalent to 750.0 mg Cefuroxime)</t>
  </si>
  <si>
    <t>1 vial and 1 diluent ampoule</t>
  </si>
  <si>
    <t>RMA-3477/10/08/2023</t>
  </si>
  <si>
    <t>HITRIZIN</t>
  </si>
  <si>
    <t xml:space="preserve"> Cetirizine dihydrocchloride</t>
  </si>
  <si>
    <t>10 Film Coated Tablets</t>
  </si>
  <si>
    <t>RMA-1852/10/12/2019</t>
  </si>
  <si>
    <t>GEMYSETIN</t>
  </si>
  <si>
    <t xml:space="preserve"> Chloramphenicol micronised</t>
  </si>
  <si>
    <t xml:space="preserve">1 % </t>
  </si>
  <si>
    <t>5g</t>
  </si>
  <si>
    <t>MA-5919/06/11/2019</t>
  </si>
  <si>
    <t>DEVIT-3</t>
  </si>
  <si>
    <t xml:space="preserve"> cholecalciferol</t>
  </si>
  <si>
    <t>A11CC05</t>
  </si>
  <si>
    <t>300000 IU/1 ml</t>
  </si>
  <si>
    <t>1 ampoule</t>
  </si>
  <si>
    <t xml:space="preserve"> DEVA HOLDING, Turkey </t>
  </si>
  <si>
    <t>RMA-1756/14/10/2019</t>
  </si>
  <si>
    <t>Devit-3</t>
  </si>
  <si>
    <t xml:space="preserve"> Cholecalciferol (Vitamin D3)</t>
  </si>
  <si>
    <t>50000 IU/15 ml</t>
  </si>
  <si>
    <t>Oral drops, emulsion</t>
  </si>
  <si>
    <t>15 ml</t>
  </si>
  <si>
    <t>RMA-1755/14/10/2019</t>
  </si>
  <si>
    <t>Pimaro</t>
  </si>
  <si>
    <t xml:space="preserve"> Cinacalcet Hydrochloride</t>
  </si>
  <si>
    <t>H05BX01</t>
  </si>
  <si>
    <t>Transparent PVC - Aluminum foil, Carton box containing 28 film coated tablets</t>
  </si>
  <si>
    <t>MA-03307/02/02/2024</t>
  </si>
  <si>
    <t>Transparent PVC - Aluminum foil, carton box containing 28 film coated tablets</t>
  </si>
  <si>
    <t>MA-03308/02/02/2024</t>
  </si>
  <si>
    <t>MA-03309/02/02/2024</t>
  </si>
  <si>
    <t>CIFLOSIN</t>
  </si>
  <si>
    <t xml:space="preserve"> Ciprofloxacin Hydrochloride Monohydrate</t>
  </si>
  <si>
    <t>Each carboard box contains blister of 10 tablets</t>
  </si>
  <si>
    <t>RMA-2804/29/04/2022</t>
  </si>
  <si>
    <t>Ciflosin</t>
  </si>
  <si>
    <t xml:space="preserve">750 mg </t>
  </si>
  <si>
    <t>RMA-3316/13/03/2023</t>
  </si>
  <si>
    <t>DEKLARIT</t>
  </si>
  <si>
    <t xml:space="preserve"> Clarithomycin</t>
  </si>
  <si>
    <t>14 Film  Coated Tablets</t>
  </si>
  <si>
    <t>RMA-2803/29/04/2022</t>
  </si>
  <si>
    <t>Depores</t>
  </si>
  <si>
    <t xml:space="preserve"> Cyclosporine</t>
  </si>
  <si>
    <t>S01XA18</t>
  </si>
  <si>
    <t>Ear drops, emulsion</t>
  </si>
  <si>
    <t>Box containing 30 single use vials</t>
  </si>
  <si>
    <t>RMA-2331/27/05/2021</t>
  </si>
  <si>
    <t>Doxafin</t>
  </si>
  <si>
    <t>2.5 mg/5 ml</t>
  </si>
  <si>
    <t>150 ml Syrup and a propylene measuring spoon of 5 ml marked for doses of 2.0 ml and 2.5 ml.</t>
  </si>
  <si>
    <t>RMA-2395/06/07/2021</t>
  </si>
  <si>
    <t>20 film-coated tablets</t>
  </si>
  <si>
    <t>RMA-3448/10/07/2023</t>
  </si>
  <si>
    <t>DEKORT</t>
  </si>
  <si>
    <t xml:space="preserve"> Dexamethasone (5% excess)</t>
  </si>
  <si>
    <t>RMA-1802/19/11/2019</t>
  </si>
  <si>
    <t xml:space="preserve"> Dexamethasone Sodium Phosphate</t>
  </si>
  <si>
    <t>8 mg/2 ml</t>
  </si>
  <si>
    <t>RMA-1772/28/10/2019</t>
  </si>
  <si>
    <t>PANTENOL</t>
  </si>
  <si>
    <t xml:space="preserve"> Dexapanthenol</t>
  </si>
  <si>
    <t>D03AX03</t>
  </si>
  <si>
    <t>30 g cream</t>
  </si>
  <si>
    <t>RMA-1892/10/01/2020</t>
  </si>
  <si>
    <t>30 g ointment</t>
  </si>
  <si>
    <t>RMA-1893/10/01/2020</t>
  </si>
  <si>
    <t>KETAVEL</t>
  </si>
  <si>
    <t xml:space="preserve"> Dexketoprofen trometamol</t>
  </si>
  <si>
    <t>1.25 %</t>
  </si>
  <si>
    <t>60g</t>
  </si>
  <si>
    <t>RMA-2842/13/05/2022</t>
  </si>
  <si>
    <t>6 Ampoules x 2ml</t>
  </si>
  <si>
    <t>RMA-3197/12/01/2023</t>
  </si>
  <si>
    <t>DIAZEM</t>
  </si>
  <si>
    <t xml:space="preserve"> Diazepam</t>
  </si>
  <si>
    <t>10 Ampoules</t>
  </si>
  <si>
    <t xml:space="preserve"> Deva Holding A.S.-Turkey, Turkey </t>
  </si>
  <si>
    <t>RMA-1672/22/08/2019</t>
  </si>
  <si>
    <t>DIKLORON</t>
  </si>
  <si>
    <t xml:space="preserve"> Diclofenac Diethylamine*</t>
  </si>
  <si>
    <t>(10 mg/1 g), 1%</t>
  </si>
  <si>
    <t>50 g</t>
  </si>
  <si>
    <t>RMA-1596/20/06/2019</t>
  </si>
  <si>
    <t>Box containing 20 enteric film-coated tablets</t>
  </si>
  <si>
    <t>RMA-1878/26/12/2019</t>
  </si>
  <si>
    <t>75 mg/3 ml</t>
  </si>
  <si>
    <t>10 Ampoule</t>
  </si>
  <si>
    <t>RMA-1715/23/09/2019</t>
  </si>
  <si>
    <t>Box containing 4 Ampoules/box</t>
  </si>
  <si>
    <t>RMA-1906/16/01/2020</t>
  </si>
  <si>
    <t>Rediclon</t>
  </si>
  <si>
    <t>S01BC03</t>
  </si>
  <si>
    <t>Box x 20 vials</t>
  </si>
  <si>
    <t>MA-5848/23/09/2019</t>
  </si>
  <si>
    <t>Xolatim</t>
  </si>
  <si>
    <t xml:space="preserve"> Dorzolamide Hydrochloride, Timolol Maleate</t>
  </si>
  <si>
    <t>S01ED51</t>
  </si>
  <si>
    <t xml:space="preserve">(20 mg+5 mg)/1 ml </t>
  </si>
  <si>
    <t>Box x 1 bottle with dropper x 5 ml</t>
  </si>
  <si>
    <t>MA-5928/22/11/2019</t>
  </si>
  <si>
    <t>Monodoks</t>
  </si>
  <si>
    <t xml:space="preserve"> Doxycycline Hyclate</t>
  </si>
  <si>
    <t>J01AA02</t>
  </si>
  <si>
    <t>Box x 14 capsules</t>
  </si>
  <si>
    <t>MA-5946/09/12/2019</t>
  </si>
  <si>
    <t>DEGASTROL</t>
  </si>
  <si>
    <t xml:space="preserve"> enteric coated lansoprazole micropellet act8,57% equivalent to 15 mg lansoprazole</t>
  </si>
  <si>
    <t>Carton box, HDPE bottle of 28 capsules</t>
  </si>
  <si>
    <t xml:space="preserve"> Deva Holding A.S. Pharmaceutical Company, Turkey </t>
  </si>
  <si>
    <t>RMA-2921/15/07/2022</t>
  </si>
  <si>
    <t xml:space="preserve"> enteric lansoprazole micropellet</t>
  </si>
  <si>
    <t>Carton box, HDPE bottle of 14 capsules</t>
  </si>
  <si>
    <t>RMA-2922/15/07/2022</t>
  </si>
  <si>
    <t>ESOBLOK</t>
  </si>
  <si>
    <t xml:space="preserve"> Esomeprazole Sodium</t>
  </si>
  <si>
    <t>Box x 1 vial</t>
  </si>
  <si>
    <t>MA-00033/25/02/2020</t>
  </si>
  <si>
    <t>ZERO -P</t>
  </si>
  <si>
    <t xml:space="preserve"> Flurbiprofen</t>
  </si>
  <si>
    <t>M01AE09</t>
  </si>
  <si>
    <t>15 Film Coated Tablets</t>
  </si>
  <si>
    <t>RMA-2018/23/04/2020</t>
  </si>
  <si>
    <t>Flixon</t>
  </si>
  <si>
    <t xml:space="preserve"> Fluticasone Propionate (micronized)</t>
  </si>
  <si>
    <t>R03BA05</t>
  </si>
  <si>
    <t>125 mcg</t>
  </si>
  <si>
    <t>Pressurised inhalation, suspension</t>
  </si>
  <si>
    <t>120 Doses</t>
  </si>
  <si>
    <t>MA-5771/02/05/2019</t>
  </si>
  <si>
    <t>MA-5770/02/05/2019</t>
  </si>
  <si>
    <t>FOTEROL</t>
  </si>
  <si>
    <t xml:space="preserve"> Formeterol Fumarate Dihydrate (micronized)</t>
  </si>
  <si>
    <t>60 Capsules with inhalation powder, 1 Inhaler Device</t>
  </si>
  <si>
    <t>MA-5900/25/10/2019</t>
  </si>
  <si>
    <t>ROLASTYM COMBI</t>
  </si>
  <si>
    <t xml:space="preserve"> Formoterol Fumarate Dihydrate (micronized), Budesonide</t>
  </si>
  <si>
    <t>R03AK07</t>
  </si>
  <si>
    <t>12 mcg+200 mcg</t>
  </si>
  <si>
    <t>60 capsules</t>
  </si>
  <si>
    <t>MA-5822/02/07/2019</t>
  </si>
  <si>
    <t xml:space="preserve"> Formoterol fumarate dihydrate (micronized), Budesonide</t>
  </si>
  <si>
    <t>12 mcg+400 mcg</t>
  </si>
  <si>
    <t>MA-5823/02/07/2019</t>
  </si>
  <si>
    <t>FUROMID</t>
  </si>
  <si>
    <t xml:space="preserve"> Furosemide (Micronize)</t>
  </si>
  <si>
    <t>20 mg/2 ml</t>
  </si>
  <si>
    <t>5 Ampoules</t>
  </si>
  <si>
    <t xml:space="preserve"> Deva Holding A.S-Turkey, Turkey </t>
  </si>
  <si>
    <t>RMA-1666/20/08/2019</t>
  </si>
  <si>
    <t>FUSIX</t>
  </si>
  <si>
    <t xml:space="preserve"> Fusidic acid hemihydrate</t>
  </si>
  <si>
    <t>S01AA13</t>
  </si>
  <si>
    <t>Box x 1 tube x 5 g</t>
  </si>
  <si>
    <t>MA-5847/23/09/2019</t>
  </si>
  <si>
    <t xml:space="preserve"> hitirizin</t>
  </si>
  <si>
    <t>Bottle containing 150ml of syrup</t>
  </si>
  <si>
    <t>RMA-1809/22/11/2019</t>
  </si>
  <si>
    <t>Imatis</t>
  </si>
  <si>
    <t xml:space="preserve"> Imatinib Mesylate(Form-L) Equivalent to 100.00mg of Imatinib</t>
  </si>
  <si>
    <t>120 Film Coated Tablets</t>
  </si>
  <si>
    <t>RMA-2351/31/05/2021</t>
  </si>
  <si>
    <t xml:space="preserve"> Imatinib Mesylate(Form-L) Equivalent to 400.00mg of Imatinib</t>
  </si>
  <si>
    <t>30 Film-Coated Tablets</t>
  </si>
  <si>
    <t xml:space="preserve"> deva holding a.s., Turkey </t>
  </si>
  <si>
    <t>RMA-2350/31/05/2021</t>
  </si>
  <si>
    <t>Inbroxa</t>
  </si>
  <si>
    <t xml:space="preserve"> Indacaterol Maleate</t>
  </si>
  <si>
    <t>R03AC18</t>
  </si>
  <si>
    <t>Box x 30 capsules with a monodose dry powder inhaler device in a plastic separator</t>
  </si>
  <si>
    <t>MA-03176/05/02/2024</t>
  </si>
  <si>
    <t>300 mcg</t>
  </si>
  <si>
    <t>MA-03353/02/02/2024</t>
  </si>
  <si>
    <t>Letrasan</t>
  </si>
  <si>
    <t xml:space="preserve"> Letrozole(1)</t>
  </si>
  <si>
    <t>L02BG04</t>
  </si>
  <si>
    <t>2.5  mg</t>
  </si>
  <si>
    <t>30 Tablets</t>
  </si>
  <si>
    <t>RMA-1736/04/10/2019</t>
  </si>
  <si>
    <t>FLOXILEVO</t>
  </si>
  <si>
    <t xml:space="preserve"> levofloxacin</t>
  </si>
  <si>
    <t>Each cardboard box contains blister of 7 tablets</t>
  </si>
  <si>
    <t>RMA-2964/12/09/2022</t>
  </si>
  <si>
    <t xml:space="preserve"> levofloxacin hemihydrates</t>
  </si>
  <si>
    <t>RMA-2963/12/09/2022</t>
  </si>
  <si>
    <t>LOPERMID</t>
  </si>
  <si>
    <t xml:space="preserve"> Loperamide HCL</t>
  </si>
  <si>
    <t>A07DA03</t>
  </si>
  <si>
    <t>RMA-1719/25/09/2019</t>
  </si>
  <si>
    <t>Losapres Plus</t>
  </si>
  <si>
    <t>Box x 28 Film Tablet</t>
  </si>
  <si>
    <t>MA-5957/12/12/2019</t>
  </si>
  <si>
    <t>MELCAM</t>
  </si>
  <si>
    <t xml:space="preserve"> meloxicam</t>
  </si>
  <si>
    <t>M01AC06</t>
  </si>
  <si>
    <t>RMA-1966/12/03/2020</t>
  </si>
  <si>
    <t>RMA-1965/12/03/2020</t>
  </si>
  <si>
    <t>MONALIZ</t>
  </si>
  <si>
    <t xml:space="preserve"> Mometasone Furoate Monohydrate</t>
  </si>
  <si>
    <t>Nasal spray</t>
  </si>
  <si>
    <t>18g/140 dose</t>
  </si>
  <si>
    <t>RMA-1746/08/10/2019</t>
  </si>
  <si>
    <t>Demoxif</t>
  </si>
  <si>
    <t xml:space="preserve"> Moxifloxacin HCl</t>
  </si>
  <si>
    <t xml:space="preserve">0.5 % </t>
  </si>
  <si>
    <t>Box x 1 bottle x 5 ml</t>
  </si>
  <si>
    <t>MA-5927/22/11/2019</t>
  </si>
  <si>
    <t>MOKSINE</t>
  </si>
  <si>
    <t>7 film coated tablets</t>
  </si>
  <si>
    <t>RMA-3397/11/05/2023</t>
  </si>
  <si>
    <t>APRALJIN FORTE</t>
  </si>
  <si>
    <t>550 mg</t>
  </si>
  <si>
    <t>RMA-1796/18/11/2019</t>
  </si>
  <si>
    <t>NIMELID</t>
  </si>
  <si>
    <t xml:space="preserve"> Nimesulid</t>
  </si>
  <si>
    <t>M01AX18</t>
  </si>
  <si>
    <t>Kutia prej 15 Film Tableta të mbeshtjellura</t>
  </si>
  <si>
    <t>RMA-1705/17/09/2019</t>
  </si>
  <si>
    <t>Dupatin</t>
  </si>
  <si>
    <t xml:space="preserve"> Olopatidine Hydrochloride</t>
  </si>
  <si>
    <t>S01GX09</t>
  </si>
  <si>
    <t>Box x 1 bottle x 5ml</t>
  </si>
  <si>
    <t>MA-00168/08/07/2020</t>
  </si>
  <si>
    <t>DEMEPRAZOL</t>
  </si>
  <si>
    <t xml:space="preserve"> omeprazole pellet</t>
  </si>
  <si>
    <t>14 capsules</t>
  </si>
  <si>
    <t>RMA-1868/19/12/2019</t>
  </si>
  <si>
    <t>PANDEV</t>
  </si>
  <si>
    <t xml:space="preserve"> Pantoprazole Sodium</t>
  </si>
  <si>
    <t>28 enteric Tablets</t>
  </si>
  <si>
    <t>RMA-04573/02/04/2024</t>
  </si>
  <si>
    <t>Box containing 14 enteric coated tablets</t>
  </si>
  <si>
    <t>RMA-04587/02/04/2024</t>
  </si>
  <si>
    <t xml:space="preserve"> Pantoprazole Sodium Sesquihydrate</t>
  </si>
  <si>
    <t>Box containing 28 enteric coated tablets</t>
  </si>
  <si>
    <t>MA-0108/26/05/2022</t>
  </si>
  <si>
    <t>Pirofen</t>
  </si>
  <si>
    <t>MA-0112/15/06/2021</t>
  </si>
  <si>
    <t>DEVAPEN</t>
  </si>
  <si>
    <t xml:space="preserve"> Penicillin G. Potassium, Penicillin G. Procaine</t>
  </si>
  <si>
    <t xml:space="preserve">800000 IU </t>
  </si>
  <si>
    <t>Box x 1 vial of powder and 1 diluent ampoule of 2ml water for injection</t>
  </si>
  <si>
    <t xml:space="preserve"> DEVA HOLDING A.S. (as manufacturer of powder), Turkey ; DEVA HOLDING A.S. (as manufacturer of diluent), Turkey </t>
  </si>
  <si>
    <t>MA-5926/22/11/2019</t>
  </si>
  <si>
    <t>Pralas</t>
  </si>
  <si>
    <t xml:space="preserve"> Salbutamol Sulfate, Ipratropium Bromide Monohydrate</t>
  </si>
  <si>
    <t>R03AL02</t>
  </si>
  <si>
    <t>2.5 mg+0.5 mg</t>
  </si>
  <si>
    <t>Nebuliser solution</t>
  </si>
  <si>
    <t>MA-5904/31/10/2019</t>
  </si>
  <si>
    <t>SALRES</t>
  </si>
  <si>
    <t xml:space="preserve"> Salbutamol sulphate</t>
  </si>
  <si>
    <t>200 doses</t>
  </si>
  <si>
    <t xml:space="preserve"> DEVA Holding AS- Turkey, Turkey </t>
  </si>
  <si>
    <t>RMA-3411/05/06/2023</t>
  </si>
  <si>
    <t>Respiro</t>
  </si>
  <si>
    <t xml:space="preserve"> Salmeterol Xinafoate (micronized), Fluticasone propionate (micronized)</t>
  </si>
  <si>
    <t>25 mcg+125 mcg</t>
  </si>
  <si>
    <t>120 Dosage</t>
  </si>
  <si>
    <t>RMA-1957/04/03/2020</t>
  </si>
  <si>
    <t>25 mcg+250 mcg</t>
  </si>
  <si>
    <t xml:space="preserve">DEVA HOLDING A.S., Turkey </t>
  </si>
  <si>
    <t>RMA-2037/14/05/2020</t>
  </si>
  <si>
    <t>25 mcg+50 mcg</t>
  </si>
  <si>
    <t>RMA-1958/04/03/2020</t>
  </si>
  <si>
    <t>RESPIRO-D</t>
  </si>
  <si>
    <t xml:space="preserve"> Salmeterol Xinafoate, Fluticasone Propionate</t>
  </si>
  <si>
    <t>50 mcg+100 mcg</t>
  </si>
  <si>
    <t>60 capsule and 1 device (monodose dry powder inhaler)</t>
  </si>
  <si>
    <t>MA-5821/02/07/2019</t>
  </si>
  <si>
    <t>50 mcg+250 mcg</t>
  </si>
  <si>
    <t>MA-5820/02/07/2019</t>
  </si>
  <si>
    <t>50 mcg+500 mcg</t>
  </si>
  <si>
    <t>MA-5819/02/07/2019</t>
  </si>
  <si>
    <t>spazmol</t>
  </si>
  <si>
    <t xml:space="preserve"> scopolamine - N -butyl bromide</t>
  </si>
  <si>
    <t>A03BB01</t>
  </si>
  <si>
    <t>each box contains 6 ampoules of 1 ml</t>
  </si>
  <si>
    <t xml:space="preserve"> deva holding, Turkey </t>
  </si>
  <si>
    <t>RMA-3136/25/11/2022</t>
  </si>
  <si>
    <t>DEGRA</t>
  </si>
  <si>
    <t xml:space="preserve"> Sildenafil citrate</t>
  </si>
  <si>
    <t>4 film-coated tablets</t>
  </si>
  <si>
    <t>RMA-04575/02/04/2024</t>
  </si>
  <si>
    <t xml:space="preserve"> Sildenafil Citrate</t>
  </si>
  <si>
    <t>MA-00162/07/07/2020</t>
  </si>
  <si>
    <t>Silverdin</t>
  </si>
  <si>
    <t xml:space="preserve"> Silver sulfadiazine</t>
  </si>
  <si>
    <t>1% (10.00mg/1.00g)</t>
  </si>
  <si>
    <t>40 g</t>
  </si>
  <si>
    <t>RMA-3522/13/09/2023</t>
  </si>
  <si>
    <t>MIDIZOL</t>
  </si>
  <si>
    <t xml:space="preserve"> Temozolamide*</t>
  </si>
  <si>
    <t>5 capsules</t>
  </si>
  <si>
    <t>RMA-3475/04/08/2023</t>
  </si>
  <si>
    <t>maxthio ODT</t>
  </si>
  <si>
    <t xml:space="preserve"> thiocolchicoside</t>
  </si>
  <si>
    <t>20 orodispensible tablets</t>
  </si>
  <si>
    <t>RMA-3196/12/01/2023</t>
  </si>
  <si>
    <t>MAXTHIO</t>
  </si>
  <si>
    <t xml:space="preserve"> Thiocolchioside</t>
  </si>
  <si>
    <t>0.25 %</t>
  </si>
  <si>
    <t>Tube containing 30g of ointment</t>
  </si>
  <si>
    <t xml:space="preserve"> Deva Holdings A.S, Turkey </t>
  </si>
  <si>
    <t>RMA-1754/14/10/2019</t>
  </si>
  <si>
    <t>Kutia prej  6 ampoule</t>
  </si>
  <si>
    <t>RMA-1774/29/10/2019</t>
  </si>
  <si>
    <t>BRONTIO</t>
  </si>
  <si>
    <t xml:space="preserve"> Tiotropium bromide</t>
  </si>
  <si>
    <t>R03BB04</t>
  </si>
  <si>
    <t xml:space="preserve">18 mcg </t>
  </si>
  <si>
    <t>30 capsules + 1 inhalation device</t>
  </si>
  <si>
    <t>MA-00136/05/06/2020</t>
  </si>
  <si>
    <t>OFTAMYCIN</t>
  </si>
  <si>
    <t xml:space="preserve"> Tobramycin</t>
  </si>
  <si>
    <t>5 ml</t>
  </si>
  <si>
    <t xml:space="preserve"> DEVA Holding A.S, Turkey </t>
  </si>
  <si>
    <t>MA-5759/10/04/2019</t>
  </si>
  <si>
    <t>ASS Dexcel Protect</t>
  </si>
  <si>
    <t>Carton box containing 2 PVC/PVDC Aluminium blisters containing 25 gastro-resistant tablets each blister ( 50 gastro-resistant tablets )</t>
  </si>
  <si>
    <t>DEXCEL PHARMA GMBH, GERMANY</t>
  </si>
  <si>
    <t xml:space="preserve"> Dexcel Pharma GmbH, Germany </t>
  </si>
  <si>
    <t>MA-0014/19/02/2021</t>
  </si>
  <si>
    <t>Amlodipin (besilat) Dexcel</t>
  </si>
  <si>
    <t xml:space="preserve"> Amlodipine besilate</t>
  </si>
  <si>
    <t>MA-5856/03/10/2019</t>
  </si>
  <si>
    <t>MA-5857/03/10/2019</t>
  </si>
  <si>
    <t>Bisoprolol Dexcel</t>
  </si>
  <si>
    <t>URMA-5882/15/10/2019</t>
  </si>
  <si>
    <t>MA-5858/03/10/2019</t>
  </si>
  <si>
    <t>URMA-5883/15/10/2019</t>
  </si>
  <si>
    <t>Carvedilol Atid</t>
  </si>
  <si>
    <t>HCT Dexcel</t>
  </si>
  <si>
    <t xml:space="preserve"> Hydrochlorothiazide</t>
  </si>
  <si>
    <t>URMA-5880/15/10/2019</t>
  </si>
  <si>
    <t>Ibu Atid</t>
  </si>
  <si>
    <t>URMA-5931/27/11/2019</t>
  </si>
  <si>
    <t>IbuDex</t>
  </si>
  <si>
    <t>Pack of 10 film-coated tablets</t>
  </si>
  <si>
    <t>URMA-5930/27/11/2019</t>
  </si>
  <si>
    <t>Ibuprofen Atid</t>
  </si>
  <si>
    <t>URMA-5889/17/10/2019</t>
  </si>
  <si>
    <t>800 mg</t>
  </si>
  <si>
    <t>URMA-5890/17/10/2019</t>
  </si>
  <si>
    <t>Lisinopril HCT Dexcel</t>
  </si>
  <si>
    <t>URMA-5901/28/10/2019</t>
  </si>
  <si>
    <t>URMA-5902/28/10/2019</t>
  </si>
  <si>
    <t>Metformin Atid</t>
  </si>
  <si>
    <t>URMA-5879/15/10/2019</t>
  </si>
  <si>
    <t>URMA-5877/15/10/2019</t>
  </si>
  <si>
    <t>URMA-5878/15/10/2019</t>
  </si>
  <si>
    <t>NaraDex</t>
  </si>
  <si>
    <t xml:space="preserve"> Naratriptan Hydrochloride</t>
  </si>
  <si>
    <t>N02CC02</t>
  </si>
  <si>
    <t>Box containing 2 tablets</t>
  </si>
  <si>
    <t>URMA-5868/10/10/2019</t>
  </si>
  <si>
    <t>Risperidon Atid</t>
  </si>
  <si>
    <t>URMA-5976/17/12/2019</t>
  </si>
  <si>
    <t>URMA-5977/17/12/2019</t>
  </si>
  <si>
    <t>URMA-5978/17/12/2019</t>
  </si>
  <si>
    <t>IBUTOP CREAM</t>
  </si>
  <si>
    <t>50g</t>
  </si>
  <si>
    <t>DOLORGIET GMBH&amp;CO.KG,GERMANY</t>
  </si>
  <si>
    <t xml:space="preserve"> DOLORGIET GmbH &amp;Co.KG, Germany </t>
  </si>
  <si>
    <t>RMA-1991/26/03/2020</t>
  </si>
  <si>
    <t>IBUTOP Fast</t>
  </si>
  <si>
    <t xml:space="preserve"> Dolorgiet GmbH &amp; Co.Kg - Germany, Germany </t>
  </si>
  <si>
    <t>RMA-2176/19/11/2020</t>
  </si>
  <si>
    <t>IBUTOP Gel</t>
  </si>
  <si>
    <t xml:space="preserve"> Dolorgiet GmbH&amp; Co.Kg, Germany </t>
  </si>
  <si>
    <t>RMA-2175/19/11/2020</t>
  </si>
  <si>
    <t>05-2659.11.04.2024</t>
  </si>
  <si>
    <t>FLUIFORT</t>
  </si>
  <si>
    <t xml:space="preserve"> CARBOCYSTEINE LYSINE SALT</t>
  </si>
  <si>
    <t>90 mg/1 ml</t>
  </si>
  <si>
    <t>Bottle of 200ml</t>
  </si>
  <si>
    <t>Dompe Farmaceutici S.p.A, Italy</t>
  </si>
  <si>
    <t xml:space="preserve"> DOMPE S.p.A.,Italy, Italy; Alfa Wassermann, Italy</t>
  </si>
  <si>
    <t>RMA-2650/13/12/2021</t>
  </si>
  <si>
    <t xml:space="preserve"> Carbocysteine monohydrate lysine salt equal to SCMC-LS</t>
  </si>
  <si>
    <t>2.7 g</t>
  </si>
  <si>
    <t xml:space="preserve"> DOMPE S.p.A.,Italy, Italy</t>
  </si>
  <si>
    <t>pack of 10 x 5 g sachets</t>
  </si>
  <si>
    <t>RMA-3077/26/10/2022</t>
  </si>
  <si>
    <t>OKI gola</t>
  </si>
  <si>
    <t xml:space="preserve"> Ketopreofen Lysine salt</t>
  </si>
  <si>
    <t>1.6 %</t>
  </si>
  <si>
    <t>Mouth wash</t>
  </si>
  <si>
    <t>Bottle of 150ml solution</t>
  </si>
  <si>
    <t xml:space="preserve"> ALfa wasserman SPA, Italy</t>
  </si>
  <si>
    <t>RMA-2730/25/02/2022</t>
  </si>
  <si>
    <t>OKITASK</t>
  </si>
  <si>
    <t>M01AE03</t>
  </si>
  <si>
    <t>Box containing 10 sachets, Box containing 20 sachets</t>
  </si>
  <si>
    <t xml:space="preserve"> Dompe Farmaceutici SpA, Italy</t>
  </si>
  <si>
    <t>RMA-2437/09/08/2021</t>
  </si>
  <si>
    <t>neni 8 paragrafi 6</t>
  </si>
  <si>
    <t>ARTROSILENE</t>
  </si>
  <si>
    <t xml:space="preserve"> Ketoprofen lysine salt</t>
  </si>
  <si>
    <t>160 mg/2 ml</t>
  </si>
  <si>
    <t>6 ampula</t>
  </si>
  <si>
    <t xml:space="preserve"> I.S.F. SPA, Italy; I.S.F. SPA, Italy; ALFA WASSERMAN SPA, Italy; ZAMBON GROUP SPA, Italy; PHARMACEUTICAL PLANT ABIOGEN PHARMA SPA, Italy; Abiogen Pharma, Italy</t>
  </si>
  <si>
    <t>RMA-2784/31/03/2022</t>
  </si>
  <si>
    <t xml:space="preserve"> kETOPROFEN LYSINE SALT</t>
  </si>
  <si>
    <t>Box x 20 capsules</t>
  </si>
  <si>
    <t xml:space="preserve"> ISTITUTO DE ANGELI S.R.L., Italy</t>
  </si>
  <si>
    <t>RMA-3172/15/12/2022</t>
  </si>
  <si>
    <t>OKI</t>
  </si>
  <si>
    <t>Box x 30 bags, box containing 30 sachets</t>
  </si>
  <si>
    <t xml:space="preserve"> DOMPE S.p.A., Italy; LAMP SAN PROSPERO SPA, Italy</t>
  </si>
  <si>
    <t>RMA-2729/25/02/2022</t>
  </si>
  <si>
    <t xml:space="preserve"> ketoprofen lysine salt</t>
  </si>
  <si>
    <t>80 mg/1 ml</t>
  </si>
  <si>
    <t>container,containing 30ml ofsolution</t>
  </si>
  <si>
    <t xml:space="preserve"> dompe farmaceutici S.p.a, Italy</t>
  </si>
  <si>
    <t>RMA-3076/26/10/2022</t>
  </si>
  <si>
    <t>OKi dolore e febbre</t>
  </si>
  <si>
    <t>Opaque, Paper/PE/Alu/PE sachets in carton box, containing 12 effervescent tablets</t>
  </si>
  <si>
    <t xml:space="preserve"> E-Pharma Trento S.p.A., Italy</t>
  </si>
  <si>
    <t>MA-0245/18/11/2021</t>
  </si>
  <si>
    <t>Okitask</t>
  </si>
  <si>
    <t xml:space="preserve"> Ketoprofen Lysine Salt</t>
  </si>
  <si>
    <t>Box containing 10 film-coated tablets</t>
  </si>
  <si>
    <t xml:space="preserve"> Abiogen Pharma S.P.A, Italy</t>
  </si>
  <si>
    <t>RMA-3173/15/12/2022</t>
  </si>
  <si>
    <t>Box containing 20 film-coated tablets</t>
  </si>
  <si>
    <t>levotuss</t>
  </si>
  <si>
    <t xml:space="preserve"> levodropropizine</t>
  </si>
  <si>
    <t>R05DB27</t>
  </si>
  <si>
    <t>box of  1 bottle x 200 ml</t>
  </si>
  <si>
    <t xml:space="preserve"> dompe farmaceutisi s.p.a, Italy; ala wasserman s.p.a, Italy</t>
  </si>
  <si>
    <t>RMA-3039/05/10/2022</t>
  </si>
  <si>
    <t>Sintredius</t>
  </si>
  <si>
    <t xml:space="preserve"> Prednisolone sodium phosphate</t>
  </si>
  <si>
    <t>Box containing 10 single- dose containers</t>
  </si>
  <si>
    <t xml:space="preserve"> Genetic S.p.a, Italy</t>
  </si>
  <si>
    <t>RMA-2324/05/05/2021</t>
  </si>
  <si>
    <t>miotens</t>
  </si>
  <si>
    <t>6 ampoules of 4mg/2ml</t>
  </si>
  <si>
    <t xml:space="preserve"> alfa wasserman s.p.a, Italy; abiogen pharma s.p.a, Italy</t>
  </si>
  <si>
    <t>RMA-3115/10/11/2022</t>
  </si>
  <si>
    <t>Diclofenac Dr. Müller Pharma 10 mg/g gel</t>
  </si>
  <si>
    <t>Carton box, Laminate tube with Al barrier, 1x120 g, Gel</t>
  </si>
  <si>
    <t>Dr. Müller Pharma s.r.o.,Czech Republic</t>
  </si>
  <si>
    <t xml:space="preserve"> Dr. Müller Pharma s.r.o, Czech Republic ; Dr. Müller Pharma s.r.o., Czech Republic </t>
  </si>
  <si>
    <t>MA-0208/28/09/2021</t>
  </si>
  <si>
    <t>Diclofenac Dr. Müller Pharma 100 mg suppositories</t>
  </si>
  <si>
    <t>100 g</t>
  </si>
  <si>
    <t>Packing contains 12 suppositories in formed ALU/PE foil.</t>
  </si>
  <si>
    <t xml:space="preserve"> Dr. Müller Pharma s.r.o., Czech Republic ; Dr. Müller Pharma s.r.o., Czech Republic </t>
  </si>
  <si>
    <t>MA-0207/28/09/2021</t>
  </si>
  <si>
    <t>Ketorol</t>
  </si>
  <si>
    <t xml:space="preserve"> Ketorolacum trometamol</t>
  </si>
  <si>
    <t>M01AB15</t>
  </si>
  <si>
    <t>Carton box containing 2 blisters, 20 film coated tablets</t>
  </si>
  <si>
    <t>DR.REDDY"S LABORATORIES ROMANIA SRL</t>
  </si>
  <si>
    <t xml:space="preserve"> Rual Laboratories SRL, Romania; Dr. REDDY'S LABORATORIES ROMANIA S.R.L., Romania</t>
  </si>
  <si>
    <t>MA-0263/03/10/2022</t>
  </si>
  <si>
    <t>Relitaz</t>
  </si>
  <si>
    <t xml:space="preserve"> RABEPRAZOLE SODIUM MONOHYDRATE</t>
  </si>
  <si>
    <t>A02BC04</t>
  </si>
  <si>
    <t>Carton box containing 4 Aluminium foil blisters; each  blister contain 7 tablets (28 gastro-resistant tablets</t>
  </si>
  <si>
    <t xml:space="preserve"> GAP S.A., Greece</t>
  </si>
  <si>
    <t>MA-0209/26/08/2022</t>
  </si>
  <si>
    <t>Xibimer</t>
  </si>
  <si>
    <t xml:space="preserve"> Sumatriptanum</t>
  </si>
  <si>
    <t>N02CC01</t>
  </si>
  <si>
    <t>Package with one PVC/PVDC-Al blister containing 6 film-coated tablets.</t>
  </si>
  <si>
    <t xml:space="preserve"> DR. REDDY'S LABORATORIES (UK) Ltd., United Kingdom; S.C. Rual laboratories S.R.L., Romania</t>
  </si>
  <si>
    <t>MA-0011/08/02/2021</t>
  </si>
  <si>
    <t>05-2763.12.04.2024</t>
  </si>
  <si>
    <t>15 mg/5 ml</t>
  </si>
  <si>
    <t>each bottle contains 0.45g ambroxol hydrochloride (15mg/5ml) 1bottle x 150ml</t>
  </si>
  <si>
    <t>Drogsan Ilaclari San. Ve  Tic.A.S,Turkey</t>
  </si>
  <si>
    <t xml:space="preserve"> Drogsan Ilaclari San ve tic A.S., Turkey </t>
  </si>
  <si>
    <t>RMA-3239/13/02/2023</t>
  </si>
  <si>
    <t>Pulmor</t>
  </si>
  <si>
    <t xml:space="preserve"> Ambroxol Hydrochloride</t>
  </si>
  <si>
    <t>Pulmor 30 mg/ 5 ml Syrup is packed in 150 ml brown glass bottle with a scaled cap.  1 bottle x 150ml</t>
  </si>
  <si>
    <t xml:space="preserve"> Drogsan Ilaçlari San. ve Tic. A.S., Turkey </t>
  </si>
  <si>
    <t>RMA-3238/13/02/2023</t>
  </si>
  <si>
    <t>amlovas</t>
  </si>
  <si>
    <t xml:space="preserve"> amlodipine besilate</t>
  </si>
  <si>
    <t xml:space="preserve"> drogsan ilaclari san. ve tic. a.s, Turkey </t>
  </si>
  <si>
    <t>RMA-3271/21/02/2023</t>
  </si>
  <si>
    <t>30 tab x 5 mg</t>
  </si>
  <si>
    <t>RMA-3234/13/02/2023</t>
  </si>
  <si>
    <t>Kloroben</t>
  </si>
  <si>
    <t xml:space="preserve"> chlorhexidine gluconate 0.12%, benzydamine hydrochloride 0.15%</t>
  </si>
  <si>
    <t>0.12 %+0.15 %</t>
  </si>
  <si>
    <t>Kloroben oral rinse packed in 200 ml PET bottle with a scaled cap</t>
  </si>
  <si>
    <t>RMA-3222/01/02/2023</t>
  </si>
  <si>
    <t xml:space="preserve"> chlorhexidine gluconate, benzydamine hydrochloride</t>
  </si>
  <si>
    <t>1BOTTLEX30ml</t>
  </si>
  <si>
    <t>RMA-3223/01/02/2023</t>
  </si>
  <si>
    <t>siprosan</t>
  </si>
  <si>
    <t xml:space="preserve"> ciprofloxacin hydrochloride</t>
  </si>
  <si>
    <t xml:space="preserve"> drogasan ilaclari san. ve tic. a.s, Turkey </t>
  </si>
  <si>
    <t>RMA-3240/13/02/2023</t>
  </si>
  <si>
    <t>DOLARIT</t>
  </si>
  <si>
    <t>Box x 14 Film tablets</t>
  </si>
  <si>
    <t xml:space="preserve"> DROGSAN Ilaçlari San. ve. Tic. A.S., Turkey </t>
  </si>
  <si>
    <t>MA-0154/13/08/2021</t>
  </si>
  <si>
    <t>maximus</t>
  </si>
  <si>
    <t>White HDPE bottle with spray applicator x 30ml</t>
  </si>
  <si>
    <t>MA-0155/13/08/2021</t>
  </si>
  <si>
    <t>Maximus</t>
  </si>
  <si>
    <t xml:space="preserve"> flurbiprofen</t>
  </si>
  <si>
    <t>15 film tablet</t>
  </si>
  <si>
    <t>RMA-3425/21/06/2023</t>
  </si>
  <si>
    <t>Dalman AQ</t>
  </si>
  <si>
    <t xml:space="preserve"> Fluticasone propionate</t>
  </si>
  <si>
    <t>R01AD08</t>
  </si>
  <si>
    <t>1 bottle consists of 120 metered dose</t>
  </si>
  <si>
    <t xml:space="preserve"> Drogsan Ilaqlari San. ve Tic. A.S., Turkey </t>
  </si>
  <si>
    <t>RMA-3270/21/02/2023</t>
  </si>
  <si>
    <t>urocare</t>
  </si>
  <si>
    <t xml:space="preserve"> fosfomycin trometamol</t>
  </si>
  <si>
    <t>J01XX01</t>
  </si>
  <si>
    <t>3 g</t>
  </si>
  <si>
    <t>1 sachet</t>
  </si>
  <si>
    <t>RMA-3241/13/02/2023</t>
  </si>
  <si>
    <t>Ravivo</t>
  </si>
  <si>
    <t xml:space="preserve"> Levofloxacin hemihydrate (eqivalent of 500 mg Levofloxacin)</t>
  </si>
  <si>
    <t>500 mg/100 ml</t>
  </si>
  <si>
    <t>1 vial</t>
  </si>
  <si>
    <t xml:space="preserve"> Drogsan Ilaqlan San. ve Tic. A.S., Turkey </t>
  </si>
  <si>
    <t>RMA-3236/13/02/2023</t>
  </si>
  <si>
    <t>ravivo</t>
  </si>
  <si>
    <t xml:space="preserve"> levofloxacine hemihydrate</t>
  </si>
  <si>
    <t>500mg x 7tablet</t>
  </si>
  <si>
    <t xml:space="preserve"> drogsan ilaclari san ve tic a.s, Turkey </t>
  </si>
  <si>
    <t>RMA-3235/13/02/2023</t>
  </si>
  <si>
    <t>Mometix AQ</t>
  </si>
  <si>
    <t xml:space="preserve"> mometasone furoate monohydrate equivalent to 0.050 mg mometasone furoate</t>
  </si>
  <si>
    <t>Bottle x 140 actuations (18g)</t>
  </si>
  <si>
    <t xml:space="preserve"> Drogsasn Ilaclari San. ve Tic. A.S, Turkey </t>
  </si>
  <si>
    <t>RMA-3219/31/01/2023</t>
  </si>
  <si>
    <t>Protech</t>
  </si>
  <si>
    <t xml:space="preserve"> Pantoprazole sodium sesquihydrate, Sodium carbonate anhydrous</t>
  </si>
  <si>
    <t>14 enteric coated tablets</t>
  </si>
  <si>
    <t>RMA-3237/13/02/2023</t>
  </si>
  <si>
    <t>Oledro Hot</t>
  </si>
  <si>
    <t xml:space="preserve"> paracetamol, chlorpheniramine maleate, phenylephrine hydrochloride, oxolamine citrate</t>
  </si>
  <si>
    <t>R05XA01</t>
  </si>
  <si>
    <t>500 mg+10 mg+2 mg+100 mg</t>
  </si>
  <si>
    <t>pack sizes of oldero is 12 effervescent granule sachets</t>
  </si>
  <si>
    <t>RMA-3312/13/03/2023</t>
  </si>
  <si>
    <t>Colidur</t>
  </si>
  <si>
    <t xml:space="preserve"> Rifaximin</t>
  </si>
  <si>
    <t>A07AA11</t>
  </si>
  <si>
    <t>12 film tablets</t>
  </si>
  <si>
    <t xml:space="preserve"> Drogsan Ilaclari San. ve Tic. A.S, Turkey </t>
  </si>
  <si>
    <t>RMA-3220/31/01/2023</t>
  </si>
  <si>
    <t>05-2668.11.04.2024</t>
  </si>
  <si>
    <t>MefenCare</t>
  </si>
  <si>
    <t xml:space="preserve"> Mefenamic Acid</t>
  </si>
  <si>
    <t>M01AG01</t>
  </si>
  <si>
    <t>500mg</t>
  </si>
  <si>
    <t>Carton box,  Aluminium/PVC/blister,1x10, Film coated tablet,</t>
  </si>
  <si>
    <t>East Africa ( India ) Overseas,India</t>
  </si>
  <si>
    <t xml:space="preserve"> East African (India) Overseas, India</t>
  </si>
  <si>
    <t>MA-0248/18/07/2023</t>
  </si>
  <si>
    <t>05-2601.11.04.2024</t>
  </si>
  <si>
    <t>Alfuzosine EG L.P. 10 mg</t>
  </si>
  <si>
    <t xml:space="preserve"> Alfuzosin hydrochloride</t>
  </si>
  <si>
    <t>G04CA01</t>
  </si>
  <si>
    <t>box of 30 tablet</t>
  </si>
  <si>
    <t>EG LABO Laboratoires Eurogenerics,France</t>
  </si>
  <si>
    <t xml:space="preserve"> STADA Arzneimittel AG, Germany ; LABORATOIRES BTT, France; EUROFINS PHAST GMBH, Germany ; ACINO ESTONIA, Estonia; Centrapharm Services B.V, Netherlands</t>
  </si>
  <si>
    <t>RMA-2782/25/03/2022</t>
  </si>
  <si>
    <t>Almotriptan EG</t>
  </si>
  <si>
    <t xml:space="preserve"> Almotriptan (as almotriptan malate)</t>
  </si>
  <si>
    <t>N02CC05</t>
  </si>
  <si>
    <t>Carton box, OPA / Aluminium/PVC/Aluminium,4x3, Film coated tablet,</t>
  </si>
  <si>
    <t xml:space="preserve"> Chanelle Medical, Ireland</t>
  </si>
  <si>
    <t>MA-0110/24/03/2023</t>
  </si>
  <si>
    <t>Econazole EG</t>
  </si>
  <si>
    <t xml:space="preserve"> econazole nitrate</t>
  </si>
  <si>
    <t>D01AC03</t>
  </si>
  <si>
    <t>Carton box, Varnished aluminium tube,1x30 g, Cream,</t>
  </si>
  <si>
    <t xml:space="preserve"> THEPENIER PHARMA INDUSTRIE, France; LABORATOIRES CHEMINEAU, France</t>
  </si>
  <si>
    <t>MA-0168/14/04/2023</t>
  </si>
  <si>
    <t>EZETIMIBE/SIMVASTATINE EG</t>
  </si>
  <si>
    <t xml:space="preserve"> Ezetimibe, Simvastatin</t>
  </si>
  <si>
    <t>C10BA02</t>
  </si>
  <si>
    <t>10 mg+20 mg</t>
  </si>
  <si>
    <t>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</si>
  <si>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</si>
  <si>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MA-0197/18/05/2023</t>
  </si>
  <si>
    <t xml:space="preserve"> ezetimibe, Simvastatin</t>
  </si>
  <si>
    <t>10 mg+40 mg</t>
  </si>
  <si>
    <t>Carton box containing 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</si>
  <si>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</si>
  <si>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MA-0196/18/05/2023</t>
  </si>
  <si>
    <t>Fenofibrate EG</t>
  </si>
  <si>
    <t xml:space="preserve"> Fenofibrate</t>
  </si>
  <si>
    <t>box of 30 capsules</t>
  </si>
  <si>
    <t xml:space="preserve"> LBORATORIES BITT, France</t>
  </si>
  <si>
    <t>RMA-2781/25/03/2022</t>
  </si>
  <si>
    <t>Phloroglucinol EG</t>
  </si>
  <si>
    <t xml:space="preserve"> Phloroglucinol dihydrate</t>
  </si>
  <si>
    <t>A03AX12</t>
  </si>
  <si>
    <t>Box Containing 10 Orodispersible tablet</t>
  </si>
  <si>
    <t xml:space="preserve"> INPHARMASCI, France; Laboratoires BTT, France</t>
  </si>
  <si>
    <t>RMA-3079/26/10/2022</t>
  </si>
  <si>
    <t>Roxithromycine EG</t>
  </si>
  <si>
    <t xml:space="preserve"> Roxithromycine</t>
  </si>
  <si>
    <t>J01FA06</t>
  </si>
  <si>
    <t>Box of 10 coated tablets</t>
  </si>
  <si>
    <t xml:space="preserve"> LABORATORIES BTT, France</t>
  </si>
  <si>
    <t>RMA-3080/26/10/2022</t>
  </si>
  <si>
    <t>Thiocolchicoside EG</t>
  </si>
  <si>
    <t xml:space="preserve"> BluePharma - Industria Farmaceutica S.A., Portugal</t>
  </si>
  <si>
    <t>RMA-3118/15/11/2022</t>
  </si>
  <si>
    <t>05-2591.11.04.2024</t>
  </si>
  <si>
    <t>Explemed</t>
  </si>
  <si>
    <t>Egis Pharmaceuticals PLC,Hungary</t>
  </si>
  <si>
    <t xml:space="preserve"> Egis Pharmaceutical PLC., Hungary</t>
  </si>
  <si>
    <t>MA-03306/02/02/2024</t>
  </si>
  <si>
    <t xml:space="preserve"> Aripriprazole</t>
  </si>
  <si>
    <t>MA-03305/02/02/2024</t>
  </si>
  <si>
    <t>Suprastin</t>
  </si>
  <si>
    <t xml:space="preserve"> Chloropyramine hydrochloride</t>
  </si>
  <si>
    <t>R06AC03</t>
  </si>
  <si>
    <t>20mg/ml</t>
  </si>
  <si>
    <t>5 x 1ml</t>
  </si>
  <si>
    <t>MA-0379/10/11/2023</t>
  </si>
  <si>
    <t>Nitromint</t>
  </si>
  <si>
    <t xml:space="preserve"> Glyceryl Trinitrate</t>
  </si>
  <si>
    <t>8mg/g</t>
  </si>
  <si>
    <t>Sublingual spray</t>
  </si>
  <si>
    <t>10g. solution ( min 180 doses) in each container</t>
  </si>
  <si>
    <t xml:space="preserve"> Egis Pharmaceutical PLC, Hungary</t>
  </si>
  <si>
    <t>MA-0378/10/11/2023</t>
  </si>
  <si>
    <t>Delipid</t>
  </si>
  <si>
    <t xml:space="preserve"> Rosuvastatin</t>
  </si>
  <si>
    <t>28 Tablets</t>
  </si>
  <si>
    <t>MA-0418/21/12/2023</t>
  </si>
  <si>
    <t>MA-0419/21/12/2023</t>
  </si>
  <si>
    <t>05-2554.11.04.2024</t>
  </si>
  <si>
    <t>PROSPAN ® AKUT effervescent tab</t>
  </si>
  <si>
    <t xml:space="preserve"> Ivy leaves dry extraact</t>
  </si>
  <si>
    <t>R05CAXX</t>
  </si>
  <si>
    <t>65 mg</t>
  </si>
  <si>
    <t>ENGELHARD ARZNEIMITTEL GMBH&amp;CO.KG,GERMANY</t>
  </si>
  <si>
    <t xml:space="preserve"> Engelhard Arzeneimittle GmbH Co.KG, Germany </t>
  </si>
  <si>
    <t>RMA-2566/18/10/2021</t>
  </si>
  <si>
    <t>Prospan cough syrup</t>
  </si>
  <si>
    <t>0.7 g/100 ml</t>
  </si>
  <si>
    <t>Bottle of 100 ml</t>
  </si>
  <si>
    <t>RMA-2565/18/10/2021</t>
  </si>
  <si>
    <t>AMBROTUS</t>
  </si>
  <si>
    <t xml:space="preserve"> Ambroxol</t>
  </si>
  <si>
    <t>30 mg/10 ml</t>
  </si>
  <si>
    <t>EPIFARMA S.R.L.ITALY</t>
  </si>
  <si>
    <t xml:space="preserve"> Special Products line-Italy, Italy</t>
  </si>
  <si>
    <t>RMA-2913/13/07/2022</t>
  </si>
  <si>
    <t>ZITROBIOTIC</t>
  </si>
  <si>
    <t xml:space="preserve"> Azithromycin</t>
  </si>
  <si>
    <t>3 tablets</t>
  </si>
  <si>
    <t xml:space="preserve"> DOPPEL FARMACEUTICI SRL.ITALY, Italy; Special Product’s Lina S.p.A., Italy</t>
  </si>
  <si>
    <t>FRINEG</t>
  </si>
  <si>
    <t>1 bottle of powder+1 vial solvent of 3.5ml</t>
  </si>
  <si>
    <t xml:space="preserve"> Laboratorio Farmaceutico C.T.Srl, Italy</t>
  </si>
  <si>
    <t>RMA-3217/24/01/2023</t>
  </si>
  <si>
    <t>Clarmac</t>
  </si>
  <si>
    <t>Cardboard, PVDC/PVC/Alu blister, 14 Film Coated Tablets</t>
  </si>
  <si>
    <t xml:space="preserve"> Special Product's Line S.p.A, Italy</t>
  </si>
  <si>
    <t>MA-00097/21/04/2020</t>
  </si>
  <si>
    <t>Dolibloc</t>
  </si>
  <si>
    <t>Cardboard box, containing a PET bottle of 150ml oral suspension and a dosing syringe in PE</t>
  </si>
  <si>
    <t>MA-00223/03/11/2020</t>
  </si>
  <si>
    <t xml:space="preserve"> IBUPROFEN</t>
  </si>
  <si>
    <t>150 ML</t>
  </si>
  <si>
    <t xml:space="preserve"> Special Products Line S.p.A, Italy</t>
  </si>
  <si>
    <t>RMA-2076/25/06/2020</t>
  </si>
  <si>
    <t>IBUMAL</t>
  </si>
  <si>
    <t>cardboard,PVDC/PVC/Alu blister, 30 Film coated tablets</t>
  </si>
  <si>
    <t xml:space="preserve"> Doppel Farmaceutici S.r.l., Italy; Doppel Farmaceutici S.r.l., Italy; Special Product’s Line S.p.A, Italy</t>
  </si>
  <si>
    <t>MA-00101/21/04/2020</t>
  </si>
  <si>
    <t>KELIS</t>
  </si>
  <si>
    <t>Box containing 30 sachets</t>
  </si>
  <si>
    <t xml:space="preserve"> Special Product's Line S.p.A, ITALY, Italy</t>
  </si>
  <si>
    <t>RMA-2888/17/06/2022</t>
  </si>
  <si>
    <t>EUMAT</t>
  </si>
  <si>
    <t>30 mg/1 ml</t>
  </si>
  <si>
    <t>Box containing 3 vials</t>
  </si>
  <si>
    <t xml:space="preserve"> DOPPEL FARMACEUTICI SRL.ITALY, Italy</t>
  </si>
  <si>
    <t>RMA-2887/17/06/2022</t>
  </si>
  <si>
    <t>EPIFLOXIN</t>
  </si>
  <si>
    <t xml:space="preserve"> Levofloxacin</t>
  </si>
  <si>
    <t>5 film-coated tablets</t>
  </si>
  <si>
    <t>RMA-3445/06/07/2023</t>
  </si>
  <si>
    <t>Levair</t>
  </si>
  <si>
    <t>N05AL07</t>
  </si>
  <si>
    <t xml:space="preserve"> Doppel Farmaceutici S.r.l., Italy; Doppel Farmaceutici S.r.l., Italy</t>
  </si>
  <si>
    <t>HERZATEC</t>
  </si>
  <si>
    <t xml:space="preserve"> ramipril</t>
  </si>
  <si>
    <t>14 Tablets</t>
  </si>
  <si>
    <t xml:space="preserve"> DOPPEL Farmaceutici S.r.l. ITALY, Italy; Special Product’s Line S.p.A., Italy</t>
  </si>
  <si>
    <t>RMA-1649/02/08/2019</t>
  </si>
  <si>
    <t>HERZAPLUS</t>
  </si>
  <si>
    <t xml:space="preserve"> Doppel Farmaceutici S.r.l, Italy; Special Product’s Line S.p.A., Italy</t>
  </si>
  <si>
    <t>RMA-2903/12/07/2022</t>
  </si>
  <si>
    <t>TAMLIC</t>
  </si>
  <si>
    <t>20 hard capsules</t>
  </si>
  <si>
    <t xml:space="preserve"> Special Product's Line S.p.A., Italy; Famar Italia S.p.A., Italy</t>
  </si>
  <si>
    <t>MA-0139/24/03/2023</t>
  </si>
  <si>
    <t>05-2570.11.04.2024</t>
  </si>
  <si>
    <t>Ventofil</t>
  </si>
  <si>
    <t xml:space="preserve"> Doxophylline</t>
  </si>
  <si>
    <t xml:space="preserve">200 mg </t>
  </si>
  <si>
    <t>Carton box, Al-PVC/PE/PVDC blister, 3X10 tbl, Film coated tablet</t>
  </si>
  <si>
    <t>ESKAYEF PHARMACEUTICALS LTD,Bangladesh</t>
  </si>
  <si>
    <t xml:space="preserve"> Eskayef Pharmaceuticals Limited, Bangladesh</t>
  </si>
  <si>
    <t>MA-0155/31/03/2023</t>
  </si>
  <si>
    <t>MA-0154/31/03/2023</t>
  </si>
  <si>
    <t>05-2657.11.04.2024</t>
  </si>
  <si>
    <t>ALDACTONE 25</t>
  </si>
  <si>
    <t xml:space="preserve"> Spironolactone</t>
  </si>
  <si>
    <t>C03DA01</t>
  </si>
  <si>
    <t>20 coated tablets</t>
  </si>
  <si>
    <t>Esteve Pharmaceuticals GmbH</t>
  </si>
  <si>
    <t xml:space="preserve"> RIEMSER Pharma GmbH, Germany ; Kern Pharma S.L., Spain</t>
  </si>
  <si>
    <t>RMA-2100/10/08/2020</t>
  </si>
  <si>
    <t>05-2825.12.04.2024</t>
  </si>
  <si>
    <t>Cerebrolysin</t>
  </si>
  <si>
    <t xml:space="preserve"> Peptides</t>
  </si>
  <si>
    <t>V06DD</t>
  </si>
  <si>
    <t>215.2 mg/1 ml</t>
  </si>
  <si>
    <t>Carton box containing 5 amber glass ampoules x 5 ml aqueous solution for injection/concentrate for solution for infusion</t>
  </si>
  <si>
    <t>EVER Neuro Pharma GmbH,Austria</t>
  </si>
  <si>
    <t xml:space="preserve"> EVER Neuro Pharma GmbH, Austria</t>
  </si>
  <si>
    <t>MA-0227/12/06/2023</t>
  </si>
  <si>
    <t>05-2611.11.04.2024</t>
  </si>
  <si>
    <t>Cabazitaxel EVER Pharma</t>
  </si>
  <si>
    <t xml:space="preserve"> Cabazitaxel</t>
  </si>
  <si>
    <t>L01CD04</t>
  </si>
  <si>
    <t>10 mg/ml</t>
  </si>
  <si>
    <t>Clear, glass vial of 5 ml in carton box</t>
  </si>
  <si>
    <t>Ever Valinject GmbH ,Austria</t>
  </si>
  <si>
    <t xml:space="preserve"> EVER Pharma Jena GmbH, Germany ; EVER Pharma Jena GmbH, Germany </t>
  </si>
  <si>
    <t>MA-0409/14/12/2023</t>
  </si>
  <si>
    <t>Clear, glass vial of 4.5 ml in carton box</t>
  </si>
  <si>
    <t>MA-0408/14/12/2023</t>
  </si>
  <si>
    <t>Clear, glass vial of 6 ml in carton box</t>
  </si>
  <si>
    <t>MA-0407/14/12/2023</t>
  </si>
  <si>
    <t>Deksmedetomidin EVER Pharma</t>
  </si>
  <si>
    <t xml:space="preserve"> Dexmedetomidine hydrochloride</t>
  </si>
  <si>
    <t>N05CM18</t>
  </si>
  <si>
    <t>100 mcg/ml</t>
  </si>
  <si>
    <t>Concentrate for solution for injection</t>
  </si>
  <si>
    <t>5 Type I colourless glass ampoules with filling volume of 4 ml</t>
  </si>
  <si>
    <t xml:space="preserve"> EVER Pharma Jena GmbH, Germany </t>
  </si>
  <si>
    <t>MA-0340/17/10/2023</t>
  </si>
  <si>
    <t>5 Type I colourless glass ampoules with filling volume of 10 ml</t>
  </si>
  <si>
    <t>MA-0341/17/10/2023</t>
  </si>
  <si>
    <t>25 Type I colourless glass ampoules with filling volume of 2 ml</t>
  </si>
  <si>
    <t>MA-0342/17/10/2023</t>
  </si>
  <si>
    <t>05-2556.11.04.2024</t>
  </si>
  <si>
    <t>Isoprinosine®</t>
  </si>
  <si>
    <t xml:space="preserve"> Inosine pranobex</t>
  </si>
  <si>
    <t>J05AX05</t>
  </si>
  <si>
    <t>50 mg/1 ml</t>
  </si>
  <si>
    <t>Carton box containing Type III amber glass bottle (150 ml) closed with child-proof aluminium cap with dosing spoon contain 150 ml of syrup</t>
  </si>
  <si>
    <t>Ewopharma International s.r.o. Slovakia,Slovak Republic</t>
  </si>
  <si>
    <t xml:space="preserve"> Lusomedicamenta - Sociedade Técnica Farmaceutica, S.A., Portugal</t>
  </si>
  <si>
    <t>MA-0026/31/01/2022</t>
  </si>
  <si>
    <t>Carton box containing 5 PVC/PVDC//Al blister strips contain 10 tablets  (50 tablets)</t>
  </si>
  <si>
    <t>MA-0027/31/01/2022</t>
  </si>
  <si>
    <t>Carton box containing 24 sachets containing granules for oral solution</t>
  </si>
  <si>
    <t xml:space="preserve"> Lusomedicamenta Sociedade Técnica Farmaceutica, S.A., Portugal</t>
  </si>
  <si>
    <t>MA-0039/16/02/2022</t>
  </si>
  <si>
    <t>05-2536.11.04.2024</t>
  </si>
  <si>
    <t>Miko-Penotran</t>
  </si>
  <si>
    <t xml:space="preserve"> Miconazole Nitrate</t>
  </si>
  <si>
    <t>G01AF04</t>
  </si>
  <si>
    <t>1200 mg</t>
  </si>
  <si>
    <t>Cardboard box containing 1 PVC/LDPE duplex foil casing strip  x 1 vaginal ovule (1 vaginal ovule)</t>
  </si>
  <si>
    <t>Exeltis Ilaç San. Ve Tic. A.S, Turkey</t>
  </si>
  <si>
    <t xml:space="preserve"> Exeltis Ilaç San. Ve Tic. A.S., Turkey </t>
  </si>
  <si>
    <t>MA-0090/20/05/2021</t>
  </si>
  <si>
    <t>Gynomax Pessary (Ovule)</t>
  </si>
  <si>
    <t xml:space="preserve"> Tioconazole, Tinidazole</t>
  </si>
  <si>
    <t>100 mg+150 mg</t>
  </si>
  <si>
    <t>7 vaginal ovules</t>
  </si>
  <si>
    <t xml:space="preserve"> Exeltis Ilaç San. Ve Tic. A.S.,, Turkey </t>
  </si>
  <si>
    <t>MA-00055/09/03/2020</t>
  </si>
  <si>
    <t>Gynomax XL Pessary (Ovule)</t>
  </si>
  <si>
    <t xml:space="preserve"> Tioconazole, Tinidazole, Lidocaine HCl</t>
  </si>
  <si>
    <t>200 mg+300 mg+100 mg</t>
  </si>
  <si>
    <t>3 vaginal ovules</t>
  </si>
  <si>
    <t>MA-00056/09/03/2020</t>
  </si>
  <si>
    <t>05-2472.05.04.2024</t>
  </si>
  <si>
    <t>Alecensa</t>
  </si>
  <si>
    <t xml:space="preserve"> Alectinib HCl</t>
  </si>
  <si>
    <t>L01XE36</t>
  </si>
  <si>
    <t xml:space="preserve">150 mg </t>
  </si>
  <si>
    <t>224 hard capsules</t>
  </si>
  <si>
    <t>F. HOFFMAN LA ROCHE LTD, SWITZERLAND</t>
  </si>
  <si>
    <t xml:space="preserve"> Excella GmbH &amp; Co.KG, Germany ; F.Hoffmann- La Roche Ltd., Switzerland</t>
  </si>
  <si>
    <t>RMA-3409/05/06/2023</t>
  </si>
  <si>
    <t>Tecentriq</t>
  </si>
  <si>
    <t xml:space="preserve"> atezolizumab</t>
  </si>
  <si>
    <t>L01XC32</t>
  </si>
  <si>
    <t>840 mg/14 ml</t>
  </si>
  <si>
    <t>Carton box contain one 14 mL vial which contain 840 mg of atezolizumab</t>
  </si>
  <si>
    <t xml:space="preserve"> F. Hoffmann-La Roche Ltd., Switzerland</t>
  </si>
  <si>
    <t>MA-0287/13/10/2022</t>
  </si>
  <si>
    <t xml:space="preserve"> Atezolizumab</t>
  </si>
  <si>
    <t>PA ATC</t>
  </si>
  <si>
    <t>1200 mg/20 ml</t>
  </si>
  <si>
    <t>1 Vial of 1200mg/20ml</t>
  </si>
  <si>
    <t xml:space="preserve"> F.Hoffmann-La Roche Ltd, Switzerland</t>
  </si>
  <si>
    <t>RMA-2959/12/09/2022</t>
  </si>
  <si>
    <t>Avastin</t>
  </si>
  <si>
    <t xml:space="preserve"> Bevacizumab</t>
  </si>
  <si>
    <t>L01XC07</t>
  </si>
  <si>
    <t>100 mg/4 ml</t>
  </si>
  <si>
    <t>Box containing vial of 4 ml</t>
  </si>
  <si>
    <t xml:space="preserve"> F.Hoffmann La Roche Ltd, Switzerland; Roche Diagnostics GMBh, Germany </t>
  </si>
  <si>
    <t>RMA-0349/12/10/2023</t>
  </si>
  <si>
    <t>400 mg/16 ml</t>
  </si>
  <si>
    <t>Box containing 1 vial of 16 ml</t>
  </si>
  <si>
    <t xml:space="preserve"> F.Hoffmann-La Roche Ltd., Switzerland; Roche Diagnostics GmbH, Germany </t>
  </si>
  <si>
    <t>RMA-0350/12/10/2023</t>
  </si>
  <si>
    <t>Cotellic®</t>
  </si>
  <si>
    <t xml:space="preserve"> Cobimetinib hemifumarate</t>
  </si>
  <si>
    <t>L01XE38</t>
  </si>
  <si>
    <t>63 film coated tablets  (3 x 21)</t>
  </si>
  <si>
    <t xml:space="preserve"> F. Hoffmann-La  Roche Ltd., Switzerland</t>
  </si>
  <si>
    <t>RMA-2550/14/10/2021</t>
  </si>
  <si>
    <t>Pulmozyme</t>
  </si>
  <si>
    <t xml:space="preserve"> dornase alfa</t>
  </si>
  <si>
    <t>R05CB13</t>
  </si>
  <si>
    <t>2.5 mg/2.5 ml</t>
  </si>
  <si>
    <t>30 x 2.5 ml solution for inhalation</t>
  </si>
  <si>
    <t>MA-0081/15/04/2022</t>
  </si>
  <si>
    <t>Hemlibra</t>
  </si>
  <si>
    <t xml:space="preserve"> emicizumab</t>
  </si>
  <si>
    <t>B02BX06</t>
  </si>
  <si>
    <t>105 mg/0.7 ml</t>
  </si>
  <si>
    <t>Each vial of 0.7 mL contains 105 mg of emicizumab at a concentration of 150 mg/mL.Carton box contains 1 vial.</t>
  </si>
  <si>
    <t>MA-0166/12/07/2022</t>
  </si>
  <si>
    <t>150 mg/1 ml</t>
  </si>
  <si>
    <t>Each vial of 1 mL contains 150 mg of emicizumab at a concentration of 150 mg/mL.Carton box contains one vial.</t>
  </si>
  <si>
    <t>MA-0167/12/07/2022</t>
  </si>
  <si>
    <t>60 mg/0.4 ml</t>
  </si>
  <si>
    <t>Each vial of 0.4 mL contains 60 mg of emicizumab at a concentration of 150 mg/mL.Carton box contains 1 vial.</t>
  </si>
  <si>
    <t>MA-0165/12/07/2022</t>
  </si>
  <si>
    <t>Carton box contains 1 vial which contain 30 mg of emicizumab at a concentration of 30 mg/mL;</t>
  </si>
  <si>
    <t>MA-0164/12/07/2022</t>
  </si>
  <si>
    <t>Recormon</t>
  </si>
  <si>
    <t xml:space="preserve"> Epoetin Beta</t>
  </si>
  <si>
    <t>B03XA01</t>
  </si>
  <si>
    <t xml:space="preserve">2000 UI/0.3 ml </t>
  </si>
  <si>
    <t>6 prefilled syringed and 6 needles 27G1/2</t>
  </si>
  <si>
    <t xml:space="preserve"> F. Hoffmann La Roche Ltd. Switzerland, Switzerland</t>
  </si>
  <si>
    <t>RMA-1997/02/04/2020</t>
  </si>
  <si>
    <t>30000 UI/0.6 ml</t>
  </si>
  <si>
    <t>1 prefilled syringed and 1 needle 27G1/2</t>
  </si>
  <si>
    <t>RMA-1998/02/04/2020</t>
  </si>
  <si>
    <t>Vabysmo</t>
  </si>
  <si>
    <t xml:space="preserve"> Faricimab</t>
  </si>
  <si>
    <t>S01LA09</t>
  </si>
  <si>
    <t>120 mg/1 ml</t>
  </si>
  <si>
    <t>carton box,solution for injection, 1 vial and 1 blunt transfer filter needle (18-gauge x 1½ inch, 1.2 mm x 40 mm, 5 microm).</t>
  </si>
  <si>
    <t>MA-0244/18/07/2023</t>
  </si>
  <si>
    <t>MIRCERA</t>
  </si>
  <si>
    <t xml:space="preserve"> Methoxy polyethylene glycol- epoetin beta</t>
  </si>
  <si>
    <t>B03XA03</t>
  </si>
  <si>
    <t>100 mcg/0.3 ml</t>
  </si>
  <si>
    <t>Box containing 1 pre filled syringe</t>
  </si>
  <si>
    <t xml:space="preserve"> Roche Diagnostics GmbH, Germany </t>
  </si>
  <si>
    <t>RMA-2749/04/03/2022</t>
  </si>
  <si>
    <t>200 mcg/0.3 ml</t>
  </si>
  <si>
    <t>RMA-2747/04/03/2022</t>
  </si>
  <si>
    <t>50 mcg/0.3 ml</t>
  </si>
  <si>
    <t>RMA-2748/04/03/2022</t>
  </si>
  <si>
    <t xml:space="preserve"> Methoxy polyethylene glycol-epoetin beta</t>
  </si>
  <si>
    <t>120 mcg/0.3 ml</t>
  </si>
  <si>
    <t>Pre-filled syringe (type I glass) with laminated plunger stopper (bromobutyl rubber material) and tip cap (bromobutyl rubber material) and a needle 27G1/2. Pack size of 1</t>
  </si>
  <si>
    <t xml:space="preserve"> Roche  Diagnostics Gmbh.Germany, Germany </t>
  </si>
  <si>
    <t>RMA-2750/04/03/2022</t>
  </si>
  <si>
    <t>CELLCEPT</t>
  </si>
  <si>
    <t xml:space="preserve"> Mycophenolate mofetil</t>
  </si>
  <si>
    <t>L04AA06</t>
  </si>
  <si>
    <t>100 capsule</t>
  </si>
  <si>
    <t xml:space="preserve"> F.Hoffmann-La Roche Ltd, Switzerland; F. Hoffmann-La Roche Ltd, Switzerland; Delpharm Milano S.r.l., Italy</t>
  </si>
  <si>
    <t>RMA-1595/20/06/2019</t>
  </si>
  <si>
    <t>gazyva</t>
  </si>
  <si>
    <t xml:space="preserve"> obinutuzumab</t>
  </si>
  <si>
    <t>L01XC15</t>
  </si>
  <si>
    <t>1000 mg/1 40 ml</t>
  </si>
  <si>
    <t xml:space="preserve"> F.Hoffman-La Roche Ltd., Switzerland; Roche Diagnostics GmbH, Germany </t>
  </si>
  <si>
    <t>RMA-2258/09/03/2021</t>
  </si>
  <si>
    <t>Ocrevus</t>
  </si>
  <si>
    <t xml:space="preserve"> Ocrelizumab</t>
  </si>
  <si>
    <t>L04AA36</t>
  </si>
  <si>
    <t>300 mg/10 ml</t>
  </si>
  <si>
    <t>1 vial of 300mg/10ml</t>
  </si>
  <si>
    <t>RMA-3168/15/12/2022</t>
  </si>
  <si>
    <t>PERJETA</t>
  </si>
  <si>
    <t xml:space="preserve"> Pertuzumab</t>
  </si>
  <si>
    <t>L01XC13</t>
  </si>
  <si>
    <t>1 vial of 14 ml</t>
  </si>
  <si>
    <t xml:space="preserve"> F.Hoffmann-La Roche Ltd., Switzerland; Roche Diagnostics GmbH, Germany ; F. Hoffmann-La Roche Ltd., Switzerland</t>
  </si>
  <si>
    <t>RMA-03601/22/03/2024</t>
  </si>
  <si>
    <t>Phesgo</t>
  </si>
  <si>
    <t xml:space="preserve"> pertuzumab, trastuzumab</t>
  </si>
  <si>
    <t>L01XY02</t>
  </si>
  <si>
    <t>1200 mg+600 mg</t>
  </si>
  <si>
    <t>One vial of 15 mL solution contains 1200 mg of pertuzumab and 600 mg of trastuzumab. Each mL of solution contains 80 mg of pertuzumab and 40 mg of trastuzumab</t>
  </si>
  <si>
    <t xml:space="preserve"> F. Hoffmann-La Roche Ltd, Switzerland</t>
  </si>
  <si>
    <t>MA-0249/26/09/2022</t>
  </si>
  <si>
    <t>600 mg+600 mg</t>
  </si>
  <si>
    <t>One vial of 10 mL solution contains 600 mg of pertuzumab and 600 mg of trastuzumab. Each mL of solution contains 60 mg of pertuzumab and 60 mg of trastuzumab</t>
  </si>
  <si>
    <t>MA-0250/26/09/2022</t>
  </si>
  <si>
    <t>Polivy</t>
  </si>
  <si>
    <t xml:space="preserve"> polatuzumab vedotin</t>
  </si>
  <si>
    <t>L01FX14</t>
  </si>
  <si>
    <t>Each vial of powder for concentrate for solution for infusion contains 140 mg of polatuzumab vedotin. After reconstitution, each mL contains 20 mg of polatuzumab vedotin.Carton box contains 1 vial .</t>
  </si>
  <si>
    <t xml:space="preserve"> F. Hoffmann-La Roche AG  Switzerland, Switzerland</t>
  </si>
  <si>
    <t>MA-0042/24/02/2023</t>
  </si>
  <si>
    <t>Each vial of powder for concentrate for solution for infusion contains 30 mg of polatuzumab vedotin.  After reconstitution, each mL contains 20 mg of polatuzumab vedotin.Carton box contains 1 vial .</t>
  </si>
  <si>
    <t>MA-0041/24/02/2023</t>
  </si>
  <si>
    <t>Evrysdi</t>
  </si>
  <si>
    <t xml:space="preserve"> Risdiplam</t>
  </si>
  <si>
    <t>M09AX10</t>
  </si>
  <si>
    <t>Carton box contain: one bottle, 1 press-in bottle adapter, two re-usable 6 mL and two re-usable 12 mL graduated amber oral syringes</t>
  </si>
  <si>
    <t>MA-0357/07/12/2022</t>
  </si>
  <si>
    <t>MABTHERA</t>
  </si>
  <si>
    <t>2 vials of 10 ml</t>
  </si>
  <si>
    <t>RMA-0376/26/11/2023</t>
  </si>
  <si>
    <t>Mabthera</t>
  </si>
  <si>
    <t>1400 mg/11.7 ml</t>
  </si>
  <si>
    <t>1 vialper box</t>
  </si>
  <si>
    <t xml:space="preserve"> F. Hoffman LA Roche Ltd, Switzerland,, Switzerland</t>
  </si>
  <si>
    <t>RMA-1972/16/03/2020</t>
  </si>
  <si>
    <t>1 vial of 50 ml</t>
  </si>
  <si>
    <t>RMA-0375/26/11/2023</t>
  </si>
  <si>
    <t>Actemra</t>
  </si>
  <si>
    <t xml:space="preserve"> Tocilizumab</t>
  </si>
  <si>
    <t>L04AC07</t>
  </si>
  <si>
    <t>162 mg/0.9 ml</t>
  </si>
  <si>
    <t>4 pre filled pens</t>
  </si>
  <si>
    <t xml:space="preserve"> Vetter Pharma - Fertigung GmbH &amp; Co.KG, Germany </t>
  </si>
  <si>
    <t>RMA-2244/18/02/2021</t>
  </si>
  <si>
    <t>200 mg/10 ml</t>
  </si>
  <si>
    <t>1 flacon</t>
  </si>
  <si>
    <t xml:space="preserve"> Vetter Pharma Fertigung GmbH &amp;CoKG, Switzerland</t>
  </si>
  <si>
    <t>RMA-2746/04/03/2022</t>
  </si>
  <si>
    <t>ACTEMRA</t>
  </si>
  <si>
    <t>400 mg/20 ml</t>
  </si>
  <si>
    <t xml:space="preserve"> Vetter Pharma Fertigung GmbH &amp;CoKG, Germany </t>
  </si>
  <si>
    <t>RMA-2751/04/03/2022</t>
  </si>
  <si>
    <t>80 mg/4 ml</t>
  </si>
  <si>
    <t>RMA-2745/04/03/2022</t>
  </si>
  <si>
    <t>HERCEPTIN</t>
  </si>
  <si>
    <t>440 mg</t>
  </si>
  <si>
    <t xml:space="preserve"> Roche Diagnostics Gmbh, Germany ; F.Hoffmann- La Roche Ltd, Switzerland; Genentech Inc,, United States; Genentech, Inc., United States</t>
  </si>
  <si>
    <t>RMA-03604/15/02/2024</t>
  </si>
  <si>
    <t>600 mg/5 ml</t>
  </si>
  <si>
    <t>1 vial of 5 ml</t>
  </si>
  <si>
    <t xml:space="preserve"> F. Hoffman La Roche Ltd. , Switzerland, Switzerland; F. Hoffman La Roche Ltd, Switzerland</t>
  </si>
  <si>
    <t>RMA-1668/20/08/2019</t>
  </si>
  <si>
    <t>KADCYLA</t>
  </si>
  <si>
    <t xml:space="preserve"> Trastuzumab Emtasine</t>
  </si>
  <si>
    <t>Box containing 1 vial</t>
  </si>
  <si>
    <t xml:space="preserve"> F. Hoffman LA Roche Ltd, Switzerland, Switzerland</t>
  </si>
  <si>
    <t>RMA-1954/04/03/2020</t>
  </si>
  <si>
    <t xml:space="preserve"> Trstuyumab Emtasine</t>
  </si>
  <si>
    <t xml:space="preserve"> F.HOFFMANN-La Roche Ltd., Switzerland</t>
  </si>
  <si>
    <t>RMA-1953/04/03/2020</t>
  </si>
  <si>
    <t>ZELBORAF</t>
  </si>
  <si>
    <t xml:space="preserve"> vemurafenib co precipitate</t>
  </si>
  <si>
    <t>L01XE15</t>
  </si>
  <si>
    <t>56 film coated tablets</t>
  </si>
  <si>
    <t xml:space="preserve"> Delpharm Milano S.r.l., Italy; F. Hoffmann-La Roche Ltd, Switzerland</t>
  </si>
  <si>
    <t>RMA-04542/25/03/2024</t>
  </si>
  <si>
    <t>Pegasys</t>
  </si>
  <si>
    <t xml:space="preserve"> Peginterferon Alfa-2a</t>
  </si>
  <si>
    <t>L03AB11</t>
  </si>
  <si>
    <t>180mcg/0.5ml</t>
  </si>
  <si>
    <t>Box containing 1,4 or 12 prefilled syringes</t>
  </si>
  <si>
    <t>F.Hoffmann-La Roche Ltd,Switzerland</t>
  </si>
  <si>
    <t>RMA-2077/25/06/2020</t>
  </si>
  <si>
    <t>05-2806.12.04.2024</t>
  </si>
  <si>
    <t>Bilaxten</t>
  </si>
  <si>
    <t xml:space="preserve"> Bilastine</t>
  </si>
  <si>
    <t>R06AX29</t>
  </si>
  <si>
    <t>OPA/Al/PVC/Al blister, x 20 tablets in carton box</t>
  </si>
  <si>
    <t>FAES FARMA, SA - SPAIN</t>
  </si>
  <si>
    <t xml:space="preserve"> FAES FARMA, S. A., Spain</t>
  </si>
  <si>
    <t>MA-0128/17/06/2022</t>
  </si>
  <si>
    <t>05-2801.12.04.2024</t>
  </si>
  <si>
    <t>120 ml amber glass bottle, sealed with a polypropylene child-resistant cap, including a 15 ml cup for dosage with a mark of 4 ml in carton box</t>
  </si>
  <si>
    <t>MA-0129/17/06/2022</t>
  </si>
  <si>
    <t>05-2805.12.04.2024</t>
  </si>
  <si>
    <t>NIXAR</t>
  </si>
  <si>
    <t xml:space="preserve"> bilastine</t>
  </si>
  <si>
    <t>Kutia prej 10 tablets</t>
  </si>
  <si>
    <t xml:space="preserve"> Menarini -von Heyden GmbH, Germany ; A. Menarini Manufacturing Logistics and Services S.r.I., Italy</t>
  </si>
  <si>
    <t>RMA-1632/24/07/2019</t>
  </si>
  <si>
    <t>05-2543.11.04.2024</t>
  </si>
  <si>
    <t>FERROPROTINA</t>
  </si>
  <si>
    <t xml:space="preserve"> Ferimannitol ovoalbumin(eq. 40 mg ferric Fe)</t>
  </si>
  <si>
    <t>B03AB92</t>
  </si>
  <si>
    <t>300 mg ferrimannitol ovoalbumin (equivalent to 40 mg ferric iron)</t>
  </si>
  <si>
    <t>30 sachets per box</t>
  </si>
  <si>
    <t xml:space="preserve"> FAES FARMA S.A., Spain</t>
  </si>
  <si>
    <t>RMA-1564/17/05/2019</t>
  </si>
  <si>
    <t>POSITON</t>
  </si>
  <si>
    <t xml:space="preserve"> Triamcinolone acetonide, Neomycin sulphate, Nystatin</t>
  </si>
  <si>
    <t>Triamcinolone acetonide (1 mg/g), Neomycin sulphate (2.5 mg/g), Nystatin (100000 IU/g)</t>
  </si>
  <si>
    <t>30 grams</t>
  </si>
  <si>
    <t xml:space="preserve"> Faes Farma Portugal, S.A., Portugal</t>
  </si>
  <si>
    <t>RMA-1536/11/04/2019</t>
  </si>
  <si>
    <t>PRESSAC</t>
  </si>
  <si>
    <t xml:space="preserve"> Amlodipine maleate</t>
  </si>
  <si>
    <t>FARMACEUTICI DAMOR, S.P.A, - ITALY</t>
  </si>
  <si>
    <t xml:space="preserve"> FINE FOODS &amp; PHARMACEUTICALS N.T.M. S.p.A, Italy</t>
  </si>
  <si>
    <t>MA-00435/22/01/2024</t>
  </si>
  <si>
    <t xml:space="preserve"> ;v c</t>
  </si>
  <si>
    <t>MA-00436/22/01/2024</t>
  </si>
  <si>
    <t>FITOSTIMOLINE</t>
  </si>
  <si>
    <t xml:space="preserve"> Aqueous extract of Triticum vulgare, 2-phenoxyethanol</t>
  </si>
  <si>
    <t>D03AX49</t>
  </si>
  <si>
    <t>15 %</t>
  </si>
  <si>
    <t>Impregnated dressing</t>
  </si>
  <si>
    <t>10 impregnated gauzes</t>
  </si>
  <si>
    <t xml:space="preserve"> FARMACEUTICI DAMOR S.P.A. ITALY, Italy</t>
  </si>
  <si>
    <t>RMA-3285/21/02/2023</t>
  </si>
  <si>
    <t>SULIDAMOR® 100mg</t>
  </si>
  <si>
    <t xml:space="preserve"> Nimesuluide</t>
  </si>
  <si>
    <t>30 sachets</t>
  </si>
  <si>
    <t xml:space="preserve"> Farmaceutici Damor s.p.a, Italy</t>
  </si>
  <si>
    <t>RMA-1762/22/10/2019</t>
  </si>
  <si>
    <t xml:space="preserve"> Triticum vulgaris</t>
  </si>
  <si>
    <t>Tube 32g</t>
  </si>
  <si>
    <t xml:space="preserve"> Farmaceutici Damor s.p.a., Italy</t>
  </si>
  <si>
    <t>RMA-3286/21/02/2023</t>
  </si>
  <si>
    <t>05-2544.11.04.2024</t>
  </si>
  <si>
    <t>Ibuprofen (Arginin) Codramol</t>
  </si>
  <si>
    <t xml:space="preserve"> Ibuprofeno 70 mcg</t>
  </si>
  <si>
    <t>40 satches</t>
  </si>
  <si>
    <t>FARMALIDER S.A, SPAIN</t>
  </si>
  <si>
    <t xml:space="preserve"> Toll Manufacturing Services S.L, Spain, Lamp S.Prospero S.P.A, Italy, Spain; LAMP S. PROSPERO S.P.A., Italy</t>
  </si>
  <si>
    <t>RMA-2036/14/05/2020</t>
  </si>
  <si>
    <t>05-2757.12.04.2024</t>
  </si>
  <si>
    <t>OFTACORTAL</t>
  </si>
  <si>
    <t xml:space="preserve"> dexamethasone sodium phosphate</t>
  </si>
  <si>
    <t>S01BA01</t>
  </si>
  <si>
    <t>0.15 %</t>
  </si>
  <si>
    <t>20 single-dose containers of 0.3 ml</t>
  </si>
  <si>
    <t>FARMIGEA SPA,ITALY</t>
  </si>
  <si>
    <t xml:space="preserve"> FARMIGEA S.p.A, Italy</t>
  </si>
  <si>
    <t>RMA-3523/14/09/2023</t>
  </si>
  <si>
    <t>DICLOFTIL</t>
  </si>
  <si>
    <t xml:space="preserve"> FARMIGEA spa,Italy, Italy</t>
  </si>
  <si>
    <t>RMA-3243/13/02/2023</t>
  </si>
  <si>
    <t>FLOXIGEN</t>
  </si>
  <si>
    <t xml:space="preserve"> Ofloxacin</t>
  </si>
  <si>
    <t>S01AE01</t>
  </si>
  <si>
    <t>1 bottle x 10 ml</t>
  </si>
  <si>
    <t xml:space="preserve"> Farmigea S.p.A, Italy</t>
  </si>
  <si>
    <t>RMA-3412/06/06/2023</t>
  </si>
  <si>
    <t>SOLPRENE</t>
  </si>
  <si>
    <t xml:space="preserve"> prednisolone 21 solfato sodico</t>
  </si>
  <si>
    <t>S01CA02</t>
  </si>
  <si>
    <t>0.55 %+0.35 %</t>
  </si>
  <si>
    <t>Box containing  1 flacon x 5ml</t>
  </si>
  <si>
    <t>RMA-2785/31/03/2022</t>
  </si>
  <si>
    <t>TROPIMIL</t>
  </si>
  <si>
    <t>Carton box containing one Polyethylene dropper (plastic) bottle containing 5 ml of eye drops, solution</t>
  </si>
  <si>
    <t xml:space="preserve"> Farmigea SpA, Italy</t>
  </si>
  <si>
    <t>MA-0195/17/09/2021</t>
  </si>
  <si>
    <t>05-2770.12.04.2024</t>
  </si>
  <si>
    <t>Ezetimiba Farmoz</t>
  </si>
  <si>
    <t xml:space="preserve"> Ezetimibe</t>
  </si>
  <si>
    <t>C10AX09</t>
  </si>
  <si>
    <t>Carton box of 28 tablets, packed in 2 blisters of PVC/PE/PVdC-Alu, each blister with 14 tablets.</t>
  </si>
  <si>
    <t>FARMOZ - SOCIEDADE TECNICO MEDICINAL, S.A - PORTUGAL</t>
  </si>
  <si>
    <t xml:space="preserve"> Atlantic Pharma - Produções Farmacêuticas, S.A., Portugal</t>
  </si>
  <si>
    <t>MA-0080/05/05/2021</t>
  </si>
  <si>
    <t>Levetiracetam Farmoz</t>
  </si>
  <si>
    <t>Carton box containing one 300 ml amber glass bottle with a child resistant closure cap in a cardboard box also containing a graduated oral syringe.</t>
  </si>
  <si>
    <t xml:space="preserve"> Atlantic Pharma - Producoes Farmaceuticas, S.A., Portugal; Sofarimex - Industria Quimica e Farmaceutica, S.A. (Fab.), Portugal</t>
  </si>
  <si>
    <t>MA-0022/11/03/2021</t>
  </si>
  <si>
    <t>Carton box containing 6 PVC/PVDC/PVC-Alu  blisters; each  blister contain 10 film coated tablets  (60 film coated tablets)</t>
  </si>
  <si>
    <t xml:space="preserve"> Atlantic Pharma - Producoes Farmaceuticas, S.A., Portugal</t>
  </si>
  <si>
    <t>MA-0023/11/03/2021</t>
  </si>
  <si>
    <t>MA-0024/11/03/2021</t>
  </si>
  <si>
    <t>05-2676.11.04.2024</t>
  </si>
  <si>
    <t>MIRTAZAPINA FARMOZ</t>
  </si>
  <si>
    <t xml:space="preserve"> Atlantic Pharma - Producoes Farmaceuticas  S.A, Portugal</t>
  </si>
  <si>
    <t>RMA-1577/05/06/2019</t>
  </si>
  <si>
    <t>AMOX</t>
  </si>
  <si>
    <t xml:space="preserve"> amoxicillin trihydrate</t>
  </si>
  <si>
    <t>12</t>
  </si>
  <si>
    <t>FARTO S.R.L FARMACO BIOCHIMICO TOSCANO</t>
  </si>
  <si>
    <t xml:space="preserve"> MITIM S.r.l, Italy; Francia Farmaceutici Industria Farmaco Biologica S.r.l., Italy</t>
  </si>
  <si>
    <t>RMA-3320/15/03/2023</t>
  </si>
  <si>
    <t>KRUKLAR</t>
  </si>
  <si>
    <t xml:space="preserve"> Claritromicina</t>
  </si>
  <si>
    <t>14 TABLETS</t>
  </si>
  <si>
    <t>Farto S.r.l Farmaco Biochimico Toscano-</t>
  </si>
  <si>
    <t>RMA-1773/28/10/2019</t>
  </si>
  <si>
    <t>05-2762.12.04.2024</t>
  </si>
  <si>
    <t>05-2619.11.04.2024</t>
  </si>
  <si>
    <t>Trinomia</t>
  </si>
  <si>
    <t xml:space="preserve"> Atorvastatin (as atorvastatin calcium trihydrate), Acid acetylsalicylic, Ramipril</t>
  </si>
  <si>
    <t>C10BX06</t>
  </si>
  <si>
    <t xml:space="preserve">100 mg+20 mg+10 mg </t>
  </si>
  <si>
    <t>28 hard capsules</t>
  </si>
  <si>
    <t>Ferrer Internacional S.A.</t>
  </si>
  <si>
    <t xml:space="preserve"> Ferrer Internacional S.A., Spain</t>
  </si>
  <si>
    <t>RMA-2504/23/09/2021</t>
  </si>
  <si>
    <t xml:space="preserve">100 mg+20 mg+2.5 mg </t>
  </si>
  <si>
    <t>Box containing 28 hard capsules</t>
  </si>
  <si>
    <t xml:space="preserve"> Ferrer Internacional S.A, Spain</t>
  </si>
  <si>
    <t>RMA-2503/23/09/2021</t>
  </si>
  <si>
    <t xml:space="preserve">100 mg+20 mg+5 mg  </t>
  </si>
  <si>
    <t>RMA-2505/23/09/2021</t>
  </si>
  <si>
    <t>05-2641.11.04.2024</t>
  </si>
  <si>
    <t>MENOPUR 75 IU</t>
  </si>
  <si>
    <t xml:space="preserve"> Menotrophin (human menopausal gonadotrophin, HMG)</t>
  </si>
  <si>
    <t>G03GA02</t>
  </si>
  <si>
    <t>75 IU</t>
  </si>
  <si>
    <t>10 injections bottles with powder+10 ampoules with solvent</t>
  </si>
  <si>
    <t>FERRING GMBH, GERMANY</t>
  </si>
  <si>
    <t xml:space="preserve"> Ferring GmbH, Germany, Germany </t>
  </si>
  <si>
    <t>Decapeptyl Depot</t>
  </si>
  <si>
    <t xml:space="preserve"> Triptoreline (as acetate)</t>
  </si>
  <si>
    <t>L02AE04</t>
  </si>
  <si>
    <t>3.75 mg</t>
  </si>
  <si>
    <t>Powder and solvent for suspension for injection</t>
  </si>
  <si>
    <t>Box containing 1 prefilled syringe (powder) plus 1 prefilled syringe (solvent)</t>
  </si>
  <si>
    <t xml:space="preserve"> Ferring International Center S.A., Switzerland</t>
  </si>
  <si>
    <t>RMA-2139/30/10/2020</t>
  </si>
  <si>
    <t>Minirin</t>
  </si>
  <si>
    <t xml:space="preserve"> Desmopressine acetate</t>
  </si>
  <si>
    <t>H01BA02</t>
  </si>
  <si>
    <t>0.2 mg</t>
  </si>
  <si>
    <t>Box containing 30 tablets.</t>
  </si>
  <si>
    <t>Ferring International Center S.A.</t>
  </si>
  <si>
    <t>RMA-2140/30/10/2020</t>
  </si>
  <si>
    <t>Decapeptyl</t>
  </si>
  <si>
    <t xml:space="preserve"> Triptoreline free base</t>
  </si>
  <si>
    <t>0.1 mg</t>
  </si>
  <si>
    <t>Pack of 7 vails</t>
  </si>
  <si>
    <t xml:space="preserve"> Ferring International Center S.A, Swaziland</t>
  </si>
  <si>
    <t>RMA-2138/30/10/2020</t>
  </si>
  <si>
    <t>05-2777.12.04.2024</t>
  </si>
  <si>
    <t>ACICLINLABIALE</t>
  </si>
  <si>
    <t>Applicator</t>
  </si>
  <si>
    <t>Box containing cutaneous stick 2.5g</t>
  </si>
  <si>
    <t>FIDIA FARMACEUTICI S,PA,ITALY</t>
  </si>
  <si>
    <t xml:space="preserve"> LABORATORIO CHIMICO  FARMACEUTICO A. SELLA S.R.L, Italy</t>
  </si>
  <si>
    <t>RMA-2299/20/04/2021</t>
  </si>
  <si>
    <t>CONNETTIVINA PLUS</t>
  </si>
  <si>
    <t xml:space="preserve"> Hyaloronic acid sodium salt, Silver sulfodiazine</t>
  </si>
  <si>
    <t>D06BA51</t>
  </si>
  <si>
    <t>2 mg+40 mg</t>
  </si>
  <si>
    <t>10 gauze</t>
  </si>
  <si>
    <t xml:space="preserve"> FIDIA FARMACEUTICI S.p.A, Italy</t>
  </si>
  <si>
    <t>RMA-2511/29/09/2021</t>
  </si>
  <si>
    <t>HYALGAN</t>
  </si>
  <si>
    <t xml:space="preserve"> Hyaluronic acid sodium salt</t>
  </si>
  <si>
    <t>M09AX01</t>
  </si>
  <si>
    <t>Intraarticular use</t>
  </si>
  <si>
    <t xml:space="preserve"> FIDIA FARMACEUTICI S,pa,Italy, Italy</t>
  </si>
  <si>
    <t>RMA-2381/11/06/2021</t>
  </si>
  <si>
    <t>Connettivina 0.2%</t>
  </si>
  <si>
    <t xml:space="preserve"> Sodium hyaluronate</t>
  </si>
  <si>
    <t>D03AX05</t>
  </si>
  <si>
    <t>2 mg/1 g</t>
  </si>
  <si>
    <t>15gr</t>
  </si>
  <si>
    <t>RMA-2408/09/07/2021</t>
  </si>
  <si>
    <t>Connettivina plus 0.2%+1% cream</t>
  </si>
  <si>
    <t xml:space="preserve"> Sodium hyaluronate, silver sulphadiazine</t>
  </si>
  <si>
    <t>0.2 %+1 %</t>
  </si>
  <si>
    <t>25gr</t>
  </si>
  <si>
    <t>RMA-2382/14/06/2021</t>
  </si>
  <si>
    <t>05-2733.12.04.2024</t>
  </si>
  <si>
    <t>ETEL</t>
  </si>
  <si>
    <t xml:space="preserve">FOCUS &amp; RULZ PHARMACEUTICALS (PVT) LTD, PAKISTAN </t>
  </si>
  <si>
    <t xml:space="preserve"> FOCUS &amp; RULZ Pharmaceuticals (PVT) Ltd, Pakistan, Pakistan</t>
  </si>
  <si>
    <t>RMA-1758/15/10/2019</t>
  </si>
  <si>
    <t>05-2734.12.04.2024</t>
  </si>
  <si>
    <t>RMA-1757/15/10/2019</t>
  </si>
  <si>
    <t>05-2735.12.04.2024</t>
  </si>
  <si>
    <t>ESRO</t>
  </si>
  <si>
    <t xml:space="preserve"> Esomeprazol (as Magnesium Trihydrate)</t>
  </si>
  <si>
    <t>RMA-1789/14/11/2019</t>
  </si>
  <si>
    <t>05-2730.12.04.2024</t>
  </si>
  <si>
    <t xml:space="preserve"> Esomeprazole (as Magnesium Trihydrate)</t>
  </si>
  <si>
    <t>RMA-1788/14/11/2019</t>
  </si>
  <si>
    <t>05-2732.12.04.2024</t>
  </si>
  <si>
    <t>WOFF</t>
  </si>
  <si>
    <t>Kutia prej 10 Tablets</t>
  </si>
  <si>
    <t>RMA-1793/15/11/2019</t>
  </si>
  <si>
    <t>05-2731.12.04.2024</t>
  </si>
  <si>
    <t xml:space="preserve"> Levofloxacin as hemihydrate</t>
  </si>
  <si>
    <t>RMA-1792/15/11/2019</t>
  </si>
  <si>
    <t>Herpex</t>
  </si>
  <si>
    <t>3 blisters x 10 tablets</t>
  </si>
  <si>
    <t>Fortex Nutraceuticals Ltd,Bulgaria</t>
  </si>
  <si>
    <t xml:space="preserve"> Fortex Nutraceuticals Ltd., Bulgaria</t>
  </si>
  <si>
    <t>MA-0268/03/08/2023</t>
  </si>
  <si>
    <t>FLURAPID C 200 mg/ 150 mg/ 25 mg/ 2.5 mg</t>
  </si>
  <si>
    <t xml:space="preserve"> Paracetamol, Ascorbic acid, Caffeine, Chlorphenamine maleate</t>
  </si>
  <si>
    <t>200 mg+150 mg+25 mg+2.5 mg</t>
  </si>
  <si>
    <t>Each box contains 2 blisters with 10 capsules</t>
  </si>
  <si>
    <t>MA-0058/18/03/2022</t>
  </si>
  <si>
    <t>Flurapid</t>
  </si>
  <si>
    <t xml:space="preserve"> paracetamol, pheniramine maleate, ascorbic acid</t>
  </si>
  <si>
    <t>500 mg+25 mg+200 mg</t>
  </si>
  <si>
    <t>sachet x 12</t>
  </si>
  <si>
    <t>MA-00123/23/05/2020</t>
  </si>
  <si>
    <t>Elaxa pico 5 mg tablets</t>
  </si>
  <si>
    <t xml:space="preserve"> Sodium Picosulfate monohydrate</t>
  </si>
  <si>
    <t>A06AB08</t>
  </si>
  <si>
    <t>Each box contains 20 tablets (2 blisters with 10 tablets each)</t>
  </si>
  <si>
    <t>MA-0059/18/03/2022</t>
  </si>
  <si>
    <t>05-2768.12.04.2024</t>
  </si>
  <si>
    <t>FILAGRA Gel Shots</t>
  </si>
  <si>
    <t>Oral jelly</t>
  </si>
  <si>
    <t>7 Sachets</t>
  </si>
  <si>
    <t>Fortune Health Care</t>
  </si>
  <si>
    <t xml:space="preserve"> Fortune Health Care, India</t>
  </si>
  <si>
    <t>RMA-3171/15/12/2022</t>
  </si>
  <si>
    <t>FILDENA 100</t>
  </si>
  <si>
    <t>RMA-3229/01/02/2023</t>
  </si>
  <si>
    <t xml:space="preserve">05-2768.12.04.2024  </t>
  </si>
  <si>
    <t>FILDENA CT 100</t>
  </si>
  <si>
    <t>10 Chewable Tablets</t>
  </si>
  <si>
    <t>RMA-3230/01/02/2023</t>
  </si>
  <si>
    <t>05-2729.12.04.2024</t>
  </si>
  <si>
    <t>AMINOVEN 5%</t>
  </si>
  <si>
    <t xml:space="preserve"> Aminoacids, Nitrogen, Energy</t>
  </si>
  <si>
    <t>Box of 10 glass infusions</t>
  </si>
  <si>
    <t>FRESENIUS  KABI AUSTRIA GMBH ,AUSTRIA</t>
  </si>
  <si>
    <t xml:space="preserve"> FRESENIUS KABI, Austria</t>
  </si>
  <si>
    <t>RMA-1832/04/12/2019</t>
  </si>
  <si>
    <t>Calcium ' Fresenius'</t>
  </si>
  <si>
    <t xml:space="preserve"> Calciumgluconat x H2O, Calcium D sacharat x 4 H20</t>
  </si>
  <si>
    <t>A12AA20</t>
  </si>
  <si>
    <t xml:space="preserve">10 % </t>
  </si>
  <si>
    <t>Box of 5 glass ampoules of 10ml solution</t>
  </si>
  <si>
    <t xml:space="preserve"> Fresenius Kabi Austria GmbH, Austria</t>
  </si>
  <si>
    <t>RMA-2492/23/09/2021</t>
  </si>
  <si>
    <t>Oleovit D3 -Tropfen</t>
  </si>
  <si>
    <t xml:space="preserve"> Colecalciferol</t>
  </si>
  <si>
    <t>14400 IU/1 ml</t>
  </si>
  <si>
    <t>1x12,5 ml</t>
  </si>
  <si>
    <t>RMA-3465/25/07/2023</t>
  </si>
  <si>
    <t>KALIUMCHLORID "FRESENIUS" 1 molar</t>
  </si>
  <si>
    <t xml:space="preserve"> Potassium cloride</t>
  </si>
  <si>
    <t>A12BA01</t>
  </si>
  <si>
    <t>1 molar</t>
  </si>
  <si>
    <t>Box containing 20 ampoules of 20ml</t>
  </si>
  <si>
    <t>RMA-2698/14/02/2022</t>
  </si>
  <si>
    <t>Propofol "Fresenius" 1 % mit MCT</t>
  </si>
  <si>
    <t xml:space="preserve"> Propofol</t>
  </si>
  <si>
    <t xml:space="preserve">200 mg/20 ml </t>
  </si>
  <si>
    <t>Packs containing 5 glass ampoules with 20 ml emulsion</t>
  </si>
  <si>
    <t xml:space="preserve"> FRESENIUS KABI AUSTRIA GmbH, Austria</t>
  </si>
  <si>
    <t>MA-0126/08/07/2021</t>
  </si>
  <si>
    <t>Packs containing 10 glass vials with 20 ml emulsion</t>
  </si>
  <si>
    <t>MA-0201/24/09/2021</t>
  </si>
  <si>
    <t>INTRALIPID 20%</t>
  </si>
  <si>
    <t xml:space="preserve"> Purified soybean oil, Energy content, Organic phosphate</t>
  </si>
  <si>
    <t>B05BA02</t>
  </si>
  <si>
    <t>Box of 12 plastic bag infusion</t>
  </si>
  <si>
    <t xml:space="preserve"> Frensius Kabi GmbH, Germany </t>
  </si>
  <si>
    <t>RMA-1688/03/09/2019</t>
  </si>
  <si>
    <t>Natriumbicarbonat 8.4%   "Fresenius"</t>
  </si>
  <si>
    <t xml:space="preserve"> Sodium hydrogen carbonate</t>
  </si>
  <si>
    <t>B05XA02</t>
  </si>
  <si>
    <t>8.4 %</t>
  </si>
  <si>
    <t>Box of 10 glass ampoules of 20 ml of solution</t>
  </si>
  <si>
    <t xml:space="preserve"> Fresenius Kabi Austria GmbH, Austria; Labesfal - Laboratorio Almiro S.A., Portugal</t>
  </si>
  <si>
    <t>RMA-2766/25/03/2022</t>
  </si>
  <si>
    <t>GEMICITABINE KABI</t>
  </si>
  <si>
    <t xml:space="preserve"> GEMCITABINE </t>
  </si>
  <si>
    <t>L01BC05</t>
  </si>
  <si>
    <t>38MG/ML</t>
  </si>
  <si>
    <t xml:space="preserve">1000MG </t>
  </si>
  <si>
    <t>PCS</t>
  </si>
  <si>
    <t xml:space="preserve">FRESENIUS KABI </t>
  </si>
  <si>
    <t>KABI</t>
  </si>
  <si>
    <t>RMA-1439/15/01/2019</t>
  </si>
  <si>
    <t xml:space="preserve">200 MG </t>
  </si>
  <si>
    <t>KETOSTERIL Tablet</t>
  </si>
  <si>
    <t xml:space="preserve"> (RS)-3-methyl-2-oxovaleric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</si>
  <si>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V06DE</t>
  </si>
  <si>
    <t>100 TABLETS</t>
  </si>
  <si>
    <t>Fresenius Kabi Deutschland GmbH,Germany</t>
  </si>
  <si>
    <t xml:space="preserve"> Labesfal-Laboratories Almiro S.A,, Portugal</t>
  </si>
  <si>
    <t>RMA-1980/19/03/2020</t>
  </si>
  <si>
    <t>Bortezomib Fresenius Kabi 3.5 mg powder for solution for injection</t>
  </si>
  <si>
    <t xml:space="preserve"> Bortezomib</t>
  </si>
  <si>
    <t>L01XG01</t>
  </si>
  <si>
    <t>3.5mg</t>
  </si>
  <si>
    <t xml:space="preserve"> Fresenius Kabi Deutschland GmbH, Germany ; Fresenius Kabi Polska Sp. z.o.o.,, Poland</t>
  </si>
  <si>
    <t>MA-08228/18/03/2024</t>
  </si>
  <si>
    <t>Carboplatin Kabi</t>
  </si>
  <si>
    <t xml:space="preserve"> Carboplatin</t>
  </si>
  <si>
    <t>L01XA02</t>
  </si>
  <si>
    <t>Each 45 ml vial contains 450 mg carboplatin</t>
  </si>
  <si>
    <t xml:space="preserve"> Frensius Kabi Oncology Plc, United Kingdom; Fresenius Kabi Deutschland GmbH, Germany </t>
  </si>
  <si>
    <t>RMA-2333/28/05/2021</t>
  </si>
  <si>
    <t>CephAZOLIN Fresenius</t>
  </si>
  <si>
    <t xml:space="preserve"> Cefazolin sodium</t>
  </si>
  <si>
    <t>Carton box, glass vials, 10 X 15ml, Powder for solution for injection</t>
  </si>
  <si>
    <t xml:space="preserve"> LABESFAL, Laboratorios Almiro S.A., Portugal</t>
  </si>
  <si>
    <t>MA-0285/02/12/2021</t>
  </si>
  <si>
    <t>2 g</t>
  </si>
  <si>
    <t>Carton box, glass vials, 10 X 100ml, Powder for solution for injection</t>
  </si>
  <si>
    <t>MA-0286/02/12/2021</t>
  </si>
  <si>
    <t>CefTRIAXON Kabi</t>
  </si>
  <si>
    <t xml:space="preserve"> ceftriaxone disodium</t>
  </si>
  <si>
    <t>Carton box containing 10 x 15 ml glass vials of hydrolytic class 2 or 3 (Ph. Eur.), closed with a rubber stopper and an aluminium cap.</t>
  </si>
  <si>
    <t xml:space="preserve"> Labesfal  Laboratórios Almiro S.A., Portugal</t>
  </si>
  <si>
    <t>MA-0152/05/08/2021</t>
  </si>
  <si>
    <t>Carton box containing 10 x 50 ml glass vials of hydrolytic class 2 or 3 (Ph. Eur.), closed with a rubber stopper and an aluminium cap.</t>
  </si>
  <si>
    <t>MA-0151/05/08/2021</t>
  </si>
  <si>
    <t>Ciprofloxacin Kabi 200mg/100ml infusionslösung</t>
  </si>
  <si>
    <t xml:space="preserve"> Ciprofloxacin (as hydrogensulphat)</t>
  </si>
  <si>
    <t>200 mg/100 ml</t>
  </si>
  <si>
    <t>Carton box containing 10 polyethylene bottles (KabiPac); Each bottle contain 100 ml of solution for infusion</t>
  </si>
  <si>
    <t xml:space="preserve"> Fresenius Kabi Polska Sp. z o.o., Poland; Fresenius Kabi Norge AS, Norway</t>
  </si>
  <si>
    <t>MA-0269/07/10/2022</t>
  </si>
  <si>
    <t>Kabiven Peripher</t>
  </si>
  <si>
    <t xml:space="preserve"> 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</si>
  <si>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</si>
  <si>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</si>
  <si>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 xml:space="preserve"> Fresenius Kabi AB, Sweden</t>
  </si>
  <si>
    <t>URMA-00128/05/06/2020</t>
  </si>
  <si>
    <t>IMIPENEM/CILASTATIN KABI</t>
  </si>
  <si>
    <t xml:space="preserve"> Imipenem monohydrate, Sodium Cilastatin</t>
  </si>
  <si>
    <t>J01DH51</t>
  </si>
  <si>
    <t>500 mg+500 mg</t>
  </si>
  <si>
    <t>10 vials of 20 ml</t>
  </si>
  <si>
    <t xml:space="preserve"> ACS Dobfar S.p.A, Italy</t>
  </si>
  <si>
    <t>RMA-3328/29/03/2023</t>
  </si>
  <si>
    <t>Levofloxacin Kabi 5mg/ml infusionlösung</t>
  </si>
  <si>
    <t xml:space="preserve"> levofloxacin hemihydrate</t>
  </si>
  <si>
    <t>Carton box containing 10 kabipack bottles  with 100 ml  solution for infusion”.</t>
  </si>
  <si>
    <t xml:space="preserve"> Fresenius Kabi Polska Sp. z o.o., Poland</t>
  </si>
  <si>
    <t>URMA-00116/15/05/2020</t>
  </si>
  <si>
    <t>Meropenem Kabi</t>
  </si>
  <si>
    <t xml:space="preserve"> meropenem trihydrate</t>
  </si>
  <si>
    <t>J01DH02</t>
  </si>
  <si>
    <t>Carton Box containing 10 glass vials with Powder for solution for injection/infusion</t>
  </si>
  <si>
    <t xml:space="preserve"> Fresenius Kabi Deutschland GmbH, Germany ; ACS Dobfar S.p.A., Italy; LABESFAL ? Laboratórios Almiro S.A., Portugal</t>
  </si>
  <si>
    <t>URMA-00062/26/03/2020</t>
  </si>
  <si>
    <t>Metronidazole Fresenius</t>
  </si>
  <si>
    <t>Packs containing 10 vials each with 100ml solution for infusion</t>
  </si>
  <si>
    <t xml:space="preserve"> Fresenius Kabi, Germany </t>
  </si>
  <si>
    <t>RMA-2370/09/06/2021</t>
  </si>
  <si>
    <t>Oxaliplatin Kabi 5 mg/ml Konzentrat zur Hertstellung einer Infusionslösung</t>
  </si>
  <si>
    <t xml:space="preserve"> Oxaliplatin</t>
  </si>
  <si>
    <t>L01XA03</t>
  </si>
  <si>
    <t>carton box,Type I clear glass vial ,1x10ml ,Concentrate for solution for infusion</t>
  </si>
  <si>
    <t xml:space="preserve"> Fresenius Kabi Deutschland GmbH, Germany ; Fresenius Kabi Oncology Plc, United Kingdom</t>
  </si>
  <si>
    <t>URMA-00155/02/07/2020</t>
  </si>
  <si>
    <t>5mg/1 ml</t>
  </si>
  <si>
    <t>carton box,Type I clear glass vial,1x20ml,Concentrate for solution for infusion</t>
  </si>
  <si>
    <t>URMA-00153/02/07/2020</t>
  </si>
  <si>
    <t>carton box,,Type I clear glass vial,1x40ml,Concentrate for solution for infusion</t>
  </si>
  <si>
    <t>URMA-00154/02/07/2020</t>
  </si>
  <si>
    <t>05-2724.12.04.2024</t>
  </si>
  <si>
    <t>Paclitaxel Kabi 6mg/ml</t>
  </si>
  <si>
    <t xml:space="preserve"> Paclitaxel</t>
  </si>
  <si>
    <t>L01CD01</t>
  </si>
  <si>
    <t>6 mg/1 ml</t>
  </si>
  <si>
    <t>Carton box, type I glass vials,1X50ml,Concentrate for solution for infusion</t>
  </si>
  <si>
    <t xml:space="preserve"> Fresenius Kabi Deutschland GmbH, Germany ; Fresenius Kabi Oncology Plc, United Kingdom; Corden Pharma Latina S.P.A, Italy; Fresenius Kabio Austria GmbH, Austria</t>
  </si>
  <si>
    <t>MA-0291/02/12/2021</t>
  </si>
  <si>
    <t>Carton box, type I glass vials,1X16.7ml,Concentrate for solution for infusion</t>
  </si>
  <si>
    <t xml:space="preserve"> Fresenius Kabi Deutschland GmbH, Germany ; Fresenius Kabi Oncology Plc, United Kingdom; Corden Pharma Latina S.P.A, Italy; Fresenius Kabi Austria GmbH, Austria</t>
  </si>
  <si>
    <t>URMA-00065/26/03/2020</t>
  </si>
  <si>
    <t>Carton box, type I glass vials,1X5ml,Concentrate for solution for infusion</t>
  </si>
  <si>
    <t>URMA-00064/26/03/2020</t>
  </si>
  <si>
    <t>PARACETAMOL KABI</t>
  </si>
  <si>
    <t>10 vial x 50 ml</t>
  </si>
  <si>
    <t xml:space="preserve"> Fresenius Kabi Deutschland GmbH, Germany ; Fresenius Kabi Austria GmbH, Austria</t>
  </si>
  <si>
    <t>RMA-1671/22/08/2019</t>
  </si>
  <si>
    <t>10 vial x 100 ml</t>
  </si>
  <si>
    <t>Piperacillin/Tazobactam KABI</t>
  </si>
  <si>
    <t xml:space="preserve"> Piperacillin (as sodium salt), Tazobactam (as sodium salt)</t>
  </si>
  <si>
    <t>J01CR05</t>
  </si>
  <si>
    <t>2 g+250 mg</t>
  </si>
  <si>
    <t>10 vials of 50ml</t>
  </si>
  <si>
    <t xml:space="preserve"> Laboratorio Farmaceutico C.T S.r.I, Italy</t>
  </si>
  <si>
    <t>RMA-2522/29/09/2021</t>
  </si>
  <si>
    <t>4 g+500 mg</t>
  </si>
  <si>
    <t>10vials of 50ml</t>
  </si>
  <si>
    <t xml:space="preserve"> Laboratorio Farmaceutico C.T S.r.I, Italy; LABESFAL -, Portugal; LABESFAL -, Portugal</t>
  </si>
  <si>
    <t>RMA-2523/29/09/2021</t>
  </si>
  <si>
    <t>Rocuroniumbromid Kabi 10mg/ml  Injektionslösung/Infusionslösung</t>
  </si>
  <si>
    <t xml:space="preserve"> Rocuroniumbromide</t>
  </si>
  <si>
    <t>Carton box, Colourless glass vials (type I), 10X5ml, Solution for injection/infusion</t>
  </si>
  <si>
    <t>MA-0194/17/09/2021</t>
  </si>
  <si>
    <t>Isotonische Kochsalzlösung "Fresenius" - Infusionslösung</t>
  </si>
  <si>
    <t xml:space="preserve"> Sodium Chloride</t>
  </si>
  <si>
    <t>0.9 %</t>
  </si>
  <si>
    <t>Carton box, bottle,10x500ml,solution for infusion</t>
  </si>
  <si>
    <t xml:space="preserve"> Fresenius Kabi Dutschland  GmbH, Germany ; Fresenius Kabi Italy S.r.l, Italy; Fresenius Kabi Polska  Sp.z.o.o, Poland; Fresenius Kabi Espana S.A.U, Spain; Fresenius Kabi France, France; Fresenius Kabi Norge AS, Norway; Fresenius Kabi Austria GmbH, Austria</t>
  </si>
  <si>
    <t>URMA-00036/26/02/2020</t>
  </si>
  <si>
    <t>Carton box, bottle,40x100ml,solution for infusion</t>
  </si>
  <si>
    <t>URMA-00034/25/02/2020</t>
  </si>
  <si>
    <t>RINGER Fresenius</t>
  </si>
  <si>
    <t xml:space="preserve"> Sodium chloride, Potassium chloride, Calcium chloride 2H20</t>
  </si>
  <si>
    <t xml:space="preserve">500ml </t>
  </si>
  <si>
    <t>Box of 10 plastic infusion</t>
  </si>
  <si>
    <t xml:space="preserve"> Fresenius kabi GmbH, Germany </t>
  </si>
  <si>
    <t>RMA-1822/29/11/2019</t>
  </si>
  <si>
    <t>Tyenne</t>
  </si>
  <si>
    <t xml:space="preserve"> tocilizumab</t>
  </si>
  <si>
    <t>162mg</t>
  </si>
  <si>
    <t>4 pre-filled syringes</t>
  </si>
  <si>
    <t>MA-08226/18/03/2024</t>
  </si>
  <si>
    <t>Zoledronsäure Fresenius Kabi</t>
  </si>
  <si>
    <t xml:space="preserve"> Zolendronic acid (as monohydrate )</t>
  </si>
  <si>
    <t>Carton box containing 10 plastic vials with 5 ml Concentrate for solution</t>
  </si>
  <si>
    <t>URMA-00063/26/03/2020</t>
  </si>
  <si>
    <t>Plasmion</t>
  </si>
  <si>
    <t xml:space="preserve"> Modified liquid gelatin, Sodium chloride, Magnesium chloride hexahydrate, Potassium chloride, Sodium (S) - Lactate solution</t>
  </si>
  <si>
    <t>B05AA06</t>
  </si>
  <si>
    <t>3.5 %</t>
  </si>
  <si>
    <t>Fee flexx bag of 500ml</t>
  </si>
  <si>
    <t>Fresenius Kabi France</t>
  </si>
  <si>
    <t xml:space="preserve"> Fresenius Kabi France, France</t>
  </si>
  <si>
    <t>RMA-2064/12/06/2020</t>
  </si>
  <si>
    <t>05-2568.11.04.2024</t>
  </si>
  <si>
    <t>FLOGOFEN</t>
  </si>
  <si>
    <t xml:space="preserve"> DICLOFENAC SODIUM</t>
  </si>
  <si>
    <t>10 suppositories</t>
  </si>
  <si>
    <t>FULTON MEDICINALI S.P.A-ITALY</t>
  </si>
  <si>
    <t xml:space="preserve"> FULTON MEDICINALI S.P.A, Italy</t>
  </si>
  <si>
    <t>RMA-2202/14/01/2021</t>
  </si>
  <si>
    <t>10 SUPPOSITORES</t>
  </si>
  <si>
    <t xml:space="preserve"> FULTON MEDICINALI S.P.A., Italy</t>
  </si>
  <si>
    <t>RMA-2199/14/01/2021</t>
  </si>
  <si>
    <t>10 SUPPOSITORIES</t>
  </si>
  <si>
    <t>RMA-2200/14/01/2021</t>
  </si>
  <si>
    <t>MELAGINA DUO</t>
  </si>
  <si>
    <t xml:space="preserve"> Metronidazole, Miconazole nitrate</t>
  </si>
  <si>
    <t>500 mg+100 mg</t>
  </si>
  <si>
    <t>2 strips of 5 vaginal suppositories</t>
  </si>
  <si>
    <t xml:space="preserve"> FULTON MEDICINALI SPA, Italy</t>
  </si>
  <si>
    <t>MA-00215/20/10/2020</t>
  </si>
  <si>
    <t>Paramol</t>
  </si>
  <si>
    <t xml:space="preserve"> Fulton medicinali S.P.A, Italy</t>
  </si>
  <si>
    <t>RMA-2272/16/03/2021</t>
  </si>
  <si>
    <t>PARAMOL</t>
  </si>
  <si>
    <t xml:space="preserve"> PARACETAMOL</t>
  </si>
  <si>
    <t>RMA-2273/16/03/2021</t>
  </si>
  <si>
    <t>RMA-2270/16/03/2021</t>
  </si>
  <si>
    <t>Diclovit</t>
  </si>
  <si>
    <t xml:space="preserve"> diclofenac sodium, Thiamine hydrochloride, Pyridoxine hydrochloride, Cyanocobalamin</t>
  </si>
  <si>
    <t xml:space="preserve">50 mg+50 mg+50 mg+0.25 mg </t>
  </si>
  <si>
    <t>G.L. Pharma GmbH,Austria</t>
  </si>
  <si>
    <t xml:space="preserve"> G.L. Pharma GmbH, Austria</t>
  </si>
  <si>
    <t>RMA-3549/22/11/2023</t>
  </si>
  <si>
    <t>Mutan</t>
  </si>
  <si>
    <t xml:space="preserve"> Fluoxetine hydrochloride (corr. to 20.0 mg Fluoxetine)</t>
  </si>
  <si>
    <t>RMA-3548/22/11/2023</t>
  </si>
  <si>
    <t>Rheumesser</t>
  </si>
  <si>
    <t xml:space="preserve"> Kebuzone, Salicylamide-O-acetic acid, Dexamethasone, Cyanocobalamin, Lidocaine</t>
  </si>
  <si>
    <t>M01BA03</t>
  </si>
  <si>
    <t>450 mg+3.5 mg+2.5 mg+150 mg+5 mg</t>
  </si>
  <si>
    <t>3 X 3 ml, Box containing 3 ampoules x 3ml</t>
  </si>
  <si>
    <t>RMA-2300/20/04/2021</t>
  </si>
  <si>
    <t>Levebon</t>
  </si>
  <si>
    <t>100mg/ml oral solution Levetiracetam, 300 ml amber glass bottle</t>
  </si>
  <si>
    <t>MA-0298/03/12/2021</t>
  </si>
  <si>
    <t>Anaerobex</t>
  </si>
  <si>
    <t>RMA-03582/10/01/2024</t>
  </si>
  <si>
    <t>Oxygerolan</t>
  </si>
  <si>
    <t xml:space="preserve"> Oxycodone hydrochloride</t>
  </si>
  <si>
    <t>N02AA05</t>
  </si>
  <si>
    <t>box x 30 tbl</t>
  </si>
  <si>
    <t xml:space="preserve"> G.L.Pharma GmbH, Austria</t>
  </si>
  <si>
    <t>RMA-2720/16/02/2022</t>
  </si>
  <si>
    <t>30 tbl</t>
  </si>
  <si>
    <t>RMA-2719/16/02/2022</t>
  </si>
  <si>
    <t>package size 30 prolonged-release tablets 80mg</t>
  </si>
  <si>
    <t xml:space="preserve"> GL Pharma GmbH, Austria</t>
  </si>
  <si>
    <t>MA-0297/03/12/2021</t>
  </si>
  <si>
    <t>CONVULEX</t>
  </si>
  <si>
    <t xml:space="preserve"> sodium valproat</t>
  </si>
  <si>
    <t>N03AG01</t>
  </si>
  <si>
    <t>50 tablets, Box ontaining 50 prolonged release tablets</t>
  </si>
  <si>
    <t xml:space="preserve"> G.I Pharma GmbH, Austria</t>
  </si>
  <si>
    <t>RMA-2261/09/03/2021</t>
  </si>
  <si>
    <t>50 TABLETAS, Box containing 50 prolonged release tablets</t>
  </si>
  <si>
    <t>RMA-2262/09/03/2021</t>
  </si>
  <si>
    <t>Convulex</t>
  </si>
  <si>
    <t xml:space="preserve"> Sodium Valproate generated in situ from acid Valproic Acid Sodium Hydroxide</t>
  </si>
  <si>
    <t>300 mg/1 ml</t>
  </si>
  <si>
    <t>RMA-3139/25/11/2022</t>
  </si>
  <si>
    <t>ne nje BE</t>
  </si>
  <si>
    <t xml:space="preserve"> Sodium Valproate in situ manufactured from Valproic Acid Sodium Hydroxide</t>
  </si>
  <si>
    <t>100 ml, Bottle containing 100ml of syrup</t>
  </si>
  <si>
    <t>RMA-2263/12/03/2021</t>
  </si>
  <si>
    <t>Multivit-B</t>
  </si>
  <si>
    <t xml:space="preserve"> thiamine ( vitamin B1 ), riboflavin ( vitamin B2 ), nicotinamide, dexpanthenol, pyridoxine ( vitamin B6)</t>
  </si>
  <si>
    <t>5.5 mg +0.95 mg+ 27.5 mg+2.0 mg+1.9 mg</t>
  </si>
  <si>
    <t>box containing 5amp/2ml, Box containing 20x5amp/2ml</t>
  </si>
  <si>
    <t>RMA-2196/14/01/2021</t>
  </si>
  <si>
    <t>Multivit-B-forte</t>
  </si>
  <si>
    <t xml:space="preserve"> Thiamine (Vitamine B1), Riboflavine (Vitamine B2), Nicotineamide, Dexpanthenol, Pyridoxine (Vitamine B6)</t>
  </si>
  <si>
    <t>11 mg+3.8 mg+110 mg+6 mg+3.8 mg</t>
  </si>
  <si>
    <t>Box containing 5amp/2ml</t>
  </si>
  <si>
    <t>RMA-2195/14/01/2021</t>
  </si>
  <si>
    <t>Neuromultivit</t>
  </si>
  <si>
    <t xml:space="preserve"> Thiamine HCl, Pyridoxine HCl, Cyanocobalamin</t>
  </si>
  <si>
    <t>A11DB</t>
  </si>
  <si>
    <t xml:space="preserve">100 mg+200 mg+0.2 mg </t>
  </si>
  <si>
    <t>box containing 2 PVC/PVdC/PVC/aluminium blisters, 10 tablets, (20 film coated tablets)</t>
  </si>
  <si>
    <t>MA-0149/31/03/2023</t>
  </si>
  <si>
    <t>Tradolan</t>
  </si>
  <si>
    <t xml:space="preserve">50 mg  </t>
  </si>
  <si>
    <t>20 film coated tablets</t>
  </si>
  <si>
    <t>RMA-3544/20/10/2023</t>
  </si>
  <si>
    <t>05-2589.11.04.2024</t>
  </si>
  <si>
    <t>KSALOL</t>
  </si>
  <si>
    <t>Galenika a.d. Serbia</t>
  </si>
  <si>
    <t xml:space="preserve"> Galenika ad, Serbia</t>
  </si>
  <si>
    <t>MA-5828/12/07/2019</t>
  </si>
  <si>
    <t>MA-5829/12/07/2019</t>
  </si>
  <si>
    <t>MA-5830/12/07/2019</t>
  </si>
  <si>
    <t>Vitamin C</t>
  </si>
  <si>
    <t xml:space="preserve"> ascorbic acid</t>
  </si>
  <si>
    <t>500 mg/5 ml</t>
  </si>
  <si>
    <t>Box containing 50 ampoules x 5ml</t>
  </si>
  <si>
    <t xml:space="preserve"> Galenika a.d, Serbia; MEFAR ILAC sANAYII A.S, Turkey </t>
  </si>
  <si>
    <t>RMA-2584/01/11/2021</t>
  </si>
  <si>
    <t>Katopil</t>
  </si>
  <si>
    <t xml:space="preserve"> Captopril</t>
  </si>
  <si>
    <t>C09AA01</t>
  </si>
  <si>
    <t>40 tablets</t>
  </si>
  <si>
    <t xml:space="preserve"> Galenika a.d, Serbia</t>
  </si>
  <si>
    <t>RMA-2950/26/08/2022</t>
  </si>
  <si>
    <t>RMA-2949/26/08/2022</t>
  </si>
  <si>
    <t>Chloramphenicol Galenika</t>
  </si>
  <si>
    <t xml:space="preserve"> chloramphenicol.</t>
  </si>
  <si>
    <t>10 mg/g</t>
  </si>
  <si>
    <t>Cardboard box, aluminium tube with a plastic (HDPE) cap., 5 g, eye ointment</t>
  </si>
  <si>
    <t>MA-0288/02/12/2021</t>
  </si>
  <si>
    <t>Dexamethasone-neomycin</t>
  </si>
  <si>
    <t xml:space="preserve"> Dexamethasone sodium phopshate,, neomycin sulfate</t>
  </si>
  <si>
    <t>S03CA01</t>
  </si>
  <si>
    <t>0.1 %+0.35 %</t>
  </si>
  <si>
    <t>Box containing a single bottle (10 ml of the solution)</t>
  </si>
  <si>
    <t>RMA-2946/26/08/2022</t>
  </si>
  <si>
    <t>BENSEDIN</t>
  </si>
  <si>
    <t>Box containing 30 tablets (2 blisters x 15 tablets)</t>
  </si>
  <si>
    <t>MA-6006/30/12/2019</t>
  </si>
  <si>
    <t>MA-6004/30/12/2019</t>
  </si>
  <si>
    <t>MA-6005/30/12/2019</t>
  </si>
  <si>
    <t>Diklofen</t>
  </si>
  <si>
    <t xml:space="preserve"> Diclofenac diethylamine</t>
  </si>
  <si>
    <t>A tube contains 50g of gel</t>
  </si>
  <si>
    <t>RMA-3137/25/11/2022</t>
  </si>
  <si>
    <t>RMA-2780/25/03/2022</t>
  </si>
  <si>
    <t>5 ampoules x 3 ml</t>
  </si>
  <si>
    <t>RMA-2631/07/12/2021</t>
  </si>
  <si>
    <t>DOVICIN</t>
  </si>
  <si>
    <t xml:space="preserve"> doxycycline</t>
  </si>
  <si>
    <t>Box containin g one blister x 5 hard capsules</t>
  </si>
  <si>
    <t xml:space="preserve"> Galenika  a.d, Serbia</t>
  </si>
  <si>
    <t>RMA-2862/13/06/2022</t>
  </si>
  <si>
    <t>sinoderm</t>
  </si>
  <si>
    <t xml:space="preserve"> flucinolone acetonide</t>
  </si>
  <si>
    <t>D07AC04</t>
  </si>
  <si>
    <t>0.25 mg/1 g</t>
  </si>
  <si>
    <t>aluminum tube containing 30 g</t>
  </si>
  <si>
    <t xml:space="preserve"> galenika a.d, Serbia; Bosnalijek d.d., Bosnia and Herzegovina</t>
  </si>
  <si>
    <t>RMA-3329/29/03/2023</t>
  </si>
  <si>
    <t>SINODERM N</t>
  </si>
  <si>
    <t xml:space="preserve"> Fluocinolone acetonide, Neomycin (in the form of neomycin sulphate</t>
  </si>
  <si>
    <t>(0.25 mg+ 3.3 mg)/1 g</t>
  </si>
  <si>
    <t>Cardboard box containing one aluminum tube of 15 g ointment</t>
  </si>
  <si>
    <t xml:space="preserve"> Galenika a.d., Serbia; Bosnalijek d.d., Bosnia and Herzegovina</t>
  </si>
  <si>
    <t>MA-5783/14/05/2019</t>
  </si>
  <si>
    <t>Gentamicin Galenika</t>
  </si>
  <si>
    <t xml:space="preserve"> Gentamicin (in the form of Gentamicin sulphate)</t>
  </si>
  <si>
    <t>Cardboard box, aluminium tube with a plastic cap.1x15 g, ointment</t>
  </si>
  <si>
    <t xml:space="preserve"> Galenika ad, Serbia; Bosnalijek d.d., Bosnia and Herzegovina</t>
  </si>
  <si>
    <t>MA-0287/02/12/2021</t>
  </si>
  <si>
    <t>J01GB03</t>
  </si>
  <si>
    <t>120 mg/2 ml</t>
  </si>
  <si>
    <t>Cardboard box, colorless ampoules neutral glass of hydrolytic type I. 10 x 2mL, solution for injection</t>
  </si>
  <si>
    <t xml:space="preserve"> Galenika a.d., Serbia; MEFAR ILAÇ SANAYII A.S., Turkey </t>
  </si>
  <si>
    <t>MA-0303/10/12/2021</t>
  </si>
  <si>
    <t xml:space="preserve"> Gentamicin (in the form of gentamicin sulphate)</t>
  </si>
  <si>
    <t>80 mg/2 ml</t>
  </si>
  <si>
    <t>MA-0302/10/12/2021</t>
  </si>
  <si>
    <t>Didermal</t>
  </si>
  <si>
    <t xml:space="preserve"> Gentamicin sulfate, Betamethasone dipropionate</t>
  </si>
  <si>
    <t>(0.5 mg+1mg)/1 g</t>
  </si>
  <si>
    <t>15 g</t>
  </si>
  <si>
    <t>RMA-2924/15/07/2022</t>
  </si>
  <si>
    <t>Hepalpan</t>
  </si>
  <si>
    <t xml:space="preserve"> Heparin sodium</t>
  </si>
  <si>
    <t>C05BA03</t>
  </si>
  <si>
    <t>300 IU/1 g</t>
  </si>
  <si>
    <t>Tube 1x40g</t>
  </si>
  <si>
    <t xml:space="preserve"> Galenika a.d, Serbia; Bosnalijek d.d., Bosnia and Herzegovina</t>
  </si>
  <si>
    <t>RMA-2948/26/08/2022</t>
  </si>
  <si>
    <t xml:space="preserve">300 IU/1 g </t>
  </si>
  <si>
    <t>A tube contains 40g of cream.</t>
  </si>
  <si>
    <t>RMA-2947/26/08/2022</t>
  </si>
  <si>
    <t>Hydrocyclin</t>
  </si>
  <si>
    <t xml:space="preserve"> Hydrocortisone, oxytetracycline hydrochloride</t>
  </si>
  <si>
    <t>D07CA01</t>
  </si>
  <si>
    <t>1 %+3 %</t>
  </si>
  <si>
    <t>one tube with  5g of Ointment, one tube with  20g of Ointment</t>
  </si>
  <si>
    <t>RMA-3161/09/12/2022</t>
  </si>
  <si>
    <t>OHB12</t>
  </si>
  <si>
    <t xml:space="preserve"> Hydroxycobalamin</t>
  </si>
  <si>
    <t>B03BA03</t>
  </si>
  <si>
    <t>2500 mcg/2 ml</t>
  </si>
  <si>
    <t>5 ampoules x  2  ml</t>
  </si>
  <si>
    <t xml:space="preserve"> Galenika a.d., Serbia</t>
  </si>
  <si>
    <t>RMA-0397/15/11/2023</t>
  </si>
  <si>
    <t>Progesteron depo</t>
  </si>
  <si>
    <t xml:space="preserve"> Hydroxyprogesterone caproate</t>
  </si>
  <si>
    <t>G03DA03</t>
  </si>
  <si>
    <t>250 mg/1 ml</t>
  </si>
  <si>
    <t>Cardboard box containing 5 ampoulles x 1ml</t>
  </si>
  <si>
    <t>RMA-3063/25/10/2022</t>
  </si>
  <si>
    <t>Defrinol</t>
  </si>
  <si>
    <t xml:space="preserve"> Ibuprofen, Pseudoephedrine hydrochloride</t>
  </si>
  <si>
    <t>(30 mg+100 mg)/5 ml</t>
  </si>
  <si>
    <t>Cardboard box, bottle made of dark Type III glass, 100 mL, syrup</t>
  </si>
  <si>
    <t>MA-0015/31/01/2022</t>
  </si>
  <si>
    <t>DEFRINOL FORTE</t>
  </si>
  <si>
    <t>60 mg+400 mg</t>
  </si>
  <si>
    <t>ALU/PVC-PVC blister, cardboard box, 10 film-coated tablets.</t>
  </si>
  <si>
    <t xml:space="preserve"> GALENIKA AD BEOGRAD, Serbia</t>
  </si>
  <si>
    <t>MA-0247/18/07/2023</t>
  </si>
  <si>
    <t>Lidokain-hlorid Galenika 1%</t>
  </si>
  <si>
    <t xml:space="preserve"> Lidocaine hydrochloride</t>
  </si>
  <si>
    <t>RMA-04547/21/12/2023</t>
  </si>
  <si>
    <t>Daktanol</t>
  </si>
  <si>
    <t>30 g</t>
  </si>
  <si>
    <t>RMA-2668/30/12/2021</t>
  </si>
  <si>
    <t xml:space="preserve"> miconazole nitrate</t>
  </si>
  <si>
    <t>Oral gel</t>
  </si>
  <si>
    <t>Tube containing 40g of gel</t>
  </si>
  <si>
    <t>RMA-2669/30/12/2021</t>
  </si>
  <si>
    <t>PARACETAMOL Galenika</t>
  </si>
  <si>
    <t>cardboard box containing 2 blisters x 10 tablets (20 film-coated tablets)</t>
  </si>
  <si>
    <t>MA-0100/16/05/2022</t>
  </si>
  <si>
    <t>PROPRANOLOL Galenika</t>
  </si>
  <si>
    <t xml:space="preserve"> Propranolol hydrochloride</t>
  </si>
  <si>
    <t>C07AA05</t>
  </si>
  <si>
    <t xml:space="preserve"> Galenika a.d. Beograd, Serbia</t>
  </si>
  <si>
    <t>MA-00030/13/02/2020</t>
  </si>
  <si>
    <t>Bedoxin</t>
  </si>
  <si>
    <t xml:space="preserve"> pyrodixine</t>
  </si>
  <si>
    <t>A11HA02</t>
  </si>
  <si>
    <t>50 vials x 2ml</t>
  </si>
  <si>
    <t>RMA-2860/10/06/2022</t>
  </si>
  <si>
    <t>RIVAROX</t>
  </si>
  <si>
    <t>Non-transparent, white or grey PVC/PVDC-Alu blister, cardboard box, 10 film-coated tablets</t>
  </si>
  <si>
    <t>MA-0211/31/05/2023</t>
  </si>
  <si>
    <t>Non-transparent, white or grey PVC/PVDC-Alu blister, cardboard box, 28 film-coated tablets</t>
  </si>
  <si>
    <t>MA-0210/31/05/2023</t>
  </si>
  <si>
    <t>MA-0209/31/05/2023</t>
  </si>
  <si>
    <t>Spalmotil</t>
  </si>
  <si>
    <t xml:space="preserve"> salbutamol (as sulphate)</t>
  </si>
  <si>
    <t>cardboard box containing glass vial x 10ml nebuliser solution</t>
  </si>
  <si>
    <t xml:space="preserve"> Galanika a.d, Serbia</t>
  </si>
  <si>
    <t>RMA-3160/09/12/2022</t>
  </si>
  <si>
    <t>Spironolakton</t>
  </si>
  <si>
    <t xml:space="preserve"> Spironolakton</t>
  </si>
  <si>
    <t>30 tablets, Box containing 30 tablets</t>
  </si>
  <si>
    <t>RMA-2779/25/03/2022</t>
  </si>
  <si>
    <t>RMA-2778/25/03/2022</t>
  </si>
  <si>
    <t>Testosteron Depo</t>
  </si>
  <si>
    <t xml:space="preserve"> Testosterone enantate</t>
  </si>
  <si>
    <t>G03BA03</t>
  </si>
  <si>
    <t>Cardboard box containing 5 ampoules x 1ml solution for injection</t>
  </si>
  <si>
    <t xml:space="preserve"> Galenika a.d, Serbia; Rotexmedica GmbH Arzneikmittelwerk, Germany </t>
  </si>
  <si>
    <t>RMA-3326/22/03/2023</t>
  </si>
  <si>
    <t>Beviplex</t>
  </si>
  <si>
    <t xml:space="preserve"> vitamins</t>
  </si>
  <si>
    <t>40 mg+4 mg+8 mg+100 mg+10 mg+0.004 mg</t>
  </si>
  <si>
    <t>5 vials with powder for solution for injection</t>
  </si>
  <si>
    <t>RMA-2861/10/06/2022</t>
  </si>
  <si>
    <t>Clariscan</t>
  </si>
  <si>
    <t xml:space="preserve"> Gadoteric acid</t>
  </si>
  <si>
    <t>V08CA02</t>
  </si>
  <si>
    <t>0.5 mmol/1 ml</t>
  </si>
  <si>
    <t>Glass vial; 10 x 10 ml</t>
  </si>
  <si>
    <t xml:space="preserve"> GE Healthcare AS, Norway</t>
  </si>
  <si>
    <t>Glass vial; 10 x 15 ml</t>
  </si>
  <si>
    <t>Glass vial; 10 x 20 ml</t>
  </si>
  <si>
    <t>Visipaque</t>
  </si>
  <si>
    <t xml:space="preserve"> iodixanol</t>
  </si>
  <si>
    <t>V08AB09</t>
  </si>
  <si>
    <t>320 mg/1 ml</t>
  </si>
  <si>
    <t>Glass vial ; 10 x 100 ml</t>
  </si>
  <si>
    <t xml:space="preserve"> GE Healthcare AS, Norway; GE Healthcare Ireland, Ireland; GE Healthcare, China</t>
  </si>
  <si>
    <t>RMA-2793/29/04/2022</t>
  </si>
  <si>
    <t>Omnipaque</t>
  </si>
  <si>
    <t xml:space="preserve"> Iohexol</t>
  </si>
  <si>
    <t>V08AB02</t>
  </si>
  <si>
    <t>350 mg/1 ml</t>
  </si>
  <si>
    <t>vial, bottle:10x50ml</t>
  </si>
  <si>
    <t xml:space="preserve"> GE Healthcare AS,, Norway</t>
  </si>
  <si>
    <t>RMA-2792/29/04/2022</t>
  </si>
  <si>
    <t xml:space="preserve"> bottle:10x100ml, vial</t>
  </si>
  <si>
    <t xml:space="preserve"> bottle 10x200ml, vial</t>
  </si>
  <si>
    <t>05-2557.11.04.2024</t>
  </si>
  <si>
    <t>Reagila</t>
  </si>
  <si>
    <t xml:space="preserve"> Cariprazine hydrochloride</t>
  </si>
  <si>
    <t>N05AX15</t>
  </si>
  <si>
    <t>Carton box containing 28 hard capsules</t>
  </si>
  <si>
    <t>Gedeon Richter Plc.Hungary</t>
  </si>
  <si>
    <t xml:space="preserve"> Gedeon Richter Plc, Hungary</t>
  </si>
  <si>
    <t>MA-0420/21/12/2023</t>
  </si>
  <si>
    <t>4.5 mg</t>
  </si>
  <si>
    <t>MA-0422/21/12/2023</t>
  </si>
  <si>
    <t>MA-0426/22/12/2023</t>
  </si>
  <si>
    <t>MA-0421/21/12/2023</t>
  </si>
  <si>
    <t>Bemfola</t>
  </si>
  <si>
    <t xml:space="preserve"> Follitropin alfa (rhFSH)</t>
  </si>
  <si>
    <t>G03GA05</t>
  </si>
  <si>
    <t>150 IU/0.25 ml</t>
  </si>
  <si>
    <t>1 pre-filled pen including one disposable needle and alcohol swab per pen</t>
  </si>
  <si>
    <t xml:space="preserve"> Gedeon Richter Plc., Hungary</t>
  </si>
  <si>
    <t>MA-03297/08/02/2024</t>
  </si>
  <si>
    <t>225 IU/0.375 ml</t>
  </si>
  <si>
    <t>MA-03298/08/02/2024</t>
  </si>
  <si>
    <t>300 IU/0.50 ml</t>
  </si>
  <si>
    <t>MA-08214/08/02/2024</t>
  </si>
  <si>
    <t>450 IU/0.75 ml</t>
  </si>
  <si>
    <t>MA-03299/08/02/2024</t>
  </si>
  <si>
    <t xml:space="preserve"> rhFSH (follitropin alfa)</t>
  </si>
  <si>
    <t>75 IU/0.125 ml</t>
  </si>
  <si>
    <t>MA-03296/08/02/2024</t>
  </si>
  <si>
    <t>05-2669.11.04.2024</t>
  </si>
  <si>
    <t>Mepred</t>
  </si>
  <si>
    <t>Alu-Alu Blister pack,Box Carton 2X10 tabets</t>
  </si>
  <si>
    <t>General Pharmaceuticals LTD,Bangladesh</t>
  </si>
  <si>
    <t xml:space="preserve"> GENERAL Pharmaceuticals Ltd., Bangladesh</t>
  </si>
  <si>
    <t>MA-0036/16/02/2023</t>
  </si>
  <si>
    <t>Alu-Alu Blister pack,Box Carton 2X10tablets</t>
  </si>
  <si>
    <t>MA-0034/16/02/2023</t>
  </si>
  <si>
    <t>Alu-Alu Blister pack,Box Carton 2X10 tablets</t>
  </si>
  <si>
    <t>MA-0035/16/02/2023</t>
  </si>
  <si>
    <t>Dakrin Oral Gel</t>
  </si>
  <si>
    <t>A07AC01</t>
  </si>
  <si>
    <t>Box Carton,Aluminium Tube, 1x40g,oral gel</t>
  </si>
  <si>
    <t>MA-0214/31/05/2023</t>
  </si>
  <si>
    <t>05-2582.11.04.2024</t>
  </si>
  <si>
    <t>Amlodipin Genericon</t>
  </si>
  <si>
    <t>GENERICON PHARMA GESELLSCHAFT M.B.H- AUSTRIA</t>
  </si>
  <si>
    <t xml:space="preserve"> Genericon Pharma Gesellschaft m.b.H., Austria</t>
  </si>
  <si>
    <t>RMA-04577/31/01/2024</t>
  </si>
  <si>
    <t xml:space="preserve"> Amlodipine mesilate monyhydrate</t>
  </si>
  <si>
    <t>RMA-04578/31/01/2024</t>
  </si>
  <si>
    <t>Azithromycin Genericon</t>
  </si>
  <si>
    <t>3 film-coated tablets</t>
  </si>
  <si>
    <t xml:space="preserve"> Genericon Pharma Gesellschaft m.b.H, Austria</t>
  </si>
  <si>
    <t>RMA-2493/23/09/2021</t>
  </si>
  <si>
    <t>Candesartan Genericon</t>
  </si>
  <si>
    <t xml:space="preserve"> Candesartan cilexetil</t>
  </si>
  <si>
    <t>C09CA06</t>
  </si>
  <si>
    <t>Cardboard box, 3 blisters, 30 tablets</t>
  </si>
  <si>
    <t>MA-00041/28/02/2020</t>
  </si>
  <si>
    <t>32 mg</t>
  </si>
  <si>
    <t>MA-00040/28/02/2020</t>
  </si>
  <si>
    <t>CandAm</t>
  </si>
  <si>
    <t xml:space="preserve"> Candesartan cilexetil, Amlodipine besilate</t>
  </si>
  <si>
    <t>C09DB07</t>
  </si>
  <si>
    <t>16 mg+10 mg</t>
  </si>
  <si>
    <t xml:space="preserve"> Genericon Pharma GmbH, Austria; Adamed Pharma S.A., Poland; Adamed Pharma S.A., Poland</t>
  </si>
  <si>
    <t>RMA-0383/29/11/2023</t>
  </si>
  <si>
    <t>16 mg+5 mg</t>
  </si>
  <si>
    <t>8 mg+5 mg</t>
  </si>
  <si>
    <t xml:space="preserve"> Genericon Pharma GmbH, Austria; Pabianickie Zaklady Farmaceutyczne Polfa S.A., Poland; Adamed Pharma S.A., Poland</t>
  </si>
  <si>
    <t>MA-00013/23/01/2020</t>
  </si>
  <si>
    <t>Candesarcomp</t>
  </si>
  <si>
    <t xml:space="preserve"> Candesartan cilexetil, Hydrochlorothiazide</t>
  </si>
  <si>
    <t>C09DA06</t>
  </si>
  <si>
    <t>16 mg / 12.5 mg</t>
  </si>
  <si>
    <t xml:space="preserve"> GENERICON PHARMA Gesellschaft m.b.H, Austria, Austria</t>
  </si>
  <si>
    <t>RMA-1580/10/06/2019</t>
  </si>
  <si>
    <t>Carvedilol Genericon</t>
  </si>
  <si>
    <t xml:space="preserve"> Genericon Pharma Gesellschaft m.b.H., Austria; Dragenopharm Apotheker Püschl GmbH, Germany </t>
  </si>
  <si>
    <t>RMA-0415/31/01/2024</t>
  </si>
  <si>
    <t xml:space="preserve"> GENERICON Pharma Gesellschaft m.b.H-Austria, Austria</t>
  </si>
  <si>
    <t>RMA-3319/15/03/2023</t>
  </si>
  <si>
    <t>Doxazosin Genericon</t>
  </si>
  <si>
    <t xml:space="preserve"> Doxazosin mesylate</t>
  </si>
  <si>
    <t>C02CA04</t>
  </si>
  <si>
    <t>RMA-03629/31/01/2024</t>
  </si>
  <si>
    <t xml:space="preserve"> Genericon Pharma Gessellschaft  m.b.H, Austria</t>
  </si>
  <si>
    <t>RMA-03625/31/01/2024</t>
  </si>
  <si>
    <t>Dutasterid Genericon</t>
  </si>
  <si>
    <t>30 capsules, soft</t>
  </si>
  <si>
    <t>MA-00087/10/04/2020</t>
  </si>
  <si>
    <t>DuTamsul</t>
  </si>
  <si>
    <t xml:space="preserve"> DUTASTERIDE, TAMSULOSIN HYDROCHLORIDE</t>
  </si>
  <si>
    <t>0.5 mg+0.4 mg</t>
  </si>
  <si>
    <t>Cardboard carton, 30 hard capsules in 100 ml HDPE bottle</t>
  </si>
  <si>
    <t xml:space="preserve"> Genericon Pharma Gesellschaft m.b.H., Austria; Laboratorios León Farma, SA, Spain</t>
  </si>
  <si>
    <t>MA-0168/12/07/2022</t>
  </si>
  <si>
    <t>Eplerenon Genericon</t>
  </si>
  <si>
    <t xml:space="preserve"> Eplerenone</t>
  </si>
  <si>
    <t>C03DA04</t>
  </si>
  <si>
    <t>Carton box containing 2 PVC/Al blisters, each blister has 10 tablets (20 film coated tablets)</t>
  </si>
  <si>
    <t xml:space="preserve"> Genericon Pharma Gesellschaft m.b.H., Austria; Synthon B.V., Netherlands; Synthon Hispania S.L., Spain</t>
  </si>
  <si>
    <t>MA-0165/14/04/2023</t>
  </si>
  <si>
    <t>MA-0191/04/05/2023</t>
  </si>
  <si>
    <t>Finasterid Genericon</t>
  </si>
  <si>
    <t xml:space="preserve"> Finasteride</t>
  </si>
  <si>
    <t>G04CB01</t>
  </si>
  <si>
    <t>RMA-1586/11/06/2019</t>
  </si>
  <si>
    <t>Lactulose Genericon oral solution,concentrate</t>
  </si>
  <si>
    <t xml:space="preserve"> lactulose liquid</t>
  </si>
  <si>
    <t>667 mg</t>
  </si>
  <si>
    <t>RMA-0385/13/06/2023</t>
  </si>
  <si>
    <t>Lercanidipine Genericon</t>
  </si>
  <si>
    <t xml:space="preserve"> Lercanidipine hydrochloride</t>
  </si>
  <si>
    <t>RMA-2722/16/02/2022</t>
  </si>
  <si>
    <t>Levogen</t>
  </si>
  <si>
    <t xml:space="preserve"> Levoceterizine dihydrochloride</t>
  </si>
  <si>
    <t>10 tablets, Box containing 10 film coated tablets</t>
  </si>
  <si>
    <t>Lisinocomp Genericon Mite</t>
  </si>
  <si>
    <t xml:space="preserve"> Lisinopril Dihydrate corresponding to 20 mg Lisinopril, Hydrochlorotiazide</t>
  </si>
  <si>
    <t>RMA-0378/28/12/2023</t>
  </si>
  <si>
    <t>Lisinocomp Genericon</t>
  </si>
  <si>
    <t xml:space="preserve"> Lisinopril Dihydrate corresponding to 20 mg Lisinopril, Hydrochlorthiazide</t>
  </si>
  <si>
    <t>RMA-0380/28/12/2023</t>
  </si>
  <si>
    <t>Lisinocomp Genericon Semi</t>
  </si>
  <si>
    <t>RMA-0377/28/12/2023</t>
  </si>
  <si>
    <t>Losarcomp Genericon</t>
  </si>
  <si>
    <t xml:space="preserve"> Losartan potassium, Hydrochlorthiazide</t>
  </si>
  <si>
    <t>30 Film coated tablet</t>
  </si>
  <si>
    <t>RMA-2583/01/11/2021</t>
  </si>
  <si>
    <t>Montelukast Genericon 5 mg Kautabletten</t>
  </si>
  <si>
    <t>Cardboard box, Al/Al-blister, 30, chewable tablets</t>
  </si>
  <si>
    <t>MA-0068/20/04/2021</t>
  </si>
  <si>
    <t>NAPROXEN Genericon</t>
  </si>
  <si>
    <t>10 tabletes</t>
  </si>
  <si>
    <t xml:space="preserve"> GENERICON PHARMA Gesellschaft m.b.H,, Austria</t>
  </si>
  <si>
    <t>Nebivolol Genericon</t>
  </si>
  <si>
    <t xml:space="preserve"> Nebivolol Hydrochloride</t>
  </si>
  <si>
    <t>RMA-1791/14/11/2019</t>
  </si>
  <si>
    <t>Pantoprazol Genericon 40mg</t>
  </si>
  <si>
    <t xml:space="preserve"> Pantoprazole Sodium Sesquihydrate, Equivalent to Pantoprazole</t>
  </si>
  <si>
    <t>14 film coated tablets, Box containing 14 gastro resistant tablets</t>
  </si>
  <si>
    <t xml:space="preserve"> Genericon Pharma Gesellschalf m.b.H, Austria</t>
  </si>
  <si>
    <t>RMA-2393/06/07/2021</t>
  </si>
  <si>
    <t>PANTOPRAZOL</t>
  </si>
  <si>
    <t xml:space="preserve"> Pantoprazole Sodium Sesquihydrate, Equivalent to Pantoprazole, Macrogol 400</t>
  </si>
  <si>
    <t>Box containing 14 gastro resistant tablets</t>
  </si>
  <si>
    <t>RMA-2394/06/07/2021</t>
  </si>
  <si>
    <t>Ramipril Genericon</t>
  </si>
  <si>
    <t>RMA-0392/27/12/2023</t>
  </si>
  <si>
    <t>RMA-0394/28/12/2023</t>
  </si>
  <si>
    <t xml:space="preserve"> Genericon Pharma Gesellschaft m.b.H.-Austria, Austria</t>
  </si>
  <si>
    <t>RMA-0393/28/12/2023</t>
  </si>
  <si>
    <t>Ramicomp Genericon</t>
  </si>
  <si>
    <t xml:space="preserve"> Genericon Pharma Gesellschaft m.b.H., Austria; Coripharma ehf., Iceland</t>
  </si>
  <si>
    <t>RMA-0381/28/12/2023</t>
  </si>
  <si>
    <t>Rosamib</t>
  </si>
  <si>
    <t>Cardboard box, PA/AL/PVC//Al Blister, 30, tablet</t>
  </si>
  <si>
    <t>MA-0268/24/11/2021</t>
  </si>
  <si>
    <t>MA-0269/24/11/2021</t>
  </si>
  <si>
    <t>MA-0267/24/11/2021</t>
  </si>
  <si>
    <t>Spirono Genericon</t>
  </si>
  <si>
    <t>MA-00058/13/03/2020</t>
  </si>
  <si>
    <t>SPIRONO Genericon comp</t>
  </si>
  <si>
    <t xml:space="preserve"> Spironolactone, Furosemide</t>
  </si>
  <si>
    <t>C03EB01</t>
  </si>
  <si>
    <t>20 mg+50 mg</t>
  </si>
  <si>
    <t>RMA-3313/13/03/2023</t>
  </si>
  <si>
    <t>Sucralfat Genericon</t>
  </si>
  <si>
    <t xml:space="preserve"> Sucralfate</t>
  </si>
  <si>
    <t>A02BX02</t>
  </si>
  <si>
    <t>1 g/5 ml</t>
  </si>
  <si>
    <t>20 sachets each 5 ml</t>
  </si>
  <si>
    <t xml:space="preserve"> GENERICON PHARMA Gesellschaft m.b.H.., Austria; G.L Pharma GmbH, Austria</t>
  </si>
  <si>
    <t>RMA-1600/25/06/2019</t>
  </si>
  <si>
    <t>TAMSU Genericon retard</t>
  </si>
  <si>
    <t xml:space="preserve"> Tamsulosin Hydrochloride</t>
  </si>
  <si>
    <t xml:space="preserve"> Genericon Pharma Gesellschaft m.b.H, Austria; Synthon Hispania S.L., Spain; Synthon B.V., Netherlands</t>
  </si>
  <si>
    <t>RMA-0330/15/09/2023</t>
  </si>
  <si>
    <t xml:space="preserve">05-2726.12.04.2024   </t>
  </si>
  <si>
    <t>Ezinelle</t>
  </si>
  <si>
    <t xml:space="preserve"> levonorgestrel</t>
  </si>
  <si>
    <t xml:space="preserve">1.5 mg </t>
  </si>
  <si>
    <t>Carton box containing 1 PVC/Alu blister with 1 tablet</t>
  </si>
  <si>
    <t>Generics [UK] Ltd t/a Mylan</t>
  </si>
  <si>
    <t xml:space="preserve"> Generics UK Limited Mylan, United Kingdom; Viatris UK healthcare Limited, United Kingdom; Mylan Hungary Kft, Hungary; McDermott Laboratories t/a Gerard Laboratories, Ireland</t>
  </si>
  <si>
    <t>MA-0223/12/06/2023</t>
  </si>
  <si>
    <t>Clopidogrel Aurovitas</t>
  </si>
  <si>
    <t xml:space="preserve"> Clopidogrel hydrogen sulphate (&lt;&gt; 75 mg Clopidogrel)</t>
  </si>
  <si>
    <t>Carton box, Transparent PVC/PE/PVdC-Aluminum blister pack, 4X7, Film coated tablets</t>
  </si>
  <si>
    <t xml:space="preserve"> APL Swift Services (Malta) Limited, Malta</t>
  </si>
  <si>
    <t>MA-0271/24/11/2021</t>
  </si>
  <si>
    <t>Acido Ibandronico Aurobindo</t>
  </si>
  <si>
    <t>Carton box containing 1 PVC/PE/PVDC-Aluminium blister x 1 film-coated tablet</t>
  </si>
  <si>
    <t xml:space="preserve"> APL Swift Services (Malta) Limited, Malta; Milpharm Limited, United Kingdom</t>
  </si>
  <si>
    <t>MA-0113/15/06/2021</t>
  </si>
  <si>
    <t>Irbesartan+Hidroclorotiazida Generis</t>
  </si>
  <si>
    <t xml:space="preserve"> Irbesartan, Hydroclorothyazide</t>
  </si>
  <si>
    <t>C09DA04</t>
  </si>
  <si>
    <t>300 mg+12.5 mg</t>
  </si>
  <si>
    <t xml:space="preserve"> Generis Farmaceutica, S.A., Portugal; Generis Farmaceutica, S.A., Portugal</t>
  </si>
  <si>
    <t>RMA-2192/29/12/2020</t>
  </si>
  <si>
    <t>Irbesartan+Hidroclorotiazide Generis</t>
  </si>
  <si>
    <t xml:space="preserve"> irbesartan, Hydroclotiazide</t>
  </si>
  <si>
    <t>150 mg+12.5 mg</t>
  </si>
  <si>
    <t xml:space="preserve"> Generis Farmaceutika S.A, Portugal; Generis Farmaceutika S.A, Portugal</t>
  </si>
  <si>
    <t>RMA-2193/29/12/2020</t>
  </si>
  <si>
    <t>Levofloxacina Aurovitas</t>
  </si>
  <si>
    <t>Carton box, containing 10 film-coated tablets in PVC/Aclar - Aluminium blister pack.</t>
  </si>
  <si>
    <t>MA-0066/20/04/2021</t>
  </si>
  <si>
    <t>Tansulosina Aurovitas</t>
  </si>
  <si>
    <t>Carton box, PVC/PE/PVDC blister pack, 3x10, Prolonged release capsule, hard</t>
  </si>
  <si>
    <t>MA-0014/31/01/2022</t>
  </si>
  <si>
    <t>KESOL</t>
  </si>
  <si>
    <t xml:space="preserve"> Budesonide</t>
  </si>
  <si>
    <t>R01AD05</t>
  </si>
  <si>
    <t>Carton box containing one vial of 200 doses/10ml</t>
  </si>
  <si>
    <t>Genetic S.p.A. - ITALY</t>
  </si>
  <si>
    <t xml:space="preserve"> Genetic S.p.A., Italy</t>
  </si>
  <si>
    <t>MA-00091/10/04/2020</t>
  </si>
  <si>
    <t xml:space="preserve"> budesonide</t>
  </si>
  <si>
    <t>Carton box containing one vial of 10ml/ 200 dose with metering spray pump</t>
  </si>
  <si>
    <t>MA-00090/10/04/2020</t>
  </si>
  <si>
    <t>BUTAPRAL</t>
  </si>
  <si>
    <t xml:space="preserve"> Ipratropium bromide, Salbutamol sulphate</t>
  </si>
  <si>
    <t>2.5 mg + 0.5 mg/ 2.5 ml</t>
  </si>
  <si>
    <t>Carton box with 30 single-dose containers of 2.5ml</t>
  </si>
  <si>
    <t xml:space="preserve"> Genetic S.P.A, Italy</t>
  </si>
  <si>
    <t>MA-00195/04/08/2020</t>
  </si>
  <si>
    <t>05-2575.11.04.2024</t>
  </si>
  <si>
    <t>Prednol</t>
  </si>
  <si>
    <t>Gensenta ilac Sanayi ve Ticaret A.S,Turkey</t>
  </si>
  <si>
    <t xml:space="preserve"> Gensenta Ilaç Sanayi ve Ticaret A.S., Turkey </t>
  </si>
  <si>
    <t>RMA-2129/06/10/2020</t>
  </si>
  <si>
    <t>RMA-2130/06/10/2020</t>
  </si>
  <si>
    <t>PREDNOL-L</t>
  </si>
  <si>
    <t>One Lyophilized Ampoule and one Diluent ampoule</t>
  </si>
  <si>
    <t>RMA-2876/15/06/2022</t>
  </si>
  <si>
    <t>RMA-2875/15/06/2022</t>
  </si>
  <si>
    <t>OKSAMEN</t>
  </si>
  <si>
    <t xml:space="preserve"> Tenoxicam</t>
  </si>
  <si>
    <t>M01AC02</t>
  </si>
  <si>
    <t>RMA-2131/06/10/2020</t>
  </si>
  <si>
    <t>Oksamen-L</t>
  </si>
  <si>
    <t>1 vial&amp; 1 diulent ampoule</t>
  </si>
  <si>
    <t>RMA-2132/06/10/2020</t>
  </si>
  <si>
    <t>05-2610.11.04.2024</t>
  </si>
  <si>
    <t>EPCLUSA</t>
  </si>
  <si>
    <t xml:space="preserve"> sofosbuvir, velpatasvir</t>
  </si>
  <si>
    <t>J05AX69</t>
  </si>
  <si>
    <t>400 mg+100 mg</t>
  </si>
  <si>
    <t>28 film-cated tablets</t>
  </si>
  <si>
    <t>GILEAD SCIENCES INTERNATIONAL LTD, UK</t>
  </si>
  <si>
    <t xml:space="preserve"> Gilead Sciences Ireand UC, Ireland</t>
  </si>
  <si>
    <t>RMA-3122/16/11/2022</t>
  </si>
  <si>
    <t>Nebivolol Glenmark</t>
  </si>
  <si>
    <t>Card box containing 3 PVC/PVdC//Aluminium blisters; each blister contains 10 tablets (30 tablets)</t>
  </si>
  <si>
    <t>Glenmark Arzneimittel GmbH,Germany</t>
  </si>
  <si>
    <t xml:space="preserve"> Glenmark Pharmaceuticals s.r.o., Czech Republic </t>
  </si>
  <si>
    <t>MA-0249/18/07/2023</t>
  </si>
  <si>
    <t xml:space="preserve">05-2716.12.04.2024   </t>
  </si>
  <si>
    <t>Amiodaron -hameln 50mg/ml</t>
  </si>
  <si>
    <t xml:space="preserve"> Amiodarone hydrochlorid</t>
  </si>
  <si>
    <t>C01BD01</t>
  </si>
  <si>
    <t>Concentrate for solution for injection/infusion</t>
  </si>
  <si>
    <t>Each folding box contains 5 ml clear glass ampoules, type I, with 3 ml sterile concentrat,Cartoon box,10 x 3 ml ampoules</t>
  </si>
  <si>
    <t>Hameln pharma plus gmbh,Germany</t>
  </si>
  <si>
    <t xml:space="preserve"> Hameln Pharma GmbH, Germany ; Strides Arcolab Polska Sp z.o.o, Poland</t>
  </si>
  <si>
    <t>MA-0255/26/09/2022</t>
  </si>
  <si>
    <t>Hascovir</t>
  </si>
  <si>
    <t xml:space="preserve"> Acyclovir</t>
  </si>
  <si>
    <t>Carton box containing 2 Al/PVC/PVDC blisters; each  blister contain 15 tablets  (30 tablets)</t>
  </si>
  <si>
    <t>Hasco-Lek S.A.- Pharmaceutical Production Company, Poland</t>
  </si>
  <si>
    <t xml:space="preserve"> Pharmaceutical Production Company HASCO-LEK S.A., Poland</t>
  </si>
  <si>
    <t>MA-0110/08/06/2021</t>
  </si>
  <si>
    <t>MA-0111/08/06/2021</t>
  </si>
  <si>
    <t>Box containing 2 Al/PVC/PVDC blisters x 15 tablets (30 tablets)</t>
  </si>
  <si>
    <t>MA-0163/12/07/2022</t>
  </si>
  <si>
    <t>DIH MAX COMFORT</t>
  </si>
  <si>
    <t xml:space="preserve"> Diosmin</t>
  </si>
  <si>
    <t>C05CA03</t>
  </si>
  <si>
    <t>film-coated tablets are packed in PVC/PVDC/Al foil blisters of 30 film-coated tablets placed in a carton.</t>
  </si>
  <si>
    <t xml:space="preserve"> HASCO-LEK S .A., Poland</t>
  </si>
  <si>
    <t>MA-0262/18/11/2021</t>
  </si>
  <si>
    <t>IBUM EXPRESS</t>
  </si>
  <si>
    <t>Carton box containing 2 PVC/PVDC/Aluminium blisters; each  blister contain 12 capsules (24 soft capsules</t>
  </si>
  <si>
    <t xml:space="preserve"> PRZEDSIEBIORSTWO PRODUKCJI FARMACEUTYCZNEJ HASCO-LEK S.A, Poland</t>
  </si>
  <si>
    <t>MA-0260/18/11/2021</t>
  </si>
  <si>
    <t>IBUM SUPERMAX</t>
  </si>
  <si>
    <t>Carton box containing 2 PVC/PVDC/Aluminium blisters; each  blister contain 5 capsules (10 soft capsules)</t>
  </si>
  <si>
    <t>MA-0261/18/11/2021</t>
  </si>
  <si>
    <t xml:space="preserve">05-2713.12.04.2024  </t>
  </si>
  <si>
    <t>Ibum</t>
  </si>
  <si>
    <t xml:space="preserve"> 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</si>
  <si>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</si>
  <si>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</si>
  <si>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 xml:space="preserve"> Ibuprofen, Levomenthol</t>
  </si>
  <si>
    <t>(50 mg+30 mg)/1 g</t>
  </si>
  <si>
    <t>Carton box containing 1  aluminium tube closed with HDPE screwcap which contain 50 g of gel</t>
  </si>
  <si>
    <t>MA-0263/18/11/2021</t>
  </si>
  <si>
    <t>Ibum Forte</t>
  </si>
  <si>
    <t xml:space="preserve"> 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</si>
  <si>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</si>
  <si>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</si>
  <si>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Lactulosum Hasco</t>
  </si>
  <si>
    <t xml:space="preserve">2.5 g/5 ml </t>
  </si>
  <si>
    <t>brown glass bottle with an aluminium cap, a measure and a dose-measuring spoon in a carton box. 1 bottle 150 ml.</t>
  </si>
  <si>
    <t>MA-0259/18/11/2021</t>
  </si>
  <si>
    <t>05-2578.11.04.2024</t>
  </si>
  <si>
    <t>Busacain Spinal Heavy 0.5%</t>
  </si>
  <si>
    <t xml:space="preserve"> Bupivacaine hydrochloride</t>
  </si>
  <si>
    <t>20 mg/4 ml</t>
  </si>
  <si>
    <t>Carton box, Type I borosilicate glass ampoule, 5x4ml solution for injection</t>
  </si>
  <si>
    <t>Haver Farma Ilaç A.S ,Turkey</t>
  </si>
  <si>
    <t xml:space="preserve"> OSEL ILAC SAN. VE TIC. A.S., Turkey </t>
  </si>
  <si>
    <t>MA-0087/07/03/2023</t>
  </si>
  <si>
    <t>Osetron</t>
  </si>
  <si>
    <t>Box x 1 ampoule of 2mL</t>
  </si>
  <si>
    <t xml:space="preserve"> Osel Ilaç San. ve Tic. A.S., Turkey </t>
  </si>
  <si>
    <t>MA-0216/15/10/2021</t>
  </si>
  <si>
    <t xml:space="preserve">05-2788.12.04.2024 </t>
  </si>
  <si>
    <t>Delcabrin</t>
  </si>
  <si>
    <t xml:space="preserve"> Cabergoline</t>
  </si>
  <si>
    <t>G02CB03</t>
  </si>
  <si>
    <t>Carton box, containing Amber Glass Bottle x 2 Tablets</t>
  </si>
  <si>
    <t>Health Well Egypt,Egypt</t>
  </si>
  <si>
    <t xml:space="preserve"> Egyptian Group For Pharmaceutical Industries (EGPI), Egypt</t>
  </si>
  <si>
    <t>MA-0375/03/11/2023</t>
  </si>
  <si>
    <t>05-2583.11.04.2024</t>
  </si>
  <si>
    <t>LEXUR</t>
  </si>
  <si>
    <t xml:space="preserve"> levofloxasin hemihydrate</t>
  </si>
  <si>
    <t>7 FILM TABLET</t>
  </si>
  <si>
    <t>HELBA Pharmaceuticals INC.CO.</t>
  </si>
  <si>
    <t xml:space="preserve"> agis pharmaceutical inc.so, Turkey </t>
  </si>
  <si>
    <t>RMA-3336/29/03/2023</t>
  </si>
  <si>
    <t>RMA-3335/29/03/2023</t>
  </si>
  <si>
    <t>05-2593.11.04.2024</t>
  </si>
  <si>
    <t>Lopraxer</t>
  </si>
  <si>
    <t xml:space="preserve"> Citalopram hydrobromide, Equivalent to citalopram</t>
  </si>
  <si>
    <t>Box containing 28 film coated tablets</t>
  </si>
  <si>
    <t>HELP SA, GREECE</t>
  </si>
  <si>
    <t xml:space="preserve"> Help S.A., Greece</t>
  </si>
  <si>
    <t>RMA-2189/23/12/2020</t>
  </si>
  <si>
    <t>Edason</t>
  </si>
  <si>
    <t xml:space="preserve"> Clindamycin Phospate</t>
  </si>
  <si>
    <t>D10AF01</t>
  </si>
  <si>
    <t>30ml</t>
  </si>
  <si>
    <t>RMA-3434/29/06/2023</t>
  </si>
  <si>
    <t>VURDON</t>
  </si>
  <si>
    <t xml:space="preserve"> HELP S.A, Greece</t>
  </si>
  <si>
    <t>RMA-3299/03/03/2023</t>
  </si>
  <si>
    <t>Vurdon</t>
  </si>
  <si>
    <t>10 Slow release film coated tablets</t>
  </si>
  <si>
    <t>RMA-3347/24/04/2023</t>
  </si>
  <si>
    <t>RMA-3298/03/03/2023</t>
  </si>
  <si>
    <t>5 Ampules</t>
  </si>
  <si>
    <t>RMA-2326/11/05/2021</t>
  </si>
  <si>
    <t xml:space="preserve"> gentamycine sulphate</t>
  </si>
  <si>
    <t>box containin 50 amp</t>
  </si>
  <si>
    <t>RMA-3276/21/02/2023</t>
  </si>
  <si>
    <t>TITUS</t>
  </si>
  <si>
    <t xml:space="preserve"> Lorazepam</t>
  </si>
  <si>
    <t>N05BA06</t>
  </si>
  <si>
    <t>Carton box which contains 20 tablets in blisters</t>
  </si>
  <si>
    <t>RMA-3297/03/03/2023</t>
  </si>
  <si>
    <t>MA-5846/20/09/2019</t>
  </si>
  <si>
    <t>GLAVERAL</t>
  </si>
  <si>
    <t>Box containing plastic high-density polyethylene bottle with 28 capsules</t>
  </si>
  <si>
    <t xml:space="preserve"> HELP S.A., Greece</t>
  </si>
  <si>
    <t>MA-0306/20/10/2022</t>
  </si>
  <si>
    <t>Box containing plastic high-density polyethylene bottle with 14 capsules</t>
  </si>
  <si>
    <t>MA-0305/20/10/2022</t>
  </si>
  <si>
    <t>ACC® Direkt</t>
  </si>
  <si>
    <t xml:space="preserve"> Acetylcysteine</t>
  </si>
  <si>
    <t>R05CB01</t>
  </si>
  <si>
    <t>Oral powder</t>
  </si>
  <si>
    <t>Card box containing 20 sachets</t>
  </si>
  <si>
    <t>HEXAL AG, GERMANY</t>
  </si>
  <si>
    <t xml:space="preserve"> Hermes Arzneimittel GmbH, Austria; Salutas Pharma GmbH, Germany </t>
  </si>
  <si>
    <t>MA-00140/10/06/2020</t>
  </si>
  <si>
    <t>Telpres Plus</t>
  </si>
  <si>
    <t>C09DA07</t>
  </si>
  <si>
    <t>80 mg+ 25 mg</t>
  </si>
  <si>
    <t xml:space="preserve"> Lek Phamaceuticals d.d, Slovenia; Lek S.A., Poland; Saulutas Pharma GmbH., Germany ; S.C.Sandoz S.R.L., Romania</t>
  </si>
  <si>
    <t>RMA-3107/07/11/2022</t>
  </si>
  <si>
    <t>RMA-3106/07/11/2022</t>
  </si>
  <si>
    <t>Zoprinea</t>
  </si>
  <si>
    <t xml:space="preserve"> Zolmitriptan</t>
  </si>
  <si>
    <t>N02CC03</t>
  </si>
  <si>
    <t>3 Film coated tablets</t>
  </si>
  <si>
    <t xml:space="preserve"> Lek Pharmaceuticals d.d., Slovenia</t>
  </si>
  <si>
    <t>RMA-2865/15/06/2022</t>
  </si>
  <si>
    <t>05-2720.12.04.2024</t>
  </si>
  <si>
    <t>Cisatracurium Hikma 2mg/ml Injektions/- Infusionslösung</t>
  </si>
  <si>
    <t xml:space="preserve"> cisatracuriumbesilat</t>
  </si>
  <si>
    <t>M03AC11</t>
  </si>
  <si>
    <t>2 mg/ ml</t>
  </si>
  <si>
    <t>Carton box,Type I, clear, neutral glass ampoules contains 5 ml in ampoule (glass): box of 10 ampoules</t>
  </si>
  <si>
    <t>HIKMA FARMACEUTICA, PORTUGAL</t>
  </si>
  <si>
    <t xml:space="preserve"> Hikma Italia S.p.A., Italy</t>
  </si>
  <si>
    <t>MA-03177/05/02/2024</t>
  </si>
  <si>
    <t>Ribodoxo 2mg/ml solution for injection</t>
  </si>
  <si>
    <t xml:space="preserve"> Doxorubicin hydrochloride</t>
  </si>
  <si>
    <t>L01DB01</t>
  </si>
  <si>
    <t>2mg/ml</t>
  </si>
  <si>
    <t>vial of 25 ml solution for injection contains 50 mg doxorubicin hydrochloride</t>
  </si>
  <si>
    <t xml:space="preserve"> Thymoorgan Pharmazie GmbH, Germany </t>
  </si>
  <si>
    <t>MA-0306/30/08/2023</t>
  </si>
  <si>
    <t>Epirubicin Hikma 2 mg/ml</t>
  </si>
  <si>
    <t xml:space="preserve"> Epirubicin  hydrochloride</t>
  </si>
  <si>
    <t>L01DB03</t>
  </si>
  <si>
    <t>Carton box,(type I) glass vials with rubber stoppers 1vial of  25 ml</t>
  </si>
  <si>
    <t>MA-0353/27/10/2023</t>
  </si>
  <si>
    <t>Etoposid Hikma</t>
  </si>
  <si>
    <t xml:space="preserve"> etoposide</t>
  </si>
  <si>
    <t>L01CB01</t>
  </si>
  <si>
    <t>Carton box containing 1 amber glass type I vial containing 5 ml of concentrate for solution for infusion</t>
  </si>
  <si>
    <t>MA-0047/11/03/2022</t>
  </si>
  <si>
    <t>05-2828.12.04.2024</t>
  </si>
  <si>
    <t>Fluferal Depo</t>
  </si>
  <si>
    <t xml:space="preserve"> Fluphenazine Decanoate</t>
  </si>
  <si>
    <t>N05AB02</t>
  </si>
  <si>
    <t>25 mg/1 ml</t>
  </si>
  <si>
    <t>5 ampoules x 1 ml amber glass ampoule USP Type-I</t>
  </si>
  <si>
    <t>Hiral Labs ltd.India</t>
  </si>
  <si>
    <t xml:space="preserve"> Hiral Labs Ltd., India</t>
  </si>
  <si>
    <t>MA-0077/01/04/2022</t>
  </si>
  <si>
    <t>HIRPEDOL-DEPO</t>
  </si>
  <si>
    <t xml:space="preserve"> Haloperidol Decanoate</t>
  </si>
  <si>
    <t>N05AD01</t>
  </si>
  <si>
    <t>Carton Box, amber color glass ampoule, 5 x 1ml ampoules Solution for injection.</t>
  </si>
  <si>
    <t>MA-0078/01/04/2022</t>
  </si>
  <si>
    <t>Lincohir</t>
  </si>
  <si>
    <t xml:space="preserve"> Lincomicin</t>
  </si>
  <si>
    <t>J01FF02</t>
  </si>
  <si>
    <t>Box containing 10 ampoules x 2 ml clear glass ampule.</t>
  </si>
  <si>
    <t>MA-0218/02/09/2022</t>
  </si>
  <si>
    <t>BUDINEB</t>
  </si>
  <si>
    <t xml:space="preserve"> BUDESONIDE</t>
  </si>
  <si>
    <t>R03BA02</t>
  </si>
  <si>
    <t>20 single-dose phials in strips</t>
  </si>
  <si>
    <t>I.B.N. Savio S.r.l.Italy</t>
  </si>
  <si>
    <t>RMA-3458/25/07/2023</t>
  </si>
  <si>
    <t>ANNISTER</t>
  </si>
  <si>
    <t xml:space="preserve"> Cholecalciferol</t>
  </si>
  <si>
    <t xml:space="preserve">25000 IU/2.5 ml </t>
  </si>
  <si>
    <t>1 monodose containers, 2.5 ml.</t>
  </si>
  <si>
    <t xml:space="preserve"> GENETIC SPA, Italy; Savio Industrial S.r.l, Italy</t>
  </si>
  <si>
    <t>RMA-3324/21/03/2023</t>
  </si>
  <si>
    <t>DECADRON</t>
  </si>
  <si>
    <t xml:space="preserve"> DEXAMETHASONE SODIUM PHOSPHATE</t>
  </si>
  <si>
    <t>RMA-2974/21/09/2022</t>
  </si>
  <si>
    <t>ALMEIDA</t>
  </si>
  <si>
    <t xml:space="preserve"> Salbutamol Sulphate, Ipratropium Bromide</t>
  </si>
  <si>
    <t xml:space="preserve"> (1.875 mg+0.375 mg)/0.5 ml </t>
  </si>
  <si>
    <t>Carton box containing 5 low-density polyethylene single-dose containers 5 containers are sealed in an aluminium packing, therefore 6 aluminium foil bags that contain a total of 30 containers ( 30 monodose containers with 0.5ml nebuliser solution)</t>
  </si>
  <si>
    <t xml:space="preserve"> GENETIC s.p.a, Italy</t>
  </si>
  <si>
    <t>MA-0225/18/10/2021</t>
  </si>
  <si>
    <t xml:space="preserve">05-2710.12.04.2024  </t>
  </si>
  <si>
    <t>Povigram</t>
  </si>
  <si>
    <t xml:space="preserve"> Povidone-Iodine</t>
  </si>
  <si>
    <t>10% w/v</t>
  </si>
  <si>
    <t>20 bottles of 500ml</t>
  </si>
  <si>
    <t>ICPA Health Procuct Ltd-India</t>
  </si>
  <si>
    <t xml:space="preserve"> ICPA HEALTH PRODUCTS LTD, India</t>
  </si>
  <si>
    <t>MA-00232/08/03/2024</t>
  </si>
  <si>
    <t>05-2674.11.04.2024</t>
  </si>
  <si>
    <t>VALCODIN</t>
  </si>
  <si>
    <t xml:space="preserve"> Amlodipine besilate, Valsartan</t>
  </si>
  <si>
    <t xml:space="preserve">10 mg+160 mg </t>
  </si>
  <si>
    <t>Ilko Ilac Sanayi.ve Ticaret.A.S</t>
  </si>
  <si>
    <t xml:space="preserve"> Ilko Ilac Sanayi ve Ticaret A.S., Turkey </t>
  </si>
  <si>
    <t>RMA-3314/13/03/2023</t>
  </si>
  <si>
    <t xml:space="preserve"> amlodipine, valsartan</t>
  </si>
  <si>
    <t xml:space="preserve"> Ilko Ilac Sanayi ve Ticaret A.S, Turkey </t>
  </si>
  <si>
    <t>RMA-3315/13/03/2023</t>
  </si>
  <si>
    <t>CEFDIA</t>
  </si>
  <si>
    <t>10 tablets in 2 blisters in carton box</t>
  </si>
  <si>
    <t xml:space="preserve"> nobel ilaq sanayi ve tic.a.s, Turkey </t>
  </si>
  <si>
    <t>RMA-3001/29/09/2022</t>
  </si>
  <si>
    <t>ALRINAST</t>
  </si>
  <si>
    <t xml:space="preserve"> desloratadine</t>
  </si>
  <si>
    <t>bottle x 150ml</t>
  </si>
  <si>
    <t xml:space="preserve"> nobel ilac san ve tic a.s, Turkey </t>
  </si>
  <si>
    <t>RMA-3002/29/09/2022</t>
  </si>
  <si>
    <t>Box  x 20 film-coated  tablets</t>
  </si>
  <si>
    <t xml:space="preserve"> Ilko  Ilaç Sanayi  ve  Ticaret  A.S, Turkey </t>
  </si>
  <si>
    <t>RMA-3003/29/09/2022</t>
  </si>
  <si>
    <t>algopet</t>
  </si>
  <si>
    <t>box x 15 film coated tablets</t>
  </si>
  <si>
    <t xml:space="preserve"> ilko ilac sanay ve ticaret a.s, Turkey </t>
  </si>
  <si>
    <t>RMA-3087/01/11/2022</t>
  </si>
  <si>
    <t>Valcor Plus</t>
  </si>
  <si>
    <t xml:space="preserve"> hydrochlorthiazide, valsartan</t>
  </si>
  <si>
    <t>RMA-3213/24/01/2023</t>
  </si>
  <si>
    <t>RMA-3214/24/01/2023</t>
  </si>
  <si>
    <t>IRBECOR PLUS</t>
  </si>
  <si>
    <t xml:space="preserve"> IRBESARTAN, Hydrochlorotazide</t>
  </si>
  <si>
    <t>Box x 28 film coated  tablet</t>
  </si>
  <si>
    <t>RMA-3072/25/10/2022</t>
  </si>
  <si>
    <t xml:space="preserve"> irbesartan, Hydrochlorthiazide</t>
  </si>
  <si>
    <t>Box x 28 film- coated tablets</t>
  </si>
  <si>
    <t xml:space="preserve"> Ilko Ilaq Sanayi ve Ticaret A.S., Turkey </t>
  </si>
  <si>
    <t>RMA-3073/25/10/2022</t>
  </si>
  <si>
    <t>Leptica</t>
  </si>
  <si>
    <t xml:space="preserve"> levetiracetam (form1)</t>
  </si>
  <si>
    <t>box x 50 film-coated tablets</t>
  </si>
  <si>
    <t xml:space="preserve"> ilko ilac sanayi ve ticaret A.S, Turkey </t>
  </si>
  <si>
    <t>RMA-3074/25/10/2022</t>
  </si>
  <si>
    <t>ALECAST</t>
  </si>
  <si>
    <t xml:space="preserve"> montelukast sodium</t>
  </si>
  <si>
    <t xml:space="preserve"> ilko ilac Sanayi ve Ticaret A.S, Turkey </t>
  </si>
  <si>
    <t>RMA-3084/01/11/2022</t>
  </si>
  <si>
    <t>box x 28 chewable tablets</t>
  </si>
  <si>
    <t xml:space="preserve"> ilko ilac sanayi ve ticaret a.s, Turkey </t>
  </si>
  <si>
    <t>RMA-3086/01/11/2022</t>
  </si>
  <si>
    <t>RMA-3085/01/11/2022</t>
  </si>
  <si>
    <t>Moksefen</t>
  </si>
  <si>
    <t xml:space="preserve"> moxifloxacin hcl</t>
  </si>
  <si>
    <t>Box x 7 film coated tablets</t>
  </si>
  <si>
    <t xml:space="preserve"> Ilko Ilaç Sanayi ve Ticaret A. S, Turkey </t>
  </si>
  <si>
    <t>RMA-3075/25/10/2022</t>
  </si>
  <si>
    <t>Rabiza</t>
  </si>
  <si>
    <t xml:space="preserve"> Rabeprazole Sodium</t>
  </si>
  <si>
    <t>28 tablets in 2 blisters in carton box</t>
  </si>
  <si>
    <t>RMA-3317/13/03/2023</t>
  </si>
  <si>
    <t>Raxerin</t>
  </si>
  <si>
    <t xml:space="preserve"> racecadotril</t>
  </si>
  <si>
    <t>A07XA04</t>
  </si>
  <si>
    <t>16 dispersible tablets</t>
  </si>
  <si>
    <t>RMA-3201/12/01/2023</t>
  </si>
  <si>
    <t>RAXERIN</t>
  </si>
  <si>
    <t xml:space="preserve"> Racecadotril</t>
  </si>
  <si>
    <t>30 dispersible tablets</t>
  </si>
  <si>
    <t>RMA-3202/12/01/2023</t>
  </si>
  <si>
    <t>livercol</t>
  </si>
  <si>
    <t xml:space="preserve"> rosuvastatina Ca</t>
  </si>
  <si>
    <t>Box x 28 Film Coated tablets</t>
  </si>
  <si>
    <t>RMA-3017/04/10/2022</t>
  </si>
  <si>
    <t>box x 28 film-coated tablets</t>
  </si>
  <si>
    <t>RMA-3016/04/10/2022</t>
  </si>
  <si>
    <t>VALCOR</t>
  </si>
  <si>
    <t xml:space="preserve"> Valsartan</t>
  </si>
  <si>
    <t>RMA-3200/12/01/2023</t>
  </si>
  <si>
    <t>Valcor</t>
  </si>
  <si>
    <t xml:space="preserve"> Valsartan   </t>
  </si>
  <si>
    <t>RMA-3199/12/01/2023</t>
  </si>
  <si>
    <t>Magnesiumsulfat 50% Inresa</t>
  </si>
  <si>
    <t xml:space="preserve"> Magneziumsulphate- heptahydrate</t>
  </si>
  <si>
    <t>A12CC02</t>
  </si>
  <si>
    <t>50 %</t>
  </si>
  <si>
    <t>Type I glass ampoule  Carton box Carton Box containing 10 ampoules each with  10 ml</t>
  </si>
  <si>
    <t>Inresa Arzneimittel GmbH,Germany</t>
  </si>
  <si>
    <t xml:space="preserve"> Inresa Arzneimttel GmbH, Germany </t>
  </si>
  <si>
    <t>MA-0228/06/09/2022</t>
  </si>
  <si>
    <t>Succinylcholin 2% Inresa</t>
  </si>
  <si>
    <t xml:space="preserve"> Suxamethonium chloride</t>
  </si>
  <si>
    <t>M03AB01</t>
  </si>
  <si>
    <t>Type I glass ampoule,Carton box containing 1x10ampoules each with 5ml solution for injection</t>
  </si>
  <si>
    <t>MA-0222/06/09/2022</t>
  </si>
  <si>
    <t>05-2773.12.04.2024</t>
  </si>
  <si>
    <t>ALGOFREN</t>
  </si>
  <si>
    <t>150 ml</t>
  </si>
  <si>
    <t>IOULIA&amp;IRENE TSETI PHARMACEUTICALS LAB.S.A.-INTERMED S.A.-GREECE</t>
  </si>
  <si>
    <t xml:space="preserve"> UNI-PHARMA KLEON TSETIS PHARMACEUTICALS Lab.greece, Greece</t>
  </si>
  <si>
    <t>RMA-3032/05/10/2022</t>
  </si>
  <si>
    <t>krem</t>
  </si>
  <si>
    <t xml:space="preserve"> IBUPROFEN (as Ibuprofen DCI-90%), IBUPROFEN DCI-90% it is in the form of granula with the excipients below: STARCH PREGELATINIZED NF POVIDONE</t>
  </si>
  <si>
    <t>BT x 20 (BLIST 2x10)</t>
  </si>
  <si>
    <t>RMA-3031/05/10/2022</t>
  </si>
  <si>
    <t>05-2792.12.04.2024</t>
  </si>
  <si>
    <t>AMOBRONC</t>
  </si>
  <si>
    <t>3mg/ml</t>
  </si>
  <si>
    <t>ISTITUTO CHIMICO INTERNAZIONALE DR. GIUSEPPE RENDE SRL-Italy</t>
  </si>
  <si>
    <t xml:space="preserve"> Special Product’s Line S.P.A, Italy</t>
  </si>
  <si>
    <t>MA-05845/23/02/2024</t>
  </si>
  <si>
    <t>REZAN</t>
  </si>
  <si>
    <t xml:space="preserve"> Azithromycin dihydrate corresponding to Azithromycin</t>
  </si>
  <si>
    <t>3 film -coated tablets</t>
  </si>
  <si>
    <t xml:space="preserve"> SPECIAL PRODUCT’S LINE S.P.A, Italy</t>
  </si>
  <si>
    <t>MA-08231/18/03/2024</t>
  </si>
  <si>
    <t>CIPERUS</t>
  </si>
  <si>
    <t xml:space="preserve"> Ciprofloxacin hydrochloride  equivalent to Ciprofloxacin</t>
  </si>
  <si>
    <t xml:space="preserve"> Laboratorio Farmacologico Milanese S.r.l.,, Italy</t>
  </si>
  <si>
    <t>MA-08211/23/02/2024</t>
  </si>
  <si>
    <t xml:space="preserve">05-2792.12.04.2024    </t>
  </si>
  <si>
    <t>box containing 2 blister x 6 tablets (12 tablets)</t>
  </si>
  <si>
    <t>MA-00149/23/02/2024</t>
  </si>
  <si>
    <t>LEMAXIL</t>
  </si>
  <si>
    <t xml:space="preserve"> Levofloxacin Hemihydrate (active substances</t>
  </si>
  <si>
    <t>Box containin 5 film coated  tablets</t>
  </si>
  <si>
    <t>MA-08229/18/03/2024</t>
  </si>
  <si>
    <t>ANADIR</t>
  </si>
  <si>
    <t>Box containing 14 capsules</t>
  </si>
  <si>
    <t>MA-08218/23/02/2024</t>
  </si>
  <si>
    <t>05-2792 .12.04.2024</t>
  </si>
  <si>
    <t>REALEN</t>
  </si>
  <si>
    <t xml:space="preserve"> Sodium alendronate trihydrate</t>
  </si>
  <si>
    <t>Box containin 4 film-coated tablets</t>
  </si>
  <si>
    <t xml:space="preserve"> SPECIAL PRODUCT’S LINE S.p.A., Italy</t>
  </si>
  <si>
    <t>MA-08230/18/03/2024</t>
  </si>
  <si>
    <t>GLIATILIN</t>
  </si>
  <si>
    <t xml:space="preserve"> Choline alphoscerate</t>
  </si>
  <si>
    <t>N07AX02</t>
  </si>
  <si>
    <t>cardboard box, 14 capsules of 400 mg, PVC/Aluminium</t>
  </si>
  <si>
    <t>Italfarmaco S.p.A. Italy</t>
  </si>
  <si>
    <t xml:space="preserve"> Italfarmaco S.p.A., Italy</t>
  </si>
  <si>
    <t>MA-00443/24/01/2024</t>
  </si>
  <si>
    <t>LEDOREN</t>
  </si>
  <si>
    <t>Lithographed cardboard box containing 30 sachets</t>
  </si>
  <si>
    <t>ITALIAN DEVICES S.R.L.</t>
  </si>
  <si>
    <t xml:space="preserve"> FINE FOODS &amp; PHARMACEUTICALS N.T.M LINE. S.P.A, Italy</t>
  </si>
  <si>
    <t>MA-00133/05/06/2020</t>
  </si>
  <si>
    <t>DOTAGRAF</t>
  </si>
  <si>
    <t>Carton box, Colourless glass vial of 10 ml, 1x1, solution for injection</t>
  </si>
  <si>
    <t>Jenapharm GmbH &amp; CO.KG,Germany</t>
  </si>
  <si>
    <t xml:space="preserve"> Sanochemia Pharmazeutika GmBH, Austria; Bayer farmacevtska dru?ba d.o.o., Slovenia</t>
  </si>
  <si>
    <t>MA-0119/24/03/2023</t>
  </si>
  <si>
    <t>Carton box, Colourless glass vial of 15 ml,1x1, solution for injection</t>
  </si>
  <si>
    <t xml:space="preserve"> Sanochemia Pharmazeutika GmBH, Austria; Bayer farmacevtska družba d.o.o., Slovenia</t>
  </si>
  <si>
    <t>MA-0120/24/03/2023</t>
  </si>
  <si>
    <t>Carton box, Colourless glass vial of 20 ml,1x1, solution for injection</t>
  </si>
  <si>
    <t>MA-0121/24/03/2023</t>
  </si>
  <si>
    <t>05-2642.11.04.2024</t>
  </si>
  <si>
    <t xml:space="preserve"> Aethacizine</t>
  </si>
  <si>
    <t>C01BC09</t>
  </si>
  <si>
    <t>JSC "OLAINFARM", LATVIA</t>
  </si>
  <si>
    <t xml:space="preserve"> JSC Olainfarm, Latvia</t>
  </si>
  <si>
    <t xml:space="preserve"> Amantadine Hydrochloride</t>
  </si>
  <si>
    <t>N04BB01</t>
  </si>
  <si>
    <t xml:space="preserve"> JSC OLAINFARM,, Latvia</t>
  </si>
  <si>
    <t xml:space="preserve"> Furagin</t>
  </si>
  <si>
    <t xml:space="preserve"> JSC "OLAINFARM", LATVIA, Latvia</t>
  </si>
  <si>
    <t>FURASOL</t>
  </si>
  <si>
    <t xml:space="preserve"> Furagin soluble</t>
  </si>
  <si>
    <t>J01XE</t>
  </si>
  <si>
    <t>15 sachet in cardboard pack, Box containing 5 sachets, Box containing 15 sachets</t>
  </si>
  <si>
    <t>RMA-1850/10/12/2019</t>
  </si>
  <si>
    <t xml:space="preserve"> Furain corresponds to Furagin Soluble</t>
  </si>
  <si>
    <t>N07AA</t>
  </si>
  <si>
    <t>15 mg/1 ml</t>
  </si>
  <si>
    <t xml:space="preserve"> Itraconazole</t>
  </si>
  <si>
    <t>J02AC02</t>
  </si>
  <si>
    <t>ADAPTOL</t>
  </si>
  <si>
    <t xml:space="preserve"> JSC "OLAINFARM", Latvia</t>
  </si>
  <si>
    <t xml:space="preserve"> Phenibut</t>
  </si>
  <si>
    <t>Fenkarol®</t>
  </si>
  <si>
    <t xml:space="preserve"> Quifenadini hydrochloride</t>
  </si>
  <si>
    <t>R06AX31</t>
  </si>
  <si>
    <t xml:space="preserve"> JSC OLAINfarm, Latvia</t>
  </si>
  <si>
    <t xml:space="preserve"> Quifenadini hydrochloridum</t>
  </si>
  <si>
    <t>Amoxicillin 250mg/ 5ml Oral Suspension BP</t>
  </si>
  <si>
    <t xml:space="preserve"> amoxicillin</t>
  </si>
  <si>
    <t>Carton box, Plastic bottle of 100ml, Powder for oral suspension</t>
  </si>
  <si>
    <t>KENT PHARMA UK LIMITED,United Kingdom</t>
  </si>
  <si>
    <t xml:space="preserve"> Athlone Laboratories Ltd, Ireland; Kent Pharmaceuticals Limited, United Kingdom</t>
  </si>
  <si>
    <t>URMA-00131/05/06/2020</t>
  </si>
  <si>
    <t>05-2546.11.04.2024</t>
  </si>
  <si>
    <t>FUROSEMIDA KERN Pharma 40mg</t>
  </si>
  <si>
    <t>Pack containing 30 tablets</t>
  </si>
  <si>
    <t>KERN PHARMA S.L.-SPAIN</t>
  </si>
  <si>
    <t xml:space="preserve"> Kern Pharma S.L.-Spain, Spain</t>
  </si>
  <si>
    <t>RMA-1724/03/10/2019</t>
  </si>
  <si>
    <t xml:space="preserve">05-2774.12.04.2024    </t>
  </si>
  <si>
    <t>TIROSTU</t>
  </si>
  <si>
    <t xml:space="preserve"> Tirofiban Hydrochloride Monohydrate</t>
  </si>
  <si>
    <t>B01AC17</t>
  </si>
  <si>
    <t>12.5 mg/50 ml</t>
  </si>
  <si>
    <t>Clear glass (type I) vial of 50ml; Each box contains one vial; 1 vial of 50ml</t>
  </si>
  <si>
    <t>Koçsel ilaç sanayi Ve Ticaret A.S,Turkey</t>
  </si>
  <si>
    <t xml:space="preserve"> Onko Ilac Sanayi ve Ticaret A.S., Turkey </t>
  </si>
  <si>
    <t>MA-0277/29/12/2020</t>
  </si>
  <si>
    <t>05-2540.11.04.2024</t>
  </si>
  <si>
    <t>Hedelix Hustensaft</t>
  </si>
  <si>
    <t xml:space="preserve"> Extract of ivy leaves (2.2-2.9:1)1</t>
  </si>
  <si>
    <t>D02AC</t>
  </si>
  <si>
    <t>0.8 g/100 ml</t>
  </si>
  <si>
    <t>Krewel Meuselbach GmbH</t>
  </si>
  <si>
    <t xml:space="preserve"> Krewel Meuselbach GmbH, Germany </t>
  </si>
  <si>
    <t>RMA-2989/28/09/2022</t>
  </si>
  <si>
    <t>05-2531.11.04.2024</t>
  </si>
  <si>
    <t>HELEX</t>
  </si>
  <si>
    <t>KRKA D.D, NOVO MESTO, SLOVENIA</t>
  </si>
  <si>
    <t xml:space="preserve"> Krka,d.d.,Novo mesto, Slovenia; Krka-FARMA d.o.o, Croatia</t>
  </si>
  <si>
    <t>RMA-1648/02/08/2019</t>
  </si>
  <si>
    <t>Wamlox</t>
  </si>
  <si>
    <t xml:space="preserve"> Amlodipine Besilate, Valsartan</t>
  </si>
  <si>
    <t>Carton box contain 3 blister with 10 film-coated tablets (30 film-coated tablets)</t>
  </si>
  <si>
    <t xml:space="preserve"> Krka, d.d., Novo mesto, Slovenia; Krka-farma d.o.o., Croatia; TAD Pharma GmbH, Germany </t>
  </si>
  <si>
    <t>MA-0191/17/09/2021</t>
  </si>
  <si>
    <t>MA-0192/17/09/2021</t>
  </si>
  <si>
    <t>MA-0193/17/09/2021</t>
  </si>
  <si>
    <t>Valtricom</t>
  </si>
  <si>
    <t xml:space="preserve"> Amlodipine Besilate, Valsartan, Hydrochlorothiazide</t>
  </si>
  <si>
    <t>Carton box,Blister Aluminium (OPA/Al/PVC) / Aluminium,box contain 3 blister with 10 film-coated tablets (30 film-coated tablets)</t>
  </si>
  <si>
    <t xml:space="preserve"> Krka, d.d., Novo mesto, Slovenia; TAD Pharma GmbH, Germany </t>
  </si>
  <si>
    <t>MA-0175/14/09/2021</t>
  </si>
  <si>
    <t>MA-0177/14/09/2021</t>
  </si>
  <si>
    <t>MA-0176/14/09/2021</t>
  </si>
  <si>
    <t>TENOX ®</t>
  </si>
  <si>
    <t>PMA-108/08/02/2017</t>
  </si>
  <si>
    <t>PMA-107/08/02/2017</t>
  </si>
  <si>
    <t>HICONCIL ®</t>
  </si>
  <si>
    <t>Kutia prej 16 kapsules</t>
  </si>
  <si>
    <t>PMA-016/16/11/2016</t>
  </si>
  <si>
    <t>Bottle with 100 ml of suspension</t>
  </si>
  <si>
    <t>PMA-018/16/11/2016</t>
  </si>
  <si>
    <t>PMA-017/16/11/2016</t>
  </si>
  <si>
    <t>Betaklav®</t>
  </si>
  <si>
    <t xml:space="preserve"> Amoxicillin trihydrate , equivalent to amoxicillin</t>
  </si>
  <si>
    <t>14 g of powder for reconstitution  of  70ml of oral     suspension,respectively,in a box</t>
  </si>
  <si>
    <t xml:space="preserve"> Krka , d.d., Novo mesto, Slovenia; TAD Pharma GmbH, Germany </t>
  </si>
  <si>
    <t>RMA-3396/11/05/2023</t>
  </si>
  <si>
    <t xml:space="preserve"> Amoxicillin trihydrate , equivalent to amoxicillin (compacted)</t>
  </si>
  <si>
    <t>14 Film-coated tablets  in a box</t>
  </si>
  <si>
    <t>RMA-3394/11/05/2023</t>
  </si>
  <si>
    <t>ATORIS ®</t>
  </si>
  <si>
    <t>Kutia prej 30 Film tableta të mbeshtjellura</t>
  </si>
  <si>
    <t>PMA-001/16/11/2016</t>
  </si>
  <si>
    <t xml:space="preserve"> atorvastatin</t>
  </si>
  <si>
    <t>PMA-002/16/11/2016</t>
  </si>
  <si>
    <t>ATORIS</t>
  </si>
  <si>
    <t xml:space="preserve"> KRKA, D.D., NOVO MESTO, Slovenia; KRKA-FARMA d.o.o., Croatia</t>
  </si>
  <si>
    <t>RMA-2292/08/04/2021</t>
  </si>
  <si>
    <t>AZIBIOT</t>
  </si>
  <si>
    <t xml:space="preserve"> Azithromycine dihydrate</t>
  </si>
  <si>
    <t xml:space="preserve"> KRKA d.d, Novo Mesto,, Slovenia; KRKA Polska sp. Z.o.o, Poland, Poland</t>
  </si>
  <si>
    <t>SEPTOLETE MENTOL</t>
  </si>
  <si>
    <t xml:space="preserve"> Benzalkonium chloride</t>
  </si>
  <si>
    <t>30 lozenges, Box containing 30 lozenges</t>
  </si>
  <si>
    <t xml:space="preserve"> Krka, d.d., Novo mesto, Slovenia</t>
  </si>
  <si>
    <t>PMA-029/16/11/2016</t>
  </si>
  <si>
    <t>Septolete® total</t>
  </si>
  <si>
    <t>(1.5 mg+5 mg)/1 ml</t>
  </si>
  <si>
    <t>30 ML of oromucosal spray</t>
  </si>
  <si>
    <t>RMA-2413/14/07/2021</t>
  </si>
  <si>
    <t>Septolete® total eucalyptus</t>
  </si>
  <si>
    <t xml:space="preserve"> Benzydamine hydrochloride, Cetylpyridinium Chloride</t>
  </si>
  <si>
    <t>3 mg+1 mg</t>
  </si>
  <si>
    <t>Box containing 16 lozenge (2 blister of 8 lozenges)</t>
  </si>
  <si>
    <t xml:space="preserve"> Krka, d.d, Novo Mesto, Slovenia; TAD Pharma GmbH, Germany </t>
  </si>
  <si>
    <t>RMA-2369/09/06/2021</t>
  </si>
  <si>
    <t>Septolete® total lemon and elder flower</t>
  </si>
  <si>
    <t xml:space="preserve"> Benzydamine hydrochloride, Cetylpyridinium Chloride(as monohydrate)</t>
  </si>
  <si>
    <t>1 box contains 16 lozenges (2 blisters of 8 lozenges)</t>
  </si>
  <si>
    <t>RMA-3534/11/10/2023</t>
  </si>
  <si>
    <t>Septolete® total lemon and honey</t>
  </si>
  <si>
    <t xml:space="preserve"> Benzydamine hydrochloride, Cetylpyridinium Chloride1(as monohydrate)</t>
  </si>
  <si>
    <t>16 lozenges, in a box.</t>
  </si>
  <si>
    <t>MA-5997/30/12/2019</t>
  </si>
  <si>
    <t>SOBYCOR</t>
  </si>
  <si>
    <t xml:space="preserve"> KRKA d.d. Novo Mesto Slovenia, TAD Pharma Gmbh, Germany, Slovenia; TAD Pharma GmbH, Germany </t>
  </si>
  <si>
    <t>RMA-1837/05/12/2019</t>
  </si>
  <si>
    <t xml:space="preserve"> KRKA d.d. Novo Mesto Slovenia, TAD Pharma Gmbh, Germany, Slovenia; TAD Pharma Gmbh, Germany </t>
  </si>
  <si>
    <t>RMA-1838/05/12/2019</t>
  </si>
  <si>
    <t>LEXAURIN®</t>
  </si>
  <si>
    <t xml:space="preserve"> Krka,d.d., Novo Mesto, Slovenia</t>
  </si>
  <si>
    <t>RMA-03569/04/12/2023</t>
  </si>
  <si>
    <t xml:space="preserve"> KRKA, d.d., Novo Mesto, Slovenia; Krka, d.d., novo mesto, Slovenia</t>
  </si>
  <si>
    <t>RMA-03598/04/12/2023</t>
  </si>
  <si>
    <t>CORYOL ®</t>
  </si>
  <si>
    <t>PMA-005/16/11/2016</t>
  </si>
  <si>
    <t>PMA-004/16/11/2016</t>
  </si>
  <si>
    <t>PMA-003/16/11/2016</t>
  </si>
  <si>
    <t>Herbion® Iceland moss syrup</t>
  </si>
  <si>
    <t xml:space="preserve"> Cetraria islamdicatallus exctractum spissum</t>
  </si>
  <si>
    <t>R05CA12</t>
  </si>
  <si>
    <t>6 mg/ml</t>
  </si>
  <si>
    <t>syrup</t>
  </si>
  <si>
    <t>bottle containign 150 ml syrup</t>
  </si>
  <si>
    <t>RMA-1510/22/03/2019</t>
  </si>
  <si>
    <t>VITAMIN D3 Krka</t>
  </si>
  <si>
    <t xml:space="preserve"> Cholecalciferol Concentrate</t>
  </si>
  <si>
    <t>1000 IU</t>
  </si>
  <si>
    <t>Carton box contain 6 blister with 10 tablets (60 tablets)</t>
  </si>
  <si>
    <t>MA-0178/14/09/2021</t>
  </si>
  <si>
    <t>CIPRINOL ®</t>
  </si>
  <si>
    <t>Kutia prej 10 Film tableta të mbeshtjellura</t>
  </si>
  <si>
    <t>PMA-006/16/11/2016</t>
  </si>
  <si>
    <t xml:space="preserve"> Ciprofloxacin</t>
  </si>
  <si>
    <t>PMA-007/16/11/2016</t>
  </si>
  <si>
    <t>CIPRINOL</t>
  </si>
  <si>
    <t xml:space="preserve"> ciprofloxacin hydrochloride monohydrate</t>
  </si>
  <si>
    <t xml:space="preserve"> KRKA, D.D., NOVO MESTO, Slovenia</t>
  </si>
  <si>
    <t>RMA-2456/30/08/2021</t>
  </si>
  <si>
    <t>FROMILID ®</t>
  </si>
  <si>
    <t>PMA-020/16/11/2016</t>
  </si>
  <si>
    <t>ZYLLT®</t>
  </si>
  <si>
    <t>28 Film tableta të mbeshtjellura</t>
  </si>
  <si>
    <t xml:space="preserve"> KRKA, d.d., Novo Mesto, Slovenia; KRKA-FARMA d.o.o, Croatia; Krka Polska Sp.z o.o., Poland</t>
  </si>
  <si>
    <t>RMA-03586/18/01/2024</t>
  </si>
  <si>
    <t>DASSELTA</t>
  </si>
  <si>
    <t xml:space="preserve"> Krka, d.d. Novo mesto, Slovenia</t>
  </si>
  <si>
    <t>RMA-1848/09/12/2019</t>
  </si>
  <si>
    <t xml:space="preserve"> Krka, d.d. Novo Mesto Slovenia,, Slovenia</t>
  </si>
  <si>
    <t>Deksametazon Krka</t>
  </si>
  <si>
    <t xml:space="preserve"> Dexamethasone</t>
  </si>
  <si>
    <t>20 tablets, in a box.</t>
  </si>
  <si>
    <t>RMA-03588/10/01/2024</t>
  </si>
  <si>
    <t>Dexamethason Krka</t>
  </si>
  <si>
    <t>4 mg/ml</t>
  </si>
  <si>
    <t>25 ampoules of 1 ml</t>
  </si>
  <si>
    <t>MA-5767/02/05/2019</t>
  </si>
  <si>
    <t>Dekenor®</t>
  </si>
  <si>
    <t>5 ampoules of 2 ml of solution for injection/infusion, in a box.</t>
  </si>
  <si>
    <t>RMA-03587/10/01/2024</t>
  </si>
  <si>
    <t>APAURIN®</t>
  </si>
  <si>
    <t xml:space="preserve"> KRKA, d.d., Novo Mesto, Slovenia</t>
  </si>
  <si>
    <t>RMA-03614/07/02/2024</t>
  </si>
  <si>
    <t>RMA-03615/07/02/2024</t>
  </si>
  <si>
    <t>NAKLOFEN ®</t>
  </si>
  <si>
    <t>Kutia prej 5 ampoules of 3ml</t>
  </si>
  <si>
    <t>PMA-112/08/02/2017</t>
  </si>
  <si>
    <t>Flebaven</t>
  </si>
  <si>
    <t xml:space="preserve"> Diosmin, micronized1</t>
  </si>
  <si>
    <t>30  film-coated tablets</t>
  </si>
  <si>
    <t>MA-5826/09/07/2019</t>
  </si>
  <si>
    <t>60 film-coated tablets</t>
  </si>
  <si>
    <t>MA-5825/09/07/2019</t>
  </si>
  <si>
    <t>Dulsevia®</t>
  </si>
  <si>
    <t>28 hard gastro-resistant capsules, in a box.</t>
  </si>
  <si>
    <t>ENAP ®</t>
  </si>
  <si>
    <t xml:space="preserve"> Enalapril maleate</t>
  </si>
  <si>
    <t>C09AA02</t>
  </si>
  <si>
    <t>PMA-009/16/11/2016</t>
  </si>
  <si>
    <t>PMA-010/16/11/2016</t>
  </si>
  <si>
    <t>PMA-008/16/11/2016</t>
  </si>
  <si>
    <t>ENAP ® -H</t>
  </si>
  <si>
    <t xml:space="preserve"> enalapril, hydrochlorothiazide</t>
  </si>
  <si>
    <t>10 mg+25 mg</t>
  </si>
  <si>
    <t>PMA-012/16/11/2016</t>
  </si>
  <si>
    <t>ENAP ® -HL</t>
  </si>
  <si>
    <t>C09BA02</t>
  </si>
  <si>
    <t>PMA-011/16/11/2016</t>
  </si>
  <si>
    <t>ELICEA</t>
  </si>
  <si>
    <t>RMA-3012/04/10/2022</t>
  </si>
  <si>
    <t>RMA-3010/04/10/2022</t>
  </si>
  <si>
    <t>RMA-3011/04/10/2022</t>
  </si>
  <si>
    <t>EMANERA</t>
  </si>
  <si>
    <t xml:space="preserve"> Esomeprazole magnesium</t>
  </si>
  <si>
    <t>28 capsules (4 blisters of 7 capsules)</t>
  </si>
  <si>
    <t>RMA-3131/25/11/2022</t>
  </si>
  <si>
    <t xml:space="preserve"> Esomeprazole magnesium, Sugar spheres</t>
  </si>
  <si>
    <t>20mg</t>
  </si>
  <si>
    <t xml:space="preserve"> KRKA, D.D., NOVO MESTO, Slovenia; Krka,d.d., Novo mesto, Slovenia</t>
  </si>
  <si>
    <t>RMA-3130/25/11/2022</t>
  </si>
  <si>
    <t>MODITEN®</t>
  </si>
  <si>
    <t xml:space="preserve"> Fluphenazine Dihydrochloride</t>
  </si>
  <si>
    <t>25 coated tablets</t>
  </si>
  <si>
    <t xml:space="preserve"> Krka, d.d., Novo mesto, Slovenia; Krka,d.d., Novo mesto, Slovenia</t>
  </si>
  <si>
    <t>RMA-0424/04/12/2023</t>
  </si>
  <si>
    <t>BILOBIL ®</t>
  </si>
  <si>
    <t xml:space="preserve"> Ginkgo bilobae folii extractum siccum</t>
  </si>
  <si>
    <t>N06DX02</t>
  </si>
  <si>
    <t>Kutia prej 60 kapsules</t>
  </si>
  <si>
    <t>PMA-028/16/11/2016</t>
  </si>
  <si>
    <t>BILOBIL FORTE</t>
  </si>
  <si>
    <t xml:space="preserve"> Ginkgo dry Extract, refined and quantified (35-67:1), extraction solvent: Acetone 60%w/w</t>
  </si>
  <si>
    <t xml:space="preserve">80 mg </t>
  </si>
  <si>
    <t>RMA-2953/26/08/2022</t>
  </si>
  <si>
    <t xml:space="preserve"> Gliclazide</t>
  </si>
  <si>
    <t>A10BB09</t>
  </si>
  <si>
    <t xml:space="preserve"> KRKA d.d.Novo Mesto, Slovenia; TAD Pharma GmbH, Germany </t>
  </si>
  <si>
    <t>RAWEL® SR</t>
  </si>
  <si>
    <t xml:space="preserve"> Indapamide</t>
  </si>
  <si>
    <t>C03BA11</t>
  </si>
  <si>
    <t>20 prolonged release film coated tablets</t>
  </si>
  <si>
    <t xml:space="preserve"> Krka,d.d.,Novo mesto, Slovenia</t>
  </si>
  <si>
    <t>RMA-04591/15/03/2024</t>
  </si>
  <si>
    <t>Herbion® IVY syrup</t>
  </si>
  <si>
    <t xml:space="preserve"> Ivy leaf dry extract</t>
  </si>
  <si>
    <t>7 mg/ml</t>
  </si>
  <si>
    <t>RMA-1484/07/03/2019</t>
  </si>
  <si>
    <t>LANZUL®</t>
  </si>
  <si>
    <t>14 hard kapsules</t>
  </si>
  <si>
    <t>RMA-03607/14/12/2023</t>
  </si>
  <si>
    <t>LANZUL® S</t>
  </si>
  <si>
    <t>28 hard kapsules</t>
  </si>
  <si>
    <t>RMA-03608/14/12/2023</t>
  </si>
  <si>
    <t>Lorista</t>
  </si>
  <si>
    <t xml:space="preserve"> Krka,d.d., Novo mesto, Slovenia; TAD Pharma GmbH, Germany </t>
  </si>
  <si>
    <t>RMA-3515/07/09/2023</t>
  </si>
  <si>
    <t>LORISTA</t>
  </si>
  <si>
    <t xml:space="preserve"> KRKA, d.d., Novo Mesto, Slovenia; TAD Pharma GmbH, Germany </t>
  </si>
  <si>
    <t>PMA-187/24/03/2017</t>
  </si>
  <si>
    <t>Lorista H</t>
  </si>
  <si>
    <t>RMA-3516/07/09/2023</t>
  </si>
  <si>
    <t>LORISTA H</t>
  </si>
  <si>
    <t xml:space="preserve"> Krka,d.d.Novo mesto, Slovenia</t>
  </si>
  <si>
    <t>PMA-188/24/03/2017</t>
  </si>
  <si>
    <t>NALGESIN S</t>
  </si>
  <si>
    <t>275 mg</t>
  </si>
  <si>
    <t>10 tableta</t>
  </si>
  <si>
    <t>RMA-3111/07/11/2022</t>
  </si>
  <si>
    <t>NALGESIN® Forte</t>
  </si>
  <si>
    <t xml:space="preserve"> Naproxen Sodium</t>
  </si>
  <si>
    <t>RMA-0425/29/11/2023</t>
  </si>
  <si>
    <t>RMA-1921/29/01/2020</t>
  </si>
  <si>
    <t>ZALASTA</t>
  </si>
  <si>
    <t xml:space="preserve"> olanzapine</t>
  </si>
  <si>
    <t xml:space="preserve"> Krka, d.d., Novo mesto, Slovenia; KRKA Polska Sp.z.o.o., Poland</t>
  </si>
  <si>
    <t>RMA-03584/18/01/2024</t>
  </si>
  <si>
    <t xml:space="preserve"> KRKA, d.d., Novo Mesto,, Slovenia; Krka, Polska Sp.z o.o., Poland</t>
  </si>
  <si>
    <t>RMA-03585/18/01/2024</t>
  </si>
  <si>
    <t>ULTOP ®</t>
  </si>
  <si>
    <t xml:space="preserve"> omeprazol</t>
  </si>
  <si>
    <t>PMA-025/16/11/2016</t>
  </si>
  <si>
    <t>Nolpaza®</t>
  </si>
  <si>
    <t xml:space="preserve"> Krka, d.d., Novo mesto, Slovenia; Sofarimex - Indústria Química e Farmacêutica, S.A, Portugal; LABORATORIOS ALCALÁ FARMA, S.L., Spain</t>
  </si>
  <si>
    <t>RMA-04569/03/04/2024</t>
  </si>
  <si>
    <t>RMA-0421/28/12/2023</t>
  </si>
  <si>
    <t>28 gastroresistant tablets</t>
  </si>
  <si>
    <t xml:space="preserve"> Krka d,d Novo mesto, Slovenia; TAD Pharma GmbH, Germany </t>
  </si>
  <si>
    <t>RMA-0420/28/12/2023</t>
  </si>
  <si>
    <t>DALERON ®</t>
  </si>
  <si>
    <t>Bottle containing 100ml of suspension</t>
  </si>
  <si>
    <t>PMA-032/16/11/2016</t>
  </si>
  <si>
    <t>Kutia prej 12 tablets</t>
  </si>
  <si>
    <t>PMA-033/16/11/2016</t>
  </si>
  <si>
    <t>Kutia prej 500 tablets</t>
  </si>
  <si>
    <t>Prenewel</t>
  </si>
  <si>
    <t xml:space="preserve"> Perindopril erbumine, Indapamide</t>
  </si>
  <si>
    <t xml:space="preserve"> KRKA, d.d., Novo Mesto, Slovakia</t>
  </si>
  <si>
    <t>RMA-3520/08/09/2023</t>
  </si>
  <si>
    <t>PRENEWEL</t>
  </si>
  <si>
    <t>8 mg+2.5 mg</t>
  </si>
  <si>
    <t xml:space="preserve"> KRKA d.d.Novo Mesto, Slovenia, Slovenia</t>
  </si>
  <si>
    <t>RMA-1651/05/08/2019</t>
  </si>
  <si>
    <t>PRENESSA</t>
  </si>
  <si>
    <t xml:space="preserve"> Perindopril ter-butylamine</t>
  </si>
  <si>
    <t>Box containing 30 tablets (3 x 10)</t>
  </si>
  <si>
    <t xml:space="preserve"> Krka d.d. Novo mesto, Slovenia</t>
  </si>
  <si>
    <t>RMA-2363/31/05/2021</t>
  </si>
  <si>
    <t xml:space="preserve"> Perindopril tert-butylamine</t>
  </si>
  <si>
    <t>RMA-2362/31/05/2021</t>
  </si>
  <si>
    <t>Amlessa®</t>
  </si>
  <si>
    <t xml:space="preserve"> Perindopril tert-butylamine, Amlodipine besilate</t>
  </si>
  <si>
    <t>C09BB04</t>
  </si>
  <si>
    <t>4 mg/5 mg</t>
  </si>
  <si>
    <t>30 tablets in a carton box</t>
  </si>
  <si>
    <t>RMA-3402/05/06/2023</t>
  </si>
  <si>
    <t>4 mg+10 mg</t>
  </si>
  <si>
    <t>RMA-3403/05/06/2023</t>
  </si>
  <si>
    <t>8 mg+10 mg</t>
  </si>
  <si>
    <t>RMA-3405/05/06/2023</t>
  </si>
  <si>
    <t>RMA-3404/05/06/2023</t>
  </si>
  <si>
    <t>Co-Amlessa</t>
  </si>
  <si>
    <t xml:space="preserve"> Perindopril tert-butylamine, Amlodipine besilate, Indapamide</t>
  </si>
  <si>
    <t>C09BX01</t>
  </si>
  <si>
    <t>4 mg+10 mg+1.25 mg</t>
  </si>
  <si>
    <t>30 tablets in a box.</t>
  </si>
  <si>
    <t>RMA-0428/05/10/2023</t>
  </si>
  <si>
    <t>4 mg+5 mg+1.25 mg</t>
  </si>
  <si>
    <t>RMA-0429/05/10/2023</t>
  </si>
  <si>
    <t>8 mg+10 mg+2.5 mg</t>
  </si>
  <si>
    <t>RMA-0426/05/10/2023</t>
  </si>
  <si>
    <t>8 mg+5 mg+2.5 mg</t>
  </si>
  <si>
    <t>RMA-0427/05/10/2023</t>
  </si>
  <si>
    <t>Herbion® Plantain syrup</t>
  </si>
  <si>
    <t xml:space="preserve"> plantaginis lanceoatae herbae extractum, malvae sylvetris foris extractum, ascorbic acid</t>
  </si>
  <si>
    <t>2.5 mg, 65mg</t>
  </si>
  <si>
    <t>MA-00137/05/06/2020</t>
  </si>
  <si>
    <t>RMA-1392/14/12/2018</t>
  </si>
  <si>
    <t>PRAGIOLA</t>
  </si>
  <si>
    <t>box containing 56 hard capsules</t>
  </si>
  <si>
    <t xml:space="preserve"> KRKA , d.d., Novo mesto, Slovenia; TAD Pharma GmbH, Germany </t>
  </si>
  <si>
    <t>RMA-2894/17/06/2022</t>
  </si>
  <si>
    <t>Herbion® Cowslip syrup</t>
  </si>
  <si>
    <t xml:space="preserve"> Primulae radix extractum, thymi herbae extractum</t>
  </si>
  <si>
    <t>3.08 mg/ml</t>
  </si>
  <si>
    <t>RMA-1391/14/12/2018</t>
  </si>
  <si>
    <t>AMPRIL®</t>
  </si>
  <si>
    <t>RMA-03602/31/01/2024</t>
  </si>
  <si>
    <t>RMA-03603/31/01/2024</t>
  </si>
  <si>
    <t>AMPRIL®HD</t>
  </si>
  <si>
    <t xml:space="preserve"> ramipril, Hydrochlorothiazide</t>
  </si>
  <si>
    <t>RMA-2724/25/02/2022</t>
  </si>
  <si>
    <t>AMPRIL®HL</t>
  </si>
  <si>
    <t>2.5 mg+12.5 mg</t>
  </si>
  <si>
    <t>RMA-2725/25/02/2022</t>
  </si>
  <si>
    <t>Xerdoxo</t>
  </si>
  <si>
    <t>Carton box,Blister (PVC/PVDC/PVC //Alu foil),2x14,Film-coated tablets (28 tablets)</t>
  </si>
  <si>
    <t>MA-0203/24/09/2021</t>
  </si>
  <si>
    <t>MA-0204/24/09/2021</t>
  </si>
  <si>
    <t>ROSWERA</t>
  </si>
  <si>
    <t>28 tableta, 28 film-coatet tablets</t>
  </si>
  <si>
    <t>RMA-3092/07/11/2022</t>
  </si>
  <si>
    <t>RMA-3093/07/11/2022</t>
  </si>
  <si>
    <t>RMA-3094/07/11/2022</t>
  </si>
  <si>
    <t>Co - Roswera</t>
  </si>
  <si>
    <t xml:space="preserve"> Rosuvastatin calcium, Ezetimibe</t>
  </si>
  <si>
    <t>Carton box contain 3 blister with 10 tablets (30 tablets)</t>
  </si>
  <si>
    <t>MA-0342/15/11/2022</t>
  </si>
  <si>
    <t>MA-0341/15/11/2022</t>
  </si>
  <si>
    <t>MA-0001/11/01/2023</t>
  </si>
  <si>
    <t xml:space="preserve"> Rosuvastin Calcium</t>
  </si>
  <si>
    <t>RMA-3091/07/11/2022</t>
  </si>
  <si>
    <t>ASENTRA</t>
  </si>
  <si>
    <t xml:space="preserve"> Sertraline hydrochloride</t>
  </si>
  <si>
    <t>N06AB06</t>
  </si>
  <si>
    <t>PMA-185/24/03/2017</t>
  </si>
  <si>
    <t>PMA-109/08/02/2017</t>
  </si>
  <si>
    <t>VASILIP ®</t>
  </si>
  <si>
    <t xml:space="preserve"> KRKA d.d. Novo Mesto, Slovenia</t>
  </si>
  <si>
    <t>PMA-013/16/11/2016</t>
  </si>
  <si>
    <t>PMA-014/16/11/2016</t>
  </si>
  <si>
    <t>PMA-015/16/11/2016</t>
  </si>
  <si>
    <t>Maysiglu®</t>
  </si>
  <si>
    <t xml:space="preserve"> Sitagliptin</t>
  </si>
  <si>
    <t>Carton box contain 2 blister with 14 tablets (28 tablets)</t>
  </si>
  <si>
    <t>MA-0246/18/07/2023</t>
  </si>
  <si>
    <t>MA-0245/18/07/2023</t>
  </si>
  <si>
    <t>Maymetsi</t>
  </si>
  <si>
    <t xml:space="preserve"> Sitagliptin, Metformin Hydrochloride</t>
  </si>
  <si>
    <t>Carton box contain 4 blister with 14 tablets (56 tablets)</t>
  </si>
  <si>
    <t>MA-0352/24/10/2023</t>
  </si>
  <si>
    <t>MA-0351/24/10/2023</t>
  </si>
  <si>
    <t>NAKLOFEN DUO</t>
  </si>
  <si>
    <t xml:space="preserve"> Sodium Diclofenac</t>
  </si>
  <si>
    <t>Kutia prej 20 kapsules</t>
  </si>
  <si>
    <t>PMA-189/24/03/2017</t>
  </si>
  <si>
    <t>SULFASALAZIN KRKA EN</t>
  </si>
  <si>
    <t xml:space="preserve"> Sulfasalazine</t>
  </si>
  <si>
    <t>A07EC01</t>
  </si>
  <si>
    <t>50 gastro-resistant tablets.</t>
  </si>
  <si>
    <t xml:space="preserve"> Krka,d.d., Novo mesto, Slovenia</t>
  </si>
  <si>
    <t>RMA-04544/06/02/2024</t>
  </si>
  <si>
    <t>Tanyz® ERAS</t>
  </si>
  <si>
    <t xml:space="preserve"> Krka, d.d., Novo mesto, Slovenia; Synthon Hispania S.L., Spain; Synthon BV, Netherlands; TAD Pharma GmbH, Germany </t>
  </si>
  <si>
    <t>MA-5836/23/07/2019</t>
  </si>
  <si>
    <t>B-complex</t>
  </si>
  <si>
    <t xml:space="preserve"> Thiamine Hydrochloride, Riboflavine, Pyridoxine Hydrochloride, Cyanocobalamin, Calcium Pantothenate, Nicotinamide</t>
  </si>
  <si>
    <t>4 mg+5 mg+2 mg+0.001 mg+5 mg+25 mg</t>
  </si>
  <si>
    <t>30 coated tablets</t>
  </si>
  <si>
    <t xml:space="preserve"> Krka, d.d., Novo Mesto, Slovenia</t>
  </si>
  <si>
    <t>RMA-3509/04/09/2023</t>
  </si>
  <si>
    <t>DORETA</t>
  </si>
  <si>
    <t xml:space="preserve"> Tramadol Hydrochloride, Paracetamol</t>
  </si>
  <si>
    <t xml:space="preserve"> 37.5 mg+325 mg</t>
  </si>
  <si>
    <t>RMA-2992/28/09/2022</t>
  </si>
  <si>
    <t>20 tableta</t>
  </si>
  <si>
    <t>Kutia prej 30 film coated  tablets</t>
  </si>
  <si>
    <t>RMA-1849/09/12/2019</t>
  </si>
  <si>
    <t>VALSACOMBI</t>
  </si>
  <si>
    <t>160 mg+25 mg</t>
  </si>
  <si>
    <t xml:space="preserve"> krka, Slovenia</t>
  </si>
  <si>
    <t>RMA-2728/25/02/2022</t>
  </si>
  <si>
    <t>VALSACOR</t>
  </si>
  <si>
    <t>RMA-2360/31/05/2021</t>
  </si>
  <si>
    <t>RMA-2359/31/05/2021</t>
  </si>
  <si>
    <t xml:space="preserve"> Valsartan, Hydrochlortiazide</t>
  </si>
  <si>
    <t>28 film coated tablets (4x7), 28 film coated tablets (2x14), 28 film coated tablets</t>
  </si>
  <si>
    <t xml:space="preserve"> Krka d.d.d Novo mesto, Slovenia</t>
  </si>
  <si>
    <t>RMA-2727/25/02/2022</t>
  </si>
  <si>
    <t xml:space="preserve"> VALSTARAN, HYDROCHLOROTHIAZIDE</t>
  </si>
  <si>
    <t>320 mg+12.5 mg</t>
  </si>
  <si>
    <t>28 Film Coated Tablets, 28 FILM COATED TABLETS(2X14)</t>
  </si>
  <si>
    <t>RMA-2146/30/10/2020</t>
  </si>
  <si>
    <t>320 mg+25 mg</t>
  </si>
  <si>
    <t>Box containing 28 film coated Tablets (2 blister of 14 tablets)</t>
  </si>
  <si>
    <t xml:space="preserve"> KRKA, D.D., NOVO MESTO, Slovenia; TAD Pharma GmbH, Germany </t>
  </si>
  <si>
    <t>RMA-2145/30/10/2020</t>
  </si>
  <si>
    <t>28 tableta, 28 FILM COATED TABLETS (4X7);28 FILM COATED TABLETS(2X14)</t>
  </si>
  <si>
    <t>RMA-2726/25/02/2022</t>
  </si>
  <si>
    <t>PIKOVIT ®</t>
  </si>
  <si>
    <t xml:space="preserve"> viamin</t>
  </si>
  <si>
    <t>A11AA03</t>
  </si>
  <si>
    <t>900 IU+100 IU+50 mg+1 mg+1 mg+0.60 mg+5 mg+2 mg+1 mcg</t>
  </si>
  <si>
    <t>Glass bottle with 150ml of syrup</t>
  </si>
  <si>
    <t>PMA-038/16/11/2016</t>
  </si>
  <si>
    <t>Duovit</t>
  </si>
  <si>
    <t xml:space="preserve"> Vitamin A Concentrate,Synthetic,Oily Form(1.7 Mio IU/g), Cholecalciferol Concentrate ( Oily form) ( 1 Mio IU/g), Ascorbic Acid, Thiamine Nitrate, Riboflavine, Pyridoxine Hydrochloride, Cyanocobalaminum 0.1% in Mannitol, Nicotinamide, Folic Acid, Calcium Pantothenate, Tocopheryl Acetate, Calcium Hydroen Phosphate Dihydrate, Ferrous Fumarate, Copper Sulphate Pentahydrated, Zinc Suphate Heptahydrate, Magnesium Lactate Dihydrate, Manganese Sulphate Monohydrate, Sodium Molybdate Dihydrate</t>
  </si>
  <si>
    <t>/</t>
  </si>
  <si>
    <t>40 coated tablets</t>
  </si>
  <si>
    <t xml:space="preserve"> Krka,d.d Novo mesto, Slovenia</t>
  </si>
  <si>
    <t>RMA-1915/22/01/2020</t>
  </si>
  <si>
    <t>Septanazal for children</t>
  </si>
  <si>
    <t xml:space="preserve"> Xylometazoline hydrochloride, Dexpanthenol</t>
  </si>
  <si>
    <t>(0.5 mg+50 mg)/1 ml</t>
  </si>
  <si>
    <t>10 ml of nasal spray,solution</t>
  </si>
  <si>
    <t>RMA-1776/30/10/2019</t>
  </si>
  <si>
    <t>Septanazal for adults</t>
  </si>
  <si>
    <t xml:space="preserve"> Xylometazoline hyr=drochloride, dexapanthenol</t>
  </si>
  <si>
    <t>(1 mg+50mg)/1 ml</t>
  </si>
  <si>
    <t>10 ml of nasal spray, solution</t>
  </si>
  <si>
    <t>RMA-1777/30/10/2019</t>
  </si>
  <si>
    <t>05-2671.11.04.2024</t>
  </si>
  <si>
    <t>BISACARE</t>
  </si>
  <si>
    <t xml:space="preserve"> Bisacodyl</t>
  </si>
  <si>
    <t>A06AB02</t>
  </si>
  <si>
    <t>1 Alu-PVC blister of 10 yellow colored enteric coated tablets</t>
  </si>
  <si>
    <t>KWALITY PHARMACEUTICALS LTD,India</t>
  </si>
  <si>
    <t xml:space="preserve"> Kwality Pharmaceuticals Ltd., India</t>
  </si>
  <si>
    <t>MA-0172/12/07/2022</t>
  </si>
  <si>
    <t>CLARITHROCARE</t>
  </si>
  <si>
    <t>1 Alu-PVC blister of 14 yellow colored film coated tablets.</t>
  </si>
  <si>
    <t>MA-0173/12/07/2022</t>
  </si>
  <si>
    <t>LEVINCARE</t>
  </si>
  <si>
    <t xml:space="preserve"> Levocetirizine Dihydrochloride</t>
  </si>
  <si>
    <t>1 Alu-PVC blister containing 10 white colored film coated tablets.</t>
  </si>
  <si>
    <t>MA-0178/12/07/2022</t>
  </si>
  <si>
    <t>Doxy</t>
  </si>
  <si>
    <t xml:space="preserve"> Doxycycline Basis (under Doxycycline hyclate)</t>
  </si>
  <si>
    <t>Carton box containing one PVC/ALU blister with 15 coated tablets</t>
  </si>
  <si>
    <t>LABORATOIRE DES REALISATIONS THERAPEUTIQUES ELERTE,France</t>
  </si>
  <si>
    <t xml:space="preserve"> Laboratoires des Realisations Therapeutiques ELERTE, France</t>
  </si>
  <si>
    <t>MA-0361/07/12/2022</t>
  </si>
  <si>
    <t>05-2638.11.04.2024</t>
  </si>
  <si>
    <t>IDEOS</t>
  </si>
  <si>
    <t xml:space="preserve"> Calcium carbonate, Cholecalciferol</t>
  </si>
  <si>
    <t>500 mg+400 IU</t>
  </si>
  <si>
    <t>LABORATOIRE INNOTECH INTERNATIONAL, FRANCE</t>
  </si>
  <si>
    <t xml:space="preserve"> INNOTHERA CHOUZY, France</t>
  </si>
  <si>
    <t>RMA-2827/04/05/2022</t>
  </si>
  <si>
    <t>PHLEBODIA</t>
  </si>
  <si>
    <t xml:space="preserve"> diosmin</t>
  </si>
  <si>
    <t>Box containing 15 coated tab</t>
  </si>
  <si>
    <t xml:space="preserve"> INNOTHERA  CHOUZY, France</t>
  </si>
  <si>
    <t>RMA-1683/28/08/2019</t>
  </si>
  <si>
    <t>Box containing 30 coated tab.</t>
  </si>
  <si>
    <t>TOT'HEMA</t>
  </si>
  <si>
    <t xml:space="preserve"> Ironas Ferrous gluconate), Manganese( as Manganese gluconate), Copper (as copper gluconate)</t>
  </si>
  <si>
    <t>B03AA03</t>
  </si>
  <si>
    <t>box containing 20 ampules with 10ml solution</t>
  </si>
  <si>
    <t xml:space="preserve"> Innothera Chouzy. France, France</t>
  </si>
  <si>
    <t>RMA-1682/28/08/2019</t>
  </si>
  <si>
    <t>POLYGYNAX</t>
  </si>
  <si>
    <t xml:space="preserve"> Nystatin, Polymixin B sulfat, Neomicin sulfat</t>
  </si>
  <si>
    <t>G01AA51</t>
  </si>
  <si>
    <t>100000 IU +35000 IU+35000 IU</t>
  </si>
  <si>
    <t>Vaginal capsule</t>
  </si>
  <si>
    <t>Box containing 6 capsules</t>
  </si>
  <si>
    <t xml:space="preserve"> Innothera Chouzy, France</t>
  </si>
  <si>
    <t>Imazol Paste</t>
  </si>
  <si>
    <t xml:space="preserve"> Clotrimazol</t>
  </si>
  <si>
    <t>Cutaneous paste</t>
  </si>
  <si>
    <t>Cardboard box containing aluminium tubes with polyethylene screw cap x 25g</t>
  </si>
  <si>
    <t>Laboratoires Bailleul S.A.Luxembourg</t>
  </si>
  <si>
    <t xml:space="preserve"> THEPENIER PHARMA &amp; COSMETICS, France</t>
  </si>
  <si>
    <t>MA-0324/06/10/2023</t>
  </si>
  <si>
    <t>Imazol Comp. Creme</t>
  </si>
  <si>
    <t xml:space="preserve"> Clotrimazole, Prednisolone acetate, Hexamidine diisetionate</t>
  </si>
  <si>
    <t>D07AA03</t>
  </si>
  <si>
    <t>10 mg/g - 2,5 mg/g - 5 mg/g</t>
  </si>
  <si>
    <t>Tube containing 20 g cream</t>
  </si>
  <si>
    <t>MA-0323/06/10/2023</t>
  </si>
  <si>
    <t>Oedien 2 mg/0.03mg film-coated tablets</t>
  </si>
  <si>
    <t xml:space="preserve"> Dienogest, Ethinylestradiol</t>
  </si>
  <si>
    <t>G03FA15</t>
  </si>
  <si>
    <t>2 mg+0.03 mg</t>
  </si>
  <si>
    <t>28 film coated tablets (blister of 28 tablets)</t>
  </si>
  <si>
    <t xml:space="preserve"> Cyndea Pharma SL, Spain</t>
  </si>
  <si>
    <t>MA-0370/03/11/2023</t>
  </si>
  <si>
    <t>ERYTHROGEL 4 %, gel pour application cutanée</t>
  </si>
  <si>
    <t xml:space="preserve"> Erythromycin</t>
  </si>
  <si>
    <t>D10AF02</t>
  </si>
  <si>
    <t>4 %</t>
  </si>
  <si>
    <t>Carton box containing one Aluminium tube contain 30 g of gel</t>
  </si>
  <si>
    <t xml:space="preserve"> LABORATOIRES CHEMINEAU, France</t>
  </si>
  <si>
    <t>MA-0136/08/07/2021</t>
  </si>
  <si>
    <t>ERYLIK, gel pour application cutanée</t>
  </si>
  <si>
    <t xml:space="preserve"> Erythromycin, Tretinoin</t>
  </si>
  <si>
    <t>D10AF52</t>
  </si>
  <si>
    <t>(4 g+0.025 mg)/100 g</t>
  </si>
  <si>
    <t>MA-0137/08/07/2021</t>
  </si>
  <si>
    <t>Minorga 2%</t>
  </si>
  <si>
    <t xml:space="preserve"> Minoxidil</t>
  </si>
  <si>
    <t>2%</t>
  </si>
  <si>
    <t>60ml</t>
  </si>
  <si>
    <t xml:space="preserve"> DELPHARM HUNINGUE SAS, France; Lichtenheldt GmbH Pharmazeutishe Fabrik, Germany </t>
  </si>
  <si>
    <t>MA-0345/18/10/2023</t>
  </si>
  <si>
    <t>Minorga 5%</t>
  </si>
  <si>
    <t>5%</t>
  </si>
  <si>
    <t>Box containing 60 ml of solution</t>
  </si>
  <si>
    <t>MA-0346/18/10/2023</t>
  </si>
  <si>
    <t>KETREL 0,050%, crème</t>
  </si>
  <si>
    <t xml:space="preserve"> Tretinoin</t>
  </si>
  <si>
    <t>D10AD01</t>
  </si>
  <si>
    <t>0,050 %</t>
  </si>
  <si>
    <t>Carton box containing one Aluminium tube contain 30 g of cream</t>
  </si>
  <si>
    <t>MA-0135/08/07/2021</t>
  </si>
  <si>
    <t>Coquelusédal nourrisson</t>
  </si>
  <si>
    <t xml:space="preserve"> grindelia, gelsemium</t>
  </si>
  <si>
    <t>R05CA10</t>
  </si>
  <si>
    <t>10 mg+5 mg</t>
  </si>
  <si>
    <t>LABORATOIRES DES REALISATIONS THERAPEUTIQUES ELERTE</t>
  </si>
  <si>
    <t xml:space="preserve"> Laboratoires ELERTE, France</t>
  </si>
  <si>
    <t>RMA-3543/20/10/2023</t>
  </si>
  <si>
    <t>Antarene</t>
  </si>
  <si>
    <t>RMA-2434/29/07/2021</t>
  </si>
  <si>
    <t>RMA-2433/29/07/2021</t>
  </si>
  <si>
    <t>Antarene Codeine</t>
  </si>
  <si>
    <t xml:space="preserve"> Ibuprofen, codein</t>
  </si>
  <si>
    <t>N02AJ08</t>
  </si>
  <si>
    <t>200 mg+30 mg</t>
  </si>
  <si>
    <t>20 Tablets</t>
  </si>
  <si>
    <t>RMA-2435/29/07/2021</t>
  </si>
  <si>
    <t>Timoferol</t>
  </si>
  <si>
    <t xml:space="preserve"> Iron (ferrous Sulfate, Ascorbic Acid</t>
  </si>
  <si>
    <t>B03AA07</t>
  </si>
  <si>
    <t>50 mg+30 mg</t>
  </si>
  <si>
    <t>30 Capsules</t>
  </si>
  <si>
    <t>RMA-2436/29/07/2021</t>
  </si>
  <si>
    <t>Alprazolam Pazolam 0.5 mg comprimidos de libertação modificada</t>
  </si>
  <si>
    <t>Carton box, Alu/Alu blister, 60 modified release tablets</t>
  </si>
  <si>
    <t>LABORATORIES ATRAL S.A, PORTUGAL</t>
  </si>
  <si>
    <t xml:space="preserve"> Laboratórios Atral, S.A., Portugal</t>
  </si>
  <si>
    <t>MA-00163/07/07/2020</t>
  </si>
  <si>
    <t>Cipamox</t>
  </si>
  <si>
    <t xml:space="preserve"> Amoxicillin trihydrate, Amoxicillin trihydrate</t>
  </si>
  <si>
    <t>16 tablets</t>
  </si>
  <si>
    <t xml:space="preserve"> Laboratorios Atral, S.A., Portugal</t>
  </si>
  <si>
    <t>RMA-3109/07/11/2022</t>
  </si>
  <si>
    <t>Betamox Plus 400</t>
  </si>
  <si>
    <t xml:space="preserve"> Amoxicillin trihydrate, Clavulanate potassium</t>
  </si>
  <si>
    <t>(400 mg+57 mg)/ 5ml</t>
  </si>
  <si>
    <t xml:space="preserve"> Laboratorios Atral S.A, Portugal</t>
  </si>
  <si>
    <t>RMA-2164/05/11/2020</t>
  </si>
  <si>
    <t>Betamox</t>
  </si>
  <si>
    <t xml:space="preserve"> Amoxicillin trihydrate, Potassiumclavulanate</t>
  </si>
  <si>
    <t>(250 mg+62.5 mg)/5 ml</t>
  </si>
  <si>
    <t>120ml</t>
  </si>
  <si>
    <t xml:space="preserve"> Laboratorios atral S.A, Portugal</t>
  </si>
  <si>
    <t>RMA-2163/05/11/2020</t>
  </si>
  <si>
    <t>Betamox ES</t>
  </si>
  <si>
    <t>(600 mg+42.9 mg)/5 ml</t>
  </si>
  <si>
    <t>RMA-3459/25/07/2023</t>
  </si>
  <si>
    <t>Lentocilin S 1200</t>
  </si>
  <si>
    <t xml:space="preserve"> Benzathine Benzylpenicillin</t>
  </si>
  <si>
    <t>1200000 IU/4 ml</t>
  </si>
  <si>
    <t>Powder and lovent for suspension for injection vial</t>
  </si>
  <si>
    <t>RMA-2760/11/03/2022</t>
  </si>
  <si>
    <t>Lisomucin</t>
  </si>
  <si>
    <t xml:space="preserve"> Bromhexine hydrochloride</t>
  </si>
  <si>
    <t>R05CB02</t>
  </si>
  <si>
    <t>MA-5872/10/10/2019</t>
  </si>
  <si>
    <t>NEOCEF</t>
  </si>
  <si>
    <t xml:space="preserve"> Cefixim (trihydrate)</t>
  </si>
  <si>
    <t>Carton box, foil blister packs of 8 coated tablets</t>
  </si>
  <si>
    <t xml:space="preserve"> LABORATORIES ATRAL S.A, PORTUGAL, Portugal</t>
  </si>
  <si>
    <t>RMA-2891/17/06/2022</t>
  </si>
  <si>
    <t xml:space="preserve"> Cefixime (trihydrate)</t>
  </si>
  <si>
    <t>Carton box, a measuring spoom, glass bottles are marked to 120 ml reconsitution volume.</t>
  </si>
  <si>
    <t>RMA-2890/17/06/2022</t>
  </si>
  <si>
    <t>Cefradur</t>
  </si>
  <si>
    <t xml:space="preserve"> Cefradine monohydrate</t>
  </si>
  <si>
    <t>J01DB09</t>
  </si>
  <si>
    <t>120 ml</t>
  </si>
  <si>
    <t>MA-5884/14/10/2019</t>
  </si>
  <si>
    <t xml:space="preserve"> Cefradine monohydrate (cefradina)</t>
  </si>
  <si>
    <t>RMA-2975/21/09/2022</t>
  </si>
  <si>
    <t>BETASPORINA</t>
  </si>
  <si>
    <t>1000 mg/10 ml</t>
  </si>
  <si>
    <t>Carton box containing 1 colorless glass vial with powder for solution for injection of ceftriaxone (as sodium salt) and 1 ampoule of 10 ml with solvent for solution for injection (water for injection)</t>
  </si>
  <si>
    <t>MA-0209/15/10/2021</t>
  </si>
  <si>
    <t>Histacet</t>
  </si>
  <si>
    <t>Pack of 20 coated tablets</t>
  </si>
  <si>
    <t>MA-5932/27/11/2019</t>
  </si>
  <si>
    <t>Ciplox</t>
  </si>
  <si>
    <t xml:space="preserve"> Ciprofloxacin, hydrochloride monohydrate (Ciprofloxacin)</t>
  </si>
  <si>
    <t>16 units</t>
  </si>
  <si>
    <t>RMA-2976/21/09/2022</t>
  </si>
  <si>
    <t>Zotinar</t>
  </si>
  <si>
    <t xml:space="preserve"> Desonide</t>
  </si>
  <si>
    <t>D07AB08</t>
  </si>
  <si>
    <t>Packs of 1 tube of 30 g.</t>
  </si>
  <si>
    <t>MA-00020/27/01/2020</t>
  </si>
  <si>
    <t>Zotinar N</t>
  </si>
  <si>
    <t xml:space="preserve"> Desonide, Neomycin sulphate</t>
  </si>
  <si>
    <t>D07BB02</t>
  </si>
  <si>
    <t>(1 mg+3 mg)/1 g</t>
  </si>
  <si>
    <t>MA-00019/27/01/2020</t>
  </si>
  <si>
    <t>Diclodent 0.074% Oromucosal solution</t>
  </si>
  <si>
    <t xml:space="preserve"> Diclofenac free acid</t>
  </si>
  <si>
    <t>0.74 mg/1 ml</t>
  </si>
  <si>
    <t>MA-5891/17/10/2019</t>
  </si>
  <si>
    <t>Cipancin</t>
  </si>
  <si>
    <t xml:space="preserve"> Minocycline hydrochloride dihydrate</t>
  </si>
  <si>
    <t>J01AA08</t>
  </si>
  <si>
    <t>Carton box containing 2 PVC/Alu Blisters x 8 film coated tablets( 16 coated tablets)</t>
  </si>
  <si>
    <t>MA-00149/22/06/2020</t>
  </si>
  <si>
    <t>Mirtazapina Psidep 30 mg comprimidos revestidos</t>
  </si>
  <si>
    <t>56 coated tablets</t>
  </si>
  <si>
    <t>MA-00164/07/07/2020</t>
  </si>
  <si>
    <t>Bioquil</t>
  </si>
  <si>
    <t>J01MA01</t>
  </si>
  <si>
    <t>16 tableta te mbeshtjelura</t>
  </si>
  <si>
    <t>RMA 3426/22/06/2023</t>
  </si>
  <si>
    <t>Betamox Plus</t>
  </si>
  <si>
    <t xml:space="preserve"> potassium clavulanate, potassium clavulante</t>
  </si>
  <si>
    <t>Box containing 16 coated tablets</t>
  </si>
  <si>
    <t>RMA-2452/27/08/2021</t>
  </si>
  <si>
    <t>05-2573.11.04.2024</t>
  </si>
  <si>
    <t>extencilline</t>
  </si>
  <si>
    <t xml:space="preserve"> benzathine benzylpenicillin</t>
  </si>
  <si>
    <t>1 vial powder and 1 ampoule solvent</t>
  </si>
  <si>
    <t>Laboratories Delbert</t>
  </si>
  <si>
    <t xml:space="preserve"> sandoz GmbH - TechOps, Austria</t>
  </si>
  <si>
    <t>RMA-3385/11/05/2023</t>
  </si>
  <si>
    <t>05-2615.11.04.2024</t>
  </si>
  <si>
    <t>Cetraxal</t>
  </si>
  <si>
    <t>S02AA15</t>
  </si>
  <si>
    <t>pack with 15 ampoules of 0.25 ml</t>
  </si>
  <si>
    <t>LABORATORIES SALVATA,S.A-SPAIN</t>
  </si>
  <si>
    <t xml:space="preserve"> laboratorios salvat s.a, Spain</t>
  </si>
  <si>
    <t>RMA-2943/18/08/2022</t>
  </si>
  <si>
    <t>Cetraxal Plus</t>
  </si>
  <si>
    <t xml:space="preserve"> Ciprofloxacin, Flucinolone acetonide</t>
  </si>
  <si>
    <t>S02CA05</t>
  </si>
  <si>
    <t>(3 mg+0.25 mg)/1 ml</t>
  </si>
  <si>
    <t>bottle of 10ml</t>
  </si>
  <si>
    <t xml:space="preserve"> Laboratories SALVAT , S.A., Spain</t>
  </si>
  <si>
    <t>RMA-2944/18/08/2022</t>
  </si>
  <si>
    <t>05-2530.11.04.2024</t>
  </si>
  <si>
    <t>PAIDOFEBRIL</t>
  </si>
  <si>
    <t>200ml</t>
  </si>
  <si>
    <t>Laboratorio ALDO-UNION S.L.Spain</t>
  </si>
  <si>
    <t xml:space="preserve"> Laboratorio Aldo Union S.L, Spain</t>
  </si>
  <si>
    <t>RMA-2734/25/02/2022</t>
  </si>
  <si>
    <t>Bromuro de Ipratropio Aldo-Unión</t>
  </si>
  <si>
    <t xml:space="preserve"> IPRATROPIUM BROMIDE</t>
  </si>
  <si>
    <t>R03BB01</t>
  </si>
  <si>
    <t>250 mcg/1 ml</t>
  </si>
  <si>
    <t>Carton box, containing 1 ml ampoules in 2 strips of 10 ampoules</t>
  </si>
  <si>
    <t xml:space="preserve"> LABORATOIRE UNITHER, France</t>
  </si>
  <si>
    <t>MA-0068/06/03/2023</t>
  </si>
  <si>
    <t>SALBUTAMOL ALDO -UNION 100</t>
  </si>
  <si>
    <t xml:space="preserve"> Salbutamol (as sulphate)</t>
  </si>
  <si>
    <t>100 mcg/1 dose</t>
  </si>
  <si>
    <t>10 ml of suspension</t>
  </si>
  <si>
    <t xml:space="preserve"> Laboratorie ALDO -UNION S.A., Spain</t>
  </si>
  <si>
    <t>RMA-2119/29/09/2020</t>
  </si>
  <si>
    <t>VENTODUO</t>
  </si>
  <si>
    <t xml:space="preserve"> SALBUTAMOL SULFATE, BECLOMETASONE DIPROPIONATE</t>
  </si>
  <si>
    <t>R03AK13</t>
  </si>
  <si>
    <t>(100 mcg+50 mcg)/1 dose</t>
  </si>
  <si>
    <t>Carton box, containing 10 ml pressurised aluminium canister, with a metered dose valve, actuator and cap. The canister provides 200 applications</t>
  </si>
  <si>
    <t xml:space="preserve"> LABORATORIO ALDO-UNION, S.L., Spain</t>
  </si>
  <si>
    <t>MA-0112/26/05/2022</t>
  </si>
  <si>
    <t>Salbuair 2.5mg/2.5ml</t>
  </si>
  <si>
    <t xml:space="preserve"> salbutamol sulphate</t>
  </si>
  <si>
    <t>2.5 mg/2. 5ml</t>
  </si>
  <si>
    <t>Box containing 60 ampoules of 2.5ml</t>
  </si>
  <si>
    <t xml:space="preserve"> Laboratoire Unither, France</t>
  </si>
  <si>
    <t>RMA-2606/18/11/2021</t>
  </si>
  <si>
    <t>CETILSAN</t>
  </si>
  <si>
    <t xml:space="preserve"> Cetylpyridinium chloride</t>
  </si>
  <si>
    <t>0.1%</t>
  </si>
  <si>
    <t>Carton box, Glass bottle of 200g, mouthwash</t>
  </si>
  <si>
    <t>Laboratorio Chimico Farmaceutico A. Sella srl</t>
  </si>
  <si>
    <t xml:space="preserve"> Laboratorio Chimico Farmaceutico A.Sella srl, Italy</t>
  </si>
  <si>
    <t>MA-00089/10/04/2020</t>
  </si>
  <si>
    <t>LIDOPROCTENE</t>
  </si>
  <si>
    <t xml:space="preserve"> Lidocaine Hydrochloride, Hydrocortisone Acetate</t>
  </si>
  <si>
    <t>1.5 %+1 %</t>
  </si>
  <si>
    <t>cardboard box, aluminum tube and a cannula, rectal cream, 30g</t>
  </si>
  <si>
    <t>MA-0044/29/03/2021</t>
  </si>
  <si>
    <t>Tussibron</t>
  </si>
  <si>
    <t xml:space="preserve"> Oxolamine citrate</t>
  </si>
  <si>
    <t>R05DB07</t>
  </si>
  <si>
    <t>Box, bottle of 190 ml, syrup</t>
  </si>
  <si>
    <t>MA-00088/10/04/2020</t>
  </si>
  <si>
    <t>Paracetamolo Sella 500 mg compresse</t>
  </si>
  <si>
    <t>Carton box, blisters, 30 tablets</t>
  </si>
  <si>
    <t>URMA-00069/26/03/2020</t>
  </si>
  <si>
    <t>FENAZIL</t>
  </si>
  <si>
    <t xml:space="preserve"> Promethazine hydrochloride</t>
  </si>
  <si>
    <t>D04AA10</t>
  </si>
  <si>
    <t>tube containing 15g cream</t>
  </si>
  <si>
    <t>MA-0190/12/08/2022</t>
  </si>
  <si>
    <t>Psodermil</t>
  </si>
  <si>
    <t xml:space="preserve"> Betamethasone dipropionate, Salicylic acid</t>
  </si>
  <si>
    <t>D07XC01</t>
  </si>
  <si>
    <t>(0.5 mg+20 mg)/1 ml</t>
  </si>
  <si>
    <t>Carton box containing HDPE bottle, with seal dropper and polyethylene cap with 100 ml Cutaneous solution</t>
  </si>
  <si>
    <t>Laboratorio Edol - Produtos Farmaceuticos, S.A. - Portugal</t>
  </si>
  <si>
    <t xml:space="preserve"> Laboratório Edol - Produtos Farmacêuticos S.A., Portugal</t>
  </si>
  <si>
    <t>MA-0213/15/10/2021</t>
  </si>
  <si>
    <t>tube containing  30g</t>
  </si>
  <si>
    <t xml:space="preserve"> Laboratório Edol Produtos Farmacêuticos, S.A, Portugal</t>
  </si>
  <si>
    <t>MA-00011/20/01/2020</t>
  </si>
  <si>
    <t>Clorocil</t>
  </si>
  <si>
    <t>Carton box with 5g tube</t>
  </si>
  <si>
    <t xml:space="preserve"> Laboratório Edol – Produtos Farmacêuticos, S.A., Portugal</t>
  </si>
  <si>
    <t>MA-0114/15/06/2021</t>
  </si>
  <si>
    <t>Clinac</t>
  </si>
  <si>
    <t xml:space="preserve"> Laboratório Edol Produtos Farmacêuticos, S.A., Portugal</t>
  </si>
  <si>
    <t>MA-5855/02/10/2019</t>
  </si>
  <si>
    <t>Gentocil</t>
  </si>
  <si>
    <t xml:space="preserve"> Gentamicin (gentamicin sulfate)</t>
  </si>
  <si>
    <t>S01AA11</t>
  </si>
  <si>
    <t>3 mg/1 g</t>
  </si>
  <si>
    <t>Carton box containing one Aluminium tube contain 3.5 g of ointment</t>
  </si>
  <si>
    <t xml:space="preserve"> Laboratório Edol - Produtos Farmacêuticos, S.A., Portugal</t>
  </si>
  <si>
    <t>MA-0115/15/06/2021</t>
  </si>
  <si>
    <t xml:space="preserve"> Gentamicin (Gentamicin Sulfate)</t>
  </si>
  <si>
    <t>Carton box with 5ml bottle</t>
  </si>
  <si>
    <t xml:space="preserve"> Laboratório Edol - Produtos Farmacêuticos, S.A., Portugal; Laboratorio Edol - Produtos Farmaceuticos S.A, Portugal; Laboratório Edol – Produtos Farmacêuticos, S.A, Portugal</t>
  </si>
  <si>
    <t>MA-0116/15/06/2021</t>
  </si>
  <si>
    <t>Meocil</t>
  </si>
  <si>
    <t xml:space="preserve"> Neomycin sulfate, Prednisolone acetate, Sulfacetamide sodium</t>
  </si>
  <si>
    <t>(5 mg+5 mg+100 mg)/1 g</t>
  </si>
  <si>
    <t>Carton box containing 1 tube with 5 g of ointment</t>
  </si>
  <si>
    <t>MA-00120/21/05/2020</t>
  </si>
  <si>
    <t>Floxedol</t>
  </si>
  <si>
    <t xml:space="preserve">3 mg/1 ml </t>
  </si>
  <si>
    <t>10 ml bottle</t>
  </si>
  <si>
    <t xml:space="preserve"> Laboratorio Edol Produtos Farmaceuticos, S.A, Portugal</t>
  </si>
  <si>
    <t>MA-0373/20/12/2022</t>
  </si>
  <si>
    <t>Flokort</t>
  </si>
  <si>
    <t xml:space="preserve"> Ofloxacin, Dexamethasone sodium phosphate</t>
  </si>
  <si>
    <t>MA-0150/03/08/2021</t>
  </si>
  <si>
    <t>Ottoduo</t>
  </si>
  <si>
    <t>S02CA06</t>
  </si>
  <si>
    <t>1mg/ml + 3mg/ml</t>
  </si>
  <si>
    <t>LD-polyethylene dropper container containing 5ml of solution</t>
  </si>
  <si>
    <t xml:space="preserve"> Laboratório Edol - Produtos Farmacêuticos, S.A., Portugal; Laboratório Edol - Produtos Farmacêuticos, S.A., Portugal</t>
  </si>
  <si>
    <t>MA-0319/15/09/2023</t>
  </si>
  <si>
    <t>Terricil</t>
  </si>
  <si>
    <t xml:space="preserve"> Oxytetracycline hydrochloride</t>
  </si>
  <si>
    <t>S01AA04</t>
  </si>
  <si>
    <t>5 mg/1 g</t>
  </si>
  <si>
    <t>5g tube</t>
  </si>
  <si>
    <t xml:space="preserve"> Laboratorio Edol Produtos Farmaceuticos, S.A., Portugal</t>
  </si>
  <si>
    <t>MA-0372/20/12/2022</t>
  </si>
  <si>
    <t>Protizol</t>
  </si>
  <si>
    <t xml:space="preserve"> Timolol maleate, Dorzolamide hydrochloride</t>
  </si>
  <si>
    <t>5 mg/ml + 20mg/ml</t>
  </si>
  <si>
    <t>bootle of 5 ml</t>
  </si>
  <si>
    <t xml:space="preserve"> Laboratorio Edol Produtos Farmaceuticos, S.A., Portugal; Laboratorio Edol  Produtos Farmaceuticos, S.A., Portugal</t>
  </si>
  <si>
    <t>MA-00439/24/01/2024</t>
  </si>
  <si>
    <t>Tropicil top</t>
  </si>
  <si>
    <t>10ml bottle</t>
  </si>
  <si>
    <t xml:space="preserve"> Laboratório Edol  Produtos Farmacêuticos, S.A, Portugal</t>
  </si>
  <si>
    <t>MA-0375/20/12/2022</t>
  </si>
  <si>
    <t>Tropicil Top</t>
  </si>
  <si>
    <t xml:space="preserve">5 mg/1 ml </t>
  </si>
  <si>
    <t>MA-0374/20/12/2022</t>
  </si>
  <si>
    <t>TORNAXON</t>
  </si>
  <si>
    <t xml:space="preserve">1 g/10 ml </t>
  </si>
  <si>
    <t>Carton box containing a glass vial and a glass ampoule with powder and solution for intravenous injection</t>
  </si>
  <si>
    <t>Laboratorio Farmaceutico CT S.r.l.</t>
  </si>
  <si>
    <t xml:space="preserve"> LABORATORIO FARMACEUTICO CT SRL, Italy</t>
  </si>
  <si>
    <t>MA-0021/11/03/2021</t>
  </si>
  <si>
    <t>carton box/ glass vial containing 2g powder for solution for infusion</t>
  </si>
  <si>
    <t>MA-0020/11/03/2021</t>
  </si>
  <si>
    <t>05-2566.11.04.2024</t>
  </si>
  <si>
    <t>CETAXON</t>
  </si>
  <si>
    <t xml:space="preserve"> CEFTRIAXONE DISODIUM</t>
  </si>
  <si>
    <t>10 powder vials</t>
  </si>
  <si>
    <t xml:space="preserve"> LABORATORIO FARMACEUTICO CT S.r.l., Italy</t>
  </si>
  <si>
    <t>RMA-3135/25/11/2022</t>
  </si>
  <si>
    <t>1 POWDER VIAL + 1 SOLVENT AMPOULE OF 3.5ML</t>
  </si>
  <si>
    <t xml:space="preserve"> LABORATORIO FARMACEUTICO S.r.l, Italy</t>
  </si>
  <si>
    <t>RMA-2099/10/08/2020</t>
  </si>
  <si>
    <t xml:space="preserve"> Ceftriaxone disodium</t>
  </si>
  <si>
    <t>1 powder vial</t>
  </si>
  <si>
    <t xml:space="preserve"> Laboratorio Farmaceutico CT S.r.l, Italy</t>
  </si>
  <si>
    <t>RMA-3185/23/12/2022</t>
  </si>
  <si>
    <t>05-2648.11.04.2024</t>
  </si>
  <si>
    <t>BETAMETASONE L.F.M</t>
  </si>
  <si>
    <t xml:space="preserve"> betamethasone</t>
  </si>
  <si>
    <t>H02AB01</t>
  </si>
  <si>
    <t>4mg/1ml</t>
  </si>
  <si>
    <t>Box containing 3 ampoules</t>
  </si>
  <si>
    <t>Laboratorio Farmacologico Milanese S.r.l.</t>
  </si>
  <si>
    <t xml:space="preserve"> Laboratorio Farmacologico Milanese SrI, Italy</t>
  </si>
  <si>
    <t>RMA-2407/07/07/2021</t>
  </si>
  <si>
    <t>SOLDESAM</t>
  </si>
  <si>
    <t>0.2 %</t>
  </si>
  <si>
    <t xml:space="preserve"> Laboratorio Farmacologico Milanese s.r.I, Italy, Italy</t>
  </si>
  <si>
    <t>RMA-2011/16/04/2020</t>
  </si>
  <si>
    <t xml:space="preserve"> Dexamethasone sodium phosphate</t>
  </si>
  <si>
    <t>3 glass ampoules of 4 mg/ml in box</t>
  </si>
  <si>
    <t xml:space="preserve"> Laboratorio Farmacologico Milanese S.r.l., Italy; Biologici Italia Laboratories S.r.l., Italy</t>
  </si>
  <si>
    <t>MA-5864/07/10/2019</t>
  </si>
  <si>
    <t>COROSAN</t>
  </si>
  <si>
    <t xml:space="preserve"> dipyridamole</t>
  </si>
  <si>
    <t>B01AC07</t>
  </si>
  <si>
    <t>RMA-2366/08/06/2021</t>
  </si>
  <si>
    <t>MIRACLIN</t>
  </si>
  <si>
    <t xml:space="preserve"> Doxycycline hyclate</t>
  </si>
  <si>
    <t>10 tablets in a box</t>
  </si>
  <si>
    <t xml:space="preserve"> Laboratorio Farmacologico Milanese S.r.l., Italy</t>
  </si>
  <si>
    <t>MA-5865/07/10/2019</t>
  </si>
  <si>
    <t>Furosemide L.F.M</t>
  </si>
  <si>
    <t xml:space="preserve"> furosemide</t>
  </si>
  <si>
    <t xml:space="preserve"> Laboratorio Farmalogico Milanese Srl, Italy</t>
  </si>
  <si>
    <t>RMA-2367/08/06/2021</t>
  </si>
  <si>
    <t>Dermabiolene</t>
  </si>
  <si>
    <t xml:space="preserve"> Gentamicin sulfate, Betamethasone valerate</t>
  </si>
  <si>
    <t>Tube 30g</t>
  </si>
  <si>
    <t xml:space="preserve"> Vamfarma S.r.l., Italy</t>
  </si>
  <si>
    <t>MA-0002/11/01/2023</t>
  </si>
  <si>
    <t>EUTOPIC</t>
  </si>
  <si>
    <t xml:space="preserve"> Gentamicina</t>
  </si>
  <si>
    <t>30g</t>
  </si>
  <si>
    <t xml:space="preserve"> Doppel farmaceutici S.r.l, Italy</t>
  </si>
  <si>
    <t>MA-00017/24/01/2020</t>
  </si>
  <si>
    <t>Nadiclox 2% pomada</t>
  </si>
  <si>
    <t xml:space="preserve"> Sodium fusidate</t>
  </si>
  <si>
    <t>D06AX01</t>
  </si>
  <si>
    <t>Aluminium tubes 15g, with an internal gold epoxy phenolic varnish and an external white polyester enamel coating, and with high-density polyethylene cap in carton box</t>
  </si>
  <si>
    <t>Laboratorio Medinfar - Produtos Farmaceuticos S.A.Portugal</t>
  </si>
  <si>
    <t xml:space="preserve"> Farmalabor, Produtos Farmacêuticos, S.A., Portugal</t>
  </si>
  <si>
    <t>MA-0113/26/05/2022</t>
  </si>
  <si>
    <t>Mentocaina R</t>
  </si>
  <si>
    <t xml:space="preserve"> Benzocaine, Tyrothricin</t>
  </si>
  <si>
    <t>R02AB02</t>
  </si>
  <si>
    <t>1.05 mg + 2.5 mg</t>
  </si>
  <si>
    <t>20 lozenges</t>
  </si>
  <si>
    <t>LABORATORIOS AZEVEDOS - INDUSTRIA FARMACEUTICI SA, PORTUGAL</t>
  </si>
  <si>
    <t xml:space="preserve"> Sofarimex - Indústria Química e Farmacêutica, S.A, Portugal</t>
  </si>
  <si>
    <t>MA-00329/27/02/2024</t>
  </si>
  <si>
    <t>Nalbix</t>
  </si>
  <si>
    <t>05-2718.12.04.2024</t>
  </si>
  <si>
    <t>PANTOPRAZOL Azevedos</t>
  </si>
  <si>
    <t xml:space="preserve"> Pantoprazol</t>
  </si>
  <si>
    <t xml:space="preserve"> Sofarimax - Industria Quimica E Farmaceutici S.A, Portugal</t>
  </si>
  <si>
    <t>RMA-2194/30/12/2020</t>
  </si>
  <si>
    <t>05-2572.11.04.2024</t>
  </si>
  <si>
    <t>Arovi</t>
  </si>
  <si>
    <t xml:space="preserve"> Enoxaparin Sodium</t>
  </si>
  <si>
    <t>B01AB05</t>
  </si>
  <si>
    <t>10000 IU/1 ml</t>
  </si>
  <si>
    <t>Carton box containing 10 syringes with 1 mL solution for injection in a 1mL graduated pre-filled syringe</t>
  </si>
  <si>
    <t>LABORATORIOS FARMACEUTICOS ROVI S.A.,Spain</t>
  </si>
  <si>
    <t xml:space="preserve"> ROVI PHARMA INDUSTRIAL SERVICES S.A., Spain</t>
  </si>
  <si>
    <t>MA-0284/24/11/2021</t>
  </si>
  <si>
    <t>2000 IU/0.2 ml</t>
  </si>
  <si>
    <t>Carton box containing 10 syringes with 0.2 mL solution for injection in a 0.5 mL pre-filled syringe without scale</t>
  </si>
  <si>
    <t>MA-0280/24/11/2021</t>
  </si>
  <si>
    <t>4000 IU/0.4 ml</t>
  </si>
  <si>
    <t>Carton box containing 10 syringes with 0.4 mL solution for injection in a 0.5 mL pre-filled syringe without scale</t>
  </si>
  <si>
    <t>MA-0281/24/11/2021</t>
  </si>
  <si>
    <t>6000 IU/0.6 ml</t>
  </si>
  <si>
    <t>Carton box containing 10 syringes with 0.6 mL solution for injection in a 1 mL graduated pre-filled syringe</t>
  </si>
  <si>
    <t>MA-0282/24/11/2021</t>
  </si>
  <si>
    <t>8000 IU/0.8 ml</t>
  </si>
  <si>
    <t>Carton box containing 10 syringes with 0.8 mL solution for injection in a 1mL graduated pre-filled syringe</t>
  </si>
  <si>
    <t>MA-0283/24/11/2021</t>
  </si>
  <si>
    <t>05-2782.12.04.2024</t>
  </si>
  <si>
    <t>ACETILCISTEINA NORMON</t>
  </si>
  <si>
    <t>Box containing 4 blister of aluminium/aluminium polyamide-PVC x 5 dispersible tablets (20 dispersible tablets)</t>
  </si>
  <si>
    <t>Laboratorios Normon S.A. Spain</t>
  </si>
  <si>
    <t xml:space="preserve"> Laboratorios Normon S.A, Spain</t>
  </si>
  <si>
    <t>MA-0205/31/05/2023</t>
  </si>
  <si>
    <t>Mucibron</t>
  </si>
  <si>
    <t>polyethylene terephthalate topaz bottle containing 200 ml of solution</t>
  </si>
  <si>
    <t>MA-0046/24/02/2023</t>
  </si>
  <si>
    <t>MUCIBRON FORTE</t>
  </si>
  <si>
    <t>Oral solution, box containing polyethylene terephthalate topaz bottle with aluminum pilfer proof cap with 250ml of oral solution</t>
  </si>
  <si>
    <t xml:space="preserve"> Laboratorios NORMON S.A, Spain</t>
  </si>
  <si>
    <t>MA-0206/31/05/2023</t>
  </si>
  <si>
    <t>ARIPIPRAZOL Normon</t>
  </si>
  <si>
    <t xml:space="preserve"> Apipirazole</t>
  </si>
  <si>
    <t>28 tabletes</t>
  </si>
  <si>
    <t xml:space="preserve"> laboratorios normon s.a.,, Spain</t>
  </si>
  <si>
    <t>RMA-2207/19/01/2021</t>
  </si>
  <si>
    <t>RMA-2206/19/01/2021</t>
  </si>
  <si>
    <t>NORMOBUCAL</t>
  </si>
  <si>
    <t xml:space="preserve"> Benzocaina</t>
  </si>
  <si>
    <t>N01BA05</t>
  </si>
  <si>
    <t>200mg/ml</t>
  </si>
  <si>
    <t>Dental solution</t>
  </si>
  <si>
    <t>Box containing bottle of 60ml solution, oromucosal spray</t>
  </si>
  <si>
    <t>MA-03261/15/02/2024</t>
  </si>
  <si>
    <t>Box containing bottle of 5ml solution, oromucosal spray</t>
  </si>
  <si>
    <t>MA-03262/15/02/2024</t>
  </si>
  <si>
    <t>BILASTINA NORMON</t>
  </si>
  <si>
    <t xml:space="preserve"> Bilastina</t>
  </si>
  <si>
    <t>Cardboard box containing 20 tablets (2 Al/Al/ PA-PVC or Al/PVC-PE-PVDC blisters, with 10 tablets)</t>
  </si>
  <si>
    <t>MA-0163/13/04/2023</t>
  </si>
  <si>
    <t>DESLORATADINA NORMON</t>
  </si>
  <si>
    <t xml:space="preserve"> Laboratories Normon S.A., Spain</t>
  </si>
  <si>
    <t>RMA-2056/08/06/2020</t>
  </si>
  <si>
    <t>Ebastina Normon</t>
  </si>
  <si>
    <t xml:space="preserve"> Ebastine</t>
  </si>
  <si>
    <t>R06AX22</t>
  </si>
  <si>
    <t>20 orodispersible tablet</t>
  </si>
  <si>
    <t xml:space="preserve"> Laboratorios Normon S.A., Spain</t>
  </si>
  <si>
    <t>MA-5786/16/05/2019</t>
  </si>
  <si>
    <t>20 orodisperible tablet</t>
  </si>
  <si>
    <t>MA-5787/16/05/2019</t>
  </si>
  <si>
    <t>DERATIN Complex Comprimidos Para Chupar Sabor Menta</t>
  </si>
  <si>
    <t xml:space="preserve"> Enoxolone, Benzocaine, Chlorhexidine Dihydrochloride</t>
  </si>
  <si>
    <t>3 mg+4 mg+5 mg</t>
  </si>
  <si>
    <t>Box containing 30 compressed lozenges</t>
  </si>
  <si>
    <t>MA-0363/03/11/2023</t>
  </si>
  <si>
    <t>DERATIN Complex Comprimidos Para Chupar Sabor Miel-Limon</t>
  </si>
  <si>
    <t xml:space="preserve"> Enoxolone, Benzocaine, Chlorhexidine dihydrochloride</t>
  </si>
  <si>
    <t>MA-0362/03/11/2023</t>
  </si>
  <si>
    <t>ESCITALOPRAM NORMON</t>
  </si>
  <si>
    <t xml:space="preserve"> Escitalopram (oxalate)</t>
  </si>
  <si>
    <t xml:space="preserve"> LABORATORIOS NORMON S.A., Spain</t>
  </si>
  <si>
    <t>RMA-2167/10/11/2020</t>
  </si>
  <si>
    <t>Levofloxacino NORMON</t>
  </si>
  <si>
    <t xml:space="preserve"> Levofloxacin Hemihydrate</t>
  </si>
  <si>
    <t>Packs containing 20 bags of 100ml</t>
  </si>
  <si>
    <t>MA-05842/23/02/2024</t>
  </si>
  <si>
    <t>Mepivacaina NORMOGEN</t>
  </si>
  <si>
    <t xml:space="preserve"> Mepivacaine hydrochloride</t>
  </si>
  <si>
    <t>N01BB03</t>
  </si>
  <si>
    <t>30mg/ml</t>
  </si>
  <si>
    <t>Pack containing 100 cartridges of 1.7 ml.</t>
  </si>
  <si>
    <t>MA-00148/23/02/2024</t>
  </si>
  <si>
    <t>METILPREDNISOLONA NORMON</t>
  </si>
  <si>
    <t xml:space="preserve"> Methylprednisolone (hydrogen succinate)</t>
  </si>
  <si>
    <t>1 vial of 40mg lyophilizied powder and 1 ampoule of 1 ml solution</t>
  </si>
  <si>
    <t>RMA-2059/09/06/2020</t>
  </si>
  <si>
    <t>Moxifloxacino Normon</t>
  </si>
  <si>
    <t>5 tablets</t>
  </si>
  <si>
    <t>MA-5765/02/05/2019</t>
  </si>
  <si>
    <t>OMEPRAZOL NORMON</t>
  </si>
  <si>
    <t xml:space="preserve"> Omeprazol sodium</t>
  </si>
  <si>
    <t>Carton box containing 1 colorless type I borosilicate glass vial.</t>
  </si>
  <si>
    <t xml:space="preserve"> LABORATORIOS NORMON S.A, Spain</t>
  </si>
  <si>
    <t>MA-0206/19/08/2022</t>
  </si>
  <si>
    <t>Carton box containing 50 colorless type I borosilicate glass vial.</t>
  </si>
  <si>
    <t>MA-0105/24/03/2023</t>
  </si>
  <si>
    <t>Normonasal</t>
  </si>
  <si>
    <t xml:space="preserve"> Oxymetazoline Hydrochloride</t>
  </si>
  <si>
    <t>Carton box containing supplied in a polyethylene bottle with a dosing pump containing 15 ml of solution.</t>
  </si>
  <si>
    <t>MA-0048/24/02/2023</t>
  </si>
  <si>
    <t>Pantoprazol Normogen</t>
  </si>
  <si>
    <t>Box containg 2 packages x 25 vials (50 vials)  with powder for solution for injection</t>
  </si>
  <si>
    <t>MA-08212/15/02/2024</t>
  </si>
  <si>
    <t>Pantoprazol NORMON</t>
  </si>
  <si>
    <t>Carton box containing 4 blister x 7 gastro-resistant tablets</t>
  </si>
  <si>
    <t xml:space="preserve"> Laboratorios NORMON S.A., Spain</t>
  </si>
  <si>
    <t>MA-00104/24/04/2020</t>
  </si>
  <si>
    <t>carton box containing 2 blister x 7 gastro-resistant tablets</t>
  </si>
  <si>
    <t>MA-00103/24/04/2020</t>
  </si>
  <si>
    <t>carton box containing 4 blister x 7 gastro-resistant tablets (28 gastro-resistant tablets)</t>
  </si>
  <si>
    <t>MA-0290/23/08/2023</t>
  </si>
  <si>
    <t>Paracetamol NORMON</t>
  </si>
  <si>
    <t>Package containing 20 tablets in PVC/Aluminium blisters</t>
  </si>
  <si>
    <t>MA-0047/24/02/2023</t>
  </si>
  <si>
    <t>TRAMADOL/PARACETAMOL NORMON</t>
  </si>
  <si>
    <t>RMA-2243/16/02/2021</t>
  </si>
  <si>
    <t>Normovidona</t>
  </si>
  <si>
    <t>Carton box containing 1 bottle of 50ml</t>
  </si>
  <si>
    <t>MA-0045/24/02/2023</t>
  </si>
  <si>
    <t>VITAGOBENS</t>
  </si>
  <si>
    <t xml:space="preserve"> Pyrodoxine Hydrochloride, Cyanocobalamin, Thiamine Hydrochloride</t>
  </si>
  <si>
    <t>250 mg+250 mg+500 mcg</t>
  </si>
  <si>
    <t>Blister of aluminium/PVC-ACLAR®(PCTFE) contain 30 film-coated tablets</t>
  </si>
  <si>
    <t>MA-0020/31/01/2023</t>
  </si>
  <si>
    <t>Simeticona Normon</t>
  </si>
  <si>
    <t>30 chewable tablets</t>
  </si>
  <si>
    <t xml:space="preserve"> Laboratoris Normon S. A, Spain</t>
  </si>
  <si>
    <t>RMA-2667/16/12/2021</t>
  </si>
  <si>
    <t>Lubrilax</t>
  </si>
  <si>
    <t xml:space="preserve"> Sodium Picosulfate</t>
  </si>
  <si>
    <t>7.5 mg/1 ml</t>
  </si>
  <si>
    <t>Carton box, dropping bottles, 1x30ml, oral drops solution</t>
  </si>
  <si>
    <t>MA-0049/24/02/2023</t>
  </si>
  <si>
    <t>Victogon</t>
  </si>
  <si>
    <t>Carton box containing one blister x 4 film coated tablets</t>
  </si>
  <si>
    <t>MA-00038/26/02/2020</t>
  </si>
  <si>
    <t>MA-00037/26/02/2020</t>
  </si>
  <si>
    <t>Dutasterida/Tamsulosina Normogen</t>
  </si>
  <si>
    <t xml:space="preserve"> Tamsulosin Hydrochloride, Dutasteride</t>
  </si>
  <si>
    <t>0.5mg/0.4mg</t>
  </si>
  <si>
    <t>HDPE bottle with silica gel desiccant contained 30 hard capsules in 100 ml bottle</t>
  </si>
  <si>
    <t xml:space="preserve"> Laboratorios Leon Farma S.A, Spain</t>
  </si>
  <si>
    <t>MA-00438/24/01/2024</t>
  </si>
  <si>
    <t>05-2653.11.04.2024</t>
  </si>
  <si>
    <t>Diurocard</t>
  </si>
  <si>
    <t>50 mg+20 mg</t>
  </si>
  <si>
    <t>30 capsules/box</t>
  </si>
  <si>
    <t>Labormed Pharma S.A</t>
  </si>
  <si>
    <t xml:space="preserve"> Labormed Pharma S.A, Romania</t>
  </si>
  <si>
    <t>RMA-2416/15/07/2021</t>
  </si>
  <si>
    <t>05-2639.11.04.2024</t>
  </si>
  <si>
    <t>Ceftriaxon Lagap</t>
  </si>
  <si>
    <t xml:space="preserve"> Sterile Ceftriaxone Sodium</t>
  </si>
  <si>
    <t>Box with 1 vial</t>
  </si>
  <si>
    <t>LAGAP S.A.Switzerland</t>
  </si>
  <si>
    <t xml:space="preserve"> Venus Pharma GmbH, Germany </t>
  </si>
  <si>
    <t>MA-0302/28/08/2023</t>
  </si>
  <si>
    <t>Box with 10 vial</t>
  </si>
  <si>
    <t>MA-0303/28/08/2023</t>
  </si>
  <si>
    <t>2000 mg</t>
  </si>
  <si>
    <t>MA-0304/28/08/2023</t>
  </si>
  <si>
    <t>MA-0305/28/08/2023</t>
  </si>
  <si>
    <t>MA-0300/28/08/2023</t>
  </si>
  <si>
    <t>Box with 10 vials</t>
  </si>
  <si>
    <t>MA-0301/28/08/2023</t>
  </si>
  <si>
    <t>05-2281.02.04.2024</t>
  </si>
  <si>
    <t>FALEV</t>
  </si>
  <si>
    <t xml:space="preserve"> Levofloxacina emidrata equivalente a levofloxacina 500,00 mg</t>
  </si>
  <si>
    <t>Transparent PVC/PE/PVDC/Aluminum blister in a carton box.  Pack sizes: 5 tablets.</t>
  </si>
  <si>
    <t>LANOVA FARMACEUTICI S.R.L,Italy</t>
  </si>
  <si>
    <t>MA-0060/18/03/2022</t>
  </si>
  <si>
    <t>KRUXAGON</t>
  </si>
  <si>
    <t>Carton box containing 4 PVC-AL-PA/AL-AL blisters, each blister has 7 capsules (28 hard gastro-resistant capsules</t>
  </si>
  <si>
    <t xml:space="preserve"> SPECIAL PRODUCTS LINE S.P.A., Italy</t>
  </si>
  <si>
    <t>MA-0155/07/07/2022</t>
  </si>
  <si>
    <t>05-2282.02.04.2024</t>
  </si>
  <si>
    <t>ZOLIUM</t>
  </si>
  <si>
    <t xml:space="preserve"> Pantoprazolo (pari a 45,11 mg di pantoprazolo sodico sesquiidrato)</t>
  </si>
  <si>
    <t>Box containing 2 aluminum blister x7 tablets (14 tablets)</t>
  </si>
  <si>
    <t xml:space="preserve"> Actavis LTD, Malta; BALKANPHARMA-DUPNITSA AD, Bulgaria</t>
  </si>
  <si>
    <t>MA-0195/19/08/2022</t>
  </si>
  <si>
    <t>Klavux</t>
  </si>
  <si>
    <t xml:space="preserve"> Amoxycilline (trihydrate), Potassium Clavulanate</t>
  </si>
  <si>
    <t>Carton box containing 2 PVC/AL blisters, each blister has 6 film coated tablets (12 film coated tablets)”</t>
  </si>
  <si>
    <t>LANOVA Farmaceutici S.R.L.Italy</t>
  </si>
  <si>
    <t xml:space="preserve"> LABORATORIO REIG JOFFRE S.A, Spain</t>
  </si>
  <si>
    <t>MA-0198/19/08/2022</t>
  </si>
  <si>
    <t>Zitronova</t>
  </si>
  <si>
    <t>Carton box containing 1  PVC-AL blister with 3 film coated tablets</t>
  </si>
  <si>
    <t xml:space="preserve"> Bluepharma Indústria Farmaceutica, S.A., Portugal</t>
  </si>
  <si>
    <t>MA-0176/12/07/2022</t>
  </si>
  <si>
    <t>Valexime</t>
  </si>
  <si>
    <t>Box containing 1 vial with powder and 1 ampoule with 3.5 ml of solvent containing lidocaine solution</t>
  </si>
  <si>
    <t xml:space="preserve"> ESSETI FARMACEUTICI S.R.L., Italy</t>
  </si>
  <si>
    <t>MA-0119/26/05/2022</t>
  </si>
  <si>
    <t>Ardbeg</t>
  </si>
  <si>
    <t xml:space="preserve"> Ketoprofen (Lysin salt)</t>
  </si>
  <si>
    <t>Lithographed cardboard box containing 30 paper/aluminum/polythene sachets containing Powder for oral solution for adults</t>
  </si>
  <si>
    <t xml:space="preserve"> LA.FA.RE S.R.L., Italy</t>
  </si>
  <si>
    <t>MA-0089/28/04/2022</t>
  </si>
  <si>
    <t>Nidipres</t>
  </si>
  <si>
    <t xml:space="preserve"> Lercanidipine HCl</t>
  </si>
  <si>
    <t>28 tablets in AL / PVC / PVDC blister</t>
  </si>
  <si>
    <t xml:space="preserve"> ACTAVIS EHF, Iceland; ACTAVIS LTD., Malta; BALKANPHARMA DUPNITSA AD, Bulgaria</t>
  </si>
  <si>
    <t>MA-0134/17/06/2022</t>
  </si>
  <si>
    <t>05-2715.12.04.2024</t>
  </si>
  <si>
    <t>Fentadur</t>
  </si>
  <si>
    <t xml:space="preserve"> Fenantyl</t>
  </si>
  <si>
    <t>N02AB03</t>
  </si>
  <si>
    <t>12 mcg/1 h</t>
  </si>
  <si>
    <t>Transdermal patch</t>
  </si>
  <si>
    <t>Box containing 5 transdermal patches</t>
  </si>
  <si>
    <t>Lavipharm S.A</t>
  </si>
  <si>
    <t xml:space="preserve"> Lavipharm S.A., Greece</t>
  </si>
  <si>
    <t>RMA-2646/13/12/2021</t>
  </si>
  <si>
    <t>100 mcg/1 h</t>
  </si>
  <si>
    <t>RMA-2645/13/12/2021</t>
  </si>
  <si>
    <t xml:space="preserve">05-2715.12.04.2024 </t>
  </si>
  <si>
    <t>25 mcg/1 h</t>
  </si>
  <si>
    <t>RMA-2647/13/12/2021</t>
  </si>
  <si>
    <t>50 mcg/1 h</t>
  </si>
  <si>
    <t>RMA-2648/13/12/2021</t>
  </si>
  <si>
    <t>75 mcg/1 h</t>
  </si>
  <si>
    <t>RMA-2649/13/12/2021</t>
  </si>
  <si>
    <t>CYCLOGEST</t>
  </si>
  <si>
    <t>Carton box containing 15 pessaries (3 PVC/PE strips; each  strip contain 5 pessaries)</t>
  </si>
  <si>
    <t>LD Collins &amp; Co. Ltd.United Kingdom</t>
  </si>
  <si>
    <t xml:space="preserve"> ACCORD-UK  LIMITED, United Kingdom</t>
  </si>
  <si>
    <t>MA-0258/26/09/2022</t>
  </si>
  <si>
    <t>ACC® 600</t>
  </si>
  <si>
    <t>PACKAGES CONTAINING 10 EFFERVESCENTTABLETS</t>
  </si>
  <si>
    <t>LEK PHARMACEUTICALS D.D SLOVENIA</t>
  </si>
  <si>
    <t xml:space="preserve"> Lek pharmaceuticals d.d., Slovenia; Hermes Pharma GmbH, Germany ; Salutas Pharma GmbH, Germany </t>
  </si>
  <si>
    <t>RMA-1562/17/05/2019</t>
  </si>
  <si>
    <t>PACKAGES CONTAINING 20 EFFERVESCENTTABLETS</t>
  </si>
  <si>
    <t>AMYZOL ®</t>
  </si>
  <si>
    <t xml:space="preserve"> Amitriptyline Hydrochloride</t>
  </si>
  <si>
    <t>N06AA09</t>
  </si>
  <si>
    <t>Kutia përmban 100 film tableta të mbështjellura</t>
  </si>
  <si>
    <t xml:space="preserve"> LEK Pharmaceutical d.d, Slovenia</t>
  </si>
  <si>
    <t>PMA-223/24/03/2017</t>
  </si>
  <si>
    <t xml:space="preserve"> Amitriptyline hydrochloride</t>
  </si>
  <si>
    <t xml:space="preserve"> Lek  Pharmaceuticals d.d., Slovenia</t>
  </si>
  <si>
    <t>PMA-224/24/03/2017</t>
  </si>
  <si>
    <t>Amyzol</t>
  </si>
  <si>
    <t>Carton box containing 25 film coated tablets</t>
  </si>
  <si>
    <t xml:space="preserve"> Salutas Pharma GmbH, Germany </t>
  </si>
  <si>
    <t>MA-0322/06/10/2023</t>
  </si>
  <si>
    <t>AMLOPIN</t>
  </si>
  <si>
    <t xml:space="preserve"> amlodipine besylate (equivalent to Amlodipine)</t>
  </si>
  <si>
    <t>30 tablets (3 blisters x 10 tablets)</t>
  </si>
  <si>
    <t xml:space="preserve"> LEK PHARMACEUTICALS d.d,SLOVENIA, Slovenia; Lek S.A., Poland</t>
  </si>
  <si>
    <t>RMA-2744/02/03/2022</t>
  </si>
  <si>
    <t>AMLOPIN ®</t>
  </si>
  <si>
    <t>RMA-2743/02/03/2022</t>
  </si>
  <si>
    <t>Ospamox®DT</t>
  </si>
  <si>
    <t xml:space="preserve"> Amoxicilin trihydrate ciorresponding to 1000 mg of amoxicillin</t>
  </si>
  <si>
    <t>Box containing 14 dispersible tablets</t>
  </si>
  <si>
    <t xml:space="preserve"> Sandox GmbH, Austria</t>
  </si>
  <si>
    <t>RMA-2621/02/12/2021</t>
  </si>
  <si>
    <t>AMOKSIKLAV ® 2X</t>
  </si>
  <si>
    <t xml:space="preserve"> Amoxicilin, Clavulanic acid, +stability overage</t>
  </si>
  <si>
    <t>457 mg/5 ml</t>
  </si>
  <si>
    <t>1 shishe prej 17.5g pluhur për pregaditjen e 70ml suspension</t>
  </si>
  <si>
    <t xml:space="preserve"> LEK Pharmaceutical d.d, Slovenia; Lek Pharmaceuticals d.d., Slovenia</t>
  </si>
  <si>
    <t>PMA-201/24/03/2017</t>
  </si>
  <si>
    <t>OSPAMOX®DT</t>
  </si>
  <si>
    <t xml:space="preserve"> Amoxicillin trihydrate corresponding to 500 mg of amoxicillin</t>
  </si>
  <si>
    <t>Pacs containing- 16 dispersible tablets</t>
  </si>
  <si>
    <t xml:space="preserve"> Sandoz GmbH, Austria</t>
  </si>
  <si>
    <t>RMA-2620/02/12/2021</t>
  </si>
  <si>
    <t>PMA-200/24/03/2017</t>
  </si>
  <si>
    <t>AMOKSIKLAV® 2X</t>
  </si>
  <si>
    <t xml:space="preserve"> LEK Pharmaceutical d.d, Slovenia; Lek Pharmacutikls d.d, Slovenia</t>
  </si>
  <si>
    <t>PMA-202/24/03/2017</t>
  </si>
  <si>
    <t>TULIP®</t>
  </si>
  <si>
    <t xml:space="preserve"> ATOVARSTATIN</t>
  </si>
  <si>
    <t>30 tablets, 30</t>
  </si>
  <si>
    <t xml:space="preserve"> LEK PHARMACEUTICALS d.d., Slovenia</t>
  </si>
  <si>
    <t>PMA-206/24/04/2017</t>
  </si>
  <si>
    <t xml:space="preserve"> Atrovastatin(in the from of calium salt</t>
  </si>
  <si>
    <t>PMA-205/24/04/2017</t>
  </si>
  <si>
    <t xml:space="preserve">BIVACYN ® 	</t>
  </si>
  <si>
    <t xml:space="preserve"> Bacitracin+Neomycin Sulphate	</t>
  </si>
  <si>
    <t>D06AX04</t>
  </si>
  <si>
    <t xml:space="preserve">500IU+3500IU/g			</t>
  </si>
  <si>
    <t>30mg of ointment</t>
  </si>
  <si>
    <t>Salutas Pharma GmbH,Germany</t>
  </si>
  <si>
    <t>RMA-1545/07/05/2019</t>
  </si>
  <si>
    <t>OSPEN ®1000</t>
  </si>
  <si>
    <t xml:space="preserve"> benzathine phenoxymethylpenicillin</t>
  </si>
  <si>
    <t>PMA-115/08/02/2017</t>
  </si>
  <si>
    <t>BYOL 10 mg</t>
  </si>
  <si>
    <t xml:space="preserve"> Bisoprolol (hemi) fumarate</t>
  </si>
  <si>
    <t xml:space="preserve"> Lek S.A., Poland; Lek S.A., Poland; Salutas Pharma GmbH, Germany </t>
  </si>
  <si>
    <t>RMA-2155/30/10/2020</t>
  </si>
  <si>
    <t>BYOL 5MG</t>
  </si>
  <si>
    <t xml:space="preserve"> Bisoprolol (Hemi) fumarate</t>
  </si>
  <si>
    <t>RMA-2154/30/10/2020</t>
  </si>
  <si>
    <t>DOXILEK ®</t>
  </si>
  <si>
    <t xml:space="preserve"> CALCIUM DOBESILATE MONOHYDRATE</t>
  </si>
  <si>
    <t>C05BX01</t>
  </si>
  <si>
    <t xml:space="preserve"> Lek pharmaceuticals d.d, Slovenia</t>
  </si>
  <si>
    <t>PMA-215/24/03/2017</t>
  </si>
  <si>
    <t>MODOLEX  ®</t>
  </si>
  <si>
    <t xml:space="preserve"> Calcium dobesilate monohydrate, Lidocaine hydrochloride</t>
  </si>
  <si>
    <t>C05AD01</t>
  </si>
  <si>
    <t>(40+20)mg/ g</t>
  </si>
  <si>
    <t>1 tube 30 mg of ointment</t>
  </si>
  <si>
    <t xml:space="preserve"> Lek Pharmaceuticals d.d., Slovenia; Salutas Pharma GmbH, Germany </t>
  </si>
  <si>
    <t>RMA-1546/07/05/2019</t>
  </si>
  <si>
    <t>Lendacin 1g</t>
  </si>
  <si>
    <t xml:space="preserve"> Sandoz GmbH, Austria; Lek Pharmaceuticals d.d, Slovenia</t>
  </si>
  <si>
    <t>LEKOKLAR</t>
  </si>
  <si>
    <t xml:space="preserve"> Clarithromicin</t>
  </si>
  <si>
    <t>14 Film tableta të mbeshtjellura</t>
  </si>
  <si>
    <t xml:space="preserve"> Sandoz S.R.L, Romania</t>
  </si>
  <si>
    <t>RMA-1730/03/10/2019</t>
  </si>
  <si>
    <t xml:space="preserve"> Lek Pharmaceuticals d.d,Slovenia,  Sandoz S.R.L, Romania,, Slovenia</t>
  </si>
  <si>
    <t>RMA-1731/03/10/2019</t>
  </si>
  <si>
    <t>Enalapril Lek ®</t>
  </si>
  <si>
    <t xml:space="preserve"> Lek Pharmaceuticals d.d,Slovenia, Slovenia; Salutas Pharma GmbH, Germany ; Lek S.A., Poland</t>
  </si>
  <si>
    <t>RMA-1543/07/05/2019</t>
  </si>
  <si>
    <t xml:space="preserve">20 tablets </t>
  </si>
  <si>
    <t>EDEMID</t>
  </si>
  <si>
    <t xml:space="preserve"> furosemid</t>
  </si>
  <si>
    <t>RMA-2622/02/12/2021</t>
  </si>
  <si>
    <t>KETONAL ®</t>
  </si>
  <si>
    <t xml:space="preserve"> Ketoprofen</t>
  </si>
  <si>
    <t>PMA-216/24/03/2017</t>
  </si>
  <si>
    <t>Bottle containing 10 ampoules of 2ml, 10 ampoules</t>
  </si>
  <si>
    <t>PMA-218/24/03/2017</t>
  </si>
  <si>
    <t>Bottle containing 25 hard kapsules, 25</t>
  </si>
  <si>
    <t>PMA-217/24/03/2017</t>
  </si>
  <si>
    <t>KETONAL Gel</t>
  </si>
  <si>
    <t>RMA-1910/22/01/2020</t>
  </si>
  <si>
    <t>Ketonal® forte</t>
  </si>
  <si>
    <t>20 film coated tablet/box</t>
  </si>
  <si>
    <t xml:space="preserve">Linex </t>
  </si>
  <si>
    <t xml:space="preserve"> Lactobacillus acidophilus Bifdobacterium Infantis, enterococcus</t>
  </si>
  <si>
    <t>A07FA01</t>
  </si>
  <si>
    <t>12000000CFU</t>
  </si>
  <si>
    <t>Hard Capsule</t>
  </si>
  <si>
    <t>Box Containing 16 Hard Capsules</t>
  </si>
  <si>
    <t>Lek Pharmaceutical d.d ,  Slovenia</t>
  </si>
  <si>
    <t>PMA-204/24/03/2017</t>
  </si>
  <si>
    <t>LEVOCETIRIZINE LEK ®</t>
  </si>
  <si>
    <t>20 Film tableta të mbeshtjellura</t>
  </si>
  <si>
    <t>RMA-1537/11/04/2019</t>
  </si>
  <si>
    <t>Flexid® 500</t>
  </si>
  <si>
    <t>Lek Pharmaceuticals d.d-Slovenia</t>
  </si>
  <si>
    <t>RMA-1920/28/01/2020</t>
  </si>
  <si>
    <t>FLONIDAN ®</t>
  </si>
  <si>
    <t>5 mg/5 ml</t>
  </si>
  <si>
    <t>Bottle containing 120 ml of oral suspension</t>
  </si>
  <si>
    <t>PMA-220/24/03/2017</t>
  </si>
  <si>
    <t xml:space="preserve"> loratadine</t>
  </si>
  <si>
    <t>PMA-219/24/03/2017</t>
  </si>
  <si>
    <t>Mommox</t>
  </si>
  <si>
    <t xml:space="preserve"> Mometasone furoate</t>
  </si>
  <si>
    <t>50 mcg/1 dose</t>
  </si>
  <si>
    <t>1 bottle containing 17.0 g nasal spray suspension , corresonding to 120 delivered doses</t>
  </si>
  <si>
    <t>RMA-2843/13/05/2022</t>
  </si>
  <si>
    <t>EXODERIL 1% cutaneous solution</t>
  </si>
  <si>
    <t xml:space="preserve"> Naftifine Hydrochloride</t>
  </si>
  <si>
    <t>D01AE22</t>
  </si>
  <si>
    <t>Bottle containing 10ml of solution</t>
  </si>
  <si>
    <t xml:space="preserve"> Sandoz GmbH-Austria,, Austria</t>
  </si>
  <si>
    <t>RMA-2075/19/06/2020</t>
  </si>
  <si>
    <t>EXODERIL 1% cream</t>
  </si>
  <si>
    <t xml:space="preserve"> naftiftine hydrtochloride</t>
  </si>
  <si>
    <t>15g</t>
  </si>
  <si>
    <t xml:space="preserve"> Sandoz GmbH-Austria, Salutas Pharma GmbH, Germany, Austria; Salutas Pharma GmbH, Germany </t>
  </si>
  <si>
    <t>RMA-2074/19/06/2020</t>
  </si>
  <si>
    <t>ORTANOL 20mg capsule</t>
  </si>
  <si>
    <t xml:space="preserve"> omeprazole</t>
  </si>
  <si>
    <t xml:space="preserve"> Lek Pharmaceuticals d.d,, Slovenia</t>
  </si>
  <si>
    <t>RMA-1541/07/05/2019</t>
  </si>
  <si>
    <t>ACIPAN</t>
  </si>
  <si>
    <t>14 Tableta gastrorezistente, Packs contains 14 gastro-resistant tablets in a blister of7</t>
  </si>
  <si>
    <t xml:space="preserve"> Lek Pharmaceuticals d.d,, Slovenia; Sanovel Ilac Sanayi. ve Ticaret. A.S. Gebze Plastikciler Orgtanize Sanayi Bolgesi, Turkey </t>
  </si>
  <si>
    <t>RMA-2828/04/05/2022</t>
  </si>
  <si>
    <t xml:space="preserve"> Pantoprazole sodium sesquihydrate (1)</t>
  </si>
  <si>
    <t>14 Tableta gastrorezistente</t>
  </si>
  <si>
    <t xml:space="preserve"> Lek Pharmaceuticals d.d,Slovenia, Slovenia; Sanovel Ilac Sanayi. ve Ticaret. A.S. Gebze Plastikciler Orgtanize Sanayi Bolgesi, Turkey </t>
  </si>
  <si>
    <t>RMA-2829/04/05/2022</t>
  </si>
  <si>
    <t>OSPEN ® 1500</t>
  </si>
  <si>
    <t>1500000 IU</t>
  </si>
  <si>
    <t>Kutia prej 30 film-Tabletë e mbështjellura</t>
  </si>
  <si>
    <t>PMA-116/08/02/2017</t>
  </si>
  <si>
    <t>PIRAMIL</t>
  </si>
  <si>
    <t xml:space="preserve"> ramipri</t>
  </si>
  <si>
    <t>28 Tableta</t>
  </si>
  <si>
    <t xml:space="preserve"> LEK S.A., Poland</t>
  </si>
  <si>
    <t>RMA-2688/26/01/2022</t>
  </si>
  <si>
    <t>28 Tableta, Box Containing 10 Tablets</t>
  </si>
  <si>
    <t xml:space="preserve"> Lek S.A, Poland</t>
  </si>
  <si>
    <t>RMA-2689/26/01/2022</t>
  </si>
  <si>
    <t>PIRAMIL H</t>
  </si>
  <si>
    <t xml:space="preserve"> Salutas Pharma gmbh,Germany, Germany ; Lek S.A., Warsawa Site, Poland</t>
  </si>
  <si>
    <t>RMA-3100/07/11/2022</t>
  </si>
  <si>
    <t>RMA-3101/07/11/2022</t>
  </si>
  <si>
    <t>COUPET</t>
  </si>
  <si>
    <t xml:space="preserve"> Rosuvastatin ( inform of 41.583 mg of Rosuvastatin calcium)</t>
  </si>
  <si>
    <t>28 Film tableta te mbeshtjellura</t>
  </si>
  <si>
    <t xml:space="preserve"> Lek Pharmaceuticals d.d,Slovenia, Slovenia</t>
  </si>
  <si>
    <t>RMA-2764/24/03/2022</t>
  </si>
  <si>
    <t xml:space="preserve"> Rosuvastatin (in form of 10.396 mg of rosuvastatine calcium)</t>
  </si>
  <si>
    <t>RMA-2763/24/03/2022</t>
  </si>
  <si>
    <t xml:space="preserve"> Rosuvastatin (in form of 10.396mg of rosuvastatin calcium)</t>
  </si>
  <si>
    <t>RMA-2762/24/03/2022</t>
  </si>
  <si>
    <t>DERMAZIN®</t>
  </si>
  <si>
    <t xml:space="preserve"> SilverSulfadiazin</t>
  </si>
  <si>
    <t>1 Al tube x 50g cream contanng 10 mg/g silversulfadiazine, Tube containing 50g of cream</t>
  </si>
  <si>
    <t>RMA-2557/15/10/2021</t>
  </si>
  <si>
    <t>Telpres</t>
  </si>
  <si>
    <t xml:space="preserve"> telmisartan</t>
  </si>
  <si>
    <t>RMA-2765/24/03/2022</t>
  </si>
  <si>
    <t>RMA-2761/24/03/2022</t>
  </si>
  <si>
    <t>KORNAM ®</t>
  </si>
  <si>
    <t xml:space="preserve"> Terazosin</t>
  </si>
  <si>
    <t>G04CA03</t>
  </si>
  <si>
    <t>PMA-209/24/03/2017</t>
  </si>
  <si>
    <t>PMA-210/24/03/2017</t>
  </si>
  <si>
    <t>TORASEMID LEK</t>
  </si>
  <si>
    <t>30 FILM COATED TABLETS PER BOX, Box containing 30 tablets</t>
  </si>
  <si>
    <t>RMA-2573/22/10/2021</t>
  </si>
  <si>
    <t xml:space="preserve"> Salutas Pharma Gmbh, Germany </t>
  </si>
  <si>
    <t>RMA-2572/22/10/2021</t>
  </si>
  <si>
    <t>VOXIN®</t>
  </si>
  <si>
    <t xml:space="preserve"> Perindopril erbumine</t>
  </si>
  <si>
    <t>4mg</t>
  </si>
  <si>
    <t>RMA-1764/22/10/2019</t>
  </si>
  <si>
    <t>8mg</t>
  </si>
  <si>
    <t>RMA-1763/22/10/2019</t>
  </si>
  <si>
    <t>Voxin® Combo</t>
  </si>
  <si>
    <t xml:space="preserve"> Perindopril erbumine/indapamide</t>
  </si>
  <si>
    <t>2mg+0.625mg</t>
  </si>
  <si>
    <t>RMA-1768/23/10/2019</t>
  </si>
  <si>
    <t>4mg+1.25mg</t>
  </si>
  <si>
    <t>RMA-1767/23/10/2019</t>
  </si>
  <si>
    <t>Permetrina LMP</t>
  </si>
  <si>
    <t xml:space="preserve"> Permethrin</t>
  </si>
  <si>
    <t>P03AC04</t>
  </si>
  <si>
    <t>Carton box with 30g gel</t>
  </si>
  <si>
    <t>LMP SIA,Latvia</t>
  </si>
  <si>
    <t xml:space="preserve"> LMP SIA, Latvia</t>
  </si>
  <si>
    <t>MA-0370/12/12/2022</t>
  </si>
  <si>
    <t>05-2827.12.04.2024</t>
  </si>
  <si>
    <t>DICLONAC DUO</t>
  </si>
  <si>
    <t>20 Modified release capsules</t>
  </si>
  <si>
    <t>M/s Rivpra Formulation Pvt.Ltd,India</t>
  </si>
  <si>
    <t xml:space="preserve"> RIVPRA Formulation Pvt. Ltd., India</t>
  </si>
  <si>
    <t>MA-0043/25/03/2021</t>
  </si>
  <si>
    <t>DRIVINE</t>
  </si>
  <si>
    <t>R06AA11</t>
  </si>
  <si>
    <t>Box containing 10 Blisters x 10 Tablets packed in Alu-PVC blister</t>
  </si>
  <si>
    <t xml:space="preserve"> RIVPRA FORMULATION PVT. LTD, India</t>
  </si>
  <si>
    <t>MA-0369/12/12/2022</t>
  </si>
  <si>
    <t>ADRENALINE INJECTION BP</t>
  </si>
  <si>
    <t xml:space="preserve"> Adrenaline Acid Tartrate BP</t>
  </si>
  <si>
    <t>C01CA24</t>
  </si>
  <si>
    <t>carton along with tray&amp;insert, amber glass ,1 x 10 ml ampoules, Solution for injection</t>
  </si>
  <si>
    <t>M/s Swiss parenterals Pvt, LTD,India</t>
  </si>
  <si>
    <t xml:space="preserve"> SWISS PARENTERALS LTD., India</t>
  </si>
  <si>
    <t>MA-0295/23/08/2023</t>
  </si>
  <si>
    <t>AMIKA 500</t>
  </si>
  <si>
    <t xml:space="preserve"> Amikacin sulphate</t>
  </si>
  <si>
    <t>J01GB06</t>
  </si>
  <si>
    <t xml:space="preserve">500 mg/2 ml </t>
  </si>
  <si>
    <t>1 vial in carton</t>
  </si>
  <si>
    <t xml:space="preserve"> Swiss Parenterals Pvt.Ltd, India</t>
  </si>
  <si>
    <t>RMA-3453/13/07/2023</t>
  </si>
  <si>
    <t>Aminophyllime injection BP 250mg/10ml</t>
  </si>
  <si>
    <t xml:space="preserve"> aminophylline</t>
  </si>
  <si>
    <t>R03DA55</t>
  </si>
  <si>
    <t>250 mg/10 ml</t>
  </si>
  <si>
    <t>box containing 5 ampoules x 10ml</t>
  </si>
  <si>
    <t xml:space="preserve"> Swiss Parenterals Pvt Ltd, India</t>
  </si>
  <si>
    <t>RMA-2951/26/08/2022</t>
  </si>
  <si>
    <t>AMIODARONE STERILE CONCENTRATE BP 50 mg/ml, 3ml</t>
  </si>
  <si>
    <t xml:space="preserve"> Amiodarone Hydrochloride</t>
  </si>
  <si>
    <t>10x3 ml plain glass ampoule packed in a carton along with an insert</t>
  </si>
  <si>
    <t xml:space="preserve"> M/s. Swiss Parenterals Ltd., India</t>
  </si>
  <si>
    <t>MA-00209/05//10/2020</t>
  </si>
  <si>
    <t>ASCORBIC ACID INJECTION BP 500 MG/5ML</t>
  </si>
  <si>
    <t xml:space="preserve"> Ascorbic Acid BP</t>
  </si>
  <si>
    <t>10x5ml Amber glass ampoule</t>
  </si>
  <si>
    <t xml:space="preserve"> M/s. SWISS PARENTERALS LTD., India</t>
  </si>
  <si>
    <t>MA-0104/03/06/2021</t>
  </si>
  <si>
    <t>Cefazolin Sodium for Injection BP</t>
  </si>
  <si>
    <t xml:space="preserve"> Cefazolin Sodium BP Equivalent to Cefazolin</t>
  </si>
  <si>
    <t>1 vial in a carton</t>
  </si>
  <si>
    <t xml:space="preserve"> Swiss Parenterals Ltd, India</t>
  </si>
  <si>
    <t>RMA-0327/26/10/2023</t>
  </si>
  <si>
    <t>DICLOFENAC SODIUM INJECTION 75MG/3ML</t>
  </si>
  <si>
    <t>10 x 3 ml Plain glass ampoule packed in a carton along with an insert</t>
  </si>
  <si>
    <t xml:space="preserve"> SWISS PARENTERALS LTD, India</t>
  </si>
  <si>
    <t>MA-0041/25/03/2021</t>
  </si>
  <si>
    <t>05-2717.12.04.2024</t>
  </si>
  <si>
    <t>Psycosin</t>
  </si>
  <si>
    <t>Amber glass 10 x 1 ml Ampoules packed in a carton along with an insert.</t>
  </si>
  <si>
    <t xml:space="preserve"> Swiss Parenterals Ltd., India</t>
  </si>
  <si>
    <t>MA-0264/06/10/2022</t>
  </si>
  <si>
    <t>Gentamicin Injection BP</t>
  </si>
  <si>
    <t xml:space="preserve"> Gentamicin Sulphate Eq. to Gentamicin</t>
  </si>
  <si>
    <t>10 ampoules x 2 ml</t>
  </si>
  <si>
    <t>RMA-0326/26/10/2023</t>
  </si>
  <si>
    <t>HALOPERIDOL</t>
  </si>
  <si>
    <t xml:space="preserve"> Haloperidol</t>
  </si>
  <si>
    <t>cardboard box, 1 ml amber colour glass ampoule,10 x 1 ml ampoules</t>
  </si>
  <si>
    <t>MA-0190/17/09/2021</t>
  </si>
  <si>
    <t>Haloperidol Decanoate Injection</t>
  </si>
  <si>
    <t xml:space="preserve"> Haloperidol decanoate BP</t>
  </si>
  <si>
    <t>10 x 1ml ampoules</t>
  </si>
  <si>
    <t xml:space="preserve"> Swiss Parenterals, India</t>
  </si>
  <si>
    <t>RMA-03618/19/02/2024</t>
  </si>
  <si>
    <t>HYOSCINE BUTYLBROMIDE INJECTION BP 20MG/ML, 1 ML</t>
  </si>
  <si>
    <t xml:space="preserve"> Hyoscine Butylbromide</t>
  </si>
  <si>
    <t>Carton along with insert,glass ampoule,10x1ml, solution for injection</t>
  </si>
  <si>
    <t>MA-0270/15/12/2020</t>
  </si>
  <si>
    <t>IRON SUCROSE</t>
  </si>
  <si>
    <t xml:space="preserve"> Iron Sucrose</t>
  </si>
  <si>
    <t>B03AC02</t>
  </si>
  <si>
    <t>5 ml amber glass ampoule,, Outer packaging: 5x5 ml ampoules packed in a carton along with an insert., 5 ml Amber glass ampoule, 5 x 5 ml Ampoules packed in a carton along with an insert.</t>
  </si>
  <si>
    <t xml:space="preserve"> SWISS PARENTERALS PVT.LTD, India</t>
  </si>
  <si>
    <t>RMA-2515/29/09/2021</t>
  </si>
  <si>
    <t>LIDOCAIN CHLORIDE</t>
  </si>
  <si>
    <t>10 x 5ml containing 3.5ml of solution</t>
  </si>
  <si>
    <t>MA-0168/14/09/2021</t>
  </si>
  <si>
    <t>Drenomod-Solu 40</t>
  </si>
  <si>
    <t xml:space="preserve"> Methylprednisone Sodium Succinate</t>
  </si>
  <si>
    <t>1 vial with powder+ 1 ampoules with solvent in carton box</t>
  </si>
  <si>
    <t xml:space="preserve"> Swiss Parenterals LTD, India</t>
  </si>
  <si>
    <t>RMA-2559/18/10/2021</t>
  </si>
  <si>
    <t>carton box containing 10 plain glass ampoule x 2ml solution for injection</t>
  </si>
  <si>
    <t>MA-0378/20/12/2022</t>
  </si>
  <si>
    <t>METOPROLOL TARTRATE INJECTION USP 5 MG/5ML</t>
  </si>
  <si>
    <t>5 x 5 ml Plain glass ampoule packed in a carton along with an insert.</t>
  </si>
  <si>
    <t>MA-00210/05/10/2020</t>
  </si>
  <si>
    <t>OMEPRAZOLE FOR INJECTION 40 MG</t>
  </si>
  <si>
    <t xml:space="preserve"> Omeprazole Sodium Equivalent to Omeprazole</t>
  </si>
  <si>
    <t>Carton box,10 ml glass vial, 1x40 mg, powder for injection</t>
  </si>
  <si>
    <t>MA-0103/03/06/2021</t>
  </si>
  <si>
    <t>Pantoprazol</t>
  </si>
  <si>
    <t xml:space="preserve"> Pantoprazole Sodium (Lyophilized) Equivalent to Pantoprazole</t>
  </si>
  <si>
    <t>5 ml plain glass vial with 20mm grey bromo butyl rubber stopper, 1 vials in a carton</t>
  </si>
  <si>
    <t xml:space="preserve"> SWISS PARENTERALS PVT. LTD, India</t>
  </si>
  <si>
    <t>RMA-3123/16/11/2022</t>
  </si>
  <si>
    <t>Sevoflurane</t>
  </si>
  <si>
    <t xml:space="preserve"> Sevoflurane</t>
  </si>
  <si>
    <t>N01AB08</t>
  </si>
  <si>
    <t>250 ml(100%)</t>
  </si>
  <si>
    <t>Inhalation vapour, liquid</t>
  </si>
  <si>
    <t>One amber glass bottle with integrated adaptor closure which containing 250ml(100%) of inhalation vapour,Liquid</t>
  </si>
  <si>
    <t>MA-0366/03/11/2023</t>
  </si>
  <si>
    <t>BIOSUTRA</t>
  </si>
  <si>
    <t xml:space="preserve"> Sildenafil Citrate USP Eq. to Sildenafil</t>
  </si>
  <si>
    <t xml:space="preserve">100 mg </t>
  </si>
  <si>
    <t>Carton box containing 1 PVC/Alu blister with 4 tablet</t>
  </si>
  <si>
    <t>MA-05836/23/02/2024</t>
  </si>
  <si>
    <t>Vancomycin Hydrochloride for Injection USP</t>
  </si>
  <si>
    <t xml:space="preserve"> Sterile Vancomycin Hydrochloride Equivalent to Vancomycin</t>
  </si>
  <si>
    <t>J01XA01</t>
  </si>
  <si>
    <t>1 vial x 10 ml</t>
  </si>
  <si>
    <t>RMA-0342/26/10/2023</t>
  </si>
  <si>
    <t>BIOCIALIS</t>
  </si>
  <si>
    <t xml:space="preserve"> tadalafil</t>
  </si>
  <si>
    <t>Box containing 1x4 tablets inPVC – ALU Blister</t>
  </si>
  <si>
    <t xml:space="preserve"> Swiss Parenterals Pvt. Ltd., India</t>
  </si>
  <si>
    <t>RMA-2990/28/09/2022</t>
  </si>
  <si>
    <t>1x4 tablets</t>
  </si>
  <si>
    <t xml:space="preserve"> swiss parenterals pvt. ltd., India</t>
  </si>
  <si>
    <t>RMA-3167/15/12/2022</t>
  </si>
  <si>
    <t>05-2652.11.04.2024</t>
  </si>
  <si>
    <t>Alymsys</t>
  </si>
  <si>
    <t>Carton box containing 1 (Type I glass) vial of 16 mL solution, containing 400 mg of bevacizumab</t>
  </si>
  <si>
    <t>MABXIENCE RESEARCH SL,Spain</t>
  </si>
  <si>
    <t xml:space="preserve"> GH GENHELIX S.A., Spain</t>
  </si>
  <si>
    <t>MA-0235/15/09/2022</t>
  </si>
  <si>
    <t xml:space="preserve">25 mg/1 ml </t>
  </si>
  <si>
    <t>Carton box containing 1 (Type I glass) vial of 4 mL solution, containing 100 mg of bevacizumab</t>
  </si>
  <si>
    <t>MA-0236/15/09/2022</t>
  </si>
  <si>
    <t>05-2660.11.04.2024</t>
  </si>
  <si>
    <t>Nicorette Freshmint</t>
  </si>
  <si>
    <t xml:space="preserve"> Nicotine</t>
  </si>
  <si>
    <t>N07BA01</t>
  </si>
  <si>
    <t>Medicated chewing-gum</t>
  </si>
  <si>
    <t>Carton box with 30 medicated chewing gums (2 blister x 15 chewing gums)</t>
  </si>
  <si>
    <t>McNeil AB,Sweden</t>
  </si>
  <si>
    <t xml:space="preserve"> McNeil AB, Sweden</t>
  </si>
  <si>
    <t>MA-00433/19/01/2024</t>
  </si>
  <si>
    <t>MA-00434/19/01/2024</t>
  </si>
  <si>
    <t>05-2784.12.04.2024</t>
  </si>
  <si>
    <t>SUOMICON</t>
  </si>
  <si>
    <t>10 mg/5 mlL</t>
  </si>
  <si>
    <t>Amber (Type III) glass bottle, with child-resistant, tamper-evident screw cap and a 5ml graduated oral dosing syringe, cardboard box, Bottle of 50ml</t>
  </si>
  <si>
    <t>MEDICAIR BIOSCIENCE LABORATORIES CY LTD,Cyprus</t>
  </si>
  <si>
    <t>MA-0050/24/02/2023</t>
  </si>
  <si>
    <t>20mg /5 ml</t>
  </si>
  <si>
    <t>Amber (Type III) glass bottle, with child-resistant, tamper-evident screw cap and a 3ml graduated oral dosing syringe, cardboard box, Bottle of 30ml</t>
  </si>
  <si>
    <t>MA-0051/24/02/2023</t>
  </si>
  <si>
    <t>Rafreda</t>
  </si>
  <si>
    <t xml:space="preserve"> Mefenamic acid</t>
  </si>
  <si>
    <t>BT x 1 BOTTLE x 150 ML</t>
  </si>
  <si>
    <t>MA-00135/05/06/2020</t>
  </si>
  <si>
    <t>PIRVER</t>
  </si>
  <si>
    <t xml:space="preserve"> PREDNISOLONE SODIUM PHOSPHATE</t>
  </si>
  <si>
    <t>1MG/ML</t>
  </si>
  <si>
    <t>Amber glass type III bottle and a white plastic screw cap,Lithographed carton box containing 1 bottle, a patient information leaflet and 5ml oral dosing syringe, 60 ml and 5ml oral dosing syringe</t>
  </si>
  <si>
    <t>MA-0384/24/11/2023</t>
  </si>
  <si>
    <t>5MG/ML</t>
  </si>
  <si>
    <t>Amber glass type III bottle and a white plastic screw cap,Lithographed carton box containing 1 bottle, a patient information leaflet and 5ml oral dosing syringe, 30 ml and 5ml oral dosing syringe</t>
  </si>
  <si>
    <t>MA-0385/24/11/2023</t>
  </si>
  <si>
    <t>ROSUVANOX</t>
  </si>
  <si>
    <t xml:space="preserve"> ROSUVASTATIN CALCIUM</t>
  </si>
  <si>
    <t>PVC/PVDC/ALUMINIUM FOIL, CARDBOARD BOX x 30 tablets</t>
  </si>
  <si>
    <t>MA-0053/24/02/2023</t>
  </si>
  <si>
    <t>MA-0052/24/02/2023</t>
  </si>
  <si>
    <t>MA-0054/24/02/2023</t>
  </si>
  <si>
    <t xml:space="preserve">05-2784 .12.04.2024  </t>
  </si>
  <si>
    <t>NASATRIM</t>
  </si>
  <si>
    <t xml:space="preserve"> TRIAMCINOLONE ACETONIDE</t>
  </si>
  <si>
    <t>R01AD11</t>
  </si>
  <si>
    <t>55 mcg/1 dose</t>
  </si>
  <si>
    <t>01 BT x 1 VIAL (16.5G) + M PUMP (120 doses)</t>
  </si>
  <si>
    <t>MA-0306/15/12/2021</t>
  </si>
  <si>
    <t xml:space="preserve">05-2786.12.04.2024  </t>
  </si>
  <si>
    <t>CONTRESOL</t>
  </si>
  <si>
    <t xml:space="preserve"> CHOLECALCIFEROL CONCETRATE</t>
  </si>
  <si>
    <t>25.000 IU/ML</t>
  </si>
  <si>
    <t>Carton box x 1 ampoule</t>
  </si>
  <si>
    <t>Medicair Bioscience Laboratories S.A.</t>
  </si>
  <si>
    <t>MA-08217/23/02/2024</t>
  </si>
  <si>
    <t xml:space="preserve">05-2786.12.04.2024    </t>
  </si>
  <si>
    <t>BOCACORT-S</t>
  </si>
  <si>
    <t>BT x 1Canister x 9g x 120 doses</t>
  </si>
  <si>
    <t>RMA-2217/26/01/2021</t>
  </si>
  <si>
    <t>CONDALAIR</t>
  </si>
  <si>
    <t>Amber glass bottle with screw plastic cap,CARTON BOX, 1 BOTTLE x 150 ML</t>
  </si>
  <si>
    <t>MA-0055/01/03/2023</t>
  </si>
  <si>
    <t>ORLOBIN</t>
  </si>
  <si>
    <t xml:space="preserve"> Amikacin sulfate</t>
  </si>
  <si>
    <t>500 mg/2 ml</t>
  </si>
  <si>
    <t>Box containing 1 vial of 2ml</t>
  </si>
  <si>
    <t>MEDICUS SA, GREECE</t>
  </si>
  <si>
    <t>RMA-2190/23/12/2020</t>
  </si>
  <si>
    <t>Cicloviral</t>
  </si>
  <si>
    <t>Carton box, aluminum tube, 10g, Cream</t>
  </si>
  <si>
    <t>Medinfar Consumer Health - Produtos Farmaceuticos, LDA.Portugal</t>
  </si>
  <si>
    <t>MA-00183/21/07/2020</t>
  </si>
  <si>
    <t>05-2558.11.04.2024</t>
  </si>
  <si>
    <t>AMIODARONE</t>
  </si>
  <si>
    <t xml:space="preserve"> Amiodarone hydrochloride</t>
  </si>
  <si>
    <t>Kutia prej 30  tablets</t>
  </si>
  <si>
    <t>MEDOCHEMIE LTD ,CYPRUS</t>
  </si>
  <si>
    <t xml:space="preserve"> MEDOCHEMIE LTD, Cyprus</t>
  </si>
  <si>
    <t>RMA-03597/10/01/2024</t>
  </si>
  <si>
    <t>MOXILEN FORTE</t>
  </si>
  <si>
    <t xml:space="preserve"> Amoxicilin trihydrate powder equivalent to amoxicilin</t>
  </si>
  <si>
    <t>100ml bottles cerospoding to 60ml oral suspension</t>
  </si>
  <si>
    <t xml:space="preserve"> Medochemie LTD, Cyprus</t>
  </si>
  <si>
    <t>RMA-2603/16/11/2021</t>
  </si>
  <si>
    <t>150ml bottles cerospoding to 100ml oral suspension</t>
  </si>
  <si>
    <t>MEDOCLAV</t>
  </si>
  <si>
    <t xml:space="preserve"> Amoxicilin Trihydrate, Mixture of Potassium Clavulanate+Silicon dioxide(1.1)</t>
  </si>
  <si>
    <t>(125 mg+31.25 mg)/5 ml</t>
  </si>
  <si>
    <t>pack of 100 ml</t>
  </si>
  <si>
    <t xml:space="preserve"> MEDOCHEMIEL LTD, Cyprus</t>
  </si>
  <si>
    <t>RMA-2872/15/06/2022</t>
  </si>
  <si>
    <t>pack of 60 ml</t>
  </si>
  <si>
    <t>MOXILEN</t>
  </si>
  <si>
    <t>Box containing 16 capsules</t>
  </si>
  <si>
    <t xml:space="preserve"> Medochemia Ltd ,Cyprus, Cyprus</t>
  </si>
  <si>
    <t>RMA-2601/16/11/2021</t>
  </si>
  <si>
    <t>Box containing 20 capsules</t>
  </si>
  <si>
    <t>Box containing 100 capsules</t>
  </si>
  <si>
    <t>MEDOCLAV 625mg</t>
  </si>
  <si>
    <t xml:space="preserve"> Amoxicillin trihydrate (1), Clavulanate potassium + microcrystalline cellulose (1:1)  (1)</t>
  </si>
  <si>
    <t>Box containing 7 film coated Tablets</t>
  </si>
  <si>
    <t xml:space="preserve"> Medochemie Ltd, Cyprus</t>
  </si>
  <si>
    <t>RMA-2116/24/09/2020</t>
  </si>
  <si>
    <t>Box containing 10 film coated Tablets</t>
  </si>
  <si>
    <t>Box containing 14 film coated Tablets</t>
  </si>
  <si>
    <t>Box containing 20 film coated Tablets</t>
  </si>
  <si>
    <t xml:space="preserve"> Amoxicillin Trihydrate equivalent to Amoxicillin base, Clavunate Potassium + microcrystalline cellulose (1:1) equivalent to Clavulanic acid</t>
  </si>
  <si>
    <t>8 Tablets</t>
  </si>
  <si>
    <t xml:space="preserve"> MEDOCHEMIE LTD., Cyprus</t>
  </si>
  <si>
    <t>RMA-2117/24/09/2020</t>
  </si>
  <si>
    <t>10 Tablets</t>
  </si>
  <si>
    <t>MEDOCLAV 375mg</t>
  </si>
  <si>
    <t xml:space="preserve"> Amoxicillin trihydrate equivalent to amoxicillin base-1, Clavulanate potassium + microcrystalline cellulose (1:1) equivalent to clavulanic acid-1</t>
  </si>
  <si>
    <t>250 mg+125 mg</t>
  </si>
  <si>
    <t>RMA-2115/24/09/2020</t>
  </si>
  <si>
    <t>21 tablets</t>
  </si>
  <si>
    <t xml:space="preserve"> Amoxicillin trihydrate powder equivalent to amoxicilln</t>
  </si>
  <si>
    <t xml:space="preserve"> Bottle containing 60ml oral suspension</t>
  </si>
  <si>
    <t>RMA-2602/16/11/2021</t>
  </si>
  <si>
    <t>Bottle containing 100ml oral suspension</t>
  </si>
  <si>
    <t>MEDOCLAV FORTE</t>
  </si>
  <si>
    <t xml:space="preserve"> amoxicillin trihydrate, Equivalent to Amoxicillin, Mixture of Potassium Clavulanate+Silicon, Equivalent to Clavulanic Acid</t>
  </si>
  <si>
    <t>pack of 100ml</t>
  </si>
  <si>
    <t xml:space="preserve"> Medochemiel LTD, Cyprus</t>
  </si>
  <si>
    <t>RMA-2871/15/06/2022</t>
  </si>
  <si>
    <t>PAMECIL</t>
  </si>
  <si>
    <t xml:space="preserve"> Ampicillin trihydrate</t>
  </si>
  <si>
    <t>Box containing 10 glass vials</t>
  </si>
  <si>
    <t>RMA-2518/29/09/2021</t>
  </si>
  <si>
    <t>Box containing 100 glass vials</t>
  </si>
  <si>
    <t xml:space="preserve"> AMPICILLIN TRIHYDRATE EQUIVALENT TO AMPICILLIN</t>
  </si>
  <si>
    <t>RMA-2519/29/09/2021</t>
  </si>
  <si>
    <t>ZYKALOR</t>
  </si>
  <si>
    <t>RMA-3416/13/06/2023</t>
  </si>
  <si>
    <t>RMA-3417/13/06/2023</t>
  </si>
  <si>
    <t>ZAFIBRAL</t>
  </si>
  <si>
    <t xml:space="preserve"> Bezafibrate</t>
  </si>
  <si>
    <t>C10AB02</t>
  </si>
  <si>
    <t>60 film coated tablets</t>
  </si>
  <si>
    <t xml:space="preserve"> Medochemie Ltd. - Central Factory, Cyprus</t>
  </si>
  <si>
    <t>MA-5922/14/11/2019</t>
  </si>
  <si>
    <t>RILCAPTON</t>
  </si>
  <si>
    <t>20 tablets (2 blisters x 10 tablets)</t>
  </si>
  <si>
    <t>RMA-2685/13/01/2022</t>
  </si>
  <si>
    <t>security bottles x 100 tablets</t>
  </si>
  <si>
    <t>TAVER</t>
  </si>
  <si>
    <t xml:space="preserve"> Carbamazepine</t>
  </si>
  <si>
    <t>N03AF01</t>
  </si>
  <si>
    <t xml:space="preserve"> MEDOCHEMIE Ltd, Cyrup, Cyprus</t>
  </si>
  <si>
    <t>RMA-1905/15/01/2020</t>
  </si>
  <si>
    <t>ZEPILEN</t>
  </si>
  <si>
    <t xml:space="preserve"> CEFAZOLIN SODIUM EQUIVALENT TO CEFAZOLIN</t>
  </si>
  <si>
    <t>10 GLASS VIALS IN AN OUTER CARTON</t>
  </si>
  <si>
    <t>RMA-2604/16/11/2021</t>
  </si>
  <si>
    <t>100 GLASS VIALS IN AN OUTER CARTON</t>
  </si>
  <si>
    <t>MEDAXONE</t>
  </si>
  <si>
    <t xml:space="preserve"> Cefriaxone sodium</t>
  </si>
  <si>
    <t>Box containing 10 vials</t>
  </si>
  <si>
    <t>RMA-2586/04/11/2021</t>
  </si>
  <si>
    <t>Box containing 100 vials</t>
  </si>
  <si>
    <t>Axetine</t>
  </si>
  <si>
    <t xml:space="preserve"> Cefuroxime</t>
  </si>
  <si>
    <t>Blister x 14 Tablets</t>
  </si>
  <si>
    <t xml:space="preserve"> Medochemie Ltd,, Cyprus</t>
  </si>
  <si>
    <t>RMA-1979/19/03/2020</t>
  </si>
  <si>
    <t>KLERIMED</t>
  </si>
  <si>
    <t xml:space="preserve"> Clarithromycin, Equivalent to anhydrous clarithromycin</t>
  </si>
  <si>
    <t>Box containing 14 tablets</t>
  </si>
  <si>
    <t>RMA-2126/06/10/2020</t>
  </si>
  <si>
    <t>Box containing 16 tablets</t>
  </si>
  <si>
    <t>Rivoril</t>
  </si>
  <si>
    <t xml:space="preserve"> Clonazepam</t>
  </si>
  <si>
    <t>N03AE01</t>
  </si>
  <si>
    <t>RMA-3526/28/09/2023</t>
  </si>
  <si>
    <t>MONOCLOX</t>
  </si>
  <si>
    <t xml:space="preserve"> cloxacillin sodium</t>
  </si>
  <si>
    <t>J01CF02</t>
  </si>
  <si>
    <t>Box containing 10</t>
  </si>
  <si>
    <t>RMA-2686/13/01/2022</t>
  </si>
  <si>
    <t>DEXAMED</t>
  </si>
  <si>
    <t xml:space="preserve"> Dexamethasone sodium phosphate, Equivalent to dexamethasone phosphate</t>
  </si>
  <si>
    <t>Kutia prej 10 ampoules</t>
  </si>
  <si>
    <t>RMA-1807/22/11/2019</t>
  </si>
  <si>
    <t>Kutia prej 100 ampoules</t>
  </si>
  <si>
    <t>ALMIRAL</t>
  </si>
  <si>
    <t>Box containing 10 glass ampoules</t>
  </si>
  <si>
    <t>RMA-2600/16/11/2021</t>
  </si>
  <si>
    <t>Box containing 100 glass ampoules</t>
  </si>
  <si>
    <t>COSTI</t>
  </si>
  <si>
    <t xml:space="preserve"> Domperidone</t>
  </si>
  <si>
    <t>Kutia prej 20 tableta</t>
  </si>
  <si>
    <t xml:space="preserve"> MEDOCHEMIA Ltd, Cyprus</t>
  </si>
  <si>
    <t>RMA-2108/13/08/2020</t>
  </si>
  <si>
    <t>Kutia prej 30 tableta</t>
  </si>
  <si>
    <t>ESTAN</t>
  </si>
  <si>
    <t xml:space="preserve"> escitalopram</t>
  </si>
  <si>
    <t>blister x 28 tablets</t>
  </si>
  <si>
    <t>RMA-2122/29/09/2020</t>
  </si>
  <si>
    <t>CONVERIUM</t>
  </si>
  <si>
    <t xml:space="preserve"> Irbesartan</t>
  </si>
  <si>
    <t>C09CA04</t>
  </si>
  <si>
    <t xml:space="preserve"> Medochemie Ltd (Central Factory), Cyprus</t>
  </si>
  <si>
    <t>RMA-1610/04/07/2019</t>
  </si>
  <si>
    <t>neni 8 par.4</t>
  </si>
  <si>
    <t xml:space="preserve"> Medochemie Ltd (Central factory), Cyprus</t>
  </si>
  <si>
    <t>RMA-1611/04/07/2019</t>
  </si>
  <si>
    <t>CONVERIDE</t>
  </si>
  <si>
    <t xml:space="preserve"> Irbesartan, Hydrochlorothiazide</t>
  </si>
  <si>
    <t>RMA-2587/09/11/2021</t>
  </si>
  <si>
    <t>300 mg+25 mg</t>
  </si>
  <si>
    <t>RMA-2588/09/11/2021</t>
  </si>
  <si>
    <t>ASKETON</t>
  </si>
  <si>
    <t xml:space="preserve"> Itopride HCl</t>
  </si>
  <si>
    <t>A03FA07</t>
  </si>
  <si>
    <t>Carton Box containing 40 film coated tablets</t>
  </si>
  <si>
    <t xml:space="preserve"> Medochemie Ltd – Central Factory, Cyprus</t>
  </si>
  <si>
    <t>MA-0067/29/03/2022</t>
  </si>
  <si>
    <t>LEVOMED 250/25mg</t>
  </si>
  <si>
    <t xml:space="preserve"> LEVODOPA, CARBIDOPA MONOHYDRATE Equivalente to CARBIDOPA</t>
  </si>
  <si>
    <t>N04BA02</t>
  </si>
  <si>
    <t>250 mg+25 mg</t>
  </si>
  <si>
    <t>RMA-1904/15/01/2020</t>
  </si>
  <si>
    <t>Amesol</t>
  </si>
  <si>
    <t>Blister x 7 tablets</t>
  </si>
  <si>
    <t>RMA-2123/29/09/2020</t>
  </si>
  <si>
    <t>Loperamide Medo</t>
  </si>
  <si>
    <t xml:space="preserve"> Loperamide hydrochloride</t>
  </si>
  <si>
    <t>10 capsules</t>
  </si>
  <si>
    <t xml:space="preserve"> Medochemie LTD-Cyprus, Cyprus</t>
  </si>
  <si>
    <t>RMA-3528/28/09/2023</t>
  </si>
  <si>
    <t>MEDOSTATIN</t>
  </si>
  <si>
    <t xml:space="preserve"> LOVASTATIN</t>
  </si>
  <si>
    <t>C10AA02</t>
  </si>
  <si>
    <t>RMA-2030/30/04/2020</t>
  </si>
  <si>
    <t>Box containing 100 tablets</t>
  </si>
  <si>
    <t xml:space="preserve"> Lovastatin</t>
  </si>
  <si>
    <t>RMA-2031/30/04/2020</t>
  </si>
  <si>
    <t xml:space="preserve"> Box containing 30 tablets</t>
  </si>
  <si>
    <t>ARCHIFAR</t>
  </si>
  <si>
    <t xml:space="preserve"> Meropenem trihydrate equivalent to Meropenem</t>
  </si>
  <si>
    <t>Carton box containing 10 type I clear glass vials with capacity volume of 30 ml</t>
  </si>
  <si>
    <t xml:space="preserve"> Medochemie Ltd. Factory C, Cyprus</t>
  </si>
  <si>
    <t>MA-0252/26/09/2022</t>
  </si>
  <si>
    <t>116..40</t>
  </si>
  <si>
    <t>Carton box containing 10 type I clear glass vials with capacity volume of 20 ml</t>
  </si>
  <si>
    <t>MA-0251/26/09/2022</t>
  </si>
  <si>
    <t>Daltex</t>
  </si>
  <si>
    <t xml:space="preserve"> Metformin Hydrochloride, Vildagliptin</t>
  </si>
  <si>
    <t>A10BD08</t>
  </si>
  <si>
    <t xml:space="preserve">1000 mg+50 mg </t>
  </si>
  <si>
    <t>MA-5960/12/12/2019</t>
  </si>
  <si>
    <t xml:space="preserve">850 mg+50 mg </t>
  </si>
  <si>
    <t>MA-5959/12/12/2019</t>
  </si>
  <si>
    <t>BROT</t>
  </si>
  <si>
    <t xml:space="preserve"> Metformin Hydrocloride</t>
  </si>
  <si>
    <t>RMA-03592/10/01/2024</t>
  </si>
  <si>
    <t>ARFEN</t>
  </si>
  <si>
    <t>RMA-03595/10/01/2024</t>
  </si>
  <si>
    <t>RMA-03596/10/01/2024</t>
  </si>
  <si>
    <t>GRIP STOP</t>
  </si>
  <si>
    <t xml:space="preserve"> Paracetamol DC 90 equivalent to Paracetamol, Pseudoephedrine, Chlorpheniramine maleate</t>
  </si>
  <si>
    <t>325 mg+15 mg+1 mg</t>
  </si>
  <si>
    <t>Blister x 30 tablets</t>
  </si>
  <si>
    <t>RMA-2655/13/12/2021</t>
  </si>
  <si>
    <t>ROVASTA</t>
  </si>
  <si>
    <t xml:space="preserve"> Medochemie Ltd, Cyprus, Cyprus</t>
  </si>
  <si>
    <t>RMA-1955/04/03/2020</t>
  </si>
  <si>
    <t>RMA-1956/04/03/2020</t>
  </si>
  <si>
    <t>TAMIFEN DS</t>
  </si>
  <si>
    <t xml:space="preserve"> TAMOXIFEN</t>
  </si>
  <si>
    <t>L02BA01</t>
  </si>
  <si>
    <t>Box containing 1000 tablets</t>
  </si>
  <si>
    <t>RMA-3007/29/09/2022</t>
  </si>
  <si>
    <t>TAMIFEN DS 20mg</t>
  </si>
  <si>
    <t xml:space="preserve"> Tamoxifen citrate, Equivalent to Tamoxifen</t>
  </si>
  <si>
    <t xml:space="preserve"> Medochemie Ltd, cyprus, Cyprus</t>
  </si>
  <si>
    <t>RMA-2017/21/04/2020</t>
  </si>
  <si>
    <t>TRAMADOL MEDO</t>
  </si>
  <si>
    <t>RMA-2107/13/08/2020</t>
  </si>
  <si>
    <t>100 ampoules of 2ml</t>
  </si>
  <si>
    <t>DALMEVIN</t>
  </si>
  <si>
    <t xml:space="preserve"> MEDOCHEMIE LTD, Cyprus; MEDOCHEMIE (FAR EAST) LTD, Vietnam</t>
  </si>
  <si>
    <t>RMA-03574/13/11/2023</t>
  </si>
  <si>
    <t>05-2535.11.04.2024</t>
  </si>
  <si>
    <t>Losartan Potassium/Hydrochlorothiazide 100mg/25mg Film-Coated Tablets</t>
  </si>
  <si>
    <t>100mg/25mg</t>
  </si>
  <si>
    <t>Each blister contains 14 tablets (28 tablets)</t>
  </si>
  <si>
    <t>Medreich PLC,United Kingdom</t>
  </si>
  <si>
    <t xml:space="preserve"> Medreich PLC, United Kingdom</t>
  </si>
  <si>
    <t>MA-00231/07/03/2024</t>
  </si>
  <si>
    <t>Losartan Potassium/Hydrochlorothiazide 50mg/12.5mg Film-Coated Tablets</t>
  </si>
  <si>
    <t>50mg/12.5mg</t>
  </si>
  <si>
    <t>MA-08224/15/03/2024</t>
  </si>
  <si>
    <t xml:space="preserve">05-2714.12.04.2024   </t>
  </si>
  <si>
    <t>Acmel 500 mg/5 ml IM/IV</t>
  </si>
  <si>
    <t xml:space="preserve"> Ascorbic acid</t>
  </si>
  <si>
    <t>carton box conatining 5 ampolue of 5 ml</t>
  </si>
  <si>
    <t>Menta Pharma Ilaç San ve Tic. A.S. - Turkey</t>
  </si>
  <si>
    <t xml:space="preserve"> MEFAR ILAC SAN.A.S, Turkey ; Menta Pharma Ilaç San ve Tic. A.S., Turkey </t>
  </si>
  <si>
    <t>RMA-2026/30/04/2020</t>
  </si>
  <si>
    <t>Mepolex 5mg/5ml</t>
  </si>
  <si>
    <t xml:space="preserve"> Metopropol tartarate</t>
  </si>
  <si>
    <t>Carton box containing 1 ampoule of 5 ml</t>
  </si>
  <si>
    <t xml:space="preserve"> MEFAR ILAC SAN. A.S., Turkey ; Menta Pharma Ilaç San ve Tic. A.S., Turkey </t>
  </si>
  <si>
    <t>RMA-2027/30/04/2020</t>
  </si>
  <si>
    <t>05-2565.11.04.2024</t>
  </si>
  <si>
    <t>BAVENCIO</t>
  </si>
  <si>
    <t xml:space="preserve"> Avelumab</t>
  </si>
  <si>
    <t>L01FF04</t>
  </si>
  <si>
    <t>200 mg/ 10 ml</t>
  </si>
  <si>
    <t>box containing 1 glass vial x 10ml of concentrate for solution for infusion</t>
  </si>
  <si>
    <t>Merck Europe B.V.  The Netherlands</t>
  </si>
  <si>
    <t xml:space="preserve"> Merck Serono S.p.A, Italy; Merck Serono S.A, Switzerland</t>
  </si>
  <si>
    <t>MA-0258/25/07/2023</t>
  </si>
  <si>
    <t>Cetrotide</t>
  </si>
  <si>
    <t xml:space="preserve"> Cetrorelix (base)</t>
  </si>
  <si>
    <t>H01CC02</t>
  </si>
  <si>
    <t>1 vial+1prefilled syringe with 1 ml of solvent+1 injecton needle+1 hypodermic injecton needle+2 alcohol swabs/box</t>
  </si>
  <si>
    <t xml:space="preserve"> Merck KGaA, Germany ; Aeterna Zentaris GmbH, Germany </t>
  </si>
  <si>
    <t>RMA-2125/06/10/2020</t>
  </si>
  <si>
    <t>OVITRELLE</t>
  </si>
  <si>
    <t xml:space="preserve"> Choriogonadotropin alfa</t>
  </si>
  <si>
    <t>G03GA08</t>
  </si>
  <si>
    <t xml:space="preserve">250 mcg/0.5 ml </t>
  </si>
  <si>
    <t>1 pre-filled syringe/ box</t>
  </si>
  <si>
    <t>MA-0057/18/03/2022</t>
  </si>
  <si>
    <t>MAVENCLAD</t>
  </si>
  <si>
    <t xml:space="preserve"> cladribine</t>
  </si>
  <si>
    <t>L04AA40</t>
  </si>
  <si>
    <t xml:space="preserve"> NerPharMa S.R.L, Italy; R-Pharm Germany GmbH, Germany </t>
  </si>
  <si>
    <t>MA-00052/09/03/2020</t>
  </si>
  <si>
    <t>GONAL f  pen 450 IU</t>
  </si>
  <si>
    <t xml:space="preserve"> Folitropin alfa</t>
  </si>
  <si>
    <t xml:space="preserve">450 IU/0.75 ml </t>
  </si>
  <si>
    <t>1 pre-filled pen + 12 needles /pack</t>
  </si>
  <si>
    <t>MA-0117/26/05/2022</t>
  </si>
  <si>
    <t>GONAL f  pen 900 IU</t>
  </si>
  <si>
    <t xml:space="preserve">900 IU/1.5 ml </t>
  </si>
  <si>
    <t>1 pre-filled pen + 20 needles /pack</t>
  </si>
  <si>
    <t>MA-0118/26/05/2022</t>
  </si>
  <si>
    <t>GONAL f  pen 300 IU</t>
  </si>
  <si>
    <t>300 IU/0.5 ml</t>
  </si>
  <si>
    <t>1 pre-filled pen + 8 needles /pack</t>
  </si>
  <si>
    <t>MA-0116/26/05/2022</t>
  </si>
  <si>
    <t>GONAL-f</t>
  </si>
  <si>
    <t xml:space="preserve"> Follitropin alfa</t>
  </si>
  <si>
    <t>1 vial of powder+1 pre-filled syringe of solvent/box</t>
  </si>
  <si>
    <t xml:space="preserve"> Merck Serono S.p.A., Italy</t>
  </si>
  <si>
    <t>RMA-2128/06/10/2020</t>
  </si>
  <si>
    <t>Rebif 22</t>
  </si>
  <si>
    <t xml:space="preserve"> Interferon beta 1-a</t>
  </si>
  <si>
    <t>L03AB07</t>
  </si>
  <si>
    <t>22 mcg</t>
  </si>
  <si>
    <t>3 pre-filled syringes/box</t>
  </si>
  <si>
    <t>RMA-2084/07/07/2020</t>
  </si>
  <si>
    <t>REBIF 44</t>
  </si>
  <si>
    <t>44 mcg</t>
  </si>
  <si>
    <t>12 pre-filled syringes/box</t>
  </si>
  <si>
    <t xml:space="preserve"> Merck Serono S.p.A, Italy</t>
  </si>
  <si>
    <t>RMA-2120/29/09/2020</t>
  </si>
  <si>
    <t>Concor ®</t>
  </si>
  <si>
    <t xml:space="preserve"> bisoprolol fumarate</t>
  </si>
  <si>
    <t>Merck Healthcare Germany GmbH,Germany</t>
  </si>
  <si>
    <t xml:space="preserve"> MERCK Healthcare KGaA, Germany ; Famar Lyon, France; MERCK S.L., Spain</t>
  </si>
  <si>
    <t>RMA-04579/12/11/2023</t>
  </si>
  <si>
    <t>Concor COR</t>
  </si>
  <si>
    <t>1.25 mg</t>
  </si>
  <si>
    <t xml:space="preserve"> MERCK Healthcare KGaA, Germany ; Merck S.L., Spain</t>
  </si>
  <si>
    <t>RMA-04529/27/09/2023</t>
  </si>
  <si>
    <t xml:space="preserve"> Merck Healthcare KGaA, Germany ; Merck S.L., Spain</t>
  </si>
  <si>
    <t>RMA-04528/27/09/2023</t>
  </si>
  <si>
    <t>EUTHYROX</t>
  </si>
  <si>
    <t>carton box containing 30 tablets</t>
  </si>
  <si>
    <t xml:space="preserve"> Merck Healthcare KGaA, Germany </t>
  </si>
  <si>
    <t>MA-0231/05/07/2023</t>
  </si>
  <si>
    <t>MA-0239/06/07/2023</t>
  </si>
  <si>
    <t>MA-0240/06/07/2023</t>
  </si>
  <si>
    <t>75 mcg</t>
  </si>
  <si>
    <t>MA-0241/06/07/2023</t>
  </si>
  <si>
    <t>Glucophage</t>
  </si>
  <si>
    <t xml:space="preserve"> metformin hydrochloride</t>
  </si>
  <si>
    <t>Merck Sante s.a.s.</t>
  </si>
  <si>
    <t xml:space="preserve"> MERCK SANTE s.a.s., France; MERCK S.L., Spain</t>
  </si>
  <si>
    <t>RMA-03577/23/10/2023</t>
  </si>
  <si>
    <t>RMA-03578/26/10/2023</t>
  </si>
  <si>
    <t>CRINONE</t>
  </si>
  <si>
    <t xml:space="preserve"> progesterone</t>
  </si>
  <si>
    <t>8 %</t>
  </si>
  <si>
    <t>Vaginal gel</t>
  </si>
  <si>
    <t>Carton box containing 15 single-use applicators/box (Each applicator contains 1.45 g of vaginal gel but delivers a controlled 1.125 g of vaginal gel.)</t>
  </si>
  <si>
    <t>Merck Serono GmbH,Germany</t>
  </si>
  <si>
    <t xml:space="preserve"> Central Pharma (Contact Packing) Ltd, United Kingdom; Milmount Healthcare Limited, Ireland</t>
  </si>
  <si>
    <t>MA-0349/23/11/2022</t>
  </si>
  <si>
    <t>GLUCOPHAGE XR</t>
  </si>
  <si>
    <t>30 prolonged release tablets/box</t>
  </si>
  <si>
    <t>Merck Serono Limited</t>
  </si>
  <si>
    <t xml:space="preserve"> Merck KGaA, Germany ; Merck Sante s.a.s-, France; Famar Lyon, France</t>
  </si>
  <si>
    <t>RMA-3498/30/08/2023</t>
  </si>
  <si>
    <t>RMA-3496/30/08/2023</t>
  </si>
  <si>
    <t>RMA-3497/30/08/2023</t>
  </si>
  <si>
    <t>SAIZEN ® 20 mg</t>
  </si>
  <si>
    <t xml:space="preserve"> somatropin</t>
  </si>
  <si>
    <t>H01AC01</t>
  </si>
  <si>
    <t>8 mg/1 ml</t>
  </si>
  <si>
    <t>1 cartridge x 2,50 ml/ pack</t>
  </si>
  <si>
    <t>Merck Serono S.p.A.</t>
  </si>
  <si>
    <t xml:space="preserve"> Merck Serono S.P.A, Italy</t>
  </si>
  <si>
    <t>MA-5763/02/05/2019</t>
  </si>
  <si>
    <t>05-2654.11.04.2024</t>
  </si>
  <si>
    <t>HÄDENSA-SUPPOSITORIES</t>
  </si>
  <si>
    <t xml:space="preserve"> Monochlorcarvacrol, Ichthammol, Menthol</t>
  </si>
  <si>
    <t>1 mg+4 mg+50 mg</t>
  </si>
  <si>
    <t>5 suppositories</t>
  </si>
  <si>
    <t>Merz Pharma Austria GMBH</t>
  </si>
  <si>
    <t xml:space="preserve"> MERZ PHARMA AUSTRIA GMBH, Austria</t>
  </si>
  <si>
    <t>RMA-2157/02/11/2020</t>
  </si>
  <si>
    <t>05-2587.11.04.2024</t>
  </si>
  <si>
    <t>Medical Oxygen</t>
  </si>
  <si>
    <t xml:space="preserve"> Oxygen</t>
  </si>
  <si>
    <t>V03AN01</t>
  </si>
  <si>
    <t>100 %</t>
  </si>
  <si>
    <t>Medicinal gas, compressed</t>
  </si>
  <si>
    <t>1 x 50 l</t>
  </si>
  <si>
    <t>l</t>
  </si>
  <si>
    <t>MESSER MEDICA LLC-Republic of Kosovo</t>
  </si>
  <si>
    <t xml:space="preserve"> Messer Medica LLC, Kosovo</t>
  </si>
  <si>
    <t>MA-0229/18/10/2021</t>
  </si>
  <si>
    <t>1 x 10 l</t>
  </si>
  <si>
    <t>MA-0231/18/10/2021</t>
  </si>
  <si>
    <t>1 x 40 l</t>
  </si>
  <si>
    <t>MA-0230/18/10/2021</t>
  </si>
  <si>
    <t xml:space="preserve">100 % </t>
  </si>
  <si>
    <t>1 x 3 L - 150 bar</t>
  </si>
  <si>
    <t xml:space="preserve"> Messer Medica L.L.C, Kosovo</t>
  </si>
  <si>
    <t>MA-0333/09/11/2022</t>
  </si>
  <si>
    <t>1 x 5 L - 150 bar</t>
  </si>
  <si>
    <t>MA-0344/16/11/2022</t>
  </si>
  <si>
    <t>05-2588.11.04.2024</t>
  </si>
  <si>
    <t>Nitrous oxide</t>
  </si>
  <si>
    <t xml:space="preserve"> nitrous oxyde</t>
  </si>
  <si>
    <t>N01AX13</t>
  </si>
  <si>
    <t>Medicinal gas, liquefied</t>
  </si>
  <si>
    <t>1x30kg</t>
  </si>
  <si>
    <t>kg</t>
  </si>
  <si>
    <t>Messer Tehnogass AD Beograd</t>
  </si>
  <si>
    <t xml:space="preserve"> messer tehnogas AD Beograd, Serbia</t>
  </si>
  <si>
    <t>RMA-3193/12/01/2023</t>
  </si>
  <si>
    <t>Nitrous oxyde</t>
  </si>
  <si>
    <t>1x25kg</t>
  </si>
  <si>
    <t>RMA-3194/12/01/2023</t>
  </si>
  <si>
    <t xml:space="preserve"> oxygen</t>
  </si>
  <si>
    <t>1x50L</t>
  </si>
  <si>
    <t>RMA-3191/12/01/2023</t>
  </si>
  <si>
    <t>Transport Container 1 x 10m3</t>
  </si>
  <si>
    <t>m3</t>
  </si>
  <si>
    <t xml:space="preserve"> Messer Tehnogas AD, Serbia</t>
  </si>
  <si>
    <t>MA-0092/28/04/2022</t>
  </si>
  <si>
    <t>1x40L</t>
  </si>
  <si>
    <t>RMA-3190/12/01/2023</t>
  </si>
  <si>
    <t>MEDICAL OXYGEN</t>
  </si>
  <si>
    <t>1x10L</t>
  </si>
  <si>
    <t>RMA-3192/12/01/2023</t>
  </si>
  <si>
    <t>Transport Container 1 x 15m3</t>
  </si>
  <si>
    <t>RMA-3227/01/02/2023</t>
  </si>
  <si>
    <t>Transport Container 1 x 20m3</t>
  </si>
  <si>
    <t>RMA-3228/01/02/2023</t>
  </si>
  <si>
    <t>Pantoprazole Micro Labs 20mg magensaftresistente Tabletten</t>
  </si>
  <si>
    <t>Micro Labs GmbH</t>
  </si>
  <si>
    <t xml:space="preserve"> Micro Labs GmbH, Germany </t>
  </si>
  <si>
    <t>URMA-5842/17/09/2019</t>
  </si>
  <si>
    <t>Pantoprazole Micro Labs 40mg magensaftresistente Tabletten</t>
  </si>
  <si>
    <t>URMA-5838/15/08/2019</t>
  </si>
  <si>
    <t xml:space="preserve">05-2775.12.04.2024   </t>
  </si>
  <si>
    <t>Morfina Cloridrato Monico</t>
  </si>
  <si>
    <t xml:space="preserve"> Morphine hydrochloride</t>
  </si>
  <si>
    <t>Box x 5 ampoules</t>
  </si>
  <si>
    <t>MONICO  SPA</t>
  </si>
  <si>
    <t xml:space="preserve"> Monico S.P.A, Italy</t>
  </si>
  <si>
    <t>MA-5854/01/10/2019</t>
  </si>
  <si>
    <t xml:space="preserve">05-2775.12.04.2024  </t>
  </si>
  <si>
    <t>MA-5853/01/10/2019</t>
  </si>
  <si>
    <t>05-2707.12.04.2024</t>
  </si>
  <si>
    <t>Capsorin</t>
  </si>
  <si>
    <t xml:space="preserve"> Ciclosporin</t>
  </si>
  <si>
    <t>L04AD01</t>
  </si>
  <si>
    <t>Cardboard box containing 6 AL/AL blisters; each blister contain 5 soft capsules (30 soft capsules)</t>
  </si>
  <si>
    <t>Morningside Healthcare Ltd.United Kingdom</t>
  </si>
  <si>
    <t xml:space="preserve"> Medis International AS, Czech Republic ; MONTERESEARCH SRL, Italy; MORNINGSIDE  PHARMACEUTICALS  LIMITED, United Kingdom</t>
  </si>
  <si>
    <t>MA-0340/15/11/2022</t>
  </si>
  <si>
    <t xml:space="preserve">50 mg </t>
  </si>
  <si>
    <t>MA-0339/15/11/2022</t>
  </si>
  <si>
    <t>05-2608.11.04.2024</t>
  </si>
  <si>
    <t>BRUFEN Granules</t>
  </si>
  <si>
    <t>Mylan Hrvatska d.o.o</t>
  </si>
  <si>
    <t xml:space="preserve"> ABBVIE S.R.L, Italy</t>
  </si>
  <si>
    <t>RMA-1858/13/12/2019</t>
  </si>
  <si>
    <t>Brufen Effect</t>
  </si>
  <si>
    <t>20 sachets with effervescent granules</t>
  </si>
  <si>
    <t>Mylan Hrvatska d.o.o.Croatia</t>
  </si>
  <si>
    <t xml:space="preserve"> AbbVie S.r.l., Italy</t>
  </si>
  <si>
    <t>MA-0122/24/03/2023</t>
  </si>
  <si>
    <t>05-2605.11.04.2024</t>
  </si>
  <si>
    <t>KLACID 250mg/5ml</t>
  </si>
  <si>
    <t xml:space="preserve"> Clarythromycinum</t>
  </si>
  <si>
    <t xml:space="preserve">Botle 70ml </t>
  </si>
  <si>
    <t>Mylan IRE Healthcare Limited</t>
  </si>
  <si>
    <t xml:space="preserve"> Aesica Queenborough Limited UK,, United Kingdom; AbbVie S.r.I, Italy, Italy</t>
  </si>
  <si>
    <t>RMA-1842/09/12/2019</t>
  </si>
  <si>
    <t>KLACID LA 500mg</t>
  </si>
  <si>
    <t>Pack contains 7 tablets</t>
  </si>
  <si>
    <t xml:space="preserve"> Aesica Queenborough Limited, United Kingdom; AbbVie S.r.l, Italy</t>
  </si>
  <si>
    <t>RMA-1830/04/12/2019</t>
  </si>
  <si>
    <t>CREON 10000</t>
  </si>
  <si>
    <t xml:space="preserve"> PANCEATIN</t>
  </si>
  <si>
    <t>A09AA02</t>
  </si>
  <si>
    <t>Box containing 50 capules</t>
  </si>
  <si>
    <t xml:space="preserve"> Abbott Products, Germany ; Abbott Laboratories GmbH, site, Germany </t>
  </si>
  <si>
    <t>RMA-2845/13/05/2022</t>
  </si>
  <si>
    <t>Creon 25000</t>
  </si>
  <si>
    <t xml:space="preserve"> PANCEATIN, Amylase, Lipase, total proteases</t>
  </si>
  <si>
    <t>Pack with 50 capsules</t>
  </si>
  <si>
    <t xml:space="preserve"> Abbott Products, Germany </t>
  </si>
  <si>
    <t>RMA-2844/13/05/2022</t>
  </si>
  <si>
    <t>05-2609.11.04.2024</t>
  </si>
  <si>
    <t>Fingolimod Mylan</t>
  </si>
  <si>
    <t xml:space="preserve"> Fingolimod Hydrochloride</t>
  </si>
  <si>
    <t>L04AA27</t>
  </si>
  <si>
    <t>0.50 mg</t>
  </si>
  <si>
    <t>Mylan Ireland Limited-Ireland</t>
  </si>
  <si>
    <t xml:space="preserve"> Mylan Hungary Kft, Hungary; Mylan Germany GmbH, Germany </t>
  </si>
  <si>
    <t>MA-05785/06/02/2024</t>
  </si>
  <si>
    <t>05-2606.11.04.2024</t>
  </si>
  <si>
    <t>Lipanthyl 160mg</t>
  </si>
  <si>
    <t xml:space="preserve"> fenofibrate</t>
  </si>
  <si>
    <t>Mylan Medical S.A.S</t>
  </si>
  <si>
    <t xml:space="preserve"> Astrea Fontaine-France, France; Delpharm L'Aigle, France</t>
  </si>
  <si>
    <t>RMA-04530/13/06/2023</t>
  </si>
  <si>
    <t>DUSPATALIN</t>
  </si>
  <si>
    <t xml:space="preserve"> Mebeverine hydrochloride</t>
  </si>
  <si>
    <t>Box containing 30 capsules, Box containing 30 modified release capsule,</t>
  </si>
  <si>
    <t xml:space="preserve"> Mylan Laboratories SAS, France</t>
  </si>
  <si>
    <t>RMA-3154/09/12/2022</t>
  </si>
  <si>
    <t>05-2607.11.04.2024</t>
  </si>
  <si>
    <t>Prasugrel Mylan</t>
  </si>
  <si>
    <t>28 film coated tablets in HDPE bottle</t>
  </si>
  <si>
    <t>Mylan Pharmaceuticals Limited-Ireland</t>
  </si>
  <si>
    <t xml:space="preserve"> Mylan Hungary Kft./Mylan Hungary Ltd., Hungary; McDermott Laboratories Ltd trading as Gerard Laboratories, Ireland</t>
  </si>
  <si>
    <t>MA-05837/23/02/2024</t>
  </si>
  <si>
    <t>05-2672.11.04.2024</t>
  </si>
  <si>
    <t>Dienosis</t>
  </si>
  <si>
    <t xml:space="preserve"> Dienogest</t>
  </si>
  <si>
    <t>G03DB08</t>
  </si>
  <si>
    <t>Carton box containing 10 boxes with 2x14 (28 tablets) Green PVC/PVDC-film and Aluminium foil film</t>
  </si>
  <si>
    <t>NAARI  PHARMA PRIVATE  LIMITED</t>
  </si>
  <si>
    <t xml:space="preserve"> Naari Pharma Private Limited, India</t>
  </si>
  <si>
    <t>MA-0279/14/08/2023</t>
  </si>
  <si>
    <t>Levonorgestrel</t>
  </si>
  <si>
    <t>Cartob box with 1 tablet</t>
  </si>
  <si>
    <t xml:space="preserve"> NAARI PHARMA PRIVATE LIMITED, India</t>
  </si>
  <si>
    <t>RMA-03570/26/10/2023</t>
  </si>
  <si>
    <t>Lady 28</t>
  </si>
  <si>
    <t xml:space="preserve"> Levonorgestrel*, Ethinyl Estradiol*</t>
  </si>
  <si>
    <t>G03AA07</t>
  </si>
  <si>
    <t>0.15 mg+ 0.03 mg</t>
  </si>
  <si>
    <t>Carton box,  Aluminium/PVC PVDC/ blister,1x28, tablet,</t>
  </si>
  <si>
    <t>MA-0219/12/06/2023</t>
  </si>
  <si>
    <t xml:space="preserve">05-2767.12.04.2024     </t>
  </si>
  <si>
    <t>BISOCOR</t>
  </si>
  <si>
    <t xml:space="preserve"> Bisoprolol hemi fumarate</t>
  </si>
  <si>
    <t>28 tablets, Box Containing 28 Tablets</t>
  </si>
  <si>
    <t>NICHE GENERICS LIMITED-UK</t>
  </si>
  <si>
    <t xml:space="preserve"> Niche Generics Limited-Rebublic of Ireland, Ireland</t>
  </si>
  <si>
    <t>RMA-3050/17/10/2022</t>
  </si>
  <si>
    <t>28, Box Containing 28 Tablets</t>
  </si>
  <si>
    <t xml:space="preserve"> Niche Generics Limited, Ireland</t>
  </si>
  <si>
    <t>RMA-3051/17/10/2022</t>
  </si>
  <si>
    <t>05-2667.11.04.2024</t>
  </si>
  <si>
    <t>VitCCare</t>
  </si>
  <si>
    <t>glass ampoule 1X 10 ampoules, Solution for injection</t>
  </si>
  <si>
    <t>Nixi Laboratories Pvt Ltd,India</t>
  </si>
  <si>
    <t xml:space="preserve"> Nixi Laboratories Pvt.Ltd, India</t>
  </si>
  <si>
    <t>MA-0316/15/09/2023</t>
  </si>
  <si>
    <t>05-2510.08.04.2024</t>
  </si>
  <si>
    <t>DUXET</t>
  </si>
  <si>
    <t xml:space="preserve"> Duloxetine HCl</t>
  </si>
  <si>
    <t>28 (2x14) gastro-resistant capsules in transparent PVC/PE/PVDC - Al, in a box</t>
  </si>
  <si>
    <t>Nobel Ilaç Pazarlama ve Sanayii Ltd,Turkey</t>
  </si>
  <si>
    <t xml:space="preserve"> Nobel Ilac Sanayii ve Ticaret A.S., Turkey </t>
  </si>
  <si>
    <t>MA-0086/15/04/2022</t>
  </si>
  <si>
    <t>28 (2x14) gastro-resistant capsules in transparent PVC/PE/PVDC – Al, in a box</t>
  </si>
  <si>
    <t>MA-0085/15/04/2022</t>
  </si>
  <si>
    <t>TISINON</t>
  </si>
  <si>
    <t xml:space="preserve"> Nitisinone</t>
  </si>
  <si>
    <t>A16AX04</t>
  </si>
  <si>
    <t xml:space="preserve"> Nobel Ilac Sanayii ve Ticaret A.S , Turkey, Turkey </t>
  </si>
  <si>
    <t>MA-00025/07/02/2020</t>
  </si>
  <si>
    <t>TIYOZID</t>
  </si>
  <si>
    <t>Kutia prej 6 ampoules</t>
  </si>
  <si>
    <t xml:space="preserve"> Idol Ilac Sanayii ve Ticaret A.S, turkey, Turkey </t>
  </si>
  <si>
    <t>RMA-2021/23/04/2020</t>
  </si>
  <si>
    <t>AZAX</t>
  </si>
  <si>
    <t>NOBEL ILAC SANAYI VE TICARET A.S-TURKEY</t>
  </si>
  <si>
    <t xml:space="preserve"> NOBEL ILAC SAN TIC A.S, Turkey </t>
  </si>
  <si>
    <t>RMA-2710/16/02/2022</t>
  </si>
  <si>
    <t>SEFPOTEC</t>
  </si>
  <si>
    <t xml:space="preserve"> Cefpodoxime Proxetil</t>
  </si>
  <si>
    <t>Kutia prej 14  Film tableta të mbeshtjellura</t>
  </si>
  <si>
    <t xml:space="preserve"> Nobelfarma Ilac Sanayi ve Ticaret A.S, Turkey </t>
  </si>
  <si>
    <t>RMA-2097/10/08/2020</t>
  </si>
  <si>
    <t>PREFIX</t>
  </si>
  <si>
    <t xml:space="preserve"> Cefprozil monohydrate*</t>
  </si>
  <si>
    <t>J01DC10</t>
  </si>
  <si>
    <t xml:space="preserve"> 50g Powder for 100ml Oral Suspension in 125ml amber colored glass bottle</t>
  </si>
  <si>
    <t xml:space="preserve"> NOBELFARMA Ilac Sanay ve Ticaret A.S., Turkey </t>
  </si>
  <si>
    <t>RMA-1989/26/03/2020</t>
  </si>
  <si>
    <t>AKSEF</t>
  </si>
  <si>
    <t xml:space="preserve"> Cefuroxime Axetil (Equivalent to 500mg cefuroxime) (Amorph)</t>
  </si>
  <si>
    <t>RMA-2711/16/02/2022</t>
  </si>
  <si>
    <t>ANZIBEL LOZENGE  with MENTHOL  FLAVOR</t>
  </si>
  <si>
    <t xml:space="preserve"> Chlorhexidine   Dihydrochloride (HCl), Benzocaine</t>
  </si>
  <si>
    <t>5 mg+4 mg+3+mg</t>
  </si>
  <si>
    <t>20 Lozenges/2 Blisters/1 Box</t>
  </si>
  <si>
    <t xml:space="preserve"> NOBEL ILAÇ SANAYIIve TICARET  A.S., Turkey </t>
  </si>
  <si>
    <t>RMA-3399/22/05/2023</t>
  </si>
  <si>
    <t>ANZIBEL  LOZENGE</t>
  </si>
  <si>
    <t xml:space="preserve"> Chlorhexidine   Dihydrochloride (HCl), Benzocaine, Enoxolone</t>
  </si>
  <si>
    <t>RMA-3398/22/05/2023</t>
  </si>
  <si>
    <t>ANZIBEL LOZENGE  with HONEY and LEMON FLAVOR</t>
  </si>
  <si>
    <t>RMA-3400/22/05/2023</t>
  </si>
  <si>
    <t>LORDES</t>
  </si>
  <si>
    <t xml:space="preserve"> NOBEL Ilac Sanay ve Ticaret A.S. Turkey, Turkey </t>
  </si>
  <si>
    <t>RMA-2006/08/04/2020</t>
  </si>
  <si>
    <t xml:space="preserve"> Nobel farma ilac sanayii ve ticaret A.S., Turkey </t>
  </si>
  <si>
    <t>RMA-2005/08/04/2020</t>
  </si>
  <si>
    <t>DEKSALGIN</t>
  </si>
  <si>
    <t>White Opaque PVC/PE/PVDC-Al blister/ Carton Box/ 20 film-coated tablets, 2 blisters, each blister contains 10 tablets</t>
  </si>
  <si>
    <t>MA-0093/28/04/2022</t>
  </si>
  <si>
    <t>2 ml solution for injection in amber colored, Type I glass ampulesube composed of darex and lac,carton box, 6 ampoules</t>
  </si>
  <si>
    <t xml:space="preserve"> Idol Ilaç Dolum Sanayii ve Ticaret A.S., Turkey </t>
  </si>
  <si>
    <t>MA-0094/28/04/2022</t>
  </si>
  <si>
    <t>Plastic HDPE capped 60 g aluminum tube composed of darex and lac,carton box, 60 g  gel</t>
  </si>
  <si>
    <t>MA-0095/28/04/2022</t>
  </si>
  <si>
    <t>ESRAM</t>
  </si>
  <si>
    <t>Carton box, White Opaque PVC/PE/PVDC - Al Foil Blister Package.28film coated tablets</t>
  </si>
  <si>
    <t xml:space="preserve"> Nobel Ilaç Sanayii ve Ticaret A.S., Turkey </t>
  </si>
  <si>
    <t>MA-0343/15/11/2022</t>
  </si>
  <si>
    <t xml:space="preserve"> </t>
  </si>
  <si>
    <t>Etodin Fort</t>
  </si>
  <si>
    <t xml:space="preserve"> Etodolac DC</t>
  </si>
  <si>
    <t>Box containing 14 film coated tablet</t>
  </si>
  <si>
    <t>RMA-2440/10/08/2021</t>
  </si>
  <si>
    <t>ETOL SR</t>
  </si>
  <si>
    <t xml:space="preserve"> Etodolac micronized</t>
  </si>
  <si>
    <t>White Opaque PVC/PE/PVDC – Al Foil Blister, carton box, 10 sustained release tablets / 1 blister / 1 box</t>
  </si>
  <si>
    <t xml:space="preserve"> NOBEL ILAÇ SANAYII VE TICARET A.S, Turkey </t>
  </si>
  <si>
    <t>MA-0138/24/03/2023</t>
  </si>
  <si>
    <t>ETOLAX</t>
  </si>
  <si>
    <t xml:space="preserve"> Etodolac, Thiocolchicoside</t>
  </si>
  <si>
    <t>M01BX</t>
  </si>
  <si>
    <t>500 mg+8 mg</t>
  </si>
  <si>
    <t>Opaque PVC / PE / PVDC / Al blister,carton box,14 film coated tablets</t>
  </si>
  <si>
    <t>MA-0179/02/05/2023</t>
  </si>
  <si>
    <t>FUNIT</t>
  </si>
  <si>
    <t>4 mikropelet capsule</t>
  </si>
  <si>
    <t xml:space="preserve"> NOBEL ILAÇ SANAYII VE TICARET A.S., Turkey </t>
  </si>
  <si>
    <t>RMA-1534/11/04/2019</t>
  </si>
  <si>
    <t>15 mikropelet capsule</t>
  </si>
  <si>
    <t>LEBEL</t>
  </si>
  <si>
    <t>Carton box, White Opaque PVC / PE / PVDC - Al blister,1x7, Film Coated Tablets</t>
  </si>
  <si>
    <t xml:space="preserve"> Nobel Ilac Sanayii ve Ticaret A.?., Turkey </t>
  </si>
  <si>
    <t>MA-0210/15/10/2021</t>
  </si>
  <si>
    <t>MELBEK</t>
  </si>
  <si>
    <t xml:space="preserve"> Meloxicam</t>
  </si>
  <si>
    <t>15 mg/1.5 ml</t>
  </si>
  <si>
    <t>3 Ampule</t>
  </si>
  <si>
    <t xml:space="preserve"> NOBEL ILAC SANAYII VE TICARET A.S., Turkey </t>
  </si>
  <si>
    <t>RMA-2392/06/07/2021</t>
  </si>
  <si>
    <t>MELBEK FORTE</t>
  </si>
  <si>
    <t xml:space="preserve"> NOBEL ILAC SAN TIC A.S, Turkey ; NOBELFARMA ILAC SANAYII VE TICARET A.S., Turkey </t>
  </si>
  <si>
    <t>RMA-2391/06/07/2021</t>
  </si>
  <si>
    <t>LORCLAST</t>
  </si>
  <si>
    <t xml:space="preserve"> Montelukast Sodium1, Desloratadine</t>
  </si>
  <si>
    <t>R03DC53</t>
  </si>
  <si>
    <t>Carton Box, PE aluminium foil, 3x10, film coated tablets</t>
  </si>
  <si>
    <t>MA-0148/31/03/2023</t>
  </si>
  <si>
    <t>100 ml amber colored type III glass bottle, 3 syringes with dosages of 1 ml/3 ml/5ml and 1 unit of adaptor closure.carton box, 90 ml suspension</t>
  </si>
  <si>
    <t>MA-0137/24/03/2023</t>
  </si>
  <si>
    <t>OMEPRAZID</t>
  </si>
  <si>
    <t>RMA-2709/16/02/2022</t>
  </si>
  <si>
    <t>PANTAP</t>
  </si>
  <si>
    <t>RMA-2708/16/02/2022</t>
  </si>
  <si>
    <t>TYLOL SUSPENSION</t>
  </si>
  <si>
    <t>100ml of suspension</t>
  </si>
  <si>
    <t xml:space="preserve"> Nobel Ilaç Sanayii.Ve Ticaret A.S, Turkey </t>
  </si>
  <si>
    <t>RMA-2441/10/08/2021</t>
  </si>
  <si>
    <t>TYLOL HOT C</t>
  </si>
  <si>
    <t xml:space="preserve"> Paracetamol, Caffeine, anhydrous, Chlorpheniramine maleate, Ascorbic acid</t>
  </si>
  <si>
    <t xml:space="preserve">400 mg+50 mg+5 mg+300 mg </t>
  </si>
  <si>
    <t>Carton box, PET/Al/ PE film packet, 12 packets  powder for oral solution</t>
  </si>
  <si>
    <t>MA-0136/24/03/2023</t>
  </si>
  <si>
    <t>TYLOL HOT</t>
  </si>
  <si>
    <t xml:space="preserve"> Paracetamol, Chlorpheniramine maleate, Pseudoephedrine HCL</t>
  </si>
  <si>
    <t>500 mg+60 mg+4 mg</t>
  </si>
  <si>
    <t>12 sachets/Box</t>
  </si>
  <si>
    <t xml:space="preserve"> NOBEL ILAC SANAYII VE TICARET A.S, Turkey </t>
  </si>
  <si>
    <t>RMA-2332/27/05/2021</t>
  </si>
  <si>
    <t>RETOMIN</t>
  </si>
  <si>
    <t>PVC/PE/PVDC-Al,carton box,90 film coated tablets</t>
  </si>
  <si>
    <t>MA-0104/24/03/2023</t>
  </si>
  <si>
    <t xml:space="preserve"> Sterile Cefuroxime SodiumEquivalent to Cefuroxime anhydrous)</t>
  </si>
  <si>
    <t>Kutia prej 1 vial +1 diluent ampoule of 6 ml</t>
  </si>
  <si>
    <t>RMA-2712/16/02/2022</t>
  </si>
  <si>
    <t>TAMIDRA MR</t>
  </si>
  <si>
    <t>20 caps/2 blisters (1 blisters/10caps), 30 caps/3 blisters (1 blisters/10 caps), 50 caps/ 5 blisters (1 blisters/10 caps)</t>
  </si>
  <si>
    <t xml:space="preserve"> Nobel Ilaq Sanayii ve Ticaret A.S, Turkey </t>
  </si>
  <si>
    <t>RMA-2607/23/11/2021</t>
  </si>
  <si>
    <t xml:space="preserve">05-2774.12.04.2024  </t>
  </si>
  <si>
    <t>Colistin/Norma</t>
  </si>
  <si>
    <t xml:space="preserve"> Colistimethate Sodium</t>
  </si>
  <si>
    <t>Norma Hellas S.A.Greece</t>
  </si>
  <si>
    <t xml:space="preserve"> FAMAR A.V.E. ALIMOS PLANT, Greece</t>
  </si>
  <si>
    <t>RMA-3351/25/04/2023</t>
  </si>
  <si>
    <t xml:space="preserve">05-2774.12.04.2024   </t>
  </si>
  <si>
    <t>Powder for nebuliser solution</t>
  </si>
  <si>
    <t>30 vials</t>
  </si>
  <si>
    <t>RMA-3353/25/04/2023</t>
  </si>
  <si>
    <t>Beovu</t>
  </si>
  <si>
    <t xml:space="preserve"> Brolucizumab</t>
  </si>
  <si>
    <t>S01LA06</t>
  </si>
  <si>
    <t>Carton box contain 1 pre-filled syringe containing 0.165 ml solution for injection in pre- filled syringe.</t>
  </si>
  <si>
    <t>Novartis Europharm Limited, Ireland</t>
  </si>
  <si>
    <t xml:space="preserve"> S.A. Alcon-Couvreur N.V., Belgium</t>
  </si>
  <si>
    <t>MA-0273/29/12/2020</t>
  </si>
  <si>
    <t>Ultibro Breezhaler</t>
  </si>
  <si>
    <t xml:space="preserve"> Indacaterol maleate, Glycopyrronium bromide</t>
  </si>
  <si>
    <t>R03AL04</t>
  </si>
  <si>
    <t>110 mcg+50 mcg</t>
  </si>
  <si>
    <t>Single pack containing 30x1 hard capsules, together with 1 inhaler.</t>
  </si>
  <si>
    <t xml:space="preserve"> Novartis Pharma Stein AG, Switzerland; Siegfried Barbera S.L., Spain</t>
  </si>
  <si>
    <t>MA-0005/12/01/2022</t>
  </si>
  <si>
    <t>Kesimpta</t>
  </si>
  <si>
    <t xml:space="preserve"> Ofatumumab</t>
  </si>
  <si>
    <t>L04AA52</t>
  </si>
  <si>
    <t>20 mg/0.4 ml</t>
  </si>
  <si>
    <t>Carton box containing 1 pre-filled (sensoready) pen that delivers 0.4 mL of solution</t>
  </si>
  <si>
    <t xml:space="preserve"> Novartis Pharma Stein AG, Switzerland</t>
  </si>
  <si>
    <t>MA-0174/12/07/2022</t>
  </si>
  <si>
    <t>EXFORGE</t>
  </si>
  <si>
    <t xml:space="preserve"> amlodipine besylate, valsartan</t>
  </si>
  <si>
    <t>28 film-coated tablets (14x2)</t>
  </si>
  <si>
    <t>NOVARTIS PHARMA AG,  SWITZERLAND</t>
  </si>
  <si>
    <t xml:space="preserve"> Novartis Farma S.P.A., Italy; Siegfried Barbera S.L., Spain</t>
  </si>
  <si>
    <t>RMA-3015/04/10/2022</t>
  </si>
  <si>
    <t>EXFORGE HCT</t>
  </si>
  <si>
    <t xml:space="preserve"> Amlodipine besylate, Valsartan, Hydrochlorothiazide</t>
  </si>
  <si>
    <t>single pack contaning 28 film coated tablets</t>
  </si>
  <si>
    <t xml:space="preserve"> Novartis Pharma Gmbh, Germany </t>
  </si>
  <si>
    <t>RMA-1738/07/10/2019</t>
  </si>
  <si>
    <t xml:space="preserve"> Novartis Pharma GmbH, Germany, Germany </t>
  </si>
  <si>
    <t>RMA-1737/07/10/2019</t>
  </si>
  <si>
    <t>Single pack contaning 28 film coated tablets</t>
  </si>
  <si>
    <t>RMA-1739/07/10/2019</t>
  </si>
  <si>
    <t xml:space="preserve"> Amlodipine besylate, Valsartan, Hydrochlorotiazide</t>
  </si>
  <si>
    <t>Single pack containing 28 film coated tablets</t>
  </si>
  <si>
    <t xml:space="preserve"> Novartis Pharma GmbH, Germany </t>
  </si>
  <si>
    <t>RMA-1740/07/10/2019</t>
  </si>
  <si>
    <t xml:space="preserve"> Deregistration of Novartis Stein Novartis Pharma Stein AG, Switzerland; Siegfried Barbera S.L., Spain</t>
  </si>
  <si>
    <t>RMA-3014/04/10/2022</t>
  </si>
  <si>
    <t xml:space="preserve"> Amlodipine, valsartan</t>
  </si>
  <si>
    <t>RMA-3013/04/10/2022</t>
  </si>
  <si>
    <t>LIORESAL</t>
  </si>
  <si>
    <t xml:space="preserve"> Baclofen</t>
  </si>
  <si>
    <t>M03BX01</t>
  </si>
  <si>
    <t xml:space="preserve"> Novartis Farma S.p.A., Italy</t>
  </si>
  <si>
    <t>RMA-1584/10/06/2019</t>
  </si>
  <si>
    <t xml:space="preserve"> Siegfried Barbera S.L., Spain</t>
  </si>
  <si>
    <t>RMA-1583/10/06/2019</t>
  </si>
  <si>
    <t>TEGRETOL</t>
  </si>
  <si>
    <t xml:space="preserve"> Carbamazine</t>
  </si>
  <si>
    <t>Box containing 50 tablets</t>
  </si>
  <si>
    <t xml:space="preserve"> NOVARTIS PhARMA AG,Switzerland, Switzerland; Novartis Farma S.p.A, Italy</t>
  </si>
  <si>
    <t>RMA-1489/07/03/2019</t>
  </si>
  <si>
    <t>RMA-1490/07/03/2019</t>
  </si>
  <si>
    <t>TEGRETOL 2%</t>
  </si>
  <si>
    <t>Box containing 1 bottle of suspension (100ml)</t>
  </si>
  <si>
    <t xml:space="preserve"> DELPHARM HUNINGUE .FRANCE, France</t>
  </si>
  <si>
    <t>RMA-2905/13/07/2022</t>
  </si>
  <si>
    <t>Tafinlar</t>
  </si>
  <si>
    <t xml:space="preserve"> Dafrenib Mesylate</t>
  </si>
  <si>
    <t>L01XE23</t>
  </si>
  <si>
    <t xml:space="preserve"> Glaxo Operations UK Limited, United Kingdom</t>
  </si>
  <si>
    <t>RMA-2969/21/09/2022</t>
  </si>
  <si>
    <t>MAXIDEX</t>
  </si>
  <si>
    <t>5 ml, Bottle containing  5 ml suspension</t>
  </si>
  <si>
    <t xml:space="preserve"> s.a.Alcon-Couvreur n.v., Belgium</t>
  </si>
  <si>
    <t>RMA-3257/13/02/2023</t>
  </si>
  <si>
    <t>MAXITROL</t>
  </si>
  <si>
    <t xml:space="preserve"> Dexamethasone, Neomycin suphate, Polymyxin B sulphate</t>
  </si>
  <si>
    <t>(500 IU+6000 IU)/1 ml</t>
  </si>
  <si>
    <t>3.5 g</t>
  </si>
  <si>
    <t xml:space="preserve"> S.A.Alcon -Couvreur n.v.Belgium, Belgium; Alcon Cusi S.A., Spain</t>
  </si>
  <si>
    <t>RMA-3256/13/02/2023</t>
  </si>
  <si>
    <t>VOLTFAST</t>
  </si>
  <si>
    <t xml:space="preserve"> Diclofenac potassium</t>
  </si>
  <si>
    <t>30 sachets/pack</t>
  </si>
  <si>
    <t xml:space="preserve"> Mipharm S.p.A., Italy</t>
  </si>
  <si>
    <t>RMA-04576/20/02/2024</t>
  </si>
  <si>
    <t>Cataflam</t>
  </si>
  <si>
    <t xml:space="preserve"> Diclofenac Potassium</t>
  </si>
  <si>
    <t>Box containing 20 coated tablets</t>
  </si>
  <si>
    <t xml:space="preserve"> Novartis farma S.p.A., Italy; Novartis Saglik, Gida Ve Tarim Turkey, Turkey </t>
  </si>
  <si>
    <t>RMA-2619/01/12/2021</t>
  </si>
  <si>
    <t>Voltaren</t>
  </si>
  <si>
    <t>Box containing 5 suppositories</t>
  </si>
  <si>
    <t xml:space="preserve"> Delpharm Huningue S.A.A., France</t>
  </si>
  <si>
    <t>RMA-2227/09/02/2021</t>
  </si>
  <si>
    <t xml:space="preserve"> Novartis Pharma Stein AG, Switzerland; Delpharma Huningue S.A.S, France</t>
  </si>
  <si>
    <t>RMA-1827/04/12/2019</t>
  </si>
  <si>
    <t xml:space="preserve"> Novartis Pharma Stein AG, Switzerland; Delpharm Huningue S.A.S, France</t>
  </si>
  <si>
    <t>RMA-1834/05/12/2019</t>
  </si>
  <si>
    <t xml:space="preserve"> delpharm Huningue S.A.S., France</t>
  </si>
  <si>
    <t>RMA-2226/09/02/2021</t>
  </si>
  <si>
    <t>Box containing 5 ampoules x 3 ml</t>
  </si>
  <si>
    <t xml:space="preserve"> Novartis Pharma Stein AG, Switzerland; Lek Pharmaceuticals d.d., Slovenia</t>
  </si>
  <si>
    <t>RMA-2181/01/12/2020</t>
  </si>
  <si>
    <t>Box containing 20 gastro resistant tablets</t>
  </si>
  <si>
    <t xml:space="preserve"> Novartis Farma S.p.A., Italy; Novartis Saglik, GidaVe tarim Turkey, Turkey </t>
  </si>
  <si>
    <t>RMA-2183/08/12/2020</t>
  </si>
  <si>
    <t>REVOLADE</t>
  </si>
  <si>
    <t xml:space="preserve"> eltrombopag olamine</t>
  </si>
  <si>
    <t>B02BX05</t>
  </si>
  <si>
    <t>14 film coated tablet</t>
  </si>
  <si>
    <t xml:space="preserve"> glaxo operations UK limited, United Kingdom</t>
  </si>
  <si>
    <t>RMA-2985/28/09/2022</t>
  </si>
  <si>
    <t>RMA-2983/28/09/2022</t>
  </si>
  <si>
    <t>Seebri Breezhaler</t>
  </si>
  <si>
    <t xml:space="preserve"> Glycopyrronium bromide</t>
  </si>
  <si>
    <t>R03BB06</t>
  </si>
  <si>
    <t>Single pack containing 30 hard capsules with one inhaler.</t>
  </si>
  <si>
    <t>RMA-1723/30/09/2019</t>
  </si>
  <si>
    <t>LEQVIO</t>
  </si>
  <si>
    <t xml:space="preserve"> Inclisiran Sodium</t>
  </si>
  <si>
    <t>C10AX16</t>
  </si>
  <si>
    <t>(284 mg+1.5 mg)/1 ml</t>
  </si>
  <si>
    <t>carton box, 1.5 ml solution in a pre-filled syringe (Type I glass) with plunger stopper (bromobutyl, fluorotec coated rubber), with needle and rigid needle shield, solution for injection, one pre-filled syringe</t>
  </si>
  <si>
    <t xml:space="preserve"> Corden Pharma S.p.A, Italy</t>
  </si>
  <si>
    <t>MA-0200/31/05/2023</t>
  </si>
  <si>
    <t>Enerzair Breezhaler</t>
  </si>
  <si>
    <t xml:space="preserve"> Indacaterol acetate, Glycopyrronium bromide, Mometasone furoate</t>
  </si>
  <si>
    <t>R03AL12</t>
  </si>
  <si>
    <t>150 mcg+50 mcg+160 mcg</t>
  </si>
  <si>
    <t>Single pack containing 30 x 1  hard capsules, together with 1 inhaler.</t>
  </si>
  <si>
    <t>MA-0096/10/05/2022</t>
  </si>
  <si>
    <t>Atectura Breezhaler</t>
  </si>
  <si>
    <t xml:space="preserve"> Indacaterol acetate, Mometasone furoate</t>
  </si>
  <si>
    <t>R03AK14</t>
  </si>
  <si>
    <t>150 mcg+160 mcg</t>
  </si>
  <si>
    <t>Single pack containing 30 x 1 hard capsules, together with 1 inhaler.</t>
  </si>
  <si>
    <t>MA-0110/26/05/2022</t>
  </si>
  <si>
    <t>150 mcg+320 mcg</t>
  </si>
  <si>
    <t>MA-0111/26/05/2022</t>
  </si>
  <si>
    <t>150 mcg+80 mcg</t>
  </si>
  <si>
    <t>Single pack containing 30 x 1 hard capsules, together with 1 inhaler</t>
  </si>
  <si>
    <t>MA-0109/26/05/2022</t>
  </si>
  <si>
    <t>ONBREZ BREEZHALER</t>
  </si>
  <si>
    <t xml:space="preserve"> Indacaterol maleate</t>
  </si>
  <si>
    <t>Box containing 30 capsules and one Onbrez Breezhaler inhaler</t>
  </si>
  <si>
    <t>RMA-1538/11/04/2019</t>
  </si>
  <si>
    <t>30 capsules and one obrez breezhaler inhaler</t>
  </si>
  <si>
    <t>RMA-1539/11/04/2019</t>
  </si>
  <si>
    <t>MYFORTIC</t>
  </si>
  <si>
    <t xml:space="preserve"> Mycophenolate sodium</t>
  </si>
  <si>
    <t>120 tablets</t>
  </si>
  <si>
    <t xml:space="preserve"> Novartis Pharma Stein AG, Switzerland; LEK D.D., PE PROIZVODNJA LENDAVA, Slovenia</t>
  </si>
  <si>
    <t>RMA-1918/23/01/2020</t>
  </si>
  <si>
    <t>RMA-1917/23/01/2020</t>
  </si>
  <si>
    <t>TASIGNA</t>
  </si>
  <si>
    <t xml:space="preserve"> Nilotinib( as hydrocloride monohydrat)</t>
  </si>
  <si>
    <t>L01XE08</t>
  </si>
  <si>
    <t>Multipacks containing 112 (4 wallets of28) hard capsules</t>
  </si>
  <si>
    <t xml:space="preserve"> Novartis Pharma Stein AG, Switzerland; Lek d.d., PE Slovenia, Slovenia</t>
  </si>
  <si>
    <t>RMA-2775/24/03/2022</t>
  </si>
  <si>
    <t>Sandostatin LAR</t>
  </si>
  <si>
    <t xml:space="preserve"> Octreotide acetate</t>
  </si>
  <si>
    <t>H01CB02</t>
  </si>
  <si>
    <t>box x 1 vial x 1 prefilled syringe of 2 ml:vehicle for 2 ml suspension x 1 vial adapter x 1 sterile injection needle</t>
  </si>
  <si>
    <t xml:space="preserve"> Sandoz GmbH-Austria, Austria; Abbot Biologicals V.V., Netherlands</t>
  </si>
  <si>
    <t>RMA-2003/08/04/2020</t>
  </si>
  <si>
    <t>box x 1 vial x 1 prefilled syringe of 2 ml: vehicle for 2 ml suspension x 1 vial adapter x 1 sterile injection needle</t>
  </si>
  <si>
    <t xml:space="preserve"> Sandoz GmbH, Austria; Abbot Biologicals B.V., Netherlands</t>
  </si>
  <si>
    <t>RMA-2004/08/04/2020</t>
  </si>
  <si>
    <t>VOTRIENT</t>
  </si>
  <si>
    <t xml:space="preserve"> Pazopanib (as hydrochloride)</t>
  </si>
  <si>
    <t>L01XE11</t>
  </si>
  <si>
    <t>30 film coated tablet</t>
  </si>
  <si>
    <t xml:space="preserve"> Glaxo operations UK Limited, United Kingdom</t>
  </si>
  <si>
    <t>RMA-3212/24/01/2023</t>
  </si>
  <si>
    <t>FORADIL</t>
  </si>
  <si>
    <t>Box containing 30 capsules plus a Foradil Aerolizer inhaler</t>
  </si>
  <si>
    <t xml:space="preserve"> NOVARTIS Pharma Stein AG., Switzerland</t>
  </si>
  <si>
    <t>RMA-2786/12/04/2022</t>
  </si>
  <si>
    <t>KISQALI</t>
  </si>
  <si>
    <t xml:space="preserve"> Ribociclib succinate</t>
  </si>
  <si>
    <t>L01XE42</t>
  </si>
  <si>
    <t>63  film coated tablet</t>
  </si>
  <si>
    <t xml:space="preserve"> Novartis Singapore Pharmaceutical manufacturing Pte.Ltd., Singapore</t>
  </si>
  <si>
    <t>MA-5751/10/04/2019</t>
  </si>
  <si>
    <t>JAKAVI</t>
  </si>
  <si>
    <t xml:space="preserve"> Ruxolitinib as phospate)</t>
  </si>
  <si>
    <t>L01XE18</t>
  </si>
  <si>
    <t>Packs containing 56 tablets</t>
  </si>
  <si>
    <t>RMA-2638/10/12/2021</t>
  </si>
  <si>
    <t xml:space="preserve"> Ruxolitinib phosphate</t>
  </si>
  <si>
    <t>Box containing 56 tablets</t>
  </si>
  <si>
    <t xml:space="preserve"> Novartis Pharma Stein AG, Switzerland, Switzerland</t>
  </si>
  <si>
    <t>RMA-2184/08/12/2020</t>
  </si>
  <si>
    <t>ENTRESTO</t>
  </si>
  <si>
    <t xml:space="preserve"> Sacubitril/Valsartan</t>
  </si>
  <si>
    <t>C09DX04</t>
  </si>
  <si>
    <t>24 mg+26 mg</t>
  </si>
  <si>
    <t>30 Film Coated Tablet</t>
  </si>
  <si>
    <t xml:space="preserve"> Novartis Pharma Stein  AG,, Switzerland</t>
  </si>
  <si>
    <t>RMA-2287/22/03/2021</t>
  </si>
  <si>
    <t>49 mg+51 mg</t>
  </si>
  <si>
    <t>RMA-2288/22/03/2021</t>
  </si>
  <si>
    <t>97 mg+103 mg</t>
  </si>
  <si>
    <t>60 fct</t>
  </si>
  <si>
    <t xml:space="preserve"> Novartis Pharma Stein AG,, Switzerland</t>
  </si>
  <si>
    <t>RMA-2289/22/03/2021</t>
  </si>
  <si>
    <t>COSENTYX</t>
  </si>
  <si>
    <t xml:space="preserve"> Secukinumab</t>
  </si>
  <si>
    <t>L04AC10</t>
  </si>
  <si>
    <t>150mg/ml</t>
  </si>
  <si>
    <t>1 box with 1 pre-filled syringes</t>
  </si>
  <si>
    <t>RMA-3407/05/06/2023</t>
  </si>
  <si>
    <t>TOBREX</t>
  </si>
  <si>
    <t>5ml</t>
  </si>
  <si>
    <t xml:space="preserve"> s.a A lcon-Couvreur n.v, Belgium; s.a Alcon-Couvreur n.v, Belgium</t>
  </si>
  <si>
    <t>RMA-3250/13/02/2023</t>
  </si>
  <si>
    <t>TOBRADEX</t>
  </si>
  <si>
    <t>5 ml, Bottle containing  5 ml</t>
  </si>
  <si>
    <t xml:space="preserve"> S,A.ALCON COUVREUR N.V,BELGIUM, Belgium</t>
  </si>
  <si>
    <t>RMA-3249/13/02/2023</t>
  </si>
  <si>
    <t>MEKINIST</t>
  </si>
  <si>
    <t xml:space="preserve"> Trametinib Dimethyl Sulfoxide</t>
  </si>
  <si>
    <t>L01XE25</t>
  </si>
  <si>
    <t xml:space="preserve"> GlaxoSmithKline Manufacturing SpA, Italy</t>
  </si>
  <si>
    <t>RMA-3246/13/02/2023</t>
  </si>
  <si>
    <t>Travatan</t>
  </si>
  <si>
    <t xml:space="preserve"> Travoprost</t>
  </si>
  <si>
    <t>S01EE04</t>
  </si>
  <si>
    <t>40mcg/ml</t>
  </si>
  <si>
    <t>Box containing 1 plastic bottle of 2.5ml of solution</t>
  </si>
  <si>
    <t>Alcon-Couvrer N.V, Belgium; 2. Alcon Cusi S.A, Spain</t>
  </si>
  <si>
    <t>RMA-5621/27/07/2018</t>
  </si>
  <si>
    <t>DIOVAN®</t>
  </si>
  <si>
    <t>28 film coated tablets ( 14 x 2 ), 28 Tablets</t>
  </si>
  <si>
    <t xml:space="preserve"> Novartis Pharma Stein AG., Switzerland</t>
  </si>
  <si>
    <t>RMA-2639/10/12/2021</t>
  </si>
  <si>
    <t>shporta 2</t>
  </si>
  <si>
    <t>28 film coated tablets, 28 tablets</t>
  </si>
  <si>
    <t>RMA-2640/10/12/2021</t>
  </si>
  <si>
    <t>neni 9 paragrafi 6</t>
  </si>
  <si>
    <t>Co-Diovan</t>
  </si>
  <si>
    <t xml:space="preserve"> valsartan, Hydrochlortiazide</t>
  </si>
  <si>
    <t>Box containing 28 film-coated tablets (14x2)</t>
  </si>
  <si>
    <t>RMA-1466/20/02/2019</t>
  </si>
  <si>
    <t>RMA-3294/28/02/2023</t>
  </si>
  <si>
    <t>RMA-1467/20/02/2019</t>
  </si>
  <si>
    <t>GALVUS MET</t>
  </si>
  <si>
    <t xml:space="preserve"> Vildagliptin, Metformin HCl</t>
  </si>
  <si>
    <t xml:space="preserve"> Novartis Pharma Produktions GmbH, Germany </t>
  </si>
  <si>
    <t>RMA-1532/11/04/2019</t>
  </si>
  <si>
    <t>50 mg+500 mg</t>
  </si>
  <si>
    <t>RMA-1533/11/04/2019</t>
  </si>
  <si>
    <t>RMA-1531/11/04/2019</t>
  </si>
  <si>
    <t>SIMBRINZA</t>
  </si>
  <si>
    <t xml:space="preserve"> brinzolamide+Brimonidine Tartarate</t>
  </si>
  <si>
    <t>S01EC54</t>
  </si>
  <si>
    <t>10 mg/mL + 2 mg/mL</t>
  </si>
  <si>
    <t>1 bottle of 5ml</t>
  </si>
  <si>
    <t>NOVARTIS PHARMA AG, SWITZERLAND</t>
  </si>
  <si>
    <t>Alcon-Couvrer N.V, Belgium; 2. Alcon Laboratories INC-Aspex-USA</t>
  </si>
  <si>
    <t>MA-5672/29/10/2018</t>
  </si>
  <si>
    <t>LUCENTIS</t>
  </si>
  <si>
    <t xml:space="preserve"> Ranibizumab</t>
  </si>
  <si>
    <t>S01LA04</t>
  </si>
  <si>
    <t xml:space="preserve">1 pre-filled syringe </t>
  </si>
  <si>
    <t>Novartis Pharma Stein AG-Switzerland</t>
  </si>
  <si>
    <t>MA-5668/05/10/2018</t>
  </si>
  <si>
    <t>MIFLONIDE BREEZHALER®</t>
  </si>
  <si>
    <t>200mcg</t>
  </si>
  <si>
    <t>Powder for inhalation hard capsule</t>
  </si>
  <si>
    <t>Bottle  containing  60 hard capsules</t>
  </si>
  <si>
    <t>Novartis Pharma AG,Switzerland</t>
  </si>
  <si>
    <t>Pharmachemie BV, The Netherlands</t>
  </si>
  <si>
    <t>RMA-1518/29/03/2019</t>
  </si>
  <si>
    <t>400mcg</t>
  </si>
  <si>
    <t>RMA-1517/29/03/2019</t>
  </si>
  <si>
    <t>VOLTAREN SR</t>
  </si>
  <si>
    <t>75mg</t>
  </si>
  <si>
    <t>Modified release tablet</t>
  </si>
  <si>
    <t>Box containing 30 Modified release tablets</t>
  </si>
  <si>
    <t>Novartis Pharma S.p.A,Italy. Novartis Pharma Stein AG,Switzerland</t>
  </si>
  <si>
    <t>RMA-2182/04/12/2020</t>
  </si>
  <si>
    <t>Azopt</t>
  </si>
  <si>
    <t xml:space="preserve"> brinzolamide ( sterile, micronized )</t>
  </si>
  <si>
    <t>S01EC04</t>
  </si>
  <si>
    <t>Eye Drops, Suspension</t>
  </si>
  <si>
    <t xml:space="preserve">1 plastic bottle of 5ml of </t>
  </si>
  <si>
    <t>Novartis Pharma AG-Switzerland</t>
  </si>
  <si>
    <t>Alcon-Couvreur N.V , Belgium . 2.Alcon cusi,S.A.,Spain</t>
  </si>
  <si>
    <t>MA-5629/03/08/2018</t>
  </si>
  <si>
    <t>Xolair</t>
  </si>
  <si>
    <t xml:space="preserve"> Omalizumab</t>
  </si>
  <si>
    <t>R03DX05</t>
  </si>
  <si>
    <t>150mg</t>
  </si>
  <si>
    <t xml:space="preserve">Powder and solvent for solution for injection </t>
  </si>
  <si>
    <t xml:space="preserve">1 vial of powder and 1 ampoule of water for injections (2ml) </t>
  </si>
  <si>
    <t>RMA-3406/05/06/2023</t>
  </si>
  <si>
    <t>Galvus®</t>
  </si>
  <si>
    <t>28  tablets</t>
  </si>
  <si>
    <t>Novartis Pharma  Stein  AG-Switzerland</t>
  </si>
  <si>
    <t>RMA-1494/11/03/2019</t>
  </si>
  <si>
    <t>GILENYA ™</t>
  </si>
  <si>
    <t xml:space="preserve"> Fingolimod hydrochloride (corresponding to fingolimod 0.5 mg)</t>
  </si>
  <si>
    <t>0.5mg</t>
  </si>
  <si>
    <t>Hard capsule</t>
  </si>
  <si>
    <t>28 hard capsule</t>
  </si>
  <si>
    <t>Novartis Pharma Stein AG</t>
  </si>
  <si>
    <t>RMA-1500/14/03/2019</t>
  </si>
  <si>
    <t>05-2604.11.04.2024</t>
  </si>
  <si>
    <t>NovoSeven</t>
  </si>
  <si>
    <t xml:space="preserve"> 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</si>
  <si>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</si>
  <si>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</si>
  <si>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NOVO NORDISK A/S DENMARK</t>
  </si>
  <si>
    <t xml:space="preserve"> Novo Nordisk A/S, Denmark</t>
  </si>
  <si>
    <t>MA-0061/14/04/2021</t>
  </si>
  <si>
    <t>NovoMix30 FlexPen</t>
  </si>
  <si>
    <t xml:space="preserve"> insulin aspart</t>
  </si>
  <si>
    <t>A10AD05</t>
  </si>
  <si>
    <t>100 U/1 ml</t>
  </si>
  <si>
    <t>Box containing 5 pre - filled pen x3ml</t>
  </si>
  <si>
    <t>RMA-2446/26/08/2021</t>
  </si>
  <si>
    <t>NovoRapid Flex Pen</t>
  </si>
  <si>
    <t xml:space="preserve"> Insulin aspart</t>
  </si>
  <si>
    <t>A10AB05</t>
  </si>
  <si>
    <t>Box containing 5 pre- filled pen, Box containing 5 pre filled pens of 3ml</t>
  </si>
  <si>
    <t>RMA-2447/26/08/2021</t>
  </si>
  <si>
    <t>Tresiba</t>
  </si>
  <si>
    <t xml:space="preserve"> Insulin degludec</t>
  </si>
  <si>
    <t>A10AE06</t>
  </si>
  <si>
    <t>5 pre-filled pens x 3 ml</t>
  </si>
  <si>
    <t>MA-5850/01/10/2019</t>
  </si>
  <si>
    <t>Ryzodeg</t>
  </si>
  <si>
    <t xml:space="preserve"> Insulin degludec, Insulin aspart</t>
  </si>
  <si>
    <t>A10AD06</t>
  </si>
  <si>
    <t>5 pre-filled pens X 3 ml</t>
  </si>
  <si>
    <t>MA-5851/01/10/2019</t>
  </si>
  <si>
    <t>Levemir FlexPen</t>
  </si>
  <si>
    <t xml:space="preserve"> Insulin detemir</t>
  </si>
  <si>
    <t>A10AE05</t>
  </si>
  <si>
    <t>Box containing 5 pre filled pens of 3ml</t>
  </si>
  <si>
    <t>RMA-2445/26/08/2021</t>
  </si>
  <si>
    <t>Ozempic</t>
  </si>
  <si>
    <t xml:space="preserve"> Semaglutide</t>
  </si>
  <si>
    <t>A10BJ06</t>
  </si>
  <si>
    <t>1 pre-filled pen and 4 disposable NovoFine Plus needles</t>
  </si>
  <si>
    <t>MA-0145/02/08/2021</t>
  </si>
  <si>
    <t>MA-0144/02/08/2021</t>
  </si>
  <si>
    <t>MA-0143/02/08/2021</t>
  </si>
  <si>
    <t>NovoEight</t>
  </si>
  <si>
    <t xml:space="preserve"> Turoctocog alfa</t>
  </si>
  <si>
    <t>B02BD02</t>
  </si>
  <si>
    <t>250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</si>
  <si>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</si>
  <si>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MA-0043/24/02/2023</t>
  </si>
  <si>
    <t>500 IU</t>
  </si>
  <si>
    <t>MA-0044/24/02/2023</t>
  </si>
  <si>
    <t>05-2551.11.04.2024</t>
  </si>
  <si>
    <t>RHESONATIV</t>
  </si>
  <si>
    <t xml:space="preserve"> Human anti D immonuglobulin</t>
  </si>
  <si>
    <t>J06BB01</t>
  </si>
  <si>
    <t>625 IU/1 ml</t>
  </si>
  <si>
    <t>1x1ml ampulla</t>
  </si>
  <si>
    <t>OCTAPHARMA AB,SWEDEN</t>
  </si>
  <si>
    <t xml:space="preserve"> Octapharma AB,SWEDEN, Sweden; Gerhard Beck AGES Pharma Med Institut OMCL, Austria</t>
  </si>
  <si>
    <t>RMA-2846/13/05/2022</t>
  </si>
  <si>
    <t>1x2ml ampulla</t>
  </si>
  <si>
    <t>10x2ml ampulla</t>
  </si>
  <si>
    <t>Nuwiq</t>
  </si>
  <si>
    <t xml:space="preserve"> Human coagulation factor VIII (rDNA) (simoctocog alfa)</t>
  </si>
  <si>
    <t>1 powder vial, 1 pre-filled syringe, 1 vial adapter, 1 winged infusion set, 2 alcohol swabs</t>
  </si>
  <si>
    <t xml:space="preserve"> Octapharma AB, Sweden</t>
  </si>
  <si>
    <t>RMA-04525/07/02/2024</t>
  </si>
  <si>
    <t>2000 IU</t>
  </si>
  <si>
    <t>RMA-04524/07/02/2024</t>
  </si>
  <si>
    <t>RMA-04523/07/02/2024</t>
  </si>
  <si>
    <t>RMA-04522/07/02/2024</t>
  </si>
  <si>
    <t>OCTANINE F</t>
  </si>
  <si>
    <t xml:space="preserve"> factor IX human 250,500, total protein &lt; 4.0 ,&lt;8.0,&lt;16.0</t>
  </si>
  <si>
    <t>B02BD04</t>
  </si>
  <si>
    <t xml:space="preserve">100 IU/1 ml </t>
  </si>
  <si>
    <t xml:space="preserve">1vial of 500 IU/5ML </t>
  </si>
  <si>
    <t>OCTAPHARMA PHARMAZEUTIKA PRODUKTIONSGES M.B.H.AUSTRIA</t>
  </si>
  <si>
    <t xml:space="preserve"> Octapharma Pharmazeutika Produktionsges.m.b.H, Austria; Octapharma S.A.S, France</t>
  </si>
  <si>
    <t>RMA-2945/24/08/2022</t>
  </si>
  <si>
    <t>1000IU/5ML</t>
  </si>
  <si>
    <t>OCTANATE</t>
  </si>
  <si>
    <t xml:space="preserve"> factor VII human 250,500, total protein 5.5,11,</t>
  </si>
  <si>
    <t>50 IU/1 ml</t>
  </si>
  <si>
    <t>1vial 500IU/10ml</t>
  </si>
  <si>
    <t xml:space="preserve"> Octapharma pharmazeutika Produktionsges m.b.H, Austria; octapharma S.A.S, France; Octapharma AB, Sweden; ages pharm med,institut OMCL, Austria</t>
  </si>
  <si>
    <t>RMA-2942/18/08/2022</t>
  </si>
  <si>
    <t xml:space="preserve"> 1vial 250IU/5ml</t>
  </si>
  <si>
    <t xml:space="preserve"> factor VIII human 250,500, total protein 5.5,11,</t>
  </si>
  <si>
    <t>100 IU/1 ml</t>
  </si>
  <si>
    <t>flakon 1000IU/10ml, 1vial of 1000 IU/10ml</t>
  </si>
  <si>
    <t xml:space="preserve"> Octapharma pharmazeutika  Produktionsges m.b.H, Austria; octapharma S.A.S, France; Octapharma AB, Sweden; ages pharm med,institut OMCL, Austria</t>
  </si>
  <si>
    <t>RMA-2941/18/08/2022</t>
  </si>
  <si>
    <t>ALBUNORM 20%</t>
  </si>
  <si>
    <t xml:space="preserve"> Human plasma proteins with as least 96% human albumin</t>
  </si>
  <si>
    <t>200 g/1 l</t>
  </si>
  <si>
    <t>50ml</t>
  </si>
  <si>
    <t xml:space="preserve"> Octapharma Pharmazeutika Produktionsges m.b.H.Austria, Austria; Octapharma S.A.S., France; Octapharma AB, Sweden; Octapharma Productionsgesellschaft Deutschland mbH Subsidiary Springe, Germany ; Gerhar Beck AGES Pharm Med, Institut OMCL, Austria</t>
  </si>
  <si>
    <t>RMA-2841/13/05/2022</t>
  </si>
  <si>
    <t>ALBUNORM 5%</t>
  </si>
  <si>
    <t xml:space="preserve"> 50 g/1 l</t>
  </si>
  <si>
    <t>RMA-2840/13/05/2022</t>
  </si>
  <si>
    <t>250ml</t>
  </si>
  <si>
    <t>ZOMTU</t>
  </si>
  <si>
    <t xml:space="preserve"> Zoledronic acid monohydrate</t>
  </si>
  <si>
    <t>Box x 1 vial, type-I clear glass vial, teflon-coated bromobutyl rubber stopper and aluminium flip-off seal</t>
  </si>
  <si>
    <t>Onko Ilaç Sanayi Ve Ticaret A.S.Turkey</t>
  </si>
  <si>
    <t>MA-0157/13/08/2021</t>
  </si>
  <si>
    <t>05-2673.11.04.2024</t>
  </si>
  <si>
    <t>Xenocort</t>
  </si>
  <si>
    <t xml:space="preserve"> Clobetasol Propionate</t>
  </si>
  <si>
    <t>D07AD01</t>
  </si>
  <si>
    <t>0.05%</t>
  </si>
  <si>
    <t>20g</t>
  </si>
  <si>
    <t>Orion Pharma Ltd,Bangladesh</t>
  </si>
  <si>
    <t xml:space="preserve"> Orion Pharma Ltd., Bangladesh</t>
  </si>
  <si>
    <t>MA-00229/07/03/2024</t>
  </si>
  <si>
    <t>MA-00230/07/03/2024</t>
  </si>
  <si>
    <t>Rivo 0.5</t>
  </si>
  <si>
    <t xml:space="preserve"> Orion Pharma LTD., Bangladesh</t>
  </si>
  <si>
    <t>MA-5827/09/07/2019</t>
  </si>
  <si>
    <t>Rivo 2</t>
  </si>
  <si>
    <t>3x10 tablets (30 tablets)</t>
  </si>
  <si>
    <t>MA-5952/09/12/2019</t>
  </si>
  <si>
    <t>Onasia Injection</t>
  </si>
  <si>
    <t xml:space="preserve"> Ondansetron Hydrochloride Dihydrate</t>
  </si>
  <si>
    <t>8 mg/4 ml</t>
  </si>
  <si>
    <t>Carton box with one plastic holder of 5 ampoules (1×5 ampoules)</t>
  </si>
  <si>
    <t>MA-0130/24/03/2023</t>
  </si>
  <si>
    <t>Combivit Injection</t>
  </si>
  <si>
    <t xml:space="preserve"> Thiamine Hydrochloride, Pyridoxine Hydrochloride, Riboflavin 5-Phosphate Sodium, Nicotinamide, D-Panthenol</t>
  </si>
  <si>
    <t>(50 mg+4 mg+10 mg+100 mg+5 mg)/2 ml</t>
  </si>
  <si>
    <t>Carton box with two blisters of 10 ampoules (2×5 ampoules)</t>
  </si>
  <si>
    <t>MA-0348/23/11/2022</t>
  </si>
  <si>
    <t>05-2579.11.04.2024</t>
  </si>
  <si>
    <t>Adrenalin Osel</t>
  </si>
  <si>
    <t xml:space="preserve"> Adrenaline</t>
  </si>
  <si>
    <t>Type I, amber colored glass ampoule in carton boxes containing 1 ml x 10 ampoules</t>
  </si>
  <si>
    <t>Osel Ilac San.ve Tic A.S,Turkey</t>
  </si>
  <si>
    <t>MA-0200/24/09/2021</t>
  </si>
  <si>
    <t>Amikaver</t>
  </si>
  <si>
    <t>Colorless glass ampoule of 2ml, Carton box x 1 ampoule</t>
  </si>
  <si>
    <t xml:space="preserve"> Osel Ilac San. ve Tic. A.S., Turkey </t>
  </si>
  <si>
    <t>MA-0217/15/10/2021</t>
  </si>
  <si>
    <t>Atropine Sulphate Osel</t>
  </si>
  <si>
    <t xml:space="preserve"> Atropine Sulphate</t>
  </si>
  <si>
    <t>A03BA01</t>
  </si>
  <si>
    <t>1 ml type I glass ampoules, in cardboard boxes containing 10 ampoules</t>
  </si>
  <si>
    <t xml:space="preserve"> Mefar Ilac San. A.S., Turkey </t>
  </si>
  <si>
    <t>MA-0187/17/09/2021</t>
  </si>
  <si>
    <t>Biofleks 20% Mannitol</t>
  </si>
  <si>
    <t xml:space="preserve"> Mannitol</t>
  </si>
  <si>
    <t>B05BC01</t>
  </si>
  <si>
    <t>PVC plastic container x 250 ml of solution</t>
  </si>
  <si>
    <t>MA-0186/17/09/2021</t>
  </si>
  <si>
    <t>Biofleks 0.9% Isotonic Sodium Chloride Solution</t>
  </si>
  <si>
    <t xml:space="preserve"> Sodium chloride</t>
  </si>
  <si>
    <t>B05XA03</t>
  </si>
  <si>
    <t xml:space="preserve">0.9 % </t>
  </si>
  <si>
    <t>Carton box containing 90 bags with a volume of 100 ml</t>
  </si>
  <si>
    <t>MA-0380/20/12/2022</t>
  </si>
  <si>
    <t>05-2721.12.04.2024</t>
  </si>
  <si>
    <t>Tacpan</t>
  </si>
  <si>
    <t xml:space="preserve"> Tacrolimus monohydrate</t>
  </si>
  <si>
    <t>L04AD02</t>
  </si>
  <si>
    <t>50 hard capsules in blisters</t>
  </si>
  <si>
    <t>Panacea Biotec Germany GmbH,Germany</t>
  </si>
  <si>
    <t xml:space="preserve"> Yasenka doo, Croatia</t>
  </si>
  <si>
    <t>MA-0427/22/12/2023</t>
  </si>
  <si>
    <t>Pangel</t>
  </si>
  <si>
    <t xml:space="preserve"> Benzoyl peroxide</t>
  </si>
  <si>
    <t>D10AE01</t>
  </si>
  <si>
    <t>Carton box containing 1 aluminium tube with 30 g of gel</t>
  </si>
  <si>
    <t>Pannoc Chemie NV, SA Belgium</t>
  </si>
  <si>
    <t xml:space="preserve"> PANNOC Chemie NV/SA, Belgium</t>
  </si>
  <si>
    <t>MA-00204/09/09/2020</t>
  </si>
  <si>
    <t>Pannocort</t>
  </si>
  <si>
    <t xml:space="preserve"> Hydrocortisone acetate</t>
  </si>
  <si>
    <t>Aluminium tube with PP screw cap containing 30g.</t>
  </si>
  <si>
    <t xml:space="preserve"> PANNOC NV, Belgium</t>
  </si>
  <si>
    <t>MA-0122/06/07/2021</t>
  </si>
  <si>
    <t>05-2665.11.04.2024</t>
  </si>
  <si>
    <t>Midazolam Panpharma 1 mg/ml Injektionslösung</t>
  </si>
  <si>
    <t>Carton box, Type I colorless glass ampoules, 10 x 5ml, solution for injection</t>
  </si>
  <si>
    <t>PANPHARMA GmbH,Germany</t>
  </si>
  <si>
    <t xml:space="preserve"> PANPHARMA GmbH, Germany </t>
  </si>
  <si>
    <t>MA-0360/07/12/2022</t>
  </si>
  <si>
    <t>Bupivacaine Heavy 5 mg/ml, solution for injection</t>
  </si>
  <si>
    <t>20 mg/ 4 ml</t>
  </si>
  <si>
    <t>Pack of 5 ampoules of 4 mL containing 20 mg of solution for injection</t>
  </si>
  <si>
    <t>Panpharma,France</t>
  </si>
  <si>
    <t>MA-0210/26/08/2022</t>
  </si>
  <si>
    <t>Fentanyl Panpharma 0,1 mg</t>
  </si>
  <si>
    <t xml:space="preserve"> Fentanyl citrate</t>
  </si>
  <si>
    <t>Pack of 10 ampoules of 2 ml of solution for injection. - 2 ml clear colourless type I glass ampoule. -Packed in a carton box</t>
  </si>
  <si>
    <t>MA-0175/12/07/2022</t>
  </si>
  <si>
    <t>Oxytocin PANPHARMA 10 IU/ml concentrate for solution for infusion</t>
  </si>
  <si>
    <t>Carton box containg 10 clear glass ampoule of 1 ml with concentrate of solution for infusion</t>
  </si>
  <si>
    <t xml:space="preserve"> PANPHARMA GmbH, Germany ; HAUPT PHARMA LIVRON, France</t>
  </si>
  <si>
    <t>MA-0353/25/11/2022</t>
  </si>
  <si>
    <t>Thiopental 500 mg powder for solution for injection</t>
  </si>
  <si>
    <t xml:space="preserve"> Thiopental sodium and sodium carbonate</t>
  </si>
  <si>
    <t>Pack of 10 vials containing 500 mg of powder for solution for injection</t>
  </si>
  <si>
    <t xml:space="preserve"> PANPHARMA, France</t>
  </si>
  <si>
    <t>MA-0211/26/08/2022</t>
  </si>
  <si>
    <t>05-2677.11.04.2024</t>
  </si>
  <si>
    <t>Memantina Pentafarma</t>
  </si>
  <si>
    <t>Film-coated tablets</t>
  </si>
  <si>
    <t>Pentafarma – Sociedade tecnico Medicinal , S.A. - Portugal</t>
  </si>
  <si>
    <t>Atlantic Pharma –Produçoes Farmaceuticas S.A - Portugal</t>
  </si>
  <si>
    <t>RMA-1598/24/06/2019</t>
  </si>
  <si>
    <t>05-2678.11.04.2024</t>
  </si>
  <si>
    <t>DONEPEZILO Fixime</t>
  </si>
  <si>
    <t xml:space="preserve"> Donepezil (as hydrochloride)</t>
  </si>
  <si>
    <t>PENTAFARMA - SOCIEDADE TECNICO MEDICINAL S.A - PORTUGAL</t>
  </si>
  <si>
    <t xml:space="preserve"> Atlantic Pharma -  Produções Farmacêuticas, S.A., Portugal</t>
  </si>
  <si>
    <t>RMA-1591/14/06/2019</t>
  </si>
  <si>
    <t>Levofloxacina Loxadin</t>
  </si>
  <si>
    <t>PVC/aluminium blisters containing 10 film-coated tablets. Outer carton box.</t>
  </si>
  <si>
    <t xml:space="preserve"> Farmalabor - Produtos Farmacêuticos, SA., Portugal</t>
  </si>
  <si>
    <t>MA-0127/08/07/2021</t>
  </si>
  <si>
    <t>PVC/aluminium blisters containing 7 film-coated tablets. Outer carton box.</t>
  </si>
  <si>
    <t>MA-0128/08/07/2021</t>
  </si>
  <si>
    <t>Perindopril Tensoliber</t>
  </si>
  <si>
    <t>Carton box, blisters of Al/PVC,3x10, tablets</t>
  </si>
  <si>
    <t xml:space="preserve"> Atlantic Pharma - Sociedade Técnico-Medicinal, S.A., Portugal</t>
  </si>
  <si>
    <t>MA-00217/20/10/2020</t>
  </si>
  <si>
    <t>MA-00216/20/10/2020</t>
  </si>
  <si>
    <t>Perindopril + Indapamida Tecazo</t>
  </si>
  <si>
    <t xml:space="preserve"> Perindopril tert-butylamine, Indapamide</t>
  </si>
  <si>
    <t>Carton box containing 3 Polyamide-ALU-PVC/ALU blisters; each  blister contain 10 tablets  (30 tablets)</t>
  </si>
  <si>
    <t>MA-0268/15/12/2020</t>
  </si>
  <si>
    <t>MA-0265/15/12/2020</t>
  </si>
  <si>
    <t>MA-0269/15/12/2020</t>
  </si>
  <si>
    <t>Tansulosina Reliva</t>
  </si>
  <si>
    <t>30 capsules. 3 blisters of 10 capsules/blister in Carton Pack.</t>
  </si>
  <si>
    <t>MA-00208/21/09/2020</t>
  </si>
  <si>
    <t>05-2679.11.04.2024</t>
  </si>
  <si>
    <t>Levetiracetam cinaz</t>
  </si>
  <si>
    <t>Carton box containing 6 PVC/PVDC/PVC-Alu blisters; each blister contain 10 film coated tablets (60 film coated tablets)</t>
  </si>
  <si>
    <t>PENTAFARMA-SOCIEDADO TECNICO</t>
  </si>
  <si>
    <t>Atlantic Pharma - Producoes Farmaceuticas, S.A.-Portugal</t>
  </si>
  <si>
    <t>MA-1590/13/06/2019</t>
  </si>
  <si>
    <t>05-2629.11.04.2024</t>
  </si>
  <si>
    <t>Zinforo</t>
  </si>
  <si>
    <t xml:space="preserve"> Ceftaroline fosamil</t>
  </si>
  <si>
    <t>J01DI02</t>
  </si>
  <si>
    <t>10 vials</t>
  </si>
  <si>
    <t>Pfizer  Ireland Pharmaceuticals,Ireland</t>
  </si>
  <si>
    <t>MA-0002/08/01/2021</t>
  </si>
  <si>
    <t>05-2627.11.04.2024</t>
  </si>
  <si>
    <t>Zirabev</t>
  </si>
  <si>
    <t>16 ml solution in a vial (Type I glass) with a stopper (butyl rubber) containing 400 mg of bevacizumab. Each 16 ml vial contains 400 mg of bevacizumab. Pack of 1 vial.</t>
  </si>
  <si>
    <t>Pfizer Europe MA EEIG – Bruxelles, Belgium</t>
  </si>
  <si>
    <t xml:space="preserve"> Pfizer Service Company BV, Belgium; Pfizer Ireland Pharmaceuticals, Ireland</t>
  </si>
  <si>
    <t>MA-0202/19/08/2022</t>
  </si>
  <si>
    <t>4 ml solution in a vial (Type I glass) with a stopper (butyl rubber) containing 100 mg of bevacizumab. Each 4 ml vial contains 100 mg of bevacizumab.. Pack of 1 vial.</t>
  </si>
  <si>
    <t>MA-0203/19/08/2022</t>
  </si>
  <si>
    <t>05-2612.11.04.2024</t>
  </si>
  <si>
    <t>Enbrel ®</t>
  </si>
  <si>
    <t xml:space="preserve"> Etanercept</t>
  </si>
  <si>
    <t>L04AB01</t>
  </si>
  <si>
    <t>25 mg/0.5 ml</t>
  </si>
  <si>
    <t>4 prefilled syringe and 4 alcohol swabs</t>
  </si>
  <si>
    <t xml:space="preserve"> Wyeth Pharmacuticals (Havant), United Kingdom; Pfizer Manufacturing Belgium NV,, Belgium</t>
  </si>
  <si>
    <t>RMA-04527/11/03/2024</t>
  </si>
  <si>
    <t>Besponsa</t>
  </si>
  <si>
    <t xml:space="preserve"> Inotuzumab Ozogamicin</t>
  </si>
  <si>
    <t>L01XC26</t>
  </si>
  <si>
    <t>Carton box containing 1 vial.</t>
  </si>
  <si>
    <t xml:space="preserve"> Pfizer Service Company BVBA, Belgium</t>
  </si>
  <si>
    <t>MA-0292/02/12/2021</t>
  </si>
  <si>
    <t>Lorviqua</t>
  </si>
  <si>
    <t xml:space="preserve"> Lorlatinib</t>
  </si>
  <si>
    <t>L01XE44</t>
  </si>
  <si>
    <t>Box containing 30 film-coated tablets in 3 OPA/Al/PVC blisters with 10 film-coated tablets</t>
  </si>
  <si>
    <t xml:space="preserve"> Pfizer Manufacturing Deutschland GmbH, Germany </t>
  </si>
  <si>
    <t>MA-0149/02/08/2021</t>
  </si>
  <si>
    <t>Box containing 90 film-coated tablets in 9 OPA/Al/PVC blisters with 10 film-coated tablets</t>
  </si>
  <si>
    <t>MA-0148/02/08/2021</t>
  </si>
  <si>
    <t>Paxlovid</t>
  </si>
  <si>
    <t xml:space="preserve"> Nirmatrelvir, Ritonavir</t>
  </si>
  <si>
    <t>J05AE30</t>
  </si>
  <si>
    <t xml:space="preserve">150 mg + 100 mg </t>
  </si>
  <si>
    <t>Carton box containing 30 film coated tablets (20 nirmatrelvir film coated tablets and 10 ritonavir film coated tablets)</t>
  </si>
  <si>
    <t xml:space="preserve"> Pfizer Manufacturing Deutschland GmbH, Germany ; Pfizer Ireland Pharmaceuticals, Ireland; Pfizer Italia S.r.L, Italy</t>
  </si>
  <si>
    <t>MA-0338/17/10/2023</t>
  </si>
  <si>
    <t>BeneFIX</t>
  </si>
  <si>
    <t xml:space="preserve"> Nonacog alfa</t>
  </si>
  <si>
    <t>Caton Box/ 1 vial with 1000 IU nonacog alfa, 1 pre filled syringe with 5ml solvent, 1 sterile vial adapter reconstitution device, 1 sterile infusion set, 2 alcohol swabs, 1 plaster, 1 gauze pad</t>
  </si>
  <si>
    <t xml:space="preserve"> Wyeth Farma, S.A., Spain</t>
  </si>
  <si>
    <t>MA-00191/04/08/2020</t>
  </si>
  <si>
    <t>Caton Box/ 1 vial with 2000 IU nonacog alfa, 1 pre filled syringe with 5ml solvent, 1 sterile vial adapter reconstitution device, 1 sterile infusion set, 2 alcohol swabs, 1 plaster, 1 gauze pad</t>
  </si>
  <si>
    <t>MA-00192/04/08/2020</t>
  </si>
  <si>
    <t>Carton Box/ 1 vial with 250 IU nonacog alfa, 1 pre filled syringe with 5ml solvent, 1 sterile vial adapter reconstitution device,1 sterile infusion set, 2 alcohol swabs,1 plaster, 1 gauze pad</t>
  </si>
  <si>
    <t>MA-00193/04/08/2020</t>
  </si>
  <si>
    <t>Carton Box/ 1 vial with 500 IU nonacog alfa, 1 pre filled syringe with 5ml solvent ,1 sterile vial adapter reconstitution device, 1 sterile infusion set, 2 alcohol swabs, 1 plaster,1 gauze pad</t>
  </si>
  <si>
    <t>MA-00190/04/08/2020</t>
  </si>
  <si>
    <t>Ibrance</t>
  </si>
  <si>
    <t xml:space="preserve"> Palbociclib</t>
  </si>
  <si>
    <t>L01XE33</t>
  </si>
  <si>
    <t>Carton  box containing 21 film coated tablets</t>
  </si>
  <si>
    <t>MA-0016/19/02/2021</t>
  </si>
  <si>
    <t>MA-0017/19/02/2021</t>
  </si>
  <si>
    <t>MA-0015/19/02/2021</t>
  </si>
  <si>
    <t>PREVENAR 13</t>
  </si>
  <si>
    <t xml:space="preserve"> Pneumococcal polysaccharide conjugated vaccine, adsorbed</t>
  </si>
  <si>
    <t>J07AL02</t>
  </si>
  <si>
    <t>13 valent</t>
  </si>
  <si>
    <t>1 injection in pre filled syringe with needles of 0.5ml</t>
  </si>
  <si>
    <t xml:space="preserve"> Pfizer Manufacturing Belgium N.V., Belgium</t>
  </si>
  <si>
    <t>RMA-1670/22/08/2019</t>
  </si>
  <si>
    <t>10 injection in pre filled syringe with needles of 0.5ml</t>
  </si>
  <si>
    <t>VYDURA</t>
  </si>
  <si>
    <t xml:space="preserve"> RIMEGEPANT SULFATE  (BHV -3000) micronized</t>
  </si>
  <si>
    <t>N02CD06</t>
  </si>
  <si>
    <t>Oral lyophilisate</t>
  </si>
  <si>
    <t>Unit dose 2 x 1 oral lyophilisates in a wallet carrier.</t>
  </si>
  <si>
    <t xml:space="preserve"> HITECH HEALTH LIMITED, Ireland; Millmount Healthcare Limited, Ireland</t>
  </si>
  <si>
    <t>MA-0357/27/10/2023</t>
  </si>
  <si>
    <t>Unit dose 8 x 1 oral lyophilisates.</t>
  </si>
  <si>
    <t>MA-0358/27/10/2023</t>
  </si>
  <si>
    <t>Unit dose 16 x 1 oral lyophilizates.</t>
  </si>
  <si>
    <t>MA-0356/27/10/2023</t>
  </si>
  <si>
    <t>Ruxience</t>
  </si>
  <si>
    <t>Box containing 1 Clear Type I glass vials with chlorobutyl rubber stopper containing 100 mg of rituximab in 10 mL.</t>
  </si>
  <si>
    <t xml:space="preserve"> Pfizer Manufacturing Belgium NV, Belgium</t>
  </si>
  <si>
    <t>MA-0132/17/06/2022</t>
  </si>
  <si>
    <t>Box containing  1 Clear Type I glass vials with chlorobutyl rubber stopper containing 500mg of rituximab in 50 mL.</t>
  </si>
  <si>
    <t>MA-0133/17/06/2022</t>
  </si>
  <si>
    <t>Vyndaqel</t>
  </si>
  <si>
    <t xml:space="preserve"> Tafamidis</t>
  </si>
  <si>
    <t>N07XX08</t>
  </si>
  <si>
    <t>61 mg</t>
  </si>
  <si>
    <t>Carton box containing 3 blisters with 10 soft capsules (30 soft capsules)</t>
  </si>
  <si>
    <t xml:space="preserve"> Millmount Healthcare Limited, Ireland; Pfizer Service Company BV, Belgium</t>
  </si>
  <si>
    <t>MA-0113/24/03/2023</t>
  </si>
  <si>
    <t>Xeljanz ®</t>
  </si>
  <si>
    <t xml:space="preserve"> Tofacitinib citrate</t>
  </si>
  <si>
    <t>L04AA29</t>
  </si>
  <si>
    <t>11 mg</t>
  </si>
  <si>
    <t>Carton box containing 4 Aluminium foil/PVC, each blister has 7 prolonged release tablets (28 prolonged release tablets)</t>
  </si>
  <si>
    <t>MA-0201/19/08/2022</t>
  </si>
  <si>
    <t>Xeljanz®</t>
  </si>
  <si>
    <t xml:space="preserve"> Tofacitinib Citrate</t>
  </si>
  <si>
    <t>56 film-coated tablets</t>
  </si>
  <si>
    <t>MA-00196/04/08/2020</t>
  </si>
  <si>
    <t xml:space="preserve"> Tofacitinib-citrat</t>
  </si>
  <si>
    <t>RMA-3333/29/03/2023</t>
  </si>
  <si>
    <t>elelyso</t>
  </si>
  <si>
    <t xml:space="preserve"> Taliglucerase alfa</t>
  </si>
  <si>
    <t>A16AB11</t>
  </si>
  <si>
    <t>200 IU</t>
  </si>
  <si>
    <t>Pfizer Inc,</t>
  </si>
  <si>
    <t xml:space="preserve"> Pharmacia and Upjohn Company LLC., United States</t>
  </si>
  <si>
    <t>RMA-2806/29/04/2022</t>
  </si>
  <si>
    <t>INLYTA</t>
  </si>
  <si>
    <t xml:space="preserve"> Axitinib</t>
  </si>
  <si>
    <t>L01XE17</t>
  </si>
  <si>
    <t>Kutia prej 56 Film tableta të mbeshtjellura</t>
  </si>
  <si>
    <t>PFIZER LIMITED, UK</t>
  </si>
  <si>
    <t xml:space="preserve"> Pfizer Manufacturing  Deutschland GmbH,, Germany </t>
  </si>
  <si>
    <t>RMA-1854/11/12/2019</t>
  </si>
  <si>
    <t xml:space="preserve"> Axitinib, Microcrystalline Cellulose, Lactose Monohydrate, Croscarmellose sodium, Magnesium Stearate</t>
  </si>
  <si>
    <t xml:space="preserve"> Pfizer Manufacturing  Deutschland GmbH, Germany, Germany </t>
  </si>
  <si>
    <t>RMA-1855/11/12/2019</t>
  </si>
  <si>
    <t>Box containing 56 film coated tablets</t>
  </si>
  <si>
    <t>XALKORI</t>
  </si>
  <si>
    <t xml:space="preserve"> Crizonitib</t>
  </si>
  <si>
    <t>L01XE16</t>
  </si>
  <si>
    <t>Kutia prej 60 hard capsule</t>
  </si>
  <si>
    <t>RMA-1813/25/11/2019</t>
  </si>
  <si>
    <t xml:space="preserve"> Crizotinib</t>
  </si>
  <si>
    <t>6 blisters x 10 capsules</t>
  </si>
  <si>
    <t>RMA-1812/25/11/2019</t>
  </si>
  <si>
    <t>Prostin E2</t>
  </si>
  <si>
    <t>each box containing 4 vaginal tablets</t>
  </si>
  <si>
    <t>PFIZER NV/SA, BELGIUM</t>
  </si>
  <si>
    <t xml:space="preserve"> Sanico NV, Belize</t>
  </si>
  <si>
    <t>RMA-2124/06/10/2020</t>
  </si>
  <si>
    <t>SOLU MEDROL</t>
  </si>
  <si>
    <t xml:space="preserve"> Methylprednisolone hydrogen succinate</t>
  </si>
  <si>
    <t>1 Act-O-Vial</t>
  </si>
  <si>
    <t xml:space="preserve"> Pfizer Manufacturing Belgium NV, Belgium, Belgium</t>
  </si>
  <si>
    <t>RMA-1775/30/10/2019</t>
  </si>
  <si>
    <t>Genotropin Go Quick</t>
  </si>
  <si>
    <t xml:space="preserve"> Somatropin</t>
  </si>
  <si>
    <t>12 mg/1 ml</t>
  </si>
  <si>
    <t>Kutia prej 1 x12mg pre filled pens</t>
  </si>
  <si>
    <t>RMA-1695/11/09/2019</t>
  </si>
  <si>
    <t>5.3 mg/1 ml</t>
  </si>
  <si>
    <t>Kutia prej 1 x 5.3mg pre filled pens</t>
  </si>
  <si>
    <t>RMA-1694/11/09/2019</t>
  </si>
  <si>
    <t xml:space="preserve">05-2761.12.04.2024     </t>
  </si>
  <si>
    <t>BENKETOL</t>
  </si>
  <si>
    <t xml:space="preserve"> Ketorolac Trometamolo</t>
  </si>
  <si>
    <t>Flacon of 10ml</t>
  </si>
  <si>
    <t>PHARMABER S.R.L-ITALY</t>
  </si>
  <si>
    <t xml:space="preserve"> SPECIAL PRODUCT'S LINE S.P.A, Italy</t>
  </si>
  <si>
    <t>MA-00150/22/06/2020</t>
  </si>
  <si>
    <t>Pack of 3 vial of 1 ml</t>
  </si>
  <si>
    <t xml:space="preserve"> ESSETI Farmaceutici S.r.l, Italy</t>
  </si>
  <si>
    <t>MA-00151/22/06/2020</t>
  </si>
  <si>
    <t xml:space="preserve">05-2793.12.04.2024  </t>
  </si>
  <si>
    <t>CYCLONAMINE</t>
  </si>
  <si>
    <t xml:space="preserve"> Etamsylate</t>
  </si>
  <si>
    <t>B02BX01</t>
  </si>
  <si>
    <t>PHARMACEUTICAL MANUFACTURING COOPERATIVE GALENA, POLAND</t>
  </si>
  <si>
    <t xml:space="preserve"> Pharmaceutical Manufacturing Cooperative GALENA, Poland, Poland</t>
  </si>
  <si>
    <t>RMA-04570/22/03/2024</t>
  </si>
  <si>
    <t>05-2808.12.04.2024</t>
  </si>
  <si>
    <t>Cyclonamine 12.5 %</t>
  </si>
  <si>
    <t>125 mg/1 ml</t>
  </si>
  <si>
    <t>5 ampoules of 2 ml</t>
  </si>
  <si>
    <t xml:space="preserve"> Pharmaceutical Works POLPHARMA S.A., Poland</t>
  </si>
  <si>
    <t>RMA-1899/10/01/2020</t>
  </si>
  <si>
    <t>05-2756.12.04.2024</t>
  </si>
  <si>
    <t>Ibucold C</t>
  </si>
  <si>
    <t xml:space="preserve"> Ibuprofen, Pseudoephedrine Hydrocloride, Ascorbic acid (Vitamin C)</t>
  </si>
  <si>
    <t>200 mg+30 mg+300 mg</t>
  </si>
  <si>
    <t>Cardboard box, OPA-ALU-PVC (Alu-Alu) and Aluminum foil, 3x10, film coated tablets</t>
  </si>
  <si>
    <t>PHARMACTIVE  ILAC SAN. VE Tic. A.S.Turkey</t>
  </si>
  <si>
    <t xml:space="preserve"> Pharmactive Ilac San. ve Tic, A.S., Turkey </t>
  </si>
  <si>
    <t>MA-0329/30/12/2021</t>
  </si>
  <si>
    <t>Mukozero</t>
  </si>
  <si>
    <t>Box containing 20 efervescecnt tablets in tube</t>
  </si>
  <si>
    <t>Pharmactive Ilac San.ve Tic.A.S</t>
  </si>
  <si>
    <t xml:space="preserve"> Pharmactive Ilac San.ve Tic.A.S/ Tekirdag, Turkey </t>
  </si>
  <si>
    <t>RMA-3128/25/11/2022</t>
  </si>
  <si>
    <t>Box containing 20 effervescent tablets in tube</t>
  </si>
  <si>
    <t>RMA-3242/13/02/2023</t>
  </si>
  <si>
    <t>Andorex</t>
  </si>
  <si>
    <t xml:space="preserve"> Benzydamine HCL, Chlorhexidine digluconate</t>
  </si>
  <si>
    <t>D08AC52</t>
  </si>
  <si>
    <t>0.15%+0.12%(0.1800ml,0.0450g)</t>
  </si>
  <si>
    <t>oral sprey</t>
  </si>
  <si>
    <t xml:space="preserve">box containing 30ml  bottle </t>
  </si>
  <si>
    <t xml:space="preserve"> pharmactive ilac san.ve.tic.a.s/tekirdag, Turkey </t>
  </si>
  <si>
    <t>RMA-3120/16/11/2022</t>
  </si>
  <si>
    <t>0.15%+0.12%(1.200ml,0.300g)</t>
  </si>
  <si>
    <t xml:space="preserve">box containing 200ml  bottle </t>
  </si>
  <si>
    <t>RMA-3121/16/11/2022</t>
  </si>
  <si>
    <t>codactiv</t>
  </si>
  <si>
    <t xml:space="preserve"> butamirate citrate</t>
  </si>
  <si>
    <t>R05DB13</t>
  </si>
  <si>
    <t>7.5 mg/5 ml</t>
  </si>
  <si>
    <t>Box containing, 100ml amber glass bottle</t>
  </si>
  <si>
    <t xml:space="preserve"> pharmactive ilac san .ve tic. a.s/tekirdag, Turkey </t>
  </si>
  <si>
    <t>RMA-3280/21/02/2023</t>
  </si>
  <si>
    <t>Gastren</t>
  </si>
  <si>
    <t xml:space="preserve"> Calcium Carbonate (as Calcium Carbonate DC), Magnesium carbonate</t>
  </si>
  <si>
    <t>Box containing 48 tablets</t>
  </si>
  <si>
    <t xml:space="preserve"> Pharmactive Ilac San. ve Tic. A.S/ Tekirdag, Turkey </t>
  </si>
  <si>
    <t>RMA-2960/12/09/2022</t>
  </si>
  <si>
    <t>Gastren Duo</t>
  </si>
  <si>
    <t xml:space="preserve"> Calcium carbonate, Masgnesium carbonate, Sodium alginate</t>
  </si>
  <si>
    <t>A02AX</t>
  </si>
  <si>
    <t>600 mg+70 mg+150 mg</t>
  </si>
  <si>
    <t xml:space="preserve"> Pharmactive Ilac San.ve Tic.A.S/Tekirdag, Turkey </t>
  </si>
  <si>
    <t>RMA-3429/22/06/2023</t>
  </si>
  <si>
    <t>Aria-Des</t>
  </si>
  <si>
    <t>RMA-3291/28/02/2023</t>
  </si>
  <si>
    <t>Box containing 150 ml bottle.</t>
  </si>
  <si>
    <t xml:space="preserve"> Pharmactive Ilac San. ve Tic A.S/Tekirdag, Turkey </t>
  </si>
  <si>
    <t>RMA-3292/28/02/2023</t>
  </si>
  <si>
    <t>Ibuactive</t>
  </si>
  <si>
    <t>RMA-2962/12/09/2022</t>
  </si>
  <si>
    <t>Ibucold</t>
  </si>
  <si>
    <t xml:space="preserve"> Ibuprofen*, Pseudoephedrine hydrochloride*</t>
  </si>
  <si>
    <t>RMA-3053/17/10/2022</t>
  </si>
  <si>
    <t>Mantazol Cream</t>
  </si>
  <si>
    <t xml:space="preserve"> Isoconazole nitrate/ Diflucortolone Valerate</t>
  </si>
  <si>
    <t xml:space="preserve">10 mg+1 mg </t>
  </si>
  <si>
    <t>1 tube, 15 g</t>
  </si>
  <si>
    <t>RMA-2961/12/09/2022</t>
  </si>
  <si>
    <t>Leoctive</t>
  </si>
  <si>
    <t xml:space="preserve"> Levodropropizine, Methyl Parahydroxybenzoate, Propyl Parahydroxybenzoate, Citric Acid Monohydrate, Sodium Hydroxide, Sucrose, Rasberry Flavor (Rasberry Flavor 052382A), Mixed Fruit Flavor (Tutty Fuity 051880A7)</t>
  </si>
  <si>
    <t>Box contains 150 ml bottle</t>
  </si>
  <si>
    <t xml:space="preserve"> Pharmactive Ilac San. ve Tic.A.S/ Tekirdag, Turkey </t>
  </si>
  <si>
    <t>RMA-3371/10/05/2023</t>
  </si>
  <si>
    <t>EXENATE</t>
  </si>
  <si>
    <t xml:space="preserve"> Methylprednisolone Aceponate</t>
  </si>
  <si>
    <t>D07AC14</t>
  </si>
  <si>
    <t>tube containing 30g of Cream</t>
  </si>
  <si>
    <t xml:space="preserve"> Pharmactive Ilac.ve Tic.A.S/Tekirdga, Turkey </t>
  </si>
  <si>
    <t>RMA-2929/18/08/2022</t>
  </si>
  <si>
    <t>Sin-Mont</t>
  </si>
  <si>
    <t>box containing 28 chewable tablets in blister</t>
  </si>
  <si>
    <t>RMA-3444/05/07/2023</t>
  </si>
  <si>
    <t>Mondes</t>
  </si>
  <si>
    <t>Box containing 30 film coated tablets in blister</t>
  </si>
  <si>
    <t>RMA-3471/04/08/2023</t>
  </si>
  <si>
    <t>Nimokain</t>
  </si>
  <si>
    <t xml:space="preserve"> Nimesulide, Lidocaine</t>
  </si>
  <si>
    <t>M02AA</t>
  </si>
  <si>
    <t>1 %+5 %</t>
  </si>
  <si>
    <t>Box containing  50 g tube</t>
  </si>
  <si>
    <t>RMA-3524/14/09/2023</t>
  </si>
  <si>
    <t>Nospazm</t>
  </si>
  <si>
    <t xml:space="preserve"> Otilonium bromide</t>
  </si>
  <si>
    <t>A03AB06</t>
  </si>
  <si>
    <t xml:space="preserve"> Pharmactive Ilac San. ve TIC. A/ Tekirdag, Turkey </t>
  </si>
  <si>
    <t>RMA-3472/04/08/2023</t>
  </si>
  <si>
    <t>Oxezole</t>
  </si>
  <si>
    <t xml:space="preserve"> Oxiconazole Nitrate</t>
  </si>
  <si>
    <t>D01AC11</t>
  </si>
  <si>
    <t>10g</t>
  </si>
  <si>
    <t>RMA-3151/09/12/2022</t>
  </si>
  <si>
    <t>20 ml</t>
  </si>
  <si>
    <t>RMA-3152/09/12/2022</t>
  </si>
  <si>
    <t>Pantactive</t>
  </si>
  <si>
    <t>Box containing 28 enteric coated tablets blister.</t>
  </si>
  <si>
    <t xml:space="preserve"> Pharmactive Ilaç San.ve Tic.A.S, Turkey </t>
  </si>
  <si>
    <t>RMA-3273/21/02/2023</t>
  </si>
  <si>
    <t xml:space="preserve">minamol </t>
  </si>
  <si>
    <t>120mg/5ml</t>
  </si>
  <si>
    <t xml:space="preserve">oral suspension </t>
  </si>
  <si>
    <t xml:space="preserve">box containing 150ml glass bottle </t>
  </si>
  <si>
    <t>MA-5727/31/01/2019</t>
  </si>
  <si>
    <t>minamol plus</t>
  </si>
  <si>
    <t>250mg/5ml</t>
  </si>
  <si>
    <t>Teragrip</t>
  </si>
  <si>
    <t xml:space="preserve"> Paracetamol, Fine powder1), Phenylephrine Hydrochloride, Chlorpheniramine Maleate</t>
  </si>
  <si>
    <t>650 mg+10 mg+4 mg</t>
  </si>
  <si>
    <t>RMA-2939/18/08/2022</t>
  </si>
  <si>
    <t xml:space="preserve"> paracetamol, prpyphenazone, caffeine</t>
  </si>
  <si>
    <t>250 mg+150 mg+50 mg</t>
  </si>
  <si>
    <t>box containing 30 tablets</t>
  </si>
  <si>
    <t>RMA-3150/09/12/2022</t>
  </si>
  <si>
    <t>Solfesire</t>
  </si>
  <si>
    <t>RMA-2937/18/08/2022</t>
  </si>
  <si>
    <t>RMA-2938/18/08/2022</t>
  </si>
  <si>
    <t>MYESED</t>
  </si>
  <si>
    <t>Box containing 4 film coated tab</t>
  </si>
  <si>
    <t xml:space="preserve"> Pharmactive Ilac San.ve Tic.A.S /Istanbul, Turkey </t>
  </si>
  <si>
    <t>RMA-3337/30/03/2023</t>
  </si>
  <si>
    <t>Musfixa</t>
  </si>
  <si>
    <t>Box containig 20 capsules</t>
  </si>
  <si>
    <t>RMA-3278/21/02/2023</t>
  </si>
  <si>
    <t>Tirebrant Fort</t>
  </si>
  <si>
    <t xml:space="preserve"> trimebutine maleate</t>
  </si>
  <si>
    <t>box containing 20 tablets in blister</t>
  </si>
  <si>
    <t>RMA-3360/04/05/2023</t>
  </si>
  <si>
    <t>Ursactive</t>
  </si>
  <si>
    <t xml:space="preserve"> Ursodeoxycholic Acid</t>
  </si>
  <si>
    <t xml:space="preserve"> Pharmactive Ilac San.veTic.A.S/Tekirdag, Turkey </t>
  </si>
  <si>
    <t>RMA-3274/21/02/2023</t>
  </si>
  <si>
    <t>05-2567.11.04.2024</t>
  </si>
  <si>
    <t>KLAVUPRO</t>
  </si>
  <si>
    <t xml:space="preserve"> Amoxicillin Trihydrate (compacted), Potassium clavulanate, Diluted</t>
  </si>
  <si>
    <t>PHARMAS D.O.O.-CROATIA</t>
  </si>
  <si>
    <t xml:space="preserve"> PharmaS d.o.o.-Croatia, Croatia</t>
  </si>
  <si>
    <t>RMA-1875/20/12/2019</t>
  </si>
  <si>
    <t>AZITHPRO</t>
  </si>
  <si>
    <t>3 film coated tablets</t>
  </si>
  <si>
    <t>RMA-1874/20/12/2019</t>
  </si>
  <si>
    <t>FINASTERID PHARMAS</t>
  </si>
  <si>
    <t>Box contain 28 tablets</t>
  </si>
  <si>
    <t xml:space="preserve"> PharmaS d.o.o., Croatia</t>
  </si>
  <si>
    <t>RMA-3166/15/12/2022</t>
  </si>
  <si>
    <t>IBANDRONAT PharmaS</t>
  </si>
  <si>
    <t xml:space="preserve"> Ibandronate Sodium Monohydrate</t>
  </si>
  <si>
    <t>Box contain 1 tablet</t>
  </si>
  <si>
    <t xml:space="preserve"> PharmaS d.o.o., Croatia; PharmaS d.o.o., Croatia</t>
  </si>
  <si>
    <t>RMA-03583/08/01/2024</t>
  </si>
  <si>
    <t>Olanzapin PharmaS</t>
  </si>
  <si>
    <t>28 orodispersible tablets</t>
  </si>
  <si>
    <t xml:space="preserve"> PharmaS d.o.o, Croatia</t>
  </si>
  <si>
    <t>RMA-0387/09/08/2023</t>
  </si>
  <si>
    <t>RMA-0386/09/08/2023</t>
  </si>
  <si>
    <t>Pantoprazol PharmaS</t>
  </si>
  <si>
    <t>28 gastro resistant tablets</t>
  </si>
  <si>
    <t xml:space="preserve"> PharmaS-d.o.o, Croatia</t>
  </si>
  <si>
    <t>RMA-3499/30/08/2023</t>
  </si>
  <si>
    <t>RMA-3500/30/08/2023</t>
  </si>
  <si>
    <t>REPAGLINID PHARMAS</t>
  </si>
  <si>
    <t xml:space="preserve"> Repaglinide</t>
  </si>
  <si>
    <t>A10BX02</t>
  </si>
  <si>
    <t>Box contain 90 tablets</t>
  </si>
  <si>
    <t>RMA-3069/25/10/2022</t>
  </si>
  <si>
    <t>90tablets</t>
  </si>
  <si>
    <t>RMA-3070/25/10/2022</t>
  </si>
  <si>
    <t>RMA-3071/25/10/2022</t>
  </si>
  <si>
    <t>Tamsupro</t>
  </si>
  <si>
    <t>30 (3x10) modified-release hard capsules in PVC/PE/PVDC//Al blisters</t>
  </si>
  <si>
    <t xml:space="preserve"> PharmaS d.o.o., Croatia; Synthon Hispania S.L., Spain; Synthon BV, Netherlands</t>
  </si>
  <si>
    <t>MA-0173/14/09/2021</t>
  </si>
  <si>
    <t>05-2533.11.04.2024</t>
  </si>
  <si>
    <t>Prednisolone Pharmazac</t>
  </si>
  <si>
    <t>10mg/1ml</t>
  </si>
  <si>
    <t>Box containing 1 bottle x 30 ml solution (+ dosage syringe 5ml)</t>
  </si>
  <si>
    <t>PharmaZac S.A.Greece</t>
  </si>
  <si>
    <t>MA-03295/08/02/2024</t>
  </si>
  <si>
    <t>Meliglix</t>
  </si>
  <si>
    <t>Carton box containing 2 Aluminium-PVC/PE/PVDC blisters, x 14 tablets (28 film coated tablets)</t>
  </si>
  <si>
    <t xml:space="preserve"> Remedica Ltd, Cyprus</t>
  </si>
  <si>
    <t>MA-0222/12/06/2023</t>
  </si>
  <si>
    <t>MA-0220/12/06/2023</t>
  </si>
  <si>
    <t>MA-0221/12/06/2023</t>
  </si>
  <si>
    <t>Sitagliptin + Metformin / Pharmazac</t>
  </si>
  <si>
    <t xml:space="preserve"> Sitagliptin Hydrochloride Monohydrate, Metformin Hydrochloride</t>
  </si>
  <si>
    <t>(50+1000)mg</t>
  </si>
  <si>
    <t>Carton box containing 4 blister x 14 tablets (56 film coated tablets)</t>
  </si>
  <si>
    <t>MA-0383/24/11/2023</t>
  </si>
  <si>
    <t>(50+850)mg</t>
  </si>
  <si>
    <t>MA-0382/24/11/2023</t>
  </si>
  <si>
    <t xml:space="preserve">05-2790 .12.04.2024  </t>
  </si>
  <si>
    <t>Sovelpa</t>
  </si>
  <si>
    <t xml:space="preserve"> Sofosbuvir, Velpatasvir</t>
  </si>
  <si>
    <t>J05AP55</t>
  </si>
  <si>
    <t>Carton box, Alu blister, 4X7 tbl, Film coated tablet</t>
  </si>
  <si>
    <t>PharmEvo (Private) Limited,Pakistan</t>
  </si>
  <si>
    <t xml:space="preserve"> PharmEvo (Pvt.) Ltd., Pakistan</t>
  </si>
  <si>
    <t>MA-0195/18/05/2023</t>
  </si>
  <si>
    <t>TRISSIL</t>
  </si>
  <si>
    <t>5 film coated tablets</t>
  </si>
  <si>
    <t>Piam Farmaceutici S.p.A</t>
  </si>
  <si>
    <t xml:space="preserve"> Special Product?s Line S.p.A., Italy; PSI supply nv, Belgium; PharmaS d.oo, Croatia</t>
  </si>
  <si>
    <t>MA-0377/10/11/2023</t>
  </si>
  <si>
    <t>MA-0087/15/04/2022</t>
  </si>
  <si>
    <t>MA-0008/11/01/2023</t>
  </si>
  <si>
    <t>KARDIOSPIR</t>
  </si>
  <si>
    <t>PROFARMA SH.A, ALBANIA</t>
  </si>
  <si>
    <t xml:space="preserve"> Profarma Sh.a., Albania</t>
  </si>
  <si>
    <t>RMA-3260/13/02/2023</t>
  </si>
  <si>
    <t>ADRENALINE</t>
  </si>
  <si>
    <t xml:space="preserve"> Adrenaline hydrogen tetrat</t>
  </si>
  <si>
    <t xml:space="preserve"> Profarma Sh.a.,Albania, Albania</t>
  </si>
  <si>
    <t>RMA-2581/01/11/2021</t>
  </si>
  <si>
    <t>Alopurin</t>
  </si>
  <si>
    <t xml:space="preserve"> Allopurinol</t>
  </si>
  <si>
    <t>M04AA01</t>
  </si>
  <si>
    <t xml:space="preserve"> Profarma, Albania</t>
  </si>
  <si>
    <t>RMA-3451/13/07/2023</t>
  </si>
  <si>
    <t>Carton box x 50 tablets</t>
  </si>
  <si>
    <t xml:space="preserve"> "Profarma" sh.a, Albania</t>
  </si>
  <si>
    <t>MA-00117/15/05/2020</t>
  </si>
  <si>
    <t>METIL DOPA</t>
  </si>
  <si>
    <t>C02AB01</t>
  </si>
  <si>
    <t>ALZOLAX</t>
  </si>
  <si>
    <t>Carton box containing 3 PVC/aluminium foil blisters x 10  tablets (30 tablets)</t>
  </si>
  <si>
    <t xml:space="preserve"> PROFARMA sh.a, Albania</t>
  </si>
  <si>
    <t>MA-0036/11/03/2021</t>
  </si>
  <si>
    <t>Carton box containing 3 blisters x 10  tablets (30 tablets)</t>
  </si>
  <si>
    <t>MA-0037/11/03/2021</t>
  </si>
  <si>
    <t>AMITRIPTILINE</t>
  </si>
  <si>
    <t>Box x 30 s.c. tablets., Box containing 30 film coated  tablets</t>
  </si>
  <si>
    <t xml:space="preserve"> PROFARMA sha, Albania</t>
  </si>
  <si>
    <t>RMA-2635/08/12/2021</t>
  </si>
  <si>
    <t>AMLODIPINE</t>
  </si>
  <si>
    <t xml:space="preserve"> Amlodipine besilate, equivalent to Amlodipine</t>
  </si>
  <si>
    <t xml:space="preserve"> PROFARMA sh.a., Albania</t>
  </si>
  <si>
    <t>RMA-2474/15/09/2021</t>
  </si>
  <si>
    <t>VITAMINE C</t>
  </si>
  <si>
    <t>Box containing 10 ampoules of 2ml</t>
  </si>
  <si>
    <t>RMA-2469/10/09/2021</t>
  </si>
  <si>
    <t>Box containing 10 ampoules of 5ml</t>
  </si>
  <si>
    <t xml:space="preserve"> Profarma sh.a, Albania</t>
  </si>
  <si>
    <t>RMA-3505/04/09/2023</t>
  </si>
  <si>
    <t>Atenolol</t>
  </si>
  <si>
    <t>RMA-2475/15/09/2021</t>
  </si>
  <si>
    <t>APROLIP</t>
  </si>
  <si>
    <t xml:space="preserve"> Atorvastatin calcium x 3H2O, Eqv. to Atorvastatin</t>
  </si>
  <si>
    <t>Carton box X 30 f.c.tablets</t>
  </si>
  <si>
    <t>RMA-3142/01/12/2022</t>
  </si>
  <si>
    <t xml:space="preserve"> atrovastatin calcium x 3H2O eqv to Atrovastatin</t>
  </si>
  <si>
    <t>Carton box 30 film-coated tablets</t>
  </si>
  <si>
    <t xml:space="preserve"> profarma sha, Albania</t>
  </si>
  <si>
    <t>RMA-3141/01/12/2022</t>
  </si>
  <si>
    <t>BETAVAL</t>
  </si>
  <si>
    <t xml:space="preserve"> Betamethasone valerate</t>
  </si>
  <si>
    <t>Tube containing 15g of cream</t>
  </si>
  <si>
    <t>RMA-04550/03/04/2024</t>
  </si>
  <si>
    <t>PROCOR</t>
  </si>
  <si>
    <t xml:space="preserve"> Bisoprolol fumarat</t>
  </si>
  <si>
    <t>Carton box x 30 film coated tablets</t>
  </si>
  <si>
    <t xml:space="preserve"> PROFARMA SH.A, Albania</t>
  </si>
  <si>
    <t>RMA-2831/04/05/2022</t>
  </si>
  <si>
    <t>Procor</t>
  </si>
  <si>
    <t xml:space="preserve"> Profarma sha, Albania</t>
  </si>
  <si>
    <t>RMA-2832/04/05/2022</t>
  </si>
  <si>
    <t>BRONAX</t>
  </si>
  <si>
    <t>Bottle containing 100ml of syrup</t>
  </si>
  <si>
    <t>RMA-04551/19/03/2024</t>
  </si>
  <si>
    <t>Ringer Lactate</t>
  </si>
  <si>
    <t xml:space="preserve"> Calcium chloride, clorur calium, clorur natrium</t>
  </si>
  <si>
    <t>B05CB10</t>
  </si>
  <si>
    <t>0.135 g+0.2 g+3 g+1.56 g</t>
  </si>
  <si>
    <t>500ml</t>
  </si>
  <si>
    <t>RMA-3340/24/04/2023</t>
  </si>
  <si>
    <t>Karbamazepine</t>
  </si>
  <si>
    <t>MucoGo</t>
  </si>
  <si>
    <t>Bottle containing  150 ml of syrup</t>
  </si>
  <si>
    <t>RMA-1565/23/05/2019</t>
  </si>
  <si>
    <t>Mukol</t>
  </si>
  <si>
    <t>RMA-1566/23/05/2019</t>
  </si>
  <si>
    <t>ALCET</t>
  </si>
  <si>
    <t>RMA-2701/15/02/2022</t>
  </si>
  <si>
    <t>Meliora</t>
  </si>
  <si>
    <t xml:space="preserve"> chloramphenicol, metronidazol, Nystatine, hydrocortisone acetate</t>
  </si>
  <si>
    <t>200 mg+500 mg+660000 IU+15 mg</t>
  </si>
  <si>
    <t>Carton box with 12 ovules.</t>
  </si>
  <si>
    <t>RMA-3159/09/12/2022</t>
  </si>
  <si>
    <t>KLORPROMAZINE</t>
  </si>
  <si>
    <t xml:space="preserve"> Chloropromazide Hydrochloride</t>
  </si>
  <si>
    <t>N05AA01</t>
  </si>
  <si>
    <t>Box x 60 Tablets</t>
  </si>
  <si>
    <t xml:space="preserve"> Profarm Sh.a, Albania</t>
  </si>
  <si>
    <t>RMA-2665/16/12/2021</t>
  </si>
  <si>
    <t>CINARIZINE</t>
  </si>
  <si>
    <t xml:space="preserve"> Cinarizine</t>
  </si>
  <si>
    <t>N07CA02</t>
  </si>
  <si>
    <t xml:space="preserve"> Profarma Sh.a.,Albania, Albania; Profarma Sh.a, Albania</t>
  </si>
  <si>
    <t>RMA-04552/19/03/2024</t>
  </si>
  <si>
    <t xml:space="preserve"> cinnarizine</t>
  </si>
  <si>
    <t>RMA-2636/08/12/2021</t>
  </si>
  <si>
    <t>Neocil</t>
  </si>
  <si>
    <t xml:space="preserve">100 mg/10 ml </t>
  </si>
  <si>
    <t>Carton box, Amber glass ampoule, 5x10ml ampoules</t>
  </si>
  <si>
    <t>MA-0133/24/03/2023</t>
  </si>
  <si>
    <t xml:space="preserve"> Ciprofloxacin hcl</t>
  </si>
  <si>
    <t>10 tablets, Box containing 10 tablets</t>
  </si>
  <si>
    <t>RMA-2590/15/11/2021</t>
  </si>
  <si>
    <t>KARISON</t>
  </si>
  <si>
    <t xml:space="preserve"> Clobetasol-17-propionat</t>
  </si>
  <si>
    <t>box with tube of 30g</t>
  </si>
  <si>
    <t>RMA-3354/25/04/2023</t>
  </si>
  <si>
    <t>RMA-3355/25/04/2023</t>
  </si>
  <si>
    <t>Cloderm 1%</t>
  </si>
  <si>
    <t>Box of 30 g, Box containing tube of 30g</t>
  </si>
  <si>
    <t>RMA-3506/04/09/2023</t>
  </si>
  <si>
    <t>KODEINE FOSFAT</t>
  </si>
  <si>
    <t xml:space="preserve"> codeine phosphate</t>
  </si>
  <si>
    <t>R05DA04</t>
  </si>
  <si>
    <t>RMA-2699/15/02/2022</t>
  </si>
  <si>
    <t>VITAMINE B12</t>
  </si>
  <si>
    <t xml:space="preserve"> cyanocobalamin</t>
  </si>
  <si>
    <t>RMA-2706/16/02/2022</t>
  </si>
  <si>
    <t>VITAMIN B12</t>
  </si>
  <si>
    <t xml:space="preserve"> cyanocobalamine</t>
  </si>
  <si>
    <t>100 mcg/1 ml</t>
  </si>
  <si>
    <t>Box of 10 ampoules</t>
  </si>
  <si>
    <t>RMA-2676/30/12/2021</t>
  </si>
  <si>
    <t>PRODEXA 4</t>
  </si>
  <si>
    <t xml:space="preserve"> Dexamethasone phosphate</t>
  </si>
  <si>
    <t>box containing 10 ampoules</t>
  </si>
  <si>
    <t xml:space="preserve"> Profarma Sh.a.,, Albania</t>
  </si>
  <si>
    <t>RMA-03589/08/01/2024</t>
  </si>
  <si>
    <t>DEXA - NEO</t>
  </si>
  <si>
    <t>0.1 %+0.5 %</t>
  </si>
  <si>
    <t>Bottle containing 5ml</t>
  </si>
  <si>
    <t>0.15 %+0.5 %</t>
  </si>
  <si>
    <t>AFEBRIL</t>
  </si>
  <si>
    <t>5 mg/2.5 ml</t>
  </si>
  <si>
    <t>Rectal solution</t>
  </si>
  <si>
    <t>Carton Box with 5 plastic vials of 2.5ml</t>
  </si>
  <si>
    <t>RMA-2582/01/11/2021</t>
  </si>
  <si>
    <t>DIAZEPAM</t>
  </si>
  <si>
    <t xml:space="preserve"> DIAZEPAM</t>
  </si>
  <si>
    <t>0.5 %</t>
  </si>
  <si>
    <t>BOX x 10 AMPOULES OF 2ML</t>
  </si>
  <si>
    <t>RMA-2552/14/10/2021</t>
  </si>
  <si>
    <t>RMA-2551/14/10/2021</t>
  </si>
  <si>
    <t>DIKLOFENAK</t>
  </si>
  <si>
    <t>Injection</t>
  </si>
  <si>
    <t>10 ampule x 3 ml</t>
  </si>
  <si>
    <t xml:space="preserve"> PROFARMA Sh.a, Albania</t>
  </si>
  <si>
    <t>RMA-2542/08/10/2021</t>
  </si>
  <si>
    <t xml:space="preserve"> PROFARMA SH.A, Albania, Albania</t>
  </si>
  <si>
    <t>NITROSORBIT</t>
  </si>
  <si>
    <t xml:space="preserve"> Diluted Isosorbide dinitrate (25%) eqv. to. Isosorbide dinitrate.</t>
  </si>
  <si>
    <t>C01DA08</t>
  </si>
  <si>
    <t>RMA-2703/15/02/2022</t>
  </si>
  <si>
    <t>DOXYDERMA</t>
  </si>
  <si>
    <t xml:space="preserve"> Doxycycline monohydrat</t>
  </si>
  <si>
    <t>box with blister of 10 tablets</t>
  </si>
  <si>
    <t xml:space="preserve"> MIBE GmbH Arzneimittel, Germany ; Profarma sh.a, Albania</t>
  </si>
  <si>
    <t>RMA-3046/17/10/2022</t>
  </si>
  <si>
    <t>ENALAPRIL</t>
  </si>
  <si>
    <t>RMA-2567/18/10/2021</t>
  </si>
  <si>
    <t>lecorin ace</t>
  </si>
  <si>
    <t xml:space="preserve"> enalapril, lercadipine</t>
  </si>
  <si>
    <t>C09BB02</t>
  </si>
  <si>
    <t>RMA-2702/15/02/2022</t>
  </si>
  <si>
    <t>INDERM 4%</t>
  </si>
  <si>
    <t>Box with tube of 30 g</t>
  </si>
  <si>
    <t>RMA-3493/22/08/2023</t>
  </si>
  <si>
    <t>FUROSEMID</t>
  </si>
  <si>
    <t>Box x 10 ampules</t>
  </si>
  <si>
    <t>RMA-2589/15/11/2021</t>
  </si>
  <si>
    <t>RMA-2448/26/08/2021</t>
  </si>
  <si>
    <t>Fusidin</t>
  </si>
  <si>
    <t>Box of 30 g</t>
  </si>
  <si>
    <t>RMA-3047/17/10/2022</t>
  </si>
  <si>
    <t xml:space="preserve"> fusidic acid hemihydrate</t>
  </si>
  <si>
    <t>RMA-3048/17/10/2022</t>
  </si>
  <si>
    <t>GENTAMYCINE</t>
  </si>
  <si>
    <t xml:space="preserve"> GENTAMICINE</t>
  </si>
  <si>
    <t>40 mg/2 ml</t>
  </si>
  <si>
    <t>RMA-2517/29/09/2021</t>
  </si>
  <si>
    <t>Gentamycine</t>
  </si>
  <si>
    <t xml:space="preserve"> gentamycine</t>
  </si>
  <si>
    <t>box x 10 ampoules of 2ml</t>
  </si>
  <si>
    <t>RMA-2516/29/09/2021</t>
  </si>
  <si>
    <t>GLIBENKLAMID</t>
  </si>
  <si>
    <t>Glukoze</t>
  </si>
  <si>
    <t xml:space="preserve"> Glucose</t>
  </si>
  <si>
    <t>B05CX01</t>
  </si>
  <si>
    <t>250 ml</t>
  </si>
  <si>
    <t xml:space="preserve"> Profarma Sh.a, Albania</t>
  </si>
  <si>
    <t>RMA-3339/24/04/2023</t>
  </si>
  <si>
    <t>HALOPERIDOL 0.2%</t>
  </si>
  <si>
    <t>RMA-2700/15/02/2022</t>
  </si>
  <si>
    <t>HIDROKLORTIAZID</t>
  </si>
  <si>
    <t xml:space="preserve"> Hidrochlortiazide</t>
  </si>
  <si>
    <t>Box x30 tablets</t>
  </si>
  <si>
    <t>RMA-2783/31/03/2022</t>
  </si>
  <si>
    <t>HYDROCUTAN</t>
  </si>
  <si>
    <t>Box x 30 g</t>
  </si>
  <si>
    <t xml:space="preserve"> Profarma Sha, Albania</t>
  </si>
  <si>
    <t>RMA-3450/13/07/2023</t>
  </si>
  <si>
    <t>Buskolamin</t>
  </si>
  <si>
    <t xml:space="preserve"> Hyoscine butylbromide</t>
  </si>
  <si>
    <t>Box x 10 ampoules 1 ml</t>
  </si>
  <si>
    <t>RMA-2057/08/06/2020</t>
  </si>
  <si>
    <t>BUSKOLAMIN</t>
  </si>
  <si>
    <t xml:space="preserve"> Hyoscine butylbromide, Pregelatinized starch</t>
  </si>
  <si>
    <t>carton box with 20 sugar  coated tablets.</t>
  </si>
  <si>
    <t>RMA-2898/12/07/2022</t>
  </si>
  <si>
    <t>Jenaprofen 400mg</t>
  </si>
  <si>
    <t>Box containing 20 film tablets</t>
  </si>
  <si>
    <t xml:space="preserve"> Jenapharma GmbH&amp;Co.KG, Germany ; Mibe GmbH Arzneimittel, Germany ; PROFARMA sh.a, Albania</t>
  </si>
  <si>
    <t>RMA-2837/04/05/2022</t>
  </si>
  <si>
    <t>Jenaprofen 600mg</t>
  </si>
  <si>
    <t xml:space="preserve"> Jenapharma GmbH&amp;Co.KG, Germany ; Profarma Sh.a, Albania</t>
  </si>
  <si>
    <t>RMA-2838/04/05/2022</t>
  </si>
  <si>
    <t>INDOMETACINE</t>
  </si>
  <si>
    <t>box of 10 suppositories</t>
  </si>
  <si>
    <t>RMA-1660/15/08/2019</t>
  </si>
  <si>
    <t>Ultesan</t>
  </si>
  <si>
    <t xml:space="preserve"> irbesartan</t>
  </si>
  <si>
    <t>RMA-3177/19/12/2022</t>
  </si>
  <si>
    <t>Carton boxes with 30 film-coated tablets</t>
  </si>
  <si>
    <t>RMA-3176/19/12/2022</t>
  </si>
  <si>
    <t>CO- ULTESAN</t>
  </si>
  <si>
    <t>RMA-3431/29/06/2023</t>
  </si>
  <si>
    <t>RMA-3432/29/06/2023</t>
  </si>
  <si>
    <t>RMA-3430/29/06/2023</t>
  </si>
  <si>
    <t>Dolomed</t>
  </si>
  <si>
    <t xml:space="preserve"> Ketoprofen lysinate</t>
  </si>
  <si>
    <t>box x 10 ampoules-2ml</t>
  </si>
  <si>
    <t>RMA-2315/05/05/2021</t>
  </si>
  <si>
    <t>Fans</t>
  </si>
  <si>
    <t>carton box with 30 sachets</t>
  </si>
  <si>
    <t>RMA-3164/15/12/2022</t>
  </si>
  <si>
    <t xml:space="preserve"> Ketorolac tromethamine</t>
  </si>
  <si>
    <t>box x 10 ampoules-1ml</t>
  </si>
  <si>
    <t>RMA-2314/05/05/2021</t>
  </si>
  <si>
    <t>Ketofex</t>
  </si>
  <si>
    <t xml:space="preserve"> Ketotifen fumarate</t>
  </si>
  <si>
    <t>R06AX17</t>
  </si>
  <si>
    <t>1.38 mg/5 ml</t>
  </si>
  <si>
    <t>RMA-2113/13/08/2020</t>
  </si>
  <si>
    <t>Lecorin</t>
  </si>
  <si>
    <t xml:space="preserve"> lecardipine hydrochloride</t>
  </si>
  <si>
    <t>carton box x 30 film coated tablets</t>
  </si>
  <si>
    <t>RMA-2624/03/12/2021</t>
  </si>
  <si>
    <t>LIDOKAINE 2%</t>
  </si>
  <si>
    <t>Box x glass vial of 50ml.</t>
  </si>
  <si>
    <t>RMA-2664/16/12/2021</t>
  </si>
  <si>
    <t>Lidokaine Adrenaline</t>
  </si>
  <si>
    <t xml:space="preserve"> Lidocaine hydrochloride, Adrenaline acid tartrate</t>
  </si>
  <si>
    <t>(20 mg+0.01 mg)/1 ml</t>
  </si>
  <si>
    <t>BottleX50ml</t>
  </si>
  <si>
    <t>RMA-2663/16/12/2021</t>
  </si>
  <si>
    <t>LIDOKAINE</t>
  </si>
  <si>
    <t>Box x 10 ampoules</t>
  </si>
  <si>
    <t>LISIDIGAL 10mg</t>
  </si>
  <si>
    <t xml:space="preserve"> Lisinopril (as Lisinopril dihydrate)</t>
  </si>
  <si>
    <t>Box Containing 30 tablets`</t>
  </si>
  <si>
    <t>RMA-2833/04/05/2022</t>
  </si>
  <si>
    <t>LISIDIGAL 20mg</t>
  </si>
  <si>
    <t>RMA-2834/04/05/2022</t>
  </si>
  <si>
    <t>LISIDIGAL HCT 20mg/12.5mg tablet</t>
  </si>
  <si>
    <t xml:space="preserve"> Lisinopril, as Lisinopril dihydrate), Hydroclorothiazide</t>
  </si>
  <si>
    <t xml:space="preserve"> PROFARM sh.a, Albania</t>
  </si>
  <si>
    <t>RMA-2836/04/05/2022</t>
  </si>
  <si>
    <t>LISIDIGAL HCT 10mg/12.5mg tablet</t>
  </si>
  <si>
    <t xml:space="preserve"> Lisinopril, Hydrochlorothizide</t>
  </si>
  <si>
    <t>RMA-2835/04/05/2022</t>
  </si>
  <si>
    <t>LOPERAMID</t>
  </si>
  <si>
    <t xml:space="preserve"> loperdamid hydrochloride</t>
  </si>
  <si>
    <t>boa x 20 tablets</t>
  </si>
  <si>
    <t>RMA-3184/28/12/2022</t>
  </si>
  <si>
    <t>Lotens</t>
  </si>
  <si>
    <t xml:space="preserve"> PROFARMA Sh.a., Albania</t>
  </si>
  <si>
    <t>RMA-2121/29/09/2020</t>
  </si>
  <si>
    <t>SULFAT MAGNEZI</t>
  </si>
  <si>
    <t xml:space="preserve"> MAGNESIUM SULPHATE HEPTAHYDRATE</t>
  </si>
  <si>
    <t>B05XA05</t>
  </si>
  <si>
    <t>25 %</t>
  </si>
  <si>
    <t>BOX x 10 AMPOULES X 10 ML</t>
  </si>
  <si>
    <t>RMA-2591/15/11/2021</t>
  </si>
  <si>
    <t>MANITOL</t>
  </si>
  <si>
    <t xml:space="preserve"> Manitol</t>
  </si>
  <si>
    <t>200 mg/1 ml</t>
  </si>
  <si>
    <t>Plastic bag x 250ml</t>
  </si>
  <si>
    <t>RMA-03591/08/01/2024</t>
  </si>
  <si>
    <t>ANALGINE</t>
  </si>
  <si>
    <t>carton box of 30 tablets</t>
  </si>
  <si>
    <t>RMA-1659/15/08/2019</t>
  </si>
  <si>
    <t>ANALGINE 50% -2ml</t>
  </si>
  <si>
    <t>10 ampoules x 2m, 10 ampoules x 2ml</t>
  </si>
  <si>
    <t>RMA-2594/15/11/2021</t>
  </si>
  <si>
    <t>METFORMINE</t>
  </si>
  <si>
    <t xml:space="preserve"> Metformin hydrochloride ( 50 mesh ), Metformine hydrochloride ( 100 mesh)</t>
  </si>
  <si>
    <t>Box containing 60 film coated tab</t>
  </si>
  <si>
    <t>RMA-3045/17/10/2022</t>
  </si>
  <si>
    <t>Prulan</t>
  </si>
  <si>
    <t xml:space="preserve"> metoclopramide</t>
  </si>
  <si>
    <t>10 mg /2 ml</t>
  </si>
  <si>
    <t>Box containing 10 ampoules-2ml</t>
  </si>
  <si>
    <t xml:space="preserve"> profarma sh.a, Albania</t>
  </si>
  <si>
    <t>RMA-2298/20/04/2021</t>
  </si>
  <si>
    <t xml:space="preserve"> Metoclopramide hydrochloride x H2O, Eqv. Metoclopramide</t>
  </si>
  <si>
    <t>box x 30 tablets</t>
  </si>
  <si>
    <t>RMA-2623/03/12/2021</t>
  </si>
  <si>
    <t>Metoprolol</t>
  </si>
  <si>
    <t xml:space="preserve"> Metoprolol</t>
  </si>
  <si>
    <t>RMA-2657/13/12/2021</t>
  </si>
  <si>
    <t>METRONIDAZOL</t>
  </si>
  <si>
    <t>250  mg</t>
  </si>
  <si>
    <t>RMA-2661/16/12/2021</t>
  </si>
  <si>
    <t>METRONIDAZOL 0.5%</t>
  </si>
  <si>
    <t>Vial x 100 ml</t>
  </si>
  <si>
    <t>RMA-2662/16/12/2021</t>
  </si>
  <si>
    <t>MEZYL</t>
  </si>
  <si>
    <t>Box containing 120ml</t>
  </si>
  <si>
    <t>MORFINE</t>
  </si>
  <si>
    <t xml:space="preserve"> morphine hydrochloride</t>
  </si>
  <si>
    <t>10ampoules, Box containing 10 ampoules</t>
  </si>
  <si>
    <t xml:space="preserve"> PROFARMA, Albania</t>
  </si>
  <si>
    <t>RMA-2172/16/11/2020</t>
  </si>
  <si>
    <t>Avacyn</t>
  </si>
  <si>
    <t xml:space="preserve"> Moxifloxacin</t>
  </si>
  <si>
    <t>400 mg/250 ml</t>
  </si>
  <si>
    <t>Carton box, glass bottle, 250ml, Solution for infusion</t>
  </si>
  <si>
    <t>MA-0134/24/03/2023</t>
  </si>
  <si>
    <t>Nafazoline</t>
  </si>
  <si>
    <t xml:space="preserve"> Naphazoline nitrate</t>
  </si>
  <si>
    <t>R01AA08</t>
  </si>
  <si>
    <t>Box x 10 ml</t>
  </si>
  <si>
    <t>RMA-2316/05/05/2021</t>
  </si>
  <si>
    <t>PRONAX</t>
  </si>
  <si>
    <t>Box x 20, Carton box with 20 film coated tablet</t>
  </si>
  <si>
    <t xml:space="preserve"> Profarma Sh.A., Albania</t>
  </si>
  <si>
    <t>RMA-3446/06/07/2023</t>
  </si>
  <si>
    <t>Nebiol</t>
  </si>
  <si>
    <t xml:space="preserve"> Nebivolol hydrochloride (eqv. Nebivolol)</t>
  </si>
  <si>
    <t>Carton box with 30 tablets</t>
  </si>
  <si>
    <t>RMA-2830/04/05/2022</t>
  </si>
  <si>
    <t>NEOBAC</t>
  </si>
  <si>
    <t xml:space="preserve"> Neomycin sulphate, Bacitracin</t>
  </si>
  <si>
    <t>(5mg+500IU)/1 g</t>
  </si>
  <si>
    <t>RMA-2274/16/03/2021</t>
  </si>
  <si>
    <t>PROZERINE</t>
  </si>
  <si>
    <t xml:space="preserve"> Neostigmine metilsulfate</t>
  </si>
  <si>
    <t>0.5 mg/ml</t>
  </si>
  <si>
    <t>Carton box, Amber glass ampoules,10x 1ml, Solution for injection</t>
  </si>
  <si>
    <t>MA-0019/31/01/2023</t>
  </si>
  <si>
    <t>PRONIPIN</t>
  </si>
  <si>
    <t xml:space="preserve"> Nifedipine</t>
  </si>
  <si>
    <t>C08CA05</t>
  </si>
  <si>
    <t>Box containing 30 retard tablets</t>
  </si>
  <si>
    <t xml:space="preserve"> PROFARMA sh.a, Albania; PROFARMA sh.a, Albania</t>
  </si>
  <si>
    <t>RMA-3462/25/07/2023</t>
  </si>
  <si>
    <t>NystaGo</t>
  </si>
  <si>
    <t xml:space="preserve"> Nistatine</t>
  </si>
  <si>
    <t>Glass containing 30ml suspension</t>
  </si>
  <si>
    <t>RMA-1547/07/05/2019</t>
  </si>
  <si>
    <t>Nitrofurantoine</t>
  </si>
  <si>
    <t>RMA-2677/30/12/2021</t>
  </si>
  <si>
    <t>Mesacor</t>
  </si>
  <si>
    <t xml:space="preserve"> Olmesartan medoxamil</t>
  </si>
  <si>
    <t>RMA-3163/15/12/2022</t>
  </si>
  <si>
    <t>Ulcozol</t>
  </si>
  <si>
    <t xml:space="preserve"> Laboratories Belmac, Spain</t>
  </si>
  <si>
    <t>RMA-3367/10/05/2023</t>
  </si>
  <si>
    <t>Ondansetron</t>
  </si>
  <si>
    <t xml:space="preserve"> Ondansetron  hydrochloride dihydrate*</t>
  </si>
  <si>
    <t>Carton box with 10 ampoules x 4ml</t>
  </si>
  <si>
    <t>RMA-0328/18/10/2023</t>
  </si>
  <si>
    <t>Sinus A</t>
  </si>
  <si>
    <t>Box x plastic bottle x 10ml</t>
  </si>
  <si>
    <t>MA-0188/02/05/2023</t>
  </si>
  <si>
    <t>Sinus P</t>
  </si>
  <si>
    <t>Box x 1 plastic bottle x 10ml</t>
  </si>
  <si>
    <t>MA-0187/02/05/2023</t>
  </si>
  <si>
    <t>SPAZMOFARMA</t>
  </si>
  <si>
    <t xml:space="preserve"> Oxyphenonium bromide</t>
  </si>
  <si>
    <t>A03AB03</t>
  </si>
  <si>
    <t>BOX x 30 TABLETS</t>
  </si>
  <si>
    <t xml:space="preserve"> PROMED shpk, Albania</t>
  </si>
  <si>
    <t>RMA-2819/04/05/2022</t>
  </si>
  <si>
    <t>Pancuron</t>
  </si>
  <si>
    <t xml:space="preserve"> Pancuronium bromide</t>
  </si>
  <si>
    <t>M03AC01</t>
  </si>
  <si>
    <t>Carton box with 10 ampoules</t>
  </si>
  <si>
    <t>RMA-3175/19/12/2022</t>
  </si>
  <si>
    <t>KIDAMOL</t>
  </si>
  <si>
    <t>Carton box with one amber glass bottle of 120 ml</t>
  </si>
  <si>
    <t>RMA-04531/15/03/2024</t>
  </si>
  <si>
    <t>RMA-2680/30/12/2021</t>
  </si>
  <si>
    <t>box x 10 suppositories</t>
  </si>
  <si>
    <t>RMA-2679/30/12/2021</t>
  </si>
  <si>
    <t>PARACETAMOL</t>
  </si>
  <si>
    <t>BOX x 60 TABLETS</t>
  </si>
  <si>
    <t>RMA-2678/30/12/2021</t>
  </si>
  <si>
    <t>LUMINAL</t>
  </si>
  <si>
    <t xml:space="preserve"> Phenobarbital</t>
  </si>
  <si>
    <t>N03AA02</t>
  </si>
  <si>
    <t>RMA-2659/16/12/2021</t>
  </si>
  <si>
    <t>RMA-2660/16/12/2021</t>
  </si>
  <si>
    <t>KLORUR KALIUMI</t>
  </si>
  <si>
    <t xml:space="preserve"> Potassium chloride</t>
  </si>
  <si>
    <t>B05XA01</t>
  </si>
  <si>
    <t>7.5 %</t>
  </si>
  <si>
    <t>Box containing 10 ampoules x 10ml</t>
  </si>
  <si>
    <t>RMA-2530/01/10/2021</t>
  </si>
  <si>
    <t>Dermosolon</t>
  </si>
  <si>
    <t xml:space="preserve"> Prednisolone</t>
  </si>
  <si>
    <t>R01AD02</t>
  </si>
  <si>
    <t>Box containing  20 tablets</t>
  </si>
  <si>
    <t>RMA-3494/22/08/2023</t>
  </si>
  <si>
    <t>PREDNIZON</t>
  </si>
  <si>
    <t xml:space="preserve"> Prednisolone acetate</t>
  </si>
  <si>
    <t>RMA-2666/16/12/2021</t>
  </si>
  <si>
    <t>CUTASON 5mg</t>
  </si>
  <si>
    <t xml:space="preserve"> prednisone</t>
  </si>
  <si>
    <t xml:space="preserve"> MIBE GmbH Arzneimittel, Germany, Germany ; PROFARM AD, Albania</t>
  </si>
  <si>
    <t>RMA-2815/04/05/2022</t>
  </si>
  <si>
    <t>CUTASON 20mg</t>
  </si>
  <si>
    <t xml:space="preserve"> Prednsione</t>
  </si>
  <si>
    <t>RMA-2873/15/06/2022</t>
  </si>
  <si>
    <t>Progesteron</t>
  </si>
  <si>
    <t>Carton box with 10 ampoules.</t>
  </si>
  <si>
    <t>RMA-3049/17/10/2022</t>
  </si>
  <si>
    <t>VITAMIN B6</t>
  </si>
  <si>
    <t xml:space="preserve"> Pyridoxine hydrochloride</t>
  </si>
  <si>
    <t>RMA-2674/30/12/2021</t>
  </si>
  <si>
    <t>VITAMINE B6</t>
  </si>
  <si>
    <t>RMA-2675/30/12/2021</t>
  </si>
  <si>
    <t>RISOCON</t>
  </si>
  <si>
    <t>RMA-3368/10/05/2023</t>
  </si>
  <si>
    <t>Risperidon</t>
  </si>
  <si>
    <t>Carton box, Amber glass bottle, 1x30ml ampoules, Oral solution</t>
  </si>
  <si>
    <t>MA-0073/01/04/2022</t>
  </si>
  <si>
    <t>BUTAMOL</t>
  </si>
  <si>
    <t xml:space="preserve"> salbutamol</t>
  </si>
  <si>
    <t>Glasss bottle x150ml</t>
  </si>
  <si>
    <t>RMA-3323/21/03/2023</t>
  </si>
  <si>
    <t>Cutadin- S</t>
  </si>
  <si>
    <t>Carton box with 1 tube of 50g</t>
  </si>
  <si>
    <t>MA-5809/03/06/2019</t>
  </si>
  <si>
    <t>Bikarbonat natriumi</t>
  </si>
  <si>
    <t xml:space="preserve"> Sodium bicarbonate</t>
  </si>
  <si>
    <t>840 mg/10 ml</t>
  </si>
  <si>
    <t>Box x 10 ampoules-10ml</t>
  </si>
  <si>
    <t>RMA-2874/15/06/2022</t>
  </si>
  <si>
    <t>Klorur Natriumi</t>
  </si>
  <si>
    <t xml:space="preserve"> SODIUM CHLORIDE</t>
  </si>
  <si>
    <t>RMA-3341/24/04/2023</t>
  </si>
  <si>
    <t>500 ml</t>
  </si>
  <si>
    <t>plastic bags containing 100ml</t>
  </si>
  <si>
    <t>KLORUR NATRIUMI</t>
  </si>
  <si>
    <t>RMA-2325/06/05/2021</t>
  </si>
  <si>
    <t>Spirolan</t>
  </si>
  <si>
    <t>box with 30 tablets</t>
  </si>
  <si>
    <t>RMA-2473/15/09/2021</t>
  </si>
  <si>
    <t xml:space="preserve"> Spironolaktone</t>
  </si>
  <si>
    <t>RMA-03590/08/01/2024</t>
  </si>
  <si>
    <t>SULFAMETOPRIM</t>
  </si>
  <si>
    <t xml:space="preserve"> Sulfamethoxazole, Trimethoprim</t>
  </si>
  <si>
    <t>J01EE01</t>
  </si>
  <si>
    <t>400 mg+80 mg</t>
  </si>
  <si>
    <t>Box Containing  20 tablets</t>
  </si>
  <si>
    <t>RMA-1707/18/09/2019</t>
  </si>
  <si>
    <t>PROSTACURE</t>
  </si>
  <si>
    <t>20 Retard capsules</t>
  </si>
  <si>
    <t>RMA-3369/10/05/2023</t>
  </si>
  <si>
    <t>Flotrin-Uro</t>
  </si>
  <si>
    <t xml:space="preserve"> Terazosin hydrochloride dihydrate</t>
  </si>
  <si>
    <t xml:space="preserve"> mibe GmbH Arzneimittel, Germany, Germany </t>
  </si>
  <si>
    <t>RMA-3463/25/07/2023</t>
  </si>
  <si>
    <t>TETRA 1%</t>
  </si>
  <si>
    <t>Tube containing 5g</t>
  </si>
  <si>
    <t>TETRACIKLINE 3%</t>
  </si>
  <si>
    <t>15 g, Tube containing 15g</t>
  </si>
  <si>
    <t>Vitamin B Kompleks</t>
  </si>
  <si>
    <t xml:space="preserve"> Thia,ime Hydrochloride, Pyridoxine Hydrochloride, Riboflavine, Nicotinamide, Microcrystalline cellulose (type 101)</t>
  </si>
  <si>
    <t>A11EX</t>
  </si>
  <si>
    <t>5 mg+2 mg+2 mg+30mg</t>
  </si>
  <si>
    <t>Box x 30 tablets</t>
  </si>
  <si>
    <t>RMA-2593/15/11/2021</t>
  </si>
  <si>
    <t>VITAMINE B1</t>
  </si>
  <si>
    <t xml:space="preserve"> Thiamine hydrochloride equiv with thiamine</t>
  </si>
  <si>
    <t>A11DA01</t>
  </si>
  <si>
    <t>Box x 100 ampoules</t>
  </si>
  <si>
    <t>RMA-2673/30/12/2021</t>
  </si>
  <si>
    <t>TIMOLOL</t>
  </si>
  <si>
    <t xml:space="preserve"> Timolol maleate</t>
  </si>
  <si>
    <t>S01ED01</t>
  </si>
  <si>
    <t>Carton box with 5 ml sterile plastic bottle</t>
  </si>
  <si>
    <t>RMA-3044/17/10/2022</t>
  </si>
  <si>
    <t>tramadol</t>
  </si>
  <si>
    <t xml:space="preserve"> tramadol hydrochloride</t>
  </si>
  <si>
    <t>carton box with 10ml amber glass bottle</t>
  </si>
  <si>
    <t xml:space="preserve"> profarma, Albania</t>
  </si>
  <si>
    <t>RMA-3140/01/12/2022</t>
  </si>
  <si>
    <t>TRAMADOL</t>
  </si>
  <si>
    <t>Carton box with 10 ampoules x 2ml</t>
  </si>
  <si>
    <t>RMA-3158/09/12/2022</t>
  </si>
  <si>
    <t>Traxal</t>
  </si>
  <si>
    <t>B02AA02</t>
  </si>
  <si>
    <t>PARKINSAN</t>
  </si>
  <si>
    <t xml:space="preserve"> trihexyphenidyl hydrochloride</t>
  </si>
  <si>
    <t>N04AA01</t>
  </si>
  <si>
    <t>RMA-2897/12/07/2022</t>
  </si>
  <si>
    <t>Triam H</t>
  </si>
  <si>
    <t xml:space="preserve"> Trimateren, Hydrochlorothiazude</t>
  </si>
  <si>
    <t>C03EA01</t>
  </si>
  <si>
    <t xml:space="preserve">50 mg+25 mg </t>
  </si>
  <si>
    <t>packaging pf 30 tablets</t>
  </si>
  <si>
    <t>RMA-3492/22/08/2023</t>
  </si>
  <si>
    <t>VEPROL</t>
  </si>
  <si>
    <t xml:space="preserve"> Verapamil hydrochloride</t>
  </si>
  <si>
    <t>Carton box with 30 film coated tablets</t>
  </si>
  <si>
    <t>RMA-2704/15/02/2022</t>
  </si>
  <si>
    <t>Carton box with 30film coated tablets</t>
  </si>
  <si>
    <t>RMA-2705/15/02/2022</t>
  </si>
  <si>
    <t>neni 8 par.7</t>
  </si>
  <si>
    <t>CLENIL COMPOSITUM</t>
  </si>
  <si>
    <t xml:space="preserve"> Beclometasone dipropionate, Salbutamol sulphate</t>
  </si>
  <si>
    <t>R03AK04</t>
  </si>
  <si>
    <t>0.8 mg+1.6 mg</t>
  </si>
  <si>
    <t>20 monodose vials</t>
  </si>
  <si>
    <t>PROMEDICA GRUPPO CHIESI - ITALY</t>
  </si>
  <si>
    <t xml:space="preserve"> CHIESI FARMACEUTICI SPA, Italy</t>
  </si>
  <si>
    <t>RMA-3088/01/11/2022</t>
  </si>
  <si>
    <t>BREXIN</t>
  </si>
  <si>
    <t xml:space="preserve"> piroxicam betadextrin</t>
  </si>
  <si>
    <t>M01AC01</t>
  </si>
  <si>
    <t>Box containing 30 effervescent tablets</t>
  </si>
  <si>
    <t xml:space="preserve"> Chiesi Farmaceutici SPA, Italy</t>
  </si>
  <si>
    <t>RMA-2539/08/10/2021</t>
  </si>
  <si>
    <t xml:space="preserve"> Piroxicam betadextrin</t>
  </si>
  <si>
    <t xml:space="preserve"> Chiesi Farmaceutici Spa, Italy</t>
  </si>
  <si>
    <t>RMA-2540/08/10/2021</t>
  </si>
  <si>
    <t>05-2771.12.04.2024</t>
  </si>
  <si>
    <t>Crealb</t>
  </si>
  <si>
    <t>200g/l (10g/5ml)</t>
  </si>
  <si>
    <t>Carton box containing 1 (glass vial Type II  with a stopper (bromobutyl) vial and containing 50 ml of solution for infusion</t>
  </si>
  <si>
    <t>Prothya Biosolutions Netherlands   B.V. The Netherland</t>
  </si>
  <si>
    <t xml:space="preserve"> Prothya Biosolutions Netherlands B.V., Netherlands</t>
  </si>
  <si>
    <t>MA-0352/25/11/2022</t>
  </si>
  <si>
    <t xml:space="preserve">05-2771.12.04.2024   </t>
  </si>
  <si>
    <t>Optiglobin</t>
  </si>
  <si>
    <t xml:space="preserve"> Human normal immunoglobulin (IVIg)</t>
  </si>
  <si>
    <t>Carton box containing 1 glass vial (Type II glass) containing 25 ml (2.5 g) of solution with a stopper (bromobutyl) and a seal</t>
  </si>
  <si>
    <t>MA-0221/15/10/2021</t>
  </si>
  <si>
    <t>100ml (10g) of solution in a vial (Type II glass) with stopper and  a seal</t>
  </si>
  <si>
    <t>MA-0226/07/03/2024</t>
  </si>
  <si>
    <t>05-2779.12.04.2024</t>
  </si>
  <si>
    <t>CEFAZOLINA QILU</t>
  </si>
  <si>
    <t xml:space="preserve"> Cefazolin Sodium</t>
  </si>
  <si>
    <t>Carton box, 10 ml soda-lime Type II glass vial with a 20 mm film-coated butyl rubber stopper and sealed with an aluminium-plastic combined cap, Box containing 100 vials</t>
  </si>
  <si>
    <t>QILU PHARMA SPAIN S.L,Spain</t>
  </si>
  <si>
    <t xml:space="preserve"> KYMOS S.L., Spain; Mias Pharma Limited, Ireland; NETPHARMALAB CONSULTING SERVICES, Spain</t>
  </si>
  <si>
    <t>MA-0062/06/03/2023</t>
  </si>
  <si>
    <t>CEFEPIMA QILU</t>
  </si>
  <si>
    <t xml:space="preserve"> CEFEPIME DIHYDROCHLORIDE MONOHYDRATE</t>
  </si>
  <si>
    <t>J01DE01</t>
  </si>
  <si>
    <t>Carton box, 20 ml vials made of type II glass with a 20 mm film-coated butyl rubber stopper and sealed with an aluminium-plastic combined cap, Box containing 1 vials</t>
  </si>
  <si>
    <t xml:space="preserve"> KYMOS S.L., Spain; Mias Pharma Limited, Ireland</t>
  </si>
  <si>
    <t>MA-0090/07/03/2023</t>
  </si>
  <si>
    <t>Carton box, 20 ml vials made of type II glass with a 20 mm film- coated butyl rubber stopper and sealed with an aluminium-plastic combined cap, Box containing 50 vials</t>
  </si>
  <si>
    <t>MA-0089/07/03/2023</t>
  </si>
  <si>
    <t xml:space="preserve"> Cefepime Dihydrochlride monohydrate</t>
  </si>
  <si>
    <t>Carton box, 20 mm film- coated butyl rubber stopper and sealed with an aluminium-plastic combined cap, Box containing 50 vials</t>
  </si>
  <si>
    <t>MA-0088/07/03/2023</t>
  </si>
  <si>
    <t>CEFTAZIDIMA QILU</t>
  </si>
  <si>
    <t xml:space="preserve"> Ceftazidime pentahydrate</t>
  </si>
  <si>
    <t>J01DD02</t>
  </si>
  <si>
    <t>Carton box, Type III glass 15 ml with a butyl rubber stopper and sealed with aluminum cap, Box containing 50 vials</t>
  </si>
  <si>
    <t xml:space="preserve"> KYMOS S.L, Spain; Mias Pharma Limited, Ireland; Netpharmalab Consulting Services, Spain</t>
  </si>
  <si>
    <t>MA-0061/06/03/2023</t>
  </si>
  <si>
    <t>CEFTRIAXONA QILU</t>
  </si>
  <si>
    <t xml:space="preserve"> CEFTRIAXONE SODIUM</t>
  </si>
  <si>
    <t>Carton box, 15 ml glass vial with rubber stopper and blue aluminium-plastic cap, containing a sterile, almost white or yellowish crystalline powder, Box containing 1 vials</t>
  </si>
  <si>
    <t xml:space="preserve"> KYMOS S.L., Spain; Mias Pharma Limited, Ireland; Netpharmalab Consulting Services, Spain</t>
  </si>
  <si>
    <t>MA-0059/06/03/2023</t>
  </si>
  <si>
    <t>Carton box, 15 ml glass vial with rubber stopper and blue aluminium-plastic cap, containing a sterile, almost white or yellowish crystalline powder, Box containing 100 vials</t>
  </si>
  <si>
    <t>MA-0060/06/03/2023</t>
  </si>
  <si>
    <t>NURULIN DUO</t>
  </si>
  <si>
    <t xml:space="preserve"> Paracetamol DC 90*550 mg (equivalent to Paracetamol), Ibuprofen DC 90* 220 mg (equivalent to Ibuprofen)</t>
  </si>
  <si>
    <t>Carton box containing 2 blisters x 10 tablets</t>
  </si>
  <si>
    <t xml:space="preserve"> Ramcopharm Ltd, Bulgaria</t>
  </si>
  <si>
    <t>MA-00035/25/02/2020</t>
  </si>
  <si>
    <t>05-2687.11.04.2024</t>
  </si>
  <si>
    <t>Nurofen Forte for children 200mg/5ml with strawberry flavour</t>
  </si>
  <si>
    <t>Bottle 100 ml</t>
  </si>
  <si>
    <t>Reckitt Benckiser d.o.o</t>
  </si>
  <si>
    <t xml:space="preserve"> Reckitt Benckiser Healthcare UK Limited, United Kingdom; RB NL Brands BV, Netherlands</t>
  </si>
  <si>
    <t>MA-5839/17/09/2019</t>
  </si>
  <si>
    <t>05-2682.11.04.2024</t>
  </si>
  <si>
    <t>STREPSILS PLUS, lozenge</t>
  </si>
  <si>
    <t xml:space="preserve"> Amilmetacresolum, 2,4-dichlorbenzylum alcoholum, Lidocaini hydrochloridum</t>
  </si>
  <si>
    <t>R02AA03</t>
  </si>
  <si>
    <t xml:space="preserve">0.6 mg+1.2 mg+10 mg </t>
  </si>
  <si>
    <t>2 blisters x 8 lozenges</t>
  </si>
  <si>
    <t>RECKITT BENCKISER HEALTHCARE INTERNATIONAL LTD. UK</t>
  </si>
  <si>
    <t xml:space="preserve"> Reckitt Benckiser Healthcare ( UK) Limited, United Kingdom</t>
  </si>
  <si>
    <t>RMA-2387/06/07/2021</t>
  </si>
  <si>
    <t>STREPSILS ® honey and lemon</t>
  </si>
  <si>
    <t>0.6 mg+1.2 mg</t>
  </si>
  <si>
    <t>Pastille</t>
  </si>
  <si>
    <t>Box containing 24 pastille</t>
  </si>
  <si>
    <t xml:space="preserve"> Reckitt Benckiser Healthcare International, United Kingdom</t>
  </si>
  <si>
    <t>PMA-080/17/01/2017</t>
  </si>
  <si>
    <t>05-2684.11.04.2024</t>
  </si>
  <si>
    <t>Strepsils Menthol &amp; Eucalyptus</t>
  </si>
  <si>
    <t xml:space="preserve"> Amylmetacresol, 2,4-Dichlorobenzyl Alcohol, Levomenthol</t>
  </si>
  <si>
    <t>0.6 mg+1.2 mg+8 mg</t>
  </si>
  <si>
    <t>24 Lozenges/Box</t>
  </si>
  <si>
    <t>PMA-082/17/01/2017</t>
  </si>
  <si>
    <t>STREPSILS INTENSIVE HONEY AND LEMON</t>
  </si>
  <si>
    <t>R02AX01</t>
  </si>
  <si>
    <t>8.75 mg</t>
  </si>
  <si>
    <t>RMA-2380/11/06/2021</t>
  </si>
  <si>
    <t>NUROFEN FOR CHILDREN</t>
  </si>
  <si>
    <t xml:space="preserve"> Reckitt Benckiser-Healthcare (UK) Limited, United Kingdom</t>
  </si>
  <si>
    <t>RMA-2759/15/03/2022</t>
  </si>
  <si>
    <t>05-2470.05.04.2024</t>
  </si>
  <si>
    <t>Mayfex</t>
  </si>
  <si>
    <t xml:space="preserve"> Fexofenadine HCL</t>
  </si>
  <si>
    <t>Cardboard box, PVC-PE-PVdC / Aluminum foil blisters, 2x10, Film coated tablet</t>
  </si>
  <si>
    <t>Recordati Ilac San. ve Tic. A.S-Turkey</t>
  </si>
  <si>
    <t xml:space="preserve"> Recordati Ilac Sanayi ve Tic. A.S., Turkey </t>
  </si>
  <si>
    <t>MA-0171/14/09/2021</t>
  </si>
  <si>
    <t>Terminus</t>
  </si>
  <si>
    <t xml:space="preserve"> Terbinafine HCL</t>
  </si>
  <si>
    <t>Cardboard box, Aluminum tube,1x30g, cream</t>
  </si>
  <si>
    <t>MA-0134/08/07/2021</t>
  </si>
  <si>
    <t>Cardboard box, High density polyethylene, white plastic spray bottle and spraying system, 1x30ml, Cutaneous spray, solution</t>
  </si>
  <si>
    <t>MA-0133/08/07/2021</t>
  </si>
  <si>
    <t>D01BA02</t>
  </si>
  <si>
    <t>Cardboard box, PVC-PE-PVdC / Aluminum foil blisters, 2x7, tablet</t>
  </si>
  <si>
    <t>MA-0156/13/08/2021</t>
  </si>
  <si>
    <t>05-2644.11.04.2024</t>
  </si>
  <si>
    <t>OPERIL®</t>
  </si>
  <si>
    <t xml:space="preserve"> oxymetazoline hydrochloride</t>
  </si>
  <si>
    <t>1 bottle with 10ml solution</t>
  </si>
  <si>
    <t>REPLEK AD Skopje,Republic of North Macedonia</t>
  </si>
  <si>
    <t>RMA-04555/28/02/2024</t>
  </si>
  <si>
    <t>OPERIL® P</t>
  </si>
  <si>
    <t xml:space="preserve"> Oxymetazoline hydrochloride</t>
  </si>
  <si>
    <t>0.025 %</t>
  </si>
  <si>
    <t>RMA-03620/28/02/2024</t>
  </si>
  <si>
    <t xml:space="preserve"> oxymethazoline hydrochloride</t>
  </si>
  <si>
    <t>1bottle with 10ml solution</t>
  </si>
  <si>
    <t>RMA-04556/28/02/2024</t>
  </si>
  <si>
    <t>1 bottle with 10 ml solution</t>
  </si>
  <si>
    <t>RMA-03619/28/02/2024</t>
  </si>
  <si>
    <t>AMLODIPIN</t>
  </si>
  <si>
    <t xml:space="preserve"> AMLODIPINE besilate**</t>
  </si>
  <si>
    <t>2 blisters x 10 tablets/sc</t>
  </si>
  <si>
    <t>REPLEK PHARM AD-SKOPJE, MACEDONIA</t>
  </si>
  <si>
    <t xml:space="preserve"> Replek Pharm AD-Skopje, Macedonia, North Macedonia</t>
  </si>
  <si>
    <t>RMA-2696/14/02/2022</t>
  </si>
  <si>
    <t>ATENOLOL</t>
  </si>
  <si>
    <t>14 tablets/PVCcontainer/box</t>
  </si>
  <si>
    <t xml:space="preserve"> Replek  Farm Ltd - Skopje, North Macedonia; Replek  Farm Ltd - Skopje, North Macedonia</t>
  </si>
  <si>
    <t>RMA-3419/13/06/2023</t>
  </si>
  <si>
    <t>AZIMED</t>
  </si>
  <si>
    <t>1 blister x 3 film-coated tablets/sc. with instruction leaflet packed in carton box</t>
  </si>
  <si>
    <t xml:space="preserve"> REPLEK FARM Ltd-Skopje, North Macedonia</t>
  </si>
  <si>
    <t>RMA-2697/14/02/2022</t>
  </si>
  <si>
    <t>Oralsept</t>
  </si>
  <si>
    <t>1.5 mg/1 g</t>
  </si>
  <si>
    <t>10g/glass bottle/box, Bottle containing 100g, One (1) plastic container with dosing pump and throath adapter 30 ml in a carton box with Patient Information Leaflet.</t>
  </si>
  <si>
    <t>RMA-2695/14/02/2022</t>
  </si>
  <si>
    <t>1.5 mg/1 ml</t>
  </si>
  <si>
    <t>10g/glass bottle/box, Bottle containing 100g, One (1) plastic container with dosing pump and throath adapter 30 ml in a carton box with Patient Information Leaflet., Box Containing 30 ml</t>
  </si>
  <si>
    <t>RMA-2174/19/11/2020</t>
  </si>
  <si>
    <t>BETAMETAZON</t>
  </si>
  <si>
    <t xml:space="preserve"> Betamethasone dipropionate, equivalnt to betmethasone</t>
  </si>
  <si>
    <t>30g ointment/tube/box</t>
  </si>
  <si>
    <t xml:space="preserve"> REPLEK FARM LTD-SKOPJE, North Macedonia</t>
  </si>
  <si>
    <t>RMA-2926/18/08/2022</t>
  </si>
  <si>
    <t xml:space="preserve"> Betamethasone ipropionate, equivalent to Betamethasone</t>
  </si>
  <si>
    <t>30g cream/tube/box</t>
  </si>
  <si>
    <t>RMA-2927/18/08/2022</t>
  </si>
  <si>
    <t>BISOPROLOL</t>
  </si>
  <si>
    <t>3 blisters x 10 film-coated tablets/sc. with instruction leaflet packed in carton box</t>
  </si>
  <si>
    <t>RMA-2693/14/02/2022</t>
  </si>
  <si>
    <t>3 blisters x 10 film-coated tablets/sc. with instructions leaflet packed in carton box</t>
  </si>
  <si>
    <t>RMA-2694/14/02/2022</t>
  </si>
  <si>
    <t>CETIRIZIN</t>
  </si>
  <si>
    <t>120ml oral solution/glass bottle/box</t>
  </si>
  <si>
    <t xml:space="preserve"> Replek Farm Ltd-Skopje, North Macedonia</t>
  </si>
  <si>
    <t>RMA-2166/09/11/2020</t>
  </si>
  <si>
    <t>CIPROFLOKSACIN</t>
  </si>
  <si>
    <t xml:space="preserve"> Ciprofloxacine HCL</t>
  </si>
  <si>
    <t>10 film coated tablets/sc</t>
  </si>
  <si>
    <t xml:space="preserve"> REPLEK Pharm Ltd-Skopje, North Macedonia</t>
  </si>
  <si>
    <t>RMA-3476/04/08/2023</t>
  </si>
  <si>
    <t>KLOPIDOGREL</t>
  </si>
  <si>
    <t xml:space="preserve"> Clopidogrel bisulfate, equivalent to clopidogrel</t>
  </si>
  <si>
    <t>3 blisters x 10 coated tablets/sc</t>
  </si>
  <si>
    <t xml:space="preserve"> REPLEK FARM Ltd. Skopje, North Macedonia</t>
  </si>
  <si>
    <t>PMA-235/03/07/2017</t>
  </si>
  <si>
    <t>DIKLOFENAK RETARD</t>
  </si>
  <si>
    <t xml:space="preserve"> diclofenak</t>
  </si>
  <si>
    <t>Box containing  2 blisters x 10 film coated tablets</t>
  </si>
  <si>
    <t xml:space="preserve"> Replek Farm Ltd Skopje, North Macedonia; Replek Farm Ltd Skopje, North Macedonia</t>
  </si>
  <si>
    <t>RMA-2506/23/09/2021</t>
  </si>
  <si>
    <t>DIKLOFENAK FORTE</t>
  </si>
  <si>
    <t xml:space="preserve"> diklofenak</t>
  </si>
  <si>
    <t>Box containing 2 blisters x 10 film coated tablets</t>
  </si>
  <si>
    <t xml:space="preserve"> Replek Farm Ltd Skopje, North Macedonia</t>
  </si>
  <si>
    <t>RMA-2507/23/09/2021</t>
  </si>
  <si>
    <t>20 tablets/sc</t>
  </si>
  <si>
    <t xml:space="preserve"> REPLEK FARM Ltd. - Skopje, North Macedonia</t>
  </si>
  <si>
    <t>RMA-3438/04/07/2023</t>
  </si>
  <si>
    <t xml:space="preserve"> Enalapril Maleate</t>
  </si>
  <si>
    <t>20 TABLETS/SC</t>
  </si>
  <si>
    <t xml:space="preserve"> REPLEK FARM Ltd SKOPJE, North Macedonia</t>
  </si>
  <si>
    <t>RMA-3437/04/07/2023</t>
  </si>
  <si>
    <t xml:space="preserve"> Enalapril Maletae</t>
  </si>
  <si>
    <t xml:space="preserve"> REPLEK FARM LTD.-SKOPJE, North Macedonia</t>
  </si>
  <si>
    <t>RMA-3439/04/07/2023</t>
  </si>
  <si>
    <t>FOLIC ACID</t>
  </si>
  <si>
    <t xml:space="preserve"> folic acid</t>
  </si>
  <si>
    <t>2 blisters x 10 t ablets/sc. with instruction leaflet packed in carton box</t>
  </si>
  <si>
    <t xml:space="preserve"> replek farm ldk.skopje, North Macedonia</t>
  </si>
  <si>
    <t>RMA-2928/18/08/2022</t>
  </si>
  <si>
    <t>IBUPROFEN</t>
  </si>
  <si>
    <t>100 ml/glass bottle/box</t>
  </si>
  <si>
    <t xml:space="preserve"> ReplekPharma AD- Skopje, North Macedonia</t>
  </si>
  <si>
    <t>RMA-2161/05/11/2020</t>
  </si>
  <si>
    <t>30 coated tablets/sc</t>
  </si>
  <si>
    <t xml:space="preserve"> REPLEK Pharm AD-Skopje, North Macedonia</t>
  </si>
  <si>
    <t>PMA-233/03/07/2017</t>
  </si>
  <si>
    <t xml:space="preserve"> REPLEK Pharm AD, North Macedonia</t>
  </si>
  <si>
    <t>PMA-234/03/07/2017</t>
  </si>
  <si>
    <t>REKONAZOL</t>
  </si>
  <si>
    <t>120 ml shampoo in white PE bottle with PE closure; 1 bottle with instruction leaflet is packed in carton box</t>
  </si>
  <si>
    <t>RMA-3508/04/09/2023</t>
  </si>
  <si>
    <t xml:space="preserve"> ketoconazole</t>
  </si>
  <si>
    <t>Tube containing 30g of cream</t>
  </si>
  <si>
    <t>RMA-3568/03/01/2024</t>
  </si>
  <si>
    <t>KETOPROFEN FORTE</t>
  </si>
  <si>
    <t>2 blister x 10 tablets/box</t>
  </si>
  <si>
    <t xml:space="preserve"> ReplekPharma Ad Skopje, North Macedonia</t>
  </si>
  <si>
    <t>RMA-2219/02/02/2021</t>
  </si>
  <si>
    <t>LORATADIN</t>
  </si>
  <si>
    <t>2 blisters (PVC/PVDC-Al) x 10 tablets/sc</t>
  </si>
  <si>
    <t xml:space="preserve"> REPLEK FARM Ltd - Skopje, North Macedonia</t>
  </si>
  <si>
    <t>PMA-236/03/07/2017</t>
  </si>
  <si>
    <t>120 ml/glass bottle/box</t>
  </si>
  <si>
    <t>RMA-2216/22/01/2021</t>
  </si>
  <si>
    <t>ANALGINUM</t>
  </si>
  <si>
    <t>Box containing 500 tablets, 50 blisters x 10 tablets/box</t>
  </si>
  <si>
    <t>RMA-2405/07/07/2021</t>
  </si>
  <si>
    <t>NIMESULID</t>
  </si>
  <si>
    <t xml:space="preserve"> Nimesulide micro</t>
  </si>
  <si>
    <t>20 tablets (2 blisters x 10 tablets) / box</t>
  </si>
  <si>
    <t xml:space="preserve"> REPLEKPHARM AD Skopje, North Macedonia</t>
  </si>
  <si>
    <t>RMA-3420/13/06/2023</t>
  </si>
  <si>
    <t>OMEPRAZOLE</t>
  </si>
  <si>
    <t xml:space="preserve"> Omperazole</t>
  </si>
  <si>
    <t>Gastro-resistant capsule</t>
  </si>
  <si>
    <t>14 gastro-resistant capsules  / plastic container</t>
  </si>
  <si>
    <t xml:space="preserve"> Replek Farm Ltd.-Skopje, North Macedonia</t>
  </si>
  <si>
    <t>PMA-238/03/07/2017</t>
  </si>
  <si>
    <t>100ml syrup/glass bottle/box</t>
  </si>
  <si>
    <t xml:space="preserve"> Replel Farm Ltd-Skopje, North Macedonia</t>
  </si>
  <si>
    <t>RMA-2251/04/03/2021</t>
  </si>
  <si>
    <t xml:space="preserve"> PARACETAMOL 90% granulate equivalent to paracetamol</t>
  </si>
  <si>
    <t>500 tablets ( 50 blisters x 10 tablets) / sc</t>
  </si>
  <si>
    <t>PMA-232/03/07/2017</t>
  </si>
  <si>
    <t>parafen</t>
  </si>
  <si>
    <t xml:space="preserve"> paracetamol, ibuprofen</t>
  </si>
  <si>
    <t xml:space="preserve"> Replek Farm Ltd.Skopje, North Macedonia</t>
  </si>
  <si>
    <t>RMA-3062/25/10/2022</t>
  </si>
  <si>
    <t>10 film coated tablets 1 blister x 10 film coated tablets/sc.with instruction leaflet packed in carton box</t>
  </si>
  <si>
    <t>RISPERIDON</t>
  </si>
  <si>
    <t>2 blisters x 10 film coated tablets/sc. with instruction leaflet packed in carton box</t>
  </si>
  <si>
    <t>RMA-2690/14/02/2022</t>
  </si>
  <si>
    <t>2 blister x 10 film coated tablets/sc. with instructions leaflet packed in carton box.</t>
  </si>
  <si>
    <t>RMA-2691/14/02/2022</t>
  </si>
  <si>
    <t>2 blister x 10 film coated tablets</t>
  </si>
  <si>
    <t xml:space="preserve"> Replek farm Ltd Skopje, North Macedonia</t>
  </si>
  <si>
    <t>RMA-2692/14/02/2022</t>
  </si>
  <si>
    <t>SPIRONOLAKTON</t>
  </si>
  <si>
    <t xml:space="preserve"> SPIRONOLACTONE</t>
  </si>
  <si>
    <t>3 blisters x 10 tablets/box</t>
  </si>
  <si>
    <t>RMA-2404/07/07/2021</t>
  </si>
  <si>
    <t xml:space="preserve"> spironolactone</t>
  </si>
  <si>
    <t>Box containing 40 tablets</t>
  </si>
  <si>
    <t>RMA-2403/07/07/2021</t>
  </si>
  <si>
    <t>Co-Trimoxazole</t>
  </si>
  <si>
    <t>(200 mg+40 mg)/5 ml</t>
  </si>
  <si>
    <t>100 ml syrup /glass bottle/box</t>
  </si>
  <si>
    <t>RMA-2143/30/10/2020</t>
  </si>
  <si>
    <t>2 blisters x 10 tablets / sc</t>
  </si>
  <si>
    <t>RMA-3418/13/06/2023</t>
  </si>
  <si>
    <t>VITAMIN C</t>
  </si>
  <si>
    <t xml:space="preserve"> Vitamin C 97 % equivalent to vitamin C</t>
  </si>
  <si>
    <t xml:space="preserve"> REPLEK PHARM Ltd-Skopje, North Macedonia</t>
  </si>
  <si>
    <t>PMA-239/03/07/2017</t>
  </si>
  <si>
    <t>250 tablets (25 blisters x 10 tablets ) / sc</t>
  </si>
  <si>
    <t xml:space="preserve"> REPLEK FARM Ltd -SKOPJE, North Macedonia</t>
  </si>
  <si>
    <t>PMA-240/03/07/2017</t>
  </si>
  <si>
    <t xml:space="preserve">05-2769.12.04.2024 </t>
  </si>
  <si>
    <t>DexaTobrom</t>
  </si>
  <si>
    <t xml:space="preserve"> Dexamethasone, Tobramycin</t>
  </si>
  <si>
    <t>White polyethylene bottle with white dropper insert, closed with white screw cap, sealed with safety ring, containing 1 bottle with 5 ml suspension.</t>
  </si>
  <si>
    <t>Rompharm Company S.R.L - Romania</t>
  </si>
  <si>
    <t xml:space="preserve"> Rompharm Company S.R.L., Romania</t>
  </si>
  <si>
    <t>MA-0086/07/03/2023</t>
  </si>
  <si>
    <t xml:space="preserve">05-2769.12.04.2024   </t>
  </si>
  <si>
    <t>Ketoprofen Rompharm</t>
  </si>
  <si>
    <t xml:space="preserve">100 mg/2 ml </t>
  </si>
  <si>
    <t xml:space="preserve"> Rompharm Company S.R.L romania, Romania</t>
  </si>
  <si>
    <t>RMA-3245/13/02/2023</t>
  </si>
  <si>
    <t>ketorolac trometamol rompharm</t>
  </si>
  <si>
    <t xml:space="preserve"> ketorolac trometamol</t>
  </si>
  <si>
    <t>RMA-3244/13/02/2023</t>
  </si>
  <si>
    <t xml:space="preserve">05-2769.12.04.2024  </t>
  </si>
  <si>
    <t>Moxifloxacina Rompharm</t>
  </si>
  <si>
    <t xml:space="preserve"> Moxifloxacin as moxifloxacin Hydrochloride</t>
  </si>
  <si>
    <t xml:space="preserve"> Rompharm Company S.R.L, Romania</t>
  </si>
  <si>
    <t>RMA-3206/12/01/2023</t>
  </si>
  <si>
    <t>ACICLOVIR FITERMAN 50 mg/g cream</t>
  </si>
  <si>
    <t>Carton box containing one aluminium tube with 15 g of cream</t>
  </si>
  <si>
    <t>S.C Fiterman Pharma S.R.L,Romania</t>
  </si>
  <si>
    <t xml:space="preserve"> FITERMAN PHARMA S.R.L., Romania</t>
  </si>
  <si>
    <t>MA-00202/25/08/2020</t>
  </si>
  <si>
    <t>TRESYL cream</t>
  </si>
  <si>
    <t xml:space="preserve"> Betamethasone dipropionate, Gentamicin sulfate, Clotrimazole</t>
  </si>
  <si>
    <t>(0.643 mg+1.54 mg+10 mg)/1 g</t>
  </si>
  <si>
    <t>Cardboard box with an aluminium tube containing 15 g of cream.</t>
  </si>
  <si>
    <t xml:space="preserve"> FITERMAN PHARMA S.R.L, Romania</t>
  </si>
  <si>
    <t>MA-00199/25/08/2020</t>
  </si>
  <si>
    <t>CLOTRIMAZOL FITERMAN 10 mg/g cream</t>
  </si>
  <si>
    <t>Carton box containing one aluminium tube with 35 g of cream</t>
  </si>
  <si>
    <t>MA-00201/25/08/2020</t>
  </si>
  <si>
    <t>Diflex 50 mg/g gel</t>
  </si>
  <si>
    <t>Box with an aluminium tube with polyepoxy-phenolic interior lacquer, containing 100 g of gel, closed with PE or PP thread cap.</t>
  </si>
  <si>
    <t xml:space="preserve"> S.C. FITERMAN PHARMA S.R.L, Romania</t>
  </si>
  <si>
    <t>MA-00205/15/09/2020</t>
  </si>
  <si>
    <t>Box with an aluminium tube with polyepoxy-phenolic interior lacquer, containing 50 g of gel, closed with PE or PP thread cap.</t>
  </si>
  <si>
    <t xml:space="preserve"> S.C.FITERMAN PHARMA S.R.L, Romania</t>
  </si>
  <si>
    <t>MA-00206/15/09/2020</t>
  </si>
  <si>
    <t>ALLÉ 10 mg + 500 UI/g gel</t>
  </si>
  <si>
    <t xml:space="preserve"> Diclofenac sodium, Heparin sodium</t>
  </si>
  <si>
    <t>(10 mg+500 UI)/1 g</t>
  </si>
  <si>
    <t>Cardboard box with an aluminium tube containing 100 g gel.</t>
  </si>
  <si>
    <t>MA-00218/26/10/2020</t>
  </si>
  <si>
    <t>ALLÉ 10 mg+500 UI/g  gel</t>
  </si>
  <si>
    <t>Cardboard box with an aluminium tube containing 50 g gel.</t>
  </si>
  <si>
    <t>MA-00219/26/10/2020</t>
  </si>
  <si>
    <t>Rival</t>
  </si>
  <si>
    <t xml:space="preserve"> Diphenhydramine hydrochloride</t>
  </si>
  <si>
    <t>D04AA32</t>
  </si>
  <si>
    <t>20 g</t>
  </si>
  <si>
    <t>MA-00093/10/04/2020</t>
  </si>
  <si>
    <t>FLUOCINOLON G FITERMAN</t>
  </si>
  <si>
    <t xml:space="preserve"> Fluocinolone acetonide, Gentamicin as gentamicin sulfate</t>
  </si>
  <si>
    <t>(0.25 mg + 1 mg)/1 g</t>
  </si>
  <si>
    <t>35 g</t>
  </si>
  <si>
    <t>MA-00102/21/04/2020</t>
  </si>
  <si>
    <t>PROCTOLIZIN</t>
  </si>
  <si>
    <t xml:space="preserve"> Hydrocortisone acetate, Lidocaine, Zinc oxide</t>
  </si>
  <si>
    <t>(10 mg+20 mg+50 mg)/1 g</t>
  </si>
  <si>
    <t>25 g</t>
  </si>
  <si>
    <t>MA-00092/10/04/2020</t>
  </si>
  <si>
    <t>SINDOLOR tablets</t>
  </si>
  <si>
    <t xml:space="preserve"> Paracetamol, Propyphenazone, Caffeine</t>
  </si>
  <si>
    <t>Box with 2 Al/PVC blisters of 6 tablets each</t>
  </si>
  <si>
    <t xml:space="preserve"> S.C. Laropharm S.R.L., Romania</t>
  </si>
  <si>
    <t>MA-00214/09/10/2020</t>
  </si>
  <si>
    <t>SINDOLOR gel</t>
  </si>
  <si>
    <t xml:space="preserve"> Piroxicam, Cyclobenzaprine hydrochloride, Lidocaine</t>
  </si>
  <si>
    <t>M02AA07</t>
  </si>
  <si>
    <t>(5 mg+5 mg+20 mg)/1 g</t>
  </si>
  <si>
    <t>Cardboard box with an aluminium tube with 50 g gel.</t>
  </si>
  <si>
    <t>MA-00213/09/10/2020</t>
  </si>
  <si>
    <t>Cardboard box with an aluminium tube with100 g gel.</t>
  </si>
  <si>
    <t>MA-00212/09/10/2020</t>
  </si>
  <si>
    <t>REGEN-AG 10 mg/g cream</t>
  </si>
  <si>
    <t>Cardboard box with an aluminium tube with polyepoxy-phenolic interior lacquer sealed with aluminium membrane and screw PE cap, containing 50 g cream.</t>
  </si>
  <si>
    <t>MA-00234/25/11/2020</t>
  </si>
  <si>
    <t>Trimetacor MR</t>
  </si>
  <si>
    <t xml:space="preserve"> Trimetazidine dihydrochloride</t>
  </si>
  <si>
    <t>C01EB15</t>
  </si>
  <si>
    <t>35 mg</t>
  </si>
  <si>
    <t>60 midified release tablets</t>
  </si>
  <si>
    <t>S.C Labormed-Pharma S.A</t>
  </si>
  <si>
    <t xml:space="preserve"> S.C. Labormed-Pharma S.A., Romania</t>
  </si>
  <si>
    <t>RMA-3055/17/10/2022</t>
  </si>
  <si>
    <t>MONDEX</t>
  </si>
  <si>
    <t>875 mg / 125 mg</t>
  </si>
  <si>
    <t>Box x 12 Film Coated Tablets</t>
  </si>
  <si>
    <t>S.F. Group. S.r.l. - Italy</t>
  </si>
  <si>
    <t xml:space="preserve"> Labaratorio Reig Jofre' S.A, Spain</t>
  </si>
  <si>
    <t>MA-05826/23/02/2024</t>
  </si>
  <si>
    <t>ZIMACROL</t>
  </si>
  <si>
    <t>Box x 3 tablets</t>
  </si>
  <si>
    <t xml:space="preserve"> Special Product's Line S.P.A., Italy; LACHIFARMA Srl, Laboratorio Chimico Farmaceutico Salentino, Italy</t>
  </si>
  <si>
    <t>MA-0318/15/09/2023</t>
  </si>
  <si>
    <t>STADIUM</t>
  </si>
  <si>
    <t>Box x 5 film coated tablets</t>
  </si>
  <si>
    <t xml:space="preserve"> ACS DOBFAR S.p.A, Italy</t>
  </si>
  <si>
    <t>MA-0315/15/09/2023</t>
  </si>
  <si>
    <t>MIBECOL</t>
  </si>
  <si>
    <t xml:space="preserve"> Balkanpharma Dupnitsa AD, Bulgaria; Special Product's Line S.P.A., Italy</t>
  </si>
  <si>
    <t>MA-0386/24/11/2023</t>
  </si>
  <si>
    <t>CORAL</t>
  </si>
  <si>
    <t>14 tablets, Box Containing 14 Film coated tablet at modified release</t>
  </si>
  <si>
    <t xml:space="preserve"> Special Products line Spa, Italy; Lachifarma S.r.l. - Laboratorio Chimico Salentino, Italy</t>
  </si>
  <si>
    <t>RMA-2892/17/06/2022</t>
  </si>
  <si>
    <t>RMA-2893/17/06/2022</t>
  </si>
  <si>
    <t>RABEX</t>
  </si>
  <si>
    <t xml:space="preserve">20mg </t>
  </si>
  <si>
    <t>Box x 14 gastroresistant tablets</t>
  </si>
  <si>
    <t xml:space="preserve"> Balkanpharma Dupnitsa AD, Bulgaria; LACHIFARMA Srl, Laboratorio Chimico Farmaceutico Salentino, Italy; Special Product's Line S.P.A., Italy</t>
  </si>
  <si>
    <t>MA-0299/28/08/2023</t>
  </si>
  <si>
    <t>05-2783.12.04.2024</t>
  </si>
  <si>
    <t>ATORMAX</t>
  </si>
  <si>
    <t xml:space="preserve"> ATORVASTATIN CALCIUM TRIHYDRATE</t>
  </si>
  <si>
    <t>Carton box containing 4 Aluminium/aluminium blisters;each blister contains 7 tablets (28 film coated tablets)</t>
  </si>
  <si>
    <t>S.J.A Pharm Ltd,Greece</t>
  </si>
  <si>
    <t>MA-0331/09/11/2022</t>
  </si>
  <si>
    <t>ATORPLUS</t>
  </si>
  <si>
    <t>MA-0332/09/11/2022</t>
  </si>
  <si>
    <t>SERBO</t>
  </si>
  <si>
    <t>BT x 1 Bottle x 10 ml x200 doses</t>
  </si>
  <si>
    <t>RMA-2328/12/05/2021</t>
  </si>
  <si>
    <t>DASOGREL-S</t>
  </si>
  <si>
    <t xml:space="preserve"> CLOPIDOGREL</t>
  </si>
  <si>
    <t>Cardboard box, 2 x PVC/PE/PVDC/aluminium foil blisters x 14 film coated tablets</t>
  </si>
  <si>
    <t>MA-0325/09/11/2022</t>
  </si>
  <si>
    <t xml:space="preserve">05-2783.12.04.2024    </t>
  </si>
  <si>
    <t>PANDERM</t>
  </si>
  <si>
    <t xml:space="preserve"> FLUPREDNIDENE ACETATE, MICONAZOLE NITRATE</t>
  </si>
  <si>
    <t>0.1 %+2 %</t>
  </si>
  <si>
    <t>Tube x 50 g</t>
  </si>
  <si>
    <t>MA-00048/05/03/2020</t>
  </si>
  <si>
    <t>ADINSULIN-S</t>
  </si>
  <si>
    <t xml:space="preserve"> GLIMEPIRIDE</t>
  </si>
  <si>
    <t>Cardboard box, 3x PVC/PVDC/ALUMINIUM Foil blisters x 10 tablets</t>
  </si>
  <si>
    <t>MA-0323/09/11/2022</t>
  </si>
  <si>
    <t>MA-0324/09/11/2022</t>
  </si>
  <si>
    <t>ASSOSEPT-S</t>
  </si>
  <si>
    <t xml:space="preserve"> ITRACONAZOLE</t>
  </si>
  <si>
    <t>BT x 1 FL x 150 ML</t>
  </si>
  <si>
    <t>MA-00060/13/03/2020</t>
  </si>
  <si>
    <t>GOLASAN</t>
  </si>
  <si>
    <t xml:space="preserve"> LOSARTAN POTASSIUM</t>
  </si>
  <si>
    <t>Carton box containing 2 PVC/PVDC/AL foil blisters; each blister contains 14 tablets (28 film coated tablets)</t>
  </si>
  <si>
    <t>MA-0327/09/11/2022</t>
  </si>
  <si>
    <t>MA-0326/09/11/2022</t>
  </si>
  <si>
    <t>MAXARTAN</t>
  </si>
  <si>
    <t xml:space="preserve"> LOSARTAN POTASSIUM, HYDROCHLOROTHIAZIDE</t>
  </si>
  <si>
    <t>Carton box containing 4 PVC/PE/PVDC foil blisters, each blister contains 7 tablets (28 film coated tablets)</t>
  </si>
  <si>
    <t>MA-0328/09/11/2022</t>
  </si>
  <si>
    <t>MA-0329/09/11/2022</t>
  </si>
  <si>
    <t>Salment</t>
  </si>
  <si>
    <t xml:space="preserve"> salmeterol xinafoate</t>
  </si>
  <si>
    <t>R03AC12</t>
  </si>
  <si>
    <t>25 mcg/1 dose</t>
  </si>
  <si>
    <t>BT X 1 CANISTER X 120 DOSES</t>
  </si>
  <si>
    <t>RMA-2423/19/07/2021</t>
  </si>
  <si>
    <t>EXTRASTATIN</t>
  </si>
  <si>
    <t xml:space="preserve"> SIMVASTATIN</t>
  </si>
  <si>
    <t>Carton box containing 3 PVC/PVDC/Auminium foil Blisters; each blister contain 10 tablets (30 film coated tablets)</t>
  </si>
  <si>
    <t>MA-0330/09/11/2022</t>
  </si>
  <si>
    <t>05-2577.11.04.2024</t>
  </si>
  <si>
    <t>Niosta</t>
  </si>
  <si>
    <t xml:space="preserve"> Nystatin, micronised</t>
  </si>
  <si>
    <t>Carton box contain 1 glass bottle with 48 ml of oral suspension with a graduated dropper</t>
  </si>
  <si>
    <t>Saba Ilaç San.Ve Tic.A.S,Turkey</t>
  </si>
  <si>
    <t>MA-00224/03/11/2020</t>
  </si>
  <si>
    <t>SEFIXI 1000</t>
  </si>
  <si>
    <t xml:space="preserve"> Ceftriaxone Sodium Sterile</t>
  </si>
  <si>
    <t>1 x 10 ml clear glass vial USP Type I sealed with 20 mm rubber stopper and 20 mm flip off seal</t>
  </si>
  <si>
    <t>Sakar Healthcare Limited, India</t>
  </si>
  <si>
    <t xml:space="preserve"> SAKAR HEALTHCARE LIMITED, India</t>
  </si>
  <si>
    <t>MA-0076/01/04/2022</t>
  </si>
  <si>
    <t>05-2789.12.04.2024</t>
  </si>
  <si>
    <t>OMEKAR</t>
  </si>
  <si>
    <t>Carton box, 10 ml amber tubular glass, 1x10 ml vial, Lyophilized powder for solution for injection</t>
  </si>
  <si>
    <t>MA-0079/01/04/2022</t>
  </si>
  <si>
    <t xml:space="preserve">05-2789.12.04.2024   </t>
  </si>
  <si>
    <t>PENTOKAR</t>
  </si>
  <si>
    <t>Box conaining 1 x 10 ml vial amber tubular glass vial with 20 mm grey bromobutyl rubber stopper and 20 mm aluminium coloured flip off seal</t>
  </si>
  <si>
    <t>MA-0217/02/09/2022</t>
  </si>
  <si>
    <t>AirFluSal Forspiro</t>
  </si>
  <si>
    <t xml:space="preserve"> Salmeterol, Fluticasone Propionate</t>
  </si>
  <si>
    <t>1 device containing 60 doses</t>
  </si>
  <si>
    <t>SANDOZ A/S, DENMARK</t>
  </si>
  <si>
    <t xml:space="preserve"> Aeropharm GmbH, Germany, Germany </t>
  </si>
  <si>
    <t>RMA-1987/20/03/2020</t>
  </si>
  <si>
    <t>RMA-1988/20/03/2020</t>
  </si>
  <si>
    <t>Azitromicin Sandoz</t>
  </si>
  <si>
    <t>3 (1x3) film-coated 500 mg tablets in a (PVC/PVDC/AI) blister in carton box</t>
  </si>
  <si>
    <t>Sandoz d.o.o.Croatia</t>
  </si>
  <si>
    <t xml:space="preserve"> Sandoz S.R.L., Romania</t>
  </si>
  <si>
    <t>MA-0114/24/03/2023</t>
  </si>
  <si>
    <t>Ketonal Akut Rapid</t>
  </si>
  <si>
    <t xml:space="preserve"> Ketoprofen lysine salt Corresponding to 50 mg of Ketoprofen</t>
  </si>
  <si>
    <t>Carton box, Paper/Alu/PE bipartite, x10 sachets, Granules for oral suspension</t>
  </si>
  <si>
    <t xml:space="preserve"> Lek Pharmaceuticals d.d., Slovenia; Fine Foods &amp; Pharmaceuticals NTM S.p.A., Italy</t>
  </si>
  <si>
    <t>MA-0214/26/08/2022</t>
  </si>
  <si>
    <t>Spasmex</t>
  </si>
  <si>
    <t xml:space="preserve"> Trospium chloride</t>
  </si>
  <si>
    <t>G04BD09</t>
  </si>
  <si>
    <t>Carton box containing 3 PVC/ALU blisters with 10 tablets (30 tablets)</t>
  </si>
  <si>
    <t>MA-0277/13/10/2022</t>
  </si>
  <si>
    <t>OSPEN ® 750</t>
  </si>
  <si>
    <t>750000 IU/5 ml</t>
  </si>
  <si>
    <t>1 glass bottle</t>
  </si>
  <si>
    <t>Sandoz GmbH Austria</t>
  </si>
  <si>
    <t>PMA-114/08/02/2017</t>
  </si>
  <si>
    <t>Zarzio</t>
  </si>
  <si>
    <t xml:space="preserve"> Filgrastim</t>
  </si>
  <si>
    <t>L03AA02</t>
  </si>
  <si>
    <t>30000000 IU/0.5 ml</t>
  </si>
  <si>
    <t>1 pre-filled syringe with a needle safety guard</t>
  </si>
  <si>
    <t xml:space="preserve"> Sandoz, GmbH, Austria</t>
  </si>
  <si>
    <t>MA-5938/27/11/2019</t>
  </si>
  <si>
    <t>48000000 IU/0.5 ml</t>
  </si>
  <si>
    <t>MA-5943/27/11/2019</t>
  </si>
  <si>
    <t>Nebivolol Sandoz</t>
  </si>
  <si>
    <t>Carton box containing 3Al/PVC blisters with 10 tablets ( 30 tablets)</t>
  </si>
  <si>
    <t xml:space="preserve"> LEK farmacevstska druzba d.d, Slovenia; LEK S.A, Poland; LEK S.A, Poland; Salutas Pharma GmbH, Germany </t>
  </si>
  <si>
    <t>MA-0275/24/11/2021</t>
  </si>
  <si>
    <t>OSPEN 1.0 - Filmtabletten</t>
  </si>
  <si>
    <t xml:space="preserve"> Phenoxymethylpenicillin Potassium</t>
  </si>
  <si>
    <t>Box containing 3 blisters x 10 film coated tablets (30 tablets)</t>
  </si>
  <si>
    <t>MA-0130/17/06/2022</t>
  </si>
  <si>
    <t>OSPEN 1.5 - Filmtabletten</t>
  </si>
  <si>
    <t>MA-0131/17/06/2022</t>
  </si>
  <si>
    <t>Rixathon</t>
  </si>
  <si>
    <t>Carton box containing 2 clear type I glass vials which contains 10 ml (100mg/10ml) concentrate for solution for infusion</t>
  </si>
  <si>
    <t xml:space="preserve"> Sandoz, GmbH Schaftenau, Austria; LEK farmacevtska druzba d.d, Slovenia</t>
  </si>
  <si>
    <t>MA-0274/24/11/2021</t>
  </si>
  <si>
    <t>Carton box containing 1 clear type I glass vial which contains 50 ml (500mg/50ml) concentrate for solution for infusion</t>
  </si>
  <si>
    <t xml:space="preserve"> Sandoz GmbH Schaftenau, Austria; LEK farmacevtska druzba d.d, Slovenia</t>
  </si>
  <si>
    <t>MA-0276/24/11/2021</t>
  </si>
  <si>
    <t>Omnitrope</t>
  </si>
  <si>
    <t>10 mg/1.5 ml</t>
  </si>
  <si>
    <t>1 cartridge for SurePal 10</t>
  </si>
  <si>
    <t>MA-5940/27/11/2019</t>
  </si>
  <si>
    <t>5 cartridges for SurePal 10</t>
  </si>
  <si>
    <t>1 cartridge for SurePal 15</t>
  </si>
  <si>
    <t>MA-5941/27/11/2019</t>
  </si>
  <si>
    <t>5 cartridges for SurePal 15</t>
  </si>
  <si>
    <t>5 mg/1.5 ml</t>
  </si>
  <si>
    <t>1 cartridge for SurePal 5</t>
  </si>
  <si>
    <t>MA-5939/27/11/2019</t>
  </si>
  <si>
    <t>5 cartridges for SurePal 5</t>
  </si>
  <si>
    <t>Lercanidipina Sandoz 10mg</t>
  </si>
  <si>
    <t xml:space="preserve"> Lercanidipine HCl, anhydr.</t>
  </si>
  <si>
    <t>Alu/PVC: 28 film-coated tablets, Alu/PVDC: 28 film-coated tablets</t>
  </si>
  <si>
    <t>SANDOZ PHARMACEUTICAL LDA, PORTUGAL</t>
  </si>
  <si>
    <t xml:space="preserve"> Salutas Pharma GmbH,, Germany ; Actavis Hf., Iceland; Actavis Ltd., Malta; Balkanpharma Dupnista AD, Bulgaria</t>
  </si>
  <si>
    <t>RMA-1765/22/10/2019</t>
  </si>
  <si>
    <t>Lercanidipina Sandoz 20 mg</t>
  </si>
  <si>
    <t xml:space="preserve"> Lercanidipine HCL, anhydr.</t>
  </si>
  <si>
    <t>Alu/PVC: 28 film-coated tablets, Box containing 28 film-coated tablets</t>
  </si>
  <si>
    <t xml:space="preserve"> Salutas Pharma GmbH, Germany ; Actavis Hf., Iceland; Actavis Ltd., Malta; Lek Pharmaceuticals d.d, Slovenia; Balkanpharma Dupnitsa AD, Bulgaria</t>
  </si>
  <si>
    <t>RMA-1766/22/10/2019</t>
  </si>
  <si>
    <t>ZADITEN ®</t>
  </si>
  <si>
    <t xml:space="preserve"> Ketotifen hydrogen fumarate</t>
  </si>
  <si>
    <t>0.2 mg/ml</t>
  </si>
  <si>
    <t>box x 1 bottle of 100 ml</t>
  </si>
  <si>
    <t>Sandoz Pharmaceuticals AG,Switzerland</t>
  </si>
  <si>
    <t xml:space="preserve"> Delpharm Huningue SAS, France</t>
  </si>
  <si>
    <t>RMA-04545/13/02/2024</t>
  </si>
  <si>
    <t xml:space="preserve"> Novartis Pharma S.A.E., Egypt</t>
  </si>
  <si>
    <t>RMA-04546/13/02/2024</t>
  </si>
  <si>
    <t>Rivaroxaban Sandoz</t>
  </si>
  <si>
    <t>Carton box, OPA/Aluminium/PVC/Aluminium foil perforated unit dose blister Pack sizes of 10x3, film-coated tablets.</t>
  </si>
  <si>
    <t>Sandoz Pharmaceuticals d.d,Slovenia</t>
  </si>
  <si>
    <t xml:space="preserve"> Salutas Pharma GmbH, Germany ; Pharmacare Premium Ltd, Malta</t>
  </si>
  <si>
    <t>MA-0318/29/12/2021</t>
  </si>
  <si>
    <t>MA-0319/29/12/2021</t>
  </si>
  <si>
    <t>MA-0320/29/12/2021</t>
  </si>
  <si>
    <t>05-2622.11.04.2024</t>
  </si>
  <si>
    <t>LANTUS SoloStar</t>
  </si>
  <si>
    <t xml:space="preserve"> insulin glargine</t>
  </si>
  <si>
    <t>A10AE04</t>
  </si>
  <si>
    <t>Box containing 5 pens with 3rnl solution</t>
  </si>
  <si>
    <t>SANOFI AVENTIS DEUTCHLAND GMBH,GERMANY</t>
  </si>
  <si>
    <t xml:space="preserve"> Sanofi-Aventis Deutchland GmbH, Germany </t>
  </si>
  <si>
    <t>RMA-3006/29/09/2022</t>
  </si>
  <si>
    <t>APIDRA SOLOSTAR</t>
  </si>
  <si>
    <t xml:space="preserve"> INSULIN GLULISINE</t>
  </si>
  <si>
    <t>A10AB06</t>
  </si>
  <si>
    <t>5 pre-filled pen/box</t>
  </si>
  <si>
    <t xml:space="preserve"> Sanofi Aventis Deutchland GmbH,Germany, Germany </t>
  </si>
  <si>
    <t>RMA-3148/01/12/2022</t>
  </si>
  <si>
    <t>05-2613.11.04.2024</t>
  </si>
  <si>
    <t>CLEXANE®</t>
  </si>
  <si>
    <t xml:space="preserve"> ENOXAPARIN SODIUM</t>
  </si>
  <si>
    <t>Kutia prej 10 pre-filled syrings</t>
  </si>
  <si>
    <t>SANOFI AVENTIS GROUP, FRANCE</t>
  </si>
  <si>
    <t xml:space="preserve"> Sanofi Winthrop Industrie, France</t>
  </si>
  <si>
    <t>RMA-2266/16/03/2021</t>
  </si>
  <si>
    <t xml:space="preserve"> Enoxaparin sodium</t>
  </si>
  <si>
    <t>Box with 2 pre filled syringes</t>
  </si>
  <si>
    <t>RMA-2265/16/03/2021</t>
  </si>
  <si>
    <t>DEPAKINE CHRONO</t>
  </si>
  <si>
    <t xml:space="preserve"> Sodium valproate, Valproic acid</t>
  </si>
  <si>
    <t>Box with 30 prolonged release, film coated, scored tablet</t>
  </si>
  <si>
    <t xml:space="preserve"> SANOFI _WINTHROP INDUSTRIE, France</t>
  </si>
  <si>
    <t>RMA-1721/30/09/2019</t>
  </si>
  <si>
    <t>05-2621.11.04.2024</t>
  </si>
  <si>
    <t>CEREZYME® 400U</t>
  </si>
  <si>
    <t xml:space="preserve"> Imiglucerase</t>
  </si>
  <si>
    <t>A16AB02</t>
  </si>
  <si>
    <t>400 IU</t>
  </si>
  <si>
    <t>1 Vials per Carton</t>
  </si>
  <si>
    <t>Sanofi B.V-Netherlands</t>
  </si>
  <si>
    <t xml:space="preserve"> Genzyme Irleand Limited, Ireland</t>
  </si>
  <si>
    <t>RMA-1558/16/05/2019</t>
  </si>
  <si>
    <t>1.339.3</t>
  </si>
  <si>
    <t>Quadrivalent Influenza Vaccine (split virion, inactivated)</t>
  </si>
  <si>
    <t xml:space="preserve"> A/Victoria/2570/2019 (H1N1)pdm09 - like strain (A/Victoria/2570/2019, IVR-215), A/Darwin/9/2021 (H3N2) - like strain  (A/Darwin/9/2021, IVR-228), B/Austria/1359417/2021 - like strain  (B/Michigan/01/2021, wild type), BPhuket/3073/2013 - like strain  (B/Phuket/3073/2013, wild type)</t>
  </si>
  <si>
    <t>J07BB02</t>
  </si>
  <si>
    <t>0.5 ml</t>
  </si>
  <si>
    <t>Box containing 10 pre-filled syringes</t>
  </si>
  <si>
    <t>Sanofi Pasteur Europe,France</t>
  </si>
  <si>
    <t xml:space="preserve"> SANOFI PASTEUR - MARCY L'ETOILE (MLE), France; SANOFI PASTEUR - VAL DE REUIL (VDR), France; SANOFI-AVENTIS ZRT., Budapest Logisztikai es Disztribucios Platform / SANOFI-AVENTIS PRIVATE CO. LTD., Budapest Logistics and Distribution Platform, Hungary</t>
  </si>
  <si>
    <t>MA-0373/03/11/2023</t>
  </si>
  <si>
    <t>05-2618.11.04.2024</t>
  </si>
  <si>
    <t>Hexaxim</t>
  </si>
  <si>
    <t xml:space="preserve"> 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</si>
  <si>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</si>
  <si>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</si>
  <si>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PASTEURE S.A,FRANCE</t>
  </si>
  <si>
    <t xml:space="preserve"> Sanofi Pasteur, France; Sanofi pasteur, France; Agence Francaise de Secrurite des Produits de Sante-Direction des laboratoires et Controles, France; Agence Francaise de Securite Sanitaire des Produits de Sante-Direction des laboratories et Controles, France</t>
  </si>
  <si>
    <t>RMA-2377/10/06/2021</t>
  </si>
  <si>
    <t>PENTAXIM</t>
  </si>
  <si>
    <t xml:space="preserve"> Diphteria toxoid, Tetanus toxoid, Pertussis toxoid, Filamentous haemagglutinin</t>
  </si>
  <si>
    <t>J07CA06</t>
  </si>
  <si>
    <t xml:space="preserve"> SANOFI PASTEUR S.A, France</t>
  </si>
  <si>
    <t>RMA-2807/29/04/2022</t>
  </si>
  <si>
    <t>05-2758.12.04.2024</t>
  </si>
  <si>
    <t>CARDOFIX PLUS</t>
  </si>
  <si>
    <t xml:space="preserve"> Amlodipine besylate (equivalent to 10.0 mg Amlodipine), Valsartan, Hydrochlortiazide</t>
  </si>
  <si>
    <t>SANOVEL ILAC SAN VE TIC A.S, TURKEY</t>
  </si>
  <si>
    <t xml:space="preserve"> SANOVEL ILAC SAN. VE TIC. A.S., Turkey </t>
  </si>
  <si>
    <t>RMA-3210/24/01/2023</t>
  </si>
  <si>
    <t>RMA-3207/24/01/2023</t>
  </si>
  <si>
    <t xml:space="preserve"> Amlodipine besylate, Valsartan, Hydrochlorthiazide</t>
  </si>
  <si>
    <t xml:space="preserve"> SANOVEL ILAC SAN . VE TIC . A.S, Turkey </t>
  </si>
  <si>
    <t>RMA-3208/24/01/2023</t>
  </si>
  <si>
    <t xml:space="preserve"> amlodipine, valsartan, hydrochlorothiazide</t>
  </si>
  <si>
    <t xml:space="preserve"> Sanovel ilac San ve Tic A.S,Turkey, Turkey </t>
  </si>
  <si>
    <t>RMA-3209/24/01/2023</t>
  </si>
  <si>
    <t>ATOR- SANOVEL</t>
  </si>
  <si>
    <t xml:space="preserve"> ATORVASTATIN CALCIUM</t>
  </si>
  <si>
    <t xml:space="preserve"> Sanovel Ilac San.Ve Tic.A.S-Turkey, Turkey </t>
  </si>
  <si>
    <t>RMA-1512/28/05/2019</t>
  </si>
  <si>
    <t>CEMPES - SANOVEL</t>
  </si>
  <si>
    <t xml:space="preserve"> Cefdinir (for  suspension)</t>
  </si>
  <si>
    <t>It includes 100 mL suspension</t>
  </si>
  <si>
    <t xml:space="preserve"> Sanovel ilac San ve Tic A.S, Turkey, Turkey </t>
  </si>
  <si>
    <t>RMA-1785/12/11/2019</t>
  </si>
  <si>
    <t>INCEPTUM SANOVEL</t>
  </si>
  <si>
    <t xml:space="preserve"> Cefuroxime axetil ( equivalent to 500.0 mg Cefuroxime )</t>
  </si>
  <si>
    <t>RMA-1786/12/11/2019</t>
  </si>
  <si>
    <t>majezik-saovel</t>
  </si>
  <si>
    <t>30 ml vial</t>
  </si>
  <si>
    <t xml:space="preserve"> sanovel ilac sdan. ve tic. a.s, Turkey </t>
  </si>
  <si>
    <t>RMA-3464/25/07/2023</t>
  </si>
  <si>
    <t>LANSOR</t>
  </si>
  <si>
    <t xml:space="preserve"> Lansprazole micropellets (8.5 %)</t>
  </si>
  <si>
    <t>RMA-1803/20/11/2019</t>
  </si>
  <si>
    <t>Majezik Sanovel Duo</t>
  </si>
  <si>
    <t xml:space="preserve"> Majezik Sanovel Duo</t>
  </si>
  <si>
    <t>M03BX55</t>
  </si>
  <si>
    <t>100 mg+8 mg</t>
  </si>
  <si>
    <t>15</t>
  </si>
  <si>
    <t>RMA-3550/22/11/2023</t>
  </si>
  <si>
    <t>OFERTA-SANOVEL</t>
  </si>
  <si>
    <t xml:space="preserve"> SANOVEL ILAQ SAN.VE.TIC.A.S., Turkey </t>
  </si>
  <si>
    <t>RMA-2612/26/11/2021</t>
  </si>
  <si>
    <t>RMA-2613/26/11/2021</t>
  </si>
  <si>
    <t>Oferta-Sanovel 10 mg Film-coated Tablets</t>
  </si>
  <si>
    <t>RMA-261/26/11/2021</t>
  </si>
  <si>
    <t>Panthec-sanovel</t>
  </si>
  <si>
    <t>28 enteric tablets</t>
  </si>
  <si>
    <t xml:space="preserve"> sanovel ilac san ve tic a.s, Turkey </t>
  </si>
  <si>
    <t>RMA-3535/11/10/2023</t>
  </si>
  <si>
    <t>RMA-3536/11/10/2023</t>
  </si>
  <si>
    <t>SECITA</t>
  </si>
  <si>
    <t xml:space="preserve"> Escitalopram oxalate, (Escitalopram)</t>
  </si>
  <si>
    <t>Box containing 28 Film Coated Tablets</t>
  </si>
  <si>
    <t>SANTA FARMA ILAC SANAYII A.S - TURKEY</t>
  </si>
  <si>
    <t xml:space="preserve"> SANTA FARMA Ilac Sanayii A.S - TURKEY, Turkey </t>
  </si>
  <si>
    <t>FLEXO</t>
  </si>
  <si>
    <t xml:space="preserve"> Etofenamate</t>
  </si>
  <si>
    <t>M02AA06</t>
  </si>
  <si>
    <t>1 g/2 ml</t>
  </si>
  <si>
    <t>flurend</t>
  </si>
  <si>
    <t>30 ml, Bottle containing 30 ml</t>
  </si>
  <si>
    <t>Crebros</t>
  </si>
  <si>
    <t>NAZOSTER</t>
  </si>
  <si>
    <t xml:space="preserve"> mometasone furoate, mometazone furoate monohydrate</t>
  </si>
  <si>
    <t>Trentilin</t>
  </si>
  <si>
    <t xml:space="preserve"> Pentoxifyllin</t>
  </si>
  <si>
    <t>C04AD03</t>
  </si>
  <si>
    <t>Trentilin retard</t>
  </si>
  <si>
    <t>TRIDAT Forte</t>
  </si>
  <si>
    <t xml:space="preserve"> Trimebutine maleate</t>
  </si>
  <si>
    <t>20 tablets.</t>
  </si>
  <si>
    <t>05-2649.11.04.2024</t>
  </si>
  <si>
    <t>Sopulmin</t>
  </si>
  <si>
    <t xml:space="preserve"> Sobrerol</t>
  </si>
  <si>
    <t>R05CB07</t>
  </si>
  <si>
    <t>Carton box containing one blister strip  x 10 suppositories</t>
  </si>
  <si>
    <t>Scharper S.p.A,Italy</t>
  </si>
  <si>
    <t xml:space="preserve"> Doppel farmaceutici s.r.l, Italy</t>
  </si>
  <si>
    <t>MA-00142/10/06/2020</t>
  </si>
  <si>
    <t xml:space="preserve"> sobrerol</t>
  </si>
  <si>
    <t>40 mg/3 ml</t>
  </si>
  <si>
    <t>Carton box containing 10 ampoules x 3 ml</t>
  </si>
  <si>
    <t>MA-00143/10/06/2020</t>
  </si>
  <si>
    <t>Carton box containing Glass bottle of 200 ml of syrup</t>
  </si>
  <si>
    <t>MA-00141/10/06/2020</t>
  </si>
  <si>
    <t>05-2722.12.04.2024</t>
  </si>
  <si>
    <t xml:space="preserve"> ondansetron hydrochloride dihydrate</t>
  </si>
  <si>
    <t>Carton box containing 5 glass ampoule that contain 4mg in 2 ml solution for injection</t>
  </si>
  <si>
    <t>Sciecure Pharma Limited ,United Kingdom</t>
  </si>
  <si>
    <t xml:space="preserve"> Sciecure Pharma Ltd, United Kingdom</t>
  </si>
  <si>
    <t>MA-0125/10/06/2022</t>
  </si>
  <si>
    <t>Carton box containing 5 glass ampoule that contain 8mg in 4 ml solution for injection</t>
  </si>
  <si>
    <t>MA-0127/10/06/2022</t>
  </si>
  <si>
    <t>Pregabalin Sciecure</t>
  </si>
  <si>
    <t xml:space="preserve"> pregabalin</t>
  </si>
  <si>
    <t xml:space="preserve">75 mg </t>
  </si>
  <si>
    <t>Carton box containing 4x14 of 56 hard capsules</t>
  </si>
  <si>
    <t>MA-0225/12/06/2023</t>
  </si>
  <si>
    <t>Azacitidine Seacross 25 mg/mL powder for suspension for injection</t>
  </si>
  <si>
    <t xml:space="preserve"> azacitidine</t>
  </si>
  <si>
    <t>L01BC07</t>
  </si>
  <si>
    <t>Powder for suspension for injection</t>
  </si>
  <si>
    <t>Cartoon box,type I glass vial 1x 100mg,powder for suspension for injection</t>
  </si>
  <si>
    <t>Seacross Pharmaceuticals Ltd.UK</t>
  </si>
  <si>
    <t xml:space="preserve"> Seacross Pharmaceuticals Ltd., United Kingdom</t>
  </si>
  <si>
    <t>MA-0311/29/12/2021</t>
  </si>
  <si>
    <t>Bendamustine Hydrochloride 2.5mg/ml powder for concentrate for solution for infusion</t>
  </si>
  <si>
    <t xml:space="preserve"> Bendamustine Hydrochloride</t>
  </si>
  <si>
    <t>L01AA09</t>
  </si>
  <si>
    <t xml:space="preserve">2.5 mg/1 ml </t>
  </si>
  <si>
    <t>Cartoon box 25mg/vial,  each carton containing five vials ,Type I brown glass vial</t>
  </si>
  <si>
    <t>MA-0304/10/12/2021</t>
  </si>
  <si>
    <t>Cartoon box 100mg/vial, each carton containing five vials ,Type I brown glass vial</t>
  </si>
  <si>
    <t>MA-0307/20/12/2021</t>
  </si>
  <si>
    <t>Docetaxel</t>
  </si>
  <si>
    <t xml:space="preserve"> Docetaxel Anhydrous</t>
  </si>
  <si>
    <t>L01CD02</t>
  </si>
  <si>
    <t xml:space="preserve">20 mg/1 ml </t>
  </si>
  <si>
    <t>Carton box containing 1 glass vial that contain 20mg/1ml concentrate for solution for infusion</t>
  </si>
  <si>
    <t xml:space="preserve"> Seacross Pharmaceuticals Ltd, United Kingdom</t>
  </si>
  <si>
    <t>MA-0016/31/01/2022</t>
  </si>
  <si>
    <t>Carton box containing 1 glass vial that contain 160mg/8ml concentrate for solution for infusion</t>
  </si>
  <si>
    <t>MA-0018/31/01/2022</t>
  </si>
  <si>
    <t>Carton box containing 1 glass vial that contain 80mg/4ml concentrate for solution for infusion</t>
  </si>
  <si>
    <t>MA-0017/31/01/2022</t>
  </si>
  <si>
    <t>Doxorubicin</t>
  </si>
  <si>
    <t xml:space="preserve"> doxorubicin hydrochloride</t>
  </si>
  <si>
    <t>Each 25ml vial contains 50 mg of Doxorubicin hydrochloride</t>
  </si>
  <si>
    <t>MA-0242/05/11/2021</t>
  </si>
  <si>
    <t>Irinotecan hydrochloride</t>
  </si>
  <si>
    <t xml:space="preserve"> Irinotecan  hydrochloride</t>
  </si>
  <si>
    <t>L01XX19</t>
  </si>
  <si>
    <t>Carton box containing 1 glass vial that contain 500mg/25ml concentrate for solution for infusion</t>
  </si>
  <si>
    <t xml:space="preserve"> Seacross Pharmaceuticals Limited, United Kingdom</t>
  </si>
  <si>
    <t>MA-0317/29/12/2021</t>
  </si>
  <si>
    <t>Carton box containing 1 glass vial  that contain 40mg/2ml concentrate for solution for infusion</t>
  </si>
  <si>
    <t>MA-0314/29/12/2021</t>
  </si>
  <si>
    <t>Carton box containing 1 glass vial that contain 100mg/5ml concentrate for solution for infusion</t>
  </si>
  <si>
    <t>MA-0315/29/12/2021</t>
  </si>
  <si>
    <t>Carton box containing 1 glass vial that contain 300mg/15ml concentrate for solution for infusion</t>
  </si>
  <si>
    <t>MA-0316/29/12/2021</t>
  </si>
  <si>
    <t>05-2584.11.04.2024</t>
  </si>
  <si>
    <t>Octreotide</t>
  </si>
  <si>
    <t xml:space="preserve"> Octreotide</t>
  </si>
  <si>
    <t>Carton box containing 1×1ml/ vial glass type I, in one carton box which contains 100 microgram/ml of solution for injection/infusion.</t>
  </si>
  <si>
    <t>MA-0274/07/10/2022</t>
  </si>
  <si>
    <t>Oxaliplatin 5mg/ml concentrate for solution for infusion</t>
  </si>
  <si>
    <t>Cartoon box, Type I clear glass 1 vial x 20ml ,concentrate for solution for infusion</t>
  </si>
  <si>
    <t>MA-0313/29/12/2021</t>
  </si>
  <si>
    <t xml:space="preserve">5 mg/1 ml  </t>
  </si>
  <si>
    <t>Cartoon box, Type I clear glass 1 vial x 10ml ,concentrate for solution for infusion</t>
  </si>
  <si>
    <t>MA-0312/29/12/2021</t>
  </si>
  <si>
    <t>Paclitaxel</t>
  </si>
  <si>
    <t xml:space="preserve"> paclitaxel</t>
  </si>
  <si>
    <t xml:space="preserve">6 mg/1 ml </t>
  </si>
  <si>
    <t>Cartoon box 1x5ml Type I glass vial Concentrate for solution for infusion</t>
  </si>
  <si>
    <t>MA-0289/02/12/2021</t>
  </si>
  <si>
    <t>Cartoon box 1x16.7ml Type I glass vial Concentrate for solution for infusion</t>
  </si>
  <si>
    <t>MA-0290/02/12/2021</t>
  </si>
  <si>
    <t>Palonosetron 250 micrograms solution for injection</t>
  </si>
  <si>
    <t xml:space="preserve"> Palonosetron Hydrochloride</t>
  </si>
  <si>
    <t>A04AA05</t>
  </si>
  <si>
    <t>250 mcg/5 ml</t>
  </si>
  <si>
    <t>Carton box containing 1 glass type I vial which contains 5ml of solution for injection.</t>
  </si>
  <si>
    <t xml:space="preserve"> SEACROSS PHARMACEUTICALS LIMITED, United Kingdom</t>
  </si>
  <si>
    <t>MA-0050/11/03/2022</t>
  </si>
  <si>
    <t>Pemetrexed Seacross</t>
  </si>
  <si>
    <t xml:space="preserve"> pemetrexed disodium</t>
  </si>
  <si>
    <t>L01BA04</t>
  </si>
  <si>
    <t>Carton box,type I glass vial containing 1x100mg powder for concentrate for solution for infusion</t>
  </si>
  <si>
    <t>MA-0011/11/01/2023</t>
  </si>
  <si>
    <t>Carton box,type I glass vial containing 1x500mg powder for concentrate for solution for infusion</t>
  </si>
  <si>
    <t>MA-0012/11/01/2023</t>
  </si>
  <si>
    <t>zoledronic acid</t>
  </si>
  <si>
    <t xml:space="preserve"> Zoledronic Acid monohydrate</t>
  </si>
  <si>
    <t xml:space="preserve">5mg/100 ml  </t>
  </si>
  <si>
    <t>Cartoon box,Type I silicon dioxide inner coated glass vials, capped with Type I bromobutyl rubber stoppers and sealed with aluminum polypropylene flip off seals containing 1 glass vial that contain 100ml solution for infusion</t>
  </si>
  <si>
    <t>MA-0365/03/11/2023</t>
  </si>
  <si>
    <t>.</t>
  </si>
  <si>
    <t>zolendronic acid</t>
  </si>
  <si>
    <t xml:space="preserve"> zolendronic acid monohydrate</t>
  </si>
  <si>
    <t xml:space="preserve">4 mg/5 ml  </t>
  </si>
  <si>
    <t>Carton box containing 1 glass vial  that contain 5ml concentrate for solution for infusion</t>
  </si>
  <si>
    <t>MA-0004/12/01/2022</t>
  </si>
  <si>
    <t xml:space="preserve">05-2787.12.04.2024    </t>
  </si>
  <si>
    <t>Omatril</t>
  </si>
  <si>
    <t xml:space="preserve"> Lynestrenol</t>
  </si>
  <si>
    <t>G03DC03</t>
  </si>
  <si>
    <t>Carton box containing ALU/PVC blisters x 30 tablets</t>
  </si>
  <si>
    <t>SEARLE PAKISTAN LIMITED,Pakistan</t>
  </si>
  <si>
    <t xml:space="preserve"> SEARLE PAKISTAN LIMITED, Pakistan</t>
  </si>
  <si>
    <t>MA-0215/31/05/2023</t>
  </si>
  <si>
    <t>05-2599.11.04.2024</t>
  </si>
  <si>
    <t>Septanest with adrenaline 1/100.000</t>
  </si>
  <si>
    <t xml:space="preserve"> Articaine hydrochloride, Adrenaline</t>
  </si>
  <si>
    <t>N01BB58</t>
  </si>
  <si>
    <t>(68 mg+0.017 mg)/1.7 ml</t>
  </si>
  <si>
    <t>Box x 50 cartridges</t>
  </si>
  <si>
    <t>SEPTODONT - France</t>
  </si>
  <si>
    <t xml:space="preserve"> SEPTODONT, France</t>
  </si>
  <si>
    <t>MA-5863/03/10/2019</t>
  </si>
  <si>
    <t>05-2598.11.04.2024</t>
  </si>
  <si>
    <t>Scandonest 30 mg/mL</t>
  </si>
  <si>
    <t>MA-00147/12/06/2020</t>
  </si>
  <si>
    <t>05-2597.11.04.2024</t>
  </si>
  <si>
    <t>Scandonest 2% Special</t>
  </si>
  <si>
    <t xml:space="preserve"> Mepivacaine hydrochloride, Adrenaline</t>
  </si>
  <si>
    <t>N01BB53</t>
  </si>
  <si>
    <t>20 mg+0.01 mg</t>
  </si>
  <si>
    <t>MA-00146/12/06/2020</t>
  </si>
  <si>
    <t xml:space="preserve">05-2709.12.04.2024  </t>
  </si>
  <si>
    <t>Iohexol injection</t>
  </si>
  <si>
    <t>Carton box, glass bottles, 10x100ml, Solution for injection,</t>
  </si>
  <si>
    <t>Shanghai Starry Pharmaceuticals Co.,China</t>
  </si>
  <si>
    <t xml:space="preserve"> Shanghai Starry Pharmaceutical Co.,, China</t>
  </si>
  <si>
    <t>MA-0124/24/03/2023</t>
  </si>
  <si>
    <t xml:space="preserve">05-2709.12.04.2024   </t>
  </si>
  <si>
    <t>Carton box, glass bottles, 10x100ml, Solution for injection</t>
  </si>
  <si>
    <t>MA-0125/24/03/2023</t>
  </si>
  <si>
    <t>05-2709.12.04.2024</t>
  </si>
  <si>
    <t>Iopamidol injection</t>
  </si>
  <si>
    <t xml:space="preserve"> Iopamidol</t>
  </si>
  <si>
    <t>V08AB04</t>
  </si>
  <si>
    <t>MA-0194/18/05/2023</t>
  </si>
  <si>
    <t xml:space="preserve">05-2713.12.04.2024    </t>
  </si>
  <si>
    <t>HEPARIN SODIUM INJECTION USP</t>
  </si>
  <si>
    <t xml:space="preserve"> Heparin sodium (porcine mucosa)</t>
  </si>
  <si>
    <t>1000 USP/1 ml</t>
  </si>
  <si>
    <t>Cardboard box, multiple dose vials, 25x1ml</t>
  </si>
  <si>
    <t>Shenzhen Techdow Pharmaceutical Co.Ltd,China</t>
  </si>
  <si>
    <t xml:space="preserve"> Shenzhen Techdow Pharmaceutical Co., Ltd., China</t>
  </si>
  <si>
    <t>MA-0143/24/03/2023</t>
  </si>
  <si>
    <t>20000 USP/1 ml</t>
  </si>
  <si>
    <t>Cardboard box, multiple dose vials, 25x1ml, Solution for injection,</t>
  </si>
  <si>
    <t>MA-0085/07/03/2023</t>
  </si>
  <si>
    <t>5000 USP/1 ml</t>
  </si>
  <si>
    <t>Cardboard box, multiple dose vials, 25x10ml</t>
  </si>
  <si>
    <t>MA-0144/24/03/2023</t>
  </si>
  <si>
    <t>MA-0084/07/03/2023</t>
  </si>
  <si>
    <t>VALECLOR</t>
  </si>
  <si>
    <t xml:space="preserve"> Cefaclor</t>
  </si>
  <si>
    <t>Bottle: 100ml</t>
  </si>
  <si>
    <t>SIAR PHARMA,SRL, ITALY</t>
  </si>
  <si>
    <t xml:space="preserve"> REMEDINA S.A., Greece</t>
  </si>
  <si>
    <t>RMA-2864/15/06/2022</t>
  </si>
  <si>
    <t>ALGOLIDER</t>
  </si>
  <si>
    <t xml:space="preserve"> nimesulide</t>
  </si>
  <si>
    <t xml:space="preserve"> Fine Foods &amp; Pharmaceuticals N.T.M S.p.A, Italy</t>
  </si>
  <si>
    <t>RMA-2580/28/10/2021</t>
  </si>
  <si>
    <t>LAMBRINEX</t>
  </si>
  <si>
    <t>Carton box, Blister of PA/AA/PVC Aluminium foil, 30 film coated tablet</t>
  </si>
  <si>
    <t>S-LAB Sp. z o.o.Poland</t>
  </si>
  <si>
    <t xml:space="preserve"> Suprobion Sp. z o.o. Spólka komandytowa, Poland</t>
  </si>
  <si>
    <t>MA-0056/07/04/2021</t>
  </si>
  <si>
    <t>MA-0055/07/04/2021</t>
  </si>
  <si>
    <t>MA-0054/07/04/2021</t>
  </si>
  <si>
    <t>AMOSOL</t>
  </si>
  <si>
    <t xml:space="preserve"> Amoxicilin trihydrats</t>
  </si>
  <si>
    <t>12 Soluble and chewable tablets, Box conatining 12 orodispersible tablets</t>
  </si>
  <si>
    <t>SO.SE PHARM, ITALY</t>
  </si>
  <si>
    <t xml:space="preserve"> LA. FA. RE Spa Italy, Italy; Francia Farmaceutici s.r.l, Italy; LA. FA. RE Srl Italy, Italy</t>
  </si>
  <si>
    <t>RMA-2134/09/10/2020</t>
  </si>
  <si>
    <t>OMEGASTATIN</t>
  </si>
  <si>
    <t xml:space="preserve"> Atorvastatina</t>
  </si>
  <si>
    <t xml:space="preserve"> Special product's line S.P.A, Italy; TEVA PHARMA S.L.U, Spain</t>
  </si>
  <si>
    <t>RMA-2062/10/06/2020</t>
  </si>
  <si>
    <t>RMA-2063/10/06/2020</t>
  </si>
  <si>
    <t>TROZAMIL</t>
  </si>
  <si>
    <t xml:space="preserve"> Azithromicine dihydrate</t>
  </si>
  <si>
    <t xml:space="preserve"> Special Product's line, Italy</t>
  </si>
  <si>
    <t>RMA-1552/13/05/2019</t>
  </si>
  <si>
    <t>Curcix</t>
  </si>
  <si>
    <t xml:space="preserve"> carvedilol</t>
  </si>
  <si>
    <t>Box containing 30 scored tablets</t>
  </si>
  <si>
    <t>RMA-1826/03/12/2019</t>
  </si>
  <si>
    <t xml:space="preserve"> Special product's line S.P.A, Italy</t>
  </si>
  <si>
    <t>RMA-1825/03/12/2019</t>
  </si>
  <si>
    <t>KLIACEF</t>
  </si>
  <si>
    <t xml:space="preserve"> Facta Farmaceutici S.p.A., Italy</t>
  </si>
  <si>
    <t>RMA-2275/16/03/2021</t>
  </si>
  <si>
    <t>SIRTAP</t>
  </si>
  <si>
    <t xml:space="preserve"> Ceftriaxone sodium, Lidocaine hydrochloride</t>
  </si>
  <si>
    <t>1 vial with powder + 1 vial with solvent 3.5 ml</t>
  </si>
  <si>
    <t xml:space="preserve"> Esseti Farmaceutici S.r.l, Italy; Laboratorio  Farmaceutico CT S.r.l, Italy</t>
  </si>
  <si>
    <t>MA-00437/24/01/2024</t>
  </si>
  <si>
    <t>CETERIS</t>
  </si>
  <si>
    <t xml:space="preserve"> ceterizin hydrochloridum</t>
  </si>
  <si>
    <t xml:space="preserve"> Special Product's line S.p.A, Italy</t>
  </si>
  <si>
    <t>RMA-3363/08/05/2023</t>
  </si>
  <si>
    <t>PULMIST Adulti</t>
  </si>
  <si>
    <t xml:space="preserve"> Flunisolide anhydrous</t>
  </si>
  <si>
    <t>R03BA03</t>
  </si>
  <si>
    <t>2 mg/2 ml</t>
  </si>
  <si>
    <t>Box containing 15 single dose</t>
  </si>
  <si>
    <t>RMA-1925/29/01/2020</t>
  </si>
  <si>
    <t>PULMIST Bambini</t>
  </si>
  <si>
    <t>1 mg/2 ml</t>
  </si>
  <si>
    <t xml:space="preserve"> Genetic S.p.A, Italy</t>
  </si>
  <si>
    <t>RMA-1924/29/01/2020</t>
  </si>
  <si>
    <t>BERNY</t>
  </si>
  <si>
    <t xml:space="preserve"> Fosfomycin trometamol</t>
  </si>
  <si>
    <t>2 sachets</t>
  </si>
  <si>
    <t xml:space="preserve"> Special product's line, Italy</t>
  </si>
  <si>
    <t>RMA-1551/13/05/2019</t>
  </si>
  <si>
    <t>SOSEFEN</t>
  </si>
  <si>
    <t>bottle 20 ml</t>
  </si>
  <si>
    <t xml:space="preserve"> Special Product's Line S.p.A., Italy</t>
  </si>
  <si>
    <t>MA-0336/17/10/2023</t>
  </si>
  <si>
    <t>LASTAN</t>
  </si>
  <si>
    <t>28 tablets, Box containing 28 film coated tablets</t>
  </si>
  <si>
    <t xml:space="preserve"> Bluepharma Industria pharmaceutica S.A., Portugal; Special Products Line S.p.A, Portugal; Special products Line, Italy</t>
  </si>
  <si>
    <t>RMA-3362/08/05/2023</t>
  </si>
  <si>
    <t>METILDROL</t>
  </si>
  <si>
    <t xml:space="preserve"> Special Product's line SPA, Italy</t>
  </si>
  <si>
    <t>MA-0166/14/04/2023</t>
  </si>
  <si>
    <t>MA-0201/31/05/2023</t>
  </si>
  <si>
    <t>NEBISCON</t>
  </si>
  <si>
    <t>28 divisible tablets</t>
  </si>
  <si>
    <t>MA-0343/18/10/2023</t>
  </si>
  <si>
    <t>CLETUS</t>
  </si>
  <si>
    <t>RMA-3547/22/11/2023</t>
  </si>
  <si>
    <t>INIPANT</t>
  </si>
  <si>
    <t>Carton box, AL/al blister, 28 gastroresistant tablets</t>
  </si>
  <si>
    <t xml:space="preserve"> Special Product's line S.P.A, Italy</t>
  </si>
  <si>
    <t>MA-0145/24/03/2023</t>
  </si>
  <si>
    <t>ANTUNES</t>
  </si>
  <si>
    <t xml:space="preserve"> Tamsulosin hydrocloride</t>
  </si>
  <si>
    <t xml:space="preserve"> Special products line, Italy</t>
  </si>
  <si>
    <t>RMA-3546/22/11/2023</t>
  </si>
  <si>
    <t>BART</t>
  </si>
  <si>
    <t xml:space="preserve"> Edmond Pharma s.r.l., Italy</t>
  </si>
  <si>
    <t>RMA-3364/08/05/2023</t>
  </si>
  <si>
    <t>URSOFLOR</t>
  </si>
  <si>
    <t>20 capsula</t>
  </si>
  <si>
    <t>RMA-1567/24/05/2019</t>
  </si>
  <si>
    <t>KEVINDOL</t>
  </si>
  <si>
    <t xml:space="preserve"> Ketorolac trometamol</t>
  </si>
  <si>
    <t xml:space="preserve">Injectable solution for intramuscular and intravenous use </t>
  </si>
  <si>
    <t>3 vials with 1ml</t>
  </si>
  <si>
    <t>So.Se.PHARM S.r.l-Italy</t>
  </si>
  <si>
    <t>Esseti Farmaceutici Srl-Italy</t>
  </si>
  <si>
    <t>RMA-1342/27/09/2018</t>
  </si>
  <si>
    <t>05-2826.12.04.2024</t>
  </si>
  <si>
    <t>IbuStop Fast</t>
  </si>
  <si>
    <t>Carton box contain 1 blister x 10 Softgel Capsules</t>
  </si>
  <si>
    <t>Softgel Healthcare Private Limited,India</t>
  </si>
  <si>
    <t xml:space="preserve"> Softgel Healthcare Pvt Ltd, India</t>
  </si>
  <si>
    <t>MA-00186/23/07/2020</t>
  </si>
  <si>
    <t>Allergosan 1%</t>
  </si>
  <si>
    <t xml:space="preserve"> chloropyramine hydrochloride</t>
  </si>
  <si>
    <t>D04AA09</t>
  </si>
  <si>
    <t>tube containing 18 gr of ointment</t>
  </si>
  <si>
    <t>Sopharma AD, - Bulgaria</t>
  </si>
  <si>
    <t xml:space="preserve"> Sopharma AD, Bulgaria</t>
  </si>
  <si>
    <t>RMA-3060/25/10/2022</t>
  </si>
  <si>
    <t>Allergosan 1% cream</t>
  </si>
  <si>
    <t>Tube containing 18 g of cream</t>
  </si>
  <si>
    <t>RMA-2411/14/07/2021</t>
  </si>
  <si>
    <t>Allergosan 10mg/ml solution for injection</t>
  </si>
  <si>
    <t xml:space="preserve"> chlorpyramine hydrochloride</t>
  </si>
  <si>
    <t>Box containing 10 ampoules x 2ml</t>
  </si>
  <si>
    <t>RMA-2412/14/07/2021</t>
  </si>
  <si>
    <t>Digoxin Sopharma</t>
  </si>
  <si>
    <t xml:space="preserve"> Digoxin</t>
  </si>
  <si>
    <t>Box containing 10 ampules of 2 ml</t>
  </si>
  <si>
    <t xml:space="preserve"> SOPHARMA AD, Bulgaria</t>
  </si>
  <si>
    <t>RMA-3061/25/10/2022</t>
  </si>
  <si>
    <t>Digoxin Sopharma 0.25mg tablet</t>
  </si>
  <si>
    <t xml:space="preserve"> digoxin</t>
  </si>
  <si>
    <t>RMA-2410/14/07/2021</t>
  </si>
  <si>
    <t>Isocor 2.5mg/ml solution for injection/infusion</t>
  </si>
  <si>
    <t xml:space="preserve"> verapamil hydrochloride</t>
  </si>
  <si>
    <t>RMA-2576/22/10/2021</t>
  </si>
  <si>
    <t>Troxerutin Sopharma</t>
  </si>
  <si>
    <t xml:space="preserve"> Troxerutin</t>
  </si>
  <si>
    <t>C05CA04</t>
  </si>
  <si>
    <t>SOPHARMA AD,Bulgaria</t>
  </si>
  <si>
    <t>RMA-1934/04/02/2020</t>
  </si>
  <si>
    <t>Ambroxol Sopharma</t>
  </si>
  <si>
    <t>15mg/5ml</t>
  </si>
  <si>
    <t>SOPHARMA AD-Bulgaria</t>
  </si>
  <si>
    <t>RMA-1911/22/01/2020</t>
  </si>
  <si>
    <t>FELORAN</t>
  </si>
  <si>
    <t xml:space="preserve"> Diclofenac Natrium</t>
  </si>
  <si>
    <t>Tube containing 60g of gel</t>
  </si>
  <si>
    <t>RMA-1923/29/01/2020</t>
  </si>
  <si>
    <t>Broncholytin</t>
  </si>
  <si>
    <t xml:space="preserve"> Glaucine hydrobromide, Ephedrine hydrochloride</t>
  </si>
  <si>
    <t>R05DB20</t>
  </si>
  <si>
    <t>(5.75mg+4.6mg)/5ml</t>
  </si>
  <si>
    <t>Bottle containing 125g</t>
  </si>
  <si>
    <t>RMA 1927/29/01/2020</t>
  </si>
  <si>
    <t>CAPTOPRIL SOPHARMA</t>
  </si>
  <si>
    <t>10 tablets are packed in a blister of rigid</t>
  </si>
  <si>
    <t>SOPHARMA PLC, BULGARIA</t>
  </si>
  <si>
    <t xml:space="preserve"> Sopharma PLC, Bulgaria, Bulgaria</t>
  </si>
  <si>
    <t>Ephedrine Sopharma 50mg/ml solution for injection</t>
  </si>
  <si>
    <t xml:space="preserve"> Ephedrine hydrochloride</t>
  </si>
  <si>
    <t>R03CA02</t>
  </si>
  <si>
    <t>RMA-2414/15/07/2021</t>
  </si>
  <si>
    <t>Haloperidol Sopharma 5mg/ml solution for injection</t>
  </si>
  <si>
    <t>Box containing 10 ampoules in a blister in a rigid PVC foil</t>
  </si>
  <si>
    <t>RMA-2415/15/07/2021</t>
  </si>
  <si>
    <t>TEMPALGIN</t>
  </si>
  <si>
    <t xml:space="preserve"> metamizole sodium, triacetonamine 4-toluensulfonate</t>
  </si>
  <si>
    <t>N02BB72</t>
  </si>
  <si>
    <t>500 mg+20 mg</t>
  </si>
  <si>
    <t xml:space="preserve"> SOPHARMA PLC, Bulgaria</t>
  </si>
  <si>
    <t>RMA-2956/26/08/2022</t>
  </si>
  <si>
    <t>Spiramycine/Metronidazole Substipharm</t>
  </si>
  <si>
    <t xml:space="preserve"> Spiramycin, Metronidazole</t>
  </si>
  <si>
    <t>J01RA04</t>
  </si>
  <si>
    <t>15000000 IU/250 mg</t>
  </si>
  <si>
    <t>10 film coated tablet / box</t>
  </si>
  <si>
    <t>SUBSTIPHARM,France</t>
  </si>
  <si>
    <t xml:space="preserve"> INPHARMASCI, France</t>
  </si>
  <si>
    <t>MA-00107/04/05/2020</t>
  </si>
  <si>
    <t>AMPICILLIN SODIUM FOR INJECTION BP</t>
  </si>
  <si>
    <t xml:space="preserve"> Ampicillin Sodium BP</t>
  </si>
  <si>
    <t>cardboard box containing 1 vial x 7.5 ml plain glass Vial (USP type-1)</t>
  </si>
  <si>
    <t>SWISS PARENTERALS,  LTD,India</t>
  </si>
  <si>
    <t>MA-0198/19/05/2023</t>
  </si>
  <si>
    <t>MEROPENEM FOR INJECTION USP 1 GM</t>
  </si>
  <si>
    <t xml:space="preserve"> Meropenem Trihydrate</t>
  </si>
  <si>
    <t>1g</t>
  </si>
  <si>
    <t>30 ml Plain Glass vial (USP Type- III) packed  in a carton along with tray and insert.</t>
  </si>
  <si>
    <t xml:space="preserve"> Swiss Parenterals LTD.,, India</t>
  </si>
  <si>
    <t>MA-08216/23/02/2024</t>
  </si>
  <si>
    <t>CEPHTIZONE</t>
  </si>
  <si>
    <t xml:space="preserve"> Sterile Ceftriaxone Sodium USP Equivalent to Ceftriaxone (anhydrous)</t>
  </si>
  <si>
    <t>Cardboard box, plain glass vial,1 x 10 ml ampoules, Powder for injection</t>
  </si>
  <si>
    <t>MA-0080/01/04/2022</t>
  </si>
  <si>
    <t>05-2723.12.04.2024</t>
  </si>
  <si>
    <t>Synervita</t>
  </si>
  <si>
    <t xml:space="preserve"> Phytomenadione BP</t>
  </si>
  <si>
    <t>B02BA01</t>
  </si>
  <si>
    <t>10 ampoules x1ml</t>
  </si>
  <si>
    <t>Syner Medico Pvt.Ltd</t>
  </si>
  <si>
    <t xml:space="preserve"> Syner Medico Pvt.Ltd., India</t>
  </si>
  <si>
    <t>MA-5996/30/12/2019</t>
  </si>
  <si>
    <t>05-2555.11.04.2024</t>
  </si>
  <si>
    <t>Entyvio</t>
  </si>
  <si>
    <t xml:space="preserve"> vedolizumab</t>
  </si>
  <si>
    <t>L04AA33</t>
  </si>
  <si>
    <t>Carton box containing 1 vial</t>
  </si>
  <si>
    <t>Takeda Pharma A/S,Denmark</t>
  </si>
  <si>
    <t xml:space="preserve"> Takeda Austria GmbH, Austria</t>
  </si>
  <si>
    <t>MA-00225/07/03/2024</t>
  </si>
  <si>
    <t>CLONAZEPAMUM TZF</t>
  </si>
  <si>
    <t>Carton box containing 1 Al/PVC or Al/PVC/PE/PVdC blister which contain 30 tablets</t>
  </si>
  <si>
    <t>Tarchominskie Zaklady Farmaceutyczne Polfa Społka Akcyjna,Poland</t>
  </si>
  <si>
    <t xml:space="preserve"> Tarchominskie Zaklady Farmaceutyczne "Polfa" Spolka Akcyjna, Poland</t>
  </si>
  <si>
    <t>MA-0055/11/03/2022</t>
  </si>
  <si>
    <t>MA-0054/11/03/2022</t>
  </si>
  <si>
    <t>Doxycyclinum TZF</t>
  </si>
  <si>
    <t>Carton box containing 2 Aluminium/PVC-foil blisters; each  blister contain 5 capsules (10 hard capsules)</t>
  </si>
  <si>
    <t xml:space="preserve"> Tarchominskie Zaklady Farmaceutyczne ''Polfa'' Spolka Akcyjna, Poland</t>
  </si>
  <si>
    <t>MA-0053/11/03/2022</t>
  </si>
  <si>
    <t xml:space="preserve">05-2712.12.04.2024 </t>
  </si>
  <si>
    <t>Inhixa</t>
  </si>
  <si>
    <t xml:space="preserve"> enoxaparin sodium</t>
  </si>
  <si>
    <t>Carton box containing 10 pre-filled syringes of 0.2ml contains 2,000 IU (20 mg) of solution</t>
  </si>
  <si>
    <t>Techdow pharma Netherlands B.V.Netherland</t>
  </si>
  <si>
    <t xml:space="preserve"> Health-Med spólka z ograniczona odpowiedzialnoscia spólka jawna, Poland</t>
  </si>
  <si>
    <t>MA-0010/21/01/2022</t>
  </si>
  <si>
    <t xml:space="preserve">05-2712.12.04.2024   </t>
  </si>
  <si>
    <t>Carton box containing 10 pre-filled syringes of 0.4ml contains 4,000 IU (40 mg) of solution</t>
  </si>
  <si>
    <t>MA-0011/21/01/2022</t>
  </si>
  <si>
    <t>Carton box containing 10 pre-filled syringes of 0.6ml contains 6,000 IU (60 mg) of solution</t>
  </si>
  <si>
    <t>MA-0012/21/01/2022</t>
  </si>
  <si>
    <t>05-2712.12.04.2024</t>
  </si>
  <si>
    <t>Carton box containing 10 pre-filled syringes of 0.8ml contains 8,000 IU (80 mg) of solution</t>
  </si>
  <si>
    <t>MA-0013/21/01/2022</t>
  </si>
  <si>
    <t>05-2675.11.04.2024</t>
  </si>
  <si>
    <t>ZIGABAL</t>
  </si>
  <si>
    <t xml:space="preserve"> Oxcarbazepine</t>
  </si>
  <si>
    <t>N03AF02</t>
  </si>
  <si>
    <t>TECNIMEDE - SOCIEDADE TECNICO MEDICINAL S.A, PORTUGAL</t>
  </si>
  <si>
    <t xml:space="preserve"> West Pharma Producoes de Especialidades Farmaceuticas, S.A., Portugal; Atlantic Pharma Producoes Farmaceuticas, S.A., Portugal</t>
  </si>
  <si>
    <t>RMA-1585/10/06/2019</t>
  </si>
  <si>
    <t>05-2666.11.04.2024</t>
  </si>
  <si>
    <t>Cinacalcet Tillomed 30 mg Filmtabletten</t>
  </si>
  <si>
    <t>Carton box, PVC-aluminium blisters in pack size of 28 film-coated tablets</t>
  </si>
  <si>
    <t>Tillomed Pharma GmbH,Germany</t>
  </si>
  <si>
    <t xml:space="preserve"> Tillomed Pharma GmbH, Germany ; Tillomed Laboratories Limited, United Kingdom; Emcure Pharma UK Limited, United Kingdom</t>
  </si>
  <si>
    <t>MA-0040/25/03/2021</t>
  </si>
  <si>
    <t>Mycophenolat mofetil Tillomed 250 mg Kapseln</t>
  </si>
  <si>
    <t>Carton box, PVC white opaque/aluminium foil perforated,100 Capsule, hard</t>
  </si>
  <si>
    <t>URMA-00203/27/08/2020</t>
  </si>
  <si>
    <t>Mycophenolatmofetil Tillomed 500 mg Filmtabletten</t>
  </si>
  <si>
    <t>Carton box, PVC-aluminium blisters in pack size of 150 film-coated tablets</t>
  </si>
  <si>
    <t xml:space="preserve"> Tillomed Pharma GmbH, Germany ; Emcure Pharma UK Ltd, United Kingdom; Tillomed Laboratories Ltd, United Kingdom</t>
  </si>
  <si>
    <t>URMA-00175/14/07/2020</t>
  </si>
  <si>
    <t>05-2625.04.11.2024</t>
  </si>
  <si>
    <t>ACT®</t>
  </si>
  <si>
    <t>Trepharm SH.P.K</t>
  </si>
  <si>
    <t xml:space="preserve"> TREPHARM, Kosovo</t>
  </si>
  <si>
    <t>RMA-2213/22/01/2021</t>
  </si>
  <si>
    <t>RMA-2212/22/01/2021</t>
  </si>
  <si>
    <t>RMA-2214/22/01/2021</t>
  </si>
  <si>
    <t>Box x 10 sachets</t>
  </si>
  <si>
    <t>RMA-2215/22/01/2021</t>
  </si>
  <si>
    <t>ASPIRIDOL Protect</t>
  </si>
  <si>
    <t>Box x 30 gastro-resistant tablets</t>
  </si>
  <si>
    <t>RMA-2170/11/11/2020</t>
  </si>
  <si>
    <t>RMA-2171/11/11/2020</t>
  </si>
  <si>
    <t>XALAM</t>
  </si>
  <si>
    <t xml:space="preserve"> Trepharm, Kosovo</t>
  </si>
  <si>
    <t>RMA-1963/11/03/2020</t>
  </si>
  <si>
    <t>XALAM®</t>
  </si>
  <si>
    <t xml:space="preserve"> TREPHARM SH.P.K., Kosovo</t>
  </si>
  <si>
    <t>RMA-1962/11/03/2020</t>
  </si>
  <si>
    <t>ASTAT 20mg tablet</t>
  </si>
  <si>
    <t xml:space="preserve"> Atorvastatin calcium trihydrate</t>
  </si>
  <si>
    <t xml:space="preserve"> TREPHARM SH.P.K, Kosovo</t>
  </si>
  <si>
    <t>RMA-1589/13/06/2019</t>
  </si>
  <si>
    <t>AZITRE</t>
  </si>
  <si>
    <t>1 bottle x 15ml</t>
  </si>
  <si>
    <t>RMA-1733/03/10/2019</t>
  </si>
  <si>
    <t>Azitre</t>
  </si>
  <si>
    <t xml:space="preserve"> Azithromycine dehydrate equivalent to azithromycine</t>
  </si>
  <si>
    <t>box x 3 capsules</t>
  </si>
  <si>
    <t xml:space="preserve"> N.P.T"Trepharm", Kosovo</t>
  </si>
  <si>
    <t>RMA-3393/11/05/2023</t>
  </si>
  <si>
    <t>BISACODYL</t>
  </si>
  <si>
    <t>20 tbl</t>
  </si>
  <si>
    <t>RMA-2045/29/05/2020</t>
  </si>
  <si>
    <t>Treclor</t>
  </si>
  <si>
    <t>box x 16 capsules</t>
  </si>
  <si>
    <t>RMA-3374/10/05/2023</t>
  </si>
  <si>
    <t>TRECLOR</t>
  </si>
  <si>
    <t xml:space="preserve"> Cefaclor monohydrate equivalent to cefaclor</t>
  </si>
  <si>
    <t>Bottle of 60ml</t>
  </si>
  <si>
    <t>RMA-1808/22/11/2019</t>
  </si>
  <si>
    <t>box x 1 bottle x 60ml</t>
  </si>
  <si>
    <t>RMA-3390/11/05/2023</t>
  </si>
  <si>
    <t>CEF®</t>
  </si>
  <si>
    <t xml:space="preserve"> Cefalexin</t>
  </si>
  <si>
    <t xml:space="preserve"> N.P.T"Trepharm"Republika e Kosoves, Kosovo</t>
  </si>
  <si>
    <t>RMA-3359/03/05/2023</t>
  </si>
  <si>
    <t>Cef®</t>
  </si>
  <si>
    <t>Box x 16 caps</t>
  </si>
  <si>
    <t>RMA-3389/11/05/2023</t>
  </si>
  <si>
    <t>CEFEXEL</t>
  </si>
  <si>
    <t xml:space="preserve"> cefixime trihydrate</t>
  </si>
  <si>
    <t>box x 10 capsules</t>
  </si>
  <si>
    <t xml:space="preserve"> NPT TREPHARM, Kosovo</t>
  </si>
  <si>
    <t>RMA-3119/16/11/2022</t>
  </si>
  <si>
    <t xml:space="preserve"> Cefixime trihydrate equivalent to anhydrous</t>
  </si>
  <si>
    <t>One bottle of 60 ml</t>
  </si>
  <si>
    <t xml:space="preserve"> N.P.T "Trepharm", Kosovo; Trepharm, Kosovo</t>
  </si>
  <si>
    <t>RMA-1716/23/09/2019</t>
  </si>
  <si>
    <t>Ciprot®</t>
  </si>
  <si>
    <t xml:space="preserve"> Ciprofloxacin hydrochloride equivalent to ciprofloxacin</t>
  </si>
  <si>
    <t>Box 10 FC tablets</t>
  </si>
  <si>
    <t>RMA-3380/10/05/2023</t>
  </si>
  <si>
    <t>RMA-3379/10/05/2023</t>
  </si>
  <si>
    <t>TREKLIN</t>
  </si>
  <si>
    <t xml:space="preserve"> Clindamycin hydrochloride eq to Clindamycin</t>
  </si>
  <si>
    <t>Box x 16 capsules</t>
  </si>
  <si>
    <t xml:space="preserve"> N.P.T" Trepharm" - Republika e Kosovës, Kosovo</t>
  </si>
  <si>
    <t>Diclofen® Retard</t>
  </si>
  <si>
    <t>RMA-2554/14/10/2021</t>
  </si>
  <si>
    <t>ZINOVIA</t>
  </si>
  <si>
    <t xml:space="preserve"> Empagliflozin</t>
  </si>
  <si>
    <t>A10BK03</t>
  </si>
  <si>
    <t>Carton box containing 3 blisters x 10 film coated tablets (30 tablets)</t>
  </si>
  <si>
    <t xml:space="preserve"> TREPHARM SH. P. K, Kosovo</t>
  </si>
  <si>
    <t>MA-0254/25/07/2023</t>
  </si>
  <si>
    <t>MA-0266/03/08/2023</t>
  </si>
  <si>
    <t>ZinoMet</t>
  </si>
  <si>
    <t xml:space="preserve"> Empaglifozin, Metformin hydrochloride</t>
  </si>
  <si>
    <t>A10BD20</t>
  </si>
  <si>
    <t>12.5 mg + 850 mg</t>
  </si>
  <si>
    <t>a. Carton box containing 3 blisters x 10 film coated tablets (30 tablets)</t>
  </si>
  <si>
    <t>MA-0297/24/08/2023</t>
  </si>
  <si>
    <t>Erytre®</t>
  </si>
  <si>
    <t xml:space="preserve"> Erythromicine estolate</t>
  </si>
  <si>
    <t>RMA-3387/11/05/2023</t>
  </si>
  <si>
    <t xml:space="preserve"> Erythromicine ethyl succinate</t>
  </si>
  <si>
    <t>Box x 1 bottle</t>
  </si>
  <si>
    <t>RMA-3358/03/05/2023</t>
  </si>
  <si>
    <t>GLIMUR®</t>
  </si>
  <si>
    <t xml:space="preserve"> Glimiperide</t>
  </si>
  <si>
    <t>RMA-1696/11/09/2019</t>
  </si>
  <si>
    <t>RMA-1697/11/09/2019</t>
  </si>
  <si>
    <t>Albadol</t>
  </si>
  <si>
    <t>Box containin g 1 bootle with 100ml of syrup</t>
  </si>
  <si>
    <t>RMA-2247/23/02/2021</t>
  </si>
  <si>
    <t>Box x12 sachets x 5ml</t>
  </si>
  <si>
    <t xml:space="preserve"> N.P.T ''TREPHARM'', Kosovo</t>
  </si>
  <si>
    <t>RMA-3134/25/11/2022</t>
  </si>
  <si>
    <t>Box x 10 Tab, Box x 200 Tab, Box x 30 Tab</t>
  </si>
  <si>
    <t>RMA-3392/11/05/2023</t>
  </si>
  <si>
    <t>ALBADOL PLUS</t>
  </si>
  <si>
    <t xml:space="preserve"> Ibuprofen DC 75, Pararacetamol DC90</t>
  </si>
  <si>
    <t>400 mg+325 mg</t>
  </si>
  <si>
    <t>Box x 20 Tab</t>
  </si>
  <si>
    <t>RMA-1579/05/06/2019</t>
  </si>
  <si>
    <t>DoloFix® Menstrual</t>
  </si>
  <si>
    <t>Box x 10 tab</t>
  </si>
  <si>
    <t>RMA-1578/05/06/2019</t>
  </si>
  <si>
    <t>PRO ®</t>
  </si>
  <si>
    <t>Box x 30 sachets</t>
  </si>
  <si>
    <t>RMA-2357/31/05/2021</t>
  </si>
  <si>
    <t>LISOCARD H</t>
  </si>
  <si>
    <t xml:space="preserve"> Lisinopril dihydrate, Hidrochlortiazid</t>
  </si>
  <si>
    <t>Box x 30 Tablets</t>
  </si>
  <si>
    <t>RMA-1555/16/05/2019</t>
  </si>
  <si>
    <t>LOCARD</t>
  </si>
  <si>
    <t>RMA-1515/31/05/2019</t>
  </si>
  <si>
    <t>LOCARD H</t>
  </si>
  <si>
    <t xml:space="preserve"> Losartan potassium eq.to losartan, Hydrochlorothiazide</t>
  </si>
  <si>
    <t>RMA-1592/14/06/2019</t>
  </si>
  <si>
    <t>PRIMET®</t>
  </si>
  <si>
    <t>box x 30 tab</t>
  </si>
  <si>
    <t>MA-5935/27/11/2019</t>
  </si>
  <si>
    <t>EXPERGO</t>
  </si>
  <si>
    <t xml:space="preserve"> modinifil</t>
  </si>
  <si>
    <t>N06BA07</t>
  </si>
  <si>
    <t xml:space="preserve"> trepharm, Kosovo</t>
  </si>
  <si>
    <t>RMA-2560/18/10/2021</t>
  </si>
  <si>
    <t>NIFUREX</t>
  </si>
  <si>
    <t>Box x 8 cps</t>
  </si>
  <si>
    <t>RMA-2046/29/05/2020</t>
  </si>
  <si>
    <t>NIFUREX®</t>
  </si>
  <si>
    <t>Box x 1 bottle x 90 ml</t>
  </si>
  <si>
    <t>RMA-2401/06/07/2021</t>
  </si>
  <si>
    <t>PROTOPEN</t>
  </si>
  <si>
    <t xml:space="preserve"> Pantoprazole sodium sesquihydrate eq. to pantoprazole</t>
  </si>
  <si>
    <t>box x 20 gastro-resistant tablets</t>
  </si>
  <si>
    <t>RMA-1836/05/12/2019</t>
  </si>
  <si>
    <t xml:space="preserve"> Pantoprazole sodium sesquihydrate eq.to pantoprazole</t>
  </si>
  <si>
    <t>Box x 20 enteric coated tablets</t>
  </si>
  <si>
    <t>RMA-1835/05/12/2019</t>
  </si>
  <si>
    <t>Dolo Kids</t>
  </si>
  <si>
    <t>Box x 1 bottle x 100ml</t>
  </si>
  <si>
    <t xml:space="preserve"> Tre Pharm, Kosovo</t>
  </si>
  <si>
    <t>RMA-2755/11/03/2022</t>
  </si>
  <si>
    <t>Dolofix Forte</t>
  </si>
  <si>
    <t>box x 200 tablets</t>
  </si>
  <si>
    <t>RMA-3381/11/05/2023</t>
  </si>
  <si>
    <t>DOLOKIDS®</t>
  </si>
  <si>
    <t>RMA-2187/17/12/2020</t>
  </si>
  <si>
    <t>Box x 12 sachets</t>
  </si>
  <si>
    <t>RMA-3310/13/03/2023</t>
  </si>
  <si>
    <t>RMA-3309/13/03/2023</t>
  </si>
  <si>
    <t>DOLOFIX</t>
  </si>
  <si>
    <t xml:space="preserve"> Paracetamol DC90</t>
  </si>
  <si>
    <t>Box x 500 tablets</t>
  </si>
  <si>
    <t>RMA-3382/11/05/2023</t>
  </si>
  <si>
    <t>Dolofix Muscular</t>
  </si>
  <si>
    <t xml:space="preserve"> Paracetamol, Chlorzoxazone</t>
  </si>
  <si>
    <t>325 mg+300 mg</t>
  </si>
  <si>
    <t>RMA-3410/05/06/2023</t>
  </si>
  <si>
    <t>DOLOFIX®NIGHT</t>
  </si>
  <si>
    <t xml:space="preserve"> Paracetamol, Diphenhydramine HCL</t>
  </si>
  <si>
    <t>500 mg+25 mg</t>
  </si>
  <si>
    <t>Box x 10 film coated tablets</t>
  </si>
  <si>
    <t>RMA-2564/18/10/2021</t>
  </si>
  <si>
    <t>DOLOHOT</t>
  </si>
  <si>
    <t xml:space="preserve"> Paracetamol, Pseudoephedrine HCl, Chlorpheniramine maleate</t>
  </si>
  <si>
    <t>RMA-03581/09/01/2024</t>
  </si>
  <si>
    <t>TREAGRA</t>
  </si>
  <si>
    <t>Box x 7 sachets</t>
  </si>
  <si>
    <t>RMA-3436/04/07/2023</t>
  </si>
  <si>
    <t xml:space="preserve"> Sildenafil citrate eq, to Sidenafil</t>
  </si>
  <si>
    <t>Box x4 film coated tablets</t>
  </si>
  <si>
    <t>RMA-1734/04/10/2019</t>
  </si>
  <si>
    <t>SECUVIA</t>
  </si>
  <si>
    <t xml:space="preserve"> Sitagliptin phosphate monohydrate</t>
  </si>
  <si>
    <t>RMA-3233/01/02/2023</t>
  </si>
  <si>
    <t>SECUMET</t>
  </si>
  <si>
    <t xml:space="preserve"> Sitagliptin phosphate monohydrate, Metformin hydrochloride</t>
  </si>
  <si>
    <t>Carton box containing 3 blisters x 10 film coated tablets (30  tablets)</t>
  </si>
  <si>
    <t>MA-00124/27/05/2020</t>
  </si>
  <si>
    <t>Bactre</t>
  </si>
  <si>
    <t>RMA-2255/04/03/2021</t>
  </si>
  <si>
    <t>BACTRE®</t>
  </si>
  <si>
    <t>RMA-03610/08/01/2024</t>
  </si>
  <si>
    <t xml:space="preserve"> Trimethoprim, Sulfamethoxazole</t>
  </si>
  <si>
    <t>160 mg+800 mg</t>
  </si>
  <si>
    <t>Box of 20 tablets</t>
  </si>
  <si>
    <t>RMA-1818/26/11/2019</t>
  </si>
  <si>
    <t>TRIOCARD®</t>
  </si>
  <si>
    <t xml:space="preserve"> Valsartan, Amlodipine besylate, Hydrochlorothiazide</t>
  </si>
  <si>
    <t>160 mg+5 mg+12.5 mg</t>
  </si>
  <si>
    <t>Box of  30 film coated tablets</t>
  </si>
  <si>
    <t>RMA-2499/23/09/2021</t>
  </si>
  <si>
    <t>Triocard</t>
  </si>
  <si>
    <t xml:space="preserve"> Valsartan, Amplodipine besylate, Hydrochlorthiazide</t>
  </si>
  <si>
    <t>320 mg+10 mg+25 mg</t>
  </si>
  <si>
    <t>Box x 30 film coated tablets</t>
  </si>
  <si>
    <t>RMA-2500/23/09/2021</t>
  </si>
  <si>
    <t>TURKTIPSAN METOCLOPRAMIDE HYDROCHLORIDE</t>
  </si>
  <si>
    <t xml:space="preserve"> metoclopramide hydrochloride.</t>
  </si>
  <si>
    <t xml:space="preserve">10 mg/2 ml </t>
  </si>
  <si>
    <t>cardboard boxes, 6 Type I ampoules x 2ml</t>
  </si>
  <si>
    <t>TURKTIPSAN Sagilik Turizm Egitim ve Ticaret A.S.Turkey</t>
  </si>
  <si>
    <t xml:space="preserve"> TURKTIPSAN Saglik Turizm Egitim ve Ticaret A.S., Turkey </t>
  </si>
  <si>
    <t>MA-0098/10/03/2023</t>
  </si>
  <si>
    <t>NEOFLEKS 0.9% ISOTONIC SODIUM CHLORIDE SOLUTION IN WATER</t>
  </si>
  <si>
    <t xml:space="preserve"> TURKTIPSAN SAGLIK TURÎZM EGÎTÎM VE TÎCARET A.S., Turkey </t>
  </si>
  <si>
    <t>MA-0115/24/03/2023</t>
  </si>
  <si>
    <t>MA-0116/24/03/2023</t>
  </si>
  <si>
    <t>MA-0118/24/03/2023</t>
  </si>
  <si>
    <t>Utrixone-1000</t>
  </si>
  <si>
    <t>10 vials x 1 g</t>
  </si>
  <si>
    <t>Umedica Laboratories Pvt.Ltd</t>
  </si>
  <si>
    <t xml:space="preserve"> Umedica Laboratories Pvt. Ltd, India</t>
  </si>
  <si>
    <t>MA-5754/11/04/2019</t>
  </si>
  <si>
    <t>Ufremide</t>
  </si>
  <si>
    <t xml:space="preserve"> Umedica laboratories Pvt. Ltd, India</t>
  </si>
  <si>
    <t>RMA-3455/14/07/2023</t>
  </si>
  <si>
    <t>Umepenta-40</t>
  </si>
  <si>
    <t>MA-5745/08/04/2019</t>
  </si>
  <si>
    <t>HEMAFER</t>
  </si>
  <si>
    <t>Bottle containing 30ml of solution</t>
  </si>
  <si>
    <t xml:space="preserve">UNI-PHARMA KLEON TSETIS PHARMACEUTICAL LABORATORIES S.A, GREECE </t>
  </si>
  <si>
    <t xml:space="preserve"> UNI-PHARMA Kleon Tsetis Pharmaceutical Laboratories S.A, Greece, Greece</t>
  </si>
  <si>
    <t>Hemafer</t>
  </si>
  <si>
    <t>B03AB05</t>
  </si>
  <si>
    <t>Cardboard box that contains 30 chewable tablets</t>
  </si>
  <si>
    <t xml:space="preserve"> Uni-Pharma Kleon Tsetis Pharmaceutical Laboratories S.A., Greece</t>
  </si>
  <si>
    <t>MA-0286/13/10/2022</t>
  </si>
  <si>
    <t>T4</t>
  </si>
  <si>
    <t xml:space="preserve"> Levothyroxine Sodium</t>
  </si>
  <si>
    <t>Cardboard box containing 30 tablets</t>
  </si>
  <si>
    <t xml:space="preserve"> UNI-PHARMA KLEON TSETIS PHARMACEUTICAL  LABORATORIES S.A., Greece</t>
  </si>
  <si>
    <t>MA-5814/24/06/2019</t>
  </si>
  <si>
    <t>MA-5812/25/06/2019</t>
  </si>
  <si>
    <t>MA-5813/25/06/2019</t>
  </si>
  <si>
    <t>PROVIST</t>
  </si>
  <si>
    <t>Carton box, blisters made of PVC and Aluminium foil, 1x14 tablets</t>
  </si>
  <si>
    <t xml:space="preserve"> UNI-PHARMA KLEON TSETIS PHARMACEUTICAL LABORATORIES S.A., Greece</t>
  </si>
  <si>
    <t>MA-0187/12/08/2022</t>
  </si>
  <si>
    <t>Apotel</t>
  </si>
  <si>
    <t>Carton box contain one amber glass coloured glass bottle containing 120 ml of syrup</t>
  </si>
  <si>
    <t>MA-0170/12/07/2022</t>
  </si>
  <si>
    <t>Apotel Max</t>
  </si>
  <si>
    <t>1 g/100 ml</t>
  </si>
  <si>
    <t>Carton box containing 12 overwrapped with aluminium foil bags; each bag containing 100ml of solution for infusion</t>
  </si>
  <si>
    <t xml:space="preserve"> Uni-Pharma Kleon Tsetis Pharmaceutical Laboratories S.A, Greece</t>
  </si>
  <si>
    <t>MA-0169/12/07/2022</t>
  </si>
  <si>
    <t>APOTEL</t>
  </si>
  <si>
    <t xml:space="preserve"> paracetamol DCP3*corresponds to paracetamol</t>
  </si>
  <si>
    <t>12 efferverscent tablets</t>
  </si>
  <si>
    <t>Spasmo-Apotel</t>
  </si>
  <si>
    <t xml:space="preserve"> PARACETAMOL, HYOSCINE BUTYLBROMIDE</t>
  </si>
  <si>
    <t>500 mg+10 mg</t>
  </si>
  <si>
    <t>Carton box, blisters made of PVC and Aluminium foil, 2x10 coated tablets</t>
  </si>
  <si>
    <t xml:space="preserve"> UNI-PHARMA KLEON TSETIS PHARMACEUTICAL LABORATORIES S.A, GREECE, Greece</t>
  </si>
  <si>
    <t>MA-0207/19/08/2022</t>
  </si>
  <si>
    <t>APOTEL C-500</t>
  </si>
  <si>
    <t xml:space="preserve"> Paracetomol DCP3 correspods to Paracetomol, Ascorbit acid</t>
  </si>
  <si>
    <t>500 mg +300 mg</t>
  </si>
  <si>
    <t>effeverscent tablets 12</t>
  </si>
  <si>
    <t>RMA-1859/13/12/2019</t>
  </si>
  <si>
    <t>OXYNIUM</t>
  </si>
  <si>
    <t xml:space="preserve"> PIRACETAM</t>
  </si>
  <si>
    <t>N06BX03</t>
  </si>
  <si>
    <t>Box with 30 film coated tablets</t>
  </si>
  <si>
    <t>MA-0270/07/10/2022</t>
  </si>
  <si>
    <t xml:space="preserve"> Priacetam</t>
  </si>
  <si>
    <t>1000 mg/5 ml</t>
  </si>
  <si>
    <t>Box with 12 ampoules x 5 ml</t>
  </si>
  <si>
    <t>RMA-1863/17/12/2019</t>
  </si>
  <si>
    <t>05-2623.11.04.2024</t>
  </si>
  <si>
    <t>XANAX</t>
  </si>
  <si>
    <t>Upjohn EESV,Netherlands</t>
  </si>
  <si>
    <t xml:space="preserve"> Pfizer Italia s.r.I, Italy, Italy</t>
  </si>
  <si>
    <t>RMA-1898/10/01/2020</t>
  </si>
  <si>
    <t>RMA-1897/10/01/2020</t>
  </si>
  <si>
    <t>NORVASC</t>
  </si>
  <si>
    <t xml:space="preserve"> Amlodipine besylate corresponding 10mg Amlodipine</t>
  </si>
  <si>
    <t>30 tablets , 3x 10 tabs</t>
  </si>
  <si>
    <t xml:space="preserve"> Pfizer Manufacturing Deutschland GmbH, Germany, Germany </t>
  </si>
  <si>
    <t>RMA-1761/21/10/2019</t>
  </si>
  <si>
    <t xml:space="preserve"> Amlodipine besylate corresponding 5 mg Amlodipine</t>
  </si>
  <si>
    <t>30 tablets , 3 x 10 tabs</t>
  </si>
  <si>
    <t>RMA-1760/21/10/2019</t>
  </si>
  <si>
    <t>SORTIS</t>
  </si>
  <si>
    <t>Xalatan</t>
  </si>
  <si>
    <t xml:space="preserve"> Latanoprost</t>
  </si>
  <si>
    <t>S01EE01</t>
  </si>
  <si>
    <t>0.005 %</t>
  </si>
  <si>
    <t>Box containing one vial with 2.5ml</t>
  </si>
  <si>
    <t>RMA-2491/23/09/2021</t>
  </si>
  <si>
    <t>LYRICA</t>
  </si>
  <si>
    <t>Kutia prej 56 hard capsules</t>
  </si>
  <si>
    <t>RMA-1908/16/01/2020</t>
  </si>
  <si>
    <t xml:space="preserve"> Pfaizer Manufacturing, Germany </t>
  </si>
  <si>
    <t>RMA-1907/16/01/2020</t>
  </si>
  <si>
    <t>RMA-1909/16/01/2020</t>
  </si>
  <si>
    <t>ZOLOFT</t>
  </si>
  <si>
    <t xml:space="preserve"> Haupt Pharma Latina S.r.I, Italy, Italy; Pfizer Manufacturing Deutschland GmBH, Germany, Germany </t>
  </si>
  <si>
    <t>RMA-1725/03/10/2019</t>
  </si>
  <si>
    <t>VIAGRA</t>
  </si>
  <si>
    <t>PVC/Aluminium blisters in cartons of 2 film coated tablet.</t>
  </si>
  <si>
    <t xml:space="preserve"> Fareva Amboise, France</t>
  </si>
  <si>
    <t>MA-0321/15/09/2023</t>
  </si>
  <si>
    <t>MA-0320/15/09/2023</t>
  </si>
  <si>
    <t xml:space="preserve">05-2748.12.04.2024   </t>
  </si>
  <si>
    <t>EFFERALGAN</t>
  </si>
  <si>
    <t>UPSA SAS</t>
  </si>
  <si>
    <t xml:space="preserve"> UPSA SAS, France</t>
  </si>
  <si>
    <t>RMA-2652/13/12/2021</t>
  </si>
  <si>
    <t xml:space="preserve">05-2746.12.04.2024 </t>
  </si>
  <si>
    <t>30 mg/ml</t>
  </si>
  <si>
    <t>Bottle containing 90ml</t>
  </si>
  <si>
    <t>RMA-2577/28/10/2021</t>
  </si>
  <si>
    <t>RMA-2574/22/10/2021</t>
  </si>
  <si>
    <t>EFFERALGAN + Vitamin C</t>
  </si>
  <si>
    <t xml:space="preserve"> paracetamol, vitamin C</t>
  </si>
  <si>
    <t>330 mg+20 0mg</t>
  </si>
  <si>
    <t>Box containing one tube with 10 effervescent tablet</t>
  </si>
  <si>
    <t>RMA-2575/22/10/2021</t>
  </si>
  <si>
    <t>FERVEX FOR ADULTS SUGAR FREE</t>
  </si>
  <si>
    <t xml:space="preserve"> Pheniramine maleate</t>
  </si>
  <si>
    <t>R06AB05</t>
  </si>
  <si>
    <t>25 mg+500 mg+200 mg</t>
  </si>
  <si>
    <t>Box containing 8 sachets</t>
  </si>
  <si>
    <t>RMA-2658/14/12/2021</t>
  </si>
  <si>
    <t>FERVEX FOR ADULTS</t>
  </si>
  <si>
    <t xml:space="preserve"> Pheniramine maleate, Paracetamol</t>
  </si>
  <si>
    <t>10 mg+280 mg+100 mg</t>
  </si>
  <si>
    <t>RMA-2653/13/12/2021</t>
  </si>
  <si>
    <t>FERVEX</t>
  </si>
  <si>
    <t xml:space="preserve"> pheniramine maleate, paracetamol, Ascorbic acid</t>
  </si>
  <si>
    <t xml:space="preserve"> UPSA SAS, France; UPSA SAS, France</t>
  </si>
  <si>
    <t>RMA-2578/27/10/2021</t>
  </si>
  <si>
    <t>Posifenicol C 1 %</t>
  </si>
  <si>
    <t>5 g</t>
  </si>
  <si>
    <t>URSAPHARM ARZNEIMITTEL GMBH  -GERMANY</t>
  </si>
  <si>
    <t xml:space="preserve"> URSAPHARM Arzneimittel GmbH, Germany </t>
  </si>
  <si>
    <t>URMA-5909/31/10/2019</t>
  </si>
  <si>
    <t>DEXA-GENTAMICIN</t>
  </si>
  <si>
    <t xml:space="preserve"> Dexamethasone (micronised), Gentamicin sulphate, (equivalent to gentamicin)</t>
  </si>
  <si>
    <t>(0.3 mg+5 mg)/1 g</t>
  </si>
  <si>
    <t>2.5 g, Tube containing 2.5g</t>
  </si>
  <si>
    <t xml:space="preserve"> URSA PHARM Arzneimittel GmbH, Germany </t>
  </si>
  <si>
    <t>RMA-3232/01/02/2023</t>
  </si>
  <si>
    <t xml:space="preserve"> Dexamethasone sodium phosphate, Gentamicin sulphate</t>
  </si>
  <si>
    <t>(1 mg+5mg)/1 ml</t>
  </si>
  <si>
    <t>5mL</t>
  </si>
  <si>
    <t xml:space="preserve"> URSAPHARM  Arzneimittel GmbH, Germany </t>
  </si>
  <si>
    <t>RMA-2870/15/06/2022</t>
  </si>
  <si>
    <t>Ofloxacin-POS</t>
  </si>
  <si>
    <t>URMA-5866/07/10/2019</t>
  </si>
  <si>
    <t>PREDNI-POS 1%</t>
  </si>
  <si>
    <t>S01CB02</t>
  </si>
  <si>
    <t xml:space="preserve"> URSAPHARMA ARZNEIMITTEL -GERMANY, Germany </t>
  </si>
  <si>
    <t>RMA-2889/17/06/2022</t>
  </si>
  <si>
    <t>ALLERGO-COMOD</t>
  </si>
  <si>
    <t xml:space="preserve"> Sodium cromoglicate</t>
  </si>
  <si>
    <t>S01GX01</t>
  </si>
  <si>
    <t xml:space="preserve"> URSAPHARMA ARZNEIMITTEL -, Germany </t>
  </si>
  <si>
    <t>RMA-2869/15/06/2022</t>
  </si>
  <si>
    <t>HYSAN adults</t>
  </si>
  <si>
    <t xml:space="preserve"> xylometazoline hydrochloride</t>
  </si>
  <si>
    <t>Plastic bottle of 10ml</t>
  </si>
  <si>
    <t xml:space="preserve"> URSAPHARMA Arzneimittel GMBh, Germany </t>
  </si>
  <si>
    <t>RMA-2510/29/09/2021</t>
  </si>
  <si>
    <t>Hysan Schnupfenspray Kinder</t>
  </si>
  <si>
    <t>0.5 mg/ 1 ml</t>
  </si>
  <si>
    <t>URMA-5898/17/10/2019</t>
  </si>
  <si>
    <t>05-2576.11.04.2024</t>
  </si>
  <si>
    <t>Adozin</t>
  </si>
  <si>
    <t xml:space="preserve"> Adenosine</t>
  </si>
  <si>
    <t>C01EB10</t>
  </si>
  <si>
    <t>Box x 1 ampoule with 2 ml capacity</t>
  </si>
  <si>
    <t>VEM Ilac San. ve Tic. A.S.- TURKEY</t>
  </si>
  <si>
    <t xml:space="preserve"> VEM Ilac San.ve Tic.A.S., Turkey </t>
  </si>
  <si>
    <t>MA-0170/14/09/2021</t>
  </si>
  <si>
    <t>NEUCURIUM</t>
  </si>
  <si>
    <t xml:space="preserve"> Atracurium Besylate</t>
  </si>
  <si>
    <t>Type I colourless glass ampoule with a capacity of 5 ml that contains 5 ml solution, cartoon box</t>
  </si>
  <si>
    <t xml:space="preserve"> VEM Ilac San. ve Tic. A.S., Turkey </t>
  </si>
  <si>
    <t>MA-0202/31/05/2023</t>
  </si>
  <si>
    <t>CUTMIRAT</t>
  </si>
  <si>
    <t xml:space="preserve"> Butamirate citrate</t>
  </si>
  <si>
    <t>Box x 100 mL glass bottle type II colorful with 5 mL PE measuring spoon</t>
  </si>
  <si>
    <t xml:space="preserve"> VEM Ilaç San. ve Tic. A.S., Turkey </t>
  </si>
  <si>
    <t>MA-0326/12/10/2023</t>
  </si>
  <si>
    <t>Sitafein</t>
  </si>
  <si>
    <t xml:space="preserve"> Caffeine citrate</t>
  </si>
  <si>
    <t>Box x 10 ampoules containing 1 ml of solution.</t>
  </si>
  <si>
    <t>MA-0089/11/05/2021</t>
  </si>
  <si>
    <t>OSTRIOL</t>
  </si>
  <si>
    <t xml:space="preserve"> Calcitriol</t>
  </si>
  <si>
    <t>A11CC04</t>
  </si>
  <si>
    <t>1 mcg/1 ml</t>
  </si>
  <si>
    <t>Box x 25 ampoules x 1ml</t>
  </si>
  <si>
    <t>MA-0324/30/12/2021</t>
  </si>
  <si>
    <t>2 mcg/1 ml</t>
  </si>
  <si>
    <t>MA-0325/30/12/2021</t>
  </si>
  <si>
    <t>Flotic</t>
  </si>
  <si>
    <t xml:space="preserve"> Ciprofloxacin Lactate</t>
  </si>
  <si>
    <t>Box x 1 vial x 100 ml</t>
  </si>
  <si>
    <t>MA-00220/29/10/2020</t>
  </si>
  <si>
    <t>DIAKSI</t>
  </si>
  <si>
    <t>Box x 5 rectal tubes of 2.5mL</t>
  </si>
  <si>
    <t>MA-0413/21/12/2023</t>
  </si>
  <si>
    <t>Dobcard</t>
  </si>
  <si>
    <t xml:space="preserve"> Dobutamine hydrochloride</t>
  </si>
  <si>
    <t>C01CA07</t>
  </si>
  <si>
    <t>250 mg/20 ml</t>
  </si>
  <si>
    <t>Box x 10 of 20 ml ampoule</t>
  </si>
  <si>
    <t>MA-00027/11/02/2020</t>
  </si>
  <si>
    <t>DOPADREN</t>
  </si>
  <si>
    <t xml:space="preserve"> Dopamine hydrochloride</t>
  </si>
  <si>
    <t>C01CA04</t>
  </si>
  <si>
    <t>5x5ml ampoule/box</t>
  </si>
  <si>
    <t>MA-5779/10/05/2019</t>
  </si>
  <si>
    <t>Etrexin</t>
  </si>
  <si>
    <t xml:space="preserve"> Erythromycin, Isotretinoin</t>
  </si>
  <si>
    <t>D10AD54</t>
  </si>
  <si>
    <t>2 %+0.05 %</t>
  </si>
  <si>
    <t>Carton box, Internally lacquered laminated tube with PP lid, 1x30g,  Gel</t>
  </si>
  <si>
    <t>MA-0270/24/11/2021</t>
  </si>
  <si>
    <t>TALINAT</t>
  </si>
  <si>
    <t xml:space="preserve"> Fentanyl Citrate</t>
  </si>
  <si>
    <t>Type I, colourless glass ampoules, containing 2 mL solution, carton box x 10 ampoules</t>
  </si>
  <si>
    <t>MA-0218/12/06/2023</t>
  </si>
  <si>
    <t>HIDROZON</t>
  </si>
  <si>
    <t xml:space="preserve"> Hydrocortizone sodium succinate</t>
  </si>
  <si>
    <t>H02AB09</t>
  </si>
  <si>
    <t>Powder and solvent for solution for injection/infusion</t>
  </si>
  <si>
    <t>Cardboard box containing 1 vial and 1 ampoule</t>
  </si>
  <si>
    <t>MA-0376/10/11/2023</t>
  </si>
  <si>
    <t>FERICOSE</t>
  </si>
  <si>
    <t xml:space="preserve"> Iron hydroxide sucrose complex</t>
  </si>
  <si>
    <t>Box x 5 ampoules x 5 ml</t>
  </si>
  <si>
    <t>MA-00029/13/02/2020</t>
  </si>
  <si>
    <t>05-2643.11.04.2024</t>
  </si>
  <si>
    <t>Izocort</t>
  </si>
  <si>
    <t>1tube/1box</t>
  </si>
  <si>
    <t xml:space="preserve"> Vem Ilac San ve Tic A.S, Turkey </t>
  </si>
  <si>
    <t>MA-5775/07/05/2019</t>
  </si>
  <si>
    <t>SOLERAT</t>
  </si>
  <si>
    <t xml:space="preserve"> Mepyramine maleate, Lidocaine, Dexpanthenol</t>
  </si>
  <si>
    <t>5%+1.5%+1.5%</t>
  </si>
  <si>
    <t>Cardboard box containing aluminium tubes of 30 g gel</t>
  </si>
  <si>
    <t>MA-0412/21/12/2023</t>
  </si>
  <si>
    <t>VOMEPRAM</t>
  </si>
  <si>
    <t xml:space="preserve"> Metoclopramide Hydrochloride anhydrous</t>
  </si>
  <si>
    <t xml:space="preserve"> VEM Ilaç San.ve Tic. A.S., Turkey </t>
  </si>
  <si>
    <t>MA-08221/02/05/2019</t>
  </si>
  <si>
    <t>Zolamid</t>
  </si>
  <si>
    <t>MA-5972/16/12/2019</t>
  </si>
  <si>
    <t>BALABAN</t>
  </si>
  <si>
    <t xml:space="preserve"> Mupirocin calcium</t>
  </si>
  <si>
    <t>Laminated, aluminum squeeze tube, with threaded plastic cap and nozzle, containing 15 gram ointment</t>
  </si>
  <si>
    <t>MA-0327/12/10/2023</t>
  </si>
  <si>
    <t>Omeref</t>
  </si>
  <si>
    <t xml:space="preserve"> Omeprazole Sodium</t>
  </si>
  <si>
    <t>Box x 1 vial and 1 ampoule</t>
  </si>
  <si>
    <t>MA-0129/08/07/2021</t>
  </si>
  <si>
    <t>PROGAS</t>
  </si>
  <si>
    <t xml:space="preserve"> Pantoprazole sodium sesquihydrate (on the basis of assay 100%)</t>
  </si>
  <si>
    <t>MA-5778/10/05/2019</t>
  </si>
  <si>
    <t>PARTEMOL</t>
  </si>
  <si>
    <t>Box of 1 vial x 100 ml</t>
  </si>
  <si>
    <t xml:space="preserve"> VEM Ilac San.ve Tic. A.S, Turkey </t>
  </si>
  <si>
    <t>MA-5752/10/04/2019</t>
  </si>
  <si>
    <t>PARICAL</t>
  </si>
  <si>
    <t xml:space="preserve"> Paricalcitol</t>
  </si>
  <si>
    <t>H05BX02</t>
  </si>
  <si>
    <t>5 mcg/1 ml</t>
  </si>
  <si>
    <t>Carton box containing 5 ampoules of 1ml</t>
  </si>
  <si>
    <t xml:space="preserve"> VEM Ilac San. ve Tic. A.S, Turkey </t>
  </si>
  <si>
    <t>MA-0203/31/05/2023</t>
  </si>
  <si>
    <t>MYOCRON</t>
  </si>
  <si>
    <t>1 vial/box</t>
  </si>
  <si>
    <t>MA-5780/10/05/2019</t>
  </si>
  <si>
    <t>Ronkotol</t>
  </si>
  <si>
    <t xml:space="preserve"> Salbutamol sulfate</t>
  </si>
  <si>
    <t>2.5 ml x 20 nebules/box</t>
  </si>
  <si>
    <t>MA-0216/12/06/2023</t>
  </si>
  <si>
    <t xml:space="preserve"> VEM ilac San. ve Tic. A.S., Turkey </t>
  </si>
  <si>
    <t>MA-0217/12/06/2023</t>
  </si>
  <si>
    <t>PERFOSE</t>
  </si>
  <si>
    <t xml:space="preserve"> Sevelamer HCl</t>
  </si>
  <si>
    <t>V03AE02</t>
  </si>
  <si>
    <t>Box x 180 film coated tablets</t>
  </si>
  <si>
    <t>MA-5937/27/11/2019</t>
  </si>
  <si>
    <t>ARCOTIL</t>
  </si>
  <si>
    <t>Box x 1 vial containing 20mg lyophilized powder + 1 ampoule of solvent containing 2mL of water for injection</t>
  </si>
  <si>
    <t>MA-00022/03/02/2020</t>
  </si>
  <si>
    <t>Vancomax</t>
  </si>
  <si>
    <t xml:space="preserve"> Vancomycin Hydrochloride</t>
  </si>
  <si>
    <t>1 vial/box.</t>
  </si>
  <si>
    <t xml:space="preserve"> Vem Ilac San.ve Tic AS, Turkey </t>
  </si>
  <si>
    <t>RMA-04557/21/01/2024</t>
  </si>
  <si>
    <t xml:space="preserve"> Vancomycin hydrochloride</t>
  </si>
  <si>
    <t>RMA-04568/21/01/2024</t>
  </si>
  <si>
    <t>Bonedro</t>
  </si>
  <si>
    <t xml:space="preserve"> Zoledronic Acid Monohydrate</t>
  </si>
  <si>
    <t>Box x 1 vial of 5ml capacity</t>
  </si>
  <si>
    <t>MA-0130/08/07/2021</t>
  </si>
  <si>
    <t>05-2538.11.04.2024</t>
  </si>
  <si>
    <t>Yenlip</t>
  </si>
  <si>
    <t xml:space="preserve"> clyndamycin phosphate, equivalent to clindamycin</t>
  </si>
  <si>
    <t>G01AA10</t>
  </si>
  <si>
    <t>1 strip x 7 suppositories</t>
  </si>
  <si>
    <t>Verisfield Single Member S.A. (VERISFIELD S.M.S.A.), Greece</t>
  </si>
  <si>
    <t>RMA-2777/24/03/2022</t>
  </si>
  <si>
    <t>XYLOCREAM</t>
  </si>
  <si>
    <t xml:space="preserve"> Lidocaine, Prilocaine</t>
  </si>
  <si>
    <t>N01BB20</t>
  </si>
  <si>
    <t>2.5 %+2.5 %</t>
  </si>
  <si>
    <t>Carton box containing 1 Aluminium tube x 30 g cream</t>
  </si>
  <si>
    <t xml:space="preserve"> Rafarm S.A., Greece</t>
  </si>
  <si>
    <t>MA-0260/25/07/2023</t>
  </si>
  <si>
    <t>Vasclor</t>
  </si>
  <si>
    <t>1 tube x 22.5 g gel &amp; 15 vaginal applicators</t>
  </si>
  <si>
    <t>RMA-2234/12/02/2021</t>
  </si>
  <si>
    <t>Fraxiparine</t>
  </si>
  <si>
    <t xml:space="preserve"> nadroparin calcium</t>
  </si>
  <si>
    <t>B01AB06</t>
  </si>
  <si>
    <t>2850 IU/0.3 ml</t>
  </si>
  <si>
    <t>Box of 10 pre-filled syringes</t>
  </si>
  <si>
    <t>Viatris Healthcare GmbH-Germany</t>
  </si>
  <si>
    <t xml:space="preserve"> Aspen Notre Dame de Bondeville, France</t>
  </si>
  <si>
    <t>MA-0406/14/12/2023</t>
  </si>
  <si>
    <t>3800 IU/0.4 ml</t>
  </si>
  <si>
    <t>MA-0405/14/12/2023</t>
  </si>
  <si>
    <t>5700 IU/0.6 ml</t>
  </si>
  <si>
    <t>MA-0404/14/12/2023</t>
  </si>
  <si>
    <t>Dymista</t>
  </si>
  <si>
    <t xml:space="preserve"> Azelastine hydrochloride, Fluticasone propionate</t>
  </si>
  <si>
    <t>R01AD58</t>
  </si>
  <si>
    <t>137 mcg+50 mcg</t>
  </si>
  <si>
    <t>25 ml bottle contains 23 g nasal spray, suspension (at least 120 actuations).</t>
  </si>
  <si>
    <t>Viatris Hrvatska d.o.o-Croatia</t>
  </si>
  <si>
    <t xml:space="preserve"> MEDA Pharma GmbH &amp; Co. KG, Germany ; Haupt Pharma Amareg GmbH, Germany ; Mylan Hungary Kft./ Mylan Hungary Ltd.,, Hungary</t>
  </si>
  <si>
    <t>MA-00081/06/04/2020</t>
  </si>
  <si>
    <t>Betaserc 24 mg</t>
  </si>
  <si>
    <t xml:space="preserve"> Betahistine dihydrochloride</t>
  </si>
  <si>
    <t xml:space="preserve"> Mylan Laboratories S.A.S., France</t>
  </si>
  <si>
    <t>MA-0374/03/11/2023</t>
  </si>
  <si>
    <t>BETASERC 24MG</t>
  </si>
  <si>
    <t xml:space="preserve"> Mylan Laboratiories S.A.S, France</t>
  </si>
  <si>
    <t>RMA-2915/15/07/2022</t>
  </si>
  <si>
    <t>LEPONEX</t>
  </si>
  <si>
    <t xml:space="preserve"> clozapine</t>
  </si>
  <si>
    <t>N05AH02</t>
  </si>
  <si>
    <t xml:space="preserve"> Mc Dermott Laboratories Ltd (t/a Gerard Laboratories), Ireland; Mylan Hungary Kft., Hungary; Madaus GmbH, Germany </t>
  </si>
  <si>
    <t>RMA-3252/13/02/2023</t>
  </si>
  <si>
    <t>RMA-3251/13/02/2023</t>
  </si>
  <si>
    <t>DUPHASTON</t>
  </si>
  <si>
    <t xml:space="preserve"> Dydrogesterone</t>
  </si>
  <si>
    <t>G03DB01</t>
  </si>
  <si>
    <t>Box containing 20 film coated  tablets</t>
  </si>
  <si>
    <t xml:space="preserve"> Abbott Healthcare Products B.V., Netherlands</t>
  </si>
  <si>
    <t>RMA-3155/09/12/2022</t>
  </si>
  <si>
    <t>FEVARIN</t>
  </si>
  <si>
    <t xml:space="preserve"> Fluvoxamine maleate</t>
  </si>
  <si>
    <t>N06AB08</t>
  </si>
  <si>
    <t>Packs with 15 tablets, Box Containing 15 Film Coated Tablets</t>
  </si>
  <si>
    <t xml:space="preserve"> Mylan Laboratories S.A.S,, France; Solvay Pharmaceuticals, France; Mylan Laboratories S.A.S,, France</t>
  </si>
  <si>
    <t>RMA-2916/15/07/2022</t>
  </si>
  <si>
    <t>Brufen</t>
  </si>
  <si>
    <t>pack contains 30 coated tablets</t>
  </si>
  <si>
    <t xml:space="preserve"> Famar S.A, Greece; Mylan Hungary Kft., Hungary</t>
  </si>
  <si>
    <t>RMA-0431/27/09/2023</t>
  </si>
  <si>
    <t>RMA-0430/27/09/2023</t>
  </si>
  <si>
    <t>Duphalac Effect</t>
  </si>
  <si>
    <t xml:space="preserve"> Lactulose, Liquid</t>
  </si>
  <si>
    <t>667 mg/1 ml</t>
  </si>
  <si>
    <t>HDPE bottle 200 ml</t>
  </si>
  <si>
    <t xml:space="preserve"> Abbott biologicals B.V, Netherlands</t>
  </si>
  <si>
    <t>RMA-2917/15/07/2022</t>
  </si>
  <si>
    <t>PHYSIOTENS 0.4MG</t>
  </si>
  <si>
    <t xml:space="preserve"> Moxodine</t>
  </si>
  <si>
    <t>packs with 28 film-coated tablets</t>
  </si>
  <si>
    <t xml:space="preserve"> Mylan Laboratories Sas-France, France; Mylan Laboratories SAS, France</t>
  </si>
  <si>
    <t>RMA-3153/09/12/2022</t>
  </si>
  <si>
    <t>Rytmonorm</t>
  </si>
  <si>
    <t xml:space="preserve"> Propafenone hydrochloride</t>
  </si>
  <si>
    <t>C01BC03</t>
  </si>
  <si>
    <t>50 film coated tablets</t>
  </si>
  <si>
    <t xml:space="preserve"> Mylan Hungary Kft, Hungary</t>
  </si>
  <si>
    <t>MA-00441/24/01/2024</t>
  </si>
  <si>
    <t>MA-00442/24/01/2024</t>
  </si>
  <si>
    <t>05-2280.02.04.2024</t>
  </si>
  <si>
    <t>Fosfomycin Vigapharma</t>
  </si>
  <si>
    <t xml:space="preserve"> Fosfomycinum</t>
  </si>
  <si>
    <t>3.g</t>
  </si>
  <si>
    <t>The granules are packed in paper-aluminum-polyethylene sachets. Each sachet contains 8.0 g of granules.  2 sachets</t>
  </si>
  <si>
    <t>VIGAPHARMA S.r.l-Italy</t>
  </si>
  <si>
    <t xml:space="preserve"> LA.FA RE. S.R.L, Italy</t>
  </si>
  <si>
    <t>MA-0396/14/12/2023</t>
  </si>
  <si>
    <t>DEXTROSE</t>
  </si>
  <si>
    <t xml:space="preserve"> Dextrose monohydrate</t>
  </si>
  <si>
    <t>Box containing 10 bottles of 250 ml</t>
  </si>
  <si>
    <t>VIOSER S.A-GREECE</t>
  </si>
  <si>
    <t xml:space="preserve"> Vioser S.A. PARENTERAL SOLUTIONS INDUSTRY, Greece</t>
  </si>
  <si>
    <t>MA-0361/03/11/2023</t>
  </si>
  <si>
    <t xml:space="preserve"> dextrose monohydrate</t>
  </si>
  <si>
    <t>Box containing 10 bottles of  100 ml solution</t>
  </si>
  <si>
    <t xml:space="preserve"> Vioser S.A, Greece</t>
  </si>
  <si>
    <t>RMA-2451/26/08/2021</t>
  </si>
  <si>
    <t xml:space="preserve"> Vioser S.A-Greece, Greece</t>
  </si>
  <si>
    <t>RMA-3301/03/03/2023</t>
  </si>
  <si>
    <t xml:space="preserve"> Vioser S.A. Parenteral Solutions Industry, Greece</t>
  </si>
  <si>
    <t xml:space="preserve"> Dextrose monohydrate, Equiv.to dextrose anhydrous</t>
  </si>
  <si>
    <t>RMA-3302/03/03/2023</t>
  </si>
  <si>
    <t>Mannitol/Vioser</t>
  </si>
  <si>
    <t xml:space="preserve"> manitol</t>
  </si>
  <si>
    <t xml:space="preserve"> Vioser SA, Greece</t>
  </si>
  <si>
    <t>RMA-2322/05/05/2021</t>
  </si>
  <si>
    <t>Metronidazole/Vioser</t>
  </si>
  <si>
    <t xml:space="preserve"> Metroniazole</t>
  </si>
  <si>
    <t>500 mg/ 100 ml</t>
  </si>
  <si>
    <t>Pack of 10 bottles of 100 ml</t>
  </si>
  <si>
    <t xml:space="preserve"> Vioser Sa, Greece</t>
  </si>
  <si>
    <t>RMA-3204/12/01/2023</t>
  </si>
  <si>
    <t>Moxifloxacin/Vioser</t>
  </si>
  <si>
    <t xml:space="preserve"> Moxifloxacin Hydrochloride</t>
  </si>
  <si>
    <t>Carton box containing 10 LDPE bottles x 250 ml</t>
  </si>
  <si>
    <t xml:space="preserve"> VIOSER S.A. PARENTERAL SOLUTIONS INDUSTRY, Greece</t>
  </si>
  <si>
    <t>MA-0235/06/07/2023</t>
  </si>
  <si>
    <t>SODIUM CHLORIDE</t>
  </si>
  <si>
    <t>Box containing 10 bottles of 100 ml</t>
  </si>
  <si>
    <t>RMA-2450/26/08/2021</t>
  </si>
  <si>
    <t>Sodium chloride</t>
  </si>
  <si>
    <t>Box Containing 10 bottles of 500 ml</t>
  </si>
  <si>
    <t xml:space="preserve"> VIOSER SA, Greece</t>
  </si>
  <si>
    <t>RMA-3300/03/03/2023</t>
  </si>
  <si>
    <t>Sodium Chloride/Vioser</t>
  </si>
  <si>
    <t>0.9%</t>
  </si>
  <si>
    <t>Carton box with Polyethylene plastic bottles containing 20x100 ml</t>
  </si>
  <si>
    <t>MA-05844/23/02/2024</t>
  </si>
  <si>
    <t>ringer solution / vioser</t>
  </si>
  <si>
    <t xml:space="preserve"> sodium chloride, potassium chloride, calcium chloride dihydrate</t>
  </si>
  <si>
    <t>0.86 g+0.03 g+0.033 g</t>
  </si>
  <si>
    <t>Box containing 10 bottles of 500 ml, Box containing 10 bottles of  500 ml of solution</t>
  </si>
  <si>
    <t xml:space="preserve"> vioser S.A., Greece</t>
  </si>
  <si>
    <t>RMA-1939/13/02/2020</t>
  </si>
  <si>
    <t>05-2539.11.04.2024</t>
  </si>
  <si>
    <t>Drenoxol</t>
  </si>
  <si>
    <t>Package containing 1 bottle of 200 ml</t>
  </si>
  <si>
    <t>VITORIA LABORATORIOS S.A,PORTUGAL</t>
  </si>
  <si>
    <t xml:space="preserve"> FAES FARMA,S.A., Spain</t>
  </si>
  <si>
    <t>RMA-2371/09/06/2021</t>
  </si>
  <si>
    <t>05-2719.12.04.2024</t>
  </si>
  <si>
    <t>Zefipime</t>
  </si>
  <si>
    <t xml:space="preserve"> cefepime dihydrochloride monohydrate</t>
  </si>
  <si>
    <t>Cardboard box, Type I glass vials,1x2g, Powder for solution for injection</t>
  </si>
  <si>
    <t>Vocate Pharmaceutical S.A Greece</t>
  </si>
  <si>
    <t xml:space="preserve"> LABORATORIO REIG JOFRE S.A.,, Spain</t>
  </si>
  <si>
    <t>MA-0222/15/10/2021</t>
  </si>
  <si>
    <t>Aciclovir/Vocate</t>
  </si>
  <si>
    <t xml:space="preserve"> Aciklovir</t>
  </si>
  <si>
    <t>package containing 5 galss vials</t>
  </si>
  <si>
    <t>Vocate Pharmaceuticals S.A.</t>
  </si>
  <si>
    <t xml:space="preserve"> Laboratorio REIG JOFRE,SA, Spain</t>
  </si>
  <si>
    <t>RMA-2323/05/05/2021</t>
  </si>
  <si>
    <t>Zetron</t>
  </si>
  <si>
    <t>Box containing a bottle with 50ml syrup and a dosing spoon</t>
  </si>
  <si>
    <t xml:space="preserve"> RAFARM S.A, Greece</t>
  </si>
  <si>
    <t>RMA-2512/29/09/2021</t>
  </si>
  <si>
    <t>ZOBACTAM</t>
  </si>
  <si>
    <t xml:space="preserve"> piperacillim + tazobactam</t>
  </si>
  <si>
    <t>4 g+0.5 g</t>
  </si>
  <si>
    <t xml:space="preserve"> Laboratorio Reig Jofre SA, Spain</t>
  </si>
  <si>
    <t>RMA-2508/23/09/2021</t>
  </si>
  <si>
    <t>05-2755.12.04.2024</t>
  </si>
  <si>
    <t>Amvastan</t>
  </si>
  <si>
    <t xml:space="preserve"> Atorvastatin calcium trihydrate(Form1) equivalent to 20.0mg Atorvastatin</t>
  </si>
  <si>
    <t>World Medicine Ilaç Sanayi Ve Ticaret A.S.Turkey</t>
  </si>
  <si>
    <t xml:space="preserve"> WORLD MEDICINE ILAC SAN.VE.TIC.A.S, Turkey </t>
  </si>
  <si>
    <t>RMA-3277/21/02/2023</t>
  </si>
  <si>
    <t>britil</t>
  </si>
  <si>
    <t>1 bottle x 5 ml</t>
  </si>
  <si>
    <t>RMA-3338/07/04/2023</t>
  </si>
  <si>
    <t>ROXIPIME</t>
  </si>
  <si>
    <t xml:space="preserve"> Cefepime hydrochloride</t>
  </si>
  <si>
    <t>1 vial of powder for preparation of solution for injection, 1 ampopule of solvent</t>
  </si>
  <si>
    <t xml:space="preserve"> Pharma Vision San. ve Tic. A.S., Turkey </t>
  </si>
  <si>
    <t>RMA-2509/23/09/2021</t>
  </si>
  <si>
    <t>Rotacef</t>
  </si>
  <si>
    <t xml:space="preserve"> Ceftriaxone sodium</t>
  </si>
  <si>
    <t>1 vial with powder (ceftriaxone sodium) + 1 ampoule with solvent ( water for injection)</t>
  </si>
  <si>
    <t xml:space="preserve"> Pharmavision Sanayi ve Tic. A.S., Turkey </t>
  </si>
  <si>
    <t>MA-4636/17/08/2016</t>
  </si>
  <si>
    <t>Powder and solvent for solution fo  IV,IM injection</t>
  </si>
  <si>
    <t>MA-0037/16/02/2022</t>
  </si>
  <si>
    <t>Orcipol</t>
  </si>
  <si>
    <t xml:space="preserve"> ciprofloxacin Hydrochloride, Ornidazole 500mg</t>
  </si>
  <si>
    <t>10 Film Coated Tablet</t>
  </si>
  <si>
    <t>RMA-2954/26/08/2022</t>
  </si>
  <si>
    <t>Eslotin</t>
  </si>
  <si>
    <t xml:space="preserve"> 2.5 mg/5 ml</t>
  </si>
  <si>
    <t>Box x 1 bottle x 60ml</t>
  </si>
  <si>
    <t>MA-5920/13/11/2019</t>
  </si>
  <si>
    <t xml:space="preserve"> World Medicine Ilac San.Ve.Tic.A.S, Turkey </t>
  </si>
  <si>
    <t>RMA-2855/26/05/2022</t>
  </si>
  <si>
    <t>SERTOFEN</t>
  </si>
  <si>
    <t>film coated tablets 20 TBL</t>
  </si>
  <si>
    <t>RMA-3427/22/06/2023</t>
  </si>
  <si>
    <t>5 ampoules with 2 ml</t>
  </si>
  <si>
    <t>RMA-2637/08/12/2021</t>
  </si>
  <si>
    <t>ALZAMED</t>
  </si>
  <si>
    <t xml:space="preserve"> Donezepil hydrochloride</t>
  </si>
  <si>
    <t xml:space="preserve"> World Medicine Ilac San. ve Tic. A.S., Turkey </t>
  </si>
  <si>
    <t>RMA-2555/14/10/2021</t>
  </si>
  <si>
    <t>dorzasopt</t>
  </si>
  <si>
    <t xml:space="preserve"> dorzolamide hydrochloride, timolol maleate</t>
  </si>
  <si>
    <t>20 mg+5 mg</t>
  </si>
  <si>
    <t>1 bottle (5ml)</t>
  </si>
  <si>
    <t xml:space="preserve"> world medicine ilac san.ve.tic.a.s, Turkey </t>
  </si>
  <si>
    <t>RMA-3218/31/01/2023</t>
  </si>
  <si>
    <t>Rotaleptin</t>
  </si>
  <si>
    <t>Box containing 50 capsules</t>
  </si>
  <si>
    <t xml:space="preserve"> World Medicine Ilac San. ve Tic A.S., Turkey </t>
  </si>
  <si>
    <t>RMA-3561/07/12/2023</t>
  </si>
  <si>
    <t>Medrolgin</t>
  </si>
  <si>
    <t xml:space="preserve"> PharmaVision San. ve Tic. A.S., Turkey </t>
  </si>
  <si>
    <t>RMA-3563/07/12/2023</t>
  </si>
  <si>
    <t>LATASOPT</t>
  </si>
  <si>
    <t xml:space="preserve"> latanoprost</t>
  </si>
  <si>
    <t>2.5 ml eye drops solution is packed with nominal capacity of 5 ml white LDPE opaque bottle and white LDPE dropper</t>
  </si>
  <si>
    <t>RMA-3348/24/04/2023</t>
  </si>
  <si>
    <t>levebrain</t>
  </si>
  <si>
    <t xml:space="preserve"> levetiracetam (form 1)</t>
  </si>
  <si>
    <t xml:space="preserve"> world medicide ilac san ve tic.a.s, Turkey </t>
  </si>
  <si>
    <t>RMA-3457/24/07/2023</t>
  </si>
  <si>
    <t>LEVOXIMED</t>
  </si>
  <si>
    <t>Box containing 1 vial of 100ml</t>
  </si>
  <si>
    <t xml:space="preserve"> World Medicines Ilaç San Ve Tic A.S- Turkey, Turkey ; MEFAR ILAC SANAYII, Turkey, Turkey </t>
  </si>
  <si>
    <t>RMA-2468/10/09/2021</t>
  </si>
  <si>
    <t>Levoximed</t>
  </si>
  <si>
    <t>7 film-coated tablets</t>
  </si>
  <si>
    <t>RMA-3322/16/03/2023</t>
  </si>
  <si>
    <t xml:space="preserve"> Levofloxacin hemihydrate (equivalent to 5.0 mg Levofloxacin )</t>
  </si>
  <si>
    <t>S01AE05</t>
  </si>
  <si>
    <t>1 bottle x 5ml</t>
  </si>
  <si>
    <t xml:space="preserve"> world medicine ilac san ve tic a.s, Turkey </t>
  </si>
  <si>
    <t>RMA-3352/25/04/2023</t>
  </si>
  <si>
    <t>INSUFOR</t>
  </si>
  <si>
    <t xml:space="preserve"> Metformin Hydrochloride</t>
  </si>
  <si>
    <t>Box containing 30 film coated Tablets</t>
  </si>
  <si>
    <t xml:space="preserve"> ILKO Ilac San ve Tic, Turkey </t>
  </si>
  <si>
    <t>RMA-2467/01/09/2021</t>
  </si>
  <si>
    <t>Limenda</t>
  </si>
  <si>
    <t xml:space="preserve"> Metronidazole, Miconazole Nitrate</t>
  </si>
  <si>
    <t>750 mg+200 mg</t>
  </si>
  <si>
    <t>7 vaginal suppositories</t>
  </si>
  <si>
    <t xml:space="preserve"> World Medicines Ilaç San Ve Tic A.S- Turkey, Turkey </t>
  </si>
  <si>
    <t>RMA-3311/13/03/2023</t>
  </si>
  <si>
    <t>CULENTO</t>
  </si>
  <si>
    <t xml:space="preserve"> Montelukast sodium(equivalente to 4.000mg Montelukast)</t>
  </si>
  <si>
    <t>28 Sachets</t>
  </si>
  <si>
    <t>RMA-3350/24/04/2023</t>
  </si>
  <si>
    <t>Moxicum</t>
  </si>
  <si>
    <t>Bottle containing 1 vail of 250ml</t>
  </si>
  <si>
    <t xml:space="preserve"> Mefar Ilac Sanbayii A.S, Turkey </t>
  </si>
  <si>
    <t>RMA-2656/13/12/2021</t>
  </si>
  <si>
    <t>Bivoxa</t>
  </si>
  <si>
    <t xml:space="preserve"> moxifloxacin HCL equivalent to 5.00mg moxifloxacin</t>
  </si>
  <si>
    <t>RMA-3501/30/08/2023</t>
  </si>
  <si>
    <t>NAPROFF</t>
  </si>
  <si>
    <t>10 film coated tablet</t>
  </si>
  <si>
    <t>RMA-2548/08/10/2021</t>
  </si>
  <si>
    <t>Nebiworld</t>
  </si>
  <si>
    <t xml:space="preserve"> nebivolol hydrochloride</t>
  </si>
  <si>
    <t>RMA-3502/30/08/2023</t>
  </si>
  <si>
    <t>APFECTO</t>
  </si>
  <si>
    <t xml:space="preserve"> Nepafenac</t>
  </si>
  <si>
    <t>S01BC10</t>
  </si>
  <si>
    <t>1 bottle x 1.7 ml</t>
  </si>
  <si>
    <t>RMA-3495/30/08/2023</t>
  </si>
  <si>
    <t>PALLADA</t>
  </si>
  <si>
    <t xml:space="preserve"> olopatadine HCL</t>
  </si>
  <si>
    <t xml:space="preserve"> Idol Ilac Dolum San.Ve. Tic. A.S, Turkey </t>
  </si>
  <si>
    <t>RMA-2717/16/02/2022</t>
  </si>
  <si>
    <t>GALARA</t>
  </si>
  <si>
    <t>Box containing 56 capsules</t>
  </si>
  <si>
    <t>RMA-3356/25/04/2023</t>
  </si>
  <si>
    <t>MUSCOMED</t>
  </si>
  <si>
    <t xml:space="preserve"> World Medicine Ilac ve San.A.S., Turkey </t>
  </si>
  <si>
    <t>RMA-3545/21/11/2023</t>
  </si>
  <si>
    <t>Box containing 6 ampules</t>
  </si>
  <si>
    <t xml:space="preserve"> Mefar Ilac San. A.S, Turkey </t>
  </si>
  <si>
    <t>RMA-3466/27/07/2023</t>
  </si>
  <si>
    <t>CARMETADIN</t>
  </si>
  <si>
    <t>Box containing  60 Modified Release Tablets</t>
  </si>
  <si>
    <t xml:space="preserve"> WORLD MEDICINE ILAÇ  SAN.VE.TIC.A.?, Turkey </t>
  </si>
  <si>
    <t>RMA-2718/16/02/2022</t>
  </si>
  <si>
    <t>Coledan</t>
  </si>
  <si>
    <t xml:space="preserve"> vitamin d3 (cholecalciferol)(equivalent to 1500IU)</t>
  </si>
  <si>
    <t>15000 IU/1 ml</t>
  </si>
  <si>
    <t>RMA-3503/30/08/2023</t>
  </si>
  <si>
    <t>ZOLTONAR</t>
  </si>
  <si>
    <t xml:space="preserve"> Zoledronic acid monohydrate(equivalent to 5mg Zoledronic acid)</t>
  </si>
  <si>
    <t>5 mg/100 ml</t>
  </si>
  <si>
    <t>Box containing 100ml solution in vial,packs containing one bottle</t>
  </si>
  <si>
    <t xml:space="preserve"> Idol Ilac Dolum San. ve Tic. A.S., Turkey </t>
  </si>
  <si>
    <t>RMA-2532/01/10/2021</t>
  </si>
  <si>
    <t>05-2670.11.04.2024</t>
  </si>
  <si>
    <t>AZID</t>
  </si>
  <si>
    <t>Carton box, Alu-PVC/PVDC blister containing 3 film coated tablets</t>
  </si>
  <si>
    <t>ZADA PHARMACEUTICALS - BOSNIA HERZEGOVINA</t>
  </si>
  <si>
    <t xml:space="preserve"> ZADA Pharmaceuticals d.o.o., Bosnia and Herzegovina</t>
  </si>
  <si>
    <t>MA-0267/03/08/2023</t>
  </si>
  <si>
    <t>CIPROZAD</t>
  </si>
  <si>
    <t xml:space="preserve"> Ciprofloxacin hidrochloride</t>
  </si>
  <si>
    <t>Carton box, with Alu-PVC/PVDC blister containing 10 film coated tablets, 1x10</t>
  </si>
  <si>
    <t>MA-0298/28/08/2023</t>
  </si>
  <si>
    <t>Spazmol</t>
  </si>
  <si>
    <t xml:space="preserve"> Hyoscine butylbromide, Paracetamol DC (Equivalent pure to Paracetamol 500 mg)</t>
  </si>
  <si>
    <t>10 mg/500 mg</t>
  </si>
  <si>
    <t>Carton box, with PVC/PVDC/Alu foil blisters containing 20 film coated tablets</t>
  </si>
  <si>
    <t>MA-0273/07/10/2022</t>
  </si>
  <si>
    <t>MOXI</t>
  </si>
  <si>
    <t xml:space="preserve"> Moxifoxacin hydrochloride Equivalent to Moxifloxacin anhydrous 400 mg</t>
  </si>
  <si>
    <t>Carton box, Al-PVC/PVDC blister containing 7 film coated tablets</t>
  </si>
  <si>
    <t>MA-0248/15/09/2022</t>
  </si>
  <si>
    <t>CORRIGO</t>
  </si>
  <si>
    <t>Carton box, containing 3 PVC/PVDC/Alu foil blisters, 3x10 tablets</t>
  </si>
  <si>
    <t>MA-0311/21/10/2022</t>
  </si>
  <si>
    <t>BENEFIT</t>
  </si>
  <si>
    <t>Carton box, Alu/Alu foil blister, 3x10, film coated tablets</t>
  </si>
  <si>
    <t>MA-0311/15/09/2023</t>
  </si>
  <si>
    <t>MA-0313/15/09/2023</t>
  </si>
  <si>
    <t>TINAZOL</t>
  </si>
  <si>
    <t xml:space="preserve"> Tinidazole</t>
  </si>
  <si>
    <t>P01AB02</t>
  </si>
  <si>
    <t>Carton box, with Al-PVC/PVDC blister containing 4 film coated tablets</t>
  </si>
  <si>
    <t>MA-0177/02/05/2023</t>
  </si>
  <si>
    <t>Carton box, with Al-PVC/PVDC blister 2x1, containing 14 film coated tablets</t>
  </si>
  <si>
    <t>MA-0178/02/05/2023</t>
  </si>
  <si>
    <t>ATENZIO</t>
  </si>
  <si>
    <t>Carton box, containing 3 Al-PVC/PVDC blisters, 3x10 film coated tablets</t>
  </si>
  <si>
    <t>MA-0245/15/09/2022</t>
  </si>
  <si>
    <t>MA-0244/15/09/2022</t>
  </si>
  <si>
    <t>ATENZIO PLUS</t>
  </si>
  <si>
    <t xml:space="preserve"> Valsartan, Hydrochlorothiazide</t>
  </si>
  <si>
    <t>Carton box, containing 3 PVC/PVDC/Alu foil blisters x 10 film coated tablets (30 tablets)</t>
  </si>
  <si>
    <t>MA-0247/15/09/2022</t>
  </si>
  <si>
    <t>MA-0246/15/09/2022</t>
  </si>
  <si>
    <t>Colistin Zentiva</t>
  </si>
  <si>
    <t xml:space="preserve"> Colistimethate Sodium, sterile</t>
  </si>
  <si>
    <t>ZENTIVA K.S, CZECH REPUBLIC</t>
  </si>
  <si>
    <t xml:space="preserve"> Xellia Pharmaceuticals ApS, Denmark</t>
  </si>
  <si>
    <t>RMA-3452/13/07/2023</t>
  </si>
  <si>
    <t>Helides</t>
  </si>
  <si>
    <t xml:space="preserve"> Esomeprazolum</t>
  </si>
  <si>
    <t>Box containing 28 gastro-resistant capsules, hard</t>
  </si>
  <si>
    <t xml:space="preserve"> Ethypharm, France; Ethypharm, France; S.C. Zentiva S.A., Romania</t>
  </si>
  <si>
    <t>MA-0007/19/01/2021</t>
  </si>
  <si>
    <t>Carton box containing 28 gastro-resistant capsules, hard</t>
  </si>
  <si>
    <t>MA-0006/19/01/2021</t>
  </si>
  <si>
    <t>Xanirva</t>
  </si>
  <si>
    <t>Carton box containing 2 PVC/Alu blisters; each  blister contain 14 film coated tablets  (28 film coated tablets)</t>
  </si>
  <si>
    <t xml:space="preserve"> S.C Zentiva S.A., Romania; Pharmadox Healthcare Ltd., Malta</t>
  </si>
  <si>
    <t>MA-0163/02/09/2021</t>
  </si>
  <si>
    <t>TRACSUS</t>
  </si>
  <si>
    <t xml:space="preserve"> Tacrolimus</t>
  </si>
  <si>
    <t>60 capsules , hard</t>
  </si>
  <si>
    <t xml:space="preserve"> Laboratorios Cinfa, S.A., Spain</t>
  </si>
  <si>
    <t>RMA-04563/27/02/2024</t>
  </si>
  <si>
    <t>Fokusin</t>
  </si>
  <si>
    <t>Cardboard box containing 2 transparent PVC/PVDC-Al blisters; each blister contains 15 capsules ( 30 modified release capsules in the box)</t>
  </si>
  <si>
    <t xml:space="preserve"> S. C. Zentiva S. A, Romania</t>
  </si>
  <si>
    <t>MA-0310/29/12/2021</t>
  </si>
  <si>
    <t>Tezeo</t>
  </si>
  <si>
    <t>Cardboard box containing 4 OPA/Aluminium/PVC/Aluminium blister; each blister contains 7 tablets</t>
  </si>
  <si>
    <t xml:space="preserve"> Zentiva, k.s., Czech Republic ; S.C. ZENTIVA S.A., Romania</t>
  </si>
  <si>
    <t>MA-0254/26/09/2022</t>
  </si>
  <si>
    <t>Virofob</t>
  </si>
  <si>
    <t xml:space="preserve"> Tenofovir Disoproxil Succinate</t>
  </si>
  <si>
    <t>MA-5805/22/05/2019</t>
  </si>
  <si>
    <t>Plubir</t>
  </si>
  <si>
    <t>18 mcg</t>
  </si>
  <si>
    <t>Cardboard box containing 30 capsules (3 blisters) and one MRX003-T10 DPI inhaler</t>
  </si>
  <si>
    <t xml:space="preserve"> Helm AG, Germany </t>
  </si>
  <si>
    <t>MA-0204/31/05/2023</t>
  </si>
  <si>
    <t>PERSEN ® forte</t>
  </si>
  <si>
    <t xml:space="preserve"> Valerianane radix ,dry extract, Melissae folium,dry extract, Peppermint leaf,dry extract</t>
  </si>
  <si>
    <t>87.5 mg+17.5 mg+17.5 mg</t>
  </si>
  <si>
    <t xml:space="preserve"> Lek Pharmaceuticals d.d., Slovenia; Adipharm EAD , Bulgaria</t>
  </si>
  <si>
    <t>PMA-208/24/03/2017</t>
  </si>
  <si>
    <t>05-2661.11.04.2024</t>
  </si>
  <si>
    <t>Bortezomib Zentiva 3.5 mg Pulver zur Herstellung einer Injektionslösung</t>
  </si>
  <si>
    <t xml:space="preserve"> Bortezomib anhydride</t>
  </si>
  <si>
    <t>L01XX32</t>
  </si>
  <si>
    <t>3.5 mg</t>
  </si>
  <si>
    <t>Carton box containing 1 colourless type I glass 10R (nominal volume 10 ml)  single-use vial with a bromobutyl rubber stopper and a blue flip-off cap</t>
  </si>
  <si>
    <t>Zentiva Pharma GmbH, Germany</t>
  </si>
  <si>
    <t xml:space="preserve"> Synthon Hispania S.L., Spain; Synthon s.r.o. Blansko, Czech Republic </t>
  </si>
  <si>
    <t>MA-0108/03/06/2021</t>
  </si>
  <si>
    <t>Erlotinib Zentiva 100 mg Filmtabletten</t>
  </si>
  <si>
    <t xml:space="preserve"> Erlotinib hydrochloride</t>
  </si>
  <si>
    <t>L01XE03</t>
  </si>
  <si>
    <t xml:space="preserve"> Synthon Hispania S.L., Spain; Synthon BV, Netherlands</t>
  </si>
  <si>
    <t>URMA-00167/07/07/2020</t>
  </si>
  <si>
    <t>Fingolimod Zentiva</t>
  </si>
  <si>
    <t>Carton box containing 2 PVC/PVDC/Al blisters; each  blister contain 14 capsules (28 hard capsules/box)</t>
  </si>
  <si>
    <t xml:space="preserve"> S.C. Zentiva S.A., Romania</t>
  </si>
  <si>
    <t>MA-0275/07/10/2022</t>
  </si>
  <si>
    <t>Prasugrelhydrobromid Zentiva 10 mg Filmtabletten</t>
  </si>
  <si>
    <t xml:space="preserve"> Prasugrelhydrobromid</t>
  </si>
  <si>
    <t>carton box contain 28 film coated tablets</t>
  </si>
  <si>
    <t>MA-0063/20/04/2021</t>
  </si>
  <si>
    <t>Sorafeb 200 mg Filmtabletten</t>
  </si>
  <si>
    <t xml:space="preserve"> Sorafenib tosylate</t>
  </si>
  <si>
    <t>Cardboard box containing 4 Aluminium-PVC/PE/PVDC blisters; each blister contains 28 tablets (112 film coated tablets in the box)</t>
  </si>
  <si>
    <t xml:space="preserve"> Remedica Ltd, Cyprus; PharOS MT Ltd, Malta</t>
  </si>
  <si>
    <t>MA-0241/02/11/2021</t>
  </si>
  <si>
    <t>Sunitinib Zentiva 50 mg Hartkapseln</t>
  </si>
  <si>
    <t xml:space="preserve"> Sunitinib</t>
  </si>
  <si>
    <t>L01EX01</t>
  </si>
  <si>
    <t>Carton box with High Density Polyethylene (HDPE) bottle with a polypropylene (PP) child resistant closure (screw cap) containing 30 hard capsules</t>
  </si>
  <si>
    <t xml:space="preserve"> Remedica Ltd, Cyprus; Pharmacare Premium Ltd., Malta</t>
  </si>
  <si>
    <t>MA-0278/13/10/2022</t>
  </si>
  <si>
    <t>05-2663.11.04.2024</t>
  </si>
  <si>
    <t>Dasatinib Zentiva 100 mg film coated tablets</t>
  </si>
  <si>
    <t>Carton  box containing 3 OPA/Alu/PVC/Alu foil. Blister contain 10 film coated tablets (30 film coated tablets)</t>
  </si>
  <si>
    <t>Zentiva Pharma UK Limited</t>
  </si>
  <si>
    <t xml:space="preserve"> Synthon Hispania S.L, Spain</t>
  </si>
  <si>
    <t>URMA-00176/14/07/2020</t>
  </si>
  <si>
    <t>MA-0314/15/09/2023</t>
  </si>
  <si>
    <t>neni 9paragraf 7</t>
  </si>
  <si>
    <t xml:space="preserve">neni 9 paragrafi 8 </t>
  </si>
  <si>
    <t>Mbajtësi i AM</t>
  </si>
  <si>
    <t>neni 8 par5</t>
  </si>
  <si>
    <t xml:space="preserve">neni 9 paragrafi 10 </t>
  </si>
  <si>
    <r>
      <rPr>
        <sz val="12"/>
        <color rgb="FF000000"/>
        <rFont val="Times New Roman"/>
        <family val="1"/>
      </rPr>
      <t xml:space="preserve">Powder and solvent(lidocaine) for solution for </t>
    </r>
    <r>
      <rPr>
        <sz val="12"/>
        <color rgb="FFFF0000"/>
        <rFont val="Times New Roman"/>
        <family val="1"/>
      </rPr>
      <t>IM</t>
    </r>
    <r>
      <rPr>
        <sz val="12"/>
        <color rgb="FF000000"/>
        <rFont val="Times New Roman"/>
        <family val="1"/>
      </rPr>
      <t xml:space="preserve"> injection</t>
    </r>
  </si>
  <si>
    <t>05-1187.18.02.2025</t>
  </si>
  <si>
    <t>Alprazolam Basi</t>
  </si>
  <si>
    <t>Alprazolam</t>
  </si>
  <si>
    <t>Box containing 60 tabltes</t>
  </si>
  <si>
    <t>LABORATORI BASI - INDUSTRIA FARMACEUTICA S.A. PORTUGAL</t>
  </si>
  <si>
    <t>RMA-02091/30/08/2024</t>
  </si>
  <si>
    <t>Deklarim</t>
  </si>
  <si>
    <t>RMA-02092/30/08/2024</t>
  </si>
  <si>
    <t>Neni 10</t>
  </si>
  <si>
    <t xml:space="preserve">Dimidon </t>
  </si>
  <si>
    <t xml:space="preserve">Ibuprofen </t>
  </si>
  <si>
    <t>20 mg / ml</t>
  </si>
  <si>
    <t>1 x 200 ml</t>
  </si>
  <si>
    <t>RMA-02094/03/10/2024</t>
  </si>
  <si>
    <t>40 mg / ml</t>
  </si>
  <si>
    <t>RMA-02093/03/10/2024</t>
  </si>
  <si>
    <t>05-828.07.02.2025</t>
  </si>
  <si>
    <t>BASIFLUX</t>
  </si>
  <si>
    <t>Bromhexine Hydrochloride</t>
  </si>
  <si>
    <t>0.8 mg/1 ml</t>
  </si>
  <si>
    <t>1 bottle of 200ml</t>
  </si>
  <si>
    <t>LABORATORI BASI-INDUSTRIA FARMACEUTICA S.A,PORTUGAL</t>
  </si>
  <si>
    <t>Laboratorios Basi - Industria Farmaceutica, S.A, Portugal</t>
  </si>
  <si>
    <t>RMA-3415/08/06/2023</t>
  </si>
  <si>
    <t>Broncosil</t>
  </si>
  <si>
    <t>Ambroxol Hydrochloride</t>
  </si>
  <si>
    <t>Laboratórios Basi – Indústria Farmacêutica, S.A., Portugal</t>
  </si>
  <si>
    <t>MA-00200/25/08/2020</t>
  </si>
  <si>
    <t>Desloratadine</t>
  </si>
  <si>
    <t>Clotrimazole Basi</t>
  </si>
  <si>
    <t>Clotrimazole</t>
  </si>
  <si>
    <t>1 tube 50 g</t>
  </si>
  <si>
    <t>Laboratórios Basi Indústria Farmacêutica, S.A., Portugal</t>
  </si>
  <si>
    <t>MA-0042/04/03/2022</t>
  </si>
  <si>
    <t>1 tube 20 g</t>
  </si>
  <si>
    <t>MA-0041/04/03/2022</t>
  </si>
  <si>
    <t>Desloratadina Basi</t>
  </si>
  <si>
    <t>Laboratórios Basi – Indústria Farmacêutica, S.A., Portugal; Actavis Ltd., Malta; Wynnova Pharma Solutions S.A., Spain</t>
  </si>
  <si>
    <t>RMA-2629/03/12/2021</t>
  </si>
  <si>
    <t xml:space="preserve">Dopamine Basi </t>
  </si>
  <si>
    <t>Dopamine Hydrochloride</t>
  </si>
  <si>
    <t>10 ampoules-5ml</t>
  </si>
  <si>
    <t>Laboratorios Basi- Industria Farmaceutica ,S.A., Portugal; Laboratorios Vitoria S.A, Portugal</t>
  </si>
  <si>
    <t>RMA-2330/27/05/2021</t>
  </si>
  <si>
    <t>Fentanilo Basi</t>
  </si>
  <si>
    <t>Fentanyl</t>
  </si>
  <si>
    <t>0.05 mg/1 ml</t>
  </si>
  <si>
    <t>Box containing 10 ampoules - 5ml</t>
  </si>
  <si>
    <t>Laboratórios Basi – Indústria Farmacêutica, S.A., Portugal; Laboratórios Vitória, S.A., Portugal</t>
  </si>
  <si>
    <t>RMA-2384/21/06/2021</t>
  </si>
  <si>
    <t>Glucose 5% Basi</t>
  </si>
  <si>
    <t>Glucose, monohydrate</t>
  </si>
  <si>
    <t>Box containing 1x500 ml bottle</t>
  </si>
  <si>
    <t>Laboratorios Basi - Industria Farmaceutica , S.A, Portugal; Paracelsia - Industria Farmaceutica , S.A, Portugal</t>
  </si>
  <si>
    <t>RMA-2233/11/02/2021</t>
  </si>
  <si>
    <t>Box containing 1 x 100ml bottle</t>
  </si>
  <si>
    <t>RMA-2386/02/07/2021</t>
  </si>
  <si>
    <t>Box containing 1x100ml bottle</t>
  </si>
  <si>
    <t>Inalgex</t>
  </si>
  <si>
    <t>Etofenamate</t>
  </si>
  <si>
    <t>100 mg/1 g</t>
  </si>
  <si>
    <t>1 tube-100g</t>
  </si>
  <si>
    <t>Laboratories Basi-Industria Farmaceutica, S.A., Portugal</t>
  </si>
  <si>
    <t>RMA-2246/19/02/2021</t>
  </si>
  <si>
    <t>Laboratories Basi-Industria Farmaceutica S.A, Portugal</t>
  </si>
  <si>
    <t>RMA-2245/19/02/2021</t>
  </si>
  <si>
    <t>Ringer com Lactato Basi</t>
  </si>
  <si>
    <t>Potassium chloride, Sodium chloride, Sodium lactate 50%, Calcium chloride dehydrate</t>
  </si>
  <si>
    <t>(0.2 g+0.3 g+6 g+3 g)/1 l</t>
  </si>
  <si>
    <t>Laboratorios Basi - Industria Farmaceutica, S.A., Portugal; Paracelsia - Industria Farmaceutica, S.A., Portugal</t>
  </si>
  <si>
    <t>RMA-2260/09/03/2021</t>
  </si>
  <si>
    <t>Soro Fisiologico Basi</t>
  </si>
  <si>
    <t>Sodium cloride</t>
  </si>
  <si>
    <t>9 mg/1 ml</t>
  </si>
  <si>
    <t>Laboratorios Bas Industria Farmaceutica S.A, Portugal; Paracelsia-Indusria Farmaceutica,S.A, Portugal</t>
  </si>
  <si>
    <t>RMA-2466/01/09/2021</t>
  </si>
  <si>
    <t>20 vials of 500 ml</t>
  </si>
  <si>
    <t>RMA-2364/03/06/2021</t>
  </si>
  <si>
    <t>SUPOFEN</t>
  </si>
  <si>
    <t>box of 12 suppositories</t>
  </si>
  <si>
    <t>Laboratori BASI-Industria Farmaceutica S.A,Portugal, Portugal</t>
  </si>
  <si>
    <t>RMA-3157/09/12/2022</t>
  </si>
  <si>
    <t>Box of 12 suppositories</t>
  </si>
  <si>
    <t>RMA-3156/09/12/2022</t>
  </si>
  <si>
    <t>1 bottle of 85ml</t>
  </si>
  <si>
    <t>RMA-2912/13/07/2022</t>
  </si>
  <si>
    <t>05-975.11.02.2025</t>
  </si>
  <si>
    <t>ndryshim</t>
  </si>
  <si>
    <t>Box containing 10 bottles of 500ml</t>
  </si>
  <si>
    <t>05-900.10.02.2025</t>
  </si>
  <si>
    <t>A/Victoria/2570/2019 (H1N1)pdm09 - like strain (A/Victoria/2570/2019, IVR-215), A/Darwin/9/2021 (H3N2) - like strain  (A/Darwin/9/2021, IVR-228), B/Austria/1359417/2021 - like strain  (B/Michigan/01/2021, wild type), BPhuket/3073/2013 - like strain  (B/Phuket/3073/2013, wild type)</t>
  </si>
  <si>
    <t>Box containing 1 pre-filled syringe</t>
  </si>
  <si>
    <t>SANOFI PASTEUR - MARCY L'ETOILE (MLE), France; SANOFI PASTEUR - VAL DE REUIL (VDR), France; SANOFI-AVENTIS ZRT., Budapest Logisztikai es Disztribucios Platform / SANOFI-AVENTIS PRIVATE CO. LTD., Budapest Logistics and Distribution Platform, Hungary</t>
  </si>
  <si>
    <t>MA-0372/03/11/2023</t>
  </si>
  <si>
    <t>deklarim per here te pare</t>
  </si>
  <si>
    <t>31.01.2026</t>
  </si>
  <si>
    <t>05-819.07.02.2025</t>
  </si>
  <si>
    <t>ALKALOID AD - SKOPJE, North Macedonia</t>
  </si>
  <si>
    <t>Ndryshim</t>
  </si>
  <si>
    <t>RMA-047565/17/09/2024</t>
  </si>
  <si>
    <t>RMA-047566/17/09/2024</t>
  </si>
  <si>
    <t>RMA-047567/17/09/2024</t>
  </si>
  <si>
    <t>RMA-04742/11/06/2024</t>
  </si>
  <si>
    <t>RMA-04741/10/06/2024</t>
  </si>
  <si>
    <t>RMA-04667/12/06/2024</t>
  </si>
  <si>
    <t>RMA-04666/25/06/2024</t>
  </si>
  <si>
    <t>RMA-47664/19/12/2024</t>
  </si>
  <si>
    <t>RMA-47663/19/12/2024</t>
  </si>
  <si>
    <t>Bootle containing 60 ml and 100 ml suspension</t>
  </si>
  <si>
    <t>box containing 10 tablets</t>
  </si>
  <si>
    <t>cefpodixime</t>
  </si>
  <si>
    <t>05-1097.13.02.2025</t>
  </si>
  <si>
    <t>ASPIRIN®plusC</t>
  </si>
  <si>
    <t>Acetylsalicylic Acid, Ascorbic Acid</t>
  </si>
  <si>
    <t>N02BA51</t>
  </si>
  <si>
    <t>400 mg+240 mg</t>
  </si>
  <si>
    <t>Box containing 10 effervescent tablets</t>
  </si>
  <si>
    <t>BAYER SCHERING PHARMA AG, GERMANY</t>
  </si>
  <si>
    <t xml:space="preserve">BAYER Bitterfeld GmBH, Germany </t>
  </si>
  <si>
    <t>PMA-084/01/02/2017</t>
  </si>
  <si>
    <t>05-782/2.03.03.2025</t>
  </si>
  <si>
    <t>ndryshimi</t>
  </si>
  <si>
    <t>05-827 07.02.2025</t>
  </si>
  <si>
    <t>Ambroxol Aldo-Unión</t>
  </si>
  <si>
    <t>Ambroxol hydrochloride</t>
  </si>
  <si>
    <t>15 mg/2 ml</t>
  </si>
  <si>
    <t>Oral solution/concentrate for nebuliser solution</t>
  </si>
  <si>
    <t>Carton box with 3 aluminium sachets each containing 5 low-density polyethylene 2 ml single-dose ampoules</t>
  </si>
  <si>
    <t>GENETIC S.P.A., Italy</t>
  </si>
  <si>
    <t>MA-08507/22/01/2025</t>
  </si>
  <si>
    <t>PAIDOCORT</t>
  </si>
  <si>
    <t>Prednisolone sodium phosphate</t>
  </si>
  <si>
    <t>3 mg/ml</t>
  </si>
  <si>
    <t>Box containing bottle with 125ml oral solution and 3-ml graduated oral dosing syringe</t>
  </si>
  <si>
    <t>Laboratorio Aldo-Unión, S.L., Spain; LABORATORIUM SANITATIS, S.L., Spain</t>
  </si>
  <si>
    <t>MA-08515/29/01/2025</t>
  </si>
  <si>
    <t>Box containing bottle with 50ml oral solution and 3ml graduated oral dosing syringe</t>
  </si>
  <si>
    <t>MA-08511/29/01/2025</t>
  </si>
  <si>
    <t>05-812.07.02.2025</t>
  </si>
  <si>
    <t>NOVO NORDISK A/S, DENMARK</t>
  </si>
  <si>
    <t>05-1098.13.02.2025</t>
  </si>
  <si>
    <t>05-868.10.02.2025</t>
  </si>
  <si>
    <t>Orabloc 1 :200,000</t>
  </si>
  <si>
    <t>Articaine hydrochloride, Adrenaline (Epinephrine) tartrate</t>
  </si>
  <si>
    <t xml:space="preserve">1:200000  </t>
  </si>
  <si>
    <t>50 cartridges per pack x 1.8 ml</t>
  </si>
  <si>
    <t>PIERREL PHARMA S.R.I, ITALY</t>
  </si>
  <si>
    <t>PIERREL S.P.A., Italy</t>
  </si>
  <si>
    <t>RMA-2137/16/10/2020</t>
  </si>
  <si>
    <t>Orabloc 1:100,000</t>
  </si>
  <si>
    <t>Articaine hydrochloride, Adrenaline (epinephrine) tartarate</t>
  </si>
  <si>
    <t>1:100000</t>
  </si>
  <si>
    <t>50 cartridges per pack x 1.8ml</t>
  </si>
  <si>
    <t>RMA-2136/16/10/2020</t>
  </si>
  <si>
    <t>05-782/2  03.03.2025</t>
  </si>
  <si>
    <t>Metacartin</t>
  </si>
  <si>
    <t xml:space="preserve"> L-Carnitin</t>
  </si>
  <si>
    <t>A16AA01</t>
  </si>
  <si>
    <t>2g/10ml</t>
  </si>
  <si>
    <t>Oral Solution</t>
  </si>
  <si>
    <t>Oral Solution 10 vials/10ml</t>
  </si>
  <si>
    <t>05-820/2.11.02.2025</t>
  </si>
  <si>
    <t>ALERDIN</t>
  </si>
  <si>
    <t>Loratadin</t>
  </si>
  <si>
    <t>Bottle containing one bottle of 120ml</t>
  </si>
  <si>
    <t>Gentipharm, Kosovo</t>
  </si>
  <si>
    <t>RMA-2482/16/09/2021</t>
  </si>
  <si>
    <t>ARGEZIN</t>
  </si>
  <si>
    <t>Silver Sulfadiazine</t>
  </si>
  <si>
    <t>50 g aluminum tube</t>
  </si>
  <si>
    <t>GENTIPHARM, Kosovo</t>
  </si>
  <si>
    <t>RMA-3343/24/04/2023</t>
  </si>
  <si>
    <t>ATROPIN</t>
  </si>
  <si>
    <t>Atropine sulfate</t>
  </si>
  <si>
    <t>S01FA01</t>
  </si>
  <si>
    <t>Box containing one plastic bottle with 10ml solution</t>
  </si>
  <si>
    <t>MA-0124/06/07/2021</t>
  </si>
  <si>
    <t>10 ml of solution in sterile plastic bottle</t>
  </si>
  <si>
    <t>MA-0123/06/07/2021</t>
  </si>
  <si>
    <t>BETASALIC</t>
  </si>
  <si>
    <t>Betamethasone dipropionate, salicylic acid</t>
  </si>
  <si>
    <t>(0.5mg +20mg)/g</t>
  </si>
  <si>
    <t>Losion</t>
  </si>
  <si>
    <t>50 ml plastic bottle</t>
  </si>
  <si>
    <t>MA-00009/20/01/2020</t>
  </si>
  <si>
    <t>BISCOLAX G</t>
  </si>
  <si>
    <t>Bisacodyl</t>
  </si>
  <si>
    <t>One strip, containing six suppositories</t>
  </si>
  <si>
    <t>RMA-3189/12/01/2023</t>
  </si>
  <si>
    <t>BRUKLIN</t>
  </si>
  <si>
    <t>Ibuprofen, Paracetamol</t>
  </si>
  <si>
    <t>Box containing 20 tablets (2 blisters (pvc/alu) with 10 tablets each)</t>
  </si>
  <si>
    <t>MA-0064/06/03/2023</t>
  </si>
  <si>
    <t>BudeRhin</t>
  </si>
  <si>
    <t>Budesonide</t>
  </si>
  <si>
    <t>Carton box, amber glass bottle, 1x10ml, nasal spray, suspension.</t>
  </si>
  <si>
    <t>MA-0301/20/10/2022</t>
  </si>
  <si>
    <t>Canditen</t>
  </si>
  <si>
    <t>20 ml plastic bottle</t>
  </si>
  <si>
    <t>RMA-3188/12/01/2023</t>
  </si>
  <si>
    <t>RMA-3264/16/02/2023</t>
  </si>
  <si>
    <t>Box containing One aluminium tube with 15 g cream</t>
  </si>
  <si>
    <t>RMA-3068/25/10/2022</t>
  </si>
  <si>
    <t>Canditen 3</t>
  </si>
  <si>
    <t>Carton box containing One strip with three vaginal ovules</t>
  </si>
  <si>
    <t>MA-00165/07/07/2020</t>
  </si>
  <si>
    <t>Chloramphenicol</t>
  </si>
  <si>
    <t>5g aluminium tube</t>
  </si>
  <si>
    <t>RMA-3019/04/10/2022</t>
  </si>
  <si>
    <t>COLOLAX</t>
  </si>
  <si>
    <t>Senna leaf macerate (1:5)</t>
  </si>
  <si>
    <t>A06AB06</t>
  </si>
  <si>
    <t>10 mg/5 ml</t>
  </si>
  <si>
    <t>Carton box, amber glass bottle, with 75ml syrup.</t>
  </si>
  <si>
    <t>MA-0366/12/12/2022</t>
  </si>
  <si>
    <t>CO-TRIM</t>
  </si>
  <si>
    <t>Sulfamethoxazole, Trimethoprim</t>
  </si>
  <si>
    <t>Box containing one amber glass bottle with 100ml suspension</t>
  </si>
  <si>
    <t>RMA-2883/15/06/2022</t>
  </si>
  <si>
    <t>Derma 3</t>
  </si>
  <si>
    <t>betamethasone dipropionate, gentamicin sulfate, clotrimazole</t>
  </si>
  <si>
    <t>(0.5 mg+1 mg+10 mg)/1 g</t>
  </si>
  <si>
    <t>drug product is packed in 15 g aluminium tube,white coloured,screw cap and leaflet in the carton box.</t>
  </si>
  <si>
    <t>gentipharm, Kosovo</t>
  </si>
  <si>
    <t>RMA-2934/18/08/2022</t>
  </si>
  <si>
    <t>Dermagent</t>
  </si>
  <si>
    <t>Betamethasone dipropionate</t>
  </si>
  <si>
    <t xml:space="preserve">0.05 % </t>
  </si>
  <si>
    <t>Drug Product is packed in 15 g aluminium tube</t>
  </si>
  <si>
    <t>RMA-2933/18/08/2022</t>
  </si>
  <si>
    <t>Dermagent G</t>
  </si>
  <si>
    <t>Betamethasone dipropionate, Gentamicin sulfate</t>
  </si>
  <si>
    <t>0.05 %+0.1 %</t>
  </si>
  <si>
    <t>Box containing one aluminium tube with 15 g ointmen</t>
  </si>
  <si>
    <t>RMA-2932/18/08/2022</t>
  </si>
  <si>
    <t>Deslorin</t>
  </si>
  <si>
    <t>Desloratadine EP (micronized)</t>
  </si>
  <si>
    <t>Box containing one amber glass bottle with 150ml syrup</t>
  </si>
  <si>
    <t>MA-08233/05/04/2024</t>
  </si>
  <si>
    <t>Dexacyn G</t>
  </si>
  <si>
    <t>Dexamethasone sodium phosphate, Neomycin sulphate</t>
  </si>
  <si>
    <t>(1 mg+3.5 mg)/1 ml</t>
  </si>
  <si>
    <t>5ml , plastic bottle</t>
  </si>
  <si>
    <t>RMA-3266/16/02/2023</t>
  </si>
  <si>
    <t>DEXON</t>
  </si>
  <si>
    <t>Dexamethasone sodium phosphate</t>
  </si>
  <si>
    <t>Box containing one plastic bottle with 5ml solution</t>
  </si>
  <si>
    <t>RMA-3423/20/06/2023</t>
  </si>
  <si>
    <t>Diabex 850</t>
  </si>
  <si>
    <t>Metformin hydrochloride</t>
  </si>
  <si>
    <t>Box containing 3 blisters (pvc/alu) with 10 film coated tablets each (30 film coated tablets)</t>
  </si>
  <si>
    <t>MA-0031/16/02/2023</t>
  </si>
  <si>
    <t>DIAREXYL</t>
  </si>
  <si>
    <t>Nifuroxazide</t>
  </si>
  <si>
    <t>Carton box, Amber colored type III glass bottle,1x90ml, Oral suspension</t>
  </si>
  <si>
    <t>MA-0219/02/09/2022</t>
  </si>
  <si>
    <t>DICLOFENAK</t>
  </si>
  <si>
    <t>Diclofenac sodium</t>
  </si>
  <si>
    <t>1%</t>
  </si>
  <si>
    <t>Box containing one aluminium tube with 40 g gel</t>
  </si>
  <si>
    <t>MA-08274/15/05/2024</t>
  </si>
  <si>
    <t>Diclofenac Sodium</t>
  </si>
  <si>
    <t>Two stripe , each Containing Five suppositories , leaflet , are packed into a carton box</t>
  </si>
  <si>
    <t>RMA-2884/15/06/2022</t>
  </si>
  <si>
    <t>Diclofenak</t>
  </si>
  <si>
    <t>Diclofenac spdium</t>
  </si>
  <si>
    <t>Two sprits , each containing five suppositories, leaflet , are packed into a carton box</t>
  </si>
  <si>
    <t>RMA-2979/27/09/2022</t>
  </si>
  <si>
    <t>RMA-2978/27/09/2022</t>
  </si>
  <si>
    <t>RMA-2977/27/09/2022</t>
  </si>
  <si>
    <t>Erythrogen</t>
  </si>
  <si>
    <t>Erythromycin</t>
  </si>
  <si>
    <t>Box containing one aluminium tube with 15 g gel</t>
  </si>
  <si>
    <t>MA-0019/31/01/2022</t>
  </si>
  <si>
    <t>FLOXACIP</t>
  </si>
  <si>
    <t>Ciprofloxacin HCl monohydrate</t>
  </si>
  <si>
    <t>Box containing one sterile plastic bottle with 5ml solution</t>
  </si>
  <si>
    <t>MA-0146/02/08/2021</t>
  </si>
  <si>
    <t>Flucinor</t>
  </si>
  <si>
    <t>fluocinolone acetonide</t>
  </si>
  <si>
    <t>MA-0150/07/07/2022</t>
  </si>
  <si>
    <t>Flucinor N</t>
  </si>
  <si>
    <t>fluocinolone acetonide, Neomycin sulfate</t>
  </si>
  <si>
    <t>(0.25 mg+5 mg)/1 g</t>
  </si>
  <si>
    <t>15 g aluminium tube</t>
  </si>
  <si>
    <t>MA-0151/07/07/2022</t>
  </si>
  <si>
    <t>Fusiderm</t>
  </si>
  <si>
    <t>Fusidic acid (as hemihydrate)</t>
  </si>
  <si>
    <t>Box containing one aluminium tube with 15 g ointment</t>
  </si>
  <si>
    <t>MA-0189/17/09/2021</t>
  </si>
  <si>
    <t>2 % (20mg/g)</t>
  </si>
  <si>
    <t>Box containing one aluminium tube with 15 g cream</t>
  </si>
  <si>
    <t>MA-05841/23/02/2024</t>
  </si>
  <si>
    <t>GEDEX</t>
  </si>
  <si>
    <t>Dexamethason+ Gentamicin</t>
  </si>
  <si>
    <t>1 mg/ ml + 5mg/ml</t>
  </si>
  <si>
    <t>10 ml plastic bottle vial filled with 5 ml sterile solution</t>
  </si>
  <si>
    <t>MA-00010/20/01/2020</t>
  </si>
  <si>
    <t>Gentamicin</t>
  </si>
  <si>
    <t>Gentamicin sulfate</t>
  </si>
  <si>
    <t>Drug Product is packed in 15 g aluminum tube, white coloured, screw cap and leaflet in the carton box.</t>
  </si>
  <si>
    <t>RMA-2882/15/06/2022</t>
  </si>
  <si>
    <t>GEPHERGAN</t>
  </si>
  <si>
    <t>Promethazine HCl</t>
  </si>
  <si>
    <t>Box containing One aluminium tube with 30 g cream</t>
  </si>
  <si>
    <t>MA-0131/08/07/2021</t>
  </si>
  <si>
    <t>GEPRAZOL</t>
  </si>
  <si>
    <t>Omeprazol</t>
  </si>
  <si>
    <t>Capsules</t>
  </si>
  <si>
    <t>2 blisters with 7 capsules each</t>
  </si>
  <si>
    <t>MA-5995/23/12/2019</t>
  </si>
  <si>
    <t>GLAUCOL</t>
  </si>
  <si>
    <t>Timolol maleate</t>
  </si>
  <si>
    <t>MA-0140/29/07/2021</t>
  </si>
  <si>
    <t>MA-0141/29/07/2021</t>
  </si>
  <si>
    <t>GYNO MYCONOL</t>
  </si>
  <si>
    <t>Miconazole nitrate</t>
  </si>
  <si>
    <t>One strip, containing seven vaginal ovules</t>
  </si>
  <si>
    <t>MA-00145/12/06/2020</t>
  </si>
  <si>
    <t>Hederpan</t>
  </si>
  <si>
    <t>Ivy 10% dry exctract (Hedera helix L.)</t>
  </si>
  <si>
    <t>7 mg/1 ml</t>
  </si>
  <si>
    <t>Carton box, amber glass bottle, 1x100ml, syrup.</t>
  </si>
  <si>
    <t>MA-0368/12/12/2022</t>
  </si>
  <si>
    <t>HEXEDIN</t>
  </si>
  <si>
    <t>Hexetidine</t>
  </si>
  <si>
    <t>150 ml glass bottle</t>
  </si>
  <si>
    <t>RMA-0391/21/12/2023</t>
  </si>
  <si>
    <t>Hidroxycyclin</t>
  </si>
  <si>
    <t>Hydrocortisone acetate, Oxytetracycline hydrochloride</t>
  </si>
  <si>
    <t>Box containing one aluminium tube with 5 g ointment</t>
  </si>
  <si>
    <t>RMA-2881/15/06/2022</t>
  </si>
  <si>
    <t>Box containing one aluminium tube with 20 g ointment</t>
  </si>
  <si>
    <t>RMA-3215/24/01/2023</t>
  </si>
  <si>
    <t>Hydrocortison</t>
  </si>
  <si>
    <t>Hydrocortisone acetate</t>
  </si>
  <si>
    <t>Carton box containing One aluminium tube with 20 g ointment</t>
  </si>
  <si>
    <t>MA-00221/29/10/2020</t>
  </si>
  <si>
    <t>Klidacin G</t>
  </si>
  <si>
    <t>Clindamycin hydrochloride</t>
  </si>
  <si>
    <t>Box containing one aluminium tube with 30g gel</t>
  </si>
  <si>
    <t>MA-0411/14/12/2023</t>
  </si>
  <si>
    <t>Box containing 1 HDPE bottle natural, droper, white screw cap, with 30 ml of solution</t>
  </si>
  <si>
    <t>MA-0410/14/12/2023</t>
  </si>
  <si>
    <t>LOTTEARS</t>
  </si>
  <si>
    <t>Dextran 70, Hypromellose</t>
  </si>
  <si>
    <t>S01XA20</t>
  </si>
  <si>
    <t>MA-0277/24/11/2021</t>
  </si>
  <si>
    <t>Meclozol</t>
  </si>
  <si>
    <t>Metronidazole, Clotrimazole</t>
  </si>
  <si>
    <t>Two strip, each strips containg five pessary</t>
  </si>
  <si>
    <t>RMA-3303/09/03/2023</t>
  </si>
  <si>
    <t>MUCUSYN</t>
  </si>
  <si>
    <t>Carbocisteine</t>
  </si>
  <si>
    <t>MA-0139/29/07/2021</t>
  </si>
  <si>
    <t>MA-0138/29/07/2021</t>
  </si>
  <si>
    <t>MYCONOL</t>
  </si>
  <si>
    <t>Miconazole</t>
  </si>
  <si>
    <t>20 g aluminium tube</t>
  </si>
  <si>
    <t>MA-0021/05/10/2020</t>
  </si>
  <si>
    <t>Nystatin</t>
  </si>
  <si>
    <t>100000 IU/ml</t>
  </si>
  <si>
    <t>24 ml</t>
  </si>
  <si>
    <t>MA-00023/07/02/2020</t>
  </si>
  <si>
    <t>100000 IU</t>
  </si>
  <si>
    <t>Box containing one PVC/PE strip with 7 ovules</t>
  </si>
  <si>
    <t>MA-03263/15/02/2024</t>
  </si>
  <si>
    <t>OXYRYL</t>
  </si>
  <si>
    <t>Oxymetazoline hydrochloride</t>
  </si>
  <si>
    <t>0.25 mg/ml</t>
  </si>
  <si>
    <t>Box containing one white plastic bottle with sprayer and cap, with 10 ml of solution</t>
  </si>
  <si>
    <t>MA-05825/23/02/2024</t>
  </si>
  <si>
    <t>MA-08432/01/11/2024</t>
  </si>
  <si>
    <t>Box containing one natural plastic bottle with dropper and white cap, with 10 ml of solution</t>
  </si>
  <si>
    <t>MA-05827/23/02/2024</t>
  </si>
  <si>
    <t>Box containing 1 natural plastic bottle with dropper and white cap, with 10 ml of solution</t>
  </si>
  <si>
    <t>MA-05839/23/02/2024</t>
  </si>
  <si>
    <t>Box containing 2 PVC/PE strips with 5 suppository each (10 suppositories)</t>
  </si>
  <si>
    <t>MA-0399/14/12/2023</t>
  </si>
  <si>
    <t>250mg</t>
  </si>
  <si>
    <t>MA-0400/14/12/2023</t>
  </si>
  <si>
    <t>80mg</t>
  </si>
  <si>
    <t>MA-0401/14/12/2023</t>
  </si>
  <si>
    <t>PERDOL</t>
  </si>
  <si>
    <t>Haloperidol</t>
  </si>
  <si>
    <t>MA-0147/02/08/2021</t>
  </si>
  <si>
    <t>PILOXID</t>
  </si>
  <si>
    <t>Minoxidil</t>
  </si>
  <si>
    <t>White plastic bottle HDPE 100ml filled with 70 ml solution</t>
  </si>
  <si>
    <t>MA-00108/08/05/2020</t>
  </si>
  <si>
    <t>PIROFEN</t>
  </si>
  <si>
    <t>ibuprofen</t>
  </si>
  <si>
    <t>Box containing 30 film coated tablets (3 blisters (pvc/alu) with 10 film coated tablets each)</t>
  </si>
  <si>
    <t>MA-0300/20/10/2022</t>
  </si>
  <si>
    <t>Ibuprofen</t>
  </si>
  <si>
    <t>Box containing one glass bottle of 100ml</t>
  </si>
  <si>
    <t>RMA-2772/24/03/2022</t>
  </si>
  <si>
    <t>40g aluminium tube.</t>
  </si>
  <si>
    <t>RMA-3195/12/01/2023</t>
  </si>
  <si>
    <t>POVIDINE</t>
  </si>
  <si>
    <t>Povidone Iodine</t>
  </si>
  <si>
    <t>14 pessary</t>
  </si>
  <si>
    <t>RMA-3447/06/07/2023</t>
  </si>
  <si>
    <t>POVIDON-JOD</t>
  </si>
  <si>
    <t>Povidon iodine</t>
  </si>
  <si>
    <t>1000ml</t>
  </si>
  <si>
    <t>RMA-2880/15/06/2022</t>
  </si>
  <si>
    <t>Solution</t>
  </si>
  <si>
    <t>RMA-2880/15/06/2023</t>
  </si>
  <si>
    <t>Primulex C</t>
  </si>
  <si>
    <t>Primulae radix liquid extract, Thyme tincture, Vitamin C</t>
  </si>
  <si>
    <t>2 %+3 %+ 0.1 %</t>
  </si>
  <si>
    <t>MA-0367/12/12/2022</t>
  </si>
  <si>
    <t>PRO CLIN</t>
  </si>
  <si>
    <t>Naphazoline Hydrochloride</t>
  </si>
  <si>
    <t>S01GA01</t>
  </si>
  <si>
    <t xml:space="preserve">0.3 mg/1 ml </t>
  </si>
  <si>
    <t>10 ml , plastic bottle, white sterile</t>
  </si>
  <si>
    <t>RMA-3265/16/02/2023</t>
  </si>
  <si>
    <t>Proappi</t>
  </si>
  <si>
    <t>Thyme tincture, Althea macerate, Honey</t>
  </si>
  <si>
    <t>2 g+6 g+35 g</t>
  </si>
  <si>
    <t>MA-0379/20/12/2022</t>
  </si>
  <si>
    <t>PROLANZOL</t>
  </si>
  <si>
    <t>Lansoprazole</t>
  </si>
  <si>
    <t>Box containing 14 hard capsules (2 blisters (pvc-pvdc/alu) with 7 hard capsules each)</t>
  </si>
  <si>
    <t>MA-0302/20/10/2022</t>
  </si>
  <si>
    <t>PROMENS</t>
  </si>
  <si>
    <t>Box containing 1 blister (pvc/alu) with 10 film coated tablets (10 film coated tablets)</t>
  </si>
  <si>
    <t>Gentipharm sh.p.k., Kosovo</t>
  </si>
  <si>
    <t>MA-0238/06/07/2023</t>
  </si>
  <si>
    <t>Psoriasal G</t>
  </si>
  <si>
    <t>betamethasone dipropionate, gentamicin sulfate, salicylic acid</t>
  </si>
  <si>
    <t xml:space="preserve">0.05 %+0.1 %+3 % </t>
  </si>
  <si>
    <t>drug product is packed in 30 g aluminium tube</t>
  </si>
  <si>
    <t>RMA-3052/17/10/2022</t>
  </si>
  <si>
    <t>SALBUTAMOL</t>
  </si>
  <si>
    <t>Salbutamol sulfate</t>
  </si>
  <si>
    <t>Box containing one bottle of 100ml</t>
  </si>
  <si>
    <t>RMA-3321/15/03/2023</t>
  </si>
  <si>
    <t>SeborEX</t>
  </si>
  <si>
    <t>Ketoconazole</t>
  </si>
  <si>
    <t>Box containing 1 plastic bottle of 100 ml with a dropper closed with a plastic cap</t>
  </si>
  <si>
    <t>MA-08431/01/11/2024</t>
  </si>
  <si>
    <t>Box containing 1 aluminium tube with white screw cap, with 30 g of cream</t>
  </si>
  <si>
    <t>MA-0398/14/12/2023</t>
  </si>
  <si>
    <t>SPALMOLIN</t>
  </si>
  <si>
    <t>Box containing one amber glass bottle with 20ml solution</t>
  </si>
  <si>
    <t>RMA-3344/24/04/2023</t>
  </si>
  <si>
    <t>Salbutamol sulphate</t>
  </si>
  <si>
    <t>Drug Product is packed in 120 ml amber coloured type III glass bottle, white coloured, screw cap GL18-Purell ACP 6541A; 5.0ml measure spoon and leaflet in the carton box.</t>
  </si>
  <si>
    <t>RMA-2329/12/05/2021</t>
  </si>
  <si>
    <t>Symicin</t>
  </si>
  <si>
    <t>5 ml of solution in sterile plastic bottle</t>
  </si>
  <si>
    <t>MA-0272/15/12/2020</t>
  </si>
  <si>
    <t>TENOLPAN</t>
  </si>
  <si>
    <t>Dexpanthenol</t>
  </si>
  <si>
    <t>solution</t>
  </si>
  <si>
    <t>125 ml amber coloured type III glass bottle; white coloured, screw cap-filled with 100ml solution</t>
  </si>
  <si>
    <t>MA-00039/26/02/2020</t>
  </si>
  <si>
    <t>25g aluminum tube</t>
  </si>
  <si>
    <t>MA-00016/23/01/2020</t>
  </si>
  <si>
    <t>Termostop</t>
  </si>
  <si>
    <t>Box containing 10 Suppositories (two strips with five suppositories)</t>
  </si>
  <si>
    <t>MA-0344/18/10/2023</t>
  </si>
  <si>
    <t>TERMOSTOP</t>
  </si>
  <si>
    <t>Carton box, PVC white-Aluminum blister,50x10,tablets</t>
  </si>
  <si>
    <t>MA-0098/20/05/2021</t>
  </si>
  <si>
    <t>Box containing glass bottle of 100ml</t>
  </si>
  <si>
    <t>RMA-2470/10/09/2021</t>
  </si>
  <si>
    <t>RMA-2297/20/04/2021</t>
  </si>
  <si>
    <t>TERMOSTOP FORTE</t>
  </si>
  <si>
    <t>Carton box, PVC/Alu blister, 1 blister with 10 tablets</t>
  </si>
  <si>
    <t>Gentipharm sh.p.k, Kosovo</t>
  </si>
  <si>
    <t>MA-0228/20/06/2023</t>
  </si>
  <si>
    <t>Tetracyn</t>
  </si>
  <si>
    <t>Tetracycline hydrochloride</t>
  </si>
  <si>
    <t>Drug Product is packed in 5 g aluminium tube,</t>
  </si>
  <si>
    <t>RMA-3198/12/01/2023</t>
  </si>
  <si>
    <t>Toprofen</t>
  </si>
  <si>
    <t>Ketoprofen</t>
  </si>
  <si>
    <t>Box containing one aluminium tube with 50 g gel</t>
  </si>
  <si>
    <t>MA-0009/21/01/2022</t>
  </si>
  <si>
    <t>TRIVAGIL</t>
  </si>
  <si>
    <t>Metrodinazole benzoate</t>
  </si>
  <si>
    <t>Drug Product is packed in 100ml amber coloured type III glass bottle</t>
  </si>
  <si>
    <t>RMA-3263/16/02/2023</t>
  </si>
  <si>
    <t>VERMEX</t>
  </si>
  <si>
    <t>Mebendazole</t>
  </si>
  <si>
    <t>P02CA01</t>
  </si>
  <si>
    <t>Box containing one glass bottle of 30ml</t>
  </si>
  <si>
    <t>RMA-3342/24/04/2023</t>
  </si>
  <si>
    <t>ZOLFAN</t>
  </si>
  <si>
    <t>Naphazoline hydrochloride</t>
  </si>
  <si>
    <t>Box containing one bottle of 10ml white plastic bottle with white sprayer</t>
  </si>
  <si>
    <t>MA-0149/07/07/2022</t>
  </si>
  <si>
    <t>1 ‰</t>
  </si>
  <si>
    <t>Box containing one bottle of 10ml</t>
  </si>
  <si>
    <t>Ravoos Laboratories Ltd, Kosovo</t>
  </si>
  <si>
    <t>RMA-2525/29/09/2021</t>
  </si>
  <si>
    <t>0.5 ‰</t>
  </si>
  <si>
    <t>RMA-2524/29/09/2021</t>
  </si>
  <si>
    <t>05-1092.13.02.2025</t>
  </si>
  <si>
    <t>Mylan IRE Healthcare Limited, Ireland</t>
  </si>
  <si>
    <t>05-1154.14.02.2025</t>
  </si>
  <si>
    <t>UPSA SAS,France</t>
  </si>
  <si>
    <t>05-1928.14.03.2025</t>
  </si>
  <si>
    <t>VERACOL 1g IV</t>
  </si>
  <si>
    <t>Ceftriaxone sodium trisequihydrate 1193 mg equivalent to</t>
  </si>
  <si>
    <t>Carton box that containing 1 vial of Veracor 1g and 1 ampoule of 10ml water for injections</t>
  </si>
  <si>
    <t>DEMO S.A, PHARMACEUTICALS INDUSTRY, GREECE</t>
  </si>
  <si>
    <t>Demo S.A.Pharmaceutical Industry, Greece</t>
  </si>
  <si>
    <t>RMA-1994/02/04/2020</t>
  </si>
  <si>
    <t>05-1718.10.03.2025</t>
  </si>
  <si>
    <t>05-1555.04.03.2025</t>
  </si>
  <si>
    <t>refuzim</t>
  </si>
  <si>
    <t>05-1721.10.03.2025</t>
  </si>
  <si>
    <t>Generis Farmaceutica, S.A., Portugal</t>
  </si>
  <si>
    <t>05-1720.10.03.2025</t>
  </si>
  <si>
    <t>Lercanidipina Aurovitas</t>
  </si>
  <si>
    <t>Lercanidipine hydrochloride</t>
  </si>
  <si>
    <t>Carton box, containing 4 Aluminium/PVC blisters, each blister contains 14 film-coated tablets (56 film-coated tablets)</t>
  </si>
  <si>
    <t>APL Swift Services (Malta) Limited, Malta; Generis Farmaceutica, S.A, Portugal</t>
  </si>
  <si>
    <t>MA-08457/20/11/2024</t>
  </si>
  <si>
    <t>05-1716.10.03.2025</t>
  </si>
  <si>
    <t>Gemcitabin Hikma</t>
  </si>
  <si>
    <t>gemcitabin hydrochlorid</t>
  </si>
  <si>
    <t>38 mg/ml</t>
  </si>
  <si>
    <t>carton box , glass bottles containing 1,000 mg gemcitabine (as hydrochloride) in 26.3 ml solution</t>
  </si>
  <si>
    <t>MA-08541/06/03/2025</t>
  </si>
  <si>
    <t>Neni 9 par 7</t>
  </si>
  <si>
    <t>05-1611.05.03.2025</t>
  </si>
  <si>
    <t>NARISAT</t>
  </si>
  <si>
    <t>Montelukast sodium (Equivalent to Montelukast), Levocetirizine dihydrochloride</t>
  </si>
  <si>
    <t>cardboard box, PA/Al/PVC - Al (Al-Al) Blister, 30 film coated tablet</t>
  </si>
  <si>
    <t>Ilko Ilac Sanayi ve Ticaret.A.S., Turkey</t>
  </si>
  <si>
    <t xml:space="preserve">Ilko Ilaç Sanayi ve Ticaret A.S., Turkey </t>
  </si>
  <si>
    <t>MA-0299/20/10/2022</t>
  </si>
  <si>
    <t>05-1942.14.03.2025</t>
  </si>
  <si>
    <t>Box containing 4 blisters with 7 film coated tablets</t>
  </si>
  <si>
    <t>refuzohet</t>
  </si>
  <si>
    <t>Box containing 3 film coated tablets</t>
  </si>
  <si>
    <t>RMA-47687/11/11/2024</t>
  </si>
  <si>
    <t>Dasselta®</t>
  </si>
  <si>
    <t>RMA-47691/20/12/2024</t>
  </si>
  <si>
    <t>Doreta®</t>
  </si>
  <si>
    <t>Tramadol Hydrochloride, Paracetamol</t>
  </si>
  <si>
    <t xml:space="preserve">75 mg/650 mg </t>
  </si>
  <si>
    <t>KRKA, d. d., Novo mesto, Slovenia</t>
  </si>
  <si>
    <t>RMA-47758/26/11/2024</t>
  </si>
  <si>
    <t>RMA-47714/31/10/2024</t>
  </si>
  <si>
    <t>RMA-47713/31/10/2024</t>
  </si>
  <si>
    <t>Box containing 14 film coated tablets</t>
  </si>
  <si>
    <t>Gliclada®</t>
  </si>
  <si>
    <t>Box containing 30 modified release tablets</t>
  </si>
  <si>
    <t>RMA-47716/08/10/2024</t>
  </si>
  <si>
    <t>HELEX®</t>
  </si>
  <si>
    <t>RMA-047563/02/08/2024</t>
  </si>
  <si>
    <t>RMA-047570/02/08/2024</t>
  </si>
  <si>
    <t>Kventiax</t>
  </si>
  <si>
    <t>Quetiapin</t>
  </si>
  <si>
    <t>60 film-coated tablets ( 6 blister of 10 tablets)</t>
  </si>
  <si>
    <t>Krka d.d. Novo mesto, Slovenia</t>
  </si>
  <si>
    <t>RMA-3026/05/10/2022</t>
  </si>
  <si>
    <t>KVENTIAX</t>
  </si>
  <si>
    <t>Quetiapine (in the form of Quetiapine Hemifumarate)</t>
  </si>
  <si>
    <t>60 film-coated tabletes(6 blister of 10 tablets)</t>
  </si>
  <si>
    <t>KRKA, D.D., NOVO MESTO, Slovenia</t>
  </si>
  <si>
    <t>RMA-3027/05/10/2022</t>
  </si>
  <si>
    <t>MOLOXIN®</t>
  </si>
  <si>
    <t>Moxifloxacin Hydrochloride</t>
  </si>
  <si>
    <t>Box containing 5 film coated tablet</t>
  </si>
  <si>
    <t>Krka d.d, Novo Mesto, Slovenia; TAD Pharma GmbH, Germany ; KRKA-FARMA d.o.o, Croatia</t>
  </si>
  <si>
    <t>RMA-1936/04/02/2020</t>
  </si>
  <si>
    <t>KRKA, d.d., Novo Mesto, Slovenia</t>
  </si>
  <si>
    <t>PMA-110/08/02/2017</t>
  </si>
  <si>
    <t>Naproxen Sodium</t>
  </si>
  <si>
    <t>Box containing 14 hard gastro resistant capsule</t>
  </si>
  <si>
    <t>Valsartan</t>
  </si>
  <si>
    <t>05-1941.14.03.2025</t>
  </si>
  <si>
    <t>BICARBONATE DE SODIUM RENAUDIN 8,4 % (84 mg/ml), solution injectable en ampoule</t>
  </si>
  <si>
    <t>Sodium bicarbonate</t>
  </si>
  <si>
    <t>84 mg/1 ml</t>
  </si>
  <si>
    <t>10ml ampoule (colourless type 1 glass), box of 10</t>
  </si>
  <si>
    <t>LABORATOIRE RENAUDIN-FRANCE</t>
  </si>
  <si>
    <t>Laboratoire Renaudin, France</t>
  </si>
  <si>
    <t>MA-0309/29/12/2021</t>
  </si>
  <si>
    <t>FENTANYL RENAUDIN 0.05 mg/ml Solution for injection in ampoule (IV and epidural)</t>
  </si>
  <si>
    <t>FENTANYL as citrate</t>
  </si>
  <si>
    <t>LABORATOIRE RENAUDIN, France</t>
  </si>
  <si>
    <t>RMA-3231/01/02/2023</t>
  </si>
  <si>
    <t>05-1910.14.03.2025</t>
  </si>
  <si>
    <t>Fibryga</t>
  </si>
  <si>
    <t>Human Fibrinogen</t>
  </si>
  <si>
    <t>B02BB01</t>
  </si>
  <si>
    <t>carton box containing 1g Human Fibrinogen,1 bottle solvent(50 ml water for injection), 1 transfer system</t>
  </si>
  <si>
    <t>Octapharma GmbH ,Germany</t>
  </si>
  <si>
    <t>MA-08558/11/03/2025</t>
  </si>
  <si>
    <t>05-1909.14.03.2025</t>
  </si>
  <si>
    <t>05-1912.14.03.2025</t>
  </si>
  <si>
    <t>05-1913.14.03.2025</t>
  </si>
  <si>
    <t>REPLEK FARM AD-SKOPJE, MACEDONIA</t>
  </si>
  <si>
    <t xml:space="preserve">neni 9 para 10 </t>
  </si>
  <si>
    <t>cmim me CIP</t>
  </si>
  <si>
    <t>sk</t>
  </si>
  <si>
    <t>paclitaxel</t>
  </si>
  <si>
    <t>Carton box 1x 50ml Type I glass vial Concentrate for solution for infusion</t>
  </si>
  <si>
    <t>Seacross Pharmaceuticals Ltd, United Kingdom</t>
  </si>
  <si>
    <t>05-1926.14.03.2025</t>
  </si>
  <si>
    <t>Fordiab</t>
  </si>
  <si>
    <t>Metformin HCl, Sitagliptin HCl</t>
  </si>
  <si>
    <t>Carton box containing  2 hard aluminium/PVC/PVDC opaque blisters with 28 film coated tablets (56 film coated tablets)</t>
  </si>
  <si>
    <t>Stada d.o.o,.Croatia</t>
  </si>
  <si>
    <t xml:space="preserve">Laboratorios Liconsa, S.A., Spain; STADA Arzneimittel AG, Germany </t>
  </si>
  <si>
    <t>MA-0417/21/12/2023</t>
  </si>
  <si>
    <t xml:space="preserve">cefepime dihydrochloride monohydrtate </t>
  </si>
  <si>
    <t>Cardboard box, Type I glass vials,1x1g, Powder for solution for injection</t>
  </si>
  <si>
    <t>MA-08550/06/03/2025</t>
  </si>
  <si>
    <t xml:space="preserve">Hydrapres 20mg </t>
  </si>
  <si>
    <t>hydralazine HCL</t>
  </si>
  <si>
    <t>C02DB02</t>
  </si>
  <si>
    <t>powder for injection</t>
  </si>
  <si>
    <t xml:space="preserve">5 amp. x 20 mg </t>
  </si>
  <si>
    <t>LAboratorios Rubio Spain</t>
  </si>
  <si>
    <t>Laboratorios Rubio S.A. Spain</t>
  </si>
  <si>
    <t>AKM/104/2024</t>
  </si>
  <si>
    <t xml:space="preserve">Hydrapres 25mg </t>
  </si>
  <si>
    <t>25mg</t>
  </si>
  <si>
    <t>tablets</t>
  </si>
  <si>
    <t>5 x 25mg</t>
  </si>
  <si>
    <t>AKM/105/2024</t>
  </si>
  <si>
    <t>05-882.10.02.2025</t>
  </si>
  <si>
    <t>STAGE</t>
  </si>
  <si>
    <t>Rosuvastatin Calcium</t>
  </si>
  <si>
    <t>Alu/Alu blister package / carton box / box x 28 tab</t>
  </si>
  <si>
    <t>ABDI IBRAHIM ILAC SAN.VE TIC, TURKEY</t>
  </si>
  <si>
    <t xml:space="preserve">Abdi Ibrahim Ilaç San. ve Tic. A.S, Turkey </t>
  </si>
  <si>
    <t>MA-08393/10/09/2024</t>
  </si>
  <si>
    <t>RMA-04744/11/04/2024</t>
  </si>
  <si>
    <t>DEKLARIM</t>
  </si>
  <si>
    <t>05-1213.18.02.2025</t>
  </si>
  <si>
    <t>AESCULAPIUS FARMACEUICI S.RL., Italy</t>
  </si>
  <si>
    <t>RMA-02049/05/11/2024</t>
  </si>
  <si>
    <t>05-1169.14.02.2025</t>
  </si>
  <si>
    <t>05-888.10.02.2025</t>
  </si>
  <si>
    <t>ZOLADEX</t>
  </si>
  <si>
    <t>Goserelin acetate, calc. as 100% peptide base</t>
  </si>
  <si>
    <t>L02AE03</t>
  </si>
  <si>
    <t>3.6 mg</t>
  </si>
  <si>
    <t>Implant</t>
  </si>
  <si>
    <t>One pre filled syringe; 1x3.6 mg</t>
  </si>
  <si>
    <t>ASTRA ZENECA UK LIMITED, UK</t>
  </si>
  <si>
    <t>ASTRAZENECA UK Limited, United Kingdom</t>
  </si>
  <si>
    <t>RMA-2687/13/01/2022</t>
  </si>
  <si>
    <t>ZOLADEX LA</t>
  </si>
  <si>
    <t>10.8 mg</t>
  </si>
  <si>
    <t>1 shiring i mbushur, One pre filled syringe; 1x10.8 mg</t>
  </si>
  <si>
    <t>ASTRA ZENECA UK Limited, UK, United Kingdom</t>
  </si>
  <si>
    <t>RMA-2925/29/07/2022</t>
  </si>
  <si>
    <t>05-1166.14.02.2025</t>
  </si>
  <si>
    <t>Calquence</t>
  </si>
  <si>
    <t>Acalabrutinib</t>
  </si>
  <si>
    <t>L01EL02</t>
  </si>
  <si>
    <t>Carton of 56 tablets</t>
  </si>
  <si>
    <t>AstraZeneca AB, Sweden</t>
  </si>
  <si>
    <t>MA-08289/22/05/2024</t>
  </si>
  <si>
    <t>Carton of 60 tablets</t>
  </si>
  <si>
    <t>MA-08288/22/05/2024</t>
  </si>
  <si>
    <t>FORXIGA</t>
  </si>
  <si>
    <t>Dapagliflozin propanediol monohydrate</t>
  </si>
  <si>
    <t>A10BK01</t>
  </si>
  <si>
    <t>Pack sizes of 30x1 film-coated tablets in perforated unit dose blisters</t>
  </si>
  <si>
    <t>AstraZeneca UK Ltd, United Kingdom; AstraZeneca AB, Sweden</t>
  </si>
  <si>
    <t>MA-08237/22/04/2024</t>
  </si>
  <si>
    <t>MA-08236/22/04/2024</t>
  </si>
  <si>
    <t>Pack sizes of 28 film-coated tablets in non-perforated calendar blisters</t>
  </si>
  <si>
    <t>MA-08239/22/04/2024</t>
  </si>
  <si>
    <t>Keytruda</t>
  </si>
  <si>
    <t>05-1243.18.02.2025</t>
  </si>
  <si>
    <t>05-823.07.02.2025</t>
  </si>
  <si>
    <t>SULJEL</t>
  </si>
  <si>
    <t>M02AA26</t>
  </si>
  <si>
    <t>BERKO ILAC ve Kimya Sanayii, Turkey</t>
  </si>
  <si>
    <t xml:space="preserve">Berko Ilac vev Kimya San A.S, Turkey </t>
  </si>
  <si>
    <t>RMA-3559/01/12/2023</t>
  </si>
  <si>
    <t>05-1138.14.02.25</t>
  </si>
  <si>
    <t>05-1083.13.02.2025</t>
  </si>
  <si>
    <t>Famoser</t>
  </si>
  <si>
    <t>Famotidine</t>
  </si>
  <si>
    <t>30 Film coated tablets</t>
  </si>
  <si>
    <t xml:space="preserve">Biofarma Ilac Sanayi ve Ticaret Anonim Sirketi, Turkey </t>
  </si>
  <si>
    <t>MA-08287/21/05/2024</t>
  </si>
  <si>
    <t>05-1240.18.02.2025</t>
  </si>
  <si>
    <t>Atorvastatin 10 mg film-coated tablets</t>
  </si>
  <si>
    <t>Atorvastatin calcium trihydrate</t>
  </si>
  <si>
    <t>each blister contains 14 film-coated tablets (28 film-coated tablets)</t>
  </si>
  <si>
    <t>Brown &amp; Burk UK Limited, United Kingdom</t>
  </si>
  <si>
    <t>MA-08388/06/09/2024</t>
  </si>
  <si>
    <t>Atorvastatin 20 mg film-coated tablets</t>
  </si>
  <si>
    <t>MA-08389/06/09/2024</t>
  </si>
  <si>
    <t>Glimepiride 2 mg tablets</t>
  </si>
  <si>
    <t>Glimepiride</t>
  </si>
  <si>
    <t>MA-08527/07/02/2025</t>
  </si>
  <si>
    <t>Glimepiride 3 mg tablets</t>
  </si>
  <si>
    <t>MA-08528/07/02/2025</t>
  </si>
  <si>
    <t>05-1167.14.02.2025</t>
  </si>
  <si>
    <t>Furosemide Tablets</t>
  </si>
  <si>
    <t>Furosemide</t>
  </si>
  <si>
    <t>boxboard carton, containing 2 aluminium/opaque PVC blister packs, each blister contains 14 tablets (28 tablets)</t>
  </si>
  <si>
    <t>Crescent Pharma Limited, United Kingdom</t>
  </si>
  <si>
    <t>MA-08314/19/06/2024</t>
  </si>
  <si>
    <t>05-1125 .14.02.2025</t>
  </si>
  <si>
    <t>Cardboard box containing 10 retard film coated tablets</t>
  </si>
  <si>
    <t xml:space="preserve">Deva Holding A.S., Turkey </t>
  </si>
  <si>
    <t>MA-08489/26/12/2024</t>
  </si>
  <si>
    <t>05-1125.14.02.2025</t>
  </si>
  <si>
    <t>Dikloron SR</t>
  </si>
  <si>
    <t>Cardboard box containing 10 film coated tablets</t>
  </si>
  <si>
    <t xml:space="preserve">DEVA Holding A.S., Turkey </t>
  </si>
  <si>
    <t>MA-08403/11/09/2024</t>
  </si>
  <si>
    <t>TIPRAXIN</t>
  </si>
  <si>
    <t>Piperacillin Sodium and Tazobactam Sodium (8:1)</t>
  </si>
  <si>
    <t xml:space="preserve">4 g/0.5 g </t>
  </si>
  <si>
    <t>Carton box containing 1 Colorless type I glass vial</t>
  </si>
  <si>
    <t>MA-08305/04/06/2024</t>
  </si>
  <si>
    <t xml:space="preserve">2 g/0.25 g </t>
  </si>
  <si>
    <t>MA-08301/03/06/2024</t>
  </si>
  <si>
    <t>Vazkor</t>
  </si>
  <si>
    <t>Amlodipine Besilate</t>
  </si>
  <si>
    <t>Cardboard box containing 3 aluminium foil blisters of 10 tablets (30 Tablets)</t>
  </si>
  <si>
    <t>MA-08375/06/08/2024</t>
  </si>
  <si>
    <t>05-1165.14.02.2025</t>
  </si>
  <si>
    <t>MA-08471/18/12/2024</t>
  </si>
  <si>
    <t>MA-08472/18/12/2024</t>
  </si>
  <si>
    <t>MA-08479/18/12/2024</t>
  </si>
  <si>
    <t>MA-08477/18/12/2024</t>
  </si>
  <si>
    <t>Pack of 20 film-coated tablets</t>
  </si>
  <si>
    <t>05-1202.18.02.2025</t>
  </si>
  <si>
    <t>Box containing 10 sachets</t>
  </si>
  <si>
    <t>05-948.11.02.2025</t>
  </si>
  <si>
    <t>05-1196.18.02.2025</t>
  </si>
  <si>
    <t>Gebexone</t>
  </si>
  <si>
    <t>Gentamicin Sulfate, Betamethasone Valerate</t>
  </si>
  <si>
    <t>1mg/g + 1 mg/g</t>
  </si>
  <si>
    <t>Package containing a 30 g tube of cream</t>
  </si>
  <si>
    <t>ESAPHARMA S.p.A - ITALY</t>
  </si>
  <si>
    <t>Doppel Farmaceutici S.r.l, Italy</t>
  </si>
  <si>
    <t>MA-08321/21/06/2024</t>
  </si>
  <si>
    <t>05-822.07.02.2025</t>
  </si>
  <si>
    <t>05-1126.14.02.2025</t>
  </si>
  <si>
    <t>50 mg+25 mg</t>
  </si>
  <si>
    <t>05-1237.18.02.2025</t>
  </si>
  <si>
    <t>05-1111.14.02.2025</t>
  </si>
  <si>
    <t>05-1223.18.02.2025</t>
  </si>
  <si>
    <t>ETOTAC SR</t>
  </si>
  <si>
    <t>Etodolac (micronized)</t>
  </si>
  <si>
    <t xml:space="preserve">Humanis Saglik A.S., Turkey </t>
  </si>
  <si>
    <t>MA-08300/03/06/2024</t>
  </si>
  <si>
    <t>Mesain</t>
  </si>
  <si>
    <t>Mesalazine</t>
  </si>
  <si>
    <t>4 g/60 ml</t>
  </si>
  <si>
    <t>Rectal suspension</t>
  </si>
  <si>
    <t>7 rectal suspension x 60 ml</t>
  </si>
  <si>
    <t>nl</t>
  </si>
  <si>
    <t>MA-08455/08/11/2024</t>
  </si>
  <si>
    <t>TIRECORT</t>
  </si>
  <si>
    <t>Fusidic acid, Betamethasone Valerate</t>
  </si>
  <si>
    <t>2% +0.1%</t>
  </si>
  <si>
    <t>Tube x 30g</t>
  </si>
  <si>
    <t>MA-08269/13/05/2024</t>
  </si>
  <si>
    <t>05-824.07.02.2025</t>
  </si>
  <si>
    <t>05-1128.14.02.2025</t>
  </si>
  <si>
    <t>PANTOZOL</t>
  </si>
  <si>
    <t>Pantoprazole</t>
  </si>
  <si>
    <t>Carton box, Type I glass vial, 1x15 ml solution for injection</t>
  </si>
  <si>
    <t>INC PHARMA ilaç San ve Tic Ltd Sti,Turkey</t>
  </si>
  <si>
    <t xml:space="preserve">MEFAR ILAÇ SAN. A.S., Turkey </t>
  </si>
  <si>
    <t>MA-0180/02/05/2023</t>
  </si>
  <si>
    <t>05-891.10.02.2025</t>
  </si>
  <si>
    <t>DOLOKAIN</t>
  </si>
  <si>
    <t>lidocaine hydrochloride</t>
  </si>
  <si>
    <t>25g</t>
  </si>
  <si>
    <t>JADRAN GALENSKI LABORATORIJ D.D,CROATIA</t>
  </si>
  <si>
    <t>Jadran Galenski Laboratorij d.d,, Croatia</t>
  </si>
  <si>
    <t>RMA-2495/23/09/2021</t>
  </si>
  <si>
    <t>escontral direkt</t>
  </si>
  <si>
    <t>desloratidine</t>
  </si>
  <si>
    <t>box containing 30 orodispersible tablets</t>
  </si>
  <si>
    <t>JARDAN- Galenski laboratgorij d.d., Croatia</t>
  </si>
  <si>
    <t>RMA-2991/28/09/2022</t>
  </si>
  <si>
    <t>Kalijev klorid JGL</t>
  </si>
  <si>
    <t>potassium chloride</t>
  </si>
  <si>
    <t>Box containing 30 ( 3x10 ) soluble tablets</t>
  </si>
  <si>
    <t>Jadran, Croatia</t>
  </si>
  <si>
    <t>RMA-2910/13/07/2022</t>
  </si>
  <si>
    <t>LATANOX</t>
  </si>
  <si>
    <t>Latanoprost</t>
  </si>
  <si>
    <t>50 mcg/1 ml</t>
  </si>
  <si>
    <t>Box containing 1 bottle with 2.5ml solution</t>
  </si>
  <si>
    <t>"JADRAN"-Galenski laboratorij d.d., Croatia</t>
  </si>
  <si>
    <t>RMA-2911/13/07/2022</t>
  </si>
  <si>
    <t>PROLAX suppositories for adults</t>
  </si>
  <si>
    <t>glycerol 2</t>
  </si>
  <si>
    <t>A06AX01</t>
  </si>
  <si>
    <t>2.250 g</t>
  </si>
  <si>
    <t>2 strips with 5 suppositories</t>
  </si>
  <si>
    <t>RMA-47689/06/12/2024</t>
  </si>
  <si>
    <t>ROZAMET</t>
  </si>
  <si>
    <t>Metronidazole</t>
  </si>
  <si>
    <t>D06BX01</t>
  </si>
  <si>
    <t>Box containing 25g</t>
  </si>
  <si>
    <t>Jadran Galenski Laboratorij d.d,Croatia, Croatia</t>
  </si>
  <si>
    <t>RMA-2615/30/11/2021</t>
  </si>
  <si>
    <t>TIMALEN</t>
  </si>
  <si>
    <t>carton box containing plastic bottle with dropper with 5 ml of solution</t>
  </si>
  <si>
    <t>Jadran Galenski laboratorij d.d., Croatia</t>
  </si>
  <si>
    <t>MA-00044/05/03/2020</t>
  </si>
  <si>
    <t>VISET</t>
  </si>
  <si>
    <t>tetryzoline hydrochloride</t>
  </si>
  <si>
    <t>S01GA02</t>
  </si>
  <si>
    <t>plastic bottle contains 10 ml of solution</t>
  </si>
  <si>
    <t>Jadran Galenski Laboratorij d.d, Croatia</t>
  </si>
  <si>
    <t>RMA-03605/10/04/2024</t>
  </si>
  <si>
    <t>05-1219.18.02.2025</t>
  </si>
  <si>
    <t>AGELMIN</t>
  </si>
  <si>
    <t>Cetirizine dihydrochloride</t>
  </si>
  <si>
    <t>Box x 20 FCT</t>
  </si>
  <si>
    <t>KLEVA S.A, GREECE</t>
  </si>
  <si>
    <t>KLEVA PHARMACEUTICALS S.A., Greece</t>
  </si>
  <si>
    <t>MA-0025/11/03/2021</t>
  </si>
  <si>
    <t>neni 5 par 8</t>
  </si>
  <si>
    <t>NAFORDYL</t>
  </si>
  <si>
    <t>Lisinopril Dihydrate</t>
  </si>
  <si>
    <t>MA-0026/11/03/2021</t>
  </si>
  <si>
    <t>Typofen</t>
  </si>
  <si>
    <t>Atenolol, Chlortalidone</t>
  </si>
  <si>
    <t>C07CB03</t>
  </si>
  <si>
    <t>(100+25)mg</t>
  </si>
  <si>
    <t>Box x 28 film coated tablets</t>
  </si>
  <si>
    <t>KLEVA PHARMACEUTICALS SA, Greece</t>
  </si>
  <si>
    <t>MA-08439/01/11/2024</t>
  </si>
  <si>
    <t>VILONIT</t>
  </si>
  <si>
    <t>Diclofenac Diethylammonium</t>
  </si>
  <si>
    <t>Carton box, Alu PVC tube, 100 g, Gel</t>
  </si>
  <si>
    <t>MA-0074/20/04/2021</t>
  </si>
  <si>
    <t>05-977.11.02.2025</t>
  </si>
  <si>
    <t>Pamintu</t>
  </si>
  <si>
    <t>Protamine sulfate</t>
  </si>
  <si>
    <t>V03AB14</t>
  </si>
  <si>
    <t>Box x 1 vial of 5ml solution, neutral type 1 glass</t>
  </si>
  <si>
    <t xml:space="preserve">Onko Ilac Sanayi ve Ticaret A.S., Turkey </t>
  </si>
  <si>
    <t>MA-08299/03/06/2024</t>
  </si>
  <si>
    <t>05-1195.18.02.2025</t>
  </si>
  <si>
    <t>ARTIDENT</t>
  </si>
  <si>
    <t>Articaine hydrochloride, Epinephrine</t>
  </si>
  <si>
    <t>40mg/ml + 5mcg/ml</t>
  </si>
  <si>
    <t>Laboratorios Normon S.A, Spain</t>
  </si>
  <si>
    <t>MA-08530/11/02/2025</t>
  </si>
  <si>
    <t>40mg/ml + 10mcg/ml</t>
  </si>
  <si>
    <t>MA-08520/30/01/2025</t>
  </si>
  <si>
    <t>Betahistina Normon</t>
  </si>
  <si>
    <t>Betahistine Dihydrochloride</t>
  </si>
  <si>
    <t>Box containing 6 blister x 10 tablets (60 tablets)</t>
  </si>
  <si>
    <t>MA-08279/21/05/2024</t>
  </si>
  <si>
    <t>DEXKETOPROFENO NORMON</t>
  </si>
  <si>
    <t>Dexketoprofen Trometamol</t>
  </si>
  <si>
    <t>50mg/2ml</t>
  </si>
  <si>
    <t>Packs containing 6 ampoules x 2ml</t>
  </si>
  <si>
    <t>MA-08447/08/11/2024</t>
  </si>
  <si>
    <t>ETORICOXIB NORMON</t>
  </si>
  <si>
    <t>Etoricoxib</t>
  </si>
  <si>
    <t>M01AH05</t>
  </si>
  <si>
    <t>120mg</t>
  </si>
  <si>
    <t>Box containing 7 tablets</t>
  </si>
  <si>
    <t>MA-08392/06/09/2024</t>
  </si>
  <si>
    <t>05-1190.18.02.2025</t>
  </si>
  <si>
    <t>90mg</t>
  </si>
  <si>
    <t>MA-08381/06/09/2024</t>
  </si>
  <si>
    <t>60mg</t>
  </si>
  <si>
    <t>MA-08390/06/09/2024</t>
  </si>
  <si>
    <t>LIDENT</t>
  </si>
  <si>
    <t>Lidocaine hydrochloride, Epinephrine</t>
  </si>
  <si>
    <t>N01BB52</t>
  </si>
  <si>
    <t>20mg/ml + 0.0125mg/ml</t>
  </si>
  <si>
    <t>MA-08468/18/12/2024</t>
  </si>
  <si>
    <t>PREGABALINA NORMON</t>
  </si>
  <si>
    <t>Pregabalin</t>
  </si>
  <si>
    <t>N02BF02</t>
  </si>
  <si>
    <t>Box containing 4 blister x 14 capsules (56 hard capsules)</t>
  </si>
  <si>
    <t>Laboratorios Normon, Spain</t>
  </si>
  <si>
    <t>MA-08438/01/11/2024</t>
  </si>
  <si>
    <t>MA-08442/01/11/2024</t>
  </si>
  <si>
    <t>Rupatadina Normon</t>
  </si>
  <si>
    <t>Rupatadina Fumarate</t>
  </si>
  <si>
    <t>Box containing 2 blister x 10 tablets (20 tablets)</t>
  </si>
  <si>
    <t>MA-08341/19/07/2024</t>
  </si>
  <si>
    <t>SITAGLIPTINA NORMON</t>
  </si>
  <si>
    <t>Sitagliptina hydrochloride</t>
  </si>
  <si>
    <t>Box containing 4 blister x 7 film-coated tablets (28 tablets)</t>
  </si>
  <si>
    <t>MA-08383/06/09/2024</t>
  </si>
  <si>
    <t>05-1221.18.02.2025</t>
  </si>
  <si>
    <t>BIXON</t>
  </si>
  <si>
    <t>Ceftriaxone disodium</t>
  </si>
  <si>
    <t>LABORATORIO FARMACEUTICO C.T. S.R.L, Italy</t>
  </si>
  <si>
    <t>MA-0293/14/10/2022</t>
  </si>
  <si>
    <t>RMA-04617/17/05/2024</t>
  </si>
  <si>
    <t>RMA-04595/07/05/2024</t>
  </si>
  <si>
    <t>Box containing 12 suppositories</t>
  </si>
  <si>
    <t>RMA-04567/10/05/2024</t>
  </si>
  <si>
    <t>Ceftriaxone sodium</t>
  </si>
  <si>
    <t>RMA-02070/14/02/2025</t>
  </si>
  <si>
    <t>05-833.07.02.2025</t>
  </si>
  <si>
    <t>Merck Healthcare Germany GmbH, Germany</t>
  </si>
  <si>
    <t>05-889.10.02.2025</t>
  </si>
  <si>
    <t>pembrolizumab</t>
  </si>
  <si>
    <t>L01XC18</t>
  </si>
  <si>
    <t>100 mg / 4mL, 1 vial</t>
  </si>
  <si>
    <t>Merck Sharp&amp;Dohme B.V, The Netherlands</t>
  </si>
  <si>
    <t>Schering-Plough Labo NV, Belgium; Merck Sharp &amp; Dohme B.V., Netherlands</t>
  </si>
  <si>
    <t>RMA-3078/31/01/2023</t>
  </si>
  <si>
    <t>2.662.60</t>
  </si>
  <si>
    <t>05-1197.18.02.2025</t>
  </si>
  <si>
    <t>CLAVOMED</t>
  </si>
  <si>
    <t>Amoxycillin as amoxicillin trihydrate, Clavulanic acid as Potassium Clavulanate/Microcrystalline cellulose 1:1 blend</t>
  </si>
  <si>
    <t>875 mg + 125 mg</t>
  </si>
  <si>
    <t>Box of 12 tablets of 875 mg + 125 mg</t>
  </si>
  <si>
    <t>Neopharmed Gentili S.p.A-Italy</t>
  </si>
  <si>
    <t>Laboratorio Reig Jofre S.A, Spain</t>
  </si>
  <si>
    <t>MA-08539/12/02/2025</t>
  </si>
  <si>
    <t>VELAMOX</t>
  </si>
  <si>
    <t>Amoxicillin trihydrate</t>
  </si>
  <si>
    <t>Box containing 12 hard capsules Capsule, hard</t>
  </si>
  <si>
    <t>Mitim S.r.l, Italy</t>
  </si>
  <si>
    <t>MA-08490/17/01/2025</t>
  </si>
  <si>
    <t>37.5mg/ml</t>
  </si>
  <si>
    <t>Bottle containing Powder for oral suspension 100ml</t>
  </si>
  <si>
    <t>MA-08523/07/02/2025</t>
  </si>
  <si>
    <t>Amoxillin trihydrate</t>
  </si>
  <si>
    <t>Box containing 12 dispersible tablets</t>
  </si>
  <si>
    <t>MA-08522/07/02/2025</t>
  </si>
  <si>
    <t>05-1189.18.02.2025</t>
  </si>
  <si>
    <t>05-866.10.02.2025</t>
  </si>
  <si>
    <t>BETAFUSIN</t>
  </si>
  <si>
    <t>Fusidic acid, Betamethasone valerate</t>
  </si>
  <si>
    <t>2 %+0.1 %</t>
  </si>
  <si>
    <t>BTxTUBx15 g</t>
  </si>
  <si>
    <t>PHARMEX S.A,Greece</t>
  </si>
  <si>
    <t>RAFARM SA, Greece</t>
  </si>
  <si>
    <t>MA-0310/15/09/2023</t>
  </si>
  <si>
    <t>BUDESODERM</t>
  </si>
  <si>
    <t>D07AC09</t>
  </si>
  <si>
    <t>Aluminium tube with screw cap x 50g</t>
  </si>
  <si>
    <t>MA-0023/31/01/2022</t>
  </si>
  <si>
    <t>PHARMECORT</t>
  </si>
  <si>
    <t>Mometasone furoate</t>
  </si>
  <si>
    <t>BTxTUBx25g</t>
  </si>
  <si>
    <t>MA-0261/25/07/2023</t>
  </si>
  <si>
    <t>100%</t>
  </si>
  <si>
    <t>one amber glass bottle with integrated adaptor closer,  wich containing  250 ml of  inhalation vapoure, liquid</t>
  </si>
  <si>
    <t>Primal Critical care B.V.,Netherland</t>
  </si>
  <si>
    <t>Piramal Critical care B.V., Netherlands</t>
  </si>
  <si>
    <t>one amber glass bottle with two  component screw cap wich containing  250 ml of  inhalation vapoure, liquid</t>
  </si>
  <si>
    <t>05-1142.14.02.2025</t>
  </si>
  <si>
    <t>DILEMY</t>
  </si>
  <si>
    <t>Midazolam</t>
  </si>
  <si>
    <t>Cardboard box containing 5 ampoules of 5 mL</t>
  </si>
  <si>
    <t>MA-08373/06/08/2024</t>
  </si>
  <si>
    <t>Domirpa</t>
  </si>
  <si>
    <t>Levodopa, Benserazide Hydrochloride*</t>
  </si>
  <si>
    <t>100 mg / 25 mg</t>
  </si>
  <si>
    <t>Cardboard box containing one bottle with 30 tablets</t>
  </si>
  <si>
    <t>MA-08426/18/10/2024</t>
  </si>
  <si>
    <t xml:space="preserve">200 mg / 50 mg </t>
  </si>
  <si>
    <t>Cardboard box contining one bottle with 30 tablets</t>
  </si>
  <si>
    <t>MA-08427/18/10/2024</t>
  </si>
  <si>
    <t>Domirpa HBS</t>
  </si>
  <si>
    <t>Benserazide Hydrochloride, Levodopa</t>
  </si>
  <si>
    <t>Cardboard box containing one bottle with 30 hard capsules</t>
  </si>
  <si>
    <t>MA-08464/13/12/2024</t>
  </si>
  <si>
    <t>05-1141.14.02.2025</t>
  </si>
  <si>
    <t>Bisacodyl SANAVITA</t>
  </si>
  <si>
    <t>Carton box containing one strip of 6 suppositories</t>
  </si>
  <si>
    <t>SANAVITA Pharmaceuticals GmbH,Germany</t>
  </si>
  <si>
    <t xml:space="preserve">SANAVITA Pharmaceuticals GmbH, Germany </t>
  </si>
  <si>
    <t>MA-08502/20/01/2025</t>
  </si>
  <si>
    <t>Paracetamol SANAVITA</t>
  </si>
  <si>
    <t>Carton box containing 10 suppositories (2 strips, each containing 5 suppositories)</t>
  </si>
  <si>
    <t>MA-08501/20/01/2025</t>
  </si>
  <si>
    <t xml:space="preserve">125 mg </t>
  </si>
  <si>
    <t>Carton box containing 10 suppositories (2 strips; each  strip containing 5 suppositories).</t>
  </si>
  <si>
    <t>MA-08503/20/01/2025</t>
  </si>
  <si>
    <t>Reisetabletten SANAVITA</t>
  </si>
  <si>
    <t>Dimenhydrinat</t>
  </si>
  <si>
    <t>Carton box containing 2 blisters, each blister contains 10 tablets (20 tablets)</t>
  </si>
  <si>
    <t>MA-08500/20/01/2025</t>
  </si>
  <si>
    <t>05-1207.18.02.2025</t>
  </si>
  <si>
    <t>ALBENDAZOLE</t>
  </si>
  <si>
    <t>Albendazole</t>
  </si>
  <si>
    <t>Box x 6 film coated tablets</t>
  </si>
  <si>
    <t>Trepharm SH.P.K., Republic of Kosovo</t>
  </si>
  <si>
    <t>TREPHARM SH.P.K, Kosovo</t>
  </si>
  <si>
    <t>RMA-2211/19/01/2021</t>
  </si>
  <si>
    <t>albendazole</t>
  </si>
  <si>
    <t>box x 1film coated tablet</t>
  </si>
  <si>
    <t>Trepharm, Kosovo</t>
  </si>
  <si>
    <t>RMA-3178/19/12/2022</t>
  </si>
  <si>
    <t>Amiclox</t>
  </si>
  <si>
    <t>ampicilin, flukloxacilin</t>
  </si>
  <si>
    <t>J01CR50</t>
  </si>
  <si>
    <t>250 mg+250 mg</t>
  </si>
  <si>
    <t>trepharm, Kosovo</t>
  </si>
  <si>
    <t>RMA-2257/04/03/2021</t>
  </si>
  <si>
    <t>AMICLOX®</t>
  </si>
  <si>
    <t>Ampicillin, Flucloxacillin</t>
  </si>
  <si>
    <t>(125 mg+125 mg)/5 ml</t>
  </si>
  <si>
    <t>Box x 1 bottle x 100</t>
  </si>
  <si>
    <t>RMA-2256/04/03/2021</t>
  </si>
  <si>
    <t>aminophylline</t>
  </si>
  <si>
    <t>aminophyline, AMINOPHYLLINE</t>
  </si>
  <si>
    <t>BOX x 20 TABLETS</t>
  </si>
  <si>
    <t>RMA-2535/08/10/2021</t>
  </si>
  <si>
    <t>AMINOPHYLLINE</t>
  </si>
  <si>
    <t>box x 50 tablets</t>
  </si>
  <si>
    <t>RMA-2531/01/10/2021</t>
  </si>
  <si>
    <t>AMIPEN®</t>
  </si>
  <si>
    <t>Ampicilin trihydrate equivalent to apicilin</t>
  </si>
  <si>
    <t>N.P.T"Trepharm", Kosovo</t>
  </si>
  <si>
    <t>RMA-3372/10/05/2023</t>
  </si>
  <si>
    <t>Ampicillin trihydrate equivalent to apicillin</t>
  </si>
  <si>
    <t>Granules for syrup</t>
  </si>
  <si>
    <t>box x 1 bottle x 100ml</t>
  </si>
  <si>
    <t>RMA-3373/10/05/2023</t>
  </si>
  <si>
    <t>Amlodipine besylate</t>
  </si>
  <si>
    <t>RMA-04729/11/09/2024</t>
  </si>
  <si>
    <t>RMA-04730/11/09/2024</t>
  </si>
  <si>
    <t>ASTAT</t>
  </si>
  <si>
    <t>Atorvastatine calcium trihydrate</t>
  </si>
  <si>
    <t>TrePharm SH.P.K, Kosovo</t>
  </si>
  <si>
    <t>RMA-04623/12/06/2024</t>
  </si>
  <si>
    <t>Cefalexin</t>
  </si>
  <si>
    <t>TREPHARM, Kosovo</t>
  </si>
  <si>
    <t>RMA-3388/11/05/2023</t>
  </si>
  <si>
    <t>Cefalexin monohydrate</t>
  </si>
  <si>
    <t>Trepharm SH.P.K, Kosovo</t>
  </si>
  <si>
    <t>RMA-02042/09/12/2024</t>
  </si>
  <si>
    <t>Cefexel</t>
  </si>
  <si>
    <t>Cefixime trihydrate</t>
  </si>
  <si>
    <t>Box x 5 tablets</t>
  </si>
  <si>
    <t>RMA-04726/13/09/2024</t>
  </si>
  <si>
    <t>Diazepam</t>
  </si>
  <si>
    <t>Box x 30 film coated tablet</t>
  </si>
  <si>
    <t>RMA-2984/28/09/2022</t>
  </si>
  <si>
    <t>DICLOFEN</t>
  </si>
  <si>
    <t>Box x 20 gastro-resistant tablets</t>
  </si>
  <si>
    <t>RMA-2068/16/06/2020</t>
  </si>
  <si>
    <t>DOLOFIX® EXTRA</t>
  </si>
  <si>
    <t>Paracetamol, Caffeine anhydrous</t>
  </si>
  <si>
    <t>500 mg+65 mg</t>
  </si>
  <si>
    <t>Box containing 1 blister x 10 tablets</t>
  </si>
  <si>
    <t>MA-00106/04/05/2020</t>
  </si>
  <si>
    <t>DOLOHOT C®</t>
  </si>
  <si>
    <t>Paracetamol, Pseudoephedrine HCl, Chlorpheniramine maleate, Ascorbic acid</t>
  </si>
  <si>
    <t>500 mg+60 mg+4 mg+200 mg</t>
  </si>
  <si>
    <t>RMA-2585/02/11/2021</t>
  </si>
  <si>
    <t>DoloKids Grip</t>
  </si>
  <si>
    <t>(100 mg+20 mg+1mg)/5 ml</t>
  </si>
  <si>
    <t>Box containing 1 bottle x 100ml</t>
  </si>
  <si>
    <t>TrePharm, Kosovo</t>
  </si>
  <si>
    <t>RMA-2356/31/05/2021</t>
  </si>
  <si>
    <t>Enalapril maleate</t>
  </si>
  <si>
    <t>RMA-47637/14/10/2024</t>
  </si>
  <si>
    <t>ENALAPRIL H</t>
  </si>
  <si>
    <t>Enalapril maleate, Hydrochlorothiazide</t>
  </si>
  <si>
    <t>RMA-47651/11/11/2024</t>
  </si>
  <si>
    <t>Erythromicine estolate</t>
  </si>
  <si>
    <t>N.P.T"Trepharm"Republika e Kosoves, Kosovo</t>
  </si>
  <si>
    <t>RMA-3386/11/05/2023</t>
  </si>
  <si>
    <t>FUNGIZOL</t>
  </si>
  <si>
    <t>Fluconazole</t>
  </si>
  <si>
    <t>Box containing 3 capsules</t>
  </si>
  <si>
    <t>TREPHARM SH.P.K., Kosovo</t>
  </si>
  <si>
    <t>RMA-2019/23/04/2020</t>
  </si>
  <si>
    <t>HCTZ</t>
  </si>
  <si>
    <t>Hydrochlorothiazide</t>
  </si>
  <si>
    <t>RMA-04701/27/08/2024</t>
  </si>
  <si>
    <t>box 20 x tablets</t>
  </si>
  <si>
    <t>RMA-04700/27/08/2024</t>
  </si>
  <si>
    <t>LISOCARD</t>
  </si>
  <si>
    <t>Lisinopril dihydrate</t>
  </si>
  <si>
    <t>RMA-04688/15/08/2024</t>
  </si>
  <si>
    <t>RMA-04687/15/08/2024</t>
  </si>
  <si>
    <t>Lisinopril dihydrate, Hydrochlorothiazide</t>
  </si>
  <si>
    <t>RMA-04605/16/05/2024</t>
  </si>
  <si>
    <t>LOPERAMIDE</t>
  </si>
  <si>
    <t>Loperamide hydrochloride</t>
  </si>
  <si>
    <t>RMA-2754/11/03/2022</t>
  </si>
  <si>
    <t>Box x 10 tablets</t>
  </si>
  <si>
    <t>RMA-2186/17/12/2020</t>
  </si>
  <si>
    <t>LORATADINE</t>
  </si>
  <si>
    <t>Loratadine</t>
  </si>
  <si>
    <t>TRPHARM, Kosovo</t>
  </si>
  <si>
    <t>RMA-2218/28/01/2021</t>
  </si>
  <si>
    <t>RMA-2372/09/06/2021</t>
  </si>
  <si>
    <t>MOXTID®</t>
  </si>
  <si>
    <t>RMA-1952/29/02/2020</t>
  </si>
  <si>
    <t>Moxtid®</t>
  </si>
  <si>
    <t>Box x bottle x 100 ml</t>
  </si>
  <si>
    <t>RMA-3376/10/05/2023</t>
  </si>
  <si>
    <t>Box x bottle x 100ml</t>
  </si>
  <si>
    <t>RMA-02046/27/11/2024</t>
  </si>
  <si>
    <t>RMA-02045/27/11/2024</t>
  </si>
  <si>
    <t>RMA-3378/10/05/2023</t>
  </si>
  <si>
    <t>Amoxicillin Trihydrate equivalent to amoxicillin</t>
  </si>
  <si>
    <t>RMA-3375/10/05/2023</t>
  </si>
  <si>
    <t>Amoxicillin Trihydrate equivalent to Amoxicillin</t>
  </si>
  <si>
    <t>Box x 16 Caps</t>
  </si>
  <si>
    <t>RMA-3377/10/05/2023</t>
  </si>
  <si>
    <t>MoxtiKlav</t>
  </si>
  <si>
    <t>Amoxicillin + Clavulante potassium (7:1)</t>
  </si>
  <si>
    <t>(200 mg+28.5 mg)/5 ml</t>
  </si>
  <si>
    <t>Box x 1 bottle x 70 ml</t>
  </si>
  <si>
    <t>TREFARM, Kosovo</t>
  </si>
  <si>
    <t>RMA-2353/31/05/2021</t>
  </si>
  <si>
    <t>Amoxicillin and Clavulante potassium (7:1)</t>
  </si>
  <si>
    <t>Box containing 1 bottle x 70ml</t>
  </si>
  <si>
    <t>RMA-2355/31/05/2021</t>
  </si>
  <si>
    <t>Amoxicillin and Clavulate potassium (7:1)</t>
  </si>
  <si>
    <t>RMA-2354/31/05/2021</t>
  </si>
  <si>
    <t>Amoxicillin trihydrate, Potassium clavulanate with syloid (1:1)</t>
  </si>
  <si>
    <t>RMA-3456/18/07/2023</t>
  </si>
  <si>
    <t>MOXTIKLAV-BID</t>
  </si>
  <si>
    <t>Amoxicillin, Potassium clavulanate with syloid (1:1)</t>
  </si>
  <si>
    <t>RMA-3179/21/12/2022</t>
  </si>
  <si>
    <t>NifureX</t>
  </si>
  <si>
    <t>Nifuroxide</t>
  </si>
  <si>
    <t>RMA-2400/06/07/2021</t>
  </si>
  <si>
    <t>NIFUREX200</t>
  </si>
  <si>
    <t>Box x 10 capsules</t>
  </si>
  <si>
    <t>RMA-0379/26/10/2023</t>
  </si>
  <si>
    <t>phenocillin</t>
  </si>
  <si>
    <t>PHENOXYMETILPENICILLIN</t>
  </si>
  <si>
    <t>400000 IU</t>
  </si>
  <si>
    <t>BOX X 1 BOTTLE X 100 ML</t>
  </si>
  <si>
    <t>RMA-2563/18/10/2021</t>
  </si>
  <si>
    <t>PHENOCILLIN®</t>
  </si>
  <si>
    <t>Phenoxymethylpenicillin</t>
  </si>
  <si>
    <t>RMA-2562/18/10/2021</t>
  </si>
  <si>
    <t>RMA-02044/27/11/2024</t>
  </si>
  <si>
    <t>RMA-2561/18/10/2021</t>
  </si>
  <si>
    <t>PRIMET XR</t>
  </si>
  <si>
    <t>RMA-47705/17/12/2024</t>
  </si>
  <si>
    <t>PRO® gel</t>
  </si>
  <si>
    <t>Box x 1 polyethylene tube of 50 g</t>
  </si>
  <si>
    <t>RMA-3022/04/10/2022</t>
  </si>
  <si>
    <t>Salbutamol</t>
  </si>
  <si>
    <t>salbutamol</t>
  </si>
  <si>
    <t>Box x 60 tabletes</t>
  </si>
  <si>
    <t>Tre Pharm, Kosovo</t>
  </si>
  <si>
    <t>RMA-2752/11/03/2022</t>
  </si>
  <si>
    <t>Box x 1 bottle x 120ml</t>
  </si>
  <si>
    <t>RMA-2753/11/03/2022</t>
  </si>
  <si>
    <t>Sitagliptin phosphate monohydrate, Metformin hydrochloride</t>
  </si>
  <si>
    <t>Carton box containing 2 blisters x 15 film coated tablets (30 tablets)</t>
  </si>
  <si>
    <t>MA-08286/21/05/2024</t>
  </si>
  <si>
    <t>secuvia</t>
  </si>
  <si>
    <t>sitagliptin phosphate monohydrate</t>
  </si>
  <si>
    <t>n.p.t trepharm, Kosovo</t>
  </si>
  <si>
    <t>RMA-3248/13/02/2023</t>
  </si>
  <si>
    <t>SULIDOR</t>
  </si>
  <si>
    <t>Nimesulide</t>
  </si>
  <si>
    <t>RMA-2616/30/11/2021</t>
  </si>
  <si>
    <t>Tre Tal</t>
  </si>
  <si>
    <t>Pentoxifylline</t>
  </si>
  <si>
    <t>Trepharm, Kosovo; Trepharm, Kosovo</t>
  </si>
  <si>
    <t>RMA-2617/30/11/2021</t>
  </si>
  <si>
    <t>Sildenafil citrate</t>
  </si>
  <si>
    <t>"Trepharm" SH.P.K, Kosovo</t>
  </si>
  <si>
    <t>RMA-47596/04/10/2024</t>
  </si>
  <si>
    <t>Cefaclor monohydrate equivalent to cefaclor</t>
  </si>
  <si>
    <t>Valsartan, Amplodipine besilate, Hydrochlorthiazide</t>
  </si>
  <si>
    <t>160 mg+10 mg+25 mg</t>
  </si>
  <si>
    <t>RMA-47753/12/12/2024</t>
  </si>
  <si>
    <t>160 mg+5 mg+25 mg</t>
  </si>
  <si>
    <t>RMA-47752/12/12/2024</t>
  </si>
  <si>
    <t>VALSACARD</t>
  </si>
  <si>
    <t>Box x 30 tbl</t>
  </si>
  <si>
    <t>RMA-2502/23/09/2021</t>
  </si>
  <si>
    <t>VALSACARD H</t>
  </si>
  <si>
    <t>Valsartan, Hydrochlorothiazide</t>
  </si>
  <si>
    <t>RMA-3468/28/07/2023</t>
  </si>
  <si>
    <t>RMA-3467/28/07/2023</t>
  </si>
  <si>
    <t>ValsaCard®</t>
  </si>
  <si>
    <t>Box x 20 film coated tablets</t>
  </si>
  <si>
    <t>RMA-2501/23/09/2021</t>
  </si>
  <si>
    <t>Ascorbic acid</t>
  </si>
  <si>
    <t>Box x 250 tbl</t>
  </si>
  <si>
    <t>RMA-47677/25/11/2024</t>
  </si>
  <si>
    <t>Vitamin c</t>
  </si>
  <si>
    <t>ascorbic acid</t>
  </si>
  <si>
    <t>box x 1 bottle x100</t>
  </si>
  <si>
    <t>RMA-2773/24/03/2022</t>
  </si>
  <si>
    <t>05-1034.12.02.2025</t>
  </si>
  <si>
    <t>Midazolam Troikaa</t>
  </si>
  <si>
    <t>box containing 5 ampoules x 3 ml</t>
  </si>
  <si>
    <t>Troikaa Pharmaceuticals Limited,India</t>
  </si>
  <si>
    <t>Troikaa Pharmaceuticals Limited, India</t>
  </si>
  <si>
    <t>MA-05829/23/02/2024</t>
  </si>
  <si>
    <t>Box containing 5 ampoules x 10 ml</t>
  </si>
  <si>
    <t>MA-05828/23/02/2024</t>
  </si>
  <si>
    <t>Ondasetron Troikaa</t>
  </si>
  <si>
    <t>Ondansetron hydrochloride dihydrate</t>
  </si>
  <si>
    <t>2 mg/ml</t>
  </si>
  <si>
    <t>Box containing 5 x 2 ml ampoules</t>
  </si>
  <si>
    <t>MA-05840/23/02/2024</t>
  </si>
  <si>
    <t>Box containing 5 x 4 ml ampoules</t>
  </si>
  <si>
    <t>MA-05832/23/02/2024</t>
  </si>
  <si>
    <t>Propofol Troikaa</t>
  </si>
  <si>
    <t>Propofol</t>
  </si>
  <si>
    <t>Cartonbox containing 1 vial of 20 ml</t>
  </si>
  <si>
    <t>Cartonbox containing 1 vial of 50 ml</t>
  </si>
  <si>
    <t>MA-08225/15/03/2024</t>
  </si>
  <si>
    <t>05-1168.14.02.2025</t>
  </si>
  <si>
    <t>Progesterone</t>
  </si>
  <si>
    <t>Help S.A., Greece</t>
  </si>
  <si>
    <t>05-1099.13.02.2025</t>
  </si>
  <si>
    <t>DEXATON</t>
  </si>
  <si>
    <t>dexamethasone</t>
  </si>
  <si>
    <t>box containing 1 glass bottle of 150 ml</t>
  </si>
  <si>
    <t>VIANEX S.A., Greece</t>
  </si>
  <si>
    <t>vianex s.a. plan a, Greece</t>
  </si>
  <si>
    <t>RMA-3296/01/03/2023</t>
  </si>
  <si>
    <t>05-1091.13.02.2025</t>
  </si>
  <si>
    <t>Atorvastatin</t>
  </si>
  <si>
    <t>box xontaining 3 blisters x10 tablets</t>
  </si>
  <si>
    <t>Viatris Pharma GmBH-Germany</t>
  </si>
  <si>
    <t>MA-08509/21/01/2025</t>
  </si>
  <si>
    <t>MA-08510/29/01/2025</t>
  </si>
  <si>
    <t>MA-08512/21/01/2025</t>
  </si>
  <si>
    <t>05-1112.14.02.2025</t>
  </si>
  <si>
    <t>Vericort</t>
  </si>
  <si>
    <t>10ml of nasal spray suspension contained in an amber glass vial</t>
  </si>
  <si>
    <t>Viofar Ltd Attica,Greece</t>
  </si>
  <si>
    <t>Viofar Ltd, Greece</t>
  </si>
  <si>
    <t>MA-08271/13/05/2024</t>
  </si>
  <si>
    <t>05-1140.14.02.2025</t>
  </si>
  <si>
    <t>Mykomed</t>
  </si>
  <si>
    <t>Tube containing 20 g of Cream</t>
  </si>
  <si>
    <t>WALTER RITTER GmbH + Co. KG,Germany</t>
  </si>
  <si>
    <t xml:space="preserve">RubiePharm Arzneimittel GmbH, Germany </t>
  </si>
  <si>
    <t>MA-08537/12/02/2025</t>
  </si>
  <si>
    <t>Vagiflor Mykomed</t>
  </si>
  <si>
    <t>Package containing 3 vaginal tablets with multiple use applicator</t>
  </si>
  <si>
    <t xml:space="preserve">Krewel-Meuselbach GmbH, Germany </t>
  </si>
  <si>
    <t>MA-08540/12/02/2025</t>
  </si>
  <si>
    <t>WARIMAZOL VAG 1%</t>
  </si>
  <si>
    <t>1 % (10 mg / 1 g)</t>
  </si>
  <si>
    <t>box containing tube of 35 g and 6 applicators</t>
  </si>
  <si>
    <t>05-1225.18.02.2025</t>
  </si>
  <si>
    <t>05-1217.18.02.2025</t>
  </si>
  <si>
    <t>05-1220.18.02.2025</t>
  </si>
  <si>
    <t>Bronolac</t>
  </si>
  <si>
    <t xml:space="preserve">World Medicine Ilac San. ve Tic A.S., Turkey </t>
  </si>
  <si>
    <t>RMA-04548/27/07/2023</t>
  </si>
  <si>
    <t>RMA-04549/27/07/2023</t>
  </si>
  <si>
    <t>Erbinol</t>
  </si>
  <si>
    <t>Terbinafin Hydrochloride</t>
  </si>
  <si>
    <t>Tube 30 g</t>
  </si>
  <si>
    <t>RMA-04636/05/10/2023</t>
  </si>
  <si>
    <t>RMA-04642/27/07/2023</t>
  </si>
  <si>
    <t>Galara</t>
  </si>
  <si>
    <t xml:space="preserve">WORLD MEDICINE ILAC SAN.VE.TIC.A.S, Turkey </t>
  </si>
  <si>
    <t>RMA-3357/25/04/2023</t>
  </si>
  <si>
    <t>POMPEZO</t>
  </si>
  <si>
    <t>Esomeprazol Sodyum</t>
  </si>
  <si>
    <t>MA-05838/23/02/2024</t>
  </si>
  <si>
    <t>ULSEPAN</t>
  </si>
  <si>
    <t>Pantoprazole Sodium Sesquihydrate</t>
  </si>
  <si>
    <t>Lyophilisate for suspension for injection</t>
  </si>
  <si>
    <t xml:space="preserve">World Medicine Ilaç San. ve Tic. A.S., Turkey </t>
  </si>
  <si>
    <t>MA-08223/15/03/2024</t>
  </si>
  <si>
    <t>05-832.07.02.2025</t>
  </si>
  <si>
    <t>AMIKAN</t>
  </si>
  <si>
    <t>Amikacin sulfate</t>
  </si>
  <si>
    <t>box x 1 vial</t>
  </si>
  <si>
    <t>ANFARMA HELLAS S.A.,Greece, Greece</t>
  </si>
  <si>
    <t>RMA-2644/10/12/2021</t>
  </si>
  <si>
    <t>APRINOL</t>
  </si>
  <si>
    <t>Carton box, glass bottle (3rd hydrolytic class). 1x125 ml syrup</t>
  </si>
  <si>
    <t>ANFARM HELLAS S.A., Greece</t>
  </si>
  <si>
    <t>MA-00198/25/08/2020</t>
  </si>
  <si>
    <t>ARISTIN-C</t>
  </si>
  <si>
    <t>CIPROFLOXACIN</t>
  </si>
  <si>
    <t>BT  X 1VIAL X 100ML</t>
  </si>
  <si>
    <t>RMA-3521/13/09/2023</t>
  </si>
  <si>
    <t>BUTAGAN</t>
  </si>
  <si>
    <t>Butamirate citrate</t>
  </si>
  <si>
    <t>RMA-3146/01/12/2022</t>
  </si>
  <si>
    <t>CARNIL</t>
  </si>
  <si>
    <t>Levocarnitine</t>
  </si>
  <si>
    <t>1 g/10 ml</t>
  </si>
  <si>
    <t>Box x 10 vials</t>
  </si>
  <si>
    <t>RMA-2854/26/05/2022</t>
  </si>
  <si>
    <t>CLOMIPHENE CITRATE/ANFARM</t>
  </si>
  <si>
    <t>Clomiphene citrate</t>
  </si>
  <si>
    <t>G03GB02</t>
  </si>
  <si>
    <t>ANFARM HELLAS S.A, Greece</t>
  </si>
  <si>
    <t>RMA-2907/13/07/2022</t>
  </si>
  <si>
    <t>DIGOXIN/ANFARM</t>
  </si>
  <si>
    <t>Digoxin</t>
  </si>
  <si>
    <t>0.5 mg/2 ml</t>
  </si>
  <si>
    <t>ANFARN HELLAS S.A., Greece</t>
  </si>
  <si>
    <t>RMA-3422/20/06/2023</t>
  </si>
  <si>
    <t>DOPAMINE/ANFARM</t>
  </si>
  <si>
    <t>DOPAMINE HYDROCHLORIDE</t>
  </si>
  <si>
    <t>50 ml+5 ml</t>
  </si>
  <si>
    <t>5 ampoules x 5 ml</t>
  </si>
  <si>
    <t>RMA-2643/10/12/2021</t>
  </si>
  <si>
    <t>ESELAN</t>
  </si>
  <si>
    <t>OMEPRAYOLE SODIUM</t>
  </si>
  <si>
    <t>Box x 1 vial + 1 solvent ampoule</t>
  </si>
  <si>
    <t>RMA-2558/15/10/2021</t>
  </si>
  <si>
    <t>FLONITAL</t>
  </si>
  <si>
    <t>Fluoxetine Hydrochloride</t>
  </si>
  <si>
    <t>Carton Box, PVC blisters, 28 capsules hard</t>
  </si>
  <si>
    <t>MA-00184/23/07/2020</t>
  </si>
  <si>
    <t>FLUSENIL</t>
  </si>
  <si>
    <t>Box x 1 cap</t>
  </si>
  <si>
    <t>ANFARMA HELLAS S.A., Greece</t>
  </si>
  <si>
    <t>RMA-2805/29/04/2022</t>
  </si>
  <si>
    <t>MEROPENEM/AMFARM</t>
  </si>
  <si>
    <t>MEROPENEM TRIHYDRATE</t>
  </si>
  <si>
    <t>10 vial</t>
  </si>
  <si>
    <t>Anfarm hellas s.a, Greece</t>
  </si>
  <si>
    <t>RMA-2908/13/07/2022</t>
  </si>
  <si>
    <t>MEROPENEM/ANFARM</t>
  </si>
  <si>
    <t>Meropenem trihydrate</t>
  </si>
  <si>
    <t>RMA-2909/13/07/2022</t>
  </si>
  <si>
    <t>NEO-ENDUSIX®</t>
  </si>
  <si>
    <t>tenoxicam</t>
  </si>
  <si>
    <t>boxx10 film coated tablet</t>
  </si>
  <si>
    <t>RMA-2641/10/12/2021</t>
  </si>
  <si>
    <t>TENOXICAM</t>
  </si>
  <si>
    <t>Box x 1 vial + 1 ampoule solvent x 2ml</t>
  </si>
  <si>
    <t>RMA-2642/10/12/2021</t>
  </si>
  <si>
    <t>Nimedine</t>
  </si>
  <si>
    <t>Imipenem monohydrate + Cilastatin sodium</t>
  </si>
  <si>
    <t>(500+500)mg/vial</t>
  </si>
  <si>
    <t>RMA-3174/15/12/2022</t>
  </si>
  <si>
    <t>NIPOGALIN</t>
  </si>
  <si>
    <t>Cefuroxime sodium</t>
  </si>
  <si>
    <t>BOX 1VIAL</t>
  </si>
  <si>
    <t>RMA-2906/13/07/2022</t>
  </si>
  <si>
    <t>ODASEN</t>
  </si>
  <si>
    <t>ONDANSETRON HYDROCHLORIDE</t>
  </si>
  <si>
    <t>5 ampoules of 4 ml</t>
  </si>
  <si>
    <t>RMA-2970/21/09/2022</t>
  </si>
  <si>
    <t>OFLOKASIN</t>
  </si>
  <si>
    <t>Carton box containing a 250 ml glass bottle with a bromobutyl rubber stopper</t>
  </si>
  <si>
    <t>MA-0164/02/09/2021</t>
  </si>
  <si>
    <t>Pramital</t>
  </si>
  <si>
    <t>Citalopram</t>
  </si>
  <si>
    <t>Carton Box, Blisters PVC/PVdC with aluminium foil, 28 film coated tablets</t>
  </si>
  <si>
    <t>MA-00207/15/09/2020</t>
  </si>
  <si>
    <t>Raxivanol</t>
  </si>
  <si>
    <t>Rivaroxaban</t>
  </si>
  <si>
    <t>Carton box, Aluminium- PVC/PE/PVdC blisters containing 28 film-coated tablets</t>
  </si>
  <si>
    <t>Rontis Hellas Medical and Pharmaceutical Products S.A., Greece; PharOS MT Ltd, Malta</t>
  </si>
  <si>
    <t>MA-0267/07/10/2022</t>
  </si>
  <si>
    <t>MA-0268/07/10/2022</t>
  </si>
  <si>
    <t>05-832 07.02.2026</t>
  </si>
  <si>
    <t>Carton box, Aluminium- PVC/PE/PVdC blisters containing 10 film-coated tablets</t>
  </si>
  <si>
    <t>MA-0266/07/10/2022</t>
  </si>
  <si>
    <t>Sulbenin</t>
  </si>
  <si>
    <t>Donepezil hydrochloride</t>
  </si>
  <si>
    <t>Carton box, Aluminium PVC blisters with 28 film coated tablets</t>
  </si>
  <si>
    <t>MA-00161/07/07/2020</t>
  </si>
  <si>
    <t>Donepezil Hydrochloride</t>
  </si>
  <si>
    <t>Carton box,Aluminium PVC blisters, 28 film coated tablets</t>
  </si>
  <si>
    <t>MA-00173/14/07/2020</t>
  </si>
  <si>
    <t>Travilan</t>
  </si>
  <si>
    <t>ceftroaxone disodium hemiheptahydrate, CEFTRIAXONE</t>
  </si>
  <si>
    <t>Anfarm Hellas S.A, Greece</t>
  </si>
  <si>
    <t>RMA-2971/21/09/2022</t>
  </si>
  <si>
    <t>Ulceron</t>
  </si>
  <si>
    <t>Pantoprazol sodium</t>
  </si>
  <si>
    <t>Pack with 1 vial of 40 mg</t>
  </si>
  <si>
    <t>Anfarm hellas S.A., Greece</t>
  </si>
  <si>
    <t>RMA-2365/03/06/2021</t>
  </si>
  <si>
    <t>VANCOTEN</t>
  </si>
  <si>
    <t>VANCOMYCIN HYDROCHLORIDE</t>
  </si>
  <si>
    <t>Carton folded box, glass vial, 1 vial, powder for solution for infusion</t>
  </si>
  <si>
    <t>MA-00187/30/07/2020</t>
  </si>
  <si>
    <t>VLOFINOX</t>
  </si>
  <si>
    <t>LEVOFLOXACIN HEMIHYDRATE</t>
  </si>
  <si>
    <t>Carton box containing 1 glass bottle of 100 ml solution for infusion</t>
  </si>
  <si>
    <t>MA-0264/15/12/2020</t>
  </si>
  <si>
    <t>Omeprazole</t>
  </si>
  <si>
    <t>Carton box, HDPE bottles, 14 gastro-resistant capsules, hard</t>
  </si>
  <si>
    <t>MA-0175/02/05/2023</t>
  </si>
  <si>
    <t>LINEZAN</t>
  </si>
  <si>
    <t>LINEZOLID</t>
  </si>
  <si>
    <t>J01XX08</t>
  </si>
  <si>
    <t>Carton box, polypropylene film infusion bag, 1x300ml, Solution for infusion</t>
  </si>
  <si>
    <t>MA-0176/02/05/2023</t>
  </si>
  <si>
    <t>PALONAN</t>
  </si>
  <si>
    <t>Palonosetron Hydrochloride as Palonosetron</t>
  </si>
  <si>
    <t>Carton box, Type I glass vial, 1x5ml, Solution for injection</t>
  </si>
  <si>
    <t>MA-0192/04/05/2023</t>
  </si>
  <si>
    <t>05-728.04.02.2025</t>
  </si>
  <si>
    <t>Cipronatin 500</t>
  </si>
  <si>
    <t>ciprofloxacin</t>
  </si>
  <si>
    <t>film tablet</t>
  </si>
  <si>
    <t>14 film tablet</t>
  </si>
  <si>
    <t>Atabay Kimya Sanayi ve Ticaret A.S</t>
  </si>
  <si>
    <t>RMA 1882/30/12/2019</t>
  </si>
  <si>
    <t>Cipronatin 750</t>
  </si>
  <si>
    <t>RMA 1881/31/12/2019</t>
  </si>
  <si>
    <t>Parol Plus</t>
  </si>
  <si>
    <t>250 mg /5 ml</t>
  </si>
  <si>
    <t>1 x 150 ml</t>
  </si>
  <si>
    <t>RMA 01844/09/12/2019</t>
  </si>
  <si>
    <t>Pedifen</t>
  </si>
  <si>
    <t>100 mg/5ml</t>
  </si>
  <si>
    <t>1 x 100 ml</t>
  </si>
  <si>
    <t>RMA 1806/22/11/2019</t>
  </si>
  <si>
    <t>Trimoks Fort</t>
  </si>
  <si>
    <t xml:space="preserve">Sulfamethoxazole, Trimethoprim </t>
  </si>
  <si>
    <t xml:space="preserve">160 mg+800mg </t>
  </si>
  <si>
    <t xml:space="preserve">Tablets </t>
  </si>
  <si>
    <t>RMA 1880/30/12/2019</t>
  </si>
  <si>
    <t>200 mg+40mg /5ml</t>
  </si>
  <si>
    <t>oral suspension</t>
  </si>
  <si>
    <t>RMA 1879/30/12/2019</t>
  </si>
  <si>
    <t>ATOKSILIN</t>
  </si>
  <si>
    <t>16 Tablets</t>
  </si>
  <si>
    <t>ATABAY KIMYA SANAYI VE TICARET AS,TURKEY</t>
  </si>
  <si>
    <t xml:space="preserve">Atabay Kimya San. Ve.Tic. A.S, Turkey </t>
  </si>
  <si>
    <t>RMA-2032/05/05/2020</t>
  </si>
  <si>
    <t>Bottle containing 80ml of suspension</t>
  </si>
  <si>
    <t xml:space="preserve">Atabay Kimya san Ve.Tic A.S, Turkey </t>
  </si>
  <si>
    <t>RMA-2453/27/08/2021</t>
  </si>
  <si>
    <t>CETAFLU FORTE 650 mg/10 mg/ 4 mg Film tablets</t>
  </si>
  <si>
    <t>Paracetamol, Phenylephrine HCl, Chlorpheniramine Maleate</t>
  </si>
  <si>
    <t>(650+10+4) mg</t>
  </si>
  <si>
    <t>Box containing 20 tablets (10 tablets in PVC/Alu blister, 2 blisters in a box)</t>
  </si>
  <si>
    <t>Dexofen</t>
  </si>
  <si>
    <t>Dexketoprofen trometamol</t>
  </si>
  <si>
    <t>20 tablets/ in a box</t>
  </si>
  <si>
    <t xml:space="preserve">Atabay Ilac Fabrikasi Tic. A.S., Turkey </t>
  </si>
  <si>
    <t>RMA-2409/09/07/2021</t>
  </si>
  <si>
    <t>KLAMER</t>
  </si>
  <si>
    <t>coated clarithromycin</t>
  </si>
  <si>
    <t xml:space="preserve">50 ml </t>
  </si>
  <si>
    <t xml:space="preserve">Atabay  ILAC FABRIKASI A.S, Turkey </t>
  </si>
  <si>
    <t>RMA-2787/12/04/2022</t>
  </si>
  <si>
    <t>KLAVUNAT BID</t>
  </si>
  <si>
    <t>Amoxicillin Trihydrate *, Potassium Clavunate / Syloid (1:1)</t>
  </si>
  <si>
    <t>Bottle containing 70 ml of suspension</t>
  </si>
  <si>
    <t xml:space="preserve">ATABAY KIMYA SANAYI VE TICARET AS,Turkey, Turkey </t>
  </si>
  <si>
    <t>RMA-2050/29/05/2020</t>
  </si>
  <si>
    <t>KLAVUNAT BID 1000mg</t>
  </si>
  <si>
    <t>Amoxicilin Trihydrate, Patassium Clavulunate/Avicel (1:1)</t>
  </si>
  <si>
    <t xml:space="preserve">Atabay Kimya San. ve Tic A.S., Turkey </t>
  </si>
  <si>
    <t>RMA-2049/29/05/2020</t>
  </si>
  <si>
    <t>KLAVUNAT BID fort</t>
  </si>
  <si>
    <t>RMA-2051/29/05/2020</t>
  </si>
  <si>
    <t>LEVONAT</t>
  </si>
  <si>
    <t>Levofloxacin hemyhidrate</t>
  </si>
  <si>
    <t>7 film tablets</t>
  </si>
  <si>
    <t xml:space="preserve">ATABAY Ilac Fabrikasi AS,Turkey, Turkey </t>
  </si>
  <si>
    <t>RMA-3258/13/02/2023</t>
  </si>
  <si>
    <t>PAROL</t>
  </si>
  <si>
    <t>paracetamol</t>
  </si>
  <si>
    <t xml:space="preserve"> Box containing 500 tablets(50 folie x 10 tablets)</t>
  </si>
  <si>
    <t xml:space="preserve">Atabay Ilaç Fabrikasi A.S,Turkey, Turkey </t>
  </si>
  <si>
    <t>RMA-2461/01/09/2021</t>
  </si>
  <si>
    <t>100mlx12 vials</t>
  </si>
  <si>
    <t xml:space="preserve">Atabay Kimya San. ve Tic. A.S., Turkey </t>
  </si>
  <si>
    <t>RMA-04653/15/07/2024</t>
  </si>
  <si>
    <t>120 mg/5ml</t>
  </si>
  <si>
    <t>oral solution</t>
  </si>
  <si>
    <t>RMA 01845/09/12/2019</t>
  </si>
  <si>
    <t>PAROL Hot 500 mg/60 mg/4 mg Powder Sachet for Single-Use</t>
  </si>
  <si>
    <t>Paracetamol, Pseudoephedrine HCl, Chlorpheniramine Maleat</t>
  </si>
  <si>
    <t>12 sachets</t>
  </si>
  <si>
    <t xml:space="preserve">Atabay ILAC FABRIKASI A.S, Turkey </t>
  </si>
  <si>
    <t>RMA-47727/09/12/2024</t>
  </si>
  <si>
    <t>Suprafen</t>
  </si>
  <si>
    <t>30 film Film coated tablet</t>
  </si>
  <si>
    <t>RMA - 1804/21/11/2019</t>
  </si>
  <si>
    <t>05-875.10.02.2025</t>
  </si>
  <si>
    <t>Bortezomib beta</t>
  </si>
  <si>
    <t>bortezomib</t>
  </si>
  <si>
    <t>Carton box containing one 10 mL glass vial</t>
  </si>
  <si>
    <t xml:space="preserve">S.C. RUAL LABORATORIES S.R.L, Romania; betapharm Arzneimittel GmbH, Germany </t>
  </si>
  <si>
    <t>MA-03264/15/02/2024</t>
  </si>
  <si>
    <t>ne regjistrim</t>
  </si>
  <si>
    <t>05-1158.14.02.2025</t>
  </si>
  <si>
    <t>Evaton-B</t>
  </si>
  <si>
    <t>Thiamine hydrochloride, Pyridoxine hydrochloride, Riboflavin sodium phosphate, Nicotinamide, Dexpanthenol</t>
  </si>
  <si>
    <t>A11BA</t>
  </si>
  <si>
    <t>(10 mg+4 mg+4 mg+40 mg+6 mg)/2 ml</t>
  </si>
  <si>
    <t>Carton box, Type I amber-colored glass ampoule, 10 ampoules</t>
  </si>
  <si>
    <t>DEMO S.A. Pharmaceutical Industry, Greece</t>
  </si>
  <si>
    <t>MA-00197/25/08/2020</t>
  </si>
  <si>
    <t>PRIMAGAL</t>
  </si>
  <si>
    <t>Imipenem monohydrate equivalent to Impenem, Cilastatin Sodium Equivalnte to Cilastatin</t>
  </si>
  <si>
    <t>Carton x 10 vial</t>
  </si>
  <si>
    <t>DEMO S.A Pharmaceutical Industry, Greece</t>
  </si>
  <si>
    <t>RMA-2156/30/10/2020</t>
  </si>
  <si>
    <t>SODIUM CHLORIDE Inj/DEMO</t>
  </si>
  <si>
    <t>Sodium Chloride</t>
  </si>
  <si>
    <t>B05CB01</t>
  </si>
  <si>
    <t>Demo S.a.Pharmaceutical Industry, Greece</t>
  </si>
  <si>
    <t>RMA-2047/29/05/2020</t>
  </si>
  <si>
    <t>Bottle containing 500ml</t>
  </si>
  <si>
    <t>05-724.04.02.2025</t>
  </si>
  <si>
    <t>Eminocs</t>
  </si>
  <si>
    <t>DICLOFENAC POTASICCO</t>
  </si>
  <si>
    <t>Brown glass bottle in packs of 50 ml</t>
  </si>
  <si>
    <t>DYMALIFE PHARMACEUTICAL s.r.l-Italy</t>
  </si>
  <si>
    <t>Laboratorio Farmacologico Milanese s.r.l., Italy; Alfasigma S.p.A., Italy; New Fadem SRL, Italy</t>
  </si>
  <si>
    <t>MA-08462/13/12/2024</t>
  </si>
  <si>
    <t>NILSON</t>
  </si>
  <si>
    <t>1g/3.5 ml</t>
  </si>
  <si>
    <t>1 g / 3.5 ml powder and solvent for solution for injection for intramuscular use</t>
  </si>
  <si>
    <t>ESSETI FARMACEUTICI S.R.L, Italy</t>
  </si>
  <si>
    <t>MA-08295/24/05/2024</t>
  </si>
  <si>
    <t>Teraside</t>
  </si>
  <si>
    <t>Tiocolchicoside</t>
  </si>
  <si>
    <t>4mg/2ml</t>
  </si>
  <si>
    <t>Box containing 6 ampoules for a dose of 4 mg/2 ml.</t>
  </si>
  <si>
    <t>ESSETI FARMACEUTICI SRL, Italy</t>
  </si>
  <si>
    <t>MA-08306/05/06/2024</t>
  </si>
  <si>
    <t>05-803.06.02.2025</t>
  </si>
  <si>
    <t>Enoxaparin Ledraxen 4.000 IE (40 mg)/0,4 ml Injektionslösung in einer Fertigspritze</t>
  </si>
  <si>
    <t>Enoxaparin sodium</t>
  </si>
  <si>
    <t>Carton box containing 10 pre-filled syringes (5 blisters of two pre-filled syringes in carton box); Each pre-filled syringes contain 4,000 IU (40 mg)/0.4 mL of solution</t>
  </si>
  <si>
    <t>Venipharm S.A.S,France</t>
  </si>
  <si>
    <t>Centre Spécialités Pharmaceutiques, France</t>
  </si>
  <si>
    <t>MA-0047/29/03/2021</t>
  </si>
  <si>
    <t>Enoxaparin Ledraxen 6.000 IE (60 mg)/0,6 ml Injektionslösung in einer Fertigspritze</t>
  </si>
  <si>
    <t>Carton box containing 10 pre-filled syringes (5 blisters of two pre-filled syringes in carton box); Each pre-filled syringes contain 6,000 IU (60 mg)/0.6 mL of solution</t>
  </si>
  <si>
    <t>MA-0048/29/03/2021</t>
  </si>
  <si>
    <t>Enoxaparin Ledraxen 8.000 IE (80 mg)/0,8 ml Injektionslösung in einer Fertigspritze</t>
  </si>
  <si>
    <t>Carton box containing 10 pre-filled syringes (5 blisters of two pre-filled syringes in carton box); Each pre-filled syringes contain 8,000 IU (80 mg)/0.8 mL of solution in a clear, colorless, type I neutral glass graduated syringe barrel with fixed needle and needle cap closed by bromobutyl rubber stopper and a brownpropylene plunger rod</t>
  </si>
  <si>
    <t>MA-0046/29/03/2021</t>
  </si>
  <si>
    <t>05-1743.11.03.2025</t>
  </si>
  <si>
    <t>GE Healthcare AS, Norway</t>
  </si>
  <si>
    <t>RMA-04703/01/07/2024</t>
  </si>
  <si>
    <t>05-1232.18.02.2025</t>
  </si>
  <si>
    <t>ARAVA</t>
  </si>
  <si>
    <t>Leflunomide</t>
  </si>
  <si>
    <t>L04AA13</t>
  </si>
  <si>
    <t xml:space="preserve"> 20mg</t>
  </si>
  <si>
    <t>30 film-coated tablets/box</t>
  </si>
  <si>
    <t>Sanofi Withndrope Industries,France, France</t>
  </si>
  <si>
    <t>RMA-3304/09/03/2023</t>
  </si>
  <si>
    <t>Sanofi Winthrop Industrie, France</t>
  </si>
  <si>
    <t>RMA-2264/16/03/2021</t>
  </si>
  <si>
    <t>05-885.10.02.2025</t>
  </si>
  <si>
    <t>Clofast</t>
  </si>
  <si>
    <t>Diclofenac Potassium</t>
  </si>
  <si>
    <t>Carton box containing 30 PE/ALU/PET sachets</t>
  </si>
  <si>
    <t xml:space="preserve">Argis Ilaç San. ve Tic. A.S, Turkey </t>
  </si>
  <si>
    <t>MA-0186/02/05/2023</t>
  </si>
  <si>
    <t>05-869.10.02.2025</t>
  </si>
  <si>
    <t>UTROGESTAN</t>
  </si>
  <si>
    <t>progesteron</t>
  </si>
  <si>
    <t>Besins Healthcare Benelux, Belgium</t>
  </si>
  <si>
    <t>Besins Manufactuing Belgium, Belgium; Cyndea Pharma, Spain</t>
  </si>
  <si>
    <t>RMA-2626/03/12/2021</t>
  </si>
  <si>
    <t>Progesterone micronized</t>
  </si>
  <si>
    <t>15 capsules per box</t>
  </si>
  <si>
    <t>Besins Manufacturing Belgium, Belgium</t>
  </si>
  <si>
    <t>RMA-2625/03/12/2021</t>
  </si>
  <si>
    <t>05-898.10.02.2025</t>
  </si>
  <si>
    <t>AIMAFIX®</t>
  </si>
  <si>
    <t>Human plasma coagulant Factor IX</t>
  </si>
  <si>
    <t>500 IU/10 ml</t>
  </si>
  <si>
    <t>Powder and solvent for solution for infusion</t>
  </si>
  <si>
    <t>500 IU/10mL</t>
  </si>
  <si>
    <t>IU</t>
  </si>
  <si>
    <t>KEDRION S.P.A-ITALY</t>
  </si>
  <si>
    <t>Kedrion S.p.A-Italy, Italy</t>
  </si>
  <si>
    <t>RMA-04598/01/07/2024</t>
  </si>
  <si>
    <t>EMOCLOT</t>
  </si>
  <si>
    <t>HUMAAN COALUGATION FACTOR VIII</t>
  </si>
  <si>
    <t>Box Containing one vial powder+one vial of solvent +one set for reconstitution and administration</t>
  </si>
  <si>
    <t xml:space="preserve">KEDRION S.p.A, Italy; Istituto Superiore di Sanita "ISS", Italy; National Institute for Biological Standards and Contro l"NIBSC", United Kingdom; PAUL EHRLICH INSTITUT"PEI", Germany </t>
  </si>
  <si>
    <t>RMA-2235/16/02/2021</t>
  </si>
  <si>
    <t>IG VENA</t>
  </si>
  <si>
    <t>Human plasma proteins containg at least 95% immunoglobulins</t>
  </si>
  <si>
    <t>Box containing 5g/100ml bottle+hanger</t>
  </si>
  <si>
    <t xml:space="preserve">KEDRION s.p.a, Italy; istituto superiore di sanita, Italy; national institute for biological standards and control NIBSC, United Kingdom; paul-ehrlich -institut PEI, Germany </t>
  </si>
  <si>
    <t>RMA-2237/16/02/2021</t>
  </si>
  <si>
    <t>Box containing 2.5g/50ml bottle+ hanger.</t>
  </si>
  <si>
    <t>IMMUNOHBs</t>
  </si>
  <si>
    <t>Human hepatitis B immunoglobulin</t>
  </si>
  <si>
    <t>J06BB04</t>
  </si>
  <si>
    <t>180 IU/1 ml</t>
  </si>
  <si>
    <t xml:space="preserve"> Vial with 3 ml of solution containing 540 IU</t>
  </si>
  <si>
    <t>RMA-04682/01/07/2024</t>
  </si>
  <si>
    <t>Vial with 1 ml of solution containing 180 IU</t>
  </si>
  <si>
    <t>UI</t>
  </si>
  <si>
    <t>Immunorho®</t>
  </si>
  <si>
    <t>human plasma proteins containing at least 90% of human immunoglobulins with antibodies agains erythrocytes Rho (D)</t>
  </si>
  <si>
    <t>300 mcg/2 ml</t>
  </si>
  <si>
    <t>Box containing vial of 300mcg/2ml</t>
  </si>
  <si>
    <t>mcg</t>
  </si>
  <si>
    <t>Kedrion S.p.A, Italy</t>
  </si>
  <si>
    <t>RMA-3507/04/09/2023</t>
  </si>
  <si>
    <t>TETANUS GAMA</t>
  </si>
  <si>
    <t>human plasma proteins containing at least 90% immunoglobulins with anti tetanus-toxin antibodies 125 I.U.-250 I.U.</t>
  </si>
  <si>
    <t>Box containing 250 IU sol for injection, 1ml pre filled syringe</t>
  </si>
  <si>
    <t>KEDRION s.p.a, Italy; Instituto Superiore di sanita, Italy; National Institute for Biological Standards and Control (NIBSC), United Kingdom</t>
  </si>
  <si>
    <t>RMA-2238/16/02/2021</t>
  </si>
  <si>
    <t>Human tetanus immunoglobulin</t>
  </si>
  <si>
    <t>500 IU/2 ml</t>
  </si>
  <si>
    <t>Box containing 500 IU sol for injection, 2ml pre filled syringe</t>
  </si>
  <si>
    <t>RMA-2241/16/02/2021</t>
  </si>
  <si>
    <t>UMAN ALBUMIN</t>
  </si>
  <si>
    <t>uman albumin</t>
  </si>
  <si>
    <t>Bottle containing 50 ml of solution for infusion</t>
  </si>
  <si>
    <t>RMA-2236/16/02/2021</t>
  </si>
  <si>
    <t>05-886.10.02.2025</t>
  </si>
  <si>
    <t>EKLIPO</t>
  </si>
  <si>
    <t>EZETIMIBE 10 MG Current DMF, ROSUVASTATIN CALCIUM</t>
  </si>
  <si>
    <t>5mg+10 mg</t>
  </si>
  <si>
    <t>Box containing 3 blister x 10 tablets (30 tablets)</t>
  </si>
  <si>
    <t>MEDICAIR BIOSCIENCE LABORATORIES S.A., Greece</t>
  </si>
  <si>
    <t>MA-08261/08/05/2024</t>
  </si>
  <si>
    <t>10mg+10 mg</t>
  </si>
  <si>
    <t>MA-08260/08/05/2024</t>
  </si>
  <si>
    <t>40mg+10 mg</t>
  </si>
  <si>
    <t>MA-08258/08/05/2024</t>
  </si>
  <si>
    <t>ROSUVASTATIN CALCIUM, EZETIMIBE</t>
  </si>
  <si>
    <t>20mg+10 mg</t>
  </si>
  <si>
    <t>Box containing3 blister x 10 tablets (30 tablets)</t>
  </si>
  <si>
    <t>MA-08259/08/05/2024</t>
  </si>
  <si>
    <t>CHOLECALCIFEROL CONCETRATE</t>
  </si>
  <si>
    <t>100.000 IU/ML</t>
  </si>
  <si>
    <t>Carton box x 3 ampoules</t>
  </si>
  <si>
    <t>Medicair Bioscience Laboratories S.A.Greece</t>
  </si>
  <si>
    <t>MA-08249/30/04/2024</t>
  </si>
  <si>
    <t>Carton box x 4 ampoules</t>
  </si>
  <si>
    <t>MA-08248/30/04/2024</t>
  </si>
  <si>
    <t>MA-08244/29/04/2024</t>
  </si>
  <si>
    <t>Erli</t>
  </si>
  <si>
    <t>Empagliflozin</t>
  </si>
  <si>
    <t>Carton box containing 2 blisters x 7 tablets (14 tablets)</t>
  </si>
  <si>
    <t>PharmEvo Private Limited, Pakistan</t>
  </si>
  <si>
    <t>MA-08322/21/06/2024</t>
  </si>
  <si>
    <t>MA-08325/21/06/2024</t>
  </si>
  <si>
    <t>05-783/2.03.03.2025</t>
  </si>
  <si>
    <t>PROPOFOL-PF 1%</t>
  </si>
  <si>
    <t>propofol</t>
  </si>
  <si>
    <t>200 mg/20 ml</t>
  </si>
  <si>
    <t>20 ml Type I glass ampoule/ Box / 5 ampoules of 20 ml in the box</t>
  </si>
  <si>
    <t>Polifarma Ilac Sanayi ve Ticaret A.S.Turkey</t>
  </si>
  <si>
    <t xml:space="preserve">Polifarma Ilac San. ve Tic. A.S., Turkey </t>
  </si>
  <si>
    <t>MA-0323/30/12/2021</t>
  </si>
  <si>
    <t>05-884.10.02.2025</t>
  </si>
  <si>
    <t xml:space="preserve">Powder in vial and 0.5ml suspension in prefilled syringe </t>
  </si>
  <si>
    <t>05-867.10.02.2025</t>
  </si>
  <si>
    <t>Amotaks</t>
  </si>
  <si>
    <t>Two blisters of 8 hard capsules (16 capsules)</t>
  </si>
  <si>
    <t>TARCHOMIN PHARMACEUTICALS WORKS"POLFA" SA, POLAND</t>
  </si>
  <si>
    <t>Tarchominskie Zaklady Farmaceutyczne ‘’Polfa’’ Spólka Akcyjna, Poland</t>
  </si>
  <si>
    <t>MA-08251/30/04/2024</t>
  </si>
  <si>
    <t>AMOTAKS DIS</t>
  </si>
  <si>
    <t>1 G</t>
  </si>
  <si>
    <t>Two blister-packs of 8 tablets  (16 tablets)</t>
  </si>
  <si>
    <t>Tarchominskie Zaklady Farmaceutyczne Polfa Spólka Akcyjna, Poland</t>
  </si>
  <si>
    <t>MA-08250/30/04/2024</t>
  </si>
  <si>
    <t>Taromentin</t>
  </si>
  <si>
    <t>Amoxicillin (as amoxicillin trihydrate), Clavulanic acid as potassium clavulanate</t>
  </si>
  <si>
    <t>(400mg+57mg)/5ml</t>
  </si>
  <si>
    <t>100 ml bottle containing 12.6 g of powder for 70 ml of suspension</t>
  </si>
  <si>
    <t>Tarchominskie Zaklady Farmaceutyczne "Polfa" Spolka Akcyjna, Poland</t>
  </si>
  <si>
    <t>MA-08336/03/07/2024</t>
  </si>
  <si>
    <t>Amoxicillin (in trihydrate form), Clavulanic acid (as potassium salt)</t>
  </si>
  <si>
    <t>One pack contains (two blisters x7 tablets) 14 film-coated tablets</t>
  </si>
  <si>
    <t>MA-08335/03/07/2024</t>
  </si>
  <si>
    <t>05-876.10.02.2025</t>
  </si>
  <si>
    <t>UNICLOPHEN 0.1%</t>
  </si>
  <si>
    <t>Carton box containing 1 x 10ml  polyethylene bottle with a dropper.</t>
  </si>
  <si>
    <t>Unimed Pharma Ltd.Slovakia</t>
  </si>
  <si>
    <t>UNIMED PHARMA spol. s r.o., Slovakia</t>
  </si>
  <si>
    <t>MA-0285/13/10/2022</t>
  </si>
  <si>
    <t>UNIFLOX</t>
  </si>
  <si>
    <t>Ofloxacin</t>
  </si>
  <si>
    <t>1 box x 10ml polyethylene bottle with eye/ear dropper</t>
  </si>
  <si>
    <t>MA-0061/25/03/2022</t>
  </si>
  <si>
    <t>UNILAT</t>
  </si>
  <si>
    <t>1box x 2.5ml polyethylene bottle with eye dropper</t>
  </si>
  <si>
    <t>MA-0068/29/03/2022</t>
  </si>
  <si>
    <t>Protokoli i kërkesës</t>
  </si>
  <si>
    <t>1- A Pharma GmbH, Germany</t>
  </si>
  <si>
    <t>Abdi Farma GmbH, Germany</t>
  </si>
  <si>
    <t>ATABAY KIMYA SANAYI VE TICARET AS, Turkey</t>
  </si>
  <si>
    <t>MA-0040/28/02/2022</t>
  </si>
  <si>
    <t>ANFARM HELLAS S.A., GREECE</t>
  </si>
  <si>
    <t>Anfarm Hellas S.A., Greece</t>
  </si>
  <si>
    <t>ASTRAZENECA AB SWEDEN, Sweden</t>
  </si>
  <si>
    <t>Avixa İlaç San. ve Tic. Ltd. Şti., Turkey</t>
  </si>
  <si>
    <t>Betapharm Arzneimittel GmbH, Germany</t>
  </si>
  <si>
    <t>MA-08566/28/03/2025</t>
  </si>
  <si>
    <t>Pfizer Manufacturing Deutschland GmbH, Germany ; Mylan Hungary Kft., Hungary</t>
  </si>
  <si>
    <t>Sevoflurane 100% Inhalation Vapour, Liquid</t>
  </si>
  <si>
    <t>Atomoxetin Hydrochloride</t>
  </si>
  <si>
    <t xml:space="preserve">4 mg/1 ml </t>
  </si>
  <si>
    <t>100 ml of solution x  1 bottle</t>
  </si>
  <si>
    <t xml:space="preserve">Abdi Ibrahim Ilaç San. ve Tic. A.S., Turkey </t>
  </si>
  <si>
    <t>MA-00147/23/02/2024</t>
  </si>
  <si>
    <t>Escitalopram</t>
  </si>
  <si>
    <t>box x 1 glass bottle x 15 ml</t>
  </si>
  <si>
    <t>MA-03258/15/02/2024</t>
  </si>
  <si>
    <t>NEXIVOL</t>
  </si>
  <si>
    <t>Nebivolol Hydrochloride</t>
  </si>
  <si>
    <t>carton box containing 2 blister x 14 tablets (28 tablets)</t>
  </si>
  <si>
    <t>MA-08270/13/05/2024</t>
  </si>
  <si>
    <t>PROTONEX</t>
  </si>
  <si>
    <t>pantoprazole</t>
  </si>
  <si>
    <t>28 enteric coated tab</t>
  </si>
  <si>
    <t>MA-08275/15/05/2024</t>
  </si>
  <si>
    <t>REXAPIN</t>
  </si>
  <si>
    <t>Olanzapine</t>
  </si>
  <si>
    <t>carton box containing 4 blister x 7 tablets (28 tablets)</t>
  </si>
  <si>
    <t>MA-08323/21/06/2024</t>
  </si>
  <si>
    <t>TARDEN</t>
  </si>
  <si>
    <t>MA-03259/15/02/2024</t>
  </si>
  <si>
    <t>Androcur 50mg</t>
  </si>
  <si>
    <t>Cyproterone</t>
  </si>
  <si>
    <t>G03HA01</t>
  </si>
  <si>
    <t>Boc containing 50 tablets</t>
  </si>
  <si>
    <t>Bayer AG, Germany</t>
  </si>
  <si>
    <t>RMA-01857/27/11/2024</t>
  </si>
  <si>
    <t>deklarate nen betim</t>
  </si>
  <si>
    <t>PULMICORT®</t>
  </si>
  <si>
    <t>budesonide micronised</t>
  </si>
  <si>
    <t>Box containing 20 single dose of  2 ml</t>
  </si>
  <si>
    <t>ASTRAZENECA AB Sweden, Sweden</t>
  </si>
  <si>
    <t>RMA-2627/03/12/2021</t>
  </si>
  <si>
    <t>Nivolumab</t>
  </si>
  <si>
    <t>L01FF01</t>
  </si>
  <si>
    <t>Carton box containing 1 vial of 24 ml (Type I glass) that contain 240mg/24ml concentrate for solution for infusion</t>
  </si>
  <si>
    <t>Bristol - Mayers Squibb Pharma EEIG, Ireland</t>
  </si>
  <si>
    <t>Swords Laboratories t/a Bristol-Myers Squibb Cruiserath Biologics, Ireland</t>
  </si>
  <si>
    <t>MA-0035/16/02/2022</t>
  </si>
  <si>
    <t>rishqyrtim referuar K.Ankesave</t>
  </si>
  <si>
    <t>05-1193.18.02.2025</t>
  </si>
  <si>
    <t>05-1086.13.02.2025</t>
  </si>
  <si>
    <t>FEBIND</t>
  </si>
  <si>
    <t>Deferasirox</t>
  </si>
  <si>
    <t>Carton box, PVC/PE/PVDC/Aluminum blisters,28 Dispersible tablets. (4 blisters x 7 dispersible tablets) with 10 wood mixing stick in plastic box</t>
  </si>
  <si>
    <t>Farma-Tek ilaç Sanayi ve Ticaret A.S, Turkey</t>
  </si>
  <si>
    <t xml:space="preserve">Farma-Tek Ilaç San. ve Tic. A.S., Turkey </t>
  </si>
  <si>
    <t>MA-00082/06/04/2020</t>
  </si>
  <si>
    <t>PARIDEV</t>
  </si>
  <si>
    <t>Paricalcitol</t>
  </si>
  <si>
    <t>Carton box, colorless glass ampoules of 1 ml ampoules. Each pack of 5 ampoules is packed in a printed cardboard</t>
  </si>
  <si>
    <t xml:space="preserve">Rompharm Ilaç San. ve Tic. Ltd. Sti., Turkey </t>
  </si>
  <si>
    <t>MA-0351/25/11/2022</t>
  </si>
  <si>
    <t>SEVAREN</t>
  </si>
  <si>
    <t>Sevelamer  Carbonate</t>
  </si>
  <si>
    <t>Carton box; White HDPE Bottle with 180 film tablets</t>
  </si>
  <si>
    <t>MA-00077/26/03/2020</t>
  </si>
  <si>
    <t>05-1040.12.02.2025</t>
  </si>
  <si>
    <t>Emfogen</t>
  </si>
  <si>
    <t>Carton box containing 2 Alu-PVdC blisters × 10 Tablets</t>
  </si>
  <si>
    <t>GENERAL Pharmaceuticals Ltd., Bangladesh</t>
  </si>
  <si>
    <t>MA-08318/19/06/2024</t>
  </si>
  <si>
    <t>MA-08328/28/06/2024</t>
  </si>
  <si>
    <t>VIPTIN 50 TABLET</t>
  </si>
  <si>
    <t>Vildagliptin</t>
  </si>
  <si>
    <t>50mg</t>
  </si>
  <si>
    <t>3 x 10 Tablets</t>
  </si>
  <si>
    <t>MA-08456/20/11/2024</t>
  </si>
  <si>
    <t>VIPTIN PLUS 850 TABLET</t>
  </si>
  <si>
    <t>Vildagliptin, Metformin Hydrochloride</t>
  </si>
  <si>
    <t>50mg+850mg</t>
  </si>
  <si>
    <t>2X10 tablets</t>
  </si>
  <si>
    <t>MA-08518/29/01/2025</t>
  </si>
  <si>
    <t>Clopidogrel Genericon</t>
  </si>
  <si>
    <t xml:space="preserve">clopidogrel </t>
  </si>
  <si>
    <t>05-1182.18.02.2025</t>
  </si>
  <si>
    <t>RMA-04702/28/08/2024</t>
  </si>
  <si>
    <t>e rishqyrtuar nga K.Ankesave</t>
  </si>
  <si>
    <t>05-1155.14.02.2025</t>
  </si>
  <si>
    <t>Sofarimex - Indústria Química e Farmacêutica, S.A, Portugal</t>
  </si>
  <si>
    <t>MA-08451/08/11/2024</t>
  </si>
  <si>
    <t>05-1153.14.02.2025</t>
  </si>
  <si>
    <t>neni 8 par 2</t>
  </si>
  <si>
    <t>vendi i origjines</t>
  </si>
  <si>
    <t>Metamizole sodium</t>
  </si>
  <si>
    <t>RMA-04713/15/08/2024</t>
  </si>
  <si>
    <t>dexamethasone sodium phosphate, neomicine sulphate</t>
  </si>
  <si>
    <t>0.05 %+0.5 %</t>
  </si>
  <si>
    <t>Tube containing 3.5g</t>
  </si>
  <si>
    <t>RMA-04679/24/07/2024</t>
  </si>
  <si>
    <t>Dexamethasone phosphate, Neomicine sulphate</t>
  </si>
  <si>
    <t>RMA-04683/24/07/2024</t>
  </si>
  <si>
    <t>D07CB04</t>
  </si>
  <si>
    <t>RMA-04684/24/07/2024</t>
  </si>
  <si>
    <t>RMA-04685/23/07/2024</t>
  </si>
  <si>
    <t>Indometacin</t>
  </si>
  <si>
    <t>RMA-04712/15/08/2024</t>
  </si>
  <si>
    <t>Carbamazepine</t>
  </si>
  <si>
    <t>RMA-04662/18/07/2024</t>
  </si>
  <si>
    <t>Ketromine</t>
  </si>
  <si>
    <t>RMA-04723/25/09/2024</t>
  </si>
  <si>
    <t>Lidocaine Hydrochloride</t>
  </si>
  <si>
    <t>RMA-47654/29/11/2024</t>
  </si>
  <si>
    <t>Alpha Methyldopa</t>
  </si>
  <si>
    <t>RMA-04584/24/05/2024</t>
  </si>
  <si>
    <t>Metronidazole benzoate</t>
  </si>
  <si>
    <t>RMA-04678/24/07/2024</t>
  </si>
  <si>
    <t>RMA-47660/04/12/2024</t>
  </si>
  <si>
    <t>RMA-47659/04/12/2024</t>
  </si>
  <si>
    <t>Tranexamic acid</t>
  </si>
  <si>
    <t>RMA-47676/17/12/2024</t>
  </si>
  <si>
    <t>Glibenclamide</t>
  </si>
  <si>
    <t>Profarma Sh.a.,Albania, Albania</t>
  </si>
  <si>
    <t>RMA-047564/14/10/2024</t>
  </si>
  <si>
    <t>05-1085.13.02.2025</t>
  </si>
  <si>
    <t>Lataz</t>
  </si>
  <si>
    <t>LATANOPROST</t>
  </si>
  <si>
    <t>Box containing 1 vial of 2.5ml</t>
  </si>
  <si>
    <t>RAFARM S.A,GREECE</t>
  </si>
  <si>
    <t>RAFARM S.A, Greece</t>
  </si>
  <si>
    <t>RMA-03616/21/01/2024</t>
  </si>
  <si>
    <t>LECALCIF</t>
  </si>
  <si>
    <t>Cholecalciferol</t>
  </si>
  <si>
    <t>250000 IU/1 ml</t>
  </si>
  <si>
    <t>Carton box, transparent thermoformed PVC/PVdC/PE ampoule of 1 ml ampoules. Each pack of 4 ampoules is packed in a printed cardboard box</t>
  </si>
  <si>
    <t>S.M.B. Technology SA, Belgium</t>
  </si>
  <si>
    <t>MA-0223/18/10/2021</t>
  </si>
  <si>
    <t>LOFOTO</t>
  </si>
  <si>
    <t>Tobramycin, Dexamethasone</t>
  </si>
  <si>
    <t>Box containing 1 sterile vial x 5 ml</t>
  </si>
  <si>
    <t>RAFARM S.A., Greece</t>
  </si>
  <si>
    <t>RMA-3433/29/06/2023</t>
  </si>
  <si>
    <t>REXTOL</t>
  </si>
  <si>
    <t>Carton Box, Clear glass type I vials of 3.0 ml, Box x 5 vials (1)</t>
  </si>
  <si>
    <t>RMA-3424/20/06/2023</t>
  </si>
  <si>
    <t>REXTOL 2 mcg</t>
  </si>
  <si>
    <t>2mcg</t>
  </si>
  <si>
    <t>Box 30 capsules, soft</t>
  </si>
  <si>
    <t>RMS-03621/27/09/2023</t>
  </si>
  <si>
    <t>Travaprost/Rafarm</t>
  </si>
  <si>
    <t>TRAVOPROST</t>
  </si>
  <si>
    <t>40 mcg/1 ml</t>
  </si>
  <si>
    <t>Bottle X 1 vial X2,5ml</t>
  </si>
  <si>
    <t>RMA-03617/21/01/2024</t>
  </si>
  <si>
    <t>FERROVIN</t>
  </si>
  <si>
    <t>FERRIC HYDROXIDE SUCROSE COMPLEX Equivalent to IRON (III)</t>
  </si>
  <si>
    <t>RMA-3331/29/03/2023</t>
  </si>
  <si>
    <t>05-1039.12.02.2025</t>
  </si>
  <si>
    <t>Dosnex</t>
  </si>
  <si>
    <t>Cabergoline</t>
  </si>
  <si>
    <t>N04BC06</t>
  </si>
  <si>
    <t>Renata Limited-Bangladesh</t>
  </si>
  <si>
    <t>Renata Limited, Bangladesh</t>
  </si>
  <si>
    <t>MA-08372/06/08/2024</t>
  </si>
  <si>
    <t>05-946.11.02.2025</t>
  </si>
  <si>
    <t>Cervugid</t>
  </si>
  <si>
    <t>Chloramphenicol, Metronidazole, Nystatine, Hydrocortizone acetate</t>
  </si>
  <si>
    <t>2 Fail-wrapped package(containing 6 ovules)</t>
  </si>
  <si>
    <t>S.C.IRCON S.R.L-ROMANIA</t>
  </si>
  <si>
    <t>S.C.Ircon S.R.L, Romania</t>
  </si>
  <si>
    <t>RMA-3421/13/06/2023</t>
  </si>
  <si>
    <t>05-1933.14.03.2025</t>
  </si>
  <si>
    <t>Aspetax Protect Adipharm</t>
  </si>
  <si>
    <t>Acetylsalicylic acid</t>
  </si>
  <si>
    <t>Carton box containing 2 PVC/AI foil blisters, each blister has 15 tablets (30 Gastro-resistant tablets)</t>
  </si>
  <si>
    <t>Adipharm EAD, Bulgaria</t>
  </si>
  <si>
    <t>MA-0238/15/09/2022</t>
  </si>
  <si>
    <t>05-1860.13.03.2025</t>
  </si>
  <si>
    <t>05-1724.10.03.2025</t>
  </si>
  <si>
    <t>Edesemid Forte</t>
  </si>
  <si>
    <t>2X 10 tablets</t>
  </si>
  <si>
    <t>Cian Healthcare Limited.India</t>
  </si>
  <si>
    <t>MA-08551/06/03/2025</t>
  </si>
  <si>
    <t>05-1862.13.03.2025</t>
  </si>
  <si>
    <t>10 soft capsules</t>
  </si>
  <si>
    <t> </t>
  </si>
  <si>
    <t>Tube containing 50 g of gel</t>
  </si>
  <si>
    <t>05-1835.13.03.2025</t>
  </si>
  <si>
    <t>Pronison</t>
  </si>
  <si>
    <t>Prednisone</t>
  </si>
  <si>
    <t>Box containing 2 blister x 20 tablets</t>
  </si>
  <si>
    <t>Galenika a.d. Beograd, Serbia</t>
  </si>
  <si>
    <t>MA-08536/12/02/2025</t>
  </si>
  <si>
    <t>05-1908.14.03.2025</t>
  </si>
  <si>
    <t>OLYNTH</t>
  </si>
  <si>
    <t>Xylometazoline hydrochloride</t>
  </si>
  <si>
    <t>Carton box containing glass bottle with a pump system containing, 10ml nasal spray solution</t>
  </si>
  <si>
    <t>McNeil Healthcare Ireland Limited,Ireland</t>
  </si>
  <si>
    <t>Delpharm Orleans, France</t>
  </si>
  <si>
    <t>MA-08535/12/02/2025</t>
  </si>
  <si>
    <t>1 mg/ml</t>
  </si>
  <si>
    <t>MA-08534/12/02/2025</t>
  </si>
  <si>
    <t>OLYNTH HA</t>
  </si>
  <si>
    <t xml:space="preserve">carton box,containing white HDPE bottle containing 10 ml nasal spray, solution,with a3K pumping system, plastic cap, 1X1  </t>
  </si>
  <si>
    <t>MA-08546/06/03/2025</t>
  </si>
  <si>
    <t>një në BE</t>
  </si>
  <si>
    <t>05-2522.07.04.2025</t>
  </si>
  <si>
    <t>TANFLEX COLDAWAY</t>
  </si>
  <si>
    <t>Ibuprofen, Pseudoephedrine Hydrochloride</t>
  </si>
  <si>
    <t>carton box containing 2 blister x 12 tablets (24 film coated tablets)</t>
  </si>
  <si>
    <t xml:space="preserve">Abdi Ibrahim Ilac San. ve Tic. A.S., Turkey </t>
  </si>
  <si>
    <t>MA-03312/14/02/2024</t>
  </si>
  <si>
    <t>Deklaratë nën betim</t>
  </si>
  <si>
    <t>Rebone PLUS</t>
  </si>
  <si>
    <t>Alendronate sodium trihydrate, Cholecalciferol (Vitamin D3)</t>
  </si>
  <si>
    <t>M05BB03</t>
  </si>
  <si>
    <t xml:space="preserve"> 70 mg+5600 IU </t>
  </si>
  <si>
    <t>Alu - Alu blister, carton box, box x 4 tablets</t>
  </si>
  <si>
    <t>MA-08344/29/07/2024</t>
  </si>
  <si>
    <t>05-2473.04.04.2025</t>
  </si>
  <si>
    <t>Metformin</t>
  </si>
  <si>
    <t>ALKALOID AD - Skopje, North Macedonia</t>
  </si>
  <si>
    <t>RMA-04668/15/05/2024</t>
  </si>
  <si>
    <t>RMA-02102/20/03/2025</t>
  </si>
  <si>
    <t>PMA-184/20/03/2017</t>
  </si>
  <si>
    <t>Tamsulosin hydrochloride</t>
  </si>
  <si>
    <t>ampicillin</t>
  </si>
  <si>
    <t>Sulpiride</t>
  </si>
  <si>
    <t>diazepam</t>
  </si>
  <si>
    <t>05-3605.15.05.2025</t>
  </si>
  <si>
    <t>VALSABEN PLUS</t>
  </si>
  <si>
    <t>320/12.5 mg</t>
  </si>
  <si>
    <t>30 Film-coated tablets</t>
  </si>
  <si>
    <t>BENNETT PHARMACEUTICALS SA ,Greece</t>
  </si>
  <si>
    <t>Factory Bennet Pharmaceuticals S.A., Greece</t>
  </si>
  <si>
    <t>MA-08420/04/10/2024</t>
  </si>
  <si>
    <t>320/25 mg</t>
  </si>
  <si>
    <t>MA-08419/04/10/2024</t>
  </si>
  <si>
    <t>05-2399.02.04.2025</t>
  </si>
  <si>
    <t>NAFLOXIN</t>
  </si>
  <si>
    <t>Ciprofloxacin hydrochloride monohydrate</t>
  </si>
  <si>
    <t>S01AE03</t>
  </si>
  <si>
    <t>BTX FLX5 ML</t>
  </si>
  <si>
    <t>Cooper S.A-Greece</t>
  </si>
  <si>
    <t>COOPER S.A., Greece</t>
  </si>
  <si>
    <t>RMA-3469/28/07/2023</t>
  </si>
  <si>
    <t>SEPTOCLEAR TEARS</t>
  </si>
  <si>
    <t>DEXTRAN (70), HYPROMELLOSE</t>
  </si>
  <si>
    <t>0.1 %+0.3 %</t>
  </si>
  <si>
    <t>BTX ( 10mL BOTTLE )</t>
  </si>
  <si>
    <t>RMA-2220/02/02/2021</t>
  </si>
  <si>
    <t>05-2622.11.04.2025</t>
  </si>
  <si>
    <t>05-2658.11.04.2025</t>
  </si>
  <si>
    <t>ambroxol hydrochloride</t>
  </si>
  <si>
    <t>05-3141.05.05.2025</t>
  </si>
  <si>
    <t>Permazole</t>
  </si>
  <si>
    <t>30 ml Brown Glass Bottle</t>
  </si>
  <si>
    <t>E.I.P.I.CO MED S.R.L., Romania</t>
  </si>
  <si>
    <t>EIPICO, Egypt</t>
  </si>
  <si>
    <t>RMA-2388/06/07/2021</t>
  </si>
  <si>
    <t>Salbutamol EIPICO</t>
  </si>
  <si>
    <t>Salbutamol Sulfate, Equivalent to Salbutamol</t>
  </si>
  <si>
    <t>Bottle containing 125 ml of syrup</t>
  </si>
  <si>
    <t>RMA-2390/06/07/2021</t>
  </si>
  <si>
    <t>Gentamicin Sulphate</t>
  </si>
  <si>
    <t>Gentamycin (as sulphate)</t>
  </si>
  <si>
    <t>One  plastic dropper bottle of 10 ml ophthalmic solution</t>
  </si>
  <si>
    <t>RMA-2496/23/09/2021</t>
  </si>
  <si>
    <t>Timolol</t>
  </si>
  <si>
    <t>opaque white plastic bottle (of 5 ml)</t>
  </si>
  <si>
    <t>RMA-2389/06/07/2021</t>
  </si>
  <si>
    <t>E-Mox</t>
  </si>
  <si>
    <t>Amoxicillin (as Sodium Salt)</t>
  </si>
  <si>
    <t>1g/ Vial</t>
  </si>
  <si>
    <t>Carton box x 50 transparent glass vials</t>
  </si>
  <si>
    <t>Egyptian International Pharmaceutical Industries Co. (EIPICO),Egypt</t>
  </si>
  <si>
    <t>Egyptian International Pharmaceutical Industries Company, E.I.P.I.CO.  Tenth of Ramadan City- First industrial area B1- P.O. Box 149 Tenth-Egypt., Egypt</t>
  </si>
  <si>
    <t>MA-00223/05/03/2024</t>
  </si>
  <si>
    <t>Phenobarbital</t>
  </si>
  <si>
    <t>Carton box containing 2 blister x 10 tablets (20 tablets)</t>
  </si>
  <si>
    <t>Egyptian International Pharmaceutical Industries Co. (EIPICO), Egypt</t>
  </si>
  <si>
    <t>MA-0335/16/10/2023</t>
  </si>
  <si>
    <t>Broncholin S Respiratory Solution</t>
  </si>
  <si>
    <t>Salbutamol sulfate micronized</t>
  </si>
  <si>
    <t>Inhalation vapour, solution</t>
  </si>
  <si>
    <t>30 ml solution</t>
  </si>
  <si>
    <t>MA-08352/02/08/2024</t>
  </si>
  <si>
    <t>05-2353.01.04.2025</t>
  </si>
  <si>
    <t>Ceftriaxone sodium, Lidocaine</t>
  </si>
  <si>
    <t>Clarithromycin</t>
  </si>
  <si>
    <t>Azithromycin</t>
  </si>
  <si>
    <t>RMA-04627/07/05/2024</t>
  </si>
  <si>
    <t>Levofloxacin</t>
  </si>
  <si>
    <t>Ketorolac trimethamine</t>
  </si>
  <si>
    <t>ketoprofen lysine salt</t>
  </si>
  <si>
    <t>Levosulpiride</t>
  </si>
  <si>
    <t>RMA-47732/10/12/2024</t>
  </si>
  <si>
    <t>Peptix</t>
  </si>
  <si>
    <t>esomeprazole sodium</t>
  </si>
  <si>
    <t>Hemofarm AD,Vršac,Republic of Serbia</t>
  </si>
  <si>
    <t>Hemofarm AD, Serbia</t>
  </si>
  <si>
    <t>RMA-3066/25/10/2022</t>
  </si>
  <si>
    <t>05-2623.11.04.2025</t>
  </si>
  <si>
    <t>Trombocen</t>
  </si>
  <si>
    <t>Folding cardboard containing 3 PVC/PE/PVdC-aluminum blisters with 10 film-coated tablets (in total 30 film-coated tablets)</t>
  </si>
  <si>
    <t>Hemofarm AD Vrsac, Serbia</t>
  </si>
  <si>
    <t>MA-0056/01/03/2023</t>
  </si>
  <si>
    <t>MA-0057/01/03/2023</t>
  </si>
  <si>
    <t>MA-0058/01/03/2023</t>
  </si>
  <si>
    <t>Glucosi infundibile 10%</t>
  </si>
  <si>
    <t>glucose,anhydrous</t>
  </si>
  <si>
    <t>RMA-2253/04/03/2021</t>
  </si>
  <si>
    <t>Glucosi infundibile 5%</t>
  </si>
  <si>
    <t>glucose,anhudrous</t>
  </si>
  <si>
    <t>RMA-2252/04/03/2021</t>
  </si>
  <si>
    <t>HEPATHROMBIN® H</t>
  </si>
  <si>
    <t>Heparin sodium, prednisolone acetate, polidocanol</t>
  </si>
  <si>
    <t>(65 IU+2.233 mg+30 mg)/1 g</t>
  </si>
  <si>
    <t>Rectal ointment</t>
  </si>
  <si>
    <t>Tube containing 20g</t>
  </si>
  <si>
    <t>RMA-2998/29/09/2022</t>
  </si>
  <si>
    <t>heparin sodium, prednisolone acetate, polydocanol</t>
  </si>
  <si>
    <t>(120 IU+1.675 mg+30 mg)/1 g</t>
  </si>
  <si>
    <t>Blister 2x5 suppositories</t>
  </si>
  <si>
    <t>RMA-2997/29/09/2022</t>
  </si>
  <si>
    <t>Mycoseb</t>
  </si>
  <si>
    <t>Ketokonazole, micronized</t>
  </si>
  <si>
    <t>Box x 1 plastic bottle x 100 ml</t>
  </si>
  <si>
    <t>Hemofarm A.D., Serbia</t>
  </si>
  <si>
    <t>RMA-2203/19/01/2021</t>
  </si>
  <si>
    <t>PANKLAV</t>
  </si>
  <si>
    <t>AMoxicillin</t>
  </si>
  <si>
    <t>500mg+125 mg</t>
  </si>
  <si>
    <t>RMA-2463/01/09/2021</t>
  </si>
  <si>
    <t>PANKLAV 2X</t>
  </si>
  <si>
    <t>amoxicillin</t>
  </si>
  <si>
    <t>875mg + 125mg</t>
  </si>
  <si>
    <t>RMA-2464/01/09/2021</t>
  </si>
  <si>
    <t>Hemomycin</t>
  </si>
  <si>
    <t>Box x Glass bottle x 20ml</t>
  </si>
  <si>
    <t>Hemofarm A.D, Serbia</t>
  </si>
  <si>
    <t>RMA-2458/01/09/2021</t>
  </si>
  <si>
    <t>HEMOMYCIN</t>
  </si>
  <si>
    <t>RMA-2459/01/09/2021</t>
  </si>
  <si>
    <t>Diazepam HF</t>
  </si>
  <si>
    <t>HEMOFARM A.D., Serbia</t>
  </si>
  <si>
    <t>RMA-2101/13/08/2020</t>
  </si>
  <si>
    <t>LORAZEPAM HF</t>
  </si>
  <si>
    <t>Lorazepam</t>
  </si>
  <si>
    <t>Hemofarm Ad Vršac, Serbia</t>
  </si>
  <si>
    <t>RMA-2421/19/07/2021</t>
  </si>
  <si>
    <t>RMA-2422/19/07/2021</t>
  </si>
  <si>
    <t>BROMAZEPAM HF</t>
  </si>
  <si>
    <t>bromazepam</t>
  </si>
  <si>
    <t>RMA-2281/16/03/2021</t>
  </si>
  <si>
    <t>BROMAZEPAM</t>
  </si>
  <si>
    <t>HEMOFARM AD, Serbia</t>
  </si>
  <si>
    <t>RMA-2280/16/03/2021</t>
  </si>
  <si>
    <t>RMA-2279/16/03/2021</t>
  </si>
  <si>
    <t>05-3393.12.05.2025</t>
  </si>
  <si>
    <t xml:space="preserve">50000I.U/5.0 ml </t>
  </si>
  <si>
    <t>2 monodose containers, 5.0 ml.</t>
  </si>
  <si>
    <t>GENETIC SPA, Italy; Savio Industrial S.r.l, Italy</t>
  </si>
  <si>
    <t>MA-08496/17/01/2025</t>
  </si>
  <si>
    <t>05-2372.01.04.2025</t>
  </si>
  <si>
    <t>amlodipine, valsartan</t>
  </si>
  <si>
    <t>05-3342.08.05.2025</t>
  </si>
  <si>
    <t>Ceftriaxone</t>
  </si>
  <si>
    <t>Laboratorio Farmaceutico CT S.r.l., Italy</t>
  </si>
  <si>
    <t>Carton box containing 7 hard capsules in 2 aluminium strips (14 capsules)</t>
  </si>
  <si>
    <t>M/S Medicamen Biotech Ltd,India</t>
  </si>
  <si>
    <t>MEDICAMEN Biotech Limited, India</t>
  </si>
  <si>
    <t>MA-08517/29/01/2025</t>
  </si>
  <si>
    <t>05-2660.11.04.2025</t>
  </si>
  <si>
    <t>Montelukast, Desloratadine</t>
  </si>
  <si>
    <t>Pharmactive Ilac San.ve Tic.A.S., Turkey</t>
  </si>
  <si>
    <t>Desloratidine</t>
  </si>
  <si>
    <t>05-2397/2.06.05.2025</t>
  </si>
  <si>
    <t>05-2397.02.04.2025</t>
  </si>
  <si>
    <t>Amylmetacresol, 2,4-Dichlorobenzyl Alcohol</t>
  </si>
  <si>
    <t>Reckitt Benckiser Healthcare International, United Kingdom</t>
  </si>
  <si>
    <t>05-2397/2.06.05.25</t>
  </si>
  <si>
    <t>Flurbiprofenum</t>
  </si>
  <si>
    <t>Reckitt Benckiser Healthcare ( UK) Limited, United Kingdom</t>
  </si>
  <si>
    <t>05-2398.02.04.2025</t>
  </si>
  <si>
    <t>Credanil</t>
  </si>
  <si>
    <t>Carbidopa, Levodopa</t>
  </si>
  <si>
    <t>Carton box containing 50 tablets</t>
  </si>
  <si>
    <t>REMEDICA LTD CYPRUS</t>
  </si>
  <si>
    <t>Remedica Ltd, Cyprus</t>
  </si>
  <si>
    <t>MA-00189/04/08/2020</t>
  </si>
  <si>
    <t>05-2657.11.04.2025</t>
  </si>
  <si>
    <t>Rabeprazole sodium</t>
  </si>
  <si>
    <t>Nifedipine</t>
  </si>
  <si>
    <t>Valsavil Trio</t>
  </si>
  <si>
    <t>Amlodipine besilate, Valsartan, Hydrochlorothiazide</t>
  </si>
  <si>
    <t>Carton box, containing 2 PVC/TE/PVdC/Al blisters with 14 film coated tablets (28 film coated tablets)</t>
  </si>
  <si>
    <t>STADA Arzneimittel AG,Germany</t>
  </si>
  <si>
    <t xml:space="preserve">Stada Arzneimittel AG, Germany </t>
  </si>
  <si>
    <t>MA-0295/20/10/2022</t>
  </si>
  <si>
    <t>05-2661.11.04.2025</t>
  </si>
  <si>
    <t>PA PARALELE</t>
  </si>
  <si>
    <t>05-1192.18.02.2025</t>
  </si>
  <si>
    <t>nen 9 par 10</t>
  </si>
  <si>
    <t>05-1183.18.02.2025</t>
  </si>
  <si>
    <t>ACETAMOL ADULTI</t>
  </si>
  <si>
    <t>Carton box containing 20 tablets (2 PVC/PVDC/AL blisters; each blister contain 10 tablets)</t>
  </si>
  <si>
    <t>Abiogen Pharma S.p.A. Italy</t>
  </si>
  <si>
    <t>Abiogen Pharma S.p.A., Italy</t>
  </si>
  <si>
    <t>MA-0006/11/01/2023</t>
  </si>
  <si>
    <t>CODAMOL</t>
  </si>
  <si>
    <t>Paracetamol, Codeine phosphate hemihydrate</t>
  </si>
  <si>
    <t>N02AJ06</t>
  </si>
  <si>
    <t>Lithographed cardboard box containing 16 film coated tablets (2 PVC/PVDC/AL blisters; each blister contain 8 tablets)</t>
  </si>
  <si>
    <t>MA-0007/11/01/2023</t>
  </si>
  <si>
    <t>DIBASE</t>
  </si>
  <si>
    <t>50000 IU/2.5 ml</t>
  </si>
  <si>
    <t>Carton box, glass container,2X2.5ml, oral  solution</t>
  </si>
  <si>
    <t>ABIOGEN PHARMA S.P.A., Italy</t>
  </si>
  <si>
    <t>MA-00152/22/06/2020</t>
  </si>
  <si>
    <t xml:space="preserve">2000 IU </t>
  </si>
  <si>
    <t>Cardboard box containing 3 PVC/PVDC/AL blisters; each  blister contain 10 hard capsules (30 hard capsules) and package leaflet</t>
  </si>
  <si>
    <t>MA-0095/09/03/2023</t>
  </si>
  <si>
    <t>05-1117.14.02.2025</t>
  </si>
  <si>
    <t>Kyprolis</t>
  </si>
  <si>
    <t>Carfilzomib</t>
  </si>
  <si>
    <t>L01XG02</t>
  </si>
  <si>
    <t>powder for solution for infusion</t>
  </si>
  <si>
    <t>1 vail</t>
  </si>
  <si>
    <t>Amgen Europ .B.V The Netherland</t>
  </si>
  <si>
    <t>05-1227.18.02.2025</t>
  </si>
  <si>
    <t>05-1017.12.02.2025</t>
  </si>
  <si>
    <t>Fungocap</t>
  </si>
  <si>
    <t>1 blister of 1 capsules in a carton box</t>
  </si>
  <si>
    <t>Balkanpharma-Razgrad AD, Bulgaria</t>
  </si>
  <si>
    <t>MA-0359/27/10/2023</t>
  </si>
  <si>
    <t>05-979.11.02.2025</t>
  </si>
  <si>
    <t>Alpha Lipon Aristo</t>
  </si>
  <si>
    <t>Thioctic acid</t>
  </si>
  <si>
    <t>A16AX01</t>
  </si>
  <si>
    <t xml:space="preserve">Aristo Pharma GmbH, Germany </t>
  </si>
  <si>
    <t>MA-08267/13/05/2024</t>
  </si>
  <si>
    <t>Ciprofloxacin Aristo 500mg Filmtabletten</t>
  </si>
  <si>
    <t>Ciprofloxacin hydrochloride x 1 H2O (Ciprofloxacin)</t>
  </si>
  <si>
    <t>MA-08329/02/07/2024</t>
  </si>
  <si>
    <t>05-978.11.02.2025</t>
  </si>
  <si>
    <t>Lesarte 100mg Filmtabletten</t>
  </si>
  <si>
    <t>Sildenafil citrate*</t>
  </si>
  <si>
    <t>Carton box containing 8 film coated tablets</t>
  </si>
  <si>
    <t>MA-08371/06/08/2024</t>
  </si>
  <si>
    <t>Box containing 14 gastro-resistant tablets</t>
  </si>
  <si>
    <t>MA-08345/29/07/2024</t>
  </si>
  <si>
    <t>MA-08346/29/07/2024</t>
  </si>
  <si>
    <t>Pantoprazol Aristo 40 mg magensaftresistente Tabletten</t>
  </si>
  <si>
    <t>Pantoprazole sodium Sesquihydrate</t>
  </si>
  <si>
    <t>Box containing 25 gastro-resistant tablets</t>
  </si>
  <si>
    <t>MA-08347/30/07/2024</t>
  </si>
  <si>
    <t>Terazosin Aristo</t>
  </si>
  <si>
    <t>Terazosinhydrochlorid x 2 H2O (Terazosin)</t>
  </si>
  <si>
    <t>Carton box containing 25 tablets</t>
  </si>
  <si>
    <t>MA-08307/05/06/2024</t>
  </si>
  <si>
    <t>MA-08324/21/06/2024</t>
  </si>
  <si>
    <t>05-1212.18.02.2025</t>
  </si>
  <si>
    <t>Atracurium besilate</t>
  </si>
  <si>
    <t>Carton box containing 5 type I colourless borosilicate glass ampoules containing 5 ml of solution for injection/infusion</t>
  </si>
  <si>
    <t>AS KALCEKS,Latvia</t>
  </si>
  <si>
    <t>AS Kalceks, Latvia</t>
  </si>
  <si>
    <t>MA-0152/07/07/2022</t>
  </si>
  <si>
    <t>15 mg/3 ml</t>
  </si>
  <si>
    <t>Carton box containing 10 type I colourless glass ampoules containing 3 ml of solution for injection/infusion</t>
  </si>
  <si>
    <t>MA-0154/07/07/2022</t>
  </si>
  <si>
    <t>Carton box containing 10 type I colourless glass ampoules containing 5 ml of solution for injection/infusion</t>
  </si>
  <si>
    <t>MA-0177/12/07/2022</t>
  </si>
  <si>
    <t>Rocuronium bromide</t>
  </si>
  <si>
    <t>Carton box containing 10 colourless glass (type I) vials containing 5 ml of solution for injection/infusion</t>
  </si>
  <si>
    <t>MA-0153/07/07/2022</t>
  </si>
  <si>
    <t>bendamustin axios</t>
  </si>
  <si>
    <t>Bendamustin hydrochloride</t>
  </si>
  <si>
    <t>Carton box containing 1 Type 1 brown glass vial of 60 ml vial contains 270 mg powder for concentrate for solution for infusion and is available as 1  vials per pack.</t>
  </si>
  <si>
    <t>AxioNovo GmbH,Germany</t>
  </si>
  <si>
    <t xml:space="preserve">AxioNovo GmbH, Germany </t>
  </si>
  <si>
    <t>MA-0093/20/05/2021</t>
  </si>
  <si>
    <t>letrozol axios</t>
  </si>
  <si>
    <t>Letrozole</t>
  </si>
  <si>
    <t>100 film-coated tablets (10x10 film-coated tablets)</t>
  </si>
  <si>
    <t>Tecnimede - Sociedade Tecnico-Medicinal S.A., Portugal</t>
  </si>
  <si>
    <t>MA-0280/14/08/2023</t>
  </si>
  <si>
    <t>Zoledronsäure axios 4mg/5ml Konzentrat zur Herstellung einer Infusionslosung</t>
  </si>
  <si>
    <t>5 ml plastic vial in carton box, box of 1</t>
  </si>
  <si>
    <t>MA-0165/02/09/2021</t>
  </si>
  <si>
    <t>05-1191.18.02.2025</t>
  </si>
  <si>
    <t>VEROLAX</t>
  </si>
  <si>
    <t>glycerol</t>
  </si>
  <si>
    <t>A06AG04</t>
  </si>
  <si>
    <t>2.25 g</t>
  </si>
  <si>
    <t>Box containing 6 single dose bottles</t>
  </si>
  <si>
    <t>Aziende Chimiche Riunite Angelini Francesco A.C.R.A. SpA, Italy</t>
  </si>
  <si>
    <t>Aziende Chimiche Riunite Angelini Francesco, Italy</t>
  </si>
  <si>
    <t>RMA-2738/02/03/2022</t>
  </si>
  <si>
    <t>6.75 g</t>
  </si>
  <si>
    <t>RMA-2739/02/03/2022</t>
  </si>
  <si>
    <t>05-1148.14.02.2025</t>
  </si>
  <si>
    <t>Lupocet Trio</t>
  </si>
  <si>
    <t>Paracetamol, Guaifenesin, Phenylephrine hydrochloride</t>
  </si>
  <si>
    <t>1000 mg/200 mg/12.2 mg</t>
  </si>
  <si>
    <t>Carton box containing 10 individual sachets</t>
  </si>
  <si>
    <t>Belupo lijekovi i kozmetika d.d., Croatia</t>
  </si>
  <si>
    <t>MA-08483/26/12/2024</t>
  </si>
  <si>
    <t>Retitren</t>
  </si>
  <si>
    <t>Isotretinoin</t>
  </si>
  <si>
    <t>D10BA01</t>
  </si>
  <si>
    <t>carton box, blister strips containing 30 capsules (2x15)</t>
  </si>
  <si>
    <t>BELUPO, d.o.o., Ljubljana - Slovenia</t>
  </si>
  <si>
    <t>Belupo lijekovi i kozmetika d.d. (Belupo d.d.), Croatia</t>
  </si>
  <si>
    <t>MA-08460/26/11/2024</t>
  </si>
  <si>
    <t>MA-08459/26/11/2024</t>
  </si>
  <si>
    <t>Box containing 30 film coated tablets, Box containing 60 film coated tablets</t>
  </si>
  <si>
    <t>05-1201.18.02.2025</t>
  </si>
  <si>
    <t>05-894.10.02.2025</t>
  </si>
  <si>
    <t>Mometasone furoate (micronized)</t>
  </si>
  <si>
    <t>Carton box containing lacquered aluminum tube with HDPE screw cap x 30g of ointment</t>
  </si>
  <si>
    <t xml:space="preserve">Bilim Ilac Sanayi ve Ticaret A.S., Turkey </t>
  </si>
  <si>
    <t>MA-0234/15/09/2022</t>
  </si>
  <si>
    <t>05-1051.13.02.2025</t>
  </si>
  <si>
    <t>VERION DUO</t>
  </si>
  <si>
    <t>Dutasteride, Tamsulosin hydrochloride</t>
  </si>
  <si>
    <t>Carton box containing HDPE bottle with a silica gel cap, containing 30 capsules, hard.</t>
  </si>
  <si>
    <t>BOSNALIJEK d.d., Bosnia and Herzegovina</t>
  </si>
  <si>
    <t>MA-08320/20/06/2024</t>
  </si>
  <si>
    <t>Amitriptyline</t>
  </si>
  <si>
    <t>Amitriptyline Hydrochloride</t>
  </si>
  <si>
    <t>Brown &amp; Burk UK Ltd, United Kingdom</t>
  </si>
  <si>
    <t>MA-08263/08/05/2024</t>
  </si>
  <si>
    <t>Box containing 2 blister x 14 film coated tablets (28 tablets)</t>
  </si>
  <si>
    <t>MA-08243/29/04/2024</t>
  </si>
  <si>
    <t>Clobazam Tablets</t>
  </si>
  <si>
    <t>Clobazam</t>
  </si>
  <si>
    <t>N05BA09</t>
  </si>
  <si>
    <t>MA-00330/27/02/2024</t>
  </si>
  <si>
    <t>MA-00332/27/02/2024</t>
  </si>
  <si>
    <t>05-974.11.02.2025</t>
  </si>
  <si>
    <t>DICLOFENAC SODIUM INJECTION</t>
  </si>
  <si>
    <t>Diclofenac sodium  BP</t>
  </si>
  <si>
    <t>25mg/ml</t>
  </si>
  <si>
    <t>Carton box, 3 ml Clear Ampoule with white break, 10x3ml ampoules</t>
  </si>
  <si>
    <t>Ciron Drugs &amp; Pharmaceuticals Pvt. Ltd. - India</t>
  </si>
  <si>
    <t>Ciron Drugs &amp; Pharmaceutical Pvt. Ltd., India</t>
  </si>
  <si>
    <t>MA-08467/18/12/2024</t>
  </si>
  <si>
    <t>05-1185.18.02.2025</t>
  </si>
  <si>
    <t>DEXAMETHASONE SODIUM PHOSPHATE INJECTION USP</t>
  </si>
  <si>
    <t>DEXAMETHASONE SODIUM</t>
  </si>
  <si>
    <t>1 x 10ml ampoules in 1 box</t>
  </si>
  <si>
    <t>05-887.10.02.2025</t>
  </si>
  <si>
    <t>Salbutamol sulphate*</t>
  </si>
  <si>
    <t>2.5 mg / 2.5 mL</t>
  </si>
  <si>
    <t>Cardboard box containing 4 sachetes of 5 single-dose vials of 2.5 ml in each sachet (20 vials)</t>
  </si>
  <si>
    <t xml:space="preserve">DEVA Holding AS- Turkey, Turkey </t>
  </si>
  <si>
    <t>MA-08401/10/09/2024</t>
  </si>
  <si>
    <t>MA-08374/06/08/2024</t>
  </si>
  <si>
    <t>05-1198.18.02.2025</t>
  </si>
  <si>
    <t>Ancopir</t>
  </si>
  <si>
    <t>cyanocobalamine, pyridoxine hydrochloride, thiamine mononitrate</t>
  </si>
  <si>
    <t>0.3 mg+100 mg+20 0mg</t>
  </si>
  <si>
    <t>Box containing 20 dragees</t>
  </si>
  <si>
    <t>Dr. Grossman AG Pharmaca, Switzerland</t>
  </si>
  <si>
    <t>Dr. Grossmann AG Pharmaca, Switzerland</t>
  </si>
  <si>
    <t>RMA-2438/10/08/2021</t>
  </si>
  <si>
    <t>Pyridoxine hydrochloride (Vit. B6), Thiamine mononitrate, Cyanocobalamin(Vit. B12), Lidocaine hydrochloride</t>
  </si>
  <si>
    <t>1 mg+50 mg+200 mg+10 mg</t>
  </si>
  <si>
    <t>Box containing 5  ampoules of 2 ml</t>
  </si>
  <si>
    <t>Dr.Grossmann AG Pharmaca, Switzerland</t>
  </si>
  <si>
    <t>RMA-2439/10/08/2021</t>
  </si>
  <si>
    <t>Grodurex</t>
  </si>
  <si>
    <t>hydrochlorothiazide, hydrochlorothiazide</t>
  </si>
  <si>
    <t>50 mg+5.6 mg</t>
  </si>
  <si>
    <t>RMA-2402/07/07/2021</t>
  </si>
  <si>
    <t>05-1179.18.02.2025</t>
  </si>
  <si>
    <t>Cmim CIP</t>
  </si>
  <si>
    <t>05-1114.14.02.2025</t>
  </si>
  <si>
    <t>05-944.11.02.2025</t>
  </si>
  <si>
    <t>Pirestop</t>
  </si>
  <si>
    <t>Paracetamol+acid askorbik+fenilefrin</t>
  </si>
  <si>
    <t>600mg+40mg+10mg</t>
  </si>
  <si>
    <t xml:space="preserve">Pluhur per tretesire orale </t>
  </si>
  <si>
    <t>10 qese</t>
  </si>
  <si>
    <t>Epipharma S.r.l-Italy</t>
  </si>
  <si>
    <t>RMA 1495/14/03/2019</t>
  </si>
  <si>
    <t>Metadon EP 20 mg tabletta</t>
  </si>
  <si>
    <t>methadone hydrochloride</t>
  </si>
  <si>
    <t>PVC/PVDC//Al blisters in a carton box x 50 tablets</t>
  </si>
  <si>
    <t>ExtractumPharma Co.Ltd,Hungary</t>
  </si>
  <si>
    <t>ExtractumPharma Co. Ltd., Hungary</t>
  </si>
  <si>
    <t>MA-0214/15/10/2021</t>
  </si>
  <si>
    <t>Metadon EP 5 mg tabletta</t>
  </si>
  <si>
    <t>MA-0215/15/10/2021</t>
  </si>
  <si>
    <t>Morfine HCl Expharma</t>
  </si>
  <si>
    <t>Morphine hydrochloride</t>
  </si>
  <si>
    <t>ExtractumPharma Co. Ltd, Hungary</t>
  </si>
  <si>
    <t>MA-08340/19/07/2024</t>
  </si>
  <si>
    <t>05-943.11.02.2025</t>
  </si>
  <si>
    <t>Ocrelizumab</t>
  </si>
  <si>
    <t>L04AG08</t>
  </si>
  <si>
    <t>920 mg / 23 ml</t>
  </si>
  <si>
    <t>F. Hoffmann-La Roche AG, Switzerland</t>
  </si>
  <si>
    <t>MA-08440/01/11/2024</t>
  </si>
  <si>
    <t>Atezolizumab</t>
  </si>
  <si>
    <t>L01FF05</t>
  </si>
  <si>
    <t>1875 mg/15 mL</t>
  </si>
  <si>
    <t>pack containing 1 glass vial</t>
  </si>
  <si>
    <t>MA-08310/06/06/2024</t>
  </si>
  <si>
    <t>05-1199.18.02.2025</t>
  </si>
  <si>
    <t>5 pre-filled 2ml syringes, Box containing 1 pre filled syringe of 20mg/2ml</t>
  </si>
  <si>
    <t>05-1025.12.02.2025</t>
  </si>
  <si>
    <t>BFLOR</t>
  </si>
  <si>
    <t>Povidone iodine</t>
  </si>
  <si>
    <t>Polyethylene bottle of 100ml</t>
  </si>
  <si>
    <t>FLORFARMA sh.p.k,Albania</t>
  </si>
  <si>
    <t>Florfarma, Albania</t>
  </si>
  <si>
    <t>MA-08407/20/09/2024</t>
  </si>
  <si>
    <t>05-1020.12.02.2025</t>
  </si>
  <si>
    <t>RMA-47721/10/06/2024</t>
  </si>
  <si>
    <t>RMA-02060/14/11/2024</t>
  </si>
  <si>
    <t>RMA-47690/14/11/2024</t>
  </si>
  <si>
    <t>05-1127.14.02.2025</t>
  </si>
  <si>
    <t>Tadalafil Genericon</t>
  </si>
  <si>
    <t>Tadalafil</t>
  </si>
  <si>
    <t>Cardboard carton containing 2 blister x 12 tablets (24 film coated tablets)</t>
  </si>
  <si>
    <t>Genericon Pharma Gesellschaft m.b.H., Austria</t>
  </si>
  <si>
    <t>MA-08240/23/04/2024</t>
  </si>
  <si>
    <t>Cardboard carton containing 1 blister x 4 tablets (4 film coated tablets)</t>
  </si>
  <si>
    <t>MA-08241/24/04/2024</t>
  </si>
  <si>
    <t>shprota 1</t>
  </si>
  <si>
    <t>Olanco</t>
  </si>
  <si>
    <t>Olanzapine, Fluoxetine</t>
  </si>
  <si>
    <t>N06CA03</t>
  </si>
  <si>
    <t>12mg/25mg</t>
  </si>
  <si>
    <t>Genome pharmaceutical PVT Ltd,Pakistan</t>
  </si>
  <si>
    <t>Genome Pharmaceutical PVT. LTD, Pakistan</t>
  </si>
  <si>
    <t>MA-08424/11/10/2024</t>
  </si>
  <si>
    <t>Olanzapine, Fluoxetine HCl</t>
  </si>
  <si>
    <t>6mg/25mg</t>
  </si>
  <si>
    <t>MA-08425/11/10/2024</t>
  </si>
  <si>
    <t>Repitant</t>
  </si>
  <si>
    <t>Aprepitant, Aprepitant</t>
  </si>
  <si>
    <t>A04AD12</t>
  </si>
  <si>
    <t>125mg/80mg</t>
  </si>
  <si>
    <t>Each combo pack contains 2 caps of 80mg+1caps of 125mg</t>
  </si>
  <si>
    <t>MA-08365/06/08/2024</t>
  </si>
  <si>
    <t>Empiget</t>
  </si>
  <si>
    <t>A10BX12</t>
  </si>
  <si>
    <t>2X7( 14 tablets)</t>
  </si>
  <si>
    <t>GETZ PHARMA (PVT.) LIMITED,Pakistan</t>
  </si>
  <si>
    <t>GETZ PHARMA (PVT.) LIMITED, Pakistan</t>
  </si>
  <si>
    <t>MA-08398/10/09/2024</t>
  </si>
  <si>
    <t>MA-08399/10/09/2024</t>
  </si>
  <si>
    <t>Montiget</t>
  </si>
  <si>
    <t>Montelukast Sodium</t>
  </si>
  <si>
    <t>MA-08360/05/08/2024</t>
  </si>
  <si>
    <t>Paroxetina GP</t>
  </si>
  <si>
    <t>Paroxetine Hydrochloride</t>
  </si>
  <si>
    <t>Box containing 60 tablets</t>
  </si>
  <si>
    <t>GP - Genericos Portugueses, Lda.</t>
  </si>
  <si>
    <t>MEDINFAR MANUFACTURING, S.A., Portugal</t>
  </si>
  <si>
    <t>MA-08446/04/11/2024</t>
  </si>
  <si>
    <t>Allefin</t>
  </si>
  <si>
    <t>Diphenhydramine hydrochloride, Lidocaine hydrochloride (in the form of Lidocaine hydrochloride monohydrate)</t>
  </si>
  <si>
    <t>(20mg+10mg)/1 g</t>
  </si>
  <si>
    <t>One tube contains 30 g of gel</t>
  </si>
  <si>
    <t>Przedsiebiorstwo Produkcji Farmaceutycznej HASCO-LEK S.A., Poland</t>
  </si>
  <si>
    <t>MA-0273/03/08/2023</t>
  </si>
  <si>
    <t>ANACARD medica protect</t>
  </si>
  <si>
    <t>Acidum acetylsalicylicum</t>
  </si>
  <si>
    <t>box x 60 tablets</t>
  </si>
  <si>
    <t>MA-0296/24/08/2023</t>
  </si>
  <si>
    <t>Mel</t>
  </si>
  <si>
    <t>Meloxicamum</t>
  </si>
  <si>
    <t>MA-0271/03/08/2023</t>
  </si>
  <si>
    <t>NIFUROKSAZYD 200 HASCO</t>
  </si>
  <si>
    <t>1 blister containing 12 film-coated tablets</t>
  </si>
  <si>
    <t>Przedsiebiorstwo Produkcji Farmaceutycznej HASCO-LEK S.A, Poland</t>
  </si>
  <si>
    <t>MA-0269/03/08/2023</t>
  </si>
  <si>
    <t xml:space="preserve"> 05-1183.18.02.2025</t>
  </si>
  <si>
    <t>Palonex</t>
  </si>
  <si>
    <t>palonosetron</t>
  </si>
  <si>
    <t>250mcg / 5 ml</t>
  </si>
  <si>
    <t>Haver Trkya Lac Sanay ve T caret A.Turkey</t>
  </si>
  <si>
    <t>05-1129.14.02.2025</t>
  </si>
  <si>
    <t>05-1205.18.02.2025</t>
  </si>
  <si>
    <t>Diakarmon</t>
  </si>
  <si>
    <t>05-1044.13.02.2025</t>
  </si>
  <si>
    <t>05-1157.14.02.2025</t>
  </si>
  <si>
    <t>Natrii Chloridi infundibile 0.9% (sodium chloride)</t>
  </si>
  <si>
    <t>9 g/1 l</t>
  </si>
  <si>
    <t>RMA-2327/12/05/2021</t>
  </si>
  <si>
    <t>Amoxicillin (in the form of Amoxicillin trihydrate*), Clavulanic acid (in the form of Potassium Clavulanate diluted with Silicon dioxide (1:1)*)</t>
  </si>
  <si>
    <t>Hemofarm Ad Vrsac, Serbia</t>
  </si>
  <si>
    <t>RMA-2465/01/09/2021</t>
  </si>
  <si>
    <t>VOCHERON</t>
  </si>
  <si>
    <t>Carton box containing one, TIP I ampoule, colorless, 2 ml</t>
  </si>
  <si>
    <t xml:space="preserve">MS Pharma Ilaç San. ve Tic. A.S, Turkey </t>
  </si>
  <si>
    <t>MA-0063/06/03/2023</t>
  </si>
  <si>
    <t>05-892.10.02.2025</t>
  </si>
  <si>
    <t>20 Film coated tablets</t>
  </si>
  <si>
    <t>Uni Pharma Kleon Tsetis Pharmaceutical Laboratories S.A - UNI-PHARMA S.A, Greece</t>
  </si>
  <si>
    <t>MA-08339/19/07/2024</t>
  </si>
  <si>
    <t>Asthmotrat</t>
  </si>
  <si>
    <t>Salbutamol sulfate (that corresponds to Salbutamol)</t>
  </si>
  <si>
    <t>Cardboard box contains 1 amber glass Bottle with 150 ml syrup</t>
  </si>
  <si>
    <t>MA-08316/19/06/2024</t>
  </si>
  <si>
    <t>AKNET</t>
  </si>
  <si>
    <t>RMA-47737/21/02/2025</t>
  </si>
  <si>
    <t>DRAMINA</t>
  </si>
  <si>
    <t>Dimenhydrinate</t>
  </si>
  <si>
    <t>RMA-0384/12/11/2023</t>
  </si>
  <si>
    <t>RMA-47614/05/12/2024</t>
  </si>
  <si>
    <t>FOLACIN</t>
  </si>
  <si>
    <t>Folic acid</t>
  </si>
  <si>
    <t>RMA-2774/24/03/2022</t>
  </si>
  <si>
    <t>MERALYS</t>
  </si>
  <si>
    <t>5 mg/10 ml</t>
  </si>
  <si>
    <t>JADRAN -Galenski laboratorij d.d, Croatia</t>
  </si>
  <si>
    <t>RMA-2814/04/05/2022</t>
  </si>
  <si>
    <t>RMA-2809/04/05/2022</t>
  </si>
  <si>
    <t>MERALYS HA</t>
  </si>
  <si>
    <t>Bottle containing 10ml</t>
  </si>
  <si>
    <t>RMA-2396/06/07/2021</t>
  </si>
  <si>
    <t>xylometazoline hydrochloride</t>
  </si>
  <si>
    <t>1x 10 ml</t>
  </si>
  <si>
    <t>jadran Galenski, Croatia</t>
  </si>
  <si>
    <t>RMA-2397/06/07/2021</t>
  </si>
  <si>
    <t>05-1147.14.02.2025</t>
  </si>
  <si>
    <t>Aciclovir</t>
  </si>
  <si>
    <t>Box conatining 25 tablets</t>
  </si>
  <si>
    <t>Medinfar Manufacturing, S.A., Portugal</t>
  </si>
  <si>
    <t>MA-08396/10/09/2024</t>
  </si>
  <si>
    <t>NORMOSTOP</t>
  </si>
  <si>
    <t>MA-08273/15/05/2024</t>
  </si>
  <si>
    <t>05-1019.12.02.2025</t>
  </si>
  <si>
    <t>Dizolo</t>
  </si>
  <si>
    <t>box containing 10 capsules</t>
  </si>
  <si>
    <t>LABORATORIO FARMACEUTICO CT S.R.L, Italy; LACHIFARMA S.R.L. – LABORATORIO CHIMICO FARMACEUTICO SALENTINO, Italy</t>
  </si>
  <si>
    <t>MA-08386/06/09/2024</t>
  </si>
  <si>
    <t>HEADZOL</t>
  </si>
  <si>
    <t>Zolmitriptan</t>
  </si>
  <si>
    <t>box x 1 blister x 6 tablets</t>
  </si>
  <si>
    <t>Pharma Path  S.A, Greece</t>
  </si>
  <si>
    <t>MA-08385/06/09/2024</t>
  </si>
  <si>
    <t>SOSARIA</t>
  </si>
  <si>
    <t>Salbutamol, Ipratropium Bromide</t>
  </si>
  <si>
    <t>3,75mg/ml + 0,75 mg/ml</t>
  </si>
  <si>
    <t>Bottle x 15 ml</t>
  </si>
  <si>
    <t>SPECIAL PRODUCT’S LINE S.P.A., Italy</t>
  </si>
  <si>
    <t>MA-08378/02/09/2024</t>
  </si>
  <si>
    <t>05-1228.18.02.2025</t>
  </si>
  <si>
    <t>Paramolan</t>
  </si>
  <si>
    <t>Pack containing one strip of 5 suppositories</t>
  </si>
  <si>
    <t>FARMALABOR - PRODUTOS FARMACÊUTICOS, S.A., Portugal</t>
  </si>
  <si>
    <t>MA-0106/24/03/2023</t>
  </si>
  <si>
    <t>MA-0107/24/03/2023</t>
  </si>
  <si>
    <t>TRIFENE Dispersible</t>
  </si>
  <si>
    <t>Packs of  20 dispersible tablets</t>
  </si>
  <si>
    <t>FARMALABOR, PRODUTOS FARMACÊUTICOS, S.A., Portugal</t>
  </si>
  <si>
    <t>MA-0108/24/03/2023</t>
  </si>
  <si>
    <t>05-890.10.02.2025</t>
  </si>
  <si>
    <t>Iespor</t>
  </si>
  <si>
    <t>Cefazolin</t>
  </si>
  <si>
    <t>1 Vial and 1 diluent ampoule</t>
  </si>
  <si>
    <t>Menarini Saglik ve Ilaç Sanayi Tic. A.S,Turkey</t>
  </si>
  <si>
    <t xml:space="preserve">Menarini Saglik ve ilaç Sanayi Tic. A.S, Turkey </t>
  </si>
  <si>
    <t>RMA-2073/19/06/2020</t>
  </si>
  <si>
    <t>Maxipen</t>
  </si>
  <si>
    <t>Packages containing 1 ampoule of 25 ml</t>
  </si>
  <si>
    <t>RMA-2790/27/04/2022</t>
  </si>
  <si>
    <t>1 ampoules of 25ml</t>
  </si>
  <si>
    <t>RMA-2791/27/04/2022</t>
  </si>
  <si>
    <t>Onadron</t>
  </si>
  <si>
    <t>dexamethasone sodium phosphate</t>
  </si>
  <si>
    <t>box containing one ampoule of 2 ml</t>
  </si>
  <si>
    <t>RMA-47685/14/01/2025</t>
  </si>
  <si>
    <t>Penicillin G</t>
  </si>
  <si>
    <t>Penicillin G Potassium</t>
  </si>
  <si>
    <t>Powder for injection</t>
  </si>
  <si>
    <t>RMA-2114/13/08/2020</t>
  </si>
  <si>
    <t>TAZERACIN</t>
  </si>
  <si>
    <t>Piperacillin sodium, Tazobactam sodium</t>
  </si>
  <si>
    <t>In packaging contains 1 vial of 25 ml</t>
  </si>
  <si>
    <t>RMA-2987/28/09/2022</t>
  </si>
  <si>
    <t>piperacillin sodium, tazobactam sodium</t>
  </si>
  <si>
    <t>4.5 g</t>
  </si>
  <si>
    <t>packing contains 1 vial of 50 ml</t>
  </si>
  <si>
    <t>RMA-2986/28/09/2022</t>
  </si>
  <si>
    <t>05-893.10.02.2025</t>
  </si>
  <si>
    <t>Box containing 3 tablets</t>
  </si>
  <si>
    <t>RMA-04690/11/04/2024</t>
  </si>
  <si>
    <t>Box containing 10 film coated tablets, Box containing 14 film coated tablets, Box containing 20 film coated tablets</t>
  </si>
  <si>
    <t>Box containing 10 tablet</t>
  </si>
  <si>
    <t>Box containing 14 micropellet capsule</t>
  </si>
  <si>
    <t>Nitisinone</t>
  </si>
  <si>
    <t>Carton Box, White HDPE bottle with a white PP cover with child lock, 60, Capsule hard</t>
  </si>
  <si>
    <t xml:space="preserve">NOBEL ILAÇ SANAYII VE TICARET A.S., Turkey </t>
  </si>
  <si>
    <t>MA-0211/15/10/2021</t>
  </si>
  <si>
    <t>Thiocolchicoside</t>
  </si>
  <si>
    <t>PVC/PE/PVDC/Aluminum blister. carton Box, 20 tablets/2 blisters/1 box</t>
  </si>
  <si>
    <t xml:space="preserve">NOBEL ILAÇ SANAYII ve TICARET  A.S., Turkey </t>
  </si>
  <si>
    <t>RMA-47611/17/01/2024</t>
  </si>
  <si>
    <t xml:space="preserve">PVC/PE/PVDC/Aluminum blister. carton Box, 10 tablets/1 blister/1 box, </t>
  </si>
  <si>
    <t>RMA-47610/17/01/2024</t>
  </si>
  <si>
    <t>ESOM</t>
  </si>
  <si>
    <t>Esomeprazole</t>
  </si>
  <si>
    <t>Box containing 28 film coated tablet</t>
  </si>
  <si>
    <t>film coated tablet</t>
  </si>
  <si>
    <t>film coated tablet box 20</t>
  </si>
  <si>
    <t>TYLOL COLD SYRUP</t>
  </si>
  <si>
    <t>paracetamol,chlorpheniramine,dextromethorphan,hbr pseudoephdrine hcl</t>
  </si>
  <si>
    <t>160mg,1mg,5mg,15mg</t>
  </si>
  <si>
    <t>100 ml bottles</t>
  </si>
  <si>
    <t>05-1124.14.02.2025</t>
  </si>
  <si>
    <t>PHARDINOL</t>
  </si>
  <si>
    <t>Dorzolamide Hydrochloride, Timolol Maleate</t>
  </si>
  <si>
    <t>2%+0 5 %</t>
  </si>
  <si>
    <t>vial x 5 ml</t>
  </si>
  <si>
    <t>Rafarm S.A, Greece</t>
  </si>
  <si>
    <t>MA-05831/23/02/2024</t>
  </si>
  <si>
    <t>05-1200.18.02.2025</t>
  </si>
  <si>
    <t>05-1229.18.02.2025</t>
  </si>
  <si>
    <t>RAMCOPHARM LTD,Bulgaria</t>
  </si>
  <si>
    <t>05-1230.18.02.2025</t>
  </si>
  <si>
    <t>05-1016.12.02.2025</t>
  </si>
  <si>
    <t>BENZOAT DE BENZIL FITERMAN 250 mg/g cream</t>
  </si>
  <si>
    <t>Benzyl benzoate</t>
  </si>
  <si>
    <t>P03AX01</t>
  </si>
  <si>
    <t>250 mg/g</t>
  </si>
  <si>
    <t>Box containing 50 g of cream.</t>
  </si>
  <si>
    <t>FITERMAN PHARMA S.R.L, Romania</t>
  </si>
  <si>
    <t>MA-03297/09/02/2024</t>
  </si>
  <si>
    <t>05-947.11.02.2023</t>
  </si>
  <si>
    <t>MECLODIN ARENA</t>
  </si>
  <si>
    <t>Metronidazol, Clotrimazole</t>
  </si>
  <si>
    <t>10 vaginal tablets</t>
  </si>
  <si>
    <t>S.C. Arena Group S.A., Romania</t>
  </si>
  <si>
    <t>RMA-2923/15/07/2022</t>
  </si>
  <si>
    <t>05-1222.18.02.2025</t>
  </si>
  <si>
    <t>PANCLEUS</t>
  </si>
  <si>
    <t>Box x 14 gastrorezistent tablets</t>
  </si>
  <si>
    <t>BALKANPHARMA DUPNITSA AD, Bulgaria; LACHIFARMA S.r.l.,, Italy; ACTAVIS Ltd.,, Malta</t>
  </si>
  <si>
    <t>MA-08303/03/06/2024</t>
  </si>
  <si>
    <t>TRAMALIN</t>
  </si>
  <si>
    <t>Tramadol</t>
  </si>
  <si>
    <t>box x 2 blister x 10 prolonged-release tablets (20 tablets)</t>
  </si>
  <si>
    <t>G.L. Pharma GmbH, Austria</t>
  </si>
  <si>
    <t>MA-08256/30/04/2024</t>
  </si>
  <si>
    <t>200mg</t>
  </si>
  <si>
    <t>box x 3 blister x 10 prolonged-release tablets (30 tablets)</t>
  </si>
  <si>
    <t>MA-08252/30/04/2024</t>
  </si>
  <si>
    <t>NELCONIL</t>
  </si>
  <si>
    <t>NITRENDIPINE</t>
  </si>
  <si>
    <t>C08CA08</t>
  </si>
  <si>
    <t>PVC (RED)/ALUMINIUM FOIL, CARDBOARD BOX x 30 tablets</t>
  </si>
  <si>
    <t>MA-08266/13/05/2024</t>
  </si>
  <si>
    <t>neni 9 par.7</t>
  </si>
  <si>
    <t>05-1021.12.02.2025</t>
  </si>
  <si>
    <t>CODERMO</t>
  </si>
  <si>
    <t>Mometasone fuorate</t>
  </si>
  <si>
    <t>MA-3334/02/04/2014</t>
  </si>
  <si>
    <t>MA-3332/02/04/2014</t>
  </si>
  <si>
    <t>MA-4428/27/04/2016</t>
  </si>
  <si>
    <t>Box containing 1 ampoules x 2ml</t>
  </si>
  <si>
    <t>MA-3377/07/05/2014</t>
  </si>
  <si>
    <t>MA-4414/14/04/2014</t>
  </si>
  <si>
    <t>Box containing 1 bottle of 25 ml (18 g of suspension/140 actuacions)</t>
  </si>
  <si>
    <t>MA-3389/27/05/2014</t>
  </si>
  <si>
    <t>MA-3336/02/04/2014</t>
  </si>
  <si>
    <t>MA-3388/19/05/2014</t>
  </si>
  <si>
    <t>MA-3387/19/05/2014</t>
  </si>
  <si>
    <t>MA-4430/27/04/2016</t>
  </si>
  <si>
    <t>05-1186.18.02.2025</t>
  </si>
  <si>
    <t>Ceftriaxone Sodium for injection</t>
  </si>
  <si>
    <t>Ceftriaxone Sodium</t>
  </si>
  <si>
    <t>10 x 1 gr</t>
  </si>
  <si>
    <t>Shenzhen China Resources Gosun Pharmaceuticals Co., Ltd. - China</t>
  </si>
  <si>
    <t>05-1180.18.02.2025</t>
  </si>
  <si>
    <t>Amarhyton</t>
  </si>
  <si>
    <t>Flecainide acetat</t>
  </si>
  <si>
    <t>Tchaikapharma High Quality Medicines Inc., Bulgaria</t>
  </si>
  <si>
    <t>Tchaikapharma High Quality Medicines Inc, Bulgaria</t>
  </si>
  <si>
    <t>RMA-2484/20/09/2021</t>
  </si>
  <si>
    <t>Flecainide acetate</t>
  </si>
  <si>
    <t>Tchaikapharma High Quality Medicines, Bulgaria</t>
  </si>
  <si>
    <t>RMA-2485/20/09/2021</t>
  </si>
  <si>
    <t>RMA-2483/20/09/2021</t>
  </si>
  <si>
    <t xml:space="preserve"> 05-1180.18.02.2025</t>
  </si>
  <si>
    <t>aroba</t>
  </si>
  <si>
    <t>acarbose</t>
  </si>
  <si>
    <t>A10BF01</t>
  </si>
  <si>
    <t>RMA-2988/28/09/2022</t>
  </si>
  <si>
    <t>Bilamcar</t>
  </si>
  <si>
    <t>Candesartan cilexetil, Amlodipine besilate</t>
  </si>
  <si>
    <t>8 mg/5 mg</t>
  </si>
  <si>
    <t>PA/Aluminium/PVC /Aluminium blisters containing 28 hard capsules</t>
  </si>
  <si>
    <t>MA-0248/18/11/2021</t>
  </si>
  <si>
    <t>MA-0251/18/11/2021</t>
  </si>
  <si>
    <t>Bisor</t>
  </si>
  <si>
    <t>Bisoprolol fumarate</t>
  </si>
  <si>
    <t>Tchaikapharma Higt Quality Medicines Inc., Bulgaria</t>
  </si>
  <si>
    <t>RMA-2852/26/05/2022</t>
  </si>
  <si>
    <t>Bravylol</t>
  </si>
  <si>
    <t>Nebivolol hydrochloride</t>
  </si>
  <si>
    <t>RMA-2417/15/07/2021</t>
  </si>
  <si>
    <t>Cardifriend</t>
  </si>
  <si>
    <t>Ramipril</t>
  </si>
  <si>
    <t>Tchaikapharm High Quality Medicines Inc, Bulgaria</t>
  </si>
  <si>
    <t>RMA-2654/13/12/2021</t>
  </si>
  <si>
    <t>Ceftriaxon-Tchaikapharma</t>
  </si>
  <si>
    <t>Ceftriaxone (as sodium)</t>
  </si>
  <si>
    <t>Carton box,colorless glass vial type III Ph.Eur,60x2g, Powder for solution for injection/infusion</t>
  </si>
  <si>
    <t>MA-0250/18/11/2021</t>
  </si>
  <si>
    <t>Carton box,colorless glass vial type III Ph.Eur,100x1g, Powder for solution for injection/infusion</t>
  </si>
  <si>
    <t>MA-0249/18/11/2021</t>
  </si>
  <si>
    <t>Co-Irbesso</t>
  </si>
  <si>
    <t>Irbesartan, Hydrochlorothiazide</t>
  </si>
  <si>
    <t>30 film coated  tablets</t>
  </si>
  <si>
    <t>RMA-2178/19/11/2020</t>
  </si>
  <si>
    <t>box, with a patient leaflet (30 film-coated tablets)</t>
  </si>
  <si>
    <t>Tchaikapharma Haigh Quality Medicines Inc, Bulgaria</t>
  </si>
  <si>
    <t>RMA-2177/19/11/2020</t>
  </si>
  <si>
    <t>Co-Telsart</t>
  </si>
  <si>
    <t>Telmisartan</t>
  </si>
  <si>
    <t>RMA-2966/12/09/2022</t>
  </si>
  <si>
    <t>Diab</t>
  </si>
  <si>
    <t>Gliclazide</t>
  </si>
  <si>
    <t>RMA-3282/21/02/2023</t>
  </si>
  <si>
    <t>Diab MR</t>
  </si>
  <si>
    <t>RMA-2965/12/09/2022</t>
  </si>
  <si>
    <t>Irbesso</t>
  </si>
  <si>
    <t>Irbesartan</t>
  </si>
  <si>
    <t>box, with a patient leaflet ( 30 film-coated tablets)</t>
  </si>
  <si>
    <t>RMA-2066/12/06/2020</t>
  </si>
  <si>
    <t>RMA-2065/12/06/2020</t>
  </si>
  <si>
    <t>Metformin-Tchaikapharma</t>
  </si>
  <si>
    <t>metformin hcl</t>
  </si>
  <si>
    <t>tchaikapharma high quality medicines inc., Bulgaria</t>
  </si>
  <si>
    <t>RMA-2853/26/05/2022</t>
  </si>
  <si>
    <t>MoriVid</t>
  </si>
  <si>
    <t>Hydroxychloroquine sulfate</t>
  </si>
  <si>
    <t>P01BA02</t>
  </si>
  <si>
    <t>MA-0212/15/10/2021</t>
  </si>
  <si>
    <t>Pizona</t>
  </si>
  <si>
    <t>Pioglitazone (hydrochloride)</t>
  </si>
  <si>
    <t>A10BG03</t>
  </si>
  <si>
    <t>RMA-3098/07/11/2022</t>
  </si>
  <si>
    <t>Pioglitazone hydrochloride</t>
  </si>
  <si>
    <t>Tchaikpharma High Quality Medicines. Inc, Bulgaria</t>
  </si>
  <si>
    <t>RMA-3099/07/11/2022</t>
  </si>
  <si>
    <t>PlaquEx</t>
  </si>
  <si>
    <t>Clopidogrel Besylate</t>
  </si>
  <si>
    <t>RMA-2067/16/06/2020</t>
  </si>
  <si>
    <t>Rossta</t>
  </si>
  <si>
    <t>Rosuvastatin calcium</t>
  </si>
  <si>
    <t>RMA-3096/07/11/2022</t>
  </si>
  <si>
    <t>rosuvastatin calcium</t>
  </si>
  <si>
    <t>tchaikapharma high quality medicines inc, Bulgaria</t>
  </si>
  <si>
    <t>RMA-3097/07/11/2022</t>
  </si>
  <si>
    <t>Tamayra</t>
  </si>
  <si>
    <t>Ramipril, Amlodipine besilate2)   (Amlodipine free base)</t>
  </si>
  <si>
    <t>C09BB07</t>
  </si>
  <si>
    <t>5 mg+5 mg</t>
  </si>
  <si>
    <t>PA/Aluminium/ PVC/Aluminium blisters containing 28 capsules</t>
  </si>
  <si>
    <t>MA-0205/24/09/2021</t>
  </si>
  <si>
    <t>MA-0206/24/09/2021</t>
  </si>
  <si>
    <t>box x 20 tablets</t>
  </si>
  <si>
    <t>Empagliflozin, Metformin Hydrochloride</t>
  </si>
  <si>
    <t>12.5 mg + 1000 mg</t>
  </si>
  <si>
    <t>MA-05688/23/02/2024</t>
  </si>
  <si>
    <t>EKIPIM</t>
  </si>
  <si>
    <t>Cefepime hydrochloride</t>
  </si>
  <si>
    <t>Box x 1 vial of powder +1 ampoules of solvent x 10 ml (water for injection)</t>
  </si>
  <si>
    <t>TUM EKIP ILAC A.S.Turkey</t>
  </si>
  <si>
    <t xml:space="preserve">Tum Ekip Ilac A.S., Turkey </t>
  </si>
  <si>
    <t>MA-0109/03/06/2021</t>
  </si>
  <si>
    <t>EQITAX</t>
  </si>
  <si>
    <t>Cefotaxime sodium</t>
  </si>
  <si>
    <t>J01DD01</t>
  </si>
  <si>
    <t>Box x 1 vial powder +1 ampoule of solvent x 4 ml (water for injection)</t>
  </si>
  <si>
    <t xml:space="preserve">Tüm Ekip Ilaç A.S., Turkey </t>
  </si>
  <si>
    <t>MA-0218/15/10/2021</t>
  </si>
  <si>
    <t>VORIJECT</t>
  </si>
  <si>
    <t>Voriconazole</t>
  </si>
  <si>
    <t>J02AC03</t>
  </si>
  <si>
    <t>MA-0065/25/03/2022</t>
  </si>
  <si>
    <t>05-980.11.02.2025</t>
  </si>
  <si>
    <t>RMA-47725/13/12/2024</t>
  </si>
  <si>
    <t>Ferric hydroxide polymaltose complex Correspond to IRON (III) 50 mg</t>
  </si>
  <si>
    <t>RMA-47747/17/12/2024</t>
  </si>
  <si>
    <t>FERRIC HYDROXIDE POLYMALTOSE COMPLEX*</t>
  </si>
  <si>
    <t>Levothyroxine sodium</t>
  </si>
  <si>
    <t>UNI-PHARMA KLEON TSETIS PHARMACEUTICAL  LABORATORIES S.A., Greece</t>
  </si>
  <si>
    <t>RMA-04677/24/06/2024</t>
  </si>
  <si>
    <t>SALOSPIR</t>
  </si>
  <si>
    <t>Box containing 2 blister x 10 gastro-resistant tablets (20 gastro-resistant tablets)</t>
  </si>
  <si>
    <t>MA-08359/05/08/2024</t>
  </si>
  <si>
    <t>MA-08377/02/09/2024</t>
  </si>
  <si>
    <t>MA-08382/06/09/2024</t>
  </si>
  <si>
    <t>Fusindac</t>
  </si>
  <si>
    <t>FUSIDIC ACID</t>
  </si>
  <si>
    <t>Carton box containing one aluminium tube of 15g cream.</t>
  </si>
  <si>
    <t>MA-0190/02/05/2023</t>
  </si>
  <si>
    <t>Klarexyl</t>
  </si>
  <si>
    <t>Carton box, PVC blister, 21 tablets</t>
  </si>
  <si>
    <t>MA-00194/05/08/2020</t>
  </si>
  <si>
    <t>Reumotec</t>
  </si>
  <si>
    <t>Meloxicam</t>
  </si>
  <si>
    <t>Carton box with 3 PVC - Aluminum blisters of 10 tablets, each (30 tablets)</t>
  </si>
  <si>
    <t>MA-0039/16/03/2021</t>
  </si>
  <si>
    <t>Veldom</t>
  </si>
  <si>
    <t>Clindamycin phosphate</t>
  </si>
  <si>
    <t>BT x TUB x 40G + 7 dosimetric applicators</t>
  </si>
  <si>
    <t>MA-0084/05/05/2021</t>
  </si>
  <si>
    <t>Vetamol</t>
  </si>
  <si>
    <t>norfloxacin</t>
  </si>
  <si>
    <t>J01MA06</t>
  </si>
  <si>
    <t>Carton box/Aluminium blister ,14 tablets</t>
  </si>
  <si>
    <t>MA-0064/20/04/2021</t>
  </si>
  <si>
    <t>Vioridon</t>
  </si>
  <si>
    <t>Baclofen</t>
  </si>
  <si>
    <t>Carton containing 5 blisters PVC – Aluminium -10 tablets each.</t>
  </si>
  <si>
    <t>MA-0118/15/06/2021</t>
  </si>
  <si>
    <t>05-1041.12.02.2025</t>
  </si>
  <si>
    <t>Nifuran</t>
  </si>
  <si>
    <t>Nitrofurantoin</t>
  </si>
  <si>
    <t>Carton box, PVC/PVDC/Alu blister, 3 x 10 capsules</t>
  </si>
  <si>
    <t>Zada Pharmaceuticals d.o.o., Bosnia and Herzegovina</t>
  </si>
  <si>
    <t>MA-08400/10/09/2024</t>
  </si>
  <si>
    <t>05-1634.06.03.2025</t>
  </si>
  <si>
    <t>SIVAL-B</t>
  </si>
  <si>
    <t>Codeine Phosphate, Ephedrine Hydrochloride</t>
  </si>
  <si>
    <t>R05DA20</t>
  </si>
  <si>
    <t xml:space="preserve">(7.5 mg+5 mg)/5 ml </t>
  </si>
  <si>
    <t>Flacon x 120ml</t>
  </si>
  <si>
    <t>ADELCO - CHROMATOURGIA ATHINON E. COLOCOTRONIS BROS S.A, Greece</t>
  </si>
  <si>
    <t>MA-08331/02/07/2024</t>
  </si>
  <si>
    <t>Faringobloc</t>
  </si>
  <si>
    <t>Chlorhexidine dihydrochloride, Benzocaine</t>
  </si>
  <si>
    <t>R02AA05</t>
  </si>
  <si>
    <t>5 mg/1.5 mg</t>
  </si>
  <si>
    <t>A cardboard box, with 10 lozenges in 2 blisters of PVC/Al foil, 20 compressed lozenges</t>
  </si>
  <si>
    <t>MA-0359/07/12/2022</t>
  </si>
  <si>
    <t>Freshalgin</t>
  </si>
  <si>
    <t>2 blisters x 10 tablets</t>
  </si>
  <si>
    <t>RMA-0333/15/09/2023</t>
  </si>
  <si>
    <t>Gastroprotect</t>
  </si>
  <si>
    <t>Famotidine, Magnesium hydroxide (as Magnesium hydroxide  DC MS90), Calcium carbonate (as Calcium carbonate DC CS 90)</t>
  </si>
  <si>
    <t>A02BA53</t>
  </si>
  <si>
    <t>10 mg+165 mg+800 mg</t>
  </si>
  <si>
    <t>2 (two) blisters of 12 chewable tablets (2x12)</t>
  </si>
  <si>
    <t>RMA-3504/30/08/2023</t>
  </si>
  <si>
    <t>Mucosoft complex</t>
  </si>
  <si>
    <t>Paracetamol, Acetylcysteine</t>
  </si>
  <si>
    <t>Each pack contains 10 sachets</t>
  </si>
  <si>
    <t>RMA-03609/03/04/2024</t>
  </si>
  <si>
    <t>05-1687.07.03.2025</t>
  </si>
  <si>
    <t>KAMAGRA</t>
  </si>
  <si>
    <t>Carton box containing 1 Clear PVC Blister foil  containing 4 film coated tablets  (4 film coated tablets)</t>
  </si>
  <si>
    <t>Ajanta Pharma Limited, India</t>
  </si>
  <si>
    <t>Ajanta pharma limited, India</t>
  </si>
  <si>
    <t>MA-0160/20/08/2021</t>
  </si>
  <si>
    <t>05-1686.07.03.2025</t>
  </si>
  <si>
    <t>Kamagra Oral Jelly 100 mg</t>
  </si>
  <si>
    <t>1x7 sachets</t>
  </si>
  <si>
    <t>RMA-3262/15/02/2023</t>
  </si>
  <si>
    <t>05-1930.14.03.2025</t>
  </si>
  <si>
    <t>Metronex</t>
  </si>
  <si>
    <t>Carton box, 100 ml bottle, solution for infusion</t>
  </si>
  <si>
    <t>Amanta Healthcare Limited,India</t>
  </si>
  <si>
    <t>Amanta Healthcare Limited, India</t>
  </si>
  <si>
    <t>MA-03313/14/02/2024</t>
  </si>
  <si>
    <t>Neximol</t>
  </si>
  <si>
    <t>Carton box, 100 ml FFS bottle, solution for infusion</t>
  </si>
  <si>
    <t>MA-08293/24/05/2024</t>
  </si>
  <si>
    <t>05-1820.12.03.2025</t>
  </si>
  <si>
    <t>ANFARM HELLAS S.A.,GREECE</t>
  </si>
  <si>
    <t>05-1864.13.03.2025</t>
  </si>
  <si>
    <t>VEGZELMA</t>
  </si>
  <si>
    <t>Bevacizumab</t>
  </si>
  <si>
    <t>L01FG01</t>
  </si>
  <si>
    <t>25mg/ml (400mg/16ml)</t>
  </si>
  <si>
    <t>Carton box, containing 1 vial of 16 ml solution containing 400 mg bevacizumab</t>
  </si>
  <si>
    <t>Millmount Healthcare Limited, Ireland; Nuvisan GmbH, Germany ; NUVISAN FRANCE SARL, France; Midas Pharma GmbH, Germany ; KYMOS, S.L., Spain</t>
  </si>
  <si>
    <t>MA-08364/05/08/2024</t>
  </si>
  <si>
    <t>05-1522.03.03.2025</t>
  </si>
  <si>
    <t>40mg/10mg</t>
  </si>
  <si>
    <t>Box containing 28 film-coated tablets</t>
  </si>
  <si>
    <t>Daiichi Sankyo Europe GmbH, Germany</t>
  </si>
  <si>
    <t>MA-08404/16/09/2024</t>
  </si>
  <si>
    <t>20mg/5mg</t>
  </si>
  <si>
    <t>MA-08405/16/09/2024</t>
  </si>
  <si>
    <t>Box containing 2 blister x 14 tablets (28 film-coated tablets)</t>
  </si>
  <si>
    <t>MA-08354/05/08/2024</t>
  </si>
  <si>
    <t>MA-08353/05/08/2024</t>
  </si>
  <si>
    <t>MA-08358/05/08/2024</t>
  </si>
  <si>
    <t>ADRENALINE inj/DEMO</t>
  </si>
  <si>
    <t>Epinephrine Bitartrate</t>
  </si>
  <si>
    <t>A01AD01</t>
  </si>
  <si>
    <t>Box containing 50 ampoules with 1ml</t>
  </si>
  <si>
    <t>DEMO S.A.Pharmaceutical Industry, Greece</t>
  </si>
  <si>
    <t>RMA-2106/13/08/2020</t>
  </si>
  <si>
    <t xml:space="preserve">neni 9 par 7 </t>
  </si>
  <si>
    <t>AMINOPHYLINE/DEMO</t>
  </si>
  <si>
    <t>Aminophylline Dihydrate</t>
  </si>
  <si>
    <t>Box x 10 amps x 10ml</t>
  </si>
  <si>
    <t>Demo.S.A.Pharmaceutical Industry, Greece</t>
  </si>
  <si>
    <t>RMA-2042/20/05/2020</t>
  </si>
  <si>
    <t>ATROPINE SULFATE/ DEMO</t>
  </si>
  <si>
    <t>Atropine Sulphate</t>
  </si>
  <si>
    <t>Box x 50 Amps x 1 mL</t>
  </si>
  <si>
    <t>DEMO S.A, Pharmaceuticals Industry, Greece, Greece</t>
  </si>
  <si>
    <t>RMA-2081/01/07/2020</t>
  </si>
  <si>
    <t>DEXTROSE / DEMO 10%</t>
  </si>
  <si>
    <t>dextrose (gluose)monohydrate, equivalent to dextrose (glucose)</t>
  </si>
  <si>
    <t>polyethylene bottle 500 ml</t>
  </si>
  <si>
    <t>DEMO S.A, Pharmaceuticals Industry,, Greece</t>
  </si>
  <si>
    <t>RMA-2044/20/05/2020</t>
  </si>
  <si>
    <t>DEXTROSE / DEMO 5%</t>
  </si>
  <si>
    <t>Dextrose (Glucose) Monohydrate</t>
  </si>
  <si>
    <t>polyethylene bottle 500ml</t>
  </si>
  <si>
    <t>DEMO S.a.Pharmaceutical In dustry,Grecce, Greece</t>
  </si>
  <si>
    <t>RMA-2043/20/05/2020</t>
  </si>
  <si>
    <t xml:space="preserve">Polyethylene bottle 100ml </t>
  </si>
  <si>
    <t>Lactated Ringer's Injection/ DEMO</t>
  </si>
  <si>
    <t>Sodium Lactate, Sodium chloride, Potassium Chloride, Calcium Chloride Dihydrate</t>
  </si>
  <si>
    <t>0.32 %+0.6 %+0.04 %+0.027 %</t>
  </si>
  <si>
    <t>PF bottle with 500ml</t>
  </si>
  <si>
    <t>DEMO S.A.Pharmaceutical industry, Greece</t>
  </si>
  <si>
    <t>RMA-2025/23/04/2020</t>
  </si>
  <si>
    <t>MANNITOL/DEMO 20%</t>
  </si>
  <si>
    <t>Manitol</t>
  </si>
  <si>
    <t>Bottle x 250ml</t>
  </si>
  <si>
    <t>DEMO S.A, Pharmaceuticals Industry, Greece, Greece; DEMO S.a Pharmaceutical industry, Greece</t>
  </si>
  <si>
    <t>RMA-1948/28/02/2020</t>
  </si>
  <si>
    <t>Noradren</t>
  </si>
  <si>
    <t>Noradrenaline base</t>
  </si>
  <si>
    <t>Cardboard box containing 50 glass ampoules of the first hydrolytic class with 4 ml of concentrate for solution for infusion</t>
  </si>
  <si>
    <t>MA-0288/13/10/2022</t>
  </si>
  <si>
    <t>VERACOL 1g.IM</t>
  </si>
  <si>
    <t>Carton box that contains 1 vial of Veracol 1g and 1 ampoule of 3.5ml lidocaine hydrochloride 1%</t>
  </si>
  <si>
    <t>MA-1995/02/04/2020</t>
  </si>
  <si>
    <t>WATER FOR INJECTIONS /DEMO</t>
  </si>
  <si>
    <t>Water for injections</t>
  </si>
  <si>
    <t>V07AB</t>
  </si>
  <si>
    <t>Solvent for parenteral use</t>
  </si>
  <si>
    <t>Carton box x 50 amps x 10 ml</t>
  </si>
  <si>
    <t>RMA-1992/26/03/2020</t>
  </si>
  <si>
    <t>05-1858.13.03.2025</t>
  </si>
  <si>
    <t>RMA-04554/15/04/2024</t>
  </si>
  <si>
    <t>neni 9 par 6</t>
  </si>
  <si>
    <t>Aerogal®</t>
  </si>
  <si>
    <t>Box containing 1 blister x 10 film coated tablets</t>
  </si>
  <si>
    <t>MA-08282/21/05/2024</t>
  </si>
  <si>
    <t>Azinocin</t>
  </si>
  <si>
    <t>azithromycin dihydrate</t>
  </si>
  <si>
    <t>Foldable cardboard box containing one blister with 3 film-coated tablets and a leaflet</t>
  </si>
  <si>
    <t>GALENIKA a.d. Beograd, Serbia</t>
  </si>
  <si>
    <t>MA-08499/20/01/2025</t>
  </si>
  <si>
    <t>Pyridoxine hydrochloride</t>
  </si>
  <si>
    <t>Box containing two blisters with 10 tablets each</t>
  </si>
  <si>
    <t>MA-08492/17/01/2025</t>
  </si>
  <si>
    <t>05-1836.13.03.2025</t>
  </si>
  <si>
    <t>Dexason</t>
  </si>
  <si>
    <t>Dexamethasone phosphate</t>
  </si>
  <si>
    <t>Box containing 25 ampoules of 1 mL</t>
  </si>
  <si>
    <t>MA-08285/21/05/2024</t>
  </si>
  <si>
    <t>Diclofenac diethylamine</t>
  </si>
  <si>
    <t>Box containing 1 tube with 50 g of the gel</t>
  </si>
  <si>
    <t>Galenika a.d. Beograd, Serbia; Bosnalijek DD, Bosnia and Herzegovina</t>
  </si>
  <si>
    <t>MA-08491/17/01/2025</t>
  </si>
  <si>
    <t>Dimigal</t>
  </si>
  <si>
    <t>Box containing 1 blister of 10 tablets</t>
  </si>
  <si>
    <t>Galenika ad, Serbia</t>
  </si>
  <si>
    <t>MA-08516/29/01/2025</t>
  </si>
  <si>
    <t>Flormidal</t>
  </si>
  <si>
    <t>midazolam</t>
  </si>
  <si>
    <t>MA-08563/11/03/2025</t>
  </si>
  <si>
    <t>Leflogal</t>
  </si>
  <si>
    <t>levofloxacin hemihydrate</t>
  </si>
  <si>
    <t>film coated tablets</t>
  </si>
  <si>
    <t>MA-08552/06/03/2025</t>
  </si>
  <si>
    <t>Nebigal</t>
  </si>
  <si>
    <t>nebivolol hydrochloride</t>
  </si>
  <si>
    <t>MA-08553/06/03/2025</t>
  </si>
  <si>
    <t>05-1927.14.03.2025</t>
  </si>
  <si>
    <t>IRBENIDA PLUS</t>
  </si>
  <si>
    <t>3 x 10 film coated tablets</t>
  </si>
  <si>
    <t>Hemofarm A.D. Vršac, Serbia</t>
  </si>
  <si>
    <t>RMA-3414/06/06/2023</t>
  </si>
  <si>
    <t xml:space="preserve">neni 9 par 5 </t>
  </si>
  <si>
    <t>05-1806.12.03.2025</t>
  </si>
  <si>
    <t>Azitromicina VIR 500 mg comprimidos recubiertos con pelicula EFG</t>
  </si>
  <si>
    <t>AZITHROMYCIN DIHYDRATE</t>
  </si>
  <si>
    <t>Industria quimica y farmaceutica vir.s.a-Spain</t>
  </si>
  <si>
    <t>INDUSTRIA QUIMICA Y FARMACEUTICA VIR, S.A., Spain</t>
  </si>
  <si>
    <t>MA-08484/26/12/2024</t>
  </si>
  <si>
    <t>Ciprofloxacino VIR 500 mg comprimidos recubiertos con pelicula EFG</t>
  </si>
  <si>
    <t>CIPROFLOXACIN HYDROCHLORIDE</t>
  </si>
  <si>
    <t>MA-08480/20/12/2024</t>
  </si>
  <si>
    <t>Fluoxetina VIR 20 mg cápsulas duras EFG</t>
  </si>
  <si>
    <t>Fluoxetine hydrochloride</t>
  </si>
  <si>
    <t>box x 2 blister x 14 capsule, hard (28 capsule, hard)</t>
  </si>
  <si>
    <t>MA-08488/26/12/2024</t>
  </si>
  <si>
    <t>OMEPRAZOL VIR 20 mg CAPSULAS DURAS GASTRORRESISTENTES EFG</t>
  </si>
  <si>
    <t>box x 4 blister x 7 tablets (28 gastro-resistant capsule, hard)</t>
  </si>
  <si>
    <t>MA-08487/26/12/2024</t>
  </si>
  <si>
    <t>PAROXETINA VIR 20 mg COMPRIMIDOS RECUBIERTOS CON PELICULA EFG</t>
  </si>
  <si>
    <t>Paroxetine hydrochloride</t>
  </si>
  <si>
    <t>28 FILM-COATED TABLET</t>
  </si>
  <si>
    <t>MA-08485/26/12/2024</t>
  </si>
  <si>
    <t>05-1859.13.03.2025</t>
  </si>
  <si>
    <t>mebicar</t>
  </si>
  <si>
    <t>N05BX</t>
  </si>
  <si>
    <t>Box containing 20 tablets (2 blisters of 10 tablets)</t>
  </si>
  <si>
    <t>RMA-47762/04/02/2025</t>
  </si>
  <si>
    <t>Mebicar</t>
  </si>
  <si>
    <t>Box containing  20 capsules (2 blisters of 10 capsules)</t>
  </si>
  <si>
    <t>RMA-47742/03/02/2025</t>
  </si>
  <si>
    <t>ETACIZIN®</t>
  </si>
  <si>
    <t>Box containing 50 tablets (5 blisters of 10 tablets)</t>
  </si>
  <si>
    <t>RMA-47761/10/01/2025</t>
  </si>
  <si>
    <t>RMA-47740/06/01/2025</t>
  </si>
  <si>
    <t>RMA-47739/06/01/2025</t>
  </si>
  <si>
    <t>FENKAROL® 50 mg tablets</t>
  </si>
  <si>
    <t>Quifenadine hydrochloride</t>
  </si>
  <si>
    <t>15 tablets (1 blister of 15 tablets)</t>
  </si>
  <si>
    <t>JSC Olainfarm, Latvia</t>
  </si>
  <si>
    <t>RMA-0338/27/09/2023</t>
  </si>
  <si>
    <t>FURAGIN®</t>
  </si>
  <si>
    <t>Furaginum</t>
  </si>
  <si>
    <t>Box containing 30 tablets (3 blister of 10 tablets)</t>
  </si>
  <si>
    <t>RMA-47700/19/11/2024</t>
  </si>
  <si>
    <t>Furamag®</t>
  </si>
  <si>
    <t>Box containing 30 hard capsules (3 blisters of 10 hard capsules)</t>
  </si>
  <si>
    <t>RMA-47698/19/11/2024</t>
  </si>
  <si>
    <t>Box containing 30 hard capsule (3 blisters of 10 hard capsules)</t>
  </si>
  <si>
    <t>RMA-47699/19/11/2024</t>
  </si>
  <si>
    <t>shpora 1</t>
  </si>
  <si>
    <t xml:space="preserve"> Furaginum solubile</t>
  </si>
  <si>
    <t>A01AB11</t>
  </si>
  <si>
    <t>Box containing 5 sachets</t>
  </si>
  <si>
    <t>RMA-47696/10/12/2024</t>
  </si>
  <si>
    <t>ITRANOL®</t>
  </si>
  <si>
    <t>Itraconazolum</t>
  </si>
  <si>
    <t>Box containing 10 hard capsules (1 blister of 10 capsules)</t>
  </si>
  <si>
    <t>RMA-47695/20/12/2024</t>
  </si>
  <si>
    <t>NEIROMIDIN®</t>
  </si>
  <si>
    <t>Ipidacrine hydrochloride</t>
  </si>
  <si>
    <t>Box containing 10 ampoules of 1 ml</t>
  </si>
  <si>
    <t>RMA-47754/08/01/2025</t>
  </si>
  <si>
    <t>RMA-47759/08/01/2025</t>
  </si>
  <si>
    <t>Ipidacrine monohydrate</t>
  </si>
  <si>
    <t>RMA-47741/08/01/2025</t>
  </si>
  <si>
    <t>NEOMIDANTAN®</t>
  </si>
  <si>
    <t>Box containing 50 hard capsules (5 blisters of 10 capsules)</t>
  </si>
  <si>
    <t>RMA-47697/19/11/2024</t>
  </si>
  <si>
    <t>05-1911.14.03.2025</t>
  </si>
  <si>
    <t>VAZONAT®</t>
  </si>
  <si>
    <t>Meldonium dihydrate</t>
  </si>
  <si>
    <t>Box containing 60 capsules</t>
  </si>
  <si>
    <t>JSC OLAINFARM, Latvia</t>
  </si>
  <si>
    <t>RMA-47738/08/01/2025</t>
  </si>
  <si>
    <t>Noofen®</t>
  </si>
  <si>
    <t>N06BX</t>
  </si>
  <si>
    <t>RMA-47760/10/01/2025</t>
  </si>
  <si>
    <t>2 tubes with 15 chewable tablets</t>
  </si>
  <si>
    <t>EPHEDRINE RENAUDIN 30 mg/ml, solution injectable</t>
  </si>
  <si>
    <t>Ephedrine hydrochloride</t>
  </si>
  <si>
    <t>C01CA26</t>
  </si>
  <si>
    <t>30 mg/mL, 10 ampoules of 1 ml in a box</t>
  </si>
  <si>
    <t>MA-0238/21/10/2021</t>
  </si>
  <si>
    <t>05-1709.10.03.2025</t>
  </si>
  <si>
    <t>FENTANYL RENAUDIN</t>
  </si>
  <si>
    <t>box containing 10 ampoules x 10ml</t>
  </si>
  <si>
    <t>MA-0103/24/03/2023</t>
  </si>
  <si>
    <t>05-1863.13.03.2025</t>
  </si>
  <si>
    <t>MEGANEST 1:100.000</t>
  </si>
  <si>
    <t>Epinephrine Bitartrate, Articaine HCL</t>
  </si>
  <si>
    <t>(40 mg+0.01 mg)/1 ml</t>
  </si>
  <si>
    <t>50 cartridges of 1.8 ml.</t>
  </si>
  <si>
    <t>Laboratorios Clarben S.A., Spain</t>
  </si>
  <si>
    <t>NOVOCOL PHARMACEUTICAL INC., Canada; NOVOCOL PHARMACEUTICAL INC., Canada; LABORATORIOS CLARBEN, S.A., Spain</t>
  </si>
  <si>
    <t>RMA-02063/17/12/2024</t>
  </si>
  <si>
    <t>OCTOCAINE 1:100.000</t>
  </si>
  <si>
    <t>Lidocaine Hydrocloride, Epinephrine Bitartrate</t>
  </si>
  <si>
    <t>50 cartridges of 1.8 mL</t>
  </si>
  <si>
    <t>NOVOCOL PHARMACEUTICAL INC., Canada; LABORATORIOS CLARBEN, S.A., Spain</t>
  </si>
  <si>
    <t>RMA-02048/17/12/2024</t>
  </si>
  <si>
    <t>05-1574.05.03.2025</t>
  </si>
  <si>
    <t>05-1999.14.03.2025</t>
  </si>
  <si>
    <t>Sodium Chloride Intravenous Infusion BP (0.9% w/v) - NS</t>
  </si>
  <si>
    <t>Sodium Chloride BP</t>
  </si>
  <si>
    <t>Box containing Nipple Head Plastic bottle x 500 mL</t>
  </si>
  <si>
    <t>Otsuka Pharmaceutical India Private Limited-India</t>
  </si>
  <si>
    <t>OTSUKA PHARMACEUTICAL PRIVATE LIMITED, India</t>
  </si>
  <si>
    <t>MA-08415/30/09/2024</t>
  </si>
  <si>
    <t>Box containing Nipple Head Plastic bottle x 100 mL</t>
  </si>
  <si>
    <t>MA-08422/11/10/2024</t>
  </si>
  <si>
    <t>05-1723.10.03.2025</t>
  </si>
  <si>
    <t>Faktu Ointment</t>
  </si>
  <si>
    <t>Policresulen (s), Cinchocainhydrochlorid, Sodium Hydroxide, Cetomacrogol,in form of Cremophor A6, Butylhydroxytoluol, Disodium edetate, Silica,Colloidal anhydrous, Mixture of equal weights of macrogol 300 and macrogol 1500, Macrogol 400, Purified Water, Edetic Acid</t>
  </si>
  <si>
    <t>C05AD04</t>
  </si>
  <si>
    <t>(10 mg+50 mg)/1 g</t>
  </si>
  <si>
    <t>Tube, tube containing 20g of ointment</t>
  </si>
  <si>
    <t>Pharmaand GmbH, Austria</t>
  </si>
  <si>
    <t xml:space="preserve">Takeda GmbH, Germany </t>
  </si>
  <si>
    <t>RMA-2070/17/06/2020</t>
  </si>
  <si>
    <t>Faktu suppositories</t>
  </si>
  <si>
    <t>Policresulen, Cinchocainhydrochlorid</t>
  </si>
  <si>
    <t>100 mg+2.5 mg</t>
  </si>
  <si>
    <t>10 suppositories, 100.0 mg + 2.5 mg</t>
  </si>
  <si>
    <t>RMA-2069/17/06/2020</t>
  </si>
  <si>
    <t>05-1931.14.03.2025</t>
  </si>
  <si>
    <t>Panonex</t>
  </si>
  <si>
    <t>Pantoprazole Sodium BP</t>
  </si>
  <si>
    <t>Carton box, amber glass vial + FFS ampoule, 1x 10 ml + 1x10 ml, powder and solvent for solution for injection</t>
  </si>
  <si>
    <t>Pharminox Laboratories, India</t>
  </si>
  <si>
    <t>MA-0312/15/09/2023</t>
  </si>
  <si>
    <t>05-1534.04.03.2025</t>
  </si>
  <si>
    <t>LOSS</t>
  </si>
  <si>
    <t>Sodium alendronate trihydrate</t>
  </si>
  <si>
    <t xml:space="preserve">70 mg </t>
  </si>
  <si>
    <t>Carton box containing 1 blister with 4 tablets</t>
  </si>
  <si>
    <t>Special Product's line S.P.A, Italy</t>
  </si>
  <si>
    <t>MA-08497/17/01/2025</t>
  </si>
  <si>
    <t>Omelia</t>
  </si>
  <si>
    <t>Olmesartan medoxomil, Amlodipine besilate, Hydrochlorothiazide</t>
  </si>
  <si>
    <t>Carton box containing 2  OPA-Alu-PVC//Alu perforated unit dose blisters with 14 film coated tablets (28 film coated tablets)</t>
  </si>
  <si>
    <t>STADA Arzneimittel AG, Germany ; Clonmel Healthcare Ltd., Ireland</t>
  </si>
  <si>
    <t>MA-0284/23/08/2023</t>
  </si>
  <si>
    <t>MA-0283/23/08/2023</t>
  </si>
  <si>
    <t>MA-0282/23/08/2023</t>
  </si>
  <si>
    <t>MA-0281/23/08/2023</t>
  </si>
  <si>
    <t>MA-0285/23/08/2023</t>
  </si>
  <si>
    <t>05-1904.14.03.2025</t>
  </si>
  <si>
    <t>Altuzol</t>
  </si>
  <si>
    <t>Isoconazole nitrate, Diflucortolone valerate</t>
  </si>
  <si>
    <t xml:space="preserve">1 % +0.1 % </t>
  </si>
  <si>
    <t>Tube containing 15 gr of cream</t>
  </si>
  <si>
    <t>Vefa Ilaç Sanayi ve Ticaret Ltd.S.TI,Turkey</t>
  </si>
  <si>
    <t xml:space="preserve">Vefa Ilac San. Tic. ve Ltd, Turkey </t>
  </si>
  <si>
    <t>MA-0213/31/05/2023</t>
  </si>
  <si>
    <t>Hederol</t>
  </si>
  <si>
    <t>Ivy Leaves Dry Extract  (Hedera helix L. folium extract)</t>
  </si>
  <si>
    <t>Box containing amber type 3 glass bottle with white PE seal with safety ring x 100ml syrup</t>
  </si>
  <si>
    <t xml:space="preserve">Vefa Ilaç San.ve Tic. A.S., Turkey </t>
  </si>
  <si>
    <t>MA-0212/31/05/2023</t>
  </si>
  <si>
    <t>05-1932.14.03.2025</t>
  </si>
  <si>
    <t>Asirax</t>
  </si>
  <si>
    <t>Lyophilisate for solution for infusion</t>
  </si>
  <si>
    <t xml:space="preserve">VEM Ilac San ve Tic. A.S, Turkey </t>
  </si>
  <si>
    <t>RMA-047568/23/01/2025</t>
  </si>
  <si>
    <t>Cortair</t>
  </si>
  <si>
    <t>20 pieces of 2ml single dose vials</t>
  </si>
  <si>
    <t xml:space="preserve">VEM ILAC San. ve Tic. A.S, Turkey </t>
  </si>
  <si>
    <t>RMA-3527/28/09/2023</t>
  </si>
  <si>
    <t>Ketax</t>
  </si>
  <si>
    <t>Ketamine hydrochloride</t>
  </si>
  <si>
    <t>N01AX03</t>
  </si>
  <si>
    <t>500 mg/10 ml</t>
  </si>
  <si>
    <t>Carton box containing 1 glass vial with 10 ml of solution for injection/infusion</t>
  </si>
  <si>
    <t xml:space="preserve">VEM Ilac SAn ve Tic. A.S, Turkey </t>
  </si>
  <si>
    <t>MA-00144/12/06/2020</t>
  </si>
  <si>
    <t>Azithromycin/Vocate</t>
  </si>
  <si>
    <t>azithromycin</t>
  </si>
  <si>
    <t>500mg/vial</t>
  </si>
  <si>
    <t>MA-08435/01/11/2024</t>
  </si>
  <si>
    <t>05-1865.13.03.2025</t>
  </si>
  <si>
    <t>Zentiva, k.s., Czech Republic ; S.C. ZENTIVA S.A., Romania</t>
  </si>
  <si>
    <t>MA-0253/26/09/2022</t>
  </si>
  <si>
    <t>Dimetin ADGC</t>
  </si>
  <si>
    <t>Dimetindene maleate</t>
  </si>
  <si>
    <t>D04AA13</t>
  </si>
  <si>
    <t>Box containing 1 aluminum tube of 50 g gel</t>
  </si>
  <si>
    <t>GALENICA S.A., Greece</t>
  </si>
  <si>
    <t>MA-08315/19/06/2024</t>
  </si>
  <si>
    <t>Fulvestrant Zentiva</t>
  </si>
  <si>
    <t>Fulvestrant Ph. Eur.</t>
  </si>
  <si>
    <t>L02BA03</t>
  </si>
  <si>
    <t>Box containing 2 glass pre-filled syringes containing 5 ml fulvestrant solution for injection</t>
  </si>
  <si>
    <t>Laboratorios Farmalän, S.A., Spain</t>
  </si>
  <si>
    <t>MA-08349/30/07/2024</t>
  </si>
  <si>
    <t>Lista e çmimeve me shumicë dhe pakicë të produkteve medicinale versioni 1.5.</t>
  </si>
  <si>
    <t>MA-5953/09/12/2019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</si>
</sst>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8">
    <font>
      <sz val="11"/>
      <name val="Calibri"/>
    </font>
    <font>
      <sz val="11"/>
      <color theme="1"/>
      <name val="Aptos Narrow"/>
      <family val="2"/>
      <scheme val="minor"/>
    </font>
    <font>
      <sz val="11"/>
      <color rgb="FF006100"/>
      <name val="Aptos Narrow"/>
      <family val="2"/>
      <scheme val="minor"/>
    </font>
    <font>
      <sz val="8"/>
      <name val="Calibri"/>
      <family val="2"/>
    </font>
    <font>
      <sz val="10"/>
      <name val="Arial"/>
      <family val="2"/>
    </font>
    <font>
      <sz val="10"/>
      <name val="MS Sans Serif"/>
      <family val="2"/>
    </font>
    <font>
      <sz val="11"/>
      <color rgb="FF9C6500"/>
      <name val="Aptos Narrow"/>
      <family val="2"/>
      <scheme val="minor"/>
    </font>
    <font>
      <sz val="12"/>
      <color theme="1"/>
      <name val="Times New Roman"/>
      <family val="1"/>
    </font>
    <font>
      <b/>
      <sz val="12"/>
      <color theme="1"/>
      <name val="Times New Roman"/>
      <family val="1"/>
    </font>
    <font>
      <sz val="12"/>
      <color rgb="FF000000"/>
      <name val="Times New Roman"/>
      <family val="1"/>
    </font>
    <font>
      <sz val="12"/>
      <name val="Times New Roman"/>
      <family val="1"/>
    </font>
    <font>
      <sz val="12"/>
      <color rgb="FFFF0000"/>
      <name val="Times New Roman"/>
      <family val="1"/>
    </font>
    <font>
      <sz val="18"/>
      <color theme="1"/>
      <name val="Times New Roman"/>
      <family val="1"/>
    </font>
    <font>
      <b/>
      <sz val="18"/>
      <name val="Times New Roman"/>
      <family val="1"/>
    </font>
    <font>
      <b/>
      <sz val="18"/>
      <color theme="1"/>
      <name val="Times New Roman"/>
      <family val="1"/>
    </font>
    <font>
      <sz val="11"/>
      <name val="Calibri"/>
      <family val="2"/>
    </font>
    <font>
      <sz val="10"/>
      <color theme="1"/>
      <name val="Times New Roman"/>
      <family val="1"/>
    </font>
    <font>
      <sz val="11"/>
      <color theme="1"/>
      <name val="Times New Roman"/>
      <family val="1"/>
    </font>
    <font>
      <sz val="11"/>
      <name val="Times New Roman"/>
      <family val="1"/>
    </font>
    <font>
      <b/>
      <sz val="11"/>
      <color theme="1"/>
      <name val="Times New Roman"/>
      <family val="1"/>
    </font>
    <font>
      <sz val="11"/>
      <color rgb="FF000000"/>
      <name val="Times New Roman"/>
      <family val="1"/>
    </font>
    <font>
      <b/>
      <sz val="11"/>
      <color rgb="FF000000"/>
      <name val="Times New Roman"/>
      <family val="1"/>
    </font>
    <font>
      <sz val="11"/>
      <color rgb="FF242424"/>
      <name val="Aptos Narrow"/>
      <charset val="1"/>
    </font>
    <font>
      <sz val="12"/>
      <color rgb="FF000000"/>
      <name val="Times New Roman"/>
      <charset val="1"/>
    </font>
    <font>
      <sz val="10"/>
      <color theme="1"/>
      <name val="Calibri"/>
      <family val="2"/>
    </font>
    <font>
      <i/>
      <sz val="12"/>
      <color theme="1"/>
      <name val="Times New Roman"/>
      <family val="1"/>
    </font>
    <font>
      <i/>
      <sz val="11"/>
      <color theme="1"/>
      <name val="Times New Roman"/>
      <family val="1"/>
    </font>
    <font>
      <b/>
      <i/>
      <sz val="11"/>
      <color theme="1"/>
      <name val="Times New Roman"/>
      <family val="1"/>
    </font>
  </fonts>
  <fills count="24">
    <fill>
      <patternFill patternType="none"/>
    </fill>
    <fill>
      <patternFill patternType="gray125"/>
    </fill>
    <fill>
      <patternFill patternType="solid">
        <fgColor theme="5" tint="0.79998168889431442"/>
        <bgColor indexed="64"/>
      </patternFill>
    </fill>
    <fill>
      <patternFill patternType="solid">
        <fgColor theme="5" tint="0.79998168889431442"/>
        <bgColor theme="0"/>
      </patternFill>
    </fill>
    <fill>
      <patternFill patternType="solid">
        <fgColor theme="9" tint="0.79998168889431442"/>
        <bgColor theme="0"/>
      </patternFill>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theme="3" tint="0.89999084444715716"/>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FFEB9C"/>
      </patternFill>
    </fill>
    <fill>
      <patternFill patternType="solid">
        <fgColor theme="6" tint="0.39997558519241921"/>
        <bgColor indexed="64"/>
      </patternFill>
    </fill>
    <fill>
      <patternFill patternType="solid">
        <fgColor rgb="FFFFFFCC"/>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CFCE3"/>
        <bgColor indexed="64"/>
      </patternFill>
    </fill>
    <fill>
      <patternFill patternType="solid">
        <fgColor rgb="FFDAF2D0"/>
        <bgColor rgb="FF000000"/>
      </patternFill>
    </fill>
    <fill>
      <patternFill patternType="solid">
        <fgColor rgb="FFFBE2D5"/>
        <bgColor rgb="FF000000"/>
      </patternFill>
    </fill>
    <fill>
      <patternFill patternType="solid">
        <fgColor theme="8" tint="0.59999389629810485"/>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8">
    <xf numFmtId="0" fontId="0" fillId="0" borderId="0"/>
    <xf numFmtId="0" fontId="2" fillId="7" borderId="0" applyNumberFormat="0" applyBorder="0" applyAlignment="0" applyProtection="0"/>
    <xf numFmtId="0" fontId="1" fillId="0" borderId="0"/>
    <xf numFmtId="0" fontId="4" fillId="0" borderId="0"/>
    <xf numFmtId="0" fontId="5" fillId="0" borderId="0"/>
    <xf numFmtId="0" fontId="4" fillId="0" borderId="0"/>
    <xf numFmtId="0" fontId="6" fillId="13" borderId="0" applyNumberFormat="0" applyBorder="0" applyAlignment="0" applyProtection="0"/>
    <xf numFmtId="0" fontId="15" fillId="15" borderId="4" applyNumberFormat="0" applyFont="0" applyAlignment="0" applyProtection="0"/>
  </cellStyleXfs>
  <cellXfs count="271">
    <xf numFmtId="0" fontId="0" fillId="0" borderId="0" xfId="0"/>
    <xf numFmtId="2" fontId="8" fillId="2" borderId="1" xfId="0" applyNumberFormat="1" applyFont="1" applyFill="1" applyBorder="1" applyAlignment="1">
      <alignment wrapText="1"/>
    </xf>
    <xf numFmtId="0" fontId="8" fillId="2" borderId="1" xfId="0" applyFont="1" applyFill="1" applyBorder="1" applyAlignment="1">
      <alignment horizontal="left" vertical="center" wrapText="1"/>
    </xf>
    <xf numFmtId="2" fontId="7" fillId="6" borderId="1" xfId="0" applyNumberFormat="1" applyFont="1" applyFill="1" applyBorder="1" applyAlignment="1">
      <alignment wrapText="1"/>
    </xf>
    <xf numFmtId="2" fontId="7" fillId="6" borderId="1" xfId="0" applyNumberFormat="1" applyFont="1" applyFill="1" applyBorder="1" applyAlignment="1">
      <alignment horizontal="left" wrapText="1"/>
    </xf>
    <xf numFmtId="1" fontId="7" fillId="6" borderId="1" xfId="0" applyNumberFormat="1" applyFont="1" applyFill="1" applyBorder="1" applyAlignment="1">
      <alignment horizontal="right" wrapText="1"/>
    </xf>
    <xf numFmtId="1" fontId="7" fillId="6" borderId="1" xfId="0" applyNumberFormat="1" applyFont="1" applyFill="1" applyBorder="1" applyAlignment="1">
      <alignment wrapText="1"/>
    </xf>
    <xf numFmtId="2" fontId="7" fillId="0" borderId="1" xfId="0" applyNumberFormat="1" applyFont="1" applyBorder="1" applyAlignment="1">
      <alignment horizontal="left" wrapText="1"/>
    </xf>
    <xf numFmtId="2" fontId="7" fillId="0" borderId="1" xfId="0" applyNumberFormat="1" applyFont="1" applyBorder="1" applyAlignment="1">
      <alignment wrapText="1"/>
    </xf>
    <xf numFmtId="1" fontId="7" fillId="0" borderId="1" xfId="0" applyNumberFormat="1" applyFont="1" applyBorder="1" applyAlignment="1">
      <alignment horizontal="right" wrapText="1"/>
    </xf>
    <xf numFmtId="1" fontId="7" fillId="0" borderId="1" xfId="0" applyNumberFormat="1" applyFont="1" applyBorder="1" applyAlignment="1">
      <alignment wrapText="1"/>
    </xf>
    <xf numFmtId="2" fontId="7" fillId="8" borderId="1" xfId="0" applyNumberFormat="1" applyFont="1" applyFill="1" applyBorder="1" applyAlignment="1">
      <alignment horizontal="left" wrapText="1"/>
    </xf>
    <xf numFmtId="2" fontId="7" fillId="8" borderId="1" xfId="0" applyNumberFormat="1" applyFont="1" applyFill="1" applyBorder="1" applyAlignment="1">
      <alignment wrapText="1"/>
    </xf>
    <xf numFmtId="1" fontId="7" fillId="8" borderId="1" xfId="0" applyNumberFormat="1" applyFont="1" applyFill="1" applyBorder="1" applyAlignment="1">
      <alignment horizontal="right" wrapText="1"/>
    </xf>
    <xf numFmtId="1" fontId="7" fillId="8" borderId="1" xfId="0" applyNumberFormat="1" applyFont="1" applyFill="1" applyBorder="1" applyAlignment="1">
      <alignment wrapText="1"/>
    </xf>
    <xf numFmtId="49" fontId="7" fillId="0" borderId="1" xfId="0" applyNumberFormat="1" applyFont="1" applyBorder="1" applyAlignment="1">
      <alignment horizontal="left" wrapText="1"/>
    </xf>
    <xf numFmtId="2" fontId="10" fillId="6" borderId="1" xfId="0" applyNumberFormat="1" applyFont="1" applyFill="1" applyBorder="1" applyAlignment="1">
      <alignment wrapText="1"/>
    </xf>
    <xf numFmtId="2" fontId="10" fillId="6" borderId="1" xfId="6" applyNumberFormat="1" applyFont="1" applyFill="1" applyBorder="1" applyAlignment="1">
      <alignment horizontal="left" wrapText="1"/>
    </xf>
    <xf numFmtId="2" fontId="10" fillId="6" borderId="1" xfId="6" applyNumberFormat="1" applyFont="1" applyFill="1" applyBorder="1" applyAlignment="1">
      <alignment wrapText="1"/>
    </xf>
    <xf numFmtId="0" fontId="7" fillId="0" borderId="1" xfId="0" applyFont="1" applyBorder="1" applyAlignment="1">
      <alignment wrapText="1"/>
    </xf>
    <xf numFmtId="0" fontId="7" fillId="6" borderId="1" xfId="0" applyFont="1" applyFill="1" applyBorder="1" applyAlignment="1">
      <alignment wrapText="1"/>
    </xf>
    <xf numFmtId="2" fontId="7" fillId="5" borderId="1" xfId="0" applyNumberFormat="1" applyFont="1" applyFill="1" applyBorder="1" applyAlignment="1">
      <alignment wrapText="1"/>
    </xf>
    <xf numFmtId="2" fontId="7" fillId="2" borderId="1" xfId="0" applyNumberFormat="1" applyFont="1" applyFill="1" applyBorder="1" applyAlignment="1">
      <alignment wrapText="1"/>
    </xf>
    <xf numFmtId="2" fontId="7" fillId="2" borderId="1" xfId="0" applyNumberFormat="1" applyFont="1" applyFill="1" applyBorder="1" applyAlignment="1" applyProtection="1">
      <alignment wrapText="1"/>
      <protection locked="0"/>
    </xf>
    <xf numFmtId="0" fontId="7" fillId="5" borderId="1" xfId="0" applyFont="1" applyFill="1" applyBorder="1" applyAlignment="1">
      <alignment wrapText="1"/>
    </xf>
    <xf numFmtId="2" fontId="8" fillId="5" borderId="1" xfId="0" applyNumberFormat="1" applyFont="1" applyFill="1" applyBorder="1" applyAlignment="1">
      <alignment wrapText="1"/>
    </xf>
    <xf numFmtId="0" fontId="9" fillId="11" borderId="1" xfId="0" applyFont="1" applyFill="1" applyBorder="1" applyAlignment="1">
      <alignment wrapText="1"/>
    </xf>
    <xf numFmtId="43" fontId="7" fillId="6" borderId="1" xfId="0" applyNumberFormat="1" applyFont="1" applyFill="1" applyBorder="1" applyAlignment="1">
      <alignment wrapText="1"/>
    </xf>
    <xf numFmtId="0" fontId="7" fillId="8" borderId="1" xfId="0" applyFont="1" applyFill="1" applyBorder="1" applyAlignment="1">
      <alignment wrapText="1"/>
    </xf>
    <xf numFmtId="2" fontId="8" fillId="12" borderId="1" xfId="0" applyNumberFormat="1" applyFont="1" applyFill="1" applyBorder="1" applyAlignment="1">
      <alignment wrapText="1"/>
    </xf>
    <xf numFmtId="1" fontId="10" fillId="6" borderId="1" xfId="0" applyNumberFormat="1" applyFont="1" applyFill="1" applyBorder="1" applyAlignment="1">
      <alignment wrapText="1"/>
    </xf>
    <xf numFmtId="0" fontId="7" fillId="9" borderId="1" xfId="0" applyFont="1" applyFill="1" applyBorder="1" applyAlignment="1">
      <alignment wrapText="1"/>
    </xf>
    <xf numFmtId="2" fontId="7" fillId="10" borderId="1" xfId="0" applyNumberFormat="1" applyFont="1" applyFill="1" applyBorder="1" applyAlignment="1" applyProtection="1">
      <alignment wrapText="1"/>
      <protection locked="0"/>
    </xf>
    <xf numFmtId="0" fontId="8" fillId="6" borderId="1" xfId="0" applyFont="1" applyFill="1" applyBorder="1" applyAlignment="1">
      <alignment wrapText="1"/>
    </xf>
    <xf numFmtId="0" fontId="7" fillId="10" borderId="1" xfId="0" applyFont="1" applyFill="1" applyBorder="1" applyAlignment="1">
      <alignment wrapText="1"/>
    </xf>
    <xf numFmtId="0" fontId="8" fillId="5" borderId="1" xfId="0" applyFont="1" applyFill="1" applyBorder="1" applyAlignment="1">
      <alignment wrapText="1"/>
    </xf>
    <xf numFmtId="0" fontId="7" fillId="2" borderId="1" xfId="0" applyFont="1" applyFill="1" applyBorder="1" applyAlignment="1">
      <alignment wrapText="1"/>
    </xf>
    <xf numFmtId="2" fontId="8" fillId="2" borderId="1" xfId="0" applyNumberFormat="1" applyFont="1" applyFill="1" applyBorder="1" applyAlignment="1" applyProtection="1">
      <alignment wrapText="1"/>
      <protection locked="0"/>
    </xf>
    <xf numFmtId="0" fontId="12" fillId="0" borderId="1" xfId="0" applyFont="1" applyBorder="1" applyAlignment="1">
      <alignment wrapText="1"/>
    </xf>
    <xf numFmtId="1" fontId="12" fillId="0" borderId="0" xfId="0" applyNumberFormat="1" applyFont="1" applyBorder="1" applyAlignment="1">
      <alignment wrapText="1"/>
    </xf>
    <xf numFmtId="0" fontId="12" fillId="6" borderId="1" xfId="0" applyFont="1" applyFill="1" applyBorder="1" applyAlignment="1">
      <alignment wrapText="1"/>
    </xf>
    <xf numFmtId="2" fontId="16" fillId="5" borderId="1" xfId="0" applyNumberFormat="1" applyFont="1" applyFill="1" applyBorder="1" applyAlignment="1">
      <alignment horizontal="left" wrapText="1"/>
    </xf>
    <xf numFmtId="2" fontId="8" fillId="2" borderId="1" xfId="0" applyNumberFormat="1" applyFont="1" applyFill="1" applyBorder="1" applyAlignment="1">
      <alignment horizontal="right" wrapText="1"/>
    </xf>
    <xf numFmtId="2" fontId="17" fillId="6" borderId="1" xfId="0" applyNumberFormat="1" applyFont="1" applyFill="1" applyBorder="1" applyAlignment="1">
      <alignment wrapText="1"/>
    </xf>
    <xf numFmtId="1" fontId="17" fillId="6" borderId="1" xfId="0" applyNumberFormat="1" applyFont="1" applyFill="1" applyBorder="1" applyAlignment="1">
      <alignment wrapText="1"/>
    </xf>
    <xf numFmtId="2" fontId="17" fillId="6" borderId="1" xfId="0" applyNumberFormat="1" applyFont="1" applyFill="1" applyBorder="1" applyAlignment="1">
      <alignment horizontal="left" wrapText="1"/>
    </xf>
    <xf numFmtId="2" fontId="18" fillId="6" borderId="1" xfId="0" applyNumberFormat="1" applyFont="1" applyFill="1" applyBorder="1" applyAlignment="1">
      <alignment wrapText="1"/>
    </xf>
    <xf numFmtId="1" fontId="17" fillId="6" borderId="1" xfId="0" applyNumberFormat="1" applyFont="1" applyFill="1" applyBorder="1" applyAlignment="1">
      <alignment horizontal="right" wrapText="1"/>
    </xf>
    <xf numFmtId="2" fontId="16" fillId="5" borderId="1" xfId="0" applyNumberFormat="1" applyFont="1" applyFill="1" applyBorder="1" applyAlignment="1">
      <alignment wrapText="1"/>
    </xf>
    <xf numFmtId="0" fontId="9" fillId="6" borderId="1" xfId="0" applyFont="1" applyFill="1" applyBorder="1" applyAlignment="1">
      <alignment wrapText="1"/>
    </xf>
    <xf numFmtId="1" fontId="17" fillId="8" borderId="1" xfId="0" applyNumberFormat="1" applyFont="1" applyFill="1" applyBorder="1" applyAlignment="1">
      <alignment wrapText="1"/>
    </xf>
    <xf numFmtId="2" fontId="17" fillId="8" borderId="1" xfId="0" applyNumberFormat="1" applyFont="1" applyFill="1" applyBorder="1" applyAlignment="1">
      <alignment wrapText="1"/>
    </xf>
    <xf numFmtId="2" fontId="17" fillId="8" borderId="1" xfId="0" applyNumberFormat="1" applyFont="1" applyFill="1" applyBorder="1" applyAlignment="1">
      <alignment horizontal="left" wrapText="1"/>
    </xf>
    <xf numFmtId="0" fontId="12" fillId="0" borderId="3" xfId="0" applyFont="1" applyBorder="1" applyAlignment="1">
      <alignment wrapText="1"/>
    </xf>
    <xf numFmtId="1" fontId="12" fillId="0" borderId="5" xfId="0" applyNumberFormat="1" applyFont="1" applyBorder="1" applyAlignment="1">
      <alignment horizontal="right" wrapText="1"/>
    </xf>
    <xf numFmtId="1" fontId="12" fillId="0" borderId="5" xfId="0" applyNumberFormat="1" applyFont="1" applyBorder="1" applyAlignment="1">
      <alignment wrapText="1"/>
    </xf>
    <xf numFmtId="2" fontId="12" fillId="0" borderId="5" xfId="0" applyNumberFormat="1" applyFont="1" applyBorder="1" applyAlignment="1">
      <alignment wrapText="1"/>
    </xf>
    <xf numFmtId="2" fontId="12" fillId="5" borderId="5" xfId="0" applyNumberFormat="1" applyFont="1" applyFill="1" applyBorder="1" applyAlignment="1">
      <alignment wrapText="1"/>
    </xf>
    <xf numFmtId="2" fontId="12" fillId="2" borderId="5" xfId="0" applyNumberFormat="1" applyFont="1" applyFill="1" applyBorder="1" applyAlignment="1">
      <alignment wrapText="1"/>
    </xf>
    <xf numFmtId="2" fontId="12" fillId="2" borderId="5" xfId="0" applyNumberFormat="1" applyFont="1" applyFill="1" applyBorder="1" applyAlignment="1" applyProtection="1">
      <alignment wrapText="1"/>
      <protection locked="0"/>
    </xf>
    <xf numFmtId="2" fontId="14" fillId="2" borderId="3" xfId="0" applyNumberFormat="1" applyFont="1" applyFill="1" applyBorder="1" applyAlignment="1">
      <alignment wrapText="1"/>
    </xf>
    <xf numFmtId="0" fontId="12" fillId="5" borderId="5" xfId="0" applyFont="1" applyFill="1" applyBorder="1" applyAlignment="1">
      <alignment wrapText="1"/>
    </xf>
    <xf numFmtId="0" fontId="12" fillId="6" borderId="5" xfId="0" applyFont="1" applyFill="1" applyBorder="1" applyAlignment="1">
      <alignment wrapText="1"/>
    </xf>
    <xf numFmtId="2" fontId="14" fillId="5" borderId="5" xfId="0" applyNumberFormat="1" applyFont="1" applyFill="1" applyBorder="1" applyAlignment="1">
      <alignment wrapText="1"/>
    </xf>
    <xf numFmtId="0" fontId="12" fillId="2" borderId="5" xfId="0" applyFont="1" applyFill="1" applyBorder="1" applyAlignment="1">
      <alignment wrapText="1"/>
    </xf>
    <xf numFmtId="43" fontId="12" fillId="6" borderId="5" xfId="0" applyNumberFormat="1" applyFont="1" applyFill="1" applyBorder="1" applyAlignment="1">
      <alignment wrapText="1"/>
    </xf>
    <xf numFmtId="0" fontId="14" fillId="5" borderId="6" xfId="0" applyFont="1" applyFill="1" applyBorder="1" applyAlignment="1">
      <alignment wrapText="1"/>
    </xf>
    <xf numFmtId="2" fontId="8" fillId="2" borderId="1" xfId="0" applyNumberFormat="1" applyFont="1" applyFill="1" applyBorder="1" applyAlignment="1">
      <alignment horizontal="left" vertical="center" wrapText="1"/>
    </xf>
    <xf numFmtId="1" fontId="8" fillId="2" borderId="1" xfId="0" applyNumberFormat="1" applyFont="1" applyFill="1" applyBorder="1" applyAlignment="1">
      <alignment horizontal="right" vertical="center" wrapText="1"/>
    </xf>
    <xf numFmtId="1" fontId="8" fillId="2" borderId="1" xfId="0" applyNumberFormat="1" applyFont="1" applyFill="1" applyBorder="1" applyAlignment="1">
      <alignment vertical="center" wrapText="1"/>
    </xf>
    <xf numFmtId="2" fontId="8" fillId="4" borderId="1" xfId="0" applyNumberFormat="1" applyFont="1" applyFill="1" applyBorder="1" applyAlignment="1">
      <alignment horizontal="left" vertical="center" wrapText="1"/>
    </xf>
    <xf numFmtId="2" fontId="8" fillId="3" borderId="1" xfId="0" applyNumberFormat="1" applyFont="1" applyFill="1" applyBorder="1" applyAlignment="1">
      <alignment horizontal="left" vertical="center" wrapText="1"/>
    </xf>
    <xf numFmtId="2" fontId="8" fillId="3" borderId="1" xfId="0" applyNumberFormat="1" applyFont="1" applyFill="1" applyBorder="1" applyAlignment="1" applyProtection="1">
      <alignment horizontal="left" vertical="center" wrapText="1"/>
      <protection locked="0"/>
    </xf>
    <xf numFmtId="0" fontId="8" fillId="4" borderId="1" xfId="0" applyFont="1" applyFill="1" applyBorder="1" applyAlignment="1">
      <alignment horizontal="left" vertical="center" wrapText="1"/>
    </xf>
    <xf numFmtId="0" fontId="8" fillId="8"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8" fillId="5" borderId="1" xfId="0" applyFont="1" applyFill="1" applyBorder="1" applyAlignment="1">
      <alignment horizontal="left" vertical="center" wrapText="1"/>
    </xf>
    <xf numFmtId="43" fontId="8" fillId="5" borderId="1" xfId="0" applyNumberFormat="1" applyFont="1" applyFill="1" applyBorder="1" applyAlignment="1">
      <alignment horizontal="left" vertical="center" wrapText="1"/>
    </xf>
    <xf numFmtId="2" fontId="17" fillId="2" borderId="1" xfId="0" applyNumberFormat="1" applyFont="1" applyFill="1" applyBorder="1" applyAlignment="1">
      <alignment horizontal="left" wrapText="1"/>
    </xf>
    <xf numFmtId="2" fontId="17" fillId="2" borderId="1" xfId="0" applyNumberFormat="1" applyFont="1" applyFill="1" applyBorder="1" applyAlignment="1">
      <alignment wrapText="1"/>
    </xf>
    <xf numFmtId="2" fontId="17" fillId="5" borderId="1" xfId="0" applyNumberFormat="1" applyFont="1" applyFill="1" applyBorder="1" applyAlignment="1">
      <alignment horizontal="right" wrapText="1"/>
    </xf>
    <xf numFmtId="2" fontId="19" fillId="2" borderId="1" xfId="0" applyNumberFormat="1" applyFont="1" applyFill="1" applyBorder="1" applyAlignment="1">
      <alignment horizontal="right" wrapText="1"/>
    </xf>
    <xf numFmtId="2" fontId="17" fillId="5" borderId="1" xfId="0" applyNumberFormat="1" applyFont="1" applyFill="1" applyBorder="1" applyAlignment="1">
      <alignment wrapText="1"/>
    </xf>
    <xf numFmtId="0" fontId="17" fillId="5" borderId="1" xfId="0" applyFont="1" applyFill="1" applyBorder="1" applyAlignment="1">
      <alignment wrapText="1"/>
    </xf>
    <xf numFmtId="0" fontId="17" fillId="6" borderId="1" xfId="0" applyFont="1" applyFill="1" applyBorder="1" applyAlignment="1">
      <alignment wrapText="1"/>
    </xf>
    <xf numFmtId="2" fontId="19" fillId="5" borderId="1" xfId="0" applyNumberFormat="1" applyFont="1" applyFill="1" applyBorder="1" applyAlignment="1">
      <alignment wrapText="1"/>
    </xf>
    <xf numFmtId="0" fontId="20" fillId="11" borderId="1" xfId="0" applyFont="1" applyFill="1" applyBorder="1" applyAlignment="1">
      <alignment wrapText="1"/>
    </xf>
    <xf numFmtId="43" fontId="17" fillId="6" borderId="1" xfId="0" applyNumberFormat="1" applyFont="1" applyFill="1" applyBorder="1" applyAlignment="1">
      <alignment wrapText="1"/>
    </xf>
    <xf numFmtId="0" fontId="17" fillId="0" borderId="1" xfId="0" applyFont="1" applyBorder="1" applyAlignment="1">
      <alignment wrapText="1"/>
    </xf>
    <xf numFmtId="0" fontId="17" fillId="8" borderId="1" xfId="0" applyFont="1" applyFill="1" applyBorder="1" applyAlignment="1">
      <alignment wrapText="1"/>
    </xf>
    <xf numFmtId="0" fontId="18" fillId="0" borderId="1" xfId="0" applyFont="1" applyBorder="1" applyAlignment="1">
      <alignment wrapText="1"/>
    </xf>
    <xf numFmtId="0" fontId="18" fillId="8" borderId="1" xfId="7" applyFont="1" applyFill="1" applyBorder="1"/>
    <xf numFmtId="2" fontId="18" fillId="2" borderId="1" xfId="6" applyNumberFormat="1" applyFont="1" applyFill="1" applyBorder="1" applyAlignment="1">
      <alignment horizontal="left" wrapText="1"/>
    </xf>
    <xf numFmtId="2" fontId="17" fillId="5" borderId="1" xfId="0" applyNumberFormat="1" applyFont="1" applyFill="1" applyBorder="1" applyAlignment="1">
      <alignment horizontal="left" wrapText="1"/>
    </xf>
    <xf numFmtId="2" fontId="19" fillId="14" borderId="1" xfId="0" applyNumberFormat="1" applyFont="1" applyFill="1" applyBorder="1" applyAlignment="1">
      <alignment wrapText="1"/>
    </xf>
    <xf numFmtId="2" fontId="19" fillId="16" borderId="1" xfId="0" applyNumberFormat="1" applyFont="1" applyFill="1" applyBorder="1" applyAlignment="1">
      <alignment wrapText="1"/>
    </xf>
    <xf numFmtId="1" fontId="18" fillId="6" borderId="1" xfId="0" applyNumberFormat="1" applyFont="1" applyFill="1" applyBorder="1" applyAlignment="1">
      <alignment wrapText="1"/>
    </xf>
    <xf numFmtId="0" fontId="17" fillId="9" borderId="1" xfId="0" applyFont="1" applyFill="1" applyBorder="1" applyAlignment="1">
      <alignment wrapText="1"/>
    </xf>
    <xf numFmtId="2" fontId="17" fillId="2" borderId="1" xfId="0" applyNumberFormat="1" applyFont="1" applyFill="1" applyBorder="1" applyAlignment="1" applyProtection="1">
      <alignment wrapText="1"/>
      <protection locked="0"/>
    </xf>
    <xf numFmtId="2" fontId="17" fillId="5" borderId="7" xfId="0" applyNumberFormat="1" applyFont="1" applyFill="1" applyBorder="1" applyAlignment="1">
      <alignment wrapText="1"/>
    </xf>
    <xf numFmtId="2" fontId="17" fillId="2" borderId="7" xfId="0" applyNumberFormat="1" applyFont="1" applyFill="1" applyBorder="1" applyAlignment="1">
      <alignment wrapText="1"/>
    </xf>
    <xf numFmtId="2" fontId="19" fillId="2" borderId="7" xfId="0" applyNumberFormat="1" applyFont="1" applyFill="1" applyBorder="1" applyAlignment="1">
      <alignment horizontal="right" wrapText="1"/>
    </xf>
    <xf numFmtId="0" fontId="17" fillId="5" borderId="7" xfId="0" applyFont="1" applyFill="1" applyBorder="1" applyAlignment="1">
      <alignment wrapText="1"/>
    </xf>
    <xf numFmtId="0" fontId="17" fillId="6" borderId="7" xfId="0" applyFont="1" applyFill="1" applyBorder="1" applyAlignment="1">
      <alignment wrapText="1"/>
    </xf>
    <xf numFmtId="2" fontId="19" fillId="5" borderId="7" xfId="0" applyNumberFormat="1" applyFont="1" applyFill="1" applyBorder="1" applyAlignment="1">
      <alignment wrapText="1"/>
    </xf>
    <xf numFmtId="43" fontId="17" fillId="6" borderId="7" xfId="0" applyNumberFormat="1" applyFont="1" applyFill="1" applyBorder="1" applyAlignment="1">
      <alignment wrapText="1"/>
    </xf>
    <xf numFmtId="2" fontId="17" fillId="6" borderId="7" xfId="0" applyNumberFormat="1" applyFont="1" applyFill="1" applyBorder="1" applyAlignment="1">
      <alignment wrapText="1"/>
    </xf>
    <xf numFmtId="0" fontId="17" fillId="0" borderId="7" xfId="0" applyFont="1" applyBorder="1" applyAlignment="1">
      <alignment wrapText="1"/>
    </xf>
    <xf numFmtId="0" fontId="20" fillId="11" borderId="7" xfId="0" applyFont="1" applyFill="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2" fontId="18" fillId="17" borderId="1" xfId="0" applyNumberFormat="1" applyFont="1" applyFill="1" applyBorder="1" applyAlignment="1">
      <alignment horizontal="left" wrapText="1"/>
    </xf>
    <xf numFmtId="0" fontId="18" fillId="17" borderId="1" xfId="0" applyFont="1" applyFill="1" applyBorder="1"/>
    <xf numFmtId="0" fontId="18" fillId="17" borderId="1" xfId="0" applyFont="1" applyFill="1" applyBorder="1" applyAlignment="1">
      <alignment wrapText="1"/>
    </xf>
    <xf numFmtId="2" fontId="20" fillId="17" borderId="1" xfId="0" applyNumberFormat="1" applyFont="1" applyFill="1" applyBorder="1" applyAlignment="1">
      <alignment horizontal="left" wrapText="1"/>
    </xf>
    <xf numFmtId="2" fontId="7" fillId="6" borderId="7" xfId="0" applyNumberFormat="1" applyFont="1" applyFill="1" applyBorder="1" applyAlignment="1">
      <alignment wrapText="1"/>
    </xf>
    <xf numFmtId="0" fontId="18" fillId="6" borderId="1" xfId="7" applyFont="1" applyFill="1" applyBorder="1"/>
    <xf numFmtId="0" fontId="18" fillId="6" borderId="1" xfId="7" applyFont="1" applyFill="1" applyBorder="1" applyAlignment="1">
      <alignment wrapText="1"/>
    </xf>
    <xf numFmtId="2" fontId="7" fillId="5" borderId="7" xfId="0" applyNumberFormat="1" applyFont="1" applyFill="1" applyBorder="1" applyAlignment="1">
      <alignment wrapText="1"/>
    </xf>
    <xf numFmtId="2" fontId="7" fillId="5" borderId="8" xfId="0" applyNumberFormat="1" applyFont="1" applyFill="1" applyBorder="1" applyAlignment="1">
      <alignment wrapText="1"/>
    </xf>
    <xf numFmtId="2" fontId="7" fillId="5" borderId="9" xfId="0" applyNumberFormat="1" applyFont="1" applyFill="1" applyBorder="1" applyAlignment="1">
      <alignment wrapText="1"/>
    </xf>
    <xf numFmtId="2" fontId="7" fillId="2" borderId="7" xfId="0" applyNumberFormat="1" applyFont="1" applyFill="1" applyBorder="1" applyAlignment="1">
      <alignment wrapText="1"/>
    </xf>
    <xf numFmtId="2" fontId="7" fillId="2" borderId="8" xfId="0" applyNumberFormat="1" applyFont="1" applyFill="1" applyBorder="1" applyAlignment="1">
      <alignment wrapText="1"/>
    </xf>
    <xf numFmtId="2" fontId="7" fillId="2" borderId="9" xfId="0" applyNumberFormat="1" applyFont="1" applyFill="1" applyBorder="1" applyAlignment="1">
      <alignment wrapText="1"/>
    </xf>
    <xf numFmtId="2" fontId="7" fillId="2" borderId="7" xfId="0" applyNumberFormat="1" applyFont="1" applyFill="1" applyBorder="1" applyAlignment="1" applyProtection="1">
      <alignment wrapText="1"/>
      <protection locked="0"/>
    </xf>
    <xf numFmtId="2" fontId="19" fillId="2" borderId="1" xfId="0" applyNumberFormat="1" applyFont="1" applyFill="1" applyBorder="1" applyAlignment="1">
      <alignment wrapText="1"/>
    </xf>
    <xf numFmtId="2" fontId="7" fillId="2" borderId="8" xfId="0" applyNumberFormat="1" applyFont="1" applyFill="1" applyBorder="1" applyAlignment="1" applyProtection="1">
      <alignment wrapText="1"/>
      <protection locked="0"/>
    </xf>
    <xf numFmtId="2" fontId="7" fillId="2" borderId="9" xfId="0" applyNumberFormat="1" applyFont="1" applyFill="1" applyBorder="1" applyAlignment="1" applyProtection="1">
      <alignment wrapText="1"/>
      <protection locked="0"/>
    </xf>
    <xf numFmtId="2" fontId="8" fillId="2" borderId="7" xfId="0" applyNumberFormat="1" applyFont="1" applyFill="1" applyBorder="1" applyAlignment="1">
      <alignment wrapText="1"/>
    </xf>
    <xf numFmtId="2" fontId="8" fillId="2" borderId="8" xfId="0" applyNumberFormat="1" applyFont="1" applyFill="1" applyBorder="1" applyAlignment="1">
      <alignment wrapText="1"/>
    </xf>
    <xf numFmtId="2" fontId="8" fillId="2" borderId="9" xfId="0" applyNumberFormat="1" applyFont="1" applyFill="1" applyBorder="1" applyAlignment="1">
      <alignment wrapText="1"/>
    </xf>
    <xf numFmtId="0" fontId="7" fillId="5" borderId="7" xfId="0" applyFont="1" applyFill="1" applyBorder="1" applyAlignment="1">
      <alignment wrapText="1"/>
    </xf>
    <xf numFmtId="0" fontId="7" fillId="5" borderId="8" xfId="0" applyFont="1" applyFill="1" applyBorder="1" applyAlignment="1">
      <alignment wrapText="1"/>
    </xf>
    <xf numFmtId="0" fontId="7" fillId="5" borderId="9" xfId="0" applyFont="1" applyFill="1" applyBorder="1" applyAlignment="1">
      <alignment wrapText="1"/>
    </xf>
    <xf numFmtId="0" fontId="7" fillId="6" borderId="7" xfId="0" applyFont="1" applyFill="1" applyBorder="1" applyAlignment="1">
      <alignment wrapText="1"/>
    </xf>
    <xf numFmtId="0" fontId="7" fillId="6" borderId="8" xfId="0" applyFont="1" applyFill="1" applyBorder="1" applyAlignment="1">
      <alignment wrapText="1"/>
    </xf>
    <xf numFmtId="0" fontId="7" fillId="6" borderId="9" xfId="0" applyFont="1" applyFill="1" applyBorder="1" applyAlignment="1">
      <alignment wrapText="1"/>
    </xf>
    <xf numFmtId="2" fontId="8" fillId="5" borderId="7" xfId="0" applyNumberFormat="1" applyFont="1" applyFill="1" applyBorder="1" applyAlignment="1">
      <alignment wrapText="1"/>
    </xf>
    <xf numFmtId="2" fontId="8" fillId="5" borderId="8" xfId="0" applyNumberFormat="1" applyFont="1" applyFill="1" applyBorder="1" applyAlignment="1">
      <alignment wrapText="1"/>
    </xf>
    <xf numFmtId="2" fontId="8" fillId="5" borderId="9" xfId="0" applyNumberFormat="1" applyFont="1" applyFill="1" applyBorder="1" applyAlignment="1">
      <alignment wrapText="1"/>
    </xf>
    <xf numFmtId="0" fontId="9" fillId="11" borderId="7" xfId="0" applyFont="1" applyFill="1" applyBorder="1" applyAlignment="1">
      <alignment wrapText="1"/>
    </xf>
    <xf numFmtId="0" fontId="9" fillId="11" borderId="8" xfId="0" applyFont="1" applyFill="1" applyBorder="1" applyAlignment="1">
      <alignment wrapText="1"/>
    </xf>
    <xf numFmtId="2" fontId="21" fillId="5" borderId="1" xfId="0" applyNumberFormat="1" applyFont="1" applyFill="1" applyBorder="1" applyAlignment="1">
      <alignment wrapText="1"/>
    </xf>
    <xf numFmtId="43" fontId="7" fillId="6" borderId="7" xfId="0" applyNumberFormat="1" applyFont="1" applyFill="1" applyBorder="1" applyAlignment="1">
      <alignment wrapText="1"/>
    </xf>
    <xf numFmtId="43" fontId="7" fillId="6" borderId="8" xfId="0" applyNumberFormat="1" applyFont="1" applyFill="1" applyBorder="1" applyAlignment="1">
      <alignment wrapText="1"/>
    </xf>
    <xf numFmtId="43" fontId="7" fillId="6" borderId="9" xfId="0" applyNumberFormat="1" applyFont="1" applyFill="1" applyBorder="1" applyAlignment="1">
      <alignment wrapText="1"/>
    </xf>
    <xf numFmtId="2" fontId="7" fillId="6" borderId="8" xfId="0" applyNumberFormat="1" applyFont="1" applyFill="1" applyBorder="1" applyAlignment="1">
      <alignment wrapText="1"/>
    </xf>
    <xf numFmtId="2" fontId="7" fillId="6" borderId="9" xfId="0" applyNumberFormat="1" applyFont="1" applyFill="1" applyBorder="1" applyAlignment="1">
      <alignment wrapText="1"/>
    </xf>
    <xf numFmtId="2" fontId="8" fillId="12" borderId="7" xfId="0" applyNumberFormat="1" applyFont="1" applyFill="1" applyBorder="1" applyAlignment="1">
      <alignment wrapText="1"/>
    </xf>
    <xf numFmtId="0" fontId="7" fillId="0" borderId="7" xfId="0" applyFont="1" applyBorder="1" applyAlignment="1">
      <alignment wrapText="1"/>
    </xf>
    <xf numFmtId="0" fontId="7" fillId="8" borderId="7" xfId="0" applyFont="1" applyFill="1" applyBorder="1" applyAlignment="1">
      <alignment wrapText="1"/>
    </xf>
    <xf numFmtId="0" fontId="20" fillId="2" borderId="1" xfId="0" applyFont="1" applyFill="1" applyBorder="1"/>
    <xf numFmtId="2" fontId="17" fillId="18" borderId="1" xfId="0" applyNumberFormat="1" applyFont="1" applyFill="1" applyBorder="1" applyAlignment="1">
      <alignment horizontal="left" wrapText="1"/>
    </xf>
    <xf numFmtId="2" fontId="17" fillId="19" borderId="1" xfId="0" applyNumberFormat="1" applyFont="1" applyFill="1" applyBorder="1" applyAlignment="1">
      <alignment horizontal="left" wrapText="1"/>
    </xf>
    <xf numFmtId="0" fontId="20" fillId="19" borderId="1" xfId="0" applyFont="1" applyFill="1" applyBorder="1"/>
    <xf numFmtId="2" fontId="20" fillId="6" borderId="1" xfId="0" applyNumberFormat="1" applyFont="1" applyFill="1" applyBorder="1" applyAlignment="1">
      <alignment wrapText="1"/>
    </xf>
    <xf numFmtId="2" fontId="7" fillId="5" borderId="2" xfId="0" applyNumberFormat="1" applyFont="1" applyFill="1" applyBorder="1" applyAlignment="1">
      <alignment wrapText="1"/>
    </xf>
    <xf numFmtId="0" fontId="7" fillId="6" borderId="0" xfId="0" applyFont="1" applyFill="1" applyBorder="1" applyAlignment="1">
      <alignment wrapText="1"/>
    </xf>
    <xf numFmtId="0" fontId="9" fillId="11" borderId="0" xfId="0" applyFont="1" applyFill="1" applyBorder="1" applyAlignment="1">
      <alignment wrapText="1"/>
    </xf>
    <xf numFmtId="2" fontId="18" fillId="8" borderId="1" xfId="0" applyNumberFormat="1" applyFont="1" applyFill="1" applyBorder="1" applyAlignment="1">
      <alignment wrapText="1"/>
    </xf>
    <xf numFmtId="2" fontId="17" fillId="5" borderId="2" xfId="0" applyNumberFormat="1" applyFont="1" applyFill="1" applyBorder="1" applyAlignment="1">
      <alignment horizontal="right" wrapText="1"/>
    </xf>
    <xf numFmtId="2" fontId="17" fillId="5" borderId="2" xfId="0" applyNumberFormat="1" applyFont="1" applyFill="1" applyBorder="1" applyAlignment="1">
      <alignment wrapText="1"/>
    </xf>
    <xf numFmtId="2" fontId="7" fillId="5" borderId="2" xfId="0" applyNumberFormat="1" applyFont="1" applyFill="1" applyBorder="1" applyAlignment="1">
      <alignment horizontal="right" wrapText="1"/>
    </xf>
    <xf numFmtId="2" fontId="7" fillId="5" borderId="10" xfId="0" applyNumberFormat="1" applyFont="1" applyFill="1" applyBorder="1" applyAlignment="1">
      <alignment wrapText="1"/>
    </xf>
    <xf numFmtId="2" fontId="7" fillId="5" borderId="11" xfId="0" applyNumberFormat="1" applyFont="1" applyFill="1" applyBorder="1" applyAlignment="1">
      <alignment wrapText="1"/>
    </xf>
    <xf numFmtId="2" fontId="7" fillId="5" borderId="12" xfId="0" applyNumberFormat="1" applyFont="1" applyFill="1" applyBorder="1" applyAlignment="1">
      <alignment wrapText="1"/>
    </xf>
    <xf numFmtId="2" fontId="17" fillId="5" borderId="10" xfId="0" applyNumberFormat="1" applyFont="1" applyFill="1" applyBorder="1" applyAlignment="1">
      <alignment wrapText="1"/>
    </xf>
    <xf numFmtId="2" fontId="17" fillId="5" borderId="10" xfId="0" applyNumberFormat="1" applyFont="1" applyFill="1" applyBorder="1" applyAlignment="1">
      <alignment horizontal="right" wrapText="1"/>
    </xf>
    <xf numFmtId="0" fontId="18" fillId="6" borderId="1" xfId="6" applyFont="1" applyFill="1" applyBorder="1" applyAlignment="1">
      <alignment wrapText="1"/>
    </xf>
    <xf numFmtId="0" fontId="10" fillId="6" borderId="1" xfId="0" applyFont="1" applyFill="1" applyBorder="1" applyAlignment="1">
      <alignment wrapText="1"/>
    </xf>
    <xf numFmtId="0" fontId="18" fillId="20" borderId="1" xfId="7" applyFont="1" applyFill="1" applyBorder="1"/>
    <xf numFmtId="0" fontId="18" fillId="18" borderId="1" xfId="7" applyFont="1" applyFill="1" applyBorder="1" applyAlignment="1">
      <alignment wrapText="1"/>
    </xf>
    <xf numFmtId="2" fontId="17" fillId="18" borderId="1" xfId="0" applyNumberFormat="1" applyFont="1" applyFill="1" applyBorder="1" applyAlignment="1">
      <alignment wrapText="1"/>
    </xf>
    <xf numFmtId="1" fontId="17" fillId="0" borderId="1" xfId="0" applyNumberFormat="1" applyFont="1" applyBorder="1" applyAlignment="1">
      <alignment wrapText="1"/>
    </xf>
    <xf numFmtId="0" fontId="17" fillId="0" borderId="1" xfId="0" applyFont="1" applyBorder="1" applyAlignment="1">
      <alignment horizontal="left" vertical="top" wrapText="1"/>
    </xf>
    <xf numFmtId="0" fontId="18" fillId="5" borderId="1" xfId="0" applyFont="1" applyFill="1" applyBorder="1" applyAlignment="1">
      <alignment wrapText="1"/>
    </xf>
    <xf numFmtId="2" fontId="17" fillId="19" borderId="1" xfId="0" applyNumberFormat="1" applyFont="1" applyFill="1" applyBorder="1" applyAlignment="1">
      <alignment wrapText="1"/>
    </xf>
    <xf numFmtId="0" fontId="18" fillId="18" borderId="1" xfId="7" applyFont="1" applyFill="1" applyBorder="1"/>
    <xf numFmtId="0" fontId="17" fillId="8" borderId="7" xfId="0" applyFont="1" applyFill="1" applyBorder="1" applyAlignment="1">
      <alignment wrapText="1"/>
    </xf>
    <xf numFmtId="0" fontId="18" fillId="15" borderId="1" xfId="7" applyFont="1" applyBorder="1"/>
    <xf numFmtId="0" fontId="20" fillId="17" borderId="1" xfId="0" applyFont="1" applyFill="1" applyBorder="1" applyAlignment="1">
      <alignment wrapText="1"/>
    </xf>
    <xf numFmtId="0" fontId="0" fillId="20" borderId="1" xfId="7" applyFont="1" applyFill="1" applyBorder="1"/>
    <xf numFmtId="0" fontId="15" fillId="18" borderId="1" xfId="7" applyFont="1" applyFill="1" applyBorder="1"/>
    <xf numFmtId="2" fontId="10" fillId="6" borderId="1" xfId="0" applyNumberFormat="1" applyFont="1" applyFill="1" applyBorder="1" applyAlignment="1">
      <alignment horizontal="left" wrapText="1"/>
    </xf>
    <xf numFmtId="0" fontId="10" fillId="6" borderId="1" xfId="7" applyFont="1" applyFill="1" applyBorder="1"/>
    <xf numFmtId="0" fontId="10" fillId="20" borderId="1" xfId="7" applyFont="1" applyFill="1" applyBorder="1"/>
    <xf numFmtId="1" fontId="7" fillId="18" borderId="1" xfId="0" applyNumberFormat="1" applyFont="1" applyFill="1" applyBorder="1" applyAlignment="1">
      <alignment wrapText="1"/>
    </xf>
    <xf numFmtId="0" fontId="10" fillId="0" borderId="1" xfId="0" applyFont="1" applyBorder="1"/>
    <xf numFmtId="2" fontId="8" fillId="2" borderId="1" xfId="0" applyNumberFormat="1" applyFont="1" applyFill="1" applyBorder="1" applyAlignment="1" applyProtection="1">
      <alignment horizontal="right" wrapText="1"/>
      <protection locked="0"/>
    </xf>
    <xf numFmtId="0" fontId="7" fillId="11" borderId="1" xfId="0" applyFont="1" applyFill="1" applyBorder="1" applyAlignment="1">
      <alignment wrapText="1"/>
    </xf>
    <xf numFmtId="1" fontId="7" fillId="20" borderId="1" xfId="0" applyNumberFormat="1" applyFont="1" applyFill="1" applyBorder="1" applyAlignment="1">
      <alignment wrapText="1"/>
    </xf>
    <xf numFmtId="0" fontId="23" fillId="0" borderId="1" xfId="0" applyFont="1" applyBorder="1"/>
    <xf numFmtId="0" fontId="10" fillId="20" borderId="1" xfId="0" applyFont="1" applyFill="1" applyBorder="1"/>
    <xf numFmtId="0" fontId="10" fillId="6" borderId="1" xfId="0" applyFont="1" applyFill="1" applyBorder="1"/>
    <xf numFmtId="0" fontId="20" fillId="21" borderId="2" xfId="0" applyFont="1" applyFill="1" applyBorder="1" applyAlignment="1">
      <alignment wrapText="1"/>
    </xf>
    <xf numFmtId="2" fontId="17" fillId="5" borderId="11" xfId="0" applyNumberFormat="1" applyFont="1" applyFill="1" applyBorder="1" applyAlignment="1">
      <alignment wrapText="1"/>
    </xf>
    <xf numFmtId="2" fontId="17" fillId="5" borderId="11" xfId="0" applyNumberFormat="1" applyFont="1" applyFill="1" applyBorder="1" applyAlignment="1">
      <alignment horizontal="right" wrapText="1"/>
    </xf>
    <xf numFmtId="0" fontId="20" fillId="22" borderId="1" xfId="0" applyFont="1" applyFill="1" applyBorder="1" applyAlignment="1">
      <alignment wrapText="1"/>
    </xf>
    <xf numFmtId="2" fontId="17" fillId="2" borderId="8" xfId="0" applyNumberFormat="1" applyFont="1" applyFill="1" applyBorder="1" applyAlignment="1">
      <alignment wrapText="1"/>
    </xf>
    <xf numFmtId="2" fontId="17" fillId="2" borderId="9" xfId="0" applyNumberFormat="1" applyFont="1" applyFill="1" applyBorder="1" applyAlignment="1">
      <alignment wrapText="1"/>
    </xf>
    <xf numFmtId="0" fontId="21" fillId="22" borderId="1" xfId="0" applyFont="1" applyFill="1" applyBorder="1" applyAlignment="1">
      <alignment wrapText="1"/>
    </xf>
    <xf numFmtId="2" fontId="19" fillId="2" borderId="8" xfId="0" applyNumberFormat="1" applyFont="1" applyFill="1" applyBorder="1" applyAlignment="1">
      <alignment horizontal="right" wrapText="1"/>
    </xf>
    <xf numFmtId="2" fontId="8" fillId="2" borderId="7" xfId="0" applyNumberFormat="1" applyFont="1" applyFill="1" applyBorder="1" applyAlignment="1">
      <alignment horizontal="right" wrapText="1"/>
    </xf>
    <xf numFmtId="2" fontId="19" fillId="2" borderId="9" xfId="0" applyNumberFormat="1" applyFont="1" applyFill="1" applyBorder="1" applyAlignment="1">
      <alignment horizontal="right" wrapText="1"/>
    </xf>
    <xf numFmtId="0" fontId="20" fillId="21" borderId="1" xfId="0" applyFont="1" applyFill="1" applyBorder="1" applyAlignment="1">
      <alignment wrapText="1"/>
    </xf>
    <xf numFmtId="2" fontId="17" fillId="5" borderId="8" xfId="0" applyNumberFormat="1" applyFont="1" applyFill="1" applyBorder="1" applyAlignment="1">
      <alignment wrapText="1"/>
    </xf>
    <xf numFmtId="2" fontId="17" fillId="5" borderId="9" xfId="0" applyNumberFormat="1" applyFont="1" applyFill="1" applyBorder="1" applyAlignment="1">
      <alignment wrapText="1"/>
    </xf>
    <xf numFmtId="0" fontId="17" fillId="5" borderId="8" xfId="0" applyFont="1" applyFill="1" applyBorder="1" applyAlignment="1">
      <alignment wrapText="1"/>
    </xf>
    <xf numFmtId="0" fontId="17" fillId="5" borderId="9" xfId="0" applyFont="1" applyFill="1" applyBorder="1" applyAlignment="1">
      <alignment wrapText="1"/>
    </xf>
    <xf numFmtId="0" fontId="17" fillId="6" borderId="8" xfId="0" applyFont="1" applyFill="1" applyBorder="1" applyAlignment="1">
      <alignment wrapText="1"/>
    </xf>
    <xf numFmtId="0" fontId="17" fillId="6" borderId="9" xfId="0" applyFont="1" applyFill="1" applyBorder="1" applyAlignment="1">
      <alignment wrapText="1"/>
    </xf>
    <xf numFmtId="2" fontId="19" fillId="5" borderId="8" xfId="0" applyNumberFormat="1" applyFont="1" applyFill="1" applyBorder="1" applyAlignment="1">
      <alignment wrapText="1"/>
    </xf>
    <xf numFmtId="2" fontId="19" fillId="5" borderId="9" xfId="0" applyNumberFormat="1" applyFont="1" applyFill="1" applyBorder="1" applyAlignment="1">
      <alignment wrapText="1"/>
    </xf>
    <xf numFmtId="0" fontId="17" fillId="6" borderId="0" xfId="0" applyFont="1" applyFill="1" applyBorder="1" applyAlignment="1">
      <alignment wrapText="1"/>
    </xf>
    <xf numFmtId="43" fontId="17" fillId="6" borderId="8" xfId="0" applyNumberFormat="1" applyFont="1" applyFill="1" applyBorder="1" applyAlignment="1">
      <alignment wrapText="1"/>
    </xf>
    <xf numFmtId="43" fontId="17" fillId="6" borderId="9" xfId="0" applyNumberFormat="1" applyFont="1" applyFill="1" applyBorder="1" applyAlignment="1">
      <alignment wrapText="1"/>
    </xf>
    <xf numFmtId="2" fontId="17" fillId="6" borderId="8" xfId="0" applyNumberFormat="1" applyFont="1" applyFill="1" applyBorder="1" applyAlignment="1">
      <alignment wrapText="1"/>
    </xf>
    <xf numFmtId="2" fontId="17" fillId="6" borderId="9" xfId="0" applyNumberFormat="1" applyFont="1" applyFill="1" applyBorder="1" applyAlignment="1">
      <alignment wrapText="1"/>
    </xf>
    <xf numFmtId="0" fontId="17" fillId="0" borderId="8" xfId="0" applyFont="1" applyBorder="1" applyAlignment="1">
      <alignment wrapText="1"/>
    </xf>
    <xf numFmtId="0" fontId="17" fillId="0" borderId="9" xfId="0" applyFont="1" applyBorder="1" applyAlignment="1">
      <alignment wrapText="1"/>
    </xf>
    <xf numFmtId="0" fontId="17" fillId="6" borderId="3" xfId="0" applyFont="1" applyFill="1" applyBorder="1" applyAlignment="1">
      <alignment wrapText="1"/>
    </xf>
    <xf numFmtId="2" fontId="19" fillId="5" borderId="3" xfId="0" applyNumberFormat="1" applyFont="1" applyFill="1" applyBorder="1" applyAlignment="1">
      <alignment wrapText="1"/>
    </xf>
    <xf numFmtId="43" fontId="17" fillId="6" borderId="3" xfId="0" applyNumberFormat="1" applyFont="1" applyFill="1" applyBorder="1" applyAlignment="1">
      <alignment wrapText="1"/>
    </xf>
    <xf numFmtId="2" fontId="17" fillId="6" borderId="3" xfId="0" applyNumberFormat="1" applyFont="1" applyFill="1" applyBorder="1" applyAlignment="1">
      <alignment wrapText="1"/>
    </xf>
    <xf numFmtId="0" fontId="10" fillId="18" borderId="1" xfId="7" applyFont="1" applyFill="1" applyBorder="1" applyAlignment="1">
      <alignment wrapText="1"/>
    </xf>
    <xf numFmtId="0" fontId="10" fillId="18" borderId="1" xfId="0" applyFont="1" applyFill="1" applyBorder="1" applyAlignment="1">
      <alignment wrapText="1"/>
    </xf>
    <xf numFmtId="0" fontId="4" fillId="6" borderId="1" xfId="3" applyFill="1" applyBorder="1" applyAlignment="1">
      <alignment wrapText="1"/>
    </xf>
    <xf numFmtId="0" fontId="9" fillId="18" borderId="1" xfId="7" applyFont="1" applyFill="1" applyBorder="1" applyAlignment="1">
      <alignment wrapText="1"/>
    </xf>
    <xf numFmtId="0" fontId="18" fillId="23" borderId="1" xfId="0" applyFont="1" applyFill="1" applyBorder="1" applyAlignment="1">
      <alignment wrapText="1"/>
    </xf>
    <xf numFmtId="4" fontId="17" fillId="6" borderId="1" xfId="0" applyNumberFormat="1" applyFont="1" applyFill="1" applyBorder="1" applyAlignment="1">
      <alignment wrapText="1"/>
    </xf>
    <xf numFmtId="0" fontId="17" fillId="6" borderId="1" xfId="0" applyFont="1" applyFill="1" applyBorder="1" applyAlignment="1">
      <alignment horizontal="left" wrapText="1" indent="1"/>
    </xf>
    <xf numFmtId="2" fontId="24" fillId="19" borderId="1" xfId="0" applyNumberFormat="1" applyFont="1" applyFill="1" applyBorder="1" applyAlignment="1">
      <alignment horizontal="left" wrapText="1"/>
    </xf>
    <xf numFmtId="2" fontId="19" fillId="12" borderId="1" xfId="0" applyNumberFormat="1" applyFont="1" applyFill="1" applyBorder="1" applyAlignment="1">
      <alignment wrapText="1"/>
    </xf>
    <xf numFmtId="0" fontId="4" fillId="0" borderId="1" xfId="3" applyBorder="1"/>
    <xf numFmtId="0" fontId="21" fillId="22" borderId="1" xfId="0" applyFont="1" applyFill="1" applyBorder="1" applyAlignment="1">
      <alignment horizontal="right" wrapText="1"/>
    </xf>
    <xf numFmtId="3" fontId="17" fillId="6" borderId="1" xfId="0" applyNumberFormat="1" applyFont="1" applyFill="1" applyBorder="1" applyAlignment="1">
      <alignment wrapText="1"/>
    </xf>
    <xf numFmtId="0" fontId="5" fillId="0" borderId="1" xfId="4" applyFill="1" applyBorder="1"/>
    <xf numFmtId="0" fontId="22" fillId="6" borderId="1" xfId="0" applyFont="1" applyFill="1" applyBorder="1" applyAlignment="1">
      <alignment wrapText="1"/>
    </xf>
    <xf numFmtId="0" fontId="22" fillId="6" borderId="1" xfId="0" applyFont="1" applyFill="1" applyBorder="1"/>
    <xf numFmtId="1" fontId="18" fillId="6" borderId="1" xfId="7" applyNumberFormat="1" applyFont="1" applyFill="1" applyBorder="1"/>
    <xf numFmtId="1" fontId="18" fillId="6" borderId="1" xfId="7" applyNumberFormat="1" applyFont="1" applyFill="1" applyBorder="1" applyAlignment="1">
      <alignment wrapText="1"/>
    </xf>
    <xf numFmtId="1" fontId="18" fillId="6" borderId="1" xfId="7" applyNumberFormat="1" applyFont="1" applyFill="1" applyBorder="1" applyAlignment="1">
      <alignment horizontal="right"/>
    </xf>
    <xf numFmtId="1" fontId="18" fillId="6" borderId="1" xfId="7" applyNumberFormat="1" applyFont="1" applyFill="1" applyBorder="1" applyAlignment="1">
      <alignment horizontal="right" wrapText="1"/>
    </xf>
    <xf numFmtId="0" fontId="7" fillId="6" borderId="2" xfId="0" applyFont="1" applyFill="1" applyBorder="1" applyAlignment="1">
      <alignment wrapText="1"/>
    </xf>
    <xf numFmtId="0" fontId="20" fillId="11" borderId="8" xfId="0" applyFont="1" applyFill="1" applyBorder="1" applyAlignment="1">
      <alignment wrapText="1"/>
    </xf>
    <xf numFmtId="2" fontId="26" fillId="6" borderId="1" xfId="0" applyNumberFormat="1" applyFont="1" applyFill="1" applyBorder="1" applyAlignment="1">
      <alignment wrapText="1"/>
    </xf>
    <xf numFmtId="2" fontId="25" fillId="6" borderId="1" xfId="0" applyNumberFormat="1" applyFont="1" applyFill="1" applyBorder="1" applyAlignment="1">
      <alignment wrapText="1"/>
    </xf>
    <xf numFmtId="1" fontId="25" fillId="6" borderId="1" xfId="0" applyNumberFormat="1" applyFont="1" applyFill="1" applyBorder="1" applyAlignment="1">
      <alignment wrapText="1"/>
    </xf>
    <xf numFmtId="2" fontId="27" fillId="5" borderId="1" xfId="0" applyNumberFormat="1" applyFont="1" applyFill="1" applyBorder="1" applyAlignment="1">
      <alignment wrapText="1"/>
    </xf>
    <xf numFmtId="43" fontId="26" fillId="6" borderId="1" xfId="0" applyNumberFormat="1" applyFont="1" applyFill="1" applyBorder="1" applyAlignment="1">
      <alignment wrapText="1"/>
    </xf>
    <xf numFmtId="0" fontId="25" fillId="6" borderId="1" xfId="0" applyFont="1" applyFill="1" applyBorder="1" applyAlignment="1">
      <alignment wrapText="1"/>
    </xf>
    <xf numFmtId="0" fontId="26" fillId="0" borderId="1" xfId="0" applyFont="1" applyBorder="1" applyAlignment="1">
      <alignment wrapText="1"/>
    </xf>
    <xf numFmtId="0" fontId="26" fillId="6" borderId="1" xfId="0" applyFont="1" applyFill="1" applyBorder="1" applyAlignment="1">
      <alignment wrapText="1"/>
    </xf>
    <xf numFmtId="2" fontId="7" fillId="5" borderId="10" xfId="0" applyNumberFormat="1" applyFont="1" applyFill="1" applyBorder="1" applyAlignment="1">
      <alignment horizontal="right" wrapText="1"/>
    </xf>
    <xf numFmtId="0" fontId="20" fillId="21" borderId="10" xfId="0" applyFont="1" applyFill="1" applyBorder="1" applyAlignment="1">
      <alignment wrapText="1"/>
    </xf>
    <xf numFmtId="2" fontId="17" fillId="5" borderId="12" xfId="0" applyNumberFormat="1" applyFont="1" applyFill="1" applyBorder="1" applyAlignment="1">
      <alignment wrapText="1"/>
    </xf>
    <xf numFmtId="0" fontId="20" fillId="22" borderId="7" xfId="0" applyFont="1" applyFill="1" applyBorder="1" applyAlignment="1">
      <alignment wrapText="1"/>
    </xf>
    <xf numFmtId="0" fontId="21" fillId="22" borderId="7" xfId="0" applyFont="1" applyFill="1" applyBorder="1" applyAlignment="1">
      <alignment wrapText="1"/>
    </xf>
    <xf numFmtId="0" fontId="21" fillId="22" borderId="7" xfId="0" applyFont="1" applyFill="1" applyBorder="1" applyAlignment="1">
      <alignment horizontal="right" wrapText="1"/>
    </xf>
    <xf numFmtId="0" fontId="20" fillId="21" borderId="7" xfId="0" applyFont="1" applyFill="1" applyBorder="1" applyAlignment="1">
      <alignment wrapText="1"/>
    </xf>
    <xf numFmtId="0" fontId="18" fillId="0" borderId="8" xfId="0" applyFont="1" applyBorder="1" applyAlignment="1">
      <alignment wrapText="1"/>
    </xf>
    <xf numFmtId="0" fontId="17" fillId="6" borderId="13" xfId="0" applyFont="1" applyFill="1" applyBorder="1" applyAlignment="1">
      <alignment wrapText="1"/>
    </xf>
    <xf numFmtId="2" fontId="19" fillId="5" borderId="2" xfId="0" applyNumberFormat="1" applyFont="1" applyFill="1" applyBorder="1" applyAlignment="1">
      <alignment wrapText="1"/>
    </xf>
    <xf numFmtId="0" fontId="7" fillId="6" borderId="3" xfId="0" applyFont="1" applyFill="1" applyBorder="1" applyAlignment="1">
      <alignment wrapText="1"/>
    </xf>
    <xf numFmtId="0" fontId="9" fillId="11" borderId="9" xfId="0" applyFont="1" applyFill="1" applyBorder="1" applyAlignment="1">
      <alignment wrapText="1"/>
    </xf>
    <xf numFmtId="2" fontId="8" fillId="12" borderId="8" xfId="0" applyNumberFormat="1" applyFont="1" applyFill="1" applyBorder="1" applyAlignment="1">
      <alignment wrapText="1"/>
    </xf>
    <xf numFmtId="2" fontId="8" fillId="12" borderId="9" xfId="0" applyNumberFormat="1" applyFont="1" applyFill="1" applyBorder="1" applyAlignment="1">
      <alignment wrapText="1"/>
    </xf>
    <xf numFmtId="2" fontId="19" fillId="14" borderId="8" xfId="0" applyNumberFormat="1" applyFont="1" applyFill="1" applyBorder="1" applyAlignment="1">
      <alignment wrapText="1"/>
    </xf>
    <xf numFmtId="0" fontId="7" fillId="8" borderId="8" xfId="0" applyFont="1" applyFill="1" applyBorder="1" applyAlignment="1">
      <alignment wrapText="1"/>
    </xf>
    <xf numFmtId="0" fontId="7" fillId="8" borderId="9" xfId="0" applyFont="1" applyFill="1" applyBorder="1" applyAlignment="1">
      <alignment wrapText="1"/>
    </xf>
    <xf numFmtId="0" fontId="13" fillId="0" borderId="0" xfId="0" applyFont="1" applyAlignment="1">
      <alignment horizontal="left" wrapText="1"/>
    </xf>
  </cellXfs>
  <cellStyles count="8">
    <cellStyle name="Good" xfId="1" builtinId="26"/>
    <cellStyle name="Neutral" xfId="6" builtinId="28"/>
    <cellStyle name="Normal" xfId="0" builtinId="0"/>
    <cellStyle name="Normal 2" xfId="3"/>
    <cellStyle name="Normal 3" xfId="4"/>
    <cellStyle name="Normal 4" xfId="5"/>
    <cellStyle name="Normal 5" xfId="2"/>
    <cellStyle name="Note" xfId="7" builtinId="10"/>
  </cellStyles>
  <dxfs count="2">
    <dxf>
      <font>
        <color rgb="FF9C0006"/>
      </font>
      <fill>
        <patternFill>
          <bgColor rgb="FFFFC7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6743"/>
  <sheetViews>
    <sheetView tabSelected="1" topLeftCell="B1" zoomScale="90" zoomScaleNormal="90" workbookViewId="0">
      <pane ySplit="2" topLeftCell="A3" activePane="bottomLeft" state="frozen"/>
      <selection pane="bottomLeft" activeCell="I12" sqref="I12"/>
    </sheetView>
  </sheetViews>
  <sheetFormatPr defaultColWidth="28.5546875" defaultRowHeight="30" customHeight="1"/>
  <cols>
    <col min="1" max="1" width="24.33203125" style="7" hidden="1" customWidth="1"/>
    <col min="2" max="2" width="8.6640625" style="9" customWidth="1"/>
    <col min="3" max="3" width="10.5546875" style="10" hidden="1" customWidth="1"/>
    <col min="4" max="4" width="5" style="10" hidden="1" customWidth="1"/>
    <col min="5" max="5" width="32.21875" style="8" customWidth="1"/>
    <col min="6" max="6" width="24.109375" style="8" customWidth="1"/>
    <col min="7" max="7" width="13.6640625" style="8" customWidth="1"/>
    <col min="8" max="8" width="18.33203125" style="7" customWidth="1"/>
    <col min="9" max="9" width="16.44140625" style="8" customWidth="1"/>
    <col min="10" max="10" width="17.88671875" style="8" customWidth="1"/>
    <col min="11" max="11" width="6.5546875" style="9" customWidth="1"/>
    <col min="12" max="12" width="4.6640625" style="8" customWidth="1"/>
    <col min="13" max="13" width="5.6640625" style="10" customWidth="1"/>
    <col min="14" max="14" width="4.6640625" style="8" customWidth="1"/>
    <col min="15" max="15" width="25.44140625" style="8" customWidth="1"/>
    <col min="16" max="16" width="18.109375" style="8" customWidth="1"/>
    <col min="17" max="17" width="22" style="8" customWidth="1"/>
    <col min="18" max="18" width="7.21875" style="21" hidden="1" customWidth="1"/>
    <col min="19" max="19" width="7.21875" style="22" hidden="1" customWidth="1"/>
    <col min="20" max="20" width="7.21875" style="23" hidden="1" customWidth="1"/>
    <col min="21" max="21" width="7.21875" style="37" hidden="1" customWidth="1"/>
    <col min="22" max="22" width="7.21875" style="21" hidden="1" customWidth="1"/>
    <col min="23" max="30" width="7.21875" style="22" hidden="1" customWidth="1"/>
    <col min="31" max="31" width="7.21875" style="24" hidden="1" customWidth="1"/>
    <col min="32" max="39" width="7.21875" style="20" hidden="1" customWidth="1"/>
    <col min="40" max="40" width="7.21875" style="25" hidden="1" customWidth="1"/>
    <col min="41" max="41" width="7.21875" style="20" hidden="1" customWidth="1"/>
    <col min="42" max="42" width="7.21875" style="24" hidden="1" customWidth="1"/>
    <col min="43" max="47" width="7.21875" style="20" hidden="1" customWidth="1"/>
    <col min="48" max="48" width="7.21875" style="36" hidden="1" customWidth="1"/>
    <col min="49" max="49" width="7.21875" style="20" hidden="1" customWidth="1"/>
    <col min="50" max="50" width="12.33203125" style="20" hidden="1" customWidth="1"/>
    <col min="51" max="51" width="14.5546875" style="25" customWidth="1"/>
    <col min="52" max="52" width="14.44140625" style="27" customWidth="1"/>
    <col min="53" max="53" width="12.44140625" style="20" customWidth="1"/>
    <col min="54" max="54" width="14.88671875" style="35" customWidth="1"/>
    <col min="55" max="55" width="13" style="20" customWidth="1"/>
    <col min="56" max="56" width="28.5546875" style="20" hidden="1" customWidth="1"/>
    <col min="57" max="57" width="0" style="20" hidden="1" customWidth="1"/>
    <col min="58" max="67" width="28.5546875" style="20"/>
    <col min="68" max="16384" width="28.5546875" style="19"/>
  </cols>
  <sheetData>
    <row r="1" spans="1:116" s="38" customFormat="1" ht="30" customHeight="1">
      <c r="A1" s="53"/>
      <c r="B1" s="54"/>
      <c r="C1" s="55"/>
      <c r="D1" s="39"/>
      <c r="E1" s="270" t="s">
        <v>15287</v>
      </c>
      <c r="F1" s="270"/>
      <c r="G1" s="270"/>
      <c r="H1" s="270"/>
      <c r="I1" s="270"/>
      <c r="J1" s="270"/>
      <c r="K1" s="270"/>
      <c r="L1" s="270"/>
      <c r="M1" s="270"/>
      <c r="N1" s="270"/>
      <c r="O1" s="270"/>
      <c r="P1" s="56"/>
      <c r="Q1" s="56"/>
      <c r="R1" s="57"/>
      <c r="S1" s="58"/>
      <c r="T1" s="59"/>
      <c r="U1" s="60"/>
      <c r="V1" s="57"/>
      <c r="W1" s="58"/>
      <c r="X1" s="58"/>
      <c r="Y1" s="58"/>
      <c r="Z1" s="58"/>
      <c r="AA1" s="58"/>
      <c r="AB1" s="58"/>
      <c r="AC1" s="58"/>
      <c r="AD1" s="58"/>
      <c r="AE1" s="61"/>
      <c r="AF1" s="62"/>
      <c r="AG1" s="62"/>
      <c r="AH1" s="62"/>
      <c r="AI1" s="62"/>
      <c r="AJ1" s="62"/>
      <c r="AK1" s="62"/>
      <c r="AL1" s="62"/>
      <c r="AM1" s="62"/>
      <c r="AN1" s="63"/>
      <c r="AO1" s="62"/>
      <c r="AP1" s="61"/>
      <c r="AQ1" s="62"/>
      <c r="AR1" s="62"/>
      <c r="AS1" s="62"/>
      <c r="AT1" s="62"/>
      <c r="AU1" s="62"/>
      <c r="AV1" s="64"/>
      <c r="AW1" s="62"/>
      <c r="AX1" s="62"/>
      <c r="AY1" s="63"/>
      <c r="AZ1" s="65"/>
      <c r="BA1" s="62"/>
      <c r="BB1" s="66"/>
      <c r="BC1" s="243"/>
      <c r="BD1" s="40"/>
      <c r="BE1" s="40"/>
      <c r="BF1" s="40"/>
      <c r="BG1" s="40"/>
      <c r="BH1" s="40"/>
      <c r="BI1" s="40"/>
      <c r="BJ1" s="40"/>
      <c r="BK1" s="40"/>
      <c r="BL1" s="40"/>
      <c r="BM1" s="40"/>
      <c r="BN1" s="40"/>
      <c r="BO1" s="40"/>
    </row>
    <row r="2" spans="1:116" s="2" customFormat="1" ht="30" customHeight="1">
      <c r="A2" s="67" t="s">
        <v>13897</v>
      </c>
      <c r="B2" s="68" t="s">
        <v>0</v>
      </c>
      <c r="C2" s="69" t="s">
        <v>1</v>
      </c>
      <c r="D2" s="69"/>
      <c r="E2" s="67" t="s">
        <v>2</v>
      </c>
      <c r="F2" s="67" t="s">
        <v>3</v>
      </c>
      <c r="G2" s="67" t="s">
        <v>4</v>
      </c>
      <c r="H2" s="67" t="s">
        <v>5</v>
      </c>
      <c r="I2" s="67" t="s">
        <v>6</v>
      </c>
      <c r="J2" s="67" t="s">
        <v>7</v>
      </c>
      <c r="K2" s="68"/>
      <c r="L2" s="67"/>
      <c r="M2" s="69"/>
      <c r="N2" s="67"/>
      <c r="O2" s="67" t="s">
        <v>12196</v>
      </c>
      <c r="P2" s="67" t="s">
        <v>8</v>
      </c>
      <c r="Q2" s="67" t="s">
        <v>9</v>
      </c>
      <c r="R2" s="70" t="s">
        <v>10</v>
      </c>
      <c r="S2" s="71" t="s">
        <v>11</v>
      </c>
      <c r="T2" s="72" t="s">
        <v>12</v>
      </c>
      <c r="U2" s="1" t="s">
        <v>13</v>
      </c>
      <c r="V2" s="70" t="s">
        <v>14</v>
      </c>
      <c r="W2" s="71" t="s">
        <v>15</v>
      </c>
      <c r="X2" s="71" t="s">
        <v>16</v>
      </c>
      <c r="Y2" s="71" t="s">
        <v>17</v>
      </c>
      <c r="Z2" s="71" t="s">
        <v>18</v>
      </c>
      <c r="AA2" s="71" t="s">
        <v>19</v>
      </c>
      <c r="AB2" s="71" t="s">
        <v>20</v>
      </c>
      <c r="AC2" s="71" t="s">
        <v>21</v>
      </c>
      <c r="AD2" s="67" t="s">
        <v>22</v>
      </c>
      <c r="AE2" s="73" t="s">
        <v>14</v>
      </c>
      <c r="AF2" s="74" t="s">
        <v>15</v>
      </c>
      <c r="AG2" s="74" t="s">
        <v>16</v>
      </c>
      <c r="AH2" s="74" t="s">
        <v>17</v>
      </c>
      <c r="AI2" s="74" t="s">
        <v>18</v>
      </c>
      <c r="AJ2" s="75" t="s">
        <v>19</v>
      </c>
      <c r="AK2" s="75" t="s">
        <v>20</v>
      </c>
      <c r="AL2" s="75" t="s">
        <v>21</v>
      </c>
      <c r="AM2" s="75" t="s">
        <v>22</v>
      </c>
      <c r="AN2" s="70" t="s">
        <v>23</v>
      </c>
      <c r="AO2" s="73" t="s">
        <v>24</v>
      </c>
      <c r="AP2" s="76" t="s">
        <v>25</v>
      </c>
      <c r="AQ2" s="2" t="s">
        <v>26</v>
      </c>
      <c r="AR2" s="2" t="s">
        <v>27</v>
      </c>
      <c r="AS2" s="2" t="s">
        <v>28</v>
      </c>
      <c r="AT2" s="2" t="s">
        <v>29</v>
      </c>
      <c r="AU2" s="2" t="s">
        <v>30</v>
      </c>
      <c r="AV2" s="2" t="s">
        <v>31</v>
      </c>
      <c r="AY2" s="77" t="s">
        <v>32</v>
      </c>
      <c r="AZ2" s="77" t="s">
        <v>33</v>
      </c>
      <c r="BA2" s="76" t="s">
        <v>34</v>
      </c>
      <c r="BB2" s="76" t="s">
        <v>35</v>
      </c>
      <c r="BC2" s="2" t="s">
        <v>36</v>
      </c>
    </row>
    <row r="3" spans="1:116" s="250" customFormat="1" ht="30" customHeight="1">
      <c r="A3" s="4" t="s">
        <v>37</v>
      </c>
      <c r="B3" s="5">
        <v>1</v>
      </c>
      <c r="C3" s="6">
        <v>17964</v>
      </c>
      <c r="D3" s="6"/>
      <c r="E3" s="3" t="s">
        <v>38</v>
      </c>
      <c r="F3" s="3" t="s">
        <v>39</v>
      </c>
      <c r="G3" s="3" t="s">
        <v>40</v>
      </c>
      <c r="H3" s="3" t="s">
        <v>41</v>
      </c>
      <c r="I3" s="3" t="s">
        <v>42</v>
      </c>
      <c r="J3" s="3" t="s">
        <v>43</v>
      </c>
      <c r="K3" s="6"/>
      <c r="L3" s="3"/>
      <c r="M3" s="6">
        <v>30</v>
      </c>
      <c r="N3" s="3" t="s">
        <v>44</v>
      </c>
      <c r="O3" s="3" t="s">
        <v>13898</v>
      </c>
      <c r="P3" s="3" t="s">
        <v>45</v>
      </c>
      <c r="Q3" s="3" t="s">
        <v>46</v>
      </c>
      <c r="R3" s="156">
        <v>2470</v>
      </c>
      <c r="S3" s="22"/>
      <c r="T3" s="23">
        <v>2470</v>
      </c>
      <c r="U3" s="1">
        <v>2470</v>
      </c>
      <c r="V3" s="21"/>
      <c r="W3" s="22"/>
      <c r="X3" s="22"/>
      <c r="Y3" s="22"/>
      <c r="Z3" s="22"/>
      <c r="AA3" s="22"/>
      <c r="AB3" s="22"/>
      <c r="AC3" s="22"/>
      <c r="AD3" s="22"/>
      <c r="AE3" s="24"/>
      <c r="AF3" s="20"/>
      <c r="AG3" s="20"/>
      <c r="AH3" s="20"/>
      <c r="AI3" s="20"/>
      <c r="AJ3" s="20"/>
      <c r="AK3" s="20"/>
      <c r="AL3" s="20"/>
      <c r="AM3" s="20"/>
      <c r="AN3" s="25">
        <v>2470</v>
      </c>
      <c r="AO3" s="20" t="s">
        <v>47</v>
      </c>
      <c r="AP3" s="24" t="s">
        <v>48</v>
      </c>
      <c r="AQ3" s="20" t="e">
        <f>AVERAGE(SMALL(AE3:AI3,1),SMALL(AE3:AI3,2))</f>
        <v>#NUM!</v>
      </c>
      <c r="AR3" s="20" t="e">
        <f>IF(R3 &lt;=( AVERAGE(SMALL(AE3:AI3,1),SMALL(AE3:AI3,2))), R3, "")</f>
        <v>#NUM!</v>
      </c>
      <c r="AS3" s="20" t="e">
        <f>AVERAGE(SMALL(AJ3:AM3,1),SMALL(AJ3:AM3,2))</f>
        <v>#NUM!</v>
      </c>
      <c r="AT3" s="20">
        <f>T3*1.075</f>
        <v>2655.25</v>
      </c>
      <c r="AU3" s="20">
        <f>U3*1.075</f>
        <v>2655.25</v>
      </c>
      <c r="AV3" s="22">
        <f>MIN(AN3,AT3,AU3)</f>
        <v>2470</v>
      </c>
      <c r="AW3" s="26" t="s">
        <v>49</v>
      </c>
      <c r="AX3" s="20" t="s">
        <v>48</v>
      </c>
      <c r="AY3" s="25">
        <v>2470</v>
      </c>
      <c r="AZ3" s="27">
        <f>IF(AND(AY3&gt;0,AY3&lt;=10),AY3*0.25,IF(AND(AY3&gt;10,AY3&lt;=50),AY3*0.17,IF(AND(AY3&gt;10,AY3&lt;=100),AY3*0.12,IF(AY3&gt;100,AY3*0.1))))</f>
        <v>247</v>
      </c>
      <c r="BA3" s="3">
        <f>AZ3+AY3</f>
        <v>2717</v>
      </c>
      <c r="BB3" s="25">
        <f>BA3+BA3*0.08</f>
        <v>2934.36</v>
      </c>
      <c r="BC3" s="20" t="s">
        <v>12295</v>
      </c>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row>
    <row r="4" spans="1:116" s="250" customFormat="1" ht="30" customHeight="1">
      <c r="A4" s="4" t="s">
        <v>37</v>
      </c>
      <c r="B4" s="5">
        <v>2</v>
      </c>
      <c r="C4" s="6">
        <v>17972</v>
      </c>
      <c r="D4" s="6"/>
      <c r="E4" s="3" t="s">
        <v>55</v>
      </c>
      <c r="F4" s="3" t="s">
        <v>39</v>
      </c>
      <c r="G4" s="3" t="s">
        <v>40</v>
      </c>
      <c r="H4" s="3" t="s">
        <v>56</v>
      </c>
      <c r="I4" s="3" t="s">
        <v>42</v>
      </c>
      <c r="J4" s="3" t="s">
        <v>57</v>
      </c>
      <c r="K4" s="6"/>
      <c r="L4" s="3"/>
      <c r="M4" s="6">
        <v>60</v>
      </c>
      <c r="N4" s="3" t="s">
        <v>44</v>
      </c>
      <c r="O4" s="3" t="s">
        <v>13898</v>
      </c>
      <c r="P4" s="3" t="s">
        <v>58</v>
      </c>
      <c r="Q4" s="3" t="s">
        <v>59</v>
      </c>
      <c r="R4" s="156">
        <v>988</v>
      </c>
      <c r="S4" s="22"/>
      <c r="T4" s="23">
        <v>919.07</v>
      </c>
      <c r="U4" s="1" t="s">
        <v>54</v>
      </c>
      <c r="V4" s="21"/>
      <c r="W4" s="22"/>
      <c r="X4" s="22"/>
      <c r="Y4" s="22"/>
      <c r="Z4" s="22"/>
      <c r="AA4" s="22"/>
      <c r="AB4" s="22"/>
      <c r="AC4" s="22"/>
      <c r="AD4" s="22"/>
      <c r="AE4" s="24"/>
      <c r="AF4" s="20"/>
      <c r="AG4" s="20">
        <v>983.10299999999995</v>
      </c>
      <c r="AH4" s="20"/>
      <c r="AI4" s="20"/>
      <c r="AJ4" s="20"/>
      <c r="AK4" s="20"/>
      <c r="AL4" s="20"/>
      <c r="AM4" s="20"/>
      <c r="AN4" s="25">
        <v>988</v>
      </c>
      <c r="AO4" s="20" t="s">
        <v>47</v>
      </c>
      <c r="AP4" s="24" t="s">
        <v>48</v>
      </c>
      <c r="AQ4" s="20" t="e">
        <f>AVERAGE(SMALL(AE4:AI4,1),SMALL(AE4:AI4,2))</f>
        <v>#NUM!</v>
      </c>
      <c r="AR4" s="20" t="e">
        <f>IF(R4 &lt;=( AVERAGE(SMALL(AE4:AI4,1),SMALL(AE4:AI4,2))), R4, "")</f>
        <v>#NUM!</v>
      </c>
      <c r="AS4" s="20" t="e">
        <f>AVERAGE(SMALL(AJ4:AM4,1),SMALL(AJ4:AM4,2))</f>
        <v>#NUM!</v>
      </c>
      <c r="AT4" s="20">
        <f>T4*1.075</f>
        <v>988.00025000000005</v>
      </c>
      <c r="AU4" s="20" t="e">
        <f>U4*1.075</f>
        <v>#VALUE!</v>
      </c>
      <c r="AV4" s="22" t="e">
        <f>MIN(AN4,AT4,AU4)</f>
        <v>#VALUE!</v>
      </c>
      <c r="AW4" s="26" t="s">
        <v>49</v>
      </c>
      <c r="AX4" s="20" t="s">
        <v>48</v>
      </c>
      <c r="AY4" s="25">
        <v>988.00030000000004</v>
      </c>
      <c r="AZ4" s="27">
        <f>IF(AND(AY4&gt;0,AY4&lt;=10),AY4*0.25,IF(AND(AY4&gt;10,AY4&lt;=50),AY4*0.17,IF(AND(AY4&gt;10,AY4&lt;=100),AY4*0.12,IF(AY4&gt;100,AY4*0.1))))</f>
        <v>98.800030000000007</v>
      </c>
      <c r="BA4" s="3">
        <f>AZ4+AY4</f>
        <v>1086.80033</v>
      </c>
      <c r="BB4" s="25">
        <f>BA4+BA4*0.08</f>
        <v>1173.7443564</v>
      </c>
      <c r="BC4" s="20" t="s">
        <v>12295</v>
      </c>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row>
    <row r="5" spans="1:116" s="20" customFormat="1" ht="30" customHeight="1">
      <c r="A5" s="4" t="s">
        <v>37</v>
      </c>
      <c r="B5" s="5">
        <v>3</v>
      </c>
      <c r="C5" s="6">
        <v>17974</v>
      </c>
      <c r="D5" s="6"/>
      <c r="E5" s="3" t="s">
        <v>50</v>
      </c>
      <c r="F5" s="3" t="s">
        <v>39</v>
      </c>
      <c r="G5" s="3" t="s">
        <v>40</v>
      </c>
      <c r="H5" s="3" t="s">
        <v>51</v>
      </c>
      <c r="I5" s="3" t="s">
        <v>42</v>
      </c>
      <c r="J5" s="3" t="s">
        <v>52</v>
      </c>
      <c r="K5" s="6"/>
      <c r="L5" s="3"/>
      <c r="M5" s="6">
        <v>30</v>
      </c>
      <c r="N5" s="3" t="s">
        <v>44</v>
      </c>
      <c r="O5" s="3" t="s">
        <v>13898</v>
      </c>
      <c r="P5" s="3" t="s">
        <v>45</v>
      </c>
      <c r="Q5" s="3" t="s">
        <v>53</v>
      </c>
      <c r="R5" s="156">
        <v>3458</v>
      </c>
      <c r="S5" s="22"/>
      <c r="T5" s="23">
        <v>3216.74</v>
      </c>
      <c r="U5" s="1" t="s">
        <v>54</v>
      </c>
      <c r="V5" s="21"/>
      <c r="W5" s="22"/>
      <c r="X5" s="22"/>
      <c r="Y5" s="22"/>
      <c r="Z5" s="22"/>
      <c r="AA5" s="22"/>
      <c r="AB5" s="22"/>
      <c r="AC5" s="22"/>
      <c r="AD5" s="22"/>
      <c r="AE5" s="24"/>
      <c r="AN5" s="25">
        <v>3458</v>
      </c>
      <c r="AO5" s="20" t="s">
        <v>47</v>
      </c>
      <c r="AP5" s="24" t="s">
        <v>48</v>
      </c>
      <c r="AQ5" s="20" t="e">
        <f>AVERAGE(SMALL(AE5:AI5,1),SMALL(AE5:AI5,2))</f>
        <v>#NUM!</v>
      </c>
      <c r="AR5" s="20" t="e">
        <f>IF(R5 &lt;=( AVERAGE(SMALL(AE5:AI5,1),SMALL(AE5:AI5,2))), R5, "")</f>
        <v>#NUM!</v>
      </c>
      <c r="AS5" s="20" t="e">
        <f>AVERAGE(SMALL(AJ5:AM5,1),SMALL(AJ5:AM5,2))</f>
        <v>#NUM!</v>
      </c>
      <c r="AT5" s="20">
        <f>T5*1.075</f>
        <v>3457.9954999999995</v>
      </c>
      <c r="AU5" s="20" t="e">
        <f>U5*1.075</f>
        <v>#VALUE!</v>
      </c>
      <c r="AV5" s="22" t="e">
        <f>MIN(AN5,AT5,AU5)</f>
        <v>#VALUE!</v>
      </c>
      <c r="AW5" s="26" t="s">
        <v>49</v>
      </c>
      <c r="AX5" s="20" t="s">
        <v>48</v>
      </c>
      <c r="AY5" s="25">
        <v>2457.9960000000001</v>
      </c>
      <c r="AZ5" s="27">
        <f>IF(AND(AY5&gt;0,AY5&lt;=10),AY5*0.25,IF(AND(AY5&gt;10,AY5&lt;=50),AY5*0.17,IF(AND(AY5&gt;10,AY5&lt;=100),AY5*0.12,IF(AY5&gt;100,AY5*0.1))))</f>
        <v>245.79960000000003</v>
      </c>
      <c r="BA5" s="3">
        <f>AZ5+AY5</f>
        <v>2703.7955999999999</v>
      </c>
      <c r="BB5" s="25">
        <f>BA5+BA5*0.08</f>
        <v>2920.099248</v>
      </c>
      <c r="BC5" s="20" t="s">
        <v>12295</v>
      </c>
    </row>
    <row r="6" spans="1:116" s="20" customFormat="1" ht="30" customHeight="1">
      <c r="A6" s="7" t="s">
        <v>60</v>
      </c>
      <c r="B6" s="5">
        <v>4</v>
      </c>
      <c r="C6" s="6">
        <v>16283</v>
      </c>
      <c r="D6" s="10"/>
      <c r="E6" s="8" t="s">
        <v>135</v>
      </c>
      <c r="F6" s="3" t="s">
        <v>136</v>
      </c>
      <c r="G6" s="3" t="s">
        <v>137</v>
      </c>
      <c r="H6" s="3" t="s">
        <v>138</v>
      </c>
      <c r="I6" s="3" t="s">
        <v>139</v>
      </c>
      <c r="J6" s="3" t="s">
        <v>140</v>
      </c>
      <c r="K6" s="6">
        <v>1</v>
      </c>
      <c r="L6" s="3"/>
      <c r="M6" s="6">
        <v>20</v>
      </c>
      <c r="N6" s="3" t="s">
        <v>44</v>
      </c>
      <c r="O6" s="3" t="s">
        <v>68</v>
      </c>
      <c r="P6" s="3" t="s">
        <v>80</v>
      </c>
      <c r="Q6" s="3" t="s">
        <v>141</v>
      </c>
      <c r="R6" s="156">
        <v>6.5</v>
      </c>
      <c r="S6" s="22">
        <v>6.98</v>
      </c>
      <c r="T6" s="23">
        <v>8.26</v>
      </c>
      <c r="U6" s="1">
        <v>3.8</v>
      </c>
      <c r="V6" s="21"/>
      <c r="W6" s="22">
        <v>6.5</v>
      </c>
      <c r="X6" s="22"/>
      <c r="Y6" s="22"/>
      <c r="Z6" s="22"/>
      <c r="AA6" s="22"/>
      <c r="AB6" s="22"/>
      <c r="AC6" s="22"/>
      <c r="AD6" s="22"/>
      <c r="AE6" s="24"/>
      <c r="AF6" s="20">
        <v>5.7130000000000001</v>
      </c>
      <c r="AN6" s="25"/>
      <c r="AP6" s="24"/>
      <c r="AQ6" s="20" t="e">
        <f>AVERAGE(SMALL(AE6:AI6,1),SMALL(AE6:AI6,2))</f>
        <v>#NUM!</v>
      </c>
      <c r="AR6" s="20" t="e">
        <f>IF(R6 &lt;=( AVERAGE(SMALL(AE6:AI6,1),SMALL(AE6:AI6,2))), R6, "")</f>
        <v>#NUM!</v>
      </c>
      <c r="AS6" s="20" t="e">
        <f>AVERAGE(SMALL(AJ6:AM6,1),SMALL(AJ6:AM6,2))</f>
        <v>#NUM!</v>
      </c>
      <c r="AT6" s="20">
        <f>T6*1.075</f>
        <v>8.8795000000000002</v>
      </c>
      <c r="AU6" s="20">
        <f>U6*1.075</f>
        <v>4.085</v>
      </c>
      <c r="AV6" s="22">
        <f>MIN(AN6,AT6,AU6)</f>
        <v>4.085</v>
      </c>
      <c r="AW6" s="20" t="s">
        <v>71</v>
      </c>
      <c r="AX6" s="20" t="s">
        <v>72</v>
      </c>
      <c r="AY6" s="25">
        <v>4.09</v>
      </c>
      <c r="AZ6" s="27">
        <f>IF(AND(AY6&gt;0,AY6&lt;=10),AY6*0.25,IF(AND(AY6&gt;10,AY6&lt;=50),AY6*0.17,IF(AND(AY6&gt;10,AY6&lt;=100),AY6*0.12,IF(AY6&gt;100,AY6*0.1))))</f>
        <v>1.0225</v>
      </c>
      <c r="BA6" s="3">
        <f>AZ6+AY6</f>
        <v>5.1124999999999998</v>
      </c>
      <c r="BB6" s="25">
        <f>BA6+BA6*0.08</f>
        <v>5.5214999999999996</v>
      </c>
      <c r="BC6" s="20" t="s">
        <v>12295</v>
      </c>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row>
    <row r="7" spans="1:116" s="20" customFormat="1" ht="30" customHeight="1">
      <c r="A7" s="7" t="s">
        <v>60</v>
      </c>
      <c r="B7" s="5">
        <v>5</v>
      </c>
      <c r="C7" s="10"/>
      <c r="D7" s="10"/>
      <c r="E7" s="8" t="s">
        <v>98</v>
      </c>
      <c r="F7" s="3" t="s">
        <v>99</v>
      </c>
      <c r="G7" s="3" t="s">
        <v>100</v>
      </c>
      <c r="H7" s="3" t="s">
        <v>105</v>
      </c>
      <c r="I7" s="3" t="s">
        <v>77</v>
      </c>
      <c r="J7" s="3" t="s">
        <v>106</v>
      </c>
      <c r="K7" s="6">
        <v>20</v>
      </c>
      <c r="L7" s="3" t="s">
        <v>79</v>
      </c>
      <c r="M7" s="6">
        <v>1</v>
      </c>
      <c r="N7" s="3" t="s">
        <v>44</v>
      </c>
      <c r="O7" s="3" t="s">
        <v>68</v>
      </c>
      <c r="P7" s="3" t="s">
        <v>80</v>
      </c>
      <c r="Q7" s="3" t="s">
        <v>107</v>
      </c>
      <c r="R7" s="156">
        <v>3.7</v>
      </c>
      <c r="S7" s="22">
        <v>3.97</v>
      </c>
      <c r="T7" s="23"/>
      <c r="U7" s="1">
        <v>1.5</v>
      </c>
      <c r="V7" s="21"/>
      <c r="W7" s="22">
        <v>3.7</v>
      </c>
      <c r="X7" s="22"/>
      <c r="Y7" s="22"/>
      <c r="Z7" s="22"/>
      <c r="AA7" s="22"/>
      <c r="AB7" s="22"/>
      <c r="AC7" s="22"/>
      <c r="AD7" s="22"/>
      <c r="AE7" s="24"/>
      <c r="AN7" s="25"/>
      <c r="AP7" s="24"/>
      <c r="AQ7" s="20" t="e">
        <f>AVERAGE(SMALL(AE7:AI7,1),SMALL(AE7:AI7,2))</f>
        <v>#NUM!</v>
      </c>
      <c r="AR7" s="20" t="e">
        <f>IF(R7 &lt;=( AVERAGE(SMALL(AE7:AI7,1),SMALL(AE7:AI7,2))), R7, "")</f>
        <v>#NUM!</v>
      </c>
      <c r="AS7" s="20" t="e">
        <f>AVERAGE(SMALL(AJ7:AM7,1),SMALL(AJ7:AM7,2))</f>
        <v>#NUM!</v>
      </c>
      <c r="AT7" s="20">
        <f>T7*1.075</f>
        <v>0</v>
      </c>
      <c r="AU7" s="20">
        <f>U7*1.075</f>
        <v>1.6124999999999998</v>
      </c>
      <c r="AV7" s="22">
        <f>MIN(AN7,AT7,AU7)</f>
        <v>0</v>
      </c>
      <c r="AW7" s="20" t="s">
        <v>71</v>
      </c>
      <c r="AX7" s="20" t="s">
        <v>72</v>
      </c>
      <c r="AY7" s="25">
        <v>1.6125</v>
      </c>
      <c r="AZ7" s="27">
        <f>IF(AND(AY7&gt;0,AY7&lt;=10),AY7*0.25,IF(AND(AY7&gt;10,AY7&lt;=50),AY7*0.17,IF(AND(AY7&gt;10,AY7&lt;=100),AY7*0.12,IF(AY7&gt;100,AY7*0.1))))</f>
        <v>0.40312500000000001</v>
      </c>
      <c r="BA7" s="3">
        <f>AZ7+AY7</f>
        <v>2.015625</v>
      </c>
      <c r="BB7" s="25">
        <f>BA7+BA7*0.08</f>
        <v>2.1768749999999999</v>
      </c>
      <c r="BC7" s="20" t="s">
        <v>12295</v>
      </c>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row>
    <row r="8" spans="1:116" s="20" customFormat="1" ht="30" customHeight="1">
      <c r="A8" s="7" t="s">
        <v>60</v>
      </c>
      <c r="B8" s="5">
        <v>6</v>
      </c>
      <c r="C8" s="10"/>
      <c r="D8" s="10"/>
      <c r="E8" s="8" t="s">
        <v>98</v>
      </c>
      <c r="F8" s="3" t="s">
        <v>99</v>
      </c>
      <c r="G8" s="3" t="s">
        <v>100</v>
      </c>
      <c r="H8" s="3" t="s">
        <v>101</v>
      </c>
      <c r="I8" s="3" t="s">
        <v>102</v>
      </c>
      <c r="J8" s="3" t="s">
        <v>103</v>
      </c>
      <c r="K8" s="6"/>
      <c r="L8" s="3"/>
      <c r="M8" s="6">
        <v>20</v>
      </c>
      <c r="N8" s="3" t="s">
        <v>44</v>
      </c>
      <c r="O8" s="3" t="s">
        <v>68</v>
      </c>
      <c r="P8" s="3" t="s">
        <v>80</v>
      </c>
      <c r="Q8" s="3" t="s">
        <v>104</v>
      </c>
      <c r="R8" s="156">
        <v>3.2</v>
      </c>
      <c r="S8" s="22">
        <v>3.44</v>
      </c>
      <c r="T8" s="23">
        <v>1.2</v>
      </c>
      <c r="U8" s="1">
        <v>1.1000000000000001</v>
      </c>
      <c r="V8" s="21"/>
      <c r="W8" s="22">
        <v>3.2</v>
      </c>
      <c r="X8" s="22"/>
      <c r="Y8" s="22"/>
      <c r="Z8" s="22"/>
      <c r="AA8" s="22"/>
      <c r="AB8" s="22"/>
      <c r="AC8" s="22"/>
      <c r="AD8" s="22"/>
      <c r="AE8" s="24"/>
      <c r="AF8" s="20">
        <v>2.99</v>
      </c>
      <c r="AN8" s="25"/>
      <c r="AP8" s="24"/>
      <c r="AQ8" s="20" t="e">
        <f>AVERAGE(SMALL(AE8:AI8,1),SMALL(AE8:AI8,2))</f>
        <v>#NUM!</v>
      </c>
      <c r="AR8" s="20" t="e">
        <f>IF(R8 &lt;=( AVERAGE(SMALL(AE8:AI8,1),SMALL(AE8:AI8,2))), R8, "")</f>
        <v>#NUM!</v>
      </c>
      <c r="AS8" s="20" t="e">
        <f>AVERAGE(SMALL(AJ8:AM8,1),SMALL(AJ8:AM8,2))</f>
        <v>#NUM!</v>
      </c>
      <c r="AT8" s="20">
        <f>T8*1.075</f>
        <v>1.2899999999999998</v>
      </c>
      <c r="AU8" s="20">
        <f>U8*1.075</f>
        <v>1.1825000000000001</v>
      </c>
      <c r="AV8" s="22">
        <f>MIN(AN8,AT8,AU8)</f>
        <v>1.1825000000000001</v>
      </c>
      <c r="AW8" s="20" t="s">
        <v>71</v>
      </c>
      <c r="AX8" s="20" t="s">
        <v>72</v>
      </c>
      <c r="AY8" s="25">
        <v>1.18</v>
      </c>
      <c r="AZ8" s="27">
        <f>IF(AND(AY8&gt;0,AY8&lt;=10),AY8*0.25,IF(AND(AY8&gt;10,AY8&lt;=50),AY8*0.17,IF(AND(AY8&gt;10,AY8&lt;=100),AY8*0.12,IF(AY8&gt;100,AY8*0.1))))</f>
        <v>0.29499999999999998</v>
      </c>
      <c r="BA8" s="3">
        <f>AZ8+AY8</f>
        <v>1.4749999999999999</v>
      </c>
      <c r="BB8" s="25">
        <f>BA8+BA8*0.08</f>
        <v>1.593</v>
      </c>
      <c r="BC8" s="20" t="s">
        <v>12295</v>
      </c>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row>
    <row r="9" spans="1:116" s="20" customFormat="1" ht="30" customHeight="1">
      <c r="A9" s="7" t="s">
        <v>60</v>
      </c>
      <c r="B9" s="5">
        <v>7</v>
      </c>
      <c r="C9" s="10"/>
      <c r="D9" s="10"/>
      <c r="E9" s="8" t="s">
        <v>119</v>
      </c>
      <c r="F9" s="3" t="s">
        <v>120</v>
      </c>
      <c r="G9" s="3" t="s">
        <v>121</v>
      </c>
      <c r="H9" s="3" t="s">
        <v>126</v>
      </c>
      <c r="I9" s="3" t="s">
        <v>102</v>
      </c>
      <c r="J9" s="3" t="s">
        <v>127</v>
      </c>
      <c r="K9" s="6"/>
      <c r="L9" s="3"/>
      <c r="M9" s="6">
        <v>20</v>
      </c>
      <c r="N9" s="3" t="s">
        <v>44</v>
      </c>
      <c r="O9" s="3" t="s">
        <v>68</v>
      </c>
      <c r="P9" s="3" t="s">
        <v>80</v>
      </c>
      <c r="Q9" s="3" t="s">
        <v>128</v>
      </c>
      <c r="R9" s="156">
        <v>7</v>
      </c>
      <c r="S9" s="22">
        <v>7.53</v>
      </c>
      <c r="T9" s="23">
        <v>7.5</v>
      </c>
      <c r="U9" s="1">
        <v>2.5</v>
      </c>
      <c r="V9" s="21"/>
      <c r="W9" s="22">
        <v>7</v>
      </c>
      <c r="X9" s="22"/>
      <c r="Y9" s="22"/>
      <c r="Z9" s="22"/>
      <c r="AA9" s="22"/>
      <c r="AB9" s="22"/>
      <c r="AC9" s="22"/>
      <c r="AD9" s="22"/>
      <c r="AE9" s="24"/>
      <c r="AN9" s="25"/>
      <c r="AP9" s="24"/>
      <c r="AQ9" s="20" t="e">
        <f>AVERAGE(SMALL(AE9:AI9,1),SMALL(AE9:AI9,2))</f>
        <v>#NUM!</v>
      </c>
      <c r="AR9" s="20" t="e">
        <f>IF(R9 &lt;=( AVERAGE(SMALL(AE9:AI9,1),SMALL(AE9:AI9,2))), R9, "")</f>
        <v>#NUM!</v>
      </c>
      <c r="AS9" s="20" t="e">
        <f>AVERAGE(SMALL(AJ9:AM9,1),SMALL(AJ9:AM9,2))</f>
        <v>#NUM!</v>
      </c>
      <c r="AT9" s="20">
        <f>T9*1.075</f>
        <v>8.0625</v>
      </c>
      <c r="AU9" s="20">
        <f>U9*1.075</f>
        <v>2.6875</v>
      </c>
      <c r="AV9" s="22">
        <f>MIN(AN9,AT9,AU9)</f>
        <v>2.6875</v>
      </c>
      <c r="AW9" s="20" t="s">
        <v>71</v>
      </c>
      <c r="AX9" s="20" t="s">
        <v>72</v>
      </c>
      <c r="AY9" s="25">
        <v>2.6869999999999998</v>
      </c>
      <c r="AZ9" s="27">
        <f>IF(AND(AY9&gt;0,AY9&lt;=10),AY9*0.25,IF(AND(AY9&gt;10,AY9&lt;=50),AY9*0.17,IF(AND(AY9&gt;10,AY9&lt;=100),AY9*0.12,IF(AY9&gt;100,AY9*0.1))))</f>
        <v>0.67174999999999996</v>
      </c>
      <c r="BA9" s="3">
        <f>AZ9+AY9</f>
        <v>3.3587499999999997</v>
      </c>
      <c r="BB9" s="25">
        <f>BA9+BA9*0.08</f>
        <v>3.6274499999999996</v>
      </c>
      <c r="BC9" s="20" t="s">
        <v>12295</v>
      </c>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row>
    <row r="10" spans="1:116" s="20" customFormat="1" ht="30" customHeight="1">
      <c r="A10" s="152" t="s">
        <v>14303</v>
      </c>
      <c r="B10" s="5">
        <v>8</v>
      </c>
      <c r="C10" s="173">
        <v>3757</v>
      </c>
      <c r="D10" s="173"/>
      <c r="E10" s="172" t="s">
        <v>119</v>
      </c>
      <c r="F10" s="3" t="s">
        <v>120</v>
      </c>
      <c r="G10" s="3" t="s">
        <v>121</v>
      </c>
      <c r="H10" s="3" t="s">
        <v>122</v>
      </c>
      <c r="I10" s="3" t="s">
        <v>123</v>
      </c>
      <c r="J10" s="3" t="s">
        <v>124</v>
      </c>
      <c r="K10" s="6">
        <v>200</v>
      </c>
      <c r="L10" s="3" t="s">
        <v>79</v>
      </c>
      <c r="M10" s="6">
        <v>1</v>
      </c>
      <c r="N10" s="3" t="s">
        <v>44</v>
      </c>
      <c r="O10" s="3" t="s">
        <v>68</v>
      </c>
      <c r="P10" s="3" t="s">
        <v>80</v>
      </c>
      <c r="Q10" s="3" t="s">
        <v>125</v>
      </c>
      <c r="R10" s="160">
        <v>7.88</v>
      </c>
      <c r="S10" s="79">
        <v>7.33</v>
      </c>
      <c r="T10" s="81">
        <v>2.5</v>
      </c>
      <c r="U10" s="82"/>
      <c r="V10" s="79">
        <v>7.88</v>
      </c>
      <c r="W10" s="79"/>
      <c r="X10" s="79"/>
      <c r="Y10" s="79"/>
      <c r="Z10" s="79"/>
      <c r="AA10" s="79"/>
      <c r="AB10" s="79"/>
      <c r="AC10" s="79"/>
      <c r="AD10" s="79"/>
      <c r="AE10" s="83">
        <v>4.84</v>
      </c>
      <c r="AF10" s="84">
        <v>7.56</v>
      </c>
      <c r="AG10" s="84"/>
      <c r="AH10" s="84"/>
      <c r="AI10" s="84"/>
      <c r="AJ10" s="84"/>
      <c r="AK10" s="84"/>
      <c r="AL10" s="84"/>
      <c r="AM10" s="84"/>
      <c r="AN10" s="85"/>
      <c r="AO10" s="84"/>
      <c r="AP10" s="83"/>
      <c r="AQ10" s="84">
        <f>AVERAGE(SMALL(AE10:AI10,1),SMALL(AE10:AI10,2))</f>
        <v>6.1999999999999993</v>
      </c>
      <c r="AR10" s="84" t="str">
        <f>IF(R10 &lt;=( AVERAGE(SMALL(AE10:AI10,1),SMALL(AE10:AI10,2))), R10, "")</f>
        <v/>
      </c>
      <c r="AS10" s="84" t="e">
        <f>AVERAGE(SMALL(AJ10:AM10,1),SMALL(AJ10:AM10,2))</f>
        <v>#NUM!</v>
      </c>
      <c r="AT10" s="84" t="e">
        <f>#REF!*1.075</f>
        <v>#REF!</v>
      </c>
      <c r="AU10" s="84">
        <f>T10*1.075</f>
        <v>2.6875</v>
      </c>
      <c r="AV10" s="79" t="e">
        <f>MIN(AN10,AT10,AU10)</f>
        <v>#REF!</v>
      </c>
      <c r="AW10" s="84" t="s">
        <v>14304</v>
      </c>
      <c r="AX10" s="84" t="s">
        <v>72</v>
      </c>
      <c r="AY10" s="85">
        <v>2.6875</v>
      </c>
      <c r="AZ10" s="87">
        <f>IF(AND(AY10&gt;0,AY10&lt;=10),AY10*0.25,IF(AND(AY10&gt;10,AY10&lt;=50),AY10*0.17,IF(AND(AY10&gt;10,AY10&lt;=100),AY10*0.12,IF(AY10&gt;100,AY10*0.1))))</f>
        <v>0.671875</v>
      </c>
      <c r="BA10" s="43">
        <f>AZ10+AY10</f>
        <v>3.359375</v>
      </c>
      <c r="BB10" s="85">
        <f>BA10+BA10*0.08</f>
        <v>3.6281249999999998</v>
      </c>
      <c r="BC10" s="20" t="s">
        <v>12295</v>
      </c>
      <c r="BD10" s="84" t="s">
        <v>12298</v>
      </c>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row>
    <row r="11" spans="1:116" s="20" customFormat="1" ht="30" customHeight="1">
      <c r="A11" s="7" t="s">
        <v>60</v>
      </c>
      <c r="B11" s="5">
        <v>9</v>
      </c>
      <c r="C11" s="116"/>
      <c r="D11" s="116"/>
      <c r="E11" s="8" t="s">
        <v>129</v>
      </c>
      <c r="F11" s="3" t="s">
        <v>130</v>
      </c>
      <c r="G11" s="3" t="s">
        <v>131</v>
      </c>
      <c r="H11" s="3" t="s">
        <v>132</v>
      </c>
      <c r="I11" s="3" t="s">
        <v>123</v>
      </c>
      <c r="J11" s="3" t="s">
        <v>133</v>
      </c>
      <c r="K11" s="6">
        <v>240</v>
      </c>
      <c r="L11" s="3" t="s">
        <v>79</v>
      </c>
      <c r="M11" s="6">
        <v>1</v>
      </c>
      <c r="N11" s="3" t="s">
        <v>44</v>
      </c>
      <c r="O11" s="3" t="s">
        <v>68</v>
      </c>
      <c r="P11" s="3" t="s">
        <v>80</v>
      </c>
      <c r="Q11" s="3" t="s">
        <v>134</v>
      </c>
      <c r="R11" s="156">
        <v>5.5</v>
      </c>
      <c r="S11" s="22">
        <v>5.91</v>
      </c>
      <c r="T11" s="23"/>
      <c r="U11" s="1">
        <v>2.4300000000000002</v>
      </c>
      <c r="V11" s="21"/>
      <c r="W11" s="22">
        <v>5.5</v>
      </c>
      <c r="X11" s="22"/>
      <c r="Y11" s="22"/>
      <c r="Z11" s="22"/>
      <c r="AA11" s="22"/>
      <c r="AB11" s="22"/>
      <c r="AC11" s="22"/>
      <c r="AD11" s="22"/>
      <c r="AE11" s="24"/>
      <c r="AF11" s="20">
        <v>4.0262000000000002</v>
      </c>
      <c r="AN11" s="25"/>
      <c r="AP11" s="24"/>
      <c r="AQ11" s="20" t="e">
        <f>AVERAGE(SMALL(AE11:AI11,1),SMALL(AE11:AI11,2))</f>
        <v>#NUM!</v>
      </c>
      <c r="AR11" s="20" t="e">
        <f>IF(R11 &lt;=( AVERAGE(SMALL(AE11:AI11,1),SMALL(AE11:AI11,2))), R11, "")</f>
        <v>#NUM!</v>
      </c>
      <c r="AS11" s="20" t="e">
        <f>AVERAGE(SMALL(AJ11:AM11,1),SMALL(AJ11:AM11,2))</f>
        <v>#NUM!</v>
      </c>
      <c r="AT11" s="20">
        <f>T11*1.075</f>
        <v>0</v>
      </c>
      <c r="AU11" s="20">
        <f>U11*1.075</f>
        <v>2.61225</v>
      </c>
      <c r="AV11" s="22">
        <f>MIN(AN11,AT11,AU11)</f>
        <v>0</v>
      </c>
      <c r="AW11" s="20" t="s">
        <v>71</v>
      </c>
      <c r="AX11" s="20" t="s">
        <v>72</v>
      </c>
      <c r="AY11" s="25">
        <v>2.6122000000000001</v>
      </c>
      <c r="AZ11" s="27">
        <f>IF(AND(AY11&gt;0,AY11&lt;=10),AY11*0.25,IF(AND(AY11&gt;10,AY11&lt;=50),AY11*0.17,IF(AND(AY11&gt;10,AY11&lt;=100),AY11*0.12,IF(AY11&gt;100,AY11*0.1))))</f>
        <v>0.65305000000000002</v>
      </c>
      <c r="BA11" s="3">
        <f>AZ11+AY11</f>
        <v>3.26525</v>
      </c>
      <c r="BB11" s="25">
        <f>BA11+BA11*0.08</f>
        <v>3.5264699999999998</v>
      </c>
      <c r="BC11" s="20" t="s">
        <v>12295</v>
      </c>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row>
    <row r="12" spans="1:116" s="20" customFormat="1" ht="30" customHeight="1">
      <c r="A12" s="7" t="s">
        <v>60</v>
      </c>
      <c r="B12" s="5">
        <v>10</v>
      </c>
      <c r="C12" s="10"/>
      <c r="D12" s="10"/>
      <c r="E12" s="8" t="s">
        <v>108</v>
      </c>
      <c r="F12" s="3" t="s">
        <v>109</v>
      </c>
      <c r="G12" s="3" t="s">
        <v>110</v>
      </c>
      <c r="H12" s="3" t="s">
        <v>111</v>
      </c>
      <c r="I12" s="3" t="s">
        <v>77</v>
      </c>
      <c r="J12" s="3" t="s">
        <v>112</v>
      </c>
      <c r="K12" s="6">
        <v>15</v>
      </c>
      <c r="L12" s="3" t="s">
        <v>79</v>
      </c>
      <c r="M12" s="6">
        <v>1</v>
      </c>
      <c r="N12" s="3" t="s">
        <v>44</v>
      </c>
      <c r="O12" s="3" t="s">
        <v>68</v>
      </c>
      <c r="P12" s="3" t="s">
        <v>80</v>
      </c>
      <c r="Q12" s="3" t="s">
        <v>113</v>
      </c>
      <c r="R12" s="156">
        <v>5.8</v>
      </c>
      <c r="S12" s="22">
        <v>6.23</v>
      </c>
      <c r="T12" s="23">
        <v>7.6</v>
      </c>
      <c r="U12" s="1">
        <v>3.6</v>
      </c>
      <c r="V12" s="21"/>
      <c r="W12" s="22">
        <v>5.8</v>
      </c>
      <c r="X12" s="22"/>
      <c r="Y12" s="22"/>
      <c r="Z12" s="22"/>
      <c r="AA12" s="22"/>
      <c r="AB12" s="22"/>
      <c r="AC12" s="22"/>
      <c r="AD12" s="22"/>
      <c r="AE12" s="24"/>
      <c r="AN12" s="25"/>
      <c r="AP12" s="24"/>
      <c r="AQ12" s="20" t="e">
        <f>AVERAGE(SMALL(AE12:AI12,1),SMALL(AE12:AI12,2))</f>
        <v>#NUM!</v>
      </c>
      <c r="AR12" s="20" t="e">
        <f>IF(R12 &lt;=( AVERAGE(SMALL(AE12:AI12,1),SMALL(AE12:AI12,2))), R12, "")</f>
        <v>#NUM!</v>
      </c>
      <c r="AS12" s="20" t="e">
        <f>AVERAGE(SMALL(AJ12:AM12,1),SMALL(AJ12:AM12,2))</f>
        <v>#NUM!</v>
      </c>
      <c r="AT12" s="20">
        <f>T12*1.075</f>
        <v>8.17</v>
      </c>
      <c r="AU12" s="20">
        <f>U12*1.075</f>
        <v>3.87</v>
      </c>
      <c r="AV12" s="22">
        <f>MIN(AN12,AT12,AU12)</f>
        <v>3.87</v>
      </c>
      <c r="AW12" s="20" t="s">
        <v>71</v>
      </c>
      <c r="AX12" s="20" t="s">
        <v>72</v>
      </c>
      <c r="AY12" s="25">
        <v>3.87</v>
      </c>
      <c r="AZ12" s="27">
        <f>IF(AND(AY12&gt;0,AY12&lt;=10),AY12*0.25,IF(AND(AY12&gt;10,AY12&lt;=50),AY12*0.17,IF(AND(AY12&gt;10,AY12&lt;=100),AY12*0.12,IF(AY12&gt;100,AY12*0.1))))</f>
        <v>0.96750000000000003</v>
      </c>
      <c r="BA12" s="3">
        <f>AZ12+AY12</f>
        <v>4.8375000000000004</v>
      </c>
      <c r="BB12" s="25">
        <f>BA12+BA12*0.08</f>
        <v>5.2245000000000008</v>
      </c>
      <c r="BC12" s="20" t="s">
        <v>12295</v>
      </c>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row>
    <row r="13" spans="1:116" s="20" customFormat="1" ht="30" customHeight="1">
      <c r="A13" s="152" t="s">
        <v>14303</v>
      </c>
      <c r="B13" s="5">
        <v>11</v>
      </c>
      <c r="C13" s="179">
        <v>3920</v>
      </c>
      <c r="D13" s="179"/>
      <c r="E13" s="172" t="s">
        <v>114</v>
      </c>
      <c r="F13" s="3" t="s">
        <v>115</v>
      </c>
      <c r="G13" s="3" t="s">
        <v>116</v>
      </c>
      <c r="H13" s="3" t="s">
        <v>101</v>
      </c>
      <c r="I13" s="3" t="s">
        <v>102</v>
      </c>
      <c r="J13" s="3" t="s">
        <v>117</v>
      </c>
      <c r="K13" s="6"/>
      <c r="L13" s="3"/>
      <c r="M13" s="6">
        <v>30</v>
      </c>
      <c r="N13" s="3" t="s">
        <v>44</v>
      </c>
      <c r="O13" s="3" t="s">
        <v>68</v>
      </c>
      <c r="P13" s="3" t="s">
        <v>80</v>
      </c>
      <c r="Q13" s="3" t="s">
        <v>118</v>
      </c>
      <c r="R13" s="160">
        <v>3.24</v>
      </c>
      <c r="S13" s="79">
        <v>3.01</v>
      </c>
      <c r="T13" s="81">
        <v>1.3</v>
      </c>
      <c r="U13" s="82"/>
      <c r="V13" s="79">
        <v>3.24</v>
      </c>
      <c r="W13" s="79"/>
      <c r="X13" s="79"/>
      <c r="Y13" s="79"/>
      <c r="Z13" s="79"/>
      <c r="AA13" s="79"/>
      <c r="AB13" s="79"/>
      <c r="AC13" s="79"/>
      <c r="AD13" s="79"/>
      <c r="AE13" s="83">
        <v>7.15</v>
      </c>
      <c r="AF13" s="84">
        <v>1.38</v>
      </c>
      <c r="AG13" s="84"/>
      <c r="AH13" s="84"/>
      <c r="AI13" s="84"/>
      <c r="AJ13" s="84"/>
      <c r="AK13" s="84"/>
      <c r="AL13" s="84"/>
      <c r="AM13" s="84"/>
      <c r="AN13" s="85"/>
      <c r="AO13" s="84"/>
      <c r="AP13" s="83"/>
      <c r="AQ13" s="84">
        <f>AVERAGE(SMALL(AE13:AI13,1),SMALL(AE13:AI13,2))</f>
        <v>4.2650000000000006</v>
      </c>
      <c r="AR13" s="84">
        <f>IF(R13 &lt;=( AVERAGE(SMALL(AE13:AI13,1),SMALL(AE13:AI13,2))), R13, "")</f>
        <v>3.24</v>
      </c>
      <c r="AS13" s="84" t="e">
        <f>AVERAGE(SMALL(AJ13:AM13,1),SMALL(AJ13:AM13,2))</f>
        <v>#NUM!</v>
      </c>
      <c r="AT13" s="84" t="e">
        <f>#REF!*1.075</f>
        <v>#REF!</v>
      </c>
      <c r="AU13" s="84">
        <f>T13*1.075</f>
        <v>1.3975</v>
      </c>
      <c r="AV13" s="79" t="e">
        <f>MIN(AN13,AT13,AU13)</f>
        <v>#REF!</v>
      </c>
      <c r="AW13" s="84" t="s">
        <v>14304</v>
      </c>
      <c r="AX13" s="84" t="s">
        <v>72</v>
      </c>
      <c r="AY13" s="85">
        <v>1.39</v>
      </c>
      <c r="AZ13" s="87">
        <f>IF(AND(AY13&gt;0,AY13&lt;=10),AY13*0.25,IF(AND(AY13&gt;10,AY13&lt;=50),AY13*0.17,IF(AND(AY13&gt;10,AY13&lt;=100),AY13*0.12,IF(AY13&gt;100,AY13*0.1))))</f>
        <v>0.34749999999999998</v>
      </c>
      <c r="BA13" s="43">
        <f>AZ13+AY13</f>
        <v>1.7374999999999998</v>
      </c>
      <c r="BB13" s="85">
        <f>BA13+BA13*0.08</f>
        <v>1.8764999999999998</v>
      </c>
      <c r="BC13" s="20" t="s">
        <v>12295</v>
      </c>
      <c r="BD13" s="84" t="s">
        <v>12298</v>
      </c>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row>
    <row r="14" spans="1:116" s="20" customFormat="1" ht="30" customHeight="1">
      <c r="A14" s="7" t="s">
        <v>60</v>
      </c>
      <c r="B14" s="5">
        <v>12</v>
      </c>
      <c r="C14" s="10"/>
      <c r="D14" s="10"/>
      <c r="E14" s="8" t="s">
        <v>61</v>
      </c>
      <c r="F14" s="116" t="s">
        <v>62</v>
      </c>
      <c r="G14" s="3" t="s">
        <v>63</v>
      </c>
      <c r="H14" s="4" t="s">
        <v>64</v>
      </c>
      <c r="I14" s="3" t="s">
        <v>65</v>
      </c>
      <c r="J14" s="3" t="s">
        <v>66</v>
      </c>
      <c r="K14" s="5">
        <v>10</v>
      </c>
      <c r="L14" s="3" t="s">
        <v>67</v>
      </c>
      <c r="M14" s="6">
        <v>1</v>
      </c>
      <c r="N14" s="3" t="s">
        <v>44</v>
      </c>
      <c r="O14" s="3" t="s">
        <v>68</v>
      </c>
      <c r="P14" s="3" t="s">
        <v>69</v>
      </c>
      <c r="Q14" s="3" t="s">
        <v>70</v>
      </c>
      <c r="R14" s="156">
        <v>4</v>
      </c>
      <c r="S14" s="22">
        <v>4.3</v>
      </c>
      <c r="T14" s="23"/>
      <c r="U14" s="1">
        <v>2.0699999999999998</v>
      </c>
      <c r="V14" s="21"/>
      <c r="W14" s="22">
        <v>3</v>
      </c>
      <c r="X14" s="22"/>
      <c r="Y14" s="22"/>
      <c r="Z14" s="22"/>
      <c r="AA14" s="22"/>
      <c r="AB14" s="22"/>
      <c r="AC14" s="22"/>
      <c r="AD14" s="22"/>
      <c r="AE14" s="24"/>
      <c r="AN14" s="25"/>
      <c r="AP14" s="24"/>
      <c r="AQ14" s="20" t="e">
        <f>AVERAGE(SMALL(AE14:AI14,1),SMALL(AE14:AI14,2))</f>
        <v>#NUM!</v>
      </c>
      <c r="AR14" s="20" t="e">
        <f>IF(R14 &lt;=( AVERAGE(SMALL(AE14:AI14,1),SMALL(AE14:AI14,2))), R14, "")</f>
        <v>#NUM!</v>
      </c>
      <c r="AS14" s="20" t="e">
        <f>AVERAGE(SMALL(AJ14:AM14,1),SMALL(AJ14:AM14,2))</f>
        <v>#NUM!</v>
      </c>
      <c r="AT14" s="20">
        <f>T14*1.075</f>
        <v>0</v>
      </c>
      <c r="AU14" s="20">
        <f>U14*1.075</f>
        <v>2.22525</v>
      </c>
      <c r="AV14" s="22">
        <f>MIN(AN14,AT14,AU14)</f>
        <v>0</v>
      </c>
      <c r="AW14" s="20" t="s">
        <v>71</v>
      </c>
      <c r="AX14" s="20" t="s">
        <v>72</v>
      </c>
      <c r="AY14" s="25">
        <v>2.2250000000000001</v>
      </c>
      <c r="AZ14" s="27">
        <f>IF(AND(AY14&gt;0,AY14&lt;=10),AY14*0.25,IF(AND(AY14&gt;10,AY14&lt;=50),AY14*0.17,IF(AND(AY14&gt;10,AY14&lt;=100),AY14*0.12,IF(AY14&gt;100,AY14*0.1))))</f>
        <v>0.55625000000000002</v>
      </c>
      <c r="BA14" s="3">
        <f>AZ14+AY14</f>
        <v>2.78125</v>
      </c>
      <c r="BB14" s="25">
        <f>BA14+BA14*0.08</f>
        <v>3.0037500000000001</v>
      </c>
      <c r="BC14" s="20" t="s">
        <v>12295</v>
      </c>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row>
    <row r="15" spans="1:116" s="20" customFormat="1" ht="30" customHeight="1">
      <c r="A15" s="7" t="s">
        <v>60</v>
      </c>
      <c r="B15" s="5">
        <v>13</v>
      </c>
      <c r="C15" s="10"/>
      <c r="D15" s="10"/>
      <c r="E15" s="8" t="s">
        <v>82</v>
      </c>
      <c r="F15" s="3" t="s">
        <v>83</v>
      </c>
      <c r="G15" s="3" t="s">
        <v>84</v>
      </c>
      <c r="H15" s="3" t="s">
        <v>85</v>
      </c>
      <c r="I15" s="3" t="s">
        <v>86</v>
      </c>
      <c r="J15" s="3" t="s">
        <v>87</v>
      </c>
      <c r="K15" s="6"/>
      <c r="L15" s="3"/>
      <c r="M15" s="6">
        <v>12</v>
      </c>
      <c r="N15" s="3" t="s">
        <v>44</v>
      </c>
      <c r="O15" s="3" t="s">
        <v>68</v>
      </c>
      <c r="P15" s="3" t="s">
        <v>88</v>
      </c>
      <c r="Q15" s="3" t="s">
        <v>89</v>
      </c>
      <c r="R15" s="156">
        <v>2.8</v>
      </c>
      <c r="S15" s="22">
        <v>3.01</v>
      </c>
      <c r="T15" s="23"/>
      <c r="U15" s="1">
        <v>1.5</v>
      </c>
      <c r="V15" s="21"/>
      <c r="W15" s="22">
        <v>2.8</v>
      </c>
      <c r="X15" s="22"/>
      <c r="Y15" s="22"/>
      <c r="Z15" s="22"/>
      <c r="AA15" s="22"/>
      <c r="AB15" s="22"/>
      <c r="AC15" s="22"/>
      <c r="AD15" s="22"/>
      <c r="AE15" s="24"/>
      <c r="AN15" s="25"/>
      <c r="AP15" s="24"/>
      <c r="AQ15" s="20" t="e">
        <f>AVERAGE(SMALL(AE15:AI15,1),SMALL(AE15:AI15,2))</f>
        <v>#NUM!</v>
      </c>
      <c r="AR15" s="20" t="e">
        <f>IF(R15 &lt;=( AVERAGE(SMALL(AE15:AI15,1),SMALL(AE15:AI15,2))), R15, "")</f>
        <v>#NUM!</v>
      </c>
      <c r="AS15" s="20" t="e">
        <f>AVERAGE(SMALL(AJ15:AM15,1),SMALL(AJ15:AM15,2))</f>
        <v>#NUM!</v>
      </c>
      <c r="AT15" s="20">
        <f>T15*1.075</f>
        <v>0</v>
      </c>
      <c r="AU15" s="20">
        <f>U15*1.075</f>
        <v>1.6124999999999998</v>
      </c>
      <c r="AV15" s="22">
        <f>MIN(AN15,AT15,AU15)</f>
        <v>0</v>
      </c>
      <c r="AW15" s="20" t="s">
        <v>71</v>
      </c>
      <c r="AX15" s="20" t="s">
        <v>72</v>
      </c>
      <c r="AY15" s="25">
        <v>1.6125</v>
      </c>
      <c r="AZ15" s="27">
        <f>IF(AND(AY15&gt;0,AY15&lt;=10),AY15*0.25,IF(AND(AY15&gt;10,AY15&lt;=50),AY15*0.17,IF(AND(AY15&gt;10,AY15&lt;=100),AY15*0.12,IF(AY15&gt;100,AY15*0.1))))</f>
        <v>0.40312500000000001</v>
      </c>
      <c r="BA15" s="3">
        <f>AZ15+AY15</f>
        <v>2.015625</v>
      </c>
      <c r="BB15" s="25">
        <f>BA15+BA15*0.08</f>
        <v>2.1768749999999999</v>
      </c>
      <c r="BC15" s="20" t="s">
        <v>12295</v>
      </c>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row>
    <row r="16" spans="1:116" s="20" customFormat="1" ht="30" customHeight="1">
      <c r="A16" s="152" t="s">
        <v>14303</v>
      </c>
      <c r="B16" s="5">
        <v>14</v>
      </c>
      <c r="C16" s="173">
        <v>5096</v>
      </c>
      <c r="D16" s="173"/>
      <c r="E16" s="172" t="s">
        <v>90</v>
      </c>
      <c r="F16" s="3" t="s">
        <v>91</v>
      </c>
      <c r="G16" s="3" t="s">
        <v>92</v>
      </c>
      <c r="H16" s="3" t="s">
        <v>93</v>
      </c>
      <c r="I16" s="3" t="s">
        <v>94</v>
      </c>
      <c r="J16" s="3" t="s">
        <v>95</v>
      </c>
      <c r="K16" s="6"/>
      <c r="L16" s="3"/>
      <c r="M16" s="6">
        <v>1</v>
      </c>
      <c r="N16" s="3" t="s">
        <v>44</v>
      </c>
      <c r="O16" s="3" t="s">
        <v>68</v>
      </c>
      <c r="P16" s="3" t="s">
        <v>96</v>
      </c>
      <c r="Q16" s="3" t="s">
        <v>97</v>
      </c>
      <c r="R16" s="160">
        <v>2.78</v>
      </c>
      <c r="S16" s="79">
        <v>2.59</v>
      </c>
      <c r="T16" s="81">
        <v>1.4</v>
      </c>
      <c r="U16" s="82"/>
      <c r="V16" s="79">
        <v>2.78</v>
      </c>
      <c r="W16" s="79"/>
      <c r="X16" s="79"/>
      <c r="Y16" s="79"/>
      <c r="Z16" s="79"/>
      <c r="AA16" s="79"/>
      <c r="AB16" s="79"/>
      <c r="AC16" s="79"/>
      <c r="AD16" s="79"/>
      <c r="AE16" s="83">
        <v>4.9800000000000004</v>
      </c>
      <c r="AF16" s="84">
        <v>2.8</v>
      </c>
      <c r="AG16" s="84"/>
      <c r="AH16" s="84"/>
      <c r="AI16" s="84"/>
      <c r="AJ16" s="84"/>
      <c r="AK16" s="84"/>
      <c r="AL16" s="84"/>
      <c r="AM16" s="84"/>
      <c r="AN16" s="85"/>
      <c r="AO16" s="84"/>
      <c r="AP16" s="83"/>
      <c r="AQ16" s="84">
        <f>AVERAGE(SMALL(AE16:AI16,1),SMALL(AE16:AI16,2))</f>
        <v>3.89</v>
      </c>
      <c r="AR16" s="84">
        <f>IF(R16 &lt;=( AVERAGE(SMALL(AE16:AI16,1),SMALL(AE16:AI16,2))), R16, "")</f>
        <v>2.78</v>
      </c>
      <c r="AS16" s="84" t="e">
        <f>AVERAGE(SMALL(AJ16:AM16,1),SMALL(AJ16:AM16,2))</f>
        <v>#NUM!</v>
      </c>
      <c r="AT16" s="84" t="e">
        <f>#REF!*1.075</f>
        <v>#REF!</v>
      </c>
      <c r="AU16" s="84">
        <f>T16*1.075</f>
        <v>1.5049999999999999</v>
      </c>
      <c r="AV16" s="79" t="e">
        <f>MIN(AN16,AT16,AU16)</f>
        <v>#REF!</v>
      </c>
      <c r="AW16" s="84" t="s">
        <v>14304</v>
      </c>
      <c r="AX16" s="84" t="s">
        <v>72</v>
      </c>
      <c r="AY16" s="85">
        <v>1.5049999999999999</v>
      </c>
      <c r="AZ16" s="87">
        <f>IF(AND(AY16&gt;0,AY16&lt;=10),AY16*0.25,IF(AND(AY16&gt;10,AY16&lt;=50),AY16*0.17,IF(AND(AY16&gt;10,AY16&lt;=100),AY16*0.12,IF(AY16&gt;100,AY16*0.1))))</f>
        <v>0.37624999999999997</v>
      </c>
      <c r="BA16" s="43">
        <f>AZ16+AY16</f>
        <v>1.8812499999999999</v>
      </c>
      <c r="BB16" s="85">
        <f>BA16+BA16*0.08</f>
        <v>2.0317499999999997</v>
      </c>
      <c r="BC16" s="20" t="s">
        <v>12295</v>
      </c>
      <c r="BD16" s="84" t="s">
        <v>12298</v>
      </c>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row>
    <row r="17" spans="1:116" s="20" customFormat="1" ht="30" customHeight="1">
      <c r="A17" s="7" t="s">
        <v>60</v>
      </c>
      <c r="B17" s="5">
        <v>15</v>
      </c>
      <c r="C17" s="10"/>
      <c r="D17" s="10"/>
      <c r="E17" s="8" t="s">
        <v>73</v>
      </c>
      <c r="F17" s="3" t="s">
        <v>74</v>
      </c>
      <c r="G17" s="3" t="s">
        <v>75</v>
      </c>
      <c r="H17" s="3" t="s">
        <v>76</v>
      </c>
      <c r="I17" s="3" t="s">
        <v>77</v>
      </c>
      <c r="J17" s="3" t="s">
        <v>78</v>
      </c>
      <c r="K17" s="6">
        <v>20</v>
      </c>
      <c r="L17" s="3" t="s">
        <v>79</v>
      </c>
      <c r="M17" s="6">
        <v>1</v>
      </c>
      <c r="N17" s="3" t="s">
        <v>44</v>
      </c>
      <c r="O17" s="3" t="s">
        <v>68</v>
      </c>
      <c r="P17" s="3" t="s">
        <v>80</v>
      </c>
      <c r="Q17" s="3" t="s">
        <v>81</v>
      </c>
      <c r="R17" s="156">
        <v>3.97</v>
      </c>
      <c r="S17" s="22">
        <v>4.71</v>
      </c>
      <c r="T17" s="23"/>
      <c r="U17" s="1">
        <v>1.5</v>
      </c>
      <c r="V17" s="21"/>
      <c r="W17" s="22">
        <v>3.97</v>
      </c>
      <c r="X17" s="22"/>
      <c r="Y17" s="22"/>
      <c r="Z17" s="22"/>
      <c r="AA17" s="22"/>
      <c r="AB17" s="22"/>
      <c r="AC17" s="22"/>
      <c r="AD17" s="22"/>
      <c r="AE17" s="24"/>
      <c r="AN17" s="25"/>
      <c r="AP17" s="24"/>
      <c r="AQ17" s="20" t="e">
        <f>AVERAGE(SMALL(AE17:AI17,1),SMALL(AE17:AI17,2))</f>
        <v>#NUM!</v>
      </c>
      <c r="AR17" s="20" t="e">
        <f>IF(R17 &lt;=( AVERAGE(SMALL(AE17:AI17,1),SMALL(AE17:AI17,2))), R17, "")</f>
        <v>#NUM!</v>
      </c>
      <c r="AS17" s="20" t="e">
        <f>AVERAGE(SMALL(AJ17:AM17,1),SMALL(AJ17:AM17,2))</f>
        <v>#NUM!</v>
      </c>
      <c r="AT17" s="20">
        <f>T17*1.075</f>
        <v>0</v>
      </c>
      <c r="AU17" s="20">
        <f>U17*1.075</f>
        <v>1.6124999999999998</v>
      </c>
      <c r="AV17" s="22">
        <f>MIN(AN17,AT17,AU17)</f>
        <v>0</v>
      </c>
      <c r="AW17" s="20" t="s">
        <v>71</v>
      </c>
      <c r="AX17" s="20" t="s">
        <v>72</v>
      </c>
      <c r="AY17" s="25">
        <v>1.6125</v>
      </c>
      <c r="AZ17" s="27">
        <f>IF(AND(AY17&gt;0,AY17&lt;=10),AY17*0.25,IF(AND(AY17&gt;10,AY17&lt;=50),AY17*0.17,IF(AND(AY17&gt;10,AY17&lt;=100),AY17*0.12,IF(AY17&gt;100,AY17*0.1))))</f>
        <v>0.40312500000000001</v>
      </c>
      <c r="BA17" s="3">
        <f>AZ17+AY17</f>
        <v>2.015625</v>
      </c>
      <c r="BB17" s="25">
        <f>BA17+BA17*0.08</f>
        <v>2.1768749999999999</v>
      </c>
      <c r="BC17" s="20" t="s">
        <v>12295</v>
      </c>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row>
    <row r="18" spans="1:116" s="20" customFormat="1" ht="30" customHeight="1">
      <c r="A18" s="4" t="s">
        <v>142</v>
      </c>
      <c r="B18" s="5">
        <v>16</v>
      </c>
      <c r="C18" s="6">
        <v>19864</v>
      </c>
      <c r="D18" s="6"/>
      <c r="E18" s="3" t="s">
        <v>143</v>
      </c>
      <c r="F18" s="3" t="s">
        <v>144</v>
      </c>
      <c r="G18" s="3" t="s">
        <v>145</v>
      </c>
      <c r="H18" s="3" t="s">
        <v>146</v>
      </c>
      <c r="I18" s="3" t="s">
        <v>42</v>
      </c>
      <c r="J18" s="3" t="s">
        <v>147</v>
      </c>
      <c r="K18" s="6"/>
      <c r="L18" s="3"/>
      <c r="M18" s="6">
        <v>30</v>
      </c>
      <c r="N18" s="3" t="s">
        <v>44</v>
      </c>
      <c r="O18" s="3" t="s">
        <v>13899</v>
      </c>
      <c r="P18" s="3" t="s">
        <v>148</v>
      </c>
      <c r="Q18" s="3" t="s">
        <v>149</v>
      </c>
      <c r="R18" s="156">
        <v>99.5</v>
      </c>
      <c r="S18" s="22"/>
      <c r="T18" s="23"/>
      <c r="U18" s="1" t="s">
        <v>150</v>
      </c>
      <c r="V18" s="21">
        <v>112</v>
      </c>
      <c r="W18" s="22">
        <v>87</v>
      </c>
      <c r="X18" s="22"/>
      <c r="Y18" s="22"/>
      <c r="Z18" s="22"/>
      <c r="AA18" s="22"/>
      <c r="AB18" s="22"/>
      <c r="AC18" s="22"/>
      <c r="AD18" s="22"/>
      <c r="AE18" s="24">
        <v>112</v>
      </c>
      <c r="AN18" s="25">
        <v>99.5</v>
      </c>
      <c r="AO18" s="20" t="s">
        <v>47</v>
      </c>
      <c r="AP18" s="24" t="s">
        <v>48</v>
      </c>
      <c r="AQ18" s="20" t="e">
        <f>AVERAGE(SMALL(AE18:AI18,1),SMALL(AE18:AI18,2))</f>
        <v>#NUM!</v>
      </c>
      <c r="AR18" s="20" t="e">
        <f>IF(R18 &lt;=( AVERAGE(SMALL(AE18:AI18,1),SMALL(AE18:AI18,2))), R18, "")</f>
        <v>#NUM!</v>
      </c>
      <c r="AS18" s="20" t="e">
        <f>AVERAGE(SMALL(AJ18:AM18,1),SMALL(AJ18:AM18,2))</f>
        <v>#NUM!</v>
      </c>
      <c r="AT18" s="20">
        <f>T18*1.075</f>
        <v>0</v>
      </c>
      <c r="AU18" s="20" t="e">
        <f>U18*1.075</f>
        <v>#VALUE!</v>
      </c>
      <c r="AV18" s="22" t="e">
        <f>MIN(AN18,AT18,AU18)</f>
        <v>#VALUE!</v>
      </c>
      <c r="AW18" s="26" t="s">
        <v>49</v>
      </c>
      <c r="AX18" s="26" t="s">
        <v>48</v>
      </c>
      <c r="AY18" s="25">
        <v>99.5</v>
      </c>
      <c r="AZ18" s="27">
        <f>IF(AND(AY18&gt;0,AY18&lt;=10),AY18*0.25,IF(AND(AY18&gt;10,AY18&lt;=50),AY18*0.17,IF(AND(AY18&gt;10,AY18&lt;=100),AY18*0.12,IF(AY18&gt;100,AY18*0.1))))</f>
        <v>11.94</v>
      </c>
      <c r="BA18" s="3">
        <f>AZ18+AY18</f>
        <v>111.44</v>
      </c>
      <c r="BB18" s="25">
        <f>BA18+BA18*0.08</f>
        <v>120.3552</v>
      </c>
      <c r="BC18" s="20" t="s">
        <v>12295</v>
      </c>
    </row>
    <row r="19" spans="1:116" s="20" customFormat="1" ht="30" customHeight="1">
      <c r="A19" s="4" t="s">
        <v>142</v>
      </c>
      <c r="B19" s="5">
        <v>17</v>
      </c>
      <c r="C19" s="6">
        <v>19863</v>
      </c>
      <c r="D19" s="6"/>
      <c r="E19" s="3" t="s">
        <v>143</v>
      </c>
      <c r="F19" s="3" t="s">
        <v>144</v>
      </c>
      <c r="G19" s="3" t="s">
        <v>145</v>
      </c>
      <c r="H19" s="3" t="s">
        <v>151</v>
      </c>
      <c r="I19" s="3" t="s">
        <v>42</v>
      </c>
      <c r="J19" s="3" t="s">
        <v>147</v>
      </c>
      <c r="K19" s="6"/>
      <c r="L19" s="3"/>
      <c r="M19" s="6">
        <v>30</v>
      </c>
      <c r="N19" s="3" t="s">
        <v>44</v>
      </c>
      <c r="O19" s="3" t="s">
        <v>13899</v>
      </c>
      <c r="P19" s="3" t="s">
        <v>148</v>
      </c>
      <c r="Q19" s="3" t="s">
        <v>152</v>
      </c>
      <c r="R19" s="156">
        <v>127.5</v>
      </c>
      <c r="S19" s="22"/>
      <c r="T19" s="23"/>
      <c r="U19" s="1" t="s">
        <v>150</v>
      </c>
      <c r="V19" s="21">
        <v>140</v>
      </c>
      <c r="W19" s="22">
        <v>115</v>
      </c>
      <c r="X19" s="22"/>
      <c r="Y19" s="22"/>
      <c r="Z19" s="22"/>
      <c r="AA19" s="22"/>
      <c r="AB19" s="22"/>
      <c r="AC19" s="22"/>
      <c r="AD19" s="22"/>
      <c r="AE19" s="24">
        <v>140</v>
      </c>
      <c r="AN19" s="25">
        <v>127.5</v>
      </c>
      <c r="AO19" s="20" t="s">
        <v>47</v>
      </c>
      <c r="AP19" s="24" t="s">
        <v>48</v>
      </c>
      <c r="AQ19" s="20" t="e">
        <f>AVERAGE(SMALL(AE19:AI19,1),SMALL(AE19:AI19,2))</f>
        <v>#NUM!</v>
      </c>
      <c r="AR19" s="20" t="e">
        <f>IF(R19 &lt;=( AVERAGE(SMALL(AE19:AI19,1),SMALL(AE19:AI19,2))), R19, "")</f>
        <v>#NUM!</v>
      </c>
      <c r="AS19" s="20" t="e">
        <f>AVERAGE(SMALL(AJ19:AM19,1),SMALL(AJ19:AM19,2))</f>
        <v>#NUM!</v>
      </c>
      <c r="AT19" s="20">
        <f>T19*1.075</f>
        <v>0</v>
      </c>
      <c r="AU19" s="20" t="e">
        <f>U19*1.075</f>
        <v>#VALUE!</v>
      </c>
      <c r="AV19" s="22" t="e">
        <f>MIN(AN19,AT19,AU19)</f>
        <v>#VALUE!</v>
      </c>
      <c r="AW19" s="26" t="s">
        <v>49</v>
      </c>
      <c r="AX19" s="26" t="s">
        <v>48</v>
      </c>
      <c r="AY19" s="25">
        <v>127.5</v>
      </c>
      <c r="AZ19" s="27">
        <f>IF(AND(AY19&gt;0,AY19&lt;=10),AY19*0.25,IF(AND(AY19&gt;10,AY19&lt;=50),AY19*0.17,IF(AND(AY19&gt;10,AY19&lt;=100),AY19*0.12,IF(AY19&gt;100,AY19*0.1))))</f>
        <v>12.75</v>
      </c>
      <c r="BA19" s="3">
        <f>AZ19+AY19</f>
        <v>140.25</v>
      </c>
      <c r="BB19" s="25">
        <f>BA19+BA19*0.08</f>
        <v>151.47</v>
      </c>
      <c r="BC19" s="20" t="s">
        <v>12295</v>
      </c>
    </row>
    <row r="20" spans="1:116" s="20" customFormat="1" ht="30" customHeight="1">
      <c r="A20" s="78" t="s">
        <v>12831</v>
      </c>
      <c r="B20" s="5">
        <v>18</v>
      </c>
      <c r="C20" s="170">
        <v>19700</v>
      </c>
      <c r="D20" s="170"/>
      <c r="E20" s="171" t="s">
        <v>153</v>
      </c>
      <c r="F20" s="3" t="s">
        <v>13910</v>
      </c>
      <c r="G20" s="3" t="s">
        <v>155</v>
      </c>
      <c r="H20" s="3" t="s">
        <v>13911</v>
      </c>
      <c r="I20" s="3" t="s">
        <v>255</v>
      </c>
      <c r="J20" s="3" t="s">
        <v>13912</v>
      </c>
      <c r="K20" s="6">
        <v>100</v>
      </c>
      <c r="L20" s="3" t="s">
        <v>79</v>
      </c>
      <c r="M20" s="6">
        <v>1</v>
      </c>
      <c r="N20" s="3" t="s">
        <v>44</v>
      </c>
      <c r="O20" s="3" t="s">
        <v>12835</v>
      </c>
      <c r="P20" s="3" t="s">
        <v>13913</v>
      </c>
      <c r="Q20" s="3" t="s">
        <v>13914</v>
      </c>
      <c r="R20" s="160">
        <v>13.24</v>
      </c>
      <c r="S20" s="79">
        <v>21</v>
      </c>
      <c r="T20" s="81">
        <v>21</v>
      </c>
      <c r="U20" s="82">
        <v>13.24</v>
      </c>
      <c r="V20" s="79"/>
      <c r="W20" s="79"/>
      <c r="X20" s="79"/>
      <c r="Y20" s="79"/>
      <c r="Z20" s="79"/>
      <c r="AA20" s="79"/>
      <c r="AB20" s="79"/>
      <c r="AC20" s="79"/>
      <c r="AD20" s="79"/>
      <c r="AE20" s="83"/>
      <c r="AF20" s="84">
        <v>30.24</v>
      </c>
      <c r="AG20" s="84"/>
      <c r="AH20" s="84"/>
      <c r="AI20" s="84"/>
      <c r="AJ20" s="84"/>
      <c r="AK20" s="84"/>
      <c r="AL20" s="84"/>
      <c r="AM20" s="84"/>
      <c r="AN20" s="85"/>
      <c r="AO20" s="84"/>
      <c r="AP20" s="83"/>
      <c r="AQ20" s="84" t="e">
        <v>#NUM!</v>
      </c>
      <c r="AR20" s="84" t="e">
        <v>#NUM!</v>
      </c>
      <c r="AS20" s="84" t="e">
        <v>#NUM!</v>
      </c>
      <c r="AT20" s="84" t="e">
        <v>#REF!</v>
      </c>
      <c r="AU20" s="84">
        <v>22.574999999999999</v>
      </c>
      <c r="AV20" s="79" t="e">
        <v>#REF!</v>
      </c>
      <c r="AW20" s="86" t="s">
        <v>49</v>
      </c>
      <c r="AX20" s="84" t="s">
        <v>48</v>
      </c>
      <c r="AY20" s="85">
        <v>13.24</v>
      </c>
      <c r="AZ20" s="87">
        <v>2.2508000000000004</v>
      </c>
      <c r="BA20" s="43">
        <v>15.4908</v>
      </c>
      <c r="BB20" s="85">
        <v>16.730063999999999</v>
      </c>
      <c r="BC20" s="20" t="s">
        <v>12295</v>
      </c>
      <c r="BD20" s="84" t="s">
        <v>12206</v>
      </c>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row>
    <row r="21" spans="1:116" s="20" customFormat="1" ht="30" customHeight="1">
      <c r="A21" s="4" t="s">
        <v>142</v>
      </c>
      <c r="B21" s="5">
        <v>19</v>
      </c>
      <c r="C21" s="6">
        <v>17605</v>
      </c>
      <c r="D21" s="6"/>
      <c r="E21" s="3" t="s">
        <v>327</v>
      </c>
      <c r="F21" s="3" t="s">
        <v>328</v>
      </c>
      <c r="G21" s="3" t="s">
        <v>329</v>
      </c>
      <c r="H21" s="3" t="s">
        <v>334</v>
      </c>
      <c r="I21" s="3" t="s">
        <v>42</v>
      </c>
      <c r="J21" s="3" t="s">
        <v>335</v>
      </c>
      <c r="K21" s="6"/>
      <c r="L21" s="3"/>
      <c r="M21" s="6">
        <v>28</v>
      </c>
      <c r="N21" s="3" t="s">
        <v>44</v>
      </c>
      <c r="O21" s="3" t="s">
        <v>12835</v>
      </c>
      <c r="P21" s="3" t="s">
        <v>158</v>
      </c>
      <c r="Q21" s="3" t="s">
        <v>336</v>
      </c>
      <c r="R21" s="156">
        <v>32</v>
      </c>
      <c r="S21" s="22"/>
      <c r="T21" s="23">
        <v>15</v>
      </c>
      <c r="U21" s="1">
        <v>10</v>
      </c>
      <c r="V21" s="21">
        <v>33</v>
      </c>
      <c r="W21" s="22">
        <v>31</v>
      </c>
      <c r="X21" s="22"/>
      <c r="Y21" s="22"/>
      <c r="Z21" s="22"/>
      <c r="AA21" s="22"/>
      <c r="AB21" s="22"/>
      <c r="AC21" s="22"/>
      <c r="AD21" s="22"/>
      <c r="AE21" s="24">
        <v>33</v>
      </c>
      <c r="AN21" s="25">
        <v>32</v>
      </c>
      <c r="AO21" s="20" t="s">
        <v>47</v>
      </c>
      <c r="AP21" s="24" t="s">
        <v>48</v>
      </c>
      <c r="AQ21" s="20" t="e">
        <f>AVERAGE(SMALL(AE21:AI21,1),SMALL(AE21:AI21,2))</f>
        <v>#NUM!</v>
      </c>
      <c r="AR21" s="20" t="e">
        <f>IF(R21 &lt;=( AVERAGE(SMALL(AE21:AI21,1),SMALL(AE21:AI21,2))), R21, "")</f>
        <v>#NUM!</v>
      </c>
      <c r="AS21" s="20" t="e">
        <f>AVERAGE(SMALL(AJ21:AM21,1),SMALL(AJ21:AM21,2))</f>
        <v>#NUM!</v>
      </c>
      <c r="AT21" s="20">
        <f>T21*1.075</f>
        <v>16.125</v>
      </c>
      <c r="AU21" s="20">
        <f>U21*1.075</f>
        <v>10.75</v>
      </c>
      <c r="AV21" s="22">
        <f>MIN(AN21,AT21,AU21)</f>
        <v>10.75</v>
      </c>
      <c r="AW21" s="20" t="s">
        <v>71</v>
      </c>
      <c r="AX21" s="20" t="s">
        <v>72</v>
      </c>
      <c r="AY21" s="25">
        <v>10.75</v>
      </c>
      <c r="AZ21" s="27">
        <f>IF(AND(AY21&gt;0,AY21&lt;=10),AY21*0.25,IF(AND(AY21&gt;10,AY21&lt;=50),AY21*0.17,IF(AND(AY21&gt;10,AY21&lt;=100),AY21*0.12,IF(AY21&gt;100,AY21*0.1))))</f>
        <v>1.8275000000000001</v>
      </c>
      <c r="BA21" s="3">
        <f>AZ21+AY21</f>
        <v>12.577500000000001</v>
      </c>
      <c r="BB21" s="25">
        <f>BA21+BA21*0.08</f>
        <v>13.5837</v>
      </c>
      <c r="BC21" s="20" t="s">
        <v>12295</v>
      </c>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row>
    <row r="22" spans="1:116" s="20" customFormat="1" ht="30" customHeight="1">
      <c r="A22" s="4" t="s">
        <v>142</v>
      </c>
      <c r="B22" s="5">
        <v>20</v>
      </c>
      <c r="C22" s="6">
        <v>17606</v>
      </c>
      <c r="D22" s="6"/>
      <c r="E22" s="3" t="s">
        <v>327</v>
      </c>
      <c r="F22" s="3" t="s">
        <v>328</v>
      </c>
      <c r="G22" s="3" t="s">
        <v>329</v>
      </c>
      <c r="H22" s="3" t="s">
        <v>56</v>
      </c>
      <c r="I22" s="3" t="s">
        <v>42</v>
      </c>
      <c r="J22" s="3" t="s">
        <v>335</v>
      </c>
      <c r="K22" s="6"/>
      <c r="L22" s="3"/>
      <c r="M22" s="6">
        <v>28</v>
      </c>
      <c r="N22" s="3" t="s">
        <v>44</v>
      </c>
      <c r="O22" s="3" t="s">
        <v>12835</v>
      </c>
      <c r="P22" s="3" t="s">
        <v>158</v>
      </c>
      <c r="Q22" s="3" t="s">
        <v>337</v>
      </c>
      <c r="R22" s="156">
        <v>32</v>
      </c>
      <c r="S22" s="22"/>
      <c r="T22" s="23">
        <v>16</v>
      </c>
      <c r="U22" s="1">
        <v>11.5</v>
      </c>
      <c r="V22" s="21">
        <v>33</v>
      </c>
      <c r="W22" s="22">
        <v>31</v>
      </c>
      <c r="X22" s="22"/>
      <c r="Y22" s="22"/>
      <c r="Z22" s="22"/>
      <c r="AA22" s="22"/>
      <c r="AB22" s="22"/>
      <c r="AC22" s="22"/>
      <c r="AD22" s="22"/>
      <c r="AE22" s="24">
        <v>33</v>
      </c>
      <c r="AN22" s="25">
        <v>32</v>
      </c>
      <c r="AO22" s="20" t="s">
        <v>47</v>
      </c>
      <c r="AP22" s="24" t="s">
        <v>48</v>
      </c>
      <c r="AQ22" s="20" t="e">
        <f>AVERAGE(SMALL(AE22:AI22,1),SMALL(AE22:AI22,2))</f>
        <v>#NUM!</v>
      </c>
      <c r="AR22" s="20" t="e">
        <f>IF(R22 &lt;=( AVERAGE(SMALL(AE22:AI22,1),SMALL(AE22:AI22,2))), R22, "")</f>
        <v>#NUM!</v>
      </c>
      <c r="AS22" s="20" t="e">
        <f>AVERAGE(SMALL(AJ22:AM22,1),SMALL(AJ22:AM22,2))</f>
        <v>#NUM!</v>
      </c>
      <c r="AT22" s="20">
        <f>T22*1.075</f>
        <v>17.2</v>
      </c>
      <c r="AU22" s="20">
        <f>U22*1.075</f>
        <v>12.362499999999999</v>
      </c>
      <c r="AV22" s="22">
        <f>MIN(AN22,AT22,AU22)</f>
        <v>12.362499999999999</v>
      </c>
      <c r="AW22" s="20" t="s">
        <v>71</v>
      </c>
      <c r="AX22" s="20" t="s">
        <v>72</v>
      </c>
      <c r="AY22" s="25">
        <v>12.362500000000001</v>
      </c>
      <c r="AZ22" s="27">
        <f>IF(AND(AY22&gt;0,AY22&lt;=10),AY22*0.25,IF(AND(AY22&gt;10,AY22&lt;=50),AY22*0.17,IF(AND(AY22&gt;10,AY22&lt;=100),AY22*0.12,IF(AY22&gt;100,AY22*0.1))))</f>
        <v>2.1016250000000003</v>
      </c>
      <c r="BA22" s="3">
        <f>AZ22+AY22</f>
        <v>14.464125000000001</v>
      </c>
      <c r="BB22" s="25">
        <f>BA22+BA22*0.08</f>
        <v>15.621255000000001</v>
      </c>
      <c r="BC22" s="20" t="s">
        <v>12295</v>
      </c>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row>
    <row r="23" spans="1:116" s="20" customFormat="1" ht="30" customHeight="1">
      <c r="A23" s="4" t="s">
        <v>142</v>
      </c>
      <c r="B23" s="5">
        <v>21</v>
      </c>
      <c r="C23" s="6">
        <v>17600</v>
      </c>
      <c r="D23" s="6"/>
      <c r="E23" s="3" t="s">
        <v>327</v>
      </c>
      <c r="F23" s="3" t="s">
        <v>328</v>
      </c>
      <c r="G23" s="3" t="s">
        <v>329</v>
      </c>
      <c r="H23" s="3" t="s">
        <v>101</v>
      </c>
      <c r="I23" s="3" t="s">
        <v>42</v>
      </c>
      <c r="J23" s="3" t="s">
        <v>330</v>
      </c>
      <c r="K23" s="6"/>
      <c r="L23" s="3"/>
      <c r="M23" s="6">
        <v>10</v>
      </c>
      <c r="N23" s="3" t="s">
        <v>44</v>
      </c>
      <c r="O23" s="3" t="s">
        <v>12835</v>
      </c>
      <c r="P23" s="3" t="s">
        <v>158</v>
      </c>
      <c r="Q23" s="3" t="s">
        <v>331</v>
      </c>
      <c r="R23" s="156">
        <v>13.5</v>
      </c>
      <c r="S23" s="22"/>
      <c r="T23" s="23">
        <v>4.6500000000000004</v>
      </c>
      <c r="U23" s="1">
        <v>4.6500000000000004</v>
      </c>
      <c r="V23" s="21">
        <v>13</v>
      </c>
      <c r="W23" s="22">
        <v>14</v>
      </c>
      <c r="X23" s="22"/>
      <c r="Y23" s="22"/>
      <c r="Z23" s="22"/>
      <c r="AA23" s="22"/>
      <c r="AB23" s="22"/>
      <c r="AC23" s="22"/>
      <c r="AD23" s="22"/>
      <c r="AE23" s="24">
        <v>13</v>
      </c>
      <c r="AN23" s="25">
        <v>11.744</v>
      </c>
      <c r="AO23" s="20" t="s">
        <v>332</v>
      </c>
      <c r="AP23" s="24" t="s">
        <v>333</v>
      </c>
      <c r="AQ23" s="20" t="e">
        <f>AVERAGE(SMALL(AE23:AI23,1),SMALL(AE23:AI23,2))</f>
        <v>#NUM!</v>
      </c>
      <c r="AR23" s="20" t="e">
        <f>IF(R23 &lt;=( AVERAGE(SMALL(AE23:AI23,1),SMALL(AE23:AI23,2))), R23, "")</f>
        <v>#NUM!</v>
      </c>
      <c r="AS23" s="20" t="e">
        <f>AVERAGE(SMALL(AJ23:AM23,1),SMALL(AJ23:AM23,2))</f>
        <v>#NUM!</v>
      </c>
      <c r="AT23" s="20">
        <f>T23*1.075</f>
        <v>4.9987500000000002</v>
      </c>
      <c r="AU23" s="20">
        <f>U23*1.075</f>
        <v>4.9987500000000002</v>
      </c>
      <c r="AV23" s="22">
        <f>MIN(AN23,AT23,AU23)</f>
        <v>4.9987500000000002</v>
      </c>
      <c r="AW23" s="20" t="s">
        <v>71</v>
      </c>
      <c r="AX23" s="20" t="s">
        <v>72</v>
      </c>
      <c r="AY23" s="25">
        <v>4.9980000000000002</v>
      </c>
      <c r="AZ23" s="27">
        <f>IF(AND(AY23&gt;0,AY23&lt;=10),AY23*0.25,IF(AND(AY23&gt;10,AY23&lt;=50),AY23*0.17,IF(AND(AY23&gt;10,AY23&lt;=100),AY23*0.12,IF(AY23&gt;100,AY23*0.1))))</f>
        <v>1.2495000000000001</v>
      </c>
      <c r="BA23" s="3">
        <f>AZ23+AY23</f>
        <v>6.2475000000000005</v>
      </c>
      <c r="BB23" s="25">
        <f>BA23+BA23*0.08</f>
        <v>6.747300000000001</v>
      </c>
      <c r="BC23" s="20" t="s">
        <v>12295</v>
      </c>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row>
    <row r="24" spans="1:116" s="20" customFormat="1" ht="30" customHeight="1">
      <c r="A24" s="4" t="s">
        <v>142</v>
      </c>
      <c r="B24" s="5">
        <v>22</v>
      </c>
      <c r="C24" s="116">
        <v>17748</v>
      </c>
      <c r="D24" s="116"/>
      <c r="E24" s="3" t="s">
        <v>226</v>
      </c>
      <c r="F24" s="3" t="s">
        <v>247</v>
      </c>
      <c r="G24" s="3" t="s">
        <v>228</v>
      </c>
      <c r="H24" s="3" t="s">
        <v>248</v>
      </c>
      <c r="I24" s="3" t="s">
        <v>139</v>
      </c>
      <c r="J24" s="3" t="s">
        <v>249</v>
      </c>
      <c r="K24" s="6">
        <v>1</v>
      </c>
      <c r="L24" s="3"/>
      <c r="M24" s="6">
        <v>60</v>
      </c>
      <c r="N24" s="3" t="s">
        <v>44</v>
      </c>
      <c r="O24" s="3" t="s">
        <v>12835</v>
      </c>
      <c r="P24" s="3" t="s">
        <v>158</v>
      </c>
      <c r="Q24" s="3" t="s">
        <v>250</v>
      </c>
      <c r="R24" s="156"/>
      <c r="S24" s="22">
        <v>11.25</v>
      </c>
      <c r="T24" s="23">
        <v>9</v>
      </c>
      <c r="U24" s="1">
        <v>9</v>
      </c>
      <c r="V24" s="21"/>
      <c r="W24" s="22"/>
      <c r="X24" s="22"/>
      <c r="Y24" s="22"/>
      <c r="Z24" s="22"/>
      <c r="AA24" s="22"/>
      <c r="AB24" s="22"/>
      <c r="AC24" s="22"/>
      <c r="AD24" s="22"/>
      <c r="AE24" s="24"/>
      <c r="AN24" s="25">
        <v>11.25</v>
      </c>
      <c r="AO24" s="20" t="s">
        <v>47</v>
      </c>
      <c r="AP24" s="24" t="s">
        <v>48</v>
      </c>
      <c r="AQ24" s="20" t="e">
        <f>AVERAGE(SMALL(AE24:AI24,1),SMALL(AE24:AI24,2))</f>
        <v>#NUM!</v>
      </c>
      <c r="AR24" s="20" t="e">
        <f>IF(R24 &lt;=( AVERAGE(SMALL(AE24:AI24,1),SMALL(AE24:AI24,2))), R24, "")</f>
        <v>#NUM!</v>
      </c>
      <c r="AS24" s="20" t="e">
        <f>AVERAGE(SMALL(AJ24:AM24,1),SMALL(AJ24:AM24,2))</f>
        <v>#NUM!</v>
      </c>
      <c r="AT24" s="20">
        <f>T24*1.075</f>
        <v>9.6749999999999989</v>
      </c>
      <c r="AU24" s="20">
        <f>U24*1.075</f>
        <v>9.6749999999999989</v>
      </c>
      <c r="AV24" s="22">
        <f>MIN(AN24,AT24,AU24)</f>
        <v>9.6749999999999989</v>
      </c>
      <c r="AW24" s="20" t="s">
        <v>71</v>
      </c>
      <c r="AX24" s="20" t="s">
        <v>72</v>
      </c>
      <c r="AY24" s="25">
        <v>9.6750000000000007</v>
      </c>
      <c r="AZ24" s="27">
        <f>IF(AND(AY24&gt;0,AY24&lt;=10),AY24*0.25,IF(AND(AY24&gt;10,AY24&lt;=50),AY24*0.17,IF(AND(AY24&gt;10,AY24&lt;=100),AY24*0.12,IF(AY24&gt;100,AY24*0.1))))</f>
        <v>2.4187500000000002</v>
      </c>
      <c r="BA24" s="3">
        <f>AZ24+AY24</f>
        <v>12.09375</v>
      </c>
      <c r="BB24" s="25">
        <f>BA24+BA24*0.08</f>
        <v>13.061249999999999</v>
      </c>
      <c r="BC24" s="20" t="s">
        <v>12295</v>
      </c>
    </row>
    <row r="25" spans="1:116" s="20" customFormat="1" ht="30" customHeight="1">
      <c r="A25" s="4" t="s">
        <v>142</v>
      </c>
      <c r="B25" s="5">
        <v>23</v>
      </c>
      <c r="C25" s="116">
        <v>17749</v>
      </c>
      <c r="D25" s="116"/>
      <c r="E25" s="3" t="s">
        <v>226</v>
      </c>
      <c r="F25" s="3" t="s">
        <v>227</v>
      </c>
      <c r="G25" s="3" t="s">
        <v>228</v>
      </c>
      <c r="H25" s="3" t="s">
        <v>229</v>
      </c>
      <c r="I25" s="3" t="s">
        <v>139</v>
      </c>
      <c r="J25" s="3" t="s">
        <v>230</v>
      </c>
      <c r="K25" s="6">
        <v>1</v>
      </c>
      <c r="L25" s="3"/>
      <c r="M25" s="6">
        <v>60</v>
      </c>
      <c r="N25" s="3" t="s">
        <v>44</v>
      </c>
      <c r="O25" s="3" t="s">
        <v>12835</v>
      </c>
      <c r="P25" s="3" t="s">
        <v>158</v>
      </c>
      <c r="Q25" s="3" t="s">
        <v>231</v>
      </c>
      <c r="R25" s="156"/>
      <c r="S25" s="22">
        <v>13.75</v>
      </c>
      <c r="T25" s="23">
        <v>11</v>
      </c>
      <c r="U25" s="1">
        <v>11</v>
      </c>
      <c r="V25" s="21"/>
      <c r="W25" s="22"/>
      <c r="X25" s="22"/>
      <c r="Y25" s="22"/>
      <c r="Z25" s="22"/>
      <c r="AA25" s="22"/>
      <c r="AB25" s="22"/>
      <c r="AC25" s="22"/>
      <c r="AD25" s="22"/>
      <c r="AE25" s="24"/>
      <c r="AN25" s="25">
        <v>13.75</v>
      </c>
      <c r="AO25" s="20" t="s">
        <v>47</v>
      </c>
      <c r="AP25" s="24" t="s">
        <v>48</v>
      </c>
      <c r="AQ25" s="20" t="e">
        <f>AVERAGE(SMALL(AE25:AI25,1),SMALL(AE25:AI25,2))</f>
        <v>#NUM!</v>
      </c>
      <c r="AR25" s="20" t="e">
        <f>IF(R25 &lt;=( AVERAGE(SMALL(AE25:AI25,1),SMALL(AE25:AI25,2))), R25, "")</f>
        <v>#NUM!</v>
      </c>
      <c r="AS25" s="20" t="e">
        <f>AVERAGE(SMALL(AJ25:AM25,1),SMALL(AJ25:AM25,2))</f>
        <v>#NUM!</v>
      </c>
      <c r="AT25" s="20">
        <f>T25*1.075</f>
        <v>11.824999999999999</v>
      </c>
      <c r="AU25" s="20">
        <f>U25*1.075</f>
        <v>11.824999999999999</v>
      </c>
      <c r="AV25" s="22">
        <f>MIN(AN25,AT25,AU25)</f>
        <v>11.824999999999999</v>
      </c>
      <c r="AW25" s="20" t="s">
        <v>71</v>
      </c>
      <c r="AX25" s="20" t="s">
        <v>72</v>
      </c>
      <c r="AY25" s="25">
        <v>11.83</v>
      </c>
      <c r="AZ25" s="27">
        <f>IF(AND(AY25&gt;0,AY25&lt;=10),AY25*0.25,IF(AND(AY25&gt;10,AY25&lt;=50),AY25*0.17,IF(AND(AY25&gt;10,AY25&lt;=100),AY25*0.12,IF(AY25&gt;100,AY25*0.1))))</f>
        <v>2.0111000000000003</v>
      </c>
      <c r="BA25" s="3">
        <f>AZ25+AY25</f>
        <v>13.841100000000001</v>
      </c>
      <c r="BB25" s="25">
        <f>BA25+BA25*0.08</f>
        <v>14.948388000000001</v>
      </c>
      <c r="BC25" s="20" t="s">
        <v>12295</v>
      </c>
    </row>
    <row r="26" spans="1:116" s="20" customFormat="1" ht="30" customHeight="1">
      <c r="A26" s="4" t="s">
        <v>142</v>
      </c>
      <c r="B26" s="5">
        <v>24</v>
      </c>
      <c r="C26" s="116">
        <v>17751</v>
      </c>
      <c r="D26" s="116"/>
      <c r="E26" s="3" t="s">
        <v>226</v>
      </c>
      <c r="F26" s="3" t="s">
        <v>227</v>
      </c>
      <c r="G26" s="3" t="s">
        <v>228</v>
      </c>
      <c r="H26" s="3" t="s">
        <v>232</v>
      </c>
      <c r="I26" s="3" t="s">
        <v>139</v>
      </c>
      <c r="J26" s="3" t="s">
        <v>230</v>
      </c>
      <c r="K26" s="6">
        <v>1</v>
      </c>
      <c r="L26" s="3"/>
      <c r="M26" s="6">
        <v>60</v>
      </c>
      <c r="N26" s="3" t="s">
        <v>44</v>
      </c>
      <c r="O26" s="3" t="s">
        <v>12835</v>
      </c>
      <c r="P26" s="3" t="s">
        <v>158</v>
      </c>
      <c r="Q26" s="3" t="s">
        <v>233</v>
      </c>
      <c r="R26" s="156"/>
      <c r="S26" s="22">
        <v>16.88</v>
      </c>
      <c r="T26" s="23">
        <v>13.5</v>
      </c>
      <c r="U26" s="1">
        <v>13.5</v>
      </c>
      <c r="V26" s="21"/>
      <c r="W26" s="22"/>
      <c r="X26" s="22"/>
      <c r="Y26" s="22"/>
      <c r="Z26" s="22"/>
      <c r="AA26" s="22"/>
      <c r="AB26" s="22"/>
      <c r="AC26" s="22"/>
      <c r="AD26" s="22"/>
      <c r="AE26" s="24"/>
      <c r="AN26" s="25">
        <v>16.88</v>
      </c>
      <c r="AO26" s="20" t="s">
        <v>47</v>
      </c>
      <c r="AP26" s="24" t="s">
        <v>48</v>
      </c>
      <c r="AQ26" s="20" t="e">
        <f>AVERAGE(SMALL(AE26:AI26,1),SMALL(AE26:AI26,2))</f>
        <v>#NUM!</v>
      </c>
      <c r="AR26" s="20" t="e">
        <f>IF(R26 &lt;=( AVERAGE(SMALL(AE26:AI26,1),SMALL(AE26:AI26,2))), R26, "")</f>
        <v>#NUM!</v>
      </c>
      <c r="AS26" s="20" t="e">
        <f>AVERAGE(SMALL(AJ26:AM26,1),SMALL(AJ26:AM26,2))</f>
        <v>#NUM!</v>
      </c>
      <c r="AT26" s="20">
        <f>T26*1.075</f>
        <v>14.512499999999999</v>
      </c>
      <c r="AU26" s="20">
        <f>U26*1.075</f>
        <v>14.512499999999999</v>
      </c>
      <c r="AV26" s="22">
        <f>MIN(AN26,AT26,AU26)</f>
        <v>14.512499999999999</v>
      </c>
      <c r="AW26" s="20" t="s">
        <v>71</v>
      </c>
      <c r="AX26" s="20" t="s">
        <v>72</v>
      </c>
      <c r="AY26" s="25">
        <v>14.51</v>
      </c>
      <c r="AZ26" s="27">
        <f>IF(AND(AY26&gt;0,AY26&lt;=10),AY26*0.25,IF(AND(AY26&gt;10,AY26&lt;=50),AY26*0.17,IF(AND(AY26&gt;10,AY26&lt;=100),AY26*0.12,IF(AY26&gt;100,AY26*0.1))))</f>
        <v>2.4667000000000003</v>
      </c>
      <c r="BA26" s="3">
        <f>AZ26+AY26</f>
        <v>16.976700000000001</v>
      </c>
      <c r="BB26" s="25">
        <f>BA26+BA26*0.08</f>
        <v>18.334836000000003</v>
      </c>
      <c r="BC26" s="20" t="s">
        <v>12295</v>
      </c>
    </row>
    <row r="27" spans="1:116" s="20" customFormat="1" ht="30" customHeight="1">
      <c r="A27" s="4" t="s">
        <v>142</v>
      </c>
      <c r="B27" s="5">
        <v>25</v>
      </c>
      <c r="C27" s="6">
        <v>17616</v>
      </c>
      <c r="D27" s="6"/>
      <c r="E27" s="3" t="s">
        <v>285</v>
      </c>
      <c r="F27" s="3" t="s">
        <v>291</v>
      </c>
      <c r="G27" s="3" t="s">
        <v>287</v>
      </c>
      <c r="H27" s="3" t="s">
        <v>292</v>
      </c>
      <c r="I27" s="3" t="s">
        <v>296</v>
      </c>
      <c r="J27" s="3" t="s">
        <v>288</v>
      </c>
      <c r="K27" s="6"/>
      <c r="L27" s="3"/>
      <c r="M27" s="6">
        <v>28</v>
      </c>
      <c r="N27" s="3" t="s">
        <v>44</v>
      </c>
      <c r="O27" s="3" t="s">
        <v>12835</v>
      </c>
      <c r="P27" s="3" t="s">
        <v>289</v>
      </c>
      <c r="Q27" s="3" t="s">
        <v>297</v>
      </c>
      <c r="R27" s="156">
        <v>7.33</v>
      </c>
      <c r="S27" s="22"/>
      <c r="T27" s="23">
        <v>4.62</v>
      </c>
      <c r="U27" s="1">
        <v>4.62</v>
      </c>
      <c r="V27" s="21">
        <v>6.9</v>
      </c>
      <c r="W27" s="22">
        <v>7.75</v>
      </c>
      <c r="X27" s="22"/>
      <c r="Y27" s="22"/>
      <c r="Z27" s="22"/>
      <c r="AA27" s="22"/>
      <c r="AB27" s="22"/>
      <c r="AC27" s="22"/>
      <c r="AD27" s="22"/>
      <c r="AE27" s="24">
        <v>6.9</v>
      </c>
      <c r="AN27" s="25">
        <v>8.2799999999999994</v>
      </c>
      <c r="AO27" s="20" t="s">
        <v>47</v>
      </c>
      <c r="AP27" s="24" t="s">
        <v>48</v>
      </c>
      <c r="AQ27" s="20" t="e">
        <f>AVERAGE(SMALL(AE27:AI27,1),SMALL(AE27:AI27,2))</f>
        <v>#NUM!</v>
      </c>
      <c r="AR27" s="20" t="e">
        <f>IF(R27 &lt;=( AVERAGE(SMALL(AE27:AI27,1),SMALL(AE27:AI27,2))), R27, "")</f>
        <v>#NUM!</v>
      </c>
      <c r="AS27" s="20" t="e">
        <f>AVERAGE(SMALL(AJ27:AM27,1),SMALL(AJ27:AM27,2))</f>
        <v>#NUM!</v>
      </c>
      <c r="AT27" s="20">
        <f>T27*1.075</f>
        <v>4.9664999999999999</v>
      </c>
      <c r="AU27" s="20">
        <f>U27*1.075</f>
        <v>4.9664999999999999</v>
      </c>
      <c r="AV27" s="22">
        <f>MIN(AN27,AT27,AU27)</f>
        <v>4.9664999999999999</v>
      </c>
      <c r="AW27" s="20" t="s">
        <v>71</v>
      </c>
      <c r="AX27" s="20" t="s">
        <v>72</v>
      </c>
      <c r="AY27" s="25">
        <v>4.97</v>
      </c>
      <c r="AZ27" s="27">
        <f>IF(AND(AY27&gt;0,AY27&lt;=10),AY27*0.25,IF(AND(AY27&gt;10,AY27&lt;=50),AY27*0.17,IF(AND(AY27&gt;10,AY27&lt;=100),AY27*0.12,IF(AY27&gt;100,AY27*0.1))))</f>
        <v>1.2424999999999999</v>
      </c>
      <c r="BA27" s="3">
        <f>AZ27+AY27</f>
        <v>6.2124999999999995</v>
      </c>
      <c r="BB27" s="25">
        <f>BA27+BA27*0.08</f>
        <v>6.7094999999999994</v>
      </c>
      <c r="BC27" s="20" t="s">
        <v>12295</v>
      </c>
    </row>
    <row r="28" spans="1:116" s="20" customFormat="1" ht="30" customHeight="1">
      <c r="A28" s="4" t="s">
        <v>142</v>
      </c>
      <c r="B28" s="5">
        <v>26</v>
      </c>
      <c r="C28" s="6">
        <v>17617</v>
      </c>
      <c r="D28" s="6"/>
      <c r="E28" s="3" t="s">
        <v>285</v>
      </c>
      <c r="F28" s="3" t="s">
        <v>298</v>
      </c>
      <c r="G28" s="3" t="s">
        <v>287</v>
      </c>
      <c r="H28" s="3" t="s">
        <v>299</v>
      </c>
      <c r="I28" s="3" t="s">
        <v>296</v>
      </c>
      <c r="J28" s="3" t="s">
        <v>288</v>
      </c>
      <c r="K28" s="6"/>
      <c r="L28" s="3"/>
      <c r="M28" s="6">
        <v>28</v>
      </c>
      <c r="N28" s="3" t="s">
        <v>44</v>
      </c>
      <c r="O28" s="3" t="s">
        <v>12835</v>
      </c>
      <c r="P28" s="3" t="s">
        <v>289</v>
      </c>
      <c r="Q28" s="3" t="s">
        <v>300</v>
      </c>
      <c r="R28" s="156">
        <v>7.93</v>
      </c>
      <c r="S28" s="22"/>
      <c r="T28" s="23">
        <v>5.46</v>
      </c>
      <c r="U28" s="1">
        <v>5.46</v>
      </c>
      <c r="V28" s="21">
        <v>8.1</v>
      </c>
      <c r="W28" s="22">
        <v>7.75</v>
      </c>
      <c r="X28" s="22"/>
      <c r="Y28" s="22"/>
      <c r="Z28" s="22"/>
      <c r="AA28" s="22"/>
      <c r="AB28" s="22"/>
      <c r="AC28" s="22"/>
      <c r="AD28" s="22"/>
      <c r="AE28" s="24">
        <v>8.1</v>
      </c>
      <c r="AN28" s="25">
        <v>7.33</v>
      </c>
      <c r="AO28" s="20" t="s">
        <v>47</v>
      </c>
      <c r="AP28" s="24" t="s">
        <v>48</v>
      </c>
      <c r="AQ28" s="20" t="e">
        <f>AVERAGE(SMALL(AE28:AI28,1),SMALL(AE28:AI28,2))</f>
        <v>#NUM!</v>
      </c>
      <c r="AR28" s="20" t="e">
        <f>IF(R28 &lt;=( AVERAGE(SMALL(AE28:AI28,1),SMALL(AE28:AI28,2))), R28, "")</f>
        <v>#NUM!</v>
      </c>
      <c r="AS28" s="20" t="e">
        <f>AVERAGE(SMALL(AJ28:AM28,1),SMALL(AJ28:AM28,2))</f>
        <v>#NUM!</v>
      </c>
      <c r="AT28" s="20">
        <f>T28*1.075</f>
        <v>5.8694999999999995</v>
      </c>
      <c r="AU28" s="20">
        <f>U28*1.075</f>
        <v>5.8694999999999995</v>
      </c>
      <c r="AV28" s="22">
        <f>MIN(AN28,AT28,AU28)</f>
        <v>5.8694999999999995</v>
      </c>
      <c r="AW28" s="20" t="s">
        <v>71</v>
      </c>
      <c r="AX28" s="20" t="s">
        <v>72</v>
      </c>
      <c r="AY28" s="25">
        <v>5.87</v>
      </c>
      <c r="AZ28" s="27">
        <f>IF(AND(AY28&gt;0,AY28&lt;=10),AY28*0.25,IF(AND(AY28&gt;10,AY28&lt;=50),AY28*0.17,IF(AND(AY28&gt;10,AY28&lt;=100),AY28*0.12,IF(AY28&gt;100,AY28*0.1))))</f>
        <v>1.4675</v>
      </c>
      <c r="BA28" s="3">
        <f>AZ28+AY28</f>
        <v>7.3375000000000004</v>
      </c>
      <c r="BB28" s="25">
        <f>BA28+BA28*0.08</f>
        <v>7.9245000000000001</v>
      </c>
      <c r="BC28" s="20" t="s">
        <v>12295</v>
      </c>
    </row>
    <row r="29" spans="1:116" s="20" customFormat="1" ht="30" customHeight="1">
      <c r="A29" s="4" t="s">
        <v>142</v>
      </c>
      <c r="B29" s="5">
        <v>27</v>
      </c>
      <c r="C29" s="116">
        <v>17798</v>
      </c>
      <c r="D29" s="116"/>
      <c r="E29" s="3" t="s">
        <v>200</v>
      </c>
      <c r="F29" s="3" t="s">
        <v>144</v>
      </c>
      <c r="G29" s="3" t="s">
        <v>145</v>
      </c>
      <c r="H29" s="3" t="s">
        <v>201</v>
      </c>
      <c r="I29" s="3" t="s">
        <v>202</v>
      </c>
      <c r="J29" s="3" t="s">
        <v>203</v>
      </c>
      <c r="K29" s="6"/>
      <c r="L29" s="3"/>
      <c r="M29" s="6">
        <v>28</v>
      </c>
      <c r="N29" s="3" t="s">
        <v>44</v>
      </c>
      <c r="O29" s="3" t="s">
        <v>12835</v>
      </c>
      <c r="P29" s="3" t="s">
        <v>158</v>
      </c>
      <c r="Q29" s="3" t="s">
        <v>204</v>
      </c>
      <c r="R29" s="156">
        <v>41.95</v>
      </c>
      <c r="S29" s="22"/>
      <c r="T29" s="23">
        <v>62</v>
      </c>
      <c r="U29" s="1">
        <v>62</v>
      </c>
      <c r="V29" s="21">
        <v>55.9</v>
      </c>
      <c r="W29" s="22">
        <v>28</v>
      </c>
      <c r="X29" s="22"/>
      <c r="Y29" s="22"/>
      <c r="Z29" s="22"/>
      <c r="AA29" s="22"/>
      <c r="AB29" s="22"/>
      <c r="AC29" s="22"/>
      <c r="AD29" s="22"/>
      <c r="AE29" s="24">
        <v>55.9</v>
      </c>
      <c r="AF29" s="20">
        <v>50.363</v>
      </c>
      <c r="AN29" s="25">
        <v>41.95</v>
      </c>
      <c r="AO29" s="20" t="s">
        <v>47</v>
      </c>
      <c r="AP29" s="24" t="s">
        <v>48</v>
      </c>
      <c r="AQ29" s="20">
        <f>AVERAGE(SMALL(AE29:AI29,1),SMALL(AE29:AI29,2))</f>
        <v>53.131500000000003</v>
      </c>
      <c r="AR29" s="20">
        <f>IF(R29 &lt;=( AVERAGE(SMALL(AE29:AI29,1),SMALL(AE29:AI29,2))), R29, "")</f>
        <v>41.95</v>
      </c>
      <c r="AS29" s="20" t="e">
        <f>AVERAGE(SMALL(AJ29:AM29,1),SMALL(AJ29:AM29,2))</f>
        <v>#NUM!</v>
      </c>
      <c r="AT29" s="20">
        <f>T29*1.075</f>
        <v>66.649999999999991</v>
      </c>
      <c r="AU29" s="20">
        <f>U29*1.075</f>
        <v>66.649999999999991</v>
      </c>
      <c r="AV29" s="22">
        <f>MIN(AN29,AT29,AU29)</f>
        <v>41.95</v>
      </c>
      <c r="AW29" s="26" t="s">
        <v>49</v>
      </c>
      <c r="AX29" s="26" t="s">
        <v>48</v>
      </c>
      <c r="AY29" s="25">
        <v>41.95</v>
      </c>
      <c r="AZ29" s="27">
        <f>IF(AND(AY29&gt;0,AY29&lt;=10),AY29*0.25,IF(AND(AY29&gt;10,AY29&lt;=50),AY29*0.17,IF(AND(AY29&gt;10,AY29&lt;=100),AY29*0.12,IF(AY29&gt;100,AY29*0.1))))</f>
        <v>7.1315000000000008</v>
      </c>
      <c r="BA29" s="3">
        <f>AZ29+AY29</f>
        <v>49.081500000000005</v>
      </c>
      <c r="BB29" s="25">
        <f>BA29+BA29*0.08</f>
        <v>53.008020000000009</v>
      </c>
      <c r="BC29" s="20" t="s">
        <v>12295</v>
      </c>
    </row>
    <row r="30" spans="1:116" s="20" customFormat="1" ht="30" customHeight="1">
      <c r="A30" s="4" t="s">
        <v>142</v>
      </c>
      <c r="B30" s="5">
        <v>28</v>
      </c>
      <c r="C30" s="116">
        <v>17731</v>
      </c>
      <c r="D30" s="116"/>
      <c r="E30" s="3" t="s">
        <v>200</v>
      </c>
      <c r="F30" s="3" t="s">
        <v>144</v>
      </c>
      <c r="G30" s="3" t="s">
        <v>145</v>
      </c>
      <c r="H30" s="3" t="s">
        <v>138</v>
      </c>
      <c r="I30" s="3" t="s">
        <v>202</v>
      </c>
      <c r="J30" s="3" t="s">
        <v>205</v>
      </c>
      <c r="K30" s="6"/>
      <c r="L30" s="3"/>
      <c r="M30" s="6">
        <v>28</v>
      </c>
      <c r="N30" s="3" t="s">
        <v>44</v>
      </c>
      <c r="O30" s="3" t="s">
        <v>12835</v>
      </c>
      <c r="P30" s="3" t="s">
        <v>158</v>
      </c>
      <c r="Q30" s="3" t="s">
        <v>206</v>
      </c>
      <c r="R30" s="156">
        <v>34.5</v>
      </c>
      <c r="S30" s="22"/>
      <c r="T30" s="23" t="s">
        <v>54</v>
      </c>
      <c r="U30" s="1" t="s">
        <v>150</v>
      </c>
      <c r="V30" s="21">
        <v>44</v>
      </c>
      <c r="W30" s="22">
        <v>25</v>
      </c>
      <c r="X30" s="22"/>
      <c r="Y30" s="22"/>
      <c r="Z30" s="22"/>
      <c r="AA30" s="22"/>
      <c r="AB30" s="22"/>
      <c r="AC30" s="22"/>
      <c r="AD30" s="22"/>
      <c r="AE30" s="24">
        <v>44</v>
      </c>
      <c r="AF30" s="20">
        <v>24.107600000000001</v>
      </c>
      <c r="AN30" s="25">
        <v>34.053800000000003</v>
      </c>
      <c r="AO30" s="20" t="s">
        <v>207</v>
      </c>
      <c r="AP30" s="24" t="s">
        <v>208</v>
      </c>
      <c r="AQ30" s="20">
        <f>AVERAGE(SMALL(AE30:AI30,1),SMALL(AE30:AI30,2))</f>
        <v>34.053800000000003</v>
      </c>
      <c r="AR30" s="20" t="str">
        <f>IF(R30 &lt;=( AVERAGE(SMALL(AE30:AI30,1),SMALL(AE30:AI30,2))), R30, "")</f>
        <v/>
      </c>
      <c r="AS30" s="20" t="e">
        <f>AVERAGE(SMALL(AJ30:AM30,1),SMALL(AJ30:AM30,2))</f>
        <v>#NUM!</v>
      </c>
      <c r="AT30" s="20" t="e">
        <f>T30*1.075</f>
        <v>#VALUE!</v>
      </c>
      <c r="AU30" s="20" t="e">
        <f>U30*1.075</f>
        <v>#VALUE!</v>
      </c>
      <c r="AV30" s="22" t="e">
        <f>MIN(AN30,AT30,AU30)</f>
        <v>#VALUE!</v>
      </c>
      <c r="AW30" s="20" t="s">
        <v>209</v>
      </c>
      <c r="AX30" s="20" t="s">
        <v>208</v>
      </c>
      <c r="AY30" s="25">
        <v>34.049999999999997</v>
      </c>
      <c r="AZ30" s="27">
        <f>IF(AND(AY30&gt;0,AY30&lt;=10),AY30*0.25,IF(AND(AY30&gt;10,AY30&lt;=50),AY30*0.17,IF(AND(AY30&gt;10,AY30&lt;=100),AY30*0.12,IF(AY30&gt;100,AY30*0.1))))</f>
        <v>5.7885</v>
      </c>
      <c r="BA30" s="3">
        <f>AZ30+AY30</f>
        <v>39.838499999999996</v>
      </c>
      <c r="BB30" s="25">
        <f>BA30+BA30*0.08</f>
        <v>43.025579999999998</v>
      </c>
      <c r="BC30" s="20" t="s">
        <v>12295</v>
      </c>
    </row>
    <row r="31" spans="1:116" s="20" customFormat="1" ht="30" customHeight="1">
      <c r="A31" s="4" t="s">
        <v>142</v>
      </c>
      <c r="B31" s="5">
        <v>29</v>
      </c>
      <c r="C31" s="6">
        <v>17619</v>
      </c>
      <c r="D31" s="6"/>
      <c r="E31" s="3" t="s">
        <v>285</v>
      </c>
      <c r="F31" s="3" t="s">
        <v>291</v>
      </c>
      <c r="G31" s="3" t="s">
        <v>287</v>
      </c>
      <c r="H31" s="3" t="s">
        <v>292</v>
      </c>
      <c r="I31" s="3" t="s">
        <v>293</v>
      </c>
      <c r="J31" s="3" t="s">
        <v>294</v>
      </c>
      <c r="K31" s="6"/>
      <c r="L31" s="3"/>
      <c r="M31" s="6">
        <v>28</v>
      </c>
      <c r="N31" s="3" t="s">
        <v>44</v>
      </c>
      <c r="O31" s="3" t="s">
        <v>12835</v>
      </c>
      <c r="P31" s="3" t="s">
        <v>289</v>
      </c>
      <c r="Q31" s="3" t="s">
        <v>295</v>
      </c>
      <c r="R31" s="156">
        <v>8.3800000000000008</v>
      </c>
      <c r="S31" s="22"/>
      <c r="T31" s="23">
        <v>7.05</v>
      </c>
      <c r="U31" s="1">
        <v>7.05</v>
      </c>
      <c r="V31" s="21">
        <v>9</v>
      </c>
      <c r="W31" s="22">
        <v>7.75</v>
      </c>
      <c r="X31" s="22"/>
      <c r="Y31" s="22"/>
      <c r="Z31" s="22"/>
      <c r="AA31" s="22"/>
      <c r="AB31" s="22"/>
      <c r="AC31" s="22"/>
      <c r="AD31" s="22"/>
      <c r="AE31" s="24">
        <v>9</v>
      </c>
      <c r="AN31" s="25">
        <v>8.3800000000000008</v>
      </c>
      <c r="AO31" s="20" t="s">
        <v>47</v>
      </c>
      <c r="AP31" s="24" t="s">
        <v>48</v>
      </c>
      <c r="AQ31" s="20" t="e">
        <f>AVERAGE(SMALL(AE31:AI31,1),SMALL(AE31:AI31,2))</f>
        <v>#NUM!</v>
      </c>
      <c r="AR31" s="20" t="e">
        <f>IF(R31 &lt;=( AVERAGE(SMALL(AE31:AI31,1),SMALL(AE31:AI31,2))), R31, "")</f>
        <v>#NUM!</v>
      </c>
      <c r="AS31" s="20" t="e">
        <f>AVERAGE(SMALL(AJ31:AM31,1),SMALL(AJ31:AM31,2))</f>
        <v>#NUM!</v>
      </c>
      <c r="AT31" s="20">
        <f>T31*1.075</f>
        <v>7.5787499999999994</v>
      </c>
      <c r="AU31" s="20">
        <f>U31*1.075</f>
        <v>7.5787499999999994</v>
      </c>
      <c r="AV31" s="22">
        <f>MIN(AN31,AT31,AU31)</f>
        <v>7.5787499999999994</v>
      </c>
      <c r="AW31" s="20" t="s">
        <v>71</v>
      </c>
      <c r="AX31" s="20" t="s">
        <v>72</v>
      </c>
      <c r="AY31" s="25">
        <v>7.58</v>
      </c>
      <c r="AZ31" s="27">
        <f>IF(AND(AY31&gt;0,AY31&lt;=10),AY31*0.25,IF(AND(AY31&gt;10,AY31&lt;=50),AY31*0.17,IF(AND(AY31&gt;10,AY31&lt;=100),AY31*0.12,IF(AY31&gt;100,AY31*0.1))))</f>
        <v>1.895</v>
      </c>
      <c r="BA31" s="3">
        <f>AZ31+AY31</f>
        <v>9.4749999999999996</v>
      </c>
      <c r="BB31" s="25">
        <f>BA31+BA31*0.08</f>
        <v>10.233000000000001</v>
      </c>
      <c r="BC31" s="20" t="s">
        <v>12295</v>
      </c>
    </row>
    <row r="32" spans="1:116" s="20" customFormat="1" ht="30" customHeight="1">
      <c r="A32" s="4" t="s">
        <v>142</v>
      </c>
      <c r="B32" s="5">
        <v>30</v>
      </c>
      <c r="C32" s="6">
        <v>17618</v>
      </c>
      <c r="D32" s="6"/>
      <c r="E32" s="3" t="s">
        <v>285</v>
      </c>
      <c r="F32" s="3" t="s">
        <v>286</v>
      </c>
      <c r="G32" s="3" t="s">
        <v>287</v>
      </c>
      <c r="H32" s="3" t="s">
        <v>101</v>
      </c>
      <c r="I32" s="3" t="s">
        <v>42</v>
      </c>
      <c r="J32" s="3" t="s">
        <v>288</v>
      </c>
      <c r="K32" s="6"/>
      <c r="L32" s="3"/>
      <c r="M32" s="6">
        <v>28</v>
      </c>
      <c r="N32" s="3" t="s">
        <v>44</v>
      </c>
      <c r="O32" s="3" t="s">
        <v>12835</v>
      </c>
      <c r="P32" s="3" t="s">
        <v>289</v>
      </c>
      <c r="Q32" s="3" t="s">
        <v>290</v>
      </c>
      <c r="R32" s="156">
        <v>8.2799999999999994</v>
      </c>
      <c r="S32" s="22"/>
      <c r="T32" s="23">
        <v>5.88</v>
      </c>
      <c r="U32" s="1">
        <v>5.88</v>
      </c>
      <c r="V32" s="21">
        <v>8.8000000000000007</v>
      </c>
      <c r="W32" s="22">
        <v>7.75</v>
      </c>
      <c r="X32" s="22"/>
      <c r="Y32" s="22"/>
      <c r="Z32" s="22"/>
      <c r="AA32" s="22"/>
      <c r="AB32" s="22"/>
      <c r="AC32" s="22"/>
      <c r="AD32" s="22"/>
      <c r="AE32" s="24">
        <v>8.8000000000000007</v>
      </c>
      <c r="AN32" s="25">
        <v>8.3800000000000008</v>
      </c>
      <c r="AO32" s="20" t="s">
        <v>47</v>
      </c>
      <c r="AP32" s="24" t="s">
        <v>48</v>
      </c>
      <c r="AQ32" s="20" t="e">
        <f>AVERAGE(SMALL(AE32:AI32,1),SMALL(AE32:AI32,2))</f>
        <v>#NUM!</v>
      </c>
      <c r="AR32" s="20" t="e">
        <f>IF(R32 &lt;=( AVERAGE(SMALL(AE32:AI32,1),SMALL(AE32:AI32,2))), R32, "")</f>
        <v>#NUM!</v>
      </c>
      <c r="AS32" s="20" t="e">
        <f>AVERAGE(SMALL(AJ32:AM32,1),SMALL(AJ32:AM32,2))</f>
        <v>#NUM!</v>
      </c>
      <c r="AT32" s="20">
        <f>T32*1.075</f>
        <v>6.3209999999999997</v>
      </c>
      <c r="AU32" s="20">
        <f>U32*1.075</f>
        <v>6.3209999999999997</v>
      </c>
      <c r="AV32" s="22">
        <f>MIN(AN32,AT32,AU32)</f>
        <v>6.3209999999999997</v>
      </c>
      <c r="AW32" s="20" t="s">
        <v>71</v>
      </c>
      <c r="AX32" s="20" t="s">
        <v>72</v>
      </c>
      <c r="AY32" s="25">
        <v>6.3209999999999997</v>
      </c>
      <c r="AZ32" s="27">
        <f>IF(AND(AY32&gt;0,AY32&lt;=10),AY32*0.25,IF(AND(AY32&gt;10,AY32&lt;=50),AY32*0.17,IF(AND(AY32&gt;10,AY32&lt;=100),AY32*0.12,IF(AY32&gt;100,AY32*0.1))))</f>
        <v>1.5802499999999999</v>
      </c>
      <c r="BA32" s="3">
        <f>AZ32+AY32</f>
        <v>7.9012499999999992</v>
      </c>
      <c r="BB32" s="25">
        <f>BA32+BA32*0.08</f>
        <v>8.5333499999999987</v>
      </c>
      <c r="BC32" s="20" t="s">
        <v>12295</v>
      </c>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row>
    <row r="33" spans="1:116" s="20" customFormat="1" ht="30" customHeight="1">
      <c r="A33" s="4" t="s">
        <v>142</v>
      </c>
      <c r="B33" s="5">
        <v>31</v>
      </c>
      <c r="C33" s="6">
        <v>17608</v>
      </c>
      <c r="D33" s="6"/>
      <c r="E33" s="3" t="s">
        <v>234</v>
      </c>
      <c r="F33" s="3" t="s">
        <v>235</v>
      </c>
      <c r="G33" s="3" t="s">
        <v>236</v>
      </c>
      <c r="H33" s="3" t="s">
        <v>237</v>
      </c>
      <c r="I33" s="3" t="s">
        <v>238</v>
      </c>
      <c r="J33" s="3" t="s">
        <v>239</v>
      </c>
      <c r="K33" s="6"/>
      <c r="L33" s="3"/>
      <c r="M33" s="6">
        <v>60</v>
      </c>
      <c r="N33" s="3" t="s">
        <v>44</v>
      </c>
      <c r="O33" s="3" t="s">
        <v>12835</v>
      </c>
      <c r="P33" s="3" t="s">
        <v>158</v>
      </c>
      <c r="Q33" s="3" t="s">
        <v>240</v>
      </c>
      <c r="R33" s="156">
        <v>5.98</v>
      </c>
      <c r="S33" s="22"/>
      <c r="T33" s="23">
        <v>4.32</v>
      </c>
      <c r="U33" s="1">
        <v>4.32</v>
      </c>
      <c r="V33" s="21">
        <v>7.44</v>
      </c>
      <c r="W33" s="22">
        <v>4.58</v>
      </c>
      <c r="X33" s="22"/>
      <c r="Y33" s="22"/>
      <c r="Z33" s="22"/>
      <c r="AA33" s="22"/>
      <c r="AB33" s="22"/>
      <c r="AC33" s="22"/>
      <c r="AD33" s="22"/>
      <c r="AE33" s="24">
        <v>7.44</v>
      </c>
      <c r="AF33" s="20">
        <v>4.7827999999999999</v>
      </c>
      <c r="AN33" s="25">
        <v>5.98</v>
      </c>
      <c r="AO33" s="20" t="s">
        <v>47</v>
      </c>
      <c r="AP33" s="24" t="s">
        <v>48</v>
      </c>
      <c r="AQ33" s="20">
        <f>AVERAGE(SMALL(AE33:AI33,1),SMALL(AE33:AI33,2))</f>
        <v>6.1113999999999997</v>
      </c>
      <c r="AR33" s="20">
        <f>IF(R33 &lt;=( AVERAGE(SMALL(AE33:AI33,1),SMALL(AE33:AI33,2))), R33, "")</f>
        <v>5.98</v>
      </c>
      <c r="AS33" s="20" t="e">
        <f>AVERAGE(SMALL(AJ33:AM33,1),SMALL(AJ33:AM33,2))</f>
        <v>#NUM!</v>
      </c>
      <c r="AT33" s="20">
        <f>T33*1.075</f>
        <v>4.6440000000000001</v>
      </c>
      <c r="AU33" s="20">
        <f>U33*1.075</f>
        <v>4.6440000000000001</v>
      </c>
      <c r="AV33" s="22">
        <f>MIN(AN33,AT33,AU33)</f>
        <v>4.6440000000000001</v>
      </c>
      <c r="AW33" s="20" t="s">
        <v>71</v>
      </c>
      <c r="AX33" s="20" t="s">
        <v>72</v>
      </c>
      <c r="AY33" s="25">
        <v>4.6399999999999997</v>
      </c>
      <c r="AZ33" s="27">
        <f>IF(AND(AY33&gt;0,AY33&lt;=10),AY33*0.25,IF(AND(AY33&gt;10,AY33&lt;=50),AY33*0.17,IF(AND(AY33&gt;10,AY33&lt;=100),AY33*0.12,IF(AY33&gt;100,AY33*0.1))))</f>
        <v>1.1599999999999999</v>
      </c>
      <c r="BA33" s="3">
        <f>AZ33+AY33</f>
        <v>5.8</v>
      </c>
      <c r="BB33" s="25">
        <f>BA33+BA33*0.08</f>
        <v>6.2639999999999993</v>
      </c>
      <c r="BC33" s="20" t="s">
        <v>12295</v>
      </c>
    </row>
    <row r="34" spans="1:116" s="20" customFormat="1" ht="30" customHeight="1">
      <c r="A34" s="4" t="s">
        <v>142</v>
      </c>
      <c r="B34" s="5">
        <v>32</v>
      </c>
      <c r="C34" s="6">
        <v>17609</v>
      </c>
      <c r="D34" s="6"/>
      <c r="E34" s="3" t="s">
        <v>234</v>
      </c>
      <c r="F34" s="3" t="s">
        <v>235</v>
      </c>
      <c r="G34" s="3" t="s">
        <v>236</v>
      </c>
      <c r="H34" s="3" t="s">
        <v>241</v>
      </c>
      <c r="I34" s="3" t="s">
        <v>238</v>
      </c>
      <c r="J34" s="3" t="s">
        <v>242</v>
      </c>
      <c r="K34" s="6"/>
      <c r="L34" s="3"/>
      <c r="M34" s="6">
        <v>60</v>
      </c>
      <c r="N34" s="3" t="s">
        <v>44</v>
      </c>
      <c r="O34" s="3" t="s">
        <v>12835</v>
      </c>
      <c r="P34" s="3" t="s">
        <v>158</v>
      </c>
      <c r="Q34" s="3" t="s">
        <v>243</v>
      </c>
      <c r="R34" s="156">
        <v>7.25</v>
      </c>
      <c r="S34" s="22"/>
      <c r="T34" s="23">
        <v>4.4000000000000004</v>
      </c>
      <c r="U34" s="1">
        <v>4.4000000000000004</v>
      </c>
      <c r="V34" s="21">
        <v>9.14</v>
      </c>
      <c r="W34" s="22">
        <v>5.35</v>
      </c>
      <c r="X34" s="22"/>
      <c r="Y34" s="22"/>
      <c r="Z34" s="22"/>
      <c r="AA34" s="22"/>
      <c r="AB34" s="22"/>
      <c r="AC34" s="22"/>
      <c r="AD34" s="22"/>
      <c r="AE34" s="24">
        <v>9.14</v>
      </c>
      <c r="AF34" s="20">
        <v>5.2671000000000001</v>
      </c>
      <c r="AN34" s="25">
        <v>7.25</v>
      </c>
      <c r="AO34" s="20" t="s">
        <v>47</v>
      </c>
      <c r="AP34" s="24" t="s">
        <v>48</v>
      </c>
      <c r="AQ34" s="20">
        <f>AVERAGE(SMALL(AE34:AI34,1),SMALL(AE34:AI34,2))</f>
        <v>7.2035499999999999</v>
      </c>
      <c r="AR34" s="20" t="str">
        <f>IF(R34 &lt;=( AVERAGE(SMALL(AE34:AI34,1),SMALL(AE34:AI34,2))), R34, "")</f>
        <v/>
      </c>
      <c r="AS34" s="20" t="e">
        <f>AVERAGE(SMALL(AJ34:AM34,1),SMALL(AJ34:AM34,2))</f>
        <v>#NUM!</v>
      </c>
      <c r="AT34" s="20">
        <f>T34*1.075</f>
        <v>4.7300000000000004</v>
      </c>
      <c r="AU34" s="20">
        <f>U34*1.075</f>
        <v>4.7300000000000004</v>
      </c>
      <c r="AV34" s="22">
        <f>MIN(AN34,AT34,AU34)</f>
        <v>4.7300000000000004</v>
      </c>
      <c r="AW34" s="20" t="s">
        <v>71</v>
      </c>
      <c r="AX34" s="20" t="s">
        <v>72</v>
      </c>
      <c r="AY34" s="25">
        <v>4.7300000000000004</v>
      </c>
      <c r="AZ34" s="27">
        <f>IF(AND(AY34&gt;0,AY34&lt;=10),AY34*0.25,IF(AND(AY34&gt;10,AY34&lt;=50),AY34*0.17,IF(AND(AY34&gt;10,AY34&lt;=100),AY34*0.12,IF(AY34&gt;100,AY34*0.1))))</f>
        <v>1.1825000000000001</v>
      </c>
      <c r="BA34" s="3">
        <f>AZ34+AY34</f>
        <v>5.9125000000000005</v>
      </c>
      <c r="BB34" s="25">
        <f>BA34+BA34*0.08</f>
        <v>6.3855000000000004</v>
      </c>
      <c r="BC34" s="20" t="s">
        <v>12295</v>
      </c>
    </row>
    <row r="35" spans="1:116" s="20" customFormat="1" ht="30" customHeight="1">
      <c r="A35" s="4" t="s">
        <v>142</v>
      </c>
      <c r="B35" s="5">
        <v>33</v>
      </c>
      <c r="C35" s="6">
        <v>17610</v>
      </c>
      <c r="D35" s="6"/>
      <c r="E35" s="3" t="s">
        <v>234</v>
      </c>
      <c r="F35" s="3" t="s">
        <v>235</v>
      </c>
      <c r="G35" s="3" t="s">
        <v>236</v>
      </c>
      <c r="H35" s="3" t="s">
        <v>244</v>
      </c>
      <c r="I35" s="3" t="s">
        <v>238</v>
      </c>
      <c r="J35" s="3" t="s">
        <v>245</v>
      </c>
      <c r="K35" s="6"/>
      <c r="L35" s="3"/>
      <c r="M35" s="6">
        <v>60</v>
      </c>
      <c r="N35" s="3" t="s">
        <v>44</v>
      </c>
      <c r="O35" s="3" t="s">
        <v>12835</v>
      </c>
      <c r="P35" s="3" t="s">
        <v>158</v>
      </c>
      <c r="Q35" s="3" t="s">
        <v>246</v>
      </c>
      <c r="R35" s="156">
        <v>8.2799999999999994</v>
      </c>
      <c r="S35" s="22"/>
      <c r="T35" s="23">
        <v>5.5</v>
      </c>
      <c r="U35" s="1">
        <v>5.5</v>
      </c>
      <c r="V35" s="21">
        <v>10.46</v>
      </c>
      <c r="W35" s="22">
        <v>6.1</v>
      </c>
      <c r="X35" s="22"/>
      <c r="Y35" s="22"/>
      <c r="Z35" s="22"/>
      <c r="AA35" s="22"/>
      <c r="AB35" s="22"/>
      <c r="AC35" s="22"/>
      <c r="AD35" s="22"/>
      <c r="AE35" s="24">
        <v>10.46</v>
      </c>
      <c r="AF35" s="20">
        <v>6.2930000000000001</v>
      </c>
      <c r="AN35" s="25">
        <v>8.2799999999999994</v>
      </c>
      <c r="AO35" s="20" t="s">
        <v>47</v>
      </c>
      <c r="AP35" s="24" t="s">
        <v>48</v>
      </c>
      <c r="AQ35" s="20">
        <f>AVERAGE(SMALL(AE35:AI35,1),SMALL(AE35:AI35,2))</f>
        <v>8.3765000000000001</v>
      </c>
      <c r="AR35" s="20">
        <f>IF(R35 &lt;=( AVERAGE(SMALL(AE35:AI35,1),SMALL(AE35:AI35,2))), R35, "")</f>
        <v>8.2799999999999994</v>
      </c>
      <c r="AS35" s="20" t="e">
        <f>AVERAGE(SMALL(AJ35:AM35,1),SMALL(AJ35:AM35,2))</f>
        <v>#NUM!</v>
      </c>
      <c r="AT35" s="20">
        <f>T35*1.075</f>
        <v>5.9124999999999996</v>
      </c>
      <c r="AU35" s="20">
        <f>U35*1.075</f>
        <v>5.9124999999999996</v>
      </c>
      <c r="AV35" s="22">
        <f>MIN(AN35,AT35,AU35)</f>
        <v>5.9124999999999996</v>
      </c>
      <c r="AW35" s="20" t="s">
        <v>71</v>
      </c>
      <c r="AX35" s="20" t="s">
        <v>72</v>
      </c>
      <c r="AY35" s="25">
        <v>5.9119999999999999</v>
      </c>
      <c r="AZ35" s="27">
        <f>IF(AND(AY35&gt;0,AY35&lt;=10),AY35*0.25,IF(AND(AY35&gt;10,AY35&lt;=50),AY35*0.17,IF(AND(AY35&gt;10,AY35&lt;=100),AY35*0.12,IF(AY35&gt;100,AY35*0.1))))</f>
        <v>1.478</v>
      </c>
      <c r="BA35" s="3">
        <f>AZ35+AY35</f>
        <v>7.39</v>
      </c>
      <c r="BB35" s="25">
        <f>BA35+BA35*0.08</f>
        <v>7.9811999999999994</v>
      </c>
      <c r="BC35" s="20" t="s">
        <v>12295</v>
      </c>
    </row>
    <row r="36" spans="1:116" s="20" customFormat="1" ht="30" customHeight="1">
      <c r="A36" s="4" t="s">
        <v>142</v>
      </c>
      <c r="B36" s="5">
        <v>34</v>
      </c>
      <c r="C36" s="116">
        <v>17613</v>
      </c>
      <c r="D36" s="116"/>
      <c r="E36" s="3" t="s">
        <v>251</v>
      </c>
      <c r="F36" s="3" t="s">
        <v>252</v>
      </c>
      <c r="G36" s="3" t="s">
        <v>253</v>
      </c>
      <c r="H36" s="3" t="s">
        <v>254</v>
      </c>
      <c r="I36" s="3" t="s">
        <v>255</v>
      </c>
      <c r="J36" s="3" t="s">
        <v>256</v>
      </c>
      <c r="K36" s="6">
        <v>300</v>
      </c>
      <c r="L36" s="3" t="s">
        <v>79</v>
      </c>
      <c r="M36" s="6">
        <v>1</v>
      </c>
      <c r="N36" s="3" t="s">
        <v>44</v>
      </c>
      <c r="O36" s="3" t="s">
        <v>12835</v>
      </c>
      <c r="P36" s="3" t="s">
        <v>158</v>
      </c>
      <c r="Q36" s="3" t="s">
        <v>257</v>
      </c>
      <c r="R36" s="156">
        <v>20.82</v>
      </c>
      <c r="S36" s="22"/>
      <c r="T36" s="23">
        <v>16.82</v>
      </c>
      <c r="U36" s="1">
        <v>16.82</v>
      </c>
      <c r="V36" s="21">
        <v>23.14</v>
      </c>
      <c r="W36" s="22">
        <v>18.5</v>
      </c>
      <c r="X36" s="22"/>
      <c r="Y36" s="22"/>
      <c r="Z36" s="22"/>
      <c r="AA36" s="22"/>
      <c r="AB36" s="22"/>
      <c r="AC36" s="22"/>
      <c r="AD36" s="22"/>
      <c r="AE36" s="24">
        <v>23.14</v>
      </c>
      <c r="AF36" s="20">
        <v>21.4697</v>
      </c>
      <c r="AN36" s="25">
        <v>20.82</v>
      </c>
      <c r="AO36" s="20" t="s">
        <v>47</v>
      </c>
      <c r="AP36" s="24" t="s">
        <v>48</v>
      </c>
      <c r="AQ36" s="20">
        <f>AVERAGE(SMALL(AE36:AI36,1),SMALL(AE36:AI36,2))</f>
        <v>22.304850000000002</v>
      </c>
      <c r="AR36" s="20">
        <f>IF(R36 &lt;=( AVERAGE(SMALL(AE36:AI36,1),SMALL(AE36:AI36,2))), R36, "")</f>
        <v>20.82</v>
      </c>
      <c r="AS36" s="20" t="e">
        <f>AVERAGE(SMALL(AJ36:AM36,1),SMALL(AJ36:AM36,2))</f>
        <v>#NUM!</v>
      </c>
      <c r="AT36" s="20">
        <f>T36*1.075</f>
        <v>18.081499999999998</v>
      </c>
      <c r="AU36" s="20">
        <f>U36*1.075</f>
        <v>18.081499999999998</v>
      </c>
      <c r="AV36" s="22">
        <f>MIN(AN36,AT36,AU36)</f>
        <v>18.081499999999998</v>
      </c>
      <c r="AW36" s="20" t="s">
        <v>71</v>
      </c>
      <c r="AX36" s="20" t="s">
        <v>72</v>
      </c>
      <c r="AY36" s="25">
        <v>18.081</v>
      </c>
      <c r="AZ36" s="27">
        <f>IF(AND(AY36&gt;0,AY36&lt;=10),AY36*0.25,IF(AND(AY36&gt;10,AY36&lt;=50),AY36*0.17,IF(AND(AY36&gt;10,AY36&lt;=100),AY36*0.12,IF(AY36&gt;100,AY36*0.1))))</f>
        <v>3.0737700000000001</v>
      </c>
      <c r="BA36" s="3">
        <f>AZ36+AY36</f>
        <v>21.154769999999999</v>
      </c>
      <c r="BB36" s="25">
        <f>BA36+BA36*0.08</f>
        <v>22.8471516</v>
      </c>
      <c r="BC36" s="20" t="s">
        <v>12295</v>
      </c>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row>
    <row r="37" spans="1:116" s="20" customFormat="1" ht="30" customHeight="1">
      <c r="A37" s="4" t="s">
        <v>142</v>
      </c>
      <c r="B37" s="5">
        <v>35</v>
      </c>
      <c r="C37" s="116">
        <v>17611</v>
      </c>
      <c r="D37" s="116"/>
      <c r="E37" s="3" t="s">
        <v>251</v>
      </c>
      <c r="F37" s="3" t="s">
        <v>252</v>
      </c>
      <c r="G37" s="3" t="s">
        <v>253</v>
      </c>
      <c r="H37" s="3" t="s">
        <v>258</v>
      </c>
      <c r="I37" s="3" t="s">
        <v>42</v>
      </c>
      <c r="J37" s="3" t="s">
        <v>259</v>
      </c>
      <c r="K37" s="6"/>
      <c r="L37" s="3"/>
      <c r="M37" s="6">
        <v>50</v>
      </c>
      <c r="N37" s="3" t="s">
        <v>44</v>
      </c>
      <c r="O37" s="3" t="s">
        <v>12835</v>
      </c>
      <c r="P37" s="3" t="s">
        <v>158</v>
      </c>
      <c r="Q37" s="3" t="s">
        <v>260</v>
      </c>
      <c r="R37" s="156">
        <v>6.45</v>
      </c>
      <c r="S37" s="22"/>
      <c r="T37" s="23">
        <v>3.76</v>
      </c>
      <c r="U37" s="1">
        <v>3.76</v>
      </c>
      <c r="V37" s="21">
        <v>8.59</v>
      </c>
      <c r="W37" s="22">
        <v>4.3</v>
      </c>
      <c r="X37" s="22"/>
      <c r="Y37" s="22"/>
      <c r="Z37" s="22"/>
      <c r="AA37" s="22"/>
      <c r="AB37" s="22"/>
      <c r="AC37" s="22"/>
      <c r="AD37" s="22"/>
      <c r="AE37" s="24">
        <v>8.59</v>
      </c>
      <c r="AF37" s="20">
        <v>4.8403999999999998</v>
      </c>
      <c r="AN37" s="25">
        <v>6.45</v>
      </c>
      <c r="AO37" s="20" t="s">
        <v>47</v>
      </c>
      <c r="AP37" s="24" t="s">
        <v>48</v>
      </c>
      <c r="AQ37" s="20">
        <f>AVERAGE(SMALL(AE37:AI37,1),SMALL(AE37:AI37,2))</f>
        <v>6.7151999999999994</v>
      </c>
      <c r="AR37" s="20">
        <f>IF(R37 &lt;=( AVERAGE(SMALL(AE37:AI37,1),SMALL(AE37:AI37,2))), R37, "")</f>
        <v>6.45</v>
      </c>
      <c r="AS37" s="20" t="e">
        <f>AVERAGE(SMALL(AJ37:AM37,1),SMALL(AJ37:AM37,2))</f>
        <v>#NUM!</v>
      </c>
      <c r="AT37" s="20">
        <f>T37*1.075</f>
        <v>4.0419999999999998</v>
      </c>
      <c r="AU37" s="20">
        <f>U37*1.075</f>
        <v>4.0419999999999998</v>
      </c>
      <c r="AV37" s="22">
        <f>MIN(AN37,AT37,AU37)</f>
        <v>4.0419999999999998</v>
      </c>
      <c r="AW37" s="20" t="s">
        <v>71</v>
      </c>
      <c r="AX37" s="20" t="s">
        <v>72</v>
      </c>
      <c r="AY37" s="25">
        <v>4.04</v>
      </c>
      <c r="AZ37" s="27">
        <f>IF(AND(AY37&gt;0,AY37&lt;=10),AY37*0.25,IF(AND(AY37&gt;10,AY37&lt;=50),AY37*0.17,IF(AND(AY37&gt;10,AY37&lt;=100),AY37*0.12,IF(AY37&gt;100,AY37*0.1))))</f>
        <v>1.01</v>
      </c>
      <c r="BA37" s="3">
        <f>AZ37+AY37</f>
        <v>5.05</v>
      </c>
      <c r="BB37" s="25">
        <f>BA37+BA37*0.08</f>
        <v>5.4539999999999997</v>
      </c>
      <c r="BC37" s="20" t="s">
        <v>12295</v>
      </c>
    </row>
    <row r="38" spans="1:116" s="20" customFormat="1" ht="30" customHeight="1">
      <c r="A38" s="4" t="s">
        <v>142</v>
      </c>
      <c r="B38" s="5">
        <v>36</v>
      </c>
      <c r="C38" s="6">
        <v>17758</v>
      </c>
      <c r="D38" s="6"/>
      <c r="E38" s="3" t="s">
        <v>175</v>
      </c>
      <c r="F38" s="3" t="s">
        <v>176</v>
      </c>
      <c r="G38" s="3" t="s">
        <v>169</v>
      </c>
      <c r="H38" s="3" t="s">
        <v>177</v>
      </c>
      <c r="I38" s="3" t="s">
        <v>178</v>
      </c>
      <c r="J38" s="3" t="s">
        <v>179</v>
      </c>
      <c r="K38" s="6">
        <v>30</v>
      </c>
      <c r="L38" s="3" t="s">
        <v>79</v>
      </c>
      <c r="M38" s="6">
        <v>1</v>
      </c>
      <c r="N38" s="3" t="s">
        <v>44</v>
      </c>
      <c r="O38" s="3" t="s">
        <v>12835</v>
      </c>
      <c r="P38" s="3" t="s">
        <v>158</v>
      </c>
      <c r="Q38" s="3" t="s">
        <v>180</v>
      </c>
      <c r="R38" s="156">
        <v>5.54</v>
      </c>
      <c r="S38" s="22"/>
      <c r="T38" s="23" t="s">
        <v>54</v>
      </c>
      <c r="U38" s="1" t="s">
        <v>150</v>
      </c>
      <c r="V38" s="21">
        <v>5.07</v>
      </c>
      <c r="W38" s="22">
        <v>6</v>
      </c>
      <c r="X38" s="22"/>
      <c r="Y38" s="22"/>
      <c r="Z38" s="22"/>
      <c r="AA38" s="22"/>
      <c r="AB38" s="22"/>
      <c r="AC38" s="22"/>
      <c r="AD38" s="22"/>
      <c r="AE38" s="24">
        <v>5.07</v>
      </c>
      <c r="AN38" s="25">
        <v>5.54</v>
      </c>
      <c r="AO38" s="20" t="s">
        <v>47</v>
      </c>
      <c r="AP38" s="24" t="s">
        <v>48</v>
      </c>
      <c r="AQ38" s="20" t="e">
        <f>AVERAGE(SMALL(AE38:AI38,1),SMALL(AE38:AI38,2))</f>
        <v>#NUM!</v>
      </c>
      <c r="AR38" s="20" t="e">
        <f>IF(R38 &lt;=( AVERAGE(SMALL(AE38:AI38,1),SMALL(AE38:AI38,2))), R38, "")</f>
        <v>#NUM!</v>
      </c>
      <c r="AS38" s="20" t="e">
        <f>AVERAGE(SMALL(AJ38:AM38,1),SMALL(AJ38:AM38,2))</f>
        <v>#NUM!</v>
      </c>
      <c r="AT38" s="20" t="e">
        <f>T38*1.075</f>
        <v>#VALUE!</v>
      </c>
      <c r="AU38" s="20" t="e">
        <f>U38*1.075</f>
        <v>#VALUE!</v>
      </c>
      <c r="AV38" s="22" t="e">
        <f>MIN(AN38,AT38,AU38)</f>
        <v>#VALUE!</v>
      </c>
      <c r="AW38" s="26" t="s">
        <v>49</v>
      </c>
      <c r="AX38" s="26" t="s">
        <v>48</v>
      </c>
      <c r="AY38" s="25">
        <v>5.54</v>
      </c>
      <c r="AZ38" s="27">
        <f>IF(AND(AY38&gt;0,AY38&lt;=10),AY38*0.25,IF(AND(AY38&gt;10,AY38&lt;=50),AY38*0.17,IF(AND(AY38&gt;10,AY38&lt;=100),AY38*0.12,IF(AY38&gt;100,AY38*0.1))))</f>
        <v>1.385</v>
      </c>
      <c r="BA38" s="3">
        <f>AZ38+AY38</f>
        <v>6.9249999999999998</v>
      </c>
      <c r="BB38" s="25">
        <f>BA38+BA38*0.08</f>
        <v>7.4790000000000001</v>
      </c>
      <c r="BC38" s="20" t="s">
        <v>12295</v>
      </c>
    </row>
    <row r="39" spans="1:116" s="20" customFormat="1" ht="30" customHeight="1">
      <c r="A39" s="4" t="s">
        <v>142</v>
      </c>
      <c r="B39" s="5">
        <v>37</v>
      </c>
      <c r="C39" s="6">
        <v>17732</v>
      </c>
      <c r="D39" s="6"/>
      <c r="E39" s="3" t="s">
        <v>278</v>
      </c>
      <c r="F39" s="3" t="s">
        <v>279</v>
      </c>
      <c r="G39" s="3" t="s">
        <v>280</v>
      </c>
      <c r="H39" s="3" t="s">
        <v>281</v>
      </c>
      <c r="I39" s="3" t="s">
        <v>282</v>
      </c>
      <c r="J39" s="3" t="s">
        <v>283</v>
      </c>
      <c r="K39" s="6">
        <v>18</v>
      </c>
      <c r="L39" s="3" t="s">
        <v>67</v>
      </c>
      <c r="M39" s="6">
        <v>1</v>
      </c>
      <c r="N39" s="3" t="s">
        <v>44</v>
      </c>
      <c r="O39" s="3" t="s">
        <v>12835</v>
      </c>
      <c r="P39" s="3" t="s">
        <v>158</v>
      </c>
      <c r="Q39" s="3" t="s">
        <v>284</v>
      </c>
      <c r="R39" s="156">
        <v>5.92</v>
      </c>
      <c r="S39" s="22"/>
      <c r="T39" s="23">
        <v>3.5</v>
      </c>
      <c r="U39" s="1">
        <v>3.5</v>
      </c>
      <c r="V39" s="21">
        <v>6.58</v>
      </c>
      <c r="W39" s="22">
        <v>5.25</v>
      </c>
      <c r="X39" s="22"/>
      <c r="Y39" s="22"/>
      <c r="Z39" s="22"/>
      <c r="AA39" s="22"/>
      <c r="AB39" s="22"/>
      <c r="AC39" s="22"/>
      <c r="AD39" s="22"/>
      <c r="AE39" s="24">
        <v>6.58</v>
      </c>
      <c r="AN39" s="25">
        <v>5.92</v>
      </c>
      <c r="AO39" s="20" t="s">
        <v>47</v>
      </c>
      <c r="AP39" s="24" t="s">
        <v>48</v>
      </c>
      <c r="AQ39" s="20" t="e">
        <f>AVERAGE(SMALL(AE39:AI39,1),SMALL(AE39:AI39,2))</f>
        <v>#NUM!</v>
      </c>
      <c r="AR39" s="20" t="e">
        <f>IF(R39 &lt;=( AVERAGE(SMALL(AE39:AI39,1),SMALL(AE39:AI39,2))), R39, "")</f>
        <v>#NUM!</v>
      </c>
      <c r="AS39" s="20" t="e">
        <f>AVERAGE(SMALL(AJ39:AM39,1),SMALL(AJ39:AM39,2))</f>
        <v>#NUM!</v>
      </c>
      <c r="AT39" s="20">
        <f>T39*1.075</f>
        <v>3.7624999999999997</v>
      </c>
      <c r="AU39" s="20">
        <f>U39*1.075</f>
        <v>3.7624999999999997</v>
      </c>
      <c r="AV39" s="22">
        <f>MIN(AN39,AT39,AU39)</f>
        <v>3.7624999999999997</v>
      </c>
      <c r="AW39" s="20" t="s">
        <v>71</v>
      </c>
      <c r="AX39" s="20" t="s">
        <v>72</v>
      </c>
      <c r="AY39" s="25">
        <v>3.76</v>
      </c>
      <c r="AZ39" s="27">
        <f>IF(AND(AY39&gt;0,AY39&lt;=10),AY39*0.25,IF(AND(AY39&gt;10,AY39&lt;=50),AY39*0.17,IF(AND(AY39&gt;10,AY39&lt;=100),AY39*0.12,IF(AY39&gt;100,AY39*0.1))))</f>
        <v>0.94</v>
      </c>
      <c r="BA39" s="3">
        <f>AZ39+AY39</f>
        <v>4.6999999999999993</v>
      </c>
      <c r="BB39" s="25">
        <f>BA39+BA39*0.08</f>
        <v>5.0759999999999996</v>
      </c>
      <c r="BC39" s="20" t="s">
        <v>12295</v>
      </c>
    </row>
    <row r="40" spans="1:116" s="20" customFormat="1" ht="30" customHeight="1">
      <c r="A40" s="4" t="s">
        <v>142</v>
      </c>
      <c r="B40" s="5">
        <v>38</v>
      </c>
      <c r="C40" s="6">
        <v>17733</v>
      </c>
      <c r="D40" s="6"/>
      <c r="E40" s="3" t="s">
        <v>345</v>
      </c>
      <c r="F40" s="3" t="s">
        <v>346</v>
      </c>
      <c r="G40" s="3" t="s">
        <v>347</v>
      </c>
      <c r="H40" s="3" t="s">
        <v>351</v>
      </c>
      <c r="I40" s="3" t="s">
        <v>42</v>
      </c>
      <c r="J40" s="3" t="s">
        <v>352</v>
      </c>
      <c r="K40" s="6"/>
      <c r="L40" s="3"/>
      <c r="M40" s="6">
        <v>56</v>
      </c>
      <c r="N40" s="3" t="s">
        <v>44</v>
      </c>
      <c r="O40" s="3" t="s">
        <v>12835</v>
      </c>
      <c r="P40" s="3" t="s">
        <v>158</v>
      </c>
      <c r="Q40" s="3" t="s">
        <v>353</v>
      </c>
      <c r="R40" s="156">
        <v>41.11</v>
      </c>
      <c r="S40" s="22"/>
      <c r="T40" s="23">
        <v>22</v>
      </c>
      <c r="U40" s="1">
        <v>22</v>
      </c>
      <c r="V40" s="21">
        <v>53.21</v>
      </c>
      <c r="W40" s="22">
        <v>29</v>
      </c>
      <c r="X40" s="22"/>
      <c r="Y40" s="22"/>
      <c r="Z40" s="22"/>
      <c r="AA40" s="22"/>
      <c r="AB40" s="22"/>
      <c r="AC40" s="22"/>
      <c r="AD40" s="22"/>
      <c r="AE40" s="24">
        <v>53.21</v>
      </c>
      <c r="AN40" s="25">
        <v>41.11</v>
      </c>
      <c r="AO40" s="20" t="s">
        <v>47</v>
      </c>
      <c r="AP40" s="24" t="s">
        <v>48</v>
      </c>
      <c r="AQ40" s="20" t="e">
        <f>AVERAGE(SMALL(AE40:AI40,1),SMALL(AE40:AI40,2))</f>
        <v>#NUM!</v>
      </c>
      <c r="AR40" s="20" t="e">
        <f>IF(R40 &lt;=( AVERAGE(SMALL(AE40:AI40,1),SMALL(AE40:AI40,2))), R40, "")</f>
        <v>#NUM!</v>
      </c>
      <c r="AS40" s="20" t="e">
        <f>AVERAGE(SMALL(AJ40:AM40,1),SMALL(AJ40:AM40,2))</f>
        <v>#NUM!</v>
      </c>
      <c r="AT40" s="20">
        <f>T40*1.075</f>
        <v>23.65</v>
      </c>
      <c r="AU40" s="20">
        <f>U40*1.075</f>
        <v>23.65</v>
      </c>
      <c r="AV40" s="22">
        <f>MIN(AN40,AT40,AU40)</f>
        <v>23.65</v>
      </c>
      <c r="AW40" s="20" t="s">
        <v>71</v>
      </c>
      <c r="AX40" s="20" t="s">
        <v>72</v>
      </c>
      <c r="AY40" s="25">
        <v>23.65</v>
      </c>
      <c r="AZ40" s="27">
        <f>IF(AND(AY40&gt;0,AY40&lt;=10),AY40*0.25,IF(AND(AY40&gt;10,AY40&lt;=50),AY40*0.17,IF(AND(AY40&gt;10,AY40&lt;=100),AY40*0.12,IF(AY40&gt;100,AY40*0.1))))</f>
        <v>4.0205000000000002</v>
      </c>
      <c r="BA40" s="3">
        <f>AZ40+AY40</f>
        <v>27.670499999999997</v>
      </c>
      <c r="BB40" s="25">
        <f>BA40+BA40*0.08</f>
        <v>29.884139999999995</v>
      </c>
      <c r="BC40" s="20" t="s">
        <v>12295</v>
      </c>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row>
    <row r="41" spans="1:116" s="20" customFormat="1" ht="30" customHeight="1">
      <c r="A41" s="4" t="s">
        <v>142</v>
      </c>
      <c r="B41" s="5">
        <v>39</v>
      </c>
      <c r="C41" s="6">
        <v>17752</v>
      </c>
      <c r="D41" s="6"/>
      <c r="E41" s="3" t="s">
        <v>345</v>
      </c>
      <c r="F41" s="3" t="s">
        <v>346</v>
      </c>
      <c r="G41" s="3" t="s">
        <v>347</v>
      </c>
      <c r="H41" s="3" t="s">
        <v>348</v>
      </c>
      <c r="I41" s="3" t="s">
        <v>42</v>
      </c>
      <c r="J41" s="3" t="s">
        <v>349</v>
      </c>
      <c r="K41" s="6"/>
      <c r="L41" s="3"/>
      <c r="M41" s="6">
        <v>56</v>
      </c>
      <c r="N41" s="3" t="s">
        <v>44</v>
      </c>
      <c r="O41" s="3" t="s">
        <v>12835</v>
      </c>
      <c r="P41" s="3" t="s">
        <v>158</v>
      </c>
      <c r="Q41" s="3" t="s">
        <v>350</v>
      </c>
      <c r="R41" s="156">
        <v>23</v>
      </c>
      <c r="S41" s="22"/>
      <c r="T41" s="23" t="s">
        <v>54</v>
      </c>
      <c r="U41" s="1" t="s">
        <v>150</v>
      </c>
      <c r="V41" s="21">
        <v>24</v>
      </c>
      <c r="W41" s="22">
        <v>22</v>
      </c>
      <c r="X41" s="22"/>
      <c r="Y41" s="22"/>
      <c r="Z41" s="22"/>
      <c r="AA41" s="22"/>
      <c r="AB41" s="22"/>
      <c r="AC41" s="22"/>
      <c r="AD41" s="22"/>
      <c r="AE41" s="24">
        <v>24</v>
      </c>
      <c r="AN41" s="25">
        <v>23</v>
      </c>
      <c r="AO41" s="20" t="s">
        <v>47</v>
      </c>
      <c r="AP41" s="24" t="s">
        <v>48</v>
      </c>
      <c r="AQ41" s="20" t="e">
        <f>AVERAGE(SMALL(AE41:AI41,1),SMALL(AE41:AI41,2))</f>
        <v>#NUM!</v>
      </c>
      <c r="AR41" s="20" t="e">
        <f>IF(R41 &lt;=( AVERAGE(SMALL(AE41:AI41,1),SMALL(AE41:AI41,2))), R41, "")</f>
        <v>#NUM!</v>
      </c>
      <c r="AS41" s="20" t="e">
        <f>AVERAGE(SMALL(AJ41:AM41,1),SMALL(AJ41:AM41,2))</f>
        <v>#NUM!</v>
      </c>
      <c r="AT41" s="20" t="e">
        <f>T41*1.075</f>
        <v>#VALUE!</v>
      </c>
      <c r="AU41" s="20" t="e">
        <f>U41*1.075</f>
        <v>#VALUE!</v>
      </c>
      <c r="AV41" s="22" t="e">
        <f>MIN(AN41,AT41,AU41)</f>
        <v>#VALUE!</v>
      </c>
      <c r="AW41" s="26" t="s">
        <v>49</v>
      </c>
      <c r="AX41" s="20" t="s">
        <v>48</v>
      </c>
      <c r="AY41" s="25">
        <v>23</v>
      </c>
      <c r="AZ41" s="27">
        <f>IF(AND(AY41&gt;0,AY41&lt;=10),AY41*0.25,IF(AND(AY41&gt;10,AY41&lt;=50),AY41*0.17,IF(AND(AY41&gt;10,AY41&lt;=100),AY41*0.12,IF(AY41&gt;100,AY41*0.1))))</f>
        <v>3.91</v>
      </c>
      <c r="BA41" s="3">
        <f>AZ41+AY41</f>
        <v>26.91</v>
      </c>
      <c r="BB41" s="25">
        <f>BA41+BA41*0.08</f>
        <v>29.062799999999999</v>
      </c>
      <c r="BC41" s="20" t="s">
        <v>12295</v>
      </c>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row>
    <row r="42" spans="1:116" s="20" customFormat="1" ht="30" customHeight="1">
      <c r="A42" s="4" t="s">
        <v>142</v>
      </c>
      <c r="B42" s="5">
        <v>40</v>
      </c>
      <c r="C42" s="116">
        <v>17852</v>
      </c>
      <c r="D42" s="116"/>
      <c r="E42" s="3" t="s">
        <v>265</v>
      </c>
      <c r="F42" s="3" t="s">
        <v>266</v>
      </c>
      <c r="G42" s="3" t="s">
        <v>267</v>
      </c>
      <c r="H42" s="3" t="s">
        <v>268</v>
      </c>
      <c r="I42" s="3" t="s">
        <v>42</v>
      </c>
      <c r="J42" s="3" t="s">
        <v>269</v>
      </c>
      <c r="K42" s="6"/>
      <c r="L42" s="3"/>
      <c r="M42" s="6">
        <v>30</v>
      </c>
      <c r="N42" s="3" t="s">
        <v>44</v>
      </c>
      <c r="O42" s="3" t="s">
        <v>12835</v>
      </c>
      <c r="P42" s="3" t="s">
        <v>158</v>
      </c>
      <c r="Q42" s="3" t="s">
        <v>270</v>
      </c>
      <c r="R42" s="156">
        <v>17.38</v>
      </c>
      <c r="S42" s="22"/>
      <c r="T42" s="23">
        <v>10.199999999999999</v>
      </c>
      <c r="U42" s="1">
        <v>10.199999999999999</v>
      </c>
      <c r="V42" s="21">
        <v>17.75</v>
      </c>
      <c r="W42" s="22">
        <v>17</v>
      </c>
      <c r="X42" s="22"/>
      <c r="Y42" s="22"/>
      <c r="Z42" s="22"/>
      <c r="AA42" s="22"/>
      <c r="AB42" s="22"/>
      <c r="AC42" s="22"/>
      <c r="AD42" s="22"/>
      <c r="AE42" s="24">
        <v>17.75</v>
      </c>
      <c r="AN42" s="25">
        <v>17.38</v>
      </c>
      <c r="AO42" s="20" t="s">
        <v>47</v>
      </c>
      <c r="AP42" s="24" t="s">
        <v>48</v>
      </c>
      <c r="AQ42" s="20" t="e">
        <f>AVERAGE(SMALL(AE42:AI42,1),SMALL(AE42:AI42,2))</f>
        <v>#NUM!</v>
      </c>
      <c r="AR42" s="20" t="e">
        <f>IF(R42 &lt;=( AVERAGE(SMALL(AE42:AI42,1),SMALL(AE42:AI42,2))), R42, "")</f>
        <v>#NUM!</v>
      </c>
      <c r="AS42" s="20" t="e">
        <f>AVERAGE(SMALL(AJ42:AM42,1),SMALL(AJ42:AM42,2))</f>
        <v>#NUM!</v>
      </c>
      <c r="AT42" s="20">
        <f>T42*1.075</f>
        <v>10.964999999999998</v>
      </c>
      <c r="AU42" s="20">
        <f>U42*1.075</f>
        <v>10.964999999999998</v>
      </c>
      <c r="AV42" s="22">
        <f>MIN(AN42,AT42,AU42)</f>
        <v>10.964999999999998</v>
      </c>
      <c r="AW42" s="20" t="s">
        <v>71</v>
      </c>
      <c r="AX42" s="20" t="s">
        <v>72</v>
      </c>
      <c r="AY42" s="25">
        <v>10.97</v>
      </c>
      <c r="AZ42" s="27">
        <f>IF(AND(AY42&gt;0,AY42&lt;=10),AY42*0.25,IF(AND(AY42&gt;10,AY42&lt;=50),AY42*0.17,IF(AND(AY42&gt;10,AY42&lt;=100),AY42*0.12,IF(AY42&gt;100,AY42*0.1))))</f>
        <v>1.8649000000000002</v>
      </c>
      <c r="BA42" s="3">
        <f>AZ42+AY42</f>
        <v>12.834900000000001</v>
      </c>
      <c r="BB42" s="25">
        <f>BA42+BA42*0.08</f>
        <v>13.861692000000001</v>
      </c>
      <c r="BC42" s="20" t="s">
        <v>12295</v>
      </c>
    </row>
    <row r="43" spans="1:116" s="20" customFormat="1" ht="30" customHeight="1">
      <c r="A43" s="4" t="s">
        <v>142</v>
      </c>
      <c r="B43" s="5">
        <v>41</v>
      </c>
      <c r="C43" s="6">
        <v>17759</v>
      </c>
      <c r="D43" s="6"/>
      <c r="E43" s="3" t="s">
        <v>167</v>
      </c>
      <c r="F43" s="3" t="s">
        <v>168</v>
      </c>
      <c r="G43" s="3" t="s">
        <v>169</v>
      </c>
      <c r="H43" s="3" t="s">
        <v>170</v>
      </c>
      <c r="I43" s="3" t="s">
        <v>171</v>
      </c>
      <c r="J43" s="3" t="s">
        <v>172</v>
      </c>
      <c r="K43" s="6">
        <v>120</v>
      </c>
      <c r="L43" s="3" t="s">
        <v>79</v>
      </c>
      <c r="M43" s="6">
        <v>1</v>
      </c>
      <c r="N43" s="3" t="s">
        <v>44</v>
      </c>
      <c r="O43" s="3" t="s">
        <v>12835</v>
      </c>
      <c r="P43" s="3" t="s">
        <v>173</v>
      </c>
      <c r="Q43" s="3" t="s">
        <v>174</v>
      </c>
      <c r="R43" s="156">
        <v>4.1100000000000003</v>
      </c>
      <c r="S43" s="22"/>
      <c r="T43" s="23">
        <v>1.9</v>
      </c>
      <c r="U43" s="1">
        <v>1.9</v>
      </c>
      <c r="V43" s="21">
        <v>5.21</v>
      </c>
      <c r="W43" s="22">
        <v>3</v>
      </c>
      <c r="X43" s="22"/>
      <c r="Y43" s="22"/>
      <c r="Z43" s="22"/>
      <c r="AA43" s="22"/>
      <c r="AB43" s="22"/>
      <c r="AC43" s="22"/>
      <c r="AD43" s="22"/>
      <c r="AE43" s="24">
        <v>5.21</v>
      </c>
      <c r="AN43" s="25">
        <v>4.1100000000000003</v>
      </c>
      <c r="AO43" s="20" t="s">
        <v>47</v>
      </c>
      <c r="AP43" s="24" t="s">
        <v>48</v>
      </c>
      <c r="AQ43" s="20" t="e">
        <f>AVERAGE(SMALL(AE43:AI43,1),SMALL(AE43:AI43,2))</f>
        <v>#NUM!</v>
      </c>
      <c r="AR43" s="20" t="e">
        <f>IF(R43 &lt;=( AVERAGE(SMALL(AE43:AI43,1),SMALL(AE43:AI43,2))), R43, "")</f>
        <v>#NUM!</v>
      </c>
      <c r="AS43" s="20" t="e">
        <f>AVERAGE(SMALL(AJ43:AM43,1),SMALL(AJ43:AM43,2))</f>
        <v>#NUM!</v>
      </c>
      <c r="AT43" s="20">
        <f>T43*1.075</f>
        <v>2.0425</v>
      </c>
      <c r="AU43" s="20">
        <f>U43*1.075</f>
        <v>2.0425</v>
      </c>
      <c r="AV43" s="22">
        <f>MIN(AN43,AT43,AU43)</f>
        <v>2.0425</v>
      </c>
      <c r="AW43" s="20" t="s">
        <v>71</v>
      </c>
      <c r="AX43" s="20" t="s">
        <v>72</v>
      </c>
      <c r="AY43" s="25">
        <v>2.0419999999999998</v>
      </c>
      <c r="AZ43" s="27">
        <f>IF(AND(AY43&gt;0,AY43&lt;=10),AY43*0.25,IF(AND(AY43&gt;10,AY43&lt;=50),AY43*0.17,IF(AND(AY43&gt;10,AY43&lt;=100),AY43*0.12,IF(AY43&gt;100,AY43*0.1))))</f>
        <v>0.51049999999999995</v>
      </c>
      <c r="BA43" s="3">
        <f>AZ43+AY43</f>
        <v>2.5524999999999998</v>
      </c>
      <c r="BB43" s="25">
        <f>BA43+BA43*0.08</f>
        <v>2.7566999999999999</v>
      </c>
      <c r="BC43" s="20" t="s">
        <v>12295</v>
      </c>
    </row>
    <row r="44" spans="1:116" s="20" customFormat="1" ht="30" customHeight="1">
      <c r="A44" s="4" t="s">
        <v>142</v>
      </c>
      <c r="B44" s="5">
        <v>42</v>
      </c>
      <c r="C44" s="116">
        <v>17826</v>
      </c>
      <c r="D44" s="116"/>
      <c r="E44" s="3" t="s">
        <v>271</v>
      </c>
      <c r="F44" s="3" t="s">
        <v>272</v>
      </c>
      <c r="G44" s="3" t="s">
        <v>273</v>
      </c>
      <c r="H44" s="3" t="s">
        <v>101</v>
      </c>
      <c r="I44" s="3" t="s">
        <v>42</v>
      </c>
      <c r="J44" s="3" t="s">
        <v>276</v>
      </c>
      <c r="K44" s="6"/>
      <c r="L44" s="3"/>
      <c r="M44" s="6">
        <v>30</v>
      </c>
      <c r="N44" s="3" t="s">
        <v>44</v>
      </c>
      <c r="O44" s="3" t="s">
        <v>12835</v>
      </c>
      <c r="P44" s="3" t="s">
        <v>158</v>
      </c>
      <c r="Q44" s="3" t="s">
        <v>277</v>
      </c>
      <c r="R44" s="156">
        <v>23.85</v>
      </c>
      <c r="S44" s="22"/>
      <c r="T44" s="23">
        <v>15.3</v>
      </c>
      <c r="U44" s="1">
        <v>15.3</v>
      </c>
      <c r="V44" s="21">
        <v>23.7</v>
      </c>
      <c r="W44" s="22">
        <v>24</v>
      </c>
      <c r="X44" s="22"/>
      <c r="Y44" s="22"/>
      <c r="Z44" s="22"/>
      <c r="AA44" s="22"/>
      <c r="AB44" s="22"/>
      <c r="AC44" s="22"/>
      <c r="AD44" s="22"/>
      <c r="AE44" s="24">
        <v>23.7</v>
      </c>
      <c r="AN44" s="25">
        <v>23.85</v>
      </c>
      <c r="AO44" s="20" t="s">
        <v>47</v>
      </c>
      <c r="AP44" s="24" t="s">
        <v>48</v>
      </c>
      <c r="AQ44" s="20" t="e">
        <f>AVERAGE(SMALL(AE44:AI44,1),SMALL(AE44:AI44,2))</f>
        <v>#NUM!</v>
      </c>
      <c r="AR44" s="20" t="e">
        <f>IF(R44 &lt;=( AVERAGE(SMALL(AE44:AI44,1),SMALL(AE44:AI44,2))), R44, "")</f>
        <v>#NUM!</v>
      </c>
      <c r="AS44" s="20" t="e">
        <f>AVERAGE(SMALL(AJ44:AM44,1),SMALL(AJ44:AM44,2))</f>
        <v>#NUM!</v>
      </c>
      <c r="AT44" s="20">
        <f>T44*1.075</f>
        <v>16.447500000000002</v>
      </c>
      <c r="AU44" s="20">
        <f>U44*1.075</f>
        <v>16.447500000000002</v>
      </c>
      <c r="AV44" s="22">
        <f>MIN(AN44,AT44,AU44)</f>
        <v>16.447500000000002</v>
      </c>
      <c r="AW44" s="20" t="s">
        <v>71</v>
      </c>
      <c r="AX44" s="20" t="s">
        <v>72</v>
      </c>
      <c r="AY44" s="25">
        <v>16.446999999999999</v>
      </c>
      <c r="AZ44" s="27">
        <f>IF(AND(AY44&gt;0,AY44&lt;=10),AY44*0.25,IF(AND(AY44&gt;10,AY44&lt;=50),AY44*0.17,IF(AND(AY44&gt;10,AY44&lt;=100),AY44*0.12,IF(AY44&gt;100,AY44*0.1))))</f>
        <v>2.7959900000000002</v>
      </c>
      <c r="BA44" s="3">
        <f>AZ44+AY44</f>
        <v>19.242989999999999</v>
      </c>
      <c r="BB44" s="25">
        <f>BA44+BA44*0.08</f>
        <v>20.782429199999999</v>
      </c>
      <c r="BC44" s="20" t="s">
        <v>12295</v>
      </c>
    </row>
    <row r="45" spans="1:116" s="20" customFormat="1" ht="30" customHeight="1">
      <c r="A45" s="4" t="s">
        <v>142</v>
      </c>
      <c r="B45" s="5">
        <v>43</v>
      </c>
      <c r="C45" s="116">
        <v>17848</v>
      </c>
      <c r="D45" s="116"/>
      <c r="E45" s="3" t="s">
        <v>271</v>
      </c>
      <c r="F45" s="3" t="s">
        <v>272</v>
      </c>
      <c r="G45" s="3" t="s">
        <v>273</v>
      </c>
      <c r="H45" s="3" t="s">
        <v>101</v>
      </c>
      <c r="I45" s="3" t="s">
        <v>42</v>
      </c>
      <c r="J45" s="3" t="s">
        <v>274</v>
      </c>
      <c r="K45" s="6"/>
      <c r="L45" s="3"/>
      <c r="M45" s="6">
        <v>100</v>
      </c>
      <c r="N45" s="3" t="s">
        <v>44</v>
      </c>
      <c r="O45" s="3" t="s">
        <v>12835</v>
      </c>
      <c r="P45" s="3" t="s">
        <v>158</v>
      </c>
      <c r="Q45" s="3" t="s">
        <v>275</v>
      </c>
      <c r="R45" s="156">
        <v>82.5</v>
      </c>
      <c r="S45" s="22"/>
      <c r="T45" s="23" t="s">
        <v>54</v>
      </c>
      <c r="U45" s="1" t="s">
        <v>150</v>
      </c>
      <c r="V45" s="21">
        <v>84</v>
      </c>
      <c r="W45" s="22">
        <v>81</v>
      </c>
      <c r="X45" s="22"/>
      <c r="Y45" s="22"/>
      <c r="Z45" s="22"/>
      <c r="AA45" s="22"/>
      <c r="AB45" s="22"/>
      <c r="AC45" s="22"/>
      <c r="AD45" s="22"/>
      <c r="AE45" s="24">
        <v>84</v>
      </c>
      <c r="AN45" s="25">
        <v>82.5</v>
      </c>
      <c r="AO45" s="20" t="s">
        <v>47</v>
      </c>
      <c r="AP45" s="24" t="s">
        <v>48</v>
      </c>
      <c r="AQ45" s="20" t="e">
        <f>AVERAGE(SMALL(AE45:AI45,1),SMALL(AE45:AI45,2))</f>
        <v>#NUM!</v>
      </c>
      <c r="AR45" s="20" t="e">
        <f>IF(R45 &lt;=( AVERAGE(SMALL(AE45:AI45,1),SMALL(AE45:AI45,2))), R45, "")</f>
        <v>#NUM!</v>
      </c>
      <c r="AS45" s="20" t="e">
        <f>AVERAGE(SMALL(AJ45:AM45,1),SMALL(AJ45:AM45,2))</f>
        <v>#NUM!</v>
      </c>
      <c r="AT45" s="20" t="e">
        <f>T45*1.075</f>
        <v>#VALUE!</v>
      </c>
      <c r="AU45" s="20" t="e">
        <f>U45*1.075</f>
        <v>#VALUE!</v>
      </c>
      <c r="AV45" s="22" t="e">
        <f>MIN(AN45,AT45,AU45)</f>
        <v>#VALUE!</v>
      </c>
      <c r="AW45" s="26" t="s">
        <v>49</v>
      </c>
      <c r="AX45" s="20" t="s">
        <v>48</v>
      </c>
      <c r="AY45" s="25">
        <v>82.5</v>
      </c>
      <c r="AZ45" s="27">
        <f>IF(AND(AY45&gt;0,AY45&lt;=10),AY45*0.25,IF(AND(AY45&gt;10,AY45&lt;=50),AY45*0.17,IF(AND(AY45&gt;10,AY45&lt;=100),AY45*0.12,IF(AY45&gt;100,AY45*0.1))))</f>
        <v>9.9</v>
      </c>
      <c r="BA45" s="3">
        <f>AZ45+AY45</f>
        <v>92.4</v>
      </c>
      <c r="BB45" s="25">
        <f>BA45+BA45*0.08</f>
        <v>99.792000000000002</v>
      </c>
      <c r="BC45" s="20" t="s">
        <v>12295</v>
      </c>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row>
    <row r="46" spans="1:116" s="20" customFormat="1" ht="30" customHeight="1">
      <c r="A46" s="4" t="s">
        <v>142</v>
      </c>
      <c r="B46" s="5">
        <v>44</v>
      </c>
      <c r="C46" s="6">
        <v>17857</v>
      </c>
      <c r="D46" s="6"/>
      <c r="E46" s="3" t="s">
        <v>210</v>
      </c>
      <c r="F46" s="3" t="s">
        <v>211</v>
      </c>
      <c r="G46" s="3" t="s">
        <v>212</v>
      </c>
      <c r="H46" s="3" t="s">
        <v>216</v>
      </c>
      <c r="I46" s="3" t="s">
        <v>42</v>
      </c>
      <c r="J46" s="3" t="s">
        <v>217</v>
      </c>
      <c r="K46" s="6"/>
      <c r="L46" s="3"/>
      <c r="M46" s="6">
        <v>28</v>
      </c>
      <c r="N46" s="3" t="s">
        <v>44</v>
      </c>
      <c r="O46" s="3" t="s">
        <v>12835</v>
      </c>
      <c r="P46" s="3" t="s">
        <v>158</v>
      </c>
      <c r="Q46" s="3" t="s">
        <v>218</v>
      </c>
      <c r="R46" s="156">
        <v>9.0399999999999991</v>
      </c>
      <c r="S46" s="22"/>
      <c r="T46" s="23">
        <v>9.77</v>
      </c>
      <c r="U46" s="1">
        <v>9.77</v>
      </c>
      <c r="V46" s="21">
        <v>8.9600000000000009</v>
      </c>
      <c r="W46" s="22">
        <v>9.1199999999999992</v>
      </c>
      <c r="X46" s="22"/>
      <c r="Y46" s="22"/>
      <c r="Z46" s="22"/>
      <c r="AA46" s="22"/>
      <c r="AB46" s="22"/>
      <c r="AC46" s="22"/>
      <c r="AD46" s="22"/>
      <c r="AE46" s="24">
        <v>8.9600000000000009</v>
      </c>
      <c r="AN46" s="25">
        <v>9.0399999999999991</v>
      </c>
      <c r="AO46" s="20" t="s">
        <v>47</v>
      </c>
      <c r="AP46" s="24" t="s">
        <v>48</v>
      </c>
      <c r="AQ46" s="20" t="e">
        <f>AVERAGE(SMALL(AE46:AI46,1),SMALL(AE46:AI46,2))</f>
        <v>#NUM!</v>
      </c>
      <c r="AR46" s="20" t="e">
        <f>IF(R46 &lt;=( AVERAGE(SMALL(AE46:AI46,1),SMALL(AE46:AI46,2))), R46, "")</f>
        <v>#NUM!</v>
      </c>
      <c r="AS46" s="20" t="e">
        <f>AVERAGE(SMALL(AJ46:AM46,1),SMALL(AJ46:AM46,2))</f>
        <v>#NUM!</v>
      </c>
      <c r="AT46" s="20">
        <f>T46*1.075</f>
        <v>10.502749999999999</v>
      </c>
      <c r="AU46" s="20">
        <f>U46*1.075</f>
        <v>10.502749999999999</v>
      </c>
      <c r="AV46" s="22">
        <f>MIN(AN46,AT46,AU46)</f>
        <v>9.0399999999999991</v>
      </c>
      <c r="AW46" s="26" t="s">
        <v>49</v>
      </c>
      <c r="AX46" s="20" t="s">
        <v>48</v>
      </c>
      <c r="AY46" s="25">
        <v>9.0399999999999991</v>
      </c>
      <c r="AZ46" s="27">
        <f>IF(AND(AY46&gt;0,AY46&lt;=10),AY46*0.25,IF(AND(AY46&gt;10,AY46&lt;=50),AY46*0.17,IF(AND(AY46&gt;10,AY46&lt;=100),AY46*0.12,IF(AY46&gt;100,AY46*0.1))))</f>
        <v>2.2599999999999998</v>
      </c>
      <c r="BA46" s="3">
        <f>AZ46+AY46</f>
        <v>11.299999999999999</v>
      </c>
      <c r="BB46" s="25">
        <f>BA46+BA46*0.08</f>
        <v>12.203999999999999</v>
      </c>
      <c r="BC46" s="20" t="s">
        <v>12295</v>
      </c>
    </row>
    <row r="47" spans="1:116" s="20" customFormat="1" ht="30" customHeight="1">
      <c r="A47" s="4" t="s">
        <v>142</v>
      </c>
      <c r="B47" s="5">
        <v>45</v>
      </c>
      <c r="C47" s="6">
        <v>17860</v>
      </c>
      <c r="D47" s="6"/>
      <c r="E47" s="3" t="s">
        <v>210</v>
      </c>
      <c r="F47" s="3" t="s">
        <v>211</v>
      </c>
      <c r="G47" s="3" t="s">
        <v>212</v>
      </c>
      <c r="H47" s="3" t="s">
        <v>213</v>
      </c>
      <c r="I47" s="3" t="s">
        <v>42</v>
      </c>
      <c r="J47" s="3" t="s">
        <v>214</v>
      </c>
      <c r="K47" s="6"/>
      <c r="L47" s="3"/>
      <c r="M47" s="6">
        <v>28</v>
      </c>
      <c r="N47" s="3" t="s">
        <v>44</v>
      </c>
      <c r="O47" s="3" t="s">
        <v>12835</v>
      </c>
      <c r="P47" s="3" t="s">
        <v>158</v>
      </c>
      <c r="Q47" s="3" t="s">
        <v>215</v>
      </c>
      <c r="R47" s="156">
        <v>14.56</v>
      </c>
      <c r="S47" s="22"/>
      <c r="T47" s="23">
        <v>5.98</v>
      </c>
      <c r="U47" s="1">
        <v>5.98</v>
      </c>
      <c r="V47" s="21">
        <v>14.56</v>
      </c>
      <c r="W47" s="22">
        <v>14.55</v>
      </c>
      <c r="X47" s="22"/>
      <c r="Y47" s="22"/>
      <c r="Z47" s="22"/>
      <c r="AA47" s="22"/>
      <c r="AB47" s="22"/>
      <c r="AC47" s="22"/>
      <c r="AD47" s="22"/>
      <c r="AE47" s="24">
        <v>14.56</v>
      </c>
      <c r="AN47" s="25">
        <v>14.56</v>
      </c>
      <c r="AO47" s="20" t="s">
        <v>47</v>
      </c>
      <c r="AP47" s="24" t="s">
        <v>48</v>
      </c>
      <c r="AQ47" s="20" t="e">
        <f>AVERAGE(SMALL(AE47:AI47,1),SMALL(AE47:AI47,2))</f>
        <v>#NUM!</v>
      </c>
      <c r="AR47" s="20" t="e">
        <f>IF(R47 &lt;=( AVERAGE(SMALL(AE47:AI47,1),SMALL(AE47:AI47,2))), R47, "")</f>
        <v>#NUM!</v>
      </c>
      <c r="AS47" s="20" t="e">
        <f>AVERAGE(SMALL(AJ47:AM47,1),SMALL(AJ47:AM47,2))</f>
        <v>#NUM!</v>
      </c>
      <c r="AT47" s="20">
        <f>T47*1.075</f>
        <v>6.4285000000000005</v>
      </c>
      <c r="AU47" s="20">
        <f>U47*1.075</f>
        <v>6.4285000000000005</v>
      </c>
      <c r="AV47" s="22">
        <f>MIN(AN47,AT47,AU47)</f>
        <v>6.4285000000000005</v>
      </c>
      <c r="AW47" s="20" t="s">
        <v>71</v>
      </c>
      <c r="AX47" s="20" t="s">
        <v>72</v>
      </c>
      <c r="AY47" s="25">
        <v>6.43</v>
      </c>
      <c r="AZ47" s="27">
        <f>IF(AND(AY47&gt;0,AY47&lt;=10),AY47*0.25,IF(AND(AY47&gt;10,AY47&lt;=50),AY47*0.17,IF(AND(AY47&gt;10,AY47&lt;=100),AY47*0.12,IF(AY47&gt;100,AY47*0.1))))</f>
        <v>1.6074999999999999</v>
      </c>
      <c r="BA47" s="3">
        <f>AZ47+AY47</f>
        <v>8.0374999999999996</v>
      </c>
      <c r="BB47" s="25">
        <f>BA47+BA47*0.08</f>
        <v>8.6805000000000003</v>
      </c>
      <c r="BC47" s="20" t="s">
        <v>12295</v>
      </c>
    </row>
    <row r="48" spans="1:116" s="20" customFormat="1" ht="30" customHeight="1">
      <c r="A48" s="4" t="s">
        <v>142</v>
      </c>
      <c r="B48" s="5">
        <v>46</v>
      </c>
      <c r="C48" s="6">
        <v>17867</v>
      </c>
      <c r="D48" s="6"/>
      <c r="E48" s="3" t="s">
        <v>323</v>
      </c>
      <c r="F48" s="3" t="s">
        <v>314</v>
      </c>
      <c r="G48" s="3" t="s">
        <v>319</v>
      </c>
      <c r="H48" s="3" t="s">
        <v>258</v>
      </c>
      <c r="I48" s="3" t="s">
        <v>42</v>
      </c>
      <c r="J48" s="3" t="s">
        <v>324</v>
      </c>
      <c r="K48" s="6"/>
      <c r="L48" s="3"/>
      <c r="M48" s="6">
        <v>10</v>
      </c>
      <c r="N48" s="3" t="s">
        <v>44</v>
      </c>
      <c r="O48" s="3" t="s">
        <v>12835</v>
      </c>
      <c r="P48" s="3" t="s">
        <v>325</v>
      </c>
      <c r="Q48" s="3" t="s">
        <v>326</v>
      </c>
      <c r="R48" s="156">
        <v>8.9</v>
      </c>
      <c r="S48" s="22"/>
      <c r="T48" s="23">
        <v>6.22</v>
      </c>
      <c r="U48" s="1">
        <v>6.22</v>
      </c>
      <c r="V48" s="21">
        <v>9</v>
      </c>
      <c r="W48" s="22">
        <v>8.8000000000000007</v>
      </c>
      <c r="X48" s="22"/>
      <c r="Y48" s="22"/>
      <c r="Z48" s="22"/>
      <c r="AA48" s="22"/>
      <c r="AB48" s="22"/>
      <c r="AC48" s="22"/>
      <c r="AD48" s="22"/>
      <c r="AE48" s="24">
        <v>9</v>
      </c>
      <c r="AN48" s="25">
        <v>8.9</v>
      </c>
      <c r="AO48" s="20" t="s">
        <v>47</v>
      </c>
      <c r="AP48" s="24" t="s">
        <v>48</v>
      </c>
      <c r="AQ48" s="20" t="e">
        <f>AVERAGE(SMALL(AE48:AI48,1),SMALL(AE48:AI48,2))</f>
        <v>#NUM!</v>
      </c>
      <c r="AR48" s="20" t="e">
        <f>IF(R48 &lt;=( AVERAGE(SMALL(AE48:AI48,1),SMALL(AE48:AI48,2))), R48, "")</f>
        <v>#NUM!</v>
      </c>
      <c r="AS48" s="20" t="e">
        <f>AVERAGE(SMALL(AJ48:AM48,1),SMALL(AJ48:AM48,2))</f>
        <v>#NUM!</v>
      </c>
      <c r="AT48" s="20">
        <f>T48*1.075</f>
        <v>6.6864999999999997</v>
      </c>
      <c r="AU48" s="20">
        <f>U48*1.075</f>
        <v>6.6864999999999997</v>
      </c>
      <c r="AV48" s="22">
        <f>MIN(AN48,AT48,AU48)</f>
        <v>6.6864999999999997</v>
      </c>
      <c r="AW48" s="20" t="s">
        <v>71</v>
      </c>
      <c r="AX48" s="20" t="s">
        <v>72</v>
      </c>
      <c r="AY48" s="25">
        <v>6.6859999999999999</v>
      </c>
      <c r="AZ48" s="27">
        <f>IF(AND(AY48&gt;0,AY48&lt;=10),AY48*0.25,IF(AND(AY48&gt;10,AY48&lt;=50),AY48*0.17,IF(AND(AY48&gt;10,AY48&lt;=100),AY48*0.12,IF(AY48&gt;100,AY48*0.1))))</f>
        <v>1.6715</v>
      </c>
      <c r="BA48" s="3">
        <f>AZ48+AY48</f>
        <v>8.3574999999999999</v>
      </c>
      <c r="BB48" s="25">
        <f>BA48+BA48*0.08</f>
        <v>9.0260999999999996</v>
      </c>
      <c r="BC48" s="20" t="s">
        <v>12295</v>
      </c>
    </row>
    <row r="49" spans="1:116" s="20" customFormat="1" ht="30" customHeight="1">
      <c r="A49" s="4" t="s">
        <v>142</v>
      </c>
      <c r="B49" s="5">
        <v>47</v>
      </c>
      <c r="C49" s="6">
        <v>17865</v>
      </c>
      <c r="D49" s="6"/>
      <c r="E49" s="3" t="s">
        <v>313</v>
      </c>
      <c r="F49" s="3" t="s">
        <v>314</v>
      </c>
      <c r="G49" s="3" t="s">
        <v>319</v>
      </c>
      <c r="H49" s="3" t="s">
        <v>320</v>
      </c>
      <c r="I49" s="3" t="s">
        <v>42</v>
      </c>
      <c r="J49" s="3" t="s">
        <v>321</v>
      </c>
      <c r="K49" s="6"/>
      <c r="L49" s="3"/>
      <c r="M49" s="6">
        <v>20</v>
      </c>
      <c r="N49" s="3" t="s">
        <v>44</v>
      </c>
      <c r="O49" s="3" t="s">
        <v>12835</v>
      </c>
      <c r="P49" s="3" t="s">
        <v>289</v>
      </c>
      <c r="Q49" s="3" t="s">
        <v>322</v>
      </c>
      <c r="R49" s="156">
        <v>9.36</v>
      </c>
      <c r="S49" s="22"/>
      <c r="T49" s="23">
        <v>5.89</v>
      </c>
      <c r="U49" s="1">
        <v>5.89</v>
      </c>
      <c r="V49" s="21">
        <v>9.82</v>
      </c>
      <c r="W49" s="22">
        <v>8.9</v>
      </c>
      <c r="X49" s="22"/>
      <c r="Y49" s="22"/>
      <c r="Z49" s="22"/>
      <c r="AA49" s="22"/>
      <c r="AB49" s="22"/>
      <c r="AC49" s="22"/>
      <c r="AD49" s="22"/>
      <c r="AE49" s="24">
        <v>9.82</v>
      </c>
      <c r="AN49" s="25">
        <v>9.36</v>
      </c>
      <c r="AO49" s="20" t="s">
        <v>47</v>
      </c>
      <c r="AP49" s="24" t="s">
        <v>48</v>
      </c>
      <c r="AQ49" s="20" t="e">
        <f>AVERAGE(SMALL(AE49:AI49,1),SMALL(AE49:AI49,2))</f>
        <v>#NUM!</v>
      </c>
      <c r="AR49" s="20" t="e">
        <f>IF(R49 &lt;=( AVERAGE(SMALL(AE49:AI49,1),SMALL(AE49:AI49,2))), R49, "")</f>
        <v>#NUM!</v>
      </c>
      <c r="AS49" s="20" t="e">
        <f>AVERAGE(SMALL(AJ49:AM49,1),SMALL(AJ49:AM49,2))</f>
        <v>#NUM!</v>
      </c>
      <c r="AT49" s="20">
        <f>T49*1.075</f>
        <v>6.3317499999999995</v>
      </c>
      <c r="AU49" s="20">
        <f>U49*1.075</f>
        <v>6.3317499999999995</v>
      </c>
      <c r="AV49" s="22">
        <f>MIN(AN49,AT49,AU49)</f>
        <v>6.3317499999999995</v>
      </c>
      <c r="AW49" s="20" t="s">
        <v>71</v>
      </c>
      <c r="AX49" s="20" t="s">
        <v>72</v>
      </c>
      <c r="AY49" s="25">
        <v>6.3310000000000004</v>
      </c>
      <c r="AZ49" s="27">
        <f>IF(AND(AY49&gt;0,AY49&lt;=10),AY49*0.25,IF(AND(AY49&gt;10,AY49&lt;=50),AY49*0.17,IF(AND(AY49&gt;10,AY49&lt;=100),AY49*0.12,IF(AY49&gt;100,AY49*0.1))))</f>
        <v>1.5827500000000001</v>
      </c>
      <c r="BA49" s="3">
        <f>AZ49+AY49</f>
        <v>7.9137500000000003</v>
      </c>
      <c r="BB49" s="25">
        <f>BA49+BA49*0.08</f>
        <v>8.5468500000000009</v>
      </c>
      <c r="BC49" s="20" t="s">
        <v>12295</v>
      </c>
    </row>
    <row r="50" spans="1:116" s="20" customFormat="1" ht="30" customHeight="1">
      <c r="A50" s="4" t="s">
        <v>142</v>
      </c>
      <c r="B50" s="5">
        <v>48</v>
      </c>
      <c r="C50" s="6">
        <v>17870</v>
      </c>
      <c r="D50" s="6"/>
      <c r="E50" s="3" t="s">
        <v>313</v>
      </c>
      <c r="F50" s="3" t="s">
        <v>314</v>
      </c>
      <c r="G50" s="3" t="s">
        <v>315</v>
      </c>
      <c r="H50" s="3" t="s">
        <v>258</v>
      </c>
      <c r="I50" s="3" t="s">
        <v>316</v>
      </c>
      <c r="J50" s="3" t="s">
        <v>317</v>
      </c>
      <c r="K50" s="6"/>
      <c r="L50" s="3"/>
      <c r="M50" s="6">
        <v>5</v>
      </c>
      <c r="N50" s="3" t="s">
        <v>44</v>
      </c>
      <c r="O50" s="3" t="s">
        <v>12835</v>
      </c>
      <c r="P50" s="3" t="s">
        <v>289</v>
      </c>
      <c r="Q50" s="3" t="s">
        <v>318</v>
      </c>
      <c r="R50" s="156">
        <v>9.4600000000000009</v>
      </c>
      <c r="S50" s="22"/>
      <c r="T50" s="23">
        <v>6.45</v>
      </c>
      <c r="U50" s="1">
        <v>6.45</v>
      </c>
      <c r="V50" s="21">
        <v>9.82</v>
      </c>
      <c r="W50" s="22">
        <v>9.1</v>
      </c>
      <c r="X50" s="22"/>
      <c r="Y50" s="22"/>
      <c r="Z50" s="22"/>
      <c r="AA50" s="22"/>
      <c r="AB50" s="22"/>
      <c r="AC50" s="22"/>
      <c r="AD50" s="22"/>
      <c r="AE50" s="24">
        <v>9.82</v>
      </c>
      <c r="AN50" s="25">
        <v>9.4600000000000009</v>
      </c>
      <c r="AO50" s="20" t="s">
        <v>47</v>
      </c>
      <c r="AP50" s="24" t="s">
        <v>48</v>
      </c>
      <c r="AQ50" s="20" t="e">
        <f>AVERAGE(SMALL(AE50:AI50,1),SMALL(AE50:AI50,2))</f>
        <v>#NUM!</v>
      </c>
      <c r="AR50" s="20" t="e">
        <f>IF(R50 &lt;=( AVERAGE(SMALL(AE50:AI50,1),SMALL(AE50:AI50,2))), R50, "")</f>
        <v>#NUM!</v>
      </c>
      <c r="AS50" s="20" t="e">
        <f>AVERAGE(SMALL(AJ50:AM50,1),SMALL(AJ50:AM50,2))</f>
        <v>#NUM!</v>
      </c>
      <c r="AT50" s="20">
        <f>T50*1.075</f>
        <v>6.9337499999999999</v>
      </c>
      <c r="AU50" s="20">
        <f>U50*1.075</f>
        <v>6.9337499999999999</v>
      </c>
      <c r="AV50" s="22">
        <f>MIN(AN50,AT50,AU50)</f>
        <v>6.9337499999999999</v>
      </c>
      <c r="AW50" s="20" t="s">
        <v>71</v>
      </c>
      <c r="AX50" s="20" t="s">
        <v>72</v>
      </c>
      <c r="AY50" s="25">
        <v>6.93</v>
      </c>
      <c r="AZ50" s="27">
        <f>IF(AND(AY50&gt;0,AY50&lt;=10),AY50*0.25,IF(AND(AY50&gt;10,AY50&lt;=50),AY50*0.17,IF(AND(AY50&gt;10,AY50&lt;=100),AY50*0.12,IF(AY50&gt;100,AY50*0.1))))</f>
        <v>1.7324999999999999</v>
      </c>
      <c r="BA50" s="3">
        <f>AZ50+AY50</f>
        <v>8.6624999999999996</v>
      </c>
      <c r="BB50" s="25">
        <f>BA50+BA50*0.08</f>
        <v>9.3554999999999993</v>
      </c>
      <c r="BC50" s="20" t="s">
        <v>12295</v>
      </c>
    </row>
    <row r="51" spans="1:116" s="20" customFormat="1" ht="30" customHeight="1">
      <c r="A51" s="4" t="s">
        <v>142</v>
      </c>
      <c r="B51" s="5">
        <v>49</v>
      </c>
      <c r="C51" s="6">
        <v>17724</v>
      </c>
      <c r="D51" s="6"/>
      <c r="E51" s="3" t="s">
        <v>301</v>
      </c>
      <c r="F51" s="3" t="s">
        <v>302</v>
      </c>
      <c r="G51" s="3" t="s">
        <v>303</v>
      </c>
      <c r="H51" s="3" t="s">
        <v>304</v>
      </c>
      <c r="I51" s="3" t="s">
        <v>42</v>
      </c>
      <c r="J51" s="3" t="s">
        <v>305</v>
      </c>
      <c r="K51" s="6"/>
      <c r="L51" s="3"/>
      <c r="M51" s="6">
        <v>20</v>
      </c>
      <c r="N51" s="3" t="s">
        <v>44</v>
      </c>
      <c r="O51" s="3" t="s">
        <v>12835</v>
      </c>
      <c r="P51" s="3" t="s">
        <v>158</v>
      </c>
      <c r="Q51" s="3" t="s">
        <v>306</v>
      </c>
      <c r="R51" s="156">
        <v>4.88</v>
      </c>
      <c r="S51" s="22"/>
      <c r="T51" s="23">
        <v>2.75</v>
      </c>
      <c r="U51" s="1">
        <v>2.75</v>
      </c>
      <c r="V51" s="21">
        <v>4.9000000000000004</v>
      </c>
      <c r="W51" s="22">
        <v>4.8499999999999996</v>
      </c>
      <c r="X51" s="22"/>
      <c r="Y51" s="22"/>
      <c r="Z51" s="22"/>
      <c r="AA51" s="22"/>
      <c r="AB51" s="22"/>
      <c r="AC51" s="22"/>
      <c r="AD51" s="22"/>
      <c r="AE51" s="24">
        <v>4.9000000000000004</v>
      </c>
      <c r="AN51" s="25">
        <v>4.88</v>
      </c>
      <c r="AO51" s="20" t="s">
        <v>47</v>
      </c>
      <c r="AP51" s="24" t="s">
        <v>48</v>
      </c>
      <c r="AQ51" s="20" t="e">
        <f>AVERAGE(SMALL(AE51:AI51,1),SMALL(AE51:AI51,2))</f>
        <v>#NUM!</v>
      </c>
      <c r="AR51" s="20" t="e">
        <f>IF(R51 &lt;=( AVERAGE(SMALL(AE51:AI51,1),SMALL(AE51:AI51,2))), R51, "")</f>
        <v>#NUM!</v>
      </c>
      <c r="AS51" s="20" t="e">
        <f>AVERAGE(SMALL(AJ51:AM51,1),SMALL(AJ51:AM51,2))</f>
        <v>#NUM!</v>
      </c>
      <c r="AT51" s="20">
        <f>T51*1.075</f>
        <v>2.9562499999999998</v>
      </c>
      <c r="AU51" s="20">
        <f>U51*1.075</f>
        <v>2.9562499999999998</v>
      </c>
      <c r="AV51" s="22">
        <f>MIN(AN51,AT51,AU51)</f>
        <v>2.9562499999999998</v>
      </c>
      <c r="AW51" s="20" t="s">
        <v>71</v>
      </c>
      <c r="AX51" s="20" t="s">
        <v>72</v>
      </c>
      <c r="AY51" s="25">
        <v>2.956</v>
      </c>
      <c r="AZ51" s="27">
        <f>IF(AND(AY51&gt;0,AY51&lt;=10),AY51*0.25,IF(AND(AY51&gt;10,AY51&lt;=50),AY51*0.17,IF(AND(AY51&gt;10,AY51&lt;=100),AY51*0.12,IF(AY51&gt;100,AY51*0.1))))</f>
        <v>0.73899999999999999</v>
      </c>
      <c r="BA51" s="3">
        <f>AZ51+AY51</f>
        <v>3.6949999999999998</v>
      </c>
      <c r="BB51" s="25">
        <f>BA51+BA51*0.08</f>
        <v>3.9905999999999997</v>
      </c>
      <c r="BC51" s="20" t="s">
        <v>12295</v>
      </c>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row>
    <row r="52" spans="1:116" s="20" customFormat="1" ht="30" customHeight="1">
      <c r="A52" s="4" t="s">
        <v>142</v>
      </c>
      <c r="B52" s="5">
        <v>50</v>
      </c>
      <c r="C52" s="116">
        <v>18077</v>
      </c>
      <c r="D52" s="116"/>
      <c r="E52" s="3" t="s">
        <v>261</v>
      </c>
      <c r="F52" s="3" t="s">
        <v>252</v>
      </c>
      <c r="G52" s="3" t="s">
        <v>253</v>
      </c>
      <c r="H52" s="3" t="s">
        <v>201</v>
      </c>
      <c r="I52" s="3" t="s">
        <v>262</v>
      </c>
      <c r="J52" s="3" t="s">
        <v>263</v>
      </c>
      <c r="K52" s="6"/>
      <c r="L52" s="3"/>
      <c r="M52" s="6">
        <v>50</v>
      </c>
      <c r="N52" s="3" t="s">
        <v>44</v>
      </c>
      <c r="O52" s="3" t="s">
        <v>12835</v>
      </c>
      <c r="P52" s="3" t="s">
        <v>158</v>
      </c>
      <c r="Q52" s="3" t="s">
        <v>264</v>
      </c>
      <c r="R52" s="156">
        <v>11.64</v>
      </c>
      <c r="S52" s="22"/>
      <c r="T52" s="23">
        <v>7</v>
      </c>
      <c r="U52" s="1">
        <v>7</v>
      </c>
      <c r="V52" s="21">
        <v>13.97</v>
      </c>
      <c r="W52" s="22">
        <v>9.3000000000000007</v>
      </c>
      <c r="X52" s="22"/>
      <c r="Y52" s="22"/>
      <c r="Z52" s="22"/>
      <c r="AA52" s="22"/>
      <c r="AB52" s="22"/>
      <c r="AC52" s="22"/>
      <c r="AD52" s="22"/>
      <c r="AE52" s="24">
        <v>13.97</v>
      </c>
      <c r="AF52" s="20">
        <v>10.62274</v>
      </c>
      <c r="AN52" s="25">
        <v>11.64</v>
      </c>
      <c r="AO52" s="20" t="s">
        <v>47</v>
      </c>
      <c r="AP52" s="24" t="s">
        <v>48</v>
      </c>
      <c r="AQ52" s="20">
        <f>AVERAGE(SMALL(AE52:AI52,1),SMALL(AE52:AI52,2))</f>
        <v>12.29637</v>
      </c>
      <c r="AR52" s="20">
        <f>IF(R52 &lt;=( AVERAGE(SMALL(AE52:AI52,1),SMALL(AE52:AI52,2))), R52, "")</f>
        <v>11.64</v>
      </c>
      <c r="AS52" s="20" t="e">
        <f>AVERAGE(SMALL(AJ52:AM52,1),SMALL(AJ52:AM52,2))</f>
        <v>#NUM!</v>
      </c>
      <c r="AT52" s="20">
        <f>T52*1.075</f>
        <v>7.5249999999999995</v>
      </c>
      <c r="AU52" s="20">
        <f>U52*1.075</f>
        <v>7.5249999999999995</v>
      </c>
      <c r="AV52" s="22">
        <f>MIN(AN52,AT52,AU52)</f>
        <v>7.5249999999999995</v>
      </c>
      <c r="AW52" s="20" t="s">
        <v>71</v>
      </c>
      <c r="AX52" s="20" t="s">
        <v>72</v>
      </c>
      <c r="AY52" s="25">
        <v>7.53</v>
      </c>
      <c r="AZ52" s="27">
        <f>IF(AND(AY52&gt;0,AY52&lt;=10),AY52*0.25,IF(AND(AY52&gt;10,AY52&lt;=50),AY52*0.17,IF(AND(AY52&gt;10,AY52&lt;=100),AY52*0.12,IF(AY52&gt;100,AY52*0.1))))</f>
        <v>1.8825000000000001</v>
      </c>
      <c r="BA52" s="3">
        <f>AZ52+AY52</f>
        <v>9.4124999999999996</v>
      </c>
      <c r="BB52" s="25">
        <f>BA52+BA52*0.08</f>
        <v>10.1655</v>
      </c>
      <c r="BC52" s="20" t="s">
        <v>12295</v>
      </c>
    </row>
    <row r="53" spans="1:116" s="20" customFormat="1" ht="30" customHeight="1">
      <c r="A53" s="151" t="s">
        <v>12831</v>
      </c>
      <c r="B53" s="5">
        <v>51</v>
      </c>
      <c r="C53" s="170">
        <v>19661</v>
      </c>
      <c r="D53" s="170"/>
      <c r="E53" s="171" t="s">
        <v>210</v>
      </c>
      <c r="F53" s="3" t="s">
        <v>13915</v>
      </c>
      <c r="G53" s="3" t="s">
        <v>212</v>
      </c>
      <c r="H53" s="3" t="s">
        <v>105</v>
      </c>
      <c r="I53" s="3" t="s">
        <v>77</v>
      </c>
      <c r="J53" s="3" t="s">
        <v>13916</v>
      </c>
      <c r="K53" s="6">
        <v>15</v>
      </c>
      <c r="L53" s="3" t="s">
        <v>79</v>
      </c>
      <c r="M53" s="6">
        <v>1</v>
      </c>
      <c r="N53" s="3" t="s">
        <v>44</v>
      </c>
      <c r="O53" s="3" t="s">
        <v>12835</v>
      </c>
      <c r="P53" s="3" t="s">
        <v>12836</v>
      </c>
      <c r="Q53" s="3" t="s">
        <v>13917</v>
      </c>
      <c r="R53" s="160">
        <v>4.78</v>
      </c>
      <c r="S53" s="79">
        <v>5</v>
      </c>
      <c r="T53" s="81">
        <v>5</v>
      </c>
      <c r="U53" s="82">
        <v>4.78</v>
      </c>
      <c r="V53" s="79"/>
      <c r="W53" s="79"/>
      <c r="X53" s="79"/>
      <c r="Y53" s="79"/>
      <c r="Z53" s="79"/>
      <c r="AA53" s="79"/>
      <c r="AB53" s="79"/>
      <c r="AC53" s="79"/>
      <c r="AD53" s="79"/>
      <c r="AE53" s="83"/>
      <c r="AF53" s="84">
        <v>5.94</v>
      </c>
      <c r="AG53" s="84"/>
      <c r="AH53" s="84"/>
      <c r="AI53" s="84"/>
      <c r="AJ53" s="84"/>
      <c r="AK53" s="84"/>
      <c r="AL53" s="84"/>
      <c r="AM53" s="84"/>
      <c r="AN53" s="85"/>
      <c r="AO53" s="84"/>
      <c r="AP53" s="83"/>
      <c r="AQ53" s="84" t="e">
        <v>#NUM!</v>
      </c>
      <c r="AR53" s="84" t="e">
        <v>#NUM!</v>
      </c>
      <c r="AS53" s="84" t="e">
        <v>#NUM!</v>
      </c>
      <c r="AT53" s="84" t="e">
        <v>#REF!</v>
      </c>
      <c r="AU53" s="84">
        <v>5.375</v>
      </c>
      <c r="AV53" s="79" t="e">
        <v>#REF!</v>
      </c>
      <c r="AW53" s="86" t="s">
        <v>49</v>
      </c>
      <c r="AX53" s="84" t="s">
        <v>48</v>
      </c>
      <c r="AY53" s="85">
        <v>4.78</v>
      </c>
      <c r="AZ53" s="87">
        <v>1.1950000000000001</v>
      </c>
      <c r="BA53" s="43">
        <v>5.9750000000000005</v>
      </c>
      <c r="BB53" s="85">
        <v>6.4530000000000003</v>
      </c>
      <c r="BC53" s="20" t="s">
        <v>12295</v>
      </c>
      <c r="BD53" s="84" t="s">
        <v>12206</v>
      </c>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row>
    <row r="54" spans="1:116" s="20" customFormat="1" ht="30" customHeight="1">
      <c r="A54" s="151" t="s">
        <v>12831</v>
      </c>
      <c r="B54" s="5">
        <v>52</v>
      </c>
      <c r="C54" s="170">
        <v>19680</v>
      </c>
      <c r="D54" s="170"/>
      <c r="E54" s="171" t="s">
        <v>13930</v>
      </c>
      <c r="F54" s="3" t="s">
        <v>12894</v>
      </c>
      <c r="G54" s="3" t="s">
        <v>667</v>
      </c>
      <c r="H54" s="3" t="s">
        <v>56</v>
      </c>
      <c r="I54" s="3" t="s">
        <v>42</v>
      </c>
      <c r="J54" s="3" t="s">
        <v>1105</v>
      </c>
      <c r="K54" s="6"/>
      <c r="L54" s="3"/>
      <c r="M54" s="6">
        <v>30</v>
      </c>
      <c r="N54" s="3" t="s">
        <v>44</v>
      </c>
      <c r="O54" s="3" t="s">
        <v>12835</v>
      </c>
      <c r="P54" s="3" t="s">
        <v>12836</v>
      </c>
      <c r="Q54" s="3" t="s">
        <v>13931</v>
      </c>
      <c r="R54" s="160">
        <v>5.3</v>
      </c>
      <c r="S54" s="79">
        <v>2.5</v>
      </c>
      <c r="T54" s="81">
        <v>1.7</v>
      </c>
      <c r="U54" s="82">
        <v>5.3</v>
      </c>
      <c r="V54" s="79"/>
      <c r="W54" s="79"/>
      <c r="X54" s="79"/>
      <c r="Y54" s="79"/>
      <c r="Z54" s="79"/>
      <c r="AA54" s="79"/>
      <c r="AB54" s="79"/>
      <c r="AC54" s="79"/>
      <c r="AD54" s="79"/>
      <c r="AE54" s="83"/>
      <c r="AF54" s="84">
        <v>4.6399999999999997</v>
      </c>
      <c r="AG54" s="84"/>
      <c r="AH54" s="84"/>
      <c r="AI54" s="84"/>
      <c r="AJ54" s="84"/>
      <c r="AK54" s="84"/>
      <c r="AL54" s="84"/>
      <c r="AM54" s="84"/>
      <c r="AN54" s="85"/>
      <c r="AO54" s="84"/>
      <c r="AP54" s="83"/>
      <c r="AQ54" s="84" t="e">
        <v>#NUM!</v>
      </c>
      <c r="AR54" s="84" t="e">
        <v>#NUM!</v>
      </c>
      <c r="AS54" s="84" t="e">
        <v>#NUM!</v>
      </c>
      <c r="AT54" s="84" t="e">
        <v>#REF!</v>
      </c>
      <c r="AU54" s="84">
        <v>1.8274999999999999</v>
      </c>
      <c r="AV54" s="79" t="e">
        <v>#REF!</v>
      </c>
      <c r="AW54" s="84" t="s">
        <v>71</v>
      </c>
      <c r="AX54" s="84" t="s">
        <v>72</v>
      </c>
      <c r="AY54" s="85">
        <v>1.8274999999999999</v>
      </c>
      <c r="AZ54" s="87">
        <v>0.45687499999999998</v>
      </c>
      <c r="BA54" s="43">
        <v>2.2843749999999998</v>
      </c>
      <c r="BB54" s="85">
        <v>2.4671249999999998</v>
      </c>
      <c r="BC54" s="20" t="s">
        <v>12295</v>
      </c>
      <c r="BD54" s="84" t="s">
        <v>12206</v>
      </c>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row>
    <row r="55" spans="1:116" s="20" customFormat="1" ht="30" customHeight="1">
      <c r="A55" s="183" t="s">
        <v>14107</v>
      </c>
      <c r="B55" s="5">
        <v>53</v>
      </c>
      <c r="C55" s="185">
        <v>19636</v>
      </c>
      <c r="D55" s="185"/>
      <c r="E55" s="224" t="s">
        <v>14108</v>
      </c>
      <c r="F55" s="3" t="s">
        <v>14109</v>
      </c>
      <c r="G55" s="3" t="s">
        <v>476</v>
      </c>
      <c r="H55" s="3" t="s">
        <v>7072</v>
      </c>
      <c r="I55" s="3" t="s">
        <v>42</v>
      </c>
      <c r="J55" s="3" t="s">
        <v>14110</v>
      </c>
      <c r="K55" s="6"/>
      <c r="L55" s="3"/>
      <c r="M55" s="6">
        <v>24</v>
      </c>
      <c r="N55" s="3" t="s">
        <v>44</v>
      </c>
      <c r="O55" s="3" t="s">
        <v>12835</v>
      </c>
      <c r="P55" s="3" t="s">
        <v>14111</v>
      </c>
      <c r="Q55" s="3" t="s">
        <v>14112</v>
      </c>
      <c r="R55" s="156">
        <v>4.37</v>
      </c>
      <c r="S55" s="22">
        <v>1.65</v>
      </c>
      <c r="T55" s="42">
        <v>1.65</v>
      </c>
      <c r="U55" s="21">
        <v>5.26</v>
      </c>
      <c r="V55" s="22">
        <v>3.48</v>
      </c>
      <c r="W55" s="22"/>
      <c r="X55" s="22"/>
      <c r="Y55" s="22"/>
      <c r="Z55" s="22"/>
      <c r="AA55" s="22"/>
      <c r="AB55" s="22"/>
      <c r="AC55" s="22"/>
      <c r="AD55" s="24"/>
      <c r="AE55" s="20">
        <v>2.56</v>
      </c>
      <c r="AN55" s="25"/>
      <c r="AP55" s="24"/>
      <c r="AQ55" s="20" t="e">
        <v>#NUM!</v>
      </c>
      <c r="AR55" s="20" t="e">
        <v>#NUM!</v>
      </c>
      <c r="AS55" s="20" t="e">
        <v>#NUM!</v>
      </c>
      <c r="AT55" s="20" t="e">
        <v>#REF!</v>
      </c>
      <c r="AU55" s="20">
        <v>1.7737499999999999</v>
      </c>
      <c r="AV55" s="22" t="e">
        <v>#REF!</v>
      </c>
      <c r="AW55" s="20" t="s">
        <v>71</v>
      </c>
      <c r="AX55" s="20" t="s">
        <v>72</v>
      </c>
      <c r="AY55" s="25">
        <v>1.77</v>
      </c>
      <c r="AZ55" s="27">
        <v>0.4425</v>
      </c>
      <c r="BA55" s="3">
        <v>2.2124999999999999</v>
      </c>
      <c r="BB55" s="25">
        <v>2.3895</v>
      </c>
      <c r="BC55" s="20" t="s">
        <v>12295</v>
      </c>
      <c r="BD55" s="20" t="s">
        <v>1028</v>
      </c>
      <c r="BE55" s="20" t="s">
        <v>14113</v>
      </c>
    </row>
    <row r="56" spans="1:116" s="20" customFormat="1" ht="30" customHeight="1">
      <c r="A56" s="4" t="s">
        <v>142</v>
      </c>
      <c r="B56" s="5">
        <v>54</v>
      </c>
      <c r="C56" s="6">
        <v>17837</v>
      </c>
      <c r="D56" s="6"/>
      <c r="E56" s="3" t="s">
        <v>153</v>
      </c>
      <c r="F56" s="3" t="s">
        <v>154</v>
      </c>
      <c r="G56" s="3" t="s">
        <v>155</v>
      </c>
      <c r="H56" s="3" t="s">
        <v>101</v>
      </c>
      <c r="I56" s="3" t="s">
        <v>156</v>
      </c>
      <c r="J56" s="3" t="s">
        <v>157</v>
      </c>
      <c r="K56" s="6"/>
      <c r="L56" s="3"/>
      <c r="M56" s="6">
        <v>28</v>
      </c>
      <c r="N56" s="3" t="s">
        <v>44</v>
      </c>
      <c r="O56" s="3" t="s">
        <v>12835</v>
      </c>
      <c r="P56" s="3" t="s">
        <v>158</v>
      </c>
      <c r="Q56" s="3" t="s">
        <v>159</v>
      </c>
      <c r="R56" s="156">
        <v>16.5</v>
      </c>
      <c r="S56" s="22"/>
      <c r="T56" s="23">
        <v>10.199999999999999</v>
      </c>
      <c r="U56" s="1">
        <v>10.199999999999999</v>
      </c>
      <c r="V56" s="21">
        <v>19</v>
      </c>
      <c r="W56" s="22">
        <v>14</v>
      </c>
      <c r="X56" s="22"/>
      <c r="Y56" s="22"/>
      <c r="Z56" s="22"/>
      <c r="AA56" s="22"/>
      <c r="AB56" s="22"/>
      <c r="AC56" s="22"/>
      <c r="AD56" s="22"/>
      <c r="AE56" s="24">
        <v>19</v>
      </c>
      <c r="AN56" s="25">
        <v>16.5</v>
      </c>
      <c r="AO56" s="20" t="s">
        <v>47</v>
      </c>
      <c r="AP56" s="24" t="s">
        <v>48</v>
      </c>
      <c r="AQ56" s="20" t="e">
        <f>AVERAGE(SMALL(AE56:AI56,1),SMALL(AE56:AI56,2))</f>
        <v>#NUM!</v>
      </c>
      <c r="AR56" s="20" t="e">
        <f>IF(R56 &lt;=( AVERAGE(SMALL(AE56:AI56,1),SMALL(AE56:AI56,2))), R56, "")</f>
        <v>#NUM!</v>
      </c>
      <c r="AS56" s="20" t="e">
        <f>AVERAGE(SMALL(AJ56:AM56,1),SMALL(AJ56:AM56,2))</f>
        <v>#NUM!</v>
      </c>
      <c r="AT56" s="20">
        <f>T56*1.075</f>
        <v>10.964999999999998</v>
      </c>
      <c r="AU56" s="20">
        <f>U56*1.075</f>
        <v>10.964999999999998</v>
      </c>
      <c r="AV56" s="22">
        <f>MIN(AN56,AT56,AU56)</f>
        <v>10.964999999999998</v>
      </c>
      <c r="AW56" s="26" t="s">
        <v>49</v>
      </c>
      <c r="AX56" s="26" t="s">
        <v>48</v>
      </c>
      <c r="AY56" s="25">
        <v>10.97</v>
      </c>
      <c r="AZ56" s="27">
        <f>IF(AND(AY56&gt;0,AY56&lt;=10),AY56*0.25,IF(AND(AY56&gt;10,AY56&lt;=50),AY56*0.17,IF(AND(AY56&gt;10,AY56&lt;=100),AY56*0.12,IF(AY56&gt;100,AY56*0.1))))</f>
        <v>1.8649000000000002</v>
      </c>
      <c r="BA56" s="3">
        <f>AZ56+AY56</f>
        <v>12.834900000000001</v>
      </c>
      <c r="BB56" s="25">
        <f>BA56+BA56*0.08</f>
        <v>13.861692000000001</v>
      </c>
      <c r="BC56" s="20" t="s">
        <v>12295</v>
      </c>
    </row>
    <row r="57" spans="1:116" s="20" customFormat="1" ht="30" customHeight="1">
      <c r="A57" s="4" t="s">
        <v>142</v>
      </c>
      <c r="B57" s="5">
        <v>55</v>
      </c>
      <c r="C57" s="6">
        <v>17842</v>
      </c>
      <c r="D57" s="6"/>
      <c r="E57" s="3" t="s">
        <v>153</v>
      </c>
      <c r="F57" s="3" t="s">
        <v>154</v>
      </c>
      <c r="G57" s="3" t="s">
        <v>155</v>
      </c>
      <c r="H57" s="3" t="s">
        <v>160</v>
      </c>
      <c r="I57" s="3" t="s">
        <v>156</v>
      </c>
      <c r="J57" s="3" t="s">
        <v>161</v>
      </c>
      <c r="K57" s="6"/>
      <c r="L57" s="3"/>
      <c r="M57" s="6">
        <v>28</v>
      </c>
      <c r="N57" s="3" t="s">
        <v>44</v>
      </c>
      <c r="O57" s="3" t="s">
        <v>12835</v>
      </c>
      <c r="P57" s="3" t="s">
        <v>158</v>
      </c>
      <c r="Q57" s="3" t="s">
        <v>162</v>
      </c>
      <c r="R57" s="156">
        <v>19.649999999999999</v>
      </c>
      <c r="S57" s="22"/>
      <c r="T57" s="23">
        <v>14.45</v>
      </c>
      <c r="U57" s="1">
        <v>14.45</v>
      </c>
      <c r="V57" s="21">
        <v>22.3</v>
      </c>
      <c r="W57" s="22">
        <v>17</v>
      </c>
      <c r="X57" s="22"/>
      <c r="Y57" s="22"/>
      <c r="Z57" s="22"/>
      <c r="AA57" s="22"/>
      <c r="AB57" s="22"/>
      <c r="AC57" s="22"/>
      <c r="AD57" s="22"/>
      <c r="AE57" s="24">
        <v>22.3</v>
      </c>
      <c r="AN57" s="25">
        <v>19.649999999999999</v>
      </c>
      <c r="AO57" s="20" t="s">
        <v>47</v>
      </c>
      <c r="AP57" s="24" t="s">
        <v>48</v>
      </c>
      <c r="AQ57" s="20" t="e">
        <f>AVERAGE(SMALL(AE57:AI57,1),SMALL(AE57:AI57,2))</f>
        <v>#NUM!</v>
      </c>
      <c r="AR57" s="20" t="e">
        <f>IF(R57 &lt;=( AVERAGE(SMALL(AE57:AI57,1),SMALL(AE57:AI57,2))), R57, "")</f>
        <v>#NUM!</v>
      </c>
      <c r="AS57" s="20" t="e">
        <f>AVERAGE(SMALL(AJ57:AM57,1),SMALL(AJ57:AM57,2))</f>
        <v>#NUM!</v>
      </c>
      <c r="AT57" s="20">
        <f>T57*1.075</f>
        <v>15.533749999999998</v>
      </c>
      <c r="AU57" s="20">
        <f>U57*1.075</f>
        <v>15.533749999999998</v>
      </c>
      <c r="AV57" s="22">
        <f>MIN(AN57,AT57,AU57)</f>
        <v>15.533749999999998</v>
      </c>
      <c r="AW57" s="20" t="s">
        <v>71</v>
      </c>
      <c r="AX57" s="20" t="s">
        <v>72</v>
      </c>
      <c r="AY57" s="25">
        <v>15.53</v>
      </c>
      <c r="AZ57" s="27">
        <f>IF(AND(AY57&gt;0,AY57&lt;=10),AY57*0.25,IF(AND(AY57&gt;10,AY57&lt;=50),AY57*0.17,IF(AND(AY57&gt;10,AY57&lt;=100),AY57*0.12,IF(AY57&gt;100,AY57*0.1))))</f>
        <v>2.6400999999999999</v>
      </c>
      <c r="BA57" s="3">
        <f>AZ57+AY57</f>
        <v>18.170099999999998</v>
      </c>
      <c r="BB57" s="25">
        <f>BA57+BA57*0.08</f>
        <v>19.623707999999997</v>
      </c>
      <c r="BC57" s="20" t="s">
        <v>12295</v>
      </c>
    </row>
    <row r="58" spans="1:116" s="20" customFormat="1" ht="30" customHeight="1">
      <c r="A58" s="4" t="s">
        <v>142</v>
      </c>
      <c r="B58" s="5">
        <v>56</v>
      </c>
      <c r="C58" s="6">
        <v>17843</v>
      </c>
      <c r="D58" s="6"/>
      <c r="E58" s="3" t="s">
        <v>153</v>
      </c>
      <c r="F58" s="3" t="s">
        <v>154</v>
      </c>
      <c r="G58" s="3" t="s">
        <v>155</v>
      </c>
      <c r="H58" s="3" t="s">
        <v>163</v>
      </c>
      <c r="I58" s="3" t="s">
        <v>156</v>
      </c>
      <c r="J58" s="3" t="s">
        <v>157</v>
      </c>
      <c r="K58" s="6"/>
      <c r="L58" s="3"/>
      <c r="M58" s="6">
        <v>28</v>
      </c>
      <c r="N58" s="3" t="s">
        <v>44</v>
      </c>
      <c r="O58" s="3" t="s">
        <v>12835</v>
      </c>
      <c r="P58" s="3" t="s">
        <v>158</v>
      </c>
      <c r="Q58" s="3" t="s">
        <v>164</v>
      </c>
      <c r="R58" s="156">
        <v>31</v>
      </c>
      <c r="S58" s="22"/>
      <c r="T58" s="23">
        <v>21.25</v>
      </c>
      <c r="U58" s="1">
        <v>21.25</v>
      </c>
      <c r="V58" s="21">
        <v>33</v>
      </c>
      <c r="W58" s="22">
        <v>29</v>
      </c>
      <c r="X58" s="22"/>
      <c r="Y58" s="22"/>
      <c r="Z58" s="22"/>
      <c r="AA58" s="22"/>
      <c r="AB58" s="22"/>
      <c r="AC58" s="22"/>
      <c r="AD58" s="22"/>
      <c r="AE58" s="24">
        <v>33</v>
      </c>
      <c r="AN58" s="25">
        <v>31</v>
      </c>
      <c r="AO58" s="20" t="s">
        <v>47</v>
      </c>
      <c r="AP58" s="24" t="s">
        <v>48</v>
      </c>
      <c r="AQ58" s="20" t="e">
        <f>AVERAGE(SMALL(AE58:AI58,1),SMALL(AE58:AI58,2))</f>
        <v>#NUM!</v>
      </c>
      <c r="AR58" s="20" t="e">
        <f>IF(R58 &lt;=( AVERAGE(SMALL(AE58:AI58,1),SMALL(AE58:AI58,2))), R58, "")</f>
        <v>#NUM!</v>
      </c>
      <c r="AS58" s="20" t="e">
        <f>AVERAGE(SMALL(AJ58:AM58,1),SMALL(AJ58:AM58,2))</f>
        <v>#NUM!</v>
      </c>
      <c r="AT58" s="20">
        <f>T58*1.075</f>
        <v>22.84375</v>
      </c>
      <c r="AU58" s="20">
        <f>U58*1.075</f>
        <v>22.84375</v>
      </c>
      <c r="AV58" s="22">
        <f>MIN(AN58,AT58,AU58)</f>
        <v>22.84375</v>
      </c>
      <c r="AW58" s="20" t="s">
        <v>71</v>
      </c>
      <c r="AX58" s="20" t="s">
        <v>72</v>
      </c>
      <c r="AY58" s="25">
        <v>22.84</v>
      </c>
      <c r="AZ58" s="27">
        <f>IF(AND(AY58&gt;0,AY58&lt;=10),AY58*0.25,IF(AND(AY58&gt;10,AY58&lt;=50),AY58*0.17,IF(AND(AY58&gt;10,AY58&lt;=100),AY58*0.12,IF(AY58&gt;100,AY58*0.1))))</f>
        <v>3.8828000000000005</v>
      </c>
      <c r="BA58" s="3">
        <f>AZ58+AY58</f>
        <v>26.722799999999999</v>
      </c>
      <c r="BB58" s="25">
        <f>BA58+BA58*0.08</f>
        <v>28.860624000000001</v>
      </c>
      <c r="BC58" s="20" t="s">
        <v>12295</v>
      </c>
    </row>
    <row r="59" spans="1:116" s="20" customFormat="1" ht="30" customHeight="1">
      <c r="A59" s="4" t="s">
        <v>142</v>
      </c>
      <c r="B59" s="5">
        <v>57</v>
      </c>
      <c r="C59" s="6">
        <v>17845</v>
      </c>
      <c r="D59" s="6"/>
      <c r="E59" s="3" t="s">
        <v>153</v>
      </c>
      <c r="F59" s="3" t="s">
        <v>154</v>
      </c>
      <c r="G59" s="3" t="s">
        <v>155</v>
      </c>
      <c r="H59" s="3" t="s">
        <v>165</v>
      </c>
      <c r="I59" s="3" t="s">
        <v>156</v>
      </c>
      <c r="J59" s="3" t="s">
        <v>157</v>
      </c>
      <c r="K59" s="6"/>
      <c r="L59" s="3"/>
      <c r="M59" s="6">
        <v>28</v>
      </c>
      <c r="N59" s="3" t="s">
        <v>44</v>
      </c>
      <c r="O59" s="3" t="s">
        <v>12835</v>
      </c>
      <c r="P59" s="3" t="s">
        <v>158</v>
      </c>
      <c r="Q59" s="3" t="s">
        <v>166</v>
      </c>
      <c r="R59" s="156">
        <v>38.5</v>
      </c>
      <c r="S59" s="22"/>
      <c r="T59" s="23">
        <v>27.2</v>
      </c>
      <c r="U59" s="1">
        <v>27.2</v>
      </c>
      <c r="V59" s="21">
        <v>42</v>
      </c>
      <c r="W59" s="22">
        <v>35</v>
      </c>
      <c r="X59" s="22"/>
      <c r="Y59" s="22"/>
      <c r="Z59" s="22"/>
      <c r="AA59" s="22"/>
      <c r="AB59" s="22"/>
      <c r="AC59" s="22"/>
      <c r="AD59" s="22"/>
      <c r="AE59" s="24">
        <v>42</v>
      </c>
      <c r="AN59" s="25">
        <v>38.5</v>
      </c>
      <c r="AO59" s="20" t="s">
        <v>47</v>
      </c>
      <c r="AP59" s="24" t="s">
        <v>48</v>
      </c>
      <c r="AQ59" s="20" t="e">
        <f>AVERAGE(SMALL(AE59:AI59,1),SMALL(AE59:AI59,2))</f>
        <v>#NUM!</v>
      </c>
      <c r="AR59" s="20" t="e">
        <f>IF(R59 &lt;=( AVERAGE(SMALL(AE59:AI59,1),SMALL(AE59:AI59,2))), R59, "")</f>
        <v>#NUM!</v>
      </c>
      <c r="AS59" s="20" t="e">
        <f>AVERAGE(SMALL(AJ59:AM59,1),SMALL(AJ59:AM59,2))</f>
        <v>#NUM!</v>
      </c>
      <c r="AT59" s="20">
        <f>T59*1.075</f>
        <v>29.24</v>
      </c>
      <c r="AU59" s="20">
        <f>U59*1.075</f>
        <v>29.24</v>
      </c>
      <c r="AV59" s="22">
        <f>MIN(AN59,AT59,AU59)</f>
        <v>29.24</v>
      </c>
      <c r="AW59" s="20" t="s">
        <v>71</v>
      </c>
      <c r="AX59" s="20" t="s">
        <v>72</v>
      </c>
      <c r="AY59" s="25">
        <v>29.24</v>
      </c>
      <c r="AZ59" s="27">
        <f>IF(AND(AY59&gt;0,AY59&lt;=10),AY59*0.25,IF(AND(AY59&gt;10,AY59&lt;=50),AY59*0.17,IF(AND(AY59&gt;10,AY59&lt;=100),AY59*0.12,IF(AY59&gt;100,AY59*0.1))))</f>
        <v>4.9707999999999997</v>
      </c>
      <c r="BA59" s="3">
        <f>AZ59+AY59</f>
        <v>34.210799999999999</v>
      </c>
      <c r="BB59" s="25">
        <f>BA59+BA59*0.08</f>
        <v>36.947663999999996</v>
      </c>
      <c r="BC59" s="20" t="s">
        <v>12295</v>
      </c>
    </row>
    <row r="60" spans="1:116" s="20" customFormat="1" ht="30" customHeight="1">
      <c r="A60" s="4" t="s">
        <v>142</v>
      </c>
      <c r="B60" s="5">
        <v>58</v>
      </c>
      <c r="C60" s="6">
        <v>17730</v>
      </c>
      <c r="D60" s="6"/>
      <c r="E60" s="3" t="s">
        <v>301</v>
      </c>
      <c r="F60" s="3" t="s">
        <v>307</v>
      </c>
      <c r="G60" s="3" t="s">
        <v>308</v>
      </c>
      <c r="H60" s="3" t="s">
        <v>309</v>
      </c>
      <c r="I60" s="3" t="s">
        <v>310</v>
      </c>
      <c r="J60" s="3" t="s">
        <v>311</v>
      </c>
      <c r="K60" s="6">
        <v>50</v>
      </c>
      <c r="L60" s="3" t="s">
        <v>67</v>
      </c>
      <c r="M60" s="6">
        <v>1</v>
      </c>
      <c r="N60" s="3" t="s">
        <v>44</v>
      </c>
      <c r="O60" s="3" t="s">
        <v>12835</v>
      </c>
      <c r="P60" s="3" t="s">
        <v>158</v>
      </c>
      <c r="Q60" s="3" t="s">
        <v>312</v>
      </c>
      <c r="R60" s="156">
        <v>5.7</v>
      </c>
      <c r="S60" s="22"/>
      <c r="T60" s="23" t="s">
        <v>54</v>
      </c>
      <c r="U60" s="1" t="s">
        <v>150</v>
      </c>
      <c r="V60" s="21">
        <v>6.1</v>
      </c>
      <c r="W60" s="22">
        <v>5.3</v>
      </c>
      <c r="X60" s="22"/>
      <c r="Y60" s="22"/>
      <c r="Z60" s="22"/>
      <c r="AA60" s="22"/>
      <c r="AB60" s="22"/>
      <c r="AC60" s="22"/>
      <c r="AD60" s="22"/>
      <c r="AE60" s="24">
        <v>6.1</v>
      </c>
      <c r="AN60" s="25">
        <v>5.7</v>
      </c>
      <c r="AO60" s="20" t="s">
        <v>47</v>
      </c>
      <c r="AP60" s="24" t="s">
        <v>48</v>
      </c>
      <c r="AQ60" s="20" t="e">
        <f>AVERAGE(SMALL(AE60:AI60,1),SMALL(AE60:AI60,2))</f>
        <v>#NUM!</v>
      </c>
      <c r="AR60" s="20" t="e">
        <f>IF(R60 &lt;=( AVERAGE(SMALL(AE60:AI60,1),SMALL(AE60:AI60,2))), R60, "")</f>
        <v>#NUM!</v>
      </c>
      <c r="AS60" s="20" t="e">
        <f>AVERAGE(SMALL(AJ60:AM60,1),SMALL(AJ60:AM60,2))</f>
        <v>#NUM!</v>
      </c>
      <c r="AT60" s="20" t="e">
        <f>T60*1.075</f>
        <v>#VALUE!</v>
      </c>
      <c r="AU60" s="20" t="e">
        <f>U60*1.075</f>
        <v>#VALUE!</v>
      </c>
      <c r="AV60" s="22" t="e">
        <f>MIN(AN60,AT60,AU60)</f>
        <v>#VALUE!</v>
      </c>
      <c r="AW60" s="26" t="s">
        <v>49</v>
      </c>
      <c r="AX60" s="20" t="s">
        <v>48</v>
      </c>
      <c r="AY60" s="25">
        <v>5.7</v>
      </c>
      <c r="AZ60" s="27">
        <f>IF(AND(AY60&gt;0,AY60&lt;=10),AY60*0.25,IF(AND(AY60&gt;10,AY60&lt;=50),AY60*0.17,IF(AND(AY60&gt;10,AY60&lt;=100),AY60*0.12,IF(AY60&gt;100,AY60*0.1))))</f>
        <v>1.425</v>
      </c>
      <c r="BA60" s="3">
        <f>AZ60+AY60</f>
        <v>7.125</v>
      </c>
      <c r="BB60" s="25">
        <f>BA60+BA60*0.08</f>
        <v>7.6950000000000003</v>
      </c>
      <c r="BC60" s="20" t="s">
        <v>12295</v>
      </c>
    </row>
    <row r="61" spans="1:116" s="20" customFormat="1" ht="30" customHeight="1">
      <c r="A61" s="4" t="s">
        <v>142</v>
      </c>
      <c r="B61" s="5">
        <v>59</v>
      </c>
      <c r="C61" s="6">
        <v>19862</v>
      </c>
      <c r="D61" s="6"/>
      <c r="E61" s="3" t="s">
        <v>219</v>
      </c>
      <c r="F61" s="3" t="s">
        <v>220</v>
      </c>
      <c r="G61" s="3" t="s">
        <v>221</v>
      </c>
      <c r="H61" s="3" t="s">
        <v>222</v>
      </c>
      <c r="I61" s="3" t="s">
        <v>223</v>
      </c>
      <c r="J61" s="3" t="s">
        <v>224</v>
      </c>
      <c r="K61" s="6"/>
      <c r="L61" s="3"/>
      <c r="M61" s="6">
        <v>10</v>
      </c>
      <c r="N61" s="3" t="s">
        <v>44</v>
      </c>
      <c r="O61" s="3" t="s">
        <v>12835</v>
      </c>
      <c r="P61" s="3" t="s">
        <v>158</v>
      </c>
      <c r="Q61" s="3" t="s">
        <v>225</v>
      </c>
      <c r="R61" s="156">
        <v>7.59</v>
      </c>
      <c r="S61" s="22"/>
      <c r="T61" s="23" t="s">
        <v>54</v>
      </c>
      <c r="U61" s="1" t="s">
        <v>150</v>
      </c>
      <c r="V61" s="21">
        <v>8.3000000000000007</v>
      </c>
      <c r="W61" s="22">
        <v>6.87</v>
      </c>
      <c r="X61" s="22"/>
      <c r="Y61" s="22"/>
      <c r="Z61" s="22"/>
      <c r="AA61" s="22"/>
      <c r="AB61" s="22"/>
      <c r="AC61" s="22"/>
      <c r="AD61" s="22"/>
      <c r="AE61" s="24">
        <v>8.3000000000000007</v>
      </c>
      <c r="AN61" s="25">
        <v>7.59</v>
      </c>
      <c r="AO61" s="20" t="s">
        <v>47</v>
      </c>
      <c r="AP61" s="24" t="s">
        <v>48</v>
      </c>
      <c r="AQ61" s="20" t="e">
        <f>AVERAGE(SMALL(AE61:AI61,1),SMALL(AE61:AI61,2))</f>
        <v>#NUM!</v>
      </c>
      <c r="AR61" s="20" t="e">
        <f>IF(R61 &lt;=( AVERAGE(SMALL(AE61:AI61,1),SMALL(AE61:AI61,2))), R61, "")</f>
        <v>#NUM!</v>
      </c>
      <c r="AS61" s="20" t="e">
        <f>AVERAGE(SMALL(AJ61:AM61,1),SMALL(AJ61:AM61,2))</f>
        <v>#NUM!</v>
      </c>
      <c r="AT61" s="20" t="e">
        <f>T61*1.075</f>
        <v>#VALUE!</v>
      </c>
      <c r="AU61" s="20" t="e">
        <f>U61*1.075</f>
        <v>#VALUE!</v>
      </c>
      <c r="AV61" s="22" t="e">
        <f>MIN(AN61,AT61,AU61)</f>
        <v>#VALUE!</v>
      </c>
      <c r="AW61" s="26" t="s">
        <v>49</v>
      </c>
      <c r="AX61" s="20" t="s">
        <v>48</v>
      </c>
      <c r="AY61" s="25">
        <v>7.59</v>
      </c>
      <c r="AZ61" s="27">
        <f>IF(AND(AY61&gt;0,AY61&lt;=10),AY61*0.25,IF(AND(AY61&gt;10,AY61&lt;=50),AY61*0.17,IF(AND(AY61&gt;10,AY61&lt;=100),AY61*0.12,IF(AY61&gt;100,AY61*0.1))))</f>
        <v>1.8975</v>
      </c>
      <c r="BA61" s="3">
        <f>AZ61+AY61</f>
        <v>9.4875000000000007</v>
      </c>
      <c r="BB61" s="25">
        <f>BA61+BA61*0.08</f>
        <v>10.246500000000001</v>
      </c>
      <c r="BC61" s="20" t="s">
        <v>12295</v>
      </c>
    </row>
    <row r="62" spans="1:116" s="20" customFormat="1" ht="30" customHeight="1">
      <c r="A62" s="151" t="s">
        <v>12831</v>
      </c>
      <c r="B62" s="5">
        <v>60</v>
      </c>
      <c r="C62" s="170">
        <v>19662</v>
      </c>
      <c r="D62" s="170"/>
      <c r="E62" s="171" t="s">
        <v>13918</v>
      </c>
      <c r="F62" s="3" t="s">
        <v>13919</v>
      </c>
      <c r="G62" s="3" t="s">
        <v>1129</v>
      </c>
      <c r="H62" s="3" t="s">
        <v>299</v>
      </c>
      <c r="I62" s="3" t="s">
        <v>102</v>
      </c>
      <c r="J62" s="3" t="s">
        <v>13920</v>
      </c>
      <c r="K62" s="6"/>
      <c r="L62" s="3"/>
      <c r="M62" s="6">
        <v>28</v>
      </c>
      <c r="N62" s="3" t="s">
        <v>44</v>
      </c>
      <c r="O62" s="3" t="s">
        <v>12835</v>
      </c>
      <c r="P62" s="3" t="s">
        <v>13913</v>
      </c>
      <c r="Q62" s="3" t="s">
        <v>13921</v>
      </c>
      <c r="R62" s="160">
        <v>3.02</v>
      </c>
      <c r="S62" s="79">
        <v>2.5</v>
      </c>
      <c r="T62" s="81">
        <v>2.5</v>
      </c>
      <c r="U62" s="82">
        <v>3.02</v>
      </c>
      <c r="V62" s="79"/>
      <c r="W62" s="79"/>
      <c r="X62" s="79"/>
      <c r="Y62" s="79"/>
      <c r="Z62" s="79"/>
      <c r="AA62" s="79"/>
      <c r="AB62" s="79"/>
      <c r="AC62" s="79"/>
      <c r="AD62" s="79"/>
      <c r="AE62" s="83"/>
      <c r="AF62" s="84">
        <v>10.8</v>
      </c>
      <c r="AG62" s="84"/>
      <c r="AH62" s="84"/>
      <c r="AI62" s="84"/>
      <c r="AJ62" s="84"/>
      <c r="AK62" s="84"/>
      <c r="AL62" s="84"/>
      <c r="AM62" s="84"/>
      <c r="AN62" s="85"/>
      <c r="AO62" s="84"/>
      <c r="AP62" s="83"/>
      <c r="AQ62" s="84" t="e">
        <v>#NUM!</v>
      </c>
      <c r="AR62" s="84" t="e">
        <v>#NUM!</v>
      </c>
      <c r="AS62" s="84" t="e">
        <v>#NUM!</v>
      </c>
      <c r="AT62" s="84" t="e">
        <v>#REF!</v>
      </c>
      <c r="AU62" s="84">
        <v>2.6875</v>
      </c>
      <c r="AV62" s="79" t="e">
        <v>#REF!</v>
      </c>
      <c r="AW62" s="84" t="s">
        <v>71</v>
      </c>
      <c r="AX62" s="84" t="s">
        <v>72</v>
      </c>
      <c r="AY62" s="85">
        <v>2.6875</v>
      </c>
      <c r="AZ62" s="87">
        <v>0.671875</v>
      </c>
      <c r="BA62" s="43">
        <v>3.359375</v>
      </c>
      <c r="BB62" s="85">
        <v>3.6281249999999998</v>
      </c>
      <c r="BC62" s="20" t="s">
        <v>12295</v>
      </c>
      <c r="BD62" s="84" t="s">
        <v>12206</v>
      </c>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row>
    <row r="63" spans="1:116" s="20" customFormat="1" ht="30" customHeight="1">
      <c r="A63" s="151" t="s">
        <v>12831</v>
      </c>
      <c r="B63" s="5">
        <v>61</v>
      </c>
      <c r="C63" s="170">
        <v>19702</v>
      </c>
      <c r="D63" s="170"/>
      <c r="E63" s="171" t="s">
        <v>13922</v>
      </c>
      <c r="F63" s="3" t="s">
        <v>13923</v>
      </c>
      <c r="G63" s="3" t="s">
        <v>1715</v>
      </c>
      <c r="H63" s="3" t="s">
        <v>163</v>
      </c>
      <c r="I63" s="3" t="s">
        <v>380</v>
      </c>
      <c r="J63" s="3" t="s">
        <v>13924</v>
      </c>
      <c r="K63" s="6"/>
      <c r="L63" s="3"/>
      <c r="M63" s="6">
        <v>28</v>
      </c>
      <c r="N63" s="3" t="s">
        <v>44</v>
      </c>
      <c r="O63" s="3" t="s">
        <v>12835</v>
      </c>
      <c r="P63" s="3" t="s">
        <v>12836</v>
      </c>
      <c r="Q63" s="3" t="s">
        <v>13925</v>
      </c>
      <c r="R63" s="160">
        <v>11.43</v>
      </c>
      <c r="S63" s="79">
        <v>5.0999999999999996</v>
      </c>
      <c r="T63" s="81">
        <v>2.5</v>
      </c>
      <c r="U63" s="82">
        <v>11.43</v>
      </c>
      <c r="V63" s="79"/>
      <c r="W63" s="79"/>
      <c r="X63" s="79"/>
      <c r="Y63" s="79"/>
      <c r="Z63" s="79"/>
      <c r="AA63" s="79"/>
      <c r="AB63" s="79"/>
      <c r="AC63" s="79"/>
      <c r="AD63" s="79"/>
      <c r="AE63" s="83"/>
      <c r="AF63" s="84">
        <v>7.13</v>
      </c>
      <c r="AG63" s="84"/>
      <c r="AH63" s="84"/>
      <c r="AI63" s="84"/>
      <c r="AJ63" s="84"/>
      <c r="AK63" s="84"/>
      <c r="AL63" s="84"/>
      <c r="AM63" s="84"/>
      <c r="AN63" s="85"/>
      <c r="AO63" s="84"/>
      <c r="AP63" s="83"/>
      <c r="AQ63" s="84" t="e">
        <v>#NUM!</v>
      </c>
      <c r="AR63" s="84" t="e">
        <v>#NUM!</v>
      </c>
      <c r="AS63" s="84" t="e">
        <v>#NUM!</v>
      </c>
      <c r="AT63" s="84" t="e">
        <v>#REF!</v>
      </c>
      <c r="AU63" s="84">
        <v>2.6875</v>
      </c>
      <c r="AV63" s="79" t="e">
        <v>#REF!</v>
      </c>
      <c r="AW63" s="84" t="s">
        <v>71</v>
      </c>
      <c r="AX63" s="84" t="s">
        <v>72</v>
      </c>
      <c r="AY63" s="85">
        <v>2.6875</v>
      </c>
      <c r="AZ63" s="87">
        <v>0.671875</v>
      </c>
      <c r="BA63" s="43">
        <v>3.359375</v>
      </c>
      <c r="BB63" s="85">
        <v>3.6281249999999998</v>
      </c>
      <c r="BC63" s="20" t="s">
        <v>12295</v>
      </c>
      <c r="BD63" s="84" t="s">
        <v>12206</v>
      </c>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row>
    <row r="64" spans="1:116" s="20" customFormat="1" ht="30" customHeight="1">
      <c r="A64" s="151" t="s">
        <v>12831</v>
      </c>
      <c r="B64" s="5">
        <v>62</v>
      </c>
      <c r="C64" s="170">
        <v>19644</v>
      </c>
      <c r="D64" s="170"/>
      <c r="E64" s="171" t="s">
        <v>13926</v>
      </c>
      <c r="F64" s="3" t="s">
        <v>13927</v>
      </c>
      <c r="G64" s="3" t="s">
        <v>2910</v>
      </c>
      <c r="H64" s="3" t="s">
        <v>101</v>
      </c>
      <c r="I64" s="3" t="s">
        <v>42</v>
      </c>
      <c r="J64" s="3" t="s">
        <v>13928</v>
      </c>
      <c r="K64" s="6"/>
      <c r="L64" s="3"/>
      <c r="M64" s="6">
        <v>28</v>
      </c>
      <c r="N64" s="3" t="s">
        <v>44</v>
      </c>
      <c r="O64" s="3" t="s">
        <v>12835</v>
      </c>
      <c r="P64" s="3" t="s">
        <v>12836</v>
      </c>
      <c r="Q64" s="3" t="s">
        <v>13929</v>
      </c>
      <c r="R64" s="160">
        <v>13.69</v>
      </c>
      <c r="S64" s="79">
        <v>2.5</v>
      </c>
      <c r="T64" s="81">
        <v>2.5</v>
      </c>
      <c r="U64" s="82">
        <v>25.15</v>
      </c>
      <c r="V64" s="79">
        <v>2.2000000000000002</v>
      </c>
      <c r="W64" s="79"/>
      <c r="X64" s="79"/>
      <c r="Y64" s="79"/>
      <c r="Z64" s="79"/>
      <c r="AA64" s="79"/>
      <c r="AB64" s="79"/>
      <c r="AC64" s="79"/>
      <c r="AD64" s="79"/>
      <c r="AE64" s="83"/>
      <c r="AF64" s="84">
        <v>6.48</v>
      </c>
      <c r="AG64" s="84"/>
      <c r="AH64" s="84"/>
      <c r="AI64" s="84"/>
      <c r="AJ64" s="84"/>
      <c r="AK64" s="84"/>
      <c r="AL64" s="84"/>
      <c r="AM64" s="84"/>
      <c r="AN64" s="85"/>
      <c r="AO64" s="84"/>
      <c r="AP64" s="83"/>
      <c r="AQ64" s="84" t="e">
        <v>#NUM!</v>
      </c>
      <c r="AR64" s="84" t="e">
        <v>#NUM!</v>
      </c>
      <c r="AS64" s="84" t="e">
        <v>#NUM!</v>
      </c>
      <c r="AT64" s="84" t="e">
        <v>#REF!</v>
      </c>
      <c r="AU64" s="84">
        <v>2.6875</v>
      </c>
      <c r="AV64" s="79" t="e">
        <v>#REF!</v>
      </c>
      <c r="AW64" s="84" t="s">
        <v>71</v>
      </c>
      <c r="AX64" s="84" t="s">
        <v>72</v>
      </c>
      <c r="AY64" s="85">
        <v>2.6875</v>
      </c>
      <c r="AZ64" s="87">
        <v>0.671875</v>
      </c>
      <c r="BA64" s="43">
        <v>3.359375</v>
      </c>
      <c r="BB64" s="85">
        <v>3.6281249999999998</v>
      </c>
      <c r="BC64" s="20" t="s">
        <v>12295</v>
      </c>
      <c r="BD64" s="84" t="s">
        <v>12206</v>
      </c>
      <c r="BE64" s="84"/>
      <c r="BF64" s="84"/>
      <c r="BG64" s="84"/>
      <c r="BH64" s="84"/>
      <c r="BI64" s="84"/>
      <c r="BJ64" s="84"/>
      <c r="BK64" s="84"/>
      <c r="BL64" s="84"/>
      <c r="BM64" s="84"/>
      <c r="BN64" s="84"/>
      <c r="BO64" s="84"/>
      <c r="BP64" s="84"/>
      <c r="BQ64" s="84"/>
      <c r="BR64" s="84"/>
      <c r="BS64" s="84"/>
      <c r="BT64" s="84"/>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row>
    <row r="65" spans="1:116" s="20" customFormat="1" ht="30" customHeight="1">
      <c r="A65" s="183" t="s">
        <v>14107</v>
      </c>
      <c r="B65" s="5">
        <v>63</v>
      </c>
      <c r="C65" s="185">
        <v>19868</v>
      </c>
      <c r="D65" s="185"/>
      <c r="E65" s="224" t="s">
        <v>14114</v>
      </c>
      <c r="F65" s="3" t="s">
        <v>14115</v>
      </c>
      <c r="G65" s="3" t="s">
        <v>14116</v>
      </c>
      <c r="H65" s="3" t="s">
        <v>14117</v>
      </c>
      <c r="I65" s="3" t="s">
        <v>102</v>
      </c>
      <c r="J65" s="3" t="s">
        <v>14118</v>
      </c>
      <c r="K65" s="6"/>
      <c r="L65" s="3"/>
      <c r="M65" s="6">
        <v>4</v>
      </c>
      <c r="N65" s="3" t="s">
        <v>44</v>
      </c>
      <c r="O65" s="3" t="s">
        <v>12835</v>
      </c>
      <c r="P65" s="3" t="s">
        <v>14111</v>
      </c>
      <c r="Q65" s="3" t="s">
        <v>14119</v>
      </c>
      <c r="R65" s="156">
        <v>6.48</v>
      </c>
      <c r="S65" s="22">
        <v>5</v>
      </c>
      <c r="T65" s="42">
        <v>5</v>
      </c>
      <c r="U65" s="21">
        <v>5.49</v>
      </c>
      <c r="V65" s="22">
        <v>7.47</v>
      </c>
      <c r="W65" s="22"/>
      <c r="X65" s="22"/>
      <c r="Y65" s="22"/>
      <c r="Z65" s="22"/>
      <c r="AA65" s="22"/>
      <c r="AB65" s="22"/>
      <c r="AC65" s="22"/>
      <c r="AD65" s="24"/>
      <c r="AE65" s="20">
        <v>3.56</v>
      </c>
      <c r="AN65" s="25"/>
      <c r="AP65" s="24"/>
      <c r="AQ65" s="20" t="e">
        <v>#NUM!</v>
      </c>
      <c r="AR65" s="20" t="e">
        <v>#NUM!</v>
      </c>
      <c r="AS65" s="20" t="e">
        <v>#NUM!</v>
      </c>
      <c r="AT65" s="20" t="e">
        <v>#REF!</v>
      </c>
      <c r="AU65" s="20">
        <v>5.375</v>
      </c>
      <c r="AV65" s="22" t="e">
        <v>#REF!</v>
      </c>
      <c r="AW65" s="20" t="s">
        <v>71</v>
      </c>
      <c r="AX65" s="20" t="s">
        <v>72</v>
      </c>
      <c r="AY65" s="25">
        <v>5.375</v>
      </c>
      <c r="AZ65" s="27">
        <v>1.34375</v>
      </c>
      <c r="BA65" s="3">
        <v>6.71875</v>
      </c>
      <c r="BB65" s="25">
        <v>7.2562499999999996</v>
      </c>
      <c r="BC65" s="20" t="s">
        <v>12295</v>
      </c>
      <c r="BD65" s="20" t="s">
        <v>1028</v>
      </c>
      <c r="BE65" s="20" t="s">
        <v>14113</v>
      </c>
    </row>
    <row r="66" spans="1:116" s="20" customFormat="1" ht="30" customHeight="1">
      <c r="A66" s="151" t="s">
        <v>12831</v>
      </c>
      <c r="B66" s="5">
        <v>64</v>
      </c>
      <c r="C66" s="116">
        <v>19653</v>
      </c>
      <c r="D66" s="116"/>
      <c r="E66" s="117" t="s">
        <v>12832</v>
      </c>
      <c r="F66" s="3" t="s">
        <v>12833</v>
      </c>
      <c r="G66" s="3" t="s">
        <v>1252</v>
      </c>
      <c r="H66" s="3" t="s">
        <v>56</v>
      </c>
      <c r="I66" s="3" t="s">
        <v>42</v>
      </c>
      <c r="J66" s="3" t="s">
        <v>12834</v>
      </c>
      <c r="K66" s="6"/>
      <c r="L66" s="3"/>
      <c r="M66" s="6">
        <v>28</v>
      </c>
      <c r="N66" s="3" t="s">
        <v>44</v>
      </c>
      <c r="O66" s="3" t="s">
        <v>12835</v>
      </c>
      <c r="P66" s="3" t="s">
        <v>12836</v>
      </c>
      <c r="Q66" s="3" t="s">
        <v>12837</v>
      </c>
      <c r="R66" s="160">
        <v>8.19</v>
      </c>
      <c r="S66" s="79">
        <v>3.2</v>
      </c>
      <c r="T66" s="81">
        <v>5.0999999999999996</v>
      </c>
      <c r="U66" s="82">
        <v>8.19</v>
      </c>
      <c r="V66" s="79"/>
      <c r="W66" s="79"/>
      <c r="X66" s="79"/>
      <c r="Y66" s="79"/>
      <c r="Z66" s="79"/>
      <c r="AA66" s="79"/>
      <c r="AB66" s="79"/>
      <c r="AC66" s="79"/>
      <c r="AD66" s="79"/>
      <c r="AE66" s="83"/>
      <c r="AF66" s="84">
        <v>4.9400000000000004</v>
      </c>
      <c r="AG66" s="84"/>
      <c r="AH66" s="84"/>
      <c r="AI66" s="84"/>
      <c r="AJ66" s="84"/>
      <c r="AK66" s="84"/>
      <c r="AL66" s="84"/>
      <c r="AM66" s="84"/>
      <c r="AN66" s="85"/>
      <c r="AO66" s="84"/>
      <c r="AP66" s="83"/>
      <c r="AQ66" s="84" t="e">
        <v>#NUM!</v>
      </c>
      <c r="AR66" s="84" t="e">
        <v>#NUM!</v>
      </c>
      <c r="AS66" s="84" t="e">
        <v>#NUM!</v>
      </c>
      <c r="AT66" s="84" t="e">
        <v>#REF!</v>
      </c>
      <c r="AU66" s="84">
        <v>5.482499999999999</v>
      </c>
      <c r="AV66" s="79" t="e">
        <v>#REF!</v>
      </c>
      <c r="AW66" s="84" t="s">
        <v>71</v>
      </c>
      <c r="AX66" s="84" t="s">
        <v>72</v>
      </c>
      <c r="AY66" s="85">
        <v>5.4824999999999999</v>
      </c>
      <c r="AZ66" s="87">
        <v>1.370625</v>
      </c>
      <c r="BA66" s="43">
        <v>6.8531250000000004</v>
      </c>
      <c r="BB66" s="85">
        <v>7.4013750000000007</v>
      </c>
      <c r="BC66" s="20" t="s">
        <v>12295</v>
      </c>
      <c r="BD66" s="84" t="s">
        <v>12206</v>
      </c>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row>
    <row r="67" spans="1:116" s="20" customFormat="1" ht="30" customHeight="1">
      <c r="A67" s="4" t="s">
        <v>142</v>
      </c>
      <c r="B67" s="5">
        <v>65</v>
      </c>
      <c r="C67" s="6">
        <v>5707</v>
      </c>
      <c r="D67" s="6"/>
      <c r="E67" s="3" t="s">
        <v>193</v>
      </c>
      <c r="F67" s="3" t="s">
        <v>187</v>
      </c>
      <c r="G67" s="3" t="s">
        <v>188</v>
      </c>
      <c r="H67" s="3" t="s">
        <v>194</v>
      </c>
      <c r="I67" s="3" t="s">
        <v>102</v>
      </c>
      <c r="J67" s="3" t="s">
        <v>190</v>
      </c>
      <c r="K67" s="6"/>
      <c r="L67" s="3"/>
      <c r="M67" s="6">
        <v>30</v>
      </c>
      <c r="N67" s="3" t="s">
        <v>44</v>
      </c>
      <c r="O67" s="3" t="s">
        <v>12835</v>
      </c>
      <c r="P67" s="3" t="s">
        <v>191</v>
      </c>
      <c r="Q67" s="3" t="s">
        <v>195</v>
      </c>
      <c r="R67" s="156">
        <v>2.8</v>
      </c>
      <c r="S67" s="22"/>
      <c r="T67" s="23">
        <v>2.12</v>
      </c>
      <c r="U67" s="1">
        <v>2.12</v>
      </c>
      <c r="V67" s="21">
        <v>3.29</v>
      </c>
      <c r="W67" s="22">
        <v>2.2999999999999998</v>
      </c>
      <c r="X67" s="22"/>
      <c r="Y67" s="22"/>
      <c r="Z67" s="22"/>
      <c r="AA67" s="22"/>
      <c r="AB67" s="22"/>
      <c r="AC67" s="22"/>
      <c r="AD67" s="22"/>
      <c r="AE67" s="24">
        <v>3.29</v>
      </c>
      <c r="AN67" s="25">
        <v>2.8</v>
      </c>
      <c r="AO67" s="20" t="s">
        <v>47</v>
      </c>
      <c r="AP67" s="24" t="s">
        <v>48</v>
      </c>
      <c r="AQ67" s="20" t="e">
        <f>AVERAGE(SMALL(AE67:AI67,1),SMALL(AE67:AI67,2))</f>
        <v>#NUM!</v>
      </c>
      <c r="AR67" s="20" t="e">
        <f>IF(R67 &lt;=( AVERAGE(SMALL(AE67:AI67,1),SMALL(AE67:AI67,2))), R67, "")</f>
        <v>#NUM!</v>
      </c>
      <c r="AS67" s="20" t="e">
        <f>AVERAGE(SMALL(AJ67:AM67,1),SMALL(AJ67:AM67,2))</f>
        <v>#NUM!</v>
      </c>
      <c r="AT67" s="20">
        <f>T67*1.075</f>
        <v>2.2789999999999999</v>
      </c>
      <c r="AU67" s="20">
        <f>U67*1.075</f>
        <v>2.2789999999999999</v>
      </c>
      <c r="AV67" s="22">
        <f>MIN(AN67,AT67,AU67)</f>
        <v>2.2789999999999999</v>
      </c>
      <c r="AW67" s="20" t="s">
        <v>71</v>
      </c>
      <c r="AX67" s="20" t="s">
        <v>72</v>
      </c>
      <c r="AY67" s="25">
        <v>2.2789999999999999</v>
      </c>
      <c r="AZ67" s="27">
        <f>IF(AND(AY67&gt;0,AY67&lt;=10),AY67*0.25,IF(AND(AY67&gt;10,AY67&lt;=50),AY67*0.17,IF(AND(AY67&gt;10,AY67&lt;=100),AY67*0.12,IF(AY67&gt;100,AY67*0.1))))</f>
        <v>0.56974999999999998</v>
      </c>
      <c r="BA67" s="3">
        <f>AZ67+AY67</f>
        <v>2.8487499999999999</v>
      </c>
      <c r="BB67" s="25">
        <f>BA67+BA67*0.08</f>
        <v>3.0766499999999999</v>
      </c>
      <c r="BC67" s="20" t="s">
        <v>12295</v>
      </c>
    </row>
    <row r="68" spans="1:116" s="20" customFormat="1" ht="30" customHeight="1">
      <c r="A68" s="4" t="s">
        <v>142</v>
      </c>
      <c r="B68" s="5">
        <v>66</v>
      </c>
      <c r="C68" s="6">
        <v>5706</v>
      </c>
      <c r="D68" s="6"/>
      <c r="E68" s="3" t="s">
        <v>196</v>
      </c>
      <c r="F68" s="3" t="s">
        <v>187</v>
      </c>
      <c r="G68" s="3" t="s">
        <v>188</v>
      </c>
      <c r="H68" s="3" t="s">
        <v>197</v>
      </c>
      <c r="I68" s="3" t="s">
        <v>102</v>
      </c>
      <c r="J68" s="3" t="s">
        <v>198</v>
      </c>
      <c r="K68" s="6"/>
      <c r="L68" s="3"/>
      <c r="M68" s="6">
        <v>30</v>
      </c>
      <c r="N68" s="3" t="s">
        <v>44</v>
      </c>
      <c r="O68" s="3" t="s">
        <v>12835</v>
      </c>
      <c r="P68" s="3" t="s">
        <v>191</v>
      </c>
      <c r="Q68" s="3" t="s">
        <v>199</v>
      </c>
      <c r="R68" s="156">
        <v>3.04</v>
      </c>
      <c r="S68" s="22"/>
      <c r="T68" s="23">
        <v>2.12</v>
      </c>
      <c r="U68" s="1">
        <v>2.12</v>
      </c>
      <c r="V68" s="21">
        <v>3.77</v>
      </c>
      <c r="W68" s="22">
        <v>2.2999999999999998</v>
      </c>
      <c r="X68" s="22"/>
      <c r="Y68" s="22"/>
      <c r="Z68" s="22"/>
      <c r="AA68" s="22"/>
      <c r="AB68" s="22"/>
      <c r="AC68" s="22"/>
      <c r="AD68" s="22"/>
      <c r="AE68" s="24">
        <v>3.77</v>
      </c>
      <c r="AN68" s="25">
        <v>3.04</v>
      </c>
      <c r="AO68" s="20" t="s">
        <v>47</v>
      </c>
      <c r="AP68" s="24" t="s">
        <v>48</v>
      </c>
      <c r="AQ68" s="20" t="e">
        <f>AVERAGE(SMALL(AE68:AI68,1),SMALL(AE68:AI68,2))</f>
        <v>#NUM!</v>
      </c>
      <c r="AR68" s="20" t="e">
        <f>IF(R68 &lt;=( AVERAGE(SMALL(AE68:AI68,1),SMALL(AE68:AI68,2))), R68, "")</f>
        <v>#NUM!</v>
      </c>
      <c r="AS68" s="20" t="e">
        <f>AVERAGE(SMALL(AJ68:AM68,1),SMALL(AJ68:AM68,2))</f>
        <v>#NUM!</v>
      </c>
      <c r="AT68" s="20">
        <f>T68*1.075</f>
        <v>2.2789999999999999</v>
      </c>
      <c r="AU68" s="20">
        <f>U68*1.075</f>
        <v>2.2789999999999999</v>
      </c>
      <c r="AV68" s="22">
        <f>MIN(AN68,AT68,AU68)</f>
        <v>2.2789999999999999</v>
      </c>
      <c r="AW68" s="20" t="s">
        <v>71</v>
      </c>
      <c r="AX68" s="20" t="s">
        <v>72</v>
      </c>
      <c r="AY68" s="25">
        <v>2.2789999999999999</v>
      </c>
      <c r="AZ68" s="27">
        <f>IF(AND(AY68&gt;0,AY68&lt;=10),AY68*0.25,IF(AND(AY68&gt;10,AY68&lt;=50),AY68*0.17,IF(AND(AY68&gt;10,AY68&lt;=100),AY68*0.12,IF(AY68&gt;100,AY68*0.1))))</f>
        <v>0.56974999999999998</v>
      </c>
      <c r="BA68" s="3">
        <f>AZ68+AY68</f>
        <v>2.8487499999999999</v>
      </c>
      <c r="BB68" s="25">
        <f>BA68+BA68*0.08</f>
        <v>3.0766499999999999</v>
      </c>
      <c r="BC68" s="20" t="s">
        <v>12295</v>
      </c>
    </row>
    <row r="69" spans="1:116" s="20" customFormat="1" ht="30" customHeight="1">
      <c r="A69" s="4" t="s">
        <v>142</v>
      </c>
      <c r="B69" s="5">
        <v>67</v>
      </c>
      <c r="C69" s="6">
        <v>5705</v>
      </c>
      <c r="D69" s="6"/>
      <c r="E69" s="3" t="s">
        <v>186</v>
      </c>
      <c r="F69" s="3" t="s">
        <v>187</v>
      </c>
      <c r="G69" s="3" t="s">
        <v>188</v>
      </c>
      <c r="H69" s="3" t="s">
        <v>189</v>
      </c>
      <c r="I69" s="3" t="s">
        <v>102</v>
      </c>
      <c r="J69" s="3" t="s">
        <v>190</v>
      </c>
      <c r="K69" s="6"/>
      <c r="L69" s="3"/>
      <c r="M69" s="6">
        <v>30</v>
      </c>
      <c r="N69" s="3" t="s">
        <v>44</v>
      </c>
      <c r="O69" s="3" t="s">
        <v>12835</v>
      </c>
      <c r="P69" s="3" t="s">
        <v>191</v>
      </c>
      <c r="Q69" s="3" t="s">
        <v>192</v>
      </c>
      <c r="R69" s="156">
        <v>2.38</v>
      </c>
      <c r="S69" s="22"/>
      <c r="T69" s="23">
        <v>1.29</v>
      </c>
      <c r="U69" s="1">
        <v>1.29</v>
      </c>
      <c r="V69" s="21">
        <v>2.5499999999999998</v>
      </c>
      <c r="W69" s="22">
        <v>2.2000000000000002</v>
      </c>
      <c r="X69" s="22"/>
      <c r="Y69" s="22"/>
      <c r="Z69" s="22"/>
      <c r="AA69" s="22"/>
      <c r="AB69" s="22"/>
      <c r="AC69" s="22"/>
      <c r="AD69" s="22"/>
      <c r="AE69" s="24">
        <v>2.5499999999999998</v>
      </c>
      <c r="AN69" s="25">
        <v>2.38</v>
      </c>
      <c r="AO69" s="20" t="s">
        <v>47</v>
      </c>
      <c r="AP69" s="24" t="s">
        <v>48</v>
      </c>
      <c r="AQ69" s="20" t="e">
        <f>AVERAGE(SMALL(AE69:AI69,1),SMALL(AE69:AI69,2))</f>
        <v>#NUM!</v>
      </c>
      <c r="AR69" s="20" t="e">
        <f>IF(R69 &lt;=( AVERAGE(SMALL(AE69:AI69,1),SMALL(AE69:AI69,2))), R69, "")</f>
        <v>#NUM!</v>
      </c>
      <c r="AS69" s="20" t="e">
        <f>AVERAGE(SMALL(AJ69:AM69,1),SMALL(AJ69:AM69,2))</f>
        <v>#NUM!</v>
      </c>
      <c r="AT69" s="20">
        <f>T69*1.075</f>
        <v>1.3867499999999999</v>
      </c>
      <c r="AU69" s="20">
        <f>U69*1.075</f>
        <v>1.3867499999999999</v>
      </c>
      <c r="AV69" s="22">
        <f>MIN(AN69,AT69,AU69)</f>
        <v>1.3867499999999999</v>
      </c>
      <c r="AW69" s="20" t="s">
        <v>71</v>
      </c>
      <c r="AX69" s="20" t="s">
        <v>72</v>
      </c>
      <c r="AY69" s="25">
        <v>1.3859999999999999</v>
      </c>
      <c r="AZ69" s="27">
        <f>IF(AND(AY69&gt;0,AY69&lt;=10),AY69*0.25,IF(AND(AY69&gt;10,AY69&lt;=50),AY69*0.17,IF(AND(AY69&gt;10,AY69&lt;=100),AY69*0.12,IF(AY69&gt;100,AY69*0.1))))</f>
        <v>0.34649999999999997</v>
      </c>
      <c r="BA69" s="3">
        <f>AZ69+AY69</f>
        <v>1.7324999999999999</v>
      </c>
      <c r="BB69" s="25">
        <f>BA69+BA69*0.08</f>
        <v>1.8711</v>
      </c>
      <c r="BC69" s="20" t="s">
        <v>12295</v>
      </c>
    </row>
    <row r="70" spans="1:116" s="20" customFormat="1" ht="30" customHeight="1">
      <c r="A70" s="4" t="s">
        <v>142</v>
      </c>
      <c r="B70" s="5">
        <v>68</v>
      </c>
      <c r="C70" s="6">
        <v>5704</v>
      </c>
      <c r="D70" s="6"/>
      <c r="E70" s="3" t="s">
        <v>167</v>
      </c>
      <c r="F70" s="3" t="s">
        <v>181</v>
      </c>
      <c r="G70" s="3" t="s">
        <v>169</v>
      </c>
      <c r="H70" s="3" t="s">
        <v>182</v>
      </c>
      <c r="I70" s="3" t="s">
        <v>178</v>
      </c>
      <c r="J70" s="3" t="s">
        <v>183</v>
      </c>
      <c r="K70" s="6">
        <v>30</v>
      </c>
      <c r="L70" s="3" t="s">
        <v>79</v>
      </c>
      <c r="M70" s="6">
        <v>1</v>
      </c>
      <c r="N70" s="3" t="s">
        <v>44</v>
      </c>
      <c r="O70" s="3" t="s">
        <v>12835</v>
      </c>
      <c r="P70" s="3" t="s">
        <v>184</v>
      </c>
      <c r="Q70" s="3" t="s">
        <v>185</v>
      </c>
      <c r="R70" s="156">
        <v>3.83</v>
      </c>
      <c r="S70" s="22"/>
      <c r="T70" s="23">
        <v>2.2799999999999998</v>
      </c>
      <c r="U70" s="1">
        <v>2.2799999999999998</v>
      </c>
      <c r="V70" s="21">
        <v>3.55</v>
      </c>
      <c r="W70" s="22">
        <v>4.0999999999999996</v>
      </c>
      <c r="X70" s="22"/>
      <c r="Y70" s="22"/>
      <c r="Z70" s="22"/>
      <c r="AA70" s="22"/>
      <c r="AB70" s="22"/>
      <c r="AC70" s="22"/>
      <c r="AD70" s="22"/>
      <c r="AE70" s="24">
        <v>3.55</v>
      </c>
      <c r="AN70" s="25">
        <v>3.83</v>
      </c>
      <c r="AO70" s="20" t="s">
        <v>47</v>
      </c>
      <c r="AP70" s="24" t="s">
        <v>48</v>
      </c>
      <c r="AQ70" s="20" t="e">
        <f>AVERAGE(SMALL(AE70:AI70,1),SMALL(AE70:AI70,2))</f>
        <v>#NUM!</v>
      </c>
      <c r="AR70" s="20" t="e">
        <f>IF(R70 &lt;=( AVERAGE(SMALL(AE70:AI70,1),SMALL(AE70:AI70,2))), R70, "")</f>
        <v>#NUM!</v>
      </c>
      <c r="AS70" s="20" t="e">
        <f>AVERAGE(SMALL(AJ70:AM70,1),SMALL(AJ70:AM70,2))</f>
        <v>#NUM!</v>
      </c>
      <c r="AT70" s="20">
        <f>T70*1.075</f>
        <v>2.4509999999999996</v>
      </c>
      <c r="AU70" s="20">
        <f>U70*1.075</f>
        <v>2.4509999999999996</v>
      </c>
      <c r="AV70" s="22">
        <f>MIN(AN70,AT70,AU70)</f>
        <v>2.4509999999999996</v>
      </c>
      <c r="AW70" s="20" t="s">
        <v>71</v>
      </c>
      <c r="AX70" s="20" t="s">
        <v>72</v>
      </c>
      <c r="AY70" s="25">
        <v>2.4500000000000002</v>
      </c>
      <c r="AZ70" s="27">
        <f>IF(AND(AY70&gt;0,AY70&lt;=10),AY70*0.25,IF(AND(AY70&gt;10,AY70&lt;=50),AY70*0.17,IF(AND(AY70&gt;10,AY70&lt;=100),AY70*0.12,IF(AY70&gt;100,AY70*0.1))))</f>
        <v>0.61250000000000004</v>
      </c>
      <c r="BA70" s="3">
        <f>AZ70+AY70</f>
        <v>3.0625</v>
      </c>
      <c r="BB70" s="25">
        <f>BA70+BA70*0.08</f>
        <v>3.3075000000000001</v>
      </c>
      <c r="BC70" s="20" t="s">
        <v>12295</v>
      </c>
    </row>
    <row r="71" spans="1:116" s="20" customFormat="1" ht="30" customHeight="1">
      <c r="A71" s="151" t="s">
        <v>12831</v>
      </c>
      <c r="B71" s="5">
        <v>69</v>
      </c>
      <c r="C71" s="44">
        <v>7081</v>
      </c>
      <c r="D71" s="44"/>
      <c r="E71" s="43" t="s">
        <v>354</v>
      </c>
      <c r="F71" s="3" t="s">
        <v>355</v>
      </c>
      <c r="G71" s="3" t="s">
        <v>356</v>
      </c>
      <c r="H71" s="3" t="s">
        <v>189</v>
      </c>
      <c r="I71" s="3" t="s">
        <v>156</v>
      </c>
      <c r="J71" s="3" t="s">
        <v>4382</v>
      </c>
      <c r="K71" s="6"/>
      <c r="L71" s="3"/>
      <c r="M71" s="6">
        <v>14</v>
      </c>
      <c r="N71" s="3" t="s">
        <v>44</v>
      </c>
      <c r="O71" s="3" t="s">
        <v>12835</v>
      </c>
      <c r="P71" s="3" t="s">
        <v>358</v>
      </c>
      <c r="Q71" s="3" t="s">
        <v>12838</v>
      </c>
      <c r="R71" s="160">
        <v>8.24</v>
      </c>
      <c r="S71" s="79">
        <v>6</v>
      </c>
      <c r="T71" s="81">
        <v>6.93</v>
      </c>
      <c r="U71" s="82"/>
      <c r="V71" s="79">
        <v>8.24</v>
      </c>
      <c r="W71" s="79"/>
      <c r="X71" s="79"/>
      <c r="Y71" s="79"/>
      <c r="Z71" s="79"/>
      <c r="AA71" s="79"/>
      <c r="AB71" s="79"/>
      <c r="AC71" s="79"/>
      <c r="AD71" s="79"/>
      <c r="AE71" s="83"/>
      <c r="AF71" s="84">
        <v>10.8</v>
      </c>
      <c r="AG71" s="84"/>
      <c r="AH71" s="84"/>
      <c r="AI71" s="84"/>
      <c r="AJ71" s="84"/>
      <c r="AK71" s="84"/>
      <c r="AL71" s="84"/>
      <c r="AM71" s="84"/>
      <c r="AN71" s="85"/>
      <c r="AO71" s="84" t="s">
        <v>47</v>
      </c>
      <c r="AP71" s="83" t="s">
        <v>48</v>
      </c>
      <c r="AQ71" s="84" t="e">
        <v>#NUM!</v>
      </c>
      <c r="AR71" s="84" t="e">
        <v>#NUM!</v>
      </c>
      <c r="AS71" s="84" t="e">
        <v>#NUM!</v>
      </c>
      <c r="AT71" s="84" t="e">
        <v>#REF!</v>
      </c>
      <c r="AU71" s="84">
        <v>7.449749999999999</v>
      </c>
      <c r="AV71" s="79" t="e">
        <v>#REF!</v>
      </c>
      <c r="AW71" s="84" t="s">
        <v>71</v>
      </c>
      <c r="AX71" s="84" t="s">
        <v>72</v>
      </c>
      <c r="AY71" s="85">
        <v>7.4489999999999998</v>
      </c>
      <c r="AZ71" s="87">
        <v>1.86225</v>
      </c>
      <c r="BA71" s="43">
        <v>9.3112499999999994</v>
      </c>
      <c r="BB71" s="85">
        <v>10.056149999999999</v>
      </c>
      <c r="BC71" s="20" t="s">
        <v>12295</v>
      </c>
      <c r="BD71" s="84" t="s">
        <v>12839</v>
      </c>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row>
    <row r="72" spans="1:116" s="20" customFormat="1" ht="30" customHeight="1">
      <c r="A72" s="4" t="s">
        <v>142</v>
      </c>
      <c r="B72" s="5">
        <v>70</v>
      </c>
      <c r="C72" s="6">
        <v>5218</v>
      </c>
      <c r="D72" s="6"/>
      <c r="E72" s="3" t="s">
        <v>338</v>
      </c>
      <c r="F72" s="3" t="s">
        <v>339</v>
      </c>
      <c r="G72" s="3" t="s">
        <v>340</v>
      </c>
      <c r="H72" s="3" t="s">
        <v>341</v>
      </c>
      <c r="I72" s="3" t="s">
        <v>42</v>
      </c>
      <c r="J72" s="3" t="s">
        <v>342</v>
      </c>
      <c r="K72" s="6"/>
      <c r="L72" s="3"/>
      <c r="M72" s="6">
        <v>30</v>
      </c>
      <c r="N72" s="3" t="s">
        <v>44</v>
      </c>
      <c r="O72" s="3" t="s">
        <v>12835</v>
      </c>
      <c r="P72" s="3" t="s">
        <v>343</v>
      </c>
      <c r="Q72" s="3" t="s">
        <v>344</v>
      </c>
      <c r="R72" s="156">
        <v>14.18</v>
      </c>
      <c r="S72" s="22"/>
      <c r="T72" s="23">
        <v>4.25</v>
      </c>
      <c r="U72" s="1">
        <v>4.25</v>
      </c>
      <c r="V72" s="21">
        <v>23.15</v>
      </c>
      <c r="W72" s="22">
        <v>5.2</v>
      </c>
      <c r="X72" s="22"/>
      <c r="Y72" s="22"/>
      <c r="Z72" s="22"/>
      <c r="AA72" s="22"/>
      <c r="AB72" s="22"/>
      <c r="AC72" s="22"/>
      <c r="AD72" s="22"/>
      <c r="AE72" s="24">
        <v>23.15</v>
      </c>
      <c r="AF72" s="20">
        <v>5.0890000000000004</v>
      </c>
      <c r="AN72" s="25">
        <v>14.1195</v>
      </c>
      <c r="AO72" s="20" t="s">
        <v>207</v>
      </c>
      <c r="AP72" s="24" t="s">
        <v>208</v>
      </c>
      <c r="AQ72" s="20">
        <f>AVERAGE(SMALL(AE72:AI72,1),SMALL(AE72:AI72,2))</f>
        <v>14.119499999999999</v>
      </c>
      <c r="AR72" s="20" t="str">
        <f>IF(R72 &lt;=( AVERAGE(SMALL(AE72:AI72,1),SMALL(AE72:AI72,2))), R72, "")</f>
        <v/>
      </c>
      <c r="AS72" s="20" t="e">
        <f>AVERAGE(SMALL(AJ72:AM72,1),SMALL(AJ72:AM72,2))</f>
        <v>#NUM!</v>
      </c>
      <c r="AT72" s="20">
        <f>T72*1.075</f>
        <v>4.5687499999999996</v>
      </c>
      <c r="AU72" s="20">
        <f>U72*1.075</f>
        <v>4.5687499999999996</v>
      </c>
      <c r="AV72" s="22">
        <f>MIN(AN72,AT72,AU72)</f>
        <v>4.5687499999999996</v>
      </c>
      <c r="AW72" s="20" t="s">
        <v>71</v>
      </c>
      <c r="AX72" s="20" t="s">
        <v>72</v>
      </c>
      <c r="AY72" s="25">
        <v>4.57</v>
      </c>
      <c r="AZ72" s="27">
        <f>IF(AND(AY72&gt;0,AY72&lt;=10),AY72*0.25,IF(AND(AY72&gt;10,AY72&lt;=50),AY72*0.17,IF(AND(AY72&gt;10,AY72&lt;=100),AY72*0.12,IF(AY72&gt;100,AY72*0.1))))</f>
        <v>1.1425000000000001</v>
      </c>
      <c r="BA72" s="3">
        <f>AZ72+AY72</f>
        <v>5.7125000000000004</v>
      </c>
      <c r="BB72" s="25">
        <f>BA72+BA72*0.08</f>
        <v>6.1695000000000002</v>
      </c>
      <c r="BC72" s="20" t="s">
        <v>12295</v>
      </c>
    </row>
    <row r="73" spans="1:116" s="20" customFormat="1" ht="30" customHeight="1">
      <c r="A73" s="152" t="s">
        <v>14305</v>
      </c>
      <c r="B73" s="5">
        <v>71</v>
      </c>
      <c r="C73" s="179">
        <v>19245</v>
      </c>
      <c r="D73" s="179"/>
      <c r="E73" s="171" t="s">
        <v>14306</v>
      </c>
      <c r="F73" s="116" t="s">
        <v>3478</v>
      </c>
      <c r="G73" s="116" t="s">
        <v>1161</v>
      </c>
      <c r="H73" s="116" t="s">
        <v>201</v>
      </c>
      <c r="I73" s="116" t="s">
        <v>102</v>
      </c>
      <c r="J73" s="117" t="s">
        <v>14307</v>
      </c>
      <c r="K73" s="241"/>
      <c r="L73" s="116"/>
      <c r="M73" s="239">
        <v>20</v>
      </c>
      <c r="N73" s="116" t="s">
        <v>44</v>
      </c>
      <c r="O73" s="116" t="s">
        <v>14308</v>
      </c>
      <c r="P73" s="116" t="s">
        <v>14309</v>
      </c>
      <c r="Q73" s="116" t="s">
        <v>14310</v>
      </c>
      <c r="R73" s="160">
        <v>2.2000000000000002</v>
      </c>
      <c r="S73" s="79">
        <v>2.2999999999999998</v>
      </c>
      <c r="T73" s="81">
        <v>2.2000000000000002</v>
      </c>
      <c r="U73" s="82"/>
      <c r="V73" s="79">
        <v>2.2000000000000002</v>
      </c>
      <c r="W73" s="79"/>
      <c r="X73" s="79"/>
      <c r="Y73" s="79"/>
      <c r="Z73" s="79"/>
      <c r="AA73" s="79"/>
      <c r="AB73" s="79"/>
      <c r="AC73" s="79"/>
      <c r="AD73" s="79"/>
      <c r="AE73" s="83"/>
      <c r="AF73" s="84">
        <v>2.38</v>
      </c>
      <c r="AG73" s="84"/>
      <c r="AH73" s="84"/>
      <c r="AI73" s="84"/>
      <c r="AJ73" s="84"/>
      <c r="AK73" s="84"/>
      <c r="AL73" s="84"/>
      <c r="AM73" s="84"/>
      <c r="AN73" s="85"/>
      <c r="AO73" s="84"/>
      <c r="AP73" s="83"/>
      <c r="AQ73" s="84" t="e">
        <f>AVERAGE(SMALL(AE73:AI73,1),SMALL(AE73:AI73,2))</f>
        <v>#NUM!</v>
      </c>
      <c r="AR73" s="84" t="e">
        <f>IF(R73 &lt;=( AVERAGE(SMALL(AE73:AI73,1),SMALL(AE73:AI73,2))), R73, "")</f>
        <v>#NUM!</v>
      </c>
      <c r="AS73" s="84" t="e">
        <f>AVERAGE(SMALL(AJ73:AM73,1),SMALL(AJ73:AM73,2))</f>
        <v>#NUM!</v>
      </c>
      <c r="AT73" s="84" t="e">
        <f>#REF!*1.075</f>
        <v>#REF!</v>
      </c>
      <c r="AU73" s="84">
        <f>T73*1.075</f>
        <v>2.3650000000000002</v>
      </c>
      <c r="AV73" s="79" t="e">
        <f>MIN(AN73,AT73,AU73)</f>
        <v>#REF!</v>
      </c>
      <c r="AW73" s="84" t="s">
        <v>977</v>
      </c>
      <c r="AX73" s="84" t="s">
        <v>48</v>
      </c>
      <c r="AY73" s="85">
        <v>2.2000000000000002</v>
      </c>
      <c r="AZ73" s="87">
        <f>IF(AND(AY73&gt;0,AY73&lt;=10),AY73*0.25,IF(AND(AY73&gt;10,AY73&lt;=50),AY73*0.17,IF(AND(AY73&gt;10,AY73&lt;=100),AY73*0.12,IF(AY73&gt;100,AY73*0.1))))</f>
        <v>0.55000000000000004</v>
      </c>
      <c r="BA73" s="43">
        <f>AZ73+AY73</f>
        <v>2.75</v>
      </c>
      <c r="BB73" s="85">
        <f>BA73+BA73*0.08</f>
        <v>2.97</v>
      </c>
      <c r="BC73" s="20" t="s">
        <v>12295</v>
      </c>
      <c r="BD73" s="84" t="s">
        <v>12206</v>
      </c>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row>
    <row r="74" spans="1:116" s="20" customFormat="1" ht="30" customHeight="1">
      <c r="A74" s="152" t="s">
        <v>14305</v>
      </c>
      <c r="B74" s="5">
        <v>72</v>
      </c>
      <c r="C74" s="179">
        <v>19243</v>
      </c>
      <c r="D74" s="179"/>
      <c r="E74" s="171" t="s">
        <v>14311</v>
      </c>
      <c r="F74" s="3" t="s">
        <v>14312</v>
      </c>
      <c r="G74" s="3" t="s">
        <v>14313</v>
      </c>
      <c r="H74" s="3" t="s">
        <v>2405</v>
      </c>
      <c r="I74" s="3" t="s">
        <v>42</v>
      </c>
      <c r="J74" s="3" t="s">
        <v>14314</v>
      </c>
      <c r="K74" s="6"/>
      <c r="L74" s="3"/>
      <c r="M74" s="6">
        <v>16</v>
      </c>
      <c r="N74" s="3" t="s">
        <v>44</v>
      </c>
      <c r="O74" s="3" t="s">
        <v>14308</v>
      </c>
      <c r="P74" s="3" t="s">
        <v>14309</v>
      </c>
      <c r="Q74" s="3" t="s">
        <v>14315</v>
      </c>
      <c r="R74" s="160">
        <v>3.5</v>
      </c>
      <c r="S74" s="79">
        <v>3.8</v>
      </c>
      <c r="T74" s="81">
        <v>3.5</v>
      </c>
      <c r="U74" s="82"/>
      <c r="V74" s="79">
        <v>3.54</v>
      </c>
      <c r="W74" s="79"/>
      <c r="X74" s="79"/>
      <c r="Y74" s="79"/>
      <c r="Z74" s="79"/>
      <c r="AA74" s="79"/>
      <c r="AB74" s="79"/>
      <c r="AC74" s="79"/>
      <c r="AD74" s="79"/>
      <c r="AE74" s="83"/>
      <c r="AF74" s="84">
        <v>3.78</v>
      </c>
      <c r="AG74" s="84"/>
      <c r="AH74" s="84"/>
      <c r="AI74" s="84"/>
      <c r="AJ74" s="84"/>
      <c r="AK74" s="84"/>
      <c r="AL74" s="84"/>
      <c r="AM74" s="84"/>
      <c r="AN74" s="85"/>
      <c r="AO74" s="84"/>
      <c r="AP74" s="83"/>
      <c r="AQ74" s="84" t="e">
        <f>AVERAGE(SMALL(AE74:AI74,1),SMALL(AE74:AI74,2))</f>
        <v>#NUM!</v>
      </c>
      <c r="AR74" s="84" t="e">
        <f>IF(R74 &lt;=( AVERAGE(SMALL(AE74:AI74,1),SMALL(AE74:AI74,2))), R74, "")</f>
        <v>#NUM!</v>
      </c>
      <c r="AS74" s="84" t="e">
        <f>AVERAGE(SMALL(AJ74:AM74,1),SMALL(AJ74:AM74,2))</f>
        <v>#NUM!</v>
      </c>
      <c r="AT74" s="84" t="e">
        <f>#REF!*1.075</f>
        <v>#REF!</v>
      </c>
      <c r="AU74" s="84">
        <f>T74*1.075</f>
        <v>3.7624999999999997</v>
      </c>
      <c r="AV74" s="79" t="e">
        <f>MIN(AN74,AT74,AU74)</f>
        <v>#REF!</v>
      </c>
      <c r="AW74" s="84" t="s">
        <v>977</v>
      </c>
      <c r="AX74" s="84" t="s">
        <v>48</v>
      </c>
      <c r="AY74" s="85">
        <v>3.5</v>
      </c>
      <c r="AZ74" s="87">
        <f>IF(AND(AY74&gt;0,AY74&lt;=10),AY74*0.25,IF(AND(AY74&gt;10,AY74&lt;=50),AY74*0.17,IF(AND(AY74&gt;10,AY74&lt;=100),AY74*0.12,IF(AY74&gt;100,AY74*0.1))))</f>
        <v>0.875</v>
      </c>
      <c r="BA74" s="43">
        <f>AZ74+AY74</f>
        <v>4.375</v>
      </c>
      <c r="BB74" s="85">
        <f>BA74+BA74*0.08</f>
        <v>4.7249999999999996</v>
      </c>
      <c r="BC74" s="20" t="s">
        <v>12295</v>
      </c>
      <c r="BD74" s="84" t="s">
        <v>12206</v>
      </c>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row>
    <row r="75" spans="1:116" s="20" customFormat="1" ht="30" customHeight="1">
      <c r="A75" s="152" t="s">
        <v>13750</v>
      </c>
      <c r="B75" s="5">
        <v>73</v>
      </c>
      <c r="C75" s="179">
        <v>14235</v>
      </c>
      <c r="D75" s="179"/>
      <c r="E75" s="171" t="s">
        <v>14316</v>
      </c>
      <c r="F75" s="3" t="s">
        <v>14033</v>
      </c>
      <c r="G75" s="3" t="s">
        <v>4169</v>
      </c>
      <c r="H75" s="3" t="s">
        <v>14317</v>
      </c>
      <c r="I75" s="3" t="s">
        <v>255</v>
      </c>
      <c r="J75" s="3" t="s">
        <v>14318</v>
      </c>
      <c r="K75" s="6"/>
      <c r="L75" s="3"/>
      <c r="M75" s="6">
        <v>2</v>
      </c>
      <c r="N75" s="3" t="s">
        <v>44</v>
      </c>
      <c r="O75" s="3" t="s">
        <v>14308</v>
      </c>
      <c r="P75" s="3" t="s">
        <v>14319</v>
      </c>
      <c r="Q75" s="3" t="s">
        <v>14320</v>
      </c>
      <c r="R75" s="160">
        <v>11.2</v>
      </c>
      <c r="S75" s="79"/>
      <c r="T75" s="81" t="s">
        <v>54</v>
      </c>
      <c r="U75" s="82">
        <v>11.2</v>
      </c>
      <c r="V75" s="79"/>
      <c r="W75" s="79"/>
      <c r="X75" s="79"/>
      <c r="Y75" s="79"/>
      <c r="Z75" s="79"/>
      <c r="AA75" s="79"/>
      <c r="AB75" s="79"/>
      <c r="AC75" s="79"/>
      <c r="AD75" s="79"/>
      <c r="AE75" s="83">
        <v>15.34</v>
      </c>
      <c r="AF75" s="84"/>
      <c r="AG75" s="84"/>
      <c r="AH75" s="84"/>
      <c r="AI75" s="84"/>
      <c r="AJ75" s="84"/>
      <c r="AK75" s="84"/>
      <c r="AL75" s="84"/>
      <c r="AM75" s="84"/>
      <c r="AN75" s="85"/>
      <c r="AO75" s="84"/>
      <c r="AP75" s="83"/>
      <c r="AQ75" s="84" t="e">
        <f>AVERAGE(SMALL(AE75:AI75,1),SMALL(AE75:AI75,2))</f>
        <v>#NUM!</v>
      </c>
      <c r="AR75" s="84" t="e">
        <f>IF(R75 &lt;=( AVERAGE(SMALL(AE75:AI75,1),SMALL(AE75:AI75,2))), R75, "")</f>
        <v>#NUM!</v>
      </c>
      <c r="AS75" s="84" t="e">
        <f>AVERAGE(SMALL(AJ75:AM75,1),SMALL(AJ75:AM75,2))</f>
        <v>#NUM!</v>
      </c>
      <c r="AT75" s="84" t="e">
        <f>#REF!*1.075</f>
        <v>#REF!</v>
      </c>
      <c r="AU75" s="84" t="e">
        <f>T75*1.075</f>
        <v>#VALUE!</v>
      </c>
      <c r="AV75" s="79" t="e">
        <f>MIN(AN75,AT75,AU75)</f>
        <v>#REF!</v>
      </c>
      <c r="AW75" s="84" t="s">
        <v>977</v>
      </c>
      <c r="AX75" s="84" t="s">
        <v>48</v>
      </c>
      <c r="AY75" s="85">
        <v>11.2</v>
      </c>
      <c r="AZ75" s="87">
        <f>IF(AND(AY75&gt;0,AY75&lt;=10),AY75*0.25,IF(AND(AY75&gt;10,AY75&lt;=50),AY75*0.17,IF(AND(AY75&gt;10,AY75&lt;=100),AY75*0.12,IF(AY75&gt;100,AY75*0.1))))</f>
        <v>1.9039999999999999</v>
      </c>
      <c r="BA75" s="43">
        <f>AZ75+AY75</f>
        <v>13.103999999999999</v>
      </c>
      <c r="BB75" s="85">
        <f>BA75+BA75*0.08</f>
        <v>14.15232</v>
      </c>
      <c r="BC75" s="20" t="s">
        <v>12295</v>
      </c>
      <c r="BD75" s="84" t="s">
        <v>12206</v>
      </c>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row>
    <row r="76" spans="1:116" s="20" customFormat="1" ht="30" customHeight="1">
      <c r="A76" s="152" t="s">
        <v>13750</v>
      </c>
      <c r="B76" s="5">
        <v>74</v>
      </c>
      <c r="C76" s="179">
        <v>17774</v>
      </c>
      <c r="D76" s="179"/>
      <c r="E76" s="171" t="s">
        <v>14316</v>
      </c>
      <c r="F76" s="3" t="s">
        <v>14033</v>
      </c>
      <c r="G76" s="3" t="s">
        <v>4169</v>
      </c>
      <c r="H76" s="3" t="s">
        <v>14321</v>
      </c>
      <c r="I76" s="3" t="s">
        <v>139</v>
      </c>
      <c r="J76" s="3" t="s">
        <v>14322</v>
      </c>
      <c r="K76" s="6"/>
      <c r="L76" s="3"/>
      <c r="M76" s="6">
        <v>30</v>
      </c>
      <c r="N76" s="3" t="s">
        <v>44</v>
      </c>
      <c r="O76" s="3" t="s">
        <v>14308</v>
      </c>
      <c r="P76" s="3" t="s">
        <v>14319</v>
      </c>
      <c r="Q76" s="3" t="s">
        <v>14323</v>
      </c>
      <c r="R76" s="160">
        <v>7.3</v>
      </c>
      <c r="S76" s="79"/>
      <c r="T76" s="81" t="s">
        <v>54</v>
      </c>
      <c r="U76" s="82">
        <v>7.3</v>
      </c>
      <c r="V76" s="79"/>
      <c r="W76" s="79"/>
      <c r="X76" s="79"/>
      <c r="Y76" s="79"/>
      <c r="Z76" s="79"/>
      <c r="AA76" s="79"/>
      <c r="AB76" s="79"/>
      <c r="AC76" s="79"/>
      <c r="AD76" s="79"/>
      <c r="AE76" s="83"/>
      <c r="AF76" s="84"/>
      <c r="AG76" s="84"/>
      <c r="AH76" s="84"/>
      <c r="AI76" s="84"/>
      <c r="AJ76" s="84"/>
      <c r="AK76" s="84"/>
      <c r="AL76" s="84"/>
      <c r="AM76" s="84"/>
      <c r="AN76" s="85"/>
      <c r="AO76" s="84"/>
      <c r="AP76" s="83"/>
      <c r="AQ76" s="84" t="e">
        <f>AVERAGE(SMALL(AE76:AI76,1),SMALL(AE76:AI76,2))</f>
        <v>#NUM!</v>
      </c>
      <c r="AR76" s="84" t="e">
        <f>IF(R76 &lt;=( AVERAGE(SMALL(AE76:AI76,1),SMALL(AE76:AI76,2))), R76, "")</f>
        <v>#NUM!</v>
      </c>
      <c r="AS76" s="84" t="e">
        <f>AVERAGE(SMALL(AJ76:AM76,1),SMALL(AJ76:AM76,2))</f>
        <v>#NUM!</v>
      </c>
      <c r="AT76" s="84" t="e">
        <f>#REF!*1.075</f>
        <v>#REF!</v>
      </c>
      <c r="AU76" s="84" t="e">
        <f>T76*1.075</f>
        <v>#VALUE!</v>
      </c>
      <c r="AV76" s="79" t="e">
        <f>MIN(AN76,AT76,AU76)</f>
        <v>#REF!</v>
      </c>
      <c r="AW76" s="84" t="s">
        <v>977</v>
      </c>
      <c r="AX76" s="84" t="s">
        <v>48</v>
      </c>
      <c r="AY76" s="85">
        <v>7.3</v>
      </c>
      <c r="AZ76" s="87">
        <f>IF(AND(AY76&gt;0,AY76&lt;=10),AY76*0.25,IF(AND(AY76&gt;10,AY76&lt;=50),AY76*0.17,IF(AND(AY76&gt;10,AY76&lt;=100),AY76*0.12,IF(AY76&gt;100,AY76*0.1))))</f>
        <v>1.825</v>
      </c>
      <c r="BA76" s="43">
        <f>AZ76+AY76</f>
        <v>9.125</v>
      </c>
      <c r="BB76" s="85">
        <f>BA76+BA76*0.08</f>
        <v>9.8550000000000004</v>
      </c>
      <c r="BC76" s="20" t="s">
        <v>12295</v>
      </c>
      <c r="BD76" s="84" t="s">
        <v>12206</v>
      </c>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row>
    <row r="77" spans="1:116" s="20" customFormat="1" ht="30" customHeight="1">
      <c r="A77" s="4" t="s">
        <v>359</v>
      </c>
      <c r="B77" s="5">
        <v>75</v>
      </c>
      <c r="C77" s="6">
        <v>5648</v>
      </c>
      <c r="D77" s="6"/>
      <c r="E77" s="3" t="s">
        <v>360</v>
      </c>
      <c r="F77" s="3" t="s">
        <v>361</v>
      </c>
      <c r="G77" s="3" t="s">
        <v>362</v>
      </c>
      <c r="H77" s="3" t="s">
        <v>101</v>
      </c>
      <c r="I77" s="3" t="s">
        <v>102</v>
      </c>
      <c r="J77" s="3" t="s">
        <v>103</v>
      </c>
      <c r="K77" s="6"/>
      <c r="L77" s="3"/>
      <c r="M77" s="6">
        <v>20</v>
      </c>
      <c r="N77" s="3" t="s">
        <v>44</v>
      </c>
      <c r="O77" s="3" t="s">
        <v>363</v>
      </c>
      <c r="P77" s="3" t="s">
        <v>364</v>
      </c>
      <c r="Q77" s="3" t="s">
        <v>365</v>
      </c>
      <c r="R77" s="156"/>
      <c r="S77" s="22">
        <v>1.05</v>
      </c>
      <c r="T77" s="23">
        <v>1.05</v>
      </c>
      <c r="U77" s="1">
        <v>1.05</v>
      </c>
      <c r="V77" s="21">
        <v>1.5057</v>
      </c>
      <c r="W77" s="22"/>
      <c r="X77" s="22"/>
      <c r="Y77" s="22"/>
      <c r="Z77" s="22"/>
      <c r="AA77" s="22"/>
      <c r="AB77" s="22"/>
      <c r="AC77" s="22"/>
      <c r="AD77" s="22"/>
      <c r="AE77" s="24">
        <v>1.5057</v>
      </c>
      <c r="AN77" s="25">
        <v>1.05</v>
      </c>
      <c r="AO77" s="20" t="s">
        <v>47</v>
      </c>
      <c r="AP77" s="24" t="s">
        <v>48</v>
      </c>
      <c r="AQ77" s="20" t="e">
        <f>AVERAGE(SMALL(AE77:AI77,1),SMALL(AE77:AI77,2))</f>
        <v>#NUM!</v>
      </c>
      <c r="AR77" s="20" t="e">
        <f>IF(R77 &lt;=( AVERAGE(SMALL(AE77:AI77,1),SMALL(AE77:AI77,2))), R77, "")</f>
        <v>#NUM!</v>
      </c>
      <c r="AS77" s="20" t="e">
        <f>AVERAGE(SMALL(AJ77:AM77,1),SMALL(AJ77:AM77,2))</f>
        <v>#NUM!</v>
      </c>
      <c r="AT77" s="20">
        <f>T77*1.075</f>
        <v>1.1287499999999999</v>
      </c>
      <c r="AU77" s="20">
        <f>U77*1.075</f>
        <v>1.1287499999999999</v>
      </c>
      <c r="AV77" s="22">
        <f>MIN(AN77,AT77,AU77)</f>
        <v>1.05</v>
      </c>
      <c r="AW77" s="20" t="s">
        <v>71</v>
      </c>
      <c r="AX77" s="20" t="s">
        <v>72</v>
      </c>
      <c r="AY77" s="25">
        <v>1.1279999999999999</v>
      </c>
      <c r="AZ77" s="27">
        <f>IF(AND(AY77&gt;0,AY77&lt;=10),AY77*0.25,IF(AND(AY77&gt;10,AY77&lt;=50),AY77*0.17,IF(AND(AY77&gt;10,AY77&lt;=100),AY77*0.12,IF(AY77&gt;100,AY77*0.1))))</f>
        <v>0.28199999999999997</v>
      </c>
      <c r="BA77" s="3">
        <f>AZ77+AY77</f>
        <v>1.41</v>
      </c>
      <c r="BB77" s="25">
        <f>BA77+BA77*0.08</f>
        <v>1.5227999999999999</v>
      </c>
      <c r="BC77" s="20" t="s">
        <v>12295</v>
      </c>
    </row>
    <row r="78" spans="1:116" s="20" customFormat="1" ht="30" customHeight="1">
      <c r="A78" s="4" t="s">
        <v>366</v>
      </c>
      <c r="B78" s="5">
        <v>76</v>
      </c>
      <c r="C78" s="116">
        <v>7088</v>
      </c>
      <c r="D78" s="116"/>
      <c r="E78" s="3" t="s">
        <v>367</v>
      </c>
      <c r="F78" s="3" t="s">
        <v>368</v>
      </c>
      <c r="G78" s="3" t="s">
        <v>369</v>
      </c>
      <c r="H78" s="3" t="s">
        <v>213</v>
      </c>
      <c r="I78" s="3" t="s">
        <v>102</v>
      </c>
      <c r="J78" s="3" t="s">
        <v>370</v>
      </c>
      <c r="K78" s="6"/>
      <c r="L78" s="3"/>
      <c r="M78" s="6">
        <v>20</v>
      </c>
      <c r="N78" s="3" t="s">
        <v>44</v>
      </c>
      <c r="O78" s="3" t="s">
        <v>363</v>
      </c>
      <c r="P78" s="3" t="s">
        <v>371</v>
      </c>
      <c r="Q78" s="3" t="s">
        <v>372</v>
      </c>
      <c r="R78" s="156"/>
      <c r="S78" s="22"/>
      <c r="T78" s="23">
        <v>1.1499999999999999</v>
      </c>
      <c r="U78" s="1" t="s">
        <v>54</v>
      </c>
      <c r="V78" s="21">
        <v>2.7359800000000001</v>
      </c>
      <c r="W78" s="22"/>
      <c r="X78" s="22"/>
      <c r="Y78" s="22"/>
      <c r="Z78" s="22"/>
      <c r="AA78" s="22"/>
      <c r="AB78" s="22"/>
      <c r="AC78" s="22"/>
      <c r="AD78" s="22"/>
      <c r="AE78" s="24">
        <v>2.7359800000000001</v>
      </c>
      <c r="AN78" s="25">
        <v>2.74</v>
      </c>
      <c r="AO78" s="20" t="s">
        <v>373</v>
      </c>
      <c r="AP78" s="24" t="s">
        <v>374</v>
      </c>
      <c r="AQ78" s="20" t="e">
        <f>AVERAGE(SMALL(AE78:AI78,1),SMALL(AE78:AI78,2))</f>
        <v>#NUM!</v>
      </c>
      <c r="AR78" s="20" t="e">
        <f>IF(R78 &lt;=( AVERAGE(SMALL(AE78:AI78,1),SMALL(AE78:AI78,2))), R78, "")</f>
        <v>#NUM!</v>
      </c>
      <c r="AS78" s="20" t="e">
        <f>AVERAGE(SMALL(AJ78:AM78,1),SMALL(AJ78:AM78,2))</f>
        <v>#NUM!</v>
      </c>
      <c r="AT78" s="20">
        <f>T78*1.075</f>
        <v>1.2362499999999998</v>
      </c>
      <c r="AU78" s="20" t="e">
        <f>U78*1.075</f>
        <v>#VALUE!</v>
      </c>
      <c r="AV78" s="22" t="e">
        <f>MIN(AN78,AT78,AU78)</f>
        <v>#VALUE!</v>
      </c>
      <c r="AW78" s="20" t="s">
        <v>71</v>
      </c>
      <c r="AX78" s="20" t="s">
        <v>72</v>
      </c>
      <c r="AY78" s="25">
        <v>1.2362</v>
      </c>
      <c r="AZ78" s="27">
        <f>IF(AND(AY78&gt;0,AY78&lt;=10),AY78*0.25,IF(AND(AY78&gt;10,AY78&lt;=50),AY78*0.17,IF(AND(AY78&gt;10,AY78&lt;=100),AY78*0.12,IF(AY78&gt;100,AY78*0.1))))</f>
        <v>0.30904999999999999</v>
      </c>
      <c r="BA78" s="3">
        <f>AZ78+AY78</f>
        <v>1.54525</v>
      </c>
      <c r="BB78" s="25">
        <f>BA78+BA78*0.08</f>
        <v>1.6688700000000001</v>
      </c>
      <c r="BC78" s="20" t="s">
        <v>12295</v>
      </c>
    </row>
    <row r="79" spans="1:116" s="20" customFormat="1" ht="30" customHeight="1">
      <c r="A79" s="4" t="s">
        <v>375</v>
      </c>
      <c r="B79" s="5">
        <v>77</v>
      </c>
      <c r="C79" s="116">
        <v>5639</v>
      </c>
      <c r="D79" s="116"/>
      <c r="E79" s="3" t="s">
        <v>385</v>
      </c>
      <c r="F79" s="3" t="s">
        <v>386</v>
      </c>
      <c r="G79" s="3" t="s">
        <v>387</v>
      </c>
      <c r="H79" s="3" t="s">
        <v>388</v>
      </c>
      <c r="I79" s="3" t="s">
        <v>389</v>
      </c>
      <c r="J79" s="3" t="s">
        <v>390</v>
      </c>
      <c r="K79" s="6"/>
      <c r="L79" s="3"/>
      <c r="M79" s="6">
        <v>10</v>
      </c>
      <c r="N79" s="3" t="s">
        <v>44</v>
      </c>
      <c r="O79" s="3" t="s">
        <v>382</v>
      </c>
      <c r="P79" s="3" t="s">
        <v>391</v>
      </c>
      <c r="Q79" s="3" t="s">
        <v>392</v>
      </c>
      <c r="R79" s="156">
        <v>13.93</v>
      </c>
      <c r="S79" s="22"/>
      <c r="T79" s="23" t="s">
        <v>54</v>
      </c>
      <c r="U79" s="1">
        <v>10.29</v>
      </c>
      <c r="V79" s="21">
        <v>11.66</v>
      </c>
      <c r="W79" s="22">
        <v>16.21</v>
      </c>
      <c r="X79" s="22"/>
      <c r="Y79" s="22"/>
      <c r="Z79" s="22"/>
      <c r="AA79" s="22"/>
      <c r="AB79" s="22"/>
      <c r="AC79" s="22"/>
      <c r="AD79" s="22"/>
      <c r="AE79" s="24">
        <v>11.66</v>
      </c>
      <c r="AN79" s="25">
        <v>13.93</v>
      </c>
      <c r="AO79" s="20" t="s">
        <v>47</v>
      </c>
      <c r="AP79" s="24" t="s">
        <v>48</v>
      </c>
      <c r="AQ79" s="20" t="e">
        <f>AVERAGE(SMALL(AE79:AI79,1),SMALL(AE79:AI79,2))</f>
        <v>#NUM!</v>
      </c>
      <c r="AR79" s="20" t="e">
        <f>IF(R79 &lt;=( AVERAGE(SMALL(AE79:AI79,1),SMALL(AE79:AI79,2))), R79, "")</f>
        <v>#NUM!</v>
      </c>
      <c r="AS79" s="20" t="e">
        <f>AVERAGE(SMALL(AJ79:AM79,1),SMALL(AJ79:AM79,2))</f>
        <v>#NUM!</v>
      </c>
      <c r="AT79" s="20" t="e">
        <f>T79*1.075</f>
        <v>#VALUE!</v>
      </c>
      <c r="AU79" s="20">
        <f>U79*1.075</f>
        <v>11.061749999999998</v>
      </c>
      <c r="AV79" s="22" t="e">
        <f>MIN(AN79,AT79,AU79)</f>
        <v>#VALUE!</v>
      </c>
      <c r="AW79" s="20" t="s">
        <v>71</v>
      </c>
      <c r="AX79" s="20" t="s">
        <v>72</v>
      </c>
      <c r="AY79" s="25">
        <v>11.0617</v>
      </c>
      <c r="AZ79" s="27">
        <f>IF(AND(AY79&gt;0,AY79&lt;=10),AY79*0.25,IF(AND(AY79&gt;10,AY79&lt;=50),AY79*0.17,IF(AND(AY79&gt;10,AY79&lt;=100),AY79*0.12,IF(AY79&gt;100,AY79*0.1))))</f>
        <v>1.8804890000000001</v>
      </c>
      <c r="BA79" s="3">
        <f>AZ79+AY79</f>
        <v>12.942189000000001</v>
      </c>
      <c r="BB79" s="25">
        <f>BA79+BA79*0.08</f>
        <v>13.97756412</v>
      </c>
      <c r="BC79" s="20" t="s">
        <v>12295</v>
      </c>
    </row>
    <row r="80" spans="1:116" s="20" customFormat="1" ht="30" customHeight="1">
      <c r="A80" s="4" t="s">
        <v>375</v>
      </c>
      <c r="B80" s="5">
        <v>78</v>
      </c>
      <c r="C80" s="6">
        <v>5642</v>
      </c>
      <c r="D80" s="6"/>
      <c r="E80" s="3" t="s">
        <v>376</v>
      </c>
      <c r="F80" s="3" t="s">
        <v>377</v>
      </c>
      <c r="G80" s="3" t="s">
        <v>378</v>
      </c>
      <c r="H80" s="3" t="s">
        <v>379</v>
      </c>
      <c r="I80" s="3" t="s">
        <v>380</v>
      </c>
      <c r="J80" s="3" t="s">
        <v>381</v>
      </c>
      <c r="K80" s="6"/>
      <c r="L80" s="3"/>
      <c r="M80" s="6">
        <v>35</v>
      </c>
      <c r="N80" s="3" t="s">
        <v>44</v>
      </c>
      <c r="O80" s="3" t="s">
        <v>382</v>
      </c>
      <c r="P80" s="3" t="s">
        <v>383</v>
      </c>
      <c r="Q80" s="3" t="s">
        <v>384</v>
      </c>
      <c r="R80" s="156">
        <v>4.2</v>
      </c>
      <c r="S80" s="22"/>
      <c r="T80" s="23">
        <v>3.72</v>
      </c>
      <c r="U80" s="1">
        <v>3.72</v>
      </c>
      <c r="V80" s="21">
        <v>5.17</v>
      </c>
      <c r="W80" s="22">
        <v>3.93</v>
      </c>
      <c r="X80" s="22"/>
      <c r="Y80" s="22"/>
      <c r="Z80" s="22"/>
      <c r="AA80" s="22"/>
      <c r="AB80" s="22"/>
      <c r="AC80" s="22"/>
      <c r="AD80" s="22"/>
      <c r="AE80" s="24">
        <v>5.17</v>
      </c>
      <c r="AN80" s="25">
        <v>4.2</v>
      </c>
      <c r="AO80" s="20" t="s">
        <v>47</v>
      </c>
      <c r="AP80" s="24" t="s">
        <v>48</v>
      </c>
      <c r="AQ80" s="20" t="e">
        <f>AVERAGE(SMALL(AE80:AI80,1),SMALL(AE80:AI80,2))</f>
        <v>#NUM!</v>
      </c>
      <c r="AR80" s="20" t="e">
        <f>IF(R80 &lt;=( AVERAGE(SMALL(AE80:AI80,1),SMALL(AE80:AI80,2))), R80, "")</f>
        <v>#NUM!</v>
      </c>
      <c r="AS80" s="20" t="e">
        <f>AVERAGE(SMALL(AJ80:AM80,1),SMALL(AJ80:AM80,2))</f>
        <v>#NUM!</v>
      </c>
      <c r="AT80" s="20">
        <f>T80*1.075</f>
        <v>3.9990000000000001</v>
      </c>
      <c r="AU80" s="20">
        <f>U80*1.075</f>
        <v>3.9990000000000001</v>
      </c>
      <c r="AV80" s="22">
        <f>MIN(AN80,AT80,AU80)</f>
        <v>3.9990000000000001</v>
      </c>
      <c r="AW80" s="20" t="s">
        <v>71</v>
      </c>
      <c r="AX80" s="20" t="s">
        <v>72</v>
      </c>
      <c r="AY80" s="25">
        <v>3.99</v>
      </c>
      <c r="AZ80" s="27">
        <f>IF(AND(AY80&gt;0,AY80&lt;=10),AY80*0.25,IF(AND(AY80&gt;10,AY80&lt;=50),AY80*0.17,IF(AND(AY80&gt;10,AY80&lt;=100),AY80*0.12,IF(AY80&gt;100,AY80*0.1))))</f>
        <v>0.99750000000000005</v>
      </c>
      <c r="BA80" s="3">
        <f>AZ80+AY80</f>
        <v>4.9875000000000007</v>
      </c>
      <c r="BB80" s="25">
        <f>BA80+BA80*0.08</f>
        <v>5.3865000000000007</v>
      </c>
      <c r="BC80" s="20" t="s">
        <v>12295</v>
      </c>
    </row>
    <row r="81" spans="1:116" s="20" customFormat="1" ht="30" customHeight="1">
      <c r="A81" s="4" t="s">
        <v>375</v>
      </c>
      <c r="B81" s="5">
        <v>79</v>
      </c>
      <c r="C81" s="116">
        <v>5638</v>
      </c>
      <c r="D81" s="116"/>
      <c r="E81" s="3" t="s">
        <v>393</v>
      </c>
      <c r="F81" s="3" t="s">
        <v>394</v>
      </c>
      <c r="G81" s="3" t="s">
        <v>387</v>
      </c>
      <c r="H81" s="3" t="s">
        <v>395</v>
      </c>
      <c r="I81" s="3" t="s">
        <v>380</v>
      </c>
      <c r="J81" s="3" t="s">
        <v>396</v>
      </c>
      <c r="K81" s="6"/>
      <c r="L81" s="3"/>
      <c r="M81" s="6">
        <v>30</v>
      </c>
      <c r="N81" s="3" t="s">
        <v>44</v>
      </c>
      <c r="O81" s="3" t="s">
        <v>382</v>
      </c>
      <c r="P81" s="3" t="s">
        <v>397</v>
      </c>
      <c r="Q81" s="3" t="s">
        <v>398</v>
      </c>
      <c r="R81" s="156">
        <v>10.16</v>
      </c>
      <c r="S81" s="22"/>
      <c r="T81" s="23">
        <v>7.57</v>
      </c>
      <c r="U81" s="1">
        <v>9.2200000000000006</v>
      </c>
      <c r="V81" s="21">
        <v>11.4</v>
      </c>
      <c r="W81" s="22">
        <v>8.92</v>
      </c>
      <c r="X81" s="22"/>
      <c r="Y81" s="22"/>
      <c r="Z81" s="22"/>
      <c r="AA81" s="22"/>
      <c r="AB81" s="22"/>
      <c r="AC81" s="22"/>
      <c r="AD81" s="22"/>
      <c r="AE81" s="24">
        <v>11.4</v>
      </c>
      <c r="AN81" s="25">
        <v>10.16</v>
      </c>
      <c r="AO81" s="20" t="s">
        <v>47</v>
      </c>
      <c r="AP81" s="24" t="s">
        <v>48</v>
      </c>
      <c r="AQ81" s="20" t="e">
        <f>AVERAGE(SMALL(AE81:AI81,1),SMALL(AE81:AI81,2))</f>
        <v>#NUM!</v>
      </c>
      <c r="AR81" s="20" t="e">
        <f>IF(R81 &lt;=( AVERAGE(SMALL(AE81:AI81,1),SMALL(AE81:AI81,2))), R81, "")</f>
        <v>#NUM!</v>
      </c>
      <c r="AS81" s="20" t="e">
        <f>AVERAGE(SMALL(AJ81:AM81,1),SMALL(AJ81:AM81,2))</f>
        <v>#NUM!</v>
      </c>
      <c r="AT81" s="20">
        <f>T81*1.075</f>
        <v>8.1377500000000005</v>
      </c>
      <c r="AU81" s="20">
        <f>U81*1.075</f>
        <v>9.9115000000000002</v>
      </c>
      <c r="AV81" s="22">
        <f>MIN(AN81,AT81,AU81)</f>
        <v>8.1377500000000005</v>
      </c>
      <c r="AW81" s="20" t="s">
        <v>71</v>
      </c>
      <c r="AX81" s="20" t="s">
        <v>72</v>
      </c>
      <c r="AY81" s="25">
        <v>9.91</v>
      </c>
      <c r="AZ81" s="27">
        <f>IF(AND(AY81&gt;0,AY81&lt;=10),AY81*0.25,IF(AND(AY81&gt;10,AY81&lt;=50),AY81*0.17,IF(AND(AY81&gt;10,AY81&lt;=100),AY81*0.12,IF(AY81&gt;100,AY81*0.1))))</f>
        <v>2.4775</v>
      </c>
      <c r="BA81" s="3">
        <f>AZ81+AY81</f>
        <v>12.387499999999999</v>
      </c>
      <c r="BB81" s="25">
        <f>BA81+BA81*0.08</f>
        <v>13.378499999999999</v>
      </c>
      <c r="BC81" s="20" t="s">
        <v>12295</v>
      </c>
    </row>
    <row r="82" spans="1:116" s="20" customFormat="1" ht="30" customHeight="1">
      <c r="A82" s="4" t="s">
        <v>375</v>
      </c>
      <c r="B82" s="5">
        <v>80</v>
      </c>
      <c r="C82" s="6">
        <v>5742</v>
      </c>
      <c r="D82" s="6"/>
      <c r="E82" s="4" t="s">
        <v>399</v>
      </c>
      <c r="F82" s="3" t="s">
        <v>400</v>
      </c>
      <c r="G82" s="3" t="s">
        <v>401</v>
      </c>
      <c r="H82" s="3" t="s">
        <v>402</v>
      </c>
      <c r="I82" s="3" t="s">
        <v>102</v>
      </c>
      <c r="J82" s="3" t="s">
        <v>403</v>
      </c>
      <c r="K82" s="6"/>
      <c r="L82" s="3"/>
      <c r="M82" s="6">
        <v>60</v>
      </c>
      <c r="N82" s="3" t="s">
        <v>44</v>
      </c>
      <c r="O82" s="3" t="s">
        <v>404</v>
      </c>
      <c r="P82" s="3" t="s">
        <v>405</v>
      </c>
      <c r="Q82" s="3" t="s">
        <v>406</v>
      </c>
      <c r="R82" s="156">
        <v>8.25</v>
      </c>
      <c r="S82" s="22"/>
      <c r="T82" s="23">
        <v>6.68</v>
      </c>
      <c r="U82" s="1">
        <v>6.68</v>
      </c>
      <c r="V82" s="21">
        <v>10.3</v>
      </c>
      <c r="W82" s="22">
        <v>6.2</v>
      </c>
      <c r="X82" s="22"/>
      <c r="Y82" s="22"/>
      <c r="Z82" s="22"/>
      <c r="AA82" s="22"/>
      <c r="AB82" s="22"/>
      <c r="AC82" s="22"/>
      <c r="AD82" s="22"/>
      <c r="AE82" s="24">
        <v>10.3</v>
      </c>
      <c r="AN82" s="25">
        <v>8.25</v>
      </c>
      <c r="AO82" s="20" t="s">
        <v>47</v>
      </c>
      <c r="AP82" s="24" t="s">
        <v>48</v>
      </c>
      <c r="AQ82" s="20" t="e">
        <f>AVERAGE(SMALL(AE82:AI82,1),SMALL(AE82:AI82,2))</f>
        <v>#NUM!</v>
      </c>
      <c r="AR82" s="20" t="e">
        <f>IF(R82 &lt;=( AVERAGE(SMALL(AE82:AI82,1),SMALL(AE82:AI82,2))), R82, "")</f>
        <v>#NUM!</v>
      </c>
      <c r="AS82" s="20" t="e">
        <f>AVERAGE(SMALL(AJ82:AM82,1),SMALL(AJ82:AM82,2))</f>
        <v>#NUM!</v>
      </c>
      <c r="AT82" s="20">
        <f>T82*1.075</f>
        <v>7.1809999999999992</v>
      </c>
      <c r="AU82" s="20">
        <f>U82*1.075</f>
        <v>7.1809999999999992</v>
      </c>
      <c r="AV82" s="22">
        <f>MIN(AN82,AT82,AU82)</f>
        <v>7.1809999999999992</v>
      </c>
      <c r="AW82" s="20" t="s">
        <v>71</v>
      </c>
      <c r="AX82" s="20" t="s">
        <v>72</v>
      </c>
      <c r="AY82" s="25">
        <v>7.18</v>
      </c>
      <c r="AZ82" s="27">
        <f>IF(AND(AY82&gt;0,AY82&lt;=10),AY82*0.25,IF(AND(AY82&gt;10,AY82&lt;=50),AY82*0.17,IF(AND(AY82&gt;10,AY82&lt;=100),AY82*0.12,IF(AY82&gt;100,AY82*0.1))))</f>
        <v>1.7949999999999999</v>
      </c>
      <c r="BA82" s="3">
        <f>AZ82+AY82</f>
        <v>8.9749999999999996</v>
      </c>
      <c r="BB82" s="25">
        <f>BA82+BA82*0.08</f>
        <v>9.6929999999999996</v>
      </c>
      <c r="BC82" s="20" t="s">
        <v>12295</v>
      </c>
    </row>
    <row r="83" spans="1:116" s="20" customFormat="1" ht="30" customHeight="1">
      <c r="A83" s="7" t="s">
        <v>407</v>
      </c>
      <c r="B83" s="5">
        <v>81</v>
      </c>
      <c r="C83" s="116"/>
      <c r="D83" s="116"/>
      <c r="E83" s="8" t="s">
        <v>408</v>
      </c>
      <c r="F83" s="3" t="s">
        <v>409</v>
      </c>
      <c r="G83" s="3" t="s">
        <v>410</v>
      </c>
      <c r="H83" s="3" t="s">
        <v>411</v>
      </c>
      <c r="I83" s="3" t="s">
        <v>380</v>
      </c>
      <c r="J83" s="3" t="s">
        <v>412</v>
      </c>
      <c r="K83" s="6"/>
      <c r="L83" s="3"/>
      <c r="M83" s="6">
        <v>50</v>
      </c>
      <c r="N83" s="3" t="s">
        <v>44</v>
      </c>
      <c r="O83" s="3" t="s">
        <v>413</v>
      </c>
      <c r="P83" s="3" t="s">
        <v>414</v>
      </c>
      <c r="Q83" s="3" t="s">
        <v>415</v>
      </c>
      <c r="R83" s="156">
        <v>3.89</v>
      </c>
      <c r="S83" s="22">
        <v>2.82</v>
      </c>
      <c r="T83" s="23">
        <v>2.62</v>
      </c>
      <c r="U83" s="1">
        <v>2.62</v>
      </c>
      <c r="V83" s="21"/>
      <c r="W83" s="22">
        <v>2.2599999999999998</v>
      </c>
      <c r="X83" s="22"/>
      <c r="Y83" s="22"/>
      <c r="Z83" s="22"/>
      <c r="AA83" s="22"/>
      <c r="AB83" s="22"/>
      <c r="AC83" s="22"/>
      <c r="AD83" s="22"/>
      <c r="AE83" s="24"/>
      <c r="AN83" s="25"/>
      <c r="AP83" s="24"/>
      <c r="AQ83" s="20" t="e">
        <f>AVERAGE(SMALL(AE83:AI83,1),SMALL(AE83:AI83,2))</f>
        <v>#NUM!</v>
      </c>
      <c r="AR83" s="20" t="e">
        <f>IF(R83 &lt;=( AVERAGE(SMALL(AE83:AI83,1),SMALL(AE83:AI83,2))), R83, "")</f>
        <v>#NUM!</v>
      </c>
      <c r="AS83" s="20" t="e">
        <f>AVERAGE(SMALL(AJ83:AM83,1),SMALL(AJ83:AM83,2))</f>
        <v>#NUM!</v>
      </c>
      <c r="AT83" s="20">
        <f>T83*1.075</f>
        <v>2.8165</v>
      </c>
      <c r="AU83" s="20">
        <f>U83*1.075</f>
        <v>2.8165</v>
      </c>
      <c r="AV83" s="22">
        <f>MIN(AN83,AT83,AU83)</f>
        <v>2.8165</v>
      </c>
      <c r="AW83" s="20" t="s">
        <v>71</v>
      </c>
      <c r="AX83" s="20" t="s">
        <v>72</v>
      </c>
      <c r="AY83" s="25">
        <v>2.82</v>
      </c>
      <c r="AZ83" s="27">
        <f>IF(AND(AY83&gt;0,AY83&lt;=10),AY83*0.25,IF(AND(AY83&gt;10,AY83&lt;=50),AY83*0.17,IF(AND(AY83&gt;10,AY83&lt;=100),AY83*0.12,IF(AY83&gt;100,AY83*0.1))))</f>
        <v>0.70499999999999996</v>
      </c>
      <c r="BA83" s="3">
        <f>AZ83+AY83</f>
        <v>3.5249999999999999</v>
      </c>
      <c r="BB83" s="25">
        <f>BA83+BA83*0.08</f>
        <v>3.8069999999999999</v>
      </c>
      <c r="BC83" s="20" t="s">
        <v>12295</v>
      </c>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row>
    <row r="84" spans="1:116" s="20" customFormat="1" ht="30" customHeight="1">
      <c r="A84" s="111" t="s">
        <v>14933</v>
      </c>
      <c r="B84" s="5">
        <v>82</v>
      </c>
      <c r="C84" s="179">
        <v>20170</v>
      </c>
      <c r="D84" s="179"/>
      <c r="E84" s="172" t="s">
        <v>14934</v>
      </c>
      <c r="F84" s="3" t="s">
        <v>14935</v>
      </c>
      <c r="G84" s="3" t="s">
        <v>14936</v>
      </c>
      <c r="H84" s="3" t="s">
        <v>14937</v>
      </c>
      <c r="I84" s="3" t="s">
        <v>123</v>
      </c>
      <c r="J84" s="3" t="s">
        <v>14938</v>
      </c>
      <c r="K84" s="6">
        <v>120</v>
      </c>
      <c r="L84" s="3" t="s">
        <v>79</v>
      </c>
      <c r="M84" s="6">
        <v>1</v>
      </c>
      <c r="N84" s="3" t="s">
        <v>44</v>
      </c>
      <c r="O84" s="3" t="s">
        <v>413</v>
      </c>
      <c r="P84" s="3" t="s">
        <v>14939</v>
      </c>
      <c r="Q84" s="3" t="s">
        <v>14940</v>
      </c>
      <c r="R84" s="194">
        <v>2</v>
      </c>
      <c r="S84" s="197">
        <v>1.75</v>
      </c>
      <c r="T84" s="81">
        <v>4.8</v>
      </c>
      <c r="U84" s="82"/>
      <c r="V84" s="79"/>
      <c r="W84" s="79"/>
      <c r="X84" s="79"/>
      <c r="Y84" s="79"/>
      <c r="Z84" s="79"/>
      <c r="AA84" s="79"/>
      <c r="AB84" s="79"/>
      <c r="AC84" s="79"/>
      <c r="AD84" s="83">
        <v>2.4300000000000002</v>
      </c>
      <c r="AE84" s="84"/>
      <c r="AF84" s="84"/>
      <c r="AG84" s="84"/>
      <c r="AH84" s="84"/>
      <c r="AI84" s="84"/>
      <c r="AJ84" s="84"/>
      <c r="AK84" s="84"/>
      <c r="AL84" s="84"/>
      <c r="AM84" s="84"/>
      <c r="AN84" s="85"/>
      <c r="AO84" s="84"/>
      <c r="AP84" s="83"/>
      <c r="AQ84" s="84" t="e">
        <v>#NUM!</v>
      </c>
      <c r="AR84" s="84" t="e">
        <v>#NUM!</v>
      </c>
      <c r="AS84" s="84" t="e">
        <v>#NUM!</v>
      </c>
      <c r="AT84" s="84" t="e">
        <v>#REF!</v>
      </c>
      <c r="AU84" s="84">
        <v>5.1599999999999993</v>
      </c>
      <c r="AV84" s="79" t="e">
        <v>#REF!</v>
      </c>
      <c r="AW84" s="86" t="s">
        <v>49</v>
      </c>
      <c r="AX84" s="84" t="s">
        <v>48</v>
      </c>
      <c r="AY84" s="85">
        <v>2</v>
      </c>
      <c r="AZ84" s="87">
        <v>0.5</v>
      </c>
      <c r="BA84" s="43">
        <v>2.5</v>
      </c>
      <c r="BB84" s="85">
        <v>2.7</v>
      </c>
      <c r="BC84" s="20" t="s">
        <v>12295</v>
      </c>
      <c r="BD84" s="84" t="s">
        <v>1028</v>
      </c>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row>
    <row r="85" spans="1:116" s="20" customFormat="1" ht="30" customHeight="1">
      <c r="A85" s="7" t="s">
        <v>407</v>
      </c>
      <c r="B85" s="5">
        <v>83</v>
      </c>
      <c r="C85" s="10"/>
      <c r="D85" s="10"/>
      <c r="E85" s="8" t="s">
        <v>416</v>
      </c>
      <c r="F85" s="3" t="s">
        <v>417</v>
      </c>
      <c r="G85" s="3" t="s">
        <v>418</v>
      </c>
      <c r="H85" s="3" t="s">
        <v>419</v>
      </c>
      <c r="I85" s="3" t="s">
        <v>420</v>
      </c>
      <c r="J85" s="3" t="s">
        <v>421</v>
      </c>
      <c r="K85" s="6">
        <v>10</v>
      </c>
      <c r="L85" s="3" t="s">
        <v>79</v>
      </c>
      <c r="M85" s="6">
        <v>1</v>
      </c>
      <c r="N85" s="3" t="s">
        <v>44</v>
      </c>
      <c r="O85" s="3" t="s">
        <v>413</v>
      </c>
      <c r="P85" s="3" t="s">
        <v>422</v>
      </c>
      <c r="Q85" s="3" t="s">
        <v>423</v>
      </c>
      <c r="R85" s="156">
        <v>5.3</v>
      </c>
      <c r="S85" s="22">
        <v>4.32</v>
      </c>
      <c r="T85" s="23">
        <v>4</v>
      </c>
      <c r="U85" s="1">
        <v>2</v>
      </c>
      <c r="V85" s="21"/>
      <c r="W85" s="22">
        <v>4</v>
      </c>
      <c r="X85" s="22"/>
      <c r="Y85" s="22"/>
      <c r="Z85" s="22"/>
      <c r="AA85" s="22"/>
      <c r="AB85" s="22"/>
      <c r="AC85" s="22"/>
      <c r="AD85" s="22"/>
      <c r="AE85" s="24"/>
      <c r="AN85" s="25"/>
      <c r="AP85" s="24"/>
      <c r="AQ85" s="20" t="e">
        <f>AVERAGE(SMALL(AE85:AI85,1),SMALL(AE85:AI85,2))</f>
        <v>#NUM!</v>
      </c>
      <c r="AR85" s="20" t="e">
        <f>IF(R85 &lt;=( AVERAGE(SMALL(AE85:AI85,1),SMALL(AE85:AI85,2))), R85, "")</f>
        <v>#NUM!</v>
      </c>
      <c r="AS85" s="20" t="e">
        <f>AVERAGE(SMALL(AJ85:AM85,1),SMALL(AJ85:AM85,2))</f>
        <v>#NUM!</v>
      </c>
      <c r="AT85" s="20">
        <f>T85*1.075</f>
        <v>4.3</v>
      </c>
      <c r="AU85" s="20">
        <f>U85*1.075</f>
        <v>2.15</v>
      </c>
      <c r="AV85" s="22">
        <f>MIN(AN85,AT85,AU85)</f>
        <v>2.15</v>
      </c>
      <c r="AW85" s="20" t="s">
        <v>71</v>
      </c>
      <c r="AX85" s="20" t="s">
        <v>72</v>
      </c>
      <c r="AY85" s="25">
        <v>2.15</v>
      </c>
      <c r="AZ85" s="27">
        <f>IF(AND(AY85&gt;0,AY85&lt;=10),AY85*0.25,IF(AND(AY85&gt;10,AY85&lt;=50),AY85*0.17,IF(AND(AY85&gt;10,AY85&lt;=100),AY85*0.12,IF(AY85&gt;100,AY85*0.1))))</f>
        <v>0.53749999999999998</v>
      </c>
      <c r="BA85" s="3">
        <f>AZ85+AY85</f>
        <v>2.6875</v>
      </c>
      <c r="BB85" s="25">
        <f>BA85+BA85*0.08</f>
        <v>2.9024999999999999</v>
      </c>
      <c r="BC85" s="20" t="s">
        <v>12295</v>
      </c>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row>
    <row r="86" spans="1:116" s="20" customFormat="1" ht="30" customHeight="1">
      <c r="A86" s="7" t="s">
        <v>407</v>
      </c>
      <c r="B86" s="5">
        <v>84</v>
      </c>
      <c r="C86" s="10"/>
      <c r="D86" s="10"/>
      <c r="E86" s="8" t="s">
        <v>424</v>
      </c>
      <c r="F86" s="3" t="s">
        <v>425</v>
      </c>
      <c r="G86" s="3" t="s">
        <v>426</v>
      </c>
      <c r="H86" s="4" t="s">
        <v>299</v>
      </c>
      <c r="I86" s="3" t="s">
        <v>102</v>
      </c>
      <c r="J86" s="3" t="s">
        <v>427</v>
      </c>
      <c r="K86" s="5"/>
      <c r="L86" s="3"/>
      <c r="M86" s="6">
        <v>30</v>
      </c>
      <c r="N86" s="3" t="s">
        <v>44</v>
      </c>
      <c r="O86" s="3" t="s">
        <v>413</v>
      </c>
      <c r="P86" s="3" t="s">
        <v>428</v>
      </c>
      <c r="Q86" s="3" t="s">
        <v>429</v>
      </c>
      <c r="R86" s="156">
        <v>6.3</v>
      </c>
      <c r="S86" s="22">
        <v>5.94</v>
      </c>
      <c r="T86" s="23"/>
      <c r="U86" s="1">
        <v>1.75</v>
      </c>
      <c r="V86" s="21"/>
      <c r="W86" s="22"/>
      <c r="X86" s="22"/>
      <c r="Y86" s="22"/>
      <c r="Z86" s="22"/>
      <c r="AA86" s="22"/>
      <c r="AB86" s="22"/>
      <c r="AC86" s="22"/>
      <c r="AD86" s="22"/>
      <c r="AE86" s="24"/>
      <c r="AN86" s="25"/>
      <c r="AP86" s="24"/>
      <c r="AQ86" s="20" t="e">
        <f>AVERAGE(SMALL(AE86:AI86,1),SMALL(AE86:AI86,2))</f>
        <v>#NUM!</v>
      </c>
      <c r="AR86" s="20" t="e">
        <f>IF(R86 &lt;=( AVERAGE(SMALL(AE86:AI86,1),SMALL(AE86:AI86,2))), R86, "")</f>
        <v>#NUM!</v>
      </c>
      <c r="AS86" s="20" t="e">
        <f>AVERAGE(SMALL(AJ86:AM86,1),SMALL(AJ86:AM86,2))</f>
        <v>#NUM!</v>
      </c>
      <c r="AT86" s="20">
        <f>T86*1.075</f>
        <v>0</v>
      </c>
      <c r="AU86" s="20">
        <f>U86*1.075</f>
        <v>1.8812499999999999</v>
      </c>
      <c r="AV86" s="22">
        <f>MIN(AN86,AT86,AU86)</f>
        <v>0</v>
      </c>
      <c r="AW86" s="20" t="s">
        <v>71</v>
      </c>
      <c r="AX86" s="20" t="s">
        <v>72</v>
      </c>
      <c r="AY86" s="25">
        <v>1.881</v>
      </c>
      <c r="AZ86" s="27">
        <f>IF(AND(AY86&gt;0,AY86&lt;=10),AY86*0.25,IF(AND(AY86&gt;10,AY86&lt;=50),AY86*0.17,IF(AND(AY86&gt;10,AY86&lt;=100),AY86*0.12,IF(AY86&gt;100,AY86*0.1))))</f>
        <v>0.47025</v>
      </c>
      <c r="BA86" s="3">
        <f>AZ86+AY86</f>
        <v>2.3512499999999998</v>
      </c>
      <c r="BB86" s="25">
        <f>BA86+BA86*0.08</f>
        <v>2.5393499999999998</v>
      </c>
      <c r="BC86" s="20" t="s">
        <v>12295</v>
      </c>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row>
    <row r="87" spans="1:116" s="20" customFormat="1" ht="30" customHeight="1">
      <c r="A87" s="7" t="s">
        <v>407</v>
      </c>
      <c r="B87" s="5">
        <v>85</v>
      </c>
      <c r="C87" s="116"/>
      <c r="D87" s="116"/>
      <c r="E87" s="8" t="s">
        <v>430</v>
      </c>
      <c r="F87" s="3" t="s">
        <v>431</v>
      </c>
      <c r="G87" s="3" t="s">
        <v>432</v>
      </c>
      <c r="H87" s="3" t="s">
        <v>433</v>
      </c>
      <c r="I87" s="3" t="s">
        <v>65</v>
      </c>
      <c r="J87" s="3" t="s">
        <v>434</v>
      </c>
      <c r="K87" s="6">
        <v>20</v>
      </c>
      <c r="L87" s="3" t="s">
        <v>67</v>
      </c>
      <c r="M87" s="6">
        <v>1</v>
      </c>
      <c r="N87" s="3" t="s">
        <v>44</v>
      </c>
      <c r="O87" s="3" t="s">
        <v>413</v>
      </c>
      <c r="P87" s="3" t="s">
        <v>428</v>
      </c>
      <c r="Q87" s="3" t="s">
        <v>435</v>
      </c>
      <c r="R87" s="156">
        <v>3.52</v>
      </c>
      <c r="S87" s="22">
        <v>1.61</v>
      </c>
      <c r="T87" s="23"/>
      <c r="U87" s="1">
        <v>1.5</v>
      </c>
      <c r="V87" s="21"/>
      <c r="W87" s="22"/>
      <c r="X87" s="22"/>
      <c r="Y87" s="22"/>
      <c r="Z87" s="22"/>
      <c r="AA87" s="22"/>
      <c r="AB87" s="22"/>
      <c r="AC87" s="22"/>
      <c r="AD87" s="22"/>
      <c r="AE87" s="24"/>
      <c r="AN87" s="25"/>
      <c r="AP87" s="24"/>
      <c r="AQ87" s="20" t="e">
        <f>AVERAGE(SMALL(AE87:AI87,1),SMALL(AE87:AI87,2))</f>
        <v>#NUM!</v>
      </c>
      <c r="AR87" s="20" t="e">
        <f>IF(R87 &lt;=( AVERAGE(SMALL(AE87:AI87,1),SMALL(AE87:AI87,2))), R87, "")</f>
        <v>#NUM!</v>
      </c>
      <c r="AS87" s="20" t="e">
        <f>AVERAGE(SMALL(AJ87:AM87,1),SMALL(AJ87:AM87,2))</f>
        <v>#NUM!</v>
      </c>
      <c r="AT87" s="20">
        <f>T87*1.075</f>
        <v>0</v>
      </c>
      <c r="AU87" s="20">
        <f>U87*1.075</f>
        <v>1.6124999999999998</v>
      </c>
      <c r="AV87" s="22">
        <f>MIN(AN87,AT87,AU87)</f>
        <v>0</v>
      </c>
      <c r="AW87" s="20" t="s">
        <v>71</v>
      </c>
      <c r="AX87" s="20" t="s">
        <v>72</v>
      </c>
      <c r="AY87" s="25">
        <v>1.6125</v>
      </c>
      <c r="AZ87" s="27">
        <f>IF(AND(AY87&gt;0,AY87&lt;=10),AY87*0.25,IF(AND(AY87&gt;10,AY87&lt;=50),AY87*0.17,IF(AND(AY87&gt;10,AY87&lt;=100),AY87*0.12,IF(AY87&gt;100,AY87*0.1))))</f>
        <v>0.40312500000000001</v>
      </c>
      <c r="BA87" s="3">
        <f>AZ87+AY87</f>
        <v>2.015625</v>
      </c>
      <c r="BB87" s="25">
        <f>BA87+BA87*0.08</f>
        <v>2.1768749999999999</v>
      </c>
      <c r="BC87" s="20" t="s">
        <v>12295</v>
      </c>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row>
    <row r="88" spans="1:116" s="20" customFormat="1" ht="30" customHeight="1">
      <c r="A88" s="111" t="s">
        <v>14072</v>
      </c>
      <c r="B88" s="5">
        <v>86</v>
      </c>
      <c r="C88" s="170">
        <v>18009</v>
      </c>
      <c r="D88" s="170"/>
      <c r="E88" s="171" t="s">
        <v>14073</v>
      </c>
      <c r="F88" s="3" t="s">
        <v>14074</v>
      </c>
      <c r="G88" s="3" t="s">
        <v>567</v>
      </c>
      <c r="H88" s="3" t="s">
        <v>41</v>
      </c>
      <c r="I88" s="3" t="s">
        <v>568</v>
      </c>
      <c r="J88" s="3" t="s">
        <v>14075</v>
      </c>
      <c r="K88" s="6"/>
      <c r="L88" s="3"/>
      <c r="M88" s="6">
        <v>30</v>
      </c>
      <c r="N88" s="3" t="s">
        <v>44</v>
      </c>
      <c r="O88" s="3" t="s">
        <v>14076</v>
      </c>
      <c r="P88" s="3" t="s">
        <v>14076</v>
      </c>
      <c r="Q88" s="3" t="s">
        <v>14077</v>
      </c>
      <c r="R88" s="161"/>
      <c r="S88" s="79">
        <v>1.48</v>
      </c>
      <c r="T88" s="81" t="s">
        <v>54</v>
      </c>
      <c r="U88" s="82">
        <v>3.98</v>
      </c>
      <c r="V88" s="79"/>
      <c r="W88" s="79"/>
      <c r="X88" s="79"/>
      <c r="Y88" s="79"/>
      <c r="Z88" s="79"/>
      <c r="AA88" s="79"/>
      <c r="AB88" s="79"/>
      <c r="AC88" s="79"/>
      <c r="AD88" s="83"/>
      <c r="AE88" s="84"/>
      <c r="AF88" s="84"/>
      <c r="AG88" s="84"/>
      <c r="AH88" s="84"/>
      <c r="AI88" s="84"/>
      <c r="AJ88" s="84">
        <v>2.0339999999999998</v>
      </c>
      <c r="AK88" s="84"/>
      <c r="AL88" s="84"/>
      <c r="AM88" s="84"/>
      <c r="AN88" s="85"/>
      <c r="AO88" s="84"/>
      <c r="AP88" s="83"/>
      <c r="AQ88" s="84" t="e">
        <v>#NUM!</v>
      </c>
      <c r="AR88" s="84" t="e">
        <v>#NUM!</v>
      </c>
      <c r="AS88" s="84" t="e">
        <v>#NUM!</v>
      </c>
      <c r="AT88" s="84" t="e">
        <v>#REF!</v>
      </c>
      <c r="AU88" s="84" t="e">
        <v>#VALUE!</v>
      </c>
      <c r="AV88" s="79" t="e">
        <v>#REF!</v>
      </c>
      <c r="AW88" s="84" t="s">
        <v>332</v>
      </c>
      <c r="AX88" s="84" t="s">
        <v>333</v>
      </c>
      <c r="AY88" s="85">
        <v>1.288</v>
      </c>
      <c r="AZ88" s="87">
        <v>0.32200000000000001</v>
      </c>
      <c r="BA88" s="43">
        <v>1.61</v>
      </c>
      <c r="BB88" s="85">
        <v>1.7388000000000001</v>
      </c>
      <c r="BC88" s="20" t="s">
        <v>12295</v>
      </c>
      <c r="BD88" s="84" t="s">
        <v>1028</v>
      </c>
      <c r="BE88" s="84" t="s">
        <v>13938</v>
      </c>
      <c r="BF88" s="88"/>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row>
    <row r="89" spans="1:116" s="20" customFormat="1" ht="30" customHeight="1">
      <c r="A89" s="111" t="s">
        <v>14072</v>
      </c>
      <c r="B89" s="5">
        <v>87</v>
      </c>
      <c r="C89" s="179">
        <v>18197</v>
      </c>
      <c r="D89" s="179"/>
      <c r="E89" s="172" t="s">
        <v>14941</v>
      </c>
      <c r="F89" s="3" t="s">
        <v>14942</v>
      </c>
      <c r="G89" s="3" t="s">
        <v>14943</v>
      </c>
      <c r="H89" s="3" t="s">
        <v>14944</v>
      </c>
      <c r="I89" s="3" t="s">
        <v>3291</v>
      </c>
      <c r="J89" s="3" t="s">
        <v>14945</v>
      </c>
      <c r="K89" s="6"/>
      <c r="L89" s="3"/>
      <c r="M89" s="6">
        <v>20</v>
      </c>
      <c r="N89" s="3" t="s">
        <v>44</v>
      </c>
      <c r="O89" s="3" t="s">
        <v>14076</v>
      </c>
      <c r="P89" s="3" t="s">
        <v>14076</v>
      </c>
      <c r="Q89" s="3" t="s">
        <v>14946</v>
      </c>
      <c r="R89" s="161"/>
      <c r="S89" s="79">
        <v>4.1500000000000004</v>
      </c>
      <c r="T89" s="81" t="s">
        <v>54</v>
      </c>
      <c r="U89" s="82">
        <v>12.5</v>
      </c>
      <c r="V89" s="79"/>
      <c r="W89" s="79"/>
      <c r="X89" s="79"/>
      <c r="Y89" s="79"/>
      <c r="Z89" s="79"/>
      <c r="AA89" s="79"/>
      <c r="AB89" s="79"/>
      <c r="AC89" s="79"/>
      <c r="AD89" s="83"/>
      <c r="AE89" s="84"/>
      <c r="AF89" s="84"/>
      <c r="AG89" s="84"/>
      <c r="AH89" s="84"/>
      <c r="AI89" s="84"/>
      <c r="AJ89" s="84"/>
      <c r="AK89" s="84"/>
      <c r="AL89" s="84"/>
      <c r="AM89" s="84"/>
      <c r="AN89" s="85"/>
      <c r="AO89" s="84"/>
      <c r="AP89" s="83"/>
      <c r="AQ89" s="84" t="e">
        <v>#NUM!</v>
      </c>
      <c r="AR89" s="84" t="e">
        <v>#NUM!</v>
      </c>
      <c r="AS89" s="84" t="e">
        <v>#NUM!</v>
      </c>
      <c r="AT89" s="84" t="e">
        <v>#REF!</v>
      </c>
      <c r="AU89" s="84" t="e">
        <v>#VALUE!</v>
      </c>
      <c r="AV89" s="79" t="e">
        <v>#REF!</v>
      </c>
      <c r="AW89" s="84" t="s">
        <v>71</v>
      </c>
      <c r="AX89" s="84" t="s">
        <v>72</v>
      </c>
      <c r="AY89" s="85">
        <v>4.4610000000000003</v>
      </c>
      <c r="AZ89" s="87">
        <v>1.1152500000000001</v>
      </c>
      <c r="BA89" s="43">
        <v>5.5762499999999999</v>
      </c>
      <c r="BB89" s="85">
        <v>6.0223500000000003</v>
      </c>
      <c r="BC89" s="20" t="s">
        <v>12295</v>
      </c>
      <c r="BD89" s="84" t="s">
        <v>1028</v>
      </c>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row>
    <row r="90" spans="1:116" s="20" customFormat="1" ht="30" customHeight="1">
      <c r="A90" s="111" t="s">
        <v>14072</v>
      </c>
      <c r="B90" s="5">
        <v>88</v>
      </c>
      <c r="C90" s="179">
        <v>5782</v>
      </c>
      <c r="D90" s="179"/>
      <c r="E90" s="172" t="s">
        <v>14947</v>
      </c>
      <c r="F90" s="3" t="s">
        <v>13995</v>
      </c>
      <c r="G90" s="3" t="s">
        <v>1072</v>
      </c>
      <c r="H90" s="3" t="s">
        <v>201</v>
      </c>
      <c r="I90" s="3" t="s">
        <v>102</v>
      </c>
      <c r="J90" s="3" t="s">
        <v>14948</v>
      </c>
      <c r="K90" s="6"/>
      <c r="L90" s="3"/>
      <c r="M90" s="6">
        <v>20</v>
      </c>
      <c r="N90" s="3" t="s">
        <v>44</v>
      </c>
      <c r="O90" s="3" t="s">
        <v>14076</v>
      </c>
      <c r="P90" s="3" t="s">
        <v>14076</v>
      </c>
      <c r="Q90" s="3" t="s">
        <v>14949</v>
      </c>
      <c r="R90" s="161"/>
      <c r="S90" s="79">
        <v>1.48</v>
      </c>
      <c r="T90" s="81" t="s">
        <v>54</v>
      </c>
      <c r="U90" s="82">
        <v>2.31</v>
      </c>
      <c r="V90" s="79"/>
      <c r="W90" s="79"/>
      <c r="X90" s="79"/>
      <c r="Y90" s="79"/>
      <c r="Z90" s="79"/>
      <c r="AA90" s="79"/>
      <c r="AB90" s="79"/>
      <c r="AC90" s="79"/>
      <c r="AD90" s="83"/>
      <c r="AE90" s="84"/>
      <c r="AF90" s="84"/>
      <c r="AG90" s="84"/>
      <c r="AH90" s="84"/>
      <c r="AI90" s="84"/>
      <c r="AJ90" s="84">
        <v>1.181</v>
      </c>
      <c r="AK90" s="84"/>
      <c r="AL90" s="84"/>
      <c r="AM90" s="84"/>
      <c r="AN90" s="85"/>
      <c r="AO90" s="84"/>
      <c r="AP90" s="83"/>
      <c r="AQ90" s="84" t="e">
        <v>#NUM!</v>
      </c>
      <c r="AR90" s="84" t="e">
        <v>#NUM!</v>
      </c>
      <c r="AS90" s="84" t="e">
        <v>#NUM!</v>
      </c>
      <c r="AT90" s="84" t="e">
        <v>#REF!</v>
      </c>
      <c r="AU90" s="84" t="e">
        <v>#VALUE!</v>
      </c>
      <c r="AV90" s="79" t="e">
        <v>#REF!</v>
      </c>
      <c r="AW90" s="84" t="s">
        <v>1795</v>
      </c>
      <c r="AX90" s="84" t="s">
        <v>14106</v>
      </c>
      <c r="AY90" s="85">
        <v>1.181</v>
      </c>
      <c r="AZ90" s="87">
        <v>0.29525000000000001</v>
      </c>
      <c r="BA90" s="43">
        <v>1.4762500000000001</v>
      </c>
      <c r="BB90" s="85">
        <v>1.5943500000000002</v>
      </c>
      <c r="BC90" s="20" t="s">
        <v>12295</v>
      </c>
      <c r="BD90" s="84" t="s">
        <v>1028</v>
      </c>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row>
    <row r="91" spans="1:116" s="20" customFormat="1" ht="30" customHeight="1">
      <c r="A91" s="111" t="s">
        <v>14072</v>
      </c>
      <c r="B91" s="5">
        <v>89</v>
      </c>
      <c r="C91" s="179">
        <v>6983</v>
      </c>
      <c r="D91" s="179"/>
      <c r="E91" s="172" t="s">
        <v>14956</v>
      </c>
      <c r="F91" s="3" t="s">
        <v>14957</v>
      </c>
      <c r="G91" s="3" t="s">
        <v>2762</v>
      </c>
      <c r="H91" s="3" t="s">
        <v>1488</v>
      </c>
      <c r="I91" s="3" t="s">
        <v>771</v>
      </c>
      <c r="J91" s="3" t="s">
        <v>14958</v>
      </c>
      <c r="K91" s="6"/>
      <c r="L91" s="3"/>
      <c r="M91" s="6">
        <v>10</v>
      </c>
      <c r="N91" s="3" t="s">
        <v>44</v>
      </c>
      <c r="O91" s="3" t="s">
        <v>14076</v>
      </c>
      <c r="P91" s="3" t="s">
        <v>14076</v>
      </c>
      <c r="Q91" s="3" t="s">
        <v>14959</v>
      </c>
      <c r="R91" s="161"/>
      <c r="S91" s="79">
        <v>7.25</v>
      </c>
      <c r="T91" s="81">
        <v>1.35</v>
      </c>
      <c r="U91" s="82"/>
      <c r="V91" s="79"/>
      <c r="W91" s="79"/>
      <c r="X91" s="79"/>
      <c r="Y91" s="79"/>
      <c r="Z91" s="79"/>
      <c r="AA91" s="79"/>
      <c r="AB91" s="79"/>
      <c r="AC91" s="79"/>
      <c r="AD91" s="83"/>
      <c r="AE91" s="84"/>
      <c r="AF91" s="84"/>
      <c r="AG91" s="84"/>
      <c r="AH91" s="84"/>
      <c r="AI91" s="84"/>
      <c r="AJ91" s="84">
        <v>24.547000000000001</v>
      </c>
      <c r="AK91" s="84"/>
      <c r="AL91" s="84"/>
      <c r="AM91" s="84"/>
      <c r="AN91" s="85"/>
      <c r="AO91" s="84"/>
      <c r="AP91" s="83"/>
      <c r="AQ91" s="84" t="e">
        <v>#NUM!</v>
      </c>
      <c r="AR91" s="84" t="e">
        <v>#NUM!</v>
      </c>
      <c r="AS91" s="84" t="e">
        <v>#NUM!</v>
      </c>
      <c r="AT91" s="84" t="e">
        <v>#REF!</v>
      </c>
      <c r="AU91" s="84">
        <v>1.4512499999999999</v>
      </c>
      <c r="AV91" s="79" t="e">
        <v>#REF!</v>
      </c>
      <c r="AW91" s="84" t="s">
        <v>71</v>
      </c>
      <c r="AX91" s="84" t="s">
        <v>72</v>
      </c>
      <c r="AY91" s="85">
        <v>1.4510000000000001</v>
      </c>
      <c r="AZ91" s="87">
        <v>0.36275000000000002</v>
      </c>
      <c r="BA91" s="43">
        <v>1.8137500000000002</v>
      </c>
      <c r="BB91" s="85">
        <v>1.9588500000000002</v>
      </c>
      <c r="BC91" s="20" t="s">
        <v>12295</v>
      </c>
      <c r="BD91" s="84" t="s">
        <v>1028</v>
      </c>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row>
    <row r="92" spans="1:116" s="20" customFormat="1" ht="30" customHeight="1">
      <c r="A92" s="111" t="s">
        <v>14072</v>
      </c>
      <c r="B92" s="5">
        <v>90</v>
      </c>
      <c r="C92" s="179">
        <v>5788</v>
      </c>
      <c r="D92" s="179"/>
      <c r="E92" s="172" t="s">
        <v>14950</v>
      </c>
      <c r="F92" s="3" t="s">
        <v>14951</v>
      </c>
      <c r="G92" s="3" t="s">
        <v>14952</v>
      </c>
      <c r="H92" s="3" t="s">
        <v>14953</v>
      </c>
      <c r="I92" s="3" t="s">
        <v>296</v>
      </c>
      <c r="J92" s="3" t="s">
        <v>14954</v>
      </c>
      <c r="K92" s="6"/>
      <c r="L92" s="3"/>
      <c r="M92" s="6">
        <v>24</v>
      </c>
      <c r="N92" s="3" t="s">
        <v>44</v>
      </c>
      <c r="O92" s="3" t="s">
        <v>14076</v>
      </c>
      <c r="P92" s="3" t="s">
        <v>14076</v>
      </c>
      <c r="Q92" s="3" t="s">
        <v>14955</v>
      </c>
      <c r="R92" s="161"/>
      <c r="S92" s="79">
        <v>9.9</v>
      </c>
      <c r="T92" s="81" t="s">
        <v>54</v>
      </c>
      <c r="U92" s="82"/>
      <c r="V92" s="79"/>
      <c r="W92" s="79"/>
      <c r="X92" s="79"/>
      <c r="Y92" s="79"/>
      <c r="Z92" s="79"/>
      <c r="AA92" s="79"/>
      <c r="AB92" s="79"/>
      <c r="AC92" s="79"/>
      <c r="AD92" s="83"/>
      <c r="AE92" s="84"/>
      <c r="AF92" s="84"/>
      <c r="AG92" s="84"/>
      <c r="AH92" s="84"/>
      <c r="AI92" s="84"/>
      <c r="AJ92" s="84">
        <v>11.335000000000001</v>
      </c>
      <c r="AK92" s="84"/>
      <c r="AL92" s="84"/>
      <c r="AM92" s="84"/>
      <c r="AN92" s="85"/>
      <c r="AO92" s="84"/>
      <c r="AP92" s="83"/>
      <c r="AQ92" s="84" t="e">
        <v>#NUM!</v>
      </c>
      <c r="AR92" s="84" t="e">
        <v>#NUM!</v>
      </c>
      <c r="AS92" s="84" t="e">
        <v>#NUM!</v>
      </c>
      <c r="AT92" s="84" t="e">
        <v>#REF!</v>
      </c>
      <c r="AU92" s="84" t="e">
        <v>#VALUE!</v>
      </c>
      <c r="AV92" s="79" t="e">
        <v>#REF!</v>
      </c>
      <c r="AW92" s="84" t="s">
        <v>71</v>
      </c>
      <c r="AX92" s="84" t="s">
        <v>72</v>
      </c>
      <c r="AY92" s="85">
        <v>10.641999999999999</v>
      </c>
      <c r="AZ92" s="87">
        <v>1.80914</v>
      </c>
      <c r="BA92" s="43">
        <v>12.451139999999999</v>
      </c>
      <c r="BB92" s="85">
        <v>13.447231199999999</v>
      </c>
      <c r="BC92" s="20" t="s">
        <v>12295</v>
      </c>
      <c r="BD92" s="84" t="s">
        <v>1028</v>
      </c>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row>
    <row r="93" spans="1:116" s="20" customFormat="1" ht="30" customHeight="1">
      <c r="A93" s="7" t="s">
        <v>436</v>
      </c>
      <c r="B93" s="5">
        <v>91</v>
      </c>
      <c r="C93" s="10"/>
      <c r="D93" s="10"/>
      <c r="E93" s="8" t="s">
        <v>437</v>
      </c>
      <c r="F93" s="3" t="s">
        <v>438</v>
      </c>
      <c r="G93" s="3" t="s">
        <v>439</v>
      </c>
      <c r="H93" s="3" t="s">
        <v>201</v>
      </c>
      <c r="I93" s="3" t="s">
        <v>139</v>
      </c>
      <c r="J93" s="3" t="s">
        <v>440</v>
      </c>
      <c r="K93" s="6"/>
      <c r="L93" s="3"/>
      <c r="M93" s="6">
        <v>8</v>
      </c>
      <c r="N93" s="3" t="s">
        <v>44</v>
      </c>
      <c r="O93" s="3" t="s">
        <v>441</v>
      </c>
      <c r="P93" s="3" t="s">
        <v>442</v>
      </c>
      <c r="Q93" s="3" t="s">
        <v>443</v>
      </c>
      <c r="R93" s="156">
        <v>8.24</v>
      </c>
      <c r="S93" s="22">
        <v>5.68</v>
      </c>
      <c r="T93" s="23">
        <v>5.26</v>
      </c>
      <c r="U93" s="1">
        <v>5.26</v>
      </c>
      <c r="V93" s="21"/>
      <c r="W93" s="22">
        <v>5.26</v>
      </c>
      <c r="X93" s="22"/>
      <c r="Y93" s="22"/>
      <c r="Z93" s="22"/>
      <c r="AA93" s="22"/>
      <c r="AB93" s="22"/>
      <c r="AC93" s="22"/>
      <c r="AD93" s="22"/>
      <c r="AE93" s="24"/>
      <c r="AF93" s="20">
        <v>7.5</v>
      </c>
      <c r="AN93" s="25"/>
      <c r="AP93" s="24"/>
      <c r="AQ93" s="20" t="e">
        <f>AVERAGE(SMALL(AE93:AI93,1),SMALL(AE93:AI93,2))</f>
        <v>#NUM!</v>
      </c>
      <c r="AR93" s="20" t="e">
        <f>IF(R93 &lt;=( AVERAGE(SMALL(AE93:AI93,1),SMALL(AE93:AI93,2))), R93, "")</f>
        <v>#NUM!</v>
      </c>
      <c r="AS93" s="20" t="e">
        <f>AVERAGE(SMALL(AJ93:AM93,1),SMALL(AJ93:AM93,2))</f>
        <v>#NUM!</v>
      </c>
      <c r="AT93" s="20">
        <f>T93*1.075</f>
        <v>5.6544999999999996</v>
      </c>
      <c r="AU93" s="20">
        <f>U93*1.075</f>
        <v>5.6544999999999996</v>
      </c>
      <c r="AV93" s="22">
        <f>MIN(AN93,AT93,AU93)</f>
        <v>5.6544999999999996</v>
      </c>
      <c r="AW93" s="20" t="s">
        <v>71</v>
      </c>
      <c r="AX93" s="20" t="s">
        <v>72</v>
      </c>
      <c r="AY93" s="25">
        <v>5.65</v>
      </c>
      <c r="AZ93" s="27">
        <f>IF(AND(AY93&gt;0,AY93&lt;=10),AY93*0.25,IF(AND(AY93&gt;10,AY93&lt;=50),AY93*0.17,IF(AND(AY93&gt;10,AY93&lt;=100),AY93*0.12,IF(AY93&gt;100,AY93*0.1))))</f>
        <v>1.4125000000000001</v>
      </c>
      <c r="BA93" s="3">
        <f>AZ93+AY93</f>
        <v>7.0625</v>
      </c>
      <c r="BB93" s="25">
        <f>BA93+BA93*0.08</f>
        <v>7.6275000000000004</v>
      </c>
      <c r="BC93" s="20" t="s">
        <v>12295</v>
      </c>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row>
    <row r="94" spans="1:116" s="20" customFormat="1" ht="30" customHeight="1">
      <c r="A94" s="7" t="s">
        <v>444</v>
      </c>
      <c r="B94" s="5">
        <v>92</v>
      </c>
      <c r="C94" s="10"/>
      <c r="D94" s="10"/>
      <c r="E94" s="8" t="s">
        <v>437</v>
      </c>
      <c r="F94" s="3" t="s">
        <v>445</v>
      </c>
      <c r="G94" s="3" t="s">
        <v>439</v>
      </c>
      <c r="H94" s="3" t="s">
        <v>446</v>
      </c>
      <c r="I94" s="3" t="s">
        <v>447</v>
      </c>
      <c r="J94" s="3" t="s">
        <v>448</v>
      </c>
      <c r="K94" s="6"/>
      <c r="L94" s="3"/>
      <c r="M94" s="6">
        <v>6</v>
      </c>
      <c r="N94" s="3" t="s">
        <v>44</v>
      </c>
      <c r="O94" s="3" t="s">
        <v>449</v>
      </c>
      <c r="P94" s="3" t="s">
        <v>442</v>
      </c>
      <c r="Q94" s="3" t="s">
        <v>450</v>
      </c>
      <c r="R94" s="156">
        <v>9</v>
      </c>
      <c r="S94" s="22">
        <v>6.1</v>
      </c>
      <c r="T94" s="23">
        <v>5.65</v>
      </c>
      <c r="U94" s="1">
        <v>5.65</v>
      </c>
      <c r="V94" s="21"/>
      <c r="W94" s="22">
        <v>5.65</v>
      </c>
      <c r="X94" s="22"/>
      <c r="Y94" s="22"/>
      <c r="Z94" s="22"/>
      <c r="AA94" s="22"/>
      <c r="AB94" s="22"/>
      <c r="AC94" s="22"/>
      <c r="AD94" s="22"/>
      <c r="AE94" s="24"/>
      <c r="AN94" s="25"/>
      <c r="AP94" s="24"/>
      <c r="AQ94" s="20" t="e">
        <f>AVERAGE(SMALL(AE94:AI94,1),SMALL(AE94:AI94,2))</f>
        <v>#NUM!</v>
      </c>
      <c r="AR94" s="20" t="e">
        <f>IF(R94 &lt;=( AVERAGE(SMALL(AE94:AI94,1),SMALL(AE94:AI94,2))), R94, "")</f>
        <v>#NUM!</v>
      </c>
      <c r="AS94" s="20" t="e">
        <f>AVERAGE(SMALL(AJ94:AM94,1),SMALL(AJ94:AM94,2))</f>
        <v>#NUM!</v>
      </c>
      <c r="AT94" s="20">
        <f>T94*1.075</f>
        <v>6.0737500000000004</v>
      </c>
      <c r="AU94" s="20">
        <f>U94*1.075</f>
        <v>6.0737500000000004</v>
      </c>
      <c r="AV94" s="22">
        <f>MIN(AN94,AT94,AU94)</f>
        <v>6.0737500000000004</v>
      </c>
      <c r="AW94" s="20" t="s">
        <v>71</v>
      </c>
      <c r="AX94" s="20" t="s">
        <v>72</v>
      </c>
      <c r="AY94" s="25">
        <v>6.0730000000000004</v>
      </c>
      <c r="AZ94" s="27">
        <f>IF(AND(AY94&gt;0,AY94&lt;=10),AY94*0.25,IF(AND(AY94&gt;10,AY94&lt;=50),AY94*0.17,IF(AND(AY94&gt;10,AY94&lt;=100),AY94*0.12,IF(AY94&gt;100,AY94*0.1))))</f>
        <v>1.5182500000000001</v>
      </c>
      <c r="BA94" s="3">
        <f>AZ94+AY94</f>
        <v>7.5912500000000005</v>
      </c>
      <c r="BB94" s="25">
        <f>BA94+BA94*0.08</f>
        <v>8.1985500000000009</v>
      </c>
      <c r="BC94" s="20" t="s">
        <v>12295</v>
      </c>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row>
    <row r="95" spans="1:116" s="20" customFormat="1" ht="30" customHeight="1">
      <c r="A95" s="152" t="s">
        <v>12840</v>
      </c>
      <c r="B95" s="5">
        <v>93</v>
      </c>
      <c r="C95" s="44">
        <v>8435</v>
      </c>
      <c r="D95" s="44"/>
      <c r="E95" s="43" t="s">
        <v>437</v>
      </c>
      <c r="F95" s="3" t="s">
        <v>438</v>
      </c>
      <c r="G95" s="3" t="s">
        <v>439</v>
      </c>
      <c r="H95" s="3" t="s">
        <v>461</v>
      </c>
      <c r="I95" s="3" t="s">
        <v>455</v>
      </c>
      <c r="J95" s="3" t="s">
        <v>462</v>
      </c>
      <c r="K95" s="6">
        <v>100</v>
      </c>
      <c r="L95" s="3" t="s">
        <v>79</v>
      </c>
      <c r="M95" s="6">
        <v>1</v>
      </c>
      <c r="N95" s="3" t="s">
        <v>44</v>
      </c>
      <c r="O95" s="3" t="s">
        <v>12841</v>
      </c>
      <c r="P95" s="3" t="s">
        <v>442</v>
      </c>
      <c r="Q95" s="3" t="s">
        <v>12842</v>
      </c>
      <c r="R95" s="160">
        <v>6.18</v>
      </c>
      <c r="S95" s="79">
        <v>5.73</v>
      </c>
      <c r="T95" s="81">
        <v>6.18</v>
      </c>
      <c r="U95" s="82"/>
      <c r="V95" s="79">
        <v>8</v>
      </c>
      <c r="W95" s="79"/>
      <c r="X95" s="79"/>
      <c r="Y95" s="79"/>
      <c r="Z95" s="79"/>
      <c r="AA95" s="79"/>
      <c r="AB95" s="79"/>
      <c r="AC95" s="79"/>
      <c r="AD95" s="79"/>
      <c r="AE95" s="83"/>
      <c r="AF95" s="84"/>
      <c r="AG95" s="84"/>
      <c r="AH95" s="84"/>
      <c r="AI95" s="84"/>
      <c r="AJ95" s="84"/>
      <c r="AK95" s="84"/>
      <c r="AL95" s="84"/>
      <c r="AM95" s="84"/>
      <c r="AN95" s="85"/>
      <c r="AO95" s="84"/>
      <c r="AP95" s="83"/>
      <c r="AQ95" s="84" t="e">
        <v>#NUM!</v>
      </c>
      <c r="AR95" s="84" t="e">
        <v>#NUM!</v>
      </c>
      <c r="AS95" s="84" t="e">
        <v>#NUM!</v>
      </c>
      <c r="AT95" s="84" t="e">
        <v>#REF!</v>
      </c>
      <c r="AU95" s="84">
        <v>6.6434999999999995</v>
      </c>
      <c r="AV95" s="79" t="e">
        <v>#REF!</v>
      </c>
      <c r="AW95" s="86" t="s">
        <v>49</v>
      </c>
      <c r="AX95" s="84" t="s">
        <v>48</v>
      </c>
      <c r="AY95" s="80">
        <v>6.18</v>
      </c>
      <c r="AZ95" s="87">
        <v>1.5449999999999999</v>
      </c>
      <c r="BA95" s="43">
        <v>7.7249999999999996</v>
      </c>
      <c r="BB95" s="85">
        <v>8.343</v>
      </c>
      <c r="BC95" s="20" t="s">
        <v>12295</v>
      </c>
      <c r="BD95" s="84" t="s">
        <v>12298</v>
      </c>
      <c r="BE95" s="84"/>
      <c r="BF95" s="84"/>
      <c r="BG95" s="84"/>
      <c r="BH95" s="84"/>
      <c r="BI95" s="84"/>
      <c r="BJ95" s="84"/>
      <c r="BK95" s="84"/>
      <c r="BL95" s="84"/>
      <c r="BM95" s="84"/>
      <c r="BN95" s="84"/>
      <c r="BO95" s="84"/>
      <c r="BP95" s="84"/>
      <c r="BQ95" s="84"/>
      <c r="BR95" s="84"/>
      <c r="BS95" s="84"/>
      <c r="BT95" s="84"/>
      <c r="BU95" s="84"/>
      <c r="BV95" s="84"/>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row>
    <row r="96" spans="1:116" s="20" customFormat="1" ht="30" customHeight="1">
      <c r="A96" s="7" t="s">
        <v>451</v>
      </c>
      <c r="B96" s="5">
        <v>94</v>
      </c>
      <c r="C96" s="116"/>
      <c r="D96" s="116"/>
      <c r="E96" s="8" t="s">
        <v>452</v>
      </c>
      <c r="F96" s="3" t="s">
        <v>453</v>
      </c>
      <c r="G96" s="3" t="s">
        <v>454</v>
      </c>
      <c r="H96" s="3" t="s">
        <v>41</v>
      </c>
      <c r="I96" s="3" t="s">
        <v>455</v>
      </c>
      <c r="J96" s="3" t="s">
        <v>456</v>
      </c>
      <c r="K96" s="6"/>
      <c r="L96" s="3"/>
      <c r="M96" s="6">
        <v>30</v>
      </c>
      <c r="N96" s="3" t="s">
        <v>44</v>
      </c>
      <c r="O96" s="3" t="s">
        <v>457</v>
      </c>
      <c r="P96" s="3" t="s">
        <v>458</v>
      </c>
      <c r="Q96" s="3" t="s">
        <v>459</v>
      </c>
      <c r="R96" s="156">
        <v>2.2999999999999998</v>
      </c>
      <c r="S96" s="22">
        <v>2.5499999999999998</v>
      </c>
      <c r="T96" s="23"/>
      <c r="U96" s="1">
        <v>2.34</v>
      </c>
      <c r="V96" s="21"/>
      <c r="W96" s="22"/>
      <c r="X96" s="22"/>
      <c r="Y96" s="22"/>
      <c r="Z96" s="22"/>
      <c r="AA96" s="22"/>
      <c r="AB96" s="22"/>
      <c r="AC96" s="22"/>
      <c r="AD96" s="22"/>
      <c r="AE96" s="24"/>
      <c r="AG96" s="20">
        <v>3.54</v>
      </c>
      <c r="AN96" s="25"/>
      <c r="AP96" s="24"/>
      <c r="AQ96" s="20" t="e">
        <f>AVERAGE(SMALL(AE96:AI96,1),SMALL(AE96:AI96,2))</f>
        <v>#NUM!</v>
      </c>
      <c r="AR96" s="20" t="e">
        <f>IF(R96 &lt;=( AVERAGE(SMALL(AE96:AI96,1),SMALL(AE96:AI96,2))), R96, "")</f>
        <v>#NUM!</v>
      </c>
      <c r="AS96" s="20" t="e">
        <f>AVERAGE(SMALL(AJ96:AM96,1),SMALL(AJ96:AM96,2))</f>
        <v>#NUM!</v>
      </c>
      <c r="AT96" s="20">
        <f>T96*1.075</f>
        <v>0</v>
      </c>
      <c r="AU96" s="20">
        <f>U96*1.075</f>
        <v>2.5154999999999998</v>
      </c>
      <c r="AV96" s="22">
        <f>MIN(AN96,AT96,AU96)</f>
        <v>0</v>
      </c>
      <c r="AW96" s="20" t="s">
        <v>71</v>
      </c>
      <c r="AX96" s="20" t="s">
        <v>72</v>
      </c>
      <c r="AY96" s="25">
        <v>2.5150000000000001</v>
      </c>
      <c r="AZ96" s="27">
        <f>IF(AND(AY96&gt;0,AY96&lt;=10),AY96*0.25,IF(AND(AY96&gt;10,AY96&lt;=50),AY96*0.17,IF(AND(AY96&gt;10,AY96&lt;=100),AY96*0.12,IF(AY96&gt;100,AY96*0.1))))</f>
        <v>0.62875000000000003</v>
      </c>
      <c r="BA96" s="3">
        <f>AZ96+AY96</f>
        <v>3.1437500000000003</v>
      </c>
      <c r="BB96" s="25">
        <f>BA96+BA96*0.08</f>
        <v>3.3952500000000003</v>
      </c>
      <c r="BC96" s="20" t="s">
        <v>12295</v>
      </c>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row>
    <row r="97" spans="1:116" s="20" customFormat="1" ht="30" customHeight="1">
      <c r="A97" s="7" t="s">
        <v>460</v>
      </c>
      <c r="B97" s="5">
        <v>95</v>
      </c>
      <c r="C97" s="10"/>
      <c r="D97" s="10"/>
      <c r="E97" s="8" t="s">
        <v>437</v>
      </c>
      <c r="F97" s="3" t="s">
        <v>438</v>
      </c>
      <c r="G97" s="3" t="s">
        <v>439</v>
      </c>
      <c r="H97" s="3" t="s">
        <v>461</v>
      </c>
      <c r="I97" s="3" t="s">
        <v>455</v>
      </c>
      <c r="J97" s="3" t="s">
        <v>462</v>
      </c>
      <c r="K97" s="6">
        <v>100</v>
      </c>
      <c r="L97" s="3" t="s">
        <v>79</v>
      </c>
      <c r="M97" s="6">
        <v>1</v>
      </c>
      <c r="N97" s="3" t="s">
        <v>44</v>
      </c>
      <c r="O97" s="3" t="s">
        <v>463</v>
      </c>
      <c r="P97" s="3" t="s">
        <v>442</v>
      </c>
      <c r="Q97" s="3" t="s">
        <v>464</v>
      </c>
      <c r="R97" s="156">
        <v>9</v>
      </c>
      <c r="S97" s="22">
        <v>6.18</v>
      </c>
      <c r="T97" s="23">
        <v>5.73</v>
      </c>
      <c r="U97" s="1">
        <v>2.95</v>
      </c>
      <c r="V97" s="21"/>
      <c r="W97" s="22">
        <v>5.73</v>
      </c>
      <c r="X97" s="22"/>
      <c r="Y97" s="22"/>
      <c r="Z97" s="22"/>
      <c r="AA97" s="22"/>
      <c r="AB97" s="22"/>
      <c r="AC97" s="22"/>
      <c r="AD97" s="22"/>
      <c r="AE97" s="24"/>
      <c r="AF97" s="20">
        <v>7.79</v>
      </c>
      <c r="AN97" s="25"/>
      <c r="AP97" s="24"/>
      <c r="AQ97" s="20" t="e">
        <f>AVERAGE(SMALL(AE97:AI97,1),SMALL(AE97:AI97,2))</f>
        <v>#NUM!</v>
      </c>
      <c r="AR97" s="20" t="e">
        <f>IF(R97 &lt;=( AVERAGE(SMALL(AE97:AI97,1),SMALL(AE97:AI97,2))), R97, "")</f>
        <v>#NUM!</v>
      </c>
      <c r="AS97" s="20" t="e">
        <f>AVERAGE(SMALL(AJ97:AM97,1),SMALL(AJ97:AM97,2))</f>
        <v>#NUM!</v>
      </c>
      <c r="AT97" s="20">
        <f>T97*1.075</f>
        <v>6.1597499999999998</v>
      </c>
      <c r="AU97" s="20">
        <f>U97*1.075</f>
        <v>3.1712500000000001</v>
      </c>
      <c r="AV97" s="22">
        <f>MIN(AN97,AT97,AU97)</f>
        <v>3.1712500000000001</v>
      </c>
      <c r="AW97" s="20" t="s">
        <v>71</v>
      </c>
      <c r="AX97" s="20" t="s">
        <v>72</v>
      </c>
      <c r="AY97" s="25">
        <v>3.17</v>
      </c>
      <c r="AZ97" s="27">
        <f>IF(AND(AY97&gt;0,AY97&lt;=10),AY97*0.25,IF(AND(AY97&gt;10,AY97&lt;=50),AY97*0.17,IF(AND(AY97&gt;10,AY97&lt;=100),AY97*0.12,IF(AY97&gt;100,AY97*0.1))))</f>
        <v>0.79249999999999998</v>
      </c>
      <c r="BA97" s="3">
        <f>AZ97+AY97</f>
        <v>3.9624999999999999</v>
      </c>
      <c r="BB97" s="25">
        <f>BA97+BA97*0.08</f>
        <v>4.2794999999999996</v>
      </c>
      <c r="BC97" s="20" t="s">
        <v>12295</v>
      </c>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row>
    <row r="98" spans="1:116" s="20" customFormat="1" ht="30" customHeight="1">
      <c r="A98" s="153" t="s">
        <v>14324</v>
      </c>
      <c r="B98" s="5">
        <v>96</v>
      </c>
      <c r="C98" s="44">
        <v>18195</v>
      </c>
      <c r="D98" s="44"/>
      <c r="E98" s="172" t="s">
        <v>466</v>
      </c>
      <c r="F98" s="3" t="s">
        <v>467</v>
      </c>
      <c r="G98" s="3" t="s">
        <v>468</v>
      </c>
      <c r="H98" s="3" t="s">
        <v>105</v>
      </c>
      <c r="I98" s="3" t="s">
        <v>469</v>
      </c>
      <c r="J98" s="3" t="s">
        <v>470</v>
      </c>
      <c r="K98" s="6">
        <v>140</v>
      </c>
      <c r="L98" s="3" t="s">
        <v>79</v>
      </c>
      <c r="M98" s="6">
        <v>1</v>
      </c>
      <c r="N98" s="3" t="s">
        <v>44</v>
      </c>
      <c r="O98" s="3" t="s">
        <v>471</v>
      </c>
      <c r="P98" s="3" t="s">
        <v>472</v>
      </c>
      <c r="Q98" s="3" t="s">
        <v>473</v>
      </c>
      <c r="R98" s="160"/>
      <c r="S98" s="79">
        <v>7.91</v>
      </c>
      <c r="T98" s="81">
        <v>6.4</v>
      </c>
      <c r="U98" s="82">
        <v>6.4</v>
      </c>
      <c r="V98" s="79"/>
      <c r="W98" s="79"/>
      <c r="X98" s="79"/>
      <c r="Y98" s="79"/>
      <c r="Z98" s="79"/>
      <c r="AA98" s="79"/>
      <c r="AB98" s="79"/>
      <c r="AC98" s="79"/>
      <c r="AD98" s="79"/>
      <c r="AE98" s="83"/>
      <c r="AF98" s="84"/>
      <c r="AG98" s="84"/>
      <c r="AH98" s="84"/>
      <c r="AI98" s="84"/>
      <c r="AJ98" s="84"/>
      <c r="AK98" s="84"/>
      <c r="AL98" s="84"/>
      <c r="AM98" s="84"/>
      <c r="AN98" s="85">
        <v>6.88</v>
      </c>
      <c r="AO98" s="84" t="s">
        <v>47</v>
      </c>
      <c r="AP98" s="83" t="s">
        <v>48</v>
      </c>
      <c r="AQ98" s="84" t="e">
        <f>AVERAGE(SMALL(AE98:AI98,1),SMALL(AE98:AI98,2))</f>
        <v>#NUM!</v>
      </c>
      <c r="AR98" s="84" t="e">
        <f>IF(R98 &lt;=( AVERAGE(SMALL(AE98:AI98,1),SMALL(AE98:AI98,2))), R98, "")</f>
        <v>#NUM!</v>
      </c>
      <c r="AS98" s="84" t="e">
        <f>AVERAGE(SMALL(AJ98:AM98,1),SMALL(AJ98:AM98,2))</f>
        <v>#NUM!</v>
      </c>
      <c r="AT98" s="84" t="e">
        <f>#REF!*1.075</f>
        <v>#REF!</v>
      </c>
      <c r="AU98" s="84">
        <f>T98*1.075</f>
        <v>6.88</v>
      </c>
      <c r="AV98" s="79" t="e">
        <f>MIN(AN98,AT98,AU98)</f>
        <v>#REF!</v>
      </c>
      <c r="AW98" s="84" t="s">
        <v>71</v>
      </c>
      <c r="AX98" s="84" t="s">
        <v>72</v>
      </c>
      <c r="AY98" s="85">
        <v>6.88</v>
      </c>
      <c r="AZ98" s="87">
        <f>IF(AND(AY98&gt;0,AY98&lt;=10),AY98*0.25,IF(AND(AY98&gt;10,AY98&lt;=50),AY98*0.17,IF(AND(AY98&gt;10,AY98&lt;=100),AY98*0.12,IF(AY98&gt;100,AY98*0.1))))</f>
        <v>1.72</v>
      </c>
      <c r="BA98" s="43">
        <f>AZ98+AY98</f>
        <v>8.6</v>
      </c>
      <c r="BB98" s="85">
        <f>BA98+BA98*0.08</f>
        <v>9.2880000000000003</v>
      </c>
      <c r="BC98" s="20" t="s">
        <v>12295</v>
      </c>
      <c r="BD98" s="84" t="s">
        <v>12298</v>
      </c>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c r="DA98" s="84"/>
      <c r="DB98" s="84"/>
      <c r="DC98" s="84"/>
      <c r="DD98" s="84"/>
      <c r="DE98" s="84"/>
      <c r="DF98" s="84"/>
      <c r="DG98" s="84"/>
      <c r="DH98" s="84"/>
      <c r="DI98" s="84"/>
      <c r="DJ98" s="84"/>
      <c r="DK98" s="84"/>
      <c r="DL98" s="84"/>
    </row>
    <row r="99" spans="1:116" s="20" customFormat="1" ht="30" customHeight="1">
      <c r="A99" s="153" t="s">
        <v>14324</v>
      </c>
      <c r="B99" s="5">
        <v>97</v>
      </c>
      <c r="C99" s="179">
        <v>5448</v>
      </c>
      <c r="D99" s="179"/>
      <c r="E99" s="172" t="s">
        <v>474</v>
      </c>
      <c r="F99" s="3" t="s">
        <v>475</v>
      </c>
      <c r="G99" s="3" t="s">
        <v>476</v>
      </c>
      <c r="H99" s="3" t="s">
        <v>477</v>
      </c>
      <c r="I99" s="3" t="s">
        <v>469</v>
      </c>
      <c r="J99" s="3" t="s">
        <v>478</v>
      </c>
      <c r="K99" s="6">
        <v>100</v>
      </c>
      <c r="L99" s="3" t="s">
        <v>79</v>
      </c>
      <c r="M99" s="6">
        <v>1</v>
      </c>
      <c r="N99" s="3" t="s">
        <v>44</v>
      </c>
      <c r="O99" s="3" t="s">
        <v>471</v>
      </c>
      <c r="P99" s="3" t="s">
        <v>479</v>
      </c>
      <c r="Q99" s="3" t="s">
        <v>480</v>
      </c>
      <c r="R99" s="160"/>
      <c r="S99" s="79">
        <v>5.81</v>
      </c>
      <c r="T99" s="81">
        <v>4.7</v>
      </c>
      <c r="U99" s="82">
        <v>4.7</v>
      </c>
      <c r="V99" s="79"/>
      <c r="W99" s="79"/>
      <c r="X99" s="79"/>
      <c r="Y99" s="79"/>
      <c r="Z99" s="79"/>
      <c r="AA99" s="79"/>
      <c r="AB99" s="79"/>
      <c r="AC99" s="79"/>
      <c r="AD99" s="79"/>
      <c r="AE99" s="83"/>
      <c r="AF99" s="84"/>
      <c r="AG99" s="84"/>
      <c r="AH99" s="84"/>
      <c r="AI99" s="84"/>
      <c r="AJ99" s="84"/>
      <c r="AK99" s="84"/>
      <c r="AL99" s="84"/>
      <c r="AM99" s="84"/>
      <c r="AN99" s="85">
        <v>5.05</v>
      </c>
      <c r="AO99" s="84" t="s">
        <v>47</v>
      </c>
      <c r="AP99" s="83" t="s">
        <v>48</v>
      </c>
      <c r="AQ99" s="84" t="e">
        <f>AVERAGE(SMALL(AE99:AI99,1),SMALL(AE99:AI99,2))</f>
        <v>#NUM!</v>
      </c>
      <c r="AR99" s="84" t="e">
        <f>IF(R99 &lt;=( AVERAGE(SMALL(AE99:AI99,1),SMALL(AE99:AI99,2))), R99, "")</f>
        <v>#NUM!</v>
      </c>
      <c r="AS99" s="84" t="e">
        <f>AVERAGE(SMALL(AJ99:AM99,1),SMALL(AJ99:AM99,2))</f>
        <v>#NUM!</v>
      </c>
      <c r="AT99" s="84" t="e">
        <f>#REF!*1.075</f>
        <v>#REF!</v>
      </c>
      <c r="AU99" s="84">
        <f>T99*1.075</f>
        <v>5.0525000000000002</v>
      </c>
      <c r="AV99" s="79" t="e">
        <f>MIN(AN99,AT99,AU99)</f>
        <v>#REF!</v>
      </c>
      <c r="AW99" s="84" t="s">
        <v>71</v>
      </c>
      <c r="AX99" s="84" t="s">
        <v>72</v>
      </c>
      <c r="AY99" s="85">
        <v>5.0525000000000002</v>
      </c>
      <c r="AZ99" s="87">
        <f>IF(AND(AY99&gt;0,AY99&lt;=10),AY99*0.25,IF(AND(AY99&gt;10,AY99&lt;=50),AY99*0.17,IF(AND(AY99&gt;10,AY99&lt;=100),AY99*0.12,IF(AY99&gt;100,AY99*0.1))))</f>
        <v>1.2631250000000001</v>
      </c>
      <c r="BA99" s="43">
        <f>AZ99+AY99</f>
        <v>6.3156250000000007</v>
      </c>
      <c r="BB99" s="85">
        <f>BA99+BA99*0.08</f>
        <v>6.8208750000000009</v>
      </c>
      <c r="BC99" s="20" t="s">
        <v>12295</v>
      </c>
      <c r="BD99" s="84" t="s">
        <v>12298</v>
      </c>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84"/>
      <c r="CE99" s="84"/>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row>
    <row r="100" spans="1:116" s="20" customFormat="1" ht="30" customHeight="1">
      <c r="A100" s="4" t="s">
        <v>465</v>
      </c>
      <c r="B100" s="5">
        <v>98</v>
      </c>
      <c r="C100" s="6">
        <v>5476</v>
      </c>
      <c r="D100" s="6"/>
      <c r="E100" s="3" t="s">
        <v>481</v>
      </c>
      <c r="F100" s="3" t="s">
        <v>482</v>
      </c>
      <c r="G100" s="3" t="s">
        <v>483</v>
      </c>
      <c r="H100" s="3" t="s">
        <v>484</v>
      </c>
      <c r="I100" s="3" t="s">
        <v>123</v>
      </c>
      <c r="J100" s="3" t="s">
        <v>485</v>
      </c>
      <c r="K100" s="6">
        <v>150</v>
      </c>
      <c r="L100" s="3" t="s">
        <v>79</v>
      </c>
      <c r="M100" s="6">
        <v>1</v>
      </c>
      <c r="N100" s="3" t="s">
        <v>44</v>
      </c>
      <c r="O100" s="3" t="s">
        <v>471</v>
      </c>
      <c r="P100" s="3" t="s">
        <v>472</v>
      </c>
      <c r="Q100" s="3" t="s">
        <v>486</v>
      </c>
      <c r="R100" s="156">
        <v>5.91</v>
      </c>
      <c r="S100" s="22"/>
      <c r="T100" s="23">
        <v>5.5</v>
      </c>
      <c r="U100" s="1">
        <v>2.9</v>
      </c>
      <c r="V100" s="21">
        <v>5.05</v>
      </c>
      <c r="W100" s="22"/>
      <c r="X100" s="22"/>
      <c r="Y100" s="22"/>
      <c r="Z100" s="22"/>
      <c r="AA100" s="22"/>
      <c r="AB100" s="22"/>
      <c r="AC100" s="22"/>
      <c r="AD100" s="22"/>
      <c r="AE100" s="24">
        <v>5.05</v>
      </c>
      <c r="AN100" s="25">
        <v>5.91</v>
      </c>
      <c r="AO100" s="20" t="s">
        <v>47</v>
      </c>
      <c r="AP100" s="24" t="s">
        <v>48</v>
      </c>
      <c r="AQ100" s="20" t="e">
        <f>AVERAGE(SMALL(AE100:AI100,1),SMALL(AE100:AI100,2))</f>
        <v>#NUM!</v>
      </c>
      <c r="AR100" s="20" t="e">
        <f>IF(R100 &lt;=( AVERAGE(SMALL(AE100:AI100,1),SMALL(AE100:AI100,2))), R100, "")</f>
        <v>#NUM!</v>
      </c>
      <c r="AS100" s="20" t="e">
        <f>AVERAGE(SMALL(AJ100:AM100,1),SMALL(AJ100:AM100,2))</f>
        <v>#NUM!</v>
      </c>
      <c r="AT100" s="20">
        <f>T100*1.075</f>
        <v>5.9124999999999996</v>
      </c>
      <c r="AU100" s="20">
        <f>U100*1.075</f>
        <v>3.1174999999999997</v>
      </c>
      <c r="AV100" s="22">
        <f>MIN(AN100,AT100,AU100)</f>
        <v>3.1174999999999997</v>
      </c>
      <c r="AW100" s="20" t="s">
        <v>71</v>
      </c>
      <c r="AX100" s="20" t="s">
        <v>72</v>
      </c>
      <c r="AY100" s="25">
        <v>3.12</v>
      </c>
      <c r="AZ100" s="27">
        <f>IF(AND(AY100&gt;0,AY100&lt;=10),AY100*0.25,IF(AND(AY100&gt;10,AY100&lt;=50),AY100*0.17,IF(AND(AY100&gt;10,AY100&lt;=100),AY100*0.12,IF(AY100&gt;100,AY100*0.1))))</f>
        <v>0.78</v>
      </c>
      <c r="BA100" s="3">
        <f>AZ100+AY100</f>
        <v>3.9000000000000004</v>
      </c>
      <c r="BB100" s="25">
        <f>BA100+BA100*0.08</f>
        <v>4.2120000000000006</v>
      </c>
      <c r="BC100" s="20" t="s">
        <v>12295</v>
      </c>
    </row>
    <row r="101" spans="1:116" s="20" customFormat="1" ht="30" customHeight="1">
      <c r="A101" s="7" t="s">
        <v>487</v>
      </c>
      <c r="B101" s="5">
        <v>99</v>
      </c>
      <c r="C101" s="10">
        <v>16341</v>
      </c>
      <c r="D101" s="10"/>
      <c r="E101" s="8" t="s">
        <v>527</v>
      </c>
      <c r="F101" s="3" t="s">
        <v>528</v>
      </c>
      <c r="G101" s="3" t="s">
        <v>529</v>
      </c>
      <c r="H101" s="3" t="s">
        <v>530</v>
      </c>
      <c r="I101" s="3" t="s">
        <v>42</v>
      </c>
      <c r="J101" s="3" t="s">
        <v>531</v>
      </c>
      <c r="K101" s="6"/>
      <c r="L101" s="3"/>
      <c r="M101" s="6">
        <v>4</v>
      </c>
      <c r="N101" s="3" t="s">
        <v>44</v>
      </c>
      <c r="O101" s="3" t="s">
        <v>532</v>
      </c>
      <c r="P101" s="3" t="s">
        <v>533</v>
      </c>
      <c r="Q101" s="3" t="s">
        <v>534</v>
      </c>
      <c r="R101" s="156">
        <v>6.44</v>
      </c>
      <c r="S101" s="22"/>
      <c r="T101" s="23"/>
      <c r="U101" s="1">
        <v>4.8899999999999997</v>
      </c>
      <c r="V101" s="21"/>
      <c r="W101" s="22"/>
      <c r="X101" s="22"/>
      <c r="Y101" s="22"/>
      <c r="Z101" s="22"/>
      <c r="AA101" s="22"/>
      <c r="AB101" s="22"/>
      <c r="AC101" s="22"/>
      <c r="AD101" s="22"/>
      <c r="AE101" s="24"/>
      <c r="AN101" s="25">
        <v>6.44</v>
      </c>
      <c r="AO101" s="20" t="s">
        <v>47</v>
      </c>
      <c r="AP101" s="24" t="s">
        <v>48</v>
      </c>
      <c r="AQ101" s="20" t="e">
        <f>AVERAGE(SMALL(AE101:AI101,1),SMALL(AE101:AI101,2))</f>
        <v>#NUM!</v>
      </c>
      <c r="AR101" s="20" t="e">
        <f>IF(R101 &lt;=( AVERAGE(SMALL(AE101:AI101,1),SMALL(AE101:AI101,2))), R101, "")</f>
        <v>#NUM!</v>
      </c>
      <c r="AS101" s="20" t="e">
        <f>AVERAGE(SMALL(AJ101:AM101,1),SMALL(AJ101:AM101,2))</f>
        <v>#NUM!</v>
      </c>
      <c r="AT101" s="20">
        <f>T101*1.075</f>
        <v>0</v>
      </c>
      <c r="AU101" s="20">
        <f>U101*1.075</f>
        <v>5.2567499999999994</v>
      </c>
      <c r="AV101" s="22">
        <f>MIN(AN101,AT101,AU101)</f>
        <v>0</v>
      </c>
      <c r="AW101" s="20" t="s">
        <v>71</v>
      </c>
      <c r="AX101" s="20" t="s">
        <v>72</v>
      </c>
      <c r="AY101" s="25">
        <v>5.2567500000000003</v>
      </c>
      <c r="AZ101" s="27">
        <f>IF(AND(AY101&gt;0,AY101&lt;=10),AY101*0.25,IF(AND(AY101&gt;10,AY101&lt;=50),AY101*0.17,IF(AND(AY101&gt;10,AY101&lt;=100),AY101*0.12,IF(AY101&gt;100,AY101*0.1))))</f>
        <v>1.3141875000000001</v>
      </c>
      <c r="BA101" s="3">
        <f>AZ101+AY101</f>
        <v>6.5709375000000003</v>
      </c>
      <c r="BB101" s="25">
        <f>BA101+BA101*0.08</f>
        <v>7.0966125</v>
      </c>
      <c r="BC101" s="20" t="s">
        <v>12295</v>
      </c>
    </row>
    <row r="102" spans="1:116" s="20" customFormat="1" ht="30" customHeight="1">
      <c r="A102" s="4" t="s">
        <v>487</v>
      </c>
      <c r="B102" s="5">
        <v>100</v>
      </c>
      <c r="C102" s="116">
        <v>2389</v>
      </c>
      <c r="D102" s="116"/>
      <c r="E102" s="3" t="s">
        <v>504</v>
      </c>
      <c r="F102" s="3" t="s">
        <v>505</v>
      </c>
      <c r="G102" s="3" t="s">
        <v>506</v>
      </c>
      <c r="H102" s="3" t="s">
        <v>41</v>
      </c>
      <c r="I102" s="3" t="s">
        <v>139</v>
      </c>
      <c r="J102" s="3" t="s">
        <v>507</v>
      </c>
      <c r="K102" s="6"/>
      <c r="L102" s="3"/>
      <c r="M102" s="6">
        <v>10</v>
      </c>
      <c r="N102" s="3" t="s">
        <v>44</v>
      </c>
      <c r="O102" s="3" t="s">
        <v>491</v>
      </c>
      <c r="P102" s="3" t="s">
        <v>508</v>
      </c>
      <c r="Q102" s="3" t="s">
        <v>509</v>
      </c>
      <c r="R102" s="156">
        <v>8.6</v>
      </c>
      <c r="S102" s="22"/>
      <c r="T102" s="23"/>
      <c r="U102" s="1">
        <v>3.5</v>
      </c>
      <c r="V102" s="21"/>
      <c r="W102" s="22"/>
      <c r="X102" s="22"/>
      <c r="Y102" s="22"/>
      <c r="Z102" s="22"/>
      <c r="AA102" s="22"/>
      <c r="AB102" s="22"/>
      <c r="AC102" s="22"/>
      <c r="AD102" s="22"/>
      <c r="AE102" s="24"/>
      <c r="AN102" s="25">
        <v>8.6</v>
      </c>
      <c r="AO102" s="20" t="s">
        <v>47</v>
      </c>
      <c r="AP102" s="24" t="s">
        <v>48</v>
      </c>
      <c r="AQ102" s="20" t="e">
        <f>AVERAGE(SMALL(AE102:AI102,1),SMALL(AE102:AI102,2))</f>
        <v>#NUM!</v>
      </c>
      <c r="AR102" s="20" t="e">
        <f>IF(R102 &lt;=( AVERAGE(SMALL(AE102:AI102,1),SMALL(AE102:AI102,2))), R102, "")</f>
        <v>#NUM!</v>
      </c>
      <c r="AS102" s="20" t="e">
        <f>AVERAGE(SMALL(AJ102:AM102,1),SMALL(AJ102:AM102,2))</f>
        <v>#NUM!</v>
      </c>
      <c r="AT102" s="20">
        <f>T102*1.075</f>
        <v>0</v>
      </c>
      <c r="AU102" s="20">
        <f>U102*1.075</f>
        <v>3.7624999999999997</v>
      </c>
      <c r="AV102" s="22">
        <f>MIN(AN102,AT102,AU102)</f>
        <v>0</v>
      </c>
      <c r="AW102" s="20" t="s">
        <v>71</v>
      </c>
      <c r="AX102" s="20" t="s">
        <v>72</v>
      </c>
      <c r="AY102" s="25">
        <v>3.762</v>
      </c>
      <c r="AZ102" s="27">
        <f>IF(AND(AY102&gt;0,AY102&lt;=10),AY102*0.25,IF(AND(AY102&gt;10,AY102&lt;=50),AY102*0.17,IF(AND(AY102&gt;10,AY102&lt;=100),AY102*0.12,IF(AY102&gt;100,AY102*0.1))))</f>
        <v>0.9405</v>
      </c>
      <c r="BA102" s="3">
        <f>AZ102+AY102</f>
        <v>4.7024999999999997</v>
      </c>
      <c r="BB102" s="25">
        <f>BA102+BA102*0.08</f>
        <v>5.0786999999999995</v>
      </c>
      <c r="BC102" s="20" t="s">
        <v>12295</v>
      </c>
    </row>
    <row r="103" spans="1:116" s="20" customFormat="1" ht="30" customHeight="1">
      <c r="A103" s="4" t="s">
        <v>487</v>
      </c>
      <c r="B103" s="5">
        <v>101</v>
      </c>
      <c r="C103" s="116">
        <v>2388</v>
      </c>
      <c r="D103" s="116"/>
      <c r="E103" s="3" t="s">
        <v>510</v>
      </c>
      <c r="F103" s="3" t="s">
        <v>511</v>
      </c>
      <c r="G103" s="3" t="s">
        <v>506</v>
      </c>
      <c r="H103" s="3" t="s">
        <v>512</v>
      </c>
      <c r="I103" s="3" t="s">
        <v>139</v>
      </c>
      <c r="J103" s="3" t="s">
        <v>513</v>
      </c>
      <c r="K103" s="6"/>
      <c r="L103" s="3"/>
      <c r="M103" s="6">
        <v>2</v>
      </c>
      <c r="N103" s="3" t="s">
        <v>44</v>
      </c>
      <c r="O103" s="3" t="s">
        <v>491</v>
      </c>
      <c r="P103" s="3" t="s">
        <v>514</v>
      </c>
      <c r="Q103" s="3" t="s">
        <v>515</v>
      </c>
      <c r="R103" s="156">
        <v>7.68</v>
      </c>
      <c r="S103" s="22"/>
      <c r="T103" s="23"/>
      <c r="U103" s="1">
        <v>5.79</v>
      </c>
      <c r="V103" s="21"/>
      <c r="W103" s="22"/>
      <c r="X103" s="22"/>
      <c r="Y103" s="22"/>
      <c r="Z103" s="22"/>
      <c r="AA103" s="22"/>
      <c r="AB103" s="22"/>
      <c r="AC103" s="22"/>
      <c r="AD103" s="22"/>
      <c r="AE103" s="24"/>
      <c r="AN103" s="25">
        <v>7.68</v>
      </c>
      <c r="AO103" s="20" t="s">
        <v>47</v>
      </c>
      <c r="AP103" s="24" t="s">
        <v>48</v>
      </c>
      <c r="AQ103" s="20" t="e">
        <f>AVERAGE(SMALL(AE103:AI103,1),SMALL(AE103:AI103,2))</f>
        <v>#NUM!</v>
      </c>
      <c r="AR103" s="20" t="e">
        <f>IF(R103 &lt;=( AVERAGE(SMALL(AE103:AI103,1),SMALL(AE103:AI103,2))), R103, "")</f>
        <v>#NUM!</v>
      </c>
      <c r="AS103" s="20" t="e">
        <f>AVERAGE(SMALL(AJ103:AM103,1),SMALL(AJ103:AM103,2))</f>
        <v>#NUM!</v>
      </c>
      <c r="AT103" s="20">
        <f>T103*1.075</f>
        <v>0</v>
      </c>
      <c r="AU103" s="20">
        <f>U103*1.075</f>
        <v>6.2242499999999996</v>
      </c>
      <c r="AV103" s="22">
        <f>MIN(AN103,AT103,AU103)</f>
        <v>0</v>
      </c>
      <c r="AW103" s="20" t="s">
        <v>71</v>
      </c>
      <c r="AX103" s="20" t="s">
        <v>72</v>
      </c>
      <c r="AY103" s="25">
        <v>6.2240000000000002</v>
      </c>
      <c r="AZ103" s="27">
        <f>IF(AND(AY103&gt;0,AY103&lt;=10),AY103*0.25,IF(AND(AY103&gt;10,AY103&lt;=50),AY103*0.17,IF(AND(AY103&gt;10,AY103&lt;=100),AY103*0.12,IF(AY103&gt;100,AY103*0.1))))</f>
        <v>1.556</v>
      </c>
      <c r="BA103" s="3">
        <f>AZ103+AY103</f>
        <v>7.78</v>
      </c>
      <c r="BB103" s="25">
        <f>BA103+BA103*0.08</f>
        <v>8.4024000000000001</v>
      </c>
      <c r="BC103" s="20" t="s">
        <v>12295</v>
      </c>
    </row>
    <row r="104" spans="1:116" s="20" customFormat="1" ht="30" customHeight="1">
      <c r="A104" s="4" t="s">
        <v>487</v>
      </c>
      <c r="B104" s="5">
        <v>102</v>
      </c>
      <c r="C104" s="116">
        <v>2387</v>
      </c>
      <c r="D104" s="116"/>
      <c r="E104" s="3" t="s">
        <v>510</v>
      </c>
      <c r="F104" s="3" t="s">
        <v>505</v>
      </c>
      <c r="G104" s="3" t="s">
        <v>506</v>
      </c>
      <c r="H104" s="3" t="s">
        <v>516</v>
      </c>
      <c r="I104" s="3" t="s">
        <v>139</v>
      </c>
      <c r="J104" s="3" t="s">
        <v>517</v>
      </c>
      <c r="K104" s="6"/>
      <c r="L104" s="3"/>
      <c r="M104" s="6">
        <v>7</v>
      </c>
      <c r="N104" s="3" t="s">
        <v>44</v>
      </c>
      <c r="O104" s="3" t="s">
        <v>491</v>
      </c>
      <c r="P104" s="3" t="s">
        <v>518</v>
      </c>
      <c r="Q104" s="3" t="s">
        <v>519</v>
      </c>
      <c r="R104" s="156">
        <v>8.32</v>
      </c>
      <c r="S104" s="22"/>
      <c r="T104" s="23"/>
      <c r="U104" s="1">
        <v>6.45</v>
      </c>
      <c r="V104" s="21"/>
      <c r="W104" s="22"/>
      <c r="X104" s="22"/>
      <c r="Y104" s="22"/>
      <c r="Z104" s="22"/>
      <c r="AA104" s="22"/>
      <c r="AB104" s="22"/>
      <c r="AC104" s="22"/>
      <c r="AD104" s="22"/>
      <c r="AE104" s="24"/>
      <c r="AN104" s="25">
        <v>8.32</v>
      </c>
      <c r="AO104" s="20" t="s">
        <v>47</v>
      </c>
      <c r="AP104" s="24" t="s">
        <v>48</v>
      </c>
      <c r="AQ104" s="20" t="e">
        <f>AVERAGE(SMALL(AE104:AI104,1),SMALL(AE104:AI104,2))</f>
        <v>#NUM!</v>
      </c>
      <c r="AR104" s="20" t="e">
        <f>IF(R104 &lt;=( AVERAGE(SMALL(AE104:AI104,1),SMALL(AE104:AI104,2))), R104, "")</f>
        <v>#NUM!</v>
      </c>
      <c r="AS104" s="20" t="e">
        <f>AVERAGE(SMALL(AJ104:AM104,1),SMALL(AJ104:AM104,2))</f>
        <v>#NUM!</v>
      </c>
      <c r="AT104" s="20">
        <f>T104*1.075</f>
        <v>0</v>
      </c>
      <c r="AU104" s="20">
        <f>U104*1.075</f>
        <v>6.9337499999999999</v>
      </c>
      <c r="AV104" s="22">
        <f>MIN(AN104,AT104,AU104)</f>
        <v>0</v>
      </c>
      <c r="AW104" s="20" t="s">
        <v>71</v>
      </c>
      <c r="AX104" s="20" t="s">
        <v>72</v>
      </c>
      <c r="AY104" s="25">
        <v>6.9329999999999998</v>
      </c>
      <c r="AZ104" s="27">
        <f>IF(AND(AY104&gt;0,AY104&lt;=10),AY104*0.25,IF(AND(AY104&gt;10,AY104&lt;=50),AY104*0.17,IF(AND(AY104&gt;10,AY104&lt;=100),AY104*0.12,IF(AY104&gt;100,AY104*0.1))))</f>
        <v>1.73325</v>
      </c>
      <c r="BA104" s="3">
        <f>AZ104+AY104</f>
        <v>8.6662499999999998</v>
      </c>
      <c r="BB104" s="25">
        <f>BA104+BA104*0.08</f>
        <v>9.3595500000000005</v>
      </c>
      <c r="BC104" s="20" t="s">
        <v>12295</v>
      </c>
    </row>
    <row r="105" spans="1:116" s="20" customFormat="1" ht="30" customHeight="1">
      <c r="A105" s="7" t="s">
        <v>487</v>
      </c>
      <c r="B105" s="5">
        <v>103</v>
      </c>
      <c r="C105" s="10">
        <v>749</v>
      </c>
      <c r="D105" s="10"/>
      <c r="E105" s="8" t="s">
        <v>520</v>
      </c>
      <c r="F105" s="3" t="s">
        <v>521</v>
      </c>
      <c r="G105" s="3" t="s">
        <v>522</v>
      </c>
      <c r="H105" s="3" t="s">
        <v>56</v>
      </c>
      <c r="I105" s="3" t="s">
        <v>523</v>
      </c>
      <c r="J105" s="3" t="s">
        <v>524</v>
      </c>
      <c r="K105" s="6"/>
      <c r="L105" s="3"/>
      <c r="M105" s="6">
        <v>14</v>
      </c>
      <c r="N105" s="3" t="s">
        <v>44</v>
      </c>
      <c r="O105" s="3" t="s">
        <v>491</v>
      </c>
      <c r="P105" s="3" t="s">
        <v>525</v>
      </c>
      <c r="Q105" s="3" t="s">
        <v>526</v>
      </c>
      <c r="R105" s="156">
        <v>4.54</v>
      </c>
      <c r="S105" s="22"/>
      <c r="T105" s="23"/>
      <c r="U105" s="1">
        <v>3.85</v>
      </c>
      <c r="V105" s="21"/>
      <c r="W105" s="22"/>
      <c r="X105" s="22"/>
      <c r="Y105" s="22"/>
      <c r="Z105" s="22"/>
      <c r="AA105" s="22"/>
      <c r="AB105" s="22"/>
      <c r="AC105" s="22"/>
      <c r="AD105" s="22"/>
      <c r="AE105" s="24"/>
      <c r="AN105" s="25">
        <v>4.54</v>
      </c>
      <c r="AO105" s="20" t="s">
        <v>47</v>
      </c>
      <c r="AP105" s="24" t="s">
        <v>48</v>
      </c>
      <c r="AQ105" s="20" t="e">
        <f>AVERAGE(SMALL(AE105:AI105,1),SMALL(AE105:AI105,2))</f>
        <v>#NUM!</v>
      </c>
      <c r="AR105" s="20" t="e">
        <f>IF(R105 &lt;=( AVERAGE(SMALL(AE105:AI105,1),SMALL(AE105:AI105,2))), R105, "")</f>
        <v>#NUM!</v>
      </c>
      <c r="AS105" s="20" t="e">
        <f>AVERAGE(SMALL(AJ105:AM105,1),SMALL(AJ105:AM105,2))</f>
        <v>#NUM!</v>
      </c>
      <c r="AT105" s="20">
        <f>T105*1.075</f>
        <v>0</v>
      </c>
      <c r="AU105" s="20">
        <f>U105*1.075</f>
        <v>4.1387499999999999</v>
      </c>
      <c r="AV105" s="22">
        <f>MIN(AN105,AT105,AU105)</f>
        <v>0</v>
      </c>
      <c r="AW105" s="20" t="s">
        <v>71</v>
      </c>
      <c r="AX105" s="20" t="s">
        <v>72</v>
      </c>
      <c r="AY105" s="25">
        <v>4.1379999999999999</v>
      </c>
      <c r="AZ105" s="27">
        <f>IF(AND(AY105&gt;0,AY105&lt;=10),AY105*0.25,IF(AND(AY105&gt;10,AY105&lt;=50),AY105*0.17,IF(AND(AY105&gt;10,AY105&lt;=100),AY105*0.12,IF(AY105&gt;100,AY105*0.1))))</f>
        <v>1.0345</v>
      </c>
      <c r="BA105" s="3">
        <f>AZ105+AY105</f>
        <v>5.1724999999999994</v>
      </c>
      <c r="BB105" s="25">
        <f>BA105+BA105*0.08</f>
        <v>5.5862999999999996</v>
      </c>
      <c r="BC105" s="20" t="s">
        <v>12295</v>
      </c>
    </row>
    <row r="106" spans="1:116" s="20" customFormat="1" ht="30" customHeight="1">
      <c r="A106" s="7" t="s">
        <v>487</v>
      </c>
      <c r="B106" s="5">
        <v>104</v>
      </c>
      <c r="C106" s="10">
        <v>5630</v>
      </c>
      <c r="D106" s="10"/>
      <c r="E106" s="8" t="s">
        <v>488</v>
      </c>
      <c r="F106" s="8" t="s">
        <v>489</v>
      </c>
      <c r="G106" s="8" t="s">
        <v>362</v>
      </c>
      <c r="H106" s="7" t="s">
        <v>299</v>
      </c>
      <c r="I106" s="8" t="s">
        <v>102</v>
      </c>
      <c r="J106" s="8" t="s">
        <v>494</v>
      </c>
      <c r="K106" s="9"/>
      <c r="L106" s="8"/>
      <c r="M106" s="10">
        <v>28</v>
      </c>
      <c r="N106" s="8" t="s">
        <v>44</v>
      </c>
      <c r="O106" s="8" t="s">
        <v>491</v>
      </c>
      <c r="P106" s="8" t="s">
        <v>495</v>
      </c>
      <c r="Q106" s="8" t="s">
        <v>496</v>
      </c>
      <c r="R106" s="156">
        <v>3.33</v>
      </c>
      <c r="S106" s="22"/>
      <c r="T106" s="23"/>
      <c r="U106" s="1">
        <v>2.99</v>
      </c>
      <c r="V106" s="21"/>
      <c r="W106" s="22"/>
      <c r="X106" s="22"/>
      <c r="Y106" s="22"/>
      <c r="Z106" s="22"/>
      <c r="AA106" s="22"/>
      <c r="AB106" s="22"/>
      <c r="AC106" s="22"/>
      <c r="AD106" s="22"/>
      <c r="AE106" s="24"/>
      <c r="AN106" s="25">
        <v>1.8440000000000001</v>
      </c>
      <c r="AO106" s="20" t="s">
        <v>332</v>
      </c>
      <c r="AP106" s="24" t="s">
        <v>333</v>
      </c>
      <c r="AQ106" s="20" t="e">
        <f>AVERAGE(SMALL(AE106:AI106,1),SMALL(AE106:AI106,2))</f>
        <v>#NUM!</v>
      </c>
      <c r="AR106" s="20" t="e">
        <f>IF(R106 &lt;=( AVERAGE(SMALL(AE106:AI106,1),SMALL(AE106:AI106,2))), R106, "")</f>
        <v>#NUM!</v>
      </c>
      <c r="AS106" s="20" t="e">
        <f>AVERAGE(SMALL(AJ106:AM106,1),SMALL(AJ106:AM106,2))</f>
        <v>#NUM!</v>
      </c>
      <c r="AT106" s="20">
        <f>T106*1.075</f>
        <v>0</v>
      </c>
      <c r="AU106" s="20">
        <f>U106*1.075</f>
        <v>3.2142500000000003</v>
      </c>
      <c r="AV106" s="22">
        <f>MIN(AN106,AT106,AU106)</f>
        <v>0</v>
      </c>
      <c r="AW106" s="20" t="s">
        <v>332</v>
      </c>
      <c r="AX106" s="20" t="s">
        <v>333</v>
      </c>
      <c r="AY106" s="25">
        <v>1.6893</v>
      </c>
      <c r="AZ106" s="27">
        <f>IF(AND(AY106&gt;0,AY106&lt;=10),AY106*0.25,IF(AND(AY106&gt;10,AY106&lt;=50),AY106*0.17,IF(AND(AY106&gt;10,AY106&lt;=100),AY106*0.12,IF(AY106&gt;100,AY106*0.1))))</f>
        <v>0.42232500000000001</v>
      </c>
      <c r="BA106" s="3">
        <f>AZ106+AY106</f>
        <v>2.1116250000000001</v>
      </c>
      <c r="BB106" s="25">
        <f>BA106+BA106*0.08</f>
        <v>2.2805550000000001</v>
      </c>
      <c r="BC106" s="20" t="s">
        <v>12295</v>
      </c>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row>
    <row r="107" spans="1:116" s="20" customFormat="1" ht="30" customHeight="1">
      <c r="A107" s="7" t="s">
        <v>487</v>
      </c>
      <c r="B107" s="5">
        <v>105</v>
      </c>
      <c r="C107" s="10">
        <v>5631</v>
      </c>
      <c r="D107" s="10"/>
      <c r="E107" s="8" t="s">
        <v>488</v>
      </c>
      <c r="F107" s="8" t="s">
        <v>489</v>
      </c>
      <c r="G107" s="8" t="s">
        <v>362</v>
      </c>
      <c r="H107" s="7" t="s">
        <v>101</v>
      </c>
      <c r="I107" s="8" t="s">
        <v>102</v>
      </c>
      <c r="J107" s="8" t="s">
        <v>490</v>
      </c>
      <c r="K107" s="9"/>
      <c r="L107" s="8"/>
      <c r="M107" s="10">
        <v>14</v>
      </c>
      <c r="N107" s="8" t="s">
        <v>44</v>
      </c>
      <c r="O107" s="8" t="s">
        <v>491</v>
      </c>
      <c r="P107" s="8" t="s">
        <v>492</v>
      </c>
      <c r="Q107" s="8" t="s">
        <v>493</v>
      </c>
      <c r="R107" s="156">
        <v>3.05</v>
      </c>
      <c r="S107" s="22"/>
      <c r="T107" s="23"/>
      <c r="U107" s="1">
        <v>2.9</v>
      </c>
      <c r="V107" s="21"/>
      <c r="W107" s="22"/>
      <c r="X107" s="22"/>
      <c r="Y107" s="22"/>
      <c r="Z107" s="22"/>
      <c r="AA107" s="22"/>
      <c r="AB107" s="22"/>
      <c r="AC107" s="22"/>
      <c r="AD107" s="22"/>
      <c r="AE107" s="24"/>
      <c r="AN107" s="25">
        <v>1.224</v>
      </c>
      <c r="AO107" s="20" t="s">
        <v>332</v>
      </c>
      <c r="AP107" s="24" t="s">
        <v>333</v>
      </c>
      <c r="AQ107" s="20" t="e">
        <f>AVERAGE(SMALL(AE107:AI107,1),SMALL(AE107:AI107,2))</f>
        <v>#NUM!</v>
      </c>
      <c r="AR107" s="20" t="e">
        <f>IF(R107 &lt;=( AVERAGE(SMALL(AE107:AI107,1),SMALL(AE107:AI107,2))), R107, "")</f>
        <v>#NUM!</v>
      </c>
      <c r="AS107" s="20" t="e">
        <f>AVERAGE(SMALL(AJ107:AM107,1),SMALL(AJ107:AM107,2))</f>
        <v>#NUM!</v>
      </c>
      <c r="AT107" s="20">
        <f>T107*1.075</f>
        <v>0</v>
      </c>
      <c r="AU107" s="20">
        <f>U107*1.075</f>
        <v>3.1174999999999997</v>
      </c>
      <c r="AV107" s="22">
        <f>MIN(AN107,AT107,AU107)</f>
        <v>0</v>
      </c>
      <c r="AW107" s="20" t="s">
        <v>332</v>
      </c>
      <c r="AX107" s="20" t="s">
        <v>333</v>
      </c>
      <c r="AY107" s="25">
        <v>1.1666000000000001</v>
      </c>
      <c r="AZ107" s="27">
        <f>IF(AND(AY107&gt;0,AY107&lt;=10),AY107*0.25,IF(AND(AY107&gt;10,AY107&lt;=50),AY107*0.17,IF(AND(AY107&gt;10,AY107&lt;=100),AY107*0.12,IF(AY107&gt;100,AY107*0.1))))</f>
        <v>0.29165000000000002</v>
      </c>
      <c r="BA107" s="3">
        <f>AZ107+AY107</f>
        <v>1.45825</v>
      </c>
      <c r="BB107" s="25">
        <f>BA107+BA107*0.08</f>
        <v>1.57491</v>
      </c>
      <c r="BC107" s="20" t="s">
        <v>12295</v>
      </c>
    </row>
    <row r="108" spans="1:116" s="20" customFormat="1" ht="30" customHeight="1">
      <c r="A108" s="4" t="s">
        <v>487</v>
      </c>
      <c r="B108" s="5">
        <v>106</v>
      </c>
      <c r="C108" s="6">
        <v>5677</v>
      </c>
      <c r="D108" s="6"/>
      <c r="E108" s="3" t="s">
        <v>497</v>
      </c>
      <c r="F108" s="3" t="s">
        <v>498</v>
      </c>
      <c r="G108" s="3" t="s">
        <v>499</v>
      </c>
      <c r="H108" s="3" t="s">
        <v>500</v>
      </c>
      <c r="I108" s="3" t="s">
        <v>42</v>
      </c>
      <c r="J108" s="3" t="s">
        <v>501</v>
      </c>
      <c r="K108" s="6"/>
      <c r="L108" s="3"/>
      <c r="M108" s="6">
        <v>12</v>
      </c>
      <c r="N108" s="3" t="s">
        <v>44</v>
      </c>
      <c r="O108" s="3" t="s">
        <v>491</v>
      </c>
      <c r="P108" s="3" t="s">
        <v>502</v>
      </c>
      <c r="Q108" s="3" t="s">
        <v>503</v>
      </c>
      <c r="R108" s="156">
        <v>6.55</v>
      </c>
      <c r="S108" s="22"/>
      <c r="T108" s="23"/>
      <c r="U108" s="1">
        <v>5.69</v>
      </c>
      <c r="V108" s="21"/>
      <c r="W108" s="22"/>
      <c r="X108" s="22"/>
      <c r="Y108" s="22"/>
      <c r="Z108" s="22"/>
      <c r="AA108" s="22"/>
      <c r="AB108" s="22"/>
      <c r="AC108" s="22"/>
      <c r="AD108" s="22"/>
      <c r="AE108" s="24"/>
      <c r="AN108" s="25">
        <v>6.55</v>
      </c>
      <c r="AO108" s="20" t="s">
        <v>47</v>
      </c>
      <c r="AP108" s="24" t="s">
        <v>48</v>
      </c>
      <c r="AQ108" s="20" t="e">
        <f>AVERAGE(SMALL(AE108:AI108,1),SMALL(AE108:AI108,2))</f>
        <v>#NUM!</v>
      </c>
      <c r="AR108" s="20" t="e">
        <f>IF(R108 &lt;=( AVERAGE(SMALL(AE108:AI108,1),SMALL(AE108:AI108,2))), R108, "")</f>
        <v>#NUM!</v>
      </c>
      <c r="AS108" s="20" t="e">
        <f>AVERAGE(SMALL(AJ108:AM108,1),SMALL(AJ108:AM108,2))</f>
        <v>#NUM!</v>
      </c>
      <c r="AT108" s="20">
        <f>T108*1.075</f>
        <v>0</v>
      </c>
      <c r="AU108" s="20">
        <f>U108*1.075</f>
        <v>6.1167500000000006</v>
      </c>
      <c r="AV108" s="22">
        <f>MIN(AN108,AT108,AU108)</f>
        <v>0</v>
      </c>
      <c r="AW108" s="20" t="s">
        <v>71</v>
      </c>
      <c r="AX108" s="20" t="s">
        <v>72</v>
      </c>
      <c r="AY108" s="25">
        <v>6.1166999999999998</v>
      </c>
      <c r="AZ108" s="27">
        <f>IF(AND(AY108&gt;0,AY108&lt;=10),AY108*0.25,IF(AND(AY108&gt;10,AY108&lt;=50),AY108*0.17,IF(AND(AY108&gt;10,AY108&lt;=100),AY108*0.12,IF(AY108&gt;100,AY108*0.1))))</f>
        <v>1.529175</v>
      </c>
      <c r="BA108" s="3">
        <f>AZ108+AY108</f>
        <v>7.6458750000000002</v>
      </c>
      <c r="BB108" s="25">
        <f>BA108+BA108*0.08</f>
        <v>8.2575450000000004</v>
      </c>
      <c r="BC108" s="20" t="s">
        <v>12295</v>
      </c>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row>
    <row r="109" spans="1:116" s="20" customFormat="1" ht="30" customHeight="1">
      <c r="A109" s="111" t="s">
        <v>14960</v>
      </c>
      <c r="B109" s="5">
        <v>107</v>
      </c>
      <c r="C109" s="179">
        <v>15017</v>
      </c>
      <c r="D109" s="179"/>
      <c r="E109" s="172" t="s">
        <v>14961</v>
      </c>
      <c r="F109" s="3" t="s">
        <v>13375</v>
      </c>
      <c r="G109" s="3" t="s">
        <v>529</v>
      </c>
      <c r="H109" s="3" t="s">
        <v>41</v>
      </c>
      <c r="I109" s="3" t="s">
        <v>42</v>
      </c>
      <c r="J109" s="3" t="s">
        <v>14962</v>
      </c>
      <c r="K109" s="6"/>
      <c r="L109" s="3"/>
      <c r="M109" s="6">
        <v>4</v>
      </c>
      <c r="N109" s="3" t="s">
        <v>44</v>
      </c>
      <c r="O109" s="3" t="s">
        <v>14963</v>
      </c>
      <c r="P109" s="3" t="s">
        <v>14964</v>
      </c>
      <c r="Q109" s="3" t="s">
        <v>14965</v>
      </c>
      <c r="R109" s="161">
        <v>2.3199999999999998</v>
      </c>
      <c r="S109" s="79">
        <v>2.3199999999999998</v>
      </c>
      <c r="T109" s="81">
        <v>0.36</v>
      </c>
      <c r="U109" s="82">
        <v>0.32</v>
      </c>
      <c r="V109" s="79"/>
      <c r="W109" s="79"/>
      <c r="X109" s="79"/>
      <c r="Y109" s="79"/>
      <c r="Z109" s="79"/>
      <c r="AA109" s="79"/>
      <c r="AB109" s="79"/>
      <c r="AC109" s="79"/>
      <c r="AD109" s="83"/>
      <c r="AE109" s="84"/>
      <c r="AF109" s="84"/>
      <c r="AG109" s="84"/>
      <c r="AH109" s="84"/>
      <c r="AI109" s="84"/>
      <c r="AJ109" s="84"/>
      <c r="AK109" s="84"/>
      <c r="AL109" s="84"/>
      <c r="AM109" s="84"/>
      <c r="AN109" s="85"/>
      <c r="AO109" s="84"/>
      <c r="AP109" s="83"/>
      <c r="AQ109" s="84" t="e">
        <v>#NUM!</v>
      </c>
      <c r="AR109" s="84" t="e">
        <v>#NUM!</v>
      </c>
      <c r="AS109" s="84" t="e">
        <v>#NUM!</v>
      </c>
      <c r="AT109" s="84" t="e">
        <v>#REF!</v>
      </c>
      <c r="AU109" s="84">
        <v>0.38699999999999996</v>
      </c>
      <c r="AV109" s="79" t="e">
        <v>#REF!</v>
      </c>
      <c r="AW109" s="84" t="s">
        <v>71</v>
      </c>
      <c r="AX109" s="84" t="s">
        <v>72</v>
      </c>
      <c r="AY109" s="85">
        <v>0.38700000000000001</v>
      </c>
      <c r="AZ109" s="87">
        <v>9.6750000000000003E-2</v>
      </c>
      <c r="BA109" s="43">
        <v>0.48375000000000001</v>
      </c>
      <c r="BB109" s="85">
        <v>0.52244999999999997</v>
      </c>
      <c r="BC109" s="20" t="s">
        <v>12295</v>
      </c>
      <c r="BD109" s="84" t="s">
        <v>1028</v>
      </c>
      <c r="BE109" s="84"/>
      <c r="BF109" s="84"/>
      <c r="BG109" s="84"/>
      <c r="BH109" s="84"/>
      <c r="BI109" s="84"/>
      <c r="BJ109" s="84"/>
      <c r="BK109" s="84"/>
      <c r="BL109" s="84"/>
      <c r="BM109" s="84"/>
      <c r="BN109" s="84"/>
      <c r="BO109" s="84"/>
      <c r="BP109" s="84"/>
      <c r="BQ109" s="84"/>
      <c r="BR109" s="84"/>
      <c r="BS109" s="84"/>
      <c r="BT109" s="84"/>
      <c r="BU109" s="84"/>
      <c r="BV109" s="84"/>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c r="DA109" s="84"/>
      <c r="DB109" s="84"/>
      <c r="DC109" s="84"/>
      <c r="DD109" s="84"/>
      <c r="DE109" s="84"/>
      <c r="DF109" s="84"/>
      <c r="DG109" s="84"/>
      <c r="DH109" s="84"/>
      <c r="DI109" s="84"/>
      <c r="DJ109" s="84"/>
      <c r="DK109" s="84"/>
      <c r="DL109" s="84"/>
    </row>
    <row r="110" spans="1:116" s="20" customFormat="1" ht="30" customHeight="1">
      <c r="A110" s="111" t="s">
        <v>14966</v>
      </c>
      <c r="B110" s="5">
        <v>108</v>
      </c>
      <c r="C110" s="179">
        <v>5625</v>
      </c>
      <c r="D110" s="179"/>
      <c r="E110" s="172" t="s">
        <v>14967</v>
      </c>
      <c r="F110" s="3" t="s">
        <v>13375</v>
      </c>
      <c r="G110" s="3" t="s">
        <v>529</v>
      </c>
      <c r="H110" s="3" t="s">
        <v>41</v>
      </c>
      <c r="I110" s="3" t="s">
        <v>5812</v>
      </c>
      <c r="J110" s="3" t="s">
        <v>14968</v>
      </c>
      <c r="K110" s="6"/>
      <c r="L110" s="3"/>
      <c r="M110" s="6">
        <v>7</v>
      </c>
      <c r="N110" s="3" t="s">
        <v>44</v>
      </c>
      <c r="O110" s="3" t="s">
        <v>14963</v>
      </c>
      <c r="P110" s="3" t="s">
        <v>14964</v>
      </c>
      <c r="Q110" s="3" t="s">
        <v>14969</v>
      </c>
      <c r="R110" s="161">
        <v>2.86</v>
      </c>
      <c r="S110" s="79">
        <v>2.86</v>
      </c>
      <c r="T110" s="81">
        <v>0.81</v>
      </c>
      <c r="U110" s="82">
        <v>3.0249999999999999</v>
      </c>
      <c r="V110" s="79"/>
      <c r="W110" s="79"/>
      <c r="X110" s="79"/>
      <c r="Y110" s="79"/>
      <c r="Z110" s="79"/>
      <c r="AA110" s="79"/>
      <c r="AB110" s="79"/>
      <c r="AC110" s="79">
        <v>3.02</v>
      </c>
      <c r="AD110" s="83"/>
      <c r="AE110" s="84"/>
      <c r="AF110" s="84"/>
      <c r="AG110" s="84"/>
      <c r="AH110" s="84"/>
      <c r="AI110" s="84"/>
      <c r="AJ110" s="84"/>
      <c r="AK110" s="84"/>
      <c r="AL110" s="84"/>
      <c r="AM110" s="84"/>
      <c r="AN110" s="85"/>
      <c r="AO110" s="84"/>
      <c r="AP110" s="83"/>
      <c r="AQ110" s="84" t="e">
        <v>#NUM!</v>
      </c>
      <c r="AR110" s="84" t="e">
        <v>#NUM!</v>
      </c>
      <c r="AS110" s="84" t="e">
        <v>#NUM!</v>
      </c>
      <c r="AT110" s="84" t="e">
        <v>#REF!</v>
      </c>
      <c r="AU110" s="84">
        <v>0.87075000000000002</v>
      </c>
      <c r="AV110" s="79" t="e">
        <v>#REF!</v>
      </c>
      <c r="AW110" s="84" t="s">
        <v>71</v>
      </c>
      <c r="AX110" s="84" t="s">
        <v>72</v>
      </c>
      <c r="AY110" s="85">
        <v>0.87070000000000003</v>
      </c>
      <c r="AZ110" s="87">
        <v>0.21767500000000001</v>
      </c>
      <c r="BA110" s="43">
        <v>1.0883750000000001</v>
      </c>
      <c r="BB110" s="85">
        <v>1.1754450000000001</v>
      </c>
      <c r="BC110" s="20" t="s">
        <v>12295</v>
      </c>
      <c r="BD110" s="84" t="s">
        <v>1028</v>
      </c>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row>
    <row r="111" spans="1:116" s="20" customFormat="1" ht="30" customHeight="1">
      <c r="A111" s="4" t="s">
        <v>375</v>
      </c>
      <c r="B111" s="5">
        <v>109</v>
      </c>
      <c r="C111" s="6">
        <v>19986</v>
      </c>
      <c r="D111" s="6"/>
      <c r="E111" s="3" t="s">
        <v>535</v>
      </c>
      <c r="F111" s="3" t="s">
        <v>536</v>
      </c>
      <c r="G111" s="3" t="s">
        <v>537</v>
      </c>
      <c r="H111" s="3" t="s">
        <v>538</v>
      </c>
      <c r="I111" s="3" t="s">
        <v>539</v>
      </c>
      <c r="J111" s="3" t="s">
        <v>544</v>
      </c>
      <c r="K111" s="6"/>
      <c r="L111" s="3"/>
      <c r="M111" s="6">
        <v>20</v>
      </c>
      <c r="N111" s="3" t="s">
        <v>44</v>
      </c>
      <c r="O111" s="3" t="s">
        <v>541</v>
      </c>
      <c r="P111" s="3" t="s">
        <v>542</v>
      </c>
      <c r="Q111" s="3" t="s">
        <v>545</v>
      </c>
      <c r="R111" s="156">
        <v>7.62</v>
      </c>
      <c r="S111" s="22"/>
      <c r="T111" s="23">
        <v>5.93</v>
      </c>
      <c r="U111" s="1" t="s">
        <v>54</v>
      </c>
      <c r="V111" s="21">
        <v>7.62</v>
      </c>
      <c r="W111" s="22"/>
      <c r="X111" s="22"/>
      <c r="Y111" s="22"/>
      <c r="Z111" s="22"/>
      <c r="AA111" s="22"/>
      <c r="AB111" s="22"/>
      <c r="AC111" s="22"/>
      <c r="AD111" s="22"/>
      <c r="AE111" s="24">
        <v>7.62</v>
      </c>
      <c r="AN111" s="25">
        <v>7.62</v>
      </c>
      <c r="AO111" s="20" t="s">
        <v>47</v>
      </c>
      <c r="AP111" s="24" t="s">
        <v>48</v>
      </c>
      <c r="AQ111" s="20" t="e">
        <f>AVERAGE(SMALL(AE111:AI111,1),SMALL(AE111:AI111,2))</f>
        <v>#NUM!</v>
      </c>
      <c r="AR111" s="20" t="e">
        <f>IF(R111 &lt;=( AVERAGE(SMALL(AE111:AI111,1),SMALL(AE111:AI111,2))), R111, "")</f>
        <v>#NUM!</v>
      </c>
      <c r="AS111" s="20" t="e">
        <f>AVERAGE(SMALL(AJ111:AM111,1),SMALL(AJ111:AM111,2))</f>
        <v>#NUM!</v>
      </c>
      <c r="AT111" s="20">
        <f>T111*1.075</f>
        <v>6.3747499999999997</v>
      </c>
      <c r="AU111" s="20" t="e">
        <f>U111*1.075</f>
        <v>#VALUE!</v>
      </c>
      <c r="AV111" s="22" t="e">
        <f>MIN(AN111,AT111,AU111)</f>
        <v>#VALUE!</v>
      </c>
      <c r="AW111" s="20" t="s">
        <v>977</v>
      </c>
      <c r="AX111" s="20" t="s">
        <v>48</v>
      </c>
      <c r="AY111" s="25">
        <v>7.62</v>
      </c>
      <c r="AZ111" s="27">
        <f>IF(AND(AY111&gt;0,AY111&lt;=10),AY111*0.25,IF(AND(AY111&gt;10,AY111&lt;=50),AY111*0.17,IF(AND(AY111&gt;10,AY111&lt;=100),AY111*0.12,IF(AY111&gt;100,AY111*0.1))))</f>
        <v>1.905</v>
      </c>
      <c r="BA111" s="3">
        <f>AZ111+AY111</f>
        <v>9.5250000000000004</v>
      </c>
      <c r="BB111" s="25">
        <f>BA111+BA111*0.08</f>
        <v>10.287000000000001</v>
      </c>
      <c r="BC111" s="20" t="s">
        <v>12295</v>
      </c>
    </row>
    <row r="112" spans="1:116" s="20" customFormat="1" ht="30" customHeight="1">
      <c r="A112" s="4" t="s">
        <v>375</v>
      </c>
      <c r="B112" s="5">
        <v>110</v>
      </c>
      <c r="C112" s="6">
        <v>19987</v>
      </c>
      <c r="D112" s="6"/>
      <c r="E112" s="3" t="s">
        <v>546</v>
      </c>
      <c r="F112" s="3" t="s">
        <v>547</v>
      </c>
      <c r="G112" s="3" t="s">
        <v>548</v>
      </c>
      <c r="H112" s="3" t="s">
        <v>549</v>
      </c>
      <c r="I112" s="3" t="s">
        <v>550</v>
      </c>
      <c r="J112" s="3" t="s">
        <v>551</v>
      </c>
      <c r="K112" s="6">
        <v>5</v>
      </c>
      <c r="L112" s="3" t="s">
        <v>79</v>
      </c>
      <c r="M112" s="6">
        <v>1</v>
      </c>
      <c r="N112" s="3" t="s">
        <v>44</v>
      </c>
      <c r="O112" s="3" t="s">
        <v>541</v>
      </c>
      <c r="P112" s="3" t="s">
        <v>542</v>
      </c>
      <c r="Q112" s="3" t="s">
        <v>552</v>
      </c>
      <c r="R112" s="156">
        <v>9.43</v>
      </c>
      <c r="S112" s="22"/>
      <c r="T112" s="23">
        <v>7.33</v>
      </c>
      <c r="U112" s="1" t="s">
        <v>54</v>
      </c>
      <c r="V112" s="21">
        <v>9.43</v>
      </c>
      <c r="W112" s="22"/>
      <c r="X112" s="22"/>
      <c r="Y112" s="22"/>
      <c r="Z112" s="22"/>
      <c r="AA112" s="22"/>
      <c r="AB112" s="22"/>
      <c r="AC112" s="22"/>
      <c r="AD112" s="22"/>
      <c r="AE112" s="24">
        <v>9.43</v>
      </c>
      <c r="AN112" s="25">
        <v>9.43</v>
      </c>
      <c r="AO112" s="20" t="s">
        <v>47</v>
      </c>
      <c r="AP112" s="24" t="s">
        <v>48</v>
      </c>
      <c r="AQ112" s="20" t="e">
        <f>AVERAGE(SMALL(AE112:AI112,1),SMALL(AE112:AI112,2))</f>
        <v>#NUM!</v>
      </c>
      <c r="AR112" s="20" t="e">
        <f>IF(R112 &lt;=( AVERAGE(SMALL(AE112:AI112,1),SMALL(AE112:AI112,2))), R112, "")</f>
        <v>#NUM!</v>
      </c>
      <c r="AS112" s="20" t="e">
        <f>AVERAGE(SMALL(AJ112:AM112,1),SMALL(AJ112:AM112,2))</f>
        <v>#NUM!</v>
      </c>
      <c r="AT112" s="20">
        <f>T112*1.075</f>
        <v>7.8797499999999996</v>
      </c>
      <c r="AU112" s="20" t="e">
        <f>U112*1.075</f>
        <v>#VALUE!</v>
      </c>
      <c r="AV112" s="22" t="e">
        <f>MIN(AN112,AT112,AU112)</f>
        <v>#VALUE!</v>
      </c>
      <c r="AW112" s="20" t="s">
        <v>977</v>
      </c>
      <c r="AX112" s="20" t="s">
        <v>48</v>
      </c>
      <c r="AY112" s="25">
        <v>9.43</v>
      </c>
      <c r="AZ112" s="27">
        <f>IF(AND(AY112&gt;0,AY112&lt;=10),AY112*0.25,IF(AND(AY112&gt;10,AY112&lt;=50),AY112*0.17,IF(AND(AY112&gt;10,AY112&lt;=100),AY112*0.12,IF(AY112&gt;100,AY112*0.1))))</f>
        <v>2.3574999999999999</v>
      </c>
      <c r="BA112" s="3">
        <f>AZ112+AY112</f>
        <v>11.7875</v>
      </c>
      <c r="BB112" s="25">
        <f>BA112+BA112*0.08</f>
        <v>12.730499999999999</v>
      </c>
      <c r="BC112" s="20" t="s">
        <v>12295</v>
      </c>
    </row>
    <row r="113" spans="1:116" s="20" customFormat="1" ht="30" customHeight="1">
      <c r="A113" s="4" t="s">
        <v>375</v>
      </c>
      <c r="B113" s="5">
        <v>111</v>
      </c>
      <c r="C113" s="6">
        <v>19988</v>
      </c>
      <c r="D113" s="6"/>
      <c r="E113" s="3" t="s">
        <v>546</v>
      </c>
      <c r="F113" s="3" t="s">
        <v>547</v>
      </c>
      <c r="G113" s="3" t="s">
        <v>548</v>
      </c>
      <c r="H113" s="3" t="s">
        <v>549</v>
      </c>
      <c r="I113" s="3" t="s">
        <v>550</v>
      </c>
      <c r="J113" s="3" t="s">
        <v>553</v>
      </c>
      <c r="K113" s="6">
        <v>0.25</v>
      </c>
      <c r="L113" s="3" t="s">
        <v>79</v>
      </c>
      <c r="M113" s="6">
        <v>30</v>
      </c>
      <c r="N113" s="3" t="s">
        <v>44</v>
      </c>
      <c r="O113" s="3" t="s">
        <v>541</v>
      </c>
      <c r="P113" s="3" t="s">
        <v>542</v>
      </c>
      <c r="Q113" s="3" t="s">
        <v>554</v>
      </c>
      <c r="R113" s="156">
        <v>10.3</v>
      </c>
      <c r="S113" s="22"/>
      <c r="T113" s="23">
        <v>8.02</v>
      </c>
      <c r="U113" s="1" t="s">
        <v>54</v>
      </c>
      <c r="V113" s="21">
        <v>10.3</v>
      </c>
      <c r="W113" s="22"/>
      <c r="X113" s="22"/>
      <c r="Y113" s="22"/>
      <c r="Z113" s="22"/>
      <c r="AA113" s="22"/>
      <c r="AB113" s="22"/>
      <c r="AC113" s="22"/>
      <c r="AD113" s="22"/>
      <c r="AE113" s="24">
        <v>10.3</v>
      </c>
      <c r="AN113" s="25">
        <v>10.3</v>
      </c>
      <c r="AO113" s="20" t="s">
        <v>47</v>
      </c>
      <c r="AP113" s="24" t="s">
        <v>48</v>
      </c>
      <c r="AQ113" s="20" t="e">
        <f>AVERAGE(SMALL(AE113:AI113,1),SMALL(AE113:AI113,2))</f>
        <v>#NUM!</v>
      </c>
      <c r="AR113" s="20" t="e">
        <f>IF(R113 &lt;=( AVERAGE(SMALL(AE113:AI113,1),SMALL(AE113:AI113,2))), R113, "")</f>
        <v>#NUM!</v>
      </c>
      <c r="AS113" s="20" t="e">
        <f>AVERAGE(SMALL(AJ113:AM113,1),SMALL(AJ113:AM113,2))</f>
        <v>#NUM!</v>
      </c>
      <c r="AT113" s="20">
        <f>T113*1.075</f>
        <v>8.6214999999999993</v>
      </c>
      <c r="AU113" s="20" t="e">
        <f>U113*1.075</f>
        <v>#VALUE!</v>
      </c>
      <c r="AV113" s="22" t="e">
        <f>MIN(AN113,AT113,AU113)</f>
        <v>#VALUE!</v>
      </c>
      <c r="AW113" s="20" t="s">
        <v>977</v>
      </c>
      <c r="AX113" s="20" t="s">
        <v>48</v>
      </c>
      <c r="AY113" s="25">
        <v>10.3</v>
      </c>
      <c r="AZ113" s="27">
        <f>IF(AND(AY113&gt;0,AY113&lt;=10),AY113*0.25,IF(AND(AY113&gt;10,AY113&lt;=50),AY113*0.17,IF(AND(AY113&gt;10,AY113&lt;=100),AY113*0.12,IF(AY113&gt;100,AY113*0.1))))</f>
        <v>1.7510000000000003</v>
      </c>
      <c r="BA113" s="3">
        <f>AZ113+AY113</f>
        <v>12.051000000000002</v>
      </c>
      <c r="BB113" s="25">
        <f>BA113+BA113*0.08</f>
        <v>13.015080000000003</v>
      </c>
      <c r="BC113" s="20" t="s">
        <v>12295</v>
      </c>
    </row>
    <row r="114" spans="1:116" s="20" customFormat="1" ht="30" customHeight="1">
      <c r="A114" s="4" t="s">
        <v>375</v>
      </c>
      <c r="B114" s="5">
        <v>112</v>
      </c>
      <c r="C114" s="6">
        <v>19983</v>
      </c>
      <c r="D114" s="6"/>
      <c r="E114" s="3" t="s">
        <v>535</v>
      </c>
      <c r="F114" s="3" t="s">
        <v>536</v>
      </c>
      <c r="G114" s="3" t="s">
        <v>537</v>
      </c>
      <c r="H114" s="3" t="s">
        <v>538</v>
      </c>
      <c r="I114" s="3" t="s">
        <v>539</v>
      </c>
      <c r="J114" s="3" t="s">
        <v>540</v>
      </c>
      <c r="K114" s="6">
        <v>5</v>
      </c>
      <c r="L114" s="3" t="s">
        <v>67</v>
      </c>
      <c r="M114" s="6">
        <v>1</v>
      </c>
      <c r="N114" s="3" t="s">
        <v>44</v>
      </c>
      <c r="O114" s="3" t="s">
        <v>541</v>
      </c>
      <c r="P114" s="3" t="s">
        <v>542</v>
      </c>
      <c r="Q114" s="3" t="s">
        <v>543</v>
      </c>
      <c r="R114" s="156">
        <v>6.42</v>
      </c>
      <c r="S114" s="22"/>
      <c r="T114" s="23">
        <v>4.99</v>
      </c>
      <c r="U114" s="1" t="s">
        <v>54</v>
      </c>
      <c r="V114" s="21">
        <v>6.42</v>
      </c>
      <c r="W114" s="22"/>
      <c r="X114" s="22"/>
      <c r="Y114" s="22"/>
      <c r="Z114" s="22"/>
      <c r="AA114" s="22"/>
      <c r="AB114" s="22"/>
      <c r="AC114" s="22"/>
      <c r="AD114" s="22"/>
      <c r="AE114" s="24">
        <v>6.42</v>
      </c>
      <c r="AN114" s="25">
        <v>6.42</v>
      </c>
      <c r="AO114" s="20" t="s">
        <v>47</v>
      </c>
      <c r="AP114" s="24" t="s">
        <v>48</v>
      </c>
      <c r="AQ114" s="20" t="e">
        <f>AVERAGE(SMALL(AE114:AI114,1),SMALL(AE114:AI114,2))</f>
        <v>#NUM!</v>
      </c>
      <c r="AR114" s="20" t="e">
        <f>IF(R114 &lt;=( AVERAGE(SMALL(AE114:AI114,1),SMALL(AE114:AI114,2))), R114, "")</f>
        <v>#NUM!</v>
      </c>
      <c r="AS114" s="20" t="e">
        <f>AVERAGE(SMALL(AJ114:AM114,1),SMALL(AJ114:AM114,2))</f>
        <v>#NUM!</v>
      </c>
      <c r="AT114" s="20">
        <f>T114*1.075</f>
        <v>5.3642500000000002</v>
      </c>
      <c r="AU114" s="20" t="e">
        <f>U114*1.075</f>
        <v>#VALUE!</v>
      </c>
      <c r="AV114" s="22" t="e">
        <f>MIN(AN114,AT114,AU114)</f>
        <v>#VALUE!</v>
      </c>
      <c r="AW114" s="20" t="s">
        <v>977</v>
      </c>
      <c r="AX114" s="20" t="s">
        <v>48</v>
      </c>
      <c r="AY114" s="25">
        <v>6.42</v>
      </c>
      <c r="AZ114" s="27">
        <f>IF(AND(AY114&gt;0,AY114&lt;=10),AY114*0.25,IF(AND(AY114&gt;10,AY114&lt;=50),AY114*0.17,IF(AND(AY114&gt;10,AY114&lt;=100),AY114*0.12,IF(AY114&gt;100,AY114*0.1))))</f>
        <v>1.605</v>
      </c>
      <c r="BA114" s="3">
        <f>AZ114+AY114</f>
        <v>8.0250000000000004</v>
      </c>
      <c r="BB114" s="25">
        <f>BA114+BA114*0.08</f>
        <v>8.6669999999999998</v>
      </c>
      <c r="BC114" s="20" t="s">
        <v>12295</v>
      </c>
    </row>
    <row r="115" spans="1:116" s="20" customFormat="1" ht="30" customHeight="1">
      <c r="A115" s="4" t="s">
        <v>375</v>
      </c>
      <c r="B115" s="5">
        <v>113</v>
      </c>
      <c r="C115" s="116">
        <v>5321</v>
      </c>
      <c r="D115" s="116"/>
      <c r="E115" s="3" t="s">
        <v>555</v>
      </c>
      <c r="F115" s="3" t="s">
        <v>556</v>
      </c>
      <c r="G115" s="3" t="s">
        <v>557</v>
      </c>
      <c r="H115" s="3" t="s">
        <v>558</v>
      </c>
      <c r="I115" s="3" t="s">
        <v>559</v>
      </c>
      <c r="J115" s="3" t="s">
        <v>560</v>
      </c>
      <c r="K115" s="6"/>
      <c r="L115" s="3"/>
      <c r="M115" s="6">
        <v>10</v>
      </c>
      <c r="N115" s="3" t="s">
        <v>44</v>
      </c>
      <c r="O115" s="3" t="s">
        <v>561</v>
      </c>
      <c r="P115" s="3" t="s">
        <v>562</v>
      </c>
      <c r="Q115" s="3" t="s">
        <v>563</v>
      </c>
      <c r="R115" s="156">
        <v>11.44</v>
      </c>
      <c r="S115" s="22"/>
      <c r="T115" s="23" t="s">
        <v>54</v>
      </c>
      <c r="U115" s="1">
        <v>9.2200000000000006</v>
      </c>
      <c r="V115" s="21">
        <v>11.4</v>
      </c>
      <c r="W115" s="22"/>
      <c r="X115" s="22"/>
      <c r="Y115" s="22"/>
      <c r="Z115" s="22"/>
      <c r="AA115" s="22"/>
      <c r="AB115" s="22"/>
      <c r="AC115" s="22"/>
      <c r="AD115" s="22"/>
      <c r="AE115" s="24">
        <v>11.4</v>
      </c>
      <c r="AN115" s="25">
        <v>11.4</v>
      </c>
      <c r="AO115" s="20" t="s">
        <v>373</v>
      </c>
      <c r="AP115" s="24" t="s">
        <v>374</v>
      </c>
      <c r="AQ115" s="20" t="e">
        <f>AVERAGE(SMALL(AE115:AI115,1),SMALL(AE115:AI115,2))</f>
        <v>#NUM!</v>
      </c>
      <c r="AR115" s="20" t="e">
        <f>IF(R115 &lt;=( AVERAGE(SMALL(AE115:AI115,1),SMALL(AE115:AI115,2))), R115, "")</f>
        <v>#NUM!</v>
      </c>
      <c r="AS115" s="20" t="e">
        <f>AVERAGE(SMALL(AJ115:AM115,1),SMALL(AJ115:AM115,2))</f>
        <v>#NUM!</v>
      </c>
      <c r="AT115" s="20" t="e">
        <f>T115*1.075</f>
        <v>#VALUE!</v>
      </c>
      <c r="AU115" s="20">
        <f>U115*1.075</f>
        <v>9.9115000000000002</v>
      </c>
      <c r="AV115" s="22" t="e">
        <f>MIN(AN115,AT115,AU115)</f>
        <v>#VALUE!</v>
      </c>
      <c r="AW115" s="20" t="s">
        <v>71</v>
      </c>
      <c r="AX115" s="20" t="s">
        <v>72</v>
      </c>
      <c r="AY115" s="25">
        <v>9.9115000000000002</v>
      </c>
      <c r="AZ115" s="27">
        <f>IF(AND(AY115&gt;0,AY115&lt;=10),AY115*0.25,IF(AND(AY115&gt;10,AY115&lt;=50),AY115*0.17,IF(AND(AY115&gt;10,AY115&lt;=100),AY115*0.12,IF(AY115&gt;100,AY115*0.1))))</f>
        <v>2.477875</v>
      </c>
      <c r="BA115" s="3">
        <f>AZ115+AY115</f>
        <v>12.389375000000001</v>
      </c>
      <c r="BB115" s="25">
        <f>BA115+BA115*0.08</f>
        <v>13.380525</v>
      </c>
      <c r="BC115" s="20" t="s">
        <v>12295</v>
      </c>
    </row>
    <row r="116" spans="1:116" s="20" customFormat="1" ht="30" customHeight="1">
      <c r="A116" s="78" t="s">
        <v>12296</v>
      </c>
      <c r="B116" s="5">
        <v>114</v>
      </c>
      <c r="C116" s="44">
        <v>14312</v>
      </c>
      <c r="D116" s="44"/>
      <c r="E116" s="43" t="s">
        <v>1225</v>
      </c>
      <c r="F116" s="3" t="s">
        <v>1226</v>
      </c>
      <c r="G116" s="3" t="s">
        <v>1227</v>
      </c>
      <c r="H116" s="3" t="s">
        <v>101</v>
      </c>
      <c r="I116" s="3" t="s">
        <v>42</v>
      </c>
      <c r="J116" s="3" t="s">
        <v>1228</v>
      </c>
      <c r="K116" s="6"/>
      <c r="L116" s="3"/>
      <c r="M116" s="6">
        <v>30</v>
      </c>
      <c r="N116" s="3" t="s">
        <v>44</v>
      </c>
      <c r="O116" s="3" t="s">
        <v>12297</v>
      </c>
      <c r="P116" s="3" t="s">
        <v>608</v>
      </c>
      <c r="Q116" s="3" t="s">
        <v>1229</v>
      </c>
      <c r="R116" s="160">
        <v>24</v>
      </c>
      <c r="S116" s="79">
        <v>22.43</v>
      </c>
      <c r="T116" s="81">
        <v>22.43</v>
      </c>
      <c r="U116" s="82"/>
      <c r="V116" s="79"/>
      <c r="W116" s="79">
        <v>25.9529</v>
      </c>
      <c r="X116" s="79"/>
      <c r="Y116" s="79">
        <v>28.9</v>
      </c>
      <c r="Z116" s="79"/>
      <c r="AA116" s="79"/>
      <c r="AB116" s="79"/>
      <c r="AC116" s="79"/>
      <c r="AD116" s="79"/>
      <c r="AE116" s="83"/>
      <c r="AF116" s="84"/>
      <c r="AG116" s="84">
        <v>25.744299999999999</v>
      </c>
      <c r="AH116" s="84"/>
      <c r="AI116" s="84"/>
      <c r="AJ116" s="84"/>
      <c r="AK116" s="84"/>
      <c r="AL116" s="84"/>
      <c r="AM116" s="84"/>
      <c r="AN116" s="85">
        <v>24</v>
      </c>
      <c r="AO116" s="84" t="s">
        <v>47</v>
      </c>
      <c r="AP116" s="83" t="s">
        <v>48</v>
      </c>
      <c r="AQ116" s="84" t="e">
        <v>#NUM!</v>
      </c>
      <c r="AR116" s="84" t="e">
        <v>#NUM!</v>
      </c>
      <c r="AS116" s="84" t="e">
        <v>#NUM!</v>
      </c>
      <c r="AT116" s="84" t="e">
        <v>#REF!</v>
      </c>
      <c r="AU116" s="84">
        <v>24.11225</v>
      </c>
      <c r="AV116" s="79" t="e">
        <v>#REF!</v>
      </c>
      <c r="AW116" s="86" t="s">
        <v>49</v>
      </c>
      <c r="AX116" s="84" t="s">
        <v>48</v>
      </c>
      <c r="AY116" s="85">
        <v>24</v>
      </c>
      <c r="AZ116" s="87">
        <v>4.08</v>
      </c>
      <c r="BA116" s="43">
        <v>28.08</v>
      </c>
      <c r="BB116" s="85">
        <v>30.3264</v>
      </c>
      <c r="BC116" s="20" t="s">
        <v>12295</v>
      </c>
      <c r="BD116" s="84" t="s">
        <v>12298</v>
      </c>
      <c r="BE116" s="84"/>
      <c r="BF116" s="84"/>
      <c r="BG116" s="84"/>
      <c r="BH116" s="84"/>
      <c r="BI116" s="84"/>
      <c r="BJ116" s="84"/>
      <c r="BK116" s="84"/>
      <c r="BL116" s="84"/>
      <c r="BM116" s="84"/>
      <c r="BN116" s="84"/>
      <c r="BO116" s="84"/>
      <c r="BP116" s="84"/>
      <c r="BQ116" s="84"/>
      <c r="BR116" s="84"/>
      <c r="BS116" s="84"/>
      <c r="BT116" s="84"/>
      <c r="BU116" s="84"/>
      <c r="BV116" s="84"/>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4"/>
      <c r="DJ116" s="84"/>
      <c r="DK116" s="84"/>
      <c r="DL116" s="84"/>
    </row>
    <row r="117" spans="1:116" s="20" customFormat="1" ht="30" customHeight="1">
      <c r="A117" s="78" t="s">
        <v>12296</v>
      </c>
      <c r="B117" s="5">
        <v>115</v>
      </c>
      <c r="C117" s="44">
        <v>14772</v>
      </c>
      <c r="D117" s="44"/>
      <c r="E117" s="43" t="s">
        <v>1032</v>
      </c>
      <c r="F117" s="3" t="s">
        <v>1033</v>
      </c>
      <c r="G117" s="3" t="s">
        <v>1034</v>
      </c>
      <c r="H117" s="3" t="s">
        <v>1035</v>
      </c>
      <c r="I117" s="3" t="s">
        <v>102</v>
      </c>
      <c r="J117" s="3" t="s">
        <v>1036</v>
      </c>
      <c r="K117" s="6"/>
      <c r="L117" s="3"/>
      <c r="M117" s="6">
        <v>30</v>
      </c>
      <c r="N117" s="3" t="s">
        <v>44</v>
      </c>
      <c r="O117" s="3" t="s">
        <v>12297</v>
      </c>
      <c r="P117" s="3" t="s">
        <v>590</v>
      </c>
      <c r="Q117" s="3" t="s">
        <v>1037</v>
      </c>
      <c r="R117" s="160">
        <v>2.6</v>
      </c>
      <c r="S117" s="79">
        <v>2.4300000000000002</v>
      </c>
      <c r="T117" s="81">
        <v>2.4300000000000002</v>
      </c>
      <c r="U117" s="82"/>
      <c r="V117" s="79">
        <v>2.6</v>
      </c>
      <c r="W117" s="79">
        <v>2.6015999999999999</v>
      </c>
      <c r="X117" s="79">
        <v>3.54</v>
      </c>
      <c r="Y117" s="79"/>
      <c r="Z117" s="79"/>
      <c r="AA117" s="79"/>
      <c r="AB117" s="79"/>
      <c r="AC117" s="79"/>
      <c r="AD117" s="79"/>
      <c r="AE117" s="83"/>
      <c r="AF117" s="84">
        <v>2.5299999999999998</v>
      </c>
      <c r="AG117" s="84">
        <v>2.58</v>
      </c>
      <c r="AH117" s="84">
        <v>3.54</v>
      </c>
      <c r="AI117" s="84"/>
      <c r="AJ117" s="84"/>
      <c r="AK117" s="84"/>
      <c r="AL117" s="84"/>
      <c r="AM117" s="84"/>
      <c r="AN117" s="85">
        <v>2.6</v>
      </c>
      <c r="AO117" s="84" t="s">
        <v>47</v>
      </c>
      <c r="AP117" s="83" t="s">
        <v>48</v>
      </c>
      <c r="AQ117" s="84">
        <v>2.5549999999999997</v>
      </c>
      <c r="AR117" s="84" t="s">
        <v>601</v>
      </c>
      <c r="AS117" s="84" t="e">
        <v>#NUM!</v>
      </c>
      <c r="AT117" s="84" t="e">
        <v>#REF!</v>
      </c>
      <c r="AU117" s="84">
        <v>2.61225</v>
      </c>
      <c r="AV117" s="79" t="e">
        <v>#REF!</v>
      </c>
      <c r="AW117" s="84" t="s">
        <v>994</v>
      </c>
      <c r="AX117" s="84" t="s">
        <v>208</v>
      </c>
      <c r="AY117" s="85">
        <v>2.5550000000000002</v>
      </c>
      <c r="AZ117" s="87">
        <v>0.63875000000000004</v>
      </c>
      <c r="BA117" s="43">
        <v>3.1937500000000001</v>
      </c>
      <c r="BB117" s="85">
        <v>3.4492500000000001</v>
      </c>
      <c r="BC117" s="20" t="s">
        <v>12295</v>
      </c>
      <c r="BD117" s="84" t="s">
        <v>12298</v>
      </c>
      <c r="BE117" s="84"/>
      <c r="BF117" s="84"/>
      <c r="BG117" s="84"/>
      <c r="BH117" s="84"/>
      <c r="BI117" s="84"/>
      <c r="BJ117" s="84"/>
      <c r="BK117" s="84"/>
      <c r="BL117" s="84"/>
      <c r="BM117" s="84"/>
      <c r="BN117" s="84"/>
      <c r="BO117" s="84"/>
      <c r="BP117" s="84"/>
      <c r="BQ117" s="84"/>
      <c r="BR117" s="84"/>
      <c r="BS117" s="84"/>
      <c r="BT117" s="84"/>
      <c r="BU117" s="84"/>
      <c r="BV117" s="84"/>
      <c r="BW117" s="84"/>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84"/>
      <c r="CU117" s="84"/>
      <c r="CV117" s="84"/>
      <c r="CW117" s="84"/>
      <c r="CX117" s="84"/>
      <c r="CY117" s="84"/>
      <c r="CZ117" s="84"/>
      <c r="DA117" s="84"/>
      <c r="DB117" s="84"/>
      <c r="DC117" s="84"/>
      <c r="DD117" s="84"/>
      <c r="DE117" s="84"/>
      <c r="DF117" s="84"/>
      <c r="DG117" s="84"/>
      <c r="DH117" s="84"/>
      <c r="DI117" s="84"/>
      <c r="DJ117" s="84"/>
      <c r="DK117" s="84"/>
      <c r="DL117" s="84"/>
    </row>
    <row r="118" spans="1:116" s="20" customFormat="1" ht="30" customHeight="1">
      <c r="A118" s="78" t="s">
        <v>12296</v>
      </c>
      <c r="B118" s="5">
        <v>116</v>
      </c>
      <c r="C118" s="44">
        <v>14774</v>
      </c>
      <c r="D118" s="44"/>
      <c r="E118" s="43" t="s">
        <v>1032</v>
      </c>
      <c r="F118" s="3" t="s">
        <v>1047</v>
      </c>
      <c r="G118" s="3" t="s">
        <v>1034</v>
      </c>
      <c r="H118" s="3" t="s">
        <v>1040</v>
      </c>
      <c r="I118" s="3" t="s">
        <v>102</v>
      </c>
      <c r="J118" s="3" t="s">
        <v>1044</v>
      </c>
      <c r="K118" s="6"/>
      <c r="L118" s="3"/>
      <c r="M118" s="6">
        <v>30</v>
      </c>
      <c r="N118" s="3" t="s">
        <v>44</v>
      </c>
      <c r="O118" s="3" t="s">
        <v>12297</v>
      </c>
      <c r="P118" s="3" t="s">
        <v>590</v>
      </c>
      <c r="Q118" s="3" t="s">
        <v>1048</v>
      </c>
      <c r="R118" s="160">
        <v>3.73</v>
      </c>
      <c r="S118" s="79">
        <v>3.49</v>
      </c>
      <c r="T118" s="81">
        <v>3.49</v>
      </c>
      <c r="U118" s="82"/>
      <c r="V118" s="79">
        <v>3.73</v>
      </c>
      <c r="W118" s="79">
        <v>3.7397999999999998</v>
      </c>
      <c r="X118" s="79"/>
      <c r="Y118" s="79"/>
      <c r="Z118" s="79"/>
      <c r="AA118" s="79"/>
      <c r="AB118" s="79"/>
      <c r="AC118" s="79"/>
      <c r="AD118" s="79"/>
      <c r="AE118" s="83"/>
      <c r="AF118" s="84">
        <v>3.63</v>
      </c>
      <c r="AG118" s="84">
        <v>3.7</v>
      </c>
      <c r="AH118" s="84"/>
      <c r="AI118" s="84"/>
      <c r="AJ118" s="84"/>
      <c r="AK118" s="84"/>
      <c r="AL118" s="84"/>
      <c r="AM118" s="84"/>
      <c r="AN118" s="85">
        <v>3.73</v>
      </c>
      <c r="AO118" s="84" t="s">
        <v>47</v>
      </c>
      <c r="AP118" s="83" t="s">
        <v>48</v>
      </c>
      <c r="AQ118" s="84">
        <v>3.665</v>
      </c>
      <c r="AR118" s="84" t="s">
        <v>601</v>
      </c>
      <c r="AS118" s="84" t="e">
        <v>#NUM!</v>
      </c>
      <c r="AT118" s="84" t="e">
        <v>#REF!</v>
      </c>
      <c r="AU118" s="84">
        <v>3.7517499999999999</v>
      </c>
      <c r="AV118" s="79" t="e">
        <v>#REF!</v>
      </c>
      <c r="AW118" s="84" t="s">
        <v>209</v>
      </c>
      <c r="AX118" s="84" t="s">
        <v>208</v>
      </c>
      <c r="AY118" s="85">
        <v>3.665</v>
      </c>
      <c r="AZ118" s="87">
        <v>0.91625000000000001</v>
      </c>
      <c r="BA118" s="43">
        <v>4.5812499999999998</v>
      </c>
      <c r="BB118" s="85">
        <v>4.9477500000000001</v>
      </c>
      <c r="BC118" s="20" t="s">
        <v>12295</v>
      </c>
      <c r="BD118" s="84" t="s">
        <v>12298</v>
      </c>
      <c r="BE118" s="84"/>
      <c r="BF118" s="84"/>
      <c r="BG118" s="84"/>
      <c r="BH118" s="84"/>
      <c r="BI118" s="84"/>
      <c r="BJ118" s="84"/>
      <c r="BK118" s="84"/>
      <c r="BL118" s="84"/>
      <c r="BM118" s="84"/>
      <c r="BN118" s="84"/>
      <c r="BO118" s="84"/>
      <c r="BP118" s="84"/>
      <c r="BQ118" s="84"/>
      <c r="BR118" s="84"/>
      <c r="BS118" s="84"/>
      <c r="BT118" s="84"/>
      <c r="BU118" s="84"/>
      <c r="BV118" s="84"/>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c r="DA118" s="84"/>
      <c r="DB118" s="84"/>
      <c r="DC118" s="84"/>
      <c r="DD118" s="84"/>
      <c r="DE118" s="84"/>
      <c r="DF118" s="84"/>
      <c r="DG118" s="84"/>
      <c r="DH118" s="84"/>
      <c r="DI118" s="84"/>
      <c r="DJ118" s="84"/>
      <c r="DK118" s="84"/>
      <c r="DL118" s="84"/>
    </row>
    <row r="119" spans="1:116" s="20" customFormat="1" ht="30" customHeight="1">
      <c r="A119" s="78" t="s">
        <v>12296</v>
      </c>
      <c r="B119" s="5">
        <v>117</v>
      </c>
      <c r="C119" s="44">
        <v>14776</v>
      </c>
      <c r="D119" s="44"/>
      <c r="E119" s="43" t="s">
        <v>1032</v>
      </c>
      <c r="F119" s="3" t="s">
        <v>1033</v>
      </c>
      <c r="G119" s="3" t="s">
        <v>1034</v>
      </c>
      <c r="H119" s="3" t="s">
        <v>1043</v>
      </c>
      <c r="I119" s="3" t="s">
        <v>102</v>
      </c>
      <c r="J119" s="3" t="s">
        <v>1044</v>
      </c>
      <c r="K119" s="6"/>
      <c r="L119" s="3"/>
      <c r="M119" s="6">
        <v>30</v>
      </c>
      <c r="N119" s="3" t="s">
        <v>44</v>
      </c>
      <c r="O119" s="3" t="s">
        <v>12297</v>
      </c>
      <c r="P119" s="3" t="s">
        <v>590</v>
      </c>
      <c r="Q119" s="3" t="s">
        <v>1045</v>
      </c>
      <c r="R119" s="160">
        <v>3.41</v>
      </c>
      <c r="S119" s="79">
        <v>3.19</v>
      </c>
      <c r="T119" s="81">
        <v>3.19</v>
      </c>
      <c r="U119" s="82"/>
      <c r="V119" s="79">
        <v>3.41</v>
      </c>
      <c r="W119" s="79">
        <v>3.4146000000000001</v>
      </c>
      <c r="X119" s="79">
        <v>3.97</v>
      </c>
      <c r="Y119" s="79"/>
      <c r="Z119" s="79"/>
      <c r="AA119" s="79"/>
      <c r="AB119" s="79"/>
      <c r="AC119" s="79"/>
      <c r="AD119" s="79"/>
      <c r="AE119" s="83"/>
      <c r="AF119" s="84">
        <v>3.32</v>
      </c>
      <c r="AG119" s="84">
        <v>3.387</v>
      </c>
      <c r="AH119" s="84">
        <v>3.97</v>
      </c>
      <c r="AI119" s="84"/>
      <c r="AJ119" s="84"/>
      <c r="AK119" s="84"/>
      <c r="AL119" s="84"/>
      <c r="AM119" s="84"/>
      <c r="AN119" s="85">
        <v>3.41</v>
      </c>
      <c r="AO119" s="84" t="s">
        <v>47</v>
      </c>
      <c r="AP119" s="83" t="s">
        <v>48</v>
      </c>
      <c r="AQ119" s="84">
        <v>3.3534999999999999</v>
      </c>
      <c r="AR119" s="84" t="s">
        <v>601</v>
      </c>
      <c r="AS119" s="84" t="e">
        <v>#NUM!</v>
      </c>
      <c r="AT119" s="84" t="e">
        <v>#REF!</v>
      </c>
      <c r="AU119" s="84">
        <v>3.4292499999999997</v>
      </c>
      <c r="AV119" s="79" t="e">
        <v>#REF!</v>
      </c>
      <c r="AW119" s="84" t="s">
        <v>994</v>
      </c>
      <c r="AX119" s="84" t="s">
        <v>208</v>
      </c>
      <c r="AY119" s="85">
        <v>3.5350000000000001</v>
      </c>
      <c r="AZ119" s="87">
        <v>0.88375000000000004</v>
      </c>
      <c r="BA119" s="43">
        <v>4.4187500000000002</v>
      </c>
      <c r="BB119" s="85">
        <v>4.7722500000000005</v>
      </c>
      <c r="BC119" s="20" t="s">
        <v>12295</v>
      </c>
      <c r="BD119" s="84" t="s">
        <v>12298</v>
      </c>
      <c r="BE119" s="84"/>
      <c r="BF119" s="84"/>
      <c r="BG119" s="84"/>
      <c r="BH119" s="84"/>
      <c r="BI119" s="84"/>
      <c r="BJ119" s="84"/>
      <c r="BK119" s="84"/>
      <c r="BL119" s="84"/>
      <c r="BM119" s="84"/>
      <c r="BN119" s="84"/>
      <c r="BO119" s="84"/>
      <c r="BP119" s="84"/>
      <c r="BQ119" s="84"/>
      <c r="BR119" s="84"/>
      <c r="BS119" s="84"/>
      <c r="BT119" s="84"/>
      <c r="BU119" s="84"/>
      <c r="BV119" s="84"/>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c r="DA119" s="84"/>
      <c r="DB119" s="84"/>
      <c r="DC119" s="84"/>
      <c r="DD119" s="84"/>
      <c r="DE119" s="84"/>
      <c r="DF119" s="84"/>
      <c r="DG119" s="84"/>
      <c r="DH119" s="84"/>
      <c r="DI119" s="84"/>
      <c r="DJ119" s="84"/>
      <c r="DK119" s="84"/>
      <c r="DL119" s="84"/>
    </row>
    <row r="120" spans="1:116" s="20" customFormat="1" ht="30" customHeight="1">
      <c r="A120" s="78" t="s">
        <v>12296</v>
      </c>
      <c r="B120" s="5">
        <v>118</v>
      </c>
      <c r="C120" s="116">
        <v>14939</v>
      </c>
      <c r="D120" s="116"/>
      <c r="E120" s="43" t="s">
        <v>998</v>
      </c>
      <c r="F120" s="3" t="s">
        <v>999</v>
      </c>
      <c r="G120" s="3" t="s">
        <v>1000</v>
      </c>
      <c r="H120" s="3" t="s">
        <v>201</v>
      </c>
      <c r="I120" s="3" t="s">
        <v>42</v>
      </c>
      <c r="J120" s="3" t="s">
        <v>1004</v>
      </c>
      <c r="K120" s="6"/>
      <c r="L120" s="3"/>
      <c r="M120" s="6">
        <v>10</v>
      </c>
      <c r="N120" s="3" t="s">
        <v>44</v>
      </c>
      <c r="O120" s="3" t="s">
        <v>12297</v>
      </c>
      <c r="P120" s="3" t="s">
        <v>608</v>
      </c>
      <c r="Q120" s="3" t="s">
        <v>1008</v>
      </c>
      <c r="R120" s="160">
        <v>7.1</v>
      </c>
      <c r="S120" s="79">
        <v>6.64</v>
      </c>
      <c r="T120" s="81">
        <v>6.64</v>
      </c>
      <c r="U120" s="82"/>
      <c r="V120" s="79">
        <v>7.02</v>
      </c>
      <c r="W120" s="79">
        <v>7.17</v>
      </c>
      <c r="X120" s="79"/>
      <c r="Y120" s="79">
        <v>11.97</v>
      </c>
      <c r="Z120" s="79"/>
      <c r="AA120" s="79"/>
      <c r="AB120" s="79"/>
      <c r="AC120" s="79"/>
      <c r="AD120" s="79"/>
      <c r="AE120" s="83"/>
      <c r="AF120" s="84">
        <v>7.02</v>
      </c>
      <c r="AG120" s="84">
        <v>7.1130000000000004</v>
      </c>
      <c r="AH120" s="84"/>
      <c r="AI120" s="84">
        <v>11.97</v>
      </c>
      <c r="AJ120" s="84"/>
      <c r="AK120" s="84"/>
      <c r="AL120" s="84"/>
      <c r="AM120" s="84"/>
      <c r="AN120" s="85">
        <v>7.1</v>
      </c>
      <c r="AO120" s="84" t="s">
        <v>47</v>
      </c>
      <c r="AP120" s="83" t="s">
        <v>48</v>
      </c>
      <c r="AQ120" s="84">
        <v>7.0664999999999996</v>
      </c>
      <c r="AR120" s="84" t="s">
        <v>601</v>
      </c>
      <c r="AS120" s="84" t="e">
        <v>#NUM!</v>
      </c>
      <c r="AT120" s="84" t="e">
        <v>#REF!</v>
      </c>
      <c r="AU120" s="84">
        <v>7.137999999999999</v>
      </c>
      <c r="AV120" s="79" t="e">
        <v>#REF!</v>
      </c>
      <c r="AW120" s="84" t="s">
        <v>209</v>
      </c>
      <c r="AX120" s="84" t="s">
        <v>208</v>
      </c>
      <c r="AY120" s="85">
        <v>7.0659999999999998</v>
      </c>
      <c r="AZ120" s="87">
        <v>1.7665</v>
      </c>
      <c r="BA120" s="43">
        <v>8.8324999999999996</v>
      </c>
      <c r="BB120" s="85">
        <v>9.5390999999999995</v>
      </c>
      <c r="BC120" s="20" t="s">
        <v>12295</v>
      </c>
      <c r="BD120" s="84" t="s">
        <v>12298</v>
      </c>
      <c r="BE120" s="84"/>
      <c r="BF120" s="89"/>
      <c r="BG120" s="84"/>
      <c r="BH120" s="84"/>
      <c r="BI120" s="84"/>
      <c r="BJ120" s="84"/>
      <c r="BK120" s="84"/>
      <c r="BL120" s="84"/>
      <c r="BM120" s="84"/>
      <c r="BN120" s="84"/>
      <c r="BO120" s="84"/>
      <c r="BP120" s="84"/>
      <c r="BQ120" s="84"/>
      <c r="BR120" s="84"/>
      <c r="BS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c r="DA120" s="84"/>
      <c r="DB120" s="84"/>
      <c r="DC120" s="84"/>
      <c r="DD120" s="84"/>
      <c r="DE120" s="84"/>
      <c r="DF120" s="84"/>
      <c r="DG120" s="84"/>
      <c r="DH120" s="84"/>
      <c r="DI120" s="84"/>
      <c r="DJ120" s="84"/>
      <c r="DK120" s="84"/>
      <c r="DL120" s="84"/>
    </row>
    <row r="121" spans="1:116" s="20" customFormat="1" ht="30" customHeight="1">
      <c r="A121" s="78" t="s">
        <v>12296</v>
      </c>
      <c r="B121" s="5">
        <v>119</v>
      </c>
      <c r="C121" s="44">
        <v>14866</v>
      </c>
      <c r="D121" s="44"/>
      <c r="E121" s="43" t="s">
        <v>878</v>
      </c>
      <c r="F121" s="3" t="s">
        <v>879</v>
      </c>
      <c r="G121" s="3" t="s">
        <v>880</v>
      </c>
      <c r="H121" s="3" t="s">
        <v>881</v>
      </c>
      <c r="I121" s="3" t="s">
        <v>139</v>
      </c>
      <c r="J121" s="3" t="s">
        <v>882</v>
      </c>
      <c r="K121" s="6"/>
      <c r="L121" s="3"/>
      <c r="M121" s="6">
        <v>30</v>
      </c>
      <c r="N121" s="3" t="s">
        <v>44</v>
      </c>
      <c r="O121" s="3" t="s">
        <v>12297</v>
      </c>
      <c r="P121" s="3" t="s">
        <v>608</v>
      </c>
      <c r="Q121" s="3" t="s">
        <v>883</v>
      </c>
      <c r="R121" s="160">
        <v>11.81</v>
      </c>
      <c r="S121" s="79">
        <v>8.5</v>
      </c>
      <c r="T121" s="81">
        <v>8.5</v>
      </c>
      <c r="U121" s="82"/>
      <c r="V121" s="79"/>
      <c r="W121" s="79">
        <v>8.6178000000000008</v>
      </c>
      <c r="X121" s="79">
        <v>15</v>
      </c>
      <c r="Y121" s="79"/>
      <c r="Z121" s="79"/>
      <c r="AA121" s="79"/>
      <c r="AB121" s="79"/>
      <c r="AC121" s="79"/>
      <c r="AD121" s="79"/>
      <c r="AE121" s="83"/>
      <c r="AF121" s="84"/>
      <c r="AG121" s="84">
        <v>8.548</v>
      </c>
      <c r="AH121" s="84"/>
      <c r="AI121" s="84">
        <v>12.8</v>
      </c>
      <c r="AJ121" s="84"/>
      <c r="AK121" s="84"/>
      <c r="AL121" s="84"/>
      <c r="AM121" s="84"/>
      <c r="AN121" s="85">
        <v>8.593</v>
      </c>
      <c r="AO121" s="84" t="s">
        <v>207</v>
      </c>
      <c r="AP121" s="83" t="s">
        <v>208</v>
      </c>
      <c r="AQ121" s="84">
        <v>10.673999999999999</v>
      </c>
      <c r="AR121" s="84" t="s">
        <v>601</v>
      </c>
      <c r="AS121" s="84" t="e">
        <v>#NUM!</v>
      </c>
      <c r="AT121" s="84" t="e">
        <v>#REF!</v>
      </c>
      <c r="AU121" s="84">
        <v>9.1374999999999993</v>
      </c>
      <c r="AV121" s="79" t="e">
        <v>#REF!</v>
      </c>
      <c r="AW121" s="84" t="s">
        <v>71</v>
      </c>
      <c r="AX121" s="84" t="s">
        <v>72</v>
      </c>
      <c r="AY121" s="85">
        <v>9.1374999999999993</v>
      </c>
      <c r="AZ121" s="87">
        <v>2.2843749999999998</v>
      </c>
      <c r="BA121" s="43">
        <v>11.421875</v>
      </c>
      <c r="BB121" s="85">
        <v>12.335625</v>
      </c>
      <c r="BC121" s="20" t="s">
        <v>12295</v>
      </c>
      <c r="BD121" s="84" t="s">
        <v>12298</v>
      </c>
      <c r="BE121" s="84"/>
      <c r="BF121" s="84"/>
      <c r="BG121" s="84"/>
      <c r="BH121" s="84"/>
      <c r="BI121" s="84"/>
      <c r="BJ121" s="84"/>
      <c r="BK121" s="84"/>
      <c r="BL121" s="84"/>
      <c r="BM121" s="84"/>
      <c r="BN121" s="84"/>
      <c r="BO121" s="84"/>
      <c r="BP121" s="84"/>
      <c r="BQ121" s="84"/>
      <c r="BR121" s="84"/>
      <c r="BS121" s="84"/>
      <c r="BT121" s="84"/>
      <c r="BU121" s="84"/>
      <c r="BV121" s="84"/>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c r="DA121" s="84"/>
      <c r="DB121" s="84"/>
      <c r="DC121" s="84"/>
      <c r="DD121" s="84"/>
      <c r="DE121" s="84"/>
      <c r="DF121" s="84"/>
      <c r="DG121" s="84"/>
      <c r="DH121" s="84"/>
      <c r="DI121" s="84"/>
      <c r="DJ121" s="84"/>
      <c r="DK121" s="84"/>
      <c r="DL121" s="84"/>
    </row>
    <row r="122" spans="1:116" s="20" customFormat="1" ht="30" customHeight="1">
      <c r="A122" s="78" t="s">
        <v>12296</v>
      </c>
      <c r="B122" s="5">
        <v>120</v>
      </c>
      <c r="C122" s="116">
        <v>14824</v>
      </c>
      <c r="D122" s="116"/>
      <c r="E122" s="43" t="s">
        <v>911</v>
      </c>
      <c r="F122" s="3" t="s">
        <v>912</v>
      </c>
      <c r="G122" s="3" t="s">
        <v>913</v>
      </c>
      <c r="H122" s="3" t="s">
        <v>530</v>
      </c>
      <c r="I122" s="3" t="s">
        <v>102</v>
      </c>
      <c r="J122" s="3" t="s">
        <v>914</v>
      </c>
      <c r="K122" s="6"/>
      <c r="L122" s="3"/>
      <c r="M122" s="6">
        <v>30</v>
      </c>
      <c r="N122" s="3" t="s">
        <v>44</v>
      </c>
      <c r="O122" s="3" t="s">
        <v>12297</v>
      </c>
      <c r="P122" s="3" t="s">
        <v>608</v>
      </c>
      <c r="Q122" s="3" t="s">
        <v>915</v>
      </c>
      <c r="R122" s="160">
        <v>4.7699999999999996</v>
      </c>
      <c r="S122" s="79">
        <v>4.09</v>
      </c>
      <c r="T122" s="81">
        <v>4.09</v>
      </c>
      <c r="U122" s="82"/>
      <c r="V122" s="79">
        <v>4.9000000000000004</v>
      </c>
      <c r="W122" s="79">
        <v>4.8878000000000004</v>
      </c>
      <c r="X122" s="79">
        <v>4.6500000000000004</v>
      </c>
      <c r="Y122" s="79"/>
      <c r="Z122" s="79"/>
      <c r="AA122" s="79"/>
      <c r="AB122" s="79"/>
      <c r="AC122" s="79"/>
      <c r="AD122" s="79"/>
      <c r="AE122" s="83"/>
      <c r="AF122" s="84">
        <v>4.76</v>
      </c>
      <c r="AG122" s="84">
        <v>4.8479999999999999</v>
      </c>
      <c r="AH122" s="84"/>
      <c r="AI122" s="84">
        <v>4.6500000000000004</v>
      </c>
      <c r="AJ122" s="84"/>
      <c r="AK122" s="84"/>
      <c r="AL122" s="84"/>
      <c r="AM122" s="84"/>
      <c r="AN122" s="85">
        <v>4.38</v>
      </c>
      <c r="AO122" s="84" t="s">
        <v>207</v>
      </c>
      <c r="AP122" s="83" t="s">
        <v>208</v>
      </c>
      <c r="AQ122" s="84">
        <v>4.7050000000000001</v>
      </c>
      <c r="AR122" s="84" t="s">
        <v>601</v>
      </c>
      <c r="AS122" s="84" t="e">
        <v>#NUM!</v>
      </c>
      <c r="AT122" s="84" t="e">
        <v>#REF!</v>
      </c>
      <c r="AU122" s="84">
        <v>4.3967499999999999</v>
      </c>
      <c r="AV122" s="79" t="e">
        <v>#REF!</v>
      </c>
      <c r="AW122" s="84" t="s">
        <v>71</v>
      </c>
      <c r="AX122" s="84" t="s">
        <v>72</v>
      </c>
      <c r="AY122" s="85">
        <v>4.3959999999999999</v>
      </c>
      <c r="AZ122" s="87">
        <v>1.099</v>
      </c>
      <c r="BA122" s="43">
        <v>5.4950000000000001</v>
      </c>
      <c r="BB122" s="85">
        <v>5.9345999999999997</v>
      </c>
      <c r="BC122" s="20" t="s">
        <v>12295</v>
      </c>
      <c r="BD122" s="84" t="s">
        <v>12298</v>
      </c>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row>
    <row r="123" spans="1:116" s="20" customFormat="1" ht="30" customHeight="1">
      <c r="A123" s="78" t="s">
        <v>12296</v>
      </c>
      <c r="B123" s="5">
        <v>121</v>
      </c>
      <c r="C123" s="44">
        <v>11758</v>
      </c>
      <c r="D123" s="44"/>
      <c r="E123" s="43" t="s">
        <v>1019</v>
      </c>
      <c r="F123" s="3" t="s">
        <v>1020</v>
      </c>
      <c r="G123" s="3" t="s">
        <v>1021</v>
      </c>
      <c r="H123" s="3" t="s">
        <v>694</v>
      </c>
      <c r="I123" s="3" t="s">
        <v>102</v>
      </c>
      <c r="J123" s="3" t="s">
        <v>1022</v>
      </c>
      <c r="K123" s="6"/>
      <c r="L123" s="3"/>
      <c r="M123" s="6">
        <v>1</v>
      </c>
      <c r="N123" s="3" t="s">
        <v>44</v>
      </c>
      <c r="O123" s="3" t="s">
        <v>12297</v>
      </c>
      <c r="P123" s="3" t="s">
        <v>590</v>
      </c>
      <c r="Q123" s="3" t="s">
        <v>1023</v>
      </c>
      <c r="R123" s="160">
        <v>5.08</v>
      </c>
      <c r="S123" s="79">
        <v>4.75</v>
      </c>
      <c r="T123" s="81">
        <v>3</v>
      </c>
      <c r="U123" s="82"/>
      <c r="V123" s="79"/>
      <c r="W123" s="79">
        <v>10.569000000000001</v>
      </c>
      <c r="X123" s="79"/>
      <c r="Y123" s="79"/>
      <c r="Z123" s="79"/>
      <c r="AA123" s="79"/>
      <c r="AB123" s="79"/>
      <c r="AC123" s="79"/>
      <c r="AD123" s="79"/>
      <c r="AE123" s="83"/>
      <c r="AF123" s="84"/>
      <c r="AG123" s="84"/>
      <c r="AH123" s="84"/>
      <c r="AI123" s="84"/>
      <c r="AJ123" s="84"/>
      <c r="AK123" s="84"/>
      <c r="AL123" s="84"/>
      <c r="AM123" s="84"/>
      <c r="AN123" s="85">
        <v>5.08</v>
      </c>
      <c r="AO123" s="84" t="s">
        <v>47</v>
      </c>
      <c r="AP123" s="83" t="s">
        <v>48</v>
      </c>
      <c r="AQ123" s="84" t="e">
        <v>#NUM!</v>
      </c>
      <c r="AR123" s="84" t="e">
        <v>#NUM!</v>
      </c>
      <c r="AS123" s="84" t="e">
        <v>#NUM!</v>
      </c>
      <c r="AT123" s="84" t="e">
        <v>#REF!</v>
      </c>
      <c r="AU123" s="84">
        <v>3.2249999999999996</v>
      </c>
      <c r="AV123" s="79" t="e">
        <v>#REF!</v>
      </c>
      <c r="AW123" s="84" t="s">
        <v>71</v>
      </c>
      <c r="AX123" s="84" t="s">
        <v>72</v>
      </c>
      <c r="AY123" s="85">
        <v>3.23</v>
      </c>
      <c r="AZ123" s="87">
        <v>0.8075</v>
      </c>
      <c r="BA123" s="43">
        <v>4.0374999999999996</v>
      </c>
      <c r="BB123" s="85">
        <v>4.3605</v>
      </c>
      <c r="BC123" s="20" t="s">
        <v>12295</v>
      </c>
      <c r="BD123" s="84" t="s">
        <v>12298</v>
      </c>
      <c r="BE123" s="84"/>
      <c r="BF123" s="84"/>
      <c r="BG123" s="84"/>
      <c r="BH123" s="84"/>
      <c r="BI123" s="84"/>
      <c r="BJ123" s="84"/>
      <c r="BK123" s="84"/>
      <c r="BL123" s="84"/>
      <c r="BM123" s="84"/>
      <c r="BN123" s="84"/>
      <c r="BO123" s="84"/>
      <c r="BP123" s="84"/>
      <c r="BQ123" s="84"/>
      <c r="BR123" s="84"/>
      <c r="BS123" s="84"/>
      <c r="BT123" s="84"/>
      <c r="BU123" s="84"/>
      <c r="BV123" s="84"/>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c r="DA123" s="84"/>
      <c r="DB123" s="84"/>
      <c r="DC123" s="84"/>
      <c r="DD123" s="84"/>
      <c r="DE123" s="84"/>
      <c r="DF123" s="84"/>
      <c r="DG123" s="84"/>
      <c r="DH123" s="84"/>
      <c r="DI123" s="84"/>
      <c r="DJ123" s="84"/>
      <c r="DK123" s="84"/>
      <c r="DL123" s="84"/>
    </row>
    <row r="124" spans="1:116" s="20" customFormat="1" ht="30" customHeight="1">
      <c r="A124" s="78" t="s">
        <v>12296</v>
      </c>
      <c r="B124" s="5">
        <v>122</v>
      </c>
      <c r="C124" s="44">
        <v>28</v>
      </c>
      <c r="D124" s="44"/>
      <c r="E124" s="43" t="s">
        <v>598</v>
      </c>
      <c r="F124" s="3" t="s">
        <v>599</v>
      </c>
      <c r="G124" s="3" t="s">
        <v>362</v>
      </c>
      <c r="H124" s="3" t="s">
        <v>299</v>
      </c>
      <c r="I124" s="3" t="s">
        <v>102</v>
      </c>
      <c r="J124" s="3" t="s">
        <v>600</v>
      </c>
      <c r="K124" s="6"/>
      <c r="L124" s="3"/>
      <c r="M124" s="6">
        <v>30</v>
      </c>
      <c r="N124" s="3" t="s">
        <v>44</v>
      </c>
      <c r="O124" s="3" t="s">
        <v>12297</v>
      </c>
      <c r="P124" s="3" t="s">
        <v>601</v>
      </c>
      <c r="Q124" s="3" t="s">
        <v>603</v>
      </c>
      <c r="R124" s="160">
        <v>1</v>
      </c>
      <c r="S124" s="79">
        <v>0.93</v>
      </c>
      <c r="T124" s="81">
        <v>0.81</v>
      </c>
      <c r="U124" s="82"/>
      <c r="V124" s="79">
        <v>0.43</v>
      </c>
      <c r="W124" s="79">
        <v>1.56</v>
      </c>
      <c r="X124" s="79"/>
      <c r="Y124" s="79">
        <v>2.4</v>
      </c>
      <c r="Z124" s="79"/>
      <c r="AA124" s="79"/>
      <c r="AB124" s="79"/>
      <c r="AC124" s="79"/>
      <c r="AD124" s="79"/>
      <c r="AE124" s="83">
        <v>1.54</v>
      </c>
      <c r="AF124" s="84">
        <v>0.43</v>
      </c>
      <c r="AG124" s="84"/>
      <c r="AH124" s="84"/>
      <c r="AI124" s="84">
        <v>2.4</v>
      </c>
      <c r="AJ124" s="84"/>
      <c r="AK124" s="84"/>
      <c r="AL124" s="84"/>
      <c r="AM124" s="84"/>
      <c r="AN124" s="85">
        <v>0.87</v>
      </c>
      <c r="AO124" s="84" t="s">
        <v>47</v>
      </c>
      <c r="AP124" s="83" t="s">
        <v>48</v>
      </c>
      <c r="AQ124" s="84">
        <v>0.98499999999999999</v>
      </c>
      <c r="AR124" s="84" t="s">
        <v>601</v>
      </c>
      <c r="AS124" s="84" t="e">
        <v>#NUM!</v>
      </c>
      <c r="AT124" s="84" t="e">
        <v>#REF!</v>
      </c>
      <c r="AU124" s="84">
        <v>0.87075000000000002</v>
      </c>
      <c r="AV124" s="79" t="e">
        <v>#REF!</v>
      </c>
      <c r="AW124" s="84" t="s">
        <v>71</v>
      </c>
      <c r="AX124" s="84" t="s">
        <v>72</v>
      </c>
      <c r="AY124" s="85">
        <v>0.87075000000000002</v>
      </c>
      <c r="AZ124" s="87">
        <v>0.21768750000000001</v>
      </c>
      <c r="BA124" s="43">
        <v>1.0884374999999999</v>
      </c>
      <c r="BB124" s="85">
        <v>1.1755125</v>
      </c>
      <c r="BC124" s="20" t="s">
        <v>12295</v>
      </c>
      <c r="BD124" s="88" t="s">
        <v>12298</v>
      </c>
      <c r="BE124" s="84"/>
      <c r="BF124" s="89"/>
      <c r="BG124" s="84"/>
      <c r="BH124" s="84"/>
      <c r="BI124" s="84"/>
      <c r="BJ124" s="84"/>
      <c r="BK124" s="84"/>
      <c r="BL124" s="84"/>
      <c r="BM124" s="84"/>
      <c r="BN124" s="84"/>
      <c r="BO124" s="84"/>
      <c r="BP124" s="84"/>
      <c r="BQ124" s="84"/>
      <c r="BR124" s="84"/>
      <c r="BS124" s="84"/>
      <c r="BT124" s="84"/>
      <c r="BU124" s="84"/>
      <c r="BV124" s="84"/>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c r="DA124" s="84"/>
      <c r="DB124" s="84"/>
      <c r="DC124" s="84"/>
      <c r="DD124" s="84"/>
      <c r="DE124" s="84"/>
      <c r="DF124" s="84"/>
      <c r="DG124" s="84"/>
      <c r="DH124" s="84"/>
      <c r="DI124" s="84"/>
      <c r="DJ124" s="84"/>
      <c r="DK124" s="84"/>
      <c r="DL124" s="84"/>
    </row>
    <row r="125" spans="1:116" s="20" customFormat="1" ht="30" customHeight="1">
      <c r="A125" s="78" t="s">
        <v>12296</v>
      </c>
      <c r="B125" s="5">
        <v>123</v>
      </c>
      <c r="C125" s="44">
        <v>27</v>
      </c>
      <c r="D125" s="44"/>
      <c r="E125" s="43" t="s">
        <v>598</v>
      </c>
      <c r="F125" s="3" t="s">
        <v>599</v>
      </c>
      <c r="G125" s="3" t="s">
        <v>362</v>
      </c>
      <c r="H125" s="3" t="s">
        <v>101</v>
      </c>
      <c r="I125" s="3" t="s">
        <v>102</v>
      </c>
      <c r="J125" s="3" t="s">
        <v>600</v>
      </c>
      <c r="K125" s="6"/>
      <c r="L125" s="3"/>
      <c r="M125" s="6">
        <v>30</v>
      </c>
      <c r="N125" s="3" t="s">
        <v>44</v>
      </c>
      <c r="O125" s="3" t="s">
        <v>12297</v>
      </c>
      <c r="P125" s="3" t="s">
        <v>601</v>
      </c>
      <c r="Q125" s="3" t="s">
        <v>602</v>
      </c>
      <c r="R125" s="160">
        <v>1.3</v>
      </c>
      <c r="S125" s="79">
        <v>1.21</v>
      </c>
      <c r="T125" s="81">
        <v>1.1000000000000001</v>
      </c>
      <c r="U125" s="82"/>
      <c r="V125" s="79">
        <v>0.59</v>
      </c>
      <c r="W125" s="79">
        <v>2</v>
      </c>
      <c r="X125" s="79"/>
      <c r="Y125" s="79">
        <v>3.1</v>
      </c>
      <c r="Z125" s="79"/>
      <c r="AA125" s="79"/>
      <c r="AB125" s="79"/>
      <c r="AC125" s="79"/>
      <c r="AD125" s="79"/>
      <c r="AE125" s="83">
        <v>1.98</v>
      </c>
      <c r="AF125" s="84">
        <v>0.59</v>
      </c>
      <c r="AG125" s="84"/>
      <c r="AH125" s="84"/>
      <c r="AI125" s="84">
        <v>3.1</v>
      </c>
      <c r="AJ125" s="84"/>
      <c r="AK125" s="84"/>
      <c r="AL125" s="84"/>
      <c r="AM125" s="84"/>
      <c r="AN125" s="85">
        <v>1.17</v>
      </c>
      <c r="AO125" s="84" t="s">
        <v>47</v>
      </c>
      <c r="AP125" s="83" t="s">
        <v>48</v>
      </c>
      <c r="AQ125" s="84">
        <v>1.2849999999999999</v>
      </c>
      <c r="AR125" s="84" t="s">
        <v>601</v>
      </c>
      <c r="AS125" s="84" t="e">
        <v>#NUM!</v>
      </c>
      <c r="AT125" s="84" t="e">
        <v>#REF!</v>
      </c>
      <c r="AU125" s="84">
        <v>1.1825000000000001</v>
      </c>
      <c r="AV125" s="79" t="e">
        <v>#REF!</v>
      </c>
      <c r="AW125" s="84" t="s">
        <v>71</v>
      </c>
      <c r="AX125" s="84" t="s">
        <v>72</v>
      </c>
      <c r="AY125" s="85">
        <v>1.1825000000000001</v>
      </c>
      <c r="AZ125" s="87">
        <v>0.29562500000000003</v>
      </c>
      <c r="BA125" s="43">
        <v>1.4781250000000001</v>
      </c>
      <c r="BB125" s="85">
        <v>1.5963750000000001</v>
      </c>
      <c r="BC125" s="20" t="s">
        <v>12295</v>
      </c>
      <c r="BD125" s="88" t="s">
        <v>12298</v>
      </c>
      <c r="BE125" s="84"/>
      <c r="BF125" s="89"/>
      <c r="BG125" s="84"/>
      <c r="BH125" s="84"/>
      <c r="BI125" s="84"/>
      <c r="BJ125" s="84"/>
      <c r="BK125" s="84"/>
      <c r="BL125" s="84"/>
      <c r="BM125" s="84"/>
      <c r="BN125" s="84"/>
      <c r="BO125" s="84"/>
      <c r="BP125" s="84"/>
      <c r="BQ125" s="84"/>
      <c r="BR125" s="84"/>
      <c r="BS125" s="84"/>
      <c r="BT125" s="84"/>
      <c r="BU125" s="84"/>
      <c r="BV125" s="84"/>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c r="DA125" s="84"/>
      <c r="DB125" s="84"/>
      <c r="DC125" s="84"/>
      <c r="DD125" s="84"/>
      <c r="DE125" s="84"/>
      <c r="DF125" s="84"/>
      <c r="DG125" s="84"/>
      <c r="DH125" s="84"/>
      <c r="DI125" s="84"/>
      <c r="DJ125" s="84"/>
      <c r="DK125" s="84"/>
      <c r="DL125" s="84"/>
    </row>
    <row r="126" spans="1:116" s="20" customFormat="1" ht="30" customHeight="1">
      <c r="A126" s="78" t="s">
        <v>12296</v>
      </c>
      <c r="B126" s="5">
        <v>124</v>
      </c>
      <c r="C126" s="44">
        <v>404</v>
      </c>
      <c r="D126" s="44"/>
      <c r="E126" s="43" t="s">
        <v>1221</v>
      </c>
      <c r="F126" s="3" t="s">
        <v>1222</v>
      </c>
      <c r="G126" s="3" t="s">
        <v>1175</v>
      </c>
      <c r="H126" s="3" t="s">
        <v>1223</v>
      </c>
      <c r="I126" s="3" t="s">
        <v>42</v>
      </c>
      <c r="J126" s="3" t="s">
        <v>789</v>
      </c>
      <c r="K126" s="6"/>
      <c r="L126" s="3"/>
      <c r="M126" s="6">
        <v>10</v>
      </c>
      <c r="N126" s="3" t="s">
        <v>44</v>
      </c>
      <c r="O126" s="3" t="s">
        <v>12297</v>
      </c>
      <c r="P126" s="3" t="s">
        <v>601</v>
      </c>
      <c r="Q126" s="3" t="s">
        <v>1224</v>
      </c>
      <c r="R126" s="160">
        <v>1.68</v>
      </c>
      <c r="S126" s="79">
        <v>1.56</v>
      </c>
      <c r="T126" s="81">
        <v>1.56</v>
      </c>
      <c r="U126" s="82"/>
      <c r="V126" s="79">
        <v>1.67</v>
      </c>
      <c r="W126" s="79">
        <v>1.8698999999999999</v>
      </c>
      <c r="X126" s="79">
        <v>2</v>
      </c>
      <c r="Y126" s="79">
        <v>3.51</v>
      </c>
      <c r="Z126" s="79"/>
      <c r="AA126" s="79"/>
      <c r="AB126" s="79"/>
      <c r="AC126" s="79"/>
      <c r="AD126" s="79"/>
      <c r="AE126" s="83"/>
      <c r="AF126" s="84">
        <v>1.62</v>
      </c>
      <c r="AG126" s="84"/>
      <c r="AH126" s="84"/>
      <c r="AI126" s="84"/>
      <c r="AJ126" s="84"/>
      <c r="AK126" s="84"/>
      <c r="AL126" s="84"/>
      <c r="AM126" s="84"/>
      <c r="AN126" s="85">
        <v>1.67</v>
      </c>
      <c r="AO126" s="84" t="s">
        <v>47</v>
      </c>
      <c r="AP126" s="83" t="s">
        <v>48</v>
      </c>
      <c r="AQ126" s="84" t="e">
        <v>#NUM!</v>
      </c>
      <c r="AR126" s="84" t="e">
        <v>#NUM!</v>
      </c>
      <c r="AS126" s="84" t="e">
        <v>#NUM!</v>
      </c>
      <c r="AT126" s="84" t="e">
        <v>#REF!</v>
      </c>
      <c r="AU126" s="84">
        <v>1.677</v>
      </c>
      <c r="AV126" s="79" t="e">
        <v>#REF!</v>
      </c>
      <c r="AW126" s="86" t="s">
        <v>49</v>
      </c>
      <c r="AX126" s="84" t="s">
        <v>48</v>
      </c>
      <c r="AY126" s="85">
        <v>1.677</v>
      </c>
      <c r="AZ126" s="87">
        <v>0.41925000000000001</v>
      </c>
      <c r="BA126" s="43">
        <v>2.0962499999999999</v>
      </c>
      <c r="BB126" s="85">
        <v>2.2639499999999999</v>
      </c>
      <c r="BC126" s="20" t="s">
        <v>12295</v>
      </c>
      <c r="BD126" s="84" t="s">
        <v>12298</v>
      </c>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row>
    <row r="127" spans="1:116" s="20" customFormat="1" ht="30" customHeight="1">
      <c r="A127" s="169" t="s">
        <v>14120</v>
      </c>
      <c r="B127" s="5">
        <v>125</v>
      </c>
      <c r="C127" s="6">
        <v>146</v>
      </c>
      <c r="D127" s="6"/>
      <c r="E127" s="186" t="s">
        <v>803</v>
      </c>
      <c r="F127" s="3" t="s">
        <v>13610</v>
      </c>
      <c r="G127" s="3" t="s">
        <v>805</v>
      </c>
      <c r="H127" s="3" t="s">
        <v>201</v>
      </c>
      <c r="I127" s="3" t="s">
        <v>42</v>
      </c>
      <c r="J127" s="3" t="s">
        <v>811</v>
      </c>
      <c r="K127" s="6"/>
      <c r="L127" s="3"/>
      <c r="M127" s="6">
        <v>10</v>
      </c>
      <c r="N127" s="3" t="s">
        <v>44</v>
      </c>
      <c r="O127" s="3" t="s">
        <v>12297</v>
      </c>
      <c r="P127" s="3" t="s">
        <v>14122</v>
      </c>
      <c r="Q127" s="3" t="s">
        <v>812</v>
      </c>
      <c r="R127" s="156">
        <v>2.1</v>
      </c>
      <c r="S127" s="22">
        <v>1.96</v>
      </c>
      <c r="T127" s="42">
        <v>1.96</v>
      </c>
      <c r="U127" s="21"/>
      <c r="V127" s="22">
        <v>2.4900000000000002</v>
      </c>
      <c r="W127" s="22">
        <v>2.59</v>
      </c>
      <c r="X127" s="22"/>
      <c r="Y127" s="22">
        <v>5.9</v>
      </c>
      <c r="Z127" s="22"/>
      <c r="AA127" s="22"/>
      <c r="AB127" s="22"/>
      <c r="AC127" s="22"/>
      <c r="AD127" s="24">
        <v>2.57</v>
      </c>
      <c r="AE127" s="20">
        <v>2.31</v>
      </c>
      <c r="AF127" s="20">
        <v>2.57</v>
      </c>
      <c r="AH127" s="20">
        <v>5.9</v>
      </c>
      <c r="AN127" s="25"/>
      <c r="AP127" s="24"/>
      <c r="AQ127" s="20">
        <v>2.44</v>
      </c>
      <c r="AR127" s="20">
        <v>2.1</v>
      </c>
      <c r="AS127" s="20" t="e">
        <v>#NUM!</v>
      </c>
      <c r="AT127" s="20" t="e">
        <v>#REF!</v>
      </c>
      <c r="AU127" s="20">
        <v>2.1069999999999998</v>
      </c>
      <c r="AV127" s="22" t="e">
        <v>#REF!</v>
      </c>
      <c r="AW127" s="20" t="s">
        <v>977</v>
      </c>
      <c r="AX127" s="20" t="s">
        <v>48</v>
      </c>
      <c r="AY127" s="25">
        <v>2.1</v>
      </c>
      <c r="AZ127" s="27">
        <v>0.52500000000000002</v>
      </c>
      <c r="BA127" s="3">
        <v>2.625</v>
      </c>
      <c r="BB127" s="25">
        <v>2.835</v>
      </c>
      <c r="BC127" s="20" t="s">
        <v>12295</v>
      </c>
      <c r="BD127" s="20" t="s">
        <v>12287</v>
      </c>
      <c r="BE127" s="20" t="s">
        <v>14113</v>
      </c>
    </row>
    <row r="128" spans="1:116" s="20" customFormat="1" ht="30" customHeight="1">
      <c r="A128" s="78" t="s">
        <v>12296</v>
      </c>
      <c r="B128" s="5">
        <v>126</v>
      </c>
      <c r="C128" s="44">
        <v>145</v>
      </c>
      <c r="D128" s="44"/>
      <c r="E128" s="43" t="s">
        <v>803</v>
      </c>
      <c r="F128" s="3" t="s">
        <v>804</v>
      </c>
      <c r="G128" s="3" t="s">
        <v>805</v>
      </c>
      <c r="H128" s="3" t="s">
        <v>806</v>
      </c>
      <c r="I128" s="3" t="s">
        <v>807</v>
      </c>
      <c r="J128" s="3" t="s">
        <v>808</v>
      </c>
      <c r="K128" s="6"/>
      <c r="L128" s="3"/>
      <c r="M128" s="6">
        <v>5</v>
      </c>
      <c r="N128" s="3" t="s">
        <v>44</v>
      </c>
      <c r="O128" s="3" t="s">
        <v>12297</v>
      </c>
      <c r="P128" s="3" t="s">
        <v>601</v>
      </c>
      <c r="Q128" s="3" t="s">
        <v>809</v>
      </c>
      <c r="R128" s="160">
        <v>4.45</v>
      </c>
      <c r="S128" s="79">
        <v>4.12</v>
      </c>
      <c r="T128" s="81">
        <v>4.12</v>
      </c>
      <c r="U128" s="82"/>
      <c r="V128" s="79"/>
      <c r="W128" s="79">
        <v>3.58</v>
      </c>
      <c r="X128" s="79"/>
      <c r="Y128" s="79">
        <v>14.63</v>
      </c>
      <c r="Z128" s="79"/>
      <c r="AA128" s="79"/>
      <c r="AB128" s="79"/>
      <c r="AC128" s="79"/>
      <c r="AD128" s="79"/>
      <c r="AE128" s="83"/>
      <c r="AF128" s="84"/>
      <c r="AG128" s="84"/>
      <c r="AH128" s="84"/>
      <c r="AI128" s="84">
        <v>14.63</v>
      </c>
      <c r="AJ128" s="84"/>
      <c r="AK128" s="84"/>
      <c r="AL128" s="84"/>
      <c r="AM128" s="84"/>
      <c r="AN128" s="85">
        <v>2.6131000000000002</v>
      </c>
      <c r="AO128" s="84" t="s">
        <v>207</v>
      </c>
      <c r="AP128" s="83" t="s">
        <v>208</v>
      </c>
      <c r="AQ128" s="84" t="e">
        <v>#NUM!</v>
      </c>
      <c r="AR128" s="84" t="e">
        <v>#NUM!</v>
      </c>
      <c r="AS128" s="84" t="e">
        <v>#NUM!</v>
      </c>
      <c r="AT128" s="84" t="e">
        <v>#REF!</v>
      </c>
      <c r="AU128" s="84">
        <v>4.4290000000000003</v>
      </c>
      <c r="AV128" s="79" t="e">
        <v>#REF!</v>
      </c>
      <c r="AW128" s="84" t="s">
        <v>71</v>
      </c>
      <c r="AX128" s="84" t="s">
        <v>72</v>
      </c>
      <c r="AY128" s="85">
        <v>4.4290000000000003</v>
      </c>
      <c r="AZ128" s="87">
        <v>1.1072500000000001</v>
      </c>
      <c r="BA128" s="43">
        <v>5.5362500000000008</v>
      </c>
      <c r="BB128" s="85">
        <v>5.9791500000000006</v>
      </c>
      <c r="BC128" s="20" t="s">
        <v>12295</v>
      </c>
      <c r="BD128" s="88" t="s">
        <v>12298</v>
      </c>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row>
    <row r="129" spans="1:116" s="20" customFormat="1" ht="30" customHeight="1">
      <c r="A129" s="183" t="s">
        <v>14120</v>
      </c>
      <c r="B129" s="5">
        <v>127</v>
      </c>
      <c r="C129" s="179">
        <v>795</v>
      </c>
      <c r="D129" s="179"/>
      <c r="E129" s="186" t="s">
        <v>831</v>
      </c>
      <c r="F129" s="3" t="s">
        <v>14129</v>
      </c>
      <c r="G129" s="3" t="s">
        <v>833</v>
      </c>
      <c r="H129" s="3" t="s">
        <v>299</v>
      </c>
      <c r="I129" s="3" t="s">
        <v>380</v>
      </c>
      <c r="J129" s="3" t="s">
        <v>600</v>
      </c>
      <c r="K129" s="6"/>
      <c r="L129" s="3"/>
      <c r="M129" s="6">
        <v>30</v>
      </c>
      <c r="N129" s="3" t="s">
        <v>44</v>
      </c>
      <c r="O129" s="3" t="s">
        <v>12297</v>
      </c>
      <c r="P129" s="3" t="s">
        <v>14122</v>
      </c>
      <c r="Q129" s="3" t="s">
        <v>838</v>
      </c>
      <c r="R129" s="156">
        <v>0.99</v>
      </c>
      <c r="S129" s="22">
        <v>0.92</v>
      </c>
      <c r="T129" s="42">
        <v>0.92</v>
      </c>
      <c r="U129" s="21"/>
      <c r="V129" s="22"/>
      <c r="W129" s="22">
        <v>0.99</v>
      </c>
      <c r="X129" s="22"/>
      <c r="Y129" s="22">
        <v>2.4</v>
      </c>
      <c r="Z129" s="22"/>
      <c r="AA129" s="22"/>
      <c r="AB129" s="22"/>
      <c r="AC129" s="22"/>
      <c r="AD129" s="24">
        <v>0.99</v>
      </c>
      <c r="AF129" s="20">
        <v>0.99</v>
      </c>
      <c r="AH129" s="20">
        <v>2.4</v>
      </c>
      <c r="AN129" s="25"/>
      <c r="AP129" s="24"/>
      <c r="AQ129" s="20">
        <v>0.99</v>
      </c>
      <c r="AR129" s="20">
        <v>0.99</v>
      </c>
      <c r="AS129" s="20" t="e">
        <v>#NUM!</v>
      </c>
      <c r="AT129" s="20" t="e">
        <v>#REF!</v>
      </c>
      <c r="AU129" s="20">
        <v>0.98899999999999999</v>
      </c>
      <c r="AV129" s="22" t="e">
        <v>#REF!</v>
      </c>
      <c r="AW129" s="20" t="s">
        <v>977</v>
      </c>
      <c r="AX129" s="20" t="s">
        <v>48</v>
      </c>
      <c r="AY129" s="25">
        <v>0.99</v>
      </c>
      <c r="AZ129" s="27">
        <v>0.2475</v>
      </c>
      <c r="BA129" s="3">
        <v>1.2375</v>
      </c>
      <c r="BB129" s="25">
        <v>1.3365</v>
      </c>
      <c r="BC129" s="20" t="s">
        <v>12295</v>
      </c>
      <c r="BD129" s="20" t="s">
        <v>12287</v>
      </c>
      <c r="BE129" s="20" t="s">
        <v>14113</v>
      </c>
    </row>
    <row r="130" spans="1:116" s="20" customFormat="1" ht="30" customHeight="1">
      <c r="A130" s="78" t="s">
        <v>12296</v>
      </c>
      <c r="B130" s="5">
        <v>128</v>
      </c>
      <c r="C130" s="116">
        <v>174</v>
      </c>
      <c r="D130" s="116"/>
      <c r="E130" s="43" t="s">
        <v>831</v>
      </c>
      <c r="F130" s="3" t="s">
        <v>832</v>
      </c>
      <c r="G130" s="3" t="s">
        <v>833</v>
      </c>
      <c r="H130" s="3" t="s">
        <v>834</v>
      </c>
      <c r="I130" s="3" t="s">
        <v>389</v>
      </c>
      <c r="J130" s="3" t="s">
        <v>835</v>
      </c>
      <c r="K130" s="6"/>
      <c r="L130" s="3"/>
      <c r="M130" s="6">
        <v>10</v>
      </c>
      <c r="N130" s="3" t="s">
        <v>44</v>
      </c>
      <c r="O130" s="3" t="s">
        <v>12297</v>
      </c>
      <c r="P130" s="3" t="s">
        <v>601</v>
      </c>
      <c r="Q130" s="3" t="s">
        <v>836</v>
      </c>
      <c r="R130" s="160">
        <v>1.8</v>
      </c>
      <c r="S130" s="79">
        <v>1.68</v>
      </c>
      <c r="T130" s="81">
        <v>1.68</v>
      </c>
      <c r="U130" s="82"/>
      <c r="V130" s="79"/>
      <c r="W130" s="79">
        <v>2.1463000000000001</v>
      </c>
      <c r="X130" s="79">
        <v>5.59</v>
      </c>
      <c r="Y130" s="79">
        <v>10.63</v>
      </c>
      <c r="Z130" s="79"/>
      <c r="AA130" s="79"/>
      <c r="AB130" s="79"/>
      <c r="AC130" s="79"/>
      <c r="AD130" s="79"/>
      <c r="AE130" s="83"/>
      <c r="AF130" s="84"/>
      <c r="AG130" s="84">
        <v>2.129</v>
      </c>
      <c r="AH130" s="84">
        <v>5.59</v>
      </c>
      <c r="AI130" s="84">
        <v>10.63</v>
      </c>
      <c r="AJ130" s="84"/>
      <c r="AK130" s="84"/>
      <c r="AL130" s="84"/>
      <c r="AM130" s="84"/>
      <c r="AN130" s="85">
        <v>1.8</v>
      </c>
      <c r="AO130" s="84" t="s">
        <v>47</v>
      </c>
      <c r="AP130" s="83" t="s">
        <v>48</v>
      </c>
      <c r="AQ130" s="84">
        <v>3.8594999999999997</v>
      </c>
      <c r="AR130" s="84">
        <v>1.8</v>
      </c>
      <c r="AS130" s="84" t="e">
        <v>#NUM!</v>
      </c>
      <c r="AT130" s="84" t="e">
        <v>#REF!</v>
      </c>
      <c r="AU130" s="84">
        <v>1.8059999999999998</v>
      </c>
      <c r="AV130" s="79" t="e">
        <v>#REF!</v>
      </c>
      <c r="AW130" s="84" t="s">
        <v>71</v>
      </c>
      <c r="AX130" s="84" t="s">
        <v>72</v>
      </c>
      <c r="AY130" s="85">
        <v>1.806</v>
      </c>
      <c r="AZ130" s="87">
        <v>0.45150000000000001</v>
      </c>
      <c r="BA130" s="43">
        <v>2.2575000000000003</v>
      </c>
      <c r="BB130" s="85">
        <v>2.4381000000000004</v>
      </c>
      <c r="BC130" s="20" t="s">
        <v>12295</v>
      </c>
      <c r="BD130" s="84" t="s">
        <v>12298</v>
      </c>
      <c r="BE130" s="84"/>
      <c r="BF130" s="84"/>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row>
    <row r="131" spans="1:116" s="20" customFormat="1" ht="30" customHeight="1">
      <c r="A131" s="78" t="s">
        <v>12296</v>
      </c>
      <c r="B131" s="5">
        <v>129</v>
      </c>
      <c r="C131" s="116">
        <v>216</v>
      </c>
      <c r="D131" s="116"/>
      <c r="E131" s="43" t="s">
        <v>891</v>
      </c>
      <c r="F131" s="3" t="s">
        <v>895</v>
      </c>
      <c r="G131" s="3" t="s">
        <v>893</v>
      </c>
      <c r="H131" s="3" t="s">
        <v>163</v>
      </c>
      <c r="I131" s="3" t="s">
        <v>42</v>
      </c>
      <c r="J131" s="3" t="s">
        <v>789</v>
      </c>
      <c r="K131" s="6"/>
      <c r="L131" s="3"/>
      <c r="M131" s="6">
        <v>10</v>
      </c>
      <c r="N131" s="3" t="s">
        <v>44</v>
      </c>
      <c r="O131" s="3" t="s">
        <v>12297</v>
      </c>
      <c r="P131" s="3" t="s">
        <v>601</v>
      </c>
      <c r="Q131" s="3" t="s">
        <v>896</v>
      </c>
      <c r="R131" s="160">
        <v>1.23</v>
      </c>
      <c r="S131" s="79">
        <v>1.1499999999999999</v>
      </c>
      <c r="T131" s="81">
        <v>1.1499999999999999</v>
      </c>
      <c r="U131" s="82"/>
      <c r="V131" s="79"/>
      <c r="W131" s="79">
        <v>1.2358</v>
      </c>
      <c r="X131" s="79"/>
      <c r="Y131" s="79">
        <v>3.38</v>
      </c>
      <c r="Z131" s="79"/>
      <c r="AA131" s="79"/>
      <c r="AB131" s="79"/>
      <c r="AC131" s="79"/>
      <c r="AD131" s="79"/>
      <c r="AE131" s="83"/>
      <c r="AF131" s="84"/>
      <c r="AG131" s="84">
        <v>1.2258</v>
      </c>
      <c r="AH131" s="84">
        <v>1.02</v>
      </c>
      <c r="AI131" s="84">
        <v>3.38</v>
      </c>
      <c r="AJ131" s="84"/>
      <c r="AK131" s="84"/>
      <c r="AL131" s="84"/>
      <c r="AM131" s="84"/>
      <c r="AN131" s="85">
        <v>1.23</v>
      </c>
      <c r="AO131" s="84" t="s">
        <v>47</v>
      </c>
      <c r="AP131" s="83" t="s">
        <v>48</v>
      </c>
      <c r="AQ131" s="84">
        <v>1.1229</v>
      </c>
      <c r="AR131" s="84" t="s">
        <v>601</v>
      </c>
      <c r="AS131" s="84" t="e">
        <v>#NUM!</v>
      </c>
      <c r="AT131" s="84" t="e">
        <v>#REF!</v>
      </c>
      <c r="AU131" s="84">
        <v>1.2362499999999998</v>
      </c>
      <c r="AV131" s="79" t="e">
        <v>#REF!</v>
      </c>
      <c r="AW131" s="84" t="s">
        <v>209</v>
      </c>
      <c r="AX131" s="84" t="s">
        <v>208</v>
      </c>
      <c r="AY131" s="85">
        <v>1.1229</v>
      </c>
      <c r="AZ131" s="87">
        <v>0.280725</v>
      </c>
      <c r="BA131" s="43">
        <v>1.4036249999999999</v>
      </c>
      <c r="BB131" s="85">
        <v>1.5159149999999999</v>
      </c>
      <c r="BC131" s="20" t="s">
        <v>12295</v>
      </c>
      <c r="BD131" s="84" t="s">
        <v>12298</v>
      </c>
      <c r="BE131" s="84"/>
      <c r="BF131" s="84"/>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row>
    <row r="132" spans="1:116" s="20" customFormat="1" ht="30" customHeight="1">
      <c r="A132" s="78" t="s">
        <v>12296</v>
      </c>
      <c r="B132" s="5">
        <v>130</v>
      </c>
      <c r="C132" s="116">
        <v>453</v>
      </c>
      <c r="D132" s="116"/>
      <c r="E132" s="43" t="s">
        <v>1273</v>
      </c>
      <c r="F132" s="3" t="s">
        <v>1274</v>
      </c>
      <c r="G132" s="3" t="s">
        <v>1271</v>
      </c>
      <c r="H132" s="3" t="s">
        <v>56</v>
      </c>
      <c r="I132" s="3" t="s">
        <v>42</v>
      </c>
      <c r="J132" s="3" t="s">
        <v>342</v>
      </c>
      <c r="K132" s="6"/>
      <c r="L132" s="3"/>
      <c r="M132" s="6">
        <v>30</v>
      </c>
      <c r="N132" s="3" t="s">
        <v>44</v>
      </c>
      <c r="O132" s="3" t="s">
        <v>12297</v>
      </c>
      <c r="P132" s="3" t="s">
        <v>601</v>
      </c>
      <c r="Q132" s="3" t="s">
        <v>1276</v>
      </c>
      <c r="R132" s="160">
        <v>1.86</v>
      </c>
      <c r="S132" s="79">
        <v>1.73</v>
      </c>
      <c r="T132" s="81">
        <v>1.1399999999999999</v>
      </c>
      <c r="U132" s="82"/>
      <c r="V132" s="79"/>
      <c r="W132" s="79">
        <v>1.5896999999999999</v>
      </c>
      <c r="X132" s="79">
        <v>2.14</v>
      </c>
      <c r="Y132" s="79">
        <v>3.8</v>
      </c>
      <c r="Z132" s="79"/>
      <c r="AA132" s="79"/>
      <c r="AB132" s="79"/>
      <c r="AC132" s="79"/>
      <c r="AD132" s="79"/>
      <c r="AE132" s="83"/>
      <c r="AF132" s="84"/>
      <c r="AG132" s="84">
        <v>1.5769599999999999</v>
      </c>
      <c r="AH132" s="84">
        <v>2.14</v>
      </c>
      <c r="AI132" s="84"/>
      <c r="AJ132" s="84"/>
      <c r="AK132" s="84"/>
      <c r="AL132" s="84"/>
      <c r="AM132" s="84"/>
      <c r="AN132" s="85">
        <v>1.595</v>
      </c>
      <c r="AO132" s="84" t="s">
        <v>207</v>
      </c>
      <c r="AP132" s="83" t="s">
        <v>208</v>
      </c>
      <c r="AQ132" s="84">
        <v>1.8584800000000001</v>
      </c>
      <c r="AR132" s="84" t="s">
        <v>601</v>
      </c>
      <c r="AS132" s="84" t="e">
        <v>#NUM!</v>
      </c>
      <c r="AT132" s="84" t="e">
        <v>#REF!</v>
      </c>
      <c r="AU132" s="84">
        <v>1.2254999999999998</v>
      </c>
      <c r="AV132" s="79" t="e">
        <v>#REF!</v>
      </c>
      <c r="AW132" s="84" t="s">
        <v>71</v>
      </c>
      <c r="AX132" s="84" t="s">
        <v>72</v>
      </c>
      <c r="AY132" s="85">
        <v>1.23</v>
      </c>
      <c r="AZ132" s="87">
        <v>0.3075</v>
      </c>
      <c r="BA132" s="43">
        <v>1.5375000000000001</v>
      </c>
      <c r="BB132" s="85">
        <v>1.6605000000000001</v>
      </c>
      <c r="BC132" s="20" t="s">
        <v>12295</v>
      </c>
      <c r="BD132" s="84" t="s">
        <v>12298</v>
      </c>
      <c r="BE132" s="84"/>
      <c r="BF132" s="84"/>
      <c r="BG132" s="84"/>
      <c r="BH132" s="84"/>
      <c r="BI132" s="84"/>
      <c r="BJ132" s="84"/>
      <c r="BK132" s="84"/>
      <c r="BL132" s="84"/>
      <c r="BM132" s="84"/>
      <c r="BN132" s="84"/>
      <c r="BO132" s="84"/>
      <c r="BP132" s="84"/>
      <c r="BQ132" s="84"/>
      <c r="BR132" s="84"/>
      <c r="BS132" s="84"/>
      <c r="BT132" s="84"/>
      <c r="BU132" s="84"/>
      <c r="BV132" s="84"/>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CW132" s="84"/>
      <c r="CX132" s="84"/>
      <c r="CY132" s="84"/>
      <c r="CZ132" s="84"/>
      <c r="DA132" s="84"/>
      <c r="DB132" s="84"/>
      <c r="DC132" s="84"/>
      <c r="DD132" s="84"/>
      <c r="DE132" s="84"/>
      <c r="DF132" s="84"/>
      <c r="DG132" s="84"/>
      <c r="DH132" s="84"/>
      <c r="DI132" s="84"/>
      <c r="DJ132" s="84"/>
      <c r="DK132" s="84"/>
      <c r="DL132" s="84"/>
    </row>
    <row r="133" spans="1:116" s="20" customFormat="1" ht="30" customHeight="1">
      <c r="A133" s="78" t="s">
        <v>12296</v>
      </c>
      <c r="B133" s="5">
        <v>131</v>
      </c>
      <c r="C133" s="44">
        <v>442</v>
      </c>
      <c r="D133" s="44"/>
      <c r="E133" s="43" t="s">
        <v>1230</v>
      </c>
      <c r="F133" s="3" t="s">
        <v>1234</v>
      </c>
      <c r="G133" s="3" t="s">
        <v>1232</v>
      </c>
      <c r="H133" s="3" t="s">
        <v>677</v>
      </c>
      <c r="I133" s="3" t="s">
        <v>42</v>
      </c>
      <c r="J133" s="3" t="s">
        <v>1235</v>
      </c>
      <c r="K133" s="6"/>
      <c r="L133" s="3"/>
      <c r="M133" s="6">
        <v>20</v>
      </c>
      <c r="N133" s="3" t="s">
        <v>44</v>
      </c>
      <c r="O133" s="3" t="s">
        <v>12297</v>
      </c>
      <c r="P133" s="3" t="s">
        <v>601</v>
      </c>
      <c r="Q133" s="3" t="s">
        <v>1236</v>
      </c>
      <c r="R133" s="160">
        <v>1.69</v>
      </c>
      <c r="S133" s="79">
        <v>1.57</v>
      </c>
      <c r="T133" s="81">
        <v>1.57</v>
      </c>
      <c r="U133" s="82"/>
      <c r="V133" s="79"/>
      <c r="W133" s="79">
        <v>2.4390000000000001</v>
      </c>
      <c r="X133" s="79"/>
      <c r="Y133" s="79">
        <v>5.2</v>
      </c>
      <c r="Z133" s="79"/>
      <c r="AA133" s="79"/>
      <c r="AB133" s="79"/>
      <c r="AC133" s="79"/>
      <c r="AD133" s="79"/>
      <c r="AE133" s="83"/>
      <c r="AF133" s="84"/>
      <c r="AG133" s="84">
        <v>2.4193899999999999</v>
      </c>
      <c r="AH133" s="84"/>
      <c r="AI133" s="84">
        <v>5.2</v>
      </c>
      <c r="AJ133" s="84"/>
      <c r="AK133" s="84"/>
      <c r="AL133" s="84"/>
      <c r="AM133" s="84"/>
      <c r="AN133" s="85">
        <v>1.68</v>
      </c>
      <c r="AO133" s="84" t="s">
        <v>47</v>
      </c>
      <c r="AP133" s="83" t="s">
        <v>48</v>
      </c>
      <c r="AQ133" s="84">
        <v>3.8096950000000001</v>
      </c>
      <c r="AR133" s="84">
        <v>1.69</v>
      </c>
      <c r="AS133" s="84" t="e">
        <v>#NUM!</v>
      </c>
      <c r="AT133" s="84" t="e">
        <v>#REF!</v>
      </c>
      <c r="AU133" s="84">
        <v>1.6877500000000001</v>
      </c>
      <c r="AV133" s="79" t="e">
        <v>#REF!</v>
      </c>
      <c r="AW133" s="86" t="s">
        <v>49</v>
      </c>
      <c r="AX133" s="84" t="s">
        <v>48</v>
      </c>
      <c r="AY133" s="85">
        <v>1.69</v>
      </c>
      <c r="AZ133" s="87">
        <v>0.42249999999999999</v>
      </c>
      <c r="BA133" s="43">
        <v>2.1124999999999998</v>
      </c>
      <c r="BB133" s="85">
        <v>2.2814999999999999</v>
      </c>
      <c r="BC133" s="20" t="s">
        <v>12295</v>
      </c>
      <c r="BD133" s="84" t="s">
        <v>12298</v>
      </c>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c r="DA133" s="84"/>
      <c r="DB133" s="84"/>
      <c r="DC133" s="84"/>
      <c r="DD133" s="84"/>
      <c r="DE133" s="84"/>
      <c r="DF133" s="84"/>
      <c r="DG133" s="84"/>
      <c r="DH133" s="84"/>
      <c r="DI133" s="84"/>
      <c r="DJ133" s="84"/>
      <c r="DK133" s="84"/>
      <c r="DL133" s="84"/>
    </row>
    <row r="134" spans="1:116" s="20" customFormat="1" ht="30" customHeight="1">
      <c r="A134" s="78" t="s">
        <v>12296</v>
      </c>
      <c r="B134" s="5">
        <v>132</v>
      </c>
      <c r="C134" s="44">
        <v>443</v>
      </c>
      <c r="D134" s="44"/>
      <c r="E134" s="43" t="s">
        <v>1230</v>
      </c>
      <c r="F134" s="3" t="s">
        <v>1234</v>
      </c>
      <c r="G134" s="3" t="s">
        <v>1232</v>
      </c>
      <c r="H134" s="3" t="s">
        <v>697</v>
      </c>
      <c r="I134" s="3" t="s">
        <v>42</v>
      </c>
      <c r="J134" s="3" t="s">
        <v>1235</v>
      </c>
      <c r="K134" s="6"/>
      <c r="L134" s="3"/>
      <c r="M134" s="6">
        <v>20</v>
      </c>
      <c r="N134" s="3" t="s">
        <v>44</v>
      </c>
      <c r="O134" s="3" t="s">
        <v>12297</v>
      </c>
      <c r="P134" s="3" t="s">
        <v>601</v>
      </c>
      <c r="Q134" s="3" t="s">
        <v>1237</v>
      </c>
      <c r="R134" s="160">
        <v>3.25</v>
      </c>
      <c r="S134" s="79">
        <v>2.6</v>
      </c>
      <c r="T134" s="81">
        <v>2.6</v>
      </c>
      <c r="U134" s="82"/>
      <c r="V134" s="79"/>
      <c r="W134" s="79">
        <v>2.7852000000000001</v>
      </c>
      <c r="X134" s="79"/>
      <c r="Y134" s="79">
        <v>8.4700000000000006</v>
      </c>
      <c r="Z134" s="79"/>
      <c r="AA134" s="79"/>
      <c r="AB134" s="79"/>
      <c r="AC134" s="79"/>
      <c r="AD134" s="79"/>
      <c r="AE134" s="83"/>
      <c r="AF134" s="84"/>
      <c r="AG134" s="84">
        <v>2.7690000000000001</v>
      </c>
      <c r="AH134" s="84"/>
      <c r="AI134" s="84">
        <v>8.4600000000000009</v>
      </c>
      <c r="AJ134" s="84"/>
      <c r="AK134" s="84"/>
      <c r="AL134" s="84"/>
      <c r="AM134" s="84"/>
      <c r="AN134" s="85">
        <v>2.7770000000000001</v>
      </c>
      <c r="AO134" s="84" t="s">
        <v>207</v>
      </c>
      <c r="AP134" s="83" t="s">
        <v>208</v>
      </c>
      <c r="AQ134" s="84">
        <v>5.6145000000000005</v>
      </c>
      <c r="AR134" s="84">
        <v>3.25</v>
      </c>
      <c r="AS134" s="84" t="e">
        <v>#NUM!</v>
      </c>
      <c r="AT134" s="84" t="e">
        <v>#REF!</v>
      </c>
      <c r="AU134" s="84">
        <v>2.7949999999999999</v>
      </c>
      <c r="AV134" s="79" t="e">
        <v>#REF!</v>
      </c>
      <c r="AW134" s="84" t="s">
        <v>71</v>
      </c>
      <c r="AX134" s="84" t="s">
        <v>72</v>
      </c>
      <c r="AY134" s="85">
        <v>2.7949999999999999</v>
      </c>
      <c r="AZ134" s="87">
        <v>0.69874999999999998</v>
      </c>
      <c r="BA134" s="43">
        <v>3.4937499999999999</v>
      </c>
      <c r="BB134" s="85">
        <v>3.77325</v>
      </c>
      <c r="BC134" s="20" t="s">
        <v>12295</v>
      </c>
      <c r="BD134" s="84" t="s">
        <v>12298</v>
      </c>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c r="DA134" s="84"/>
      <c r="DB134" s="84"/>
      <c r="DC134" s="84"/>
      <c r="DD134" s="84"/>
      <c r="DE134" s="84"/>
      <c r="DF134" s="84"/>
      <c r="DG134" s="84"/>
      <c r="DH134" s="84"/>
      <c r="DI134" s="84"/>
      <c r="DJ134" s="84"/>
      <c r="DK134" s="84"/>
      <c r="DL134" s="84"/>
    </row>
    <row r="135" spans="1:116" s="20" customFormat="1" ht="30" customHeight="1">
      <c r="A135" s="78" t="s">
        <v>12296</v>
      </c>
      <c r="B135" s="5">
        <v>133</v>
      </c>
      <c r="C135" s="44">
        <v>441</v>
      </c>
      <c r="D135" s="44"/>
      <c r="E135" s="43" t="s">
        <v>1230</v>
      </c>
      <c r="F135" s="3" t="s">
        <v>1231</v>
      </c>
      <c r="G135" s="3" t="s">
        <v>1232</v>
      </c>
      <c r="H135" s="3" t="s">
        <v>595</v>
      </c>
      <c r="I135" s="3" t="s">
        <v>42</v>
      </c>
      <c r="J135" s="3" t="s">
        <v>1235</v>
      </c>
      <c r="K135" s="6"/>
      <c r="L135" s="3"/>
      <c r="M135" s="6">
        <v>20</v>
      </c>
      <c r="N135" s="3" t="s">
        <v>44</v>
      </c>
      <c r="O135" s="3" t="s">
        <v>12297</v>
      </c>
      <c r="P135" s="3" t="s">
        <v>601</v>
      </c>
      <c r="Q135" s="3" t="s">
        <v>1233</v>
      </c>
      <c r="R135" s="160">
        <v>1.75</v>
      </c>
      <c r="S135" s="79">
        <v>1.51</v>
      </c>
      <c r="T135" s="81">
        <v>1.51</v>
      </c>
      <c r="U135" s="82"/>
      <c r="V135" s="79"/>
      <c r="W135" s="79">
        <v>1.6259999999999999</v>
      </c>
      <c r="X135" s="79"/>
      <c r="Y135" s="79">
        <v>3.13</v>
      </c>
      <c r="Z135" s="79"/>
      <c r="AA135" s="79"/>
      <c r="AB135" s="79"/>
      <c r="AC135" s="79"/>
      <c r="AD135" s="79"/>
      <c r="AE135" s="83"/>
      <c r="AF135" s="84"/>
      <c r="AG135" s="84">
        <v>1.6129</v>
      </c>
      <c r="AH135" s="84"/>
      <c r="AI135" s="84">
        <v>3.13</v>
      </c>
      <c r="AJ135" s="84"/>
      <c r="AK135" s="84"/>
      <c r="AL135" s="84"/>
      <c r="AM135" s="84"/>
      <c r="AN135" s="85">
        <v>1.621</v>
      </c>
      <c r="AO135" s="84" t="s">
        <v>207</v>
      </c>
      <c r="AP135" s="83" t="s">
        <v>208</v>
      </c>
      <c r="AQ135" s="84">
        <v>2.3714499999999998</v>
      </c>
      <c r="AR135" s="84">
        <v>1.75</v>
      </c>
      <c r="AS135" s="84" t="e">
        <v>#NUM!</v>
      </c>
      <c r="AT135" s="84" t="e">
        <v>#REF!</v>
      </c>
      <c r="AU135" s="84">
        <v>1.6232499999999999</v>
      </c>
      <c r="AV135" s="79" t="e">
        <v>#REF!</v>
      </c>
      <c r="AW135" s="84" t="s">
        <v>71</v>
      </c>
      <c r="AX135" s="84" t="s">
        <v>72</v>
      </c>
      <c r="AY135" s="85">
        <v>1.6234999999999999</v>
      </c>
      <c r="AZ135" s="87">
        <v>0.40587499999999999</v>
      </c>
      <c r="BA135" s="43">
        <v>2.0293749999999999</v>
      </c>
      <c r="BB135" s="85">
        <v>2.1917249999999999</v>
      </c>
      <c r="BC135" s="20" t="s">
        <v>12295</v>
      </c>
      <c r="BD135" s="84" t="s">
        <v>12298</v>
      </c>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row>
    <row r="136" spans="1:116" s="20" customFormat="1" ht="30" customHeight="1">
      <c r="A136" s="78" t="s">
        <v>12296</v>
      </c>
      <c r="B136" s="5">
        <v>134</v>
      </c>
      <c r="C136" s="116">
        <v>254</v>
      </c>
      <c r="D136" s="116"/>
      <c r="E136" s="43" t="s">
        <v>935</v>
      </c>
      <c r="F136" s="3" t="s">
        <v>936</v>
      </c>
      <c r="G136" s="3" t="s">
        <v>937</v>
      </c>
      <c r="H136" s="3" t="s">
        <v>938</v>
      </c>
      <c r="I136" s="3" t="s">
        <v>102</v>
      </c>
      <c r="J136" s="3" t="s">
        <v>939</v>
      </c>
      <c r="K136" s="6"/>
      <c r="L136" s="3"/>
      <c r="M136" s="6">
        <v>20</v>
      </c>
      <c r="N136" s="3" t="s">
        <v>44</v>
      </c>
      <c r="O136" s="3" t="s">
        <v>12297</v>
      </c>
      <c r="P136" s="3" t="s">
        <v>601</v>
      </c>
      <c r="Q136" s="3" t="s">
        <v>940</v>
      </c>
      <c r="R136" s="160">
        <v>0.68</v>
      </c>
      <c r="S136" s="79">
        <v>0.59</v>
      </c>
      <c r="T136" s="81">
        <v>0.59</v>
      </c>
      <c r="U136" s="82"/>
      <c r="V136" s="79">
        <v>0.53</v>
      </c>
      <c r="W136" s="79">
        <v>0.83630000000000004</v>
      </c>
      <c r="X136" s="79"/>
      <c r="Y136" s="79"/>
      <c r="Z136" s="79"/>
      <c r="AA136" s="79"/>
      <c r="AB136" s="79"/>
      <c r="AC136" s="79"/>
      <c r="AD136" s="79"/>
      <c r="AE136" s="83"/>
      <c r="AF136" s="84"/>
      <c r="AG136" s="84">
        <v>0.82899999999999996</v>
      </c>
      <c r="AH136" s="84"/>
      <c r="AI136" s="84"/>
      <c r="AJ136" s="84"/>
      <c r="AK136" s="84"/>
      <c r="AL136" s="84"/>
      <c r="AM136" s="84"/>
      <c r="AN136" s="85">
        <v>0.63</v>
      </c>
      <c r="AO136" s="84" t="s">
        <v>47</v>
      </c>
      <c r="AP136" s="83" t="s">
        <v>48</v>
      </c>
      <c r="AQ136" s="84" t="e">
        <v>#NUM!</v>
      </c>
      <c r="AR136" s="84" t="e">
        <v>#NUM!</v>
      </c>
      <c r="AS136" s="84" t="e">
        <v>#NUM!</v>
      </c>
      <c r="AT136" s="84" t="e">
        <v>#REF!</v>
      </c>
      <c r="AU136" s="84">
        <v>0.63424999999999998</v>
      </c>
      <c r="AV136" s="79" t="e">
        <v>#REF!</v>
      </c>
      <c r="AW136" s="84" t="s">
        <v>71</v>
      </c>
      <c r="AX136" s="84" t="s">
        <v>72</v>
      </c>
      <c r="AY136" s="85">
        <v>0.63424999999999998</v>
      </c>
      <c r="AZ136" s="87">
        <v>0.1585625</v>
      </c>
      <c r="BA136" s="43">
        <v>0.79281249999999992</v>
      </c>
      <c r="BB136" s="85">
        <v>0.85623749999999987</v>
      </c>
      <c r="BC136" s="20" t="s">
        <v>12295</v>
      </c>
      <c r="BD136" s="84" t="s">
        <v>12298</v>
      </c>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row>
    <row r="137" spans="1:116" s="20" customFormat="1" ht="30" customHeight="1">
      <c r="A137" s="78" t="s">
        <v>12296</v>
      </c>
      <c r="B137" s="5">
        <v>135</v>
      </c>
      <c r="C137" s="116">
        <v>280</v>
      </c>
      <c r="D137" s="116"/>
      <c r="E137" s="43" t="s">
        <v>972</v>
      </c>
      <c r="F137" s="3" t="s">
        <v>973</v>
      </c>
      <c r="G137" s="3" t="s">
        <v>974</v>
      </c>
      <c r="H137" s="3" t="s">
        <v>938</v>
      </c>
      <c r="I137" s="3" t="s">
        <v>102</v>
      </c>
      <c r="J137" s="3" t="s">
        <v>396</v>
      </c>
      <c r="K137" s="6"/>
      <c r="L137" s="3"/>
      <c r="M137" s="6">
        <v>30</v>
      </c>
      <c r="N137" s="3" t="s">
        <v>44</v>
      </c>
      <c r="O137" s="3" t="s">
        <v>12297</v>
      </c>
      <c r="P137" s="3" t="s">
        <v>638</v>
      </c>
      <c r="Q137" s="3" t="s">
        <v>978</v>
      </c>
      <c r="R137" s="160">
        <v>1.44</v>
      </c>
      <c r="S137" s="79">
        <v>1.34</v>
      </c>
      <c r="T137" s="81">
        <v>1.2</v>
      </c>
      <c r="U137" s="82"/>
      <c r="V137" s="79">
        <v>1.1599999999999999</v>
      </c>
      <c r="W137" s="79">
        <v>1.7188000000000001</v>
      </c>
      <c r="X137" s="79"/>
      <c r="Y137" s="79">
        <v>2.7</v>
      </c>
      <c r="Z137" s="79"/>
      <c r="AA137" s="79"/>
      <c r="AB137" s="79"/>
      <c r="AC137" s="79"/>
      <c r="AD137" s="79"/>
      <c r="AE137" s="83"/>
      <c r="AF137" s="84">
        <v>1.1599999999999999</v>
      </c>
      <c r="AG137" s="84">
        <v>1.7050000000000001</v>
      </c>
      <c r="AH137" s="84"/>
      <c r="AI137" s="84">
        <v>2.7</v>
      </c>
      <c r="AJ137" s="84"/>
      <c r="AK137" s="84"/>
      <c r="AL137" s="84"/>
      <c r="AM137" s="84"/>
      <c r="AN137" s="85">
        <v>1.44</v>
      </c>
      <c r="AO137" s="84" t="s">
        <v>47</v>
      </c>
      <c r="AP137" s="83" t="s">
        <v>48</v>
      </c>
      <c r="AQ137" s="84">
        <v>1.4325000000000001</v>
      </c>
      <c r="AR137" s="84" t="s">
        <v>601</v>
      </c>
      <c r="AS137" s="84" t="e">
        <v>#NUM!</v>
      </c>
      <c r="AT137" s="84" t="e">
        <v>#REF!</v>
      </c>
      <c r="AU137" s="84">
        <v>1.2899999999999998</v>
      </c>
      <c r="AV137" s="79" t="e">
        <v>#REF!</v>
      </c>
      <c r="AW137" s="84" t="s">
        <v>71</v>
      </c>
      <c r="AX137" s="84" t="s">
        <v>72</v>
      </c>
      <c r="AY137" s="85">
        <v>1.29</v>
      </c>
      <c r="AZ137" s="87">
        <v>0.32250000000000001</v>
      </c>
      <c r="BA137" s="43">
        <v>1.6125</v>
      </c>
      <c r="BB137" s="85">
        <v>1.7415</v>
      </c>
      <c r="BC137" s="20" t="s">
        <v>12295</v>
      </c>
      <c r="BD137" s="84" t="s">
        <v>12298</v>
      </c>
      <c r="BE137" s="84"/>
      <c r="BF137" s="84"/>
      <c r="BG137" s="84"/>
      <c r="BH137" s="84"/>
      <c r="BI137" s="84"/>
      <c r="BJ137" s="84"/>
      <c r="BK137" s="84"/>
      <c r="BL137" s="84"/>
      <c r="BM137" s="84"/>
      <c r="BN137" s="84"/>
      <c r="BO137" s="84"/>
      <c r="BP137" s="84"/>
      <c r="BQ137" s="84"/>
      <c r="BR137" s="84"/>
      <c r="BS137" s="84"/>
      <c r="BT137" s="84"/>
      <c r="BU137" s="84"/>
      <c r="BV137" s="84"/>
      <c r="BW137" s="84"/>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84"/>
      <c r="DJ137" s="84"/>
      <c r="DK137" s="84"/>
      <c r="DL137" s="84"/>
    </row>
    <row r="138" spans="1:116" s="20" customFormat="1" ht="30" customHeight="1">
      <c r="A138" s="78" t="s">
        <v>12296</v>
      </c>
      <c r="B138" s="5">
        <v>136</v>
      </c>
      <c r="C138" s="116">
        <v>279</v>
      </c>
      <c r="D138" s="116"/>
      <c r="E138" s="43" t="s">
        <v>972</v>
      </c>
      <c r="F138" s="3" t="s">
        <v>973</v>
      </c>
      <c r="G138" s="3" t="s">
        <v>974</v>
      </c>
      <c r="H138" s="3" t="s">
        <v>530</v>
      </c>
      <c r="I138" s="3" t="s">
        <v>102</v>
      </c>
      <c r="J138" s="3" t="s">
        <v>396</v>
      </c>
      <c r="K138" s="6"/>
      <c r="L138" s="3"/>
      <c r="M138" s="6">
        <v>30</v>
      </c>
      <c r="N138" s="3" t="s">
        <v>44</v>
      </c>
      <c r="O138" s="3" t="s">
        <v>12297</v>
      </c>
      <c r="P138" s="3" t="s">
        <v>638</v>
      </c>
      <c r="Q138" s="3" t="s">
        <v>979</v>
      </c>
      <c r="R138" s="160">
        <v>3.07</v>
      </c>
      <c r="S138" s="79">
        <v>2.86</v>
      </c>
      <c r="T138" s="81">
        <v>2.86</v>
      </c>
      <c r="U138" s="82"/>
      <c r="V138" s="79">
        <v>2.5299999999999998</v>
      </c>
      <c r="W138" s="79">
        <v>2.9535</v>
      </c>
      <c r="X138" s="79"/>
      <c r="Y138" s="79">
        <v>5.03</v>
      </c>
      <c r="Z138" s="79"/>
      <c r="AA138" s="79"/>
      <c r="AB138" s="79"/>
      <c r="AC138" s="79"/>
      <c r="AD138" s="79"/>
      <c r="AE138" s="83"/>
      <c r="AF138" s="84">
        <v>2.5299999999999998</v>
      </c>
      <c r="AG138" s="84">
        <v>3.5640000000000001</v>
      </c>
      <c r="AH138" s="84"/>
      <c r="AI138" s="84">
        <v>5.03</v>
      </c>
      <c r="AJ138" s="84"/>
      <c r="AK138" s="84"/>
      <c r="AL138" s="84"/>
      <c r="AM138" s="84"/>
      <c r="AN138" s="85">
        <v>3.06</v>
      </c>
      <c r="AO138" s="84" t="s">
        <v>47</v>
      </c>
      <c r="AP138" s="83" t="s">
        <v>48</v>
      </c>
      <c r="AQ138" s="84">
        <v>3.0469999999999997</v>
      </c>
      <c r="AR138" s="84" t="s">
        <v>601</v>
      </c>
      <c r="AS138" s="84" t="e">
        <v>#NUM!</v>
      </c>
      <c r="AT138" s="84" t="e">
        <v>#REF!</v>
      </c>
      <c r="AU138" s="84">
        <v>3.0744999999999996</v>
      </c>
      <c r="AV138" s="79" t="e">
        <v>#REF!</v>
      </c>
      <c r="AW138" s="84" t="s">
        <v>209</v>
      </c>
      <c r="AX138" s="84" t="s">
        <v>208</v>
      </c>
      <c r="AY138" s="85">
        <v>3.0470000000000002</v>
      </c>
      <c r="AZ138" s="87">
        <v>0.76175000000000004</v>
      </c>
      <c r="BA138" s="43">
        <v>3.8087500000000003</v>
      </c>
      <c r="BB138" s="85">
        <v>4.1134500000000003</v>
      </c>
      <c r="BC138" s="20" t="s">
        <v>12295</v>
      </c>
      <c r="BD138" s="84" t="s">
        <v>12298</v>
      </c>
      <c r="BE138" s="84"/>
      <c r="BF138" s="84"/>
      <c r="BG138" s="84"/>
      <c r="BH138" s="84"/>
      <c r="BI138" s="84"/>
      <c r="BJ138" s="84"/>
      <c r="BK138" s="84"/>
      <c r="BL138" s="84"/>
      <c r="BM138" s="84"/>
      <c r="BN138" s="84"/>
      <c r="BO138" s="84"/>
      <c r="BP138" s="84"/>
      <c r="BQ138" s="84"/>
      <c r="BR138" s="84"/>
      <c r="BS138" s="84"/>
      <c r="BT138" s="84"/>
      <c r="BU138" s="84"/>
      <c r="BV138" s="84"/>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84"/>
      <c r="DJ138" s="84"/>
      <c r="DK138" s="84"/>
      <c r="DL138" s="84"/>
    </row>
    <row r="139" spans="1:116" s="20" customFormat="1" ht="30" customHeight="1">
      <c r="A139" s="78" t="s">
        <v>12296</v>
      </c>
      <c r="B139" s="5">
        <v>137</v>
      </c>
      <c r="C139" s="116">
        <v>278</v>
      </c>
      <c r="D139" s="116"/>
      <c r="E139" s="43" t="s">
        <v>972</v>
      </c>
      <c r="F139" s="3" t="s">
        <v>973</v>
      </c>
      <c r="G139" s="3" t="s">
        <v>974</v>
      </c>
      <c r="H139" s="3" t="s">
        <v>41</v>
      </c>
      <c r="I139" s="3" t="s">
        <v>102</v>
      </c>
      <c r="J139" s="3" t="s">
        <v>396</v>
      </c>
      <c r="K139" s="6"/>
      <c r="L139" s="3"/>
      <c r="M139" s="6">
        <v>30</v>
      </c>
      <c r="N139" s="3" t="s">
        <v>44</v>
      </c>
      <c r="O139" s="3" t="s">
        <v>12297</v>
      </c>
      <c r="P139" s="3" t="s">
        <v>686</v>
      </c>
      <c r="Q139" s="3" t="s">
        <v>975</v>
      </c>
      <c r="R139" s="160">
        <v>5.0999999999999996</v>
      </c>
      <c r="S139" s="79">
        <v>4.75</v>
      </c>
      <c r="T139" s="81">
        <v>4.75</v>
      </c>
      <c r="U139" s="82"/>
      <c r="V139" s="79">
        <v>4.6500000000000004</v>
      </c>
      <c r="W139" s="79">
        <v>5.5121000000000002</v>
      </c>
      <c r="X139" s="79"/>
      <c r="Y139" s="79">
        <v>8.59</v>
      </c>
      <c r="Z139" s="79"/>
      <c r="AA139" s="79"/>
      <c r="AB139" s="79"/>
      <c r="AC139" s="79"/>
      <c r="AD139" s="79"/>
      <c r="AE139" s="83"/>
      <c r="AF139" s="84">
        <v>4.6500000000000004</v>
      </c>
      <c r="AG139" s="84">
        <v>5.4669999999999996</v>
      </c>
      <c r="AH139" s="84"/>
      <c r="AI139" s="84">
        <v>8.59</v>
      </c>
      <c r="AJ139" s="84"/>
      <c r="AK139" s="84"/>
      <c r="AL139" s="84"/>
      <c r="AM139" s="84"/>
      <c r="AN139" s="85">
        <v>5.08</v>
      </c>
      <c r="AO139" s="84" t="s">
        <v>47</v>
      </c>
      <c r="AP139" s="83" t="s">
        <v>48</v>
      </c>
      <c r="AQ139" s="84">
        <v>5.0585000000000004</v>
      </c>
      <c r="AR139" s="84" t="s">
        <v>601</v>
      </c>
      <c r="AS139" s="84" t="e">
        <v>#NUM!</v>
      </c>
      <c r="AT139" s="84" t="e">
        <v>#REF!</v>
      </c>
      <c r="AU139" s="84">
        <v>5.1062500000000002</v>
      </c>
      <c r="AV139" s="79" t="e">
        <v>#REF!</v>
      </c>
      <c r="AW139" s="84" t="s">
        <v>209</v>
      </c>
      <c r="AX139" s="84" t="s">
        <v>208</v>
      </c>
      <c r="AY139" s="85">
        <v>5.0585000000000004</v>
      </c>
      <c r="AZ139" s="87">
        <v>1.2646250000000001</v>
      </c>
      <c r="BA139" s="43">
        <v>6.323125000000001</v>
      </c>
      <c r="BB139" s="85">
        <v>6.8289750000000016</v>
      </c>
      <c r="BC139" s="20" t="s">
        <v>12295</v>
      </c>
      <c r="BD139" s="84" t="s">
        <v>12298</v>
      </c>
      <c r="BE139" s="84"/>
      <c r="BF139" s="84"/>
      <c r="BG139" s="84"/>
      <c r="BH139" s="84"/>
      <c r="BI139" s="84"/>
      <c r="BJ139" s="84"/>
      <c r="BK139" s="84"/>
      <c r="BL139" s="84"/>
      <c r="BM139" s="84"/>
      <c r="BN139" s="84"/>
      <c r="BO139" s="84"/>
      <c r="BP139" s="84"/>
      <c r="BQ139" s="84"/>
      <c r="BR139" s="84"/>
      <c r="BS139" s="84"/>
      <c r="BT139" s="84"/>
      <c r="BU139" s="84"/>
      <c r="BV139" s="84"/>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84"/>
      <c r="DJ139" s="84"/>
      <c r="DK139" s="84"/>
      <c r="DL139" s="84"/>
    </row>
    <row r="140" spans="1:116" s="20" customFormat="1" ht="30" customHeight="1">
      <c r="A140" s="78" t="s">
        <v>12296</v>
      </c>
      <c r="B140" s="5">
        <v>138</v>
      </c>
      <c r="C140" s="44">
        <v>495</v>
      </c>
      <c r="D140" s="44"/>
      <c r="E140" s="43" t="s">
        <v>1315</v>
      </c>
      <c r="F140" s="3" t="s">
        <v>1316</v>
      </c>
      <c r="G140" s="3" t="s">
        <v>1317</v>
      </c>
      <c r="H140" s="3" t="s">
        <v>163</v>
      </c>
      <c r="I140" s="3" t="s">
        <v>380</v>
      </c>
      <c r="J140" s="3" t="s">
        <v>1318</v>
      </c>
      <c r="K140" s="6"/>
      <c r="L140" s="3"/>
      <c r="M140" s="6">
        <v>30</v>
      </c>
      <c r="N140" s="3" t="s">
        <v>44</v>
      </c>
      <c r="O140" s="3" t="s">
        <v>12297</v>
      </c>
      <c r="P140" s="3" t="s">
        <v>578</v>
      </c>
      <c r="Q140" s="3" t="s">
        <v>1319</v>
      </c>
      <c r="R140" s="160">
        <v>0.56999999999999995</v>
      </c>
      <c r="S140" s="79">
        <v>0.53</v>
      </c>
      <c r="T140" s="81">
        <v>0.53</v>
      </c>
      <c r="U140" s="82"/>
      <c r="V140" s="79"/>
      <c r="W140" s="79">
        <v>0.56910000000000005</v>
      </c>
      <c r="X140" s="79"/>
      <c r="Y140" s="79"/>
      <c r="Z140" s="79"/>
      <c r="AA140" s="79"/>
      <c r="AB140" s="79"/>
      <c r="AC140" s="79"/>
      <c r="AD140" s="79"/>
      <c r="AE140" s="83"/>
      <c r="AF140" s="84"/>
      <c r="AG140" s="84">
        <v>0.56399999999999995</v>
      </c>
      <c r="AH140" s="84"/>
      <c r="AI140" s="84"/>
      <c r="AJ140" s="84"/>
      <c r="AK140" s="84"/>
      <c r="AL140" s="84"/>
      <c r="AM140" s="84"/>
      <c r="AN140" s="85">
        <v>0.56596000000000002</v>
      </c>
      <c r="AO140" s="84" t="s">
        <v>207</v>
      </c>
      <c r="AP140" s="83" t="s">
        <v>208</v>
      </c>
      <c r="AQ140" s="84" t="e">
        <v>#NUM!</v>
      </c>
      <c r="AR140" s="84" t="e">
        <v>#NUM!</v>
      </c>
      <c r="AS140" s="84" t="e">
        <v>#NUM!</v>
      </c>
      <c r="AT140" s="84" t="e">
        <v>#REF!</v>
      </c>
      <c r="AU140" s="84">
        <v>0.56974999999999998</v>
      </c>
      <c r="AV140" s="79" t="e">
        <v>#REF!</v>
      </c>
      <c r="AW140" s="86" t="s">
        <v>49</v>
      </c>
      <c r="AX140" s="86" t="s">
        <v>48</v>
      </c>
      <c r="AY140" s="85">
        <v>0.56974999999999998</v>
      </c>
      <c r="AZ140" s="87">
        <v>0.14243749999999999</v>
      </c>
      <c r="BA140" s="43">
        <v>0.71218749999999997</v>
      </c>
      <c r="BB140" s="85">
        <v>0.76916249999999997</v>
      </c>
      <c r="BC140" s="20" t="s">
        <v>12295</v>
      </c>
      <c r="BD140" s="88" t="s">
        <v>12298</v>
      </c>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row>
    <row r="141" spans="1:116" s="20" customFormat="1" ht="30" customHeight="1">
      <c r="A141" s="78" t="s">
        <v>12296</v>
      </c>
      <c r="B141" s="5">
        <v>139</v>
      </c>
      <c r="C141" s="44">
        <v>496</v>
      </c>
      <c r="D141" s="44"/>
      <c r="E141" s="43" t="s">
        <v>1315</v>
      </c>
      <c r="F141" s="3" t="s">
        <v>1316</v>
      </c>
      <c r="G141" s="3" t="s">
        <v>1317</v>
      </c>
      <c r="H141" s="3" t="s">
        <v>165</v>
      </c>
      <c r="I141" s="3" t="s">
        <v>380</v>
      </c>
      <c r="J141" s="3" t="s">
        <v>396</v>
      </c>
      <c r="K141" s="6"/>
      <c r="L141" s="3"/>
      <c r="M141" s="6">
        <v>30</v>
      </c>
      <c r="N141" s="3" t="s">
        <v>44</v>
      </c>
      <c r="O141" s="3" t="s">
        <v>12297</v>
      </c>
      <c r="P141" s="3" t="s">
        <v>578</v>
      </c>
      <c r="Q141" s="3" t="s">
        <v>1320</v>
      </c>
      <c r="R141" s="160">
        <v>0.96</v>
      </c>
      <c r="S141" s="79">
        <v>0.9</v>
      </c>
      <c r="T141" s="81">
        <v>0.72</v>
      </c>
      <c r="U141" s="82"/>
      <c r="V141" s="79">
        <v>0.92</v>
      </c>
      <c r="W141" s="79">
        <v>1.0073000000000001</v>
      </c>
      <c r="X141" s="79">
        <v>2.12</v>
      </c>
      <c r="Y141" s="79"/>
      <c r="Z141" s="79"/>
      <c r="AA141" s="79"/>
      <c r="AB141" s="79"/>
      <c r="AC141" s="79"/>
      <c r="AD141" s="79"/>
      <c r="AE141" s="83"/>
      <c r="AF141" s="84">
        <v>0.92</v>
      </c>
      <c r="AG141" s="84">
        <v>0.999</v>
      </c>
      <c r="AH141" s="84">
        <v>2.12</v>
      </c>
      <c r="AI141" s="84"/>
      <c r="AJ141" s="84"/>
      <c r="AK141" s="84"/>
      <c r="AL141" s="84"/>
      <c r="AM141" s="84"/>
      <c r="AN141" s="85">
        <v>0.81</v>
      </c>
      <c r="AO141" s="84" t="s">
        <v>47</v>
      </c>
      <c r="AP141" s="83" t="s">
        <v>48</v>
      </c>
      <c r="AQ141" s="84">
        <v>0.95950000000000002</v>
      </c>
      <c r="AR141" s="84" t="s">
        <v>601</v>
      </c>
      <c r="AS141" s="84" t="e">
        <v>#NUM!</v>
      </c>
      <c r="AT141" s="84" t="e">
        <v>#REF!</v>
      </c>
      <c r="AU141" s="84">
        <v>0.77399999999999991</v>
      </c>
      <c r="AV141" s="79" t="e">
        <v>#REF!</v>
      </c>
      <c r="AW141" s="84" t="s">
        <v>71</v>
      </c>
      <c r="AX141" s="84" t="s">
        <v>72</v>
      </c>
      <c r="AY141" s="85">
        <v>0.77400000000000002</v>
      </c>
      <c r="AZ141" s="87">
        <v>0.19350000000000001</v>
      </c>
      <c r="BA141" s="43">
        <v>0.96750000000000003</v>
      </c>
      <c r="BB141" s="85">
        <v>1.0448999999999999</v>
      </c>
      <c r="BC141" s="20" t="s">
        <v>12295</v>
      </c>
      <c r="BD141" s="88" t="s">
        <v>12298</v>
      </c>
      <c r="BE141" s="84"/>
      <c r="BF141" s="84"/>
      <c r="BG141" s="84"/>
      <c r="BH141" s="84"/>
      <c r="BI141" s="84"/>
      <c r="BJ141" s="84"/>
      <c r="BK141" s="84"/>
      <c r="BL141" s="84"/>
      <c r="BM141" s="84"/>
      <c r="BN141" s="84"/>
      <c r="BO141" s="84"/>
      <c r="BP141" s="84"/>
      <c r="BQ141" s="84"/>
      <c r="BR141" s="84"/>
      <c r="BS141" s="84"/>
      <c r="BT141" s="84"/>
      <c r="BU141" s="84"/>
      <c r="BV141" s="84"/>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c r="DA141" s="84"/>
      <c r="DB141" s="84"/>
      <c r="DC141" s="84"/>
      <c r="DD141" s="84"/>
      <c r="DE141" s="84"/>
      <c r="DF141" s="84"/>
      <c r="DG141" s="84"/>
      <c r="DH141" s="84"/>
      <c r="DI141" s="84"/>
      <c r="DJ141" s="84"/>
      <c r="DK141" s="84"/>
      <c r="DL141" s="84"/>
    </row>
    <row r="142" spans="1:116" s="20" customFormat="1" ht="30" customHeight="1">
      <c r="A142" s="183" t="s">
        <v>14120</v>
      </c>
      <c r="B142" s="5">
        <v>140</v>
      </c>
      <c r="C142" s="6">
        <v>41</v>
      </c>
      <c r="D142" s="6"/>
      <c r="E142" s="186" t="s">
        <v>633</v>
      </c>
      <c r="F142" s="3" t="s">
        <v>13130</v>
      </c>
      <c r="G142" s="3" t="s">
        <v>84</v>
      </c>
      <c r="H142" s="3" t="s">
        <v>201</v>
      </c>
      <c r="I142" s="3" t="s">
        <v>139</v>
      </c>
      <c r="J142" s="3" t="s">
        <v>640</v>
      </c>
      <c r="K142" s="6"/>
      <c r="L142" s="3"/>
      <c r="M142" s="6">
        <v>16</v>
      </c>
      <c r="N142" s="3" t="s">
        <v>44</v>
      </c>
      <c r="O142" s="3" t="s">
        <v>12297</v>
      </c>
      <c r="P142" s="3" t="s">
        <v>14122</v>
      </c>
      <c r="Q142" s="3" t="s">
        <v>641</v>
      </c>
      <c r="R142" s="156">
        <v>1.1299999999999999</v>
      </c>
      <c r="S142" s="22">
        <v>1.05</v>
      </c>
      <c r="T142" s="42">
        <v>1.05</v>
      </c>
      <c r="U142" s="21"/>
      <c r="V142" s="22">
        <v>1.18E-2</v>
      </c>
      <c r="W142" s="22">
        <v>1.24</v>
      </c>
      <c r="X142" s="22">
        <v>1.35</v>
      </c>
      <c r="Y142" s="22">
        <v>2.72</v>
      </c>
      <c r="Z142" s="22"/>
      <c r="AA142" s="22"/>
      <c r="AB142" s="22"/>
      <c r="AC142" s="22"/>
      <c r="AD142" s="24">
        <v>1.2330000000000001</v>
      </c>
      <c r="AE142" s="20">
        <v>1.1599999999999999</v>
      </c>
      <c r="AF142" s="20">
        <v>1.2330000000000001</v>
      </c>
      <c r="AG142" s="20">
        <v>1.34</v>
      </c>
      <c r="AH142" s="20">
        <v>2.72</v>
      </c>
      <c r="AN142" s="25"/>
      <c r="AP142" s="24"/>
      <c r="AQ142" s="20">
        <v>1.1964999999999999</v>
      </c>
      <c r="AR142" s="20">
        <v>1.1299999999999999</v>
      </c>
      <c r="AS142" s="20" t="e">
        <v>#NUM!</v>
      </c>
      <c r="AT142" s="20" t="e">
        <v>#REF!</v>
      </c>
      <c r="AU142" s="20">
        <v>1.1287499999999999</v>
      </c>
      <c r="AV142" s="22" t="e">
        <v>#REF!</v>
      </c>
      <c r="AW142" s="20" t="s">
        <v>977</v>
      </c>
      <c r="AX142" s="20" t="s">
        <v>48</v>
      </c>
      <c r="AY142" s="25">
        <v>1.1299999999999999</v>
      </c>
      <c r="AZ142" s="27">
        <v>0.28249999999999997</v>
      </c>
      <c r="BA142" s="3">
        <v>1.4124999999999999</v>
      </c>
      <c r="BB142" s="25">
        <v>1.5254999999999999</v>
      </c>
      <c r="BC142" s="20" t="s">
        <v>12295</v>
      </c>
      <c r="BD142" s="20" t="s">
        <v>12287</v>
      </c>
      <c r="BE142" s="20" t="s">
        <v>14113</v>
      </c>
    </row>
    <row r="143" spans="1:116" s="20" customFormat="1" ht="30" customHeight="1">
      <c r="A143" s="78" t="s">
        <v>12296</v>
      </c>
      <c r="B143" s="5">
        <v>141</v>
      </c>
      <c r="C143" s="44">
        <v>415</v>
      </c>
      <c r="D143" s="44"/>
      <c r="E143" s="43" t="s">
        <v>1215</v>
      </c>
      <c r="F143" s="3" t="s">
        <v>1216</v>
      </c>
      <c r="G143" s="3" t="s">
        <v>1217</v>
      </c>
      <c r="H143" s="3" t="s">
        <v>797</v>
      </c>
      <c r="I143" s="3" t="s">
        <v>1218</v>
      </c>
      <c r="J143" s="3" t="s">
        <v>1219</v>
      </c>
      <c r="K143" s="6">
        <v>100</v>
      </c>
      <c r="L143" s="3" t="s">
        <v>79</v>
      </c>
      <c r="M143" s="6">
        <v>1</v>
      </c>
      <c r="N143" s="3" t="s">
        <v>44</v>
      </c>
      <c r="O143" s="3" t="s">
        <v>12297</v>
      </c>
      <c r="P143" s="3" t="s">
        <v>578</v>
      </c>
      <c r="Q143" s="3" t="s">
        <v>1220</v>
      </c>
      <c r="R143" s="160">
        <v>2.1</v>
      </c>
      <c r="S143" s="79">
        <v>1.96</v>
      </c>
      <c r="T143" s="81">
        <v>1.96</v>
      </c>
      <c r="U143" s="82"/>
      <c r="V143" s="79"/>
      <c r="W143" s="79">
        <v>3.17</v>
      </c>
      <c r="X143" s="79">
        <v>1.5</v>
      </c>
      <c r="Y143" s="79"/>
      <c r="Z143" s="79"/>
      <c r="AA143" s="79"/>
      <c r="AB143" s="79"/>
      <c r="AC143" s="79"/>
      <c r="AD143" s="79"/>
      <c r="AE143" s="83"/>
      <c r="AF143" s="84"/>
      <c r="AG143" s="84"/>
      <c r="AH143" s="84"/>
      <c r="AI143" s="84"/>
      <c r="AJ143" s="84"/>
      <c r="AK143" s="84"/>
      <c r="AL143" s="84"/>
      <c r="AM143" s="84"/>
      <c r="AN143" s="85">
        <v>2.1</v>
      </c>
      <c r="AO143" s="84" t="s">
        <v>47</v>
      </c>
      <c r="AP143" s="83" t="s">
        <v>48</v>
      </c>
      <c r="AQ143" s="84" t="e">
        <v>#NUM!</v>
      </c>
      <c r="AR143" s="84" t="e">
        <v>#NUM!</v>
      </c>
      <c r="AS143" s="84" t="e">
        <v>#NUM!</v>
      </c>
      <c r="AT143" s="84" t="e">
        <v>#REF!</v>
      </c>
      <c r="AU143" s="84">
        <v>2.1069999999999998</v>
      </c>
      <c r="AV143" s="79" t="e">
        <v>#REF!</v>
      </c>
      <c r="AW143" s="84" t="s">
        <v>71</v>
      </c>
      <c r="AX143" s="84" t="s">
        <v>72</v>
      </c>
      <c r="AY143" s="85">
        <v>2.1070000000000002</v>
      </c>
      <c r="AZ143" s="87">
        <v>0.52675000000000005</v>
      </c>
      <c r="BA143" s="43">
        <v>2.63375</v>
      </c>
      <c r="BB143" s="85">
        <v>2.8444500000000001</v>
      </c>
      <c r="BC143" s="20" t="s">
        <v>12295</v>
      </c>
      <c r="BD143" s="88" t="s">
        <v>12298</v>
      </c>
      <c r="BE143" s="88"/>
      <c r="BF143" s="89"/>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84"/>
      <c r="DJ143" s="84"/>
      <c r="DK143" s="84"/>
      <c r="DL143" s="84"/>
    </row>
    <row r="144" spans="1:116" s="20" customFormat="1" ht="30" customHeight="1">
      <c r="A144" s="78" t="s">
        <v>12296</v>
      </c>
      <c r="B144" s="5">
        <v>142</v>
      </c>
      <c r="C144" s="44">
        <v>416</v>
      </c>
      <c r="D144" s="44"/>
      <c r="E144" s="43" t="s">
        <v>1209</v>
      </c>
      <c r="F144" s="3" t="s">
        <v>1210</v>
      </c>
      <c r="G144" s="3" t="s">
        <v>1199</v>
      </c>
      <c r="H144" s="3" t="s">
        <v>1200</v>
      </c>
      <c r="I144" s="3" t="s">
        <v>1211</v>
      </c>
      <c r="J144" s="3" t="s">
        <v>1212</v>
      </c>
      <c r="K144" s="6">
        <v>100</v>
      </c>
      <c r="L144" s="3" t="s">
        <v>79</v>
      </c>
      <c r="M144" s="6">
        <v>1</v>
      </c>
      <c r="N144" s="3" t="s">
        <v>44</v>
      </c>
      <c r="O144" s="3" t="s">
        <v>12297</v>
      </c>
      <c r="P144" s="3" t="s">
        <v>578</v>
      </c>
      <c r="Q144" s="3" t="s">
        <v>1213</v>
      </c>
      <c r="R144" s="160">
        <v>2.31</v>
      </c>
      <c r="S144" s="79">
        <v>2.15</v>
      </c>
      <c r="T144" s="81">
        <v>2.54</v>
      </c>
      <c r="U144" s="82"/>
      <c r="V144" s="79"/>
      <c r="W144" s="79">
        <v>3.33</v>
      </c>
      <c r="X144" s="79"/>
      <c r="Y144" s="79"/>
      <c r="Z144" s="79"/>
      <c r="AA144" s="79"/>
      <c r="AB144" s="79"/>
      <c r="AC144" s="79"/>
      <c r="AD144" s="79"/>
      <c r="AE144" s="83"/>
      <c r="AF144" s="84"/>
      <c r="AG144" s="84"/>
      <c r="AH144" s="84"/>
      <c r="AI144" s="84"/>
      <c r="AJ144" s="84"/>
      <c r="AK144" s="84"/>
      <c r="AL144" s="84"/>
      <c r="AM144" s="84"/>
      <c r="AN144" s="85">
        <v>2.2999999999999998</v>
      </c>
      <c r="AO144" s="84" t="s">
        <v>47</v>
      </c>
      <c r="AP144" s="83" t="s">
        <v>48</v>
      </c>
      <c r="AQ144" s="84" t="e">
        <v>#NUM!</v>
      </c>
      <c r="AR144" s="84" t="e">
        <v>#NUM!</v>
      </c>
      <c r="AS144" s="84" t="e">
        <v>#NUM!</v>
      </c>
      <c r="AT144" s="84" t="e">
        <v>#REF!</v>
      </c>
      <c r="AU144" s="84">
        <v>2.7304999999999997</v>
      </c>
      <c r="AV144" s="79" t="e">
        <v>#REF!</v>
      </c>
      <c r="AW144" s="84" t="s">
        <v>71</v>
      </c>
      <c r="AX144" s="84" t="s">
        <v>72</v>
      </c>
      <c r="AY144" s="85">
        <v>2.73</v>
      </c>
      <c r="AZ144" s="87">
        <v>0.6825</v>
      </c>
      <c r="BA144" s="43">
        <v>3.4125000000000001</v>
      </c>
      <c r="BB144" s="85">
        <v>3.6855000000000002</v>
      </c>
      <c r="BC144" s="20" t="s">
        <v>12295</v>
      </c>
      <c r="BD144" s="88" t="s">
        <v>12298</v>
      </c>
      <c r="BE144" s="88"/>
      <c r="BF144" s="89"/>
      <c r="BG144" s="84"/>
      <c r="BH144" s="84"/>
      <c r="BI144" s="84"/>
      <c r="BJ144" s="84"/>
      <c r="BK144" s="84"/>
      <c r="BL144" s="84"/>
      <c r="BM144" s="84"/>
      <c r="BN144" s="84"/>
      <c r="BO144" s="84"/>
      <c r="BP144" s="84"/>
      <c r="BQ144" s="84"/>
      <c r="BR144" s="84"/>
      <c r="BS144" s="84"/>
      <c r="BT144" s="84"/>
      <c r="BU144" s="84"/>
      <c r="BV144" s="84"/>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84"/>
      <c r="DJ144" s="84"/>
      <c r="DK144" s="84"/>
      <c r="DL144" s="84"/>
    </row>
    <row r="145" spans="1:116" s="20" customFormat="1" ht="30" customHeight="1">
      <c r="A145" s="78" t="s">
        <v>12296</v>
      </c>
      <c r="B145" s="5">
        <v>143</v>
      </c>
      <c r="C145" s="44">
        <v>416</v>
      </c>
      <c r="D145" s="44"/>
      <c r="E145" s="43" t="s">
        <v>1209</v>
      </c>
      <c r="F145" s="3" t="s">
        <v>1210</v>
      </c>
      <c r="G145" s="3" t="s">
        <v>1199</v>
      </c>
      <c r="H145" s="3" t="s">
        <v>1200</v>
      </c>
      <c r="I145" s="3" t="s">
        <v>1211</v>
      </c>
      <c r="J145" s="3" t="s">
        <v>1214</v>
      </c>
      <c r="K145" s="6">
        <v>1000</v>
      </c>
      <c r="L145" s="3" t="s">
        <v>79</v>
      </c>
      <c r="M145" s="6">
        <v>1</v>
      </c>
      <c r="N145" s="3" t="s">
        <v>44</v>
      </c>
      <c r="O145" s="3" t="s">
        <v>12297</v>
      </c>
      <c r="P145" s="3" t="s">
        <v>578</v>
      </c>
      <c r="Q145" s="3" t="s">
        <v>1213</v>
      </c>
      <c r="R145" s="160">
        <v>11.36</v>
      </c>
      <c r="S145" s="79">
        <v>10.62</v>
      </c>
      <c r="T145" s="81">
        <v>7.21</v>
      </c>
      <c r="U145" s="82"/>
      <c r="V145" s="79"/>
      <c r="W145" s="79">
        <v>11.38</v>
      </c>
      <c r="X145" s="79"/>
      <c r="Y145" s="79"/>
      <c r="Z145" s="79"/>
      <c r="AA145" s="79"/>
      <c r="AB145" s="79"/>
      <c r="AC145" s="79"/>
      <c r="AD145" s="79"/>
      <c r="AE145" s="83"/>
      <c r="AF145" s="84"/>
      <c r="AG145" s="84"/>
      <c r="AH145" s="84"/>
      <c r="AI145" s="84"/>
      <c r="AJ145" s="84"/>
      <c r="AK145" s="84"/>
      <c r="AL145" s="84"/>
      <c r="AM145" s="84"/>
      <c r="AN145" s="85">
        <v>11.36</v>
      </c>
      <c r="AO145" s="84" t="s">
        <v>47</v>
      </c>
      <c r="AP145" s="83" t="s">
        <v>48</v>
      </c>
      <c r="AQ145" s="84" t="e">
        <v>#NUM!</v>
      </c>
      <c r="AR145" s="84" t="e">
        <v>#NUM!</v>
      </c>
      <c r="AS145" s="84" t="e">
        <v>#NUM!</v>
      </c>
      <c r="AT145" s="84" t="e">
        <v>#REF!</v>
      </c>
      <c r="AU145" s="84">
        <v>7.75075</v>
      </c>
      <c r="AV145" s="79" t="e">
        <v>#REF!</v>
      </c>
      <c r="AW145" s="84" t="s">
        <v>71</v>
      </c>
      <c r="AX145" s="84" t="s">
        <v>72</v>
      </c>
      <c r="AY145" s="85">
        <v>7.75</v>
      </c>
      <c r="AZ145" s="87">
        <v>1.9375</v>
      </c>
      <c r="BA145" s="43">
        <v>9.6875</v>
      </c>
      <c r="BB145" s="85">
        <v>10.4625</v>
      </c>
      <c r="BC145" s="20" t="s">
        <v>12295</v>
      </c>
      <c r="BD145" s="88" t="s">
        <v>12298</v>
      </c>
      <c r="BE145" s="88"/>
      <c r="BF145" s="89"/>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84"/>
      <c r="DJ145" s="84"/>
      <c r="DK145" s="84"/>
      <c r="DL145" s="84"/>
    </row>
    <row r="146" spans="1:116" s="20" customFormat="1" ht="30" customHeight="1">
      <c r="A146" s="78" t="s">
        <v>12296</v>
      </c>
      <c r="B146" s="5">
        <v>144</v>
      </c>
      <c r="C146" s="44">
        <v>115</v>
      </c>
      <c r="D146" s="44"/>
      <c r="E146" s="43" t="s">
        <v>737</v>
      </c>
      <c r="F146" s="3" t="s">
        <v>739</v>
      </c>
      <c r="G146" s="3" t="s">
        <v>439</v>
      </c>
      <c r="H146" s="3" t="s">
        <v>635</v>
      </c>
      <c r="I146" s="3" t="s">
        <v>455</v>
      </c>
      <c r="J146" s="3" t="s">
        <v>740</v>
      </c>
      <c r="K146" s="6">
        <v>60</v>
      </c>
      <c r="L146" s="3" t="s">
        <v>79</v>
      </c>
      <c r="M146" s="6">
        <v>1</v>
      </c>
      <c r="N146" s="3" t="s">
        <v>44</v>
      </c>
      <c r="O146" s="3" t="s">
        <v>12297</v>
      </c>
      <c r="P146" s="3" t="s">
        <v>578</v>
      </c>
      <c r="Q146" s="3" t="s">
        <v>741</v>
      </c>
      <c r="R146" s="160">
        <v>3</v>
      </c>
      <c r="S146" s="79">
        <v>2.79</v>
      </c>
      <c r="T146" s="81" t="s">
        <v>54</v>
      </c>
      <c r="U146" s="82"/>
      <c r="V146" s="79"/>
      <c r="W146" s="79">
        <v>2.9982000000000002</v>
      </c>
      <c r="X146" s="79"/>
      <c r="Y146" s="79"/>
      <c r="Z146" s="79"/>
      <c r="AA146" s="79"/>
      <c r="AB146" s="79"/>
      <c r="AC146" s="79"/>
      <c r="AD146" s="79"/>
      <c r="AE146" s="83"/>
      <c r="AF146" s="84"/>
      <c r="AG146" s="84">
        <v>2.98</v>
      </c>
      <c r="AH146" s="84"/>
      <c r="AI146" s="84"/>
      <c r="AJ146" s="84"/>
      <c r="AK146" s="84"/>
      <c r="AL146" s="84"/>
      <c r="AM146" s="84"/>
      <c r="AN146" s="85">
        <v>2.9889999999999999</v>
      </c>
      <c r="AO146" s="84" t="s">
        <v>207</v>
      </c>
      <c r="AP146" s="83" t="s">
        <v>208</v>
      </c>
      <c r="AQ146" s="84" t="e">
        <v>#NUM!</v>
      </c>
      <c r="AR146" s="84" t="e">
        <v>#NUM!</v>
      </c>
      <c r="AS146" s="84" t="e">
        <v>#NUM!</v>
      </c>
      <c r="AT146" s="84" t="e">
        <v>#REF!</v>
      </c>
      <c r="AU146" s="84" t="e">
        <v>#VALUE!</v>
      </c>
      <c r="AV146" s="79" t="e">
        <v>#REF!</v>
      </c>
      <c r="AW146" s="86" t="s">
        <v>49</v>
      </c>
      <c r="AX146" s="84" t="s">
        <v>48</v>
      </c>
      <c r="AY146" s="85">
        <v>3</v>
      </c>
      <c r="AZ146" s="87">
        <v>0.75</v>
      </c>
      <c r="BA146" s="43">
        <v>3.75</v>
      </c>
      <c r="BB146" s="85">
        <v>4.05</v>
      </c>
      <c r="BC146" s="20" t="s">
        <v>12295</v>
      </c>
      <c r="BD146" s="88" t="s">
        <v>12298</v>
      </c>
      <c r="BE146" s="88"/>
      <c r="BF146" s="84"/>
      <c r="BG146" s="84"/>
      <c r="BH146" s="84"/>
      <c r="BI146" s="84"/>
      <c r="BJ146" s="84"/>
      <c r="BK146" s="84"/>
      <c r="BL146" s="84"/>
      <c r="BM146" s="84"/>
      <c r="BN146" s="84"/>
      <c r="BO146" s="84"/>
      <c r="BP146" s="84"/>
      <c r="BQ146" s="84"/>
      <c r="BR146" s="84"/>
      <c r="BS146" s="84"/>
      <c r="BT146" s="84"/>
      <c r="BU146" s="84"/>
      <c r="BV146" s="84"/>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c r="DA146" s="84"/>
      <c r="DB146" s="84"/>
      <c r="DC146" s="84"/>
      <c r="DD146" s="84"/>
      <c r="DE146" s="84"/>
      <c r="DF146" s="84"/>
      <c r="DG146" s="84"/>
      <c r="DH146" s="84"/>
      <c r="DI146" s="84"/>
      <c r="DJ146" s="84"/>
      <c r="DK146" s="84"/>
      <c r="DL146" s="84"/>
    </row>
    <row r="147" spans="1:116" s="20" customFormat="1" ht="30" customHeight="1">
      <c r="A147" s="78" t="s">
        <v>12296</v>
      </c>
      <c r="B147" s="5">
        <v>145</v>
      </c>
      <c r="C147" s="44">
        <v>117</v>
      </c>
      <c r="D147" s="44"/>
      <c r="E147" s="43" t="s">
        <v>750</v>
      </c>
      <c r="F147" s="3" t="s">
        <v>751</v>
      </c>
      <c r="G147" s="3" t="s">
        <v>752</v>
      </c>
      <c r="H147" s="3" t="s">
        <v>201</v>
      </c>
      <c r="I147" s="3" t="s">
        <v>139</v>
      </c>
      <c r="J147" s="3" t="s">
        <v>640</v>
      </c>
      <c r="K147" s="6"/>
      <c r="L147" s="3"/>
      <c r="M147" s="6">
        <v>16</v>
      </c>
      <c r="N147" s="3" t="s">
        <v>44</v>
      </c>
      <c r="O147" s="3" t="s">
        <v>12297</v>
      </c>
      <c r="P147" s="3" t="s">
        <v>578</v>
      </c>
      <c r="Q147" s="3" t="s">
        <v>755</v>
      </c>
      <c r="R147" s="160">
        <v>1.88</v>
      </c>
      <c r="S147" s="79">
        <v>1.59</v>
      </c>
      <c r="T147" s="81">
        <v>1.59</v>
      </c>
      <c r="U147" s="82"/>
      <c r="V147" s="79">
        <v>1.52</v>
      </c>
      <c r="W147" s="79">
        <v>2.5297000000000001</v>
      </c>
      <c r="X147" s="79">
        <v>2.23</v>
      </c>
      <c r="Y147" s="79">
        <v>3.36</v>
      </c>
      <c r="Z147" s="79"/>
      <c r="AA147" s="79"/>
      <c r="AB147" s="79"/>
      <c r="AC147" s="79"/>
      <c r="AD147" s="79"/>
      <c r="AE147" s="83"/>
      <c r="AF147" s="84">
        <v>1.52</v>
      </c>
      <c r="AG147" s="84">
        <v>2.5099999999999998</v>
      </c>
      <c r="AH147" s="84">
        <v>2.23</v>
      </c>
      <c r="AI147" s="84">
        <v>3.36</v>
      </c>
      <c r="AJ147" s="84"/>
      <c r="AK147" s="84"/>
      <c r="AL147" s="84"/>
      <c r="AM147" s="84"/>
      <c r="AN147" s="85">
        <v>1.7</v>
      </c>
      <c r="AO147" s="84" t="s">
        <v>47</v>
      </c>
      <c r="AP147" s="83" t="s">
        <v>48</v>
      </c>
      <c r="AQ147" s="84">
        <v>1.875</v>
      </c>
      <c r="AR147" s="84" t="s">
        <v>601</v>
      </c>
      <c r="AS147" s="84" t="e">
        <v>#NUM!</v>
      </c>
      <c r="AT147" s="84" t="e">
        <v>#REF!</v>
      </c>
      <c r="AU147" s="84">
        <v>1.7092499999999999</v>
      </c>
      <c r="AV147" s="79" t="e">
        <v>#REF!</v>
      </c>
      <c r="AW147" s="84" t="s">
        <v>71</v>
      </c>
      <c r="AX147" s="84" t="s">
        <v>72</v>
      </c>
      <c r="AY147" s="85">
        <v>1.7090000000000001</v>
      </c>
      <c r="AZ147" s="87">
        <v>0.42725000000000002</v>
      </c>
      <c r="BA147" s="43">
        <v>2.13625</v>
      </c>
      <c r="BB147" s="85">
        <v>2.30715</v>
      </c>
      <c r="BC147" s="20" t="s">
        <v>12295</v>
      </c>
      <c r="BD147" s="88" t="s">
        <v>12298</v>
      </c>
      <c r="BE147" s="88"/>
      <c r="BF147" s="84"/>
      <c r="BG147" s="84"/>
      <c r="BH147" s="84"/>
      <c r="BI147" s="84"/>
      <c r="BJ147" s="84"/>
      <c r="BK147" s="84"/>
      <c r="BL147" s="84"/>
      <c r="BM147" s="84"/>
      <c r="BN147" s="84"/>
      <c r="BO147" s="84"/>
      <c r="BP147" s="84"/>
      <c r="BQ147" s="84"/>
      <c r="BR147" s="84"/>
      <c r="BS147" s="84"/>
      <c r="BT147" s="84"/>
      <c r="BU147" s="84"/>
      <c r="BV147" s="84"/>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c r="DA147" s="84"/>
      <c r="DB147" s="84"/>
      <c r="DC147" s="84"/>
      <c r="DD147" s="84"/>
      <c r="DE147" s="84"/>
      <c r="DF147" s="84"/>
      <c r="DG147" s="84"/>
      <c r="DH147" s="84"/>
      <c r="DI147" s="84"/>
      <c r="DJ147" s="84"/>
      <c r="DK147" s="84"/>
      <c r="DL147" s="84"/>
    </row>
    <row r="148" spans="1:116" s="20" customFormat="1" ht="30" customHeight="1">
      <c r="A148" s="183" t="s">
        <v>14120</v>
      </c>
      <c r="B148" s="5">
        <v>146</v>
      </c>
      <c r="C148" s="6">
        <v>139</v>
      </c>
      <c r="D148" s="6"/>
      <c r="E148" s="186" t="s">
        <v>792</v>
      </c>
      <c r="F148" s="3" t="s">
        <v>12406</v>
      </c>
      <c r="G148" s="3" t="s">
        <v>796</v>
      </c>
      <c r="H148" s="3" t="s">
        <v>797</v>
      </c>
      <c r="I148" s="3" t="s">
        <v>576</v>
      </c>
      <c r="J148" s="3" t="s">
        <v>577</v>
      </c>
      <c r="K148" s="6">
        <v>5</v>
      </c>
      <c r="L148" s="3" t="s">
        <v>67</v>
      </c>
      <c r="M148" s="6">
        <v>1</v>
      </c>
      <c r="N148" s="3" t="s">
        <v>44</v>
      </c>
      <c r="O148" s="3" t="s">
        <v>12297</v>
      </c>
      <c r="P148" s="3" t="s">
        <v>14122</v>
      </c>
      <c r="Q148" s="3" t="s">
        <v>798</v>
      </c>
      <c r="R148" s="156">
        <v>1.71</v>
      </c>
      <c r="S148" s="22">
        <v>1.59</v>
      </c>
      <c r="T148" s="42">
        <v>1.59</v>
      </c>
      <c r="U148" s="21"/>
      <c r="V148" s="22"/>
      <c r="W148" s="22">
        <v>1.7</v>
      </c>
      <c r="X148" s="22"/>
      <c r="Y148" s="22"/>
      <c r="Z148" s="22"/>
      <c r="AA148" s="22"/>
      <c r="AB148" s="22"/>
      <c r="AC148" s="22"/>
      <c r="AD148" s="24"/>
      <c r="AF148" s="20">
        <v>1.6930000000000001</v>
      </c>
      <c r="AN148" s="25"/>
      <c r="AP148" s="24"/>
      <c r="AQ148" s="20" t="e">
        <v>#NUM!</v>
      </c>
      <c r="AR148" s="20" t="e">
        <v>#NUM!</v>
      </c>
      <c r="AS148" s="20" t="e">
        <v>#NUM!</v>
      </c>
      <c r="AT148" s="20" t="e">
        <v>#REF!</v>
      </c>
      <c r="AU148" s="20">
        <v>1.7092499999999999</v>
      </c>
      <c r="AV148" s="22" t="e">
        <v>#REF!</v>
      </c>
      <c r="AW148" s="20" t="s">
        <v>71</v>
      </c>
      <c r="AX148" s="20" t="s">
        <v>72</v>
      </c>
      <c r="AY148" s="25">
        <v>1.7090000000000001</v>
      </c>
      <c r="AZ148" s="27">
        <v>0.42725000000000002</v>
      </c>
      <c r="BA148" s="3">
        <v>2.13625</v>
      </c>
      <c r="BB148" s="25">
        <v>2.30715</v>
      </c>
      <c r="BC148" s="20" t="s">
        <v>12295</v>
      </c>
      <c r="BD148" s="20" t="s">
        <v>12287</v>
      </c>
      <c r="BE148" s="20" t="s">
        <v>14113</v>
      </c>
    </row>
    <row r="149" spans="1:116" s="20" customFormat="1" ht="30" customHeight="1">
      <c r="A149" s="183" t="s">
        <v>14120</v>
      </c>
      <c r="B149" s="5">
        <v>147</v>
      </c>
      <c r="C149" s="179">
        <v>465</v>
      </c>
      <c r="D149" s="179"/>
      <c r="E149" s="186" t="s">
        <v>1277</v>
      </c>
      <c r="F149" s="3" t="s">
        <v>14128</v>
      </c>
      <c r="G149" s="3" t="s">
        <v>1279</v>
      </c>
      <c r="H149" s="3" t="s">
        <v>530</v>
      </c>
      <c r="I149" s="3" t="s">
        <v>139</v>
      </c>
      <c r="J149" s="3" t="s">
        <v>876</v>
      </c>
      <c r="K149" s="6"/>
      <c r="L149" s="3"/>
      <c r="M149" s="6">
        <v>30</v>
      </c>
      <c r="N149" s="3" t="s">
        <v>44</v>
      </c>
      <c r="O149" s="3" t="s">
        <v>12297</v>
      </c>
      <c r="P149" s="3" t="s">
        <v>14122</v>
      </c>
      <c r="Q149" s="3" t="s">
        <v>1280</v>
      </c>
      <c r="R149" s="156">
        <v>1.7</v>
      </c>
      <c r="S149" s="22">
        <v>1.62</v>
      </c>
      <c r="T149" s="42">
        <v>1.62</v>
      </c>
      <c r="U149" s="21"/>
      <c r="V149" s="22">
        <v>1.59</v>
      </c>
      <c r="W149" s="22">
        <v>1.95</v>
      </c>
      <c r="X149" s="22">
        <v>2.42</v>
      </c>
      <c r="Y149" s="22">
        <v>1.8</v>
      </c>
      <c r="Z149" s="22"/>
      <c r="AA149" s="22"/>
      <c r="AB149" s="22"/>
      <c r="AC149" s="22"/>
      <c r="AD149" s="24">
        <v>1.93</v>
      </c>
      <c r="AE149" s="20">
        <v>1.43</v>
      </c>
      <c r="AF149" s="20">
        <v>1.93</v>
      </c>
      <c r="AG149" s="20">
        <v>2.42</v>
      </c>
      <c r="AH149" s="20">
        <v>1.8</v>
      </c>
      <c r="AI149" s="20">
        <v>3.14</v>
      </c>
      <c r="AN149" s="25"/>
      <c r="AP149" s="24"/>
      <c r="AQ149" s="20">
        <v>1.615</v>
      </c>
      <c r="AR149" s="20" t="s">
        <v>601</v>
      </c>
      <c r="AS149" s="20" t="e">
        <v>#NUM!</v>
      </c>
      <c r="AT149" s="20" t="e">
        <v>#REF!</v>
      </c>
      <c r="AU149" s="20">
        <v>1.7415</v>
      </c>
      <c r="AV149" s="22" t="e">
        <v>#REF!</v>
      </c>
      <c r="AW149" s="26" t="s">
        <v>994</v>
      </c>
      <c r="AX149" s="20" t="s">
        <v>208</v>
      </c>
      <c r="AY149" s="25">
        <v>1.615</v>
      </c>
      <c r="AZ149" s="27">
        <v>0.40375</v>
      </c>
      <c r="BA149" s="3">
        <v>2.0187499999999998</v>
      </c>
      <c r="BB149" s="25">
        <v>2.18025</v>
      </c>
      <c r="BC149" s="20" t="s">
        <v>12295</v>
      </c>
      <c r="BD149" s="20" t="s">
        <v>12287</v>
      </c>
      <c r="BE149" s="20" t="s">
        <v>14113</v>
      </c>
    </row>
    <row r="150" spans="1:116" s="20" customFormat="1" ht="30" customHeight="1">
      <c r="A150" s="78" t="s">
        <v>12296</v>
      </c>
      <c r="B150" s="5">
        <v>148</v>
      </c>
      <c r="C150" s="116">
        <v>237</v>
      </c>
      <c r="D150" s="116"/>
      <c r="E150" s="43" t="s">
        <v>929</v>
      </c>
      <c r="F150" s="3" t="s">
        <v>930</v>
      </c>
      <c r="G150" s="3" t="s">
        <v>931</v>
      </c>
      <c r="H150" s="3" t="s">
        <v>299</v>
      </c>
      <c r="I150" s="3" t="s">
        <v>102</v>
      </c>
      <c r="J150" s="3" t="s">
        <v>932</v>
      </c>
      <c r="K150" s="6"/>
      <c r="L150" s="3"/>
      <c r="M150" s="6">
        <v>30</v>
      </c>
      <c r="N150" s="3" t="s">
        <v>44</v>
      </c>
      <c r="O150" s="3" t="s">
        <v>12297</v>
      </c>
      <c r="P150" s="3" t="s">
        <v>933</v>
      </c>
      <c r="Q150" s="3" t="s">
        <v>934</v>
      </c>
      <c r="R150" s="160">
        <v>0.89</v>
      </c>
      <c r="S150" s="79">
        <v>0.83</v>
      </c>
      <c r="T150" s="81">
        <v>0.83</v>
      </c>
      <c r="U150" s="82"/>
      <c r="V150" s="79"/>
      <c r="W150" s="79">
        <v>0.88780000000000003</v>
      </c>
      <c r="X150" s="79"/>
      <c r="Y150" s="79"/>
      <c r="Z150" s="79"/>
      <c r="AA150" s="79"/>
      <c r="AB150" s="79"/>
      <c r="AC150" s="79"/>
      <c r="AD150" s="79"/>
      <c r="AE150" s="83"/>
      <c r="AF150" s="84"/>
      <c r="AG150" s="84">
        <v>0.88066</v>
      </c>
      <c r="AH150" s="84"/>
      <c r="AI150" s="84"/>
      <c r="AJ150" s="84"/>
      <c r="AK150" s="84"/>
      <c r="AL150" s="84"/>
      <c r="AM150" s="84"/>
      <c r="AN150" s="85">
        <v>0.89</v>
      </c>
      <c r="AO150" s="84" t="s">
        <v>207</v>
      </c>
      <c r="AP150" s="83" t="s">
        <v>208</v>
      </c>
      <c r="AQ150" s="84" t="e">
        <v>#NUM!</v>
      </c>
      <c r="AR150" s="84" t="e">
        <v>#NUM!</v>
      </c>
      <c r="AS150" s="84" t="e">
        <v>#NUM!</v>
      </c>
      <c r="AT150" s="84" t="e">
        <v>#REF!</v>
      </c>
      <c r="AU150" s="84">
        <v>0.89224999999999988</v>
      </c>
      <c r="AV150" s="79" t="e">
        <v>#REF!</v>
      </c>
      <c r="AW150" s="86" t="s">
        <v>49</v>
      </c>
      <c r="AX150" s="86" t="s">
        <v>48</v>
      </c>
      <c r="AY150" s="85">
        <v>0.89</v>
      </c>
      <c r="AZ150" s="87">
        <v>0.2225</v>
      </c>
      <c r="BA150" s="43">
        <v>1.1125</v>
      </c>
      <c r="BB150" s="85">
        <v>1.2015</v>
      </c>
      <c r="BC150" s="20" t="s">
        <v>12295</v>
      </c>
      <c r="BD150" s="84" t="s">
        <v>12298</v>
      </c>
      <c r="BE150" s="88"/>
      <c r="BF150" s="84"/>
      <c r="BG150" s="84"/>
      <c r="BH150" s="84"/>
      <c r="BI150" s="84"/>
      <c r="BJ150" s="84"/>
      <c r="BK150" s="84"/>
      <c r="BL150" s="84"/>
      <c r="BM150" s="84"/>
      <c r="BN150" s="84"/>
      <c r="BO150" s="84"/>
      <c r="BP150" s="84"/>
      <c r="BQ150" s="84"/>
      <c r="BR150" s="84"/>
      <c r="BS150" s="84"/>
      <c r="BT150" s="84"/>
      <c r="BU150" s="84"/>
      <c r="BV150" s="84"/>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84"/>
      <c r="DJ150" s="84"/>
      <c r="DK150" s="84"/>
      <c r="DL150" s="84"/>
    </row>
    <row r="151" spans="1:116" s="20" customFormat="1" ht="30" customHeight="1">
      <c r="A151" s="78" t="s">
        <v>12296</v>
      </c>
      <c r="B151" s="5">
        <v>149</v>
      </c>
      <c r="C151" s="116">
        <v>220</v>
      </c>
      <c r="D151" s="116"/>
      <c r="E151" s="43" t="s">
        <v>905</v>
      </c>
      <c r="F151" s="3" t="s">
        <v>906</v>
      </c>
      <c r="G151" s="3" t="s">
        <v>907</v>
      </c>
      <c r="H151" s="3" t="s">
        <v>908</v>
      </c>
      <c r="I151" s="3" t="s">
        <v>139</v>
      </c>
      <c r="J151" s="3" t="s">
        <v>909</v>
      </c>
      <c r="K151" s="6"/>
      <c r="L151" s="3"/>
      <c r="M151" s="6">
        <v>30</v>
      </c>
      <c r="N151" s="3" t="s">
        <v>44</v>
      </c>
      <c r="O151" s="3" t="s">
        <v>12297</v>
      </c>
      <c r="P151" s="3" t="s">
        <v>578</v>
      </c>
      <c r="Q151" s="3" t="s">
        <v>910</v>
      </c>
      <c r="R151" s="160">
        <v>2.16</v>
      </c>
      <c r="S151" s="79">
        <v>1.9</v>
      </c>
      <c r="T151" s="81">
        <v>1.9</v>
      </c>
      <c r="U151" s="82"/>
      <c r="V151" s="79">
        <v>1.94</v>
      </c>
      <c r="W151" s="79">
        <v>2.4390000000000001</v>
      </c>
      <c r="X151" s="79">
        <v>2.38</v>
      </c>
      <c r="Y151" s="79">
        <v>5.3</v>
      </c>
      <c r="Z151" s="79"/>
      <c r="AA151" s="79"/>
      <c r="AB151" s="79"/>
      <c r="AC151" s="79"/>
      <c r="AD151" s="79"/>
      <c r="AE151" s="83"/>
      <c r="AF151" s="84">
        <v>1.94</v>
      </c>
      <c r="AG151" s="84">
        <v>2.419</v>
      </c>
      <c r="AH151" s="84"/>
      <c r="AI151" s="84">
        <v>5.3</v>
      </c>
      <c r="AJ151" s="84"/>
      <c r="AK151" s="84"/>
      <c r="AL151" s="84"/>
      <c r="AM151" s="84"/>
      <c r="AN151" s="85">
        <v>2.0299999999999998</v>
      </c>
      <c r="AO151" s="84" t="s">
        <v>47</v>
      </c>
      <c r="AP151" s="83" t="s">
        <v>48</v>
      </c>
      <c r="AQ151" s="84">
        <v>2.1795</v>
      </c>
      <c r="AR151" s="84">
        <v>2.16</v>
      </c>
      <c r="AS151" s="84" t="e">
        <v>#NUM!</v>
      </c>
      <c r="AT151" s="84" t="e">
        <v>#REF!</v>
      </c>
      <c r="AU151" s="84">
        <v>2.0425</v>
      </c>
      <c r="AV151" s="79" t="e">
        <v>#REF!</v>
      </c>
      <c r="AW151" s="84" t="s">
        <v>71</v>
      </c>
      <c r="AX151" s="84" t="s">
        <v>72</v>
      </c>
      <c r="AY151" s="85">
        <v>2.0425</v>
      </c>
      <c r="AZ151" s="87">
        <v>0.510625</v>
      </c>
      <c r="BA151" s="43">
        <v>2.5531250000000001</v>
      </c>
      <c r="BB151" s="85">
        <v>2.7573750000000001</v>
      </c>
      <c r="BC151" s="20" t="s">
        <v>12295</v>
      </c>
      <c r="BD151" s="84" t="s">
        <v>12298</v>
      </c>
      <c r="BE151" s="88"/>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84"/>
      <c r="DJ151" s="84"/>
      <c r="DK151" s="84"/>
      <c r="DL151" s="84"/>
    </row>
    <row r="152" spans="1:116" s="20" customFormat="1" ht="30" customHeight="1">
      <c r="A152" s="78" t="s">
        <v>12296</v>
      </c>
      <c r="B152" s="5">
        <v>150</v>
      </c>
      <c r="C152" s="116">
        <v>88</v>
      </c>
      <c r="D152" s="116"/>
      <c r="E152" s="43" t="s">
        <v>691</v>
      </c>
      <c r="F152" s="3" t="s">
        <v>692</v>
      </c>
      <c r="G152" s="3" t="s">
        <v>693</v>
      </c>
      <c r="H152" s="3" t="s">
        <v>694</v>
      </c>
      <c r="I152" s="3" t="s">
        <v>102</v>
      </c>
      <c r="J152" s="3" t="s">
        <v>695</v>
      </c>
      <c r="K152" s="6"/>
      <c r="L152" s="3"/>
      <c r="M152" s="6">
        <v>30</v>
      </c>
      <c r="N152" s="3" t="s">
        <v>44</v>
      </c>
      <c r="O152" s="3" t="s">
        <v>12297</v>
      </c>
      <c r="P152" s="3" t="s">
        <v>578</v>
      </c>
      <c r="Q152" s="3" t="s">
        <v>696</v>
      </c>
      <c r="R152" s="160">
        <v>0.85</v>
      </c>
      <c r="S152" s="79">
        <v>0.68</v>
      </c>
      <c r="T152" s="81">
        <v>0.68</v>
      </c>
      <c r="U152" s="82">
        <v>0.73</v>
      </c>
      <c r="V152" s="79"/>
      <c r="W152" s="79">
        <v>0.73709999999999998</v>
      </c>
      <c r="X152" s="79"/>
      <c r="Y152" s="79">
        <v>1.87</v>
      </c>
      <c r="Z152" s="79"/>
      <c r="AA152" s="79"/>
      <c r="AB152" s="79"/>
      <c r="AC152" s="79"/>
      <c r="AD152" s="79"/>
      <c r="AE152" s="83"/>
      <c r="AF152" s="84"/>
      <c r="AG152" s="84">
        <v>0.72499999999999998</v>
      </c>
      <c r="AH152" s="84">
        <v>0.6</v>
      </c>
      <c r="AI152" s="90">
        <v>1.87</v>
      </c>
      <c r="AJ152" s="84"/>
      <c r="AK152" s="84"/>
      <c r="AL152" s="84"/>
      <c r="AM152" s="84"/>
      <c r="AN152" s="85">
        <v>0.7288</v>
      </c>
      <c r="AO152" s="84" t="s">
        <v>207</v>
      </c>
      <c r="AP152" s="83" t="s">
        <v>208</v>
      </c>
      <c r="AQ152" s="84">
        <v>0.66249999999999998</v>
      </c>
      <c r="AR152" s="84" t="s">
        <v>601</v>
      </c>
      <c r="AS152" s="84" t="e">
        <v>#NUM!</v>
      </c>
      <c r="AT152" s="84" t="e">
        <v>#REF!</v>
      </c>
      <c r="AU152" s="84">
        <v>0.73099999999999998</v>
      </c>
      <c r="AV152" s="79" t="e">
        <v>#REF!</v>
      </c>
      <c r="AW152" s="84" t="s">
        <v>209</v>
      </c>
      <c r="AX152" s="84" t="s">
        <v>208</v>
      </c>
      <c r="AY152" s="85">
        <v>0.66200000000000003</v>
      </c>
      <c r="AZ152" s="87">
        <v>0.16550000000000001</v>
      </c>
      <c r="BA152" s="43">
        <v>0.82750000000000001</v>
      </c>
      <c r="BB152" s="85">
        <v>0.89370000000000005</v>
      </c>
      <c r="BC152" s="20" t="s">
        <v>12295</v>
      </c>
      <c r="BD152" s="88" t="s">
        <v>12298</v>
      </c>
      <c r="BE152" s="88"/>
      <c r="BF152" s="84"/>
      <c r="BG152" s="84"/>
      <c r="BH152" s="84"/>
      <c r="BI152" s="84"/>
      <c r="BJ152" s="84"/>
      <c r="BK152" s="84"/>
      <c r="BL152" s="84"/>
      <c r="BM152" s="84"/>
      <c r="BN152" s="84"/>
      <c r="BO152" s="84"/>
      <c r="BP152" s="84"/>
      <c r="BQ152" s="84"/>
      <c r="BR152" s="84"/>
      <c r="BS152" s="84"/>
      <c r="BT152" s="84"/>
      <c r="BU152" s="84"/>
      <c r="BV152" s="84"/>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c r="DA152" s="84"/>
      <c r="DB152" s="84"/>
      <c r="DC152" s="84"/>
      <c r="DD152" s="84"/>
      <c r="DE152" s="84"/>
      <c r="DF152" s="84"/>
      <c r="DG152" s="84"/>
      <c r="DH152" s="84"/>
      <c r="DI152" s="84"/>
      <c r="DJ152" s="84"/>
      <c r="DK152" s="84"/>
      <c r="DL152" s="84"/>
    </row>
    <row r="153" spans="1:116" s="20" customFormat="1" ht="30" customHeight="1">
      <c r="A153" s="78" t="s">
        <v>12296</v>
      </c>
      <c r="B153" s="5">
        <v>151</v>
      </c>
      <c r="C153" s="116">
        <v>89</v>
      </c>
      <c r="D153" s="116"/>
      <c r="E153" s="43" t="s">
        <v>691</v>
      </c>
      <c r="F153" s="3" t="s">
        <v>692</v>
      </c>
      <c r="G153" s="3" t="s">
        <v>693</v>
      </c>
      <c r="H153" s="3" t="s">
        <v>697</v>
      </c>
      <c r="I153" s="3" t="s">
        <v>102</v>
      </c>
      <c r="J153" s="3" t="s">
        <v>695</v>
      </c>
      <c r="K153" s="6"/>
      <c r="L153" s="3"/>
      <c r="M153" s="6">
        <v>30</v>
      </c>
      <c r="N153" s="3" t="s">
        <v>44</v>
      </c>
      <c r="O153" s="3" t="s">
        <v>12297</v>
      </c>
      <c r="P153" s="3" t="s">
        <v>578</v>
      </c>
      <c r="Q153" s="3" t="s">
        <v>698</v>
      </c>
      <c r="R153" s="160">
        <v>1.2</v>
      </c>
      <c r="S153" s="79">
        <v>0.91</v>
      </c>
      <c r="T153" s="81">
        <v>0.91</v>
      </c>
      <c r="U153" s="82"/>
      <c r="V153" s="79"/>
      <c r="W153" s="79">
        <v>1.1033999999999999</v>
      </c>
      <c r="X153" s="79"/>
      <c r="Y153" s="79">
        <v>5.0999999999999996</v>
      </c>
      <c r="Z153" s="79"/>
      <c r="AA153" s="79"/>
      <c r="AB153" s="79"/>
      <c r="AC153" s="79"/>
      <c r="AD153" s="79"/>
      <c r="AE153" s="83"/>
      <c r="AF153" s="84"/>
      <c r="AG153" s="84">
        <v>1.0940000000000001</v>
      </c>
      <c r="AH153" s="84">
        <v>0.81</v>
      </c>
      <c r="AI153" s="90">
        <v>5.0999999999999996</v>
      </c>
      <c r="AJ153" s="84"/>
      <c r="AK153" s="84"/>
      <c r="AL153" s="84"/>
      <c r="AM153" s="84"/>
      <c r="AN153" s="85">
        <v>0.97289999999999999</v>
      </c>
      <c r="AO153" s="84" t="s">
        <v>207</v>
      </c>
      <c r="AP153" s="83" t="s">
        <v>208</v>
      </c>
      <c r="AQ153" s="84">
        <v>0.95200000000000007</v>
      </c>
      <c r="AR153" s="84" t="s">
        <v>601</v>
      </c>
      <c r="AS153" s="84" t="e">
        <v>#NUM!</v>
      </c>
      <c r="AT153" s="84" t="e">
        <v>#REF!</v>
      </c>
      <c r="AU153" s="84">
        <v>0.97824999999999995</v>
      </c>
      <c r="AV153" s="79" t="e">
        <v>#REF!</v>
      </c>
      <c r="AW153" s="84" t="s">
        <v>209</v>
      </c>
      <c r="AX153" s="84" t="s">
        <v>208</v>
      </c>
      <c r="AY153" s="85">
        <v>0.95199999999999996</v>
      </c>
      <c r="AZ153" s="87">
        <v>0.23799999999999999</v>
      </c>
      <c r="BA153" s="43">
        <v>1.19</v>
      </c>
      <c r="BB153" s="85">
        <v>1.2851999999999999</v>
      </c>
      <c r="BC153" s="20" t="s">
        <v>12295</v>
      </c>
      <c r="BD153" s="88" t="s">
        <v>12298</v>
      </c>
      <c r="BE153" s="88"/>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c r="DA153" s="84"/>
      <c r="DB153" s="84"/>
      <c r="DC153" s="84"/>
      <c r="DD153" s="84"/>
      <c r="DE153" s="84"/>
      <c r="DF153" s="84"/>
      <c r="DG153" s="84"/>
      <c r="DH153" s="84"/>
      <c r="DI153" s="84"/>
      <c r="DJ153" s="84"/>
      <c r="DK153" s="84"/>
      <c r="DL153" s="84"/>
    </row>
    <row r="154" spans="1:116" s="20" customFormat="1" ht="30" customHeight="1">
      <c r="A154" s="78" t="s">
        <v>12296</v>
      </c>
      <c r="B154" s="5">
        <v>152</v>
      </c>
      <c r="C154" s="116">
        <v>87</v>
      </c>
      <c r="D154" s="116"/>
      <c r="E154" s="43" t="s">
        <v>691</v>
      </c>
      <c r="F154" s="3" t="s">
        <v>692</v>
      </c>
      <c r="G154" s="3" t="s">
        <v>693</v>
      </c>
      <c r="H154" s="3" t="s">
        <v>699</v>
      </c>
      <c r="I154" s="3" t="s">
        <v>102</v>
      </c>
      <c r="J154" s="3" t="s">
        <v>695</v>
      </c>
      <c r="K154" s="6"/>
      <c r="L154" s="3"/>
      <c r="M154" s="6">
        <v>30</v>
      </c>
      <c r="N154" s="3" t="s">
        <v>44</v>
      </c>
      <c r="O154" s="3" t="s">
        <v>12297</v>
      </c>
      <c r="P154" s="3" t="s">
        <v>638</v>
      </c>
      <c r="Q154" s="3" t="s">
        <v>700</v>
      </c>
      <c r="R154" s="160">
        <v>2</v>
      </c>
      <c r="S154" s="79">
        <v>1.26</v>
      </c>
      <c r="T154" s="81">
        <v>1.26</v>
      </c>
      <c r="U154" s="82"/>
      <c r="V154" s="79"/>
      <c r="W154" s="79">
        <v>1.3821000000000001</v>
      </c>
      <c r="X154" s="79">
        <v>1.74</v>
      </c>
      <c r="Y154" s="79">
        <v>4.33</v>
      </c>
      <c r="Z154" s="79"/>
      <c r="AA154" s="79"/>
      <c r="AB154" s="79"/>
      <c r="AC154" s="79"/>
      <c r="AD154" s="79"/>
      <c r="AE154" s="83"/>
      <c r="AF154" s="84"/>
      <c r="AG154" s="84">
        <v>1.3709899999999999</v>
      </c>
      <c r="AH154" s="84">
        <v>1.74</v>
      </c>
      <c r="AI154" s="90">
        <v>4.33</v>
      </c>
      <c r="AJ154" s="84"/>
      <c r="AK154" s="84"/>
      <c r="AL154" s="84"/>
      <c r="AM154" s="84"/>
      <c r="AN154" s="85">
        <v>1.3477300000000001</v>
      </c>
      <c r="AO154" s="84" t="s">
        <v>207</v>
      </c>
      <c r="AP154" s="83" t="s">
        <v>208</v>
      </c>
      <c r="AQ154" s="84">
        <v>1.5554950000000001</v>
      </c>
      <c r="AR154" s="84" t="s">
        <v>601</v>
      </c>
      <c r="AS154" s="84" t="e">
        <v>#NUM!</v>
      </c>
      <c r="AT154" s="84" t="e">
        <v>#REF!</v>
      </c>
      <c r="AU154" s="84">
        <v>1.3545</v>
      </c>
      <c r="AV154" s="79" t="e">
        <v>#REF!</v>
      </c>
      <c r="AW154" s="84" t="s">
        <v>71</v>
      </c>
      <c r="AX154" s="84" t="s">
        <v>72</v>
      </c>
      <c r="AY154" s="85">
        <v>1.3545</v>
      </c>
      <c r="AZ154" s="87">
        <v>0.33862500000000001</v>
      </c>
      <c r="BA154" s="43">
        <v>1.693125</v>
      </c>
      <c r="BB154" s="85">
        <v>1.8285750000000001</v>
      </c>
      <c r="BC154" s="20" t="s">
        <v>12295</v>
      </c>
      <c r="BD154" s="88" t="s">
        <v>12298</v>
      </c>
      <c r="BE154" s="88"/>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84"/>
      <c r="DJ154" s="84"/>
      <c r="DK154" s="84"/>
      <c r="DL154" s="84"/>
    </row>
    <row r="155" spans="1:116" s="20" customFormat="1" ht="30" customHeight="1">
      <c r="A155" s="78" t="s">
        <v>12296</v>
      </c>
      <c r="B155" s="5">
        <v>153</v>
      </c>
      <c r="C155" s="116">
        <v>793</v>
      </c>
      <c r="D155" s="116"/>
      <c r="E155" s="43" t="s">
        <v>1087</v>
      </c>
      <c r="F155" s="3" t="s">
        <v>1088</v>
      </c>
      <c r="G155" s="3" t="s">
        <v>707</v>
      </c>
      <c r="H155" s="3" t="s">
        <v>105</v>
      </c>
      <c r="I155" s="3" t="s">
        <v>255</v>
      </c>
      <c r="J155" s="3" t="s">
        <v>1091</v>
      </c>
      <c r="K155" s="6">
        <v>100</v>
      </c>
      <c r="L155" s="3" t="s">
        <v>79</v>
      </c>
      <c r="M155" s="6">
        <v>1</v>
      </c>
      <c r="N155" s="3" t="s">
        <v>44</v>
      </c>
      <c r="O155" s="3" t="s">
        <v>12297</v>
      </c>
      <c r="P155" s="3" t="s">
        <v>638</v>
      </c>
      <c r="Q155" s="3" t="s">
        <v>1090</v>
      </c>
      <c r="R155" s="160">
        <v>10.3</v>
      </c>
      <c r="S155" s="79">
        <v>12.95</v>
      </c>
      <c r="T155" s="81">
        <v>12.95</v>
      </c>
      <c r="U155" s="82"/>
      <c r="V155" s="79"/>
      <c r="W155" s="79">
        <v>8.7799999999999994</v>
      </c>
      <c r="X155" s="79"/>
      <c r="Y155" s="79">
        <v>12</v>
      </c>
      <c r="Z155" s="79"/>
      <c r="AA155" s="79"/>
      <c r="AB155" s="79"/>
      <c r="AC155" s="79"/>
      <c r="AD155" s="79"/>
      <c r="AE155" s="83"/>
      <c r="AF155" s="84">
        <v>9.06</v>
      </c>
      <c r="AG155" s="84">
        <v>8.7098200000000006</v>
      </c>
      <c r="AH155" s="84"/>
      <c r="AI155" s="84">
        <v>12</v>
      </c>
      <c r="AJ155" s="84"/>
      <c r="AK155" s="84"/>
      <c r="AL155" s="84"/>
      <c r="AM155" s="84"/>
      <c r="AN155" s="85">
        <v>8.7550000000000008</v>
      </c>
      <c r="AO155" s="84" t="s">
        <v>207</v>
      </c>
      <c r="AP155" s="83" t="s">
        <v>208</v>
      </c>
      <c r="AQ155" s="84">
        <v>8.8849100000000014</v>
      </c>
      <c r="AR155" s="84" t="s">
        <v>601</v>
      </c>
      <c r="AS155" s="84" t="e">
        <v>#NUM!</v>
      </c>
      <c r="AT155" s="84" t="e">
        <v>#REF!</v>
      </c>
      <c r="AU155" s="84">
        <v>13.921249999999999</v>
      </c>
      <c r="AV155" s="79" t="e">
        <v>#REF!</v>
      </c>
      <c r="AW155" s="84" t="s">
        <v>994</v>
      </c>
      <c r="AX155" s="84" t="s">
        <v>208</v>
      </c>
      <c r="AY155" s="85">
        <v>8.8849</v>
      </c>
      <c r="AZ155" s="87">
        <v>2.221225</v>
      </c>
      <c r="BA155" s="43">
        <v>11.106125</v>
      </c>
      <c r="BB155" s="85">
        <v>11.994615</v>
      </c>
      <c r="BC155" s="20" t="s">
        <v>12295</v>
      </c>
      <c r="BD155" s="88"/>
      <c r="BE155" s="88"/>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4"/>
      <c r="DL155" s="84"/>
    </row>
    <row r="156" spans="1:116" s="20" customFormat="1" ht="30" customHeight="1">
      <c r="A156" s="78" t="s">
        <v>12296</v>
      </c>
      <c r="B156" s="5">
        <v>154</v>
      </c>
      <c r="C156" s="44"/>
      <c r="D156" s="44"/>
      <c r="E156" s="43" t="s">
        <v>760</v>
      </c>
      <c r="F156" s="3" t="s">
        <v>769</v>
      </c>
      <c r="G156" s="3" t="s">
        <v>762</v>
      </c>
      <c r="H156" s="3" t="s">
        <v>770</v>
      </c>
      <c r="I156" s="3" t="s">
        <v>771</v>
      </c>
      <c r="J156" s="3" t="s">
        <v>12308</v>
      </c>
      <c r="K156" s="6">
        <v>100</v>
      </c>
      <c r="L156" s="3" t="s">
        <v>79</v>
      </c>
      <c r="M156" s="6">
        <v>1</v>
      </c>
      <c r="N156" s="3" t="s">
        <v>44</v>
      </c>
      <c r="O156" s="3" t="s">
        <v>12297</v>
      </c>
      <c r="P156" s="3"/>
      <c r="Q156" s="3" t="s">
        <v>773</v>
      </c>
      <c r="R156" s="160">
        <v>8.0399999999999991</v>
      </c>
      <c r="S156" s="79">
        <v>6.55</v>
      </c>
      <c r="T156" s="81">
        <v>6.55</v>
      </c>
      <c r="U156" s="82"/>
      <c r="V156" s="79">
        <v>8.4600000000000009</v>
      </c>
      <c r="W156" s="79">
        <v>7.6219999999999999</v>
      </c>
      <c r="X156" s="79">
        <v>11.78</v>
      </c>
      <c r="Y156" s="79">
        <v>10.49</v>
      </c>
      <c r="Z156" s="79"/>
      <c r="AA156" s="79"/>
      <c r="AB156" s="79"/>
      <c r="AC156" s="79"/>
      <c r="AD156" s="79"/>
      <c r="AE156" s="83"/>
      <c r="AF156" s="84">
        <v>6.39</v>
      </c>
      <c r="AG156" s="84">
        <v>7.5607699999999998</v>
      </c>
      <c r="AH156" s="84">
        <v>11.78</v>
      </c>
      <c r="AI156" s="84"/>
      <c r="AJ156" s="84"/>
      <c r="AK156" s="84"/>
      <c r="AL156" s="84"/>
      <c r="AM156" s="84"/>
      <c r="AN156" s="85">
        <v>7.01</v>
      </c>
      <c r="AO156" s="84" t="s">
        <v>47</v>
      </c>
      <c r="AP156" s="83" t="s">
        <v>48</v>
      </c>
      <c r="AQ156" s="84">
        <v>6.9753849999999993</v>
      </c>
      <c r="AR156" s="84" t="s">
        <v>601</v>
      </c>
      <c r="AS156" s="84" t="e">
        <v>#NUM!</v>
      </c>
      <c r="AT156" s="84" t="e">
        <v>#REF!</v>
      </c>
      <c r="AU156" s="84">
        <v>7.0412499999999998</v>
      </c>
      <c r="AV156" s="79" t="e">
        <v>#REF!</v>
      </c>
      <c r="AW156" s="84" t="s">
        <v>994</v>
      </c>
      <c r="AX156" s="84" t="s">
        <v>208</v>
      </c>
      <c r="AY156" s="85">
        <v>6.9734999999999996</v>
      </c>
      <c r="AZ156" s="87">
        <v>1.7433749999999999</v>
      </c>
      <c r="BA156" s="43">
        <v>8.7168749999999999</v>
      </c>
      <c r="BB156" s="85">
        <v>9.4142250000000001</v>
      </c>
      <c r="BC156" s="20" t="s">
        <v>12295</v>
      </c>
      <c r="BD156" s="88" t="s">
        <v>12298</v>
      </c>
      <c r="BE156" s="88"/>
      <c r="BF156" s="84"/>
      <c r="BG156" s="84"/>
      <c r="BH156" s="84"/>
      <c r="BI156" s="84"/>
      <c r="BJ156" s="84"/>
      <c r="BK156" s="84"/>
      <c r="BL156" s="84"/>
      <c r="BM156" s="84"/>
      <c r="BN156" s="84"/>
      <c r="BO156" s="84"/>
      <c r="BP156" s="84"/>
      <c r="BQ156" s="84"/>
      <c r="BR156" s="84"/>
      <c r="BS156" s="84"/>
      <c r="BT156" s="84"/>
      <c r="BU156" s="84"/>
      <c r="BV156" s="84"/>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84"/>
      <c r="DJ156" s="84"/>
      <c r="DK156" s="84"/>
      <c r="DL156" s="84"/>
    </row>
    <row r="157" spans="1:116" s="20" customFormat="1" ht="30" customHeight="1">
      <c r="A157" s="78" t="s">
        <v>12296</v>
      </c>
      <c r="B157" s="5">
        <v>155</v>
      </c>
      <c r="C157" s="44">
        <v>13</v>
      </c>
      <c r="D157" s="44"/>
      <c r="E157" s="43" t="s">
        <v>580</v>
      </c>
      <c r="F157" s="116" t="s">
        <v>573</v>
      </c>
      <c r="G157" s="43" t="s">
        <v>63</v>
      </c>
      <c r="H157" s="45" t="s">
        <v>64</v>
      </c>
      <c r="I157" s="43" t="s">
        <v>65</v>
      </c>
      <c r="J157" s="46" t="s">
        <v>581</v>
      </c>
      <c r="K157" s="47">
        <v>5</v>
      </c>
      <c r="L157" s="43" t="s">
        <v>67</v>
      </c>
      <c r="M157" s="44">
        <v>1</v>
      </c>
      <c r="N157" s="43" t="s">
        <v>44</v>
      </c>
      <c r="O157" s="43" t="s">
        <v>12297</v>
      </c>
      <c r="P157" s="43" t="s">
        <v>578</v>
      </c>
      <c r="Q157" s="43" t="s">
        <v>582</v>
      </c>
      <c r="R157" s="160">
        <v>1.91</v>
      </c>
      <c r="S157" s="79">
        <v>1.79</v>
      </c>
      <c r="T157" s="81">
        <v>1.79</v>
      </c>
      <c r="U157" s="82">
        <v>1.9139999999999999</v>
      </c>
      <c r="V157" s="79"/>
      <c r="W157" s="79">
        <v>1.9139999999999999</v>
      </c>
      <c r="X157" s="79"/>
      <c r="Y157" s="79"/>
      <c r="Z157" s="79"/>
      <c r="AA157" s="79"/>
      <c r="AB157" s="79"/>
      <c r="AC157" s="79"/>
      <c r="AD157" s="79"/>
      <c r="AE157" s="83"/>
      <c r="AF157" s="84"/>
      <c r="AG157" s="84"/>
      <c r="AH157" s="84"/>
      <c r="AI157" s="84"/>
      <c r="AJ157" s="84"/>
      <c r="AK157" s="84"/>
      <c r="AL157" s="84"/>
      <c r="AM157" s="84"/>
      <c r="AN157" s="85">
        <v>1.91</v>
      </c>
      <c r="AO157" s="84" t="s">
        <v>47</v>
      </c>
      <c r="AP157" s="83" t="s">
        <v>48</v>
      </c>
      <c r="AQ157" s="84" t="e">
        <v>#NUM!</v>
      </c>
      <c r="AR157" s="84" t="e">
        <v>#NUM!</v>
      </c>
      <c r="AS157" s="84" t="e">
        <v>#NUM!</v>
      </c>
      <c r="AT157" s="84" t="e">
        <v>#REF!</v>
      </c>
      <c r="AU157" s="84">
        <v>1.92425</v>
      </c>
      <c r="AV157" s="79" t="e">
        <v>#REF!</v>
      </c>
      <c r="AW157" s="86" t="s">
        <v>49</v>
      </c>
      <c r="AX157" s="86" t="s">
        <v>48</v>
      </c>
      <c r="AY157" s="85">
        <v>1.91</v>
      </c>
      <c r="AZ157" s="87">
        <v>0.47749999999999998</v>
      </c>
      <c r="BA157" s="43">
        <v>2.3874999999999997</v>
      </c>
      <c r="BB157" s="85">
        <v>2.5784999999999996</v>
      </c>
      <c r="BC157" s="20" t="s">
        <v>12295</v>
      </c>
      <c r="BD157" s="88" t="s">
        <v>12298</v>
      </c>
      <c r="BE157" s="88" t="s">
        <v>14113</v>
      </c>
      <c r="BF157" s="84"/>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row>
    <row r="158" spans="1:116" s="20" customFormat="1" ht="30" customHeight="1">
      <c r="A158" s="183" t="s">
        <v>14120</v>
      </c>
      <c r="B158" s="5">
        <v>156</v>
      </c>
      <c r="C158" s="6">
        <v>15</v>
      </c>
      <c r="D158" s="6"/>
      <c r="E158" s="186" t="s">
        <v>583</v>
      </c>
      <c r="F158" s="116" t="s">
        <v>13196</v>
      </c>
      <c r="G158" s="3" t="s">
        <v>584</v>
      </c>
      <c r="H158" s="4" t="s">
        <v>516</v>
      </c>
      <c r="I158" s="3" t="s">
        <v>42</v>
      </c>
      <c r="J158" s="46" t="s">
        <v>585</v>
      </c>
      <c r="K158" s="5"/>
      <c r="L158" s="3"/>
      <c r="M158" s="6">
        <v>6</v>
      </c>
      <c r="N158" s="3" t="s">
        <v>44</v>
      </c>
      <c r="O158" s="3" t="s">
        <v>12297</v>
      </c>
      <c r="P158" s="237" t="s">
        <v>14122</v>
      </c>
      <c r="Q158" s="238" t="s">
        <v>586</v>
      </c>
      <c r="R158" s="156">
        <v>1.84</v>
      </c>
      <c r="S158" s="22">
        <v>1.72</v>
      </c>
      <c r="T158" s="42">
        <v>1.72</v>
      </c>
      <c r="U158" s="21">
        <v>1.84</v>
      </c>
      <c r="V158" s="22"/>
      <c r="W158" s="22">
        <v>1.84</v>
      </c>
      <c r="X158" s="22"/>
      <c r="Y158" s="22"/>
      <c r="Z158" s="22"/>
      <c r="AA158" s="22"/>
      <c r="AB158" s="22"/>
      <c r="AC158" s="22"/>
      <c r="AD158" s="24"/>
      <c r="AF158" s="20">
        <v>1.829</v>
      </c>
      <c r="AN158" s="25"/>
      <c r="AP158" s="24"/>
      <c r="AQ158" s="20" t="e">
        <v>#NUM!</v>
      </c>
      <c r="AR158" s="20" t="e">
        <v>#NUM!</v>
      </c>
      <c r="AS158" s="20" t="e">
        <v>#NUM!</v>
      </c>
      <c r="AT158" s="20" t="e">
        <v>#REF!</v>
      </c>
      <c r="AU158" s="20">
        <v>1.849</v>
      </c>
      <c r="AV158" s="22" t="e">
        <v>#REF!</v>
      </c>
      <c r="AW158" s="20" t="s">
        <v>71</v>
      </c>
      <c r="AX158" s="20" t="s">
        <v>72</v>
      </c>
      <c r="AY158" s="25">
        <v>1.849</v>
      </c>
      <c r="AZ158" s="27">
        <v>0.46224999999999999</v>
      </c>
      <c r="BA158" s="3">
        <v>2.3112499999999998</v>
      </c>
      <c r="BB158" s="25">
        <v>2.4961499999999996</v>
      </c>
      <c r="BC158" s="20" t="s">
        <v>12295</v>
      </c>
      <c r="BD158" s="20" t="s">
        <v>12287</v>
      </c>
      <c r="BE158" s="20" t="s">
        <v>14113</v>
      </c>
    </row>
    <row r="159" spans="1:116" s="20" customFormat="1" ht="30" customHeight="1">
      <c r="A159" s="183" t="s">
        <v>14120</v>
      </c>
      <c r="B159" s="5">
        <v>157</v>
      </c>
      <c r="C159" s="6">
        <v>51</v>
      </c>
      <c r="D159" s="6"/>
      <c r="E159" s="186" t="s">
        <v>657</v>
      </c>
      <c r="F159" s="3" t="s">
        <v>14127</v>
      </c>
      <c r="G159" s="3" t="s">
        <v>658</v>
      </c>
      <c r="H159" s="3" t="s">
        <v>201</v>
      </c>
      <c r="I159" s="3" t="s">
        <v>139</v>
      </c>
      <c r="J159" s="3" t="s">
        <v>659</v>
      </c>
      <c r="K159" s="6"/>
      <c r="L159" s="3"/>
      <c r="M159" s="6">
        <v>16</v>
      </c>
      <c r="N159" s="3" t="s">
        <v>44</v>
      </c>
      <c r="O159" s="3" t="s">
        <v>12297</v>
      </c>
      <c r="P159" s="3" t="s">
        <v>14122</v>
      </c>
      <c r="Q159" s="3" t="s">
        <v>660</v>
      </c>
      <c r="R159" s="156">
        <v>1.33</v>
      </c>
      <c r="S159" s="22">
        <v>1.24</v>
      </c>
      <c r="T159" s="42">
        <v>1.24</v>
      </c>
      <c r="U159" s="21"/>
      <c r="V159" s="22"/>
      <c r="W159" s="22">
        <v>1.33</v>
      </c>
      <c r="X159" s="22"/>
      <c r="Y159" s="22"/>
      <c r="Z159" s="22"/>
      <c r="AA159" s="22"/>
      <c r="AB159" s="22"/>
      <c r="AC159" s="22"/>
      <c r="AD159" s="24"/>
      <c r="AF159" s="20">
        <v>1.321</v>
      </c>
      <c r="AN159" s="25"/>
      <c r="AP159" s="24"/>
      <c r="AQ159" s="20" t="e">
        <v>#NUM!</v>
      </c>
      <c r="AR159" s="20" t="e">
        <v>#NUM!</v>
      </c>
      <c r="AS159" s="20" t="e">
        <v>#NUM!</v>
      </c>
      <c r="AT159" s="20" t="e">
        <v>#REF!</v>
      </c>
      <c r="AU159" s="20">
        <v>1.333</v>
      </c>
      <c r="AV159" s="22" t="e">
        <v>#REF!</v>
      </c>
      <c r="AW159" s="20" t="s">
        <v>71</v>
      </c>
      <c r="AX159" s="20" t="s">
        <v>72</v>
      </c>
      <c r="AY159" s="25">
        <v>1.33</v>
      </c>
      <c r="AZ159" s="27">
        <v>0.33250000000000002</v>
      </c>
      <c r="BA159" s="3">
        <v>1.6625000000000001</v>
      </c>
      <c r="BB159" s="25">
        <v>1.7955000000000001</v>
      </c>
      <c r="BC159" s="20" t="s">
        <v>12295</v>
      </c>
      <c r="BD159" s="20" t="s">
        <v>12287</v>
      </c>
      <c r="BE159" s="20" t="s">
        <v>14113</v>
      </c>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row>
    <row r="160" spans="1:116" s="20" customFormat="1" ht="30" customHeight="1">
      <c r="A160" s="78" t="s">
        <v>12296</v>
      </c>
      <c r="B160" s="5">
        <v>158</v>
      </c>
      <c r="C160" s="44">
        <v>485</v>
      </c>
      <c r="D160" s="44"/>
      <c r="E160" s="43" t="s">
        <v>1303</v>
      </c>
      <c r="F160" s="3" t="s">
        <v>1304</v>
      </c>
      <c r="G160" s="3" t="s">
        <v>1305</v>
      </c>
      <c r="H160" s="3" t="s">
        <v>530</v>
      </c>
      <c r="I160" s="3" t="s">
        <v>139</v>
      </c>
      <c r="J160" s="3" t="s">
        <v>1306</v>
      </c>
      <c r="K160" s="6"/>
      <c r="L160" s="3"/>
      <c r="M160" s="6">
        <v>20</v>
      </c>
      <c r="N160" s="3" t="s">
        <v>44</v>
      </c>
      <c r="O160" s="3" t="s">
        <v>12297</v>
      </c>
      <c r="P160" s="3" t="s">
        <v>578</v>
      </c>
      <c r="Q160" s="3" t="s">
        <v>1307</v>
      </c>
      <c r="R160" s="160">
        <v>1.31</v>
      </c>
      <c r="S160" s="79">
        <v>1.22</v>
      </c>
      <c r="T160" s="81">
        <v>1.22</v>
      </c>
      <c r="U160" s="82"/>
      <c r="V160" s="79">
        <v>1.08</v>
      </c>
      <c r="W160" s="79">
        <v>1.5447</v>
      </c>
      <c r="X160" s="79"/>
      <c r="Y160" s="79"/>
      <c r="Z160" s="79"/>
      <c r="AA160" s="79"/>
      <c r="AB160" s="79"/>
      <c r="AC160" s="79"/>
      <c r="AD160" s="79"/>
      <c r="AE160" s="83"/>
      <c r="AF160" s="84">
        <v>1.27</v>
      </c>
      <c r="AG160" s="84">
        <v>1.532</v>
      </c>
      <c r="AH160" s="84"/>
      <c r="AI160" s="84"/>
      <c r="AJ160" s="84"/>
      <c r="AK160" s="84"/>
      <c r="AL160" s="84"/>
      <c r="AM160" s="84"/>
      <c r="AN160" s="85">
        <v>1.31</v>
      </c>
      <c r="AO160" s="84" t="s">
        <v>47</v>
      </c>
      <c r="AP160" s="83" t="s">
        <v>48</v>
      </c>
      <c r="AQ160" s="84">
        <v>1.401</v>
      </c>
      <c r="AR160" s="84">
        <v>1.31</v>
      </c>
      <c r="AS160" s="84" t="e">
        <v>#NUM!</v>
      </c>
      <c r="AT160" s="84" t="e">
        <v>#REF!</v>
      </c>
      <c r="AU160" s="84">
        <v>1.3114999999999999</v>
      </c>
      <c r="AV160" s="79" t="e">
        <v>#REF!</v>
      </c>
      <c r="AW160" s="86" t="s">
        <v>49</v>
      </c>
      <c r="AX160" s="86" t="s">
        <v>48</v>
      </c>
      <c r="AY160" s="85">
        <v>1.31</v>
      </c>
      <c r="AZ160" s="87">
        <v>0.32750000000000001</v>
      </c>
      <c r="BA160" s="43">
        <v>1.6375000000000002</v>
      </c>
      <c r="BB160" s="85">
        <v>1.7685000000000002</v>
      </c>
      <c r="BC160" s="20" t="s">
        <v>12295</v>
      </c>
      <c r="BD160" s="84" t="s">
        <v>12298</v>
      </c>
      <c r="BE160" s="88"/>
      <c r="BF160" s="84"/>
      <c r="BG160" s="84"/>
      <c r="BH160" s="84"/>
      <c r="BI160" s="84"/>
      <c r="BJ160" s="84"/>
      <c r="BK160" s="84"/>
      <c r="BL160" s="84"/>
      <c r="BM160" s="84"/>
      <c r="BN160" s="84"/>
      <c r="BO160" s="84"/>
      <c r="BP160" s="84"/>
      <c r="BQ160" s="84"/>
      <c r="BR160" s="84"/>
      <c r="BS160" s="84"/>
      <c r="BT160" s="84"/>
      <c r="BU160" s="84"/>
      <c r="BV160" s="84"/>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84"/>
      <c r="DJ160" s="84"/>
      <c r="DK160" s="84"/>
      <c r="DL160" s="84"/>
    </row>
    <row r="161" spans="1:116" s="20" customFormat="1" ht="30" customHeight="1">
      <c r="A161" s="78" t="s">
        <v>12296</v>
      </c>
      <c r="B161" s="5">
        <v>159</v>
      </c>
      <c r="C161" s="44">
        <v>497</v>
      </c>
      <c r="D161" s="44"/>
      <c r="E161" s="43" t="s">
        <v>1321</v>
      </c>
      <c r="F161" s="3" t="s">
        <v>1322</v>
      </c>
      <c r="G161" s="3" t="s">
        <v>1317</v>
      </c>
      <c r="H161" s="3" t="s">
        <v>1323</v>
      </c>
      <c r="I161" s="3" t="s">
        <v>223</v>
      </c>
      <c r="J161" s="3" t="s">
        <v>103</v>
      </c>
      <c r="K161" s="6"/>
      <c r="L161" s="3"/>
      <c r="M161" s="6">
        <v>20</v>
      </c>
      <c r="N161" s="3" t="s">
        <v>44</v>
      </c>
      <c r="O161" s="3" t="s">
        <v>12297</v>
      </c>
      <c r="P161" s="3" t="s">
        <v>646</v>
      </c>
      <c r="Q161" s="3" t="s">
        <v>1324</v>
      </c>
      <c r="R161" s="160">
        <v>3.56</v>
      </c>
      <c r="S161" s="79">
        <v>3.32</v>
      </c>
      <c r="T161" s="81">
        <v>3.32</v>
      </c>
      <c r="U161" s="82"/>
      <c r="V161" s="79">
        <v>3.552</v>
      </c>
      <c r="W161" s="79">
        <v>3.5598000000000001</v>
      </c>
      <c r="X161" s="79"/>
      <c r="Y161" s="79"/>
      <c r="Z161" s="79"/>
      <c r="AA161" s="79"/>
      <c r="AB161" s="79"/>
      <c r="AC161" s="79"/>
      <c r="AD161" s="79"/>
      <c r="AE161" s="83"/>
      <c r="AF161" s="84"/>
      <c r="AG161" s="84">
        <v>3.5310000000000001</v>
      </c>
      <c r="AH161" s="84"/>
      <c r="AI161" s="84"/>
      <c r="AJ161" s="84"/>
      <c r="AK161" s="84"/>
      <c r="AL161" s="84"/>
      <c r="AM161" s="84"/>
      <c r="AN161" s="85">
        <v>3.5499000000000001</v>
      </c>
      <c r="AO161" s="84" t="s">
        <v>207</v>
      </c>
      <c r="AP161" s="83" t="s">
        <v>208</v>
      </c>
      <c r="AQ161" s="84" t="e">
        <v>#NUM!</v>
      </c>
      <c r="AR161" s="84" t="e">
        <v>#NUM!</v>
      </c>
      <c r="AS161" s="84" t="e">
        <v>#NUM!</v>
      </c>
      <c r="AT161" s="84" t="e">
        <v>#REF!</v>
      </c>
      <c r="AU161" s="84">
        <v>3.5689999999999995</v>
      </c>
      <c r="AV161" s="79" t="e">
        <v>#REF!</v>
      </c>
      <c r="AW161" s="86" t="s">
        <v>49</v>
      </c>
      <c r="AX161" s="86" t="s">
        <v>48</v>
      </c>
      <c r="AY161" s="85">
        <v>3.56</v>
      </c>
      <c r="AZ161" s="87">
        <v>0.89</v>
      </c>
      <c r="BA161" s="43">
        <v>4.45</v>
      </c>
      <c r="BB161" s="85">
        <v>4.806</v>
      </c>
      <c r="BC161" s="20" t="s">
        <v>12295</v>
      </c>
      <c r="BD161" s="88" t="s">
        <v>12298</v>
      </c>
      <c r="BE161" s="88"/>
      <c r="BF161" s="84"/>
      <c r="BG161" s="84"/>
      <c r="BH161" s="84"/>
      <c r="BI161" s="84"/>
      <c r="BJ161" s="84"/>
      <c r="BK161" s="84"/>
      <c r="BL161" s="84"/>
      <c r="BM161" s="84"/>
      <c r="BN161" s="84"/>
      <c r="BO161" s="84"/>
      <c r="BP161" s="84"/>
      <c r="BQ161" s="84"/>
      <c r="BR161" s="84"/>
      <c r="BS161" s="84"/>
      <c r="BT161" s="84"/>
      <c r="BU161" s="84"/>
      <c r="BV161" s="84"/>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84"/>
      <c r="DJ161" s="84"/>
      <c r="DK161" s="84"/>
      <c r="DL161" s="84"/>
    </row>
    <row r="162" spans="1:116" s="20" customFormat="1" ht="30" customHeight="1">
      <c r="A162" s="78" t="s">
        <v>12296</v>
      </c>
      <c r="B162" s="5">
        <v>160</v>
      </c>
      <c r="C162" s="116">
        <v>318</v>
      </c>
      <c r="D162" s="116"/>
      <c r="E162" s="43" t="s">
        <v>1056</v>
      </c>
      <c r="F162" s="3" t="s">
        <v>1057</v>
      </c>
      <c r="G162" s="3" t="s">
        <v>1058</v>
      </c>
      <c r="H162" s="3" t="s">
        <v>101</v>
      </c>
      <c r="I162" s="3" t="s">
        <v>102</v>
      </c>
      <c r="J162" s="3" t="s">
        <v>649</v>
      </c>
      <c r="K162" s="6"/>
      <c r="L162" s="3"/>
      <c r="M162" s="6">
        <v>10</v>
      </c>
      <c r="N162" s="3" t="s">
        <v>44</v>
      </c>
      <c r="O162" s="3" t="s">
        <v>12297</v>
      </c>
      <c r="P162" s="3" t="s">
        <v>1062</v>
      </c>
      <c r="Q162" s="3" t="s">
        <v>1063</v>
      </c>
      <c r="R162" s="160">
        <v>1.35</v>
      </c>
      <c r="S162" s="79">
        <v>1.26</v>
      </c>
      <c r="T162" s="81">
        <v>1.26</v>
      </c>
      <c r="U162" s="82"/>
      <c r="V162" s="79"/>
      <c r="W162" s="79">
        <v>0.54630000000000001</v>
      </c>
      <c r="X162" s="79"/>
      <c r="Y162" s="79"/>
      <c r="Z162" s="79"/>
      <c r="AA162" s="79"/>
      <c r="AB162" s="79"/>
      <c r="AC162" s="79"/>
      <c r="AD162" s="79"/>
      <c r="AE162" s="83"/>
      <c r="AF162" s="84"/>
      <c r="AG162" s="84">
        <v>0.54193999999999998</v>
      </c>
      <c r="AH162" s="84"/>
      <c r="AI162" s="84"/>
      <c r="AJ162" s="84"/>
      <c r="AK162" s="84"/>
      <c r="AL162" s="84"/>
      <c r="AM162" s="84"/>
      <c r="AN162" s="85">
        <v>1.35</v>
      </c>
      <c r="AO162" s="84" t="s">
        <v>47</v>
      </c>
      <c r="AP162" s="83" t="s">
        <v>48</v>
      </c>
      <c r="AQ162" s="84" t="e">
        <v>#NUM!</v>
      </c>
      <c r="AR162" s="84" t="e">
        <v>#NUM!</v>
      </c>
      <c r="AS162" s="84" t="e">
        <v>#NUM!</v>
      </c>
      <c r="AT162" s="84" t="e">
        <v>#REF!</v>
      </c>
      <c r="AU162" s="84">
        <v>1.3545</v>
      </c>
      <c r="AV162" s="79" t="e">
        <v>#REF!</v>
      </c>
      <c r="AW162" s="84" t="s">
        <v>71</v>
      </c>
      <c r="AX162" s="84" t="s">
        <v>72</v>
      </c>
      <c r="AY162" s="85">
        <v>1.3540000000000001</v>
      </c>
      <c r="AZ162" s="87">
        <v>0.33850000000000002</v>
      </c>
      <c r="BA162" s="43">
        <v>1.6925000000000001</v>
      </c>
      <c r="BB162" s="85">
        <v>1.8279000000000001</v>
      </c>
      <c r="BC162" s="20" t="s">
        <v>12295</v>
      </c>
      <c r="BD162" s="88" t="s">
        <v>12298</v>
      </c>
      <c r="BE162" s="88"/>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84"/>
      <c r="DJ162" s="84"/>
      <c r="DK162" s="84"/>
      <c r="DL162" s="84"/>
    </row>
    <row r="163" spans="1:116" s="20" customFormat="1" ht="30" customHeight="1">
      <c r="A163" s="78" t="s">
        <v>12296</v>
      </c>
      <c r="B163" s="5">
        <v>161</v>
      </c>
      <c r="C163" s="44">
        <v>314</v>
      </c>
      <c r="D163" s="44"/>
      <c r="E163" s="43" t="s">
        <v>1049</v>
      </c>
      <c r="F163" s="3" t="s">
        <v>1050</v>
      </c>
      <c r="G163" s="3" t="s">
        <v>1051</v>
      </c>
      <c r="H163" s="3" t="s">
        <v>1054</v>
      </c>
      <c r="I163" s="3" t="s">
        <v>102</v>
      </c>
      <c r="J163" s="3" t="s">
        <v>103</v>
      </c>
      <c r="K163" s="6"/>
      <c r="L163" s="3"/>
      <c r="M163" s="6">
        <v>20</v>
      </c>
      <c r="N163" s="3" t="s">
        <v>44</v>
      </c>
      <c r="O163" s="3" t="s">
        <v>12297</v>
      </c>
      <c r="P163" s="3" t="s">
        <v>578</v>
      </c>
      <c r="Q163" s="3" t="s">
        <v>1055</v>
      </c>
      <c r="R163" s="160">
        <v>3.23</v>
      </c>
      <c r="S163" s="79">
        <v>3.02</v>
      </c>
      <c r="T163" s="81">
        <v>3.02</v>
      </c>
      <c r="U163" s="82"/>
      <c r="V163" s="79"/>
      <c r="W163" s="79">
        <v>3.2267999999999999</v>
      </c>
      <c r="X163" s="79"/>
      <c r="Y163" s="79"/>
      <c r="Z163" s="79"/>
      <c r="AA163" s="79"/>
      <c r="AB163" s="79"/>
      <c r="AC163" s="79"/>
      <c r="AD163" s="79"/>
      <c r="AE163" s="83"/>
      <c r="AF163" s="84"/>
      <c r="AG163" s="84">
        <v>3.2</v>
      </c>
      <c r="AH163" s="84"/>
      <c r="AI163" s="84"/>
      <c r="AJ163" s="84"/>
      <c r="AK163" s="84"/>
      <c r="AL163" s="84"/>
      <c r="AM163" s="84"/>
      <c r="AN163" s="85">
        <v>3.23</v>
      </c>
      <c r="AO163" s="84" t="s">
        <v>47</v>
      </c>
      <c r="AP163" s="83" t="s">
        <v>48</v>
      </c>
      <c r="AQ163" s="84" t="e">
        <v>#NUM!</v>
      </c>
      <c r="AR163" s="84" t="e">
        <v>#NUM!</v>
      </c>
      <c r="AS163" s="84" t="e">
        <v>#NUM!</v>
      </c>
      <c r="AT163" s="84" t="e">
        <v>#REF!</v>
      </c>
      <c r="AU163" s="84">
        <v>3.2464999999999997</v>
      </c>
      <c r="AV163" s="79" t="e">
        <v>#REF!</v>
      </c>
      <c r="AW163" s="84" t="s">
        <v>71</v>
      </c>
      <c r="AX163" s="84" t="s">
        <v>72</v>
      </c>
      <c r="AY163" s="85">
        <v>3.2465000000000002</v>
      </c>
      <c r="AZ163" s="87">
        <v>0.81162500000000004</v>
      </c>
      <c r="BA163" s="43">
        <v>4.0581250000000004</v>
      </c>
      <c r="BB163" s="85">
        <v>4.3827750000000005</v>
      </c>
      <c r="BC163" s="20" t="s">
        <v>12295</v>
      </c>
      <c r="BD163" s="84" t="s">
        <v>12298</v>
      </c>
      <c r="BE163" s="88"/>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84"/>
      <c r="DJ163" s="84"/>
      <c r="DK163" s="84"/>
      <c r="DL163" s="84"/>
    </row>
    <row r="164" spans="1:116" s="20" customFormat="1" ht="30" customHeight="1">
      <c r="A164" s="78" t="s">
        <v>12296</v>
      </c>
      <c r="B164" s="5">
        <v>162</v>
      </c>
      <c r="C164" s="44">
        <v>187</v>
      </c>
      <c r="D164" s="44"/>
      <c r="E164" s="43" t="s">
        <v>848</v>
      </c>
      <c r="F164" s="3" t="s">
        <v>849</v>
      </c>
      <c r="G164" s="3" t="s">
        <v>850</v>
      </c>
      <c r="H164" s="3" t="s">
        <v>851</v>
      </c>
      <c r="I164" s="3" t="s">
        <v>223</v>
      </c>
      <c r="J164" s="3" t="s">
        <v>396</v>
      </c>
      <c r="K164" s="6"/>
      <c r="L164" s="3"/>
      <c r="M164" s="6">
        <v>30</v>
      </c>
      <c r="N164" s="3" t="s">
        <v>44</v>
      </c>
      <c r="O164" s="3" t="s">
        <v>12297</v>
      </c>
      <c r="P164" s="3" t="s">
        <v>638</v>
      </c>
      <c r="Q164" s="3" t="s">
        <v>852</v>
      </c>
      <c r="R164" s="160">
        <v>0.6</v>
      </c>
      <c r="S164" s="79">
        <v>0.51</v>
      </c>
      <c r="T164" s="81">
        <v>0.51</v>
      </c>
      <c r="U164" s="82"/>
      <c r="V164" s="79">
        <v>0.69</v>
      </c>
      <c r="W164" s="79">
        <v>0.65</v>
      </c>
      <c r="X164" s="79"/>
      <c r="Y164" s="79">
        <v>3</v>
      </c>
      <c r="Z164" s="79"/>
      <c r="AA164" s="79"/>
      <c r="AB164" s="79"/>
      <c r="AC164" s="79"/>
      <c r="AD164" s="79"/>
      <c r="AE164" s="83">
        <v>0.64500000000000002</v>
      </c>
      <c r="AF164" s="84"/>
      <c r="AG164" s="84"/>
      <c r="AH164" s="84"/>
      <c r="AI164" s="84">
        <v>3</v>
      </c>
      <c r="AJ164" s="84"/>
      <c r="AK164" s="84"/>
      <c r="AL164" s="84"/>
      <c r="AM164" s="84"/>
      <c r="AN164" s="85">
        <v>0.55000000000000004</v>
      </c>
      <c r="AO164" s="84" t="s">
        <v>47</v>
      </c>
      <c r="AP164" s="83" t="s">
        <v>48</v>
      </c>
      <c r="AQ164" s="84">
        <v>1.8225</v>
      </c>
      <c r="AR164" s="84">
        <v>0.6</v>
      </c>
      <c r="AS164" s="84" t="e">
        <v>#NUM!</v>
      </c>
      <c r="AT164" s="84" t="e">
        <v>#REF!</v>
      </c>
      <c r="AU164" s="84">
        <v>0.54825000000000002</v>
      </c>
      <c r="AV164" s="79" t="e">
        <v>#REF!</v>
      </c>
      <c r="AW164" s="84" t="s">
        <v>71</v>
      </c>
      <c r="AX164" s="84" t="s">
        <v>72</v>
      </c>
      <c r="AY164" s="85">
        <v>0.54</v>
      </c>
      <c r="AZ164" s="87">
        <v>0.13500000000000001</v>
      </c>
      <c r="BA164" s="43">
        <v>0.67500000000000004</v>
      </c>
      <c r="BB164" s="85">
        <v>0.72900000000000009</v>
      </c>
      <c r="BC164" s="20" t="s">
        <v>12295</v>
      </c>
      <c r="BD164" s="88" t="s">
        <v>12298</v>
      </c>
      <c r="BE164" s="88" t="s">
        <v>14113</v>
      </c>
      <c r="BF164" s="84"/>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row>
    <row r="165" spans="1:116" s="20" customFormat="1" ht="30" customHeight="1">
      <c r="A165" s="78" t="s">
        <v>12296</v>
      </c>
      <c r="B165" s="5">
        <v>163</v>
      </c>
      <c r="C165" s="44">
        <v>186</v>
      </c>
      <c r="D165" s="44"/>
      <c r="E165" s="43" t="s">
        <v>848</v>
      </c>
      <c r="F165" s="3" t="s">
        <v>849</v>
      </c>
      <c r="G165" s="3" t="s">
        <v>850</v>
      </c>
      <c r="H165" s="3" t="s">
        <v>853</v>
      </c>
      <c r="I165" s="3" t="s">
        <v>223</v>
      </c>
      <c r="J165" s="3" t="s">
        <v>396</v>
      </c>
      <c r="K165" s="6"/>
      <c r="L165" s="3"/>
      <c r="M165" s="6">
        <v>30</v>
      </c>
      <c r="N165" s="3" t="s">
        <v>44</v>
      </c>
      <c r="O165" s="3" t="s">
        <v>12297</v>
      </c>
      <c r="P165" s="3" t="s">
        <v>638</v>
      </c>
      <c r="Q165" s="3" t="s">
        <v>854</v>
      </c>
      <c r="R165" s="160">
        <v>1.1499999999999999</v>
      </c>
      <c r="S165" s="79">
        <v>1.07</v>
      </c>
      <c r="T165" s="81">
        <v>1.07</v>
      </c>
      <c r="U165" s="82"/>
      <c r="V165" s="79">
        <v>0.99</v>
      </c>
      <c r="W165" s="79">
        <v>1.3</v>
      </c>
      <c r="X165" s="79">
        <v>3.06</v>
      </c>
      <c r="Y165" s="79">
        <v>6</v>
      </c>
      <c r="Z165" s="79"/>
      <c r="AA165" s="79"/>
      <c r="AB165" s="79"/>
      <c r="AC165" s="79"/>
      <c r="AD165" s="79"/>
      <c r="AE165" s="83">
        <v>1.29</v>
      </c>
      <c r="AF165" s="84"/>
      <c r="AG165" s="84"/>
      <c r="AH165" s="84">
        <v>3.06</v>
      </c>
      <c r="AI165" s="84">
        <v>6</v>
      </c>
      <c r="AJ165" s="84"/>
      <c r="AK165" s="84"/>
      <c r="AL165" s="84"/>
      <c r="AM165" s="84"/>
      <c r="AN165" s="85">
        <v>1.1499999999999999</v>
      </c>
      <c r="AO165" s="84" t="s">
        <v>47</v>
      </c>
      <c r="AP165" s="83" t="s">
        <v>48</v>
      </c>
      <c r="AQ165" s="84">
        <v>2.1749999999999998</v>
      </c>
      <c r="AR165" s="84">
        <v>1.1499999999999999</v>
      </c>
      <c r="AS165" s="84" t="e">
        <v>#NUM!</v>
      </c>
      <c r="AT165" s="84" t="e">
        <v>#REF!</v>
      </c>
      <c r="AU165" s="84">
        <v>1.15025</v>
      </c>
      <c r="AV165" s="79" t="e">
        <v>#REF!</v>
      </c>
      <c r="AW165" s="86" t="s">
        <v>49</v>
      </c>
      <c r="AX165" s="84" t="s">
        <v>48</v>
      </c>
      <c r="AY165" s="85">
        <v>1.1499999999999999</v>
      </c>
      <c r="AZ165" s="87">
        <v>0.28749999999999998</v>
      </c>
      <c r="BA165" s="43">
        <v>1.4375</v>
      </c>
      <c r="BB165" s="85">
        <v>1.5525</v>
      </c>
      <c r="BC165" s="20" t="s">
        <v>12295</v>
      </c>
      <c r="BD165" s="88" t="s">
        <v>12298</v>
      </c>
      <c r="BE165" s="88"/>
      <c r="BF165" s="84"/>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row>
    <row r="166" spans="1:116" s="20" customFormat="1" ht="30" customHeight="1">
      <c r="A166" s="78" t="s">
        <v>12296</v>
      </c>
      <c r="B166" s="5">
        <v>164</v>
      </c>
      <c r="C166" s="44">
        <v>40</v>
      </c>
      <c r="D166" s="44"/>
      <c r="E166" s="43" t="s">
        <v>633</v>
      </c>
      <c r="F166" s="3" t="s">
        <v>634</v>
      </c>
      <c r="G166" s="3" t="s">
        <v>84</v>
      </c>
      <c r="H166" s="3" t="s">
        <v>635</v>
      </c>
      <c r="I166" s="3" t="s">
        <v>636</v>
      </c>
      <c r="J166" s="3" t="s">
        <v>637</v>
      </c>
      <c r="K166" s="6">
        <v>100</v>
      </c>
      <c r="L166" s="3" t="s">
        <v>79</v>
      </c>
      <c r="M166" s="6">
        <v>1</v>
      </c>
      <c r="N166" s="3" t="s">
        <v>44</v>
      </c>
      <c r="O166" s="3" t="s">
        <v>12297</v>
      </c>
      <c r="P166" s="3" t="s">
        <v>638</v>
      </c>
      <c r="Q166" s="3" t="s">
        <v>639</v>
      </c>
      <c r="R166" s="160">
        <v>1.26</v>
      </c>
      <c r="S166" s="79">
        <v>1.17</v>
      </c>
      <c r="T166" s="81">
        <v>1</v>
      </c>
      <c r="U166" s="82"/>
      <c r="V166" s="79"/>
      <c r="W166" s="79">
        <v>1.22</v>
      </c>
      <c r="X166" s="79">
        <v>1.3</v>
      </c>
      <c r="Y166" s="79">
        <v>2.9</v>
      </c>
      <c r="Z166" s="79"/>
      <c r="AA166" s="79"/>
      <c r="AB166" s="79"/>
      <c r="AC166" s="79"/>
      <c r="AD166" s="79"/>
      <c r="AE166" s="83">
        <v>1.21</v>
      </c>
      <c r="AF166" s="84"/>
      <c r="AG166" s="84"/>
      <c r="AH166" s="84">
        <v>1.3</v>
      </c>
      <c r="AI166" s="84">
        <v>2.9</v>
      </c>
      <c r="AJ166" s="84"/>
      <c r="AK166" s="84"/>
      <c r="AL166" s="84"/>
      <c r="AM166" s="84"/>
      <c r="AN166" s="85">
        <v>1.01</v>
      </c>
      <c r="AO166" s="84" t="s">
        <v>47</v>
      </c>
      <c r="AP166" s="83" t="s">
        <v>48</v>
      </c>
      <c r="AQ166" s="84">
        <v>1.2549999999999999</v>
      </c>
      <c r="AR166" s="84" t="s">
        <v>601</v>
      </c>
      <c r="AS166" s="84" t="e">
        <v>#NUM!</v>
      </c>
      <c r="AT166" s="84" t="e">
        <v>#REF!</v>
      </c>
      <c r="AU166" s="84">
        <v>1.075</v>
      </c>
      <c r="AV166" s="79" t="e">
        <v>#REF!</v>
      </c>
      <c r="AW166" s="84" t="s">
        <v>71</v>
      </c>
      <c r="AX166" s="84" t="s">
        <v>72</v>
      </c>
      <c r="AY166" s="85">
        <v>1.01</v>
      </c>
      <c r="AZ166" s="87">
        <v>0.2525</v>
      </c>
      <c r="BA166" s="43">
        <v>1.2625</v>
      </c>
      <c r="BB166" s="85">
        <v>1.3634999999999999</v>
      </c>
      <c r="BC166" s="20" t="s">
        <v>12295</v>
      </c>
      <c r="BD166" s="88" t="s">
        <v>12298</v>
      </c>
      <c r="BE166" s="88"/>
      <c r="BF166" s="84"/>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row>
    <row r="167" spans="1:116" s="20" customFormat="1" ht="30" customHeight="1">
      <c r="A167" s="78" t="s">
        <v>12296</v>
      </c>
      <c r="B167" s="5">
        <v>165</v>
      </c>
      <c r="C167" s="44">
        <v>392</v>
      </c>
      <c r="D167" s="44"/>
      <c r="E167" s="43" t="s">
        <v>1164</v>
      </c>
      <c r="F167" s="3" t="s">
        <v>1160</v>
      </c>
      <c r="G167" s="3" t="s">
        <v>1161</v>
      </c>
      <c r="H167" s="3" t="s">
        <v>1165</v>
      </c>
      <c r="I167" s="3" t="s">
        <v>255</v>
      </c>
      <c r="J167" s="3" t="s">
        <v>1166</v>
      </c>
      <c r="K167" s="6">
        <v>100</v>
      </c>
      <c r="L167" s="3" t="s">
        <v>79</v>
      </c>
      <c r="M167" s="6">
        <v>1</v>
      </c>
      <c r="N167" s="3" t="s">
        <v>44</v>
      </c>
      <c r="O167" s="3" t="s">
        <v>12297</v>
      </c>
      <c r="P167" s="3" t="s">
        <v>578</v>
      </c>
      <c r="Q167" s="3" t="s">
        <v>1167</v>
      </c>
      <c r="R167" s="160">
        <v>1.61</v>
      </c>
      <c r="S167" s="79">
        <v>1.5</v>
      </c>
      <c r="T167" s="81">
        <v>1.5</v>
      </c>
      <c r="U167" s="82"/>
      <c r="V167" s="79"/>
      <c r="W167" s="79">
        <v>2.7642000000000002</v>
      </c>
      <c r="X167" s="79"/>
      <c r="Y167" s="79"/>
      <c r="Z167" s="79"/>
      <c r="AA167" s="79"/>
      <c r="AB167" s="79"/>
      <c r="AC167" s="79"/>
      <c r="AD167" s="79"/>
      <c r="AE167" s="83"/>
      <c r="AF167" s="84"/>
      <c r="AG167" s="84"/>
      <c r="AH167" s="84"/>
      <c r="AI167" s="84"/>
      <c r="AJ167" s="84"/>
      <c r="AK167" s="84"/>
      <c r="AL167" s="84"/>
      <c r="AM167" s="84"/>
      <c r="AN167" s="85">
        <v>1.6</v>
      </c>
      <c r="AO167" s="84" t="s">
        <v>47</v>
      </c>
      <c r="AP167" s="83" t="s">
        <v>48</v>
      </c>
      <c r="AQ167" s="84" t="e">
        <v>#NUM!</v>
      </c>
      <c r="AR167" s="84" t="e">
        <v>#NUM!</v>
      </c>
      <c r="AS167" s="84" t="e">
        <v>#NUM!</v>
      </c>
      <c r="AT167" s="84" t="e">
        <v>#REF!</v>
      </c>
      <c r="AU167" s="84">
        <v>1.6124999999999998</v>
      </c>
      <c r="AV167" s="79" t="e">
        <v>#REF!</v>
      </c>
      <c r="AW167" s="86" t="s">
        <v>49</v>
      </c>
      <c r="AX167" s="86" t="s">
        <v>48</v>
      </c>
      <c r="AY167" s="85">
        <v>1.61</v>
      </c>
      <c r="AZ167" s="87">
        <v>0.40250000000000002</v>
      </c>
      <c r="BA167" s="43">
        <v>2.0125000000000002</v>
      </c>
      <c r="BB167" s="85">
        <v>2.1735000000000002</v>
      </c>
      <c r="BC167" s="20" t="s">
        <v>12295</v>
      </c>
      <c r="BD167" s="84" t="s">
        <v>12298</v>
      </c>
      <c r="BE167" s="88"/>
      <c r="BF167" s="84"/>
      <c r="BG167" s="84"/>
      <c r="BH167" s="84"/>
      <c r="BI167" s="84"/>
      <c r="BJ167" s="84"/>
      <c r="BK167" s="84"/>
      <c r="BL167" s="84"/>
      <c r="BM167" s="84"/>
      <c r="BN167" s="84"/>
      <c r="BO167" s="84"/>
      <c r="BP167" s="84"/>
      <c r="BQ167" s="84"/>
      <c r="BR167" s="84"/>
      <c r="BS167" s="84"/>
      <c r="BT167" s="84"/>
      <c r="BU167" s="84"/>
      <c r="BV167" s="84"/>
      <c r="BW167" s="84"/>
      <c r="BX167" s="84"/>
      <c r="BY167" s="84"/>
      <c r="BZ167" s="84"/>
      <c r="CA167" s="84"/>
      <c r="CB167" s="84"/>
      <c r="CC167" s="84"/>
      <c r="CD167" s="84"/>
      <c r="CE167" s="84"/>
      <c r="CF167" s="84"/>
      <c r="CG167" s="84"/>
      <c r="CH167" s="84"/>
      <c r="CI167" s="84"/>
      <c r="CJ167" s="84"/>
      <c r="CK167" s="84"/>
      <c r="CL167" s="84"/>
      <c r="CM167" s="84"/>
      <c r="CN167" s="84"/>
      <c r="CO167" s="84"/>
      <c r="CP167" s="84"/>
      <c r="CQ167" s="84"/>
      <c r="CR167" s="84"/>
      <c r="CS167" s="84"/>
      <c r="CT167" s="84"/>
      <c r="CU167" s="84"/>
      <c r="CV167" s="84"/>
      <c r="CW167" s="84"/>
      <c r="CX167" s="84"/>
      <c r="CY167" s="84"/>
      <c r="CZ167" s="84"/>
      <c r="DA167" s="84"/>
      <c r="DB167" s="84"/>
      <c r="DC167" s="84"/>
      <c r="DD167" s="84"/>
      <c r="DE167" s="84"/>
      <c r="DF167" s="84"/>
      <c r="DG167" s="84"/>
      <c r="DH167" s="84"/>
      <c r="DI167" s="84"/>
      <c r="DJ167" s="84"/>
      <c r="DK167" s="84"/>
      <c r="DL167" s="84"/>
    </row>
    <row r="168" spans="1:116" s="20" customFormat="1" ht="30" customHeight="1">
      <c r="A168" s="183" t="s">
        <v>14120</v>
      </c>
      <c r="B168" s="5">
        <v>166</v>
      </c>
      <c r="C168" s="6"/>
      <c r="D168" s="6"/>
      <c r="E168" s="186" t="s">
        <v>792</v>
      </c>
      <c r="F168" s="3" t="s">
        <v>12406</v>
      </c>
      <c r="G168" s="3" t="s">
        <v>793</v>
      </c>
      <c r="H168" s="3" t="s">
        <v>64</v>
      </c>
      <c r="I168" s="3" t="s">
        <v>1201</v>
      </c>
      <c r="J168" s="3" t="s">
        <v>794</v>
      </c>
      <c r="K168" s="6">
        <v>5</v>
      </c>
      <c r="L168" s="3" t="s">
        <v>67</v>
      </c>
      <c r="M168" s="6">
        <v>1</v>
      </c>
      <c r="N168" s="3" t="s">
        <v>44</v>
      </c>
      <c r="O168" s="3" t="s">
        <v>12297</v>
      </c>
      <c r="P168" s="3" t="s">
        <v>14122</v>
      </c>
      <c r="Q168" s="3" t="s">
        <v>14125</v>
      </c>
      <c r="R168" s="156">
        <v>1.1100000000000001</v>
      </c>
      <c r="S168" s="22">
        <v>1.04</v>
      </c>
      <c r="T168" s="42">
        <v>1.59</v>
      </c>
      <c r="U168" s="21"/>
      <c r="V168" s="22"/>
      <c r="W168" s="22">
        <v>1.1000000000000001</v>
      </c>
      <c r="X168" s="22"/>
      <c r="Y168" s="22"/>
      <c r="Z168" s="22"/>
      <c r="AA168" s="22"/>
      <c r="AB168" s="22"/>
      <c r="AC168" s="22"/>
      <c r="AD168" s="24">
        <v>1.1000000000000001</v>
      </c>
      <c r="AF168" s="20">
        <v>1.1000000000000001</v>
      </c>
      <c r="AN168" s="25"/>
      <c r="AP168" s="24"/>
      <c r="AQ168" s="20">
        <v>1.1000000000000001</v>
      </c>
      <c r="AR168" s="20" t="s">
        <v>601</v>
      </c>
      <c r="AS168" s="20" t="e">
        <v>#NUM!</v>
      </c>
      <c r="AT168" s="20" t="e">
        <v>#REF!</v>
      </c>
      <c r="AU168" s="20">
        <v>1.7092499999999999</v>
      </c>
      <c r="AV168" s="22" t="e">
        <v>#REF!</v>
      </c>
      <c r="AW168" s="26" t="s">
        <v>994</v>
      </c>
      <c r="AX168" s="20" t="s">
        <v>208</v>
      </c>
      <c r="AY168" s="25">
        <v>1.1000000000000001</v>
      </c>
      <c r="AZ168" s="27">
        <v>0.27500000000000002</v>
      </c>
      <c r="BA168" s="3">
        <v>1.375</v>
      </c>
      <c r="BB168" s="25">
        <v>1.4850000000000001</v>
      </c>
      <c r="BC168" s="20" t="s">
        <v>12295</v>
      </c>
      <c r="BD168" s="20" t="s">
        <v>12287</v>
      </c>
      <c r="BE168" s="20" t="s">
        <v>14113</v>
      </c>
    </row>
    <row r="169" spans="1:116" s="20" customFormat="1" ht="30" customHeight="1">
      <c r="A169" s="78" t="s">
        <v>12296</v>
      </c>
      <c r="B169" s="5">
        <v>167</v>
      </c>
      <c r="C169" s="44">
        <v>619</v>
      </c>
      <c r="D169" s="44"/>
      <c r="E169" s="43" t="s">
        <v>1049</v>
      </c>
      <c r="F169" s="3" t="s">
        <v>1050</v>
      </c>
      <c r="G169" s="3" t="s">
        <v>1051</v>
      </c>
      <c r="H169" s="3" t="s">
        <v>1052</v>
      </c>
      <c r="I169" s="3" t="s">
        <v>102</v>
      </c>
      <c r="J169" s="3" t="s">
        <v>103</v>
      </c>
      <c r="K169" s="6"/>
      <c r="L169" s="3"/>
      <c r="M169" s="6">
        <v>20</v>
      </c>
      <c r="N169" s="3" t="s">
        <v>44</v>
      </c>
      <c r="O169" s="3" t="s">
        <v>12297</v>
      </c>
      <c r="P169" s="3" t="s">
        <v>578</v>
      </c>
      <c r="Q169" s="3" t="s">
        <v>1053</v>
      </c>
      <c r="R169" s="160">
        <v>2.72</v>
      </c>
      <c r="S169" s="79">
        <v>2.4</v>
      </c>
      <c r="T169" s="81">
        <v>2.4</v>
      </c>
      <c r="U169" s="82"/>
      <c r="V169" s="79"/>
      <c r="W169" s="79">
        <v>2.5783</v>
      </c>
      <c r="X169" s="79"/>
      <c r="Y169" s="79">
        <v>2.87</v>
      </c>
      <c r="Z169" s="79"/>
      <c r="AA169" s="79"/>
      <c r="AB169" s="79"/>
      <c r="AC169" s="79"/>
      <c r="AD169" s="79"/>
      <c r="AE169" s="83"/>
      <c r="AF169" s="84"/>
      <c r="AG169" s="84">
        <v>2.5575999999999999</v>
      </c>
      <c r="AH169" s="84"/>
      <c r="AI169" s="84">
        <v>4.3</v>
      </c>
      <c r="AJ169" s="84"/>
      <c r="AK169" s="84"/>
      <c r="AL169" s="84"/>
      <c r="AM169" s="84"/>
      <c r="AN169" s="85">
        <v>2.5711499999999998</v>
      </c>
      <c r="AO169" s="84" t="s">
        <v>207</v>
      </c>
      <c r="AP169" s="83" t="s">
        <v>208</v>
      </c>
      <c r="AQ169" s="84">
        <v>3.4287999999999998</v>
      </c>
      <c r="AR169" s="84">
        <v>2.72</v>
      </c>
      <c r="AS169" s="84" t="e">
        <v>#NUM!</v>
      </c>
      <c r="AT169" s="84" t="e">
        <v>#REF!</v>
      </c>
      <c r="AU169" s="84">
        <v>2.5799999999999996</v>
      </c>
      <c r="AV169" s="79" t="e">
        <v>#REF!</v>
      </c>
      <c r="AW169" s="84" t="s">
        <v>71</v>
      </c>
      <c r="AX169" s="84" t="s">
        <v>72</v>
      </c>
      <c r="AY169" s="85">
        <v>2.58</v>
      </c>
      <c r="AZ169" s="87">
        <v>0.64500000000000002</v>
      </c>
      <c r="BA169" s="43">
        <v>3.2250000000000001</v>
      </c>
      <c r="BB169" s="85">
        <v>3.4830000000000001</v>
      </c>
      <c r="BC169" s="20" t="s">
        <v>12295</v>
      </c>
      <c r="BD169" s="84" t="s">
        <v>12298</v>
      </c>
      <c r="BE169" s="88"/>
      <c r="BF169" s="84"/>
      <c r="BG169" s="84"/>
      <c r="BH169" s="84"/>
      <c r="BI169" s="84"/>
      <c r="BJ169" s="84"/>
      <c r="BK169" s="84"/>
      <c r="BL169" s="84"/>
      <c r="BM169" s="84"/>
      <c r="BN169" s="84"/>
      <c r="BO169" s="84"/>
      <c r="BP169" s="84"/>
      <c r="BQ169" s="84"/>
      <c r="BR169" s="84"/>
      <c r="BS169" s="84"/>
      <c r="BT169" s="84"/>
      <c r="BU169" s="84"/>
      <c r="BV169" s="84"/>
      <c r="BW169" s="84"/>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84"/>
      <c r="CU169" s="84"/>
      <c r="CV169" s="84"/>
      <c r="CW169" s="84"/>
      <c r="CX169" s="84"/>
      <c r="CY169" s="84"/>
      <c r="CZ169" s="84"/>
      <c r="DA169" s="84"/>
      <c r="DB169" s="84"/>
      <c r="DC169" s="84"/>
      <c r="DD169" s="84"/>
      <c r="DE169" s="84"/>
      <c r="DF169" s="84"/>
      <c r="DG169" s="84"/>
      <c r="DH169" s="84"/>
      <c r="DI169" s="84"/>
      <c r="DJ169" s="84"/>
      <c r="DK169" s="84"/>
      <c r="DL169" s="84"/>
    </row>
    <row r="170" spans="1:116" s="20" customFormat="1" ht="30" customHeight="1">
      <c r="A170" s="78" t="s">
        <v>12296</v>
      </c>
      <c r="B170" s="5">
        <v>168</v>
      </c>
      <c r="C170" s="44">
        <v>421</v>
      </c>
      <c r="D170" s="44"/>
      <c r="E170" s="43" t="s">
        <v>1193</v>
      </c>
      <c r="F170" s="3" t="s">
        <v>1194</v>
      </c>
      <c r="G170" s="3" t="s">
        <v>1195</v>
      </c>
      <c r="H170" s="3" t="s">
        <v>530</v>
      </c>
      <c r="I170" s="3" t="s">
        <v>102</v>
      </c>
      <c r="J170" s="3" t="s">
        <v>103</v>
      </c>
      <c r="K170" s="6"/>
      <c r="L170" s="3"/>
      <c r="M170" s="6">
        <v>20</v>
      </c>
      <c r="N170" s="3" t="s">
        <v>44</v>
      </c>
      <c r="O170" s="3" t="s">
        <v>12297</v>
      </c>
      <c r="P170" s="3" t="s">
        <v>578</v>
      </c>
      <c r="Q170" s="3" t="s">
        <v>1196</v>
      </c>
      <c r="R170" s="160">
        <v>2</v>
      </c>
      <c r="S170" s="79">
        <v>1.86</v>
      </c>
      <c r="T170" s="81">
        <v>1.86</v>
      </c>
      <c r="U170" s="82"/>
      <c r="V170" s="79"/>
      <c r="W170" s="79">
        <v>2.0131999999999999</v>
      </c>
      <c r="X170" s="79">
        <v>1.97</v>
      </c>
      <c r="Y170" s="79">
        <v>4.42</v>
      </c>
      <c r="Z170" s="79"/>
      <c r="AA170" s="79"/>
      <c r="AB170" s="79"/>
      <c r="AC170" s="79"/>
      <c r="AD170" s="79"/>
      <c r="AE170" s="83"/>
      <c r="AF170" s="84"/>
      <c r="AG170" s="84">
        <v>1.9969699999999999</v>
      </c>
      <c r="AH170" s="84">
        <v>1.97</v>
      </c>
      <c r="AI170" s="84">
        <v>4.4169999999999998</v>
      </c>
      <c r="AJ170" s="84"/>
      <c r="AK170" s="84"/>
      <c r="AL170" s="84"/>
      <c r="AM170" s="84"/>
      <c r="AN170" s="85">
        <v>1.986</v>
      </c>
      <c r="AO170" s="84" t="s">
        <v>207</v>
      </c>
      <c r="AP170" s="83" t="s">
        <v>208</v>
      </c>
      <c r="AQ170" s="84">
        <v>1.9834849999999999</v>
      </c>
      <c r="AR170" s="84" t="s">
        <v>601</v>
      </c>
      <c r="AS170" s="84" t="e">
        <v>#NUM!</v>
      </c>
      <c r="AT170" s="84" t="e">
        <v>#REF!</v>
      </c>
      <c r="AU170" s="84">
        <v>1.9995000000000001</v>
      </c>
      <c r="AV170" s="79" t="e">
        <v>#REF!</v>
      </c>
      <c r="AW170" s="84" t="s">
        <v>994</v>
      </c>
      <c r="AX170" s="84" t="s">
        <v>208</v>
      </c>
      <c r="AY170" s="85">
        <v>1.9830000000000001</v>
      </c>
      <c r="AZ170" s="87">
        <v>0.49575000000000002</v>
      </c>
      <c r="BA170" s="43">
        <v>2.4787500000000002</v>
      </c>
      <c r="BB170" s="85">
        <v>2.6770500000000004</v>
      </c>
      <c r="BC170" s="20" t="s">
        <v>12295</v>
      </c>
      <c r="BD170" s="84" t="s">
        <v>12298</v>
      </c>
      <c r="BE170" s="88"/>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84"/>
      <c r="CW170" s="84"/>
      <c r="CX170" s="84"/>
      <c r="CY170" s="84"/>
      <c r="CZ170" s="84"/>
      <c r="DA170" s="84"/>
      <c r="DB170" s="84"/>
      <c r="DC170" s="84"/>
      <c r="DD170" s="84"/>
      <c r="DE170" s="84"/>
      <c r="DF170" s="84"/>
      <c r="DG170" s="84"/>
      <c r="DH170" s="84"/>
      <c r="DI170" s="84"/>
      <c r="DJ170" s="84"/>
      <c r="DK170" s="84"/>
      <c r="DL170" s="84"/>
    </row>
    <row r="171" spans="1:116" s="20" customFormat="1" ht="30" customHeight="1">
      <c r="A171" s="78" t="s">
        <v>12296</v>
      </c>
      <c r="B171" s="5">
        <v>169</v>
      </c>
      <c r="C171" s="116">
        <v>223</v>
      </c>
      <c r="D171" s="116"/>
      <c r="E171" s="43" t="s">
        <v>918</v>
      </c>
      <c r="F171" s="3" t="s">
        <v>919</v>
      </c>
      <c r="G171" s="3" t="s">
        <v>920</v>
      </c>
      <c r="H171" s="3" t="s">
        <v>56</v>
      </c>
      <c r="I171" s="3" t="s">
        <v>139</v>
      </c>
      <c r="J171" s="3" t="s">
        <v>921</v>
      </c>
      <c r="K171" s="6"/>
      <c r="L171" s="3"/>
      <c r="M171" s="6">
        <v>30</v>
      </c>
      <c r="N171" s="3" t="s">
        <v>44</v>
      </c>
      <c r="O171" s="3" t="s">
        <v>12297</v>
      </c>
      <c r="P171" s="3" t="s">
        <v>638</v>
      </c>
      <c r="Q171" s="3" t="s">
        <v>922</v>
      </c>
      <c r="R171" s="160">
        <v>2.5</v>
      </c>
      <c r="S171" s="79">
        <v>2.34</v>
      </c>
      <c r="T171" s="81">
        <v>2.34</v>
      </c>
      <c r="U171" s="82"/>
      <c r="V171" s="79"/>
      <c r="W171" s="79">
        <v>3.7286999999999999</v>
      </c>
      <c r="X171" s="79"/>
      <c r="Y171" s="79"/>
      <c r="Z171" s="79"/>
      <c r="AA171" s="79"/>
      <c r="AB171" s="79"/>
      <c r="AC171" s="79"/>
      <c r="AD171" s="79"/>
      <c r="AE171" s="83"/>
      <c r="AF171" s="84"/>
      <c r="AG171" s="84">
        <v>3.698</v>
      </c>
      <c r="AH171" s="84"/>
      <c r="AI171" s="84"/>
      <c r="AJ171" s="84"/>
      <c r="AK171" s="84"/>
      <c r="AL171" s="84"/>
      <c r="AM171" s="84"/>
      <c r="AN171" s="85">
        <v>2.5</v>
      </c>
      <c r="AO171" s="84" t="s">
        <v>47</v>
      </c>
      <c r="AP171" s="83" t="s">
        <v>48</v>
      </c>
      <c r="AQ171" s="84" t="e">
        <v>#NUM!</v>
      </c>
      <c r="AR171" s="84" t="e">
        <v>#NUM!</v>
      </c>
      <c r="AS171" s="84" t="e">
        <v>#NUM!</v>
      </c>
      <c r="AT171" s="84" t="e">
        <v>#REF!</v>
      </c>
      <c r="AU171" s="84">
        <v>2.5154999999999998</v>
      </c>
      <c r="AV171" s="79" t="e">
        <v>#REF!</v>
      </c>
      <c r="AW171" s="86" t="s">
        <v>49</v>
      </c>
      <c r="AX171" s="86" t="s">
        <v>48</v>
      </c>
      <c r="AY171" s="85">
        <v>2.5</v>
      </c>
      <c r="AZ171" s="87">
        <v>0.625</v>
      </c>
      <c r="BA171" s="43">
        <v>3.125</v>
      </c>
      <c r="BB171" s="85">
        <v>3.375</v>
      </c>
      <c r="BC171" s="20" t="s">
        <v>12295</v>
      </c>
      <c r="BD171" s="88" t="s">
        <v>12298</v>
      </c>
      <c r="BE171" s="88"/>
      <c r="BF171" s="89"/>
      <c r="BG171" s="84"/>
      <c r="BH171" s="84"/>
      <c r="BI171" s="84"/>
      <c r="BJ171" s="84"/>
      <c r="BK171" s="84"/>
      <c r="BL171" s="84"/>
      <c r="BM171" s="84"/>
      <c r="BN171" s="84"/>
      <c r="BO171" s="84"/>
      <c r="BP171" s="84"/>
      <c r="BQ171" s="84"/>
      <c r="BR171" s="84"/>
      <c r="BS171" s="84"/>
      <c r="BT171" s="84"/>
      <c r="BU171" s="84"/>
      <c r="BV171" s="84"/>
      <c r="BW171" s="84"/>
      <c r="BX171" s="84"/>
      <c r="BY171" s="84"/>
      <c r="BZ171" s="84"/>
      <c r="CA171" s="84"/>
      <c r="CB171" s="84"/>
      <c r="CC171" s="84"/>
      <c r="CD171" s="84"/>
      <c r="CE171" s="84"/>
      <c r="CF171" s="84"/>
      <c r="CG171" s="84"/>
      <c r="CH171" s="84"/>
      <c r="CI171" s="84"/>
      <c r="CJ171" s="84"/>
      <c r="CK171" s="84"/>
      <c r="CL171" s="84"/>
      <c r="CM171" s="84"/>
      <c r="CN171" s="84"/>
      <c r="CO171" s="84"/>
      <c r="CP171" s="84"/>
      <c r="CQ171" s="84"/>
      <c r="CR171" s="84"/>
      <c r="CS171" s="84"/>
      <c r="CT171" s="84"/>
      <c r="CU171" s="84"/>
      <c r="CV171" s="84"/>
      <c r="CW171" s="84"/>
      <c r="CX171" s="84"/>
      <c r="CY171" s="84"/>
      <c r="CZ171" s="84"/>
      <c r="DA171" s="84"/>
      <c r="DB171" s="84"/>
      <c r="DC171" s="84"/>
      <c r="DD171" s="84"/>
      <c r="DE171" s="84"/>
      <c r="DF171" s="84"/>
      <c r="DG171" s="84"/>
      <c r="DH171" s="84"/>
      <c r="DI171" s="84"/>
      <c r="DJ171" s="84"/>
      <c r="DK171" s="84"/>
      <c r="DL171" s="84"/>
    </row>
    <row r="172" spans="1:116" s="20" customFormat="1" ht="30" customHeight="1">
      <c r="A172" s="183" t="s">
        <v>14120</v>
      </c>
      <c r="B172" s="5">
        <v>170</v>
      </c>
      <c r="C172" s="6"/>
      <c r="D172" s="187">
        <v>8746</v>
      </c>
      <c r="E172" s="225" t="s">
        <v>665</v>
      </c>
      <c r="F172" s="3" t="s">
        <v>13432</v>
      </c>
      <c r="G172" s="3" t="s">
        <v>667</v>
      </c>
      <c r="H172" s="3" t="s">
        <v>163</v>
      </c>
      <c r="I172" s="3" t="s">
        <v>42</v>
      </c>
      <c r="J172" s="3" t="s">
        <v>396</v>
      </c>
      <c r="K172" s="6"/>
      <c r="L172" s="3"/>
      <c r="M172" s="6">
        <v>30</v>
      </c>
      <c r="N172" s="3" t="s">
        <v>44</v>
      </c>
      <c r="O172" s="3" t="s">
        <v>12297</v>
      </c>
      <c r="P172" s="3" t="s">
        <v>14122</v>
      </c>
      <c r="Q172" s="3" t="s">
        <v>14124</v>
      </c>
      <c r="R172" s="156">
        <v>4.38</v>
      </c>
      <c r="S172" s="22">
        <v>4.08</v>
      </c>
      <c r="T172" s="188">
        <v>4.08</v>
      </c>
      <c r="U172" s="21"/>
      <c r="V172" s="22"/>
      <c r="W172" s="22">
        <v>4.4400000000000004</v>
      </c>
      <c r="X172" s="22"/>
      <c r="Y172" s="22">
        <v>6.2</v>
      </c>
      <c r="Z172" s="22"/>
      <c r="AA172" s="22"/>
      <c r="AB172" s="22"/>
      <c r="AC172" s="22"/>
      <c r="AD172" s="24"/>
      <c r="AF172" s="20">
        <v>4.4000000000000004</v>
      </c>
      <c r="AN172" s="25"/>
      <c r="AP172" s="24"/>
      <c r="AQ172" s="20" t="e">
        <v>#NUM!</v>
      </c>
      <c r="AR172" s="20" t="e">
        <v>#NUM!</v>
      </c>
      <c r="AS172" s="20" t="e">
        <v>#NUM!</v>
      </c>
      <c r="AT172" s="20" t="e">
        <v>#REF!</v>
      </c>
      <c r="AU172" s="20">
        <v>4.3860000000000001</v>
      </c>
      <c r="AV172" s="22" t="e">
        <v>#REF!</v>
      </c>
      <c r="AW172" s="20" t="s">
        <v>71</v>
      </c>
      <c r="AX172" s="20" t="s">
        <v>72</v>
      </c>
      <c r="AY172" s="25">
        <v>4.3860000000000001</v>
      </c>
      <c r="AZ172" s="27">
        <v>1.0965</v>
      </c>
      <c r="BA172" s="3">
        <v>5.4824999999999999</v>
      </c>
      <c r="BB172" s="25">
        <v>5.9211</v>
      </c>
      <c r="BC172" s="20" t="s">
        <v>12295</v>
      </c>
      <c r="BD172" s="20" t="s">
        <v>12287</v>
      </c>
      <c r="BE172" s="20" t="s">
        <v>14113</v>
      </c>
    </row>
    <row r="173" spans="1:116" s="20" customFormat="1" ht="30" customHeight="1">
      <c r="A173" s="78" t="s">
        <v>12296</v>
      </c>
      <c r="B173" s="5">
        <v>171</v>
      </c>
      <c r="C173" s="44">
        <v>7100</v>
      </c>
      <c r="D173" s="44"/>
      <c r="E173" s="43" t="s">
        <v>1159</v>
      </c>
      <c r="F173" s="3" t="s">
        <v>1160</v>
      </c>
      <c r="G173" s="3" t="s">
        <v>1161</v>
      </c>
      <c r="H173" s="3" t="s">
        <v>201</v>
      </c>
      <c r="I173" s="3" t="s">
        <v>102</v>
      </c>
      <c r="J173" s="3" t="s">
        <v>1162</v>
      </c>
      <c r="K173" s="6"/>
      <c r="L173" s="3"/>
      <c r="M173" s="6">
        <v>500</v>
      </c>
      <c r="N173" s="3" t="s">
        <v>44</v>
      </c>
      <c r="O173" s="3" t="s">
        <v>12297</v>
      </c>
      <c r="P173" s="3" t="s">
        <v>686</v>
      </c>
      <c r="Q173" s="3" t="s">
        <v>1163</v>
      </c>
      <c r="R173" s="160">
        <v>11.55</v>
      </c>
      <c r="S173" s="79">
        <v>10.79</v>
      </c>
      <c r="T173" s="81">
        <v>10.79</v>
      </c>
      <c r="U173" s="82"/>
      <c r="V173" s="79"/>
      <c r="W173" s="79">
        <v>15.2844</v>
      </c>
      <c r="X173" s="79"/>
      <c r="Y173" s="79"/>
      <c r="Z173" s="79"/>
      <c r="AA173" s="79"/>
      <c r="AB173" s="79"/>
      <c r="AC173" s="79"/>
      <c r="AD173" s="79"/>
      <c r="AE173" s="83"/>
      <c r="AF173" s="84"/>
      <c r="AG173" s="84"/>
      <c r="AH173" s="84"/>
      <c r="AI173" s="84"/>
      <c r="AJ173" s="84"/>
      <c r="AK173" s="84"/>
      <c r="AL173" s="84"/>
      <c r="AM173" s="84"/>
      <c r="AN173" s="85">
        <v>11.55</v>
      </c>
      <c r="AO173" s="84" t="s">
        <v>47</v>
      </c>
      <c r="AP173" s="83" t="s">
        <v>48</v>
      </c>
      <c r="AQ173" s="84" t="e">
        <v>#NUM!</v>
      </c>
      <c r="AR173" s="84" t="e">
        <v>#NUM!</v>
      </c>
      <c r="AS173" s="84" t="e">
        <v>#NUM!</v>
      </c>
      <c r="AT173" s="84" t="e">
        <v>#REF!</v>
      </c>
      <c r="AU173" s="84">
        <v>11.599249999999998</v>
      </c>
      <c r="AV173" s="79" t="e">
        <v>#REF!</v>
      </c>
      <c r="AW173" s="86" t="s">
        <v>49</v>
      </c>
      <c r="AX173" s="86" t="s">
        <v>48</v>
      </c>
      <c r="AY173" s="85">
        <v>11.55</v>
      </c>
      <c r="AZ173" s="87">
        <v>1.9635000000000002</v>
      </c>
      <c r="BA173" s="43">
        <v>13.513500000000001</v>
      </c>
      <c r="BB173" s="85">
        <v>14.594580000000001</v>
      </c>
      <c r="BC173" s="20" t="s">
        <v>12295</v>
      </c>
      <c r="BD173" s="84" t="s">
        <v>12298</v>
      </c>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84"/>
      <c r="CU173" s="84"/>
      <c r="CV173" s="84"/>
      <c r="CW173" s="84"/>
      <c r="CX173" s="84"/>
      <c r="CY173" s="84"/>
      <c r="CZ173" s="84"/>
      <c r="DA173" s="84"/>
      <c r="DB173" s="84"/>
      <c r="DC173" s="84"/>
      <c r="DD173" s="84"/>
      <c r="DE173" s="84"/>
      <c r="DF173" s="84"/>
      <c r="DG173" s="84"/>
      <c r="DH173" s="84"/>
      <c r="DI173" s="84"/>
      <c r="DJ173" s="84"/>
      <c r="DK173" s="84"/>
      <c r="DL173" s="84"/>
    </row>
    <row r="174" spans="1:116" s="20" customFormat="1" ht="30" customHeight="1">
      <c r="A174" s="78" t="s">
        <v>12296</v>
      </c>
      <c r="B174" s="5">
        <v>172</v>
      </c>
      <c r="C174" s="44">
        <v>6962</v>
      </c>
      <c r="D174" s="44"/>
      <c r="E174" s="43" t="s">
        <v>1179</v>
      </c>
      <c r="F174" s="3" t="s">
        <v>1180</v>
      </c>
      <c r="G174" s="3" t="s">
        <v>1181</v>
      </c>
      <c r="H174" s="3" t="s">
        <v>56</v>
      </c>
      <c r="I174" s="3" t="s">
        <v>42</v>
      </c>
      <c r="J174" s="3" t="s">
        <v>1182</v>
      </c>
      <c r="K174" s="6"/>
      <c r="L174" s="3"/>
      <c r="M174" s="6">
        <v>30</v>
      </c>
      <c r="N174" s="3" t="s">
        <v>44</v>
      </c>
      <c r="O174" s="3" t="s">
        <v>12297</v>
      </c>
      <c r="P174" s="3" t="s">
        <v>608</v>
      </c>
      <c r="Q174" s="3" t="s">
        <v>1183</v>
      </c>
      <c r="R174" s="160">
        <v>4.53</v>
      </c>
      <c r="S174" s="79">
        <v>4.21</v>
      </c>
      <c r="T174" s="81">
        <v>4.21</v>
      </c>
      <c r="U174" s="82"/>
      <c r="V174" s="79"/>
      <c r="W174" s="79">
        <v>5.2843</v>
      </c>
      <c r="X174" s="79"/>
      <c r="Y174" s="79"/>
      <c r="Z174" s="79"/>
      <c r="AA174" s="79"/>
      <c r="AB174" s="79"/>
      <c r="AC174" s="79"/>
      <c r="AD174" s="79"/>
      <c r="AE174" s="83"/>
      <c r="AF174" s="84"/>
      <c r="AG174" s="84">
        <v>5.24186</v>
      </c>
      <c r="AH174" s="84"/>
      <c r="AI174" s="84"/>
      <c r="AJ174" s="84"/>
      <c r="AK174" s="84"/>
      <c r="AL174" s="84"/>
      <c r="AM174" s="84"/>
      <c r="AN174" s="85">
        <v>4.5</v>
      </c>
      <c r="AO174" s="84" t="s">
        <v>47</v>
      </c>
      <c r="AP174" s="83" t="s">
        <v>48</v>
      </c>
      <c r="AQ174" s="84" t="e">
        <v>#NUM!</v>
      </c>
      <c r="AR174" s="84" t="e">
        <v>#NUM!</v>
      </c>
      <c r="AS174" s="84" t="e">
        <v>#NUM!</v>
      </c>
      <c r="AT174" s="84" t="e">
        <v>#REF!</v>
      </c>
      <c r="AU174" s="84">
        <v>4.5257499999999995</v>
      </c>
      <c r="AV174" s="79" t="e">
        <v>#REF!</v>
      </c>
      <c r="AW174" s="86" t="s">
        <v>49</v>
      </c>
      <c r="AX174" s="86" t="s">
        <v>48</v>
      </c>
      <c r="AY174" s="85">
        <v>4.5256999999999996</v>
      </c>
      <c r="AZ174" s="87">
        <v>1.1314249999999999</v>
      </c>
      <c r="BA174" s="43">
        <v>5.6571249999999997</v>
      </c>
      <c r="BB174" s="85">
        <v>6.1096949999999994</v>
      </c>
      <c r="BC174" s="20" t="s">
        <v>12295</v>
      </c>
      <c r="BD174" s="84" t="s">
        <v>12298</v>
      </c>
      <c r="BE174" s="84"/>
      <c r="BF174" s="84"/>
      <c r="BG174" s="84"/>
      <c r="BH174" s="84"/>
      <c r="BI174" s="84"/>
      <c r="BJ174" s="84"/>
      <c r="BK174" s="84"/>
      <c r="BL174" s="84"/>
      <c r="BM174" s="84"/>
      <c r="BN174" s="84"/>
      <c r="BO174" s="84"/>
      <c r="BP174" s="84"/>
      <c r="BQ174" s="84"/>
      <c r="BR174" s="84"/>
      <c r="BS174" s="84"/>
      <c r="BT174" s="84"/>
      <c r="BU174" s="84"/>
      <c r="BV174" s="84"/>
      <c r="BW174" s="84"/>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84"/>
      <c r="CU174" s="84"/>
      <c r="CV174" s="84"/>
      <c r="CW174" s="84"/>
      <c r="CX174" s="84"/>
      <c r="CY174" s="84"/>
      <c r="CZ174" s="84"/>
      <c r="DA174" s="84"/>
      <c r="DB174" s="84"/>
      <c r="DC174" s="84"/>
      <c r="DD174" s="84"/>
      <c r="DE174" s="84"/>
      <c r="DF174" s="84"/>
      <c r="DG174" s="84"/>
      <c r="DH174" s="84"/>
      <c r="DI174" s="84"/>
      <c r="DJ174" s="84"/>
      <c r="DK174" s="84"/>
      <c r="DL174" s="84"/>
    </row>
    <row r="175" spans="1:116" s="20" customFormat="1" ht="30" customHeight="1">
      <c r="A175" s="78" t="s">
        <v>12296</v>
      </c>
      <c r="B175" s="5">
        <v>173</v>
      </c>
      <c r="C175" s="116">
        <v>6949</v>
      </c>
      <c r="D175" s="116"/>
      <c r="E175" s="43" t="s">
        <v>845</v>
      </c>
      <c r="F175" s="3" t="s">
        <v>840</v>
      </c>
      <c r="G175" s="3" t="s">
        <v>841</v>
      </c>
      <c r="H175" s="3" t="s">
        <v>822</v>
      </c>
      <c r="I175" s="3" t="s">
        <v>523</v>
      </c>
      <c r="J175" s="3" t="s">
        <v>846</v>
      </c>
      <c r="K175" s="6"/>
      <c r="L175" s="3"/>
      <c r="M175" s="6">
        <v>20</v>
      </c>
      <c r="N175" s="3" t="s">
        <v>44</v>
      </c>
      <c r="O175" s="3" t="s">
        <v>12297</v>
      </c>
      <c r="P175" s="3" t="s">
        <v>638</v>
      </c>
      <c r="Q175" s="3" t="s">
        <v>847</v>
      </c>
      <c r="R175" s="160">
        <v>1.54</v>
      </c>
      <c r="S175" s="79">
        <v>1.44</v>
      </c>
      <c r="T175" s="81">
        <v>1.44</v>
      </c>
      <c r="U175" s="82"/>
      <c r="V175" s="79"/>
      <c r="W175" s="79"/>
      <c r="X175" s="79"/>
      <c r="Y175" s="79"/>
      <c r="Z175" s="79"/>
      <c r="AA175" s="79"/>
      <c r="AB175" s="79"/>
      <c r="AC175" s="79"/>
      <c r="AD175" s="79"/>
      <c r="AE175" s="83"/>
      <c r="AF175" s="84"/>
      <c r="AG175" s="84"/>
      <c r="AH175" s="84"/>
      <c r="AI175" s="84"/>
      <c r="AJ175" s="84"/>
      <c r="AK175" s="84"/>
      <c r="AL175" s="84"/>
      <c r="AM175" s="84"/>
      <c r="AN175" s="85">
        <v>1.54</v>
      </c>
      <c r="AO175" s="84" t="s">
        <v>47</v>
      </c>
      <c r="AP175" s="83" t="s">
        <v>48</v>
      </c>
      <c r="AQ175" s="84" t="e">
        <v>#NUM!</v>
      </c>
      <c r="AR175" s="84" t="e">
        <v>#NUM!</v>
      </c>
      <c r="AS175" s="84" t="e">
        <v>#NUM!</v>
      </c>
      <c r="AT175" s="84" t="e">
        <v>#REF!</v>
      </c>
      <c r="AU175" s="84">
        <v>1.5479999999999998</v>
      </c>
      <c r="AV175" s="79" t="e">
        <v>#REF!</v>
      </c>
      <c r="AW175" s="86" t="s">
        <v>49</v>
      </c>
      <c r="AX175" s="86" t="s">
        <v>48</v>
      </c>
      <c r="AY175" s="85">
        <v>1.54</v>
      </c>
      <c r="AZ175" s="87">
        <v>0.38500000000000001</v>
      </c>
      <c r="BA175" s="43">
        <v>1.925</v>
      </c>
      <c r="BB175" s="85">
        <v>2.0790000000000002</v>
      </c>
      <c r="BC175" s="20" t="s">
        <v>12295</v>
      </c>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c r="DA175" s="84"/>
      <c r="DB175" s="84"/>
      <c r="DC175" s="84"/>
      <c r="DD175" s="84"/>
      <c r="DE175" s="84"/>
      <c r="DF175" s="84"/>
      <c r="DG175" s="84"/>
      <c r="DH175" s="84"/>
      <c r="DI175" s="84"/>
      <c r="DJ175" s="84"/>
      <c r="DK175" s="84"/>
      <c r="DL175" s="84"/>
    </row>
    <row r="176" spans="1:116" s="20" customFormat="1" ht="30" customHeight="1">
      <c r="A176" s="78" t="s">
        <v>12296</v>
      </c>
      <c r="B176" s="5">
        <v>174</v>
      </c>
      <c r="C176" s="44">
        <v>5878</v>
      </c>
      <c r="D176" s="44"/>
      <c r="E176" s="43" t="s">
        <v>960</v>
      </c>
      <c r="F176" s="3" t="s">
        <v>961</v>
      </c>
      <c r="G176" s="3" t="s">
        <v>714</v>
      </c>
      <c r="H176" s="3" t="s">
        <v>516</v>
      </c>
      <c r="I176" s="3" t="s">
        <v>42</v>
      </c>
      <c r="J176" s="3" t="s">
        <v>962</v>
      </c>
      <c r="K176" s="6"/>
      <c r="L176" s="3"/>
      <c r="M176" s="6">
        <v>10</v>
      </c>
      <c r="N176" s="3" t="s">
        <v>44</v>
      </c>
      <c r="O176" s="3" t="s">
        <v>12297</v>
      </c>
      <c r="P176" s="3" t="s">
        <v>646</v>
      </c>
      <c r="Q176" s="3" t="s">
        <v>963</v>
      </c>
      <c r="R176" s="160">
        <v>1.85</v>
      </c>
      <c r="S176" s="79">
        <v>1.73</v>
      </c>
      <c r="T176" s="81">
        <v>1.73</v>
      </c>
      <c r="U176" s="82"/>
      <c r="V176" s="79"/>
      <c r="W176" s="79">
        <v>1.8698999999999999</v>
      </c>
      <c r="X176" s="79">
        <v>1.8</v>
      </c>
      <c r="Y176" s="79">
        <v>1.83</v>
      </c>
      <c r="Z176" s="79"/>
      <c r="AA176" s="79"/>
      <c r="AB176" s="79"/>
      <c r="AC176" s="79"/>
      <c r="AD176" s="79"/>
      <c r="AE176" s="83"/>
      <c r="AF176" s="84">
        <v>1.62</v>
      </c>
      <c r="AG176" s="84"/>
      <c r="AH176" s="84"/>
      <c r="AI176" s="84"/>
      <c r="AJ176" s="84"/>
      <c r="AK176" s="84"/>
      <c r="AL176" s="84"/>
      <c r="AM176" s="84"/>
      <c r="AN176" s="85">
        <v>1.85</v>
      </c>
      <c r="AO176" s="84" t="s">
        <v>47</v>
      </c>
      <c r="AP176" s="83" t="s">
        <v>48</v>
      </c>
      <c r="AQ176" s="84" t="e">
        <v>#NUM!</v>
      </c>
      <c r="AR176" s="84" t="e">
        <v>#NUM!</v>
      </c>
      <c r="AS176" s="84" t="e">
        <v>#NUM!</v>
      </c>
      <c r="AT176" s="84" t="e">
        <v>#REF!</v>
      </c>
      <c r="AU176" s="84">
        <v>1.85975</v>
      </c>
      <c r="AV176" s="79" t="e">
        <v>#REF!</v>
      </c>
      <c r="AW176" s="86" t="s">
        <v>49</v>
      </c>
      <c r="AX176" s="84" t="s">
        <v>48</v>
      </c>
      <c r="AY176" s="85">
        <v>1.85</v>
      </c>
      <c r="AZ176" s="87">
        <v>0.46250000000000002</v>
      </c>
      <c r="BA176" s="43">
        <v>2.3125</v>
      </c>
      <c r="BB176" s="85">
        <v>2.4975000000000001</v>
      </c>
      <c r="BC176" s="20" t="s">
        <v>12295</v>
      </c>
      <c r="BD176" s="84" t="s">
        <v>12298</v>
      </c>
      <c r="BE176" s="84"/>
      <c r="BF176" s="84"/>
      <c r="BG176" s="84"/>
      <c r="BH176" s="84"/>
      <c r="BI176" s="84"/>
      <c r="BJ176" s="84"/>
      <c r="BK176" s="84"/>
      <c r="BL176" s="84"/>
      <c r="BM176" s="84"/>
      <c r="BN176" s="84"/>
      <c r="BO176" s="84"/>
      <c r="BP176" s="84"/>
      <c r="BQ176" s="84"/>
      <c r="BR176" s="84"/>
      <c r="BS176" s="84"/>
      <c r="BT176" s="84"/>
      <c r="BU176" s="84"/>
      <c r="BV176" s="84"/>
      <c r="BW176" s="84"/>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84"/>
      <c r="CU176" s="84"/>
      <c r="CV176" s="84"/>
      <c r="CW176" s="84"/>
      <c r="CX176" s="84"/>
      <c r="CY176" s="84"/>
      <c r="CZ176" s="84"/>
      <c r="DA176" s="84"/>
      <c r="DB176" s="84"/>
      <c r="DC176" s="84"/>
      <c r="DD176" s="84"/>
      <c r="DE176" s="84"/>
      <c r="DF176" s="84"/>
      <c r="DG176" s="84"/>
      <c r="DH176" s="84"/>
      <c r="DI176" s="84"/>
      <c r="DJ176" s="84"/>
      <c r="DK176" s="84"/>
      <c r="DL176" s="84"/>
    </row>
    <row r="177" spans="1:116" s="20" customFormat="1" ht="30" customHeight="1">
      <c r="A177" s="78" t="s">
        <v>12296</v>
      </c>
      <c r="B177" s="5">
        <v>175</v>
      </c>
      <c r="C177" s="116">
        <v>5877</v>
      </c>
      <c r="D177" s="116"/>
      <c r="E177" s="43" t="s">
        <v>923</v>
      </c>
      <c r="F177" s="3" t="s">
        <v>924</v>
      </c>
      <c r="G177" s="3" t="s">
        <v>925</v>
      </c>
      <c r="H177" s="3" t="s">
        <v>163</v>
      </c>
      <c r="I177" s="3" t="s">
        <v>102</v>
      </c>
      <c r="J177" s="3" t="s">
        <v>926</v>
      </c>
      <c r="K177" s="6"/>
      <c r="L177" s="3"/>
      <c r="M177" s="6">
        <v>10</v>
      </c>
      <c r="N177" s="3" t="s">
        <v>44</v>
      </c>
      <c r="O177" s="3" t="s">
        <v>12297</v>
      </c>
      <c r="P177" s="3" t="s">
        <v>927</v>
      </c>
      <c r="Q177" s="3" t="s">
        <v>928</v>
      </c>
      <c r="R177" s="160">
        <v>0.46</v>
      </c>
      <c r="S177" s="79">
        <v>0.43</v>
      </c>
      <c r="T177" s="81">
        <v>0.43</v>
      </c>
      <c r="U177" s="82"/>
      <c r="V177" s="79">
        <v>0.45</v>
      </c>
      <c r="W177" s="79">
        <v>0.46750000000000003</v>
      </c>
      <c r="X177" s="79"/>
      <c r="Y177" s="79"/>
      <c r="Z177" s="79"/>
      <c r="AA177" s="79"/>
      <c r="AB177" s="79"/>
      <c r="AC177" s="79"/>
      <c r="AD177" s="79"/>
      <c r="AE177" s="83"/>
      <c r="AF177" s="84"/>
      <c r="AG177" s="84">
        <v>0.46300000000000002</v>
      </c>
      <c r="AH177" s="84"/>
      <c r="AI177" s="84"/>
      <c r="AJ177" s="84"/>
      <c r="AK177" s="84"/>
      <c r="AL177" s="84"/>
      <c r="AM177" s="84"/>
      <c r="AN177" s="85">
        <v>0.46</v>
      </c>
      <c r="AO177" s="84" t="s">
        <v>47</v>
      </c>
      <c r="AP177" s="83" t="s">
        <v>48</v>
      </c>
      <c r="AQ177" s="84" t="e">
        <v>#NUM!</v>
      </c>
      <c r="AR177" s="84" t="e">
        <v>#NUM!</v>
      </c>
      <c r="AS177" s="84" t="e">
        <v>#NUM!</v>
      </c>
      <c r="AT177" s="84" t="e">
        <v>#REF!</v>
      </c>
      <c r="AU177" s="84">
        <v>0.46224999999999999</v>
      </c>
      <c r="AV177" s="79" t="e">
        <v>#REF!</v>
      </c>
      <c r="AW177" s="86" t="s">
        <v>49</v>
      </c>
      <c r="AX177" s="86" t="s">
        <v>48</v>
      </c>
      <c r="AY177" s="85">
        <v>0.46</v>
      </c>
      <c r="AZ177" s="87">
        <v>0.115</v>
      </c>
      <c r="BA177" s="43">
        <v>0.57500000000000007</v>
      </c>
      <c r="BB177" s="85">
        <v>0.62100000000000011</v>
      </c>
      <c r="BC177" s="20" t="s">
        <v>12295</v>
      </c>
      <c r="BD177" s="84" t="s">
        <v>12298</v>
      </c>
      <c r="BE177" s="84"/>
      <c r="BF177" s="84"/>
      <c r="BG177" s="84"/>
      <c r="BH177" s="84"/>
      <c r="BI177" s="84"/>
      <c r="BJ177" s="84"/>
      <c r="BK177" s="84"/>
      <c r="BL177" s="84"/>
      <c r="BM177" s="84"/>
      <c r="BN177" s="84"/>
      <c r="BO177" s="84"/>
      <c r="BP177" s="84"/>
      <c r="BQ177" s="84"/>
      <c r="BR177" s="84"/>
      <c r="BS177" s="84"/>
      <c r="BT177" s="84"/>
      <c r="BU177" s="84"/>
      <c r="BV177" s="84"/>
      <c r="BW177" s="84"/>
      <c r="BX177" s="84"/>
      <c r="BY177" s="84"/>
      <c r="BZ177" s="84"/>
      <c r="CA177" s="84"/>
      <c r="CB177" s="84"/>
      <c r="CC177" s="84"/>
      <c r="CD177" s="84"/>
      <c r="CE177" s="84"/>
      <c r="CF177" s="84"/>
      <c r="CG177" s="84"/>
      <c r="CH177" s="84"/>
      <c r="CI177" s="84"/>
      <c r="CJ177" s="84"/>
      <c r="CK177" s="84"/>
      <c r="CL177" s="84"/>
      <c r="CM177" s="84"/>
      <c r="CN177" s="84"/>
      <c r="CO177" s="84"/>
      <c r="CP177" s="84"/>
      <c r="CQ177" s="84"/>
      <c r="CR177" s="84"/>
      <c r="CS177" s="84"/>
      <c r="CT177" s="84"/>
      <c r="CU177" s="84"/>
      <c r="CV177" s="84"/>
      <c r="CW177" s="84"/>
      <c r="CX177" s="84"/>
      <c r="CY177" s="84"/>
      <c r="CZ177" s="84"/>
      <c r="DA177" s="84"/>
      <c r="DB177" s="84"/>
      <c r="DC177" s="84"/>
      <c r="DD177" s="84"/>
      <c r="DE177" s="84"/>
      <c r="DF177" s="84"/>
      <c r="DG177" s="84"/>
      <c r="DH177" s="84"/>
      <c r="DI177" s="84"/>
      <c r="DJ177" s="84"/>
      <c r="DK177" s="84"/>
      <c r="DL177" s="84"/>
    </row>
    <row r="178" spans="1:116" s="20" customFormat="1" ht="30" customHeight="1">
      <c r="A178" s="78" t="s">
        <v>12296</v>
      </c>
      <c r="B178" s="5">
        <v>176</v>
      </c>
      <c r="C178" s="44">
        <v>5832</v>
      </c>
      <c r="D178" s="44"/>
      <c r="E178" s="43" t="s">
        <v>1093</v>
      </c>
      <c r="F178" s="3" t="s">
        <v>1099</v>
      </c>
      <c r="G178" s="3" t="s">
        <v>1095</v>
      </c>
      <c r="H178" s="3" t="s">
        <v>101</v>
      </c>
      <c r="I178" s="3" t="s">
        <v>102</v>
      </c>
      <c r="J178" s="3" t="s">
        <v>1100</v>
      </c>
      <c r="K178" s="6"/>
      <c r="L178" s="3"/>
      <c r="M178" s="6">
        <v>40</v>
      </c>
      <c r="N178" s="3" t="s">
        <v>44</v>
      </c>
      <c r="O178" s="3" t="s">
        <v>12297</v>
      </c>
      <c r="P178" s="3" t="s">
        <v>638</v>
      </c>
      <c r="Q178" s="3" t="s">
        <v>1101</v>
      </c>
      <c r="R178" s="160">
        <v>1.38</v>
      </c>
      <c r="S178" s="79">
        <v>1.29</v>
      </c>
      <c r="T178" s="81">
        <v>1.29</v>
      </c>
      <c r="U178" s="82"/>
      <c r="V178" s="79">
        <v>1.05</v>
      </c>
      <c r="W178" s="79">
        <v>2.0110000000000001</v>
      </c>
      <c r="X178" s="79">
        <v>1.61</v>
      </c>
      <c r="Y178" s="79">
        <v>2.39</v>
      </c>
      <c r="Z178" s="79"/>
      <c r="AA178" s="79"/>
      <c r="AB178" s="79"/>
      <c r="AC178" s="79"/>
      <c r="AD178" s="79"/>
      <c r="AE178" s="83"/>
      <c r="AF178" s="84">
        <v>1.05</v>
      </c>
      <c r="AG178" s="84">
        <v>1.9948699999999999</v>
      </c>
      <c r="AH178" s="84">
        <v>1.61</v>
      </c>
      <c r="AI178" s="84">
        <v>2.39</v>
      </c>
      <c r="AJ178" s="84"/>
      <c r="AK178" s="84"/>
      <c r="AL178" s="84"/>
      <c r="AM178" s="84"/>
      <c r="AN178" s="85">
        <v>1.38</v>
      </c>
      <c r="AO178" s="84" t="s">
        <v>47</v>
      </c>
      <c r="AP178" s="83" t="s">
        <v>48</v>
      </c>
      <c r="AQ178" s="84">
        <v>1.33</v>
      </c>
      <c r="AR178" s="84" t="s">
        <v>601</v>
      </c>
      <c r="AS178" s="84" t="e">
        <v>#NUM!</v>
      </c>
      <c r="AT178" s="84" t="e">
        <v>#REF!</v>
      </c>
      <c r="AU178" s="84">
        <v>1.3867499999999999</v>
      </c>
      <c r="AV178" s="79" t="e">
        <v>#REF!</v>
      </c>
      <c r="AW178" s="84" t="s">
        <v>209</v>
      </c>
      <c r="AX178" s="84" t="s">
        <v>208</v>
      </c>
      <c r="AY178" s="85">
        <v>1.33</v>
      </c>
      <c r="AZ178" s="87">
        <v>0.33250000000000002</v>
      </c>
      <c r="BA178" s="43">
        <v>1.6625000000000001</v>
      </c>
      <c r="BB178" s="85">
        <v>1.7955000000000001</v>
      </c>
      <c r="BC178" s="20" t="s">
        <v>12295</v>
      </c>
      <c r="BD178" s="84" t="s">
        <v>12298</v>
      </c>
      <c r="BE178" s="84"/>
      <c r="BF178" s="84"/>
      <c r="BG178" s="84"/>
      <c r="BH178" s="84"/>
      <c r="BI178" s="84"/>
      <c r="BJ178" s="84"/>
      <c r="BK178" s="84"/>
      <c r="BL178" s="84"/>
      <c r="BM178" s="84"/>
      <c r="BN178" s="84"/>
      <c r="BO178" s="84"/>
      <c r="BP178" s="84"/>
      <c r="BQ178" s="84"/>
      <c r="BR178" s="84"/>
      <c r="BS178" s="84"/>
      <c r="BT178" s="84"/>
      <c r="BU178" s="84"/>
      <c r="BV178" s="84"/>
      <c r="BW178" s="84"/>
      <c r="BX178" s="84"/>
      <c r="BY178" s="84"/>
      <c r="BZ178" s="84"/>
      <c r="CA178" s="84"/>
      <c r="CB178" s="84"/>
      <c r="CC178" s="84"/>
      <c r="CD178" s="84"/>
      <c r="CE178" s="84"/>
      <c r="CF178" s="84"/>
      <c r="CG178" s="84"/>
      <c r="CH178" s="84"/>
      <c r="CI178" s="84"/>
      <c r="CJ178" s="84"/>
      <c r="CK178" s="84"/>
      <c r="CL178" s="84"/>
      <c r="CM178" s="84"/>
      <c r="CN178" s="84"/>
      <c r="CO178" s="84"/>
      <c r="CP178" s="84"/>
      <c r="CQ178" s="84"/>
      <c r="CR178" s="84"/>
      <c r="CS178" s="84"/>
      <c r="CT178" s="84"/>
      <c r="CU178" s="84"/>
      <c r="CV178" s="84"/>
      <c r="CW178" s="84"/>
      <c r="CX178" s="84"/>
      <c r="CY178" s="84"/>
      <c r="CZ178" s="84"/>
      <c r="DA178" s="84"/>
      <c r="DB178" s="84"/>
      <c r="DC178" s="84"/>
      <c r="DD178" s="84"/>
      <c r="DE178" s="84"/>
      <c r="DF178" s="84"/>
      <c r="DG178" s="84"/>
      <c r="DH178" s="84"/>
      <c r="DI178" s="84"/>
      <c r="DJ178" s="84"/>
      <c r="DK178" s="84"/>
      <c r="DL178" s="84"/>
    </row>
    <row r="179" spans="1:116" s="20" customFormat="1" ht="30" customHeight="1">
      <c r="A179" s="78" t="s">
        <v>12296</v>
      </c>
      <c r="B179" s="5">
        <v>177</v>
      </c>
      <c r="C179" s="44">
        <v>5830</v>
      </c>
      <c r="D179" s="44"/>
      <c r="E179" s="43" t="s">
        <v>898</v>
      </c>
      <c r="F179" s="43" t="s">
        <v>899</v>
      </c>
      <c r="G179" s="43" t="s">
        <v>900</v>
      </c>
      <c r="H179" s="45" t="s">
        <v>901</v>
      </c>
      <c r="I179" s="43" t="s">
        <v>102</v>
      </c>
      <c r="J179" s="43" t="s">
        <v>902</v>
      </c>
      <c r="K179" s="47"/>
      <c r="L179" s="43"/>
      <c r="M179" s="44">
        <v>30</v>
      </c>
      <c r="N179" s="43" t="s">
        <v>44</v>
      </c>
      <c r="O179" s="43" t="s">
        <v>12297</v>
      </c>
      <c r="P179" s="43" t="s">
        <v>903</v>
      </c>
      <c r="Q179" s="43" t="s">
        <v>904</v>
      </c>
      <c r="R179" s="160">
        <v>4.46</v>
      </c>
      <c r="S179" s="79">
        <v>3.85</v>
      </c>
      <c r="T179" s="81">
        <v>3.85</v>
      </c>
      <c r="U179" s="82">
        <v>3.97</v>
      </c>
      <c r="V179" s="79">
        <v>4.9429999999999996</v>
      </c>
      <c r="W179" s="79"/>
      <c r="X179" s="79">
        <v>5.8</v>
      </c>
      <c r="Y179" s="79">
        <v>5.9</v>
      </c>
      <c r="Z179" s="79"/>
      <c r="AA179" s="79"/>
      <c r="AB179" s="79"/>
      <c r="AC179" s="79"/>
      <c r="AD179" s="79"/>
      <c r="AE179" s="83"/>
      <c r="AF179" s="84">
        <v>3.87</v>
      </c>
      <c r="AG179" s="84">
        <v>4.9029999999999996</v>
      </c>
      <c r="AH179" s="84"/>
      <c r="AI179" s="84"/>
      <c r="AJ179" s="84"/>
      <c r="AK179" s="84"/>
      <c r="AL179" s="84"/>
      <c r="AM179" s="84"/>
      <c r="AN179" s="85">
        <v>4.12</v>
      </c>
      <c r="AO179" s="84" t="s">
        <v>47</v>
      </c>
      <c r="AP179" s="83" t="s">
        <v>48</v>
      </c>
      <c r="AQ179" s="84">
        <v>4.3864999999999998</v>
      </c>
      <c r="AR179" s="84" t="s">
        <v>601</v>
      </c>
      <c r="AS179" s="84" t="e">
        <v>#NUM!</v>
      </c>
      <c r="AT179" s="84" t="e">
        <v>#REF!</v>
      </c>
      <c r="AU179" s="84">
        <v>4.1387499999999999</v>
      </c>
      <c r="AV179" s="79" t="e">
        <v>#REF!</v>
      </c>
      <c r="AW179" s="84" t="s">
        <v>71</v>
      </c>
      <c r="AX179" s="84" t="s">
        <v>72</v>
      </c>
      <c r="AY179" s="85">
        <v>4.1387499999999999</v>
      </c>
      <c r="AZ179" s="87">
        <v>1.0346875</v>
      </c>
      <c r="BA179" s="43">
        <v>5.1734375000000004</v>
      </c>
      <c r="BB179" s="85">
        <v>5.5873125000000003</v>
      </c>
      <c r="BC179" s="20" t="s">
        <v>12295</v>
      </c>
      <c r="BD179" s="84" t="s">
        <v>12298</v>
      </c>
      <c r="BE179" s="84"/>
      <c r="BF179" s="84"/>
      <c r="BG179" s="84"/>
      <c r="BH179" s="84"/>
      <c r="BI179" s="84"/>
      <c r="BJ179" s="84"/>
      <c r="BK179" s="84"/>
      <c r="BL179" s="84"/>
      <c r="BM179" s="84"/>
      <c r="BN179" s="84"/>
      <c r="BO179" s="84"/>
      <c r="BP179" s="84"/>
      <c r="BQ179" s="84"/>
      <c r="BR179" s="84"/>
      <c r="BS179" s="84"/>
      <c r="BT179" s="84"/>
      <c r="BU179" s="84"/>
      <c r="BV179" s="84"/>
      <c r="BW179" s="84"/>
      <c r="BX179" s="84"/>
      <c r="BY179" s="84"/>
      <c r="BZ179" s="84"/>
      <c r="CA179" s="84"/>
      <c r="CB179" s="84"/>
      <c r="CC179" s="84"/>
      <c r="CD179" s="84"/>
      <c r="CE179" s="84"/>
      <c r="CF179" s="84"/>
      <c r="CG179" s="84"/>
      <c r="CH179" s="84"/>
      <c r="CI179" s="84"/>
      <c r="CJ179" s="84"/>
      <c r="CK179" s="84"/>
      <c r="CL179" s="84"/>
      <c r="CM179" s="84"/>
      <c r="CN179" s="84"/>
      <c r="CO179" s="84"/>
      <c r="CP179" s="84"/>
      <c r="CQ179" s="84"/>
      <c r="CR179" s="84"/>
      <c r="CS179" s="84"/>
      <c r="CT179" s="84"/>
      <c r="CU179" s="84"/>
      <c r="CV179" s="84"/>
      <c r="CW179" s="84"/>
      <c r="CX179" s="84"/>
      <c r="CY179" s="84"/>
      <c r="CZ179" s="84"/>
      <c r="DA179" s="84"/>
      <c r="DB179" s="84"/>
      <c r="DC179" s="84"/>
      <c r="DD179" s="84"/>
      <c r="DE179" s="84"/>
      <c r="DF179" s="84"/>
      <c r="DG179" s="84"/>
      <c r="DH179" s="84"/>
      <c r="DI179" s="84"/>
      <c r="DJ179" s="84"/>
      <c r="DK179" s="84"/>
      <c r="DL179" s="84"/>
    </row>
    <row r="180" spans="1:116" s="20" customFormat="1" ht="30" customHeight="1">
      <c r="A180" s="78" t="s">
        <v>12296</v>
      </c>
      <c r="B180" s="5">
        <v>178</v>
      </c>
      <c r="C180" s="116">
        <v>7102</v>
      </c>
      <c r="D180" s="116"/>
      <c r="E180" s="43" t="s">
        <v>1132</v>
      </c>
      <c r="F180" s="3" t="s">
        <v>1133</v>
      </c>
      <c r="G180" s="3" t="s">
        <v>1134</v>
      </c>
      <c r="H180" s="3" t="s">
        <v>516</v>
      </c>
      <c r="I180" s="3" t="s">
        <v>139</v>
      </c>
      <c r="J180" s="3" t="s">
        <v>357</v>
      </c>
      <c r="K180" s="6"/>
      <c r="L180" s="3"/>
      <c r="M180" s="6">
        <v>20</v>
      </c>
      <c r="N180" s="3" t="s">
        <v>44</v>
      </c>
      <c r="O180" s="3" t="s">
        <v>12297</v>
      </c>
      <c r="P180" s="3" t="s">
        <v>638</v>
      </c>
      <c r="Q180" s="3" t="s">
        <v>1136</v>
      </c>
      <c r="R180" s="160">
        <v>2.8</v>
      </c>
      <c r="S180" s="79">
        <v>2.62</v>
      </c>
      <c r="T180" s="81">
        <v>2.62</v>
      </c>
      <c r="U180" s="82"/>
      <c r="V180" s="79"/>
      <c r="W180" s="79">
        <v>2.9327000000000001</v>
      </c>
      <c r="X180" s="79"/>
      <c r="Y180" s="79"/>
      <c r="Z180" s="79"/>
      <c r="AA180" s="79"/>
      <c r="AB180" s="79"/>
      <c r="AC180" s="79"/>
      <c r="AD180" s="79"/>
      <c r="AE180" s="83"/>
      <c r="AF180" s="84"/>
      <c r="AG180" s="84">
        <v>2.9089999999999998</v>
      </c>
      <c r="AH180" s="84"/>
      <c r="AI180" s="84"/>
      <c r="AJ180" s="84"/>
      <c r="AK180" s="84"/>
      <c r="AL180" s="84"/>
      <c r="AM180" s="84"/>
      <c r="AN180" s="85">
        <v>2.8</v>
      </c>
      <c r="AO180" s="84" t="s">
        <v>47</v>
      </c>
      <c r="AP180" s="83" t="s">
        <v>48</v>
      </c>
      <c r="AQ180" s="84" t="e">
        <v>#NUM!</v>
      </c>
      <c r="AR180" s="84" t="e">
        <v>#NUM!</v>
      </c>
      <c r="AS180" s="84" t="e">
        <v>#NUM!</v>
      </c>
      <c r="AT180" s="84" t="e">
        <v>#REF!</v>
      </c>
      <c r="AU180" s="84">
        <v>2.8165</v>
      </c>
      <c r="AV180" s="79" t="e">
        <v>#REF!</v>
      </c>
      <c r="AW180" s="84" t="s">
        <v>71</v>
      </c>
      <c r="AX180" s="84" t="s">
        <v>72</v>
      </c>
      <c r="AY180" s="85">
        <v>2.8165</v>
      </c>
      <c r="AZ180" s="87">
        <v>0.704125</v>
      </c>
      <c r="BA180" s="43">
        <v>3.5206249999999999</v>
      </c>
      <c r="BB180" s="85">
        <v>3.8022749999999998</v>
      </c>
      <c r="BC180" s="20" t="s">
        <v>12295</v>
      </c>
      <c r="BD180" s="84" t="s">
        <v>12298</v>
      </c>
      <c r="BE180" s="84"/>
      <c r="BF180" s="89"/>
      <c r="BG180" s="84"/>
      <c r="BH180" s="84"/>
      <c r="BI180" s="84"/>
      <c r="BJ180" s="84"/>
      <c r="BK180" s="84"/>
      <c r="BL180" s="84"/>
      <c r="BM180" s="84"/>
      <c r="BN180" s="84"/>
      <c r="BO180" s="84"/>
      <c r="BP180" s="84"/>
      <c r="BQ180" s="84"/>
      <c r="BR180" s="84"/>
      <c r="BS180" s="84"/>
      <c r="BT180" s="84"/>
      <c r="BU180" s="84"/>
      <c r="BV180" s="84"/>
      <c r="BW180" s="84"/>
      <c r="BX180" s="84"/>
      <c r="BY180" s="84"/>
      <c r="BZ180" s="84"/>
      <c r="CA180" s="84"/>
      <c r="CB180" s="84"/>
      <c r="CC180" s="84"/>
      <c r="CD180" s="84"/>
      <c r="CE180" s="84"/>
      <c r="CF180" s="84"/>
      <c r="CG180" s="84"/>
      <c r="CH180" s="84"/>
      <c r="CI180" s="84"/>
      <c r="CJ180" s="84"/>
      <c r="CK180" s="84"/>
      <c r="CL180" s="84"/>
      <c r="CM180" s="84"/>
      <c r="CN180" s="84"/>
      <c r="CO180" s="84"/>
      <c r="CP180" s="84"/>
      <c r="CQ180" s="84"/>
      <c r="CR180" s="84"/>
      <c r="CS180" s="84"/>
      <c r="CT180" s="84"/>
      <c r="CU180" s="84"/>
      <c r="CV180" s="84"/>
      <c r="CW180" s="84"/>
      <c r="CX180" s="84"/>
      <c r="CY180" s="84"/>
      <c r="CZ180" s="84"/>
      <c r="DA180" s="84"/>
      <c r="DB180" s="84"/>
      <c r="DC180" s="84"/>
      <c r="DD180" s="84"/>
      <c r="DE180" s="84"/>
      <c r="DF180" s="84"/>
      <c r="DG180" s="84"/>
      <c r="DH180" s="84"/>
      <c r="DI180" s="84"/>
      <c r="DJ180" s="84"/>
      <c r="DK180" s="84"/>
      <c r="DL180" s="84"/>
    </row>
    <row r="181" spans="1:116" s="20" customFormat="1" ht="30" customHeight="1">
      <c r="A181" s="78" t="s">
        <v>12296</v>
      </c>
      <c r="B181" s="5">
        <v>179</v>
      </c>
      <c r="C181" s="44">
        <v>7227</v>
      </c>
      <c r="D181" s="44"/>
      <c r="E181" s="43" t="s">
        <v>867</v>
      </c>
      <c r="F181" s="3" t="s">
        <v>868</v>
      </c>
      <c r="G181" s="3" t="s">
        <v>863</v>
      </c>
      <c r="H181" s="3" t="s">
        <v>869</v>
      </c>
      <c r="I181" s="3" t="s">
        <v>42</v>
      </c>
      <c r="J181" s="3" t="s">
        <v>870</v>
      </c>
      <c r="K181" s="6"/>
      <c r="L181" s="3"/>
      <c r="M181" s="6">
        <v>21</v>
      </c>
      <c r="N181" s="3" t="s">
        <v>44</v>
      </c>
      <c r="O181" s="3" t="s">
        <v>12297</v>
      </c>
      <c r="P181" s="3" t="s">
        <v>608</v>
      </c>
      <c r="Q181" s="3" t="s">
        <v>12305</v>
      </c>
      <c r="R181" s="160">
        <v>6.58</v>
      </c>
      <c r="S181" s="79">
        <v>6.12</v>
      </c>
      <c r="T181" s="81">
        <v>4.8</v>
      </c>
      <c r="U181" s="82"/>
      <c r="V181" s="79"/>
      <c r="W181" s="79">
        <v>4.8216999999999999</v>
      </c>
      <c r="X181" s="79"/>
      <c r="Y181" s="79">
        <v>10.29</v>
      </c>
      <c r="Z181" s="79"/>
      <c r="AA181" s="79"/>
      <c r="AB181" s="79"/>
      <c r="AC181" s="79"/>
      <c r="AD181" s="79"/>
      <c r="AE181" s="83"/>
      <c r="AF181" s="84"/>
      <c r="AG181" s="84">
        <v>4.7828999999999997</v>
      </c>
      <c r="AH181" s="84"/>
      <c r="AI181" s="84"/>
      <c r="AJ181" s="84"/>
      <c r="AK181" s="84"/>
      <c r="AL181" s="84"/>
      <c r="AM181" s="84"/>
      <c r="AN181" s="85">
        <v>5.7279999999999998</v>
      </c>
      <c r="AO181" s="84" t="s">
        <v>332</v>
      </c>
      <c r="AP181" s="83" t="s">
        <v>333</v>
      </c>
      <c r="AQ181" s="84" t="e">
        <v>#NUM!</v>
      </c>
      <c r="AR181" s="84" t="e">
        <v>#NUM!</v>
      </c>
      <c r="AS181" s="84" t="e">
        <v>#NUM!</v>
      </c>
      <c r="AT181" s="84" t="e">
        <v>#REF!</v>
      </c>
      <c r="AU181" s="84">
        <v>5.1599999999999993</v>
      </c>
      <c r="AV181" s="79" t="e">
        <v>#REF!</v>
      </c>
      <c r="AW181" s="84" t="s">
        <v>71</v>
      </c>
      <c r="AX181" s="84" t="s">
        <v>72</v>
      </c>
      <c r="AY181" s="85">
        <v>5.16</v>
      </c>
      <c r="AZ181" s="87">
        <v>1.29</v>
      </c>
      <c r="BA181" s="43">
        <v>6.45</v>
      </c>
      <c r="BB181" s="85">
        <v>6.9660000000000002</v>
      </c>
      <c r="BC181" s="20" t="s">
        <v>12295</v>
      </c>
      <c r="BD181" s="84" t="s">
        <v>12298</v>
      </c>
      <c r="BE181" s="84"/>
      <c r="BF181" s="84"/>
      <c r="BG181" s="84"/>
      <c r="BH181" s="84"/>
      <c r="BI181" s="84"/>
      <c r="BJ181" s="84"/>
      <c r="BK181" s="84"/>
      <c r="BL181" s="84"/>
      <c r="BM181" s="84"/>
      <c r="BN181" s="84"/>
      <c r="BO181" s="84"/>
      <c r="BP181" s="84"/>
      <c r="BQ181" s="84"/>
      <c r="BR181" s="84"/>
      <c r="BS181" s="84"/>
      <c r="BT181" s="84"/>
      <c r="BU181" s="84"/>
      <c r="BV181" s="84"/>
      <c r="BW181" s="84"/>
      <c r="BX181" s="84"/>
      <c r="BY181" s="84"/>
      <c r="BZ181" s="84"/>
      <c r="CA181" s="84"/>
      <c r="CB181" s="84"/>
      <c r="CC181" s="84"/>
      <c r="CD181" s="84"/>
      <c r="CE181" s="84"/>
      <c r="CF181" s="84"/>
      <c r="CG181" s="84"/>
      <c r="CH181" s="84"/>
      <c r="CI181" s="84"/>
      <c r="CJ181" s="84"/>
      <c r="CK181" s="84"/>
      <c r="CL181" s="84"/>
      <c r="CM181" s="84"/>
      <c r="CN181" s="84"/>
      <c r="CO181" s="84"/>
      <c r="CP181" s="84"/>
      <c r="CQ181" s="84"/>
      <c r="CR181" s="84"/>
      <c r="CS181" s="84"/>
      <c r="CT181" s="84"/>
      <c r="CU181" s="84"/>
      <c r="CV181" s="84"/>
      <c r="CW181" s="84"/>
      <c r="CX181" s="84"/>
      <c r="CY181" s="84"/>
      <c r="CZ181" s="84"/>
      <c r="DA181" s="84"/>
      <c r="DB181" s="84"/>
      <c r="DC181" s="84"/>
      <c r="DD181" s="84"/>
      <c r="DE181" s="84"/>
      <c r="DF181" s="84"/>
      <c r="DG181" s="84"/>
      <c r="DH181" s="84"/>
      <c r="DI181" s="84"/>
      <c r="DJ181" s="84"/>
      <c r="DK181" s="84"/>
      <c r="DL181" s="84"/>
    </row>
    <row r="182" spans="1:116" s="20" customFormat="1" ht="30" customHeight="1">
      <c r="A182" s="78" t="s">
        <v>12296</v>
      </c>
      <c r="B182" s="5">
        <v>180</v>
      </c>
      <c r="C182" s="44">
        <v>7226</v>
      </c>
      <c r="D182" s="44"/>
      <c r="E182" s="43" t="s">
        <v>861</v>
      </c>
      <c r="F182" s="3" t="s">
        <v>862</v>
      </c>
      <c r="G182" s="3" t="s">
        <v>863</v>
      </c>
      <c r="H182" s="3" t="s">
        <v>864</v>
      </c>
      <c r="I182" s="3" t="s">
        <v>42</v>
      </c>
      <c r="J182" s="3" t="s">
        <v>865</v>
      </c>
      <c r="K182" s="6"/>
      <c r="L182" s="3"/>
      <c r="M182" s="6">
        <v>28</v>
      </c>
      <c r="N182" s="3" t="s">
        <v>44</v>
      </c>
      <c r="O182" s="3" t="s">
        <v>12297</v>
      </c>
      <c r="P182" s="3" t="s">
        <v>608</v>
      </c>
      <c r="Q182" s="3" t="s">
        <v>12304</v>
      </c>
      <c r="R182" s="160">
        <v>6.58</v>
      </c>
      <c r="S182" s="79">
        <v>6.12</v>
      </c>
      <c r="T182" s="81">
        <v>4.8</v>
      </c>
      <c r="U182" s="82"/>
      <c r="V182" s="79"/>
      <c r="W182" s="79">
        <v>5.3741000000000003</v>
      </c>
      <c r="X182" s="79"/>
      <c r="Y182" s="79">
        <v>9.52</v>
      </c>
      <c r="Z182" s="79"/>
      <c r="AA182" s="79"/>
      <c r="AB182" s="79"/>
      <c r="AC182" s="79"/>
      <c r="AD182" s="79"/>
      <c r="AE182" s="83"/>
      <c r="AF182" s="84"/>
      <c r="AG182" s="84"/>
      <c r="AH182" s="84"/>
      <c r="AI182" s="84"/>
      <c r="AJ182" s="84"/>
      <c r="AK182" s="84"/>
      <c r="AL182" s="84"/>
      <c r="AM182" s="84"/>
      <c r="AN182" s="85">
        <v>5.359</v>
      </c>
      <c r="AO182" s="84" t="s">
        <v>207</v>
      </c>
      <c r="AP182" s="83" t="s">
        <v>208</v>
      </c>
      <c r="AQ182" s="84" t="e">
        <v>#NUM!</v>
      </c>
      <c r="AR182" s="84" t="e">
        <v>#NUM!</v>
      </c>
      <c r="AS182" s="84" t="e">
        <v>#NUM!</v>
      </c>
      <c r="AT182" s="84" t="e">
        <v>#REF!</v>
      </c>
      <c r="AU182" s="84">
        <v>5.1599999999999993</v>
      </c>
      <c r="AV182" s="79" t="e">
        <v>#REF!</v>
      </c>
      <c r="AW182" s="84" t="s">
        <v>71</v>
      </c>
      <c r="AX182" s="84" t="s">
        <v>72</v>
      </c>
      <c r="AY182" s="85">
        <v>5.16</v>
      </c>
      <c r="AZ182" s="87">
        <v>1.29</v>
      </c>
      <c r="BA182" s="43">
        <v>6.45</v>
      </c>
      <c r="BB182" s="85">
        <v>6.9660000000000002</v>
      </c>
      <c r="BC182" s="20" t="s">
        <v>12295</v>
      </c>
      <c r="BD182" s="84" t="s">
        <v>12298</v>
      </c>
      <c r="BE182" s="84"/>
      <c r="BF182" s="84"/>
      <c r="BG182" s="84"/>
      <c r="BH182" s="84"/>
      <c r="BI182" s="84"/>
      <c r="BJ182" s="84"/>
      <c r="BK182" s="84"/>
      <c r="BL182" s="84"/>
      <c r="BM182" s="84"/>
      <c r="BN182" s="84"/>
      <c r="BO182" s="84"/>
      <c r="BP182" s="84"/>
      <c r="BQ182" s="84"/>
      <c r="BR182" s="84"/>
      <c r="BS182" s="84"/>
      <c r="BT182" s="84"/>
      <c r="BU182" s="84"/>
      <c r="BV182" s="84"/>
      <c r="BW182" s="84"/>
      <c r="BX182" s="84"/>
      <c r="BY182" s="84"/>
      <c r="BZ182" s="84"/>
      <c r="CA182" s="84"/>
      <c r="CB182" s="84"/>
      <c r="CC182" s="84"/>
      <c r="CD182" s="84"/>
      <c r="CE182" s="84"/>
      <c r="CF182" s="84"/>
      <c r="CG182" s="84"/>
      <c r="CH182" s="84"/>
      <c r="CI182" s="84"/>
      <c r="CJ182" s="84"/>
      <c r="CK182" s="84"/>
      <c r="CL182" s="84"/>
      <c r="CM182" s="84"/>
      <c r="CN182" s="84"/>
      <c r="CO182" s="84"/>
      <c r="CP182" s="84"/>
      <c r="CQ182" s="84"/>
      <c r="CR182" s="84"/>
      <c r="CS182" s="84"/>
      <c r="CT182" s="84"/>
      <c r="CU182" s="84"/>
      <c r="CV182" s="84"/>
      <c r="CW182" s="84"/>
      <c r="CX182" s="84"/>
      <c r="CY182" s="84"/>
      <c r="CZ182" s="84"/>
      <c r="DA182" s="84"/>
      <c r="DB182" s="84"/>
      <c r="DC182" s="84"/>
      <c r="DD182" s="84"/>
      <c r="DE182" s="84"/>
      <c r="DF182" s="84"/>
      <c r="DG182" s="84"/>
      <c r="DH182" s="84"/>
      <c r="DI182" s="84"/>
      <c r="DJ182" s="84"/>
      <c r="DK182" s="84"/>
      <c r="DL182" s="84"/>
    </row>
    <row r="183" spans="1:116" s="20" customFormat="1" ht="30" customHeight="1">
      <c r="A183" s="183" t="s">
        <v>14120</v>
      </c>
      <c r="B183" s="5">
        <v>181</v>
      </c>
      <c r="C183" s="179"/>
      <c r="D183" s="179">
        <v>7170</v>
      </c>
      <c r="E183" s="186" t="s">
        <v>1078</v>
      </c>
      <c r="F183" s="3" t="s">
        <v>14121</v>
      </c>
      <c r="G183" s="3" t="s">
        <v>1079</v>
      </c>
      <c r="H183" s="3" t="s">
        <v>1080</v>
      </c>
      <c r="I183" s="3" t="s">
        <v>42</v>
      </c>
      <c r="J183" s="3" t="s">
        <v>396</v>
      </c>
      <c r="K183" s="6"/>
      <c r="L183" s="3"/>
      <c r="M183" s="6">
        <v>30</v>
      </c>
      <c r="N183" s="3" t="s">
        <v>44</v>
      </c>
      <c r="O183" s="3" t="s">
        <v>12297</v>
      </c>
      <c r="P183" s="3" t="s">
        <v>14122</v>
      </c>
      <c r="Q183" s="3" t="s">
        <v>14123</v>
      </c>
      <c r="R183" s="156">
        <v>1.39</v>
      </c>
      <c r="S183" s="22">
        <v>1.3</v>
      </c>
      <c r="T183" s="42">
        <v>1.3</v>
      </c>
      <c r="U183" s="21"/>
      <c r="V183" s="22"/>
      <c r="W183" s="22">
        <v>1.39</v>
      </c>
      <c r="X183" s="22"/>
      <c r="Y183" s="22"/>
      <c r="Z183" s="22"/>
      <c r="AA183" s="22"/>
      <c r="AB183" s="22"/>
      <c r="AC183" s="22"/>
      <c r="AD183" s="24">
        <v>1.381</v>
      </c>
      <c r="AF183" s="20">
        <v>1.381</v>
      </c>
      <c r="AI183" s="20">
        <v>1.4</v>
      </c>
      <c r="AN183" s="25"/>
      <c r="AP183" s="24"/>
      <c r="AQ183" s="20">
        <v>1.381</v>
      </c>
      <c r="AR183" s="20" t="s">
        <v>601</v>
      </c>
      <c r="AS183" s="20" t="e">
        <v>#NUM!</v>
      </c>
      <c r="AT183" s="20" t="e">
        <v>#REF!</v>
      </c>
      <c r="AU183" s="20">
        <v>1.3975</v>
      </c>
      <c r="AV183" s="22" t="e">
        <v>#REF!</v>
      </c>
      <c r="AW183" s="26" t="s">
        <v>332</v>
      </c>
      <c r="AX183" s="20" t="s">
        <v>333</v>
      </c>
      <c r="AY183" s="25">
        <v>1.208</v>
      </c>
      <c r="AZ183" s="27">
        <v>0.30199999999999999</v>
      </c>
      <c r="BA183" s="3">
        <v>1.51</v>
      </c>
      <c r="BB183" s="25">
        <v>1.6308</v>
      </c>
      <c r="BC183" s="20" t="s">
        <v>12295</v>
      </c>
      <c r="BD183" s="20" t="s">
        <v>12287</v>
      </c>
      <c r="BE183" s="20" t="s">
        <v>14113</v>
      </c>
    </row>
    <row r="184" spans="1:116" s="20" customFormat="1" ht="30" customHeight="1">
      <c r="A184" s="78" t="s">
        <v>12296</v>
      </c>
      <c r="B184" s="5">
        <v>182</v>
      </c>
      <c r="C184" s="44">
        <v>7224</v>
      </c>
      <c r="D184" s="44"/>
      <c r="E184" s="43" t="s">
        <v>642</v>
      </c>
      <c r="F184" s="3" t="s">
        <v>648</v>
      </c>
      <c r="G184" s="3" t="s">
        <v>499</v>
      </c>
      <c r="H184" s="3" t="s">
        <v>500</v>
      </c>
      <c r="I184" s="3" t="s">
        <v>42</v>
      </c>
      <c r="J184" s="3" t="s">
        <v>649</v>
      </c>
      <c r="K184" s="6"/>
      <c r="L184" s="3"/>
      <c r="M184" s="6">
        <v>10</v>
      </c>
      <c r="N184" s="3" t="s">
        <v>44</v>
      </c>
      <c r="O184" s="3" t="s">
        <v>12297</v>
      </c>
      <c r="P184" s="3" t="s">
        <v>650</v>
      </c>
      <c r="Q184" s="3" t="s">
        <v>12303</v>
      </c>
      <c r="R184" s="160">
        <v>3.02</v>
      </c>
      <c r="S184" s="79">
        <v>2.7</v>
      </c>
      <c r="T184" s="81">
        <v>2.7</v>
      </c>
      <c r="U184" s="82"/>
      <c r="V184" s="79"/>
      <c r="W184" s="79">
        <v>3.0188000000000001</v>
      </c>
      <c r="X184" s="79"/>
      <c r="Y184" s="79"/>
      <c r="Z184" s="79"/>
      <c r="AA184" s="79"/>
      <c r="AB184" s="79"/>
      <c r="AC184" s="79"/>
      <c r="AD184" s="79"/>
      <c r="AE184" s="83"/>
      <c r="AF184" s="84"/>
      <c r="AG184" s="84"/>
      <c r="AH184" s="84"/>
      <c r="AI184" s="84"/>
      <c r="AJ184" s="84"/>
      <c r="AK184" s="84"/>
      <c r="AL184" s="84"/>
      <c r="AM184" s="84"/>
      <c r="AN184" s="85">
        <v>2.8861500000000002</v>
      </c>
      <c r="AO184" s="84" t="s">
        <v>207</v>
      </c>
      <c r="AP184" s="83" t="s">
        <v>208</v>
      </c>
      <c r="AQ184" s="84" t="e">
        <v>#NUM!</v>
      </c>
      <c r="AR184" s="84" t="e">
        <v>#NUM!</v>
      </c>
      <c r="AS184" s="84" t="e">
        <v>#NUM!</v>
      </c>
      <c r="AT184" s="84" t="e">
        <v>#REF!</v>
      </c>
      <c r="AU184" s="84">
        <v>2.9024999999999999</v>
      </c>
      <c r="AV184" s="79" t="e">
        <v>#REF!</v>
      </c>
      <c r="AW184" s="84" t="s">
        <v>71</v>
      </c>
      <c r="AX184" s="84" t="s">
        <v>72</v>
      </c>
      <c r="AY184" s="85">
        <v>2.9024999999999999</v>
      </c>
      <c r="AZ184" s="87">
        <v>0.72562499999999996</v>
      </c>
      <c r="BA184" s="43">
        <v>3.6281249999999998</v>
      </c>
      <c r="BB184" s="85">
        <v>3.9183749999999997</v>
      </c>
      <c r="BC184" s="20" t="s">
        <v>12295</v>
      </c>
      <c r="BD184" s="84" t="s">
        <v>12298</v>
      </c>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c r="DA184" s="84"/>
      <c r="DB184" s="84"/>
      <c r="DC184" s="84"/>
      <c r="DD184" s="84"/>
      <c r="DE184" s="84"/>
      <c r="DF184" s="84"/>
      <c r="DG184" s="84"/>
      <c r="DH184" s="84"/>
      <c r="DI184" s="84"/>
      <c r="DJ184" s="84"/>
      <c r="DK184" s="84"/>
      <c r="DL184" s="84"/>
    </row>
    <row r="185" spans="1:116" s="20" customFormat="1" ht="30" customHeight="1">
      <c r="A185" s="78" t="s">
        <v>12296</v>
      </c>
      <c r="B185" s="5">
        <v>183</v>
      </c>
      <c r="C185" s="44">
        <v>7218</v>
      </c>
      <c r="D185" s="44"/>
      <c r="E185" s="43" t="s">
        <v>642</v>
      </c>
      <c r="F185" s="3" t="s">
        <v>643</v>
      </c>
      <c r="G185" s="3" t="s">
        <v>499</v>
      </c>
      <c r="H185" s="3" t="s">
        <v>644</v>
      </c>
      <c r="I185" s="3" t="s">
        <v>636</v>
      </c>
      <c r="J185" s="3" t="s">
        <v>645</v>
      </c>
      <c r="K185" s="6">
        <v>70</v>
      </c>
      <c r="L185" s="3" t="s">
        <v>79</v>
      </c>
      <c r="M185" s="6">
        <v>1</v>
      </c>
      <c r="N185" s="3" t="s">
        <v>44</v>
      </c>
      <c r="O185" s="3" t="s">
        <v>12297</v>
      </c>
      <c r="P185" s="3" t="s">
        <v>646</v>
      </c>
      <c r="Q185" s="3" t="s">
        <v>12302</v>
      </c>
      <c r="R185" s="160">
        <v>2.34</v>
      </c>
      <c r="S185" s="79">
        <v>1.82</v>
      </c>
      <c r="T185" s="81">
        <v>1.82</v>
      </c>
      <c r="U185" s="82"/>
      <c r="V185" s="79"/>
      <c r="W185" s="79">
        <v>2.3414000000000001</v>
      </c>
      <c r="X185" s="79"/>
      <c r="Y185" s="79"/>
      <c r="Z185" s="79"/>
      <c r="AA185" s="79"/>
      <c r="AB185" s="79"/>
      <c r="AC185" s="79"/>
      <c r="AD185" s="79"/>
      <c r="AE185" s="83"/>
      <c r="AF185" s="84"/>
      <c r="AG185" s="84"/>
      <c r="AH185" s="84"/>
      <c r="AI185" s="84"/>
      <c r="AJ185" s="84"/>
      <c r="AK185" s="84"/>
      <c r="AL185" s="84"/>
      <c r="AM185" s="84"/>
      <c r="AN185" s="85">
        <v>1.9456</v>
      </c>
      <c r="AO185" s="84" t="s">
        <v>207</v>
      </c>
      <c r="AP185" s="83" t="s">
        <v>208</v>
      </c>
      <c r="AQ185" s="84" t="e">
        <v>#NUM!</v>
      </c>
      <c r="AR185" s="84" t="e">
        <v>#NUM!</v>
      </c>
      <c r="AS185" s="84" t="e">
        <v>#NUM!</v>
      </c>
      <c r="AT185" s="84" t="e">
        <v>#REF!</v>
      </c>
      <c r="AU185" s="84">
        <v>1.9564999999999999</v>
      </c>
      <c r="AV185" s="79" t="e">
        <v>#REF!</v>
      </c>
      <c r="AW185" s="84" t="s">
        <v>71</v>
      </c>
      <c r="AX185" s="84" t="s">
        <v>72</v>
      </c>
      <c r="AY185" s="85">
        <v>1.9564999999999999</v>
      </c>
      <c r="AZ185" s="87">
        <v>0.48912499999999998</v>
      </c>
      <c r="BA185" s="43">
        <v>2.4456249999999997</v>
      </c>
      <c r="BB185" s="85">
        <v>2.6412749999999998</v>
      </c>
      <c r="BC185" s="20" t="s">
        <v>12295</v>
      </c>
      <c r="BD185" s="84" t="s">
        <v>12298</v>
      </c>
      <c r="BE185" s="84"/>
      <c r="BF185" s="84"/>
      <c r="BG185" s="84"/>
      <c r="BH185" s="84"/>
      <c r="BI185" s="84"/>
      <c r="BJ185" s="84"/>
      <c r="BK185" s="84"/>
      <c r="BL185" s="84"/>
      <c r="BM185" s="84"/>
      <c r="BN185" s="84"/>
      <c r="BO185" s="84"/>
      <c r="BP185" s="84"/>
      <c r="BQ185" s="84"/>
      <c r="BR185" s="84"/>
      <c r="BS185" s="84"/>
      <c r="BT185" s="84"/>
      <c r="BU185" s="84"/>
      <c r="BV185" s="84"/>
      <c r="BW185" s="84"/>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c r="DA185" s="84"/>
      <c r="DB185" s="84"/>
      <c r="DC185" s="84"/>
      <c r="DD185" s="84"/>
      <c r="DE185" s="84"/>
      <c r="DF185" s="84"/>
      <c r="DG185" s="84"/>
      <c r="DH185" s="84"/>
      <c r="DI185" s="84"/>
      <c r="DJ185" s="84"/>
      <c r="DK185" s="84"/>
      <c r="DL185" s="84"/>
    </row>
    <row r="186" spans="1:116" s="20" customFormat="1" ht="30" customHeight="1">
      <c r="A186" s="78" t="s">
        <v>12296</v>
      </c>
      <c r="B186" s="5">
        <v>184</v>
      </c>
      <c r="C186" s="44">
        <v>8378</v>
      </c>
      <c r="D186" s="44"/>
      <c r="E186" s="43" t="s">
        <v>680</v>
      </c>
      <c r="F186" s="3" t="s">
        <v>681</v>
      </c>
      <c r="G186" s="3" t="s">
        <v>682</v>
      </c>
      <c r="H186" s="3" t="s">
        <v>101</v>
      </c>
      <c r="I186" s="3" t="s">
        <v>42</v>
      </c>
      <c r="J186" s="3" t="s">
        <v>396</v>
      </c>
      <c r="K186" s="6"/>
      <c r="L186" s="3"/>
      <c r="M186" s="6">
        <v>30</v>
      </c>
      <c r="N186" s="3" t="s">
        <v>44</v>
      </c>
      <c r="O186" s="3" t="s">
        <v>12297</v>
      </c>
      <c r="P186" s="3" t="s">
        <v>646</v>
      </c>
      <c r="Q186" s="3" t="s">
        <v>12299</v>
      </c>
      <c r="R186" s="160">
        <v>2.59</v>
      </c>
      <c r="S186" s="79">
        <v>2.41</v>
      </c>
      <c r="T186" s="81">
        <v>1.5</v>
      </c>
      <c r="U186" s="82"/>
      <c r="V186" s="79">
        <v>1.08</v>
      </c>
      <c r="W186" s="79"/>
      <c r="X186" s="79"/>
      <c r="Y186" s="79">
        <v>4.0999999999999996</v>
      </c>
      <c r="Z186" s="79"/>
      <c r="AA186" s="79"/>
      <c r="AB186" s="79"/>
      <c r="AC186" s="79"/>
      <c r="AD186" s="79"/>
      <c r="AE186" s="83"/>
      <c r="AF186" s="84">
        <v>1.08</v>
      </c>
      <c r="AG186" s="84"/>
      <c r="AH186" s="84"/>
      <c r="AI186" s="84">
        <v>4.0999999999999996</v>
      </c>
      <c r="AJ186" s="84"/>
      <c r="AK186" s="84"/>
      <c r="AL186" s="84"/>
      <c r="AM186" s="84"/>
      <c r="AN186" s="85">
        <v>2.5</v>
      </c>
      <c r="AO186" s="84" t="s">
        <v>47</v>
      </c>
      <c r="AP186" s="83" t="s">
        <v>48</v>
      </c>
      <c r="AQ186" s="84">
        <v>2.59</v>
      </c>
      <c r="AR186" s="84">
        <v>2.59</v>
      </c>
      <c r="AS186" s="84" t="e">
        <v>#NUM!</v>
      </c>
      <c r="AT186" s="84" t="e">
        <v>#REF!</v>
      </c>
      <c r="AU186" s="84">
        <v>1.6124999999999998</v>
      </c>
      <c r="AV186" s="79" t="e">
        <v>#REF!</v>
      </c>
      <c r="AW186" s="84" t="s">
        <v>71</v>
      </c>
      <c r="AX186" s="84" t="s">
        <v>72</v>
      </c>
      <c r="AY186" s="85">
        <v>1.6120000000000001</v>
      </c>
      <c r="AZ186" s="87">
        <v>0.40300000000000002</v>
      </c>
      <c r="BA186" s="43">
        <v>2.0150000000000001</v>
      </c>
      <c r="BB186" s="85">
        <v>2.1762000000000001</v>
      </c>
      <c r="BC186" s="20" t="s">
        <v>12295</v>
      </c>
      <c r="BD186" s="84" t="s">
        <v>12298</v>
      </c>
      <c r="BE186" s="84"/>
      <c r="BF186" s="84"/>
      <c r="BG186" s="84"/>
      <c r="BH186" s="84"/>
      <c r="BI186" s="84"/>
      <c r="BJ186" s="84"/>
      <c r="BK186" s="84"/>
      <c r="BL186" s="84"/>
      <c r="BM186" s="84"/>
      <c r="BN186" s="84"/>
      <c r="BO186" s="84"/>
      <c r="BP186" s="84"/>
      <c r="BQ186" s="84"/>
      <c r="BR186" s="84"/>
      <c r="BS186" s="84"/>
      <c r="BT186" s="84"/>
      <c r="BU186" s="84"/>
      <c r="BV186" s="84"/>
      <c r="BW186" s="84"/>
      <c r="BX186" s="84"/>
      <c r="BY186" s="84"/>
      <c r="BZ186" s="84"/>
      <c r="CA186" s="84"/>
      <c r="CB186" s="84"/>
      <c r="CC186" s="84"/>
      <c r="CD186" s="84"/>
      <c r="CE186" s="84"/>
      <c r="CF186" s="84"/>
      <c r="CG186" s="84"/>
      <c r="CH186" s="84"/>
      <c r="CI186" s="84"/>
      <c r="CJ186" s="84"/>
      <c r="CK186" s="84"/>
      <c r="CL186" s="84"/>
      <c r="CM186" s="84"/>
      <c r="CN186" s="84"/>
      <c r="CO186" s="84"/>
      <c r="CP186" s="84"/>
      <c r="CQ186" s="84"/>
      <c r="CR186" s="84"/>
      <c r="CS186" s="84"/>
      <c r="CT186" s="84"/>
      <c r="CU186" s="84"/>
      <c r="CV186" s="84"/>
      <c r="CW186" s="84"/>
      <c r="CX186" s="84"/>
      <c r="CY186" s="84"/>
      <c r="CZ186" s="84"/>
      <c r="DA186" s="84"/>
      <c r="DB186" s="84"/>
      <c r="DC186" s="84"/>
      <c r="DD186" s="84"/>
      <c r="DE186" s="84"/>
      <c r="DF186" s="84"/>
      <c r="DG186" s="84"/>
      <c r="DH186" s="84"/>
      <c r="DI186" s="84"/>
      <c r="DJ186" s="84"/>
      <c r="DK186" s="84"/>
      <c r="DL186" s="84"/>
    </row>
    <row r="187" spans="1:116" s="20" customFormat="1" ht="30" customHeight="1">
      <c r="A187" s="78" t="s">
        <v>12296</v>
      </c>
      <c r="B187" s="5">
        <v>185</v>
      </c>
      <c r="C187" s="44">
        <v>8377</v>
      </c>
      <c r="D187" s="44"/>
      <c r="E187" s="43" t="s">
        <v>680</v>
      </c>
      <c r="F187" s="3" t="s">
        <v>684</v>
      </c>
      <c r="G187" s="3" t="s">
        <v>682</v>
      </c>
      <c r="H187" s="3" t="s">
        <v>685</v>
      </c>
      <c r="I187" s="3" t="s">
        <v>42</v>
      </c>
      <c r="J187" s="3" t="s">
        <v>396</v>
      </c>
      <c r="K187" s="6"/>
      <c r="L187" s="3"/>
      <c r="M187" s="6">
        <v>30</v>
      </c>
      <c r="N187" s="3" t="s">
        <v>44</v>
      </c>
      <c r="O187" s="3" t="s">
        <v>12297</v>
      </c>
      <c r="P187" s="3" t="s">
        <v>686</v>
      </c>
      <c r="Q187" s="3" t="s">
        <v>12300</v>
      </c>
      <c r="R187" s="160">
        <v>2.2799999999999998</v>
      </c>
      <c r="S187" s="79">
        <v>2.12</v>
      </c>
      <c r="T187" s="81">
        <v>2.12</v>
      </c>
      <c r="U187" s="82"/>
      <c r="V187" s="79"/>
      <c r="W187" s="79">
        <v>1.66</v>
      </c>
      <c r="X187" s="79"/>
      <c r="Y187" s="79">
        <v>2.9</v>
      </c>
      <c r="Z187" s="79"/>
      <c r="AA187" s="79"/>
      <c r="AB187" s="79"/>
      <c r="AC187" s="79"/>
      <c r="AD187" s="79"/>
      <c r="AE187" s="83">
        <v>1.6459999999999999</v>
      </c>
      <c r="AF187" s="84">
        <v>0.86</v>
      </c>
      <c r="AG187" s="84"/>
      <c r="AH187" s="84"/>
      <c r="AI187" s="84">
        <v>2.9</v>
      </c>
      <c r="AJ187" s="84"/>
      <c r="AK187" s="84"/>
      <c r="AL187" s="84"/>
      <c r="AM187" s="84"/>
      <c r="AN187" s="85">
        <v>2.27</v>
      </c>
      <c r="AO187" s="84" t="s">
        <v>47</v>
      </c>
      <c r="AP187" s="83" t="s">
        <v>48</v>
      </c>
      <c r="AQ187" s="84">
        <v>1.2529999999999999</v>
      </c>
      <c r="AR187" s="84" t="s">
        <v>601</v>
      </c>
      <c r="AS187" s="84" t="e">
        <v>#NUM!</v>
      </c>
      <c r="AT187" s="84" t="e">
        <v>#REF!</v>
      </c>
      <c r="AU187" s="84">
        <v>2.2789999999999999</v>
      </c>
      <c r="AV187" s="79" t="e">
        <v>#REF!</v>
      </c>
      <c r="AW187" s="84" t="s">
        <v>209</v>
      </c>
      <c r="AX187" s="84" t="s">
        <v>208</v>
      </c>
      <c r="AY187" s="85">
        <v>1.2529999999999999</v>
      </c>
      <c r="AZ187" s="87">
        <v>0.31324999999999997</v>
      </c>
      <c r="BA187" s="43">
        <v>1.5662499999999999</v>
      </c>
      <c r="BB187" s="85">
        <v>1.6915499999999999</v>
      </c>
      <c r="BC187" s="20" t="s">
        <v>12295</v>
      </c>
      <c r="BD187" s="84" t="s">
        <v>12298</v>
      </c>
      <c r="BE187" s="84"/>
      <c r="BF187" s="89"/>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4"/>
      <c r="CF187" s="84"/>
      <c r="CG187" s="84"/>
      <c r="CH187" s="84"/>
      <c r="CI187" s="84"/>
      <c r="CJ187" s="84"/>
      <c r="CK187" s="84"/>
      <c r="CL187" s="84"/>
      <c r="CM187" s="84"/>
      <c r="CN187" s="84"/>
      <c r="CO187" s="84"/>
      <c r="CP187" s="84"/>
      <c r="CQ187" s="84"/>
      <c r="CR187" s="84"/>
      <c r="CS187" s="84"/>
      <c r="CT187" s="84"/>
      <c r="CU187" s="84"/>
      <c r="CV187" s="84"/>
      <c r="CW187" s="84"/>
      <c r="CX187" s="84"/>
      <c r="CY187" s="84"/>
      <c r="CZ187" s="84"/>
      <c r="DA187" s="84"/>
      <c r="DB187" s="84"/>
      <c r="DC187" s="84"/>
      <c r="DD187" s="84"/>
      <c r="DE187" s="84"/>
      <c r="DF187" s="84"/>
      <c r="DG187" s="84"/>
      <c r="DH187" s="84"/>
      <c r="DI187" s="84"/>
      <c r="DJ187" s="84"/>
      <c r="DK187" s="84"/>
      <c r="DL187" s="84"/>
    </row>
    <row r="188" spans="1:116" s="20" customFormat="1" ht="30" customHeight="1">
      <c r="A188" s="78" t="s">
        <v>12296</v>
      </c>
      <c r="B188" s="5">
        <v>186</v>
      </c>
      <c r="C188" s="44">
        <v>8376</v>
      </c>
      <c r="D188" s="44"/>
      <c r="E188" s="43" t="s">
        <v>680</v>
      </c>
      <c r="F188" s="3" t="s">
        <v>688</v>
      </c>
      <c r="G188" s="3" t="s">
        <v>682</v>
      </c>
      <c r="H188" s="3" t="s">
        <v>689</v>
      </c>
      <c r="I188" s="3" t="s">
        <v>42</v>
      </c>
      <c r="J188" s="3" t="s">
        <v>396</v>
      </c>
      <c r="K188" s="6"/>
      <c r="L188" s="3"/>
      <c r="M188" s="6">
        <v>30</v>
      </c>
      <c r="N188" s="3" t="s">
        <v>44</v>
      </c>
      <c r="O188" s="3" t="s">
        <v>12297</v>
      </c>
      <c r="P188" s="3" t="s">
        <v>646</v>
      </c>
      <c r="Q188" s="3" t="s">
        <v>12301</v>
      </c>
      <c r="R188" s="160">
        <v>2.0699999999999998</v>
      </c>
      <c r="S188" s="79">
        <v>1.93</v>
      </c>
      <c r="T188" s="81">
        <v>1.71</v>
      </c>
      <c r="U188" s="82"/>
      <c r="V188" s="79"/>
      <c r="W188" s="79">
        <v>1.64</v>
      </c>
      <c r="X188" s="79"/>
      <c r="Y188" s="79">
        <v>2.5</v>
      </c>
      <c r="Z188" s="79"/>
      <c r="AA188" s="79"/>
      <c r="AB188" s="79"/>
      <c r="AC188" s="79"/>
      <c r="AD188" s="79"/>
      <c r="AE188" s="83">
        <v>1.6279999999999999</v>
      </c>
      <c r="AF188" s="84"/>
      <c r="AG188" s="84"/>
      <c r="AH188" s="84"/>
      <c r="AI188" s="84">
        <v>2.5</v>
      </c>
      <c r="AJ188" s="84"/>
      <c r="AK188" s="84"/>
      <c r="AL188" s="84"/>
      <c r="AM188" s="84"/>
      <c r="AN188" s="85">
        <v>1.83</v>
      </c>
      <c r="AO188" s="84" t="s">
        <v>332</v>
      </c>
      <c r="AP188" s="83" t="s">
        <v>333</v>
      </c>
      <c r="AQ188" s="84">
        <v>2.0640000000000001</v>
      </c>
      <c r="AR188" s="84" t="s">
        <v>601</v>
      </c>
      <c r="AS188" s="84" t="e">
        <v>#NUM!</v>
      </c>
      <c r="AT188" s="84" t="e">
        <v>#REF!</v>
      </c>
      <c r="AU188" s="84">
        <v>1.8382499999999999</v>
      </c>
      <c r="AV188" s="79" t="e">
        <v>#REF!</v>
      </c>
      <c r="AW188" s="84" t="s">
        <v>71</v>
      </c>
      <c r="AX188" s="84" t="s">
        <v>72</v>
      </c>
      <c r="AY188" s="85">
        <v>1.8380000000000001</v>
      </c>
      <c r="AZ188" s="87">
        <v>0.45950000000000002</v>
      </c>
      <c r="BA188" s="43">
        <v>2.2975000000000003</v>
      </c>
      <c r="BB188" s="85">
        <v>2.4813000000000005</v>
      </c>
      <c r="BC188" s="20" t="s">
        <v>12295</v>
      </c>
      <c r="BD188" s="84" t="s">
        <v>12298</v>
      </c>
      <c r="BE188" s="84"/>
      <c r="BF188" s="89"/>
      <c r="BG188" s="84"/>
      <c r="BH188" s="84"/>
      <c r="BI188" s="84"/>
      <c r="BJ188" s="84"/>
      <c r="BK188" s="84"/>
      <c r="BL188" s="84"/>
      <c r="BM188" s="84"/>
      <c r="BN188" s="84"/>
      <c r="BO188" s="84"/>
      <c r="BP188" s="84"/>
      <c r="BQ188" s="84"/>
      <c r="BR188" s="84"/>
      <c r="BS188" s="84"/>
      <c r="BT188" s="84"/>
      <c r="BU188" s="84"/>
      <c r="BV188" s="84"/>
      <c r="BW188" s="84"/>
      <c r="BX188" s="84"/>
      <c r="BY188" s="84"/>
      <c r="BZ188" s="84"/>
      <c r="CA188" s="84"/>
      <c r="CB188" s="84"/>
      <c r="CC188" s="84"/>
      <c r="CD188" s="84"/>
      <c r="CE188" s="84"/>
      <c r="CF188" s="84"/>
      <c r="CG188" s="84"/>
      <c r="CH188" s="84"/>
      <c r="CI188" s="84"/>
      <c r="CJ188" s="84"/>
      <c r="CK188" s="84"/>
      <c r="CL188" s="84"/>
      <c r="CM188" s="84"/>
      <c r="CN188" s="84"/>
      <c r="CO188" s="84"/>
      <c r="CP188" s="84"/>
      <c r="CQ188" s="84"/>
      <c r="CR188" s="84"/>
      <c r="CS188" s="84"/>
      <c r="CT188" s="84"/>
      <c r="CU188" s="84"/>
      <c r="CV188" s="84"/>
      <c r="CW188" s="84"/>
      <c r="CX188" s="84"/>
      <c r="CY188" s="84"/>
      <c r="CZ188" s="84"/>
      <c r="DA188" s="84"/>
      <c r="DB188" s="84"/>
      <c r="DC188" s="84"/>
      <c r="DD188" s="84"/>
      <c r="DE188" s="84"/>
      <c r="DF188" s="84"/>
      <c r="DG188" s="84"/>
      <c r="DH188" s="84"/>
      <c r="DI188" s="84"/>
      <c r="DJ188" s="84"/>
      <c r="DK188" s="84"/>
      <c r="DL188" s="84"/>
    </row>
    <row r="189" spans="1:116" s="20" customFormat="1" ht="30" customHeight="1">
      <c r="A189" s="78" t="s">
        <v>12296</v>
      </c>
      <c r="B189" s="5">
        <v>187</v>
      </c>
      <c r="C189" s="44">
        <v>509</v>
      </c>
      <c r="D189" s="44"/>
      <c r="E189" s="43" t="s">
        <v>665</v>
      </c>
      <c r="F189" s="3" t="s">
        <v>670</v>
      </c>
      <c r="G189" s="3" t="s">
        <v>667</v>
      </c>
      <c r="H189" s="3" t="s">
        <v>101</v>
      </c>
      <c r="I189" s="3" t="s">
        <v>42</v>
      </c>
      <c r="J189" s="3" t="s">
        <v>396</v>
      </c>
      <c r="K189" s="6"/>
      <c r="L189" s="3"/>
      <c r="M189" s="6">
        <v>30</v>
      </c>
      <c r="N189" s="3" t="s">
        <v>44</v>
      </c>
      <c r="O189" s="3" t="s">
        <v>12297</v>
      </c>
      <c r="P189" s="3" t="s">
        <v>650</v>
      </c>
      <c r="Q189" s="3" t="s">
        <v>671</v>
      </c>
      <c r="R189" s="160">
        <v>1.61</v>
      </c>
      <c r="S189" s="79">
        <v>1.43</v>
      </c>
      <c r="T189" s="81">
        <v>1.43</v>
      </c>
      <c r="U189" s="82"/>
      <c r="V189" s="79">
        <v>1.61</v>
      </c>
      <c r="W189" s="79">
        <v>1.6106</v>
      </c>
      <c r="X189" s="79">
        <v>1.89</v>
      </c>
      <c r="Y189" s="79">
        <v>3.3</v>
      </c>
      <c r="Z189" s="79"/>
      <c r="AA189" s="79"/>
      <c r="AB189" s="79"/>
      <c r="AC189" s="79"/>
      <c r="AD189" s="79"/>
      <c r="AE189" s="83"/>
      <c r="AF189" s="84"/>
      <c r="AG189" s="84">
        <v>1.5975999999999999</v>
      </c>
      <c r="AH189" s="84">
        <v>1.98</v>
      </c>
      <c r="AI189" s="84"/>
      <c r="AJ189" s="84"/>
      <c r="AK189" s="84"/>
      <c r="AL189" s="84"/>
      <c r="AM189" s="84"/>
      <c r="AN189" s="85">
        <v>1.53</v>
      </c>
      <c r="AO189" s="84" t="s">
        <v>47</v>
      </c>
      <c r="AP189" s="83" t="s">
        <v>48</v>
      </c>
      <c r="AQ189" s="84">
        <v>1.7887999999999999</v>
      </c>
      <c r="AR189" s="84">
        <v>1.61</v>
      </c>
      <c r="AS189" s="84" t="e">
        <v>#NUM!</v>
      </c>
      <c r="AT189" s="84" t="e">
        <v>#REF!</v>
      </c>
      <c r="AU189" s="84">
        <v>1.5372499999999998</v>
      </c>
      <c r="AV189" s="79" t="e">
        <v>#REF!</v>
      </c>
      <c r="AW189" s="84" t="s">
        <v>71</v>
      </c>
      <c r="AX189" s="84" t="s">
        <v>72</v>
      </c>
      <c r="AY189" s="85">
        <v>1.5371999999999999</v>
      </c>
      <c r="AZ189" s="87">
        <v>0.38429999999999997</v>
      </c>
      <c r="BA189" s="43">
        <v>1.9215</v>
      </c>
      <c r="BB189" s="85">
        <v>2.0752199999999998</v>
      </c>
      <c r="BC189" s="20" t="s">
        <v>12295</v>
      </c>
      <c r="BD189" s="84" t="s">
        <v>12298</v>
      </c>
      <c r="BE189" s="84"/>
      <c r="BF189" s="84"/>
      <c r="BG189" s="84"/>
      <c r="BH189" s="84"/>
      <c r="BI189" s="84"/>
      <c r="BJ189" s="84"/>
      <c r="BK189" s="84"/>
      <c r="BL189" s="84"/>
      <c r="BM189" s="84"/>
      <c r="BN189" s="84"/>
      <c r="BO189" s="84"/>
      <c r="BP189" s="84"/>
      <c r="BQ189" s="84"/>
      <c r="BR189" s="84"/>
      <c r="BS189" s="84"/>
      <c r="BT189" s="84"/>
      <c r="BU189" s="84"/>
      <c r="BV189" s="84"/>
      <c r="BW189" s="84"/>
      <c r="BX189" s="84"/>
      <c r="BY189" s="84"/>
      <c r="BZ189" s="84"/>
      <c r="CA189" s="84"/>
      <c r="CB189" s="84"/>
      <c r="CC189" s="84"/>
      <c r="CD189" s="84"/>
      <c r="CE189" s="84"/>
      <c r="CF189" s="84"/>
      <c r="CG189" s="84"/>
      <c r="CH189" s="84"/>
      <c r="CI189" s="84"/>
      <c r="CJ189" s="84"/>
      <c r="CK189" s="84"/>
      <c r="CL189" s="84"/>
      <c r="CM189" s="84"/>
      <c r="CN189" s="84"/>
      <c r="CO189" s="84"/>
      <c r="CP189" s="84"/>
      <c r="CQ189" s="84"/>
      <c r="CR189" s="84"/>
      <c r="CS189" s="84"/>
      <c r="CT189" s="84"/>
      <c r="CU189" s="84"/>
      <c r="CV189" s="84"/>
      <c r="CW189" s="84"/>
      <c r="CX189" s="84"/>
      <c r="CY189" s="84"/>
      <c r="CZ189" s="84"/>
      <c r="DA189" s="84"/>
      <c r="DB189" s="84"/>
      <c r="DC189" s="84"/>
      <c r="DD189" s="84"/>
      <c r="DE189" s="84"/>
      <c r="DF189" s="84"/>
      <c r="DG189" s="84"/>
      <c r="DH189" s="84"/>
      <c r="DI189" s="84"/>
      <c r="DJ189" s="84"/>
      <c r="DK189" s="84"/>
      <c r="DL189" s="84"/>
    </row>
    <row r="190" spans="1:116" s="20" customFormat="1" ht="30" customHeight="1">
      <c r="A190" s="78" t="s">
        <v>12296</v>
      </c>
      <c r="B190" s="5">
        <v>188</v>
      </c>
      <c r="C190" s="44">
        <v>510</v>
      </c>
      <c r="D190" s="44"/>
      <c r="E190" s="43" t="s">
        <v>665</v>
      </c>
      <c r="F190" s="3" t="s">
        <v>672</v>
      </c>
      <c r="G190" s="3" t="s">
        <v>667</v>
      </c>
      <c r="H190" s="3" t="s">
        <v>56</v>
      </c>
      <c r="I190" s="3" t="s">
        <v>42</v>
      </c>
      <c r="J190" s="3" t="s">
        <v>396</v>
      </c>
      <c r="K190" s="6"/>
      <c r="L190" s="3"/>
      <c r="M190" s="6">
        <v>30</v>
      </c>
      <c r="N190" s="3" t="s">
        <v>44</v>
      </c>
      <c r="O190" s="3" t="s">
        <v>12297</v>
      </c>
      <c r="P190" s="3" t="s">
        <v>650</v>
      </c>
      <c r="Q190" s="3" t="s">
        <v>673</v>
      </c>
      <c r="R190" s="160">
        <v>1.88</v>
      </c>
      <c r="S190" s="79">
        <v>1.75</v>
      </c>
      <c r="T190" s="81">
        <v>1.75</v>
      </c>
      <c r="U190" s="82"/>
      <c r="V190" s="79">
        <v>1.51</v>
      </c>
      <c r="W190" s="79">
        <v>2.2299000000000002</v>
      </c>
      <c r="X190" s="79">
        <v>2.95</v>
      </c>
      <c r="Y190" s="79">
        <v>4.5999999999999996</v>
      </c>
      <c r="Z190" s="79"/>
      <c r="AA190" s="79"/>
      <c r="AB190" s="79"/>
      <c r="AC190" s="79"/>
      <c r="AD190" s="79"/>
      <c r="AE190" s="83"/>
      <c r="AF190" s="84"/>
      <c r="AG190" s="84">
        <v>2.21197</v>
      </c>
      <c r="AH190" s="84">
        <v>2.95</v>
      </c>
      <c r="AI190" s="84"/>
      <c r="AJ190" s="84"/>
      <c r="AK190" s="84"/>
      <c r="AL190" s="84"/>
      <c r="AM190" s="84"/>
      <c r="AN190" s="85">
        <v>1.87</v>
      </c>
      <c r="AO190" s="84" t="s">
        <v>47</v>
      </c>
      <c r="AP190" s="83" t="s">
        <v>48</v>
      </c>
      <c r="AQ190" s="84">
        <v>2.5809850000000001</v>
      </c>
      <c r="AR190" s="84">
        <v>1.88</v>
      </c>
      <c r="AS190" s="84" t="e">
        <v>#NUM!</v>
      </c>
      <c r="AT190" s="84" t="e">
        <v>#REF!</v>
      </c>
      <c r="AU190" s="84">
        <v>1.8812499999999999</v>
      </c>
      <c r="AV190" s="79" t="e">
        <v>#REF!</v>
      </c>
      <c r="AW190" s="86" t="s">
        <v>49</v>
      </c>
      <c r="AX190" s="86" t="s">
        <v>48</v>
      </c>
      <c r="AY190" s="85">
        <v>1.88</v>
      </c>
      <c r="AZ190" s="87">
        <v>0.47</v>
      </c>
      <c r="BA190" s="43">
        <v>2.3499999999999996</v>
      </c>
      <c r="BB190" s="85">
        <v>2.5379999999999998</v>
      </c>
      <c r="BC190" s="20" t="s">
        <v>12295</v>
      </c>
      <c r="BD190" s="84" t="s">
        <v>12298</v>
      </c>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84"/>
      <c r="CU190" s="84"/>
      <c r="CV190" s="84"/>
      <c r="CW190" s="84"/>
      <c r="CX190" s="84"/>
      <c r="CY190" s="84"/>
      <c r="CZ190" s="84"/>
      <c r="DA190" s="84"/>
      <c r="DB190" s="84"/>
      <c r="DC190" s="84"/>
      <c r="DD190" s="84"/>
      <c r="DE190" s="84"/>
      <c r="DF190" s="84"/>
      <c r="DG190" s="84"/>
      <c r="DH190" s="84"/>
      <c r="DI190" s="84"/>
      <c r="DJ190" s="84"/>
      <c r="DK190" s="84"/>
      <c r="DL190" s="84"/>
    </row>
    <row r="191" spans="1:116" s="20" customFormat="1" ht="30" customHeight="1">
      <c r="A191" s="78" t="s">
        <v>12296</v>
      </c>
      <c r="B191" s="5">
        <v>189</v>
      </c>
      <c r="C191" s="44">
        <v>3597</v>
      </c>
      <c r="D191" s="44"/>
      <c r="E191" s="43" t="s">
        <v>947</v>
      </c>
      <c r="F191" s="3" t="s">
        <v>948</v>
      </c>
      <c r="G191" s="3" t="s">
        <v>714</v>
      </c>
      <c r="H191" s="3" t="s">
        <v>770</v>
      </c>
      <c r="I191" s="3" t="s">
        <v>469</v>
      </c>
      <c r="J191" s="3" t="s">
        <v>949</v>
      </c>
      <c r="K191" s="6">
        <v>100</v>
      </c>
      <c r="L191" s="3" t="s">
        <v>79</v>
      </c>
      <c r="M191" s="6">
        <v>1</v>
      </c>
      <c r="N191" s="3" t="s">
        <v>44</v>
      </c>
      <c r="O191" s="3" t="s">
        <v>12297</v>
      </c>
      <c r="P191" s="3" t="s">
        <v>950</v>
      </c>
      <c r="Q191" s="3" t="s">
        <v>951</v>
      </c>
      <c r="R191" s="160">
        <v>1.77</v>
      </c>
      <c r="S191" s="79">
        <v>1.34</v>
      </c>
      <c r="T191" s="81">
        <v>1.34</v>
      </c>
      <c r="U191" s="82"/>
      <c r="V191" s="79">
        <v>1.84</v>
      </c>
      <c r="W191" s="79">
        <v>3.0893999999999999</v>
      </c>
      <c r="X191" s="79">
        <v>1.69</v>
      </c>
      <c r="Y191" s="79">
        <v>2</v>
      </c>
      <c r="Z191" s="79"/>
      <c r="AA191" s="79"/>
      <c r="AB191" s="79"/>
      <c r="AC191" s="79"/>
      <c r="AD191" s="79"/>
      <c r="AE191" s="83"/>
      <c r="AF191" s="84">
        <v>1.79</v>
      </c>
      <c r="AG191" s="84"/>
      <c r="AH191" s="84">
        <v>1.69</v>
      </c>
      <c r="AI191" s="84">
        <v>2</v>
      </c>
      <c r="AJ191" s="84"/>
      <c r="AK191" s="84"/>
      <c r="AL191" s="84"/>
      <c r="AM191" s="84"/>
      <c r="AN191" s="85">
        <v>1.43</v>
      </c>
      <c r="AO191" s="84" t="s">
        <v>47</v>
      </c>
      <c r="AP191" s="83" t="s">
        <v>48</v>
      </c>
      <c r="AQ191" s="84">
        <v>1.74</v>
      </c>
      <c r="AR191" s="84" t="s">
        <v>601</v>
      </c>
      <c r="AS191" s="84" t="e">
        <v>#NUM!</v>
      </c>
      <c r="AT191" s="84" t="e">
        <v>#REF!</v>
      </c>
      <c r="AU191" s="84">
        <v>1.4405000000000001</v>
      </c>
      <c r="AV191" s="79" t="e">
        <v>#REF!</v>
      </c>
      <c r="AW191" s="84" t="s">
        <v>71</v>
      </c>
      <c r="AX191" s="84" t="s">
        <v>72</v>
      </c>
      <c r="AY191" s="85">
        <v>1.44</v>
      </c>
      <c r="AZ191" s="87">
        <v>0.36</v>
      </c>
      <c r="BA191" s="43">
        <v>1.7999999999999998</v>
      </c>
      <c r="BB191" s="85">
        <v>1.9439999999999997</v>
      </c>
      <c r="BC191" s="20" t="s">
        <v>12295</v>
      </c>
      <c r="BD191" s="84" t="s">
        <v>12298</v>
      </c>
      <c r="BE191" s="84"/>
      <c r="BF191" s="84"/>
      <c r="BG191" s="84"/>
      <c r="BH191" s="84"/>
      <c r="BI191" s="84"/>
      <c r="BJ191" s="84"/>
      <c r="BK191" s="84"/>
      <c r="BL191" s="84"/>
      <c r="BM191" s="84"/>
      <c r="BN191" s="84"/>
      <c r="BO191" s="84"/>
      <c r="BP191" s="84"/>
      <c r="BQ191" s="84"/>
      <c r="BR191" s="84"/>
      <c r="BS191" s="84"/>
      <c r="BT191" s="84"/>
      <c r="BU191" s="84"/>
      <c r="BV191" s="84"/>
      <c r="BW191" s="84"/>
      <c r="BX191" s="84"/>
      <c r="BY191" s="84"/>
      <c r="BZ191" s="84"/>
      <c r="CA191" s="84"/>
      <c r="CB191" s="84"/>
      <c r="CC191" s="84"/>
      <c r="CD191" s="84"/>
      <c r="CE191" s="84"/>
      <c r="CF191" s="84"/>
      <c r="CG191" s="84"/>
      <c r="CH191" s="84"/>
      <c r="CI191" s="84"/>
      <c r="CJ191" s="84"/>
      <c r="CK191" s="84"/>
      <c r="CL191" s="84"/>
      <c r="CM191" s="84"/>
      <c r="CN191" s="84"/>
      <c r="CO191" s="84"/>
      <c r="CP191" s="84"/>
      <c r="CQ191" s="84"/>
      <c r="CR191" s="84"/>
      <c r="CS191" s="84"/>
      <c r="CT191" s="84"/>
      <c r="CU191" s="84"/>
      <c r="CV191" s="84"/>
      <c r="CW191" s="84"/>
      <c r="CX191" s="84"/>
      <c r="CY191" s="84"/>
      <c r="CZ191" s="84"/>
      <c r="DA191" s="84"/>
      <c r="DB191" s="84"/>
      <c r="DC191" s="84"/>
      <c r="DD191" s="84"/>
      <c r="DE191" s="84"/>
      <c r="DF191" s="84"/>
      <c r="DG191" s="84"/>
      <c r="DH191" s="84"/>
      <c r="DI191" s="84"/>
      <c r="DJ191" s="84"/>
      <c r="DK191" s="84"/>
      <c r="DL191" s="84"/>
    </row>
    <row r="192" spans="1:116" s="20" customFormat="1" ht="30" customHeight="1">
      <c r="A192" s="78" t="s">
        <v>12296</v>
      </c>
      <c r="B192" s="5">
        <v>190</v>
      </c>
      <c r="C192" s="44">
        <v>3596</v>
      </c>
      <c r="D192" s="44"/>
      <c r="E192" s="43" t="s">
        <v>941</v>
      </c>
      <c r="F192" s="3" t="s">
        <v>956</v>
      </c>
      <c r="G192" s="3" t="s">
        <v>714</v>
      </c>
      <c r="H192" s="3" t="s">
        <v>516</v>
      </c>
      <c r="I192" s="3" t="s">
        <v>42</v>
      </c>
      <c r="J192" s="3" t="s">
        <v>649</v>
      </c>
      <c r="K192" s="6"/>
      <c r="L192" s="3"/>
      <c r="M192" s="6">
        <v>10</v>
      </c>
      <c r="N192" s="3" t="s">
        <v>44</v>
      </c>
      <c r="O192" s="3" t="s">
        <v>12297</v>
      </c>
      <c r="P192" s="3" t="s">
        <v>950</v>
      </c>
      <c r="Q192" s="3" t="s">
        <v>957</v>
      </c>
      <c r="R192" s="160">
        <v>1.56</v>
      </c>
      <c r="S192" s="79">
        <v>1.46</v>
      </c>
      <c r="T192" s="81">
        <v>1.46</v>
      </c>
      <c r="U192" s="82"/>
      <c r="V192" s="79"/>
      <c r="W192" s="79">
        <v>1.95</v>
      </c>
      <c r="X192" s="79">
        <v>1.18</v>
      </c>
      <c r="Y192" s="79"/>
      <c r="Z192" s="79"/>
      <c r="AA192" s="79"/>
      <c r="AB192" s="79"/>
      <c r="AC192" s="79"/>
      <c r="AD192" s="79"/>
      <c r="AE192" s="83"/>
      <c r="AF192" s="84"/>
      <c r="AG192" s="84"/>
      <c r="AH192" s="84"/>
      <c r="AI192" s="84"/>
      <c r="AJ192" s="84"/>
      <c r="AK192" s="84"/>
      <c r="AL192" s="84"/>
      <c r="AM192" s="84"/>
      <c r="AN192" s="85">
        <v>1.56</v>
      </c>
      <c r="AO192" s="84" t="s">
        <v>47</v>
      </c>
      <c r="AP192" s="83" t="s">
        <v>48</v>
      </c>
      <c r="AQ192" s="84" t="e">
        <v>#NUM!</v>
      </c>
      <c r="AR192" s="84" t="e">
        <v>#NUM!</v>
      </c>
      <c r="AS192" s="84" t="e">
        <v>#NUM!</v>
      </c>
      <c r="AT192" s="84" t="e">
        <v>#REF!</v>
      </c>
      <c r="AU192" s="84">
        <v>1.5694999999999999</v>
      </c>
      <c r="AV192" s="79" t="e">
        <v>#REF!</v>
      </c>
      <c r="AW192" s="86" t="s">
        <v>49</v>
      </c>
      <c r="AX192" s="84" t="s">
        <v>48</v>
      </c>
      <c r="AY192" s="85">
        <v>1.56</v>
      </c>
      <c r="AZ192" s="87">
        <v>0.39</v>
      </c>
      <c r="BA192" s="43">
        <v>1.9500000000000002</v>
      </c>
      <c r="BB192" s="85">
        <v>2.1060000000000003</v>
      </c>
      <c r="BC192" s="20" t="s">
        <v>12295</v>
      </c>
      <c r="BD192" s="84" t="s">
        <v>12298</v>
      </c>
      <c r="BE192" s="84"/>
      <c r="BF192" s="89"/>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84"/>
      <c r="CU192" s="84"/>
      <c r="CV192" s="84"/>
      <c r="CW192" s="84"/>
      <c r="CX192" s="84"/>
      <c r="CY192" s="84"/>
      <c r="CZ192" s="84"/>
      <c r="DA192" s="84"/>
      <c r="DB192" s="84"/>
      <c r="DC192" s="84"/>
      <c r="DD192" s="84"/>
      <c r="DE192" s="84"/>
      <c r="DF192" s="84"/>
      <c r="DG192" s="84"/>
      <c r="DH192" s="84"/>
      <c r="DI192" s="84"/>
      <c r="DJ192" s="84"/>
      <c r="DK192" s="84"/>
      <c r="DL192" s="84"/>
    </row>
    <row r="193" spans="1:116" s="20" customFormat="1" ht="30" customHeight="1">
      <c r="A193" s="78" t="s">
        <v>12296</v>
      </c>
      <c r="B193" s="5">
        <v>191</v>
      </c>
      <c r="C193" s="116">
        <v>3676</v>
      </c>
      <c r="D193" s="116"/>
      <c r="E193" s="43" t="s">
        <v>718</v>
      </c>
      <c r="F193" s="3" t="s">
        <v>719</v>
      </c>
      <c r="G193" s="3" t="s">
        <v>720</v>
      </c>
      <c r="H193" s="3" t="s">
        <v>721</v>
      </c>
      <c r="I193" s="3" t="s">
        <v>296</v>
      </c>
      <c r="J193" s="3" t="s">
        <v>722</v>
      </c>
      <c r="K193" s="6"/>
      <c r="L193" s="3"/>
      <c r="M193" s="6">
        <v>24</v>
      </c>
      <c r="N193" s="3" t="s">
        <v>44</v>
      </c>
      <c r="O193" s="3" t="s">
        <v>12297</v>
      </c>
      <c r="P193" s="3" t="s">
        <v>608</v>
      </c>
      <c r="Q193" s="3" t="s">
        <v>723</v>
      </c>
      <c r="R193" s="160">
        <v>2.2999999999999998</v>
      </c>
      <c r="S193" s="79">
        <v>2.14</v>
      </c>
      <c r="T193" s="81">
        <v>2.14</v>
      </c>
      <c r="U193" s="82"/>
      <c r="V193" s="79">
        <v>2.29</v>
      </c>
      <c r="W193" s="79">
        <v>2.8454999999999999</v>
      </c>
      <c r="X193" s="79"/>
      <c r="Y193" s="79"/>
      <c r="Z193" s="79"/>
      <c r="AA193" s="79"/>
      <c r="AB193" s="79"/>
      <c r="AC193" s="79"/>
      <c r="AD193" s="79"/>
      <c r="AE193" s="83"/>
      <c r="AF193" s="84">
        <v>2.2200000000000002</v>
      </c>
      <c r="AG193" s="84"/>
      <c r="AH193" s="84"/>
      <c r="AI193" s="84"/>
      <c r="AJ193" s="84"/>
      <c r="AK193" s="84"/>
      <c r="AL193" s="84"/>
      <c r="AM193" s="84"/>
      <c r="AN193" s="85">
        <v>2.29</v>
      </c>
      <c r="AO193" s="84" t="s">
        <v>47</v>
      </c>
      <c r="AP193" s="83" t="s">
        <v>48</v>
      </c>
      <c r="AQ193" s="84" t="e">
        <v>#NUM!</v>
      </c>
      <c r="AR193" s="84" t="e">
        <v>#NUM!</v>
      </c>
      <c r="AS193" s="84" t="e">
        <v>#NUM!</v>
      </c>
      <c r="AT193" s="84" t="e">
        <v>#REF!</v>
      </c>
      <c r="AU193" s="84">
        <v>2.3005</v>
      </c>
      <c r="AV193" s="79" t="e">
        <v>#REF!</v>
      </c>
      <c r="AW193" s="86" t="s">
        <v>49</v>
      </c>
      <c r="AX193" s="86" t="s">
        <v>48</v>
      </c>
      <c r="AY193" s="85">
        <v>2.2999999999999998</v>
      </c>
      <c r="AZ193" s="87">
        <v>0.57499999999999996</v>
      </c>
      <c r="BA193" s="43">
        <v>2.875</v>
      </c>
      <c r="BB193" s="85">
        <v>3.105</v>
      </c>
      <c r="BC193" s="20" t="s">
        <v>12295</v>
      </c>
      <c r="BD193" s="84" t="s">
        <v>12298</v>
      </c>
      <c r="BE193" s="84"/>
      <c r="BF193" s="84"/>
      <c r="BG193" s="84"/>
      <c r="BH193" s="84"/>
      <c r="BI193" s="84"/>
      <c r="BJ193" s="84"/>
      <c r="BK193" s="84"/>
      <c r="BL193" s="84"/>
      <c r="BM193" s="84"/>
      <c r="BN193" s="84"/>
      <c r="BO193" s="84"/>
      <c r="BP193" s="84"/>
      <c r="BQ193" s="84"/>
      <c r="BR193" s="84"/>
      <c r="BS193" s="84"/>
      <c r="BT193" s="84"/>
      <c r="BU193" s="84"/>
      <c r="BV193" s="84"/>
      <c r="BW193" s="84"/>
      <c r="BX193" s="84"/>
      <c r="BY193" s="84"/>
      <c r="BZ193" s="84"/>
      <c r="CA193" s="84"/>
      <c r="CB193" s="84"/>
      <c r="CC193" s="84"/>
      <c r="CD193" s="84"/>
      <c r="CE193" s="84"/>
      <c r="CF193" s="84"/>
      <c r="CG193" s="84"/>
      <c r="CH193" s="84"/>
      <c r="CI193" s="84"/>
      <c r="CJ193" s="84"/>
      <c r="CK193" s="84"/>
      <c r="CL193" s="84"/>
      <c r="CM193" s="84"/>
      <c r="CN193" s="84"/>
      <c r="CO193" s="84"/>
      <c r="CP193" s="84"/>
      <c r="CQ193" s="84"/>
      <c r="CR193" s="84"/>
      <c r="CS193" s="84"/>
      <c r="CT193" s="84"/>
      <c r="CU193" s="84"/>
      <c r="CV193" s="84"/>
      <c r="CW193" s="84"/>
      <c r="CX193" s="84"/>
      <c r="CY193" s="84"/>
      <c r="CZ193" s="84"/>
      <c r="DA193" s="84"/>
      <c r="DB193" s="84"/>
      <c r="DC193" s="84"/>
      <c r="DD193" s="84"/>
      <c r="DE193" s="84"/>
      <c r="DF193" s="84"/>
      <c r="DG193" s="84"/>
      <c r="DH193" s="84"/>
      <c r="DI193" s="84"/>
      <c r="DJ193" s="84"/>
      <c r="DK193" s="84"/>
      <c r="DL193" s="84"/>
    </row>
    <row r="194" spans="1:116" s="20" customFormat="1" ht="30" customHeight="1">
      <c r="A194" s="78" t="s">
        <v>12296</v>
      </c>
      <c r="B194" s="5">
        <v>192</v>
      </c>
      <c r="C194" s="44">
        <v>3540</v>
      </c>
      <c r="D194" s="44"/>
      <c r="E194" s="43" t="s">
        <v>819</v>
      </c>
      <c r="F194" s="3" t="s">
        <v>820</v>
      </c>
      <c r="G194" s="3" t="s">
        <v>821</v>
      </c>
      <c r="H194" s="3" t="s">
        <v>822</v>
      </c>
      <c r="I194" s="3" t="s">
        <v>380</v>
      </c>
      <c r="J194" s="3" t="s">
        <v>823</v>
      </c>
      <c r="K194" s="6"/>
      <c r="L194" s="3"/>
      <c r="M194" s="6">
        <v>30</v>
      </c>
      <c r="N194" s="3" t="s">
        <v>44</v>
      </c>
      <c r="O194" s="3" t="s">
        <v>12297</v>
      </c>
      <c r="P194" s="3" t="s">
        <v>638</v>
      </c>
      <c r="Q194" s="3" t="s">
        <v>824</v>
      </c>
      <c r="R194" s="160">
        <v>6.36</v>
      </c>
      <c r="S194" s="79">
        <v>5.94</v>
      </c>
      <c r="T194" s="81">
        <v>5.94</v>
      </c>
      <c r="U194" s="82"/>
      <c r="V194" s="79"/>
      <c r="W194" s="79">
        <v>6.3577000000000004</v>
      </c>
      <c r="X194" s="79"/>
      <c r="Y194" s="79"/>
      <c r="Z194" s="79"/>
      <c r="AA194" s="79"/>
      <c r="AB194" s="79"/>
      <c r="AC194" s="79"/>
      <c r="AD194" s="79"/>
      <c r="AE194" s="83"/>
      <c r="AF194" s="84"/>
      <c r="AG194" s="84">
        <v>6.306</v>
      </c>
      <c r="AH194" s="84"/>
      <c r="AI194" s="84"/>
      <c r="AJ194" s="84"/>
      <c r="AK194" s="84"/>
      <c r="AL194" s="84"/>
      <c r="AM194" s="84"/>
      <c r="AN194" s="85">
        <v>6.36</v>
      </c>
      <c r="AO194" s="84" t="s">
        <v>47</v>
      </c>
      <c r="AP194" s="83" t="s">
        <v>48</v>
      </c>
      <c r="AQ194" s="84" t="e">
        <v>#NUM!</v>
      </c>
      <c r="AR194" s="84" t="e">
        <v>#NUM!</v>
      </c>
      <c r="AS194" s="84" t="e">
        <v>#NUM!</v>
      </c>
      <c r="AT194" s="84" t="e">
        <v>#REF!</v>
      </c>
      <c r="AU194" s="84">
        <v>6.3855000000000004</v>
      </c>
      <c r="AV194" s="79" t="e">
        <v>#REF!</v>
      </c>
      <c r="AW194" s="86" t="s">
        <v>49</v>
      </c>
      <c r="AX194" s="86" t="s">
        <v>48</v>
      </c>
      <c r="AY194" s="85">
        <v>6.36</v>
      </c>
      <c r="AZ194" s="87">
        <v>1.59</v>
      </c>
      <c r="BA194" s="43">
        <v>7.95</v>
      </c>
      <c r="BB194" s="85">
        <v>8.5860000000000003</v>
      </c>
      <c r="BC194" s="20" t="s">
        <v>12295</v>
      </c>
      <c r="BD194" s="84" t="s">
        <v>12298</v>
      </c>
      <c r="BE194" s="84"/>
      <c r="BF194" s="84"/>
      <c r="BG194" s="84"/>
      <c r="BH194" s="84"/>
      <c r="BI194" s="84"/>
      <c r="BJ194" s="84"/>
      <c r="BK194" s="84"/>
      <c r="BL194" s="84"/>
      <c r="BM194" s="84"/>
      <c r="BN194" s="84"/>
      <c r="BO194" s="84"/>
      <c r="BP194" s="84"/>
      <c r="BQ194" s="84"/>
      <c r="BR194" s="84"/>
      <c r="BS194" s="84"/>
      <c r="BT194" s="84"/>
      <c r="BU194" s="84"/>
      <c r="BV194" s="84"/>
      <c r="BW194" s="84"/>
      <c r="BX194" s="84"/>
      <c r="BY194" s="84"/>
      <c r="BZ194" s="84"/>
      <c r="CA194" s="84"/>
      <c r="CB194" s="84"/>
      <c r="CC194" s="84"/>
      <c r="CD194" s="84"/>
      <c r="CE194" s="84"/>
      <c r="CF194" s="84"/>
      <c r="CG194" s="84"/>
      <c r="CH194" s="84"/>
      <c r="CI194" s="84"/>
      <c r="CJ194" s="84"/>
      <c r="CK194" s="84"/>
      <c r="CL194" s="84"/>
      <c r="CM194" s="84"/>
      <c r="CN194" s="84"/>
      <c r="CO194" s="84"/>
      <c r="CP194" s="84"/>
      <c r="CQ194" s="84"/>
      <c r="CR194" s="84"/>
      <c r="CS194" s="84"/>
      <c r="CT194" s="84"/>
      <c r="CU194" s="84"/>
      <c r="CV194" s="84"/>
      <c r="CW194" s="84"/>
      <c r="CX194" s="84"/>
      <c r="CY194" s="84"/>
      <c r="CZ194" s="84"/>
      <c r="DA194" s="84"/>
      <c r="DB194" s="84"/>
      <c r="DC194" s="84"/>
      <c r="DD194" s="84"/>
      <c r="DE194" s="84"/>
      <c r="DF194" s="84"/>
      <c r="DG194" s="84"/>
      <c r="DH194" s="84"/>
      <c r="DI194" s="84"/>
      <c r="DJ194" s="84"/>
      <c r="DK194" s="84"/>
      <c r="DL194" s="84"/>
    </row>
    <row r="195" spans="1:116" s="20" customFormat="1" ht="30" customHeight="1">
      <c r="A195" s="78" t="s">
        <v>12296</v>
      </c>
      <c r="B195" s="5">
        <v>193</v>
      </c>
      <c r="C195" s="44">
        <v>3948</v>
      </c>
      <c r="D195" s="44"/>
      <c r="E195" s="43" t="s">
        <v>1294</v>
      </c>
      <c r="F195" s="3" t="s">
        <v>1295</v>
      </c>
      <c r="G195" s="3" t="s">
        <v>1296</v>
      </c>
      <c r="H195" s="3" t="s">
        <v>908</v>
      </c>
      <c r="I195" s="3" t="s">
        <v>223</v>
      </c>
      <c r="J195" s="3" t="s">
        <v>1297</v>
      </c>
      <c r="K195" s="6"/>
      <c r="L195" s="3"/>
      <c r="M195" s="6">
        <v>20</v>
      </c>
      <c r="N195" s="3" t="s">
        <v>44</v>
      </c>
      <c r="O195" s="3" t="s">
        <v>12297</v>
      </c>
      <c r="P195" s="3" t="s">
        <v>1298</v>
      </c>
      <c r="Q195" s="3" t="s">
        <v>1299</v>
      </c>
      <c r="R195" s="160">
        <v>1.89</v>
      </c>
      <c r="S195" s="79">
        <v>1.76</v>
      </c>
      <c r="T195" s="81">
        <v>1.57</v>
      </c>
      <c r="U195" s="82"/>
      <c r="V195" s="79"/>
      <c r="W195" s="79">
        <v>1.88</v>
      </c>
      <c r="X195" s="79">
        <v>1.9</v>
      </c>
      <c r="Y195" s="79"/>
      <c r="Z195" s="79"/>
      <c r="AA195" s="79"/>
      <c r="AB195" s="79"/>
      <c r="AC195" s="79"/>
      <c r="AD195" s="79"/>
      <c r="AE195" s="83">
        <v>1.8560000000000001</v>
      </c>
      <c r="AF195" s="84"/>
      <c r="AG195" s="84"/>
      <c r="AH195" s="84">
        <v>1.9</v>
      </c>
      <c r="AI195" s="84"/>
      <c r="AJ195" s="84"/>
      <c r="AK195" s="84"/>
      <c r="AL195" s="84"/>
      <c r="AM195" s="84"/>
      <c r="AN195" s="85">
        <v>1.68475</v>
      </c>
      <c r="AO195" s="84" t="s">
        <v>207</v>
      </c>
      <c r="AP195" s="83" t="s">
        <v>208</v>
      </c>
      <c r="AQ195" s="84">
        <v>1.8780000000000001</v>
      </c>
      <c r="AR195" s="84" t="s">
        <v>601</v>
      </c>
      <c r="AS195" s="84" t="e">
        <v>#NUM!</v>
      </c>
      <c r="AT195" s="84" t="e">
        <v>#REF!</v>
      </c>
      <c r="AU195" s="84">
        <v>1.6877500000000001</v>
      </c>
      <c r="AV195" s="79" t="e">
        <v>#REF!</v>
      </c>
      <c r="AW195" s="84" t="s">
        <v>71</v>
      </c>
      <c r="AX195" s="84" t="s">
        <v>72</v>
      </c>
      <c r="AY195" s="85">
        <v>1.6877500000000001</v>
      </c>
      <c r="AZ195" s="87">
        <v>0.42193750000000002</v>
      </c>
      <c r="BA195" s="43">
        <v>2.1096875000000002</v>
      </c>
      <c r="BB195" s="85">
        <v>2.2784625000000003</v>
      </c>
      <c r="BC195" s="20" t="s">
        <v>12295</v>
      </c>
      <c r="BD195" s="88" t="s">
        <v>12298</v>
      </c>
      <c r="BE195" s="84"/>
      <c r="BF195" s="84"/>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row>
    <row r="196" spans="1:116" s="20" customFormat="1" ht="30" customHeight="1">
      <c r="A196" s="78" t="s">
        <v>12296</v>
      </c>
      <c r="B196" s="5">
        <v>194</v>
      </c>
      <c r="C196" s="44">
        <v>3992</v>
      </c>
      <c r="D196" s="44"/>
      <c r="E196" s="43" t="s">
        <v>799</v>
      </c>
      <c r="F196" s="3" t="s">
        <v>800</v>
      </c>
      <c r="G196" s="3" t="s">
        <v>801</v>
      </c>
      <c r="H196" s="3" t="s">
        <v>41</v>
      </c>
      <c r="I196" s="3" t="s">
        <v>102</v>
      </c>
      <c r="J196" s="3" t="s">
        <v>600</v>
      </c>
      <c r="K196" s="6"/>
      <c r="L196" s="3"/>
      <c r="M196" s="6">
        <v>30</v>
      </c>
      <c r="N196" s="3" t="s">
        <v>44</v>
      </c>
      <c r="O196" s="3" t="s">
        <v>12297</v>
      </c>
      <c r="P196" s="3" t="s">
        <v>608</v>
      </c>
      <c r="Q196" s="3" t="s">
        <v>802</v>
      </c>
      <c r="R196" s="160">
        <v>4.2300000000000004</v>
      </c>
      <c r="S196" s="79">
        <v>3.95</v>
      </c>
      <c r="T196" s="81">
        <v>3.95</v>
      </c>
      <c r="U196" s="82"/>
      <c r="V196" s="79"/>
      <c r="W196" s="79">
        <v>4.2275999999999998</v>
      </c>
      <c r="X196" s="79"/>
      <c r="Y196" s="79"/>
      <c r="Z196" s="79"/>
      <c r="AA196" s="79"/>
      <c r="AB196" s="79"/>
      <c r="AC196" s="79"/>
      <c r="AD196" s="79"/>
      <c r="AE196" s="83"/>
      <c r="AF196" s="84"/>
      <c r="AG196" s="84"/>
      <c r="AH196" s="84"/>
      <c r="AI196" s="84"/>
      <c r="AJ196" s="84"/>
      <c r="AK196" s="84"/>
      <c r="AL196" s="84"/>
      <c r="AM196" s="84"/>
      <c r="AN196" s="85">
        <v>4.2300000000000004</v>
      </c>
      <c r="AO196" s="84" t="s">
        <v>47</v>
      </c>
      <c r="AP196" s="83" t="s">
        <v>48</v>
      </c>
      <c r="AQ196" s="84" t="e">
        <v>#NUM!</v>
      </c>
      <c r="AR196" s="84" t="e">
        <v>#NUM!</v>
      </c>
      <c r="AS196" s="84" t="e">
        <v>#NUM!</v>
      </c>
      <c r="AT196" s="84" t="e">
        <v>#REF!</v>
      </c>
      <c r="AU196" s="84">
        <v>4.2462499999999999</v>
      </c>
      <c r="AV196" s="79" t="e">
        <v>#REF!</v>
      </c>
      <c r="AW196" s="84" t="s">
        <v>71</v>
      </c>
      <c r="AX196" s="84" t="s">
        <v>72</v>
      </c>
      <c r="AY196" s="85">
        <v>4.2300000000000004</v>
      </c>
      <c r="AZ196" s="87">
        <v>1.0575000000000001</v>
      </c>
      <c r="BA196" s="43">
        <v>5.2875000000000005</v>
      </c>
      <c r="BB196" s="85">
        <v>5.7105000000000006</v>
      </c>
      <c r="BC196" s="20" t="s">
        <v>12295</v>
      </c>
      <c r="BD196" s="88" t="s">
        <v>12298</v>
      </c>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84"/>
      <c r="CU196" s="84"/>
      <c r="CV196" s="84"/>
      <c r="CW196" s="84"/>
      <c r="CX196" s="84"/>
      <c r="CY196" s="84"/>
      <c r="CZ196" s="84"/>
      <c r="DA196" s="84"/>
      <c r="DB196" s="84"/>
      <c r="DC196" s="84"/>
      <c r="DD196" s="84"/>
      <c r="DE196" s="84"/>
      <c r="DF196" s="84"/>
      <c r="DG196" s="84"/>
      <c r="DH196" s="84"/>
      <c r="DI196" s="84"/>
      <c r="DJ196" s="84"/>
      <c r="DK196" s="84"/>
      <c r="DL196" s="84"/>
    </row>
    <row r="197" spans="1:116" s="20" customFormat="1" ht="30" customHeight="1">
      <c r="A197" s="78" t="s">
        <v>12296</v>
      </c>
      <c r="B197" s="5">
        <v>195</v>
      </c>
      <c r="C197" s="44">
        <v>823</v>
      </c>
      <c r="D197" s="44"/>
      <c r="E197" s="43" t="s">
        <v>774</v>
      </c>
      <c r="F197" s="3" t="s">
        <v>780</v>
      </c>
      <c r="G197" s="3" t="s">
        <v>776</v>
      </c>
      <c r="H197" s="3" t="s">
        <v>781</v>
      </c>
      <c r="I197" s="3" t="s">
        <v>636</v>
      </c>
      <c r="J197" s="3" t="s">
        <v>782</v>
      </c>
      <c r="K197" s="6">
        <v>100</v>
      </c>
      <c r="L197" s="3" t="s">
        <v>79</v>
      </c>
      <c r="M197" s="6">
        <v>1</v>
      </c>
      <c r="N197" s="3" t="s">
        <v>44</v>
      </c>
      <c r="O197" s="3" t="s">
        <v>12297</v>
      </c>
      <c r="P197" s="3" t="s">
        <v>646</v>
      </c>
      <c r="Q197" s="3" t="s">
        <v>783</v>
      </c>
      <c r="R197" s="160">
        <v>5.45</v>
      </c>
      <c r="S197" s="79">
        <v>5.07</v>
      </c>
      <c r="T197" s="81">
        <v>3.14</v>
      </c>
      <c r="U197" s="82"/>
      <c r="V197" s="79">
        <v>4.72</v>
      </c>
      <c r="W197" s="79">
        <v>6.1787999999999998</v>
      </c>
      <c r="X197" s="79"/>
      <c r="Y197" s="79">
        <v>6.68</v>
      </c>
      <c r="Z197" s="79"/>
      <c r="AA197" s="79"/>
      <c r="AB197" s="79"/>
      <c r="AC197" s="79"/>
      <c r="AD197" s="79"/>
      <c r="AE197" s="83"/>
      <c r="AF197" s="84">
        <v>4.59</v>
      </c>
      <c r="AG197" s="84">
        <v>6.1289999999999996</v>
      </c>
      <c r="AH197" s="84"/>
      <c r="AI197" s="84"/>
      <c r="AJ197" s="84"/>
      <c r="AK197" s="84"/>
      <c r="AL197" s="84"/>
      <c r="AM197" s="84"/>
      <c r="AN197" s="85">
        <v>5.45</v>
      </c>
      <c r="AO197" s="84" t="s">
        <v>47</v>
      </c>
      <c r="AP197" s="83" t="s">
        <v>48</v>
      </c>
      <c r="AQ197" s="84">
        <v>5.3594999999999997</v>
      </c>
      <c r="AR197" s="84" t="s">
        <v>601</v>
      </c>
      <c r="AS197" s="84" t="e">
        <v>#NUM!</v>
      </c>
      <c r="AT197" s="84" t="e">
        <v>#REF!</v>
      </c>
      <c r="AU197" s="84">
        <v>3.3755000000000002</v>
      </c>
      <c r="AV197" s="79" t="e">
        <v>#REF!</v>
      </c>
      <c r="AW197" s="84" t="s">
        <v>71</v>
      </c>
      <c r="AX197" s="84" t="s">
        <v>72</v>
      </c>
      <c r="AY197" s="85">
        <v>3.38</v>
      </c>
      <c r="AZ197" s="87">
        <v>0.84499999999999997</v>
      </c>
      <c r="BA197" s="43">
        <v>4.2249999999999996</v>
      </c>
      <c r="BB197" s="85">
        <v>4.5629999999999997</v>
      </c>
      <c r="BC197" s="20" t="s">
        <v>12295</v>
      </c>
      <c r="BD197" s="84" t="s">
        <v>12298</v>
      </c>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84"/>
      <c r="CU197" s="84"/>
      <c r="CV197" s="84"/>
      <c r="CW197" s="84"/>
      <c r="CX197" s="84"/>
      <c r="CY197" s="84"/>
      <c r="CZ197" s="84"/>
      <c r="DA197" s="84"/>
      <c r="DB197" s="84"/>
      <c r="DC197" s="84"/>
      <c r="DD197" s="84"/>
      <c r="DE197" s="84"/>
      <c r="DF197" s="84"/>
      <c r="DG197" s="84"/>
      <c r="DH197" s="84"/>
      <c r="DI197" s="84"/>
      <c r="DJ197" s="84"/>
      <c r="DK197" s="84"/>
      <c r="DL197" s="84"/>
    </row>
    <row r="198" spans="1:116" s="20" customFormat="1" ht="30" customHeight="1">
      <c r="A198" s="78" t="s">
        <v>12296</v>
      </c>
      <c r="B198" s="5">
        <v>196</v>
      </c>
      <c r="C198" s="44">
        <v>4031</v>
      </c>
      <c r="D198" s="44"/>
      <c r="E198" s="43" t="s">
        <v>774</v>
      </c>
      <c r="F198" s="3" t="s">
        <v>775</v>
      </c>
      <c r="G198" s="3" t="s">
        <v>776</v>
      </c>
      <c r="H198" s="3" t="s">
        <v>516</v>
      </c>
      <c r="I198" s="3" t="s">
        <v>42</v>
      </c>
      <c r="J198" s="3" t="s">
        <v>12309</v>
      </c>
      <c r="K198" s="6"/>
      <c r="L198" s="3"/>
      <c r="M198" s="6">
        <v>10</v>
      </c>
      <c r="N198" s="3" t="s">
        <v>44</v>
      </c>
      <c r="O198" s="3" t="s">
        <v>12297</v>
      </c>
      <c r="P198" s="3" t="s">
        <v>777</v>
      </c>
      <c r="Q198" s="3" t="s">
        <v>778</v>
      </c>
      <c r="R198" s="160">
        <v>5.81</v>
      </c>
      <c r="S198" s="79">
        <v>5.3</v>
      </c>
      <c r="T198" s="81">
        <v>5.3</v>
      </c>
      <c r="U198" s="82"/>
      <c r="V198" s="79">
        <v>5.94</v>
      </c>
      <c r="W198" s="79">
        <v>5.6909999999999998</v>
      </c>
      <c r="X198" s="79"/>
      <c r="Y198" s="79">
        <v>10.65</v>
      </c>
      <c r="Z198" s="79"/>
      <c r="AA198" s="79"/>
      <c r="AB198" s="79"/>
      <c r="AC198" s="79"/>
      <c r="AD198" s="79"/>
      <c r="AE198" s="83"/>
      <c r="AF198" s="84">
        <v>5.78</v>
      </c>
      <c r="AG198" s="84">
        <v>5.6449999999999996</v>
      </c>
      <c r="AH198" s="84"/>
      <c r="AI198" s="84"/>
      <c r="AJ198" s="84"/>
      <c r="AK198" s="84"/>
      <c r="AL198" s="84"/>
      <c r="AM198" s="84"/>
      <c r="AN198" s="85">
        <v>7.4558</v>
      </c>
      <c r="AO198" s="84" t="s">
        <v>207</v>
      </c>
      <c r="AP198" s="83" t="s">
        <v>208</v>
      </c>
      <c r="AQ198" s="84">
        <v>5.7125000000000004</v>
      </c>
      <c r="AR198" s="84" t="s">
        <v>601</v>
      </c>
      <c r="AS198" s="84" t="e">
        <v>#NUM!</v>
      </c>
      <c r="AT198" s="84" t="e">
        <v>#REF!</v>
      </c>
      <c r="AU198" s="84">
        <v>5.6974999999999998</v>
      </c>
      <c r="AV198" s="79" t="e">
        <v>#REF!</v>
      </c>
      <c r="AW198" s="84" t="s">
        <v>209</v>
      </c>
      <c r="AX198" s="84" t="s">
        <v>208</v>
      </c>
      <c r="AY198" s="85">
        <v>4.4550000000000001</v>
      </c>
      <c r="AZ198" s="87">
        <v>1.11375</v>
      </c>
      <c r="BA198" s="43">
        <v>5.5687499999999996</v>
      </c>
      <c r="BB198" s="85">
        <v>6.0142499999999997</v>
      </c>
      <c r="BC198" s="20" t="s">
        <v>12295</v>
      </c>
      <c r="BD198" s="84" t="s">
        <v>12298</v>
      </c>
      <c r="BE198" s="84"/>
      <c r="BF198" s="84"/>
      <c r="BG198" s="84"/>
      <c r="BH198" s="84"/>
      <c r="BI198" s="84"/>
      <c r="BJ198" s="84"/>
      <c r="BK198" s="84"/>
      <c r="BL198" s="84"/>
      <c r="BM198" s="84"/>
      <c r="BN198" s="84"/>
      <c r="BO198" s="84"/>
      <c r="BP198" s="84"/>
      <c r="BQ198" s="84"/>
      <c r="BR198" s="84"/>
      <c r="BS198" s="84"/>
      <c r="BT198" s="84"/>
      <c r="BU198" s="84"/>
      <c r="BV198" s="84"/>
      <c r="BW198" s="84"/>
      <c r="BX198" s="84"/>
      <c r="BY198" s="84"/>
      <c r="BZ198" s="84"/>
      <c r="CA198" s="84"/>
      <c r="CB198" s="84"/>
      <c r="CC198" s="84"/>
      <c r="CD198" s="84"/>
      <c r="CE198" s="84"/>
      <c r="CF198" s="84"/>
      <c r="CG198" s="84"/>
      <c r="CH198" s="84"/>
      <c r="CI198" s="84"/>
      <c r="CJ198" s="84"/>
      <c r="CK198" s="84"/>
      <c r="CL198" s="84"/>
      <c r="CM198" s="84"/>
      <c r="CN198" s="84"/>
      <c r="CO198" s="84"/>
      <c r="CP198" s="84"/>
      <c r="CQ198" s="84"/>
      <c r="CR198" s="84"/>
      <c r="CS198" s="84"/>
      <c r="CT198" s="84"/>
      <c r="CU198" s="84"/>
      <c r="CV198" s="84"/>
      <c r="CW198" s="84"/>
      <c r="CX198" s="84"/>
      <c r="CY198" s="84"/>
      <c r="CZ198" s="84"/>
      <c r="DA198" s="84"/>
      <c r="DB198" s="84"/>
      <c r="DC198" s="84"/>
      <c r="DD198" s="84"/>
      <c r="DE198" s="84"/>
      <c r="DF198" s="84"/>
      <c r="DG198" s="84"/>
      <c r="DH198" s="84"/>
      <c r="DI198" s="84"/>
      <c r="DJ198" s="84"/>
      <c r="DK198" s="84"/>
      <c r="DL198" s="84"/>
    </row>
    <row r="199" spans="1:116" s="20" customFormat="1" ht="30" customHeight="1">
      <c r="A199" s="78" t="s">
        <v>12296</v>
      </c>
      <c r="B199" s="5">
        <v>197</v>
      </c>
      <c r="C199" s="44"/>
      <c r="D199" s="44"/>
      <c r="E199" s="43" t="s">
        <v>774</v>
      </c>
      <c r="F199" s="3" t="s">
        <v>12310</v>
      </c>
      <c r="G199" s="3" t="s">
        <v>776</v>
      </c>
      <c r="H199" s="3" t="s">
        <v>516</v>
      </c>
      <c r="I199" s="3" t="s">
        <v>42</v>
      </c>
      <c r="J199" s="3" t="s">
        <v>779</v>
      </c>
      <c r="K199" s="6"/>
      <c r="L199" s="3"/>
      <c r="M199" s="6">
        <v>20</v>
      </c>
      <c r="N199" s="3" t="s">
        <v>44</v>
      </c>
      <c r="O199" s="3" t="s">
        <v>12297</v>
      </c>
      <c r="P199" s="3" t="s">
        <v>777</v>
      </c>
      <c r="Q199" s="3" t="s">
        <v>778</v>
      </c>
      <c r="R199" s="160">
        <v>7.66</v>
      </c>
      <c r="S199" s="79">
        <v>7.13</v>
      </c>
      <c r="T199" s="81" t="s">
        <v>54</v>
      </c>
      <c r="U199" s="82"/>
      <c r="V199" s="79">
        <v>7.85</v>
      </c>
      <c r="W199" s="79">
        <v>7.4795999999999996</v>
      </c>
      <c r="X199" s="79"/>
      <c r="Y199" s="79">
        <v>20.7</v>
      </c>
      <c r="Z199" s="79"/>
      <c r="AA199" s="79"/>
      <c r="AB199" s="79"/>
      <c r="AC199" s="79"/>
      <c r="AD199" s="79"/>
      <c r="AE199" s="83"/>
      <c r="AF199" s="84">
        <v>7.64</v>
      </c>
      <c r="AG199" s="84">
        <v>7.4189999999999996</v>
      </c>
      <c r="AH199" s="84"/>
      <c r="AI199" s="84"/>
      <c r="AJ199" s="84"/>
      <c r="AK199" s="84"/>
      <c r="AL199" s="84"/>
      <c r="AM199" s="84"/>
      <c r="AN199" s="85"/>
      <c r="AO199" s="84"/>
      <c r="AP199" s="83"/>
      <c r="AQ199" s="84">
        <v>7.5294999999999996</v>
      </c>
      <c r="AR199" s="84" t="s">
        <v>601</v>
      </c>
      <c r="AS199" s="84" t="e">
        <v>#NUM!</v>
      </c>
      <c r="AT199" s="84" t="e">
        <v>#REF!</v>
      </c>
      <c r="AU199" s="84" t="e">
        <v>#VALUE!</v>
      </c>
      <c r="AV199" s="79" t="e">
        <v>#REF!</v>
      </c>
      <c r="AW199" s="84" t="s">
        <v>209</v>
      </c>
      <c r="AX199" s="84" t="s">
        <v>208</v>
      </c>
      <c r="AY199" s="85">
        <v>7.5294999999999996</v>
      </c>
      <c r="AZ199" s="87">
        <v>1.8823749999999999</v>
      </c>
      <c r="BA199" s="43">
        <v>9.4118750000000002</v>
      </c>
      <c r="BB199" s="85">
        <v>10.164825</v>
      </c>
      <c r="BC199" s="20" t="s">
        <v>12295</v>
      </c>
      <c r="BD199" s="84" t="s">
        <v>12298</v>
      </c>
      <c r="BE199" s="84"/>
      <c r="BF199" s="84"/>
      <c r="BG199" s="84"/>
      <c r="BH199" s="84"/>
      <c r="BI199" s="84"/>
      <c r="BJ199" s="84"/>
      <c r="BK199" s="84"/>
      <c r="BL199" s="84"/>
      <c r="BM199" s="84"/>
      <c r="BN199" s="84"/>
      <c r="BO199" s="84"/>
      <c r="BP199" s="84"/>
      <c r="BQ199" s="84"/>
      <c r="BR199" s="84"/>
      <c r="BS199" s="84"/>
      <c r="BT199" s="84"/>
      <c r="BU199" s="84"/>
      <c r="BV199" s="84"/>
      <c r="BW199" s="84"/>
      <c r="BX199" s="84"/>
      <c r="BY199" s="84"/>
      <c r="BZ199" s="84"/>
      <c r="CA199" s="84"/>
      <c r="CB199" s="84"/>
      <c r="CC199" s="84"/>
      <c r="CD199" s="84"/>
      <c r="CE199" s="84"/>
      <c r="CF199" s="84"/>
      <c r="CG199" s="84"/>
      <c r="CH199" s="84"/>
      <c r="CI199" s="84"/>
      <c r="CJ199" s="84"/>
      <c r="CK199" s="84"/>
      <c r="CL199" s="84"/>
      <c r="CM199" s="84"/>
      <c r="CN199" s="84"/>
      <c r="CO199" s="84"/>
      <c r="CP199" s="84"/>
      <c r="CQ199" s="84"/>
      <c r="CR199" s="84"/>
      <c r="CS199" s="84"/>
      <c r="CT199" s="84"/>
      <c r="CU199" s="84"/>
      <c r="CV199" s="84"/>
      <c r="CW199" s="84"/>
      <c r="CX199" s="84"/>
      <c r="CY199" s="84"/>
      <c r="CZ199" s="84"/>
      <c r="DA199" s="84"/>
      <c r="DB199" s="84"/>
      <c r="DC199" s="84"/>
      <c r="DD199" s="84"/>
      <c r="DE199" s="84"/>
      <c r="DF199" s="84"/>
      <c r="DG199" s="84"/>
      <c r="DH199" s="84"/>
      <c r="DI199" s="84"/>
      <c r="DJ199" s="84"/>
      <c r="DK199" s="84"/>
      <c r="DL199" s="84"/>
    </row>
    <row r="200" spans="1:116" s="20" customFormat="1" ht="30" customHeight="1">
      <c r="A200" s="78" t="s">
        <v>12296</v>
      </c>
      <c r="B200" s="5">
        <v>198</v>
      </c>
      <c r="C200" s="116">
        <v>789</v>
      </c>
      <c r="D200" s="116"/>
      <c r="E200" s="43" t="s">
        <v>990</v>
      </c>
      <c r="F200" s="3" t="s">
        <v>252</v>
      </c>
      <c r="G200" s="3" t="s">
        <v>253</v>
      </c>
      <c r="H200" s="3" t="s">
        <v>138</v>
      </c>
      <c r="I200" s="3" t="s">
        <v>42</v>
      </c>
      <c r="J200" s="3" t="s">
        <v>992</v>
      </c>
      <c r="K200" s="6"/>
      <c r="L200" s="3"/>
      <c r="M200" s="6">
        <v>60</v>
      </c>
      <c r="N200" s="3" t="s">
        <v>44</v>
      </c>
      <c r="O200" s="3" t="s">
        <v>12297</v>
      </c>
      <c r="P200" s="3" t="s">
        <v>646</v>
      </c>
      <c r="Q200" s="3" t="s">
        <v>995</v>
      </c>
      <c r="R200" s="160">
        <v>7.5</v>
      </c>
      <c r="S200" s="79">
        <v>6.98</v>
      </c>
      <c r="T200" s="81">
        <v>6.98</v>
      </c>
      <c r="U200" s="82"/>
      <c r="V200" s="79"/>
      <c r="W200" s="79">
        <v>7.4958999999999998</v>
      </c>
      <c r="X200" s="79"/>
      <c r="Y200" s="79">
        <v>15</v>
      </c>
      <c r="Z200" s="79"/>
      <c r="AA200" s="79"/>
      <c r="AB200" s="79"/>
      <c r="AC200" s="79"/>
      <c r="AD200" s="79"/>
      <c r="AE200" s="83"/>
      <c r="AF200" s="84"/>
      <c r="AG200" s="84">
        <v>7.4356099999999996</v>
      </c>
      <c r="AH200" s="84"/>
      <c r="AI200" s="84">
        <v>15</v>
      </c>
      <c r="AJ200" s="84"/>
      <c r="AK200" s="84"/>
      <c r="AL200" s="84"/>
      <c r="AM200" s="84"/>
      <c r="AN200" s="85">
        <v>7.4720000000000004</v>
      </c>
      <c r="AO200" s="84" t="s">
        <v>207</v>
      </c>
      <c r="AP200" s="83" t="s">
        <v>208</v>
      </c>
      <c r="AQ200" s="84">
        <v>11.217805</v>
      </c>
      <c r="AR200" s="84">
        <v>7.5</v>
      </c>
      <c r="AS200" s="84" t="e">
        <v>#NUM!</v>
      </c>
      <c r="AT200" s="84" t="e">
        <v>#REF!</v>
      </c>
      <c r="AU200" s="84">
        <v>7.5034999999999998</v>
      </c>
      <c r="AV200" s="79" t="e">
        <v>#REF!</v>
      </c>
      <c r="AW200" s="86" t="s">
        <v>49</v>
      </c>
      <c r="AX200" s="84" t="s">
        <v>48</v>
      </c>
      <c r="AY200" s="85">
        <v>7.5</v>
      </c>
      <c r="AZ200" s="87">
        <v>1.875</v>
      </c>
      <c r="BA200" s="43">
        <v>9.375</v>
      </c>
      <c r="BB200" s="85">
        <v>10.125</v>
      </c>
      <c r="BC200" s="20" t="s">
        <v>12295</v>
      </c>
      <c r="BD200" s="84" t="s">
        <v>12298</v>
      </c>
      <c r="BE200" s="84"/>
      <c r="BF200" s="84"/>
      <c r="BG200" s="84"/>
      <c r="BH200" s="84"/>
      <c r="BI200" s="84"/>
      <c r="BJ200" s="84"/>
      <c r="BK200" s="84"/>
      <c r="BL200" s="84"/>
      <c r="BM200" s="84"/>
      <c r="BN200" s="84"/>
      <c r="BO200" s="84"/>
      <c r="BP200" s="84"/>
      <c r="BQ200" s="84"/>
      <c r="BR200" s="84"/>
      <c r="BS200" s="84"/>
      <c r="BT200" s="84"/>
      <c r="BU200" s="84"/>
      <c r="BV200" s="84"/>
      <c r="BW200" s="84"/>
      <c r="BX200" s="84"/>
      <c r="BY200" s="84"/>
      <c r="BZ200" s="84"/>
      <c r="CA200" s="84"/>
      <c r="CB200" s="84"/>
      <c r="CC200" s="84"/>
      <c r="CD200" s="84"/>
      <c r="CE200" s="84"/>
      <c r="CF200" s="84"/>
      <c r="CG200" s="84"/>
      <c r="CH200" s="84"/>
      <c r="CI200" s="84"/>
      <c r="CJ200" s="84"/>
      <c r="CK200" s="84"/>
      <c r="CL200" s="84"/>
      <c r="CM200" s="84"/>
      <c r="CN200" s="84"/>
      <c r="CO200" s="84"/>
      <c r="CP200" s="84"/>
      <c r="CQ200" s="84"/>
      <c r="CR200" s="84"/>
      <c r="CS200" s="84"/>
      <c r="CT200" s="84"/>
      <c r="CU200" s="84"/>
      <c r="CV200" s="84"/>
      <c r="CW200" s="84"/>
      <c r="CX200" s="84"/>
      <c r="CY200" s="84"/>
      <c r="CZ200" s="84"/>
      <c r="DA200" s="84"/>
      <c r="DB200" s="84"/>
      <c r="DC200" s="84"/>
      <c r="DD200" s="84"/>
      <c r="DE200" s="84"/>
      <c r="DF200" s="84"/>
      <c r="DG200" s="84"/>
      <c r="DH200" s="84"/>
      <c r="DI200" s="84"/>
      <c r="DJ200" s="84"/>
      <c r="DK200" s="84"/>
      <c r="DL200" s="84"/>
    </row>
    <row r="201" spans="1:116" s="20" customFormat="1" ht="30" customHeight="1">
      <c r="A201" s="78" t="s">
        <v>12296</v>
      </c>
      <c r="B201" s="5">
        <v>199</v>
      </c>
      <c r="C201" s="116">
        <v>790</v>
      </c>
      <c r="D201" s="116"/>
      <c r="E201" s="43" t="s">
        <v>990</v>
      </c>
      <c r="F201" s="3" t="s">
        <v>252</v>
      </c>
      <c r="G201" s="3" t="s">
        <v>253</v>
      </c>
      <c r="H201" s="3" t="s">
        <v>201</v>
      </c>
      <c r="I201" s="3" t="s">
        <v>42</v>
      </c>
      <c r="J201" s="3" t="s">
        <v>992</v>
      </c>
      <c r="K201" s="6"/>
      <c r="L201" s="3"/>
      <c r="M201" s="6">
        <v>60</v>
      </c>
      <c r="N201" s="3" t="s">
        <v>44</v>
      </c>
      <c r="O201" s="3" t="s">
        <v>12297</v>
      </c>
      <c r="P201" s="3" t="s">
        <v>646</v>
      </c>
      <c r="Q201" s="3" t="s">
        <v>996</v>
      </c>
      <c r="R201" s="160">
        <v>12.78</v>
      </c>
      <c r="S201" s="79">
        <v>11.89</v>
      </c>
      <c r="T201" s="81">
        <v>11.89</v>
      </c>
      <c r="U201" s="82"/>
      <c r="V201" s="79">
        <v>11.4</v>
      </c>
      <c r="W201" s="79">
        <v>14.0412</v>
      </c>
      <c r="X201" s="79"/>
      <c r="Y201" s="79">
        <v>22.6</v>
      </c>
      <c r="Z201" s="79"/>
      <c r="AA201" s="79"/>
      <c r="AB201" s="79"/>
      <c r="AC201" s="79"/>
      <c r="AD201" s="79"/>
      <c r="AE201" s="83"/>
      <c r="AF201" s="84">
        <v>11.4</v>
      </c>
      <c r="AG201" s="84">
        <v>13.9283</v>
      </c>
      <c r="AH201" s="84"/>
      <c r="AI201" s="84">
        <v>22.6</v>
      </c>
      <c r="AJ201" s="84"/>
      <c r="AK201" s="84"/>
      <c r="AL201" s="84"/>
      <c r="AM201" s="84"/>
      <c r="AN201" s="85">
        <v>12.72</v>
      </c>
      <c r="AO201" s="84" t="s">
        <v>47</v>
      </c>
      <c r="AP201" s="83" t="s">
        <v>48</v>
      </c>
      <c r="AQ201" s="84">
        <v>12.664149999999999</v>
      </c>
      <c r="AR201" s="84" t="s">
        <v>601</v>
      </c>
      <c r="AS201" s="84" t="e">
        <v>#NUM!</v>
      </c>
      <c r="AT201" s="84" t="e">
        <v>#REF!</v>
      </c>
      <c r="AU201" s="84">
        <v>12.781750000000001</v>
      </c>
      <c r="AV201" s="79" t="e">
        <v>#REF!</v>
      </c>
      <c r="AW201" s="84" t="s">
        <v>209</v>
      </c>
      <c r="AX201" s="84" t="s">
        <v>208</v>
      </c>
      <c r="AY201" s="85">
        <v>12.664149999999999</v>
      </c>
      <c r="AZ201" s="87">
        <v>2.1529055000000001</v>
      </c>
      <c r="BA201" s="43">
        <v>14.817055499999999</v>
      </c>
      <c r="BB201" s="85">
        <v>16.002419939999999</v>
      </c>
      <c r="BC201" s="20" t="s">
        <v>12295</v>
      </c>
      <c r="BD201" s="84" t="s">
        <v>12298</v>
      </c>
      <c r="BE201" s="84"/>
      <c r="BF201" s="84"/>
      <c r="BG201" s="84"/>
      <c r="BH201" s="84"/>
      <c r="BI201" s="84"/>
      <c r="BJ201" s="84"/>
      <c r="BK201" s="84"/>
      <c r="BL201" s="84"/>
      <c r="BM201" s="84"/>
      <c r="BN201" s="84"/>
      <c r="BO201" s="84"/>
      <c r="BP201" s="84"/>
      <c r="BQ201" s="84"/>
      <c r="BR201" s="84"/>
      <c r="BS201" s="84"/>
      <c r="BT201" s="84"/>
      <c r="BU201" s="84"/>
      <c r="BV201" s="84"/>
      <c r="BW201" s="84"/>
      <c r="BX201" s="84"/>
      <c r="BY201" s="84"/>
      <c r="BZ201" s="84"/>
      <c r="CA201" s="84"/>
      <c r="CB201" s="84"/>
      <c r="CC201" s="84"/>
      <c r="CD201" s="84"/>
      <c r="CE201" s="84"/>
      <c r="CF201" s="84"/>
      <c r="CG201" s="84"/>
      <c r="CH201" s="84"/>
      <c r="CI201" s="84"/>
      <c r="CJ201" s="84"/>
      <c r="CK201" s="84"/>
      <c r="CL201" s="84"/>
      <c r="CM201" s="84"/>
      <c r="CN201" s="84"/>
      <c r="CO201" s="84"/>
      <c r="CP201" s="84"/>
      <c r="CQ201" s="84"/>
      <c r="CR201" s="84"/>
      <c r="CS201" s="84"/>
      <c r="CT201" s="84"/>
      <c r="CU201" s="84"/>
      <c r="CV201" s="84"/>
      <c r="CW201" s="84"/>
      <c r="CX201" s="84"/>
      <c r="CY201" s="84"/>
      <c r="CZ201" s="84"/>
      <c r="DA201" s="84"/>
      <c r="DB201" s="84"/>
      <c r="DC201" s="84"/>
      <c r="DD201" s="84"/>
      <c r="DE201" s="84"/>
      <c r="DF201" s="84"/>
      <c r="DG201" s="84"/>
      <c r="DH201" s="84"/>
      <c r="DI201" s="84"/>
      <c r="DJ201" s="84"/>
      <c r="DK201" s="84"/>
      <c r="DL201" s="84"/>
    </row>
    <row r="202" spans="1:116" s="20" customFormat="1" ht="30" customHeight="1">
      <c r="A202" s="183" t="s">
        <v>14120</v>
      </c>
      <c r="B202" s="5">
        <v>200</v>
      </c>
      <c r="C202" s="6">
        <v>5192</v>
      </c>
      <c r="D202" s="6"/>
      <c r="E202" s="186" t="s">
        <v>1288</v>
      </c>
      <c r="F202" s="3" t="s">
        <v>14126</v>
      </c>
      <c r="G202" s="3" t="s">
        <v>1290</v>
      </c>
      <c r="H202" s="3" t="s">
        <v>1291</v>
      </c>
      <c r="I202" s="3" t="s">
        <v>842</v>
      </c>
      <c r="J202" s="3" t="s">
        <v>1292</v>
      </c>
      <c r="K202" s="6"/>
      <c r="L202" s="3"/>
      <c r="M202" s="6">
        <v>30</v>
      </c>
      <c r="N202" s="3" t="s">
        <v>44</v>
      </c>
      <c r="O202" s="3" t="s">
        <v>12297</v>
      </c>
      <c r="P202" s="3" t="s">
        <v>14122</v>
      </c>
      <c r="Q202" s="3" t="s">
        <v>1293</v>
      </c>
      <c r="R202" s="156">
        <v>4.07</v>
      </c>
      <c r="S202" s="22">
        <v>3.79</v>
      </c>
      <c r="T202" s="42">
        <v>3.79</v>
      </c>
      <c r="U202" s="21"/>
      <c r="V202" s="22"/>
      <c r="W202" s="22">
        <v>4.54</v>
      </c>
      <c r="X202" s="22">
        <v>4.53</v>
      </c>
      <c r="Y202" s="22"/>
      <c r="Z202" s="22"/>
      <c r="AA202" s="22"/>
      <c r="AB202" s="22"/>
      <c r="AC202" s="22"/>
      <c r="AD202" s="24"/>
      <c r="AF202" s="20">
        <v>4.5</v>
      </c>
      <c r="AI202" s="20">
        <v>3.3</v>
      </c>
      <c r="AN202" s="25"/>
      <c r="AP202" s="24"/>
      <c r="AQ202" s="20" t="e">
        <v>#NUM!</v>
      </c>
      <c r="AR202" s="20" t="e">
        <v>#NUM!</v>
      </c>
      <c r="AS202" s="20" t="e">
        <v>#NUM!</v>
      </c>
      <c r="AT202" s="20" t="e">
        <v>#REF!</v>
      </c>
      <c r="AU202" s="20">
        <v>4.0742500000000001</v>
      </c>
      <c r="AV202" s="22" t="e">
        <v>#REF!</v>
      </c>
      <c r="AW202" s="20" t="s">
        <v>71</v>
      </c>
      <c r="AX202" s="20" t="s">
        <v>72</v>
      </c>
      <c r="AY202" s="25">
        <v>4.07</v>
      </c>
      <c r="AZ202" s="27">
        <v>1.0175000000000001</v>
      </c>
      <c r="BA202" s="3">
        <v>5.0875000000000004</v>
      </c>
      <c r="BB202" s="25">
        <v>5.4945000000000004</v>
      </c>
      <c r="BC202" s="20" t="s">
        <v>12295</v>
      </c>
      <c r="BD202" s="20" t="s">
        <v>12287</v>
      </c>
      <c r="BE202" s="20" t="s">
        <v>14113</v>
      </c>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row>
    <row r="203" spans="1:116" s="20" customFormat="1" ht="30" customHeight="1">
      <c r="A203" s="78" t="s">
        <v>12296</v>
      </c>
      <c r="B203" s="5">
        <v>201</v>
      </c>
      <c r="C203" s="44">
        <v>1135</v>
      </c>
      <c r="D203" s="44"/>
      <c r="E203" s="43" t="s">
        <v>1168</v>
      </c>
      <c r="F203" s="3" t="s">
        <v>1169</v>
      </c>
      <c r="G203" s="3" t="s">
        <v>966</v>
      </c>
      <c r="H203" s="3" t="s">
        <v>1170</v>
      </c>
      <c r="I203" s="3" t="s">
        <v>771</v>
      </c>
      <c r="J203" s="3" t="s">
        <v>1171</v>
      </c>
      <c r="K203" s="6"/>
      <c r="L203" s="3"/>
      <c r="M203" s="6">
        <v>10</v>
      </c>
      <c r="N203" s="3" t="s">
        <v>44</v>
      </c>
      <c r="O203" s="3" t="s">
        <v>12297</v>
      </c>
      <c r="P203" s="3" t="s">
        <v>638</v>
      </c>
      <c r="Q203" s="3" t="s">
        <v>1172</v>
      </c>
      <c r="R203" s="160">
        <v>3.11</v>
      </c>
      <c r="S203" s="79">
        <v>2.91</v>
      </c>
      <c r="T203" s="81">
        <v>2.91</v>
      </c>
      <c r="U203" s="82"/>
      <c r="V203" s="79">
        <v>3.11</v>
      </c>
      <c r="W203" s="79">
        <v>3.0893999999999999</v>
      </c>
      <c r="X203" s="79"/>
      <c r="Y203" s="79">
        <v>3.24</v>
      </c>
      <c r="Z203" s="79"/>
      <c r="AA203" s="79"/>
      <c r="AB203" s="79"/>
      <c r="AC203" s="79"/>
      <c r="AD203" s="79"/>
      <c r="AE203" s="83"/>
      <c r="AF203" s="84">
        <v>3.02</v>
      </c>
      <c r="AG203" s="84"/>
      <c r="AH203" s="84"/>
      <c r="AI203" s="84"/>
      <c r="AJ203" s="84"/>
      <c r="AK203" s="84"/>
      <c r="AL203" s="84"/>
      <c r="AM203" s="84"/>
      <c r="AN203" s="85">
        <v>3.11</v>
      </c>
      <c r="AO203" s="84" t="s">
        <v>47</v>
      </c>
      <c r="AP203" s="83" t="s">
        <v>48</v>
      </c>
      <c r="AQ203" s="84" t="e">
        <v>#NUM!</v>
      </c>
      <c r="AR203" s="84" t="e">
        <v>#NUM!</v>
      </c>
      <c r="AS203" s="84" t="e">
        <v>#NUM!</v>
      </c>
      <c r="AT203" s="84" t="e">
        <v>#REF!</v>
      </c>
      <c r="AU203" s="84">
        <v>3.12825</v>
      </c>
      <c r="AV203" s="79" t="e">
        <v>#REF!</v>
      </c>
      <c r="AW203" s="86" t="s">
        <v>49</v>
      </c>
      <c r="AX203" s="84" t="s">
        <v>48</v>
      </c>
      <c r="AY203" s="85">
        <v>3.11</v>
      </c>
      <c r="AZ203" s="87">
        <v>0.77749999999999997</v>
      </c>
      <c r="BA203" s="43">
        <v>3.8874999999999997</v>
      </c>
      <c r="BB203" s="85">
        <v>4.1985000000000001</v>
      </c>
      <c r="BC203" s="20" t="s">
        <v>12295</v>
      </c>
      <c r="BD203" s="84" t="s">
        <v>12298</v>
      </c>
      <c r="BE203" s="84"/>
      <c r="BF203" s="84"/>
      <c r="BG203" s="84"/>
      <c r="BH203" s="84"/>
      <c r="BI203" s="84"/>
      <c r="BJ203" s="84"/>
      <c r="BK203" s="84"/>
      <c r="BL203" s="84"/>
      <c r="BM203" s="84"/>
      <c r="BN203" s="84"/>
      <c r="BO203" s="84"/>
      <c r="BP203" s="84"/>
      <c r="BQ203" s="84"/>
      <c r="BR203" s="84"/>
      <c r="BS203" s="84"/>
      <c r="BT203" s="84"/>
      <c r="BU203" s="84"/>
      <c r="BV203" s="84"/>
      <c r="BW203" s="84"/>
      <c r="BX203" s="84"/>
      <c r="BY203" s="84"/>
      <c r="BZ203" s="84"/>
      <c r="CA203" s="84"/>
      <c r="CB203" s="84"/>
      <c r="CC203" s="84"/>
      <c r="CD203" s="84"/>
      <c r="CE203" s="84"/>
      <c r="CF203" s="84"/>
      <c r="CG203" s="84"/>
      <c r="CH203" s="84"/>
      <c r="CI203" s="84"/>
      <c r="CJ203" s="84"/>
      <c r="CK203" s="84"/>
      <c r="CL203" s="84"/>
      <c r="CM203" s="84"/>
      <c r="CN203" s="84"/>
      <c r="CO203" s="84"/>
      <c r="CP203" s="84"/>
      <c r="CQ203" s="84"/>
      <c r="CR203" s="84"/>
      <c r="CS203" s="84"/>
      <c r="CT203" s="84"/>
      <c r="CU203" s="84"/>
      <c r="CV203" s="84"/>
      <c r="CW203" s="84"/>
      <c r="CX203" s="84"/>
      <c r="CY203" s="84"/>
      <c r="CZ203" s="84"/>
      <c r="DA203" s="84"/>
      <c r="DB203" s="84"/>
      <c r="DC203" s="84"/>
      <c r="DD203" s="84"/>
      <c r="DE203" s="84"/>
      <c r="DF203" s="84"/>
      <c r="DG203" s="84"/>
      <c r="DH203" s="84"/>
      <c r="DI203" s="84"/>
      <c r="DJ203" s="84"/>
      <c r="DK203" s="84"/>
      <c r="DL203" s="84"/>
    </row>
    <row r="204" spans="1:116" s="20" customFormat="1" ht="30" customHeight="1">
      <c r="A204" s="78" t="s">
        <v>12296</v>
      </c>
      <c r="B204" s="5">
        <v>202</v>
      </c>
      <c r="C204" s="44">
        <v>5290</v>
      </c>
      <c r="D204" s="44"/>
      <c r="E204" s="43" t="s">
        <v>941</v>
      </c>
      <c r="F204" s="3" t="s">
        <v>942</v>
      </c>
      <c r="G204" s="3" t="s">
        <v>943</v>
      </c>
      <c r="H204" s="3" t="s">
        <v>944</v>
      </c>
      <c r="I204" s="3" t="s">
        <v>310</v>
      </c>
      <c r="J204" s="3" t="s">
        <v>945</v>
      </c>
      <c r="K204" s="6">
        <v>50</v>
      </c>
      <c r="L204" s="3" t="s">
        <v>67</v>
      </c>
      <c r="M204" s="6">
        <v>1</v>
      </c>
      <c r="N204" s="3" t="s">
        <v>44</v>
      </c>
      <c r="O204" s="3" t="s">
        <v>12297</v>
      </c>
      <c r="P204" s="3" t="s">
        <v>608</v>
      </c>
      <c r="Q204" s="3" t="s">
        <v>946</v>
      </c>
      <c r="R204" s="160">
        <v>3.2</v>
      </c>
      <c r="S204" s="79">
        <v>2.99</v>
      </c>
      <c r="T204" s="81">
        <v>2.99</v>
      </c>
      <c r="U204" s="82"/>
      <c r="V204" s="79"/>
      <c r="W204" s="79">
        <v>3.5771999999999999</v>
      </c>
      <c r="X204" s="79">
        <v>2.6</v>
      </c>
      <c r="Y204" s="79"/>
      <c r="Z204" s="79"/>
      <c r="AA204" s="79"/>
      <c r="AB204" s="79"/>
      <c r="AC204" s="79"/>
      <c r="AD204" s="79"/>
      <c r="AE204" s="83"/>
      <c r="AF204" s="84"/>
      <c r="AG204" s="84"/>
      <c r="AH204" s="84"/>
      <c r="AI204" s="84"/>
      <c r="AJ204" s="84"/>
      <c r="AK204" s="84"/>
      <c r="AL204" s="84"/>
      <c r="AM204" s="84"/>
      <c r="AN204" s="85">
        <v>3.2</v>
      </c>
      <c r="AO204" s="84" t="s">
        <v>47</v>
      </c>
      <c r="AP204" s="83" t="s">
        <v>48</v>
      </c>
      <c r="AQ204" s="84" t="e">
        <v>#NUM!</v>
      </c>
      <c r="AR204" s="84" t="e">
        <v>#NUM!</v>
      </c>
      <c r="AS204" s="84" t="e">
        <v>#NUM!</v>
      </c>
      <c r="AT204" s="84" t="e">
        <v>#REF!</v>
      </c>
      <c r="AU204" s="84">
        <v>3.2142500000000003</v>
      </c>
      <c r="AV204" s="79" t="e">
        <v>#REF!</v>
      </c>
      <c r="AW204" s="86" t="s">
        <v>49</v>
      </c>
      <c r="AX204" s="84" t="s">
        <v>48</v>
      </c>
      <c r="AY204" s="85">
        <v>3.2</v>
      </c>
      <c r="AZ204" s="87">
        <v>0.8</v>
      </c>
      <c r="BA204" s="43">
        <v>4</v>
      </c>
      <c r="BB204" s="85">
        <v>4.32</v>
      </c>
      <c r="BC204" s="20" t="s">
        <v>12295</v>
      </c>
      <c r="BD204" s="84" t="s">
        <v>12298</v>
      </c>
      <c r="BE204" s="84"/>
      <c r="BF204" s="89"/>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84"/>
      <c r="CU204" s="84"/>
      <c r="CV204" s="84"/>
      <c r="CW204" s="84"/>
      <c r="CX204" s="84"/>
      <c r="CY204" s="84"/>
      <c r="CZ204" s="84"/>
      <c r="DA204" s="84"/>
      <c r="DB204" s="84"/>
      <c r="DC204" s="84"/>
      <c r="DD204" s="84"/>
      <c r="DE204" s="84"/>
      <c r="DF204" s="84"/>
      <c r="DG204" s="84"/>
      <c r="DH204" s="84"/>
      <c r="DI204" s="84"/>
      <c r="DJ204" s="84"/>
      <c r="DK204" s="84"/>
      <c r="DL204" s="84"/>
    </row>
    <row r="205" spans="1:116" s="20" customFormat="1" ht="30" customHeight="1">
      <c r="A205" s="78" t="s">
        <v>12296</v>
      </c>
      <c r="B205" s="5">
        <v>203</v>
      </c>
      <c r="C205" s="116">
        <v>5326</v>
      </c>
      <c r="D205" s="116"/>
      <c r="E205" s="43" t="s">
        <v>1281</v>
      </c>
      <c r="F205" s="3" t="s">
        <v>1278</v>
      </c>
      <c r="G205" s="3" t="s">
        <v>1279</v>
      </c>
      <c r="H205" s="3" t="s">
        <v>516</v>
      </c>
      <c r="I205" s="3" t="s">
        <v>102</v>
      </c>
      <c r="J205" s="3" t="s">
        <v>1282</v>
      </c>
      <c r="K205" s="6"/>
      <c r="L205" s="3"/>
      <c r="M205" s="6">
        <v>10</v>
      </c>
      <c r="N205" s="3" t="s">
        <v>44</v>
      </c>
      <c r="O205" s="3" t="s">
        <v>12297</v>
      </c>
      <c r="P205" s="3" t="s">
        <v>590</v>
      </c>
      <c r="Q205" s="3" t="s">
        <v>1283</v>
      </c>
      <c r="R205" s="160">
        <v>1.53</v>
      </c>
      <c r="S205" s="79">
        <v>1.42</v>
      </c>
      <c r="T205" s="81">
        <v>1.42</v>
      </c>
      <c r="U205" s="82"/>
      <c r="V205" s="79"/>
      <c r="W205" s="79">
        <v>1.5287999999999999</v>
      </c>
      <c r="X205" s="79">
        <v>3.19</v>
      </c>
      <c r="Y205" s="79">
        <v>3.1</v>
      </c>
      <c r="Z205" s="79"/>
      <c r="AA205" s="79"/>
      <c r="AB205" s="79"/>
      <c r="AC205" s="79"/>
      <c r="AD205" s="79"/>
      <c r="AE205" s="83"/>
      <c r="AF205" s="84"/>
      <c r="AG205" s="84">
        <v>1.516</v>
      </c>
      <c r="AH205" s="84">
        <v>3.91</v>
      </c>
      <c r="AI205" s="84">
        <v>3.1</v>
      </c>
      <c r="AJ205" s="84"/>
      <c r="AK205" s="84"/>
      <c r="AL205" s="84"/>
      <c r="AM205" s="84"/>
      <c r="AN205" s="85">
        <v>1.5245</v>
      </c>
      <c r="AO205" s="84" t="s">
        <v>207</v>
      </c>
      <c r="AP205" s="83" t="s">
        <v>208</v>
      </c>
      <c r="AQ205" s="84">
        <v>2.3079999999999998</v>
      </c>
      <c r="AR205" s="84">
        <v>1.53</v>
      </c>
      <c r="AS205" s="84" t="e">
        <v>#NUM!</v>
      </c>
      <c r="AT205" s="84" t="e">
        <v>#REF!</v>
      </c>
      <c r="AU205" s="84">
        <v>1.5265</v>
      </c>
      <c r="AV205" s="79" t="e">
        <v>#REF!</v>
      </c>
      <c r="AW205" s="86" t="s">
        <v>49</v>
      </c>
      <c r="AX205" s="86" t="s">
        <v>48</v>
      </c>
      <c r="AY205" s="85">
        <v>1.526</v>
      </c>
      <c r="AZ205" s="87">
        <v>0.38150000000000001</v>
      </c>
      <c r="BA205" s="43">
        <v>1.9075</v>
      </c>
      <c r="BB205" s="85">
        <v>2.0600999999999998</v>
      </c>
      <c r="BC205" s="20" t="s">
        <v>12295</v>
      </c>
      <c r="BD205" s="84" t="s">
        <v>12298</v>
      </c>
      <c r="BE205" s="84"/>
      <c r="BF205" s="84"/>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row>
    <row r="206" spans="1:116" s="20" customFormat="1" ht="30" customHeight="1">
      <c r="A206" s="78" t="s">
        <v>12296</v>
      </c>
      <c r="B206" s="5">
        <v>204</v>
      </c>
      <c r="C206" s="116">
        <v>5344</v>
      </c>
      <c r="D206" s="116"/>
      <c r="E206" s="43" t="s">
        <v>1140</v>
      </c>
      <c r="F206" s="116" t="s">
        <v>1141</v>
      </c>
      <c r="G206" s="116" t="s">
        <v>1142</v>
      </c>
      <c r="H206" s="116" t="s">
        <v>1143</v>
      </c>
      <c r="I206" s="116" t="s">
        <v>1144</v>
      </c>
      <c r="J206" s="116" t="s">
        <v>1145</v>
      </c>
      <c r="K206" s="239">
        <v>10</v>
      </c>
      <c r="L206" s="116" t="s">
        <v>79</v>
      </c>
      <c r="M206" s="239">
        <v>1</v>
      </c>
      <c r="N206" s="116" t="s">
        <v>44</v>
      </c>
      <c r="O206" s="116" t="s">
        <v>12297</v>
      </c>
      <c r="P206" s="116" t="s">
        <v>608</v>
      </c>
      <c r="Q206" s="116" t="s">
        <v>1146</v>
      </c>
      <c r="R206" s="160">
        <v>1.83</v>
      </c>
      <c r="S206" s="79">
        <v>1.71</v>
      </c>
      <c r="T206" s="81">
        <v>1.71</v>
      </c>
      <c r="U206" s="82"/>
      <c r="V206" s="79">
        <v>1.83</v>
      </c>
      <c r="W206" s="79">
        <v>2.3576999999999999</v>
      </c>
      <c r="X206" s="79"/>
      <c r="Y206" s="79">
        <v>2.73</v>
      </c>
      <c r="Z206" s="79"/>
      <c r="AA206" s="79"/>
      <c r="AB206" s="79"/>
      <c r="AC206" s="79"/>
      <c r="AD206" s="79"/>
      <c r="AE206" s="83"/>
      <c r="AF206" s="84">
        <v>1.78</v>
      </c>
      <c r="AG206" s="84"/>
      <c r="AH206" s="84"/>
      <c r="AI206" s="84"/>
      <c r="AJ206" s="84"/>
      <c r="AK206" s="84"/>
      <c r="AL206" s="84"/>
      <c r="AM206" s="84"/>
      <c r="AN206" s="85">
        <v>1.83</v>
      </c>
      <c r="AO206" s="84" t="s">
        <v>47</v>
      </c>
      <c r="AP206" s="83" t="s">
        <v>48</v>
      </c>
      <c r="AQ206" s="84" t="e">
        <v>#NUM!</v>
      </c>
      <c r="AR206" s="84" t="e">
        <v>#NUM!</v>
      </c>
      <c r="AS206" s="84" t="e">
        <v>#NUM!</v>
      </c>
      <c r="AT206" s="84" t="e">
        <v>#REF!</v>
      </c>
      <c r="AU206" s="84">
        <v>1.8382499999999999</v>
      </c>
      <c r="AV206" s="79" t="e">
        <v>#REF!</v>
      </c>
      <c r="AW206" s="86" t="s">
        <v>49</v>
      </c>
      <c r="AX206" s="84" t="s">
        <v>48</v>
      </c>
      <c r="AY206" s="85">
        <v>1.8380000000000001</v>
      </c>
      <c r="AZ206" s="87">
        <v>0.45950000000000002</v>
      </c>
      <c r="BA206" s="43">
        <v>2.2975000000000003</v>
      </c>
      <c r="BB206" s="85">
        <v>2.4813000000000005</v>
      </c>
      <c r="BC206" s="20" t="s">
        <v>12295</v>
      </c>
      <c r="BD206" s="84" t="s">
        <v>12298</v>
      </c>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84"/>
      <c r="CU206" s="84"/>
      <c r="CV206" s="84"/>
      <c r="CW206" s="84"/>
      <c r="CX206" s="84"/>
      <c r="CY206" s="84"/>
      <c r="CZ206" s="84"/>
      <c r="DA206" s="84"/>
      <c r="DB206" s="84"/>
      <c r="DC206" s="84"/>
      <c r="DD206" s="84"/>
      <c r="DE206" s="84"/>
      <c r="DF206" s="84"/>
      <c r="DG206" s="84"/>
      <c r="DH206" s="84"/>
      <c r="DI206" s="84"/>
      <c r="DJ206" s="84"/>
      <c r="DK206" s="84"/>
      <c r="DL206" s="84"/>
    </row>
    <row r="207" spans="1:116" s="20" customFormat="1" ht="30" customHeight="1">
      <c r="A207" s="78" t="s">
        <v>12296</v>
      </c>
      <c r="B207" s="5">
        <v>205</v>
      </c>
      <c r="C207" s="116">
        <v>5343</v>
      </c>
      <c r="D207" s="116"/>
      <c r="E207" s="43" t="s">
        <v>1147</v>
      </c>
      <c r="F207" s="116" t="s">
        <v>1148</v>
      </c>
      <c r="G207" s="116" t="s">
        <v>1142</v>
      </c>
      <c r="H207" s="116" t="s">
        <v>1149</v>
      </c>
      <c r="I207" s="116" t="s">
        <v>1144</v>
      </c>
      <c r="J207" s="116" t="s">
        <v>1150</v>
      </c>
      <c r="K207" s="239">
        <v>10</v>
      </c>
      <c r="L207" s="116" t="s">
        <v>79</v>
      </c>
      <c r="M207" s="239">
        <v>1</v>
      </c>
      <c r="N207" s="116" t="s">
        <v>44</v>
      </c>
      <c r="O207" s="116" t="s">
        <v>12297</v>
      </c>
      <c r="P207" s="116" t="s">
        <v>590</v>
      </c>
      <c r="Q207" s="116" t="s">
        <v>1151</v>
      </c>
      <c r="R207" s="160">
        <v>1.83</v>
      </c>
      <c r="S207" s="79">
        <v>1.71</v>
      </c>
      <c r="T207" s="81">
        <v>1.71</v>
      </c>
      <c r="U207" s="82"/>
      <c r="V207" s="79">
        <v>1.83</v>
      </c>
      <c r="W207" s="79">
        <v>2.4390000000000001</v>
      </c>
      <c r="X207" s="79">
        <v>1.9</v>
      </c>
      <c r="Y207" s="79">
        <v>2.91</v>
      </c>
      <c r="Z207" s="79"/>
      <c r="AA207" s="79"/>
      <c r="AB207" s="79"/>
      <c r="AC207" s="79"/>
      <c r="AD207" s="79"/>
      <c r="AE207" s="83"/>
      <c r="AF207" s="84">
        <v>1.78</v>
      </c>
      <c r="AG207" s="84"/>
      <c r="AH207" s="84"/>
      <c r="AI207" s="84"/>
      <c r="AJ207" s="84"/>
      <c r="AK207" s="84"/>
      <c r="AL207" s="84"/>
      <c r="AM207" s="84"/>
      <c r="AN207" s="85">
        <v>1.83</v>
      </c>
      <c r="AO207" s="84" t="s">
        <v>47</v>
      </c>
      <c r="AP207" s="83" t="s">
        <v>48</v>
      </c>
      <c r="AQ207" s="84" t="e">
        <v>#NUM!</v>
      </c>
      <c r="AR207" s="84" t="e">
        <v>#NUM!</v>
      </c>
      <c r="AS207" s="84" t="e">
        <v>#NUM!</v>
      </c>
      <c r="AT207" s="84" t="e">
        <v>#REF!</v>
      </c>
      <c r="AU207" s="84">
        <v>1.8382499999999999</v>
      </c>
      <c r="AV207" s="79" t="e">
        <v>#REF!</v>
      </c>
      <c r="AW207" s="86" t="s">
        <v>49</v>
      </c>
      <c r="AX207" s="84" t="s">
        <v>48</v>
      </c>
      <c r="AY207" s="85">
        <v>1.8380000000000001</v>
      </c>
      <c r="AZ207" s="87">
        <v>0.45950000000000002</v>
      </c>
      <c r="BA207" s="43">
        <v>2.2975000000000003</v>
      </c>
      <c r="BB207" s="85">
        <v>2.4813000000000005</v>
      </c>
      <c r="BC207" s="20" t="s">
        <v>12295</v>
      </c>
      <c r="BD207" s="84" t="s">
        <v>12298</v>
      </c>
      <c r="BE207" s="84"/>
      <c r="BF207" s="84"/>
      <c r="BG207" s="84"/>
      <c r="BH207" s="84"/>
      <c r="BI207" s="84"/>
      <c r="BJ207" s="84"/>
      <c r="BK207" s="84"/>
      <c r="BL207" s="84"/>
      <c r="BM207" s="84"/>
      <c r="BN207" s="84"/>
      <c r="BO207" s="84"/>
      <c r="BP207" s="84"/>
      <c r="BQ207" s="84"/>
      <c r="BR207" s="84"/>
      <c r="BS207" s="84"/>
      <c r="BT207" s="84"/>
      <c r="BU207" s="84"/>
      <c r="BV207" s="84"/>
      <c r="BW207" s="84"/>
      <c r="BX207" s="84"/>
      <c r="BY207" s="84"/>
      <c r="BZ207" s="84"/>
      <c r="CA207" s="84"/>
      <c r="CB207" s="84"/>
      <c r="CC207" s="84"/>
      <c r="CD207" s="84"/>
      <c r="CE207" s="84"/>
      <c r="CF207" s="84"/>
      <c r="CG207" s="84"/>
      <c r="CH207" s="84"/>
      <c r="CI207" s="84"/>
      <c r="CJ207" s="84"/>
      <c r="CK207" s="84"/>
      <c r="CL207" s="84"/>
      <c r="CM207" s="84"/>
      <c r="CN207" s="84"/>
      <c r="CO207" s="84"/>
      <c r="CP207" s="84"/>
      <c r="CQ207" s="84"/>
      <c r="CR207" s="84"/>
      <c r="CS207" s="84"/>
      <c r="CT207" s="84"/>
      <c r="CU207" s="84"/>
      <c r="CV207" s="84"/>
      <c r="CW207" s="84"/>
      <c r="CX207" s="84"/>
      <c r="CY207" s="84"/>
      <c r="CZ207" s="84"/>
      <c r="DA207" s="84"/>
      <c r="DB207" s="84"/>
      <c r="DC207" s="84"/>
      <c r="DD207" s="84"/>
      <c r="DE207" s="84"/>
      <c r="DF207" s="84"/>
      <c r="DG207" s="84"/>
      <c r="DH207" s="84"/>
      <c r="DI207" s="84"/>
      <c r="DJ207" s="84"/>
      <c r="DK207" s="84"/>
      <c r="DL207" s="84"/>
    </row>
    <row r="208" spans="1:116" s="20" customFormat="1" ht="30" customHeight="1">
      <c r="A208" s="78" t="s">
        <v>12296</v>
      </c>
      <c r="B208" s="5">
        <v>206</v>
      </c>
      <c r="C208" s="116">
        <v>5458</v>
      </c>
      <c r="D208" s="116"/>
      <c r="E208" s="43" t="s">
        <v>1114</v>
      </c>
      <c r="F208" s="3" t="s">
        <v>1115</v>
      </c>
      <c r="G208" s="3" t="s">
        <v>1116</v>
      </c>
      <c r="H208" s="3" t="s">
        <v>126</v>
      </c>
      <c r="I208" s="3" t="s">
        <v>42</v>
      </c>
      <c r="J208" s="3" t="s">
        <v>1119</v>
      </c>
      <c r="K208" s="6"/>
      <c r="L208" s="3"/>
      <c r="M208" s="6">
        <v>7</v>
      </c>
      <c r="N208" s="3" t="s">
        <v>44</v>
      </c>
      <c r="O208" s="3" t="s">
        <v>12297</v>
      </c>
      <c r="P208" s="3" t="s">
        <v>608</v>
      </c>
      <c r="Q208" s="3" t="s">
        <v>1118</v>
      </c>
      <c r="R208" s="160">
        <v>7.09</v>
      </c>
      <c r="S208" s="79">
        <v>6.59</v>
      </c>
      <c r="T208" s="81">
        <v>4.82</v>
      </c>
      <c r="U208" s="82"/>
      <c r="V208" s="79">
        <v>6.7</v>
      </c>
      <c r="W208" s="79">
        <v>7.4795999999999996</v>
      </c>
      <c r="X208" s="79">
        <v>7.99</v>
      </c>
      <c r="Y208" s="79">
        <v>11.01</v>
      </c>
      <c r="Z208" s="79"/>
      <c r="AA208" s="79"/>
      <c r="AB208" s="79"/>
      <c r="AC208" s="79"/>
      <c r="AD208" s="79"/>
      <c r="AE208" s="83"/>
      <c r="AF208" s="84">
        <v>6.7</v>
      </c>
      <c r="AG208" s="84">
        <v>7.4194800000000001</v>
      </c>
      <c r="AH208" s="84">
        <v>7.99</v>
      </c>
      <c r="AI208" s="84"/>
      <c r="AJ208" s="84"/>
      <c r="AK208" s="84"/>
      <c r="AL208" s="84"/>
      <c r="AM208" s="84"/>
      <c r="AN208" s="85">
        <v>5.16</v>
      </c>
      <c r="AO208" s="84" t="s">
        <v>47</v>
      </c>
      <c r="AP208" s="83" t="s">
        <v>48</v>
      </c>
      <c r="AQ208" s="84">
        <v>7.0597399999999997</v>
      </c>
      <c r="AR208" s="84" t="s">
        <v>601</v>
      </c>
      <c r="AS208" s="84" t="e">
        <v>#NUM!</v>
      </c>
      <c r="AT208" s="84" t="e">
        <v>#REF!</v>
      </c>
      <c r="AU208" s="84">
        <v>5.1814999999999998</v>
      </c>
      <c r="AV208" s="79" t="e">
        <v>#REF!</v>
      </c>
      <c r="AW208" s="84" t="s">
        <v>71</v>
      </c>
      <c r="AX208" s="84" t="s">
        <v>72</v>
      </c>
      <c r="AY208" s="85">
        <v>5.1814999999999998</v>
      </c>
      <c r="AZ208" s="87">
        <v>1.2953749999999999</v>
      </c>
      <c r="BA208" s="43">
        <v>6.4768749999999997</v>
      </c>
      <c r="BB208" s="85">
        <v>6.995025</v>
      </c>
      <c r="BC208" s="20" t="s">
        <v>12295</v>
      </c>
      <c r="BD208" s="84"/>
      <c r="BE208" s="84"/>
      <c r="BF208" s="84"/>
      <c r="BG208" s="84"/>
      <c r="BH208" s="84"/>
      <c r="BI208" s="84"/>
      <c r="BJ208" s="84"/>
      <c r="BK208" s="84"/>
      <c r="BL208" s="84"/>
      <c r="BM208" s="84"/>
      <c r="BN208" s="84"/>
      <c r="BO208" s="84"/>
      <c r="BP208" s="84"/>
      <c r="BQ208" s="84"/>
      <c r="BR208" s="84"/>
      <c r="BS208" s="84"/>
      <c r="BT208" s="84"/>
      <c r="BU208" s="84"/>
      <c r="BV208" s="84"/>
      <c r="BW208" s="84"/>
      <c r="BX208" s="84"/>
      <c r="BY208" s="84"/>
      <c r="BZ208" s="84"/>
      <c r="CA208" s="84"/>
      <c r="CB208" s="84"/>
      <c r="CC208" s="84"/>
      <c r="CD208" s="84"/>
      <c r="CE208" s="84"/>
      <c r="CF208" s="84"/>
      <c r="CG208" s="84"/>
      <c r="CH208" s="84"/>
      <c r="CI208" s="84"/>
      <c r="CJ208" s="84"/>
      <c r="CK208" s="84"/>
      <c r="CL208" s="84"/>
      <c r="CM208" s="84"/>
      <c r="CN208" s="84"/>
      <c r="CO208" s="84"/>
      <c r="CP208" s="84"/>
      <c r="CQ208" s="84"/>
      <c r="CR208" s="84"/>
      <c r="CS208" s="84"/>
      <c r="CT208" s="84"/>
      <c r="CU208" s="84"/>
      <c r="CV208" s="84"/>
      <c r="CW208" s="84"/>
      <c r="CX208" s="84"/>
      <c r="CY208" s="84"/>
      <c r="CZ208" s="84"/>
      <c r="DA208" s="84"/>
      <c r="DB208" s="84"/>
      <c r="DC208" s="84"/>
      <c r="DD208" s="84"/>
      <c r="DE208" s="84"/>
      <c r="DF208" s="84"/>
      <c r="DG208" s="84"/>
      <c r="DH208" s="84"/>
      <c r="DI208" s="84"/>
      <c r="DJ208" s="84"/>
      <c r="DK208" s="84"/>
      <c r="DL208" s="84"/>
    </row>
    <row r="209" spans="1:116" s="20" customFormat="1" ht="30" customHeight="1">
      <c r="A209" s="78" t="s">
        <v>12296</v>
      </c>
      <c r="B209" s="5">
        <v>207</v>
      </c>
      <c r="C209" s="44">
        <v>5657</v>
      </c>
      <c r="D209" s="44"/>
      <c r="E209" s="43" t="s">
        <v>1250</v>
      </c>
      <c r="F209" s="3" t="s">
        <v>1251</v>
      </c>
      <c r="G209" s="3" t="s">
        <v>1252</v>
      </c>
      <c r="H209" s="3" t="s">
        <v>56</v>
      </c>
      <c r="I209" s="3" t="s">
        <v>42</v>
      </c>
      <c r="J209" s="3" t="s">
        <v>1253</v>
      </c>
      <c r="K209" s="6"/>
      <c r="L209" s="3"/>
      <c r="M209" s="6">
        <v>30</v>
      </c>
      <c r="N209" s="3" t="s">
        <v>44</v>
      </c>
      <c r="O209" s="3" t="s">
        <v>12297</v>
      </c>
      <c r="P209" s="3" t="s">
        <v>608</v>
      </c>
      <c r="Q209" s="3" t="s">
        <v>1255</v>
      </c>
      <c r="R209" s="160">
        <v>5.76</v>
      </c>
      <c r="S209" s="79">
        <v>4.58</v>
      </c>
      <c r="T209" s="81">
        <v>4.58</v>
      </c>
      <c r="U209" s="82"/>
      <c r="V209" s="79">
        <v>5.43</v>
      </c>
      <c r="W209" s="79">
        <v>7.8</v>
      </c>
      <c r="X209" s="79">
        <v>6.11</v>
      </c>
      <c r="Y209" s="79">
        <v>6.1</v>
      </c>
      <c r="Z209" s="79"/>
      <c r="AA209" s="79"/>
      <c r="AB209" s="79"/>
      <c r="AC209" s="79"/>
      <c r="AD209" s="79"/>
      <c r="AE209" s="83"/>
      <c r="AF209" s="84">
        <v>5.28</v>
      </c>
      <c r="AG209" s="84">
        <v>7.742</v>
      </c>
      <c r="AH209" s="84">
        <v>6.11</v>
      </c>
      <c r="AI209" s="84">
        <v>6.1</v>
      </c>
      <c r="AJ209" s="84"/>
      <c r="AK209" s="84"/>
      <c r="AL209" s="84"/>
      <c r="AM209" s="84"/>
      <c r="AN209" s="85">
        <v>4.9000000000000004</v>
      </c>
      <c r="AO209" s="84" t="s">
        <v>47</v>
      </c>
      <c r="AP209" s="83" t="s">
        <v>48</v>
      </c>
      <c r="AQ209" s="84">
        <v>5.6899999999999995</v>
      </c>
      <c r="AR209" s="84" t="s">
        <v>601</v>
      </c>
      <c r="AS209" s="84" t="e">
        <v>#NUM!</v>
      </c>
      <c r="AT209" s="84" t="e">
        <v>#REF!</v>
      </c>
      <c r="AU209" s="84">
        <v>4.9234999999999998</v>
      </c>
      <c r="AV209" s="79" t="e">
        <v>#REF!</v>
      </c>
      <c r="AW209" s="84" t="s">
        <v>71</v>
      </c>
      <c r="AX209" s="84" t="s">
        <v>72</v>
      </c>
      <c r="AY209" s="85">
        <v>4.9234999999999998</v>
      </c>
      <c r="AZ209" s="87">
        <v>1.2308749999999999</v>
      </c>
      <c r="BA209" s="43">
        <v>6.1543749999999999</v>
      </c>
      <c r="BB209" s="85">
        <v>6.646725</v>
      </c>
      <c r="BC209" s="20" t="s">
        <v>12295</v>
      </c>
      <c r="BD209" s="84" t="s">
        <v>12298</v>
      </c>
      <c r="BE209" s="84"/>
      <c r="BF209" s="84"/>
      <c r="BG209" s="84"/>
      <c r="BH209" s="84"/>
      <c r="BI209" s="84"/>
      <c r="BJ209" s="84"/>
      <c r="BK209" s="84"/>
      <c r="BL209" s="84"/>
      <c r="BM209" s="84"/>
      <c r="BN209" s="84"/>
      <c r="BO209" s="84"/>
      <c r="BP209" s="84"/>
      <c r="BQ209" s="84"/>
      <c r="BR209" s="84"/>
      <c r="BS209" s="84"/>
      <c r="BT209" s="84"/>
      <c r="BU209" s="84"/>
      <c r="BV209" s="84"/>
      <c r="BW209" s="84"/>
      <c r="BX209" s="84"/>
      <c r="BY209" s="84"/>
      <c r="BZ209" s="84"/>
      <c r="CA209" s="84"/>
      <c r="CB209" s="84"/>
      <c r="CC209" s="84"/>
      <c r="CD209" s="84"/>
      <c r="CE209" s="84"/>
      <c r="CF209" s="84"/>
      <c r="CG209" s="84"/>
      <c r="CH209" s="84"/>
      <c r="CI209" s="84"/>
      <c r="CJ209" s="84"/>
      <c r="CK209" s="84"/>
      <c r="CL209" s="84"/>
      <c r="CM209" s="84"/>
      <c r="CN209" s="84"/>
      <c r="CO209" s="84"/>
      <c r="CP209" s="84"/>
      <c r="CQ209" s="84"/>
      <c r="CR209" s="84"/>
      <c r="CS209" s="84"/>
      <c r="CT209" s="84"/>
      <c r="CU209" s="84"/>
      <c r="CV209" s="84"/>
      <c r="CW209" s="84"/>
      <c r="CX209" s="84"/>
      <c r="CY209" s="84"/>
      <c r="CZ209" s="84"/>
      <c r="DA209" s="84"/>
      <c r="DB209" s="84"/>
      <c r="DC209" s="84"/>
      <c r="DD209" s="84"/>
      <c r="DE209" s="84"/>
      <c r="DF209" s="84"/>
      <c r="DG209" s="84"/>
      <c r="DH209" s="84"/>
      <c r="DI209" s="84"/>
      <c r="DJ209" s="84"/>
      <c r="DK209" s="84"/>
      <c r="DL209" s="84"/>
    </row>
    <row r="210" spans="1:116" s="20" customFormat="1" ht="30" customHeight="1">
      <c r="A210" s="78" t="s">
        <v>12296</v>
      </c>
      <c r="B210" s="5">
        <v>208</v>
      </c>
      <c r="C210" s="44">
        <v>5708</v>
      </c>
      <c r="D210" s="44"/>
      <c r="E210" s="43" t="s">
        <v>712</v>
      </c>
      <c r="F210" s="3" t="s">
        <v>713</v>
      </c>
      <c r="G210" s="3" t="s">
        <v>714</v>
      </c>
      <c r="H210" s="3" t="s">
        <v>126</v>
      </c>
      <c r="I210" s="3" t="s">
        <v>42</v>
      </c>
      <c r="J210" s="3" t="s">
        <v>715</v>
      </c>
      <c r="K210" s="6"/>
      <c r="L210" s="3"/>
      <c r="M210" s="6">
        <v>10</v>
      </c>
      <c r="N210" s="3" t="s">
        <v>44</v>
      </c>
      <c r="O210" s="3" t="s">
        <v>12297</v>
      </c>
      <c r="P210" s="3" t="s">
        <v>608</v>
      </c>
      <c r="Q210" s="3" t="s">
        <v>716</v>
      </c>
      <c r="R210" s="160">
        <v>2.2400000000000002</v>
      </c>
      <c r="S210" s="79">
        <v>1.42</v>
      </c>
      <c r="T210" s="81">
        <v>1.42</v>
      </c>
      <c r="U210" s="82"/>
      <c r="V210" s="79"/>
      <c r="W210" s="79">
        <v>4.0975000000000001</v>
      </c>
      <c r="X210" s="79"/>
      <c r="Y210" s="79">
        <v>2.79</v>
      </c>
      <c r="Z210" s="79"/>
      <c r="AA210" s="79"/>
      <c r="AB210" s="79"/>
      <c r="AC210" s="79"/>
      <c r="AD210" s="79"/>
      <c r="AE210" s="83"/>
      <c r="AF210" s="84"/>
      <c r="AG210" s="84"/>
      <c r="AH210" s="84"/>
      <c r="AI210" s="84"/>
      <c r="AJ210" s="84"/>
      <c r="AK210" s="84"/>
      <c r="AL210" s="84"/>
      <c r="AM210" s="84"/>
      <c r="AN210" s="85">
        <v>0.64800000000000002</v>
      </c>
      <c r="AO210" s="84" t="s">
        <v>332</v>
      </c>
      <c r="AP210" s="83" t="s">
        <v>333</v>
      </c>
      <c r="AQ210" s="84" t="e">
        <v>#NUM!</v>
      </c>
      <c r="AR210" s="84" t="e">
        <v>#NUM!</v>
      </c>
      <c r="AS210" s="84" t="e">
        <v>#NUM!</v>
      </c>
      <c r="AT210" s="84" t="e">
        <v>#REF!</v>
      </c>
      <c r="AU210" s="84">
        <v>1.5265</v>
      </c>
      <c r="AV210" s="79" t="e">
        <v>#REF!</v>
      </c>
      <c r="AW210" s="84" t="s">
        <v>71</v>
      </c>
      <c r="AX210" s="84" t="s">
        <v>72</v>
      </c>
      <c r="AY210" s="85">
        <v>1.5265</v>
      </c>
      <c r="AZ210" s="87">
        <v>0.38162499999999999</v>
      </c>
      <c r="BA210" s="43">
        <v>1.9081250000000001</v>
      </c>
      <c r="BB210" s="85">
        <v>2.060775</v>
      </c>
      <c r="BC210" s="20" t="s">
        <v>12295</v>
      </c>
      <c r="BD210" s="84" t="s">
        <v>12298</v>
      </c>
      <c r="BE210" s="84"/>
      <c r="BF210" s="84"/>
      <c r="BG210" s="84"/>
      <c r="BH210" s="84"/>
      <c r="BI210" s="84"/>
      <c r="BJ210" s="84"/>
      <c r="BK210" s="84"/>
      <c r="BL210" s="84"/>
      <c r="BM210" s="84"/>
      <c r="BN210" s="84"/>
      <c r="BO210" s="84"/>
      <c r="BP210" s="84"/>
      <c r="BQ210" s="84"/>
      <c r="BR210" s="84"/>
      <c r="BS210" s="84"/>
      <c r="BT210" s="84"/>
      <c r="BU210" s="84"/>
      <c r="BV210" s="84"/>
      <c r="BW210" s="84"/>
      <c r="BX210" s="84"/>
      <c r="BY210" s="84"/>
      <c r="BZ210" s="84"/>
      <c r="CA210" s="84"/>
      <c r="CB210" s="84"/>
      <c r="CC210" s="84"/>
      <c r="CD210" s="84"/>
      <c r="CE210" s="84"/>
      <c r="CF210" s="84"/>
      <c r="CG210" s="84"/>
      <c r="CH210" s="84"/>
      <c r="CI210" s="84"/>
      <c r="CJ210" s="84"/>
      <c r="CK210" s="84"/>
      <c r="CL210" s="84"/>
      <c r="CM210" s="84"/>
      <c r="CN210" s="84"/>
      <c r="CO210" s="84"/>
      <c r="CP210" s="84"/>
      <c r="CQ210" s="84"/>
      <c r="CR210" s="84"/>
      <c r="CS210" s="84"/>
      <c r="CT210" s="84"/>
      <c r="CU210" s="84"/>
      <c r="CV210" s="84"/>
      <c r="CW210" s="84"/>
      <c r="CX210" s="84"/>
      <c r="CY210" s="84"/>
      <c r="CZ210" s="84"/>
      <c r="DA210" s="84"/>
      <c r="DB210" s="84"/>
      <c r="DC210" s="84"/>
      <c r="DD210" s="84"/>
      <c r="DE210" s="84"/>
      <c r="DF210" s="84"/>
      <c r="DG210" s="84"/>
      <c r="DH210" s="84"/>
      <c r="DI210" s="84"/>
      <c r="DJ210" s="84"/>
      <c r="DK210" s="84"/>
      <c r="DL210" s="84"/>
    </row>
    <row r="211" spans="1:116" s="20" customFormat="1" ht="30" customHeight="1">
      <c r="A211" s="78" t="s">
        <v>12296</v>
      </c>
      <c r="B211" s="5">
        <v>209</v>
      </c>
      <c r="C211" s="44">
        <v>5708</v>
      </c>
      <c r="D211" s="44"/>
      <c r="E211" s="43" t="s">
        <v>712</v>
      </c>
      <c r="F211" s="3" t="s">
        <v>713</v>
      </c>
      <c r="G211" s="3" t="s">
        <v>714</v>
      </c>
      <c r="H211" s="3" t="s">
        <v>126</v>
      </c>
      <c r="I211" s="3" t="s">
        <v>42</v>
      </c>
      <c r="J211" s="3" t="s">
        <v>717</v>
      </c>
      <c r="K211" s="6"/>
      <c r="L211" s="3"/>
      <c r="M211" s="6">
        <v>20</v>
      </c>
      <c r="N211" s="3" t="s">
        <v>44</v>
      </c>
      <c r="O211" s="3" t="s">
        <v>12297</v>
      </c>
      <c r="P211" s="3" t="s">
        <v>608</v>
      </c>
      <c r="Q211" s="3" t="s">
        <v>716</v>
      </c>
      <c r="R211" s="160">
        <v>3.1</v>
      </c>
      <c r="S211" s="79">
        <v>2.88</v>
      </c>
      <c r="T211" s="81"/>
      <c r="U211" s="82"/>
      <c r="V211" s="79"/>
      <c r="W211" s="79"/>
      <c r="X211" s="79">
        <v>3</v>
      </c>
      <c r="Y211" s="79">
        <v>5.58</v>
      </c>
      <c r="Z211" s="79"/>
      <c r="AA211" s="79"/>
      <c r="AB211" s="79"/>
      <c r="AC211" s="79"/>
      <c r="AD211" s="79"/>
      <c r="AE211" s="83"/>
      <c r="AF211" s="84"/>
      <c r="AG211" s="84"/>
      <c r="AH211" s="84"/>
      <c r="AI211" s="84"/>
      <c r="AJ211" s="84"/>
      <c r="AK211" s="84"/>
      <c r="AL211" s="84"/>
      <c r="AM211" s="84"/>
      <c r="AN211" s="85">
        <v>1.1295999999999999</v>
      </c>
      <c r="AO211" s="84" t="s">
        <v>332</v>
      </c>
      <c r="AP211" s="83" t="s">
        <v>333</v>
      </c>
      <c r="AQ211" s="84" t="e">
        <v>#NUM!</v>
      </c>
      <c r="AR211" s="84" t="e">
        <v>#NUM!</v>
      </c>
      <c r="AS211" s="84" t="e">
        <v>#NUM!</v>
      </c>
      <c r="AT211" s="84" t="e">
        <v>#REF!</v>
      </c>
      <c r="AU211" s="84">
        <v>0</v>
      </c>
      <c r="AV211" s="79" t="e">
        <v>#REF!</v>
      </c>
      <c r="AW211" s="86" t="s">
        <v>49</v>
      </c>
      <c r="AX211" s="84" t="s">
        <v>48</v>
      </c>
      <c r="AY211" s="85">
        <v>3.1</v>
      </c>
      <c r="AZ211" s="87">
        <v>0.77500000000000002</v>
      </c>
      <c r="BA211" s="43">
        <v>3.875</v>
      </c>
      <c r="BB211" s="85">
        <v>4.1849999999999996</v>
      </c>
      <c r="BC211" s="20" t="s">
        <v>12295</v>
      </c>
      <c r="BD211" s="84" t="s">
        <v>12298</v>
      </c>
      <c r="BE211" s="84"/>
      <c r="BF211" s="84"/>
      <c r="BG211" s="84"/>
      <c r="BH211" s="84"/>
      <c r="BI211" s="84"/>
      <c r="BJ211" s="84"/>
      <c r="BK211" s="84"/>
      <c r="BL211" s="84"/>
      <c r="BM211" s="84"/>
      <c r="BN211" s="84"/>
      <c r="BO211" s="84"/>
      <c r="BP211" s="84"/>
      <c r="BQ211" s="84"/>
      <c r="BR211" s="84"/>
      <c r="BS211" s="84"/>
      <c r="BT211" s="84"/>
      <c r="BU211" s="84"/>
      <c r="BV211" s="84"/>
      <c r="BW211" s="84"/>
      <c r="BX211" s="84"/>
      <c r="BY211" s="84"/>
      <c r="BZ211" s="84"/>
      <c r="CA211" s="84"/>
      <c r="CB211" s="84"/>
      <c r="CC211" s="84"/>
      <c r="CD211" s="84"/>
      <c r="CE211" s="84"/>
      <c r="CF211" s="84"/>
      <c r="CG211" s="84"/>
      <c r="CH211" s="84"/>
      <c r="CI211" s="84"/>
      <c r="CJ211" s="84"/>
      <c r="CK211" s="84"/>
      <c r="CL211" s="84"/>
      <c r="CM211" s="84"/>
      <c r="CN211" s="84"/>
      <c r="CO211" s="84"/>
      <c r="CP211" s="84"/>
      <c r="CQ211" s="84"/>
      <c r="CR211" s="84"/>
      <c r="CS211" s="84"/>
      <c r="CT211" s="84"/>
      <c r="CU211" s="84"/>
      <c r="CV211" s="84"/>
      <c r="CW211" s="84"/>
      <c r="CX211" s="84"/>
      <c r="CY211" s="84"/>
      <c r="CZ211" s="84"/>
      <c r="DA211" s="84"/>
      <c r="DB211" s="84"/>
      <c r="DC211" s="84"/>
      <c r="DD211" s="84"/>
      <c r="DE211" s="84"/>
      <c r="DF211" s="84"/>
      <c r="DG211" s="84"/>
      <c r="DH211" s="84"/>
      <c r="DI211" s="84"/>
      <c r="DJ211" s="84"/>
      <c r="DK211" s="84"/>
      <c r="DL211" s="84"/>
    </row>
    <row r="212" spans="1:116" s="20" customFormat="1" ht="30" customHeight="1">
      <c r="A212" s="78" t="s">
        <v>12296</v>
      </c>
      <c r="B212" s="5">
        <v>210</v>
      </c>
      <c r="C212" s="44">
        <v>5701</v>
      </c>
      <c r="D212" s="44"/>
      <c r="E212" s="43" t="s">
        <v>760</v>
      </c>
      <c r="F212" s="3" t="s">
        <v>761</v>
      </c>
      <c r="G212" s="3" t="s">
        <v>762</v>
      </c>
      <c r="H212" s="3" t="s">
        <v>126</v>
      </c>
      <c r="I212" s="3" t="s">
        <v>42</v>
      </c>
      <c r="J212" s="3" t="s">
        <v>763</v>
      </c>
      <c r="K212" s="6"/>
      <c r="L212" s="3"/>
      <c r="M212" s="6">
        <v>7</v>
      </c>
      <c r="N212" s="3" t="s">
        <v>44</v>
      </c>
      <c r="O212" s="3" t="s">
        <v>12297</v>
      </c>
      <c r="P212" s="3" t="s">
        <v>578</v>
      </c>
      <c r="Q212" s="3" t="s">
        <v>764</v>
      </c>
      <c r="R212" s="160">
        <v>6.04</v>
      </c>
      <c r="S212" s="79">
        <v>5.62</v>
      </c>
      <c r="T212" s="81">
        <v>5.62</v>
      </c>
      <c r="U212" s="82"/>
      <c r="V212" s="79">
        <v>6.8402000000000003</v>
      </c>
      <c r="W212" s="79">
        <v>6.8746999999999998</v>
      </c>
      <c r="X212" s="79"/>
      <c r="Y212" s="79"/>
      <c r="Z212" s="79"/>
      <c r="AA212" s="79"/>
      <c r="AB212" s="79"/>
      <c r="AC212" s="79"/>
      <c r="AD212" s="79"/>
      <c r="AE212" s="83"/>
      <c r="AF212" s="84">
        <v>6.42</v>
      </c>
      <c r="AG212" s="84">
        <v>6.8194999999999997</v>
      </c>
      <c r="AH212" s="84">
        <v>8.6449999999999996</v>
      </c>
      <c r="AI212" s="84"/>
      <c r="AJ212" s="84"/>
      <c r="AK212" s="84"/>
      <c r="AL212" s="84"/>
      <c r="AM212" s="84"/>
      <c r="AN212" s="85">
        <v>6.01</v>
      </c>
      <c r="AO212" s="84" t="s">
        <v>47</v>
      </c>
      <c r="AP212" s="83" t="s">
        <v>48</v>
      </c>
      <c r="AQ212" s="84">
        <v>6.6197499999999998</v>
      </c>
      <c r="AR212" s="84">
        <v>6.04</v>
      </c>
      <c r="AS212" s="84" t="e">
        <v>#NUM!</v>
      </c>
      <c r="AT212" s="84" t="e">
        <v>#REF!</v>
      </c>
      <c r="AU212" s="84">
        <v>6.0415000000000001</v>
      </c>
      <c r="AV212" s="79" t="e">
        <v>#REF!</v>
      </c>
      <c r="AW212" s="86" t="s">
        <v>49</v>
      </c>
      <c r="AX212" s="86" t="s">
        <v>48</v>
      </c>
      <c r="AY212" s="85">
        <v>6.0415000000000001</v>
      </c>
      <c r="AZ212" s="87">
        <v>1.510375</v>
      </c>
      <c r="BA212" s="43">
        <v>7.5518749999999999</v>
      </c>
      <c r="BB212" s="85">
        <v>8.1560249999999996</v>
      </c>
      <c r="BC212" s="20" t="s">
        <v>12295</v>
      </c>
      <c r="BD212" s="84" t="s">
        <v>12298</v>
      </c>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row>
    <row r="213" spans="1:116" s="20" customFormat="1" ht="30" customHeight="1">
      <c r="A213" s="78" t="s">
        <v>12296</v>
      </c>
      <c r="B213" s="5">
        <v>211</v>
      </c>
      <c r="C213" s="44">
        <v>5730</v>
      </c>
      <c r="D213" s="44"/>
      <c r="E213" s="43" t="s">
        <v>732</v>
      </c>
      <c r="F213" s="3" t="s">
        <v>733</v>
      </c>
      <c r="G213" s="3" t="s">
        <v>726</v>
      </c>
      <c r="H213" s="3" t="s">
        <v>734</v>
      </c>
      <c r="I213" s="3" t="s">
        <v>139</v>
      </c>
      <c r="J213" s="3" t="s">
        <v>735</v>
      </c>
      <c r="K213" s="6"/>
      <c r="L213" s="3"/>
      <c r="M213" s="6">
        <v>30</v>
      </c>
      <c r="N213" s="3" t="s">
        <v>44</v>
      </c>
      <c r="O213" s="3" t="s">
        <v>12297</v>
      </c>
      <c r="P213" s="3" t="s">
        <v>590</v>
      </c>
      <c r="Q213" s="3" t="s">
        <v>736</v>
      </c>
      <c r="R213" s="160">
        <v>2.11</v>
      </c>
      <c r="S213" s="79">
        <v>1.97</v>
      </c>
      <c r="T213" s="81">
        <v>1.97</v>
      </c>
      <c r="U213" s="82"/>
      <c r="V213" s="79">
        <v>2.11</v>
      </c>
      <c r="W213" s="79">
        <v>2.1951000000000001</v>
      </c>
      <c r="X213" s="79">
        <v>3</v>
      </c>
      <c r="Y213" s="79">
        <v>4.8099999999999996</v>
      </c>
      <c r="Z213" s="79"/>
      <c r="AA213" s="79"/>
      <c r="AB213" s="79"/>
      <c r="AC213" s="79"/>
      <c r="AD213" s="79"/>
      <c r="AE213" s="83"/>
      <c r="AF213" s="84"/>
      <c r="AG213" s="84"/>
      <c r="AH213" s="84"/>
      <c r="AI213" s="84"/>
      <c r="AJ213" s="84"/>
      <c r="AK213" s="84"/>
      <c r="AL213" s="84"/>
      <c r="AM213" s="84"/>
      <c r="AN213" s="85">
        <v>2.11</v>
      </c>
      <c r="AO213" s="84" t="s">
        <v>47</v>
      </c>
      <c r="AP213" s="83" t="s">
        <v>48</v>
      </c>
      <c r="AQ213" s="84" t="e">
        <v>#NUM!</v>
      </c>
      <c r="AR213" s="84" t="e">
        <v>#NUM!</v>
      </c>
      <c r="AS213" s="84" t="e">
        <v>#NUM!</v>
      </c>
      <c r="AT213" s="84" t="e">
        <v>#REF!</v>
      </c>
      <c r="AU213" s="84">
        <v>2.11775</v>
      </c>
      <c r="AV213" s="79" t="e">
        <v>#REF!</v>
      </c>
      <c r="AW213" s="86" t="s">
        <v>49</v>
      </c>
      <c r="AX213" s="84" t="s">
        <v>48</v>
      </c>
      <c r="AY213" s="85">
        <v>2.11</v>
      </c>
      <c r="AZ213" s="87">
        <v>0.52749999999999997</v>
      </c>
      <c r="BA213" s="43">
        <v>2.6374999999999997</v>
      </c>
      <c r="BB213" s="85">
        <v>2.8484999999999996</v>
      </c>
      <c r="BC213" s="20" t="s">
        <v>12295</v>
      </c>
      <c r="BD213" s="84" t="s">
        <v>12298</v>
      </c>
      <c r="BE213" s="84"/>
      <c r="BF213" s="84"/>
      <c r="BG213" s="84"/>
      <c r="BH213" s="84"/>
      <c r="BI213" s="84"/>
      <c r="BJ213" s="84"/>
      <c r="BK213" s="84"/>
      <c r="BL213" s="84"/>
      <c r="BM213" s="84"/>
      <c r="BN213" s="84"/>
      <c r="BO213" s="84"/>
      <c r="BP213" s="84"/>
      <c r="BQ213" s="84"/>
      <c r="BR213" s="84"/>
      <c r="BS213" s="84"/>
      <c r="BT213" s="84"/>
      <c r="BU213" s="84"/>
      <c r="BV213" s="84"/>
      <c r="BW213" s="84"/>
      <c r="BX213" s="84"/>
      <c r="BY213" s="84"/>
      <c r="BZ213" s="84"/>
      <c r="CA213" s="84"/>
      <c r="CB213" s="84"/>
      <c r="CC213" s="84"/>
      <c r="CD213" s="84"/>
      <c r="CE213" s="84"/>
      <c r="CF213" s="84"/>
      <c r="CG213" s="84"/>
      <c r="CH213" s="84"/>
      <c r="CI213" s="84"/>
      <c r="CJ213" s="84"/>
      <c r="CK213" s="84"/>
      <c r="CL213" s="84"/>
      <c r="CM213" s="84"/>
      <c r="CN213" s="84"/>
      <c r="CO213" s="84"/>
      <c r="CP213" s="84"/>
      <c r="CQ213" s="84"/>
      <c r="CR213" s="84"/>
      <c r="CS213" s="84"/>
      <c r="CT213" s="84"/>
      <c r="CU213" s="84"/>
      <c r="CV213" s="84"/>
      <c r="CW213" s="84"/>
      <c r="CX213" s="84"/>
      <c r="CY213" s="84"/>
      <c r="CZ213" s="84"/>
      <c r="DA213" s="84"/>
      <c r="DB213" s="84"/>
      <c r="DC213" s="84"/>
      <c r="DD213" s="84"/>
      <c r="DE213" s="84"/>
      <c r="DF213" s="84"/>
      <c r="DG213" s="84"/>
      <c r="DH213" s="84"/>
      <c r="DI213" s="84"/>
      <c r="DJ213" s="84"/>
      <c r="DK213" s="84"/>
      <c r="DL213" s="84"/>
    </row>
    <row r="214" spans="1:116" s="20" customFormat="1" ht="30" customHeight="1">
      <c r="A214" s="78" t="s">
        <v>12296</v>
      </c>
      <c r="B214" s="5">
        <v>212</v>
      </c>
      <c r="C214" s="116">
        <v>5727</v>
      </c>
      <c r="D214" s="116"/>
      <c r="E214" s="43" t="s">
        <v>587</v>
      </c>
      <c r="F214" s="3" t="s">
        <v>74</v>
      </c>
      <c r="G214" s="3" t="s">
        <v>75</v>
      </c>
      <c r="H214" s="3" t="s">
        <v>588</v>
      </c>
      <c r="I214" s="3" t="s">
        <v>102</v>
      </c>
      <c r="J214" s="3" t="s">
        <v>589</v>
      </c>
      <c r="K214" s="6"/>
      <c r="L214" s="3"/>
      <c r="M214" s="6">
        <v>30</v>
      </c>
      <c r="N214" s="3" t="s">
        <v>44</v>
      </c>
      <c r="O214" s="3" t="s">
        <v>12297</v>
      </c>
      <c r="P214" s="3" t="s">
        <v>590</v>
      </c>
      <c r="Q214" s="3" t="s">
        <v>591</v>
      </c>
      <c r="R214" s="160">
        <v>0.82</v>
      </c>
      <c r="S214" s="79">
        <v>0.76</v>
      </c>
      <c r="T214" s="81">
        <v>0.76</v>
      </c>
      <c r="U214" s="82"/>
      <c r="V214" s="79">
        <v>0.68</v>
      </c>
      <c r="W214" s="79">
        <v>0.91059999999999997</v>
      </c>
      <c r="X214" s="79"/>
      <c r="Y214" s="79">
        <v>2.9</v>
      </c>
      <c r="Z214" s="79"/>
      <c r="AA214" s="79"/>
      <c r="AB214" s="79"/>
      <c r="AC214" s="79"/>
      <c r="AD214" s="79"/>
      <c r="AE214" s="83"/>
      <c r="AF214" s="84">
        <v>0.66</v>
      </c>
      <c r="AG214" s="84">
        <v>0.90324000000000004</v>
      </c>
      <c r="AH214" s="84"/>
      <c r="AI214" s="84">
        <v>2.9</v>
      </c>
      <c r="AJ214" s="84"/>
      <c r="AK214" s="84"/>
      <c r="AL214" s="84"/>
      <c r="AM214" s="84"/>
      <c r="AN214" s="85">
        <v>0.81200000000000006</v>
      </c>
      <c r="AO214" s="84" t="s">
        <v>332</v>
      </c>
      <c r="AP214" s="83" t="s">
        <v>333</v>
      </c>
      <c r="AQ214" s="84">
        <v>0.78161999999999998</v>
      </c>
      <c r="AR214" s="84" t="s">
        <v>601</v>
      </c>
      <c r="AS214" s="84" t="e">
        <v>#NUM!</v>
      </c>
      <c r="AT214" s="84" t="e">
        <v>#REF!</v>
      </c>
      <c r="AU214" s="84">
        <v>0.81699999999999995</v>
      </c>
      <c r="AV214" s="79" t="e">
        <v>#REF!</v>
      </c>
      <c r="AW214" s="84" t="s">
        <v>994</v>
      </c>
      <c r="AX214" s="84" t="s">
        <v>208</v>
      </c>
      <c r="AY214" s="85">
        <v>0.78100000000000003</v>
      </c>
      <c r="AZ214" s="87">
        <v>0.19525000000000001</v>
      </c>
      <c r="BA214" s="43">
        <v>0.97625000000000006</v>
      </c>
      <c r="BB214" s="85">
        <v>1.0543500000000001</v>
      </c>
      <c r="BC214" s="20" t="s">
        <v>12295</v>
      </c>
      <c r="BD214" s="84" t="s">
        <v>12298</v>
      </c>
      <c r="BE214" s="84"/>
      <c r="BF214" s="84"/>
      <c r="BG214" s="84"/>
      <c r="BH214" s="84"/>
      <c r="BI214" s="84"/>
      <c r="BJ214" s="84"/>
      <c r="BK214" s="84"/>
      <c r="BL214" s="84"/>
      <c r="BM214" s="84"/>
      <c r="BN214" s="84"/>
      <c r="BO214" s="84"/>
      <c r="BP214" s="84"/>
      <c r="BQ214" s="84"/>
      <c r="BR214" s="84"/>
      <c r="BS214" s="84"/>
      <c r="BT214" s="84"/>
      <c r="BU214" s="84"/>
      <c r="BV214" s="84"/>
      <c r="BW214" s="84"/>
      <c r="BX214" s="84"/>
      <c r="BY214" s="84"/>
      <c r="BZ214" s="84"/>
      <c r="CA214" s="84"/>
      <c r="CB214" s="84"/>
      <c r="CC214" s="84"/>
      <c r="CD214" s="84"/>
      <c r="CE214" s="84"/>
      <c r="CF214" s="84"/>
      <c r="CG214" s="84"/>
      <c r="CH214" s="84"/>
      <c r="CI214" s="84"/>
      <c r="CJ214" s="84"/>
      <c r="CK214" s="84"/>
      <c r="CL214" s="84"/>
      <c r="CM214" s="84"/>
      <c r="CN214" s="84"/>
      <c r="CO214" s="84"/>
      <c r="CP214" s="84"/>
      <c r="CQ214" s="84"/>
      <c r="CR214" s="84"/>
      <c r="CS214" s="84"/>
      <c r="CT214" s="84"/>
      <c r="CU214" s="84"/>
      <c r="CV214" s="84"/>
      <c r="CW214" s="84"/>
      <c r="CX214" s="84"/>
      <c r="CY214" s="84"/>
      <c r="CZ214" s="84"/>
      <c r="DA214" s="84"/>
      <c r="DB214" s="84"/>
      <c r="DC214" s="84"/>
      <c r="DD214" s="84"/>
      <c r="DE214" s="84"/>
      <c r="DF214" s="84"/>
      <c r="DG214" s="84"/>
      <c r="DH214" s="84"/>
      <c r="DI214" s="84"/>
      <c r="DJ214" s="84"/>
      <c r="DK214" s="84"/>
      <c r="DL214" s="84"/>
    </row>
    <row r="215" spans="1:116" s="20" customFormat="1" ht="30" customHeight="1">
      <c r="A215" s="78" t="s">
        <v>12296</v>
      </c>
      <c r="B215" s="5">
        <v>213</v>
      </c>
      <c r="C215" s="116">
        <v>5728</v>
      </c>
      <c r="D215" s="116"/>
      <c r="E215" s="43" t="s">
        <v>587</v>
      </c>
      <c r="F215" s="3" t="s">
        <v>74</v>
      </c>
      <c r="G215" s="3" t="s">
        <v>75</v>
      </c>
      <c r="H215" s="3" t="s">
        <v>592</v>
      </c>
      <c r="I215" s="3" t="s">
        <v>102</v>
      </c>
      <c r="J215" s="3" t="s">
        <v>593</v>
      </c>
      <c r="K215" s="6"/>
      <c r="L215" s="3"/>
      <c r="M215" s="6">
        <v>30</v>
      </c>
      <c r="N215" s="3" t="s">
        <v>44</v>
      </c>
      <c r="O215" s="3" t="s">
        <v>12297</v>
      </c>
      <c r="P215" s="3" t="s">
        <v>590</v>
      </c>
      <c r="Q215" s="3" t="s">
        <v>594</v>
      </c>
      <c r="R215" s="160">
        <v>1.32</v>
      </c>
      <c r="S215" s="79">
        <v>1.1599999999999999</v>
      </c>
      <c r="T215" s="81">
        <v>1.1599999999999999</v>
      </c>
      <c r="U215" s="82"/>
      <c r="V215" s="79">
        <v>1.19</v>
      </c>
      <c r="W215" s="79">
        <v>1.4471000000000001</v>
      </c>
      <c r="X215" s="79"/>
      <c r="Y215" s="79">
        <v>5.0999999999999996</v>
      </c>
      <c r="Z215" s="79"/>
      <c r="AA215" s="79"/>
      <c r="AB215" s="79"/>
      <c r="AC215" s="79"/>
      <c r="AD215" s="79"/>
      <c r="AE215" s="83"/>
      <c r="AF215" s="84">
        <v>1.1599999999999999</v>
      </c>
      <c r="AG215" s="84">
        <v>1.4355100000000001</v>
      </c>
      <c r="AH215" s="84"/>
      <c r="AI215" s="84">
        <v>5.0999999999999996</v>
      </c>
      <c r="AJ215" s="84"/>
      <c r="AK215" s="84"/>
      <c r="AL215" s="84"/>
      <c r="AM215" s="84"/>
      <c r="AN215" s="85">
        <v>1.2352000000000001</v>
      </c>
      <c r="AO215" s="84" t="s">
        <v>332</v>
      </c>
      <c r="AP215" s="83" t="s">
        <v>333</v>
      </c>
      <c r="AQ215" s="84">
        <v>1.297755</v>
      </c>
      <c r="AR215" s="84" t="s">
        <v>601</v>
      </c>
      <c r="AS215" s="84" t="e">
        <v>#NUM!</v>
      </c>
      <c r="AT215" s="84" t="e">
        <v>#REF!</v>
      </c>
      <c r="AU215" s="84">
        <v>1.2469999999999999</v>
      </c>
      <c r="AV215" s="79" t="e">
        <v>#REF!</v>
      </c>
      <c r="AW215" s="84" t="s">
        <v>71</v>
      </c>
      <c r="AX215" s="84" t="s">
        <v>72</v>
      </c>
      <c r="AY215" s="85">
        <v>1.1299999999999999</v>
      </c>
      <c r="AZ215" s="87">
        <v>0.28249999999999997</v>
      </c>
      <c r="BA215" s="43">
        <v>1.4124999999999999</v>
      </c>
      <c r="BB215" s="85">
        <v>1.5254999999999999</v>
      </c>
      <c r="BC215" s="20" t="s">
        <v>12295</v>
      </c>
      <c r="BD215" s="84" t="s">
        <v>12298</v>
      </c>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4"/>
      <c r="CU215" s="84"/>
      <c r="CV215" s="84"/>
      <c r="CW215" s="84"/>
      <c r="CX215" s="84"/>
      <c r="CY215" s="84"/>
      <c r="CZ215" s="84"/>
      <c r="DA215" s="84"/>
      <c r="DB215" s="84"/>
      <c r="DC215" s="84"/>
      <c r="DD215" s="84"/>
      <c r="DE215" s="84"/>
      <c r="DF215" s="84"/>
      <c r="DG215" s="84"/>
      <c r="DH215" s="84"/>
      <c r="DI215" s="84"/>
      <c r="DJ215" s="84"/>
      <c r="DK215" s="84"/>
      <c r="DL215" s="84"/>
    </row>
    <row r="216" spans="1:116" s="20" customFormat="1" ht="30" customHeight="1">
      <c r="A216" s="78" t="s">
        <v>12296</v>
      </c>
      <c r="B216" s="5">
        <v>214</v>
      </c>
      <c r="C216" s="116">
        <v>5729</v>
      </c>
      <c r="D216" s="116"/>
      <c r="E216" s="43" t="s">
        <v>587</v>
      </c>
      <c r="F216" s="3" t="s">
        <v>74</v>
      </c>
      <c r="G216" s="3" t="s">
        <v>75</v>
      </c>
      <c r="H216" s="3" t="s">
        <v>595</v>
      </c>
      <c r="I216" s="3" t="s">
        <v>102</v>
      </c>
      <c r="J216" s="3" t="s">
        <v>596</v>
      </c>
      <c r="K216" s="6"/>
      <c r="L216" s="3"/>
      <c r="M216" s="6">
        <v>30</v>
      </c>
      <c r="N216" s="3" t="s">
        <v>44</v>
      </c>
      <c r="O216" s="3" t="s">
        <v>12297</v>
      </c>
      <c r="P216" s="3" t="s">
        <v>590</v>
      </c>
      <c r="Q216" s="3" t="s">
        <v>597</v>
      </c>
      <c r="R216" s="160">
        <v>1.98</v>
      </c>
      <c r="S216" s="79">
        <v>1.75</v>
      </c>
      <c r="T216" s="81">
        <v>1.75</v>
      </c>
      <c r="U216" s="82"/>
      <c r="V216" s="79">
        <v>1.71</v>
      </c>
      <c r="W216" s="79">
        <v>2.2601</v>
      </c>
      <c r="X216" s="79"/>
      <c r="Y216" s="79">
        <v>6.5</v>
      </c>
      <c r="Z216" s="79"/>
      <c r="AA216" s="79"/>
      <c r="AB216" s="79"/>
      <c r="AC216" s="79"/>
      <c r="AD216" s="79"/>
      <c r="AE216" s="83"/>
      <c r="AF216" s="84">
        <v>1.66</v>
      </c>
      <c r="AG216" s="84">
        <v>2.2419699999999998</v>
      </c>
      <c r="AH216" s="84"/>
      <c r="AI216" s="90">
        <v>6.5</v>
      </c>
      <c r="AJ216" s="84"/>
      <c r="AK216" s="84"/>
      <c r="AL216" s="84"/>
      <c r="AM216" s="84"/>
      <c r="AN216" s="85">
        <v>1.87</v>
      </c>
      <c r="AO216" s="84" t="s">
        <v>47</v>
      </c>
      <c r="AP216" s="83" t="s">
        <v>48</v>
      </c>
      <c r="AQ216" s="84">
        <v>1.9509849999999997</v>
      </c>
      <c r="AR216" s="84" t="s">
        <v>601</v>
      </c>
      <c r="AS216" s="84" t="e">
        <v>#NUM!</v>
      </c>
      <c r="AT216" s="84" t="e">
        <v>#REF!</v>
      </c>
      <c r="AU216" s="84">
        <v>1.8812499999999999</v>
      </c>
      <c r="AV216" s="79" t="e">
        <v>#REF!</v>
      </c>
      <c r="AW216" s="84" t="s">
        <v>71</v>
      </c>
      <c r="AX216" s="84" t="s">
        <v>72</v>
      </c>
      <c r="AY216" s="85">
        <v>1.8812500000000001</v>
      </c>
      <c r="AZ216" s="87">
        <v>0.47031250000000002</v>
      </c>
      <c r="BA216" s="43">
        <v>2.3515625</v>
      </c>
      <c r="BB216" s="85">
        <v>2.5396874999999999</v>
      </c>
      <c r="BC216" s="20" t="s">
        <v>12295</v>
      </c>
      <c r="BD216" s="84" t="s">
        <v>12298</v>
      </c>
      <c r="BE216" s="84"/>
      <c r="BF216" s="84"/>
      <c r="BG216" s="84"/>
      <c r="BH216" s="84"/>
      <c r="BI216" s="84"/>
      <c r="BJ216" s="84"/>
      <c r="BK216" s="84"/>
      <c r="BL216" s="84"/>
      <c r="BM216" s="84"/>
      <c r="BN216" s="84"/>
      <c r="BO216" s="84"/>
      <c r="BP216" s="84"/>
      <c r="BQ216" s="84"/>
      <c r="BR216" s="84"/>
      <c r="BS216" s="84"/>
      <c r="BT216" s="84"/>
      <c r="BU216" s="84"/>
      <c r="BV216" s="84"/>
      <c r="BW216" s="84"/>
      <c r="BX216" s="84"/>
      <c r="BY216" s="84"/>
      <c r="BZ216" s="84"/>
      <c r="CA216" s="84"/>
      <c r="CB216" s="84"/>
      <c r="CC216" s="84"/>
      <c r="CD216" s="84"/>
      <c r="CE216" s="84"/>
      <c r="CF216" s="84"/>
      <c r="CG216" s="84"/>
      <c r="CH216" s="84"/>
      <c r="CI216" s="84"/>
      <c r="CJ216" s="84"/>
      <c r="CK216" s="84"/>
      <c r="CL216" s="84"/>
      <c r="CM216" s="84"/>
      <c r="CN216" s="84"/>
      <c r="CO216" s="84"/>
      <c r="CP216" s="84"/>
      <c r="CQ216" s="84"/>
      <c r="CR216" s="84"/>
      <c r="CS216" s="84"/>
      <c r="CT216" s="84"/>
      <c r="CU216" s="84"/>
      <c r="CV216" s="84"/>
      <c r="CW216" s="84"/>
      <c r="CX216" s="84"/>
      <c r="CY216" s="84"/>
      <c r="CZ216" s="84"/>
      <c r="DA216" s="84"/>
      <c r="DB216" s="84"/>
      <c r="DC216" s="84"/>
      <c r="DD216" s="84"/>
      <c r="DE216" s="84"/>
      <c r="DF216" s="84"/>
      <c r="DG216" s="84"/>
      <c r="DH216" s="84"/>
      <c r="DI216" s="84"/>
      <c r="DJ216" s="84"/>
      <c r="DK216" s="84"/>
      <c r="DL216" s="84"/>
    </row>
    <row r="217" spans="1:116" s="20" customFormat="1" ht="30" customHeight="1">
      <c r="A217" s="78" t="s">
        <v>12296</v>
      </c>
      <c r="B217" s="5">
        <v>215</v>
      </c>
      <c r="C217" s="116">
        <v>8567</v>
      </c>
      <c r="D217" s="116"/>
      <c r="E217" s="43" t="s">
        <v>855</v>
      </c>
      <c r="F217" s="3" t="s">
        <v>856</v>
      </c>
      <c r="G217" s="3" t="s">
        <v>857</v>
      </c>
      <c r="H217" s="3" t="s">
        <v>101</v>
      </c>
      <c r="I217" s="3" t="s">
        <v>42</v>
      </c>
      <c r="J217" s="3" t="s">
        <v>858</v>
      </c>
      <c r="K217" s="6"/>
      <c r="L217" s="3"/>
      <c r="M217" s="6">
        <v>28</v>
      </c>
      <c r="N217" s="3" t="s">
        <v>44</v>
      </c>
      <c r="O217" s="3" t="s">
        <v>12297</v>
      </c>
      <c r="P217" s="3" t="s">
        <v>608</v>
      </c>
      <c r="Q217" s="3" t="s">
        <v>12307</v>
      </c>
      <c r="R217" s="160">
        <v>9.1999999999999993</v>
      </c>
      <c r="S217" s="79">
        <v>8.6</v>
      </c>
      <c r="T217" s="81">
        <v>8.6</v>
      </c>
      <c r="U217" s="82"/>
      <c r="V217" s="79"/>
      <c r="W217" s="79">
        <v>10.4498</v>
      </c>
      <c r="X217" s="79"/>
      <c r="Y217" s="79"/>
      <c r="Z217" s="79"/>
      <c r="AA217" s="79"/>
      <c r="AB217" s="79"/>
      <c r="AC217" s="79"/>
      <c r="AD217" s="79"/>
      <c r="AE217" s="83"/>
      <c r="AF217" s="84"/>
      <c r="AG217" s="84">
        <v>10.365</v>
      </c>
      <c r="AH217" s="84"/>
      <c r="AI217" s="84"/>
      <c r="AJ217" s="84"/>
      <c r="AK217" s="84"/>
      <c r="AL217" s="84"/>
      <c r="AM217" s="84"/>
      <c r="AN217" s="85">
        <v>9.1999999999999993</v>
      </c>
      <c r="AO217" s="84" t="s">
        <v>47</v>
      </c>
      <c r="AP217" s="83" t="s">
        <v>48</v>
      </c>
      <c r="AQ217" s="84" t="e">
        <v>#NUM!</v>
      </c>
      <c r="AR217" s="84" t="e">
        <v>#NUM!</v>
      </c>
      <c r="AS217" s="84" t="e">
        <v>#NUM!</v>
      </c>
      <c r="AT217" s="84" t="e">
        <v>#REF!</v>
      </c>
      <c r="AU217" s="84">
        <v>9.2449999999999992</v>
      </c>
      <c r="AV217" s="79" t="e">
        <v>#REF!</v>
      </c>
      <c r="AW217" s="86" t="s">
        <v>49</v>
      </c>
      <c r="AX217" s="86" t="s">
        <v>48</v>
      </c>
      <c r="AY217" s="85">
        <v>9.1999999999999993</v>
      </c>
      <c r="AZ217" s="87">
        <v>2.2999999999999998</v>
      </c>
      <c r="BA217" s="43">
        <v>11.5</v>
      </c>
      <c r="BB217" s="85">
        <v>12.42</v>
      </c>
      <c r="BC217" s="20" t="s">
        <v>12295</v>
      </c>
      <c r="BD217" s="84" t="s">
        <v>12298</v>
      </c>
      <c r="BE217" s="84"/>
      <c r="BF217" s="84"/>
      <c r="BG217" s="89"/>
      <c r="BH217" s="89"/>
      <c r="BI217" s="89"/>
      <c r="BJ217" s="89"/>
      <c r="BK217" s="89"/>
      <c r="BL217" s="89"/>
      <c r="BM217" s="89"/>
      <c r="BN217" s="89"/>
      <c r="BO217" s="89"/>
      <c r="BP217" s="89"/>
      <c r="BQ217" s="89"/>
      <c r="BR217" s="89"/>
      <c r="BS217" s="89"/>
      <c r="BT217" s="89"/>
      <c r="BU217" s="89"/>
      <c r="BV217" s="89"/>
      <c r="BW217" s="89"/>
      <c r="BX217" s="89"/>
      <c r="BY217" s="89"/>
      <c r="BZ217" s="89"/>
      <c r="CA217" s="89"/>
      <c r="CB217" s="89"/>
      <c r="CC217" s="89"/>
      <c r="CD217" s="89"/>
      <c r="CE217" s="89"/>
      <c r="CF217" s="89"/>
      <c r="CG217" s="89"/>
      <c r="CH217" s="89"/>
      <c r="CI217" s="89"/>
      <c r="CJ217" s="89"/>
      <c r="CK217" s="89"/>
      <c r="CL217" s="89"/>
      <c r="CM217" s="89"/>
      <c r="CN217" s="89"/>
      <c r="CO217" s="89"/>
      <c r="CP217" s="89"/>
      <c r="CQ217" s="89"/>
      <c r="CR217" s="89"/>
      <c r="CS217" s="89"/>
      <c r="CT217" s="89"/>
      <c r="CU217" s="89"/>
      <c r="CV217" s="89"/>
      <c r="CW217" s="89"/>
      <c r="CX217" s="89"/>
      <c r="CY217" s="89"/>
      <c r="CZ217" s="89"/>
      <c r="DA217" s="89"/>
      <c r="DB217" s="89"/>
      <c r="DC217" s="89"/>
      <c r="DD217" s="89"/>
      <c r="DE217" s="89"/>
      <c r="DF217" s="89"/>
      <c r="DG217" s="89"/>
      <c r="DH217" s="89"/>
      <c r="DI217" s="89"/>
      <c r="DJ217" s="89"/>
      <c r="DK217" s="89"/>
      <c r="DL217" s="89"/>
    </row>
    <row r="218" spans="1:116" s="20" customFormat="1" ht="30" customHeight="1">
      <c r="A218" s="78" t="s">
        <v>12296</v>
      </c>
      <c r="B218" s="5">
        <v>216</v>
      </c>
      <c r="C218" s="116">
        <v>8566</v>
      </c>
      <c r="D218" s="116"/>
      <c r="E218" s="43" t="s">
        <v>855</v>
      </c>
      <c r="F218" s="3" t="s">
        <v>856</v>
      </c>
      <c r="G218" s="3" t="s">
        <v>857</v>
      </c>
      <c r="H218" s="3" t="s">
        <v>299</v>
      </c>
      <c r="I218" s="3" t="s">
        <v>42</v>
      </c>
      <c r="J218" s="3" t="s">
        <v>858</v>
      </c>
      <c r="K218" s="6"/>
      <c r="L218" s="3"/>
      <c r="M218" s="6">
        <v>28</v>
      </c>
      <c r="N218" s="3" t="s">
        <v>44</v>
      </c>
      <c r="O218" s="3" t="s">
        <v>12297</v>
      </c>
      <c r="P218" s="3" t="s">
        <v>608</v>
      </c>
      <c r="Q218" s="3" t="s">
        <v>12306</v>
      </c>
      <c r="R218" s="160">
        <v>7.23</v>
      </c>
      <c r="S218" s="79">
        <v>6.73</v>
      </c>
      <c r="T218" s="81">
        <v>6.73</v>
      </c>
      <c r="U218" s="82">
        <v>8.7804000000000002</v>
      </c>
      <c r="V218" s="79"/>
      <c r="W218" s="79"/>
      <c r="X218" s="79"/>
      <c r="Y218" s="79"/>
      <c r="Z218" s="79"/>
      <c r="AA218" s="79"/>
      <c r="AB218" s="79"/>
      <c r="AC218" s="79"/>
      <c r="AD218" s="79"/>
      <c r="AE218" s="83"/>
      <c r="AF218" s="84"/>
      <c r="AG218" s="84">
        <v>8.7089999999999996</v>
      </c>
      <c r="AH218" s="84"/>
      <c r="AI218" s="84"/>
      <c r="AJ218" s="84"/>
      <c r="AK218" s="84"/>
      <c r="AL218" s="84"/>
      <c r="AM218" s="84"/>
      <c r="AN218" s="85">
        <v>7.2</v>
      </c>
      <c r="AO218" s="84" t="s">
        <v>47</v>
      </c>
      <c r="AP218" s="83" t="s">
        <v>48</v>
      </c>
      <c r="AQ218" s="84" t="e">
        <v>#NUM!</v>
      </c>
      <c r="AR218" s="84" t="e">
        <v>#NUM!</v>
      </c>
      <c r="AS218" s="84" t="e">
        <v>#NUM!</v>
      </c>
      <c r="AT218" s="84" t="e">
        <v>#REF!</v>
      </c>
      <c r="AU218" s="84">
        <v>7.23475</v>
      </c>
      <c r="AV218" s="79" t="e">
        <v>#REF!</v>
      </c>
      <c r="AW218" s="86" t="s">
        <v>49</v>
      </c>
      <c r="AX218" s="86" t="s">
        <v>48</v>
      </c>
      <c r="AY218" s="85">
        <v>7.23</v>
      </c>
      <c r="AZ218" s="87">
        <v>1.8075000000000001</v>
      </c>
      <c r="BA218" s="43">
        <v>9.0375000000000014</v>
      </c>
      <c r="BB218" s="85">
        <v>9.7605000000000022</v>
      </c>
      <c r="BC218" s="20" t="s">
        <v>12295</v>
      </c>
      <c r="BD218" s="84" t="s">
        <v>12298</v>
      </c>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row>
    <row r="219" spans="1:116" s="20" customFormat="1" ht="30" customHeight="1">
      <c r="A219" s="4" t="s">
        <v>564</v>
      </c>
      <c r="B219" s="5">
        <v>217</v>
      </c>
      <c r="C219" s="6">
        <v>14312</v>
      </c>
      <c r="D219" s="6"/>
      <c r="E219" s="3" t="s">
        <v>1225</v>
      </c>
      <c r="F219" s="3" t="s">
        <v>1226</v>
      </c>
      <c r="G219" s="3" t="s">
        <v>1227</v>
      </c>
      <c r="H219" s="3" t="s">
        <v>101</v>
      </c>
      <c r="I219" s="3" t="s">
        <v>42</v>
      </c>
      <c r="J219" s="3" t="s">
        <v>1228</v>
      </c>
      <c r="K219" s="6"/>
      <c r="L219" s="3"/>
      <c r="M219" s="6">
        <v>30</v>
      </c>
      <c r="N219" s="3" t="s">
        <v>44</v>
      </c>
      <c r="O219" s="3" t="s">
        <v>569</v>
      </c>
      <c r="P219" s="3" t="s">
        <v>608</v>
      </c>
      <c r="Q219" s="3" t="s">
        <v>1229</v>
      </c>
      <c r="R219" s="156">
        <v>24</v>
      </c>
      <c r="S219" s="22"/>
      <c r="T219" s="23">
        <v>22.43</v>
      </c>
      <c r="U219" s="1">
        <v>14</v>
      </c>
      <c r="V219" s="21">
        <v>25.9529</v>
      </c>
      <c r="W219" s="22"/>
      <c r="X219" s="22"/>
      <c r="Y219" s="22"/>
      <c r="Z219" s="22">
        <v>28.56</v>
      </c>
      <c r="AA219" s="22"/>
      <c r="AB219" s="22"/>
      <c r="AC219" s="22"/>
      <c r="AD219" s="22"/>
      <c r="AE219" s="24">
        <v>25.9529</v>
      </c>
      <c r="AG219" s="20">
        <v>25.809000000000001</v>
      </c>
      <c r="AN219" s="25">
        <v>24</v>
      </c>
      <c r="AO219" s="20" t="s">
        <v>47</v>
      </c>
      <c r="AP219" s="24" t="s">
        <v>48</v>
      </c>
      <c r="AQ219" s="20">
        <f>AVERAGE(SMALL(AE219:AI219,1),SMALL(AE219:AI219,2))</f>
        <v>25.880949999999999</v>
      </c>
      <c r="AR219" s="20">
        <f>IF(R219 &lt;=( AVERAGE(SMALL(AE219:AI219,1),SMALL(AE219:AI219,2))), R219, "")</f>
        <v>24</v>
      </c>
      <c r="AS219" s="20" t="e">
        <f>AVERAGE(SMALL(AJ219:AM219,1),SMALL(AJ219:AM219,2))</f>
        <v>#NUM!</v>
      </c>
      <c r="AT219" s="20">
        <f>T219*1.075</f>
        <v>24.11225</v>
      </c>
      <c r="AU219" s="20">
        <f>U219*1.075</f>
        <v>15.049999999999999</v>
      </c>
      <c r="AV219" s="22">
        <f>MIN(AN219,AT219,AU219)</f>
        <v>15.049999999999999</v>
      </c>
      <c r="AW219" s="20" t="s">
        <v>71</v>
      </c>
      <c r="AX219" s="20" t="s">
        <v>72</v>
      </c>
      <c r="AY219" s="25">
        <v>15.05</v>
      </c>
      <c r="AZ219" s="27">
        <f>IF(AND(AY219&gt;0,AY219&lt;=10),AY219*0.25,IF(AND(AY219&gt;10,AY219&lt;=50),AY219*0.17,IF(AND(AY219&gt;10,AY219&lt;=100),AY219*0.12,IF(AY219&gt;100,AY219*0.1))))</f>
        <v>2.5585000000000004</v>
      </c>
      <c r="BA219" s="3">
        <f>AZ219+AY219</f>
        <v>17.608499999999999</v>
      </c>
      <c r="BB219" s="25">
        <f>BA219+BA219*0.08</f>
        <v>19.01718</v>
      </c>
      <c r="BC219" s="20" t="s">
        <v>12295</v>
      </c>
    </row>
    <row r="220" spans="1:116" s="20" customFormat="1" ht="30" customHeight="1">
      <c r="A220" s="4" t="s">
        <v>564</v>
      </c>
      <c r="B220" s="5">
        <v>218</v>
      </c>
      <c r="C220" s="6">
        <v>14390</v>
      </c>
      <c r="D220" s="6"/>
      <c r="E220" s="3" t="s">
        <v>952</v>
      </c>
      <c r="F220" s="3" t="s">
        <v>942</v>
      </c>
      <c r="G220" s="3" t="s">
        <v>714</v>
      </c>
      <c r="H220" s="3" t="s">
        <v>953</v>
      </c>
      <c r="I220" s="3" t="s">
        <v>469</v>
      </c>
      <c r="J220" s="3" t="s">
        <v>954</v>
      </c>
      <c r="K220" s="6">
        <v>100</v>
      </c>
      <c r="L220" s="3" t="s">
        <v>79</v>
      </c>
      <c r="M220" s="6">
        <v>1</v>
      </c>
      <c r="N220" s="3" t="s">
        <v>44</v>
      </c>
      <c r="O220" s="3" t="s">
        <v>569</v>
      </c>
      <c r="P220" s="3" t="s">
        <v>608</v>
      </c>
      <c r="Q220" s="3" t="s">
        <v>955</v>
      </c>
      <c r="R220" s="156">
        <v>4.34</v>
      </c>
      <c r="S220" s="22"/>
      <c r="T220" s="23">
        <v>4.04</v>
      </c>
      <c r="U220" s="1" t="s">
        <v>150</v>
      </c>
      <c r="V220" s="21"/>
      <c r="W220" s="22"/>
      <c r="X220" s="22"/>
      <c r="Y220" s="22"/>
      <c r="Z220" s="22">
        <v>4.34</v>
      </c>
      <c r="AA220" s="22"/>
      <c r="AB220" s="22"/>
      <c r="AC220" s="22"/>
      <c r="AD220" s="22"/>
      <c r="AE220" s="24"/>
      <c r="AN220" s="25">
        <v>4.34</v>
      </c>
      <c r="AO220" s="20" t="s">
        <v>47</v>
      </c>
      <c r="AP220" s="24" t="s">
        <v>48</v>
      </c>
      <c r="AQ220" s="20" t="e">
        <f>AVERAGE(SMALL(AE220:AI220,1),SMALL(AE220:AI220,2))</f>
        <v>#NUM!</v>
      </c>
      <c r="AR220" s="20" t="e">
        <f>IF(R220 &lt;=( AVERAGE(SMALL(AE220:AI220,1),SMALL(AE220:AI220,2))), R220, "")</f>
        <v>#NUM!</v>
      </c>
      <c r="AS220" s="20" t="e">
        <f>AVERAGE(SMALL(AJ220:AM220,1),SMALL(AJ220:AM220,2))</f>
        <v>#NUM!</v>
      </c>
      <c r="AT220" s="20">
        <f>T220*1.075</f>
        <v>4.343</v>
      </c>
      <c r="AU220" s="20" t="e">
        <f>U220*1.075</f>
        <v>#VALUE!</v>
      </c>
      <c r="AV220" s="22" t="e">
        <f>MIN(AN220,AT220,AU220)</f>
        <v>#VALUE!</v>
      </c>
      <c r="AW220" s="26" t="s">
        <v>49</v>
      </c>
      <c r="AX220" s="20" t="s">
        <v>48</v>
      </c>
      <c r="AY220" s="25">
        <v>4.343</v>
      </c>
      <c r="AZ220" s="27">
        <f>IF(AND(AY220&gt;0,AY220&lt;=10),AY220*0.25,IF(AND(AY220&gt;10,AY220&lt;=50),AY220*0.17,IF(AND(AY220&gt;10,AY220&lt;=100),AY220*0.12,IF(AY220&gt;100,AY220*0.1))))</f>
        <v>1.08575</v>
      </c>
      <c r="BA220" s="3">
        <f>AZ220+AY220</f>
        <v>5.42875</v>
      </c>
      <c r="BB220" s="25">
        <f>BA220+BA220*0.08</f>
        <v>5.8630500000000003</v>
      </c>
      <c r="BC220" s="20" t="s">
        <v>12295</v>
      </c>
    </row>
    <row r="221" spans="1:116" s="20" customFormat="1" ht="30" customHeight="1">
      <c r="A221" s="4" t="s">
        <v>564</v>
      </c>
      <c r="B221" s="5">
        <v>219</v>
      </c>
      <c r="C221" s="6">
        <v>14496</v>
      </c>
      <c r="D221" s="6"/>
      <c r="E221" s="3" t="s">
        <v>964</v>
      </c>
      <c r="F221" s="3" t="s">
        <v>965</v>
      </c>
      <c r="G221" s="3" t="s">
        <v>966</v>
      </c>
      <c r="H221" s="3" t="s">
        <v>967</v>
      </c>
      <c r="I221" s="3" t="s">
        <v>42</v>
      </c>
      <c r="J221" s="3" t="s">
        <v>968</v>
      </c>
      <c r="K221" s="6"/>
      <c r="L221" s="3"/>
      <c r="M221" s="6">
        <v>20</v>
      </c>
      <c r="N221" s="3" t="s">
        <v>44</v>
      </c>
      <c r="O221" s="3" t="s">
        <v>569</v>
      </c>
      <c r="P221" s="3" t="s">
        <v>608</v>
      </c>
      <c r="Q221" s="3" t="s">
        <v>969</v>
      </c>
      <c r="R221" s="156">
        <v>2.9</v>
      </c>
      <c r="S221" s="22"/>
      <c r="T221" s="23">
        <v>2.71</v>
      </c>
      <c r="U221" s="1">
        <v>1.45</v>
      </c>
      <c r="V221" s="21"/>
      <c r="W221" s="22"/>
      <c r="X221" s="22"/>
      <c r="Y221" s="22"/>
      <c r="Z221" s="22"/>
      <c r="AA221" s="22"/>
      <c r="AB221" s="22"/>
      <c r="AC221" s="22"/>
      <c r="AD221" s="22"/>
      <c r="AE221" s="24"/>
      <c r="AN221" s="25">
        <v>2.9</v>
      </c>
      <c r="AO221" s="20" t="s">
        <v>47</v>
      </c>
      <c r="AP221" s="24" t="s">
        <v>48</v>
      </c>
      <c r="AQ221" s="20" t="e">
        <f>AVERAGE(SMALL(AE221:AI221,1),SMALL(AE221:AI221,2))</f>
        <v>#NUM!</v>
      </c>
      <c r="AR221" s="20" t="e">
        <f>IF(R221 &lt;=( AVERAGE(SMALL(AE221:AI221,1),SMALL(AE221:AI221,2))), R221, "")</f>
        <v>#NUM!</v>
      </c>
      <c r="AS221" s="20" t="e">
        <f>AVERAGE(SMALL(AJ221:AM221,1),SMALL(AJ221:AM221,2))</f>
        <v>#NUM!</v>
      </c>
      <c r="AT221" s="20">
        <f>T221*1.075</f>
        <v>2.9132499999999997</v>
      </c>
      <c r="AU221" s="20">
        <f>U221*1.075</f>
        <v>1.5587499999999999</v>
      </c>
      <c r="AV221" s="22">
        <f>MIN(AN221,AT221,AU221)</f>
        <v>1.5587499999999999</v>
      </c>
      <c r="AW221" s="20" t="s">
        <v>71</v>
      </c>
      <c r="AX221" s="20" t="s">
        <v>72</v>
      </c>
      <c r="AY221" s="25">
        <v>1.5587</v>
      </c>
      <c r="AZ221" s="27">
        <f>IF(AND(AY221&gt;0,AY221&lt;=10),AY221*0.25,IF(AND(AY221&gt;10,AY221&lt;=50),AY221*0.17,IF(AND(AY221&gt;10,AY221&lt;=100),AY221*0.12,IF(AY221&gt;100,AY221*0.1))))</f>
        <v>0.38967499999999999</v>
      </c>
      <c r="BA221" s="3">
        <f>AZ221+AY221</f>
        <v>1.948375</v>
      </c>
      <c r="BB221" s="25">
        <f>BA221+BA221*0.08</f>
        <v>2.1042450000000001</v>
      </c>
      <c r="BC221" s="20" t="s">
        <v>12295</v>
      </c>
    </row>
    <row r="222" spans="1:116" s="20" customFormat="1" ht="30" customHeight="1">
      <c r="A222" s="4" t="s">
        <v>564</v>
      </c>
      <c r="B222" s="5">
        <v>220</v>
      </c>
      <c r="C222" s="6">
        <v>14433</v>
      </c>
      <c r="D222" s="6"/>
      <c r="E222" s="3" t="s">
        <v>964</v>
      </c>
      <c r="F222" s="3" t="s">
        <v>965</v>
      </c>
      <c r="G222" s="3" t="s">
        <v>966</v>
      </c>
      <c r="H222" s="3" t="s">
        <v>967</v>
      </c>
      <c r="I222" s="3" t="s">
        <v>42</v>
      </c>
      <c r="J222" s="3" t="s">
        <v>970</v>
      </c>
      <c r="K222" s="6"/>
      <c r="L222" s="3"/>
      <c r="M222" s="6">
        <v>10</v>
      </c>
      <c r="N222" s="3" t="s">
        <v>44</v>
      </c>
      <c r="O222" s="3" t="s">
        <v>569</v>
      </c>
      <c r="P222" s="3" t="s">
        <v>608</v>
      </c>
      <c r="Q222" s="3" t="s">
        <v>971</v>
      </c>
      <c r="R222" s="156">
        <v>2.2000000000000002</v>
      </c>
      <c r="S222" s="22"/>
      <c r="T222" s="23">
        <v>2.0499999999999998</v>
      </c>
      <c r="U222" s="1" t="s">
        <v>150</v>
      </c>
      <c r="V222" s="21"/>
      <c r="W222" s="22"/>
      <c r="X222" s="22"/>
      <c r="Y222" s="22"/>
      <c r="Z222" s="22"/>
      <c r="AA222" s="22"/>
      <c r="AB222" s="22"/>
      <c r="AC222" s="22"/>
      <c r="AD222" s="22"/>
      <c r="AE222" s="24"/>
      <c r="AN222" s="25">
        <v>2.2000000000000002</v>
      </c>
      <c r="AO222" s="20" t="s">
        <v>47</v>
      </c>
      <c r="AP222" s="24" t="s">
        <v>48</v>
      </c>
      <c r="AQ222" s="20" t="e">
        <f>AVERAGE(SMALL(AE222:AI222,1),SMALL(AE222:AI222,2))</f>
        <v>#NUM!</v>
      </c>
      <c r="AR222" s="20" t="e">
        <f>IF(R222 &lt;=( AVERAGE(SMALL(AE222:AI222,1),SMALL(AE222:AI222,2))), R222, "")</f>
        <v>#NUM!</v>
      </c>
      <c r="AS222" s="20" t="e">
        <f>AVERAGE(SMALL(AJ222:AM222,1),SMALL(AJ222:AM222,2))</f>
        <v>#NUM!</v>
      </c>
      <c r="AT222" s="20">
        <f>T222*1.075</f>
        <v>2.2037499999999999</v>
      </c>
      <c r="AU222" s="20" t="e">
        <f>U222*1.075</f>
        <v>#VALUE!</v>
      </c>
      <c r="AV222" s="22" t="e">
        <f>MIN(AN222,AT222,AU222)</f>
        <v>#VALUE!</v>
      </c>
      <c r="AW222" s="26" t="s">
        <v>49</v>
      </c>
      <c r="AX222" s="20" t="s">
        <v>48</v>
      </c>
      <c r="AY222" s="25">
        <v>2.2037</v>
      </c>
      <c r="AZ222" s="27">
        <f>IF(AND(AY222&gt;0,AY222&lt;=10),AY222*0.25,IF(AND(AY222&gt;10,AY222&lt;=50),AY222*0.17,IF(AND(AY222&gt;10,AY222&lt;=100),AY222*0.12,IF(AY222&gt;100,AY222*0.1))))</f>
        <v>0.550925</v>
      </c>
      <c r="BA222" s="3">
        <f>AZ222+AY222</f>
        <v>2.7546249999999999</v>
      </c>
      <c r="BB222" s="25">
        <f>BA222+BA222*0.08</f>
        <v>2.9749949999999998</v>
      </c>
      <c r="BC222" s="20" t="s">
        <v>12295</v>
      </c>
    </row>
    <row r="223" spans="1:116" s="20" customFormat="1" ht="30" customHeight="1">
      <c r="A223" s="4" t="s">
        <v>564</v>
      </c>
      <c r="B223" s="5">
        <v>221</v>
      </c>
      <c r="C223" s="6">
        <v>14904</v>
      </c>
      <c r="D223" s="6"/>
      <c r="E223" s="3" t="s">
        <v>1081</v>
      </c>
      <c r="F223" s="3" t="s">
        <v>1082</v>
      </c>
      <c r="G223" s="3" t="s">
        <v>1079</v>
      </c>
      <c r="H223" s="3" t="s">
        <v>201</v>
      </c>
      <c r="I223" s="3" t="s">
        <v>42</v>
      </c>
      <c r="J223" s="3" t="s">
        <v>1083</v>
      </c>
      <c r="K223" s="6"/>
      <c r="L223" s="3"/>
      <c r="M223" s="6">
        <v>30</v>
      </c>
      <c r="N223" s="3" t="s">
        <v>44</v>
      </c>
      <c r="O223" s="3" t="s">
        <v>569</v>
      </c>
      <c r="P223" s="3" t="s">
        <v>608</v>
      </c>
      <c r="Q223" s="3" t="s">
        <v>1085</v>
      </c>
      <c r="R223" s="156">
        <v>0.79</v>
      </c>
      <c r="S223" s="22"/>
      <c r="T223" s="23">
        <v>0.73</v>
      </c>
      <c r="U223" s="1" t="s">
        <v>54</v>
      </c>
      <c r="V223" s="21">
        <v>0.78539999999999999</v>
      </c>
      <c r="W223" s="22"/>
      <c r="X223" s="22"/>
      <c r="Y223" s="22"/>
      <c r="Z223" s="22"/>
      <c r="AA223" s="22"/>
      <c r="AB223" s="22"/>
      <c r="AC223" s="22"/>
      <c r="AD223" s="22"/>
      <c r="AE223" s="24">
        <v>0.78539999999999999</v>
      </c>
      <c r="AN223" s="25">
        <v>0.79</v>
      </c>
      <c r="AO223" s="20" t="s">
        <v>47</v>
      </c>
      <c r="AP223" s="24" t="s">
        <v>48</v>
      </c>
      <c r="AQ223" s="20" t="e">
        <f>AVERAGE(SMALL(AE223:AI223,1),SMALL(AE223:AI223,2))</f>
        <v>#NUM!</v>
      </c>
      <c r="AR223" s="20" t="e">
        <f>IF(R223 &lt;=( AVERAGE(SMALL(AE223:AI223,1),SMALL(AE223:AI223,2))), R223, "")</f>
        <v>#NUM!</v>
      </c>
      <c r="AS223" s="20" t="e">
        <f>AVERAGE(SMALL(AJ223:AM223,1),SMALL(AJ223:AM223,2))</f>
        <v>#NUM!</v>
      </c>
      <c r="AT223" s="20">
        <f>T223*1.075</f>
        <v>0.78474999999999995</v>
      </c>
      <c r="AU223" s="20" t="e">
        <f>U223*1.075</f>
        <v>#VALUE!</v>
      </c>
      <c r="AV223" s="22" t="e">
        <f>MIN(AN223,AT223,AU223)</f>
        <v>#VALUE!</v>
      </c>
      <c r="AW223" s="26" t="s">
        <v>49</v>
      </c>
      <c r="AX223" s="20" t="s">
        <v>48</v>
      </c>
      <c r="AY223" s="25">
        <v>0.79</v>
      </c>
      <c r="AZ223" s="27">
        <f>IF(AND(AY223&gt;0,AY223&lt;=10),AY223*0.25,IF(AND(AY223&gt;10,AY223&lt;=50),AY223*0.17,IF(AND(AY223&gt;10,AY223&lt;=100),AY223*0.12,IF(AY223&gt;100,AY223*0.1))))</f>
        <v>0.19750000000000001</v>
      </c>
      <c r="BA223" s="3">
        <f>AZ223+AY223</f>
        <v>0.98750000000000004</v>
      </c>
      <c r="BB223" s="25">
        <f>BA223+BA223*0.08</f>
        <v>1.0665</v>
      </c>
      <c r="BC223" s="20" t="s">
        <v>12295</v>
      </c>
    </row>
    <row r="224" spans="1:116" s="20" customFormat="1" ht="30" customHeight="1">
      <c r="A224" s="4" t="s">
        <v>564</v>
      </c>
      <c r="B224" s="5">
        <v>222</v>
      </c>
      <c r="C224" s="6">
        <v>14906</v>
      </c>
      <c r="D224" s="6"/>
      <c r="E224" s="3" t="s">
        <v>1081</v>
      </c>
      <c r="F224" s="3" t="s">
        <v>1082</v>
      </c>
      <c r="G224" s="3" t="s">
        <v>1079</v>
      </c>
      <c r="H224" s="3" t="s">
        <v>991</v>
      </c>
      <c r="I224" s="3" t="s">
        <v>42</v>
      </c>
      <c r="J224" s="3" t="s">
        <v>1083</v>
      </c>
      <c r="K224" s="6"/>
      <c r="L224" s="3"/>
      <c r="M224" s="6">
        <v>30</v>
      </c>
      <c r="N224" s="3" t="s">
        <v>44</v>
      </c>
      <c r="O224" s="3" t="s">
        <v>569</v>
      </c>
      <c r="P224" s="3" t="s">
        <v>608</v>
      </c>
      <c r="Q224" s="3" t="s">
        <v>1084</v>
      </c>
      <c r="R224" s="156">
        <v>1.68</v>
      </c>
      <c r="S224" s="22"/>
      <c r="T224" s="23">
        <v>1.56</v>
      </c>
      <c r="U224" s="1" t="s">
        <v>150</v>
      </c>
      <c r="V224" s="21">
        <v>1.6806000000000001</v>
      </c>
      <c r="W224" s="22"/>
      <c r="X224" s="22"/>
      <c r="Y224" s="22"/>
      <c r="Z224" s="22"/>
      <c r="AA224" s="22"/>
      <c r="AB224" s="22"/>
      <c r="AC224" s="22"/>
      <c r="AD224" s="22"/>
      <c r="AE224" s="24">
        <v>1.6806000000000001</v>
      </c>
      <c r="AN224" s="25">
        <v>1.68</v>
      </c>
      <c r="AO224" s="20" t="s">
        <v>47</v>
      </c>
      <c r="AP224" s="24" t="s">
        <v>48</v>
      </c>
      <c r="AQ224" s="20" t="e">
        <f>AVERAGE(SMALL(AE224:AI224,1),SMALL(AE224:AI224,2))</f>
        <v>#NUM!</v>
      </c>
      <c r="AR224" s="20" t="e">
        <f>IF(R224 &lt;=( AVERAGE(SMALL(AE224:AI224,1),SMALL(AE224:AI224,2))), R224, "")</f>
        <v>#NUM!</v>
      </c>
      <c r="AS224" s="20" t="e">
        <f>AVERAGE(SMALL(AJ224:AM224,1),SMALL(AJ224:AM224,2))</f>
        <v>#NUM!</v>
      </c>
      <c r="AT224" s="20">
        <f>T224*1.075</f>
        <v>1.677</v>
      </c>
      <c r="AU224" s="20" t="e">
        <f>U224*1.075</f>
        <v>#VALUE!</v>
      </c>
      <c r="AV224" s="22" t="e">
        <f>MIN(AN224,AT224,AU224)</f>
        <v>#VALUE!</v>
      </c>
      <c r="AW224" s="20" t="s">
        <v>71</v>
      </c>
      <c r="AX224" s="20" t="s">
        <v>72</v>
      </c>
      <c r="AY224" s="25">
        <v>1.677</v>
      </c>
      <c r="AZ224" s="27">
        <f>IF(AND(AY224&gt;0,AY224&lt;=10),AY224*0.25,IF(AND(AY224&gt;10,AY224&lt;=50),AY224*0.17,IF(AND(AY224&gt;10,AY224&lt;=100),AY224*0.12,IF(AY224&gt;100,AY224*0.1))))</f>
        <v>0.41925000000000001</v>
      </c>
      <c r="BA224" s="3">
        <f>AZ224+AY224</f>
        <v>2.0962499999999999</v>
      </c>
      <c r="BB224" s="25">
        <f>BA224+BA224*0.08</f>
        <v>2.2639499999999999</v>
      </c>
      <c r="BC224" s="20" t="s">
        <v>12295</v>
      </c>
    </row>
    <row r="225" spans="1:55" s="20" customFormat="1" ht="30" customHeight="1">
      <c r="A225" s="4" t="s">
        <v>564</v>
      </c>
      <c r="B225" s="5">
        <v>223</v>
      </c>
      <c r="C225" s="6">
        <v>14905</v>
      </c>
      <c r="D225" s="6"/>
      <c r="E225" s="3" t="s">
        <v>1081</v>
      </c>
      <c r="F225" s="3" t="s">
        <v>1082</v>
      </c>
      <c r="G225" s="3" t="s">
        <v>1079</v>
      </c>
      <c r="H225" s="3" t="s">
        <v>1080</v>
      </c>
      <c r="I225" s="3" t="s">
        <v>42</v>
      </c>
      <c r="J225" s="3" t="s">
        <v>1083</v>
      </c>
      <c r="K225" s="6"/>
      <c r="L225" s="3"/>
      <c r="M225" s="6">
        <v>30</v>
      </c>
      <c r="N225" s="3" t="s">
        <v>44</v>
      </c>
      <c r="O225" s="3" t="s">
        <v>569</v>
      </c>
      <c r="P225" s="3" t="s">
        <v>608</v>
      </c>
      <c r="Q225" s="3" t="s">
        <v>1086</v>
      </c>
      <c r="R225" s="156">
        <v>1.39</v>
      </c>
      <c r="S225" s="22"/>
      <c r="T225" s="23">
        <v>1.29</v>
      </c>
      <c r="U225" s="1" t="s">
        <v>150</v>
      </c>
      <c r="V225" s="21">
        <v>1.393</v>
      </c>
      <c r="W225" s="22"/>
      <c r="X225" s="22"/>
      <c r="Y225" s="22"/>
      <c r="Z225" s="22"/>
      <c r="AA225" s="22"/>
      <c r="AB225" s="22"/>
      <c r="AC225" s="22"/>
      <c r="AD225" s="22"/>
      <c r="AE225" s="24">
        <v>1.393</v>
      </c>
      <c r="AN225" s="25">
        <v>1.208</v>
      </c>
      <c r="AO225" s="20" t="s">
        <v>332</v>
      </c>
      <c r="AP225" s="24" t="s">
        <v>333</v>
      </c>
      <c r="AQ225" s="20" t="e">
        <f>AVERAGE(SMALL(AE225:AI225,1),SMALL(AE225:AI225,2))</f>
        <v>#NUM!</v>
      </c>
      <c r="AR225" s="20" t="e">
        <f>IF(R225 &lt;=( AVERAGE(SMALL(AE225:AI225,1),SMALL(AE225:AI225,2))), R225, "")</f>
        <v>#NUM!</v>
      </c>
      <c r="AS225" s="20" t="e">
        <f>AVERAGE(SMALL(AJ225:AM225,1),SMALL(AJ225:AM225,2))</f>
        <v>#NUM!</v>
      </c>
      <c r="AT225" s="20">
        <f>T225*1.075</f>
        <v>1.3867499999999999</v>
      </c>
      <c r="AU225" s="20" t="e">
        <f>U225*1.075</f>
        <v>#VALUE!</v>
      </c>
      <c r="AV225" s="22" t="e">
        <f>MIN(AN225,AT225,AU225)</f>
        <v>#VALUE!</v>
      </c>
      <c r="AW225" s="20" t="s">
        <v>332</v>
      </c>
      <c r="AX225" s="20" t="s">
        <v>333</v>
      </c>
      <c r="AY225" s="25">
        <v>1.208</v>
      </c>
      <c r="AZ225" s="27">
        <f>IF(AND(AY225&gt;0,AY225&lt;=10),AY225*0.25,IF(AND(AY225&gt;10,AY225&lt;=50),AY225*0.17,IF(AND(AY225&gt;10,AY225&lt;=100),AY225*0.12,IF(AY225&gt;100,AY225*0.1))))</f>
        <v>0.30199999999999999</v>
      </c>
      <c r="BA225" s="3">
        <f>AZ225+AY225</f>
        <v>1.51</v>
      </c>
      <c r="BB225" s="25">
        <f>BA225+BA225*0.08</f>
        <v>1.6308</v>
      </c>
      <c r="BC225" s="20" t="s">
        <v>12295</v>
      </c>
    </row>
    <row r="226" spans="1:55" s="20" customFormat="1" ht="30" customHeight="1">
      <c r="A226" s="4" t="s">
        <v>564</v>
      </c>
      <c r="B226" s="5">
        <v>224</v>
      </c>
      <c r="C226" s="6">
        <v>14775</v>
      </c>
      <c r="D226" s="6"/>
      <c r="E226" s="43" t="s">
        <v>1032</v>
      </c>
      <c r="F226" s="3" t="s">
        <v>1033</v>
      </c>
      <c r="G226" s="3" t="s">
        <v>1034</v>
      </c>
      <c r="H226" s="3" t="s">
        <v>1040</v>
      </c>
      <c r="I226" s="3" t="s">
        <v>102</v>
      </c>
      <c r="J226" s="3" t="s">
        <v>1041</v>
      </c>
      <c r="K226" s="6"/>
      <c r="L226" s="3"/>
      <c r="M226" s="6">
        <v>90</v>
      </c>
      <c r="N226" s="3" t="s">
        <v>44</v>
      </c>
      <c r="O226" s="3" t="s">
        <v>569</v>
      </c>
      <c r="P226" s="3" t="s">
        <v>590</v>
      </c>
      <c r="Q226" s="3" t="s">
        <v>1042</v>
      </c>
      <c r="R226" s="156">
        <v>11.2</v>
      </c>
      <c r="S226" s="22"/>
      <c r="T226" s="23">
        <v>10.42</v>
      </c>
      <c r="U226" s="1" t="s">
        <v>54</v>
      </c>
      <c r="V226" s="21">
        <v>11.2194</v>
      </c>
      <c r="W226" s="22">
        <v>11.19</v>
      </c>
      <c r="X226" s="22"/>
      <c r="Y226" s="22"/>
      <c r="Z226" s="22"/>
      <c r="AA226" s="22"/>
      <c r="AB226" s="22"/>
      <c r="AC226" s="22"/>
      <c r="AD226" s="22"/>
      <c r="AE226" s="24">
        <v>11.2194</v>
      </c>
      <c r="AG226" s="20">
        <v>11.157</v>
      </c>
      <c r="AN226" s="25">
        <v>11.2</v>
      </c>
      <c r="AO226" s="20" t="s">
        <v>47</v>
      </c>
      <c r="AP226" s="24" t="s">
        <v>48</v>
      </c>
      <c r="AQ226" s="20">
        <f>AVERAGE(SMALL(AE226:AI226,1),SMALL(AE226:AI226,2))</f>
        <v>11.1882</v>
      </c>
      <c r="AR226" s="20" t="str">
        <f>IF(R226 &lt;=( AVERAGE(SMALL(AE226:AI226,1),SMALL(AE226:AI226,2))), R226, "")</f>
        <v/>
      </c>
      <c r="AS226" s="20" t="e">
        <f>AVERAGE(SMALL(AJ226:AM226,1),SMALL(AJ226:AM226,2))</f>
        <v>#NUM!</v>
      </c>
      <c r="AT226" s="20">
        <f>T226*1.075</f>
        <v>11.201499999999999</v>
      </c>
      <c r="AU226" s="20" t="e">
        <f>U226*1.075</f>
        <v>#VALUE!</v>
      </c>
      <c r="AV226" s="22" t="e">
        <f>MIN(AN226,AT226,AU226)</f>
        <v>#VALUE!</v>
      </c>
      <c r="AW226" s="20" t="s">
        <v>209</v>
      </c>
      <c r="AX226" s="20" t="s">
        <v>208</v>
      </c>
      <c r="AY226" s="25">
        <v>11.188000000000001</v>
      </c>
      <c r="AZ226" s="27">
        <f>IF(AND(AY226&gt;0,AY226&lt;=10),AY226*0.25,IF(AND(AY226&gt;10,AY226&lt;=50),AY226*0.17,IF(AND(AY226&gt;10,AY226&lt;=100),AY226*0.12,IF(AY226&gt;100,AY226*0.1))))</f>
        <v>1.9019600000000003</v>
      </c>
      <c r="BA226" s="3">
        <f>AZ226+AY226</f>
        <v>13.089960000000001</v>
      </c>
      <c r="BB226" s="25">
        <f>BA226+BA226*0.08</f>
        <v>14.137156800000001</v>
      </c>
      <c r="BC226" s="20" t="s">
        <v>12295</v>
      </c>
    </row>
    <row r="227" spans="1:55" s="20" customFormat="1" ht="30" customHeight="1">
      <c r="A227" s="4" t="s">
        <v>564</v>
      </c>
      <c r="B227" s="5">
        <v>225</v>
      </c>
      <c r="C227" s="6">
        <v>14777</v>
      </c>
      <c r="D227" s="6"/>
      <c r="E227" s="43" t="s">
        <v>1032</v>
      </c>
      <c r="F227" s="3" t="s">
        <v>1033</v>
      </c>
      <c r="G227" s="3" t="s">
        <v>1034</v>
      </c>
      <c r="H227" s="3" t="s">
        <v>1043</v>
      </c>
      <c r="I227" s="3" t="s">
        <v>102</v>
      </c>
      <c r="J227" s="3" t="s">
        <v>1041</v>
      </c>
      <c r="K227" s="6"/>
      <c r="L227" s="3"/>
      <c r="M227" s="6">
        <v>90</v>
      </c>
      <c r="N227" s="3" t="s">
        <v>44</v>
      </c>
      <c r="O227" s="3" t="s">
        <v>569</v>
      </c>
      <c r="P227" s="3" t="s">
        <v>590</v>
      </c>
      <c r="Q227" s="3" t="s">
        <v>1046</v>
      </c>
      <c r="R227" s="156">
        <v>10.23</v>
      </c>
      <c r="S227" s="22"/>
      <c r="T227" s="23">
        <v>9.52</v>
      </c>
      <c r="U227" s="1" t="s">
        <v>54</v>
      </c>
      <c r="V227" s="21">
        <v>10.2438</v>
      </c>
      <c r="W227" s="22">
        <v>10.220000000000001</v>
      </c>
      <c r="X227" s="22"/>
      <c r="Y227" s="22"/>
      <c r="Z227" s="22"/>
      <c r="AA227" s="22"/>
      <c r="AB227" s="22"/>
      <c r="AC227" s="22"/>
      <c r="AD227" s="22"/>
      <c r="AE227" s="24">
        <v>10.2438</v>
      </c>
      <c r="AG227" s="20">
        <v>10.185</v>
      </c>
      <c r="AN227" s="25">
        <v>10.23</v>
      </c>
      <c r="AO227" s="20" t="s">
        <v>47</v>
      </c>
      <c r="AP227" s="24" t="s">
        <v>48</v>
      </c>
      <c r="AQ227" s="20">
        <f>AVERAGE(SMALL(AE227:AI227,1),SMALL(AE227:AI227,2))</f>
        <v>10.214400000000001</v>
      </c>
      <c r="AR227" s="20" t="str">
        <f>IF(R227 &lt;=( AVERAGE(SMALL(AE227:AI227,1),SMALL(AE227:AI227,2))), R227, "")</f>
        <v/>
      </c>
      <c r="AS227" s="20" t="e">
        <f>AVERAGE(SMALL(AJ227:AM227,1),SMALL(AJ227:AM227,2))</f>
        <v>#NUM!</v>
      </c>
      <c r="AT227" s="20">
        <f>T227*1.075</f>
        <v>10.234</v>
      </c>
      <c r="AU227" s="20" t="e">
        <f>U227*1.075</f>
        <v>#VALUE!</v>
      </c>
      <c r="AV227" s="22" t="e">
        <f>MIN(AN227,AT227,AU227)</f>
        <v>#VALUE!</v>
      </c>
      <c r="AW227" s="20" t="s">
        <v>209</v>
      </c>
      <c r="AX227" s="20" t="s">
        <v>208</v>
      </c>
      <c r="AY227" s="25">
        <v>10.214399999999999</v>
      </c>
      <c r="AZ227" s="27">
        <f>IF(AND(AY227&gt;0,AY227&lt;=10),AY227*0.25,IF(AND(AY227&gt;10,AY227&lt;=50),AY227*0.17,IF(AND(AY227&gt;10,AY227&lt;=100),AY227*0.12,IF(AY227&gt;100,AY227*0.1))))</f>
        <v>1.736448</v>
      </c>
      <c r="BA227" s="3">
        <f>AZ227+AY227</f>
        <v>11.950847999999999</v>
      </c>
      <c r="BB227" s="25">
        <f>BA227+BA227*0.08</f>
        <v>12.906915839999998</v>
      </c>
      <c r="BC227" s="20" t="s">
        <v>12295</v>
      </c>
    </row>
    <row r="228" spans="1:55" s="20" customFormat="1" ht="30" customHeight="1">
      <c r="A228" s="4" t="s">
        <v>564</v>
      </c>
      <c r="B228" s="5">
        <v>226</v>
      </c>
      <c r="C228" s="6">
        <v>14779</v>
      </c>
      <c r="D228" s="6"/>
      <c r="E228" s="43" t="s">
        <v>1032</v>
      </c>
      <c r="F228" s="3" t="s">
        <v>1033</v>
      </c>
      <c r="G228" s="3" t="s">
        <v>1034</v>
      </c>
      <c r="H228" s="3" t="s">
        <v>1035</v>
      </c>
      <c r="I228" s="3" t="s">
        <v>102</v>
      </c>
      <c r="J228" s="3" t="s">
        <v>1038</v>
      </c>
      <c r="K228" s="6"/>
      <c r="L228" s="3"/>
      <c r="M228" s="6">
        <v>90</v>
      </c>
      <c r="N228" s="3" t="s">
        <v>44</v>
      </c>
      <c r="O228" s="3" t="s">
        <v>569</v>
      </c>
      <c r="P228" s="3" t="s">
        <v>590</v>
      </c>
      <c r="Q228" s="3" t="s">
        <v>1039</v>
      </c>
      <c r="R228" s="156">
        <v>7.8</v>
      </c>
      <c r="S228" s="22"/>
      <c r="T228" s="23">
        <v>7.26</v>
      </c>
      <c r="U228" s="1" t="s">
        <v>54</v>
      </c>
      <c r="V228" s="21">
        <v>7.8048000000000002</v>
      </c>
      <c r="W228" s="22">
        <v>7.79</v>
      </c>
      <c r="X228" s="22"/>
      <c r="Y228" s="22"/>
      <c r="Z228" s="22"/>
      <c r="AA228" s="22"/>
      <c r="AB228" s="22"/>
      <c r="AC228" s="22"/>
      <c r="AD228" s="22"/>
      <c r="AE228" s="24">
        <v>7.8048000000000002</v>
      </c>
      <c r="AG228" s="20">
        <v>7.71</v>
      </c>
      <c r="AN228" s="25">
        <v>7.8</v>
      </c>
      <c r="AO228" s="20" t="s">
        <v>47</v>
      </c>
      <c r="AP228" s="24" t="s">
        <v>48</v>
      </c>
      <c r="AQ228" s="20">
        <f>AVERAGE(SMALL(AE228:AI228,1),SMALL(AE228:AI228,2))</f>
        <v>7.7574000000000005</v>
      </c>
      <c r="AR228" s="20" t="str">
        <f>IF(R228 &lt;=( AVERAGE(SMALL(AE228:AI228,1),SMALL(AE228:AI228,2))), R228, "")</f>
        <v/>
      </c>
      <c r="AS228" s="20" t="e">
        <f>AVERAGE(SMALL(AJ228:AM228,1),SMALL(AJ228:AM228,2))</f>
        <v>#NUM!</v>
      </c>
      <c r="AT228" s="20">
        <f>T228*1.075</f>
        <v>7.8044999999999991</v>
      </c>
      <c r="AU228" s="20" t="e">
        <f>U228*1.075</f>
        <v>#VALUE!</v>
      </c>
      <c r="AV228" s="22" t="e">
        <f>MIN(AN228,AT228,AU228)</f>
        <v>#VALUE!</v>
      </c>
      <c r="AW228" s="20" t="s">
        <v>209</v>
      </c>
      <c r="AX228" s="20" t="s">
        <v>208</v>
      </c>
      <c r="AY228" s="25">
        <v>7.7569999999999997</v>
      </c>
      <c r="AZ228" s="27">
        <f>IF(AND(AY228&gt;0,AY228&lt;=10),AY228*0.25,IF(AND(AY228&gt;10,AY228&lt;=50),AY228*0.17,IF(AND(AY228&gt;10,AY228&lt;=100),AY228*0.12,IF(AY228&gt;100,AY228*0.1))))</f>
        <v>1.9392499999999999</v>
      </c>
      <c r="BA228" s="3">
        <f>AZ228+AY228</f>
        <v>9.6962499999999991</v>
      </c>
      <c r="BB228" s="25">
        <f>BA228+BA228*0.08</f>
        <v>10.47195</v>
      </c>
      <c r="BC228" s="20" t="s">
        <v>12295</v>
      </c>
    </row>
    <row r="229" spans="1:55" s="20" customFormat="1" ht="30" customHeight="1">
      <c r="A229" s="4" t="s">
        <v>564</v>
      </c>
      <c r="B229" s="5">
        <v>227</v>
      </c>
      <c r="C229" s="116">
        <v>17632</v>
      </c>
      <c r="D229" s="116"/>
      <c r="E229" s="3" t="s">
        <v>1009</v>
      </c>
      <c r="F229" s="3" t="s">
        <v>1010</v>
      </c>
      <c r="G229" s="3" t="s">
        <v>1011</v>
      </c>
      <c r="H229" s="3" t="s">
        <v>1012</v>
      </c>
      <c r="I229" s="3" t="s">
        <v>255</v>
      </c>
      <c r="J229" s="3" t="s">
        <v>1013</v>
      </c>
      <c r="K229" s="6">
        <v>100</v>
      </c>
      <c r="L229" s="3" t="s">
        <v>79</v>
      </c>
      <c r="M229" s="6">
        <v>1</v>
      </c>
      <c r="N229" s="3" t="s">
        <v>44</v>
      </c>
      <c r="O229" s="3" t="s">
        <v>569</v>
      </c>
      <c r="P229" s="3" t="s">
        <v>608</v>
      </c>
      <c r="Q229" s="3" t="s">
        <v>1014</v>
      </c>
      <c r="R229" s="156">
        <v>36.17</v>
      </c>
      <c r="S229" s="22"/>
      <c r="T229" s="23">
        <v>33.65</v>
      </c>
      <c r="U229" s="1" t="s">
        <v>54</v>
      </c>
      <c r="V229" s="21"/>
      <c r="W229" s="22"/>
      <c r="X229" s="22"/>
      <c r="Y229" s="22"/>
      <c r="Z229" s="22">
        <v>36.17</v>
      </c>
      <c r="AA229" s="22"/>
      <c r="AB229" s="22"/>
      <c r="AC229" s="22"/>
      <c r="AD229" s="22"/>
      <c r="AE229" s="24"/>
      <c r="AI229" s="20">
        <v>36.17</v>
      </c>
      <c r="AN229" s="25">
        <v>36.17</v>
      </c>
      <c r="AO229" s="20" t="s">
        <v>47</v>
      </c>
      <c r="AP229" s="24" t="s">
        <v>48</v>
      </c>
      <c r="AQ229" s="20" t="e">
        <f>AVERAGE(SMALL(AE229:AI229,1),SMALL(AE229:AI229,2))</f>
        <v>#NUM!</v>
      </c>
      <c r="AR229" s="20" t="e">
        <f>IF(R229 &lt;=( AVERAGE(SMALL(AE229:AI229,1),SMALL(AE229:AI229,2))), R229, "")</f>
        <v>#NUM!</v>
      </c>
      <c r="AS229" s="20" t="e">
        <f>AVERAGE(SMALL(AJ229:AM229,1),SMALL(AJ229:AM229,2))</f>
        <v>#NUM!</v>
      </c>
      <c r="AT229" s="20">
        <f>T229*1.075</f>
        <v>36.173749999999998</v>
      </c>
      <c r="AU229" s="20" t="e">
        <f>U229*1.075</f>
        <v>#VALUE!</v>
      </c>
      <c r="AV229" s="22" t="e">
        <f>MIN(AN229,AT229,AU229)</f>
        <v>#VALUE!</v>
      </c>
      <c r="AW229" s="26" t="s">
        <v>49</v>
      </c>
      <c r="AX229" s="20" t="s">
        <v>48</v>
      </c>
      <c r="AY229" s="25">
        <v>36.1738</v>
      </c>
      <c r="AZ229" s="27">
        <f>IF(AND(AY229&gt;0,AY229&lt;=10),AY229*0.25,IF(AND(AY229&gt;10,AY229&lt;=50),AY229*0.17,IF(AND(AY229&gt;10,AY229&lt;=100),AY229*0.12,IF(AY229&gt;100,AY229*0.1))))</f>
        <v>6.1495460000000008</v>
      </c>
      <c r="BA229" s="3">
        <f>AZ229+AY229</f>
        <v>42.323346000000001</v>
      </c>
      <c r="BB229" s="25">
        <f>BA229+BA229*0.08</f>
        <v>45.709213679999998</v>
      </c>
      <c r="BC229" s="20" t="s">
        <v>12295</v>
      </c>
    </row>
    <row r="230" spans="1:55" s="20" customFormat="1" ht="30" customHeight="1">
      <c r="A230" s="4" t="s">
        <v>564</v>
      </c>
      <c r="B230" s="5">
        <v>228</v>
      </c>
      <c r="C230" s="116">
        <v>17667</v>
      </c>
      <c r="D230" s="116"/>
      <c r="E230" s="3" t="s">
        <v>1009</v>
      </c>
      <c r="F230" s="3" t="s">
        <v>1010</v>
      </c>
      <c r="G230" s="3" t="s">
        <v>1011</v>
      </c>
      <c r="H230" s="3" t="s">
        <v>1012</v>
      </c>
      <c r="I230" s="3" t="s">
        <v>255</v>
      </c>
      <c r="J230" s="3" t="s">
        <v>1015</v>
      </c>
      <c r="K230" s="6">
        <v>500</v>
      </c>
      <c r="L230" s="3" t="s">
        <v>79</v>
      </c>
      <c r="M230" s="6">
        <v>1</v>
      </c>
      <c r="N230" s="3" t="s">
        <v>44</v>
      </c>
      <c r="O230" s="3" t="s">
        <v>569</v>
      </c>
      <c r="P230" s="3" t="s">
        <v>608</v>
      </c>
      <c r="Q230" s="3" t="s">
        <v>1016</v>
      </c>
      <c r="R230" s="156">
        <v>180.85</v>
      </c>
      <c r="S230" s="22"/>
      <c r="T230" s="23">
        <v>167.95</v>
      </c>
      <c r="U230" s="1" t="s">
        <v>54</v>
      </c>
      <c r="V230" s="21"/>
      <c r="W230" s="22"/>
      <c r="X230" s="22"/>
      <c r="Y230" s="22"/>
      <c r="Z230" s="22">
        <v>180.85</v>
      </c>
      <c r="AA230" s="22"/>
      <c r="AB230" s="22"/>
      <c r="AC230" s="22"/>
      <c r="AD230" s="22"/>
      <c r="AE230" s="24"/>
      <c r="AN230" s="25">
        <v>180.85</v>
      </c>
      <c r="AO230" s="20" t="s">
        <v>47</v>
      </c>
      <c r="AP230" s="24" t="s">
        <v>48</v>
      </c>
      <c r="AQ230" s="20" t="e">
        <f>AVERAGE(SMALL(AE230:AI230,1),SMALL(AE230:AI230,2))</f>
        <v>#NUM!</v>
      </c>
      <c r="AR230" s="20" t="e">
        <f>IF(R230 &lt;=( AVERAGE(SMALL(AE230:AI230,1),SMALL(AE230:AI230,2))), R230, "")</f>
        <v>#NUM!</v>
      </c>
      <c r="AS230" s="20" t="e">
        <f>AVERAGE(SMALL(AJ230:AM230,1),SMALL(AJ230:AM230,2))</f>
        <v>#NUM!</v>
      </c>
      <c r="AT230" s="20">
        <f>T230*1.075</f>
        <v>180.54624999999999</v>
      </c>
      <c r="AU230" s="20" t="e">
        <f>U230*1.075</f>
        <v>#VALUE!</v>
      </c>
      <c r="AV230" s="22" t="e">
        <f>MIN(AN230,AT230,AU230)</f>
        <v>#VALUE!</v>
      </c>
      <c r="AW230" s="20" t="s">
        <v>71</v>
      </c>
      <c r="AX230" s="20" t="s">
        <v>72</v>
      </c>
      <c r="AY230" s="25">
        <v>180.54599999999999</v>
      </c>
      <c r="AZ230" s="27">
        <f>IF(AND(AY230&gt;0,AY230&lt;=10),AY230*0.25,IF(AND(AY230&gt;10,AY230&lt;=50),AY230*0.17,IF(AND(AY230&gt;10,AY230&lt;=100),AY230*0.12,IF(AY230&gt;100,AY230*0.1))))</f>
        <v>18.054600000000001</v>
      </c>
      <c r="BA230" s="3">
        <f>AZ230+AY230</f>
        <v>198.60059999999999</v>
      </c>
      <c r="BB230" s="25">
        <f>BA230+BA230*0.08</f>
        <v>214.48864799999998</v>
      </c>
      <c r="BC230" s="20" t="s">
        <v>12295</v>
      </c>
    </row>
    <row r="231" spans="1:55" s="20" customFormat="1" ht="30" customHeight="1">
      <c r="A231" s="4" t="s">
        <v>564</v>
      </c>
      <c r="B231" s="5">
        <v>229</v>
      </c>
      <c r="C231" s="116">
        <v>17668</v>
      </c>
      <c r="D231" s="116"/>
      <c r="E231" s="3" t="s">
        <v>1009</v>
      </c>
      <c r="F231" s="3" t="s">
        <v>1010</v>
      </c>
      <c r="G231" s="3" t="s">
        <v>1011</v>
      </c>
      <c r="H231" s="3" t="s">
        <v>1012</v>
      </c>
      <c r="I231" s="3" t="s">
        <v>255</v>
      </c>
      <c r="J231" s="3" t="s">
        <v>1017</v>
      </c>
      <c r="K231" s="6">
        <v>1000</v>
      </c>
      <c r="L231" s="3" t="s">
        <v>79</v>
      </c>
      <c r="M231" s="6">
        <v>1</v>
      </c>
      <c r="N231" s="3" t="s">
        <v>44</v>
      </c>
      <c r="O231" s="3" t="s">
        <v>569</v>
      </c>
      <c r="P231" s="3" t="s">
        <v>608</v>
      </c>
      <c r="Q231" s="3" t="s">
        <v>1018</v>
      </c>
      <c r="R231" s="156">
        <v>361.7</v>
      </c>
      <c r="S231" s="22"/>
      <c r="T231" s="23">
        <v>336.47</v>
      </c>
      <c r="U231" s="1" t="s">
        <v>54</v>
      </c>
      <c r="V231" s="21"/>
      <c r="W231" s="22"/>
      <c r="X231" s="22"/>
      <c r="Y231" s="22"/>
      <c r="Z231" s="22">
        <v>361.7</v>
      </c>
      <c r="AA231" s="22"/>
      <c r="AB231" s="22"/>
      <c r="AC231" s="22"/>
      <c r="AD231" s="22"/>
      <c r="AE231" s="24"/>
      <c r="AN231" s="25">
        <v>361.7</v>
      </c>
      <c r="AO231" s="20" t="s">
        <v>47</v>
      </c>
      <c r="AP231" s="24" t="s">
        <v>48</v>
      </c>
      <c r="AQ231" s="20" t="e">
        <f>AVERAGE(SMALL(AE231:AI231,1),SMALL(AE231:AI231,2))</f>
        <v>#NUM!</v>
      </c>
      <c r="AR231" s="20" t="e">
        <f>IF(R231 &lt;=( AVERAGE(SMALL(AE231:AI231,1),SMALL(AE231:AI231,2))), R231, "")</f>
        <v>#NUM!</v>
      </c>
      <c r="AS231" s="20" t="e">
        <f>AVERAGE(SMALL(AJ231:AM231,1),SMALL(AJ231:AM231,2))</f>
        <v>#NUM!</v>
      </c>
      <c r="AT231" s="20">
        <f>T231*1.075</f>
        <v>361.70525000000004</v>
      </c>
      <c r="AU231" s="20" t="e">
        <f>U231*1.075</f>
        <v>#VALUE!</v>
      </c>
      <c r="AV231" s="22" t="e">
        <f>MIN(AN231,AT231,AU231)</f>
        <v>#VALUE!</v>
      </c>
      <c r="AW231" s="26" t="s">
        <v>49</v>
      </c>
      <c r="AX231" s="20" t="s">
        <v>48</v>
      </c>
      <c r="AY231" s="25">
        <v>361.7</v>
      </c>
      <c r="AZ231" s="27">
        <f>IF(AND(AY231&gt;0,AY231&lt;=10),AY231*0.25,IF(AND(AY231&gt;10,AY231&lt;=50),AY231*0.17,IF(AND(AY231&gt;10,AY231&lt;=100),AY231*0.12,IF(AY231&gt;100,AY231*0.1))))</f>
        <v>36.17</v>
      </c>
      <c r="BA231" s="3">
        <f>AZ231+AY231</f>
        <v>397.87</v>
      </c>
      <c r="BB231" s="25">
        <f>BA231+BA231*0.08</f>
        <v>429.69960000000003</v>
      </c>
      <c r="BC231" s="20" t="s">
        <v>12295</v>
      </c>
    </row>
    <row r="232" spans="1:55" s="20" customFormat="1" ht="30" customHeight="1">
      <c r="A232" s="4" t="s">
        <v>564</v>
      </c>
      <c r="B232" s="5">
        <v>230</v>
      </c>
      <c r="C232" s="116">
        <v>14940</v>
      </c>
      <c r="D232" s="116"/>
      <c r="E232" s="3" t="s">
        <v>998</v>
      </c>
      <c r="F232" s="3" t="s">
        <v>999</v>
      </c>
      <c r="G232" s="3" t="s">
        <v>1000</v>
      </c>
      <c r="H232" s="3" t="s">
        <v>138</v>
      </c>
      <c r="I232" s="3" t="s">
        <v>42</v>
      </c>
      <c r="J232" s="3" t="s">
        <v>1004</v>
      </c>
      <c r="K232" s="6"/>
      <c r="L232" s="3"/>
      <c r="M232" s="6">
        <v>10</v>
      </c>
      <c r="N232" s="3" t="s">
        <v>44</v>
      </c>
      <c r="O232" s="3" t="s">
        <v>569</v>
      </c>
      <c r="P232" s="3" t="s">
        <v>608</v>
      </c>
      <c r="Q232" s="3" t="s">
        <v>1005</v>
      </c>
      <c r="R232" s="156">
        <v>3.59</v>
      </c>
      <c r="S232" s="22"/>
      <c r="T232" s="23">
        <v>3.34</v>
      </c>
      <c r="U232" s="1" t="s">
        <v>54</v>
      </c>
      <c r="V232" s="21">
        <v>3.5085999999999999</v>
      </c>
      <c r="W232" s="22">
        <v>3.67</v>
      </c>
      <c r="X232" s="22"/>
      <c r="Y232" s="22"/>
      <c r="Z232" s="22"/>
      <c r="AA232" s="22"/>
      <c r="AB232" s="22"/>
      <c r="AC232" s="22"/>
      <c r="AD232" s="22"/>
      <c r="AE232" s="24">
        <v>3.5085999999999999</v>
      </c>
      <c r="AG232" s="20">
        <v>3.4891000000000001</v>
      </c>
      <c r="AN232" s="25">
        <v>3.49885</v>
      </c>
      <c r="AO232" s="20" t="s">
        <v>207</v>
      </c>
      <c r="AP232" s="24" t="s">
        <v>208</v>
      </c>
      <c r="AQ232" s="20">
        <f>AVERAGE(SMALL(AE232:AI232,1),SMALL(AE232:AI232,2))</f>
        <v>3.49885</v>
      </c>
      <c r="AR232" s="20" t="str">
        <f>IF(R232 &lt;=( AVERAGE(SMALL(AE232:AI232,1),SMALL(AE232:AI232,2))), R232, "")</f>
        <v/>
      </c>
      <c r="AS232" s="20" t="e">
        <f>AVERAGE(SMALL(AJ232:AM232,1),SMALL(AJ232:AM232,2))</f>
        <v>#NUM!</v>
      </c>
      <c r="AT232" s="20">
        <f>T232*1.075</f>
        <v>3.5904999999999996</v>
      </c>
      <c r="AU232" s="20" t="e">
        <f>U232*1.075</f>
        <v>#VALUE!</v>
      </c>
      <c r="AV232" s="22" t="e">
        <f>MIN(AN232,AT232,AU232)</f>
        <v>#VALUE!</v>
      </c>
      <c r="AW232" s="20" t="s">
        <v>1006</v>
      </c>
      <c r="AX232" s="20" t="s">
        <v>48</v>
      </c>
      <c r="AY232" s="25">
        <v>3.4980000000000002</v>
      </c>
      <c r="AZ232" s="27">
        <f>IF(AND(AY232&gt;0,AY232&lt;=10),AY232*0.25,IF(AND(AY232&gt;10,AY232&lt;=50),AY232*0.17,IF(AND(AY232&gt;10,AY232&lt;=100),AY232*0.12,IF(AY232&gt;100,AY232*0.1))))</f>
        <v>0.87450000000000006</v>
      </c>
      <c r="BA232" s="3">
        <f>AZ232+AY232</f>
        <v>4.3725000000000005</v>
      </c>
      <c r="BB232" s="25">
        <f>BA232+BA232*0.08</f>
        <v>4.7223000000000006</v>
      </c>
      <c r="BC232" s="20" t="s">
        <v>12295</v>
      </c>
    </row>
    <row r="233" spans="1:55" s="20" customFormat="1" ht="30" customHeight="1">
      <c r="A233" s="4" t="s">
        <v>564</v>
      </c>
      <c r="B233" s="5">
        <v>231</v>
      </c>
      <c r="C233" s="116">
        <v>14939</v>
      </c>
      <c r="D233" s="116"/>
      <c r="E233" s="3" t="s">
        <v>998</v>
      </c>
      <c r="F233" s="3" t="s">
        <v>999</v>
      </c>
      <c r="G233" s="3" t="s">
        <v>1000</v>
      </c>
      <c r="H233" s="3" t="s">
        <v>201</v>
      </c>
      <c r="I233" s="3" t="s">
        <v>42</v>
      </c>
      <c r="J233" s="3" t="s">
        <v>1004</v>
      </c>
      <c r="K233" s="6"/>
      <c r="L233" s="3"/>
      <c r="M233" s="6">
        <v>10</v>
      </c>
      <c r="N233" s="3" t="s">
        <v>44</v>
      </c>
      <c r="O233" s="3" t="s">
        <v>569</v>
      </c>
      <c r="P233" s="3" t="s">
        <v>608</v>
      </c>
      <c r="Q233" s="3" t="s">
        <v>1008</v>
      </c>
      <c r="R233" s="156">
        <v>7.1</v>
      </c>
      <c r="S233" s="22"/>
      <c r="T233" s="23">
        <v>6.64</v>
      </c>
      <c r="U233" s="1">
        <v>4</v>
      </c>
      <c r="V233" s="21">
        <v>7.1707000000000001</v>
      </c>
      <c r="W233" s="22">
        <v>7.02</v>
      </c>
      <c r="X233" s="22"/>
      <c r="Y233" s="22"/>
      <c r="Z233" s="22">
        <v>10.199999999999999</v>
      </c>
      <c r="AA233" s="22"/>
      <c r="AB233" s="22"/>
      <c r="AC233" s="22"/>
      <c r="AD233" s="22"/>
      <c r="AE233" s="24">
        <v>7.1707000000000001</v>
      </c>
      <c r="AG233" s="20">
        <v>7.13</v>
      </c>
      <c r="AI233" s="20">
        <v>10.199999999999999</v>
      </c>
      <c r="AN233" s="25">
        <v>7.1</v>
      </c>
      <c r="AO233" s="20" t="s">
        <v>47</v>
      </c>
      <c r="AP233" s="24" t="s">
        <v>48</v>
      </c>
      <c r="AQ233" s="20">
        <f>AVERAGE(SMALL(AE233:AI233,1),SMALL(AE233:AI233,2))</f>
        <v>7.1503499999999995</v>
      </c>
      <c r="AR233" s="20">
        <f>IF(R233 &lt;=( AVERAGE(SMALL(AE233:AI233,1),SMALL(AE233:AI233,2))), R233, "")</f>
        <v>7.1</v>
      </c>
      <c r="AS233" s="20" t="e">
        <f>AVERAGE(SMALL(AJ233:AM233,1),SMALL(AJ233:AM233,2))</f>
        <v>#NUM!</v>
      </c>
      <c r="AT233" s="20">
        <f>T233*1.075</f>
        <v>7.137999999999999</v>
      </c>
      <c r="AU233" s="20">
        <f>U233*1.075</f>
        <v>4.3</v>
      </c>
      <c r="AV233" s="22">
        <f>MIN(AN233,AT233,AU233)</f>
        <v>4.3</v>
      </c>
      <c r="AW233" s="20" t="s">
        <v>71</v>
      </c>
      <c r="AX233" s="20" t="s">
        <v>72</v>
      </c>
      <c r="AY233" s="25">
        <v>4.3</v>
      </c>
      <c r="AZ233" s="27">
        <f>IF(AND(AY233&gt;0,AY233&lt;=10),AY233*0.25,IF(AND(AY233&gt;10,AY233&lt;=50),AY233*0.17,IF(AND(AY233&gt;10,AY233&lt;=100),AY233*0.12,IF(AY233&gt;100,AY233*0.1))))</f>
        <v>1.075</v>
      </c>
      <c r="BA233" s="3">
        <f>AZ233+AY233</f>
        <v>5.375</v>
      </c>
      <c r="BB233" s="25">
        <f>BA233+BA233*0.08</f>
        <v>5.8049999999999997</v>
      </c>
      <c r="BC233" s="20" t="s">
        <v>12295</v>
      </c>
    </row>
    <row r="234" spans="1:55" s="20" customFormat="1" ht="30" customHeight="1">
      <c r="A234" s="4" t="s">
        <v>564</v>
      </c>
      <c r="B234" s="5">
        <v>232</v>
      </c>
      <c r="C234" s="116">
        <v>14938</v>
      </c>
      <c r="D234" s="116"/>
      <c r="E234" s="3" t="s">
        <v>998</v>
      </c>
      <c r="F234" s="3" t="s">
        <v>999</v>
      </c>
      <c r="G234" s="3" t="s">
        <v>1000</v>
      </c>
      <c r="H234" s="3" t="s">
        <v>138</v>
      </c>
      <c r="I234" s="3" t="s">
        <v>42</v>
      </c>
      <c r="J234" s="3" t="s">
        <v>1001</v>
      </c>
      <c r="K234" s="6"/>
      <c r="L234" s="3"/>
      <c r="M234" s="6">
        <v>5</v>
      </c>
      <c r="N234" s="3" t="s">
        <v>44</v>
      </c>
      <c r="O234" s="3" t="s">
        <v>569</v>
      </c>
      <c r="P234" s="3" t="s">
        <v>608</v>
      </c>
      <c r="Q234" s="3" t="s">
        <v>1002</v>
      </c>
      <c r="R234" s="156">
        <v>1.8</v>
      </c>
      <c r="S234" s="22"/>
      <c r="T234" s="23">
        <v>1.67</v>
      </c>
      <c r="U234" s="1" t="s">
        <v>54</v>
      </c>
      <c r="V234" s="21">
        <v>1.7543</v>
      </c>
      <c r="W234" s="22">
        <v>1.84</v>
      </c>
      <c r="X234" s="22"/>
      <c r="Y234" s="22"/>
      <c r="Z234" s="22"/>
      <c r="AA234" s="22"/>
      <c r="AB234" s="22"/>
      <c r="AC234" s="22"/>
      <c r="AD234" s="22"/>
      <c r="AE234" s="24">
        <v>1.7543</v>
      </c>
      <c r="AG234" s="20">
        <v>1.74455</v>
      </c>
      <c r="AN234" s="25">
        <v>1.7490000000000001</v>
      </c>
      <c r="AO234" s="20" t="s">
        <v>207</v>
      </c>
      <c r="AP234" s="24" t="s">
        <v>208</v>
      </c>
      <c r="AQ234" s="20">
        <f>AVERAGE(SMALL(AE234:AI234,1),SMALL(AE234:AI234,2))</f>
        <v>1.749425</v>
      </c>
      <c r="AR234" s="20" t="str">
        <f>IF(R234 &lt;=( AVERAGE(SMALL(AE234:AI234,1),SMALL(AE234:AI234,2))), R234, "")</f>
        <v/>
      </c>
      <c r="AS234" s="20" t="e">
        <f>AVERAGE(SMALL(AJ234:AM234,1),SMALL(AJ234:AM234,2))</f>
        <v>#NUM!</v>
      </c>
      <c r="AT234" s="20">
        <f>T234*1.075</f>
        <v>1.7952499999999998</v>
      </c>
      <c r="AU234" s="20" t="e">
        <f>U234*1.075</f>
        <v>#VALUE!</v>
      </c>
      <c r="AV234" s="22" t="e">
        <f>MIN(AN234,AT234,AU234)</f>
        <v>#VALUE!</v>
      </c>
      <c r="AW234" s="20" t="s">
        <v>1003</v>
      </c>
      <c r="AX234" s="20" t="s">
        <v>48</v>
      </c>
      <c r="AY234" s="25">
        <v>1.7490000000000001</v>
      </c>
      <c r="AZ234" s="27">
        <f>IF(AND(AY234&gt;0,AY234&lt;=10),AY234*0.25,IF(AND(AY234&gt;10,AY234&lt;=50),AY234*0.17,IF(AND(AY234&gt;10,AY234&lt;=100),AY234*0.12,IF(AY234&gt;100,AY234*0.1))))</f>
        <v>0.43725000000000003</v>
      </c>
      <c r="BA234" s="3">
        <f>AZ234+AY234</f>
        <v>2.1862500000000002</v>
      </c>
      <c r="BB234" s="25">
        <f>BA234+BA234*0.08</f>
        <v>2.3611500000000003</v>
      </c>
      <c r="BC234" s="20" t="s">
        <v>12295</v>
      </c>
    </row>
    <row r="235" spans="1:55" s="20" customFormat="1" ht="30" customHeight="1">
      <c r="A235" s="4" t="s">
        <v>564</v>
      </c>
      <c r="B235" s="5">
        <v>233</v>
      </c>
      <c r="C235" s="116">
        <v>14937</v>
      </c>
      <c r="D235" s="116"/>
      <c r="E235" s="3" t="s">
        <v>998</v>
      </c>
      <c r="F235" s="3" t="s">
        <v>999</v>
      </c>
      <c r="G235" s="3" t="s">
        <v>1000</v>
      </c>
      <c r="H235" s="3" t="s">
        <v>201</v>
      </c>
      <c r="I235" s="3" t="s">
        <v>42</v>
      </c>
      <c r="J235" s="3" t="s">
        <v>1001</v>
      </c>
      <c r="K235" s="6"/>
      <c r="L235" s="3"/>
      <c r="M235" s="6">
        <v>5</v>
      </c>
      <c r="N235" s="3" t="s">
        <v>44</v>
      </c>
      <c r="O235" s="3" t="s">
        <v>569</v>
      </c>
      <c r="P235" s="3" t="s">
        <v>608</v>
      </c>
      <c r="Q235" s="3" t="s">
        <v>1007</v>
      </c>
      <c r="R235" s="156">
        <v>3.55</v>
      </c>
      <c r="S235" s="22"/>
      <c r="T235" s="23">
        <v>3.3</v>
      </c>
      <c r="U235" s="1" t="s">
        <v>54</v>
      </c>
      <c r="V235" s="21">
        <v>3.5853000000000002</v>
      </c>
      <c r="W235" s="22">
        <v>3.21</v>
      </c>
      <c r="X235" s="22"/>
      <c r="Y235" s="22"/>
      <c r="Z235" s="22">
        <v>5.0999999999999996</v>
      </c>
      <c r="AA235" s="22"/>
      <c r="AB235" s="22"/>
      <c r="AC235" s="22"/>
      <c r="AD235" s="22"/>
      <c r="AE235" s="24">
        <v>3.5853000000000002</v>
      </c>
      <c r="AG235" s="20">
        <v>3.5649999999999999</v>
      </c>
      <c r="AN235" s="25">
        <v>3.55</v>
      </c>
      <c r="AO235" s="20" t="s">
        <v>47</v>
      </c>
      <c r="AP235" s="24" t="s">
        <v>48</v>
      </c>
      <c r="AQ235" s="20">
        <f>AVERAGE(SMALL(AE235:AI235,1),SMALL(AE235:AI235,2))</f>
        <v>3.5751499999999998</v>
      </c>
      <c r="AR235" s="20">
        <f>IF(R235 &lt;=( AVERAGE(SMALL(AE235:AI235,1),SMALL(AE235:AI235,2))), R235, "")</f>
        <v>3.55</v>
      </c>
      <c r="AS235" s="20" t="e">
        <f>AVERAGE(SMALL(AJ235:AM235,1),SMALL(AJ235:AM235,2))</f>
        <v>#NUM!</v>
      </c>
      <c r="AT235" s="20">
        <f>T235*1.075</f>
        <v>3.5474999999999999</v>
      </c>
      <c r="AU235" s="20" t="e">
        <f>U235*1.075</f>
        <v>#VALUE!</v>
      </c>
      <c r="AV235" s="22" t="e">
        <f>MIN(AN235,AT235,AU235)</f>
        <v>#VALUE!</v>
      </c>
      <c r="AW235" s="20" t="s">
        <v>977</v>
      </c>
      <c r="AX235" s="20" t="s">
        <v>48</v>
      </c>
      <c r="AY235" s="25">
        <v>3.55</v>
      </c>
      <c r="AZ235" s="27">
        <f>IF(AND(AY235&gt;0,AY235&lt;=10),AY235*0.25,IF(AND(AY235&gt;10,AY235&lt;=50),AY235*0.17,IF(AND(AY235&gt;10,AY235&lt;=100),AY235*0.12,IF(AY235&gt;100,AY235*0.1))))</f>
        <v>0.88749999999999996</v>
      </c>
      <c r="BA235" s="3">
        <f>AZ235+AY235</f>
        <v>4.4375</v>
      </c>
      <c r="BB235" s="25">
        <f>BA235+BA235*0.08</f>
        <v>4.7925000000000004</v>
      </c>
      <c r="BC235" s="20" t="s">
        <v>12295</v>
      </c>
    </row>
    <row r="236" spans="1:55" s="20" customFormat="1" ht="30" customHeight="1">
      <c r="A236" s="4" t="s">
        <v>564</v>
      </c>
      <c r="B236" s="5">
        <v>234</v>
      </c>
      <c r="C236" s="6">
        <v>17840</v>
      </c>
      <c r="D236" s="6"/>
      <c r="E236" s="3" t="s">
        <v>1238</v>
      </c>
      <c r="F236" s="3" t="s">
        <v>328</v>
      </c>
      <c r="G236" s="3" t="s">
        <v>329</v>
      </c>
      <c r="H236" s="3" t="s">
        <v>56</v>
      </c>
      <c r="I236" s="3" t="s">
        <v>42</v>
      </c>
      <c r="J236" s="3" t="s">
        <v>1243</v>
      </c>
      <c r="K236" s="6"/>
      <c r="L236" s="3"/>
      <c r="M236" s="6">
        <v>28</v>
      </c>
      <c r="N236" s="3" t="s">
        <v>44</v>
      </c>
      <c r="O236" s="3" t="s">
        <v>569</v>
      </c>
      <c r="P236" s="3" t="s">
        <v>608</v>
      </c>
      <c r="Q236" s="3" t="s">
        <v>1249</v>
      </c>
      <c r="R236" s="156">
        <v>32.28</v>
      </c>
      <c r="S236" s="22"/>
      <c r="T236" s="23">
        <v>30.03</v>
      </c>
      <c r="U236" s="1" t="s">
        <v>54</v>
      </c>
      <c r="V236" s="21">
        <v>32.2761</v>
      </c>
      <c r="W236" s="22"/>
      <c r="X236" s="22"/>
      <c r="Y236" s="22"/>
      <c r="Z236" s="22"/>
      <c r="AA236" s="22"/>
      <c r="AB236" s="22"/>
      <c r="AC236" s="22"/>
      <c r="AD236" s="22"/>
      <c r="AE236" s="24">
        <v>32.2761</v>
      </c>
      <c r="AN236" s="25">
        <v>32.228000000000002</v>
      </c>
      <c r="AO236" s="20" t="s">
        <v>47</v>
      </c>
      <c r="AP236" s="24" t="s">
        <v>48</v>
      </c>
      <c r="AQ236" s="20" t="e">
        <f>AVERAGE(SMALL(AE236:AI236,1),SMALL(AE236:AI236,2))</f>
        <v>#NUM!</v>
      </c>
      <c r="AR236" s="20" t="e">
        <f>IF(R236 &lt;=( AVERAGE(SMALL(AE236:AI236,1),SMALL(AE236:AI236,2))), R236, "")</f>
        <v>#NUM!</v>
      </c>
      <c r="AS236" s="20" t="e">
        <f>AVERAGE(SMALL(AJ236:AM236,1),SMALL(AJ236:AM236,2))</f>
        <v>#NUM!</v>
      </c>
      <c r="AT236" s="20">
        <f>T236*1.075</f>
        <v>32.282249999999998</v>
      </c>
      <c r="AU236" s="20" t="e">
        <f>U236*1.075</f>
        <v>#VALUE!</v>
      </c>
      <c r="AV236" s="22" t="e">
        <f>MIN(AN236,AT236,AU236)</f>
        <v>#VALUE!</v>
      </c>
      <c r="AW236" s="26" t="s">
        <v>49</v>
      </c>
      <c r="AX236" s="20" t="s">
        <v>48</v>
      </c>
      <c r="AY236" s="25">
        <v>32.28</v>
      </c>
      <c r="AZ236" s="27">
        <f>IF(AND(AY236&gt;0,AY236&lt;=10),AY236*0.25,IF(AND(AY236&gt;10,AY236&lt;=50),AY236*0.17,IF(AND(AY236&gt;10,AY236&lt;=100),AY236*0.12,IF(AY236&gt;100,AY236*0.1))))</f>
        <v>5.4876000000000005</v>
      </c>
      <c r="BA236" s="3">
        <f>AZ236+AY236</f>
        <v>37.767600000000002</v>
      </c>
      <c r="BB236" s="25">
        <f>BA236+BA236*0.08</f>
        <v>40.789008000000003</v>
      </c>
      <c r="BC236" s="20" t="s">
        <v>12295</v>
      </c>
    </row>
    <row r="237" spans="1:55" s="20" customFormat="1" ht="30" customHeight="1">
      <c r="A237" s="4" t="s">
        <v>564</v>
      </c>
      <c r="B237" s="5">
        <v>235</v>
      </c>
      <c r="C237" s="6">
        <v>17839</v>
      </c>
      <c r="D237" s="6"/>
      <c r="E237" s="3" t="s">
        <v>1238</v>
      </c>
      <c r="F237" s="3" t="s">
        <v>328</v>
      </c>
      <c r="G237" s="3" t="s">
        <v>329</v>
      </c>
      <c r="H237" s="3" t="s">
        <v>334</v>
      </c>
      <c r="I237" s="3" t="s">
        <v>42</v>
      </c>
      <c r="J237" s="3" t="s">
        <v>1245</v>
      </c>
      <c r="K237" s="6"/>
      <c r="L237" s="3"/>
      <c r="M237" s="6">
        <v>42</v>
      </c>
      <c r="N237" s="3" t="s">
        <v>44</v>
      </c>
      <c r="O237" s="3" t="s">
        <v>569</v>
      </c>
      <c r="P237" s="3" t="s">
        <v>608</v>
      </c>
      <c r="Q237" s="3" t="s">
        <v>1246</v>
      </c>
      <c r="R237" s="156">
        <v>48.41</v>
      </c>
      <c r="S237" s="22"/>
      <c r="T237" s="23">
        <v>45.03</v>
      </c>
      <c r="U237" s="1" t="s">
        <v>54</v>
      </c>
      <c r="V237" s="21">
        <v>48.414200000000001</v>
      </c>
      <c r="W237" s="22"/>
      <c r="X237" s="22"/>
      <c r="Y237" s="22"/>
      <c r="Z237" s="22"/>
      <c r="AA237" s="22"/>
      <c r="AB237" s="22"/>
      <c r="AC237" s="22"/>
      <c r="AD237" s="22"/>
      <c r="AE237" s="24">
        <v>48.414200000000001</v>
      </c>
      <c r="AN237" s="25">
        <v>48.41</v>
      </c>
      <c r="AO237" s="20" t="s">
        <v>47</v>
      </c>
      <c r="AP237" s="24" t="s">
        <v>48</v>
      </c>
      <c r="AQ237" s="20" t="e">
        <f>AVERAGE(SMALL(AE237:AI237,1),SMALL(AE237:AI237,2))</f>
        <v>#NUM!</v>
      </c>
      <c r="AR237" s="20" t="e">
        <f>IF(R237 &lt;=( AVERAGE(SMALL(AE237:AI237,1),SMALL(AE237:AI237,2))), R237, "")</f>
        <v>#NUM!</v>
      </c>
      <c r="AS237" s="20" t="e">
        <f>AVERAGE(SMALL(AJ237:AM237,1),SMALL(AJ237:AM237,2))</f>
        <v>#NUM!</v>
      </c>
      <c r="AT237" s="20">
        <f>T237*1.075</f>
        <v>48.407249999999998</v>
      </c>
      <c r="AU237" s="20" t="e">
        <f>U237*1.075</f>
        <v>#VALUE!</v>
      </c>
      <c r="AV237" s="22" t="e">
        <f>MIN(AN237,AT237,AU237)</f>
        <v>#VALUE!</v>
      </c>
      <c r="AW237" s="26" t="s">
        <v>49</v>
      </c>
      <c r="AX237" s="20" t="s">
        <v>48</v>
      </c>
      <c r="AY237" s="25">
        <v>48.406999999999996</v>
      </c>
      <c r="AZ237" s="27">
        <f>IF(AND(AY237&gt;0,AY237&lt;=10),AY237*0.25,IF(AND(AY237&gt;10,AY237&lt;=50),AY237*0.17,IF(AND(AY237&gt;10,AY237&lt;=100),AY237*0.12,IF(AY237&gt;100,AY237*0.1))))</f>
        <v>8.2291899999999991</v>
      </c>
      <c r="BA237" s="3">
        <f>AZ237+AY237</f>
        <v>56.636189999999999</v>
      </c>
      <c r="BB237" s="25">
        <f>BA237+BA237*0.08</f>
        <v>61.167085200000002</v>
      </c>
      <c r="BC237" s="20" t="s">
        <v>12295</v>
      </c>
    </row>
    <row r="238" spans="1:55" s="20" customFormat="1" ht="30" customHeight="1">
      <c r="A238" s="4" t="s">
        <v>564</v>
      </c>
      <c r="B238" s="5">
        <v>236</v>
      </c>
      <c r="C238" s="6">
        <v>17838</v>
      </c>
      <c r="D238" s="6"/>
      <c r="E238" s="3" t="s">
        <v>1238</v>
      </c>
      <c r="F238" s="3" t="s">
        <v>328</v>
      </c>
      <c r="G238" s="3" t="s">
        <v>329</v>
      </c>
      <c r="H238" s="3" t="s">
        <v>334</v>
      </c>
      <c r="I238" s="3" t="s">
        <v>42</v>
      </c>
      <c r="J238" s="3" t="s">
        <v>1243</v>
      </c>
      <c r="K238" s="6"/>
      <c r="L238" s="3"/>
      <c r="M238" s="6">
        <v>28</v>
      </c>
      <c r="N238" s="3" t="s">
        <v>44</v>
      </c>
      <c r="O238" s="3" t="s">
        <v>569</v>
      </c>
      <c r="P238" s="3" t="s">
        <v>608</v>
      </c>
      <c r="Q238" s="3" t="s">
        <v>1244</v>
      </c>
      <c r="R238" s="156">
        <v>32.28</v>
      </c>
      <c r="S238" s="22"/>
      <c r="T238" s="23">
        <v>30.03</v>
      </c>
      <c r="U238" s="1" t="s">
        <v>54</v>
      </c>
      <c r="V238" s="21">
        <v>32.2761</v>
      </c>
      <c r="W238" s="22"/>
      <c r="X238" s="22"/>
      <c r="Y238" s="22"/>
      <c r="Z238" s="22"/>
      <c r="AA238" s="22"/>
      <c r="AB238" s="22"/>
      <c r="AC238" s="22"/>
      <c r="AD238" s="22"/>
      <c r="AE238" s="24">
        <v>32.2761</v>
      </c>
      <c r="AN238" s="25">
        <v>32.28</v>
      </c>
      <c r="AO238" s="20" t="s">
        <v>47</v>
      </c>
      <c r="AP238" s="24" t="s">
        <v>48</v>
      </c>
      <c r="AQ238" s="20" t="e">
        <f>AVERAGE(SMALL(AE238:AI238,1),SMALL(AE238:AI238,2))</f>
        <v>#NUM!</v>
      </c>
      <c r="AR238" s="20" t="e">
        <f>IF(R238 &lt;=( AVERAGE(SMALL(AE238:AI238,1),SMALL(AE238:AI238,2))), R238, "")</f>
        <v>#NUM!</v>
      </c>
      <c r="AS238" s="20" t="e">
        <f>AVERAGE(SMALL(AJ238:AM238,1),SMALL(AJ238:AM238,2))</f>
        <v>#NUM!</v>
      </c>
      <c r="AT238" s="20">
        <f>T238*1.075</f>
        <v>32.282249999999998</v>
      </c>
      <c r="AU238" s="20" t="e">
        <f>U238*1.075</f>
        <v>#VALUE!</v>
      </c>
      <c r="AV238" s="22" t="e">
        <f>MIN(AN238,AT238,AU238)</f>
        <v>#VALUE!</v>
      </c>
      <c r="AW238" s="26" t="s">
        <v>49</v>
      </c>
      <c r="AX238" s="20" t="s">
        <v>48</v>
      </c>
      <c r="AY238" s="25">
        <v>32.281999999999996</v>
      </c>
      <c r="AZ238" s="27">
        <f>IF(AND(AY238&gt;0,AY238&lt;=10),AY238*0.25,IF(AND(AY238&gt;10,AY238&lt;=50),AY238*0.17,IF(AND(AY238&gt;10,AY238&lt;=100),AY238*0.12,IF(AY238&gt;100,AY238*0.1))))</f>
        <v>5.48794</v>
      </c>
      <c r="BA238" s="3">
        <f>AZ238+AY238</f>
        <v>37.769939999999998</v>
      </c>
      <c r="BB238" s="25">
        <f>BA238+BA238*0.08</f>
        <v>40.791535199999998</v>
      </c>
      <c r="BC238" s="20" t="s">
        <v>12295</v>
      </c>
    </row>
    <row r="239" spans="1:55" s="20" customFormat="1" ht="30" customHeight="1">
      <c r="A239" s="4" t="s">
        <v>564</v>
      </c>
      <c r="B239" s="5">
        <v>237</v>
      </c>
      <c r="C239" s="6">
        <v>17836</v>
      </c>
      <c r="D239" s="6"/>
      <c r="E239" s="3" t="s">
        <v>1238</v>
      </c>
      <c r="F239" s="3" t="s">
        <v>328</v>
      </c>
      <c r="G239" s="3" t="s">
        <v>329</v>
      </c>
      <c r="H239" s="3" t="s">
        <v>101</v>
      </c>
      <c r="I239" s="3" t="s">
        <v>42</v>
      </c>
      <c r="J239" s="3" t="s">
        <v>1241</v>
      </c>
      <c r="K239" s="6"/>
      <c r="L239" s="3"/>
      <c r="M239" s="6">
        <v>30</v>
      </c>
      <c r="N239" s="3" t="s">
        <v>44</v>
      </c>
      <c r="O239" s="3" t="s">
        <v>569</v>
      </c>
      <c r="P239" s="3" t="s">
        <v>608</v>
      </c>
      <c r="Q239" s="3" t="s">
        <v>1242</v>
      </c>
      <c r="R239" s="156">
        <v>32.03</v>
      </c>
      <c r="S239" s="22"/>
      <c r="T239" s="23">
        <v>29.8</v>
      </c>
      <c r="U239" s="1" t="s">
        <v>54</v>
      </c>
      <c r="V239" s="21">
        <v>32.032200000000003</v>
      </c>
      <c r="W239" s="22"/>
      <c r="X239" s="22"/>
      <c r="Y239" s="22"/>
      <c r="Z239" s="22"/>
      <c r="AA239" s="22"/>
      <c r="AB239" s="22"/>
      <c r="AC239" s="22"/>
      <c r="AD239" s="22"/>
      <c r="AE239" s="24">
        <v>32.032200000000003</v>
      </c>
      <c r="AN239" s="25">
        <v>32.03</v>
      </c>
      <c r="AO239" s="20" t="s">
        <v>47</v>
      </c>
      <c r="AP239" s="24" t="s">
        <v>48</v>
      </c>
      <c r="AQ239" s="20" t="e">
        <f>AVERAGE(SMALL(AE239:AI239,1),SMALL(AE239:AI239,2))</f>
        <v>#NUM!</v>
      </c>
      <c r="AR239" s="20" t="e">
        <f>IF(R239 &lt;=( AVERAGE(SMALL(AE239:AI239,1),SMALL(AE239:AI239,2))), R239, "")</f>
        <v>#NUM!</v>
      </c>
      <c r="AS239" s="20" t="e">
        <f>AVERAGE(SMALL(AJ239:AM239,1),SMALL(AJ239:AM239,2))</f>
        <v>#NUM!</v>
      </c>
      <c r="AT239" s="20">
        <f>T239*1.075</f>
        <v>32.034999999999997</v>
      </c>
      <c r="AU239" s="20" t="e">
        <f>U239*1.075</f>
        <v>#VALUE!</v>
      </c>
      <c r="AV239" s="22" t="e">
        <f>MIN(AN239,AT239,AU239)</f>
        <v>#VALUE!</v>
      </c>
      <c r="AW239" s="26" t="s">
        <v>49</v>
      </c>
      <c r="AX239" s="20" t="s">
        <v>48</v>
      </c>
      <c r="AY239" s="25">
        <v>32.03</v>
      </c>
      <c r="AZ239" s="27">
        <f>IF(AND(AY239&gt;0,AY239&lt;=10),AY239*0.25,IF(AND(AY239&gt;10,AY239&lt;=50),AY239*0.17,IF(AND(AY239&gt;10,AY239&lt;=100),AY239*0.12,IF(AY239&gt;100,AY239*0.1))))</f>
        <v>5.4451000000000009</v>
      </c>
      <c r="BA239" s="3">
        <f>AZ239+AY239</f>
        <v>37.475100000000005</v>
      </c>
      <c r="BB239" s="25">
        <f>BA239+BA239*0.08</f>
        <v>40.473108000000003</v>
      </c>
      <c r="BC239" s="20" t="s">
        <v>12295</v>
      </c>
    </row>
    <row r="240" spans="1:55" s="20" customFormat="1" ht="30" customHeight="1">
      <c r="A240" s="4" t="s">
        <v>564</v>
      </c>
      <c r="B240" s="5">
        <v>238</v>
      </c>
      <c r="C240" s="6">
        <v>17835</v>
      </c>
      <c r="D240" s="6"/>
      <c r="E240" s="3" t="s">
        <v>1238</v>
      </c>
      <c r="F240" s="3" t="s">
        <v>328</v>
      </c>
      <c r="G240" s="3" t="s">
        <v>329</v>
      </c>
      <c r="H240" s="3" t="s">
        <v>101</v>
      </c>
      <c r="I240" s="3" t="s">
        <v>42</v>
      </c>
      <c r="J240" s="3" t="s">
        <v>1239</v>
      </c>
      <c r="K240" s="6"/>
      <c r="L240" s="3"/>
      <c r="M240" s="6">
        <v>10</v>
      </c>
      <c r="N240" s="3" t="s">
        <v>44</v>
      </c>
      <c r="O240" s="3" t="s">
        <v>569</v>
      </c>
      <c r="P240" s="3" t="s">
        <v>608</v>
      </c>
      <c r="Q240" s="3" t="s">
        <v>1240</v>
      </c>
      <c r="R240" s="156">
        <v>11.22</v>
      </c>
      <c r="S240" s="22"/>
      <c r="T240" s="23">
        <v>10.44</v>
      </c>
      <c r="U240" s="1" t="s">
        <v>54</v>
      </c>
      <c r="V240" s="21">
        <v>11.2194</v>
      </c>
      <c r="W240" s="22"/>
      <c r="X240" s="22"/>
      <c r="Y240" s="22"/>
      <c r="Z240" s="22"/>
      <c r="AA240" s="22"/>
      <c r="AB240" s="22"/>
      <c r="AC240" s="22"/>
      <c r="AD240" s="22"/>
      <c r="AE240" s="24">
        <v>11.2194</v>
      </c>
      <c r="AN240" s="25">
        <v>11.22</v>
      </c>
      <c r="AO240" s="20" t="s">
        <v>47</v>
      </c>
      <c r="AP240" s="24" t="s">
        <v>48</v>
      </c>
      <c r="AQ240" s="20" t="e">
        <f>AVERAGE(SMALL(AE240:AI240,1),SMALL(AE240:AI240,2))</f>
        <v>#NUM!</v>
      </c>
      <c r="AR240" s="20" t="e">
        <f>IF(R240 &lt;=( AVERAGE(SMALL(AE240:AI240,1),SMALL(AE240:AI240,2))), R240, "")</f>
        <v>#NUM!</v>
      </c>
      <c r="AS240" s="20" t="e">
        <f>AVERAGE(SMALL(AJ240:AM240,1),SMALL(AJ240:AM240,2))</f>
        <v>#NUM!</v>
      </c>
      <c r="AT240" s="20">
        <f>T240*1.075</f>
        <v>11.222999999999999</v>
      </c>
      <c r="AU240" s="20" t="e">
        <f>U240*1.075</f>
        <v>#VALUE!</v>
      </c>
      <c r="AV240" s="22" t="e">
        <f>MIN(AN240,AT240,AU240)</f>
        <v>#VALUE!</v>
      </c>
      <c r="AW240" s="26" t="s">
        <v>49</v>
      </c>
      <c r="AX240" s="20" t="s">
        <v>48</v>
      </c>
      <c r="AY240" s="25">
        <v>11.22</v>
      </c>
      <c r="AZ240" s="27">
        <f>IF(AND(AY240&gt;0,AY240&lt;=10),AY240*0.25,IF(AND(AY240&gt;10,AY240&lt;=50),AY240*0.17,IF(AND(AY240&gt;10,AY240&lt;=100),AY240*0.12,IF(AY240&gt;100,AY240*0.1))))</f>
        <v>1.9074000000000002</v>
      </c>
      <c r="BA240" s="3">
        <f>AZ240+AY240</f>
        <v>13.127400000000002</v>
      </c>
      <c r="BB240" s="25">
        <f>BA240+BA240*0.08</f>
        <v>14.177592000000002</v>
      </c>
      <c r="BC240" s="20" t="s">
        <v>12295</v>
      </c>
    </row>
    <row r="241" spans="1:116" s="20" customFormat="1" ht="30" customHeight="1">
      <c r="A241" s="4" t="s">
        <v>564</v>
      </c>
      <c r="B241" s="5">
        <v>239</v>
      </c>
      <c r="C241" s="6">
        <v>17829</v>
      </c>
      <c r="D241" s="6"/>
      <c r="E241" s="3" t="s">
        <v>1238</v>
      </c>
      <c r="F241" s="3" t="s">
        <v>328</v>
      </c>
      <c r="G241" s="3" t="s">
        <v>329</v>
      </c>
      <c r="H241" s="3" t="s">
        <v>689</v>
      </c>
      <c r="I241" s="3" t="s">
        <v>42</v>
      </c>
      <c r="J241" s="3" t="s">
        <v>1247</v>
      </c>
      <c r="K241" s="6"/>
      <c r="L241" s="3"/>
      <c r="M241" s="6">
        <v>56</v>
      </c>
      <c r="N241" s="3" t="s">
        <v>44</v>
      </c>
      <c r="O241" s="3" t="s">
        <v>569</v>
      </c>
      <c r="P241" s="3" t="s">
        <v>608</v>
      </c>
      <c r="Q241" s="3" t="s">
        <v>1248</v>
      </c>
      <c r="R241" s="156">
        <v>63.47</v>
      </c>
      <c r="S241" s="22"/>
      <c r="T241" s="23">
        <v>59.04</v>
      </c>
      <c r="U241" s="1" t="s">
        <v>54</v>
      </c>
      <c r="V241" s="21"/>
      <c r="W241" s="22"/>
      <c r="X241" s="22"/>
      <c r="Y241" s="22"/>
      <c r="Z241" s="22">
        <v>63.47</v>
      </c>
      <c r="AA241" s="22"/>
      <c r="AB241" s="22"/>
      <c r="AC241" s="22"/>
      <c r="AD241" s="22"/>
      <c r="AE241" s="24"/>
      <c r="AN241" s="25">
        <v>63.47</v>
      </c>
      <c r="AO241" s="20" t="s">
        <v>332</v>
      </c>
      <c r="AP241" s="24" t="s">
        <v>333</v>
      </c>
      <c r="AQ241" s="20" t="e">
        <f>AVERAGE(SMALL(AE241:AI241,1),SMALL(AE241:AI241,2))</f>
        <v>#NUM!</v>
      </c>
      <c r="AR241" s="20" t="e">
        <f>IF(R241 &lt;=( AVERAGE(SMALL(AE241:AI241,1),SMALL(AE241:AI241,2))), R241, "")</f>
        <v>#NUM!</v>
      </c>
      <c r="AS241" s="20" t="e">
        <f>AVERAGE(SMALL(AJ241:AM241,1),SMALL(AJ241:AM241,2))</f>
        <v>#NUM!</v>
      </c>
      <c r="AT241" s="20">
        <f>T241*1.075</f>
        <v>63.467999999999996</v>
      </c>
      <c r="AU241" s="20" t="e">
        <f>U241*1.075</f>
        <v>#VALUE!</v>
      </c>
      <c r="AV241" s="22" t="e">
        <f>MIN(AN241,AT241,AU241)</f>
        <v>#VALUE!</v>
      </c>
      <c r="AW241" s="20" t="s">
        <v>332</v>
      </c>
      <c r="AX241" s="20" t="s">
        <v>333</v>
      </c>
      <c r="AY241" s="25">
        <v>50.527999999999999</v>
      </c>
      <c r="AZ241" s="27">
        <f>IF(AND(AY241&gt;0,AY241&lt;=10),AY241*0.25,IF(AND(AY241&gt;10,AY241&lt;=50),AY241*0.17,IF(AND(AY241&gt;10,AY241&lt;=100),AY241*0.12,IF(AY241&gt;100,AY241*0.1))))</f>
        <v>6.0633599999999994</v>
      </c>
      <c r="BA241" s="3">
        <f>AZ241+AY241</f>
        <v>56.591359999999995</v>
      </c>
      <c r="BB241" s="25">
        <f>BA241+BA241*0.08</f>
        <v>61.118668799999995</v>
      </c>
      <c r="BC241" s="20" t="s">
        <v>12295</v>
      </c>
    </row>
    <row r="242" spans="1:116" s="20" customFormat="1" ht="30" customHeight="1">
      <c r="A242" s="4" t="s">
        <v>564</v>
      </c>
      <c r="B242" s="5">
        <v>240</v>
      </c>
      <c r="C242" s="116">
        <v>14825</v>
      </c>
      <c r="D242" s="116"/>
      <c r="E242" s="3" t="s">
        <v>916</v>
      </c>
      <c r="F242" s="3" t="s">
        <v>912</v>
      </c>
      <c r="G242" s="3" t="s">
        <v>913</v>
      </c>
      <c r="H242" s="3" t="s">
        <v>41</v>
      </c>
      <c r="I242" s="3" t="s">
        <v>102</v>
      </c>
      <c r="J242" s="3" t="s">
        <v>914</v>
      </c>
      <c r="K242" s="6"/>
      <c r="L242" s="3"/>
      <c r="M242" s="6">
        <v>30</v>
      </c>
      <c r="N242" s="3" t="s">
        <v>44</v>
      </c>
      <c r="O242" s="3" t="s">
        <v>569</v>
      </c>
      <c r="P242" s="3" t="s">
        <v>608</v>
      </c>
      <c r="Q242" s="3" t="s">
        <v>917</v>
      </c>
      <c r="R242" s="156">
        <v>8.24</v>
      </c>
      <c r="S242" s="22"/>
      <c r="T242" s="23">
        <v>7.7</v>
      </c>
      <c r="U242" s="1" t="s">
        <v>150</v>
      </c>
      <c r="V242" s="21">
        <v>8.5128000000000004</v>
      </c>
      <c r="W242" s="22">
        <v>8.52</v>
      </c>
      <c r="X242" s="22"/>
      <c r="Y242" s="22"/>
      <c r="Z242" s="22">
        <v>7.96</v>
      </c>
      <c r="AA242" s="22"/>
      <c r="AB242" s="22"/>
      <c r="AC242" s="22"/>
      <c r="AD242" s="22"/>
      <c r="AE242" s="24">
        <v>8.5128000000000004</v>
      </c>
      <c r="AG242" s="20">
        <v>8.6464999999999996</v>
      </c>
      <c r="AI242" s="20">
        <v>7.96</v>
      </c>
      <c r="AN242" s="25">
        <v>8.2363999999999997</v>
      </c>
      <c r="AO242" s="20" t="s">
        <v>207</v>
      </c>
      <c r="AP242" s="24" t="s">
        <v>208</v>
      </c>
      <c r="AQ242" s="20">
        <f>AVERAGE(SMALL(AE242:AI242,1),SMALL(AE242:AI242,2))</f>
        <v>8.2363999999999997</v>
      </c>
      <c r="AR242" s="20" t="str">
        <f>IF(R242 &lt;=( AVERAGE(SMALL(AE242:AI242,1),SMALL(AE242:AI242,2))), R242, "")</f>
        <v/>
      </c>
      <c r="AS242" s="20" t="e">
        <f>AVERAGE(SMALL(AJ242:AM242,1),SMALL(AJ242:AM242,2))</f>
        <v>#NUM!</v>
      </c>
      <c r="AT242" s="20">
        <f>T242*1.075</f>
        <v>8.2774999999999999</v>
      </c>
      <c r="AU242" s="20" t="e">
        <f>U242*1.075</f>
        <v>#VALUE!</v>
      </c>
      <c r="AV242" s="22" t="e">
        <f>MIN(AN242,AT242,AU242)</f>
        <v>#VALUE!</v>
      </c>
      <c r="AW242" s="20" t="s">
        <v>209</v>
      </c>
      <c r="AX242" s="20" t="s">
        <v>208</v>
      </c>
      <c r="AY242" s="25">
        <v>8.2360000000000007</v>
      </c>
      <c r="AZ242" s="27">
        <f>IF(AND(AY242&gt;0,AY242&lt;=10),AY242*0.25,IF(AND(AY242&gt;10,AY242&lt;=50),AY242*0.17,IF(AND(AY242&gt;10,AY242&lt;=100),AY242*0.12,IF(AY242&gt;100,AY242*0.1))))</f>
        <v>2.0590000000000002</v>
      </c>
      <c r="BA242" s="3">
        <f>AZ242+AY242</f>
        <v>10.295000000000002</v>
      </c>
      <c r="BB242" s="25">
        <f>BA242+BA242*0.08</f>
        <v>11.118600000000002</v>
      </c>
      <c r="BC242" s="20" t="s">
        <v>12295</v>
      </c>
    </row>
    <row r="243" spans="1:116" s="28" customFormat="1" ht="30" customHeight="1">
      <c r="A243" s="4" t="s">
        <v>564</v>
      </c>
      <c r="B243" s="5">
        <v>241</v>
      </c>
      <c r="C243" s="116">
        <v>18039</v>
      </c>
      <c r="D243" s="116"/>
      <c r="E243" s="3" t="s">
        <v>786</v>
      </c>
      <c r="F243" s="3" t="s">
        <v>787</v>
      </c>
      <c r="G243" s="3" t="s">
        <v>788</v>
      </c>
      <c r="H243" s="3" t="s">
        <v>138</v>
      </c>
      <c r="I243" s="3" t="s">
        <v>42</v>
      </c>
      <c r="J243" s="3" t="s">
        <v>789</v>
      </c>
      <c r="K243" s="6"/>
      <c r="L243" s="3"/>
      <c r="M243" s="6">
        <v>10</v>
      </c>
      <c r="N243" s="3" t="s">
        <v>44</v>
      </c>
      <c r="O243" s="3" t="s">
        <v>569</v>
      </c>
      <c r="P243" s="3" t="s">
        <v>608</v>
      </c>
      <c r="Q243" s="3" t="s">
        <v>790</v>
      </c>
      <c r="R243" s="156">
        <v>3.4</v>
      </c>
      <c r="S243" s="22"/>
      <c r="T243" s="23">
        <v>3.16</v>
      </c>
      <c r="U243" s="1" t="s">
        <v>54</v>
      </c>
      <c r="V243" s="21"/>
      <c r="W243" s="22"/>
      <c r="X243" s="22"/>
      <c r="Y243" s="22"/>
      <c r="Z243" s="22"/>
      <c r="AA243" s="22"/>
      <c r="AB243" s="22"/>
      <c r="AC243" s="22"/>
      <c r="AD243" s="22"/>
      <c r="AE243" s="24"/>
      <c r="AF243" s="20"/>
      <c r="AG243" s="20"/>
      <c r="AH243" s="20"/>
      <c r="AI243" s="20"/>
      <c r="AJ243" s="20"/>
      <c r="AK243" s="20"/>
      <c r="AL243" s="20"/>
      <c r="AM243" s="20"/>
      <c r="AN243" s="25">
        <v>3.4</v>
      </c>
      <c r="AO243" s="20" t="s">
        <v>47</v>
      </c>
      <c r="AP243" s="24" t="s">
        <v>48</v>
      </c>
      <c r="AQ243" s="20" t="e">
        <f>AVERAGE(SMALL(AE243:AI243,1),SMALL(AE243:AI243,2))</f>
        <v>#NUM!</v>
      </c>
      <c r="AR243" s="20" t="e">
        <f>IF(R243 &lt;=( AVERAGE(SMALL(AE243:AI243,1),SMALL(AE243:AI243,2))), R243, "")</f>
        <v>#NUM!</v>
      </c>
      <c r="AS243" s="20" t="e">
        <f>AVERAGE(SMALL(AJ243:AM243,1),SMALL(AJ243:AM243,2))</f>
        <v>#NUM!</v>
      </c>
      <c r="AT243" s="20">
        <f>T243*1.075</f>
        <v>3.3969999999999998</v>
      </c>
      <c r="AU243" s="20" t="e">
        <f>U243*1.075</f>
        <v>#VALUE!</v>
      </c>
      <c r="AV243" s="22" t="e">
        <f>MIN(AN243,AT243,AU243)</f>
        <v>#VALUE!</v>
      </c>
      <c r="AW243" s="26" t="s">
        <v>49</v>
      </c>
      <c r="AX243" s="26" t="s">
        <v>48</v>
      </c>
      <c r="AY243" s="25">
        <v>3.3969999999999998</v>
      </c>
      <c r="AZ243" s="27">
        <f>IF(AND(AY243&gt;0,AY243&lt;=10),AY243*0.25,IF(AND(AY243&gt;10,AY243&lt;=50),AY243*0.17,IF(AND(AY243&gt;10,AY243&lt;=100),AY243*0.12,IF(AY243&gt;100,AY243*0.1))))</f>
        <v>0.84924999999999995</v>
      </c>
      <c r="BA243" s="3">
        <f>AZ243+AY243</f>
        <v>4.2462499999999999</v>
      </c>
      <c r="BB243" s="25">
        <f>BA243+BA243*0.08</f>
        <v>4.5859499999999995</v>
      </c>
      <c r="BC243" s="20" t="s">
        <v>12295</v>
      </c>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row>
    <row r="244" spans="1:116" s="28" customFormat="1" ht="30" customHeight="1">
      <c r="A244" s="4" t="s">
        <v>564</v>
      </c>
      <c r="B244" s="5">
        <v>242</v>
      </c>
      <c r="C244" s="116">
        <v>18041</v>
      </c>
      <c r="D244" s="116"/>
      <c r="E244" s="3" t="s">
        <v>786</v>
      </c>
      <c r="F244" s="3" t="s">
        <v>787</v>
      </c>
      <c r="G244" s="3" t="s">
        <v>788</v>
      </c>
      <c r="H244" s="3" t="s">
        <v>201</v>
      </c>
      <c r="I244" s="3" t="s">
        <v>42</v>
      </c>
      <c r="J244" s="3" t="s">
        <v>789</v>
      </c>
      <c r="K244" s="6"/>
      <c r="L244" s="3"/>
      <c r="M244" s="6">
        <v>10</v>
      </c>
      <c r="N244" s="3" t="s">
        <v>44</v>
      </c>
      <c r="O244" s="3" t="s">
        <v>569</v>
      </c>
      <c r="P244" s="3" t="s">
        <v>608</v>
      </c>
      <c r="Q244" s="3" t="s">
        <v>791</v>
      </c>
      <c r="R244" s="156">
        <v>4.91</v>
      </c>
      <c r="S244" s="22"/>
      <c r="T244" s="23">
        <v>2.88</v>
      </c>
      <c r="U244" s="1">
        <v>2.5</v>
      </c>
      <c r="V244" s="21">
        <v>3.0893999999999999</v>
      </c>
      <c r="W244" s="22"/>
      <c r="X244" s="22"/>
      <c r="Y244" s="22"/>
      <c r="Z244" s="22">
        <v>6.74</v>
      </c>
      <c r="AA244" s="22"/>
      <c r="AB244" s="22"/>
      <c r="AC244" s="22"/>
      <c r="AD244" s="22"/>
      <c r="AE244" s="24">
        <v>3.0893999999999999</v>
      </c>
      <c r="AF244" s="20"/>
      <c r="AG244" s="20">
        <v>3.0722999999999998</v>
      </c>
      <c r="AH244" s="20"/>
      <c r="AI244" s="20"/>
      <c r="AJ244" s="20"/>
      <c r="AK244" s="20"/>
      <c r="AL244" s="20"/>
      <c r="AM244" s="20"/>
      <c r="AN244" s="25">
        <v>3.0804999999999998</v>
      </c>
      <c r="AO244" s="20" t="s">
        <v>207</v>
      </c>
      <c r="AP244" s="24" t="s">
        <v>208</v>
      </c>
      <c r="AQ244" s="20">
        <f>AVERAGE(SMALL(AE244:AI244,1),SMALL(AE244:AI244,2))</f>
        <v>3.0808499999999999</v>
      </c>
      <c r="AR244" s="20" t="str">
        <f>IF(R244 &lt;=( AVERAGE(SMALL(AE244:AI244,1),SMALL(AE244:AI244,2))), R244, "")</f>
        <v/>
      </c>
      <c r="AS244" s="20" t="e">
        <f>AVERAGE(SMALL(AJ244:AM244,1),SMALL(AJ244:AM244,2))</f>
        <v>#NUM!</v>
      </c>
      <c r="AT244" s="20">
        <f>T244*1.075</f>
        <v>3.0959999999999996</v>
      </c>
      <c r="AU244" s="20">
        <f>U244*1.075</f>
        <v>2.6875</v>
      </c>
      <c r="AV244" s="22">
        <f>MIN(AN244,AT244,AU244)</f>
        <v>2.6875</v>
      </c>
      <c r="AW244" s="20" t="s">
        <v>71</v>
      </c>
      <c r="AX244" s="20" t="s">
        <v>72</v>
      </c>
      <c r="AY244" s="25">
        <v>2.69</v>
      </c>
      <c r="AZ244" s="27">
        <f>IF(AND(AY244&gt;0,AY244&lt;=10),AY244*0.25,IF(AND(AY244&gt;10,AY244&lt;=50),AY244*0.17,IF(AND(AY244&gt;10,AY244&lt;=100),AY244*0.12,IF(AY244&gt;100,AY244*0.1))))</f>
        <v>0.67249999999999999</v>
      </c>
      <c r="BA244" s="3">
        <f>AZ244+AY244</f>
        <v>3.3624999999999998</v>
      </c>
      <c r="BB244" s="25">
        <f>BA244+BA244*0.08</f>
        <v>3.6315</v>
      </c>
      <c r="BC244" s="20" t="s">
        <v>12295</v>
      </c>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row>
    <row r="245" spans="1:116" s="28" customFormat="1" ht="30" customHeight="1">
      <c r="A245" s="4" t="s">
        <v>564</v>
      </c>
      <c r="B245" s="5">
        <v>243</v>
      </c>
      <c r="C245" s="116">
        <v>18117</v>
      </c>
      <c r="D245" s="116"/>
      <c r="E245" s="43" t="s">
        <v>619</v>
      </c>
      <c r="F245" s="3" t="s">
        <v>620</v>
      </c>
      <c r="G245" s="3" t="s">
        <v>621</v>
      </c>
      <c r="H245" s="3" t="s">
        <v>629</v>
      </c>
      <c r="I245" s="3" t="s">
        <v>42</v>
      </c>
      <c r="J245" s="3" t="s">
        <v>623</v>
      </c>
      <c r="K245" s="6"/>
      <c r="L245" s="3"/>
      <c r="M245" s="6">
        <v>28</v>
      </c>
      <c r="N245" s="3" t="s">
        <v>44</v>
      </c>
      <c r="O245" s="3" t="s">
        <v>569</v>
      </c>
      <c r="P245" s="3" t="s">
        <v>608</v>
      </c>
      <c r="Q245" s="3" t="s">
        <v>630</v>
      </c>
      <c r="R245" s="156">
        <v>11.09</v>
      </c>
      <c r="S245" s="22"/>
      <c r="T245" s="23">
        <v>10.32</v>
      </c>
      <c r="U245" s="1" t="s">
        <v>150</v>
      </c>
      <c r="V245" s="21"/>
      <c r="W245" s="22"/>
      <c r="X245" s="22"/>
      <c r="Y245" s="22"/>
      <c r="Z245" s="22">
        <v>11.09</v>
      </c>
      <c r="AA245" s="22"/>
      <c r="AB245" s="22"/>
      <c r="AC245" s="22"/>
      <c r="AD245" s="22"/>
      <c r="AE245" s="24"/>
      <c r="AF245" s="20"/>
      <c r="AG245" s="20"/>
      <c r="AH245" s="20"/>
      <c r="AI245" s="20"/>
      <c r="AJ245" s="20"/>
      <c r="AK245" s="20"/>
      <c r="AL245" s="20"/>
      <c r="AM245" s="20"/>
      <c r="AN245" s="25">
        <v>11.09</v>
      </c>
      <c r="AO245" s="20" t="s">
        <v>47</v>
      </c>
      <c r="AP245" s="24" t="s">
        <v>48</v>
      </c>
      <c r="AQ245" s="20" t="e">
        <f>AVERAGE(SMALL(AE245:AI245,1),SMALL(AE245:AI245,2))</f>
        <v>#NUM!</v>
      </c>
      <c r="AR245" s="20" t="e">
        <f>IF(R245 &lt;=( AVERAGE(SMALL(AE245:AI245,1),SMALL(AE245:AI245,2))), R245, "")</f>
        <v>#NUM!</v>
      </c>
      <c r="AS245" s="20" t="e">
        <f>AVERAGE(SMALL(AJ245:AM245,1),SMALL(AJ245:AM245,2))</f>
        <v>#NUM!</v>
      </c>
      <c r="AT245" s="20">
        <f>T245*1.075</f>
        <v>11.093999999999999</v>
      </c>
      <c r="AU245" s="20" t="e">
        <f>U245*1.075</f>
        <v>#VALUE!</v>
      </c>
      <c r="AV245" s="22" t="e">
        <f>MIN(AN245,AT245,AU245)</f>
        <v>#VALUE!</v>
      </c>
      <c r="AW245" s="20" t="s">
        <v>332</v>
      </c>
      <c r="AX245" s="20" t="s">
        <v>333</v>
      </c>
      <c r="AY245" s="25">
        <v>8.6</v>
      </c>
      <c r="AZ245" s="27">
        <f>IF(AND(AY245&gt;0,AY245&lt;=10),AY245*0.25,IF(AND(AY245&gt;10,AY245&lt;=50),AY245*0.17,IF(AND(AY245&gt;10,AY245&lt;=100),AY245*0.12,IF(AY245&gt;100,AY245*0.1))))</f>
        <v>2.15</v>
      </c>
      <c r="BA245" s="3">
        <f>AZ245+AY245</f>
        <v>10.75</v>
      </c>
      <c r="BB245" s="25">
        <f>BA245+BA245*0.08</f>
        <v>11.61</v>
      </c>
      <c r="BC245" s="20" t="s">
        <v>12295</v>
      </c>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row>
    <row r="246" spans="1:116" s="28" customFormat="1" ht="30" customHeight="1">
      <c r="A246" s="4" t="s">
        <v>564</v>
      </c>
      <c r="B246" s="5">
        <v>244</v>
      </c>
      <c r="C246" s="116">
        <v>18130</v>
      </c>
      <c r="D246" s="116"/>
      <c r="E246" s="43" t="s">
        <v>619</v>
      </c>
      <c r="F246" s="3" t="s">
        <v>620</v>
      </c>
      <c r="G246" s="3" t="s">
        <v>621</v>
      </c>
      <c r="H246" s="3" t="s">
        <v>631</v>
      </c>
      <c r="I246" s="3" t="s">
        <v>42</v>
      </c>
      <c r="J246" s="3" t="s">
        <v>623</v>
      </c>
      <c r="K246" s="6"/>
      <c r="L246" s="3"/>
      <c r="M246" s="6">
        <v>28</v>
      </c>
      <c r="N246" s="3" t="s">
        <v>44</v>
      </c>
      <c r="O246" s="3" t="s">
        <v>569</v>
      </c>
      <c r="P246" s="3" t="s">
        <v>608</v>
      </c>
      <c r="Q246" s="3" t="s">
        <v>632</v>
      </c>
      <c r="R246" s="156">
        <v>12.25</v>
      </c>
      <c r="S246" s="22"/>
      <c r="T246" s="23">
        <v>11.4</v>
      </c>
      <c r="U246" s="1" t="s">
        <v>150</v>
      </c>
      <c r="V246" s="21"/>
      <c r="W246" s="22"/>
      <c r="X246" s="22"/>
      <c r="Y246" s="22"/>
      <c r="Z246" s="22">
        <v>12.25</v>
      </c>
      <c r="AA246" s="22"/>
      <c r="AB246" s="22"/>
      <c r="AC246" s="22"/>
      <c r="AD246" s="22"/>
      <c r="AE246" s="24"/>
      <c r="AF246" s="20"/>
      <c r="AG246" s="20"/>
      <c r="AH246" s="20"/>
      <c r="AI246" s="20"/>
      <c r="AJ246" s="20"/>
      <c r="AK246" s="20"/>
      <c r="AL246" s="20"/>
      <c r="AM246" s="20"/>
      <c r="AN246" s="25">
        <v>12.25</v>
      </c>
      <c r="AO246" s="20" t="s">
        <v>47</v>
      </c>
      <c r="AP246" s="24" t="s">
        <v>48</v>
      </c>
      <c r="AQ246" s="20" t="e">
        <f>AVERAGE(SMALL(AE246:AI246,1),SMALL(AE246:AI246,2))</f>
        <v>#NUM!</v>
      </c>
      <c r="AR246" s="20" t="e">
        <f>IF(R246 &lt;=( AVERAGE(SMALL(AE246:AI246,1),SMALL(AE246:AI246,2))), R246, "")</f>
        <v>#NUM!</v>
      </c>
      <c r="AS246" s="20" t="e">
        <f>AVERAGE(SMALL(AJ246:AM246,1),SMALL(AJ246:AM246,2))</f>
        <v>#NUM!</v>
      </c>
      <c r="AT246" s="20">
        <f>T246*1.075</f>
        <v>12.254999999999999</v>
      </c>
      <c r="AU246" s="20" t="e">
        <f>U246*1.075</f>
        <v>#VALUE!</v>
      </c>
      <c r="AV246" s="22" t="e">
        <f>MIN(AN246,AT246,AU246)</f>
        <v>#VALUE!</v>
      </c>
      <c r="AW246" s="20" t="s">
        <v>332</v>
      </c>
      <c r="AX246" s="20" t="s">
        <v>333</v>
      </c>
      <c r="AY246" s="25">
        <v>8.6</v>
      </c>
      <c r="AZ246" s="27">
        <f>IF(AND(AY246&gt;0,AY246&lt;=10),AY246*0.25,IF(AND(AY246&gt;10,AY246&lt;=50),AY246*0.17,IF(AND(AY246&gt;10,AY246&lt;=100),AY246*0.12,IF(AY246&gt;100,AY246*0.1))))</f>
        <v>2.15</v>
      </c>
      <c r="BA246" s="3">
        <f>AZ246+AY246</f>
        <v>10.75</v>
      </c>
      <c r="BB246" s="25">
        <f>BA246+BA246*0.08</f>
        <v>11.61</v>
      </c>
      <c r="BC246" s="20" t="s">
        <v>12295</v>
      </c>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row>
    <row r="247" spans="1:116" s="28" customFormat="1" ht="30" customHeight="1">
      <c r="A247" s="4" t="s">
        <v>564</v>
      </c>
      <c r="B247" s="5">
        <v>245</v>
      </c>
      <c r="C247" s="116">
        <v>18131</v>
      </c>
      <c r="D247" s="116"/>
      <c r="E247" s="43" t="s">
        <v>619</v>
      </c>
      <c r="F247" s="3" t="s">
        <v>620</v>
      </c>
      <c r="G247" s="3" t="s">
        <v>621</v>
      </c>
      <c r="H247" s="3" t="s">
        <v>622</v>
      </c>
      <c r="I247" s="3" t="s">
        <v>42</v>
      </c>
      <c r="J247" s="3" t="s">
        <v>623</v>
      </c>
      <c r="K247" s="6"/>
      <c r="L247" s="3"/>
      <c r="M247" s="6">
        <v>28</v>
      </c>
      <c r="N247" s="3" t="s">
        <v>44</v>
      </c>
      <c r="O247" s="3" t="s">
        <v>569</v>
      </c>
      <c r="P247" s="3" t="s">
        <v>608</v>
      </c>
      <c r="Q247" s="3" t="s">
        <v>624</v>
      </c>
      <c r="R247" s="156">
        <v>11.63</v>
      </c>
      <c r="S247" s="22"/>
      <c r="T247" s="23">
        <v>10.81</v>
      </c>
      <c r="U247" s="1" t="s">
        <v>150</v>
      </c>
      <c r="V247" s="21"/>
      <c r="W247" s="22"/>
      <c r="X247" s="22"/>
      <c r="Y247" s="22"/>
      <c r="Z247" s="22">
        <v>11.63</v>
      </c>
      <c r="AA247" s="22"/>
      <c r="AB247" s="22"/>
      <c r="AC247" s="22"/>
      <c r="AD247" s="22"/>
      <c r="AE247" s="24"/>
      <c r="AF247" s="20"/>
      <c r="AG247" s="20"/>
      <c r="AH247" s="20"/>
      <c r="AI247" s="20"/>
      <c r="AJ247" s="20"/>
      <c r="AK247" s="20"/>
      <c r="AL247" s="20"/>
      <c r="AM247" s="20"/>
      <c r="AN247" s="25">
        <v>11.63</v>
      </c>
      <c r="AO247" s="20" t="s">
        <v>47</v>
      </c>
      <c r="AP247" s="24" t="s">
        <v>48</v>
      </c>
      <c r="AQ247" s="20" t="e">
        <f>AVERAGE(SMALL(AE247:AI247,1),SMALL(AE247:AI247,2))</f>
        <v>#NUM!</v>
      </c>
      <c r="AR247" s="20" t="e">
        <f>IF(R247 &lt;=( AVERAGE(SMALL(AE247:AI247,1),SMALL(AE247:AI247,2))), R247, "")</f>
        <v>#NUM!</v>
      </c>
      <c r="AS247" s="20" t="e">
        <f>AVERAGE(SMALL(AJ247:AM247,1),SMALL(AJ247:AM247,2))</f>
        <v>#NUM!</v>
      </c>
      <c r="AT247" s="20">
        <f>T247*1.075</f>
        <v>11.620749999999999</v>
      </c>
      <c r="AU247" s="20" t="e">
        <f>U247*1.075</f>
        <v>#VALUE!</v>
      </c>
      <c r="AV247" s="22" t="e">
        <f>MIN(AN247,AT247,AU247)</f>
        <v>#VALUE!</v>
      </c>
      <c r="AW247" s="20" t="s">
        <v>332</v>
      </c>
      <c r="AX247" s="20" t="s">
        <v>333</v>
      </c>
      <c r="AY247" s="25">
        <v>8.6</v>
      </c>
      <c r="AZ247" s="27">
        <f>IF(AND(AY247&gt;0,AY247&lt;=10),AY247*0.25,IF(AND(AY247&gt;10,AY247&lt;=50),AY247*0.17,IF(AND(AY247&gt;10,AY247&lt;=100),AY247*0.12,IF(AY247&gt;100,AY247*0.1))))</f>
        <v>2.15</v>
      </c>
      <c r="BA247" s="3">
        <f>AZ247+AY247</f>
        <v>10.75</v>
      </c>
      <c r="BB247" s="25">
        <f>BA247+BA247*0.08</f>
        <v>11.61</v>
      </c>
      <c r="BC247" s="20" t="s">
        <v>12295</v>
      </c>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row>
    <row r="248" spans="1:116" s="28" customFormat="1" ht="30" customHeight="1">
      <c r="A248" s="4" t="s">
        <v>564</v>
      </c>
      <c r="B248" s="5">
        <v>246</v>
      </c>
      <c r="C248" s="116">
        <v>18132</v>
      </c>
      <c r="D248" s="116"/>
      <c r="E248" s="43" t="s">
        <v>619</v>
      </c>
      <c r="F248" s="3" t="s">
        <v>620</v>
      </c>
      <c r="G248" s="3" t="s">
        <v>621</v>
      </c>
      <c r="H248" s="3" t="s">
        <v>625</v>
      </c>
      <c r="I248" s="3" t="s">
        <v>42</v>
      </c>
      <c r="J248" s="3" t="s">
        <v>623</v>
      </c>
      <c r="K248" s="6"/>
      <c r="L248" s="3"/>
      <c r="M248" s="6">
        <v>28</v>
      </c>
      <c r="N248" s="3" t="s">
        <v>44</v>
      </c>
      <c r="O248" s="3" t="s">
        <v>569</v>
      </c>
      <c r="P248" s="3" t="s">
        <v>608</v>
      </c>
      <c r="Q248" s="3" t="s">
        <v>626</v>
      </c>
      <c r="R248" s="156">
        <v>9.7100000000000009</v>
      </c>
      <c r="S248" s="22"/>
      <c r="T248" s="23">
        <v>9.0299999999999994</v>
      </c>
      <c r="U248" s="1" t="s">
        <v>150</v>
      </c>
      <c r="V248" s="21"/>
      <c r="W248" s="22"/>
      <c r="X248" s="22"/>
      <c r="Y248" s="22"/>
      <c r="Z248" s="22">
        <v>9.7100000000000009</v>
      </c>
      <c r="AA248" s="22"/>
      <c r="AB248" s="22"/>
      <c r="AC248" s="22"/>
      <c r="AD248" s="22"/>
      <c r="AE248" s="24"/>
      <c r="AF248" s="20"/>
      <c r="AG248" s="20"/>
      <c r="AH248" s="20"/>
      <c r="AI248" s="20"/>
      <c r="AJ248" s="20"/>
      <c r="AK248" s="20"/>
      <c r="AL248" s="20"/>
      <c r="AM248" s="20"/>
      <c r="AN248" s="25">
        <v>9.7100000000000009</v>
      </c>
      <c r="AO248" s="20" t="s">
        <v>47</v>
      </c>
      <c r="AP248" s="24" t="s">
        <v>48</v>
      </c>
      <c r="AQ248" s="20" t="e">
        <f>AVERAGE(SMALL(AE248:AI248,1),SMALL(AE248:AI248,2))</f>
        <v>#NUM!</v>
      </c>
      <c r="AR248" s="20" t="e">
        <f>IF(R248 &lt;=( AVERAGE(SMALL(AE248:AI248,1),SMALL(AE248:AI248,2))), R248, "")</f>
        <v>#NUM!</v>
      </c>
      <c r="AS248" s="20" t="e">
        <f>AVERAGE(SMALL(AJ248:AM248,1),SMALL(AJ248:AM248,2))</f>
        <v>#NUM!</v>
      </c>
      <c r="AT248" s="20">
        <f>T248*1.075</f>
        <v>9.7072499999999984</v>
      </c>
      <c r="AU248" s="20" t="e">
        <f>U248*1.075</f>
        <v>#VALUE!</v>
      </c>
      <c r="AV248" s="22" t="e">
        <f>MIN(AN248,AT248,AU248)</f>
        <v>#VALUE!</v>
      </c>
      <c r="AW248" s="20" t="s">
        <v>332</v>
      </c>
      <c r="AX248" s="20" t="s">
        <v>333</v>
      </c>
      <c r="AY248" s="25">
        <v>8.6</v>
      </c>
      <c r="AZ248" s="27">
        <f>IF(AND(AY248&gt;0,AY248&lt;=10),AY248*0.25,IF(AND(AY248&gt;10,AY248&lt;=50),AY248*0.17,IF(AND(AY248&gt;10,AY248&lt;=100),AY248*0.12,IF(AY248&gt;100,AY248*0.1))))</f>
        <v>2.15</v>
      </c>
      <c r="BA248" s="3">
        <f>AZ248+AY248</f>
        <v>10.75</v>
      </c>
      <c r="BB248" s="25">
        <f>BA248+BA248*0.08</f>
        <v>11.61</v>
      </c>
      <c r="BC248" s="20" t="s">
        <v>12295</v>
      </c>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row>
    <row r="249" spans="1:116" s="28" customFormat="1" ht="30" customHeight="1">
      <c r="A249" s="4" t="s">
        <v>564</v>
      </c>
      <c r="B249" s="5">
        <v>247</v>
      </c>
      <c r="C249" s="116">
        <v>18133</v>
      </c>
      <c r="D249" s="116"/>
      <c r="E249" s="43" t="s">
        <v>619</v>
      </c>
      <c r="F249" s="3" t="s">
        <v>620</v>
      </c>
      <c r="G249" s="3" t="s">
        <v>621</v>
      </c>
      <c r="H249" s="3" t="s">
        <v>627</v>
      </c>
      <c r="I249" s="3" t="s">
        <v>42</v>
      </c>
      <c r="J249" s="3" t="s">
        <v>623</v>
      </c>
      <c r="K249" s="6"/>
      <c r="L249" s="3"/>
      <c r="M249" s="6">
        <v>28</v>
      </c>
      <c r="N249" s="3" t="s">
        <v>44</v>
      </c>
      <c r="O249" s="3" t="s">
        <v>569</v>
      </c>
      <c r="P249" s="3" t="s">
        <v>608</v>
      </c>
      <c r="Q249" s="3" t="s">
        <v>628</v>
      </c>
      <c r="R249" s="156">
        <v>18.39</v>
      </c>
      <c r="S249" s="22"/>
      <c r="T249" s="23">
        <v>17.11</v>
      </c>
      <c r="U249" s="1" t="s">
        <v>150</v>
      </c>
      <c r="V249" s="21"/>
      <c r="W249" s="22"/>
      <c r="X249" s="22"/>
      <c r="Y249" s="22"/>
      <c r="Z249" s="22">
        <v>18.39</v>
      </c>
      <c r="AA249" s="22"/>
      <c r="AB249" s="22"/>
      <c r="AC249" s="22"/>
      <c r="AD249" s="22"/>
      <c r="AE249" s="24"/>
      <c r="AF249" s="20"/>
      <c r="AG249" s="20"/>
      <c r="AH249" s="20"/>
      <c r="AI249" s="20"/>
      <c r="AJ249" s="20"/>
      <c r="AK249" s="20"/>
      <c r="AL249" s="20"/>
      <c r="AM249" s="20"/>
      <c r="AN249" s="25">
        <v>18.39</v>
      </c>
      <c r="AO249" s="20" t="s">
        <v>47</v>
      </c>
      <c r="AP249" s="24" t="s">
        <v>48</v>
      </c>
      <c r="AQ249" s="20" t="e">
        <f>AVERAGE(SMALL(AE249:AI249,1),SMALL(AE249:AI249,2))</f>
        <v>#NUM!</v>
      </c>
      <c r="AR249" s="20" t="e">
        <f>IF(R249 &lt;=( AVERAGE(SMALL(AE249:AI249,1),SMALL(AE249:AI249,2))), R249, "")</f>
        <v>#NUM!</v>
      </c>
      <c r="AS249" s="20" t="e">
        <f>AVERAGE(SMALL(AJ249:AM249,1),SMALL(AJ249:AM249,2))</f>
        <v>#NUM!</v>
      </c>
      <c r="AT249" s="20">
        <f>T249*1.075</f>
        <v>18.393249999999998</v>
      </c>
      <c r="AU249" s="20" t="e">
        <f>U249*1.075</f>
        <v>#VALUE!</v>
      </c>
      <c r="AV249" s="22" t="e">
        <f>MIN(AN249,AT249,AU249)</f>
        <v>#VALUE!</v>
      </c>
      <c r="AW249" s="26" t="s">
        <v>49</v>
      </c>
      <c r="AX249" s="26" t="s">
        <v>48</v>
      </c>
      <c r="AY249" s="25">
        <v>18.393000000000001</v>
      </c>
      <c r="AZ249" s="27">
        <f>IF(AND(AY249&gt;0,AY249&lt;=10),AY249*0.25,IF(AND(AY249&gt;10,AY249&lt;=50),AY249*0.17,IF(AND(AY249&gt;10,AY249&lt;=100),AY249*0.12,IF(AY249&gt;100,AY249*0.1))))</f>
        <v>3.1268100000000003</v>
      </c>
      <c r="BA249" s="3">
        <f>AZ249+AY249</f>
        <v>21.51981</v>
      </c>
      <c r="BB249" s="25">
        <f>BA249+BA249*0.08</f>
        <v>23.241394799999998</v>
      </c>
      <c r="BC249" s="20" t="s">
        <v>12295</v>
      </c>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row>
    <row r="250" spans="1:116" s="28" customFormat="1" ht="30" customHeight="1">
      <c r="A250" s="4" t="s">
        <v>564</v>
      </c>
      <c r="B250" s="5">
        <v>248</v>
      </c>
      <c r="C250" s="116">
        <v>18091</v>
      </c>
      <c r="D250" s="116"/>
      <c r="E250" s="43" t="s">
        <v>604</v>
      </c>
      <c r="F250" s="3" t="s">
        <v>613</v>
      </c>
      <c r="G250" s="3" t="s">
        <v>606</v>
      </c>
      <c r="H250" s="3" t="s">
        <v>614</v>
      </c>
      <c r="I250" s="3" t="s">
        <v>42</v>
      </c>
      <c r="J250" s="3" t="s">
        <v>615</v>
      </c>
      <c r="K250" s="6"/>
      <c r="L250" s="3"/>
      <c r="M250" s="6">
        <v>30</v>
      </c>
      <c r="N250" s="3" t="s">
        <v>44</v>
      </c>
      <c r="O250" s="3" t="s">
        <v>569</v>
      </c>
      <c r="P250" s="3" t="s">
        <v>608</v>
      </c>
      <c r="Q250" s="3" t="s">
        <v>616</v>
      </c>
      <c r="R250" s="156">
        <v>4.18</v>
      </c>
      <c r="S250" s="22"/>
      <c r="T250" s="23">
        <v>3.89</v>
      </c>
      <c r="U250" s="1" t="s">
        <v>54</v>
      </c>
      <c r="V250" s="21"/>
      <c r="W250" s="22"/>
      <c r="X250" s="22"/>
      <c r="Y250" s="22"/>
      <c r="Z250" s="22"/>
      <c r="AA250" s="22"/>
      <c r="AB250" s="22"/>
      <c r="AC250" s="22"/>
      <c r="AD250" s="22"/>
      <c r="AE250" s="24"/>
      <c r="AF250" s="20"/>
      <c r="AG250" s="20"/>
      <c r="AH250" s="20"/>
      <c r="AI250" s="20"/>
      <c r="AJ250" s="20"/>
      <c r="AK250" s="20"/>
      <c r="AL250" s="20"/>
      <c r="AM250" s="20"/>
      <c r="AN250" s="25">
        <v>4.18</v>
      </c>
      <c r="AO250" s="20" t="s">
        <v>47</v>
      </c>
      <c r="AP250" s="24" t="s">
        <v>48</v>
      </c>
      <c r="AQ250" s="20" t="e">
        <f>AVERAGE(SMALL(AE250:AI250,1),SMALL(AE250:AI250,2))</f>
        <v>#NUM!</v>
      </c>
      <c r="AR250" s="20" t="e">
        <f>IF(R250 &lt;=( AVERAGE(SMALL(AE250:AI250,1),SMALL(AE250:AI250,2))), R250, "")</f>
        <v>#NUM!</v>
      </c>
      <c r="AS250" s="20" t="e">
        <f>AVERAGE(SMALL(AJ250:AM250,1),SMALL(AJ250:AM250,2))</f>
        <v>#NUM!</v>
      </c>
      <c r="AT250" s="20">
        <f>T250*1.075</f>
        <v>4.1817500000000001</v>
      </c>
      <c r="AU250" s="20" t="e">
        <f>U250*1.075</f>
        <v>#VALUE!</v>
      </c>
      <c r="AV250" s="22" t="e">
        <f>MIN(AN250,AT250,AU250)</f>
        <v>#VALUE!</v>
      </c>
      <c r="AW250" s="26" t="s">
        <v>49</v>
      </c>
      <c r="AX250" s="26" t="s">
        <v>48</v>
      </c>
      <c r="AY250" s="25">
        <v>4.18</v>
      </c>
      <c r="AZ250" s="27">
        <f>IF(AND(AY250&gt;0,AY250&lt;=10),AY250*0.25,IF(AND(AY250&gt;10,AY250&lt;=50),AY250*0.17,IF(AND(AY250&gt;10,AY250&lt;=100),AY250*0.12,IF(AY250&gt;100,AY250*0.1))))</f>
        <v>1.0449999999999999</v>
      </c>
      <c r="BA250" s="3">
        <f>AZ250+AY250</f>
        <v>5.2249999999999996</v>
      </c>
      <c r="BB250" s="25">
        <f>BA250+BA250*0.08</f>
        <v>5.6429999999999998</v>
      </c>
      <c r="BC250" s="20" t="s">
        <v>12295</v>
      </c>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row>
    <row r="251" spans="1:116" s="28" customFormat="1" ht="30" customHeight="1">
      <c r="A251" s="4" t="s">
        <v>564</v>
      </c>
      <c r="B251" s="5">
        <v>249</v>
      </c>
      <c r="C251" s="116">
        <v>18111</v>
      </c>
      <c r="D251" s="116"/>
      <c r="E251" s="43" t="s">
        <v>604</v>
      </c>
      <c r="F251" s="3" t="s">
        <v>613</v>
      </c>
      <c r="G251" s="3" t="s">
        <v>606</v>
      </c>
      <c r="H251" s="3" t="s">
        <v>614</v>
      </c>
      <c r="I251" s="3" t="s">
        <v>42</v>
      </c>
      <c r="J251" s="3" t="s">
        <v>617</v>
      </c>
      <c r="K251" s="6"/>
      <c r="L251" s="3"/>
      <c r="M251" s="6">
        <v>90</v>
      </c>
      <c r="N251" s="3" t="s">
        <v>44</v>
      </c>
      <c r="O251" s="3" t="s">
        <v>569</v>
      </c>
      <c r="P251" s="3" t="s">
        <v>608</v>
      </c>
      <c r="Q251" s="3" t="s">
        <v>618</v>
      </c>
      <c r="R251" s="156">
        <v>12.54</v>
      </c>
      <c r="S251" s="22"/>
      <c r="T251" s="23">
        <v>11.67</v>
      </c>
      <c r="U251" s="1" t="s">
        <v>54</v>
      </c>
      <c r="V251" s="21"/>
      <c r="W251" s="22"/>
      <c r="X251" s="22"/>
      <c r="Y251" s="22"/>
      <c r="Z251" s="22"/>
      <c r="AA251" s="22"/>
      <c r="AB251" s="22"/>
      <c r="AC251" s="22"/>
      <c r="AD251" s="22"/>
      <c r="AE251" s="24"/>
      <c r="AF251" s="20"/>
      <c r="AG251" s="20"/>
      <c r="AH251" s="20"/>
      <c r="AI251" s="20"/>
      <c r="AJ251" s="20"/>
      <c r="AK251" s="20"/>
      <c r="AL251" s="20"/>
      <c r="AM251" s="20"/>
      <c r="AN251" s="25">
        <v>12.54</v>
      </c>
      <c r="AO251" s="20" t="s">
        <v>47</v>
      </c>
      <c r="AP251" s="24" t="s">
        <v>48</v>
      </c>
      <c r="AQ251" s="20" t="e">
        <f>AVERAGE(SMALL(AE251:AI251,1),SMALL(AE251:AI251,2))</f>
        <v>#NUM!</v>
      </c>
      <c r="AR251" s="20" t="e">
        <f>IF(R251 &lt;=( AVERAGE(SMALL(AE251:AI251,1),SMALL(AE251:AI251,2))), R251, "")</f>
        <v>#NUM!</v>
      </c>
      <c r="AS251" s="20" t="e">
        <f>AVERAGE(SMALL(AJ251:AM251,1),SMALL(AJ251:AM251,2))</f>
        <v>#NUM!</v>
      </c>
      <c r="AT251" s="20">
        <f>T251*1.075</f>
        <v>12.545249999999999</v>
      </c>
      <c r="AU251" s="20" t="e">
        <f>U251*1.075</f>
        <v>#VALUE!</v>
      </c>
      <c r="AV251" s="22" t="e">
        <f>MIN(AN251,AT251,AU251)</f>
        <v>#VALUE!</v>
      </c>
      <c r="AW251" s="26" t="s">
        <v>49</v>
      </c>
      <c r="AX251" s="26" t="s">
        <v>48</v>
      </c>
      <c r="AY251" s="25">
        <v>12.54</v>
      </c>
      <c r="AZ251" s="27">
        <f>IF(AND(AY251&gt;0,AY251&lt;=10),AY251*0.25,IF(AND(AY251&gt;10,AY251&lt;=50),AY251*0.17,IF(AND(AY251&gt;10,AY251&lt;=100),AY251*0.12,IF(AY251&gt;100,AY251*0.1))))</f>
        <v>2.1318000000000001</v>
      </c>
      <c r="BA251" s="3">
        <f>AZ251+AY251</f>
        <v>14.671799999999999</v>
      </c>
      <c r="BB251" s="25">
        <f>BA251+BA251*0.08</f>
        <v>15.845543999999999</v>
      </c>
      <c r="BC251" s="20" t="s">
        <v>12295</v>
      </c>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row>
    <row r="252" spans="1:116" s="28" customFormat="1" ht="30" customHeight="1">
      <c r="A252" s="4" t="s">
        <v>564</v>
      </c>
      <c r="B252" s="5">
        <v>250</v>
      </c>
      <c r="C252" s="116">
        <v>18112</v>
      </c>
      <c r="D252" s="116"/>
      <c r="E252" s="43" t="s">
        <v>604</v>
      </c>
      <c r="F252" s="3" t="s">
        <v>605</v>
      </c>
      <c r="G252" s="3" t="s">
        <v>606</v>
      </c>
      <c r="H252" s="3" t="s">
        <v>607</v>
      </c>
      <c r="I252" s="3" t="s">
        <v>42</v>
      </c>
      <c r="J252" s="3" t="s">
        <v>342</v>
      </c>
      <c r="K252" s="6"/>
      <c r="L252" s="3"/>
      <c r="M252" s="6">
        <v>30</v>
      </c>
      <c r="N252" s="3" t="s">
        <v>44</v>
      </c>
      <c r="O252" s="3" t="s">
        <v>569</v>
      </c>
      <c r="P252" s="3" t="s">
        <v>608</v>
      </c>
      <c r="Q252" s="3" t="s">
        <v>609</v>
      </c>
      <c r="R252" s="156">
        <v>6.27</v>
      </c>
      <c r="S252" s="22"/>
      <c r="T252" s="23">
        <v>5.83</v>
      </c>
      <c r="U252" s="1" t="s">
        <v>54</v>
      </c>
      <c r="V252" s="21"/>
      <c r="W252" s="22"/>
      <c r="X252" s="22"/>
      <c r="Y252" s="22"/>
      <c r="Z252" s="22"/>
      <c r="AA252" s="22"/>
      <c r="AB252" s="22"/>
      <c r="AC252" s="22"/>
      <c r="AD252" s="22"/>
      <c r="AE252" s="24"/>
      <c r="AF252" s="20"/>
      <c r="AG252" s="20"/>
      <c r="AH252" s="20"/>
      <c r="AI252" s="20"/>
      <c r="AJ252" s="20"/>
      <c r="AK252" s="20"/>
      <c r="AL252" s="20"/>
      <c r="AM252" s="20"/>
      <c r="AN252" s="25">
        <v>6.27</v>
      </c>
      <c r="AO252" s="20" t="s">
        <v>47</v>
      </c>
      <c r="AP252" s="24" t="s">
        <v>48</v>
      </c>
      <c r="AQ252" s="20" t="e">
        <f>AVERAGE(SMALL(AE252:AI252,1),SMALL(AE252:AI252,2))</f>
        <v>#NUM!</v>
      </c>
      <c r="AR252" s="20" t="e">
        <f>IF(R252 &lt;=( AVERAGE(SMALL(AE252:AI252,1),SMALL(AE252:AI252,2))), R252, "")</f>
        <v>#NUM!</v>
      </c>
      <c r="AS252" s="20" t="e">
        <f>AVERAGE(SMALL(AJ252:AM252,1),SMALL(AJ252:AM252,2))</f>
        <v>#NUM!</v>
      </c>
      <c r="AT252" s="20">
        <f>T252*1.075</f>
        <v>6.2672499999999998</v>
      </c>
      <c r="AU252" s="20" t="e">
        <f>U252*1.075</f>
        <v>#VALUE!</v>
      </c>
      <c r="AV252" s="22" t="e">
        <f>MIN(AN252,AT252,AU252)</f>
        <v>#VALUE!</v>
      </c>
      <c r="AW252" s="26" t="s">
        <v>49</v>
      </c>
      <c r="AX252" s="26" t="s">
        <v>48</v>
      </c>
      <c r="AY252" s="25">
        <v>6.2670000000000003</v>
      </c>
      <c r="AZ252" s="27">
        <f>IF(AND(AY252&gt;0,AY252&lt;=10),AY252*0.25,IF(AND(AY252&gt;10,AY252&lt;=50),AY252*0.17,IF(AND(AY252&gt;10,AY252&lt;=100),AY252*0.12,IF(AY252&gt;100,AY252*0.1))))</f>
        <v>1.5667500000000001</v>
      </c>
      <c r="BA252" s="3">
        <f>AZ252+AY252</f>
        <v>7.8337500000000002</v>
      </c>
      <c r="BB252" s="25">
        <f>BA252+BA252*0.08</f>
        <v>8.4604499999999998</v>
      </c>
      <c r="BC252" s="20" t="s">
        <v>12295</v>
      </c>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row>
    <row r="253" spans="1:116" s="28" customFormat="1" ht="30" customHeight="1">
      <c r="A253" s="4" t="s">
        <v>564</v>
      </c>
      <c r="B253" s="5">
        <v>251</v>
      </c>
      <c r="C253" s="116">
        <v>18113</v>
      </c>
      <c r="D253" s="116"/>
      <c r="E253" s="43" t="s">
        <v>604</v>
      </c>
      <c r="F253" s="3" t="s">
        <v>610</v>
      </c>
      <c r="G253" s="3" t="s">
        <v>606</v>
      </c>
      <c r="H253" s="3" t="s">
        <v>607</v>
      </c>
      <c r="I253" s="3" t="s">
        <v>42</v>
      </c>
      <c r="J253" s="3" t="s">
        <v>611</v>
      </c>
      <c r="K253" s="6"/>
      <c r="L253" s="3"/>
      <c r="M253" s="6">
        <v>90</v>
      </c>
      <c r="N253" s="3" t="s">
        <v>44</v>
      </c>
      <c r="O253" s="3" t="s">
        <v>569</v>
      </c>
      <c r="P253" s="3" t="s">
        <v>608</v>
      </c>
      <c r="Q253" s="3" t="s">
        <v>612</v>
      </c>
      <c r="R253" s="156">
        <v>18.809999999999999</v>
      </c>
      <c r="S253" s="22"/>
      <c r="T253" s="23">
        <v>17.5</v>
      </c>
      <c r="U253" s="1" t="s">
        <v>54</v>
      </c>
      <c r="V253" s="21"/>
      <c r="W253" s="22"/>
      <c r="X253" s="22"/>
      <c r="Y253" s="22"/>
      <c r="Z253" s="22"/>
      <c r="AA253" s="22"/>
      <c r="AB253" s="22"/>
      <c r="AC253" s="22"/>
      <c r="AD253" s="22"/>
      <c r="AE253" s="24"/>
      <c r="AF253" s="20"/>
      <c r="AG253" s="20"/>
      <c r="AH253" s="20"/>
      <c r="AI253" s="20"/>
      <c r="AJ253" s="20"/>
      <c r="AK253" s="20"/>
      <c r="AL253" s="20"/>
      <c r="AM253" s="20"/>
      <c r="AN253" s="25">
        <v>18.809999999999999</v>
      </c>
      <c r="AO253" s="20" t="s">
        <v>47</v>
      </c>
      <c r="AP253" s="24" t="s">
        <v>48</v>
      </c>
      <c r="AQ253" s="20" t="e">
        <f>AVERAGE(SMALL(AE253:AI253,1),SMALL(AE253:AI253,2))</f>
        <v>#NUM!</v>
      </c>
      <c r="AR253" s="20" t="e">
        <f>IF(R253 &lt;=( AVERAGE(SMALL(AE253:AI253,1),SMALL(AE253:AI253,2))), R253, "")</f>
        <v>#NUM!</v>
      </c>
      <c r="AS253" s="20" t="e">
        <f>AVERAGE(SMALL(AJ253:AM253,1),SMALL(AJ253:AM253,2))</f>
        <v>#NUM!</v>
      </c>
      <c r="AT253" s="20">
        <f>T253*1.075</f>
        <v>18.8125</v>
      </c>
      <c r="AU253" s="20" t="e">
        <f>U253*1.075</f>
        <v>#VALUE!</v>
      </c>
      <c r="AV253" s="22" t="e">
        <f>MIN(AN253,AT253,AU253)</f>
        <v>#VALUE!</v>
      </c>
      <c r="AW253" s="26" t="s">
        <v>49</v>
      </c>
      <c r="AX253" s="26" t="s">
        <v>48</v>
      </c>
      <c r="AY253" s="25">
        <v>18.809999999999999</v>
      </c>
      <c r="AZ253" s="27">
        <f>IF(AND(AY253&gt;0,AY253&lt;=10),AY253*0.25,IF(AND(AY253&gt;10,AY253&lt;=50),AY253*0.17,IF(AND(AY253&gt;10,AY253&lt;=100),AY253*0.12,IF(AY253&gt;100,AY253*0.1))))</f>
        <v>3.1977000000000002</v>
      </c>
      <c r="BA253" s="3">
        <f>AZ253+AY253</f>
        <v>22.0077</v>
      </c>
      <c r="BB253" s="25">
        <f>BA253+BA253*0.08</f>
        <v>23.768315999999999</v>
      </c>
      <c r="BC253" s="20" t="s">
        <v>12295</v>
      </c>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row>
    <row r="254" spans="1:116" s="28" customFormat="1" ht="30" customHeight="1">
      <c r="A254" s="4" t="s">
        <v>564</v>
      </c>
      <c r="B254" s="5">
        <v>252</v>
      </c>
      <c r="C254" s="6">
        <v>18220</v>
      </c>
      <c r="D254" s="6"/>
      <c r="E254" s="3" t="s">
        <v>1258</v>
      </c>
      <c r="F254" s="3" t="s">
        <v>1259</v>
      </c>
      <c r="G254" s="3" t="s">
        <v>1260</v>
      </c>
      <c r="H254" s="3" t="s">
        <v>614</v>
      </c>
      <c r="I254" s="3" t="s">
        <v>42</v>
      </c>
      <c r="J254" s="3" t="s">
        <v>1267</v>
      </c>
      <c r="K254" s="6"/>
      <c r="L254" s="3"/>
      <c r="M254" s="6">
        <v>30</v>
      </c>
      <c r="N254" s="3" t="s">
        <v>44</v>
      </c>
      <c r="O254" s="3" t="s">
        <v>569</v>
      </c>
      <c r="P254" s="3" t="s">
        <v>608</v>
      </c>
      <c r="Q254" s="3" t="s">
        <v>1268</v>
      </c>
      <c r="R254" s="156">
        <v>17.55</v>
      </c>
      <c r="S254" s="22"/>
      <c r="T254" s="23">
        <v>16.329999999999998</v>
      </c>
      <c r="U254" s="1" t="s">
        <v>54</v>
      </c>
      <c r="V254" s="21"/>
      <c r="W254" s="22"/>
      <c r="X254" s="22"/>
      <c r="Y254" s="22"/>
      <c r="Z254" s="22">
        <v>17.55</v>
      </c>
      <c r="AA254" s="22"/>
      <c r="AB254" s="22"/>
      <c r="AC254" s="22"/>
      <c r="AD254" s="22"/>
      <c r="AE254" s="24"/>
      <c r="AF254" s="20"/>
      <c r="AG254" s="20"/>
      <c r="AH254" s="20"/>
      <c r="AI254" s="20">
        <v>17.55</v>
      </c>
      <c r="AJ254" s="20"/>
      <c r="AK254" s="20"/>
      <c r="AL254" s="20"/>
      <c r="AM254" s="20"/>
      <c r="AN254" s="25">
        <v>17.55</v>
      </c>
      <c r="AO254" s="20" t="s">
        <v>47</v>
      </c>
      <c r="AP254" s="24" t="s">
        <v>48</v>
      </c>
      <c r="AQ254" s="20" t="e">
        <f>AVERAGE(SMALL(AE254:AI254,1),SMALL(AE254:AI254,2))</f>
        <v>#NUM!</v>
      </c>
      <c r="AR254" s="20" t="e">
        <f>IF(R254 &lt;=( AVERAGE(SMALL(AE254:AI254,1),SMALL(AE254:AI254,2))), R254, "")</f>
        <v>#NUM!</v>
      </c>
      <c r="AS254" s="20" t="e">
        <f>AVERAGE(SMALL(AJ254:AM254,1),SMALL(AJ254:AM254,2))</f>
        <v>#NUM!</v>
      </c>
      <c r="AT254" s="20">
        <f>T254*1.075</f>
        <v>17.554749999999999</v>
      </c>
      <c r="AU254" s="20" t="e">
        <f>U254*1.075</f>
        <v>#VALUE!</v>
      </c>
      <c r="AV254" s="22" t="e">
        <f>MIN(AN254,AT254,AU254)</f>
        <v>#VALUE!</v>
      </c>
      <c r="AW254" s="26" t="s">
        <v>49</v>
      </c>
      <c r="AX254" s="20" t="s">
        <v>48</v>
      </c>
      <c r="AY254" s="25">
        <v>17.553999999999998</v>
      </c>
      <c r="AZ254" s="27">
        <f>IF(AND(AY254&gt;0,AY254&lt;=10),AY254*0.25,IF(AND(AY254&gt;10,AY254&lt;=50),AY254*0.17,IF(AND(AY254&gt;10,AY254&lt;=100),AY254*0.12,IF(AY254&gt;100,AY254*0.1))))</f>
        <v>2.9841799999999998</v>
      </c>
      <c r="BA254" s="3">
        <f>AZ254+AY254</f>
        <v>20.538179999999997</v>
      </c>
      <c r="BB254" s="25">
        <f>BA254+BA254*0.08</f>
        <v>22.181234399999997</v>
      </c>
      <c r="BC254" s="20" t="s">
        <v>12295</v>
      </c>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row>
    <row r="255" spans="1:116" s="28" customFormat="1" ht="30" customHeight="1">
      <c r="A255" s="4" t="s">
        <v>564</v>
      </c>
      <c r="B255" s="5">
        <v>253</v>
      </c>
      <c r="C255" s="6">
        <v>19229</v>
      </c>
      <c r="D255" s="6"/>
      <c r="E255" s="3" t="s">
        <v>1258</v>
      </c>
      <c r="F255" s="3" t="s">
        <v>1259</v>
      </c>
      <c r="G255" s="3" t="s">
        <v>1260</v>
      </c>
      <c r="H255" s="3" t="s">
        <v>607</v>
      </c>
      <c r="I255" s="3" t="s">
        <v>42</v>
      </c>
      <c r="J255" s="3" t="s">
        <v>1261</v>
      </c>
      <c r="K255" s="6"/>
      <c r="L255" s="3"/>
      <c r="M255" s="6">
        <v>30</v>
      </c>
      <c r="N255" s="3" t="s">
        <v>44</v>
      </c>
      <c r="O255" s="3" t="s">
        <v>569</v>
      </c>
      <c r="P255" s="3" t="s">
        <v>608</v>
      </c>
      <c r="Q255" s="3" t="s">
        <v>1262</v>
      </c>
      <c r="R255" s="156">
        <v>14.1</v>
      </c>
      <c r="S255" s="22"/>
      <c r="T255" s="23">
        <v>9.6300000000000008</v>
      </c>
      <c r="U255" s="1" t="s">
        <v>54</v>
      </c>
      <c r="V255" s="21">
        <v>10.325100000000001</v>
      </c>
      <c r="W255" s="22"/>
      <c r="X255" s="22"/>
      <c r="Y255" s="22"/>
      <c r="Z255" s="22">
        <v>17.88</v>
      </c>
      <c r="AA255" s="22"/>
      <c r="AB255" s="22"/>
      <c r="AC255" s="22"/>
      <c r="AD255" s="22"/>
      <c r="AE255" s="24">
        <v>10.325100000000001</v>
      </c>
      <c r="AF255" s="20"/>
      <c r="AG255" s="20">
        <v>10.266999999999999</v>
      </c>
      <c r="AH255" s="20"/>
      <c r="AI255" s="20">
        <v>17.88</v>
      </c>
      <c r="AJ255" s="20"/>
      <c r="AK255" s="20"/>
      <c r="AL255" s="20"/>
      <c r="AM255" s="20"/>
      <c r="AN255" s="25">
        <v>10.296099999999999</v>
      </c>
      <c r="AO255" s="20" t="s">
        <v>207</v>
      </c>
      <c r="AP255" s="24" t="s">
        <v>208</v>
      </c>
      <c r="AQ255" s="20">
        <f>AVERAGE(SMALL(AE255:AI255,1),SMALL(AE255:AI255,2))</f>
        <v>10.296050000000001</v>
      </c>
      <c r="AR255" s="20" t="str">
        <f>IF(R255 &lt;=( AVERAGE(SMALL(AE255:AI255,1),SMALL(AE255:AI255,2))), R255, "")</f>
        <v/>
      </c>
      <c r="AS255" s="20" t="e">
        <f>AVERAGE(SMALL(AJ255:AM255,1),SMALL(AJ255:AM255,2))</f>
        <v>#NUM!</v>
      </c>
      <c r="AT255" s="20">
        <f>T255*1.075</f>
        <v>10.35225</v>
      </c>
      <c r="AU255" s="20" t="e">
        <f>U255*1.075</f>
        <v>#VALUE!</v>
      </c>
      <c r="AV255" s="22" t="e">
        <f>MIN(AN255,AT255,AU255)</f>
        <v>#VALUE!</v>
      </c>
      <c r="AW255" s="20" t="s">
        <v>209</v>
      </c>
      <c r="AX255" s="20" t="s">
        <v>208</v>
      </c>
      <c r="AY255" s="25">
        <v>10.295999999999999</v>
      </c>
      <c r="AZ255" s="27">
        <f>IF(AND(AY255&gt;0,AY255&lt;=10),AY255*0.25,IF(AND(AY255&gt;10,AY255&lt;=50),AY255*0.17,IF(AND(AY255&gt;10,AY255&lt;=100),AY255*0.12,IF(AY255&gt;100,AY255*0.1))))</f>
        <v>1.7503200000000001</v>
      </c>
      <c r="BA255" s="3">
        <f>AZ255+AY255</f>
        <v>12.04632</v>
      </c>
      <c r="BB255" s="25">
        <f>BA255+BA255*0.08</f>
        <v>13.010025600000001</v>
      </c>
      <c r="BC255" s="20" t="s">
        <v>12295</v>
      </c>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row>
    <row r="256" spans="1:116" s="28" customFormat="1" ht="30" customHeight="1">
      <c r="A256" s="4" t="s">
        <v>564</v>
      </c>
      <c r="B256" s="5">
        <v>254</v>
      </c>
      <c r="C256" s="6">
        <v>19233</v>
      </c>
      <c r="D256" s="6"/>
      <c r="E256" s="3" t="s">
        <v>1258</v>
      </c>
      <c r="F256" s="3" t="s">
        <v>1259</v>
      </c>
      <c r="G256" s="3" t="s">
        <v>1260</v>
      </c>
      <c r="H256" s="3" t="s">
        <v>1263</v>
      </c>
      <c r="I256" s="3" t="s">
        <v>42</v>
      </c>
      <c r="J256" s="3" t="s">
        <v>1261</v>
      </c>
      <c r="K256" s="6"/>
      <c r="L256" s="3"/>
      <c r="M256" s="6">
        <v>30</v>
      </c>
      <c r="N256" s="3" t="s">
        <v>44</v>
      </c>
      <c r="O256" s="3" t="s">
        <v>569</v>
      </c>
      <c r="P256" s="3" t="s">
        <v>608</v>
      </c>
      <c r="Q256" s="3" t="s">
        <v>1264</v>
      </c>
      <c r="R256" s="156">
        <v>15.95</v>
      </c>
      <c r="S256" s="22"/>
      <c r="T256" s="23">
        <v>10.85</v>
      </c>
      <c r="U256" s="1" t="s">
        <v>54</v>
      </c>
      <c r="V256" s="21">
        <v>11.645200000000001</v>
      </c>
      <c r="W256" s="22"/>
      <c r="X256" s="22"/>
      <c r="Y256" s="22"/>
      <c r="Z256" s="22">
        <v>20.25</v>
      </c>
      <c r="AA256" s="22"/>
      <c r="AB256" s="22"/>
      <c r="AC256" s="22"/>
      <c r="AD256" s="22"/>
      <c r="AE256" s="24">
        <v>11.645200000000001</v>
      </c>
      <c r="AF256" s="20"/>
      <c r="AG256" s="20">
        <v>11.58</v>
      </c>
      <c r="AH256" s="20"/>
      <c r="AI256" s="20">
        <v>20.25</v>
      </c>
      <c r="AJ256" s="20"/>
      <c r="AK256" s="20"/>
      <c r="AL256" s="20"/>
      <c r="AM256" s="20"/>
      <c r="AN256" s="25">
        <v>11.6126</v>
      </c>
      <c r="AO256" s="20" t="s">
        <v>207</v>
      </c>
      <c r="AP256" s="24" t="s">
        <v>208</v>
      </c>
      <c r="AQ256" s="20">
        <f>AVERAGE(SMALL(AE256:AI256,1),SMALL(AE256:AI256,2))</f>
        <v>11.6126</v>
      </c>
      <c r="AR256" s="20" t="str">
        <f>IF(R256 &lt;=( AVERAGE(SMALL(AE256:AI256,1),SMALL(AE256:AI256,2))), R256, "")</f>
        <v/>
      </c>
      <c r="AS256" s="20" t="e">
        <f>AVERAGE(SMALL(AJ256:AM256,1),SMALL(AJ256:AM256,2))</f>
        <v>#NUM!</v>
      </c>
      <c r="AT256" s="20">
        <f>T256*1.075</f>
        <v>11.663749999999999</v>
      </c>
      <c r="AU256" s="20" t="e">
        <f>U256*1.075</f>
        <v>#VALUE!</v>
      </c>
      <c r="AV256" s="22" t="e">
        <f>MIN(AN256,AT256,AU256)</f>
        <v>#VALUE!</v>
      </c>
      <c r="AW256" s="20" t="s">
        <v>209</v>
      </c>
      <c r="AX256" s="20" t="s">
        <v>208</v>
      </c>
      <c r="AY256" s="25">
        <v>11.612</v>
      </c>
      <c r="AZ256" s="27">
        <f>IF(AND(AY256&gt;0,AY256&lt;=10),AY256*0.25,IF(AND(AY256&gt;10,AY256&lt;=50),AY256*0.17,IF(AND(AY256&gt;10,AY256&lt;=100),AY256*0.12,IF(AY256&gt;100,AY256*0.1))))</f>
        <v>1.9740400000000002</v>
      </c>
      <c r="BA256" s="3">
        <f>AZ256+AY256</f>
        <v>13.586040000000001</v>
      </c>
      <c r="BB256" s="25">
        <f>BA256+BA256*0.08</f>
        <v>14.672923200000001</v>
      </c>
      <c r="BC256" s="20" t="s">
        <v>12295</v>
      </c>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row>
    <row r="257" spans="1:55" s="20" customFormat="1" ht="30" customHeight="1">
      <c r="A257" s="4" t="s">
        <v>564</v>
      </c>
      <c r="B257" s="5">
        <v>255</v>
      </c>
      <c r="C257" s="6">
        <v>19234</v>
      </c>
      <c r="D257" s="6"/>
      <c r="E257" s="3" t="s">
        <v>1258</v>
      </c>
      <c r="F257" s="3" t="s">
        <v>1259</v>
      </c>
      <c r="G257" s="3" t="s">
        <v>1260</v>
      </c>
      <c r="H257" s="3" t="s">
        <v>1265</v>
      </c>
      <c r="I257" s="3" t="s">
        <v>42</v>
      </c>
      <c r="J257" s="3" t="s">
        <v>1261</v>
      </c>
      <c r="K257" s="6"/>
      <c r="L257" s="3"/>
      <c r="M257" s="6">
        <v>30</v>
      </c>
      <c r="N257" s="3" t="s">
        <v>44</v>
      </c>
      <c r="O257" s="3" t="s">
        <v>569</v>
      </c>
      <c r="P257" s="3" t="s">
        <v>608</v>
      </c>
      <c r="Q257" s="3" t="s">
        <v>1266</v>
      </c>
      <c r="R257" s="156">
        <v>47.98</v>
      </c>
      <c r="S257" s="22"/>
      <c r="T257" s="23">
        <v>44.63</v>
      </c>
      <c r="U257" s="1" t="s">
        <v>54</v>
      </c>
      <c r="V257" s="21"/>
      <c r="W257" s="22"/>
      <c r="X257" s="22"/>
      <c r="Y257" s="22"/>
      <c r="Z257" s="22">
        <v>47.98</v>
      </c>
      <c r="AA257" s="22"/>
      <c r="AB257" s="22"/>
      <c r="AC257" s="22"/>
      <c r="AD257" s="22"/>
      <c r="AE257" s="24"/>
      <c r="AI257" s="20">
        <v>47.98</v>
      </c>
      <c r="AN257" s="25">
        <v>47.98</v>
      </c>
      <c r="AO257" s="20" t="s">
        <v>47</v>
      </c>
      <c r="AP257" s="24" t="s">
        <v>48</v>
      </c>
      <c r="AQ257" s="20" t="e">
        <f>AVERAGE(SMALL(AE257:AI257,1),SMALL(AE257:AI257,2))</f>
        <v>#NUM!</v>
      </c>
      <c r="AR257" s="20" t="e">
        <f>IF(R257 &lt;=( AVERAGE(SMALL(AE257:AI257,1),SMALL(AE257:AI257,2))), R257, "")</f>
        <v>#NUM!</v>
      </c>
      <c r="AS257" s="20" t="e">
        <f>AVERAGE(SMALL(AJ257:AM257,1),SMALL(AJ257:AM257,2))</f>
        <v>#NUM!</v>
      </c>
      <c r="AT257" s="20">
        <f>T257*1.075</f>
        <v>47.977249999999998</v>
      </c>
      <c r="AU257" s="20" t="e">
        <f>U257*1.075</f>
        <v>#VALUE!</v>
      </c>
      <c r="AV257" s="22" t="e">
        <f>MIN(AN257,AT257,AU257)</f>
        <v>#VALUE!</v>
      </c>
      <c r="AW257" s="26" t="s">
        <v>49</v>
      </c>
      <c r="AX257" s="20" t="s">
        <v>48</v>
      </c>
      <c r="AY257" s="25">
        <v>47.976999999999997</v>
      </c>
      <c r="AZ257" s="27">
        <f>IF(AND(AY257&gt;0,AY257&lt;=10),AY257*0.25,IF(AND(AY257&gt;10,AY257&lt;=50),AY257*0.17,IF(AND(AY257&gt;10,AY257&lt;=100),AY257*0.12,IF(AY257&gt;100,AY257*0.1))))</f>
        <v>8.1560900000000007</v>
      </c>
      <c r="BA257" s="3">
        <f>AZ257+AY257</f>
        <v>56.133089999999996</v>
      </c>
      <c r="BB257" s="25">
        <f>BA257+BA257*0.08</f>
        <v>60.623737199999994</v>
      </c>
      <c r="BC257" s="20" t="s">
        <v>12295</v>
      </c>
    </row>
    <row r="258" spans="1:55" s="20" customFormat="1" ht="30" customHeight="1">
      <c r="A258" s="4" t="s">
        <v>564</v>
      </c>
      <c r="B258" s="5">
        <v>256</v>
      </c>
      <c r="C258" s="6">
        <v>11498</v>
      </c>
      <c r="D258" s="6"/>
      <c r="E258" s="3" t="s">
        <v>980</v>
      </c>
      <c r="F258" s="3" t="s">
        <v>985</v>
      </c>
      <c r="G258" s="3" t="s">
        <v>982</v>
      </c>
      <c r="H258" s="3" t="s">
        <v>986</v>
      </c>
      <c r="I258" s="3" t="s">
        <v>523</v>
      </c>
      <c r="J258" s="3" t="s">
        <v>987</v>
      </c>
      <c r="K258" s="6"/>
      <c r="L258" s="3"/>
      <c r="M258" s="6">
        <v>28</v>
      </c>
      <c r="N258" s="3" t="s">
        <v>44</v>
      </c>
      <c r="O258" s="3" t="s">
        <v>569</v>
      </c>
      <c r="P258" s="3" t="s">
        <v>988</v>
      </c>
      <c r="Q258" s="3" t="s">
        <v>989</v>
      </c>
      <c r="R258" s="156">
        <v>1.5</v>
      </c>
      <c r="S258" s="22"/>
      <c r="T258" s="23">
        <v>1.4</v>
      </c>
      <c r="U258" s="1">
        <v>1.75</v>
      </c>
      <c r="V258" s="21">
        <v>1.4959</v>
      </c>
      <c r="W258" s="22"/>
      <c r="X258" s="22"/>
      <c r="Y258" s="22"/>
      <c r="Z258" s="22"/>
      <c r="AA258" s="22"/>
      <c r="AB258" s="22"/>
      <c r="AC258" s="22"/>
      <c r="AD258" s="22"/>
      <c r="AE258" s="24">
        <v>1.4959</v>
      </c>
      <c r="AG258" s="20">
        <v>1.49</v>
      </c>
      <c r="AN258" s="25">
        <v>1.5</v>
      </c>
      <c r="AO258" s="20" t="s">
        <v>47</v>
      </c>
      <c r="AP258" s="24" t="s">
        <v>48</v>
      </c>
      <c r="AQ258" s="20">
        <f>AVERAGE(SMALL(AE258:AI258,1),SMALL(AE258:AI258,2))</f>
        <v>1.49295</v>
      </c>
      <c r="AR258" s="20" t="str">
        <f>IF(R258 &lt;=( AVERAGE(SMALL(AE258:AI258,1),SMALL(AE258:AI258,2))), R258, "")</f>
        <v/>
      </c>
      <c r="AS258" s="20" t="e">
        <f>AVERAGE(SMALL(AJ258:AM258,1),SMALL(AJ258:AM258,2))</f>
        <v>#NUM!</v>
      </c>
      <c r="AT258" s="20">
        <f>T258*1.075</f>
        <v>1.5049999999999999</v>
      </c>
      <c r="AU258" s="20">
        <f>U258*1.075</f>
        <v>1.8812499999999999</v>
      </c>
      <c r="AV258" s="22">
        <f>MIN(AN258,AT258,AU258)</f>
        <v>1.5</v>
      </c>
      <c r="AW258" s="20" t="s">
        <v>49</v>
      </c>
      <c r="AX258" s="20" t="s">
        <v>48</v>
      </c>
      <c r="AY258" s="25">
        <v>1.492</v>
      </c>
      <c r="AZ258" s="27">
        <f>IF(AND(AY258&gt;0,AY258&lt;=10),AY258*0.25,IF(AND(AY258&gt;10,AY258&lt;=50),AY258*0.17,IF(AND(AY258&gt;10,AY258&lt;=100),AY258*0.12,IF(AY258&gt;100,AY258*0.1))))</f>
        <v>0.373</v>
      </c>
      <c r="BA258" s="3">
        <f>AZ258+AY258</f>
        <v>1.865</v>
      </c>
      <c r="BB258" s="25">
        <f>BA258+BA258*0.08</f>
        <v>2.0141999999999998</v>
      </c>
      <c r="BC258" s="20" t="s">
        <v>12295</v>
      </c>
    </row>
    <row r="259" spans="1:55" s="20" customFormat="1" ht="30" customHeight="1">
      <c r="A259" s="4" t="s">
        <v>564</v>
      </c>
      <c r="B259" s="5">
        <v>257</v>
      </c>
      <c r="C259" s="6">
        <v>11479</v>
      </c>
      <c r="D259" s="6"/>
      <c r="E259" s="3" t="s">
        <v>980</v>
      </c>
      <c r="F259" s="3" t="s">
        <v>981</v>
      </c>
      <c r="G259" s="3" t="s">
        <v>982</v>
      </c>
      <c r="H259" s="3" t="s">
        <v>334</v>
      </c>
      <c r="I259" s="3" t="s">
        <v>523</v>
      </c>
      <c r="J259" s="3" t="s">
        <v>983</v>
      </c>
      <c r="K259" s="6"/>
      <c r="L259" s="3"/>
      <c r="M259" s="6">
        <v>14</v>
      </c>
      <c r="N259" s="3" t="s">
        <v>44</v>
      </c>
      <c r="O259" s="3" t="s">
        <v>569</v>
      </c>
      <c r="P259" s="3" t="s">
        <v>590</v>
      </c>
      <c r="Q259" s="3" t="s">
        <v>984</v>
      </c>
      <c r="R259" s="156">
        <v>0.68</v>
      </c>
      <c r="S259" s="22"/>
      <c r="T259" s="23">
        <v>0.63</v>
      </c>
      <c r="U259" s="1" t="s">
        <v>54</v>
      </c>
      <c r="V259" s="21">
        <v>0.68289999999999995</v>
      </c>
      <c r="W259" s="22"/>
      <c r="X259" s="22"/>
      <c r="Y259" s="22"/>
      <c r="Z259" s="22"/>
      <c r="AA259" s="22"/>
      <c r="AB259" s="22"/>
      <c r="AC259" s="22"/>
      <c r="AD259" s="22"/>
      <c r="AE259" s="24">
        <v>0.68289999999999995</v>
      </c>
      <c r="AG259" s="20">
        <v>0.68</v>
      </c>
      <c r="AN259" s="25">
        <v>0.68</v>
      </c>
      <c r="AO259" s="20" t="s">
        <v>47</v>
      </c>
      <c r="AP259" s="24" t="s">
        <v>48</v>
      </c>
      <c r="AQ259" s="20">
        <f>AVERAGE(SMALL(AE259:AI259,1),SMALL(AE259:AI259,2))</f>
        <v>0.68145</v>
      </c>
      <c r="AR259" s="20">
        <f>IF(R259 &lt;=( AVERAGE(SMALL(AE259:AI259,1),SMALL(AE259:AI259,2))), R259, "")</f>
        <v>0.68</v>
      </c>
      <c r="AS259" s="20" t="e">
        <f>AVERAGE(SMALL(AJ259:AM259,1),SMALL(AJ259:AM259,2))</f>
        <v>#NUM!</v>
      </c>
      <c r="AT259" s="20">
        <f>T259*1.075</f>
        <v>0.67725000000000002</v>
      </c>
      <c r="AU259" s="20" t="e">
        <f>U259*1.075</f>
        <v>#VALUE!</v>
      </c>
      <c r="AV259" s="22" t="e">
        <f>MIN(AN259,AT259,AU259)</f>
        <v>#VALUE!</v>
      </c>
      <c r="AW259" s="20" t="s">
        <v>49</v>
      </c>
      <c r="AX259" s="20" t="s">
        <v>48</v>
      </c>
      <c r="AY259" s="25">
        <v>0.68</v>
      </c>
      <c r="AZ259" s="27">
        <f>IF(AND(AY259&gt;0,AY259&lt;=10),AY259*0.25,IF(AND(AY259&gt;10,AY259&lt;=50),AY259*0.17,IF(AND(AY259&gt;10,AY259&lt;=100),AY259*0.12,IF(AY259&gt;100,AY259*0.1))))</f>
        <v>0.17</v>
      </c>
      <c r="BA259" s="3">
        <f>AZ259+AY259</f>
        <v>0.85000000000000009</v>
      </c>
      <c r="BB259" s="25">
        <f>BA259+BA259*0.08</f>
        <v>0.91800000000000015</v>
      </c>
      <c r="BC259" s="20" t="s">
        <v>12295</v>
      </c>
    </row>
    <row r="260" spans="1:55" s="20" customFormat="1" ht="30" customHeight="1">
      <c r="A260" s="4" t="s">
        <v>564</v>
      </c>
      <c r="B260" s="5">
        <v>258</v>
      </c>
      <c r="C260" s="116">
        <v>11754</v>
      </c>
      <c r="D260" s="116"/>
      <c r="E260" s="3" t="s">
        <v>872</v>
      </c>
      <c r="F260" s="3" t="s">
        <v>873</v>
      </c>
      <c r="G260" s="3" t="s">
        <v>874</v>
      </c>
      <c r="H260" s="3" t="s">
        <v>592</v>
      </c>
      <c r="I260" s="3" t="s">
        <v>875</v>
      </c>
      <c r="J260" s="3" t="s">
        <v>876</v>
      </c>
      <c r="K260" s="6"/>
      <c r="L260" s="3"/>
      <c r="M260" s="6">
        <v>30</v>
      </c>
      <c r="N260" s="3" t="s">
        <v>44</v>
      </c>
      <c r="O260" s="3" t="s">
        <v>569</v>
      </c>
      <c r="P260" s="3" t="s">
        <v>608</v>
      </c>
      <c r="Q260" s="3" t="s">
        <v>877</v>
      </c>
      <c r="R260" s="156">
        <v>5.72</v>
      </c>
      <c r="S260" s="22"/>
      <c r="T260" s="23">
        <v>5.32</v>
      </c>
      <c r="U260" s="1">
        <v>4</v>
      </c>
      <c r="V260" s="21">
        <v>6.6665999999999999</v>
      </c>
      <c r="W260" s="22">
        <v>4.7699999999999996</v>
      </c>
      <c r="X260" s="22"/>
      <c r="Y260" s="22"/>
      <c r="Z260" s="22">
        <v>9.65</v>
      </c>
      <c r="AA260" s="22"/>
      <c r="AB260" s="22"/>
      <c r="AC260" s="22"/>
      <c r="AD260" s="22"/>
      <c r="AE260" s="24">
        <v>6.6665999999999999</v>
      </c>
      <c r="AF260" s="20">
        <v>5.2054999999999998</v>
      </c>
      <c r="AG260" s="20">
        <v>6.6296999999999997</v>
      </c>
      <c r="AN260" s="25">
        <v>5.72</v>
      </c>
      <c r="AO260" s="20" t="s">
        <v>47</v>
      </c>
      <c r="AP260" s="24" t="s">
        <v>48</v>
      </c>
      <c r="AQ260" s="20">
        <f>AVERAGE(SMALL(AE260:AI260,1),SMALL(AE260:AI260,2))</f>
        <v>5.9176000000000002</v>
      </c>
      <c r="AR260" s="20">
        <f>IF(R260 &lt;=( AVERAGE(SMALL(AE260:AI260,1),SMALL(AE260:AI260,2))), R260, "")</f>
        <v>5.72</v>
      </c>
      <c r="AS260" s="20" t="e">
        <f>AVERAGE(SMALL(AJ260:AM260,1),SMALL(AJ260:AM260,2))</f>
        <v>#NUM!</v>
      </c>
      <c r="AT260" s="20">
        <f>T260*1.075</f>
        <v>5.7190000000000003</v>
      </c>
      <c r="AU260" s="20">
        <f>U260*1.075</f>
        <v>4.3</v>
      </c>
      <c r="AV260" s="22">
        <f>MIN(AN260,AT260,AU260)</f>
        <v>4.3</v>
      </c>
      <c r="AW260" s="20" t="s">
        <v>71</v>
      </c>
      <c r="AX260" s="20" t="s">
        <v>72</v>
      </c>
      <c r="AY260" s="25">
        <v>4.3</v>
      </c>
      <c r="AZ260" s="27">
        <f>IF(AND(AY260&gt;0,AY260&lt;=10),AY260*0.25,IF(AND(AY260&gt;10,AY260&lt;=50),AY260*0.17,IF(AND(AY260&gt;10,AY260&lt;=100),AY260*0.12,IF(AY260&gt;100,AY260*0.1))))</f>
        <v>1.075</v>
      </c>
      <c r="BA260" s="3">
        <f>AZ260+AY260</f>
        <v>5.375</v>
      </c>
      <c r="BB260" s="25">
        <f>BA260+BA260*0.08</f>
        <v>5.8049999999999997</v>
      </c>
      <c r="BC260" s="20" t="s">
        <v>12295</v>
      </c>
    </row>
    <row r="261" spans="1:55" s="20" customFormat="1" ht="30" customHeight="1">
      <c r="A261" s="4" t="s">
        <v>564</v>
      </c>
      <c r="B261" s="5">
        <v>259</v>
      </c>
      <c r="C261" s="116">
        <v>11843</v>
      </c>
      <c r="D261" s="116"/>
      <c r="E261" s="3" t="s">
        <v>1102</v>
      </c>
      <c r="F261" s="3" t="s">
        <v>1103</v>
      </c>
      <c r="G261" s="3" t="s">
        <v>1104</v>
      </c>
      <c r="H261" s="3" t="s">
        <v>530</v>
      </c>
      <c r="I261" s="3" t="s">
        <v>42</v>
      </c>
      <c r="J261" s="3" t="s">
        <v>1105</v>
      </c>
      <c r="K261" s="6"/>
      <c r="L261" s="3"/>
      <c r="M261" s="6">
        <v>30</v>
      </c>
      <c r="N261" s="3" t="s">
        <v>44</v>
      </c>
      <c r="O261" s="3" t="s">
        <v>569</v>
      </c>
      <c r="P261" s="3" t="s">
        <v>608</v>
      </c>
      <c r="Q261" s="3" t="s">
        <v>1107</v>
      </c>
      <c r="R261" s="156">
        <v>1.55</v>
      </c>
      <c r="S261" s="22"/>
      <c r="T261" s="23">
        <v>1.45</v>
      </c>
      <c r="U261" s="1">
        <v>0.95</v>
      </c>
      <c r="V261" s="21"/>
      <c r="W261" s="22"/>
      <c r="X261" s="22"/>
      <c r="Y261" s="22"/>
      <c r="Z261" s="22"/>
      <c r="AA261" s="22"/>
      <c r="AB261" s="22"/>
      <c r="AC261" s="22"/>
      <c r="AD261" s="22"/>
      <c r="AE261" s="24"/>
      <c r="AN261" s="25">
        <v>1.55</v>
      </c>
      <c r="AO261" s="20" t="s">
        <v>47</v>
      </c>
      <c r="AP261" s="24" t="s">
        <v>48</v>
      </c>
      <c r="AQ261" s="20" t="e">
        <f>AVERAGE(SMALL(AE261:AI261,1),SMALL(AE261:AI261,2))</f>
        <v>#NUM!</v>
      </c>
      <c r="AR261" s="20" t="e">
        <f>IF(R261 &lt;=( AVERAGE(SMALL(AE261:AI261,1),SMALL(AE261:AI261,2))), R261, "")</f>
        <v>#NUM!</v>
      </c>
      <c r="AS261" s="20" t="e">
        <f>AVERAGE(SMALL(AJ261:AM261,1),SMALL(AJ261:AM261,2))</f>
        <v>#NUM!</v>
      </c>
      <c r="AT261" s="20">
        <f>T261*1.075</f>
        <v>1.5587499999999999</v>
      </c>
      <c r="AU261" s="20">
        <f>U261*1.075</f>
        <v>1.02125</v>
      </c>
      <c r="AV261" s="22">
        <f>MIN(AN261,AT261,AU261)</f>
        <v>1.02125</v>
      </c>
      <c r="AW261" s="20" t="s">
        <v>71</v>
      </c>
      <c r="AX261" s="20" t="s">
        <v>72</v>
      </c>
      <c r="AY261" s="25">
        <v>1.02</v>
      </c>
      <c r="AZ261" s="27">
        <f>IF(AND(AY261&gt;0,AY261&lt;=10),AY261*0.25,IF(AND(AY261&gt;10,AY261&lt;=50),AY261*0.17,IF(AND(AY261&gt;10,AY261&lt;=100),AY261*0.12,IF(AY261&gt;100,AY261*0.1))))</f>
        <v>0.255</v>
      </c>
      <c r="BA261" s="3">
        <f>AZ261+AY261</f>
        <v>1.2749999999999999</v>
      </c>
      <c r="BB261" s="25">
        <f>BA261+BA261*0.08</f>
        <v>1.377</v>
      </c>
      <c r="BC261" s="20" t="s">
        <v>12295</v>
      </c>
    </row>
    <row r="262" spans="1:55" s="20" customFormat="1" ht="30" customHeight="1">
      <c r="A262" s="4" t="s">
        <v>564</v>
      </c>
      <c r="B262" s="5">
        <v>260</v>
      </c>
      <c r="C262" s="116">
        <v>11844</v>
      </c>
      <c r="D262" s="116"/>
      <c r="E262" s="3" t="s">
        <v>1102</v>
      </c>
      <c r="F262" s="3" t="s">
        <v>1103</v>
      </c>
      <c r="G262" s="3" t="s">
        <v>1104</v>
      </c>
      <c r="H262" s="3" t="s">
        <v>41</v>
      </c>
      <c r="I262" s="3" t="s">
        <v>42</v>
      </c>
      <c r="J262" s="3" t="s">
        <v>1105</v>
      </c>
      <c r="K262" s="6"/>
      <c r="L262" s="3"/>
      <c r="M262" s="6">
        <v>30</v>
      </c>
      <c r="N262" s="3" t="s">
        <v>44</v>
      </c>
      <c r="O262" s="3" t="s">
        <v>569</v>
      </c>
      <c r="P262" s="3" t="s">
        <v>608</v>
      </c>
      <c r="Q262" s="3" t="s">
        <v>1106</v>
      </c>
      <c r="R262" s="156">
        <v>2.1</v>
      </c>
      <c r="S262" s="22"/>
      <c r="T262" s="23">
        <v>1.95</v>
      </c>
      <c r="U262" s="1" t="s">
        <v>54</v>
      </c>
      <c r="V262" s="21"/>
      <c r="W262" s="22"/>
      <c r="X262" s="22"/>
      <c r="Y262" s="22"/>
      <c r="Z262" s="22"/>
      <c r="AA262" s="22"/>
      <c r="AB262" s="22"/>
      <c r="AC262" s="22"/>
      <c r="AD262" s="22"/>
      <c r="AE262" s="24"/>
      <c r="AN262" s="25">
        <v>2.1</v>
      </c>
      <c r="AO262" s="20" t="s">
        <v>47</v>
      </c>
      <c r="AP262" s="24" t="s">
        <v>48</v>
      </c>
      <c r="AQ262" s="20" t="e">
        <f>AVERAGE(SMALL(AE262:AI262,1),SMALL(AE262:AI262,2))</f>
        <v>#NUM!</v>
      </c>
      <c r="AR262" s="20" t="e">
        <f>IF(R262 &lt;=( AVERAGE(SMALL(AE262:AI262,1),SMALL(AE262:AI262,2))), R262, "")</f>
        <v>#NUM!</v>
      </c>
      <c r="AS262" s="20" t="e">
        <f>AVERAGE(SMALL(AJ262:AM262,1),SMALL(AJ262:AM262,2))</f>
        <v>#NUM!</v>
      </c>
      <c r="AT262" s="20">
        <f>T262*1.075</f>
        <v>2.0962499999999999</v>
      </c>
      <c r="AU262" s="20" t="e">
        <f>U262*1.075</f>
        <v>#VALUE!</v>
      </c>
      <c r="AV262" s="22" t="e">
        <f>MIN(AN262,AT262,AU262)</f>
        <v>#VALUE!</v>
      </c>
      <c r="AW262" s="26" t="s">
        <v>49</v>
      </c>
      <c r="AX262" s="20" t="s">
        <v>48</v>
      </c>
      <c r="AY262" s="25">
        <v>2.0960000000000001</v>
      </c>
      <c r="AZ262" s="27">
        <f>IF(AND(AY262&gt;0,AY262&lt;=10),AY262*0.25,IF(AND(AY262&gt;10,AY262&lt;=50),AY262*0.17,IF(AND(AY262&gt;10,AY262&lt;=100),AY262*0.12,IF(AY262&gt;100,AY262*0.1))))</f>
        <v>0.52400000000000002</v>
      </c>
      <c r="BA262" s="3">
        <f>AZ262+AY262</f>
        <v>2.62</v>
      </c>
      <c r="BB262" s="25">
        <f>BA262+BA262*0.08</f>
        <v>2.8296000000000001</v>
      </c>
      <c r="BC262" s="20" t="s">
        <v>12295</v>
      </c>
    </row>
    <row r="263" spans="1:55" s="20" customFormat="1" ht="30" customHeight="1">
      <c r="A263" s="4" t="s">
        <v>564</v>
      </c>
      <c r="B263" s="5">
        <v>261</v>
      </c>
      <c r="C263" s="6">
        <v>11825</v>
      </c>
      <c r="D263" s="6"/>
      <c r="E263" s="3" t="s">
        <v>867</v>
      </c>
      <c r="F263" s="3" t="s">
        <v>868</v>
      </c>
      <c r="G263" s="3" t="s">
        <v>863</v>
      </c>
      <c r="H263" s="3" t="s">
        <v>869</v>
      </c>
      <c r="I263" s="3" t="s">
        <v>42</v>
      </c>
      <c r="J263" s="3" t="s">
        <v>870</v>
      </c>
      <c r="K263" s="6"/>
      <c r="L263" s="3"/>
      <c r="M263" s="6">
        <v>21</v>
      </c>
      <c r="N263" s="3" t="s">
        <v>44</v>
      </c>
      <c r="O263" s="3" t="s">
        <v>569</v>
      </c>
      <c r="P263" s="3" t="s">
        <v>608</v>
      </c>
      <c r="Q263" s="3" t="s">
        <v>871</v>
      </c>
      <c r="R263" s="156">
        <v>6.58</v>
      </c>
      <c r="S263" s="22"/>
      <c r="T263" s="23">
        <v>5.36</v>
      </c>
      <c r="U263" s="1">
        <v>4.8</v>
      </c>
      <c r="V263" s="21">
        <v>4.8214699999999997</v>
      </c>
      <c r="W263" s="22"/>
      <c r="X263" s="22"/>
      <c r="Y263" s="22"/>
      <c r="Z263" s="22">
        <v>8.77</v>
      </c>
      <c r="AA263" s="22"/>
      <c r="AB263" s="22"/>
      <c r="AC263" s="22"/>
      <c r="AD263" s="22"/>
      <c r="AE263" s="24">
        <v>4.8214699999999997</v>
      </c>
      <c r="AN263" s="25">
        <v>5.7279999999999998</v>
      </c>
      <c r="AO263" s="20" t="s">
        <v>332</v>
      </c>
      <c r="AP263" s="24" t="s">
        <v>333</v>
      </c>
      <c r="AQ263" s="20" t="e">
        <f>AVERAGE(SMALL(AE263:AI263,1),SMALL(AE263:AI263,2))</f>
        <v>#NUM!</v>
      </c>
      <c r="AR263" s="20" t="e">
        <f>IF(R263 &lt;=( AVERAGE(SMALL(AE263:AI263,1),SMALL(AE263:AI263,2))), R263, "")</f>
        <v>#NUM!</v>
      </c>
      <c r="AS263" s="20" t="e">
        <f>AVERAGE(SMALL(AJ263:AM263,1),SMALL(AJ263:AM263,2))</f>
        <v>#NUM!</v>
      </c>
      <c r="AT263" s="20">
        <f>T263*1.075</f>
        <v>5.7620000000000005</v>
      </c>
      <c r="AU263" s="20">
        <f>U263*1.075</f>
        <v>5.1599999999999993</v>
      </c>
      <c r="AV263" s="22">
        <f>MIN(AN263,AT263,AU263)</f>
        <v>5.1599999999999993</v>
      </c>
      <c r="AW263" s="20" t="s">
        <v>71</v>
      </c>
      <c r="AX263" s="20" t="s">
        <v>72</v>
      </c>
      <c r="AY263" s="25">
        <v>5.16</v>
      </c>
      <c r="AZ263" s="27">
        <f>IF(AND(AY263&gt;0,AY263&lt;=10),AY263*0.25,IF(AND(AY263&gt;10,AY263&lt;=50),AY263*0.17,IF(AND(AY263&gt;10,AY263&lt;=100),AY263*0.12,IF(AY263&gt;100,AY263*0.1))))</f>
        <v>1.29</v>
      </c>
      <c r="BA263" s="3">
        <f>AZ263+AY263</f>
        <v>6.45</v>
      </c>
      <c r="BB263" s="25">
        <f>BA263+BA263*0.08</f>
        <v>6.9660000000000002</v>
      </c>
      <c r="BC263" s="20" t="s">
        <v>12295</v>
      </c>
    </row>
    <row r="264" spans="1:55" s="20" customFormat="1" ht="30" customHeight="1">
      <c r="A264" s="4" t="s">
        <v>564</v>
      </c>
      <c r="B264" s="5">
        <v>262</v>
      </c>
      <c r="C264" s="6">
        <v>11826</v>
      </c>
      <c r="D264" s="6"/>
      <c r="E264" s="3" t="s">
        <v>861</v>
      </c>
      <c r="F264" s="3" t="s">
        <v>862</v>
      </c>
      <c r="G264" s="3" t="s">
        <v>863</v>
      </c>
      <c r="H264" s="3" t="s">
        <v>864</v>
      </c>
      <c r="I264" s="3" t="s">
        <v>42</v>
      </c>
      <c r="J264" s="3" t="s">
        <v>865</v>
      </c>
      <c r="K264" s="6"/>
      <c r="L264" s="3"/>
      <c r="M264" s="6">
        <v>28</v>
      </c>
      <c r="N264" s="3" t="s">
        <v>44</v>
      </c>
      <c r="O264" s="3" t="s">
        <v>569</v>
      </c>
      <c r="P264" s="3" t="s">
        <v>608</v>
      </c>
      <c r="Q264" s="3" t="s">
        <v>866</v>
      </c>
      <c r="R264" s="156">
        <v>6.58</v>
      </c>
      <c r="S264" s="22"/>
      <c r="T264" s="23">
        <v>5.01</v>
      </c>
      <c r="U264" s="1">
        <v>4.8</v>
      </c>
      <c r="V264" s="21">
        <v>5.3741000000000003</v>
      </c>
      <c r="W264" s="22"/>
      <c r="X264" s="22"/>
      <c r="Y264" s="22"/>
      <c r="Z264" s="22">
        <v>8.8000000000000007</v>
      </c>
      <c r="AA264" s="22"/>
      <c r="AB264" s="22"/>
      <c r="AC264" s="22"/>
      <c r="AD264" s="22"/>
      <c r="AE264" s="24">
        <v>5.3741000000000003</v>
      </c>
      <c r="AG264" s="20">
        <v>5.3440000000000003</v>
      </c>
      <c r="AI264" s="20">
        <v>8.2799999999999994</v>
      </c>
      <c r="AN264" s="25">
        <v>5.359</v>
      </c>
      <c r="AO264" s="20" t="s">
        <v>207</v>
      </c>
      <c r="AP264" s="24" t="s">
        <v>208</v>
      </c>
      <c r="AQ264" s="20">
        <f>AVERAGE(SMALL(AE264:AI264,1),SMALL(AE264:AI264,2))</f>
        <v>5.3590499999999999</v>
      </c>
      <c r="AR264" s="20" t="str">
        <f>IF(R264 &lt;=( AVERAGE(SMALL(AE264:AI264,1),SMALL(AE264:AI264,2))), R264, "")</f>
        <v/>
      </c>
      <c r="AS264" s="20" t="e">
        <f>AVERAGE(SMALL(AJ264:AM264,1),SMALL(AJ264:AM264,2))</f>
        <v>#NUM!</v>
      </c>
      <c r="AT264" s="20">
        <f>T264*1.075</f>
        <v>5.3857499999999998</v>
      </c>
      <c r="AU264" s="20">
        <f>U264*1.075</f>
        <v>5.1599999999999993</v>
      </c>
      <c r="AV264" s="22">
        <f>MIN(AN264,AT264,AU264)</f>
        <v>5.1599999999999993</v>
      </c>
      <c r="AW264" s="20" t="s">
        <v>71</v>
      </c>
      <c r="AX264" s="20" t="s">
        <v>72</v>
      </c>
      <c r="AY264" s="25">
        <v>5.16</v>
      </c>
      <c r="AZ264" s="27">
        <f>IF(AND(AY264&gt;0,AY264&lt;=10),AY264*0.25,IF(AND(AY264&gt;10,AY264&lt;=50),AY264*0.17,IF(AND(AY264&gt;10,AY264&lt;=100),AY264*0.12,IF(AY264&gt;100,AY264*0.1))))</f>
        <v>1.29</v>
      </c>
      <c r="BA264" s="3">
        <f>AZ264+AY264</f>
        <v>6.45</v>
      </c>
      <c r="BB264" s="25">
        <f>BA264+BA264*0.08</f>
        <v>6.9660000000000002</v>
      </c>
      <c r="BC264" s="20" t="s">
        <v>12295</v>
      </c>
    </row>
    <row r="265" spans="1:55" s="20" customFormat="1" ht="30" customHeight="1">
      <c r="A265" s="4" t="s">
        <v>564</v>
      </c>
      <c r="B265" s="5">
        <v>263</v>
      </c>
      <c r="C265" s="116">
        <v>13196</v>
      </c>
      <c r="D265" s="116"/>
      <c r="E265" s="3" t="s">
        <v>855</v>
      </c>
      <c r="F265" s="3" t="s">
        <v>856</v>
      </c>
      <c r="G265" s="3" t="s">
        <v>857</v>
      </c>
      <c r="H265" s="3" t="s">
        <v>299</v>
      </c>
      <c r="I265" s="3" t="s">
        <v>42</v>
      </c>
      <c r="J265" s="3" t="s">
        <v>858</v>
      </c>
      <c r="K265" s="6"/>
      <c r="L265" s="3"/>
      <c r="M265" s="6">
        <v>28</v>
      </c>
      <c r="N265" s="3" t="s">
        <v>44</v>
      </c>
      <c r="O265" s="3" t="s">
        <v>569</v>
      </c>
      <c r="P265" s="3" t="s">
        <v>608</v>
      </c>
      <c r="Q265" s="3" t="s">
        <v>860</v>
      </c>
      <c r="R265" s="156">
        <v>7.2</v>
      </c>
      <c r="S265" s="22"/>
      <c r="T265" s="23">
        <v>6.73</v>
      </c>
      <c r="U265" s="1">
        <v>3.3</v>
      </c>
      <c r="V265" s="21">
        <v>8.7804000000000002</v>
      </c>
      <c r="W265" s="22"/>
      <c r="X265" s="22"/>
      <c r="Y265" s="22"/>
      <c r="Z265" s="22"/>
      <c r="AA265" s="22"/>
      <c r="AB265" s="22"/>
      <c r="AC265" s="22"/>
      <c r="AD265" s="22"/>
      <c r="AE265" s="24">
        <v>8.7804000000000002</v>
      </c>
      <c r="AG265" s="20">
        <v>8.7317999999999998</v>
      </c>
      <c r="AN265" s="25">
        <v>7.2</v>
      </c>
      <c r="AO265" s="20" t="s">
        <v>47</v>
      </c>
      <c r="AP265" s="24" t="s">
        <v>48</v>
      </c>
      <c r="AQ265" s="20">
        <f>AVERAGE(SMALL(AE265:AI265,1),SMALL(AE265:AI265,2))</f>
        <v>8.7561</v>
      </c>
      <c r="AR265" s="20">
        <f>IF(R265 &lt;=( AVERAGE(SMALL(AE265:AI265,1),SMALL(AE265:AI265,2))), R265, "")</f>
        <v>7.2</v>
      </c>
      <c r="AS265" s="20" t="e">
        <f>AVERAGE(SMALL(AJ265:AM265,1),SMALL(AJ265:AM265,2))</f>
        <v>#NUM!</v>
      </c>
      <c r="AT265" s="20">
        <f>T265*1.075</f>
        <v>7.23475</v>
      </c>
      <c r="AU265" s="20">
        <f>U265*1.075</f>
        <v>3.5474999999999999</v>
      </c>
      <c r="AV265" s="22">
        <f>MIN(AN265,AT265,AU265)</f>
        <v>3.5474999999999999</v>
      </c>
      <c r="AW265" s="20" t="s">
        <v>71</v>
      </c>
      <c r="AX265" s="20" t="s">
        <v>72</v>
      </c>
      <c r="AY265" s="25">
        <v>3.55</v>
      </c>
      <c r="AZ265" s="27">
        <f>IF(AND(AY265&gt;0,AY265&lt;=10),AY265*0.25,IF(AND(AY265&gt;10,AY265&lt;=50),AY265*0.17,IF(AND(AY265&gt;10,AY265&lt;=100),AY265*0.12,IF(AY265&gt;100,AY265*0.1))))</f>
        <v>0.88749999999999996</v>
      </c>
      <c r="BA265" s="3">
        <f>AZ265+AY265</f>
        <v>4.4375</v>
      </c>
      <c r="BB265" s="25">
        <f>BA265+BA265*0.08</f>
        <v>4.7925000000000004</v>
      </c>
      <c r="BC265" s="20" t="s">
        <v>12295</v>
      </c>
    </row>
    <row r="266" spans="1:55" s="20" customFormat="1" ht="30" customHeight="1">
      <c r="A266" s="4" t="s">
        <v>564</v>
      </c>
      <c r="B266" s="5">
        <v>264</v>
      </c>
      <c r="C266" s="116">
        <v>13197</v>
      </c>
      <c r="D266" s="116"/>
      <c r="E266" s="3" t="s">
        <v>855</v>
      </c>
      <c r="F266" s="3" t="s">
        <v>856</v>
      </c>
      <c r="G266" s="3" t="s">
        <v>857</v>
      </c>
      <c r="H266" s="3" t="s">
        <v>101</v>
      </c>
      <c r="I266" s="3" t="s">
        <v>42</v>
      </c>
      <c r="J266" s="3" t="s">
        <v>858</v>
      </c>
      <c r="K266" s="6"/>
      <c r="L266" s="3"/>
      <c r="M266" s="6">
        <v>28</v>
      </c>
      <c r="N266" s="3" t="s">
        <v>44</v>
      </c>
      <c r="O266" s="3" t="s">
        <v>569</v>
      </c>
      <c r="P266" s="3" t="s">
        <v>608</v>
      </c>
      <c r="Q266" s="3" t="s">
        <v>859</v>
      </c>
      <c r="R266" s="156">
        <v>9.1999999999999993</v>
      </c>
      <c r="S266" s="22"/>
      <c r="T266" s="23">
        <v>8.6</v>
      </c>
      <c r="U266" s="1">
        <v>4.5</v>
      </c>
      <c r="V266" s="21">
        <v>10.4498</v>
      </c>
      <c r="W266" s="22"/>
      <c r="X266" s="22"/>
      <c r="Y266" s="22"/>
      <c r="Z266" s="22"/>
      <c r="AA266" s="22"/>
      <c r="AB266" s="22"/>
      <c r="AC266" s="22"/>
      <c r="AD266" s="22"/>
      <c r="AE266" s="24">
        <v>10.4498</v>
      </c>
      <c r="AG266" s="20">
        <v>10.3919</v>
      </c>
      <c r="AN266" s="25">
        <v>9.1999999999999993</v>
      </c>
      <c r="AO266" s="20" t="s">
        <v>47</v>
      </c>
      <c r="AP266" s="24" t="s">
        <v>48</v>
      </c>
      <c r="AQ266" s="20">
        <f>AVERAGE(SMALL(AE266:AI266,1),SMALL(AE266:AI266,2))</f>
        <v>10.42085</v>
      </c>
      <c r="AR266" s="20">
        <f>IF(R266 &lt;=( AVERAGE(SMALL(AE266:AI266,1),SMALL(AE266:AI266,2))), R266, "")</f>
        <v>9.1999999999999993</v>
      </c>
      <c r="AS266" s="20" t="e">
        <f>AVERAGE(SMALL(AJ266:AM266,1),SMALL(AJ266:AM266,2))</f>
        <v>#NUM!</v>
      </c>
      <c r="AT266" s="20">
        <f>T266*1.075</f>
        <v>9.2449999999999992</v>
      </c>
      <c r="AU266" s="20">
        <f>U266*1.075</f>
        <v>4.8374999999999995</v>
      </c>
      <c r="AV266" s="22">
        <f>MIN(AN266,AT266,AU266)</f>
        <v>4.8374999999999995</v>
      </c>
      <c r="AW266" s="20" t="s">
        <v>71</v>
      </c>
      <c r="AX266" s="20" t="s">
        <v>72</v>
      </c>
      <c r="AY266" s="25">
        <v>4.84</v>
      </c>
      <c r="AZ266" s="27">
        <f>IF(AND(AY266&gt;0,AY266&lt;=10),AY266*0.25,IF(AND(AY266&gt;10,AY266&lt;=50),AY266*0.17,IF(AND(AY266&gt;10,AY266&lt;=100),AY266*0.12,IF(AY266&gt;100,AY266*0.1))))</f>
        <v>1.21</v>
      </c>
      <c r="BA266" s="3">
        <f>AZ266+AY266</f>
        <v>6.05</v>
      </c>
      <c r="BB266" s="25">
        <f>BA266+BA266*0.08</f>
        <v>6.5339999999999998</v>
      </c>
      <c r="BC266" s="20" t="s">
        <v>12295</v>
      </c>
    </row>
    <row r="267" spans="1:55" s="20" customFormat="1" ht="30" customHeight="1">
      <c r="A267" s="4" t="s">
        <v>564</v>
      </c>
      <c r="B267" s="5">
        <v>265</v>
      </c>
      <c r="C267" s="6">
        <v>28</v>
      </c>
      <c r="D267" s="6"/>
      <c r="E267" s="3" t="s">
        <v>598</v>
      </c>
      <c r="F267" s="3" t="s">
        <v>599</v>
      </c>
      <c r="G267" s="3" t="s">
        <v>362</v>
      </c>
      <c r="H267" s="3" t="s">
        <v>299</v>
      </c>
      <c r="I267" s="3" t="s">
        <v>102</v>
      </c>
      <c r="J267" s="3" t="s">
        <v>600</v>
      </c>
      <c r="K267" s="6"/>
      <c r="L267" s="3"/>
      <c r="M267" s="6">
        <v>30</v>
      </c>
      <c r="N267" s="3" t="s">
        <v>44</v>
      </c>
      <c r="O267" s="3" t="s">
        <v>569</v>
      </c>
      <c r="P267" s="3" t="s">
        <v>601</v>
      </c>
      <c r="Q267" s="3" t="s">
        <v>603</v>
      </c>
      <c r="R267" s="156">
        <v>0.87</v>
      </c>
      <c r="S267" s="22"/>
      <c r="T267" s="23">
        <v>0.81</v>
      </c>
      <c r="U267" s="1">
        <v>0.44</v>
      </c>
      <c r="V267" s="21">
        <v>1.3092999999999999</v>
      </c>
      <c r="W267" s="22">
        <v>0.43</v>
      </c>
      <c r="X267" s="22"/>
      <c r="Y267" s="22"/>
      <c r="Z267" s="22">
        <v>2.27</v>
      </c>
      <c r="AA267" s="22"/>
      <c r="AB267" s="22"/>
      <c r="AC267" s="22"/>
      <c r="AD267" s="22"/>
      <c r="AE267" s="24">
        <v>1.3092999999999999</v>
      </c>
      <c r="AF267" s="20">
        <v>0.54300000000000004</v>
      </c>
      <c r="AN267" s="25">
        <v>0.87</v>
      </c>
      <c r="AO267" s="20" t="s">
        <v>47</v>
      </c>
      <c r="AP267" s="24" t="s">
        <v>48</v>
      </c>
      <c r="AQ267" s="20">
        <f>AVERAGE(SMALL(AE267:AI267,1),SMALL(AE267:AI267,2))</f>
        <v>0.92615000000000003</v>
      </c>
      <c r="AR267" s="20">
        <f>IF(R267 &lt;=( AVERAGE(SMALL(AE267:AI267,1),SMALL(AE267:AI267,2))), R267, "")</f>
        <v>0.87</v>
      </c>
      <c r="AS267" s="20" t="e">
        <f>AVERAGE(SMALL(AJ267:AM267,1),SMALL(AJ267:AM267,2))</f>
        <v>#NUM!</v>
      </c>
      <c r="AT267" s="20">
        <f>T267*1.075</f>
        <v>0.87075000000000002</v>
      </c>
      <c r="AU267" s="20">
        <f>U267*1.075</f>
        <v>0.47299999999999998</v>
      </c>
      <c r="AV267" s="22">
        <f>MIN(AN267,AT267,AU267)</f>
        <v>0.47299999999999998</v>
      </c>
      <c r="AW267" s="20" t="s">
        <v>71</v>
      </c>
      <c r="AX267" s="20" t="s">
        <v>72</v>
      </c>
      <c r="AY267" s="25">
        <v>0.47</v>
      </c>
      <c r="AZ267" s="27">
        <f>IF(AND(AY267&gt;0,AY267&lt;=10),AY267*0.25,IF(AND(AY267&gt;10,AY267&lt;=50),AY267*0.17,IF(AND(AY267&gt;10,AY267&lt;=100),AY267*0.12,IF(AY267&gt;100,AY267*0.1))))</f>
        <v>0.11749999999999999</v>
      </c>
      <c r="BA267" s="3">
        <f>AZ267+AY267</f>
        <v>0.58749999999999991</v>
      </c>
      <c r="BB267" s="25">
        <f>BA267+BA267*0.08</f>
        <v>0.63449999999999995</v>
      </c>
      <c r="BC267" s="20" t="s">
        <v>12295</v>
      </c>
    </row>
    <row r="268" spans="1:55" s="20" customFormat="1" ht="30" customHeight="1">
      <c r="A268" s="4" t="s">
        <v>564</v>
      </c>
      <c r="B268" s="5">
        <v>266</v>
      </c>
      <c r="C268" s="6">
        <v>27</v>
      </c>
      <c r="D268" s="6"/>
      <c r="E268" s="3" t="s">
        <v>598</v>
      </c>
      <c r="F268" s="3" t="s">
        <v>599</v>
      </c>
      <c r="G268" s="3" t="s">
        <v>362</v>
      </c>
      <c r="H268" s="3" t="s">
        <v>101</v>
      </c>
      <c r="I268" s="3" t="s">
        <v>102</v>
      </c>
      <c r="J268" s="3" t="s">
        <v>600</v>
      </c>
      <c r="K268" s="6"/>
      <c r="L268" s="3"/>
      <c r="M268" s="6">
        <v>30</v>
      </c>
      <c r="N268" s="3" t="s">
        <v>44</v>
      </c>
      <c r="O268" s="3" t="s">
        <v>569</v>
      </c>
      <c r="P268" s="3" t="s">
        <v>601</v>
      </c>
      <c r="Q268" s="3" t="s">
        <v>602</v>
      </c>
      <c r="R268" s="156">
        <v>1.17</v>
      </c>
      <c r="S268" s="22"/>
      <c r="T268" s="23">
        <v>1.1000000000000001</v>
      </c>
      <c r="U268" s="1">
        <v>0.59</v>
      </c>
      <c r="V268" s="21">
        <v>1.7418</v>
      </c>
      <c r="W268" s="22">
        <v>0.59</v>
      </c>
      <c r="X268" s="22"/>
      <c r="Y268" s="22"/>
      <c r="Z268" s="22">
        <v>3</v>
      </c>
      <c r="AA268" s="22"/>
      <c r="AB268" s="22"/>
      <c r="AC268" s="22"/>
      <c r="AD268" s="22"/>
      <c r="AE268" s="24">
        <v>1.7418</v>
      </c>
      <c r="AN268" s="25">
        <v>1.17</v>
      </c>
      <c r="AO268" s="20" t="s">
        <v>47</v>
      </c>
      <c r="AP268" s="24" t="s">
        <v>48</v>
      </c>
      <c r="AQ268" s="20" t="e">
        <f>AVERAGE(SMALL(AE268:AI268,1),SMALL(AE268:AI268,2))</f>
        <v>#NUM!</v>
      </c>
      <c r="AR268" s="20" t="e">
        <f>IF(R268 &lt;=( AVERAGE(SMALL(AE268:AI268,1),SMALL(AE268:AI268,2))), R268, "")</f>
        <v>#NUM!</v>
      </c>
      <c r="AS268" s="20" t="e">
        <f>AVERAGE(SMALL(AJ268:AM268,1),SMALL(AJ268:AM268,2))</f>
        <v>#NUM!</v>
      </c>
      <c r="AT268" s="20">
        <f>T268*1.075</f>
        <v>1.1825000000000001</v>
      </c>
      <c r="AU268" s="20">
        <f>U268*1.075</f>
        <v>0.63424999999999998</v>
      </c>
      <c r="AV268" s="22">
        <f>MIN(AN268,AT268,AU268)</f>
        <v>0.63424999999999998</v>
      </c>
      <c r="AW268" s="20" t="s">
        <v>71</v>
      </c>
      <c r="AX268" s="20" t="s">
        <v>72</v>
      </c>
      <c r="AY268" s="25">
        <v>0.63</v>
      </c>
      <c r="AZ268" s="27">
        <f>IF(AND(AY268&gt;0,AY268&lt;=10),AY268*0.25,IF(AND(AY268&gt;10,AY268&lt;=50),AY268*0.17,IF(AND(AY268&gt;10,AY268&lt;=100),AY268*0.12,IF(AY268&gt;100,AY268*0.1))))</f>
        <v>0.1575</v>
      </c>
      <c r="BA268" s="3">
        <f>AZ268+AY268</f>
        <v>0.78749999999999998</v>
      </c>
      <c r="BB268" s="25">
        <f>BA268+BA268*0.08</f>
        <v>0.85050000000000003</v>
      </c>
      <c r="BC268" s="20" t="s">
        <v>12295</v>
      </c>
    </row>
    <row r="269" spans="1:55" s="20" customFormat="1" ht="30" customHeight="1">
      <c r="A269" s="4" t="s">
        <v>564</v>
      </c>
      <c r="B269" s="5">
        <v>267</v>
      </c>
      <c r="C269" s="6">
        <v>402</v>
      </c>
      <c r="D269" s="6"/>
      <c r="E269" s="3" t="s">
        <v>1152</v>
      </c>
      <c r="F269" s="3" t="s">
        <v>1153</v>
      </c>
      <c r="G269" s="3" t="s">
        <v>966</v>
      </c>
      <c r="H269" s="3" t="s">
        <v>1154</v>
      </c>
      <c r="I269" s="3" t="s">
        <v>102</v>
      </c>
      <c r="J269" s="3" t="s">
        <v>1155</v>
      </c>
      <c r="K269" s="6"/>
      <c r="L269" s="3"/>
      <c r="M269" s="6">
        <v>6</v>
      </c>
      <c r="N269" s="3" t="s">
        <v>44</v>
      </c>
      <c r="O269" s="3" t="s">
        <v>569</v>
      </c>
      <c r="P269" s="3" t="s">
        <v>601</v>
      </c>
      <c r="Q269" s="3" t="s">
        <v>1156</v>
      </c>
      <c r="R269" s="156">
        <v>0.55000000000000004</v>
      </c>
      <c r="S269" s="22"/>
      <c r="T269" s="23">
        <v>0.51</v>
      </c>
      <c r="U269" s="1" t="s">
        <v>150</v>
      </c>
      <c r="V269" s="21"/>
      <c r="W269" s="22"/>
      <c r="X269" s="22"/>
      <c r="Y269" s="22"/>
      <c r="Z269" s="22"/>
      <c r="AA269" s="22"/>
      <c r="AB269" s="22"/>
      <c r="AC269" s="22"/>
      <c r="AD269" s="22"/>
      <c r="AE269" s="24"/>
      <c r="AN269" s="25">
        <v>0.55000000000000004</v>
      </c>
      <c r="AO269" s="20" t="s">
        <v>47</v>
      </c>
      <c r="AP269" s="24" t="s">
        <v>48</v>
      </c>
      <c r="AQ269" s="20" t="e">
        <f>AVERAGE(SMALL(AE269:AI269,1),SMALL(AE269:AI269,2))</f>
        <v>#NUM!</v>
      </c>
      <c r="AR269" s="20" t="e">
        <f>IF(R269 &lt;=( AVERAGE(SMALL(AE269:AI269,1),SMALL(AE269:AI269,2))), R269, "")</f>
        <v>#NUM!</v>
      </c>
      <c r="AS269" s="20" t="e">
        <f>AVERAGE(SMALL(AJ269:AM269,1),SMALL(AJ269:AM269,2))</f>
        <v>#NUM!</v>
      </c>
      <c r="AT269" s="20">
        <f>T269*1.075</f>
        <v>0.54825000000000002</v>
      </c>
      <c r="AU269" s="20" t="e">
        <f>U269*1.075</f>
        <v>#VALUE!</v>
      </c>
      <c r="AV269" s="22" t="e">
        <f>MIN(AN269,AT269,AU269)</f>
        <v>#VALUE!</v>
      </c>
      <c r="AW269" s="20" t="s">
        <v>71</v>
      </c>
      <c r="AX269" s="20" t="s">
        <v>72</v>
      </c>
      <c r="AY269" s="25">
        <v>0.54800000000000004</v>
      </c>
      <c r="AZ269" s="27">
        <f>IF(AND(AY269&gt;0,AY269&lt;=10),AY269*0.25,IF(AND(AY269&gt;10,AY269&lt;=50),AY269*0.17,IF(AND(AY269&gt;10,AY269&lt;=100),AY269*0.12,IF(AY269&gt;100,AY269*0.1))))</f>
        <v>0.13700000000000001</v>
      </c>
      <c r="BA269" s="3">
        <f>AZ269+AY269</f>
        <v>0.68500000000000005</v>
      </c>
      <c r="BB269" s="25">
        <f>BA269+BA269*0.08</f>
        <v>0.73980000000000001</v>
      </c>
      <c r="BC269" s="20" t="s">
        <v>12295</v>
      </c>
    </row>
    <row r="270" spans="1:55" s="20" customFormat="1" ht="30" customHeight="1">
      <c r="A270" s="4" t="s">
        <v>564</v>
      </c>
      <c r="B270" s="5">
        <v>268</v>
      </c>
      <c r="C270" s="6">
        <v>402</v>
      </c>
      <c r="D270" s="6"/>
      <c r="E270" s="3" t="s">
        <v>1152</v>
      </c>
      <c r="F270" s="3" t="s">
        <v>1153</v>
      </c>
      <c r="G270" s="3" t="s">
        <v>966</v>
      </c>
      <c r="H270" s="3" t="s">
        <v>1154</v>
      </c>
      <c r="I270" s="3" t="s">
        <v>102</v>
      </c>
      <c r="J270" s="3" t="s">
        <v>1157</v>
      </c>
      <c r="K270" s="6"/>
      <c r="L270" s="3"/>
      <c r="M270" s="6">
        <v>12</v>
      </c>
      <c r="N270" s="3" t="s">
        <v>44</v>
      </c>
      <c r="O270" s="3" t="s">
        <v>569</v>
      </c>
      <c r="P270" s="3" t="s">
        <v>601</v>
      </c>
      <c r="Q270" s="3" t="s">
        <v>1156</v>
      </c>
      <c r="R270" s="156">
        <v>1.0900000000000001</v>
      </c>
      <c r="S270" s="22"/>
      <c r="T270" s="23">
        <v>1.02</v>
      </c>
      <c r="U270" s="1">
        <v>0.67</v>
      </c>
      <c r="V270" s="21"/>
      <c r="W270" s="22"/>
      <c r="X270" s="22"/>
      <c r="Y270" s="22"/>
      <c r="Z270" s="22"/>
      <c r="AA270" s="22"/>
      <c r="AB270" s="22"/>
      <c r="AC270" s="22"/>
      <c r="AD270" s="22"/>
      <c r="AE270" s="24"/>
      <c r="AN270" s="25">
        <v>1.0900000000000001</v>
      </c>
      <c r="AO270" s="20" t="s">
        <v>47</v>
      </c>
      <c r="AP270" s="24" t="s">
        <v>48</v>
      </c>
      <c r="AQ270" s="20" t="e">
        <f>AVERAGE(SMALL(AE270:AI270,1),SMALL(AE270:AI270,2))</f>
        <v>#NUM!</v>
      </c>
      <c r="AR270" s="20" t="e">
        <f>IF(R270 &lt;=( AVERAGE(SMALL(AE270:AI270,1),SMALL(AE270:AI270,2))), R270, "")</f>
        <v>#NUM!</v>
      </c>
      <c r="AS270" s="20" t="e">
        <f>AVERAGE(SMALL(AJ270:AM270,1),SMALL(AJ270:AM270,2))</f>
        <v>#NUM!</v>
      </c>
      <c r="AT270" s="20">
        <f>T270*1.075</f>
        <v>1.0965</v>
      </c>
      <c r="AU270" s="20">
        <f>U270*1.075</f>
        <v>0.72025000000000006</v>
      </c>
      <c r="AV270" s="22">
        <f>MIN(AN270,AT270,AU270)</f>
        <v>0.72025000000000006</v>
      </c>
      <c r="AW270" s="20" t="s">
        <v>71</v>
      </c>
      <c r="AX270" s="20" t="s">
        <v>72</v>
      </c>
      <c r="AY270" s="25">
        <v>0.72</v>
      </c>
      <c r="AZ270" s="27">
        <f>IF(AND(AY270&gt;0,AY270&lt;=10),AY270*0.25,IF(AND(AY270&gt;10,AY270&lt;=50),AY270*0.17,IF(AND(AY270&gt;10,AY270&lt;=100),AY270*0.12,IF(AY270&gt;100,AY270*0.1))))</f>
        <v>0.18</v>
      </c>
      <c r="BA270" s="3">
        <f>AZ270+AY270</f>
        <v>0.89999999999999991</v>
      </c>
      <c r="BB270" s="25">
        <f>BA270+BA270*0.08</f>
        <v>0.97199999999999986</v>
      </c>
      <c r="BC270" s="20" t="s">
        <v>12295</v>
      </c>
    </row>
    <row r="271" spans="1:55" s="20" customFormat="1" ht="30" customHeight="1">
      <c r="A271" s="4" t="s">
        <v>564</v>
      </c>
      <c r="B271" s="5">
        <v>269</v>
      </c>
      <c r="C271" s="6">
        <v>402</v>
      </c>
      <c r="D271" s="6"/>
      <c r="E271" s="3" t="s">
        <v>1152</v>
      </c>
      <c r="F271" s="3" t="s">
        <v>1153</v>
      </c>
      <c r="G271" s="3" t="s">
        <v>966</v>
      </c>
      <c r="H271" s="3" t="s">
        <v>1154</v>
      </c>
      <c r="I271" s="3" t="s">
        <v>102</v>
      </c>
      <c r="J271" s="3" t="s">
        <v>1158</v>
      </c>
      <c r="K271" s="6"/>
      <c r="L271" s="3"/>
      <c r="M271" s="6">
        <v>500</v>
      </c>
      <c r="N271" s="3" t="s">
        <v>44</v>
      </c>
      <c r="O271" s="3" t="s">
        <v>569</v>
      </c>
      <c r="P271" s="3" t="s">
        <v>601</v>
      </c>
      <c r="Q271" s="3" t="s">
        <v>1156</v>
      </c>
      <c r="R271" s="156">
        <v>47.15</v>
      </c>
      <c r="S271" s="22"/>
      <c r="T271" s="23">
        <v>43.86</v>
      </c>
      <c r="U271" s="1" t="s">
        <v>150</v>
      </c>
      <c r="V271" s="21"/>
      <c r="W271" s="22"/>
      <c r="X271" s="22"/>
      <c r="Y271" s="22"/>
      <c r="Z271" s="22"/>
      <c r="AA271" s="22"/>
      <c r="AB271" s="22"/>
      <c r="AC271" s="22"/>
      <c r="AD271" s="22"/>
      <c r="AE271" s="24"/>
      <c r="AN271" s="25">
        <v>47.15</v>
      </c>
      <c r="AO271" s="20" t="s">
        <v>47</v>
      </c>
      <c r="AP271" s="24" t="s">
        <v>48</v>
      </c>
      <c r="AQ271" s="20" t="e">
        <f>AVERAGE(SMALL(AE271:AI271,1),SMALL(AE271:AI271,2))</f>
        <v>#NUM!</v>
      </c>
      <c r="AR271" s="20" t="e">
        <f>IF(R271 &lt;=( AVERAGE(SMALL(AE271:AI271,1),SMALL(AE271:AI271,2))), R271, "")</f>
        <v>#NUM!</v>
      </c>
      <c r="AS271" s="20" t="e">
        <f>AVERAGE(SMALL(AJ271:AM271,1),SMALL(AJ271:AM271,2))</f>
        <v>#NUM!</v>
      </c>
      <c r="AT271" s="20">
        <f>T271*1.075</f>
        <v>47.149499999999996</v>
      </c>
      <c r="AU271" s="20" t="e">
        <f>U271*1.075</f>
        <v>#VALUE!</v>
      </c>
      <c r="AV271" s="22" t="e">
        <f>MIN(AN271,AT271,AU271)</f>
        <v>#VALUE!</v>
      </c>
      <c r="AW271" s="26" t="s">
        <v>49</v>
      </c>
      <c r="AX271" s="20" t="s">
        <v>48</v>
      </c>
      <c r="AY271" s="25">
        <v>47.149000000000001</v>
      </c>
      <c r="AZ271" s="27">
        <f>IF(AND(AY271&gt;0,AY271&lt;=10),AY271*0.25,IF(AND(AY271&gt;10,AY271&lt;=50),AY271*0.17,IF(AND(AY271&gt;10,AY271&lt;=100),AY271*0.12,IF(AY271&gt;100,AY271*0.1))))</f>
        <v>8.0153300000000005</v>
      </c>
      <c r="BA271" s="3">
        <f>AZ271+AY271</f>
        <v>55.16433</v>
      </c>
      <c r="BB271" s="25">
        <f>BA271+BA271*0.08</f>
        <v>59.577476400000002</v>
      </c>
      <c r="BC271" s="20" t="s">
        <v>12295</v>
      </c>
    </row>
    <row r="272" spans="1:55" s="20" customFormat="1" ht="30" customHeight="1">
      <c r="A272" s="4" t="s">
        <v>564</v>
      </c>
      <c r="B272" s="5">
        <v>270</v>
      </c>
      <c r="C272" s="6">
        <v>404</v>
      </c>
      <c r="D272" s="6"/>
      <c r="E272" s="3" t="s">
        <v>1221</v>
      </c>
      <c r="F272" s="3" t="s">
        <v>1222</v>
      </c>
      <c r="G272" s="3" t="s">
        <v>1175</v>
      </c>
      <c r="H272" s="3" t="s">
        <v>1223</v>
      </c>
      <c r="I272" s="3" t="s">
        <v>42</v>
      </c>
      <c r="J272" s="3" t="s">
        <v>789</v>
      </c>
      <c r="K272" s="6"/>
      <c r="L272" s="3"/>
      <c r="M272" s="6">
        <v>10</v>
      </c>
      <c r="N272" s="3" t="s">
        <v>44</v>
      </c>
      <c r="O272" s="3" t="s">
        <v>569</v>
      </c>
      <c r="P272" s="3" t="s">
        <v>601</v>
      </c>
      <c r="Q272" s="3" t="s">
        <v>1224</v>
      </c>
      <c r="R272" s="156">
        <v>1.67</v>
      </c>
      <c r="S272" s="22"/>
      <c r="T272" s="23">
        <v>1.56</v>
      </c>
      <c r="U272" s="1">
        <v>0.85</v>
      </c>
      <c r="V272" s="21"/>
      <c r="W272" s="22">
        <v>1.7</v>
      </c>
      <c r="X272" s="22"/>
      <c r="Y272" s="22"/>
      <c r="Z272" s="22"/>
      <c r="AA272" s="22"/>
      <c r="AB272" s="22"/>
      <c r="AC272" s="22"/>
      <c r="AD272" s="22"/>
      <c r="AE272" s="24"/>
      <c r="AN272" s="25">
        <v>1.67</v>
      </c>
      <c r="AO272" s="20" t="s">
        <v>47</v>
      </c>
      <c r="AP272" s="24" t="s">
        <v>48</v>
      </c>
      <c r="AQ272" s="20" t="e">
        <f>AVERAGE(SMALL(AE272:AI272,1),SMALL(AE272:AI272,2))</f>
        <v>#NUM!</v>
      </c>
      <c r="AR272" s="20" t="e">
        <f>IF(R272 &lt;=( AVERAGE(SMALL(AE272:AI272,1),SMALL(AE272:AI272,2))), R272, "")</f>
        <v>#NUM!</v>
      </c>
      <c r="AS272" s="20" t="e">
        <f>AVERAGE(SMALL(AJ272:AM272,1),SMALL(AJ272:AM272,2))</f>
        <v>#NUM!</v>
      </c>
      <c r="AT272" s="20">
        <f>T272*1.075</f>
        <v>1.677</v>
      </c>
      <c r="AU272" s="20">
        <f>U272*1.075</f>
        <v>0.91374999999999995</v>
      </c>
      <c r="AV272" s="22">
        <f>MIN(AN272,AT272,AU272)</f>
        <v>0.91374999999999995</v>
      </c>
      <c r="AW272" s="20" t="s">
        <v>71</v>
      </c>
      <c r="AX272" s="20" t="s">
        <v>72</v>
      </c>
      <c r="AY272" s="25">
        <v>0.91</v>
      </c>
      <c r="AZ272" s="27">
        <f>IF(AND(AY272&gt;0,AY272&lt;=10),AY272*0.25,IF(AND(AY272&gt;10,AY272&lt;=50),AY272*0.17,IF(AND(AY272&gt;10,AY272&lt;=100),AY272*0.12,IF(AY272&gt;100,AY272*0.1))))</f>
        <v>0.22750000000000001</v>
      </c>
      <c r="BA272" s="3">
        <f>AZ272+AY272</f>
        <v>1.1375</v>
      </c>
      <c r="BB272" s="25">
        <f>BA272+BA272*0.08</f>
        <v>1.2284999999999999</v>
      </c>
      <c r="BC272" s="20" t="s">
        <v>12295</v>
      </c>
    </row>
    <row r="273" spans="1:55" s="20" customFormat="1" ht="30" customHeight="1">
      <c r="A273" s="4" t="s">
        <v>564</v>
      </c>
      <c r="B273" s="5">
        <v>271</v>
      </c>
      <c r="C273" s="6">
        <v>147</v>
      </c>
      <c r="D273" s="6"/>
      <c r="E273" s="3" t="s">
        <v>803</v>
      </c>
      <c r="F273" s="3" t="s">
        <v>804</v>
      </c>
      <c r="G273" s="3" t="s">
        <v>805</v>
      </c>
      <c r="H273" s="3" t="s">
        <v>138</v>
      </c>
      <c r="I273" s="3" t="s">
        <v>42</v>
      </c>
      <c r="J273" s="3" t="s">
        <v>789</v>
      </c>
      <c r="K273" s="6"/>
      <c r="L273" s="3"/>
      <c r="M273" s="6">
        <v>10</v>
      </c>
      <c r="N273" s="3" t="s">
        <v>44</v>
      </c>
      <c r="O273" s="3" t="s">
        <v>569</v>
      </c>
      <c r="P273" s="3" t="s">
        <v>601</v>
      </c>
      <c r="Q273" s="3" t="s">
        <v>810</v>
      </c>
      <c r="R273" s="156">
        <v>1.78</v>
      </c>
      <c r="S273" s="22"/>
      <c r="T273" s="23">
        <v>1.66</v>
      </c>
      <c r="U273" s="1" t="s">
        <v>54</v>
      </c>
      <c r="V273" s="21">
        <v>0.9032</v>
      </c>
      <c r="W273" s="22"/>
      <c r="X273" s="22"/>
      <c r="Y273" s="22"/>
      <c r="Z273" s="22">
        <v>2.66</v>
      </c>
      <c r="AA273" s="22"/>
      <c r="AB273" s="22"/>
      <c r="AC273" s="22"/>
      <c r="AD273" s="22"/>
      <c r="AE273" s="24">
        <v>0.9032</v>
      </c>
      <c r="AG273" s="20">
        <v>0.89800000000000002</v>
      </c>
      <c r="AN273" s="25">
        <v>0.90600000000000003</v>
      </c>
      <c r="AO273" s="20" t="s">
        <v>207</v>
      </c>
      <c r="AP273" s="24" t="s">
        <v>208</v>
      </c>
      <c r="AQ273" s="20">
        <f>AVERAGE(SMALL(AE273:AI273,1),SMALL(AE273:AI273,2))</f>
        <v>0.90060000000000007</v>
      </c>
      <c r="AR273" s="20" t="str">
        <f>IF(R273 &lt;=( AVERAGE(SMALL(AE273:AI273,1),SMALL(AE273:AI273,2))), R273, "")</f>
        <v/>
      </c>
      <c r="AS273" s="20" t="e">
        <f>AVERAGE(SMALL(AJ273:AM273,1),SMALL(AJ273:AM273,2))</f>
        <v>#NUM!</v>
      </c>
      <c r="AT273" s="20">
        <f>T273*1.075</f>
        <v>1.7844999999999998</v>
      </c>
      <c r="AU273" s="20" t="e">
        <f>U273*1.075</f>
        <v>#VALUE!</v>
      </c>
      <c r="AV273" s="22" t="e">
        <f>MIN(AN273,AT273,AU273)</f>
        <v>#VALUE!</v>
      </c>
      <c r="AW273" s="20" t="s">
        <v>71</v>
      </c>
      <c r="AX273" s="20" t="s">
        <v>72</v>
      </c>
      <c r="AY273" s="25">
        <v>1.7845</v>
      </c>
      <c r="AZ273" s="27">
        <f>IF(AND(AY273&gt;0,AY273&lt;=10),AY273*0.25,IF(AND(AY273&gt;10,AY273&lt;=50),AY273*0.17,IF(AND(AY273&gt;10,AY273&lt;=100),AY273*0.12,IF(AY273&gt;100,AY273*0.1))))</f>
        <v>0.44612499999999999</v>
      </c>
      <c r="BA273" s="3">
        <f>AZ273+AY273</f>
        <v>2.2306249999999999</v>
      </c>
      <c r="BB273" s="25">
        <f>BA273+BA273*0.08</f>
        <v>2.4090749999999996</v>
      </c>
      <c r="BC273" s="20" t="s">
        <v>12295</v>
      </c>
    </row>
    <row r="274" spans="1:55" s="20" customFormat="1" ht="30" customHeight="1">
      <c r="A274" s="4" t="s">
        <v>564</v>
      </c>
      <c r="B274" s="5">
        <v>272</v>
      </c>
      <c r="C274" s="6">
        <v>148</v>
      </c>
      <c r="D274" s="6"/>
      <c r="E274" s="3" t="s">
        <v>813</v>
      </c>
      <c r="F274" s="3" t="s">
        <v>804</v>
      </c>
      <c r="G274" s="3" t="s">
        <v>814</v>
      </c>
      <c r="H274" s="3" t="s">
        <v>815</v>
      </c>
      <c r="I274" s="3" t="s">
        <v>816</v>
      </c>
      <c r="J274" s="3" t="s">
        <v>817</v>
      </c>
      <c r="K274" s="6">
        <v>5</v>
      </c>
      <c r="L274" s="3" t="s">
        <v>79</v>
      </c>
      <c r="M274" s="6">
        <v>1</v>
      </c>
      <c r="N274" s="3" t="s">
        <v>44</v>
      </c>
      <c r="O274" s="3" t="s">
        <v>569</v>
      </c>
      <c r="P274" s="3" t="s">
        <v>601</v>
      </c>
      <c r="Q274" s="3" t="s">
        <v>818</v>
      </c>
      <c r="R274" s="156">
        <v>1.66</v>
      </c>
      <c r="S274" s="22"/>
      <c r="T274" s="23">
        <v>1.55</v>
      </c>
      <c r="U274" s="1" t="s">
        <v>150</v>
      </c>
      <c r="V274" s="21">
        <v>1.6585000000000001</v>
      </c>
      <c r="W274" s="22"/>
      <c r="X274" s="22"/>
      <c r="Y274" s="22"/>
      <c r="Z274" s="22"/>
      <c r="AA274" s="22"/>
      <c r="AB274" s="22"/>
      <c r="AC274" s="22"/>
      <c r="AD274" s="22"/>
      <c r="AE274" s="24">
        <v>1.6585000000000001</v>
      </c>
      <c r="AG274" s="20">
        <v>1.6493</v>
      </c>
      <c r="AN274" s="25">
        <v>1.6538999999999999</v>
      </c>
      <c r="AO274" s="20" t="s">
        <v>207</v>
      </c>
      <c r="AP274" s="24" t="s">
        <v>208</v>
      </c>
      <c r="AQ274" s="20">
        <f>AVERAGE(SMALL(AE274:AI274,1),SMALL(AE274:AI274,2))</f>
        <v>1.6539000000000001</v>
      </c>
      <c r="AR274" s="20" t="str">
        <f>IF(R274 &lt;=( AVERAGE(SMALL(AE274:AI274,1),SMALL(AE274:AI274,2))), R274, "")</f>
        <v/>
      </c>
      <c r="AS274" s="20" t="e">
        <f>AVERAGE(SMALL(AJ274:AM274,1),SMALL(AJ274:AM274,2))</f>
        <v>#NUM!</v>
      </c>
      <c r="AT274" s="20">
        <f>T274*1.075</f>
        <v>1.66625</v>
      </c>
      <c r="AU274" s="20" t="e">
        <f>U274*1.075</f>
        <v>#VALUE!</v>
      </c>
      <c r="AV274" s="22" t="e">
        <f>MIN(AN274,AT274,AU274)</f>
        <v>#VALUE!</v>
      </c>
      <c r="AW274" s="20" t="s">
        <v>209</v>
      </c>
      <c r="AX274" s="20" t="s">
        <v>208</v>
      </c>
      <c r="AY274" s="25">
        <v>1.653</v>
      </c>
      <c r="AZ274" s="27">
        <f>IF(AND(AY274&gt;0,AY274&lt;=10),AY274*0.25,IF(AND(AY274&gt;10,AY274&lt;=50),AY274*0.17,IF(AND(AY274&gt;10,AY274&lt;=100),AY274*0.12,IF(AY274&gt;100,AY274*0.1))))</f>
        <v>0.41325000000000001</v>
      </c>
      <c r="BA274" s="3">
        <f>AZ274+AY274</f>
        <v>2.0662500000000001</v>
      </c>
      <c r="BB274" s="25">
        <f>BA274+BA274*0.08</f>
        <v>2.2315500000000004</v>
      </c>
      <c r="BC274" s="20" t="s">
        <v>12295</v>
      </c>
    </row>
    <row r="275" spans="1:55" s="20" customFormat="1" ht="30" customHeight="1">
      <c r="A275" s="4" t="s">
        <v>564</v>
      </c>
      <c r="B275" s="5">
        <v>273</v>
      </c>
      <c r="C275" s="6">
        <v>145</v>
      </c>
      <c r="D275" s="6"/>
      <c r="E275" s="3" t="s">
        <v>803</v>
      </c>
      <c r="F275" s="3" t="s">
        <v>804</v>
      </c>
      <c r="G275" s="3" t="s">
        <v>805</v>
      </c>
      <c r="H275" s="3" t="s">
        <v>806</v>
      </c>
      <c r="I275" s="3" t="s">
        <v>807</v>
      </c>
      <c r="J275" s="3" t="s">
        <v>808</v>
      </c>
      <c r="K275" s="6"/>
      <c r="L275" s="3"/>
      <c r="M275" s="6">
        <v>5</v>
      </c>
      <c r="N275" s="3" t="s">
        <v>44</v>
      </c>
      <c r="O275" s="3" t="s">
        <v>569</v>
      </c>
      <c r="P275" s="3" t="s">
        <v>601</v>
      </c>
      <c r="Q275" s="3" t="s">
        <v>809</v>
      </c>
      <c r="R275" s="156">
        <v>4.45</v>
      </c>
      <c r="S275" s="22"/>
      <c r="T275" s="23">
        <v>2.44</v>
      </c>
      <c r="U275" s="1" t="s">
        <v>150</v>
      </c>
      <c r="V275" s="21">
        <v>3.5771999999999999</v>
      </c>
      <c r="W275" s="22"/>
      <c r="X275" s="22"/>
      <c r="Y275" s="22"/>
      <c r="Z275" s="22">
        <v>14.44</v>
      </c>
      <c r="AA275" s="22"/>
      <c r="AB275" s="22"/>
      <c r="AC275" s="22"/>
      <c r="AD275" s="22"/>
      <c r="AE275" s="24">
        <v>3.5771999999999999</v>
      </c>
      <c r="AG275" s="20">
        <v>1.649</v>
      </c>
      <c r="AN275" s="25">
        <v>2.6131000000000002</v>
      </c>
      <c r="AO275" s="20" t="s">
        <v>207</v>
      </c>
      <c r="AP275" s="24" t="s">
        <v>208</v>
      </c>
      <c r="AQ275" s="20">
        <f>AVERAGE(SMALL(AE275:AI275,1),SMALL(AE275:AI275,2))</f>
        <v>2.6131000000000002</v>
      </c>
      <c r="AR275" s="20" t="str">
        <f>IF(R275 &lt;=( AVERAGE(SMALL(AE275:AI275,1),SMALL(AE275:AI275,2))), R275, "")</f>
        <v/>
      </c>
      <c r="AS275" s="20" t="e">
        <f>AVERAGE(SMALL(AJ275:AM275,1),SMALL(AJ275:AM275,2))</f>
        <v>#NUM!</v>
      </c>
      <c r="AT275" s="20">
        <f>T275*1.075</f>
        <v>2.6229999999999998</v>
      </c>
      <c r="AU275" s="20" t="e">
        <f>U275*1.075</f>
        <v>#VALUE!</v>
      </c>
      <c r="AV275" s="22" t="e">
        <f>MIN(AN275,AT275,AU275)</f>
        <v>#VALUE!</v>
      </c>
      <c r="AW275" s="20" t="s">
        <v>71</v>
      </c>
      <c r="AX275" s="20" t="s">
        <v>72</v>
      </c>
      <c r="AY275" s="25">
        <v>2.6230000000000002</v>
      </c>
      <c r="AZ275" s="27">
        <f>IF(AND(AY275&gt;0,AY275&lt;=10),AY275*0.25,IF(AND(AY275&gt;10,AY275&lt;=50),AY275*0.17,IF(AND(AY275&gt;10,AY275&lt;=100),AY275*0.12,IF(AY275&gt;100,AY275*0.1))))</f>
        <v>0.65575000000000006</v>
      </c>
      <c r="BA275" s="3">
        <f>AZ275+AY275</f>
        <v>3.2787500000000005</v>
      </c>
      <c r="BB275" s="25">
        <f>BA275+BA275*0.08</f>
        <v>3.5410500000000007</v>
      </c>
      <c r="BC275" s="20" t="s">
        <v>12295</v>
      </c>
    </row>
    <row r="276" spans="1:55" s="20" customFormat="1" ht="30" customHeight="1">
      <c r="A276" s="4" t="s">
        <v>564</v>
      </c>
      <c r="B276" s="5">
        <v>274</v>
      </c>
      <c r="C276" s="116">
        <v>794</v>
      </c>
      <c r="D276" s="116"/>
      <c r="E276" s="3" t="s">
        <v>831</v>
      </c>
      <c r="F276" s="3" t="s">
        <v>832</v>
      </c>
      <c r="G276" s="3" t="s">
        <v>833</v>
      </c>
      <c r="H276" s="3" t="s">
        <v>677</v>
      </c>
      <c r="I276" s="3" t="s">
        <v>380</v>
      </c>
      <c r="J276" s="3" t="s">
        <v>600</v>
      </c>
      <c r="K276" s="6"/>
      <c r="L276" s="3"/>
      <c r="M276" s="6">
        <v>30</v>
      </c>
      <c r="N276" s="3" t="s">
        <v>44</v>
      </c>
      <c r="O276" s="3" t="s">
        <v>569</v>
      </c>
      <c r="P276" s="3" t="s">
        <v>601</v>
      </c>
      <c r="Q276" s="3" t="s">
        <v>837</v>
      </c>
      <c r="R276" s="156">
        <v>0.75</v>
      </c>
      <c r="S276" s="22"/>
      <c r="T276" s="23">
        <v>0.36</v>
      </c>
      <c r="U276" s="1">
        <v>0.36</v>
      </c>
      <c r="V276" s="21">
        <v>0.52029999999999998</v>
      </c>
      <c r="W276" s="22"/>
      <c r="X276" s="22"/>
      <c r="Y276" s="22"/>
      <c r="Z276" s="22">
        <v>3.04</v>
      </c>
      <c r="AA276" s="22"/>
      <c r="AB276" s="22"/>
      <c r="AC276" s="22"/>
      <c r="AD276" s="22"/>
      <c r="AE276" s="24">
        <v>0.52029999999999998</v>
      </c>
      <c r="AG276" s="20">
        <v>0.1744</v>
      </c>
      <c r="AN276" s="25">
        <v>0.3473</v>
      </c>
      <c r="AO276" s="20" t="s">
        <v>207</v>
      </c>
      <c r="AP276" s="24" t="s">
        <v>208</v>
      </c>
      <c r="AQ276" s="20">
        <f>AVERAGE(SMALL(AE276:AI276,1),SMALL(AE276:AI276,2))</f>
        <v>0.34734999999999999</v>
      </c>
      <c r="AR276" s="20" t="str">
        <f>IF(R276 &lt;=( AVERAGE(SMALL(AE276:AI276,1),SMALL(AE276:AI276,2))), R276, "")</f>
        <v/>
      </c>
      <c r="AS276" s="20" t="e">
        <f>AVERAGE(SMALL(AJ276:AM276,1),SMALL(AJ276:AM276,2))</f>
        <v>#NUM!</v>
      </c>
      <c r="AT276" s="20">
        <f>T276*1.075</f>
        <v>0.38699999999999996</v>
      </c>
      <c r="AU276" s="20">
        <f>U276*1.075</f>
        <v>0.38699999999999996</v>
      </c>
      <c r="AV276" s="22">
        <f>MIN(AN276,AT276,AU276)</f>
        <v>0.3473</v>
      </c>
      <c r="AW276" s="20" t="s">
        <v>209</v>
      </c>
      <c r="AX276" s="20" t="s">
        <v>208</v>
      </c>
      <c r="AY276" s="25">
        <v>0.38700000000000001</v>
      </c>
      <c r="AZ276" s="27">
        <f>IF(AND(AY276&gt;0,AY276&lt;=10),AY276*0.25,IF(AND(AY276&gt;10,AY276&lt;=50),AY276*0.17,IF(AND(AY276&gt;10,AY276&lt;=100),AY276*0.12,IF(AY276&gt;100,AY276*0.1))))</f>
        <v>9.6750000000000003E-2</v>
      </c>
      <c r="BA276" s="3">
        <f>AZ276+AY276</f>
        <v>0.48375000000000001</v>
      </c>
      <c r="BB276" s="25">
        <f>BA276+BA276*0.08</f>
        <v>0.52244999999999997</v>
      </c>
      <c r="BC276" s="20" t="s">
        <v>12295</v>
      </c>
    </row>
    <row r="277" spans="1:55" s="20" customFormat="1" ht="30" customHeight="1">
      <c r="A277" s="4" t="s">
        <v>564</v>
      </c>
      <c r="B277" s="5">
        <v>275</v>
      </c>
      <c r="C277" s="116">
        <v>174</v>
      </c>
      <c r="D277" s="116"/>
      <c r="E277" s="3" t="s">
        <v>831</v>
      </c>
      <c r="F277" s="3" t="s">
        <v>832</v>
      </c>
      <c r="G277" s="3" t="s">
        <v>833</v>
      </c>
      <c r="H277" s="3" t="s">
        <v>834</v>
      </c>
      <c r="I277" s="3" t="s">
        <v>389</v>
      </c>
      <c r="J277" s="3" t="s">
        <v>835</v>
      </c>
      <c r="K277" s="6"/>
      <c r="L277" s="3"/>
      <c r="M277" s="6">
        <v>10</v>
      </c>
      <c r="N277" s="3" t="s">
        <v>44</v>
      </c>
      <c r="O277" s="3" t="s">
        <v>569</v>
      </c>
      <c r="P277" s="3" t="s">
        <v>601</v>
      </c>
      <c r="Q277" s="3" t="s">
        <v>836</v>
      </c>
      <c r="R277" s="156">
        <v>1.8</v>
      </c>
      <c r="S277" s="22"/>
      <c r="T277" s="23">
        <v>1.68</v>
      </c>
      <c r="U277" s="1">
        <v>0.98</v>
      </c>
      <c r="V277" s="21">
        <v>2.1463000000000001</v>
      </c>
      <c r="W277" s="22"/>
      <c r="X277" s="22"/>
      <c r="Y277" s="22">
        <v>2.78</v>
      </c>
      <c r="Z277" s="22">
        <v>7.09</v>
      </c>
      <c r="AA277" s="22"/>
      <c r="AB277" s="22"/>
      <c r="AC277" s="22"/>
      <c r="AD277" s="22"/>
      <c r="AE277" s="24">
        <v>2.1463000000000001</v>
      </c>
      <c r="AG277" s="20">
        <v>2.1344400000000001</v>
      </c>
      <c r="AH277" s="20">
        <v>2.78</v>
      </c>
      <c r="AN277" s="25">
        <v>1.8</v>
      </c>
      <c r="AO277" s="20" t="s">
        <v>47</v>
      </c>
      <c r="AP277" s="24" t="s">
        <v>48</v>
      </c>
      <c r="AQ277" s="20">
        <f>AVERAGE(SMALL(AE277:AI277,1),SMALL(AE277:AI277,2))</f>
        <v>2.1403699999999999</v>
      </c>
      <c r="AR277" s="20">
        <f>IF(R277 &lt;=( AVERAGE(SMALL(AE277:AI277,1),SMALL(AE277:AI277,2))), R277, "")</f>
        <v>1.8</v>
      </c>
      <c r="AS277" s="20" t="e">
        <f>AVERAGE(SMALL(AJ277:AM277,1),SMALL(AJ277:AM277,2))</f>
        <v>#NUM!</v>
      </c>
      <c r="AT277" s="20">
        <f>T277*1.075</f>
        <v>1.8059999999999998</v>
      </c>
      <c r="AU277" s="20">
        <f>U277*1.075</f>
        <v>1.0534999999999999</v>
      </c>
      <c r="AV277" s="22">
        <f>MIN(AN277,AT277,AU277)</f>
        <v>1.0534999999999999</v>
      </c>
      <c r="AW277" s="20" t="s">
        <v>71</v>
      </c>
      <c r="AX277" s="20" t="s">
        <v>72</v>
      </c>
      <c r="AY277" s="25">
        <v>1.05</v>
      </c>
      <c r="AZ277" s="27">
        <f>IF(AND(AY277&gt;0,AY277&lt;=10),AY277*0.25,IF(AND(AY277&gt;10,AY277&lt;=50),AY277*0.17,IF(AND(AY277&gt;10,AY277&lt;=100),AY277*0.12,IF(AY277&gt;100,AY277*0.1))))</f>
        <v>0.26250000000000001</v>
      </c>
      <c r="BA277" s="3">
        <f>AZ277+AY277</f>
        <v>1.3125</v>
      </c>
      <c r="BB277" s="25">
        <f>BA277+BA277*0.08</f>
        <v>1.4175</v>
      </c>
      <c r="BC277" s="20" t="s">
        <v>12295</v>
      </c>
    </row>
    <row r="278" spans="1:55" s="20" customFormat="1" ht="30" customHeight="1">
      <c r="A278" s="4" t="s">
        <v>564</v>
      </c>
      <c r="B278" s="5">
        <v>276</v>
      </c>
      <c r="C278" s="116">
        <v>215</v>
      </c>
      <c r="D278" s="116"/>
      <c r="E278" s="3" t="s">
        <v>891</v>
      </c>
      <c r="F278" s="3" t="s">
        <v>892</v>
      </c>
      <c r="G278" s="3" t="s">
        <v>893</v>
      </c>
      <c r="H278" s="3" t="s">
        <v>56</v>
      </c>
      <c r="I278" s="3" t="s">
        <v>42</v>
      </c>
      <c r="J278" s="3" t="s">
        <v>103</v>
      </c>
      <c r="K278" s="6"/>
      <c r="L278" s="3"/>
      <c r="M278" s="6">
        <v>20</v>
      </c>
      <c r="N278" s="3" t="s">
        <v>44</v>
      </c>
      <c r="O278" s="3" t="s">
        <v>569</v>
      </c>
      <c r="P278" s="3" t="s">
        <v>578</v>
      </c>
      <c r="Q278" s="3" t="s">
        <v>894</v>
      </c>
      <c r="R278" s="156">
        <v>1.23</v>
      </c>
      <c r="S278" s="22"/>
      <c r="T278" s="23">
        <v>1.1499999999999999</v>
      </c>
      <c r="U278" s="1">
        <v>0.61</v>
      </c>
      <c r="V278" s="21">
        <v>1.3984000000000001</v>
      </c>
      <c r="W278" s="22"/>
      <c r="X278" s="22"/>
      <c r="Y278" s="22">
        <v>1.44</v>
      </c>
      <c r="Z278" s="22">
        <v>3.21</v>
      </c>
      <c r="AA278" s="22"/>
      <c r="AB278" s="22"/>
      <c r="AC278" s="22"/>
      <c r="AD278" s="22"/>
      <c r="AE278" s="24">
        <v>1.3984000000000001</v>
      </c>
      <c r="AG278" s="20">
        <v>1.39</v>
      </c>
      <c r="AH278" s="20">
        <v>2.44</v>
      </c>
      <c r="AI278" s="20">
        <v>3.21</v>
      </c>
      <c r="AN278" s="25">
        <v>1.23</v>
      </c>
      <c r="AO278" s="20" t="s">
        <v>47</v>
      </c>
      <c r="AP278" s="24" t="s">
        <v>48</v>
      </c>
      <c r="AQ278" s="20">
        <f>AVERAGE(SMALL(AE278:AI278,1),SMALL(AE278:AI278,2))</f>
        <v>1.3942000000000001</v>
      </c>
      <c r="AR278" s="20">
        <f>IF(R278 &lt;=( AVERAGE(SMALL(AE278:AI278,1),SMALL(AE278:AI278,2))), R278, "")</f>
        <v>1.23</v>
      </c>
      <c r="AS278" s="20" t="e">
        <f>AVERAGE(SMALL(AJ278:AM278,1),SMALL(AJ278:AM278,2))</f>
        <v>#NUM!</v>
      </c>
      <c r="AT278" s="20">
        <f>T278*1.075</f>
        <v>1.2362499999999998</v>
      </c>
      <c r="AU278" s="20">
        <f>U278*1.075</f>
        <v>0.65574999999999994</v>
      </c>
      <c r="AV278" s="22">
        <f>MIN(AN278,AT278,AU278)</f>
        <v>0.65574999999999994</v>
      </c>
      <c r="AW278" s="20" t="s">
        <v>71</v>
      </c>
      <c r="AX278" s="20" t="s">
        <v>72</v>
      </c>
      <c r="AY278" s="25">
        <v>0.66</v>
      </c>
      <c r="AZ278" s="27">
        <f>IF(AND(AY278&gt;0,AY278&lt;=10),AY278*0.25,IF(AND(AY278&gt;10,AY278&lt;=50),AY278*0.17,IF(AND(AY278&gt;10,AY278&lt;=100),AY278*0.12,IF(AY278&gt;100,AY278*0.1))))</f>
        <v>0.16500000000000001</v>
      </c>
      <c r="BA278" s="3">
        <f>AZ278+AY278</f>
        <v>0.82500000000000007</v>
      </c>
      <c r="BB278" s="25">
        <f>BA278+BA278*0.08</f>
        <v>0.89100000000000001</v>
      </c>
      <c r="BC278" s="20" t="s">
        <v>12295</v>
      </c>
    </row>
    <row r="279" spans="1:55" s="20" customFormat="1" ht="30" customHeight="1">
      <c r="A279" s="4" t="s">
        <v>564</v>
      </c>
      <c r="B279" s="5">
        <v>277</v>
      </c>
      <c r="C279" s="116">
        <v>216</v>
      </c>
      <c r="D279" s="116"/>
      <c r="E279" s="3" t="s">
        <v>891</v>
      </c>
      <c r="F279" s="3" t="s">
        <v>895</v>
      </c>
      <c r="G279" s="3" t="s">
        <v>893</v>
      </c>
      <c r="H279" s="3" t="s">
        <v>163</v>
      </c>
      <c r="I279" s="3" t="s">
        <v>42</v>
      </c>
      <c r="J279" s="3" t="s">
        <v>789</v>
      </c>
      <c r="K279" s="6"/>
      <c r="L279" s="3"/>
      <c r="M279" s="6">
        <v>10</v>
      </c>
      <c r="N279" s="3" t="s">
        <v>44</v>
      </c>
      <c r="O279" s="3" t="s">
        <v>569</v>
      </c>
      <c r="P279" s="3" t="s">
        <v>601</v>
      </c>
      <c r="Q279" s="3" t="s">
        <v>896</v>
      </c>
      <c r="R279" s="156">
        <v>1.23</v>
      </c>
      <c r="S279" s="22"/>
      <c r="T279" s="23">
        <v>1.1499999999999999</v>
      </c>
      <c r="U279" s="1">
        <v>0.66</v>
      </c>
      <c r="V279" s="21">
        <v>1.2358</v>
      </c>
      <c r="W279" s="22"/>
      <c r="X279" s="22"/>
      <c r="Y279" s="22">
        <v>1.22</v>
      </c>
      <c r="Z279" s="22">
        <v>3.38</v>
      </c>
      <c r="AA279" s="22"/>
      <c r="AB279" s="22"/>
      <c r="AC279" s="22"/>
      <c r="AD279" s="22"/>
      <c r="AE279" s="24">
        <v>1.2358</v>
      </c>
      <c r="AG279" s="20">
        <v>1.23</v>
      </c>
      <c r="AH279" s="20">
        <v>1.22</v>
      </c>
      <c r="AI279" s="20">
        <v>3.38</v>
      </c>
      <c r="AN279" s="25">
        <v>1.23</v>
      </c>
      <c r="AO279" s="20" t="s">
        <v>47</v>
      </c>
      <c r="AP279" s="24" t="s">
        <v>48</v>
      </c>
      <c r="AQ279" s="20">
        <f>AVERAGE(SMALL(AE279:AI279,1),SMALL(AE279:AI279,2))</f>
        <v>1.2250000000000001</v>
      </c>
      <c r="AR279" s="20" t="str">
        <f>IF(R279 &lt;=( AVERAGE(SMALL(AE279:AI279,1),SMALL(AE279:AI279,2))), R279, "")</f>
        <v/>
      </c>
      <c r="AS279" s="20" t="e">
        <f>AVERAGE(SMALL(AJ279:AM279,1),SMALL(AJ279:AM279,2))</f>
        <v>#NUM!</v>
      </c>
      <c r="AT279" s="20">
        <f>T279*1.075</f>
        <v>1.2362499999999998</v>
      </c>
      <c r="AU279" s="20">
        <f>U279*1.075</f>
        <v>0.70950000000000002</v>
      </c>
      <c r="AV279" s="22">
        <f>MIN(AN279,AT279,AU279)</f>
        <v>0.70950000000000002</v>
      </c>
      <c r="AW279" s="20" t="s">
        <v>897</v>
      </c>
      <c r="AX279" s="20" t="s">
        <v>72</v>
      </c>
      <c r="AY279" s="25">
        <v>0.71</v>
      </c>
      <c r="AZ279" s="27">
        <f>IF(AND(AY279&gt;0,AY279&lt;=10),AY279*0.25,IF(AND(AY279&gt;10,AY279&lt;=50),AY279*0.17,IF(AND(AY279&gt;10,AY279&lt;=100),AY279*0.12,IF(AY279&gt;100,AY279*0.1))))</f>
        <v>0.17749999999999999</v>
      </c>
      <c r="BA279" s="3">
        <f>AZ279+AY279</f>
        <v>0.88749999999999996</v>
      </c>
      <c r="BB279" s="25">
        <f>BA279+BA279*0.08</f>
        <v>0.95849999999999991</v>
      </c>
      <c r="BC279" s="20" t="s">
        <v>12295</v>
      </c>
    </row>
    <row r="280" spans="1:55" s="20" customFormat="1" ht="30" customHeight="1">
      <c r="A280" s="4" t="s">
        <v>564</v>
      </c>
      <c r="B280" s="5">
        <v>278</v>
      </c>
      <c r="C280" s="116">
        <v>452</v>
      </c>
      <c r="D280" s="116"/>
      <c r="E280" s="3" t="s">
        <v>1273</v>
      </c>
      <c r="F280" s="3" t="s">
        <v>1274</v>
      </c>
      <c r="G280" s="3" t="s">
        <v>1271</v>
      </c>
      <c r="H280" s="3" t="s">
        <v>101</v>
      </c>
      <c r="I280" s="3" t="s">
        <v>42</v>
      </c>
      <c r="J280" s="3" t="s">
        <v>342</v>
      </c>
      <c r="K280" s="6"/>
      <c r="L280" s="3"/>
      <c r="M280" s="6">
        <v>30</v>
      </c>
      <c r="N280" s="3" t="s">
        <v>44</v>
      </c>
      <c r="O280" s="3" t="s">
        <v>569</v>
      </c>
      <c r="P280" s="3" t="s">
        <v>601</v>
      </c>
      <c r="Q280" s="3" t="s">
        <v>1275</v>
      </c>
      <c r="R280" s="156">
        <v>0.95</v>
      </c>
      <c r="S280" s="22"/>
      <c r="T280" s="23">
        <v>0.88</v>
      </c>
      <c r="U280" s="1" t="s">
        <v>54</v>
      </c>
      <c r="V280" s="21">
        <v>0.83889999999999998</v>
      </c>
      <c r="W280" s="22"/>
      <c r="X280" s="22"/>
      <c r="Y280" s="22">
        <v>1.07</v>
      </c>
      <c r="Z280" s="22">
        <v>3.28</v>
      </c>
      <c r="AA280" s="22"/>
      <c r="AB280" s="22"/>
      <c r="AC280" s="22"/>
      <c r="AD280" s="22"/>
      <c r="AE280" s="24">
        <v>0.83889999999999998</v>
      </c>
      <c r="AG280" s="20">
        <v>0.83399999999999996</v>
      </c>
      <c r="AH280" s="20">
        <v>1.07</v>
      </c>
      <c r="AN280" s="25">
        <v>0.83645000000000003</v>
      </c>
      <c r="AO280" s="20" t="s">
        <v>207</v>
      </c>
      <c r="AP280" s="24" t="s">
        <v>208</v>
      </c>
      <c r="AQ280" s="20">
        <f>AVERAGE(SMALL(AE280:AI280,1),SMALL(AE280:AI280,2))</f>
        <v>0.83644999999999992</v>
      </c>
      <c r="AR280" s="20" t="str">
        <f>IF(R280 &lt;=( AVERAGE(SMALL(AE280:AI280,1),SMALL(AE280:AI280,2))), R280, "")</f>
        <v/>
      </c>
      <c r="AS280" s="20" t="e">
        <f>AVERAGE(SMALL(AJ280:AM280,1),SMALL(AJ280:AM280,2))</f>
        <v>#NUM!</v>
      </c>
      <c r="AT280" s="20">
        <f>T280*1.075</f>
        <v>0.94599999999999995</v>
      </c>
      <c r="AU280" s="20" t="e">
        <f>U280*1.075</f>
        <v>#VALUE!</v>
      </c>
      <c r="AV280" s="22" t="e">
        <f>MIN(AN280,AT280,AU280)</f>
        <v>#VALUE!</v>
      </c>
      <c r="AW280" s="20" t="s">
        <v>71</v>
      </c>
      <c r="AX280" s="20" t="s">
        <v>72</v>
      </c>
      <c r="AY280" s="25">
        <v>0.83599999999999997</v>
      </c>
      <c r="AZ280" s="27">
        <f>IF(AND(AY280&gt;0,AY280&lt;=10),AY280*0.25,IF(AND(AY280&gt;10,AY280&lt;=50),AY280*0.17,IF(AND(AY280&gt;10,AY280&lt;=100),AY280*0.12,IF(AY280&gt;100,AY280*0.1))))</f>
        <v>0.20899999999999999</v>
      </c>
      <c r="BA280" s="3">
        <f>AZ280+AY280</f>
        <v>1.0449999999999999</v>
      </c>
      <c r="BB280" s="25">
        <f>BA280+BA280*0.08</f>
        <v>1.1285999999999998</v>
      </c>
      <c r="BC280" s="20" t="s">
        <v>12295</v>
      </c>
    </row>
    <row r="281" spans="1:55" s="20" customFormat="1" ht="30" customHeight="1">
      <c r="A281" s="4" t="s">
        <v>564</v>
      </c>
      <c r="B281" s="5">
        <v>279</v>
      </c>
      <c r="C281" s="116">
        <v>453</v>
      </c>
      <c r="D281" s="116"/>
      <c r="E281" s="3" t="s">
        <v>1273</v>
      </c>
      <c r="F281" s="3" t="s">
        <v>1274</v>
      </c>
      <c r="G281" s="3" t="s">
        <v>1271</v>
      </c>
      <c r="H281" s="3" t="s">
        <v>56</v>
      </c>
      <c r="I281" s="3" t="s">
        <v>42</v>
      </c>
      <c r="J281" s="3" t="s">
        <v>342</v>
      </c>
      <c r="K281" s="6"/>
      <c r="L281" s="3"/>
      <c r="M281" s="6">
        <v>30</v>
      </c>
      <c r="N281" s="3" t="s">
        <v>44</v>
      </c>
      <c r="O281" s="3" t="s">
        <v>569</v>
      </c>
      <c r="P281" s="3" t="s">
        <v>601</v>
      </c>
      <c r="Q281" s="3" t="s">
        <v>1276</v>
      </c>
      <c r="R281" s="156">
        <v>1.6</v>
      </c>
      <c r="S281" s="22"/>
      <c r="T281" s="23">
        <v>1.5</v>
      </c>
      <c r="U281" s="1">
        <v>1.1399999999999999</v>
      </c>
      <c r="V281" s="21"/>
      <c r="W281" s="22"/>
      <c r="X281" s="22">
        <v>1.5896999999999999</v>
      </c>
      <c r="Y281" s="22">
        <v>1.61</v>
      </c>
      <c r="Z281" s="22">
        <v>3.8</v>
      </c>
      <c r="AA281" s="22"/>
      <c r="AB281" s="22"/>
      <c r="AC281" s="22"/>
      <c r="AD281" s="22"/>
      <c r="AE281" s="24"/>
      <c r="AG281" s="20">
        <v>1.58</v>
      </c>
      <c r="AH281" s="20">
        <v>1.61</v>
      </c>
      <c r="AN281" s="25">
        <v>1.595</v>
      </c>
      <c r="AO281" s="20" t="s">
        <v>207</v>
      </c>
      <c r="AP281" s="24" t="s">
        <v>208</v>
      </c>
      <c r="AQ281" s="20">
        <f>AVERAGE(SMALL(AE281:AI281,1),SMALL(AE281:AI281,2))</f>
        <v>1.5950000000000002</v>
      </c>
      <c r="AR281" s="20" t="str">
        <f>IF(R281 &lt;=( AVERAGE(SMALL(AE281:AI281,1),SMALL(AE281:AI281,2))), R281, "")</f>
        <v/>
      </c>
      <c r="AS281" s="20" t="e">
        <f>AVERAGE(SMALL(AJ281:AM281,1),SMALL(AJ281:AM281,2))</f>
        <v>#NUM!</v>
      </c>
      <c r="AT281" s="20">
        <f>T281*1.075</f>
        <v>1.6124999999999998</v>
      </c>
      <c r="AU281" s="20">
        <f>U281*1.075</f>
        <v>1.2254999999999998</v>
      </c>
      <c r="AV281" s="22">
        <f>MIN(AN281,AT281,AU281)</f>
        <v>1.2254999999999998</v>
      </c>
      <c r="AW281" s="20" t="s">
        <v>71</v>
      </c>
      <c r="AX281" s="20" t="s">
        <v>72</v>
      </c>
      <c r="AY281" s="25">
        <v>1.23</v>
      </c>
      <c r="AZ281" s="27">
        <f>IF(AND(AY281&gt;0,AY281&lt;=10),AY281*0.25,IF(AND(AY281&gt;10,AY281&lt;=50),AY281*0.17,IF(AND(AY281&gt;10,AY281&lt;=100),AY281*0.12,IF(AY281&gt;100,AY281*0.1))))</f>
        <v>0.3075</v>
      </c>
      <c r="BA281" s="3">
        <f>AZ281+AY281</f>
        <v>1.5375000000000001</v>
      </c>
      <c r="BB281" s="25">
        <f>BA281+BA281*0.08</f>
        <v>1.6605000000000001</v>
      </c>
      <c r="BC281" s="20" t="s">
        <v>12295</v>
      </c>
    </row>
    <row r="282" spans="1:55" s="20" customFormat="1" ht="30" customHeight="1">
      <c r="A282" s="4" t="s">
        <v>564</v>
      </c>
      <c r="B282" s="5">
        <v>280</v>
      </c>
      <c r="C282" s="116">
        <v>454</v>
      </c>
      <c r="D282" s="116"/>
      <c r="E282" s="3" t="s">
        <v>1269</v>
      </c>
      <c r="F282" s="3" t="s">
        <v>1270</v>
      </c>
      <c r="G282" s="3" t="s">
        <v>1271</v>
      </c>
      <c r="H282" s="3" t="s">
        <v>163</v>
      </c>
      <c r="I282" s="3" t="s">
        <v>42</v>
      </c>
      <c r="J282" s="3" t="s">
        <v>396</v>
      </c>
      <c r="K282" s="6"/>
      <c r="L282" s="3"/>
      <c r="M282" s="6">
        <v>30</v>
      </c>
      <c r="N282" s="3" t="s">
        <v>44</v>
      </c>
      <c r="O282" s="3" t="s">
        <v>569</v>
      </c>
      <c r="P282" s="3" t="s">
        <v>578</v>
      </c>
      <c r="Q282" s="3" t="s">
        <v>1272</v>
      </c>
      <c r="R282" s="156">
        <v>3.73</v>
      </c>
      <c r="S282" s="22"/>
      <c r="T282" s="23">
        <v>3.47</v>
      </c>
      <c r="U282" s="1" t="s">
        <v>54</v>
      </c>
      <c r="V282" s="21">
        <v>2.2225999999999999</v>
      </c>
      <c r="W282" s="22"/>
      <c r="X282" s="22"/>
      <c r="Y282" s="22"/>
      <c r="Z282" s="22">
        <v>5.23</v>
      </c>
      <c r="AA282" s="22"/>
      <c r="AB282" s="22"/>
      <c r="AC282" s="22"/>
      <c r="AD282" s="22"/>
      <c r="AE282" s="24">
        <v>2.2225999999999999</v>
      </c>
      <c r="AG282" s="20">
        <v>2.21</v>
      </c>
      <c r="AN282" s="25">
        <v>2.2162999999999999</v>
      </c>
      <c r="AO282" s="20" t="s">
        <v>207</v>
      </c>
      <c r="AP282" s="24" t="s">
        <v>208</v>
      </c>
      <c r="AQ282" s="20">
        <f>AVERAGE(SMALL(AE282:AI282,1),SMALL(AE282:AI282,2))</f>
        <v>2.2162999999999999</v>
      </c>
      <c r="AR282" s="20" t="str">
        <f>IF(R282 &lt;=( AVERAGE(SMALL(AE282:AI282,1),SMALL(AE282:AI282,2))), R282, "")</f>
        <v/>
      </c>
      <c r="AS282" s="20" t="e">
        <f>AVERAGE(SMALL(AJ282:AM282,1),SMALL(AJ282:AM282,2))</f>
        <v>#NUM!</v>
      </c>
      <c r="AT282" s="20">
        <f>T282*1.075</f>
        <v>3.7302499999999998</v>
      </c>
      <c r="AU282" s="20" t="e">
        <f>U282*1.075</f>
        <v>#VALUE!</v>
      </c>
      <c r="AV282" s="22" t="e">
        <f>MIN(AN282,AT282,AU282)</f>
        <v>#VALUE!</v>
      </c>
      <c r="AW282" s="20" t="s">
        <v>209</v>
      </c>
      <c r="AX282" s="20" t="s">
        <v>208</v>
      </c>
      <c r="AY282" s="25">
        <v>2.2160000000000002</v>
      </c>
      <c r="AZ282" s="27">
        <f>IF(AND(AY282&gt;0,AY282&lt;=10),AY282*0.25,IF(AND(AY282&gt;10,AY282&lt;=50),AY282*0.17,IF(AND(AY282&gt;10,AY282&lt;=100),AY282*0.12,IF(AY282&gt;100,AY282*0.1))))</f>
        <v>0.55400000000000005</v>
      </c>
      <c r="BA282" s="3">
        <f>AZ282+AY282</f>
        <v>2.7700000000000005</v>
      </c>
      <c r="BB282" s="25">
        <f>BA282+BA282*0.08</f>
        <v>2.9916000000000005</v>
      </c>
      <c r="BC282" s="20" t="s">
        <v>12295</v>
      </c>
    </row>
    <row r="283" spans="1:55" s="20" customFormat="1" ht="30" customHeight="1">
      <c r="A283" s="4" t="s">
        <v>564</v>
      </c>
      <c r="B283" s="5">
        <v>281</v>
      </c>
      <c r="C283" s="116">
        <v>854</v>
      </c>
      <c r="D283" s="116"/>
      <c r="E283" s="3" t="s">
        <v>1064</v>
      </c>
      <c r="F283" s="3" t="s">
        <v>1065</v>
      </c>
      <c r="G283" s="3" t="s">
        <v>1066</v>
      </c>
      <c r="H283" s="3" t="s">
        <v>530</v>
      </c>
      <c r="I283" s="3" t="s">
        <v>42</v>
      </c>
      <c r="J283" s="3" t="s">
        <v>1068</v>
      </c>
      <c r="K283" s="6"/>
      <c r="L283" s="3"/>
      <c r="M283" s="6">
        <v>30</v>
      </c>
      <c r="N283" s="3" t="s">
        <v>44</v>
      </c>
      <c r="O283" s="3" t="s">
        <v>569</v>
      </c>
      <c r="P283" s="3" t="s">
        <v>578</v>
      </c>
      <c r="Q283" s="3" t="s">
        <v>1069</v>
      </c>
      <c r="R283" s="156">
        <v>3.19</v>
      </c>
      <c r="S283" s="22"/>
      <c r="T283" s="23">
        <v>2.97</v>
      </c>
      <c r="U283" s="1" t="s">
        <v>54</v>
      </c>
      <c r="V283" s="21">
        <v>2.38</v>
      </c>
      <c r="W283" s="22"/>
      <c r="X283" s="22"/>
      <c r="Y283" s="22"/>
      <c r="Z283" s="22">
        <v>4</v>
      </c>
      <c r="AA283" s="22"/>
      <c r="AB283" s="22"/>
      <c r="AC283" s="22"/>
      <c r="AD283" s="22"/>
      <c r="AE283" s="24">
        <v>2.38</v>
      </c>
      <c r="AG283" s="20">
        <v>2.367</v>
      </c>
      <c r="AN283" s="25">
        <v>2.3734999999999999</v>
      </c>
      <c r="AO283" s="20" t="s">
        <v>207</v>
      </c>
      <c r="AP283" s="24" t="s">
        <v>208</v>
      </c>
      <c r="AQ283" s="20">
        <f>AVERAGE(SMALL(AE283:AI283,1),SMALL(AE283:AI283,2))</f>
        <v>2.3734999999999999</v>
      </c>
      <c r="AR283" s="20" t="str">
        <f>IF(R283 &lt;=( AVERAGE(SMALL(AE283:AI283,1),SMALL(AE283:AI283,2))), R283, "")</f>
        <v/>
      </c>
      <c r="AS283" s="20" t="e">
        <f>AVERAGE(SMALL(AJ283:AM283,1),SMALL(AJ283:AM283,2))</f>
        <v>#NUM!</v>
      </c>
      <c r="AT283" s="20">
        <f>T283*1.075</f>
        <v>3.1927500000000002</v>
      </c>
      <c r="AU283" s="20" t="e">
        <f>U283*1.075</f>
        <v>#VALUE!</v>
      </c>
      <c r="AV283" s="22" t="e">
        <f>MIN(AN283,AT283,AU283)</f>
        <v>#VALUE!</v>
      </c>
      <c r="AW283" s="20" t="s">
        <v>49</v>
      </c>
      <c r="AX283" s="20" t="s">
        <v>48</v>
      </c>
      <c r="AY283" s="25">
        <v>3.1920000000000002</v>
      </c>
      <c r="AZ283" s="27">
        <f>IF(AND(AY283&gt;0,AY283&lt;=10),AY283*0.25,IF(AND(AY283&gt;10,AY283&lt;=50),AY283*0.17,IF(AND(AY283&gt;10,AY283&lt;=100),AY283*0.12,IF(AY283&gt;100,AY283*0.1))))</f>
        <v>0.79800000000000004</v>
      </c>
      <c r="BA283" s="3">
        <f>AZ283+AY283</f>
        <v>3.99</v>
      </c>
      <c r="BB283" s="25">
        <f>BA283+BA283*0.08</f>
        <v>4.3092000000000006</v>
      </c>
      <c r="BC283" s="20" t="s">
        <v>12295</v>
      </c>
    </row>
    <row r="284" spans="1:55" s="20" customFormat="1" ht="30" customHeight="1">
      <c r="A284" s="4" t="s">
        <v>564</v>
      </c>
      <c r="B284" s="5">
        <v>282</v>
      </c>
      <c r="C284" s="116">
        <v>323</v>
      </c>
      <c r="D284" s="116"/>
      <c r="E284" s="3" t="s">
        <v>1064</v>
      </c>
      <c r="F284" s="3" t="s">
        <v>1065</v>
      </c>
      <c r="G284" s="3" t="s">
        <v>1066</v>
      </c>
      <c r="H284" s="3" t="s">
        <v>41</v>
      </c>
      <c r="I284" s="3" t="s">
        <v>42</v>
      </c>
      <c r="J284" s="3" t="s">
        <v>396</v>
      </c>
      <c r="K284" s="6"/>
      <c r="L284" s="3"/>
      <c r="M284" s="6">
        <v>30</v>
      </c>
      <c r="N284" s="3" t="s">
        <v>44</v>
      </c>
      <c r="O284" s="3" t="s">
        <v>569</v>
      </c>
      <c r="P284" s="3" t="s">
        <v>578</v>
      </c>
      <c r="Q284" s="3" t="s">
        <v>1067</v>
      </c>
      <c r="R284" s="156">
        <v>4.8899999999999997</v>
      </c>
      <c r="S284" s="22"/>
      <c r="T284" s="23">
        <v>4.55</v>
      </c>
      <c r="U284" s="1" t="s">
        <v>54</v>
      </c>
      <c r="V284" s="21">
        <v>4.1810999999999998</v>
      </c>
      <c r="W284" s="22"/>
      <c r="X284" s="22"/>
      <c r="Y284" s="22"/>
      <c r="Z284" s="22">
        <v>5.6</v>
      </c>
      <c r="AA284" s="22"/>
      <c r="AB284" s="22"/>
      <c r="AC284" s="22"/>
      <c r="AD284" s="22"/>
      <c r="AE284" s="24">
        <v>4.1810999999999998</v>
      </c>
      <c r="AG284" s="20">
        <v>4.157</v>
      </c>
      <c r="AI284" s="20">
        <v>5.6</v>
      </c>
      <c r="AN284" s="25">
        <v>4.8899999999999997</v>
      </c>
      <c r="AO284" s="20" t="s">
        <v>47</v>
      </c>
      <c r="AP284" s="24" t="s">
        <v>48</v>
      </c>
      <c r="AQ284" s="20">
        <f>AVERAGE(SMALL(AE284:AI284,1),SMALL(AE284:AI284,2))</f>
        <v>4.1690500000000004</v>
      </c>
      <c r="AR284" s="20" t="str">
        <f>IF(R284 &lt;=( AVERAGE(SMALL(AE284:AI284,1),SMALL(AE284:AI284,2))), R284, "")</f>
        <v/>
      </c>
      <c r="AS284" s="20" t="e">
        <f>AVERAGE(SMALL(AJ284:AM284,1),SMALL(AJ284:AM284,2))</f>
        <v>#NUM!</v>
      </c>
      <c r="AT284" s="20">
        <f>T284*1.075</f>
        <v>4.8912499999999994</v>
      </c>
      <c r="AU284" s="20" t="e">
        <f>U284*1.075</f>
        <v>#VALUE!</v>
      </c>
      <c r="AV284" s="22" t="e">
        <f>MIN(AN284,AT284,AU284)</f>
        <v>#VALUE!</v>
      </c>
      <c r="AW284" s="20" t="s">
        <v>49</v>
      </c>
      <c r="AX284" s="20" t="s">
        <v>48</v>
      </c>
      <c r="AY284" s="25">
        <v>4.8912000000000004</v>
      </c>
      <c r="AZ284" s="27">
        <f>IF(AND(AY284&gt;0,AY284&lt;=10),AY284*0.25,IF(AND(AY284&gt;10,AY284&lt;=50),AY284*0.17,IF(AND(AY284&gt;10,AY284&lt;=100),AY284*0.12,IF(AY284&gt;100,AY284*0.1))))</f>
        <v>1.2228000000000001</v>
      </c>
      <c r="BA284" s="3">
        <f>AZ284+AY284</f>
        <v>6.1140000000000008</v>
      </c>
      <c r="BB284" s="25">
        <f>BA284+BA284*0.08</f>
        <v>6.6031200000000005</v>
      </c>
      <c r="BC284" s="20" t="s">
        <v>12295</v>
      </c>
    </row>
    <row r="285" spans="1:55" s="20" customFormat="1" ht="30" customHeight="1">
      <c r="A285" s="4" t="s">
        <v>564</v>
      </c>
      <c r="B285" s="5">
        <v>283</v>
      </c>
      <c r="C285" s="116">
        <v>83</v>
      </c>
      <c r="D285" s="116"/>
      <c r="E285" s="3" t="s">
        <v>674</v>
      </c>
      <c r="F285" s="3" t="s">
        <v>675</v>
      </c>
      <c r="G285" s="3" t="s">
        <v>676</v>
      </c>
      <c r="H285" s="3" t="s">
        <v>677</v>
      </c>
      <c r="I285" s="3" t="s">
        <v>102</v>
      </c>
      <c r="J285" s="3" t="s">
        <v>678</v>
      </c>
      <c r="K285" s="6"/>
      <c r="L285" s="3"/>
      <c r="M285" s="6">
        <v>50</v>
      </c>
      <c r="N285" s="3" t="s">
        <v>44</v>
      </c>
      <c r="O285" s="3" t="s">
        <v>569</v>
      </c>
      <c r="P285" s="3" t="s">
        <v>601</v>
      </c>
      <c r="Q285" s="3" t="s">
        <v>679</v>
      </c>
      <c r="R285" s="156">
        <v>1.74</v>
      </c>
      <c r="S285" s="22"/>
      <c r="T285" s="23">
        <v>1.63</v>
      </c>
      <c r="U285" s="1">
        <v>2.13</v>
      </c>
      <c r="V285" s="21">
        <v>3.1707000000000001</v>
      </c>
      <c r="W285" s="22"/>
      <c r="X285" s="22"/>
      <c r="Y285" s="22"/>
      <c r="Z285" s="22">
        <v>2.39</v>
      </c>
      <c r="AA285" s="22"/>
      <c r="AB285" s="22"/>
      <c r="AC285" s="22"/>
      <c r="AD285" s="22"/>
      <c r="AE285" s="24">
        <v>3.1707000000000001</v>
      </c>
      <c r="AG285" s="20">
        <v>3.1530999999999998</v>
      </c>
      <c r="AH285" s="20">
        <v>1.08</v>
      </c>
      <c r="AI285" s="20">
        <v>2.39</v>
      </c>
      <c r="AN285" s="25">
        <v>1.7350000000000001</v>
      </c>
      <c r="AO285" s="20" t="s">
        <v>207</v>
      </c>
      <c r="AP285" s="24" t="s">
        <v>208</v>
      </c>
      <c r="AQ285" s="20">
        <f>AVERAGE(SMALL(AE285:AI285,1),SMALL(AE285:AI285,2))</f>
        <v>1.7350000000000001</v>
      </c>
      <c r="AR285" s="20" t="str">
        <f>IF(R285 &lt;=( AVERAGE(SMALL(AE285:AI285,1),SMALL(AE285:AI285,2))), R285, "")</f>
        <v/>
      </c>
      <c r="AS285" s="20" t="e">
        <f>AVERAGE(SMALL(AJ285:AM285,1),SMALL(AJ285:AM285,2))</f>
        <v>#NUM!</v>
      </c>
      <c r="AT285" s="20">
        <f>T285*1.075</f>
        <v>1.7522499999999999</v>
      </c>
      <c r="AU285" s="20">
        <f>U285*1.075</f>
        <v>2.2897499999999997</v>
      </c>
      <c r="AV285" s="22">
        <f>MIN(AN285,AT285,AU285)</f>
        <v>1.7350000000000001</v>
      </c>
      <c r="AW285" s="20" t="s">
        <v>209</v>
      </c>
      <c r="AX285" s="20" t="s">
        <v>208</v>
      </c>
      <c r="AY285" s="25">
        <v>1.7350000000000001</v>
      </c>
      <c r="AZ285" s="27">
        <f>IF(AND(AY285&gt;0,AY285&lt;=10),AY285*0.25,IF(AND(AY285&gt;10,AY285&lt;=50),AY285*0.17,IF(AND(AY285&gt;10,AY285&lt;=100),AY285*0.12,IF(AY285&gt;100,AY285*0.1))))</f>
        <v>0.43375000000000002</v>
      </c>
      <c r="BA285" s="3">
        <f>AZ285+AY285</f>
        <v>2.1687500000000002</v>
      </c>
      <c r="BB285" s="25">
        <f>BA285+BA285*0.08</f>
        <v>2.3422500000000004</v>
      </c>
      <c r="BC285" s="20" t="s">
        <v>12295</v>
      </c>
    </row>
    <row r="286" spans="1:55" s="20" customFormat="1" ht="30" customHeight="1">
      <c r="A286" s="4" t="s">
        <v>564</v>
      </c>
      <c r="B286" s="5">
        <v>284</v>
      </c>
      <c r="C286" s="6">
        <v>300</v>
      </c>
      <c r="D286" s="6"/>
      <c r="E286" s="3" t="s">
        <v>1024</v>
      </c>
      <c r="F286" s="3" t="s">
        <v>1029</v>
      </c>
      <c r="G286" s="3" t="s">
        <v>369</v>
      </c>
      <c r="H286" s="3" t="s">
        <v>299</v>
      </c>
      <c r="I286" s="3" t="s">
        <v>102</v>
      </c>
      <c r="J286" s="3" t="s">
        <v>1030</v>
      </c>
      <c r="K286" s="6"/>
      <c r="L286" s="3"/>
      <c r="M286" s="6">
        <v>20</v>
      </c>
      <c r="N286" s="3" t="s">
        <v>44</v>
      </c>
      <c r="O286" s="3" t="s">
        <v>569</v>
      </c>
      <c r="P286" s="3" t="s">
        <v>601</v>
      </c>
      <c r="Q286" s="3" t="s">
        <v>1031</v>
      </c>
      <c r="R286" s="156">
        <v>1.4</v>
      </c>
      <c r="S286" s="22"/>
      <c r="T286" s="23">
        <v>1.3</v>
      </c>
      <c r="U286" s="1" t="s">
        <v>54</v>
      </c>
      <c r="V286" s="21">
        <v>1.4</v>
      </c>
      <c r="W286" s="22"/>
      <c r="X286" s="22"/>
      <c r="Y286" s="22"/>
      <c r="Z286" s="22"/>
      <c r="AA286" s="22"/>
      <c r="AB286" s="22"/>
      <c r="AC286" s="22"/>
      <c r="AD286" s="22"/>
      <c r="AE286" s="24">
        <v>1.4</v>
      </c>
      <c r="AG286" s="20">
        <v>1.393</v>
      </c>
      <c r="AN286" s="25">
        <v>1.3965000000000001</v>
      </c>
      <c r="AO286" s="20" t="s">
        <v>207</v>
      </c>
      <c r="AP286" s="24" t="s">
        <v>208</v>
      </c>
      <c r="AQ286" s="20">
        <f>AVERAGE(SMALL(AE286:AI286,1),SMALL(AE286:AI286,2))</f>
        <v>1.3965000000000001</v>
      </c>
      <c r="AR286" s="20" t="str">
        <f>IF(R286 &lt;=( AVERAGE(SMALL(AE286:AI286,1),SMALL(AE286:AI286,2))), R286, "")</f>
        <v/>
      </c>
      <c r="AS286" s="20" t="e">
        <f>AVERAGE(SMALL(AJ286:AM286,1),SMALL(AJ286:AM286,2))</f>
        <v>#NUM!</v>
      </c>
      <c r="AT286" s="20">
        <f>T286*1.075</f>
        <v>1.3975</v>
      </c>
      <c r="AU286" s="20" t="e">
        <f>U286*1.075</f>
        <v>#VALUE!</v>
      </c>
      <c r="AV286" s="22" t="e">
        <f>MIN(AN286,AT286,AU286)</f>
        <v>#VALUE!</v>
      </c>
      <c r="AW286" s="20" t="s">
        <v>209</v>
      </c>
      <c r="AX286" s="20" t="s">
        <v>208</v>
      </c>
      <c r="AY286" s="25">
        <v>1.39</v>
      </c>
      <c r="AZ286" s="27">
        <f>IF(AND(AY286&gt;0,AY286&lt;=10),AY286*0.25,IF(AND(AY286&gt;10,AY286&lt;=50),AY286*0.17,IF(AND(AY286&gt;10,AY286&lt;=100),AY286*0.12,IF(AY286&gt;100,AY286*0.1))))</f>
        <v>0.34749999999999998</v>
      </c>
      <c r="BA286" s="3">
        <f>AZ286+AY286</f>
        <v>1.7374999999999998</v>
      </c>
      <c r="BB286" s="25">
        <f>BA286+BA286*0.08</f>
        <v>1.8764999999999998</v>
      </c>
      <c r="BC286" s="20" t="s">
        <v>12295</v>
      </c>
    </row>
    <row r="287" spans="1:55" s="20" customFormat="1" ht="30" customHeight="1">
      <c r="A287" s="4" t="s">
        <v>564</v>
      </c>
      <c r="B287" s="5">
        <v>285</v>
      </c>
      <c r="C287" s="6">
        <v>301</v>
      </c>
      <c r="D287" s="6"/>
      <c r="E287" s="3" t="s">
        <v>1024</v>
      </c>
      <c r="F287" s="3" t="s">
        <v>1025</v>
      </c>
      <c r="G287" s="3" t="s">
        <v>369</v>
      </c>
      <c r="H287" s="3" t="s">
        <v>101</v>
      </c>
      <c r="I287" s="3" t="s">
        <v>102</v>
      </c>
      <c r="J287" s="3" t="s">
        <v>103</v>
      </c>
      <c r="K287" s="6"/>
      <c r="L287" s="3"/>
      <c r="M287" s="6">
        <v>20</v>
      </c>
      <c r="N287" s="3" t="s">
        <v>44</v>
      </c>
      <c r="O287" s="3" t="s">
        <v>569</v>
      </c>
      <c r="P287" s="3" t="s">
        <v>601</v>
      </c>
      <c r="Q287" s="3" t="s">
        <v>1026</v>
      </c>
      <c r="R287" s="156">
        <v>1.26</v>
      </c>
      <c r="S287" s="22"/>
      <c r="T287" s="23">
        <v>1.18</v>
      </c>
      <c r="U287" s="1">
        <v>1.3</v>
      </c>
      <c r="V287" s="21">
        <v>1.6560999999999999</v>
      </c>
      <c r="W287" s="22"/>
      <c r="X287" s="22"/>
      <c r="Y287" s="22">
        <v>1.08</v>
      </c>
      <c r="Z287" s="22">
        <v>1.43</v>
      </c>
      <c r="AA287" s="22"/>
      <c r="AB287" s="22"/>
      <c r="AC287" s="22"/>
      <c r="AD287" s="22"/>
      <c r="AE287" s="24">
        <v>1.6560999999999999</v>
      </c>
      <c r="AG287" s="20">
        <v>1.6459999999999999</v>
      </c>
      <c r="AH287" s="20">
        <v>1.08</v>
      </c>
      <c r="AI287" s="20">
        <v>1.4330000000000001</v>
      </c>
      <c r="AN287" s="25">
        <v>1.2565</v>
      </c>
      <c r="AO287" s="20" t="s">
        <v>207</v>
      </c>
      <c r="AP287" s="24" t="s">
        <v>208</v>
      </c>
      <c r="AQ287" s="20">
        <f>AVERAGE(SMALL(AE287:AI287,1),SMALL(AE287:AI287,2))</f>
        <v>1.2565</v>
      </c>
      <c r="AR287" s="20" t="str">
        <f>IF(R287 &lt;=( AVERAGE(SMALL(AE287:AI287,1),SMALL(AE287:AI287,2))), R287, "")</f>
        <v/>
      </c>
      <c r="AS287" s="20" t="e">
        <f>AVERAGE(SMALL(AJ287:AM287,1),SMALL(AJ287:AM287,2))</f>
        <v>#NUM!</v>
      </c>
      <c r="AT287" s="20">
        <f>T287*1.075</f>
        <v>1.2685</v>
      </c>
      <c r="AU287" s="20">
        <f>U287*1.075</f>
        <v>1.3975</v>
      </c>
      <c r="AV287" s="22">
        <f>MIN(AN287,AT287,AU287)</f>
        <v>1.2565</v>
      </c>
      <c r="AW287" s="20" t="s">
        <v>994</v>
      </c>
      <c r="AX287" s="20" t="s">
        <v>208</v>
      </c>
      <c r="AY287" s="25">
        <v>1.2565</v>
      </c>
      <c r="AZ287" s="27">
        <f>IF(AND(AY287&gt;0,AY287&lt;=10),AY287*0.25,IF(AND(AY287&gt;10,AY287&lt;=50),AY287*0.17,IF(AND(AY287&gt;10,AY287&lt;=100),AY287*0.12,IF(AY287&gt;100,AY287*0.1))))</f>
        <v>0.31412499999999999</v>
      </c>
      <c r="BA287" s="3">
        <f>AZ287+AY287</f>
        <v>1.5706249999999999</v>
      </c>
      <c r="BB287" s="25">
        <f>BA287+BA287*0.08</f>
        <v>1.696275</v>
      </c>
      <c r="BC287" s="20" t="s">
        <v>12295</v>
      </c>
    </row>
    <row r="288" spans="1:55" s="20" customFormat="1" ht="30" customHeight="1">
      <c r="A288" s="4" t="s">
        <v>564</v>
      </c>
      <c r="B288" s="5">
        <v>286</v>
      </c>
      <c r="C288" s="6">
        <v>299</v>
      </c>
      <c r="D288" s="6"/>
      <c r="E288" s="3" t="s">
        <v>1024</v>
      </c>
      <c r="F288" s="3" t="s">
        <v>1025</v>
      </c>
      <c r="G288" s="3" t="s">
        <v>369</v>
      </c>
      <c r="H288" s="3" t="s">
        <v>56</v>
      </c>
      <c r="I288" s="3" t="s">
        <v>102</v>
      </c>
      <c r="J288" s="3" t="s">
        <v>103</v>
      </c>
      <c r="K288" s="6"/>
      <c r="L288" s="3"/>
      <c r="M288" s="6">
        <v>20</v>
      </c>
      <c r="N288" s="3" t="s">
        <v>44</v>
      </c>
      <c r="O288" s="3" t="s">
        <v>569</v>
      </c>
      <c r="P288" s="3" t="s">
        <v>578</v>
      </c>
      <c r="Q288" s="3" t="s">
        <v>1027</v>
      </c>
      <c r="R288" s="156">
        <v>1.93</v>
      </c>
      <c r="S288" s="22"/>
      <c r="T288" s="23">
        <v>1.8</v>
      </c>
      <c r="U288" s="1">
        <v>1.9</v>
      </c>
      <c r="V288" s="21">
        <v>2.2408000000000001</v>
      </c>
      <c r="W288" s="22">
        <v>1.68</v>
      </c>
      <c r="X288" s="22"/>
      <c r="Y288" s="22"/>
      <c r="Z288" s="22">
        <v>2.19</v>
      </c>
      <c r="AA288" s="22"/>
      <c r="AB288" s="22"/>
      <c r="AC288" s="22"/>
      <c r="AD288" s="22"/>
      <c r="AE288" s="24">
        <v>2.2408000000000001</v>
      </c>
      <c r="AG288" s="20">
        <v>2.2280000000000002</v>
      </c>
      <c r="AN288" s="25">
        <v>1.93</v>
      </c>
      <c r="AO288" s="20" t="s">
        <v>47</v>
      </c>
      <c r="AP288" s="24" t="s">
        <v>48</v>
      </c>
      <c r="AQ288" s="20">
        <f>AVERAGE(SMALL(AE288:AI288,1),SMALL(AE288:AI288,2))</f>
        <v>2.2343999999999999</v>
      </c>
      <c r="AR288" s="20">
        <f>IF(R288 &lt;=( AVERAGE(SMALL(AE288:AI288,1),SMALL(AE288:AI288,2))), R288, "")</f>
        <v>1.93</v>
      </c>
      <c r="AS288" s="20" t="e">
        <f>AVERAGE(SMALL(AJ288:AM288,1),SMALL(AJ288:AM288,2))</f>
        <v>#NUM!</v>
      </c>
      <c r="AT288" s="20">
        <f>T288*1.075</f>
        <v>1.9350000000000001</v>
      </c>
      <c r="AU288" s="20">
        <f>U288*1.075</f>
        <v>2.0425</v>
      </c>
      <c r="AV288" s="22">
        <f>MIN(AN288,AT288,AU288)</f>
        <v>1.93</v>
      </c>
      <c r="AW288" s="20" t="s">
        <v>977</v>
      </c>
      <c r="AX288" s="20" t="s">
        <v>1028</v>
      </c>
      <c r="AY288" s="25">
        <v>1.93</v>
      </c>
      <c r="AZ288" s="27">
        <f>IF(AND(AY288&gt;0,AY288&lt;=10),AY288*0.25,IF(AND(AY288&gt;10,AY288&lt;=50),AY288*0.17,IF(AND(AY288&gt;10,AY288&lt;=100),AY288*0.12,IF(AY288&gt;100,AY288*0.1))))</f>
        <v>0.48249999999999998</v>
      </c>
      <c r="BA288" s="3">
        <f>AZ288+AY288</f>
        <v>2.4125000000000001</v>
      </c>
      <c r="BB288" s="25">
        <f>BA288+BA288*0.08</f>
        <v>2.6055000000000001</v>
      </c>
      <c r="BC288" s="20" t="s">
        <v>12295</v>
      </c>
    </row>
    <row r="289" spans="1:55" s="20" customFormat="1" ht="30" customHeight="1">
      <c r="A289" s="4" t="s">
        <v>564</v>
      </c>
      <c r="B289" s="5">
        <v>287</v>
      </c>
      <c r="C289" s="116">
        <v>254</v>
      </c>
      <c r="D289" s="116"/>
      <c r="E289" s="3" t="s">
        <v>935</v>
      </c>
      <c r="F289" s="3" t="s">
        <v>936</v>
      </c>
      <c r="G289" s="3" t="s">
        <v>937</v>
      </c>
      <c r="H289" s="3" t="s">
        <v>938</v>
      </c>
      <c r="I289" s="3" t="s">
        <v>102</v>
      </c>
      <c r="J289" s="3" t="s">
        <v>939</v>
      </c>
      <c r="K289" s="6"/>
      <c r="L289" s="3"/>
      <c r="M289" s="6">
        <v>20</v>
      </c>
      <c r="N289" s="3" t="s">
        <v>44</v>
      </c>
      <c r="O289" s="3" t="s">
        <v>569</v>
      </c>
      <c r="P289" s="3" t="s">
        <v>601</v>
      </c>
      <c r="Q289" s="3" t="s">
        <v>940</v>
      </c>
      <c r="R289" s="156">
        <v>0.63</v>
      </c>
      <c r="S289" s="22"/>
      <c r="T289" s="23">
        <v>0.59</v>
      </c>
      <c r="U289" s="1">
        <v>0.55000000000000004</v>
      </c>
      <c r="V289" s="21">
        <v>0.73170000000000002</v>
      </c>
      <c r="W289" s="22">
        <v>0.53</v>
      </c>
      <c r="X289" s="22"/>
      <c r="Y289" s="22"/>
      <c r="Z289" s="22"/>
      <c r="AA289" s="22"/>
      <c r="AB289" s="22"/>
      <c r="AC289" s="22"/>
      <c r="AD289" s="22"/>
      <c r="AE289" s="24">
        <v>0.73170000000000002</v>
      </c>
      <c r="AG289" s="20">
        <v>0.72699999999999998</v>
      </c>
      <c r="AN289" s="25">
        <v>0.63</v>
      </c>
      <c r="AO289" s="20" t="s">
        <v>47</v>
      </c>
      <c r="AP289" s="24" t="s">
        <v>48</v>
      </c>
      <c r="AQ289" s="20">
        <f>AVERAGE(SMALL(AE289:AI289,1),SMALL(AE289:AI289,2))</f>
        <v>0.72934999999999994</v>
      </c>
      <c r="AR289" s="20">
        <f>IF(R289 &lt;=( AVERAGE(SMALL(AE289:AI289,1),SMALL(AE289:AI289,2))), R289, "")</f>
        <v>0.63</v>
      </c>
      <c r="AS289" s="20" t="e">
        <f>AVERAGE(SMALL(AJ289:AM289,1),SMALL(AJ289:AM289,2))</f>
        <v>#NUM!</v>
      </c>
      <c r="AT289" s="20">
        <f>T289*1.075</f>
        <v>0.63424999999999998</v>
      </c>
      <c r="AU289" s="20">
        <f>U289*1.075</f>
        <v>0.59125000000000005</v>
      </c>
      <c r="AV289" s="22">
        <f>MIN(AN289,AT289,AU289)</f>
        <v>0.59125000000000005</v>
      </c>
      <c r="AW289" s="20" t="s">
        <v>71</v>
      </c>
      <c r="AX289" s="20" t="s">
        <v>72</v>
      </c>
      <c r="AY289" s="25">
        <v>0.59</v>
      </c>
      <c r="AZ289" s="27">
        <f>IF(AND(AY289&gt;0,AY289&lt;=10),AY289*0.25,IF(AND(AY289&gt;10,AY289&lt;=50),AY289*0.17,IF(AND(AY289&gt;10,AY289&lt;=100),AY289*0.12,IF(AY289&gt;100,AY289*0.1))))</f>
        <v>0.14749999999999999</v>
      </c>
      <c r="BA289" s="3">
        <f>AZ289+AY289</f>
        <v>0.73749999999999993</v>
      </c>
      <c r="BB289" s="25">
        <f>BA289+BA289*0.08</f>
        <v>0.79649999999999999</v>
      </c>
      <c r="BC289" s="20" t="s">
        <v>12295</v>
      </c>
    </row>
    <row r="290" spans="1:55" s="20" customFormat="1" ht="30" customHeight="1">
      <c r="A290" s="4" t="s">
        <v>564</v>
      </c>
      <c r="B290" s="5">
        <v>288</v>
      </c>
      <c r="C290" s="6">
        <v>364</v>
      </c>
      <c r="D290" s="6"/>
      <c r="E290" s="3" t="s">
        <v>1120</v>
      </c>
      <c r="F290" s="3" t="s">
        <v>1121</v>
      </c>
      <c r="G290" s="3" t="s">
        <v>1122</v>
      </c>
      <c r="H290" s="3" t="s">
        <v>1123</v>
      </c>
      <c r="I290" s="3" t="s">
        <v>1124</v>
      </c>
      <c r="J290" s="3" t="s">
        <v>1125</v>
      </c>
      <c r="K290" s="6">
        <v>10</v>
      </c>
      <c r="L290" s="3" t="s">
        <v>79</v>
      </c>
      <c r="M290" s="6">
        <v>1</v>
      </c>
      <c r="N290" s="3" t="s">
        <v>44</v>
      </c>
      <c r="O290" s="3" t="s">
        <v>569</v>
      </c>
      <c r="P290" s="3" t="s">
        <v>1112</v>
      </c>
      <c r="Q290" s="3" t="s">
        <v>1126</v>
      </c>
      <c r="R290" s="156">
        <v>2.75</v>
      </c>
      <c r="S290" s="22"/>
      <c r="T290" s="23">
        <v>2.57</v>
      </c>
      <c r="U290" s="1">
        <v>1.3</v>
      </c>
      <c r="V290" s="21"/>
      <c r="W290" s="22"/>
      <c r="X290" s="22"/>
      <c r="Y290" s="22"/>
      <c r="Z290" s="22"/>
      <c r="AA290" s="22"/>
      <c r="AB290" s="22"/>
      <c r="AC290" s="22"/>
      <c r="AD290" s="22"/>
      <c r="AE290" s="24"/>
      <c r="AN290" s="25">
        <v>2.75</v>
      </c>
      <c r="AO290" s="20" t="s">
        <v>47</v>
      </c>
      <c r="AP290" s="24" t="s">
        <v>48</v>
      </c>
      <c r="AQ290" s="20" t="e">
        <f>AVERAGE(SMALL(AE290:AI290,1),SMALL(AE290:AI290,2))</f>
        <v>#NUM!</v>
      </c>
      <c r="AR290" s="20" t="e">
        <f>IF(R290 &lt;=( AVERAGE(SMALL(AE290:AI290,1),SMALL(AE290:AI290,2))), R290, "")</f>
        <v>#NUM!</v>
      </c>
      <c r="AS290" s="20" t="e">
        <f>AVERAGE(SMALL(AJ290:AM290,1),SMALL(AJ290:AM290,2))</f>
        <v>#NUM!</v>
      </c>
      <c r="AT290" s="20">
        <f>T290*1.075</f>
        <v>2.7627499999999996</v>
      </c>
      <c r="AU290" s="20">
        <f>U290*1.075</f>
        <v>1.3975</v>
      </c>
      <c r="AV290" s="22">
        <f>MIN(AN290,AT290,AU290)</f>
        <v>1.3975</v>
      </c>
      <c r="AW290" s="20" t="s">
        <v>71</v>
      </c>
      <c r="AX290" s="20" t="s">
        <v>72</v>
      </c>
      <c r="AY290" s="25">
        <v>1.397</v>
      </c>
      <c r="AZ290" s="27">
        <f>IF(AND(AY290&gt;0,AY290&lt;=10),AY290*0.25,IF(AND(AY290&gt;10,AY290&lt;=50),AY290*0.17,IF(AND(AY290&gt;10,AY290&lt;=100),AY290*0.12,IF(AY290&gt;100,AY290*0.1))))</f>
        <v>0.34925</v>
      </c>
      <c r="BA290" s="3">
        <f>AZ290+AY290</f>
        <v>1.7462500000000001</v>
      </c>
      <c r="BB290" s="25">
        <f>BA290+BA290*0.08</f>
        <v>1.88595</v>
      </c>
      <c r="BC290" s="20" t="s">
        <v>12295</v>
      </c>
    </row>
    <row r="291" spans="1:55" s="20" customFormat="1" ht="30" customHeight="1">
      <c r="A291" s="4" t="s">
        <v>564</v>
      </c>
      <c r="B291" s="5">
        <v>289</v>
      </c>
      <c r="C291" s="116">
        <v>280</v>
      </c>
      <c r="D291" s="116"/>
      <c r="E291" s="3" t="s">
        <v>972</v>
      </c>
      <c r="F291" s="3" t="s">
        <v>973</v>
      </c>
      <c r="G291" s="3" t="s">
        <v>974</v>
      </c>
      <c r="H291" s="3" t="s">
        <v>938</v>
      </c>
      <c r="I291" s="3" t="s">
        <v>102</v>
      </c>
      <c r="J291" s="3" t="s">
        <v>396</v>
      </c>
      <c r="K291" s="6"/>
      <c r="L291" s="3"/>
      <c r="M291" s="6">
        <v>30</v>
      </c>
      <c r="N291" s="3" t="s">
        <v>44</v>
      </c>
      <c r="O291" s="3" t="s">
        <v>569</v>
      </c>
      <c r="P291" s="3" t="s">
        <v>638</v>
      </c>
      <c r="Q291" s="3" t="s">
        <v>978</v>
      </c>
      <c r="R291" s="156">
        <v>1.44</v>
      </c>
      <c r="S291" s="22"/>
      <c r="T291" s="23">
        <v>1.35</v>
      </c>
      <c r="U291" s="1">
        <v>1.2</v>
      </c>
      <c r="V291" s="21">
        <v>1.7188000000000001</v>
      </c>
      <c r="W291" s="22">
        <v>1.1599999999999999</v>
      </c>
      <c r="X291" s="22"/>
      <c r="Y291" s="22"/>
      <c r="Z291" s="22">
        <v>2.61</v>
      </c>
      <c r="AA291" s="22"/>
      <c r="AB291" s="22"/>
      <c r="AC291" s="22"/>
      <c r="AD291" s="22"/>
      <c r="AE291" s="24">
        <v>1.7188000000000001</v>
      </c>
      <c r="AF291" s="20">
        <v>1.36</v>
      </c>
      <c r="AG291" s="20">
        <v>1.7090000000000001</v>
      </c>
      <c r="AI291" s="20">
        <v>2.61</v>
      </c>
      <c r="AN291" s="25">
        <v>1.44</v>
      </c>
      <c r="AO291" s="20" t="s">
        <v>47</v>
      </c>
      <c r="AP291" s="24" t="s">
        <v>48</v>
      </c>
      <c r="AQ291" s="20">
        <f>AVERAGE(SMALL(AE291:AI291,1),SMALL(AE291:AI291,2))</f>
        <v>1.5345</v>
      </c>
      <c r="AR291" s="20">
        <f>IF(R291 &lt;=( AVERAGE(SMALL(AE291:AI291,1),SMALL(AE291:AI291,2))), R291, "")</f>
        <v>1.44</v>
      </c>
      <c r="AS291" s="20" t="e">
        <f>AVERAGE(SMALL(AJ291:AM291,1),SMALL(AJ291:AM291,2))</f>
        <v>#NUM!</v>
      </c>
      <c r="AT291" s="20">
        <f>T291*1.075</f>
        <v>1.4512499999999999</v>
      </c>
      <c r="AU291" s="20">
        <f>U291*1.075</f>
        <v>1.2899999999999998</v>
      </c>
      <c r="AV291" s="22">
        <f>MIN(AN291,AT291,AU291)</f>
        <v>1.2899999999999998</v>
      </c>
      <c r="AW291" s="20" t="s">
        <v>71</v>
      </c>
      <c r="AX291" s="20" t="s">
        <v>72</v>
      </c>
      <c r="AY291" s="25">
        <v>1.29</v>
      </c>
      <c r="AZ291" s="27">
        <f>IF(AND(AY291&gt;0,AY291&lt;=10),AY291*0.25,IF(AND(AY291&gt;10,AY291&lt;=50),AY291*0.17,IF(AND(AY291&gt;10,AY291&lt;=100),AY291*0.12,IF(AY291&gt;100,AY291*0.1))))</f>
        <v>0.32250000000000001</v>
      </c>
      <c r="BA291" s="3">
        <f>AZ291+AY291</f>
        <v>1.6125</v>
      </c>
      <c r="BB291" s="25">
        <f>BA291+BA291*0.08</f>
        <v>1.7415</v>
      </c>
      <c r="BC291" s="20" t="s">
        <v>12295</v>
      </c>
    </row>
    <row r="292" spans="1:55" s="20" customFormat="1" ht="30" customHeight="1">
      <c r="A292" s="4" t="s">
        <v>564</v>
      </c>
      <c r="B292" s="5">
        <v>290</v>
      </c>
      <c r="C292" s="116">
        <v>279</v>
      </c>
      <c r="D292" s="116"/>
      <c r="E292" s="3" t="s">
        <v>972</v>
      </c>
      <c r="F292" s="3" t="s">
        <v>973</v>
      </c>
      <c r="G292" s="3" t="s">
        <v>974</v>
      </c>
      <c r="H292" s="3" t="s">
        <v>530</v>
      </c>
      <c r="I292" s="3" t="s">
        <v>102</v>
      </c>
      <c r="J292" s="3" t="s">
        <v>396</v>
      </c>
      <c r="K292" s="6"/>
      <c r="L292" s="3"/>
      <c r="M292" s="6">
        <v>30</v>
      </c>
      <c r="N292" s="3" t="s">
        <v>44</v>
      </c>
      <c r="O292" s="3" t="s">
        <v>569</v>
      </c>
      <c r="P292" s="3" t="s">
        <v>638</v>
      </c>
      <c r="Q292" s="3" t="s">
        <v>979</v>
      </c>
      <c r="R292" s="156">
        <v>3.06</v>
      </c>
      <c r="S292" s="22"/>
      <c r="T292" s="23">
        <v>2.86</v>
      </c>
      <c r="U292" s="1">
        <v>2.2200000000000002</v>
      </c>
      <c r="V292" s="21">
        <v>3.5935000000000001</v>
      </c>
      <c r="W292" s="22">
        <v>2.5299999999999998</v>
      </c>
      <c r="X292" s="22"/>
      <c r="Y292" s="22"/>
      <c r="Z292" s="22">
        <v>5.03</v>
      </c>
      <c r="AA292" s="22"/>
      <c r="AB292" s="22"/>
      <c r="AC292" s="22"/>
      <c r="AD292" s="22"/>
      <c r="AE292" s="24">
        <v>3.5935000000000001</v>
      </c>
      <c r="AF292" s="20">
        <v>2.9740000000000002</v>
      </c>
      <c r="AG292" s="20">
        <v>3.5735700000000001</v>
      </c>
      <c r="AI292" s="20">
        <v>5.03</v>
      </c>
      <c r="AN292" s="25">
        <v>3.06</v>
      </c>
      <c r="AO292" s="20" t="s">
        <v>47</v>
      </c>
      <c r="AP292" s="24" t="s">
        <v>48</v>
      </c>
      <c r="AQ292" s="20">
        <f>AVERAGE(SMALL(AE292:AI292,1),SMALL(AE292:AI292,2))</f>
        <v>3.2737850000000002</v>
      </c>
      <c r="AR292" s="20">
        <f>IF(R292 &lt;=( AVERAGE(SMALL(AE292:AI292,1),SMALL(AE292:AI292,2))), R292, "")</f>
        <v>3.06</v>
      </c>
      <c r="AS292" s="20" t="e">
        <f>AVERAGE(SMALL(AJ292:AM292,1),SMALL(AJ292:AM292,2))</f>
        <v>#NUM!</v>
      </c>
      <c r="AT292" s="20">
        <f>T292*1.075</f>
        <v>3.0744999999999996</v>
      </c>
      <c r="AU292" s="20">
        <f>U292*1.075</f>
        <v>2.3865000000000003</v>
      </c>
      <c r="AV292" s="22">
        <f>MIN(AN292,AT292,AU292)</f>
        <v>2.3865000000000003</v>
      </c>
      <c r="AW292" s="20" t="s">
        <v>71</v>
      </c>
      <c r="AX292" s="20" t="s">
        <v>72</v>
      </c>
      <c r="AY292" s="25">
        <v>2.3860000000000001</v>
      </c>
      <c r="AZ292" s="27">
        <f>IF(AND(AY292&gt;0,AY292&lt;=10),AY292*0.25,IF(AND(AY292&gt;10,AY292&lt;=50),AY292*0.17,IF(AND(AY292&gt;10,AY292&lt;=100),AY292*0.12,IF(AY292&gt;100,AY292*0.1))))</f>
        <v>0.59650000000000003</v>
      </c>
      <c r="BA292" s="3">
        <f>AZ292+AY292</f>
        <v>2.9824999999999999</v>
      </c>
      <c r="BB292" s="25">
        <f>BA292+BA292*0.08</f>
        <v>3.2210999999999999</v>
      </c>
      <c r="BC292" s="20" t="s">
        <v>12295</v>
      </c>
    </row>
    <row r="293" spans="1:55" s="20" customFormat="1" ht="30" customHeight="1">
      <c r="A293" s="4" t="s">
        <v>564</v>
      </c>
      <c r="B293" s="5">
        <v>291</v>
      </c>
      <c r="C293" s="116">
        <v>278</v>
      </c>
      <c r="D293" s="116"/>
      <c r="E293" s="3" t="s">
        <v>972</v>
      </c>
      <c r="F293" s="3" t="s">
        <v>973</v>
      </c>
      <c r="G293" s="3" t="s">
        <v>974</v>
      </c>
      <c r="H293" s="3" t="s">
        <v>41</v>
      </c>
      <c r="I293" s="3" t="s">
        <v>102</v>
      </c>
      <c r="J293" s="3" t="s">
        <v>396</v>
      </c>
      <c r="K293" s="6"/>
      <c r="L293" s="3"/>
      <c r="M293" s="6">
        <v>30</v>
      </c>
      <c r="N293" s="3" t="s">
        <v>44</v>
      </c>
      <c r="O293" s="3" t="s">
        <v>569</v>
      </c>
      <c r="P293" s="3" t="s">
        <v>686</v>
      </c>
      <c r="Q293" s="3" t="s">
        <v>975</v>
      </c>
      <c r="R293" s="156">
        <v>5.08</v>
      </c>
      <c r="S293" s="22"/>
      <c r="T293" s="23">
        <v>4.75</v>
      </c>
      <c r="U293" s="1">
        <v>4.47</v>
      </c>
      <c r="V293" s="21">
        <v>5.5121000000000002</v>
      </c>
      <c r="W293" s="22">
        <v>4.6500000000000004</v>
      </c>
      <c r="X293" s="22"/>
      <c r="Y293" s="22"/>
      <c r="Z293" s="22">
        <v>8.59</v>
      </c>
      <c r="AA293" s="22"/>
      <c r="AB293" s="22"/>
      <c r="AC293" s="22"/>
      <c r="AD293" s="22"/>
      <c r="AE293" s="24">
        <v>5.5121000000000002</v>
      </c>
      <c r="AF293" s="20">
        <v>5.476</v>
      </c>
      <c r="AG293" s="20">
        <v>5.48163</v>
      </c>
      <c r="AI293" s="20">
        <v>8.59</v>
      </c>
      <c r="AN293" s="25">
        <v>5.08</v>
      </c>
      <c r="AO293" s="20" t="s">
        <v>47</v>
      </c>
      <c r="AP293" s="24" t="s">
        <v>48</v>
      </c>
      <c r="AQ293" s="20">
        <f>AVERAGE(SMALL(AE293:AI293,1),SMALL(AE293:AI293,2))</f>
        <v>5.478815</v>
      </c>
      <c r="AR293" s="20">
        <f>IF(R293 &lt;=( AVERAGE(SMALL(AE293:AI293,1),SMALL(AE293:AI293,2))), R293, "")</f>
        <v>5.08</v>
      </c>
      <c r="AS293" s="20" t="e">
        <f>AVERAGE(SMALL(AJ293:AM293,1),SMALL(AJ293:AM293,2))</f>
        <v>#NUM!</v>
      </c>
      <c r="AT293" s="20">
        <f>T293*1.075</f>
        <v>5.1062500000000002</v>
      </c>
      <c r="AU293" s="20">
        <f>U293*1.075</f>
        <v>4.8052499999999991</v>
      </c>
      <c r="AV293" s="22">
        <f>MIN(AN293,AT293,AU293)</f>
        <v>4.8052499999999991</v>
      </c>
      <c r="AW293" s="20" t="s">
        <v>71</v>
      </c>
      <c r="AX293" s="20" t="s">
        <v>72</v>
      </c>
      <c r="AY293" s="25">
        <v>4.8099999999999996</v>
      </c>
      <c r="AZ293" s="27">
        <f>IF(AND(AY293&gt;0,AY293&lt;=10),AY293*0.25,IF(AND(AY293&gt;10,AY293&lt;=50),AY293*0.17,IF(AND(AY293&gt;10,AY293&lt;=100),AY293*0.12,IF(AY293&gt;100,AY293*0.1))))</f>
        <v>1.2024999999999999</v>
      </c>
      <c r="BA293" s="3">
        <f>AZ293+AY293</f>
        <v>6.0124999999999993</v>
      </c>
      <c r="BB293" s="25">
        <f>BA293+BA293*0.08</f>
        <v>6.4934999999999992</v>
      </c>
      <c r="BC293" s="20" t="s">
        <v>12295</v>
      </c>
    </row>
    <row r="294" spans="1:55" s="20" customFormat="1" ht="30" customHeight="1">
      <c r="A294" s="4" t="s">
        <v>564</v>
      </c>
      <c r="B294" s="5">
        <v>292</v>
      </c>
      <c r="C294" s="116">
        <v>277</v>
      </c>
      <c r="D294" s="116"/>
      <c r="E294" s="3" t="s">
        <v>972</v>
      </c>
      <c r="F294" s="3" t="s">
        <v>973</v>
      </c>
      <c r="G294" s="3" t="s">
        <v>974</v>
      </c>
      <c r="H294" s="3" t="s">
        <v>516</v>
      </c>
      <c r="I294" s="3" t="s">
        <v>102</v>
      </c>
      <c r="J294" s="3" t="s">
        <v>396</v>
      </c>
      <c r="K294" s="6"/>
      <c r="L294" s="3"/>
      <c r="M294" s="6">
        <v>30</v>
      </c>
      <c r="N294" s="3" t="s">
        <v>44</v>
      </c>
      <c r="O294" s="3" t="s">
        <v>569</v>
      </c>
      <c r="P294" s="3" t="s">
        <v>686</v>
      </c>
      <c r="Q294" s="3" t="s">
        <v>976</v>
      </c>
      <c r="R294" s="156">
        <v>8.9</v>
      </c>
      <c r="S294" s="22"/>
      <c r="T294" s="23">
        <v>8.2799999999999994</v>
      </c>
      <c r="U294" s="1" t="s">
        <v>54</v>
      </c>
      <c r="V294" s="21">
        <v>9.0487000000000002</v>
      </c>
      <c r="W294" s="22">
        <v>8.76</v>
      </c>
      <c r="X294" s="22"/>
      <c r="Y294" s="22"/>
      <c r="Z294" s="22">
        <v>14.64</v>
      </c>
      <c r="AA294" s="22"/>
      <c r="AB294" s="22"/>
      <c r="AC294" s="22"/>
      <c r="AD294" s="22"/>
      <c r="AE294" s="24">
        <v>9.0487000000000002</v>
      </c>
      <c r="AF294" s="20">
        <v>10.303000000000001</v>
      </c>
      <c r="AG294" s="20">
        <v>8.9979999999999993</v>
      </c>
      <c r="AI294" s="20">
        <v>14.64</v>
      </c>
      <c r="AN294" s="25">
        <v>8.9</v>
      </c>
      <c r="AO294" s="20" t="s">
        <v>47</v>
      </c>
      <c r="AP294" s="24" t="s">
        <v>48</v>
      </c>
      <c r="AQ294" s="20">
        <f>AVERAGE(SMALL(AE294:AI294,1),SMALL(AE294:AI294,2))</f>
        <v>9.0233500000000006</v>
      </c>
      <c r="AR294" s="20">
        <f>IF(R294 &lt;=( AVERAGE(SMALL(AE294:AI294,1),SMALL(AE294:AI294,2))), R294, "")</f>
        <v>8.9</v>
      </c>
      <c r="AS294" s="20" t="e">
        <f>AVERAGE(SMALL(AJ294:AM294,1),SMALL(AJ294:AM294,2))</f>
        <v>#NUM!</v>
      </c>
      <c r="AT294" s="20">
        <f>T294*1.075</f>
        <v>8.9009999999999998</v>
      </c>
      <c r="AU294" s="20" t="e">
        <f>U294*1.075</f>
        <v>#VALUE!</v>
      </c>
      <c r="AV294" s="22" t="e">
        <f>MIN(AN294,AT294,AU294)</f>
        <v>#VALUE!</v>
      </c>
      <c r="AW294" s="20" t="s">
        <v>977</v>
      </c>
      <c r="AX294" s="20" t="s">
        <v>48</v>
      </c>
      <c r="AY294" s="25">
        <v>8.9</v>
      </c>
      <c r="AZ294" s="27">
        <f>IF(AND(AY294&gt;0,AY294&lt;=10),AY294*0.25,IF(AND(AY294&gt;10,AY294&lt;=50),AY294*0.17,IF(AND(AY294&gt;10,AY294&lt;=100),AY294*0.12,IF(AY294&gt;100,AY294*0.1))))</f>
        <v>2.2250000000000001</v>
      </c>
      <c r="BA294" s="3">
        <f>AZ294+AY294</f>
        <v>11.125</v>
      </c>
      <c r="BB294" s="25">
        <f>BA294+BA294*0.08</f>
        <v>12.015000000000001</v>
      </c>
      <c r="BC294" s="20" t="s">
        <v>12295</v>
      </c>
    </row>
    <row r="295" spans="1:55" s="20" customFormat="1" ht="30" customHeight="1">
      <c r="A295" s="4" t="s">
        <v>564</v>
      </c>
      <c r="B295" s="5">
        <v>293</v>
      </c>
      <c r="C295" s="6"/>
      <c r="D295" s="6"/>
      <c r="E295" s="3" t="s">
        <v>1070</v>
      </c>
      <c r="F295" s="3" t="s">
        <v>1071</v>
      </c>
      <c r="G295" s="3" t="s">
        <v>1072</v>
      </c>
      <c r="H295" s="3" t="s">
        <v>201</v>
      </c>
      <c r="I295" s="3" t="s">
        <v>1075</v>
      </c>
      <c r="J295" s="3" t="s">
        <v>1076</v>
      </c>
      <c r="K295" s="6">
        <v>2</v>
      </c>
      <c r="L295" s="3" t="s">
        <v>79</v>
      </c>
      <c r="M295" s="6">
        <v>50</v>
      </c>
      <c r="N295" s="3" t="s">
        <v>44</v>
      </c>
      <c r="O295" s="3" t="s">
        <v>569</v>
      </c>
      <c r="P295" s="3"/>
      <c r="Q295" s="3" t="s">
        <v>1077</v>
      </c>
      <c r="R295" s="156">
        <v>8.2899999999999991</v>
      </c>
      <c r="S295" s="22"/>
      <c r="T295" s="23">
        <v>4.9400000000000004</v>
      </c>
      <c r="U295" s="1">
        <v>6.67</v>
      </c>
      <c r="V295" s="21">
        <v>2.2682000000000002</v>
      </c>
      <c r="W295" s="22">
        <v>8.3030000000000008</v>
      </c>
      <c r="X295" s="22"/>
      <c r="Y295" s="22"/>
      <c r="Z295" s="22"/>
      <c r="AA295" s="22"/>
      <c r="AB295" s="22"/>
      <c r="AC295" s="22"/>
      <c r="AD295" s="22"/>
      <c r="AE295" s="24">
        <v>2.2682000000000002</v>
      </c>
      <c r="AN295" s="25">
        <v>5.29</v>
      </c>
      <c r="AO295" s="20" t="s">
        <v>207</v>
      </c>
      <c r="AP295" s="24" t="s">
        <v>208</v>
      </c>
      <c r="AQ295" s="20" t="e">
        <f>AVERAGE(SMALL(AE295:AI295,1),SMALL(AE295:AI295,2))</f>
        <v>#NUM!</v>
      </c>
      <c r="AR295" s="20" t="e">
        <f>IF(R295 &lt;=( AVERAGE(SMALL(AE295:AI295,1),SMALL(AE295:AI295,2))), R295, "")</f>
        <v>#NUM!</v>
      </c>
      <c r="AS295" s="20" t="e">
        <f>AVERAGE(SMALL(AJ295:AM295,1),SMALL(AJ295:AM295,2))</f>
        <v>#NUM!</v>
      </c>
      <c r="AT295" s="20">
        <f>T295*1.075</f>
        <v>5.3105000000000002</v>
      </c>
      <c r="AU295" s="20">
        <f>U295*1.075</f>
        <v>7.1702499999999993</v>
      </c>
      <c r="AV295" s="22">
        <f>MIN(AN295,AT295,AU295)</f>
        <v>5.29</v>
      </c>
      <c r="AW295" s="20" t="s">
        <v>71</v>
      </c>
      <c r="AX295" s="20" t="s">
        <v>72</v>
      </c>
      <c r="AY295" s="25">
        <v>7.17</v>
      </c>
      <c r="AZ295" s="27">
        <f>IF(AND(AY295&gt;0,AY295&lt;=10),AY295*0.25,IF(AND(AY295&gt;10,AY295&lt;=50),AY295*0.17,IF(AND(AY295&gt;10,AY295&lt;=100),AY295*0.12,IF(AY295&gt;100,AY295*0.1))))</f>
        <v>1.7925</v>
      </c>
      <c r="BA295" s="3">
        <f>AZ295+AY295</f>
        <v>8.9625000000000004</v>
      </c>
      <c r="BB295" s="25">
        <f>BA295+BA295*0.08</f>
        <v>9.6795000000000009</v>
      </c>
      <c r="BC295" s="20" t="s">
        <v>12295</v>
      </c>
    </row>
    <row r="296" spans="1:55" s="20" customFormat="1" ht="30" customHeight="1">
      <c r="A296" s="4" t="s">
        <v>564</v>
      </c>
      <c r="B296" s="5">
        <v>294</v>
      </c>
      <c r="C296" s="6">
        <v>415</v>
      </c>
      <c r="D296" s="6"/>
      <c r="E296" s="3" t="s">
        <v>1215</v>
      </c>
      <c r="F296" s="3" t="s">
        <v>1216</v>
      </c>
      <c r="G296" s="3" t="s">
        <v>1217</v>
      </c>
      <c r="H296" s="3" t="s">
        <v>797</v>
      </c>
      <c r="I296" s="3" t="s">
        <v>1218</v>
      </c>
      <c r="J296" s="3" t="s">
        <v>1219</v>
      </c>
      <c r="K296" s="6">
        <v>100</v>
      </c>
      <c r="L296" s="3" t="s">
        <v>79</v>
      </c>
      <c r="M296" s="6">
        <v>1</v>
      </c>
      <c r="N296" s="3" t="s">
        <v>44</v>
      </c>
      <c r="O296" s="3" t="s">
        <v>569</v>
      </c>
      <c r="P296" s="3" t="s">
        <v>578</v>
      </c>
      <c r="Q296" s="3" t="s">
        <v>1220</v>
      </c>
      <c r="R296" s="156">
        <v>2.1</v>
      </c>
      <c r="S296" s="22"/>
      <c r="T296" s="23">
        <v>1.96</v>
      </c>
      <c r="U296" s="1">
        <v>1.52</v>
      </c>
      <c r="V296" s="21"/>
      <c r="W296" s="22"/>
      <c r="X296" s="22"/>
      <c r="Y296" s="22"/>
      <c r="Z296" s="22"/>
      <c r="AA296" s="22"/>
      <c r="AB296" s="22"/>
      <c r="AC296" s="22"/>
      <c r="AD296" s="22"/>
      <c r="AE296" s="24"/>
      <c r="AN296" s="25">
        <v>2.1</v>
      </c>
      <c r="AO296" s="20" t="s">
        <v>47</v>
      </c>
      <c r="AP296" s="24" t="s">
        <v>48</v>
      </c>
      <c r="AQ296" s="20" t="e">
        <f>AVERAGE(SMALL(AE296:AI296,1),SMALL(AE296:AI296,2))</f>
        <v>#NUM!</v>
      </c>
      <c r="AR296" s="20" t="e">
        <f>IF(R296 &lt;=( AVERAGE(SMALL(AE296:AI296,1),SMALL(AE296:AI296,2))), R296, "")</f>
        <v>#NUM!</v>
      </c>
      <c r="AS296" s="20" t="e">
        <f>AVERAGE(SMALL(AJ296:AM296,1),SMALL(AJ296:AM296,2))</f>
        <v>#NUM!</v>
      </c>
      <c r="AT296" s="20">
        <f>T296*1.075</f>
        <v>2.1069999999999998</v>
      </c>
      <c r="AU296" s="20">
        <f>U296*1.075</f>
        <v>1.6339999999999999</v>
      </c>
      <c r="AV296" s="22">
        <f>MIN(AN296,AT296,AU296)</f>
        <v>1.6339999999999999</v>
      </c>
      <c r="AW296" s="20" t="s">
        <v>71</v>
      </c>
      <c r="AX296" s="20" t="s">
        <v>72</v>
      </c>
      <c r="AY296" s="25">
        <v>1.63</v>
      </c>
      <c r="AZ296" s="27">
        <f>IF(AND(AY296&gt;0,AY296&lt;=10),AY296*0.25,IF(AND(AY296&gt;10,AY296&lt;=50),AY296*0.17,IF(AND(AY296&gt;10,AY296&lt;=100),AY296*0.12,IF(AY296&gt;100,AY296*0.1))))</f>
        <v>0.40749999999999997</v>
      </c>
      <c r="BA296" s="3">
        <f>AZ296+AY296</f>
        <v>2.0374999999999996</v>
      </c>
      <c r="BB296" s="25">
        <f>BA296+BA296*0.08</f>
        <v>2.2004999999999995</v>
      </c>
      <c r="BC296" s="20" t="s">
        <v>12295</v>
      </c>
    </row>
    <row r="297" spans="1:55" s="20" customFormat="1" ht="30" customHeight="1">
      <c r="A297" s="4" t="s">
        <v>564</v>
      </c>
      <c r="B297" s="5">
        <v>295</v>
      </c>
      <c r="C297" s="6">
        <v>417</v>
      </c>
      <c r="D297" s="6"/>
      <c r="E297" s="3" t="s">
        <v>1197</v>
      </c>
      <c r="F297" s="3" t="s">
        <v>1198</v>
      </c>
      <c r="G297" s="3" t="s">
        <v>1199</v>
      </c>
      <c r="H297" s="3" t="s">
        <v>1200</v>
      </c>
      <c r="I297" s="3" t="s">
        <v>1201</v>
      </c>
      <c r="J297" s="3" t="s">
        <v>1202</v>
      </c>
      <c r="K297" s="6">
        <v>20</v>
      </c>
      <c r="L297" s="3" t="s">
        <v>67</v>
      </c>
      <c r="M297" s="6">
        <v>1</v>
      </c>
      <c r="N297" s="3" t="s">
        <v>44</v>
      </c>
      <c r="O297" s="3" t="s">
        <v>569</v>
      </c>
      <c r="P297" s="3" t="s">
        <v>601</v>
      </c>
      <c r="Q297" s="3" t="s">
        <v>1203</v>
      </c>
      <c r="R297" s="156">
        <v>3.8</v>
      </c>
      <c r="S297" s="22"/>
      <c r="T297" s="23">
        <v>3.53</v>
      </c>
      <c r="U297" s="1" t="s">
        <v>150</v>
      </c>
      <c r="V297" s="21"/>
      <c r="W297" s="22"/>
      <c r="X297" s="22"/>
      <c r="Y297" s="22"/>
      <c r="Z297" s="22">
        <v>3.8</v>
      </c>
      <c r="AA297" s="22"/>
      <c r="AB297" s="22"/>
      <c r="AC297" s="22"/>
      <c r="AD297" s="22"/>
      <c r="AE297" s="24"/>
      <c r="AI297" s="20">
        <v>3.8</v>
      </c>
      <c r="AN297" s="25">
        <v>3.8</v>
      </c>
      <c r="AO297" s="20" t="s">
        <v>47</v>
      </c>
      <c r="AP297" s="24" t="s">
        <v>48</v>
      </c>
      <c r="AQ297" s="20" t="e">
        <f>AVERAGE(SMALL(AE297:AI297,1),SMALL(AE297:AI297,2))</f>
        <v>#NUM!</v>
      </c>
      <c r="AR297" s="20" t="e">
        <f>IF(R297 &lt;=( AVERAGE(SMALL(AE297:AI297,1),SMALL(AE297:AI297,2))), R297, "")</f>
        <v>#NUM!</v>
      </c>
      <c r="AS297" s="20" t="e">
        <f>AVERAGE(SMALL(AJ297:AM297,1),SMALL(AJ297:AM297,2))</f>
        <v>#NUM!</v>
      </c>
      <c r="AT297" s="20">
        <f>T297*1.075</f>
        <v>3.7947499999999996</v>
      </c>
      <c r="AU297" s="20" t="e">
        <f>U297*1.075</f>
        <v>#VALUE!</v>
      </c>
      <c r="AV297" s="22" t="e">
        <f>MIN(AN297,AT297,AU297)</f>
        <v>#VALUE!</v>
      </c>
      <c r="AW297" s="20" t="s">
        <v>71</v>
      </c>
      <c r="AX297" s="20" t="s">
        <v>72</v>
      </c>
      <c r="AY297" s="25">
        <v>3.794</v>
      </c>
      <c r="AZ297" s="27">
        <f>IF(AND(AY297&gt;0,AY297&lt;=10),AY297*0.25,IF(AND(AY297&gt;10,AY297&lt;=50),AY297*0.17,IF(AND(AY297&gt;10,AY297&lt;=100),AY297*0.12,IF(AY297&gt;100,AY297*0.1))))</f>
        <v>0.94850000000000001</v>
      </c>
      <c r="BA297" s="3">
        <f>AZ297+AY297</f>
        <v>4.7424999999999997</v>
      </c>
      <c r="BB297" s="25">
        <f>BA297+BA297*0.08</f>
        <v>5.1219000000000001</v>
      </c>
      <c r="BC297" s="20" t="s">
        <v>12295</v>
      </c>
    </row>
    <row r="298" spans="1:55" s="20" customFormat="1" ht="30" customHeight="1">
      <c r="A298" s="4" t="s">
        <v>564</v>
      </c>
      <c r="B298" s="5">
        <v>296</v>
      </c>
      <c r="C298" s="6">
        <v>416</v>
      </c>
      <c r="D298" s="6"/>
      <c r="E298" s="3" t="s">
        <v>1209</v>
      </c>
      <c r="F298" s="3" t="s">
        <v>1210</v>
      </c>
      <c r="G298" s="3" t="s">
        <v>1199</v>
      </c>
      <c r="H298" s="3" t="s">
        <v>1200</v>
      </c>
      <c r="I298" s="3" t="s">
        <v>1211</v>
      </c>
      <c r="J298" s="3" t="s">
        <v>1212</v>
      </c>
      <c r="K298" s="6">
        <v>100</v>
      </c>
      <c r="L298" s="3" t="s">
        <v>79</v>
      </c>
      <c r="M298" s="6">
        <v>1</v>
      </c>
      <c r="N298" s="3" t="s">
        <v>44</v>
      </c>
      <c r="O298" s="3" t="s">
        <v>569</v>
      </c>
      <c r="P298" s="3" t="s">
        <v>578</v>
      </c>
      <c r="Q298" s="3" t="s">
        <v>1213</v>
      </c>
      <c r="R298" s="156">
        <v>2.2999999999999998</v>
      </c>
      <c r="S298" s="22"/>
      <c r="T298" s="23">
        <v>2.15</v>
      </c>
      <c r="U298" s="1">
        <v>1.35</v>
      </c>
      <c r="V298" s="21"/>
      <c r="W298" s="22"/>
      <c r="X298" s="22"/>
      <c r="Y298" s="22"/>
      <c r="Z298" s="22"/>
      <c r="AA298" s="22"/>
      <c r="AB298" s="22"/>
      <c r="AC298" s="22"/>
      <c r="AD298" s="22"/>
      <c r="AE298" s="24"/>
      <c r="AN298" s="25">
        <v>2.2999999999999998</v>
      </c>
      <c r="AO298" s="20" t="s">
        <v>47</v>
      </c>
      <c r="AP298" s="24" t="s">
        <v>48</v>
      </c>
      <c r="AQ298" s="20" t="e">
        <f>AVERAGE(SMALL(AE298:AI298,1),SMALL(AE298:AI298,2))</f>
        <v>#NUM!</v>
      </c>
      <c r="AR298" s="20" t="e">
        <f>IF(R298 &lt;=( AVERAGE(SMALL(AE298:AI298,1),SMALL(AE298:AI298,2))), R298, "")</f>
        <v>#NUM!</v>
      </c>
      <c r="AS298" s="20" t="e">
        <f>AVERAGE(SMALL(AJ298:AM298,1),SMALL(AJ298:AM298,2))</f>
        <v>#NUM!</v>
      </c>
      <c r="AT298" s="20">
        <f>T298*1.075</f>
        <v>2.3112499999999998</v>
      </c>
      <c r="AU298" s="20">
        <f>U298*1.075</f>
        <v>1.4512499999999999</v>
      </c>
      <c r="AV298" s="22">
        <f>MIN(AN298,AT298,AU298)</f>
        <v>1.4512499999999999</v>
      </c>
      <c r="AW298" s="20" t="s">
        <v>71</v>
      </c>
      <c r="AX298" s="20" t="s">
        <v>72</v>
      </c>
      <c r="AY298" s="25">
        <v>1.4510000000000001</v>
      </c>
      <c r="AZ298" s="27">
        <f>IF(AND(AY298&gt;0,AY298&lt;=10),AY298*0.25,IF(AND(AY298&gt;10,AY298&lt;=50),AY298*0.17,IF(AND(AY298&gt;10,AY298&lt;=100),AY298*0.12,IF(AY298&gt;100,AY298*0.1))))</f>
        <v>0.36275000000000002</v>
      </c>
      <c r="BA298" s="3">
        <f>AZ298+AY298</f>
        <v>1.8137500000000002</v>
      </c>
      <c r="BB298" s="25">
        <f>BA298+BA298*0.08</f>
        <v>1.9588500000000002</v>
      </c>
      <c r="BC298" s="20" t="s">
        <v>12295</v>
      </c>
    </row>
    <row r="299" spans="1:55" s="20" customFormat="1" ht="30" customHeight="1">
      <c r="A299" s="4" t="s">
        <v>564</v>
      </c>
      <c r="B299" s="5">
        <v>297</v>
      </c>
      <c r="C299" s="6">
        <v>416</v>
      </c>
      <c r="D299" s="6"/>
      <c r="E299" s="3" t="s">
        <v>1209</v>
      </c>
      <c r="F299" s="3" t="s">
        <v>1210</v>
      </c>
      <c r="G299" s="3" t="s">
        <v>1199</v>
      </c>
      <c r="H299" s="3" t="s">
        <v>1200</v>
      </c>
      <c r="I299" s="3" t="s">
        <v>1211</v>
      </c>
      <c r="J299" s="3" t="s">
        <v>1214</v>
      </c>
      <c r="K299" s="6">
        <v>1000</v>
      </c>
      <c r="L299" s="3" t="s">
        <v>79</v>
      </c>
      <c r="M299" s="6">
        <v>1</v>
      </c>
      <c r="N299" s="3" t="s">
        <v>44</v>
      </c>
      <c r="O299" s="3" t="s">
        <v>569</v>
      </c>
      <c r="P299" s="3" t="s">
        <v>578</v>
      </c>
      <c r="Q299" s="3" t="s">
        <v>1213</v>
      </c>
      <c r="R299" s="156">
        <v>11.36</v>
      </c>
      <c r="S299" s="22"/>
      <c r="T299" s="23">
        <v>10.62</v>
      </c>
      <c r="U299" s="1">
        <v>7.11</v>
      </c>
      <c r="V299" s="21"/>
      <c r="W299" s="22"/>
      <c r="X299" s="22"/>
      <c r="Y299" s="22"/>
      <c r="Z299" s="22"/>
      <c r="AA299" s="22"/>
      <c r="AB299" s="22"/>
      <c r="AC299" s="22"/>
      <c r="AD299" s="22"/>
      <c r="AE299" s="24"/>
      <c r="AN299" s="25">
        <v>11.36</v>
      </c>
      <c r="AO299" s="20" t="s">
        <v>47</v>
      </c>
      <c r="AP299" s="24" t="s">
        <v>48</v>
      </c>
      <c r="AQ299" s="20" t="e">
        <f>AVERAGE(SMALL(AE299:AI299,1),SMALL(AE299:AI299,2))</f>
        <v>#NUM!</v>
      </c>
      <c r="AR299" s="20" t="e">
        <f>IF(R299 &lt;=( AVERAGE(SMALL(AE299:AI299,1),SMALL(AE299:AI299,2))), R299, "")</f>
        <v>#NUM!</v>
      </c>
      <c r="AS299" s="20" t="e">
        <f>AVERAGE(SMALL(AJ299:AM299,1),SMALL(AJ299:AM299,2))</f>
        <v>#NUM!</v>
      </c>
      <c r="AT299" s="20">
        <f>T299*1.075</f>
        <v>11.416499999999999</v>
      </c>
      <c r="AU299" s="20">
        <f>U299*1.075</f>
        <v>7.6432500000000001</v>
      </c>
      <c r="AV299" s="22">
        <f>MIN(AN299,AT299,AU299)</f>
        <v>7.6432500000000001</v>
      </c>
      <c r="AW299" s="20" t="s">
        <v>71</v>
      </c>
      <c r="AX299" s="20" t="s">
        <v>72</v>
      </c>
      <c r="AY299" s="25">
        <v>7.64</v>
      </c>
      <c r="AZ299" s="27">
        <f>IF(AND(AY299&gt;0,AY299&lt;=10),AY299*0.25,IF(AND(AY299&gt;10,AY299&lt;=50),AY299*0.17,IF(AND(AY299&gt;10,AY299&lt;=100),AY299*0.12,IF(AY299&gt;100,AY299*0.1))))</f>
        <v>1.91</v>
      </c>
      <c r="BA299" s="3">
        <f>AZ299+AY299</f>
        <v>9.5499999999999989</v>
      </c>
      <c r="BB299" s="25">
        <f>BA299+BA299*0.08</f>
        <v>10.313999999999998</v>
      </c>
      <c r="BC299" s="20" t="s">
        <v>12295</v>
      </c>
    </row>
    <row r="300" spans="1:55" s="20" customFormat="1" ht="30" customHeight="1">
      <c r="A300" s="4" t="s">
        <v>564</v>
      </c>
      <c r="B300" s="5">
        <v>298</v>
      </c>
      <c r="C300" s="6">
        <v>103</v>
      </c>
      <c r="D300" s="6"/>
      <c r="E300" s="3" t="s">
        <v>724</v>
      </c>
      <c r="F300" s="3" t="s">
        <v>725</v>
      </c>
      <c r="G300" s="3" t="s">
        <v>726</v>
      </c>
      <c r="H300" s="3" t="s">
        <v>727</v>
      </c>
      <c r="I300" s="3" t="s">
        <v>123</v>
      </c>
      <c r="J300" s="3" t="s">
        <v>728</v>
      </c>
      <c r="K300" s="6">
        <v>150</v>
      </c>
      <c r="L300" s="3" t="s">
        <v>79</v>
      </c>
      <c r="M300" s="6">
        <v>1</v>
      </c>
      <c r="N300" s="3" t="s">
        <v>44</v>
      </c>
      <c r="O300" s="3" t="s">
        <v>569</v>
      </c>
      <c r="P300" s="3" t="s">
        <v>578</v>
      </c>
      <c r="Q300" s="3" t="s">
        <v>729</v>
      </c>
      <c r="R300" s="156">
        <v>2.2999999999999998</v>
      </c>
      <c r="S300" s="22"/>
      <c r="T300" s="23">
        <v>2.15</v>
      </c>
      <c r="U300" s="1">
        <v>1.5</v>
      </c>
      <c r="V300" s="21"/>
      <c r="W300" s="22"/>
      <c r="X300" s="22"/>
      <c r="Y300" s="22"/>
      <c r="Z300" s="22"/>
      <c r="AA300" s="22"/>
      <c r="AB300" s="22"/>
      <c r="AC300" s="22"/>
      <c r="AD300" s="22"/>
      <c r="AE300" s="24"/>
      <c r="AN300" s="25">
        <v>2.2999999999999998</v>
      </c>
      <c r="AO300" s="20" t="s">
        <v>47</v>
      </c>
      <c r="AP300" s="24" t="s">
        <v>48</v>
      </c>
      <c r="AQ300" s="20" t="e">
        <f>AVERAGE(SMALL(AE300:AI300,1),SMALL(AE300:AI300,2))</f>
        <v>#NUM!</v>
      </c>
      <c r="AR300" s="20" t="e">
        <f>IF(R300 &lt;=( AVERAGE(SMALL(AE300:AI300,1),SMALL(AE300:AI300,2))), R300, "")</f>
        <v>#NUM!</v>
      </c>
      <c r="AS300" s="20" t="e">
        <f>AVERAGE(SMALL(AJ300:AM300,1),SMALL(AJ300:AM300,2))</f>
        <v>#NUM!</v>
      </c>
      <c r="AT300" s="20">
        <f>T300*1.075</f>
        <v>2.3112499999999998</v>
      </c>
      <c r="AU300" s="20">
        <f>U300*1.075</f>
        <v>1.6124999999999998</v>
      </c>
      <c r="AV300" s="22">
        <f>MIN(AN300,AT300,AU300)</f>
        <v>1.6124999999999998</v>
      </c>
      <c r="AW300" s="20" t="s">
        <v>71</v>
      </c>
      <c r="AX300" s="20" t="s">
        <v>72</v>
      </c>
      <c r="AY300" s="25">
        <v>1.61</v>
      </c>
      <c r="AZ300" s="27">
        <f>IF(AND(AY300&gt;0,AY300&lt;=10),AY300*0.25,IF(AND(AY300&gt;10,AY300&lt;=50),AY300*0.17,IF(AND(AY300&gt;10,AY300&lt;=100),AY300*0.12,IF(AY300&gt;100,AY300*0.1))))</f>
        <v>0.40250000000000002</v>
      </c>
      <c r="BA300" s="3">
        <f>AZ300+AY300</f>
        <v>2.0125000000000002</v>
      </c>
      <c r="BB300" s="25">
        <f>BA300+BA300*0.08</f>
        <v>2.1735000000000002</v>
      </c>
      <c r="BC300" s="20" t="s">
        <v>12295</v>
      </c>
    </row>
    <row r="301" spans="1:55" s="20" customFormat="1" ht="30" customHeight="1">
      <c r="A301" s="4" t="s">
        <v>564</v>
      </c>
      <c r="B301" s="5">
        <v>299</v>
      </c>
      <c r="C301" s="6">
        <v>105</v>
      </c>
      <c r="D301" s="6"/>
      <c r="E301" s="3" t="s">
        <v>730</v>
      </c>
      <c r="F301" s="3" t="s">
        <v>725</v>
      </c>
      <c r="G301" s="3" t="s">
        <v>726</v>
      </c>
      <c r="H301" s="3" t="s">
        <v>635</v>
      </c>
      <c r="I301" s="3" t="s">
        <v>123</v>
      </c>
      <c r="J301" s="3" t="s">
        <v>728</v>
      </c>
      <c r="K301" s="6">
        <v>150</v>
      </c>
      <c r="L301" s="3" t="s">
        <v>79</v>
      </c>
      <c r="M301" s="6">
        <v>1</v>
      </c>
      <c r="N301" s="3" t="s">
        <v>44</v>
      </c>
      <c r="O301" s="3" t="s">
        <v>569</v>
      </c>
      <c r="P301" s="3" t="s">
        <v>578</v>
      </c>
      <c r="Q301" s="3" t="s">
        <v>731</v>
      </c>
      <c r="R301" s="156">
        <v>2.6</v>
      </c>
      <c r="S301" s="22"/>
      <c r="T301" s="23">
        <v>2.4300000000000002</v>
      </c>
      <c r="U301" s="1">
        <v>1.5</v>
      </c>
      <c r="V301" s="21"/>
      <c r="W301" s="22"/>
      <c r="X301" s="22"/>
      <c r="Y301" s="22"/>
      <c r="Z301" s="22"/>
      <c r="AA301" s="22"/>
      <c r="AB301" s="22"/>
      <c r="AC301" s="22"/>
      <c r="AD301" s="22"/>
      <c r="AE301" s="24"/>
      <c r="AN301" s="25">
        <v>2.6</v>
      </c>
      <c r="AO301" s="20" t="s">
        <v>47</v>
      </c>
      <c r="AP301" s="24" t="s">
        <v>48</v>
      </c>
      <c r="AQ301" s="20" t="e">
        <f>AVERAGE(SMALL(AE301:AI301,1),SMALL(AE301:AI301,2))</f>
        <v>#NUM!</v>
      </c>
      <c r="AR301" s="20" t="e">
        <f>IF(R301 &lt;=( AVERAGE(SMALL(AE301:AI301,1),SMALL(AE301:AI301,2))), R301, "")</f>
        <v>#NUM!</v>
      </c>
      <c r="AS301" s="20" t="e">
        <f>AVERAGE(SMALL(AJ301:AM301,1),SMALL(AJ301:AM301,2))</f>
        <v>#NUM!</v>
      </c>
      <c r="AT301" s="20">
        <f>T301*1.075</f>
        <v>2.61225</v>
      </c>
      <c r="AU301" s="20">
        <f>U301*1.075</f>
        <v>1.6124999999999998</v>
      </c>
      <c r="AV301" s="22">
        <f>MIN(AN301,AT301,AU301)</f>
        <v>1.6124999999999998</v>
      </c>
      <c r="AW301" s="20" t="s">
        <v>71</v>
      </c>
      <c r="AX301" s="20" t="s">
        <v>72</v>
      </c>
      <c r="AY301" s="25">
        <v>1.61</v>
      </c>
      <c r="AZ301" s="27">
        <f>IF(AND(AY301&gt;0,AY301&lt;=10),AY301*0.25,IF(AND(AY301&gt;10,AY301&lt;=50),AY301*0.17,IF(AND(AY301&gt;10,AY301&lt;=100),AY301*0.12,IF(AY301&gt;100,AY301*0.1))))</f>
        <v>0.40250000000000002</v>
      </c>
      <c r="BA301" s="3">
        <f>AZ301+AY301</f>
        <v>2.0125000000000002</v>
      </c>
      <c r="BB301" s="25">
        <f>BA301+BA301*0.08</f>
        <v>2.1735000000000002</v>
      </c>
      <c r="BC301" s="20" t="s">
        <v>12295</v>
      </c>
    </row>
    <row r="302" spans="1:55" s="20" customFormat="1" ht="30" customHeight="1">
      <c r="A302" s="4" t="s">
        <v>564</v>
      </c>
      <c r="B302" s="5">
        <v>300</v>
      </c>
      <c r="C302" s="6">
        <v>114</v>
      </c>
      <c r="D302" s="6"/>
      <c r="E302" s="3" t="s">
        <v>737</v>
      </c>
      <c r="F302" s="3" t="s">
        <v>756</v>
      </c>
      <c r="G302" s="3" t="s">
        <v>439</v>
      </c>
      <c r="H302" s="3" t="s">
        <v>727</v>
      </c>
      <c r="I302" s="3" t="s">
        <v>455</v>
      </c>
      <c r="J302" s="3" t="s">
        <v>757</v>
      </c>
      <c r="K302" s="6">
        <v>60</v>
      </c>
      <c r="L302" s="3" t="s">
        <v>79</v>
      </c>
      <c r="M302" s="6">
        <v>1</v>
      </c>
      <c r="N302" s="3" t="s">
        <v>44</v>
      </c>
      <c r="O302" s="3" t="s">
        <v>569</v>
      </c>
      <c r="P302" s="3" t="s">
        <v>578</v>
      </c>
      <c r="Q302" s="3" t="s">
        <v>758</v>
      </c>
      <c r="R302" s="156">
        <v>1.84</v>
      </c>
      <c r="S302" s="22"/>
      <c r="T302" s="23">
        <v>1.72</v>
      </c>
      <c r="U302" s="1" t="s">
        <v>150</v>
      </c>
      <c r="V302" s="21">
        <v>1.861</v>
      </c>
      <c r="W302" s="22">
        <v>1.81</v>
      </c>
      <c r="X302" s="22"/>
      <c r="Y302" s="22"/>
      <c r="Z302" s="22"/>
      <c r="AA302" s="22"/>
      <c r="AB302" s="22"/>
      <c r="AC302" s="22"/>
      <c r="AD302" s="22"/>
      <c r="AE302" s="24">
        <v>1.861</v>
      </c>
      <c r="AF302" s="20">
        <v>2.2852000000000001</v>
      </c>
      <c r="AG302" s="20">
        <v>1.8506</v>
      </c>
      <c r="AN302" s="25">
        <v>1.84</v>
      </c>
      <c r="AO302" s="20" t="s">
        <v>47</v>
      </c>
      <c r="AP302" s="24" t="s">
        <v>48</v>
      </c>
      <c r="AQ302" s="20">
        <f>AVERAGE(SMALL(AE302:AI302,1),SMALL(AE302:AI302,2))</f>
        <v>1.8557999999999999</v>
      </c>
      <c r="AR302" s="20">
        <f>IF(R302 &lt;=( AVERAGE(SMALL(AE302:AI302,1),SMALL(AE302:AI302,2))), R302, "")</f>
        <v>1.84</v>
      </c>
      <c r="AS302" s="20" t="e">
        <f>AVERAGE(SMALL(AJ302:AM302,1),SMALL(AJ302:AM302,2))</f>
        <v>#NUM!</v>
      </c>
      <c r="AT302" s="20">
        <f>T302*1.075</f>
        <v>1.849</v>
      </c>
      <c r="AU302" s="20" t="e">
        <f>U302*1.075</f>
        <v>#VALUE!</v>
      </c>
      <c r="AV302" s="22" t="e">
        <f>MIN(AN302,AT302,AU302)</f>
        <v>#VALUE!</v>
      </c>
      <c r="AW302" s="26" t="s">
        <v>759</v>
      </c>
      <c r="AX302" s="26" t="s">
        <v>48</v>
      </c>
      <c r="AY302" s="25">
        <v>1.84</v>
      </c>
      <c r="AZ302" s="27">
        <f>IF(AND(AY302&gt;0,AY302&lt;=10),AY302*0.25,IF(AND(AY302&gt;10,AY302&lt;=50),AY302*0.17,IF(AND(AY302&gt;10,AY302&lt;=100),AY302*0.12,IF(AY302&gt;100,AY302*0.1))))</f>
        <v>0.46</v>
      </c>
      <c r="BA302" s="3">
        <f>AZ302+AY302</f>
        <v>2.3000000000000003</v>
      </c>
      <c r="BB302" s="25">
        <f>BA302+BA302*0.08</f>
        <v>2.4840000000000004</v>
      </c>
      <c r="BC302" s="20" t="s">
        <v>12295</v>
      </c>
    </row>
    <row r="303" spans="1:55" s="20" customFormat="1" ht="30" customHeight="1">
      <c r="A303" s="4" t="s">
        <v>564</v>
      </c>
      <c r="B303" s="5">
        <v>301</v>
      </c>
      <c r="C303" s="6">
        <v>115</v>
      </c>
      <c r="D303" s="6"/>
      <c r="E303" s="3" t="s">
        <v>737</v>
      </c>
      <c r="F303" s="3" t="s">
        <v>739</v>
      </c>
      <c r="G303" s="3" t="s">
        <v>439</v>
      </c>
      <c r="H303" s="3" t="s">
        <v>635</v>
      </c>
      <c r="I303" s="3" t="s">
        <v>455</v>
      </c>
      <c r="J303" s="3" t="s">
        <v>740</v>
      </c>
      <c r="K303" s="6">
        <v>60</v>
      </c>
      <c r="L303" s="3" t="s">
        <v>79</v>
      </c>
      <c r="M303" s="6">
        <v>1</v>
      </c>
      <c r="N303" s="3" t="s">
        <v>44</v>
      </c>
      <c r="O303" s="3" t="s">
        <v>569</v>
      </c>
      <c r="P303" s="3" t="s">
        <v>578</v>
      </c>
      <c r="Q303" s="3" t="s">
        <v>741</v>
      </c>
      <c r="R303" s="156">
        <v>3</v>
      </c>
      <c r="S303" s="22"/>
      <c r="T303" s="23">
        <v>2.79</v>
      </c>
      <c r="U303" s="1">
        <v>2.25</v>
      </c>
      <c r="V303" s="21">
        <v>2.9982000000000002</v>
      </c>
      <c r="W303" s="22"/>
      <c r="X303" s="22"/>
      <c r="Y303" s="22"/>
      <c r="Z303" s="22"/>
      <c r="AA303" s="22"/>
      <c r="AB303" s="22"/>
      <c r="AC303" s="22"/>
      <c r="AD303" s="22"/>
      <c r="AE303" s="24">
        <v>2.9982000000000002</v>
      </c>
      <c r="AG303" s="20">
        <v>2.9815</v>
      </c>
      <c r="AN303" s="25">
        <v>2.9889999999999999</v>
      </c>
      <c r="AO303" s="20" t="s">
        <v>207</v>
      </c>
      <c r="AP303" s="24" t="s">
        <v>208</v>
      </c>
      <c r="AQ303" s="20">
        <f>AVERAGE(SMALL(AE303:AI303,1),SMALL(AE303:AI303,2))</f>
        <v>2.9898500000000001</v>
      </c>
      <c r="AR303" s="20" t="str">
        <f>IF(R303 &lt;=( AVERAGE(SMALL(AE303:AI303,1),SMALL(AE303:AI303,2))), R303, "")</f>
        <v/>
      </c>
      <c r="AS303" s="20" t="e">
        <f>AVERAGE(SMALL(AJ303:AM303,1),SMALL(AJ303:AM303,2))</f>
        <v>#NUM!</v>
      </c>
      <c r="AT303" s="20">
        <f>T303*1.075</f>
        <v>2.99925</v>
      </c>
      <c r="AU303" s="20">
        <f>U303*1.075</f>
        <v>2.4187499999999997</v>
      </c>
      <c r="AV303" s="22">
        <f>MIN(AN303,AT303,AU303)</f>
        <v>2.4187499999999997</v>
      </c>
      <c r="AW303" s="20" t="s">
        <v>71</v>
      </c>
      <c r="AX303" s="20" t="s">
        <v>72</v>
      </c>
      <c r="AY303" s="25">
        <v>2.42</v>
      </c>
      <c r="AZ303" s="27">
        <f>IF(AND(AY303&gt;0,AY303&lt;=10),AY303*0.25,IF(AND(AY303&gt;10,AY303&lt;=50),AY303*0.17,IF(AND(AY303&gt;10,AY303&lt;=100),AY303*0.12,IF(AY303&gt;100,AY303*0.1))))</f>
        <v>0.60499999999999998</v>
      </c>
      <c r="BA303" s="3">
        <f>AZ303+AY303</f>
        <v>3.0249999999999999</v>
      </c>
      <c r="BB303" s="25">
        <f>BA303+BA303*0.08</f>
        <v>3.2669999999999999</v>
      </c>
      <c r="BC303" s="20" t="s">
        <v>12295</v>
      </c>
    </row>
    <row r="304" spans="1:55" s="20" customFormat="1" ht="30" customHeight="1">
      <c r="A304" s="4" t="s">
        <v>564</v>
      </c>
      <c r="B304" s="5">
        <v>302</v>
      </c>
      <c r="C304" s="6">
        <v>116</v>
      </c>
      <c r="D304" s="6"/>
      <c r="E304" s="3" t="s">
        <v>737</v>
      </c>
      <c r="F304" s="3" t="s">
        <v>438</v>
      </c>
      <c r="G304" s="3" t="s">
        <v>439</v>
      </c>
      <c r="H304" s="3" t="s">
        <v>201</v>
      </c>
      <c r="I304" s="3" t="s">
        <v>139</v>
      </c>
      <c r="J304" s="3" t="s">
        <v>659</v>
      </c>
      <c r="K304" s="6"/>
      <c r="L304" s="3"/>
      <c r="M304" s="6">
        <v>16</v>
      </c>
      <c r="N304" s="3" t="s">
        <v>44</v>
      </c>
      <c r="O304" s="3" t="s">
        <v>569</v>
      </c>
      <c r="P304" s="3" t="s">
        <v>646</v>
      </c>
      <c r="Q304" s="3" t="s">
        <v>738</v>
      </c>
      <c r="R304" s="156">
        <v>5.89</v>
      </c>
      <c r="S304" s="22"/>
      <c r="T304" s="23">
        <v>5.5</v>
      </c>
      <c r="U304" s="1">
        <v>3.65</v>
      </c>
      <c r="V304" s="21">
        <v>5.9637000000000002</v>
      </c>
      <c r="W304" s="22">
        <v>5.82</v>
      </c>
      <c r="X304" s="22"/>
      <c r="Y304" s="22"/>
      <c r="Z304" s="22"/>
      <c r="AA304" s="22"/>
      <c r="AB304" s="22"/>
      <c r="AC304" s="22"/>
      <c r="AD304" s="22"/>
      <c r="AE304" s="24">
        <v>5.9637000000000002</v>
      </c>
      <c r="AF304" s="20">
        <v>7.3314000000000004</v>
      </c>
      <c r="AG304" s="20">
        <v>5.9306000000000001</v>
      </c>
      <c r="AN304" s="25">
        <v>5.89</v>
      </c>
      <c r="AO304" s="20" t="s">
        <v>47</v>
      </c>
      <c r="AP304" s="24" t="s">
        <v>48</v>
      </c>
      <c r="AQ304" s="20">
        <f>AVERAGE(SMALL(AE304:AI304,1),SMALL(AE304:AI304,2))</f>
        <v>5.9471500000000006</v>
      </c>
      <c r="AR304" s="20">
        <f>IF(R304 &lt;=( AVERAGE(SMALL(AE304:AI304,1),SMALL(AE304:AI304,2))), R304, "")</f>
        <v>5.89</v>
      </c>
      <c r="AS304" s="20" t="e">
        <f>AVERAGE(SMALL(AJ304:AM304,1),SMALL(AJ304:AM304,2))</f>
        <v>#NUM!</v>
      </c>
      <c r="AT304" s="20">
        <f>T304*1.075</f>
        <v>5.9124999999999996</v>
      </c>
      <c r="AU304" s="20">
        <f>U304*1.075</f>
        <v>3.9237499999999996</v>
      </c>
      <c r="AV304" s="22">
        <f>MIN(AN304,AT304,AU304)</f>
        <v>3.9237499999999996</v>
      </c>
      <c r="AW304" s="20" t="s">
        <v>71</v>
      </c>
      <c r="AX304" s="20" t="s">
        <v>72</v>
      </c>
      <c r="AY304" s="25">
        <v>3.923</v>
      </c>
      <c r="AZ304" s="27">
        <f>IF(AND(AY304&gt;0,AY304&lt;=10),AY304*0.25,IF(AND(AY304&gt;10,AY304&lt;=50),AY304*0.17,IF(AND(AY304&gt;10,AY304&lt;=100),AY304*0.12,IF(AY304&gt;100,AY304*0.1))))</f>
        <v>0.98075000000000001</v>
      </c>
      <c r="BA304" s="3">
        <f>AZ304+AY304</f>
        <v>4.9037500000000005</v>
      </c>
      <c r="BB304" s="25">
        <f>BA304+BA304*0.08</f>
        <v>5.2960500000000001</v>
      </c>
      <c r="BC304" s="20" t="s">
        <v>12295</v>
      </c>
    </row>
    <row r="305" spans="1:55" s="20" customFormat="1" ht="30" customHeight="1">
      <c r="A305" s="4" t="s">
        <v>564</v>
      </c>
      <c r="B305" s="5">
        <v>303</v>
      </c>
      <c r="C305" s="6">
        <v>117</v>
      </c>
      <c r="D305" s="6"/>
      <c r="E305" s="3" t="s">
        <v>750</v>
      </c>
      <c r="F305" s="3" t="s">
        <v>751</v>
      </c>
      <c r="G305" s="3" t="s">
        <v>752</v>
      </c>
      <c r="H305" s="3" t="s">
        <v>201</v>
      </c>
      <c r="I305" s="3" t="s">
        <v>139</v>
      </c>
      <c r="J305" s="3" t="s">
        <v>640</v>
      </c>
      <c r="K305" s="6"/>
      <c r="L305" s="3"/>
      <c r="M305" s="6">
        <v>16</v>
      </c>
      <c r="N305" s="3" t="s">
        <v>44</v>
      </c>
      <c r="O305" s="3" t="s">
        <v>569</v>
      </c>
      <c r="P305" s="3" t="s">
        <v>578</v>
      </c>
      <c r="Q305" s="3" t="s">
        <v>755</v>
      </c>
      <c r="R305" s="156">
        <v>1.76</v>
      </c>
      <c r="S305" s="22"/>
      <c r="T305" s="23">
        <v>1.59</v>
      </c>
      <c r="U305" s="1">
        <v>1.06</v>
      </c>
      <c r="V305" s="21">
        <v>2.5297000000000001</v>
      </c>
      <c r="W305" s="22">
        <v>1.52</v>
      </c>
      <c r="X305" s="22"/>
      <c r="Y305" s="22">
        <v>2</v>
      </c>
      <c r="Z305" s="22">
        <v>3.31</v>
      </c>
      <c r="AA305" s="22"/>
      <c r="AB305" s="22"/>
      <c r="AC305" s="22"/>
      <c r="AD305" s="22"/>
      <c r="AE305" s="24">
        <v>2.5297000000000001</v>
      </c>
      <c r="AI305" s="20">
        <v>3.31</v>
      </c>
      <c r="AJ305" s="20">
        <v>2</v>
      </c>
      <c r="AN305" s="25">
        <v>1.7</v>
      </c>
      <c r="AO305" s="20" t="s">
        <v>47</v>
      </c>
      <c r="AP305" s="24" t="s">
        <v>48</v>
      </c>
      <c r="AQ305" s="20">
        <f>AVERAGE(SMALL(AE305:AI305,1),SMALL(AE305:AI305,2))</f>
        <v>2.9198500000000003</v>
      </c>
      <c r="AR305" s="20">
        <f>IF(R305 &lt;=( AVERAGE(SMALL(AE305:AI305,1),SMALL(AE305:AI305,2))), R305, "")</f>
        <v>1.76</v>
      </c>
      <c r="AS305" s="20" t="e">
        <f>AVERAGE(SMALL(AJ305:AM305,1),SMALL(AJ305:AM305,2))</f>
        <v>#NUM!</v>
      </c>
      <c r="AT305" s="20">
        <f>T305*1.075</f>
        <v>1.7092499999999999</v>
      </c>
      <c r="AU305" s="20">
        <f>U305*1.075</f>
        <v>1.1395</v>
      </c>
      <c r="AV305" s="22">
        <f>MIN(AN305,AT305,AU305)</f>
        <v>1.1395</v>
      </c>
      <c r="AW305" s="20" t="s">
        <v>71</v>
      </c>
      <c r="AX305" s="20" t="s">
        <v>72</v>
      </c>
      <c r="AY305" s="25">
        <v>1.139</v>
      </c>
      <c r="AZ305" s="27">
        <f>IF(AND(AY305&gt;0,AY305&lt;=10),AY305*0.25,IF(AND(AY305&gt;10,AY305&lt;=50),AY305*0.17,IF(AND(AY305&gt;10,AY305&lt;=100),AY305*0.12,IF(AY305&gt;100,AY305*0.1))))</f>
        <v>0.28475</v>
      </c>
      <c r="BA305" s="3">
        <f>AZ305+AY305</f>
        <v>1.4237500000000001</v>
      </c>
      <c r="BB305" s="25">
        <f>BA305+BA305*0.08</f>
        <v>1.5376500000000002</v>
      </c>
      <c r="BC305" s="20" t="s">
        <v>12295</v>
      </c>
    </row>
    <row r="306" spans="1:55" s="20" customFormat="1" ht="30" customHeight="1">
      <c r="A306" s="4" t="s">
        <v>564</v>
      </c>
      <c r="B306" s="5">
        <v>304</v>
      </c>
      <c r="C306" s="116">
        <v>466</v>
      </c>
      <c r="D306" s="116"/>
      <c r="E306" s="3" t="s">
        <v>1277</v>
      </c>
      <c r="F306" s="3" t="s">
        <v>1284</v>
      </c>
      <c r="G306" s="3" t="s">
        <v>1279</v>
      </c>
      <c r="H306" s="3" t="s">
        <v>1285</v>
      </c>
      <c r="I306" s="3" t="s">
        <v>255</v>
      </c>
      <c r="J306" s="3" t="s">
        <v>1286</v>
      </c>
      <c r="K306" s="6">
        <v>120</v>
      </c>
      <c r="L306" s="3" t="s">
        <v>79</v>
      </c>
      <c r="M306" s="6">
        <v>1</v>
      </c>
      <c r="N306" s="3" t="s">
        <v>44</v>
      </c>
      <c r="O306" s="3" t="s">
        <v>569</v>
      </c>
      <c r="P306" s="3" t="s">
        <v>578</v>
      </c>
      <c r="Q306" s="3" t="s">
        <v>1287</v>
      </c>
      <c r="R306" s="156">
        <v>0.82</v>
      </c>
      <c r="S306" s="22"/>
      <c r="T306" s="23">
        <v>0.77</v>
      </c>
      <c r="U306" s="1">
        <v>1.1000000000000001</v>
      </c>
      <c r="V306" s="21">
        <v>0.81950000000000001</v>
      </c>
      <c r="W306" s="22"/>
      <c r="X306" s="22"/>
      <c r="Y306" s="22"/>
      <c r="Z306" s="22"/>
      <c r="AA306" s="22"/>
      <c r="AB306" s="22"/>
      <c r="AC306" s="22"/>
      <c r="AD306" s="22"/>
      <c r="AE306" s="24">
        <v>0.81950000000000001</v>
      </c>
      <c r="AG306" s="20">
        <v>0.81489999999999996</v>
      </c>
      <c r="AN306" s="25">
        <v>0.81699999999999995</v>
      </c>
      <c r="AO306" s="20" t="s">
        <v>207</v>
      </c>
      <c r="AP306" s="24" t="s">
        <v>208</v>
      </c>
      <c r="AQ306" s="20">
        <f>AVERAGE(SMALL(AE306:AI306,1),SMALL(AE306:AI306,2))</f>
        <v>0.81719999999999993</v>
      </c>
      <c r="AR306" s="20" t="str">
        <f>IF(R306 &lt;=( AVERAGE(SMALL(AE306:AI306,1),SMALL(AE306:AI306,2))), R306, "")</f>
        <v/>
      </c>
      <c r="AS306" s="20" t="e">
        <f>AVERAGE(SMALL(AJ306:AM306,1),SMALL(AJ306:AM306,2))</f>
        <v>#NUM!</v>
      </c>
      <c r="AT306" s="20">
        <f>T306*1.075</f>
        <v>0.82774999999999999</v>
      </c>
      <c r="AU306" s="20">
        <f>U306*1.075</f>
        <v>1.1825000000000001</v>
      </c>
      <c r="AV306" s="22">
        <f>MIN(AN306,AT306,AU306)</f>
        <v>0.81699999999999995</v>
      </c>
      <c r="AW306" s="20" t="s">
        <v>209</v>
      </c>
      <c r="AX306" s="20" t="s">
        <v>208</v>
      </c>
      <c r="AY306" s="25">
        <v>0.82</v>
      </c>
      <c r="AZ306" s="27">
        <f>IF(AND(AY306&gt;0,AY306&lt;=10),AY306*0.25,IF(AND(AY306&gt;10,AY306&lt;=50),AY306*0.17,IF(AND(AY306&gt;10,AY306&lt;=100),AY306*0.12,IF(AY306&gt;100,AY306*0.1))))</f>
        <v>0.20499999999999999</v>
      </c>
      <c r="BA306" s="3">
        <f>AZ306+AY306</f>
        <v>1.0249999999999999</v>
      </c>
      <c r="BB306" s="25">
        <f>BA306+BA306*0.08</f>
        <v>1.107</v>
      </c>
      <c r="BC306" s="20" t="s">
        <v>12295</v>
      </c>
    </row>
    <row r="307" spans="1:55" s="20" customFormat="1" ht="30" customHeight="1">
      <c r="A307" s="4" t="s">
        <v>564</v>
      </c>
      <c r="B307" s="5">
        <v>305</v>
      </c>
      <c r="C307" s="116">
        <v>237</v>
      </c>
      <c r="D307" s="116"/>
      <c r="E307" s="3" t="s">
        <v>929</v>
      </c>
      <c r="F307" s="3" t="s">
        <v>930</v>
      </c>
      <c r="G307" s="3" t="s">
        <v>931</v>
      </c>
      <c r="H307" s="3" t="s">
        <v>299</v>
      </c>
      <c r="I307" s="3" t="s">
        <v>102</v>
      </c>
      <c r="J307" s="3" t="s">
        <v>932</v>
      </c>
      <c r="K307" s="6"/>
      <c r="L307" s="3"/>
      <c r="M307" s="6">
        <v>30</v>
      </c>
      <c r="N307" s="3" t="s">
        <v>44</v>
      </c>
      <c r="O307" s="3" t="s">
        <v>569</v>
      </c>
      <c r="P307" s="3" t="s">
        <v>933</v>
      </c>
      <c r="Q307" s="3" t="s">
        <v>934</v>
      </c>
      <c r="R307" s="156">
        <v>0.89</v>
      </c>
      <c r="S307" s="22"/>
      <c r="T307" s="23">
        <v>0.83</v>
      </c>
      <c r="U307" s="1">
        <v>0.52</v>
      </c>
      <c r="V307" s="21">
        <v>0.88780000000000003</v>
      </c>
      <c r="W307" s="22"/>
      <c r="X307" s="22"/>
      <c r="Y307" s="22"/>
      <c r="Z307" s="22"/>
      <c r="AA307" s="22"/>
      <c r="AB307" s="22"/>
      <c r="AC307" s="22"/>
      <c r="AD307" s="22"/>
      <c r="AE307" s="24">
        <v>0.88780000000000003</v>
      </c>
      <c r="AG307" s="20">
        <v>0.88280000000000003</v>
      </c>
      <c r="AN307" s="25">
        <v>0.89</v>
      </c>
      <c r="AO307" s="20" t="s">
        <v>207</v>
      </c>
      <c r="AP307" s="24" t="s">
        <v>208</v>
      </c>
      <c r="AQ307" s="20">
        <f>AVERAGE(SMALL(AE307:AI307,1),SMALL(AE307:AI307,2))</f>
        <v>0.88529999999999998</v>
      </c>
      <c r="AR307" s="20" t="str">
        <f>IF(R307 &lt;=( AVERAGE(SMALL(AE307:AI307,1),SMALL(AE307:AI307,2))), R307, "")</f>
        <v/>
      </c>
      <c r="AS307" s="20" t="e">
        <f>AVERAGE(SMALL(AJ307:AM307,1),SMALL(AJ307:AM307,2))</f>
        <v>#NUM!</v>
      </c>
      <c r="AT307" s="20">
        <f>T307*1.075</f>
        <v>0.89224999999999988</v>
      </c>
      <c r="AU307" s="20">
        <f>U307*1.075</f>
        <v>0.55899999999999994</v>
      </c>
      <c r="AV307" s="22">
        <f>MIN(AN307,AT307,AU307)</f>
        <v>0.55899999999999994</v>
      </c>
      <c r="AW307" s="20" t="s">
        <v>71</v>
      </c>
      <c r="AX307" s="20" t="s">
        <v>72</v>
      </c>
      <c r="AY307" s="25">
        <v>0.56000000000000005</v>
      </c>
      <c r="AZ307" s="27">
        <f>IF(AND(AY307&gt;0,AY307&lt;=10),AY307*0.25,IF(AND(AY307&gt;10,AY307&lt;=50),AY307*0.17,IF(AND(AY307&gt;10,AY307&lt;=100),AY307*0.12,IF(AY307&gt;100,AY307*0.1))))</f>
        <v>0.14000000000000001</v>
      </c>
      <c r="BA307" s="3">
        <f>AZ307+AY307</f>
        <v>0.70000000000000007</v>
      </c>
      <c r="BB307" s="25">
        <f>BA307+BA307*0.08</f>
        <v>0.75600000000000012</v>
      </c>
      <c r="BC307" s="20" t="s">
        <v>12295</v>
      </c>
    </row>
    <row r="308" spans="1:55" s="20" customFormat="1" ht="30" customHeight="1">
      <c r="A308" s="4" t="s">
        <v>564</v>
      </c>
      <c r="B308" s="5">
        <v>306</v>
      </c>
      <c r="C308" s="116">
        <v>220</v>
      </c>
      <c r="D308" s="116"/>
      <c r="E308" s="3" t="s">
        <v>905</v>
      </c>
      <c r="F308" s="3" t="s">
        <v>906</v>
      </c>
      <c r="G308" s="3" t="s">
        <v>907</v>
      </c>
      <c r="H308" s="3" t="s">
        <v>908</v>
      </c>
      <c r="I308" s="3" t="s">
        <v>139</v>
      </c>
      <c r="J308" s="3" t="s">
        <v>909</v>
      </c>
      <c r="K308" s="6"/>
      <c r="L308" s="3"/>
      <c r="M308" s="6">
        <v>30</v>
      </c>
      <c r="N308" s="3" t="s">
        <v>44</v>
      </c>
      <c r="O308" s="3" t="s">
        <v>569</v>
      </c>
      <c r="P308" s="3" t="s">
        <v>578</v>
      </c>
      <c r="Q308" s="3" t="s">
        <v>910</v>
      </c>
      <c r="R308" s="156">
        <v>2.0299999999999998</v>
      </c>
      <c r="S308" s="22"/>
      <c r="T308" s="23">
        <v>1.9</v>
      </c>
      <c r="U308" s="1">
        <v>1.1599999999999999</v>
      </c>
      <c r="V308" s="21">
        <v>2.4390000000000001</v>
      </c>
      <c r="W308" s="22">
        <v>1.62</v>
      </c>
      <c r="X308" s="22"/>
      <c r="Y308" s="22">
        <v>2.5</v>
      </c>
      <c r="Z308" s="22">
        <v>5.3</v>
      </c>
      <c r="AA308" s="22"/>
      <c r="AB308" s="22"/>
      <c r="AC308" s="22"/>
      <c r="AD308" s="22"/>
      <c r="AE308" s="24">
        <v>2.4390000000000001</v>
      </c>
      <c r="AG308" s="20">
        <v>2.42</v>
      </c>
      <c r="AH308" s="20">
        <v>2.5</v>
      </c>
      <c r="AI308" s="20">
        <v>5.3</v>
      </c>
      <c r="AN308" s="25">
        <v>2.0299999999999998</v>
      </c>
      <c r="AO308" s="20" t="s">
        <v>47</v>
      </c>
      <c r="AP308" s="24" t="s">
        <v>48</v>
      </c>
      <c r="AQ308" s="20">
        <f>AVERAGE(SMALL(AE308:AI308,1),SMALL(AE308:AI308,2))</f>
        <v>2.4295</v>
      </c>
      <c r="AR308" s="20">
        <f>IF(R308 &lt;=( AVERAGE(SMALL(AE308:AI308,1),SMALL(AE308:AI308,2))), R308, "")</f>
        <v>2.0299999999999998</v>
      </c>
      <c r="AS308" s="20" t="e">
        <f>AVERAGE(SMALL(AJ308:AM308,1),SMALL(AJ308:AM308,2))</f>
        <v>#NUM!</v>
      </c>
      <c r="AT308" s="20">
        <f>T308*1.075</f>
        <v>2.0425</v>
      </c>
      <c r="AU308" s="20">
        <f>U308*1.075</f>
        <v>1.2469999999999999</v>
      </c>
      <c r="AV308" s="22">
        <f>MIN(AN308,AT308,AU308)</f>
        <v>1.2469999999999999</v>
      </c>
      <c r="AW308" s="20" t="s">
        <v>71</v>
      </c>
      <c r="AX308" s="20" t="s">
        <v>72</v>
      </c>
      <c r="AY308" s="25">
        <v>1.25</v>
      </c>
      <c r="AZ308" s="27">
        <f>IF(AND(AY308&gt;0,AY308&lt;=10),AY308*0.25,IF(AND(AY308&gt;10,AY308&lt;=50),AY308*0.17,IF(AND(AY308&gt;10,AY308&lt;=100),AY308*0.12,IF(AY308&gt;100,AY308*0.1))))</f>
        <v>0.3125</v>
      </c>
      <c r="BA308" s="3">
        <f>AZ308+AY308</f>
        <v>1.5625</v>
      </c>
      <c r="BB308" s="25">
        <f>BA308+BA308*0.08</f>
        <v>1.6875</v>
      </c>
      <c r="BC308" s="20" t="s">
        <v>12295</v>
      </c>
    </row>
    <row r="309" spans="1:55" s="20" customFormat="1" ht="30" customHeight="1">
      <c r="A309" s="4" t="s">
        <v>564</v>
      </c>
      <c r="B309" s="5">
        <v>307</v>
      </c>
      <c r="C309" s="116">
        <v>88</v>
      </c>
      <c r="D309" s="116"/>
      <c r="E309" s="3" t="s">
        <v>691</v>
      </c>
      <c r="F309" s="3" t="s">
        <v>692</v>
      </c>
      <c r="G309" s="3" t="s">
        <v>693</v>
      </c>
      <c r="H309" s="3" t="s">
        <v>694</v>
      </c>
      <c r="I309" s="3" t="s">
        <v>102</v>
      </c>
      <c r="J309" s="3" t="s">
        <v>695</v>
      </c>
      <c r="K309" s="6"/>
      <c r="L309" s="3"/>
      <c r="M309" s="6">
        <v>30</v>
      </c>
      <c r="N309" s="3" t="s">
        <v>44</v>
      </c>
      <c r="O309" s="3" t="s">
        <v>569</v>
      </c>
      <c r="P309" s="3" t="s">
        <v>578</v>
      </c>
      <c r="Q309" s="3" t="s">
        <v>696</v>
      </c>
      <c r="R309" s="156">
        <v>0.85</v>
      </c>
      <c r="S309" s="22"/>
      <c r="T309" s="23">
        <v>0.68</v>
      </c>
      <c r="U309" s="1">
        <v>0.5</v>
      </c>
      <c r="V309" s="21">
        <v>0.73</v>
      </c>
      <c r="W309" s="22"/>
      <c r="X309" s="22"/>
      <c r="Y309" s="22">
        <v>1.18</v>
      </c>
      <c r="Z309" s="22">
        <v>2.2200000000000002</v>
      </c>
      <c r="AA309" s="22"/>
      <c r="AB309" s="22"/>
      <c r="AC309" s="22"/>
      <c r="AD309" s="22"/>
      <c r="AE309" s="24">
        <v>0.73</v>
      </c>
      <c r="AG309" s="20">
        <v>0.72765000000000002</v>
      </c>
      <c r="AH309" s="20">
        <v>1.18</v>
      </c>
      <c r="AI309" s="20">
        <v>2.2200000000000002</v>
      </c>
      <c r="AN309" s="25">
        <v>0.7288</v>
      </c>
      <c r="AO309" s="20" t="s">
        <v>207</v>
      </c>
      <c r="AP309" s="24" t="s">
        <v>208</v>
      </c>
      <c r="AQ309" s="20">
        <f>AVERAGE(SMALL(AE309:AI309,1),SMALL(AE309:AI309,2))</f>
        <v>0.72882500000000006</v>
      </c>
      <c r="AR309" s="20" t="str">
        <f>IF(R309 &lt;=( AVERAGE(SMALL(AE309:AI309,1),SMALL(AE309:AI309,2))), R309, "")</f>
        <v/>
      </c>
      <c r="AS309" s="20" t="e">
        <f>AVERAGE(SMALL(AJ309:AM309,1),SMALL(AJ309:AM309,2))</f>
        <v>#NUM!</v>
      </c>
      <c r="AT309" s="20">
        <f>T309*1.075</f>
        <v>0.73099999999999998</v>
      </c>
      <c r="AU309" s="20">
        <f>U309*1.075</f>
        <v>0.53749999999999998</v>
      </c>
      <c r="AV309" s="22">
        <f>MIN(AN309,AT309,AU309)</f>
        <v>0.53749999999999998</v>
      </c>
      <c r="AW309" s="20" t="s">
        <v>71</v>
      </c>
      <c r="AX309" s="20" t="s">
        <v>72</v>
      </c>
      <c r="AY309" s="25">
        <v>0.54</v>
      </c>
      <c r="AZ309" s="27">
        <f>IF(AND(AY309&gt;0,AY309&lt;=10),AY309*0.25,IF(AND(AY309&gt;10,AY309&lt;=50),AY309*0.17,IF(AND(AY309&gt;10,AY309&lt;=100),AY309*0.12,IF(AY309&gt;100,AY309*0.1))))</f>
        <v>0.13500000000000001</v>
      </c>
      <c r="BA309" s="3">
        <f>AZ309+AY309</f>
        <v>0.67500000000000004</v>
      </c>
      <c r="BB309" s="25">
        <f>BA309+BA309*0.08</f>
        <v>0.72900000000000009</v>
      </c>
      <c r="BC309" s="20" t="s">
        <v>12295</v>
      </c>
    </row>
    <row r="310" spans="1:55" s="20" customFormat="1" ht="30" customHeight="1">
      <c r="A310" s="4" t="s">
        <v>564</v>
      </c>
      <c r="B310" s="5">
        <v>308</v>
      </c>
      <c r="C310" s="116">
        <v>89</v>
      </c>
      <c r="D310" s="116"/>
      <c r="E310" s="3" t="s">
        <v>691</v>
      </c>
      <c r="F310" s="3" t="s">
        <v>692</v>
      </c>
      <c r="G310" s="3" t="s">
        <v>693</v>
      </c>
      <c r="H310" s="3" t="s">
        <v>697</v>
      </c>
      <c r="I310" s="3" t="s">
        <v>102</v>
      </c>
      <c r="J310" s="3" t="s">
        <v>695</v>
      </c>
      <c r="K310" s="6"/>
      <c r="L310" s="3"/>
      <c r="M310" s="6">
        <v>30</v>
      </c>
      <c r="N310" s="3" t="s">
        <v>44</v>
      </c>
      <c r="O310" s="3" t="s">
        <v>569</v>
      </c>
      <c r="P310" s="3" t="s">
        <v>578</v>
      </c>
      <c r="Q310" s="3" t="s">
        <v>698</v>
      </c>
      <c r="R310" s="156">
        <v>1.2</v>
      </c>
      <c r="S310" s="22"/>
      <c r="T310" s="23">
        <v>0.91</v>
      </c>
      <c r="U310" s="1">
        <v>0.65</v>
      </c>
      <c r="V310" s="21">
        <v>0.97560000000000002</v>
      </c>
      <c r="W310" s="22"/>
      <c r="X310" s="22"/>
      <c r="Y310" s="22">
        <v>1.46</v>
      </c>
      <c r="Z310" s="22">
        <v>2.97</v>
      </c>
      <c r="AA310" s="22"/>
      <c r="AB310" s="22"/>
      <c r="AC310" s="22"/>
      <c r="AD310" s="22"/>
      <c r="AE310" s="24">
        <v>0.97560000000000002</v>
      </c>
      <c r="AG310" s="20">
        <v>0.97019999999999995</v>
      </c>
      <c r="AH310" s="20">
        <v>1.46</v>
      </c>
      <c r="AI310" s="20">
        <v>2.97</v>
      </c>
      <c r="AN310" s="25">
        <v>0.97289999999999999</v>
      </c>
      <c r="AO310" s="20" t="s">
        <v>207</v>
      </c>
      <c r="AP310" s="24" t="s">
        <v>208</v>
      </c>
      <c r="AQ310" s="20">
        <f>AVERAGE(SMALL(AE310:AI310,1),SMALL(AE310:AI310,2))</f>
        <v>0.97289999999999999</v>
      </c>
      <c r="AR310" s="20" t="str">
        <f>IF(R310 &lt;=( AVERAGE(SMALL(AE310:AI310,1),SMALL(AE310:AI310,2))), R310, "")</f>
        <v/>
      </c>
      <c r="AS310" s="20" t="e">
        <f>AVERAGE(SMALL(AJ310:AM310,1),SMALL(AJ310:AM310,2))</f>
        <v>#NUM!</v>
      </c>
      <c r="AT310" s="20">
        <f>T310*1.075</f>
        <v>0.97824999999999995</v>
      </c>
      <c r="AU310" s="20">
        <f>U310*1.075</f>
        <v>0.69874999999999998</v>
      </c>
      <c r="AV310" s="22">
        <f>MIN(AN310,AT310,AU310)</f>
        <v>0.69874999999999998</v>
      </c>
      <c r="AW310" s="20" t="s">
        <v>71</v>
      </c>
      <c r="AX310" s="20" t="s">
        <v>72</v>
      </c>
      <c r="AY310" s="25">
        <v>0.7</v>
      </c>
      <c r="AZ310" s="27">
        <f>IF(AND(AY310&gt;0,AY310&lt;=10),AY310*0.25,IF(AND(AY310&gt;10,AY310&lt;=50),AY310*0.17,IF(AND(AY310&gt;10,AY310&lt;=100),AY310*0.12,IF(AY310&gt;100,AY310*0.1))))</f>
        <v>0.17499999999999999</v>
      </c>
      <c r="BA310" s="3">
        <f>AZ310+AY310</f>
        <v>0.875</v>
      </c>
      <c r="BB310" s="25">
        <f>BA310+BA310*0.08</f>
        <v>0.94500000000000006</v>
      </c>
      <c r="BC310" s="20" t="s">
        <v>12295</v>
      </c>
    </row>
    <row r="311" spans="1:55" s="20" customFormat="1" ht="30" customHeight="1">
      <c r="A311" s="4" t="s">
        <v>564</v>
      </c>
      <c r="B311" s="5">
        <v>309</v>
      </c>
      <c r="C311" s="116">
        <v>87</v>
      </c>
      <c r="D311" s="116"/>
      <c r="E311" s="3" t="s">
        <v>691</v>
      </c>
      <c r="F311" s="3" t="s">
        <v>692</v>
      </c>
      <c r="G311" s="3" t="s">
        <v>693</v>
      </c>
      <c r="H311" s="3" t="s">
        <v>699</v>
      </c>
      <c r="I311" s="3" t="s">
        <v>102</v>
      </c>
      <c r="J311" s="3" t="s">
        <v>695</v>
      </c>
      <c r="K311" s="6"/>
      <c r="L311" s="3"/>
      <c r="M311" s="6">
        <v>30</v>
      </c>
      <c r="N311" s="3" t="s">
        <v>44</v>
      </c>
      <c r="O311" s="3" t="s">
        <v>569</v>
      </c>
      <c r="P311" s="3" t="s">
        <v>638</v>
      </c>
      <c r="Q311" s="3" t="s">
        <v>700</v>
      </c>
      <c r="R311" s="156">
        <v>2</v>
      </c>
      <c r="S311" s="22"/>
      <c r="T311" s="23">
        <v>1.26</v>
      </c>
      <c r="U311" s="1">
        <v>0.9</v>
      </c>
      <c r="V311" s="21">
        <v>1.321</v>
      </c>
      <c r="W311" s="22"/>
      <c r="X311" s="22"/>
      <c r="Y311" s="22">
        <v>4.33</v>
      </c>
      <c r="Z311" s="22">
        <v>4.33</v>
      </c>
      <c r="AA311" s="22"/>
      <c r="AB311" s="22"/>
      <c r="AC311" s="22"/>
      <c r="AD311" s="22"/>
      <c r="AE311" s="24">
        <v>1.321</v>
      </c>
      <c r="AG311" s="20">
        <v>1.3744499999999999</v>
      </c>
      <c r="AH311" s="20">
        <v>4.33</v>
      </c>
      <c r="AN311" s="25">
        <v>1.3477300000000001</v>
      </c>
      <c r="AO311" s="20" t="s">
        <v>207</v>
      </c>
      <c r="AP311" s="24" t="s">
        <v>208</v>
      </c>
      <c r="AQ311" s="20">
        <f>AVERAGE(SMALL(AE311:AI311,1),SMALL(AE311:AI311,2))</f>
        <v>1.3477250000000001</v>
      </c>
      <c r="AR311" s="20" t="str">
        <f>IF(R311 &lt;=( AVERAGE(SMALL(AE311:AI311,1),SMALL(AE311:AI311,2))), R311, "")</f>
        <v/>
      </c>
      <c r="AS311" s="20" t="e">
        <f>AVERAGE(SMALL(AJ311:AM311,1),SMALL(AJ311:AM311,2))</f>
        <v>#NUM!</v>
      </c>
      <c r="AT311" s="20">
        <f>T311*1.075</f>
        <v>1.3545</v>
      </c>
      <c r="AU311" s="20">
        <f>U311*1.075</f>
        <v>0.96750000000000003</v>
      </c>
      <c r="AV311" s="22">
        <f>MIN(AN311,AT311,AU311)</f>
        <v>0.96750000000000003</v>
      </c>
      <c r="AW311" s="20" t="s">
        <v>71</v>
      </c>
      <c r="AX311" s="20" t="s">
        <v>72</v>
      </c>
      <c r="AY311" s="25">
        <v>0.97</v>
      </c>
      <c r="AZ311" s="27">
        <f>IF(AND(AY311&gt;0,AY311&lt;=10),AY311*0.25,IF(AND(AY311&gt;10,AY311&lt;=50),AY311*0.17,IF(AND(AY311&gt;10,AY311&lt;=100),AY311*0.12,IF(AY311&gt;100,AY311*0.1))))</f>
        <v>0.24249999999999999</v>
      </c>
      <c r="BA311" s="3">
        <f>AZ311+AY311</f>
        <v>1.2124999999999999</v>
      </c>
      <c r="BB311" s="25">
        <f>BA311+BA311*0.08</f>
        <v>1.3094999999999999</v>
      </c>
      <c r="BC311" s="20" t="s">
        <v>12295</v>
      </c>
    </row>
    <row r="312" spans="1:55" s="20" customFormat="1" ht="30" customHeight="1">
      <c r="A312" s="4" t="s">
        <v>564</v>
      </c>
      <c r="B312" s="5">
        <v>310</v>
      </c>
      <c r="C312" s="116">
        <v>793</v>
      </c>
      <c r="D312" s="116"/>
      <c r="E312" s="3" t="s">
        <v>1087</v>
      </c>
      <c r="F312" s="3" t="s">
        <v>1088</v>
      </c>
      <c r="G312" s="3" t="s">
        <v>707</v>
      </c>
      <c r="H312" s="3" t="s">
        <v>105</v>
      </c>
      <c r="I312" s="3" t="s">
        <v>255</v>
      </c>
      <c r="J312" s="3" t="s">
        <v>1089</v>
      </c>
      <c r="K312" s="6">
        <v>10</v>
      </c>
      <c r="L312" s="3" t="s">
        <v>79</v>
      </c>
      <c r="M312" s="6">
        <v>1</v>
      </c>
      <c r="N312" s="3" t="s">
        <v>44</v>
      </c>
      <c r="O312" s="3" t="s">
        <v>569</v>
      </c>
      <c r="P312" s="3" t="s">
        <v>638</v>
      </c>
      <c r="Q312" s="3" t="s">
        <v>1090</v>
      </c>
      <c r="R312" s="156">
        <v>3.5</v>
      </c>
      <c r="S312" s="22"/>
      <c r="T312" s="23">
        <v>1.75</v>
      </c>
      <c r="U312" s="1">
        <v>1.75</v>
      </c>
      <c r="V312" s="21">
        <v>1.4024000000000001</v>
      </c>
      <c r="W312" s="22"/>
      <c r="X312" s="22"/>
      <c r="Y312" s="22"/>
      <c r="Z312" s="22">
        <v>5.61</v>
      </c>
      <c r="AA312" s="22"/>
      <c r="AB312" s="22"/>
      <c r="AC312" s="22"/>
      <c r="AD312" s="22"/>
      <c r="AE312" s="24">
        <v>1.4024000000000001</v>
      </c>
      <c r="AG312" s="20">
        <v>1.3946000000000001</v>
      </c>
      <c r="AI312" s="20">
        <v>5.61</v>
      </c>
      <c r="AN312" s="25">
        <v>1.3979999999999999</v>
      </c>
      <c r="AO312" s="20" t="s">
        <v>207</v>
      </c>
      <c r="AP312" s="24" t="s">
        <v>208</v>
      </c>
      <c r="AQ312" s="20">
        <f>AVERAGE(SMALL(AE312:AI312,1),SMALL(AE312:AI312,2))</f>
        <v>1.3985000000000001</v>
      </c>
      <c r="AR312" s="20" t="str">
        <f>IF(R312 &lt;=( AVERAGE(SMALL(AE312:AI312,1),SMALL(AE312:AI312,2))), R312, "")</f>
        <v/>
      </c>
      <c r="AS312" s="20" t="e">
        <f>AVERAGE(SMALL(AJ312:AM312,1),SMALL(AJ312:AM312,2))</f>
        <v>#NUM!</v>
      </c>
      <c r="AT312" s="20">
        <f>T312*1.075</f>
        <v>1.8812499999999999</v>
      </c>
      <c r="AU312" s="20">
        <f>U312*1.075</f>
        <v>1.8812499999999999</v>
      </c>
      <c r="AV312" s="22">
        <f>MIN(AN312,AT312,AU312)</f>
        <v>1.3979999999999999</v>
      </c>
      <c r="AW312" s="26" t="s">
        <v>49</v>
      </c>
      <c r="AX312" s="20" t="s">
        <v>48</v>
      </c>
      <c r="AY312" s="25">
        <v>1.4</v>
      </c>
      <c r="AZ312" s="27">
        <f>IF(AND(AY312&gt;0,AY312&lt;=10),AY312*0.25,IF(AND(AY312&gt;10,AY312&lt;=50),AY312*0.17,IF(AND(AY312&gt;10,AY312&lt;=100),AY312*0.12,IF(AY312&gt;100,AY312*0.1))))</f>
        <v>0.35</v>
      </c>
      <c r="BA312" s="3">
        <f>AZ312+AY312</f>
        <v>1.75</v>
      </c>
      <c r="BB312" s="25">
        <f>BA312+BA312*0.08</f>
        <v>1.8900000000000001</v>
      </c>
      <c r="BC312" s="20" t="s">
        <v>12295</v>
      </c>
    </row>
    <row r="313" spans="1:55" s="20" customFormat="1" ht="30" customHeight="1">
      <c r="A313" s="4" t="s">
        <v>564</v>
      </c>
      <c r="B313" s="5">
        <v>311</v>
      </c>
      <c r="C313" s="116">
        <v>793</v>
      </c>
      <c r="D313" s="116"/>
      <c r="E313" s="3" t="s">
        <v>1087</v>
      </c>
      <c r="F313" s="3" t="s">
        <v>1088</v>
      </c>
      <c r="G313" s="3" t="s">
        <v>707</v>
      </c>
      <c r="H313" s="3" t="s">
        <v>105</v>
      </c>
      <c r="I313" s="3" t="s">
        <v>255</v>
      </c>
      <c r="J313" s="3" t="s">
        <v>1091</v>
      </c>
      <c r="K313" s="6">
        <v>100</v>
      </c>
      <c r="L313" s="3" t="s">
        <v>79</v>
      </c>
      <c r="M313" s="6">
        <v>1</v>
      </c>
      <c r="N313" s="3" t="s">
        <v>44</v>
      </c>
      <c r="O313" s="3" t="s">
        <v>569</v>
      </c>
      <c r="P313" s="3" t="s">
        <v>638</v>
      </c>
      <c r="Q313" s="3" t="s">
        <v>1090</v>
      </c>
      <c r="R313" s="156">
        <v>10.3</v>
      </c>
      <c r="S313" s="22"/>
      <c r="T313" s="23">
        <v>12.95</v>
      </c>
      <c r="U313" s="1">
        <v>12.95</v>
      </c>
      <c r="V313" s="21">
        <v>8.7799999999999994</v>
      </c>
      <c r="W313" s="22"/>
      <c r="X313" s="22"/>
      <c r="Y313" s="22"/>
      <c r="Z313" s="22">
        <v>11.81</v>
      </c>
      <c r="AA313" s="22"/>
      <c r="AB313" s="22"/>
      <c r="AC313" s="22"/>
      <c r="AD313" s="22"/>
      <c r="AE313" s="24">
        <v>8.7799999999999994</v>
      </c>
      <c r="AG313" s="20">
        <v>8.7317999999999998</v>
      </c>
      <c r="AI313" s="20">
        <v>11.81</v>
      </c>
      <c r="AN313" s="25">
        <v>8.7550000000000008</v>
      </c>
      <c r="AO313" s="20" t="s">
        <v>207</v>
      </c>
      <c r="AP313" s="24" t="s">
        <v>208</v>
      </c>
      <c r="AQ313" s="20">
        <f>AVERAGE(SMALL(AE313:AI313,1),SMALL(AE313:AI313,2))</f>
        <v>8.7559000000000005</v>
      </c>
      <c r="AR313" s="20" t="str">
        <f>IF(R313 &lt;=( AVERAGE(SMALL(AE313:AI313,1),SMALL(AE313:AI313,2))), R313, "")</f>
        <v/>
      </c>
      <c r="AS313" s="20" t="e">
        <f>AVERAGE(SMALL(AJ313:AM313,1),SMALL(AJ313:AM313,2))</f>
        <v>#NUM!</v>
      </c>
      <c r="AT313" s="20">
        <f>T313*1.075</f>
        <v>13.921249999999999</v>
      </c>
      <c r="AU313" s="20">
        <f>U313*1.075</f>
        <v>13.921249999999999</v>
      </c>
      <c r="AV313" s="22">
        <f>MIN(AN313,AT313,AU313)</f>
        <v>8.7550000000000008</v>
      </c>
      <c r="AW313" s="26" t="s">
        <v>49</v>
      </c>
      <c r="AX313" s="20" t="s">
        <v>48</v>
      </c>
      <c r="AY313" s="25">
        <v>8.76</v>
      </c>
      <c r="AZ313" s="27">
        <f>IF(AND(AY313&gt;0,AY313&lt;=10),AY313*0.25,IF(AND(AY313&gt;10,AY313&lt;=50),AY313*0.17,IF(AND(AY313&gt;10,AY313&lt;=100),AY313*0.12,IF(AY313&gt;100,AY313*0.1))))</f>
        <v>2.19</v>
      </c>
      <c r="BA313" s="3">
        <f>AZ313+AY313</f>
        <v>10.95</v>
      </c>
      <c r="BB313" s="25">
        <f>BA313+BA313*0.08</f>
        <v>11.825999999999999</v>
      </c>
      <c r="BC313" s="20" t="s">
        <v>12295</v>
      </c>
    </row>
    <row r="314" spans="1:55" s="20" customFormat="1" ht="30" customHeight="1">
      <c r="A314" s="4" t="s">
        <v>564</v>
      </c>
      <c r="B314" s="5">
        <v>312</v>
      </c>
      <c r="C314" s="116">
        <v>793</v>
      </c>
      <c r="D314" s="116"/>
      <c r="E314" s="3" t="s">
        <v>1087</v>
      </c>
      <c r="F314" s="3" t="s">
        <v>1088</v>
      </c>
      <c r="G314" s="3" t="s">
        <v>707</v>
      </c>
      <c r="H314" s="3" t="s">
        <v>105</v>
      </c>
      <c r="I314" s="3" t="s">
        <v>255</v>
      </c>
      <c r="J314" s="3" t="s">
        <v>1092</v>
      </c>
      <c r="K314" s="6">
        <v>1000</v>
      </c>
      <c r="L314" s="3" t="s">
        <v>79</v>
      </c>
      <c r="M314" s="6">
        <v>1</v>
      </c>
      <c r="N314" s="3" t="s">
        <v>44</v>
      </c>
      <c r="O314" s="3" t="s">
        <v>569</v>
      </c>
      <c r="P314" s="3" t="s">
        <v>638</v>
      </c>
      <c r="Q314" s="3" t="s">
        <v>1090</v>
      </c>
      <c r="R314" s="156">
        <v>79.13</v>
      </c>
      <c r="S314" s="22"/>
      <c r="T314" s="23">
        <v>73.61</v>
      </c>
      <c r="U314" s="1" t="s">
        <v>54</v>
      </c>
      <c r="V314" s="21">
        <v>87.804000000000002</v>
      </c>
      <c r="W314" s="22">
        <v>70.459999999999994</v>
      </c>
      <c r="X314" s="22"/>
      <c r="Y314" s="22"/>
      <c r="Z314" s="22"/>
      <c r="AA314" s="22"/>
      <c r="AB314" s="22"/>
      <c r="AC314" s="22"/>
      <c r="AD314" s="22"/>
      <c r="AE314" s="24">
        <v>87.804000000000002</v>
      </c>
      <c r="AG314" s="20">
        <v>87.317999999999998</v>
      </c>
      <c r="AN314" s="25">
        <v>79.13</v>
      </c>
      <c r="AO314" s="20" t="s">
        <v>47</v>
      </c>
      <c r="AP314" s="24" t="s">
        <v>48</v>
      </c>
      <c r="AQ314" s="20">
        <f>AVERAGE(SMALL(AE314:AI314,1),SMALL(AE314:AI314,2))</f>
        <v>87.561000000000007</v>
      </c>
      <c r="AR314" s="20">
        <f>IF(R314 &lt;=( AVERAGE(SMALL(AE314:AI314,1),SMALL(AE314:AI314,2))), R314, "")</f>
        <v>79.13</v>
      </c>
      <c r="AS314" s="20" t="e">
        <f>AVERAGE(SMALL(AJ314:AM314,1),SMALL(AJ314:AM314,2))</f>
        <v>#NUM!</v>
      </c>
      <c r="AT314" s="20">
        <f>T314*1.075</f>
        <v>79.130749999999992</v>
      </c>
      <c r="AU314" s="20" t="e">
        <f>U314*1.075</f>
        <v>#VALUE!</v>
      </c>
      <c r="AV314" s="22" t="e">
        <f>MIN(AN314,AT314,AU314)</f>
        <v>#VALUE!</v>
      </c>
      <c r="AW314" s="26" t="s">
        <v>49</v>
      </c>
      <c r="AX314" s="20" t="s">
        <v>48</v>
      </c>
      <c r="AY314" s="25">
        <v>79.130799999999994</v>
      </c>
      <c r="AZ314" s="27">
        <f>IF(AND(AY314&gt;0,AY314&lt;=10),AY314*0.25,IF(AND(AY314&gt;10,AY314&lt;=50),AY314*0.17,IF(AND(AY314&gt;10,AY314&lt;=100),AY314*0.12,IF(AY314&gt;100,AY314*0.1))))</f>
        <v>9.4956959999999988</v>
      </c>
      <c r="BA314" s="3">
        <f>AZ314+AY314</f>
        <v>88.626495999999989</v>
      </c>
      <c r="BB314" s="25">
        <f>BA314+BA314*0.08</f>
        <v>95.71661567999999</v>
      </c>
      <c r="BC314" s="20" t="s">
        <v>12295</v>
      </c>
    </row>
    <row r="315" spans="1:55" s="20" customFormat="1" ht="30" customHeight="1">
      <c r="A315" s="4" t="s">
        <v>564</v>
      </c>
      <c r="B315" s="5">
        <v>313</v>
      </c>
      <c r="C315" s="6">
        <v>120</v>
      </c>
      <c r="D315" s="6"/>
      <c r="E315" s="3" t="s">
        <v>760</v>
      </c>
      <c r="F315" s="3" t="s">
        <v>769</v>
      </c>
      <c r="G315" s="3" t="s">
        <v>762</v>
      </c>
      <c r="H315" s="3" t="s">
        <v>770</v>
      </c>
      <c r="I315" s="3" t="s">
        <v>771</v>
      </c>
      <c r="J315" s="3" t="s">
        <v>772</v>
      </c>
      <c r="K315" s="6">
        <v>60</v>
      </c>
      <c r="L315" s="3" t="s">
        <v>79</v>
      </c>
      <c r="M315" s="6">
        <v>1</v>
      </c>
      <c r="N315" s="3" t="s">
        <v>44</v>
      </c>
      <c r="O315" s="3" t="s">
        <v>569</v>
      </c>
      <c r="P315" s="3" t="s">
        <v>608</v>
      </c>
      <c r="Q315" s="3" t="s">
        <v>773</v>
      </c>
      <c r="R315" s="156">
        <v>4.6900000000000004</v>
      </c>
      <c r="S315" s="22"/>
      <c r="T315" s="23">
        <v>4.3600000000000003</v>
      </c>
      <c r="U315" s="1" t="s">
        <v>54</v>
      </c>
      <c r="V315" s="21">
        <v>5.3049999999999997</v>
      </c>
      <c r="W315" s="22">
        <v>4.58</v>
      </c>
      <c r="X315" s="22"/>
      <c r="Y315" s="22">
        <v>4.79</v>
      </c>
      <c r="Z315" s="22">
        <v>6.29</v>
      </c>
      <c r="AA315" s="22"/>
      <c r="AB315" s="22"/>
      <c r="AC315" s="22"/>
      <c r="AD315" s="22"/>
      <c r="AE315" s="24">
        <v>5.3049999999999997</v>
      </c>
      <c r="AH315" s="20">
        <v>4.7939999999999996</v>
      </c>
      <c r="AI315" s="20">
        <v>6.29</v>
      </c>
      <c r="AN315" s="25">
        <v>4.6900000000000004</v>
      </c>
      <c r="AO315" s="20" t="s">
        <v>47</v>
      </c>
      <c r="AP315" s="24" t="s">
        <v>48</v>
      </c>
      <c r="AQ315" s="20">
        <f>AVERAGE(SMALL(AE315:AI315,1),SMALL(AE315:AI315,2))</f>
        <v>5.0495000000000001</v>
      </c>
      <c r="AR315" s="20">
        <f>IF(R315 &lt;=( AVERAGE(SMALL(AE315:AI315,1),SMALL(AE315:AI315,2))), R315, "")</f>
        <v>4.6900000000000004</v>
      </c>
      <c r="AS315" s="20" t="e">
        <f>AVERAGE(SMALL(AJ315:AM315,1),SMALL(AJ315:AM315,2))</f>
        <v>#NUM!</v>
      </c>
      <c r="AT315" s="20">
        <f>T315*1.075</f>
        <v>4.6870000000000003</v>
      </c>
      <c r="AU315" s="20" t="e">
        <f>U315*1.075</f>
        <v>#VALUE!</v>
      </c>
      <c r="AV315" s="22" t="e">
        <f>MIN(AN315,AT315,AU315)</f>
        <v>#VALUE!</v>
      </c>
      <c r="AW315" s="26" t="s">
        <v>49</v>
      </c>
      <c r="AX315" s="26" t="s">
        <v>48</v>
      </c>
      <c r="AY315" s="25">
        <v>4.6870000000000003</v>
      </c>
      <c r="AZ315" s="27">
        <f>IF(AND(AY315&gt;0,AY315&lt;=10),AY315*0.25,IF(AND(AY315&gt;10,AY315&lt;=50),AY315*0.17,IF(AND(AY315&gt;10,AY315&lt;=100),AY315*0.12,IF(AY315&gt;100,AY315*0.1))))</f>
        <v>1.1717500000000001</v>
      </c>
      <c r="BA315" s="3">
        <f>AZ315+AY315</f>
        <v>5.8587500000000006</v>
      </c>
      <c r="BB315" s="25">
        <f>BA315+BA315*0.08</f>
        <v>6.3274500000000007</v>
      </c>
      <c r="BC315" s="20" t="s">
        <v>12295</v>
      </c>
    </row>
    <row r="316" spans="1:55" s="20" customFormat="1" ht="30" customHeight="1">
      <c r="A316" s="4" t="s">
        <v>564</v>
      </c>
      <c r="B316" s="5">
        <v>314</v>
      </c>
      <c r="C316" s="6"/>
      <c r="D316" s="6"/>
      <c r="E316" s="3" t="s">
        <v>760</v>
      </c>
      <c r="F316" s="3" t="s">
        <v>761</v>
      </c>
      <c r="G316" s="3" t="s">
        <v>762</v>
      </c>
      <c r="H316" s="3" t="s">
        <v>126</v>
      </c>
      <c r="I316" s="3" t="s">
        <v>42</v>
      </c>
      <c r="J316" s="3" t="s">
        <v>765</v>
      </c>
      <c r="K316" s="6"/>
      <c r="L316" s="3"/>
      <c r="M316" s="6">
        <v>5</v>
      </c>
      <c r="N316" s="3" t="s">
        <v>44</v>
      </c>
      <c r="O316" s="3" t="s">
        <v>569</v>
      </c>
      <c r="P316" s="3"/>
      <c r="Q316" s="3" t="s">
        <v>766</v>
      </c>
      <c r="R316" s="156">
        <v>4.3</v>
      </c>
      <c r="S316" s="22"/>
      <c r="T316" s="23">
        <v>4</v>
      </c>
      <c r="U316" s="1" t="s">
        <v>54</v>
      </c>
      <c r="V316" s="21">
        <v>4.9104999999999999</v>
      </c>
      <c r="W316" s="22">
        <v>4.88</v>
      </c>
      <c r="X316" s="22"/>
      <c r="Y316" s="22">
        <v>3.71</v>
      </c>
      <c r="Z316" s="22"/>
      <c r="AA316" s="22"/>
      <c r="AB316" s="22"/>
      <c r="AC316" s="22"/>
      <c r="AD316" s="22"/>
      <c r="AE316" s="24">
        <v>4.9104999999999999</v>
      </c>
      <c r="AN316" s="25">
        <v>4.3</v>
      </c>
      <c r="AO316" s="20" t="s">
        <v>207</v>
      </c>
      <c r="AP316" s="24" t="s">
        <v>208</v>
      </c>
      <c r="AQ316" s="20" t="e">
        <f>AVERAGE(SMALL(AE316:AI316,1),SMALL(AE316:AI316,2))</f>
        <v>#NUM!</v>
      </c>
      <c r="AR316" s="20" t="e">
        <f>IF(R316 &lt;=( AVERAGE(SMALL(AE316:AI316,1),SMALL(AE316:AI316,2))), R316, "")</f>
        <v>#NUM!</v>
      </c>
      <c r="AS316" s="20" t="e">
        <f>AVERAGE(SMALL(AJ316:AM316,1),SMALL(AJ316:AM316,2))</f>
        <v>#NUM!</v>
      </c>
      <c r="AT316" s="20">
        <f>T316*1.075</f>
        <v>4.3</v>
      </c>
      <c r="AU316" s="20" t="e">
        <f>U316*1.075</f>
        <v>#VALUE!</v>
      </c>
      <c r="AV316" s="22" t="e">
        <f>MIN(AN316,AT316,AU316)</f>
        <v>#VALUE!</v>
      </c>
      <c r="AW316" s="26" t="s">
        <v>49</v>
      </c>
      <c r="AX316" s="26" t="s">
        <v>48</v>
      </c>
      <c r="AY316" s="25">
        <v>4.3</v>
      </c>
      <c r="AZ316" s="27">
        <f>IF(AND(AY316&gt;0,AY316&lt;=10),AY316*0.25,IF(AND(AY316&gt;10,AY316&lt;=50),AY316*0.17,IF(AND(AY316&gt;10,AY316&lt;=100),AY316*0.12,IF(AY316&gt;100,AY316*0.1))))</f>
        <v>1.075</v>
      </c>
      <c r="BA316" s="3">
        <f>AZ316+AY316</f>
        <v>5.375</v>
      </c>
      <c r="BB316" s="25">
        <f>BA316+BA316*0.08</f>
        <v>5.8049999999999997</v>
      </c>
      <c r="BC316" s="20" t="s">
        <v>12295</v>
      </c>
    </row>
    <row r="317" spans="1:55" s="20" customFormat="1" ht="30" customHeight="1">
      <c r="A317" s="4" t="s">
        <v>564</v>
      </c>
      <c r="B317" s="5">
        <v>315</v>
      </c>
      <c r="C317" s="6"/>
      <c r="D317" s="6"/>
      <c r="E317" s="3" t="s">
        <v>760</v>
      </c>
      <c r="F317" s="3" t="s">
        <v>761</v>
      </c>
      <c r="G317" s="3" t="s">
        <v>767</v>
      </c>
      <c r="H317" s="3" t="s">
        <v>126</v>
      </c>
      <c r="I317" s="3" t="s">
        <v>42</v>
      </c>
      <c r="J317" s="3" t="s">
        <v>768</v>
      </c>
      <c r="K317" s="6"/>
      <c r="L317" s="3"/>
      <c r="M317" s="6">
        <v>10</v>
      </c>
      <c r="N317" s="3" t="s">
        <v>44</v>
      </c>
      <c r="O317" s="3" t="s">
        <v>569</v>
      </c>
      <c r="P317" s="3"/>
      <c r="Q317" s="3" t="s">
        <v>766</v>
      </c>
      <c r="R317" s="156">
        <v>7.98</v>
      </c>
      <c r="S317" s="22"/>
      <c r="T317" s="23">
        <v>7.42</v>
      </c>
      <c r="U317" s="1" t="s">
        <v>54</v>
      </c>
      <c r="V317" s="21">
        <v>9.8209999999999997</v>
      </c>
      <c r="W317" s="22">
        <v>8.5399999999999991</v>
      </c>
      <c r="X317" s="22"/>
      <c r="Y317" s="22">
        <v>7.42</v>
      </c>
      <c r="Z317" s="22"/>
      <c r="AA317" s="22"/>
      <c r="AB317" s="22"/>
      <c r="AC317" s="22"/>
      <c r="AD317" s="22"/>
      <c r="AE317" s="24">
        <v>9.8209999999999997</v>
      </c>
      <c r="AN317" s="25">
        <v>7.98</v>
      </c>
      <c r="AO317" s="20" t="s">
        <v>207</v>
      </c>
      <c r="AP317" s="24" t="s">
        <v>208</v>
      </c>
      <c r="AQ317" s="20" t="e">
        <f>AVERAGE(SMALL(AE317:AI317,1),SMALL(AE317:AI317,2))</f>
        <v>#NUM!</v>
      </c>
      <c r="AR317" s="20" t="e">
        <f>IF(R317 &lt;=( AVERAGE(SMALL(AE317:AI317,1),SMALL(AE317:AI317,2))), R317, "")</f>
        <v>#NUM!</v>
      </c>
      <c r="AS317" s="20" t="e">
        <f>AVERAGE(SMALL(AJ317:AM317,1),SMALL(AJ317:AM317,2))</f>
        <v>#NUM!</v>
      </c>
      <c r="AT317" s="20">
        <f>T317*1.075</f>
        <v>7.9764999999999997</v>
      </c>
      <c r="AU317" s="20" t="e">
        <f>U317*1.075</f>
        <v>#VALUE!</v>
      </c>
      <c r="AV317" s="22" t="e">
        <f>MIN(AN317,AT317,AU317)</f>
        <v>#VALUE!</v>
      </c>
      <c r="AW317" s="26" t="s">
        <v>49</v>
      </c>
      <c r="AX317" s="26" t="s">
        <v>48</v>
      </c>
      <c r="AY317" s="25">
        <v>7.976</v>
      </c>
      <c r="AZ317" s="27">
        <f>IF(AND(AY317&gt;0,AY317&lt;=10),AY317*0.25,IF(AND(AY317&gt;10,AY317&lt;=50),AY317*0.17,IF(AND(AY317&gt;10,AY317&lt;=100),AY317*0.12,IF(AY317&gt;100,AY317*0.1))))</f>
        <v>1.994</v>
      </c>
      <c r="BA317" s="3">
        <f>AZ317+AY317</f>
        <v>9.9700000000000006</v>
      </c>
      <c r="BB317" s="25">
        <f>BA317+BA317*0.08</f>
        <v>10.767600000000002</v>
      </c>
      <c r="BC317" s="20" t="s">
        <v>12295</v>
      </c>
    </row>
    <row r="318" spans="1:55" s="20" customFormat="1" ht="30" customHeight="1">
      <c r="A318" s="4" t="s">
        <v>564</v>
      </c>
      <c r="B318" s="5">
        <v>316</v>
      </c>
      <c r="C318" s="6">
        <v>12</v>
      </c>
      <c r="D318" s="6"/>
      <c r="E318" s="3" t="s">
        <v>572</v>
      </c>
      <c r="F318" s="116" t="s">
        <v>573</v>
      </c>
      <c r="G318" s="3" t="s">
        <v>574</v>
      </c>
      <c r="H318" s="4" t="s">
        <v>575</v>
      </c>
      <c r="I318" s="3" t="s">
        <v>576</v>
      </c>
      <c r="J318" s="3" t="s">
        <v>577</v>
      </c>
      <c r="K318" s="5">
        <v>20</v>
      </c>
      <c r="L318" s="3" t="s">
        <v>67</v>
      </c>
      <c r="M318" s="6">
        <v>1</v>
      </c>
      <c r="N318" s="3" t="s">
        <v>44</v>
      </c>
      <c r="O318" s="3" t="s">
        <v>569</v>
      </c>
      <c r="P318" s="3" t="s">
        <v>578</v>
      </c>
      <c r="Q318" s="3" t="s">
        <v>579</v>
      </c>
      <c r="R318" s="156">
        <v>2.11</v>
      </c>
      <c r="S318" s="22"/>
      <c r="T318" s="23">
        <v>1.97</v>
      </c>
      <c r="U318" s="1" t="s">
        <v>54</v>
      </c>
      <c r="V318" s="21">
        <v>2.1137999999999999</v>
      </c>
      <c r="W318" s="22"/>
      <c r="X318" s="22"/>
      <c r="Y318" s="22"/>
      <c r="Z318" s="22"/>
      <c r="AA318" s="22"/>
      <c r="AB318" s="22"/>
      <c r="AC318" s="22"/>
      <c r="AD318" s="22"/>
      <c r="AE318" s="24">
        <v>2.1137999999999999</v>
      </c>
      <c r="AN318" s="25">
        <v>2.11</v>
      </c>
      <c r="AO318" s="20" t="s">
        <v>47</v>
      </c>
      <c r="AP318" s="24" t="s">
        <v>48</v>
      </c>
      <c r="AQ318" s="20" t="e">
        <f>AVERAGE(SMALL(AE318:AI318,1),SMALL(AE318:AI318,2))</f>
        <v>#NUM!</v>
      </c>
      <c r="AR318" s="20" t="e">
        <f>IF(R318 &lt;=( AVERAGE(SMALL(AE318:AI318,1),SMALL(AE318:AI318,2))), R318, "")</f>
        <v>#NUM!</v>
      </c>
      <c r="AS318" s="20" t="e">
        <f>AVERAGE(SMALL(AJ318:AM318,1),SMALL(AJ318:AM318,2))</f>
        <v>#NUM!</v>
      </c>
      <c r="AT318" s="20">
        <f>T318*1.075</f>
        <v>2.11775</v>
      </c>
      <c r="AU318" s="20" t="e">
        <f>U318*1.075</f>
        <v>#VALUE!</v>
      </c>
      <c r="AV318" s="22" t="e">
        <f>MIN(AN318,AT318,AU318)</f>
        <v>#VALUE!</v>
      </c>
      <c r="AW318" s="26" t="s">
        <v>49</v>
      </c>
      <c r="AX318" s="26" t="s">
        <v>48</v>
      </c>
      <c r="AY318" s="25">
        <v>2.11</v>
      </c>
      <c r="AZ318" s="27">
        <f>IF(AND(AY318&gt;0,AY318&lt;=10),AY318*0.25,IF(AND(AY318&gt;10,AY318&lt;=50),AY318*0.17,IF(AND(AY318&gt;10,AY318&lt;=100),AY318*0.12,IF(AY318&gt;100,AY318*0.1))))</f>
        <v>0.52749999999999997</v>
      </c>
      <c r="BA318" s="3">
        <f>AZ318+AY318</f>
        <v>2.6374999999999997</v>
      </c>
      <c r="BB318" s="25">
        <f>BA318+BA318*0.08</f>
        <v>2.8484999999999996</v>
      </c>
      <c r="BC318" s="20" t="s">
        <v>12295</v>
      </c>
    </row>
    <row r="319" spans="1:55" s="20" customFormat="1" ht="30" customHeight="1">
      <c r="A319" s="4" t="s">
        <v>564</v>
      </c>
      <c r="B319" s="5">
        <v>317</v>
      </c>
      <c r="C319" s="6">
        <v>13</v>
      </c>
      <c r="D319" s="6"/>
      <c r="E319" s="3" t="s">
        <v>580</v>
      </c>
      <c r="F319" s="116" t="s">
        <v>573</v>
      </c>
      <c r="G319" s="3" t="s">
        <v>63</v>
      </c>
      <c r="H319" s="4" t="s">
        <v>64</v>
      </c>
      <c r="I319" s="3" t="s">
        <v>65</v>
      </c>
      <c r="J319" s="3" t="s">
        <v>581</v>
      </c>
      <c r="K319" s="5">
        <v>5</v>
      </c>
      <c r="L319" s="3" t="s">
        <v>67</v>
      </c>
      <c r="M319" s="6">
        <v>1</v>
      </c>
      <c r="N319" s="3" t="s">
        <v>44</v>
      </c>
      <c r="O319" s="3" t="s">
        <v>569</v>
      </c>
      <c r="P319" s="3" t="s">
        <v>578</v>
      </c>
      <c r="Q319" s="3" t="s">
        <v>582</v>
      </c>
      <c r="R319" s="156">
        <v>1.91</v>
      </c>
      <c r="S319" s="22"/>
      <c r="T319" s="23">
        <v>1.79</v>
      </c>
      <c r="U319" s="1">
        <v>1.7</v>
      </c>
      <c r="V319" s="21">
        <v>1.9139999999999999</v>
      </c>
      <c r="W319" s="22"/>
      <c r="X319" s="22"/>
      <c r="Y319" s="22"/>
      <c r="Z319" s="22"/>
      <c r="AA319" s="22"/>
      <c r="AB319" s="22"/>
      <c r="AC319" s="22"/>
      <c r="AD319" s="22"/>
      <c r="AE319" s="24">
        <v>1.9139999999999999</v>
      </c>
      <c r="AG319" s="20">
        <v>1.90337</v>
      </c>
      <c r="AN319" s="25">
        <v>1.91</v>
      </c>
      <c r="AO319" s="20" t="s">
        <v>47</v>
      </c>
      <c r="AP319" s="24" t="s">
        <v>48</v>
      </c>
      <c r="AQ319" s="20">
        <f>AVERAGE(SMALL(AE319:AI319,1),SMALL(AE319:AI319,2))</f>
        <v>1.908685</v>
      </c>
      <c r="AR319" s="20" t="str">
        <f>IF(R319 &lt;=( AVERAGE(SMALL(AE319:AI319,1),SMALL(AE319:AI319,2))), R319, "")</f>
        <v/>
      </c>
      <c r="AS319" s="20" t="e">
        <f>AVERAGE(SMALL(AJ319:AM319,1),SMALL(AJ319:AM319,2))</f>
        <v>#NUM!</v>
      </c>
      <c r="AT319" s="20">
        <f>T319*1.075</f>
        <v>1.92425</v>
      </c>
      <c r="AU319" s="20">
        <f>U319*1.075</f>
        <v>1.8274999999999999</v>
      </c>
      <c r="AV319" s="22">
        <f>MIN(AN319,AT319,AU319)</f>
        <v>1.8274999999999999</v>
      </c>
      <c r="AW319" s="20" t="s">
        <v>71</v>
      </c>
      <c r="AX319" s="20" t="s">
        <v>72</v>
      </c>
      <c r="AY319" s="25">
        <v>1.8274999999999999</v>
      </c>
      <c r="AZ319" s="27">
        <f>IF(AND(AY319&gt;0,AY319&lt;=10),AY319*0.25,IF(AND(AY319&gt;10,AY319&lt;=50),AY319*0.17,IF(AND(AY319&gt;10,AY319&lt;=100),AY319*0.12,IF(AY319&gt;100,AY319*0.1))))</f>
        <v>0.45687499999999998</v>
      </c>
      <c r="BA319" s="3">
        <f>AZ319+AY319</f>
        <v>2.2843749999999998</v>
      </c>
      <c r="BB319" s="25">
        <f>BA319+BA319*0.08</f>
        <v>2.4671249999999998</v>
      </c>
      <c r="BC319" s="20" t="s">
        <v>12295</v>
      </c>
    </row>
    <row r="320" spans="1:55" s="20" customFormat="1" ht="30" customHeight="1">
      <c r="A320" s="4" t="s">
        <v>564</v>
      </c>
      <c r="B320" s="5">
        <v>318</v>
      </c>
      <c r="C320" s="6">
        <v>52</v>
      </c>
      <c r="D320" s="6"/>
      <c r="E320" s="3" t="s">
        <v>657</v>
      </c>
      <c r="F320" s="3" t="s">
        <v>661</v>
      </c>
      <c r="G320" s="3" t="s">
        <v>662</v>
      </c>
      <c r="H320" s="3" t="s">
        <v>635</v>
      </c>
      <c r="I320" s="3" t="s">
        <v>636</v>
      </c>
      <c r="J320" s="3" t="s">
        <v>663</v>
      </c>
      <c r="K320" s="6">
        <v>100</v>
      </c>
      <c r="L320" s="3" t="s">
        <v>79</v>
      </c>
      <c r="M320" s="6">
        <v>1</v>
      </c>
      <c r="N320" s="3" t="s">
        <v>44</v>
      </c>
      <c r="O320" s="3" t="s">
        <v>569</v>
      </c>
      <c r="P320" s="3" t="s">
        <v>601</v>
      </c>
      <c r="Q320" s="3" t="s">
        <v>664</v>
      </c>
      <c r="R320" s="156">
        <v>1.3</v>
      </c>
      <c r="S320" s="22"/>
      <c r="T320" s="23">
        <v>1.21</v>
      </c>
      <c r="U320" s="1" t="s">
        <v>150</v>
      </c>
      <c r="V320" s="21"/>
      <c r="W320" s="22"/>
      <c r="X320" s="22"/>
      <c r="Y320" s="22"/>
      <c r="Z320" s="22"/>
      <c r="AA320" s="22"/>
      <c r="AB320" s="22"/>
      <c r="AC320" s="22"/>
      <c r="AD320" s="22"/>
      <c r="AE320" s="24"/>
      <c r="AN320" s="25">
        <v>1.3</v>
      </c>
      <c r="AO320" s="20" t="s">
        <v>47</v>
      </c>
      <c r="AP320" s="24" t="s">
        <v>48</v>
      </c>
      <c r="AQ320" s="20" t="e">
        <f>AVERAGE(SMALL(AE320:AI320,1),SMALL(AE320:AI320,2))</f>
        <v>#NUM!</v>
      </c>
      <c r="AR320" s="20" t="e">
        <f>IF(R320 &lt;=( AVERAGE(SMALL(AE320:AI320,1),SMALL(AE320:AI320,2))), R320, "")</f>
        <v>#NUM!</v>
      </c>
      <c r="AS320" s="20" t="e">
        <f>AVERAGE(SMALL(AJ320:AM320,1),SMALL(AJ320:AM320,2))</f>
        <v>#NUM!</v>
      </c>
      <c r="AT320" s="20">
        <f>T320*1.075</f>
        <v>1.3007499999999999</v>
      </c>
      <c r="AU320" s="20" t="e">
        <f>U320*1.075</f>
        <v>#VALUE!</v>
      </c>
      <c r="AV320" s="22" t="e">
        <f>MIN(AN320,AT320,AU320)</f>
        <v>#VALUE!</v>
      </c>
      <c r="AW320" s="26" t="s">
        <v>49</v>
      </c>
      <c r="AX320" s="26" t="s">
        <v>48</v>
      </c>
      <c r="AY320" s="25">
        <v>1.3</v>
      </c>
      <c r="AZ320" s="27">
        <f>IF(AND(AY320&gt;0,AY320&lt;=10),AY320*0.25,IF(AND(AY320&gt;10,AY320&lt;=50),AY320*0.17,IF(AND(AY320&gt;10,AY320&lt;=100),AY320*0.12,IF(AY320&gt;100,AY320*0.1))))</f>
        <v>0.32500000000000001</v>
      </c>
      <c r="BA320" s="3">
        <f>AZ320+AY320</f>
        <v>1.625</v>
      </c>
      <c r="BB320" s="25">
        <f>BA320+BA320*0.08</f>
        <v>1.7549999999999999</v>
      </c>
      <c r="BC320" s="20" t="s">
        <v>12295</v>
      </c>
    </row>
    <row r="321" spans="1:116" s="20" customFormat="1" ht="30" customHeight="1">
      <c r="A321" s="4" t="s">
        <v>564</v>
      </c>
      <c r="B321" s="5">
        <v>319</v>
      </c>
      <c r="C321" s="116">
        <v>319</v>
      </c>
      <c r="D321" s="116"/>
      <c r="E321" s="3" t="s">
        <v>1056</v>
      </c>
      <c r="F321" s="3" t="s">
        <v>1057</v>
      </c>
      <c r="G321" s="3" t="s">
        <v>1058</v>
      </c>
      <c r="H321" s="3" t="s">
        <v>1059</v>
      </c>
      <c r="I321" s="3" t="s">
        <v>255</v>
      </c>
      <c r="J321" s="3" t="s">
        <v>1060</v>
      </c>
      <c r="K321" s="6">
        <v>120</v>
      </c>
      <c r="L321" s="3" t="s">
        <v>79</v>
      </c>
      <c r="M321" s="6">
        <v>1</v>
      </c>
      <c r="N321" s="3" t="s">
        <v>44</v>
      </c>
      <c r="O321" s="3" t="s">
        <v>569</v>
      </c>
      <c r="P321" s="3" t="s">
        <v>578</v>
      </c>
      <c r="Q321" s="3" t="s">
        <v>1061</v>
      </c>
      <c r="R321" s="156">
        <v>1.46</v>
      </c>
      <c r="S321" s="22"/>
      <c r="T321" s="23">
        <v>1.36</v>
      </c>
      <c r="U321" s="1" t="s">
        <v>54</v>
      </c>
      <c r="V321" s="21"/>
      <c r="W321" s="22"/>
      <c r="X321" s="22"/>
      <c r="Y321" s="22"/>
      <c r="Z321" s="22"/>
      <c r="AA321" s="22"/>
      <c r="AB321" s="22"/>
      <c r="AC321" s="22"/>
      <c r="AD321" s="22"/>
      <c r="AE321" s="24"/>
      <c r="AG321" s="20">
        <v>1.4553</v>
      </c>
      <c r="AN321" s="25">
        <v>1.46</v>
      </c>
      <c r="AO321" s="20" t="s">
        <v>47</v>
      </c>
      <c r="AP321" s="24" t="s">
        <v>48</v>
      </c>
      <c r="AQ321" s="20" t="e">
        <f>AVERAGE(SMALL(AE321:AI321,1),SMALL(AE321:AI321,2))</f>
        <v>#NUM!</v>
      </c>
      <c r="AR321" s="20" t="e">
        <f>IF(R321 &lt;=( AVERAGE(SMALL(AE321:AI321,1),SMALL(AE321:AI321,2))), R321, "")</f>
        <v>#NUM!</v>
      </c>
      <c r="AS321" s="20" t="e">
        <f>AVERAGE(SMALL(AJ321:AM321,1),SMALL(AJ321:AM321,2))</f>
        <v>#NUM!</v>
      </c>
      <c r="AT321" s="20">
        <f>T321*1.075</f>
        <v>1.462</v>
      </c>
      <c r="AU321" s="20" t="e">
        <f>U321*1.075</f>
        <v>#VALUE!</v>
      </c>
      <c r="AV321" s="22" t="e">
        <f>MIN(AN321,AT321,AU321)</f>
        <v>#VALUE!</v>
      </c>
      <c r="AW321" s="26" t="s">
        <v>49</v>
      </c>
      <c r="AX321" s="20" t="s">
        <v>48</v>
      </c>
      <c r="AY321" s="25">
        <v>1.462</v>
      </c>
      <c r="AZ321" s="27">
        <f>IF(AND(AY321&gt;0,AY321&lt;=10),AY321*0.25,IF(AND(AY321&gt;10,AY321&lt;=50),AY321*0.17,IF(AND(AY321&gt;10,AY321&lt;=100),AY321*0.12,IF(AY321&gt;100,AY321*0.1))))</f>
        <v>0.36549999999999999</v>
      </c>
      <c r="BA321" s="3">
        <f>AZ321+AY321</f>
        <v>1.8274999999999999</v>
      </c>
      <c r="BB321" s="25">
        <f>BA321+BA321*0.08</f>
        <v>1.9737</v>
      </c>
      <c r="BC321" s="20" t="s">
        <v>12295</v>
      </c>
    </row>
    <row r="322" spans="1:116" s="20" customFormat="1" ht="30" customHeight="1">
      <c r="A322" s="4" t="s">
        <v>564</v>
      </c>
      <c r="B322" s="5">
        <v>320</v>
      </c>
      <c r="C322" s="116">
        <v>360</v>
      </c>
      <c r="D322" s="116"/>
      <c r="E322" s="3" t="s">
        <v>1108</v>
      </c>
      <c r="F322" s="3" t="s">
        <v>1109</v>
      </c>
      <c r="G322" s="3" t="s">
        <v>1110</v>
      </c>
      <c r="H322" s="3" t="s">
        <v>122</v>
      </c>
      <c r="I322" s="3" t="s">
        <v>389</v>
      </c>
      <c r="J322" s="3" t="s">
        <v>1111</v>
      </c>
      <c r="K322" s="6">
        <v>1</v>
      </c>
      <c r="L322" s="3" t="s">
        <v>79</v>
      </c>
      <c r="M322" s="6">
        <v>10</v>
      </c>
      <c r="N322" s="3" t="s">
        <v>44</v>
      </c>
      <c r="O322" s="3" t="s">
        <v>569</v>
      </c>
      <c r="P322" s="3" t="s">
        <v>1112</v>
      </c>
      <c r="Q322" s="3" t="s">
        <v>1113</v>
      </c>
      <c r="R322" s="156">
        <v>7.84</v>
      </c>
      <c r="S322" s="22"/>
      <c r="T322" s="23">
        <v>7.29</v>
      </c>
      <c r="U322" s="1" t="s">
        <v>54</v>
      </c>
      <c r="V322" s="21">
        <v>7.9673999999999996</v>
      </c>
      <c r="W322" s="22"/>
      <c r="X322" s="22"/>
      <c r="Y322" s="22"/>
      <c r="Z322" s="22">
        <v>7.71</v>
      </c>
      <c r="AA322" s="22"/>
      <c r="AB322" s="22"/>
      <c r="AC322" s="22"/>
      <c r="AD322" s="22"/>
      <c r="AE322" s="24">
        <v>7.9673999999999996</v>
      </c>
      <c r="AG322" s="20">
        <v>7.9233000000000002</v>
      </c>
      <c r="AI322" s="20">
        <v>7.71</v>
      </c>
      <c r="AN322" s="25">
        <v>7.71</v>
      </c>
      <c r="AO322" s="20" t="s">
        <v>373</v>
      </c>
      <c r="AP322" s="24" t="s">
        <v>374</v>
      </c>
      <c r="AQ322" s="20">
        <f>AVERAGE(SMALL(AE322:AI322,1),SMALL(AE322:AI322,2))</f>
        <v>7.8166500000000001</v>
      </c>
      <c r="AR322" s="20" t="str">
        <f>IF(R322 &lt;=( AVERAGE(SMALL(AE322:AI322,1),SMALL(AE322:AI322,2))), R322, "")</f>
        <v/>
      </c>
      <c r="AS322" s="20" t="e">
        <f>AVERAGE(SMALL(AJ322:AM322,1),SMALL(AJ322:AM322,2))</f>
        <v>#NUM!</v>
      </c>
      <c r="AT322" s="20">
        <f>T322*1.075</f>
        <v>7.8367499999999994</v>
      </c>
      <c r="AU322" s="20" t="e">
        <f>U322*1.075</f>
        <v>#VALUE!</v>
      </c>
      <c r="AV322" s="22" t="e">
        <f>MIN(AN322,AT322,AU322)</f>
        <v>#VALUE!</v>
      </c>
      <c r="AW322" s="20" t="s">
        <v>373</v>
      </c>
      <c r="AX322" s="20" t="s">
        <v>374</v>
      </c>
      <c r="AY322" s="25">
        <v>7.71</v>
      </c>
      <c r="AZ322" s="27">
        <f>IF(AND(AY322&gt;0,AY322&lt;=10),AY322*0.25,IF(AND(AY322&gt;10,AY322&lt;=50),AY322*0.17,IF(AND(AY322&gt;10,AY322&lt;=100),AY322*0.12,IF(AY322&gt;100,AY322*0.1))))</f>
        <v>1.9275</v>
      </c>
      <c r="BA322" s="3">
        <f>AZ322+AY322</f>
        <v>9.6374999999999993</v>
      </c>
      <c r="BB322" s="25">
        <f>BA322+BA322*0.08</f>
        <v>10.4085</v>
      </c>
      <c r="BC322" s="20" t="s">
        <v>12295</v>
      </c>
    </row>
    <row r="323" spans="1:116" s="28" customFormat="1" ht="30" customHeight="1">
      <c r="A323" s="4" t="s">
        <v>564</v>
      </c>
      <c r="B323" s="5">
        <v>321</v>
      </c>
      <c r="C323" s="116">
        <v>318</v>
      </c>
      <c r="D323" s="116"/>
      <c r="E323" s="3" t="s">
        <v>1056</v>
      </c>
      <c r="F323" s="3" t="s">
        <v>1057</v>
      </c>
      <c r="G323" s="3" t="s">
        <v>1058</v>
      </c>
      <c r="H323" s="3" t="s">
        <v>101</v>
      </c>
      <c r="I323" s="3" t="s">
        <v>102</v>
      </c>
      <c r="J323" s="3" t="s">
        <v>649</v>
      </c>
      <c r="K323" s="6"/>
      <c r="L323" s="3"/>
      <c r="M323" s="6">
        <v>10</v>
      </c>
      <c r="N323" s="3" t="s">
        <v>44</v>
      </c>
      <c r="O323" s="3" t="s">
        <v>569</v>
      </c>
      <c r="P323" s="3" t="s">
        <v>1062</v>
      </c>
      <c r="Q323" s="3" t="s">
        <v>1063</v>
      </c>
      <c r="R323" s="156">
        <v>1.35</v>
      </c>
      <c r="S323" s="22"/>
      <c r="T323" s="23">
        <v>1.26</v>
      </c>
      <c r="U323" s="1">
        <v>0.82</v>
      </c>
      <c r="V323" s="21"/>
      <c r="W323" s="22"/>
      <c r="X323" s="22"/>
      <c r="Y323" s="22"/>
      <c r="Z323" s="22"/>
      <c r="AA323" s="22"/>
      <c r="AB323" s="22"/>
      <c r="AC323" s="22"/>
      <c r="AD323" s="22"/>
      <c r="AE323" s="24"/>
      <c r="AF323" s="20"/>
      <c r="AG323" s="20">
        <v>0.54330000000000001</v>
      </c>
      <c r="AH323" s="20"/>
      <c r="AI323" s="20"/>
      <c r="AJ323" s="20"/>
      <c r="AK323" s="20"/>
      <c r="AL323" s="20"/>
      <c r="AM323" s="20"/>
      <c r="AN323" s="25">
        <v>1.35</v>
      </c>
      <c r="AO323" s="20" t="s">
        <v>47</v>
      </c>
      <c r="AP323" s="24" t="s">
        <v>48</v>
      </c>
      <c r="AQ323" s="20" t="e">
        <f>AVERAGE(SMALL(AE323:AI323,1),SMALL(AE323:AI323,2))</f>
        <v>#NUM!</v>
      </c>
      <c r="AR323" s="20" t="e">
        <f>IF(R323 &lt;=( AVERAGE(SMALL(AE323:AI323,1),SMALL(AE323:AI323,2))), R323, "")</f>
        <v>#NUM!</v>
      </c>
      <c r="AS323" s="20" t="e">
        <f>AVERAGE(SMALL(AJ323:AM323,1),SMALL(AJ323:AM323,2))</f>
        <v>#NUM!</v>
      </c>
      <c r="AT323" s="20">
        <f>T323*1.075</f>
        <v>1.3545</v>
      </c>
      <c r="AU323" s="20">
        <f>U323*1.075</f>
        <v>0.88149999999999995</v>
      </c>
      <c r="AV323" s="22">
        <f>MIN(AN323,AT323,AU323)</f>
        <v>0.88149999999999995</v>
      </c>
      <c r="AW323" s="20" t="s">
        <v>71</v>
      </c>
      <c r="AX323" s="20" t="s">
        <v>72</v>
      </c>
      <c r="AY323" s="25">
        <v>0.88149999999999995</v>
      </c>
      <c r="AZ323" s="27">
        <f>IF(AND(AY323&gt;0,AY323&lt;=10),AY323*0.25,IF(AND(AY323&gt;10,AY323&lt;=50),AY323*0.17,IF(AND(AY323&gt;10,AY323&lt;=100),AY323*0.12,IF(AY323&gt;100,AY323*0.1))))</f>
        <v>0.22037499999999999</v>
      </c>
      <c r="BA323" s="3">
        <f>AZ323+AY323</f>
        <v>1.1018749999999999</v>
      </c>
      <c r="BB323" s="25">
        <f>BA323+BA323*0.08</f>
        <v>1.1900249999999999</v>
      </c>
      <c r="BC323" s="20" t="s">
        <v>12295</v>
      </c>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row>
    <row r="324" spans="1:116" s="28" customFormat="1" ht="30" customHeight="1">
      <c r="A324" s="4" t="s">
        <v>564</v>
      </c>
      <c r="B324" s="5">
        <v>322</v>
      </c>
      <c r="C324" s="6">
        <v>187</v>
      </c>
      <c r="D324" s="6"/>
      <c r="E324" s="3" t="s">
        <v>848</v>
      </c>
      <c r="F324" s="3" t="s">
        <v>849</v>
      </c>
      <c r="G324" s="3" t="s">
        <v>850</v>
      </c>
      <c r="H324" s="3" t="s">
        <v>851</v>
      </c>
      <c r="I324" s="3" t="s">
        <v>223</v>
      </c>
      <c r="J324" s="3" t="s">
        <v>396</v>
      </c>
      <c r="K324" s="6"/>
      <c r="L324" s="3"/>
      <c r="M324" s="6">
        <v>30</v>
      </c>
      <c r="N324" s="3" t="s">
        <v>44</v>
      </c>
      <c r="O324" s="3" t="s">
        <v>569</v>
      </c>
      <c r="P324" s="3" t="s">
        <v>638</v>
      </c>
      <c r="Q324" s="3" t="s">
        <v>852</v>
      </c>
      <c r="R324" s="156">
        <v>0.55000000000000004</v>
      </c>
      <c r="S324" s="22"/>
      <c r="T324" s="23">
        <v>0.51</v>
      </c>
      <c r="U324" s="1">
        <v>0.5</v>
      </c>
      <c r="V324" s="21">
        <v>0.65039999999999998</v>
      </c>
      <c r="W324" s="22">
        <v>0.45</v>
      </c>
      <c r="X324" s="22"/>
      <c r="Y324" s="22"/>
      <c r="Z324" s="22">
        <v>2.59</v>
      </c>
      <c r="AA324" s="22"/>
      <c r="AB324" s="22"/>
      <c r="AC324" s="22"/>
      <c r="AD324" s="22"/>
      <c r="AE324" s="24">
        <v>0.65039999999999998</v>
      </c>
      <c r="AF324" s="20">
        <v>0.56999999999999995</v>
      </c>
      <c r="AG324" s="20">
        <v>0.64600000000000002</v>
      </c>
      <c r="AH324" s="20"/>
      <c r="AI324" s="20"/>
      <c r="AJ324" s="20"/>
      <c r="AK324" s="20"/>
      <c r="AL324" s="20"/>
      <c r="AM324" s="20"/>
      <c r="AN324" s="25">
        <v>0.55000000000000004</v>
      </c>
      <c r="AO324" s="20" t="s">
        <v>47</v>
      </c>
      <c r="AP324" s="24" t="s">
        <v>48</v>
      </c>
      <c r="AQ324" s="20">
        <f>AVERAGE(SMALL(AE324:AI324,1),SMALL(AE324:AI324,2))</f>
        <v>0.60799999999999998</v>
      </c>
      <c r="AR324" s="20">
        <f>IF(R324 &lt;=( AVERAGE(SMALL(AE324:AI324,1),SMALL(AE324:AI324,2))), R324, "")</f>
        <v>0.55000000000000004</v>
      </c>
      <c r="AS324" s="20" t="e">
        <f>AVERAGE(SMALL(AJ324:AM324,1),SMALL(AJ324:AM324,2))</f>
        <v>#NUM!</v>
      </c>
      <c r="AT324" s="20">
        <f>T324*1.075</f>
        <v>0.54825000000000002</v>
      </c>
      <c r="AU324" s="20">
        <f>U324*1.075</f>
        <v>0.53749999999999998</v>
      </c>
      <c r="AV324" s="22">
        <f>MIN(AN324,AT324,AU324)</f>
        <v>0.53749999999999998</v>
      </c>
      <c r="AW324" s="26" t="s">
        <v>71</v>
      </c>
      <c r="AX324" s="26" t="s">
        <v>72</v>
      </c>
      <c r="AY324" s="25">
        <v>0.54</v>
      </c>
      <c r="AZ324" s="27">
        <f>IF(AND(AY324&gt;0,AY324&lt;=10),AY324*0.25,IF(AND(AY324&gt;10,AY324&lt;=50),AY324*0.17,IF(AND(AY324&gt;10,AY324&lt;=100),AY324*0.12,IF(AY324&gt;100,AY324*0.1))))</f>
        <v>0.13500000000000001</v>
      </c>
      <c r="BA324" s="3">
        <f>AZ324+AY324</f>
        <v>0.67500000000000004</v>
      </c>
      <c r="BB324" s="25">
        <f>BA324+BA324*0.08</f>
        <v>0.72900000000000009</v>
      </c>
      <c r="BC324" s="20" t="s">
        <v>12295</v>
      </c>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row>
    <row r="325" spans="1:116" s="20" customFormat="1" ht="30" customHeight="1">
      <c r="A325" s="4" t="s">
        <v>564</v>
      </c>
      <c r="B325" s="5">
        <v>323</v>
      </c>
      <c r="C325" s="6">
        <v>186</v>
      </c>
      <c r="D325" s="6"/>
      <c r="E325" s="3" t="s">
        <v>848</v>
      </c>
      <c r="F325" s="3" t="s">
        <v>849</v>
      </c>
      <c r="G325" s="3" t="s">
        <v>850</v>
      </c>
      <c r="H325" s="3" t="s">
        <v>853</v>
      </c>
      <c r="I325" s="3" t="s">
        <v>223</v>
      </c>
      <c r="J325" s="3" t="s">
        <v>396</v>
      </c>
      <c r="K325" s="6"/>
      <c r="L325" s="3"/>
      <c r="M325" s="6">
        <v>30</v>
      </c>
      <c r="N325" s="3" t="s">
        <v>44</v>
      </c>
      <c r="O325" s="3" t="s">
        <v>569</v>
      </c>
      <c r="P325" s="3" t="s">
        <v>638</v>
      </c>
      <c r="Q325" s="3" t="s">
        <v>854</v>
      </c>
      <c r="R325" s="156">
        <v>1.1499999999999999</v>
      </c>
      <c r="S325" s="22"/>
      <c r="T325" s="23">
        <v>1.07</v>
      </c>
      <c r="U325" s="1">
        <v>0.7</v>
      </c>
      <c r="V325" s="21">
        <v>1.3008</v>
      </c>
      <c r="W325" s="22">
        <v>0.99</v>
      </c>
      <c r="X325" s="22"/>
      <c r="Y325" s="22"/>
      <c r="Z325" s="22">
        <v>2.2200000000000002</v>
      </c>
      <c r="AA325" s="22"/>
      <c r="AB325" s="22"/>
      <c r="AC325" s="22"/>
      <c r="AD325" s="22"/>
      <c r="AE325" s="24">
        <v>1.3008</v>
      </c>
      <c r="AF325" s="20">
        <v>1.252</v>
      </c>
      <c r="AG325" s="20">
        <v>1.2929999999999999</v>
      </c>
      <c r="AH325" s="20">
        <v>2.2200000000000002</v>
      </c>
      <c r="AN325" s="25">
        <v>1.1499999999999999</v>
      </c>
      <c r="AO325" s="20" t="s">
        <v>47</v>
      </c>
      <c r="AP325" s="24" t="s">
        <v>48</v>
      </c>
      <c r="AQ325" s="20">
        <f>AVERAGE(SMALL(AE325:AI325,1),SMALL(AE325:AI325,2))</f>
        <v>1.2725</v>
      </c>
      <c r="AR325" s="20">
        <f>IF(R325 &lt;=( AVERAGE(SMALL(AE325:AI325,1),SMALL(AE325:AI325,2))), R325, "")</f>
        <v>1.1499999999999999</v>
      </c>
      <c r="AS325" s="20" t="e">
        <f>AVERAGE(SMALL(AJ325:AM325,1),SMALL(AJ325:AM325,2))</f>
        <v>#NUM!</v>
      </c>
      <c r="AT325" s="20">
        <f>T325*1.075</f>
        <v>1.15025</v>
      </c>
      <c r="AU325" s="20">
        <f>U325*1.075</f>
        <v>0.75249999999999995</v>
      </c>
      <c r="AV325" s="22">
        <f>MIN(AN325,AT325,AU325)</f>
        <v>0.75249999999999995</v>
      </c>
      <c r="AW325" s="26" t="s">
        <v>71</v>
      </c>
      <c r="AX325" s="26" t="s">
        <v>72</v>
      </c>
      <c r="AY325" s="25">
        <v>0.75</v>
      </c>
      <c r="AZ325" s="27">
        <f>IF(AND(AY325&gt;0,AY325&lt;=10),AY325*0.25,IF(AND(AY325&gt;10,AY325&lt;=50),AY325*0.17,IF(AND(AY325&gt;10,AY325&lt;=100),AY325*0.12,IF(AY325&gt;100,AY325*0.1))))</f>
        <v>0.1875</v>
      </c>
      <c r="BA325" s="3">
        <f>AZ325+AY325</f>
        <v>0.9375</v>
      </c>
      <c r="BB325" s="25">
        <f>BA325+BA325*0.08</f>
        <v>1.0125</v>
      </c>
      <c r="BC325" s="20" t="s">
        <v>12295</v>
      </c>
    </row>
    <row r="326" spans="1:116" s="20" customFormat="1" ht="30" customHeight="1">
      <c r="A326" s="4" t="s">
        <v>564</v>
      </c>
      <c r="B326" s="5">
        <v>324</v>
      </c>
      <c r="C326" s="6">
        <v>40</v>
      </c>
      <c r="D326" s="6"/>
      <c r="E326" s="3" t="s">
        <v>633</v>
      </c>
      <c r="F326" s="3" t="s">
        <v>634</v>
      </c>
      <c r="G326" s="3" t="s">
        <v>84</v>
      </c>
      <c r="H326" s="3" t="s">
        <v>635</v>
      </c>
      <c r="I326" s="3" t="s">
        <v>636</v>
      </c>
      <c r="J326" s="3" t="s">
        <v>637</v>
      </c>
      <c r="K326" s="6">
        <v>100</v>
      </c>
      <c r="L326" s="3" t="s">
        <v>79</v>
      </c>
      <c r="M326" s="6">
        <v>1</v>
      </c>
      <c r="N326" s="3" t="s">
        <v>44</v>
      </c>
      <c r="O326" s="3" t="s">
        <v>569</v>
      </c>
      <c r="P326" s="3" t="s">
        <v>638</v>
      </c>
      <c r="Q326" s="3" t="s">
        <v>639</v>
      </c>
      <c r="R326" s="156">
        <v>1.01</v>
      </c>
      <c r="S326" s="22"/>
      <c r="T326" s="23">
        <v>0.94</v>
      </c>
      <c r="U326" s="1">
        <v>1</v>
      </c>
      <c r="V326" s="21">
        <v>1.2195</v>
      </c>
      <c r="W326" s="22">
        <v>0.8</v>
      </c>
      <c r="X326" s="22"/>
      <c r="Y326" s="22"/>
      <c r="Z326" s="22">
        <v>2.9</v>
      </c>
      <c r="AA326" s="22"/>
      <c r="AB326" s="22"/>
      <c r="AC326" s="22"/>
      <c r="AD326" s="22"/>
      <c r="AE326" s="24">
        <v>1.2195</v>
      </c>
      <c r="AG326" s="20">
        <v>1.2126999999999999</v>
      </c>
      <c r="AH326" s="20">
        <v>1.02</v>
      </c>
      <c r="AI326" s="20">
        <v>2.9</v>
      </c>
      <c r="AN326" s="25">
        <v>1.01</v>
      </c>
      <c r="AO326" s="20" t="s">
        <v>47</v>
      </c>
      <c r="AP326" s="24" t="s">
        <v>48</v>
      </c>
      <c r="AQ326" s="20">
        <f>AVERAGE(SMALL(AE326:AI326,1),SMALL(AE326:AI326,2))</f>
        <v>1.11635</v>
      </c>
      <c r="AR326" s="20">
        <f>IF(R326 &lt;=( AVERAGE(SMALL(AE326:AI326,1),SMALL(AE326:AI326,2))), R326, "")</f>
        <v>1.01</v>
      </c>
      <c r="AS326" s="20" t="e">
        <f>AVERAGE(SMALL(AJ326:AM326,1),SMALL(AJ326:AM326,2))</f>
        <v>#NUM!</v>
      </c>
      <c r="AT326" s="20">
        <f>T326*1.075</f>
        <v>1.0105</v>
      </c>
      <c r="AU326" s="20">
        <f>U326*1.075</f>
        <v>1.075</v>
      </c>
      <c r="AV326" s="22">
        <f>MIN(AN326,AT326,AU326)</f>
        <v>1.01</v>
      </c>
      <c r="AW326" s="26" t="s">
        <v>49</v>
      </c>
      <c r="AX326" s="26" t="s">
        <v>48</v>
      </c>
      <c r="AY326" s="25">
        <v>1.01</v>
      </c>
      <c r="AZ326" s="27">
        <f>IF(AND(AY326&gt;0,AY326&lt;=10),AY326*0.25,IF(AND(AY326&gt;10,AY326&lt;=50),AY326*0.17,IF(AND(AY326&gt;10,AY326&lt;=100),AY326*0.12,IF(AY326&gt;100,AY326*0.1))))</f>
        <v>0.2525</v>
      </c>
      <c r="BA326" s="3">
        <f>AZ326+AY326</f>
        <v>1.2625</v>
      </c>
      <c r="BB326" s="25">
        <f>BA326+BA326*0.08</f>
        <v>1.3634999999999999</v>
      </c>
      <c r="BC326" s="20" t="s">
        <v>12295</v>
      </c>
    </row>
    <row r="327" spans="1:116" s="20" customFormat="1" ht="30" customHeight="1">
      <c r="A327" s="4" t="s">
        <v>564</v>
      </c>
      <c r="B327" s="5">
        <v>325</v>
      </c>
      <c r="C327" s="6">
        <v>118</v>
      </c>
      <c r="D327" s="6"/>
      <c r="E327" s="3" t="s">
        <v>750</v>
      </c>
      <c r="F327" s="3" t="s">
        <v>751</v>
      </c>
      <c r="G327" s="3" t="s">
        <v>752</v>
      </c>
      <c r="H327" s="3" t="s">
        <v>635</v>
      </c>
      <c r="I327" s="3" t="s">
        <v>636</v>
      </c>
      <c r="J327" s="3" t="s">
        <v>753</v>
      </c>
      <c r="K327" s="6">
        <v>100</v>
      </c>
      <c r="L327" s="3" t="s">
        <v>79</v>
      </c>
      <c r="M327" s="6">
        <v>1</v>
      </c>
      <c r="N327" s="3" t="s">
        <v>44</v>
      </c>
      <c r="O327" s="3" t="s">
        <v>569</v>
      </c>
      <c r="P327" s="3" t="s">
        <v>578</v>
      </c>
      <c r="Q327" s="3" t="s">
        <v>754</v>
      </c>
      <c r="R327" s="156">
        <v>1.91</v>
      </c>
      <c r="S327" s="22"/>
      <c r="T327" s="23">
        <v>1.79</v>
      </c>
      <c r="U327" s="1">
        <v>1.3</v>
      </c>
      <c r="V327" s="21">
        <v>2.2774000000000001</v>
      </c>
      <c r="W327" s="22">
        <v>1.87</v>
      </c>
      <c r="X327" s="22"/>
      <c r="Y327" s="22">
        <v>1.94</v>
      </c>
      <c r="Z327" s="22">
        <v>3.45</v>
      </c>
      <c r="AA327" s="22"/>
      <c r="AB327" s="22"/>
      <c r="AC327" s="22"/>
      <c r="AD327" s="22"/>
      <c r="AE327" s="24">
        <v>2.2774000000000001</v>
      </c>
      <c r="AI327" s="20">
        <v>3.45</v>
      </c>
      <c r="AJ327" s="20">
        <v>1.94</v>
      </c>
      <c r="AN327" s="25">
        <v>1.91</v>
      </c>
      <c r="AO327" s="20" t="s">
        <v>47</v>
      </c>
      <c r="AP327" s="24" t="s">
        <v>48</v>
      </c>
      <c r="AQ327" s="20">
        <f>AVERAGE(SMALL(AE327:AI327,1),SMALL(AE327:AI327,2))</f>
        <v>2.8637000000000001</v>
      </c>
      <c r="AR327" s="20">
        <f>IF(R327 &lt;=( AVERAGE(SMALL(AE327:AI327,1),SMALL(AE327:AI327,2))), R327, "")</f>
        <v>1.91</v>
      </c>
      <c r="AS327" s="20" t="e">
        <f>AVERAGE(SMALL(AJ327:AM327,1),SMALL(AJ327:AM327,2))</f>
        <v>#NUM!</v>
      </c>
      <c r="AT327" s="20">
        <f>T327*1.075</f>
        <v>1.92425</v>
      </c>
      <c r="AU327" s="20">
        <f>U327*1.075</f>
        <v>1.3975</v>
      </c>
      <c r="AV327" s="22">
        <f>MIN(AN327,AT327,AU327)</f>
        <v>1.3975</v>
      </c>
      <c r="AW327" s="20" t="s">
        <v>71</v>
      </c>
      <c r="AX327" s="20" t="s">
        <v>72</v>
      </c>
      <c r="AY327" s="25">
        <v>1.397</v>
      </c>
      <c r="AZ327" s="27">
        <f>IF(AND(AY327&gt;0,AY327&lt;=10),AY327*0.25,IF(AND(AY327&gt;10,AY327&lt;=50),AY327*0.17,IF(AND(AY327&gt;10,AY327&lt;=100),AY327*0.12,IF(AY327&gt;100,AY327*0.1))))</f>
        <v>0.34925</v>
      </c>
      <c r="BA327" s="3">
        <f>AZ327+AY327</f>
        <v>1.7462500000000001</v>
      </c>
      <c r="BB327" s="25">
        <f>BA327+BA327*0.08</f>
        <v>1.88595</v>
      </c>
      <c r="BC327" s="20" t="s">
        <v>12295</v>
      </c>
    </row>
    <row r="328" spans="1:116" s="20" customFormat="1" ht="30" customHeight="1">
      <c r="A328" s="4" t="s">
        <v>564</v>
      </c>
      <c r="B328" s="5">
        <v>326</v>
      </c>
      <c r="C328" s="116">
        <v>223</v>
      </c>
      <c r="D328" s="116"/>
      <c r="E328" s="3" t="s">
        <v>918</v>
      </c>
      <c r="F328" s="3" t="s">
        <v>919</v>
      </c>
      <c r="G328" s="3" t="s">
        <v>920</v>
      </c>
      <c r="H328" s="3" t="s">
        <v>56</v>
      </c>
      <c r="I328" s="3" t="s">
        <v>139</v>
      </c>
      <c r="J328" s="3" t="s">
        <v>921</v>
      </c>
      <c r="K328" s="6"/>
      <c r="L328" s="3"/>
      <c r="M328" s="6">
        <v>30</v>
      </c>
      <c r="N328" s="3" t="s">
        <v>44</v>
      </c>
      <c r="O328" s="3" t="s">
        <v>569</v>
      </c>
      <c r="P328" s="3" t="s">
        <v>638</v>
      </c>
      <c r="Q328" s="3" t="s">
        <v>922</v>
      </c>
      <c r="R328" s="156">
        <v>2.5</v>
      </c>
      <c r="S328" s="22"/>
      <c r="T328" s="23">
        <v>2.34</v>
      </c>
      <c r="U328" s="1">
        <v>1.23</v>
      </c>
      <c r="V328" s="21">
        <v>3.7286999999999999</v>
      </c>
      <c r="W328" s="22"/>
      <c r="X328" s="22"/>
      <c r="Y328" s="22"/>
      <c r="Z328" s="22"/>
      <c r="AA328" s="22"/>
      <c r="AB328" s="22"/>
      <c r="AC328" s="22"/>
      <c r="AD328" s="22"/>
      <c r="AE328" s="24">
        <v>3.7286999999999999</v>
      </c>
      <c r="AG328" s="20">
        <v>3.7080000000000002</v>
      </c>
      <c r="AN328" s="25">
        <v>2.5</v>
      </c>
      <c r="AO328" s="20" t="s">
        <v>47</v>
      </c>
      <c r="AP328" s="24" t="s">
        <v>48</v>
      </c>
      <c r="AQ328" s="20">
        <f>AVERAGE(SMALL(AE328:AI328,1),SMALL(AE328:AI328,2))</f>
        <v>3.71835</v>
      </c>
      <c r="AR328" s="20">
        <f>IF(R328 &lt;=( AVERAGE(SMALL(AE328:AI328,1),SMALL(AE328:AI328,2))), R328, "")</f>
        <v>2.5</v>
      </c>
      <c r="AS328" s="20" t="e">
        <f>AVERAGE(SMALL(AJ328:AM328,1),SMALL(AJ328:AM328,2))</f>
        <v>#NUM!</v>
      </c>
      <c r="AT328" s="20">
        <f>T328*1.075</f>
        <v>2.5154999999999998</v>
      </c>
      <c r="AU328" s="20">
        <f>U328*1.075</f>
        <v>1.3222499999999999</v>
      </c>
      <c r="AV328" s="22">
        <f>MIN(AN328,AT328,AU328)</f>
        <v>1.3222499999999999</v>
      </c>
      <c r="AW328" s="20" t="s">
        <v>71</v>
      </c>
      <c r="AX328" s="20" t="s">
        <v>72</v>
      </c>
      <c r="AY328" s="25">
        <v>1.32</v>
      </c>
      <c r="AZ328" s="27">
        <f>IF(AND(AY328&gt;0,AY328&lt;=10),AY328*0.25,IF(AND(AY328&gt;10,AY328&lt;=50),AY328*0.17,IF(AND(AY328&gt;10,AY328&lt;=100),AY328*0.12,IF(AY328&gt;100,AY328*0.1))))</f>
        <v>0.33</v>
      </c>
      <c r="BA328" s="3">
        <f>AZ328+AY328</f>
        <v>1.6500000000000001</v>
      </c>
      <c r="BB328" s="25">
        <f>BA328+BA328*0.08</f>
        <v>1.782</v>
      </c>
      <c r="BC328" s="20" t="s">
        <v>12295</v>
      </c>
    </row>
    <row r="329" spans="1:116" s="20" customFormat="1" ht="30" customHeight="1">
      <c r="A329" s="4" t="s">
        <v>564</v>
      </c>
      <c r="B329" s="5">
        <v>327</v>
      </c>
      <c r="C329" s="6">
        <v>418</v>
      </c>
      <c r="D329" s="6"/>
      <c r="E329" s="3" t="s">
        <v>1204</v>
      </c>
      <c r="F329" s="3" t="s">
        <v>1205</v>
      </c>
      <c r="G329" s="3" t="s">
        <v>1206</v>
      </c>
      <c r="H329" s="3" t="s">
        <v>516</v>
      </c>
      <c r="I329" s="3" t="s">
        <v>559</v>
      </c>
      <c r="J329" s="3" t="s">
        <v>1207</v>
      </c>
      <c r="K329" s="6"/>
      <c r="L329" s="3"/>
      <c r="M329" s="6">
        <v>14</v>
      </c>
      <c r="N329" s="3" t="s">
        <v>44</v>
      </c>
      <c r="O329" s="3" t="s">
        <v>569</v>
      </c>
      <c r="P329" s="3" t="s">
        <v>578</v>
      </c>
      <c r="Q329" s="3" t="s">
        <v>1208</v>
      </c>
      <c r="R329" s="156">
        <v>3.2</v>
      </c>
      <c r="S329" s="22"/>
      <c r="T329" s="23">
        <v>2.99</v>
      </c>
      <c r="U329" s="1">
        <v>1.97</v>
      </c>
      <c r="V329" s="21"/>
      <c r="W329" s="22">
        <v>2.12</v>
      </c>
      <c r="X329" s="22"/>
      <c r="Y329" s="22"/>
      <c r="Z329" s="22">
        <v>6.53</v>
      </c>
      <c r="AA329" s="22"/>
      <c r="AB329" s="22"/>
      <c r="AC329" s="22"/>
      <c r="AD329" s="22"/>
      <c r="AE329" s="24"/>
      <c r="AN329" s="25">
        <v>3.2</v>
      </c>
      <c r="AO329" s="20" t="s">
        <v>47</v>
      </c>
      <c r="AP329" s="24" t="s">
        <v>48</v>
      </c>
      <c r="AQ329" s="20" t="e">
        <f>AVERAGE(SMALL(AE329:AI329,1),SMALL(AE329:AI329,2))</f>
        <v>#NUM!</v>
      </c>
      <c r="AR329" s="20" t="e">
        <f>IF(R329 &lt;=( AVERAGE(SMALL(AE329:AI329,1),SMALL(AE329:AI329,2))), R329, "")</f>
        <v>#NUM!</v>
      </c>
      <c r="AS329" s="20" t="e">
        <f>AVERAGE(SMALL(AJ329:AM329,1),SMALL(AJ329:AM329,2))</f>
        <v>#NUM!</v>
      </c>
      <c r="AT329" s="20">
        <f>T329*1.075</f>
        <v>3.2142500000000003</v>
      </c>
      <c r="AU329" s="20">
        <f>U329*1.075</f>
        <v>2.11775</v>
      </c>
      <c r="AV329" s="22">
        <f>MIN(AN329,AT329,AU329)</f>
        <v>2.11775</v>
      </c>
      <c r="AW329" s="20" t="s">
        <v>71</v>
      </c>
      <c r="AX329" s="20" t="s">
        <v>72</v>
      </c>
      <c r="AY329" s="25">
        <v>2.117</v>
      </c>
      <c r="AZ329" s="27">
        <f>IF(AND(AY329&gt;0,AY329&lt;=10),AY329*0.25,IF(AND(AY329&gt;10,AY329&lt;=50),AY329*0.17,IF(AND(AY329&gt;10,AY329&lt;=100),AY329*0.12,IF(AY329&gt;100,AY329*0.1))))</f>
        <v>0.52925</v>
      </c>
      <c r="BA329" s="3">
        <f>AZ329+AY329</f>
        <v>2.6462500000000002</v>
      </c>
      <c r="BB329" s="25">
        <f>BA329+BA329*0.08</f>
        <v>2.8579500000000002</v>
      </c>
      <c r="BC329" s="20" t="s">
        <v>12295</v>
      </c>
    </row>
    <row r="330" spans="1:116" s="20" customFormat="1" ht="30" customHeight="1">
      <c r="A330" s="4" t="s">
        <v>564</v>
      </c>
      <c r="B330" s="5">
        <v>328</v>
      </c>
      <c r="C330" s="6"/>
      <c r="D330" s="6"/>
      <c r="E330" s="3" t="s">
        <v>701</v>
      </c>
      <c r="F330" s="3" t="s">
        <v>702</v>
      </c>
      <c r="G330" s="3" t="s">
        <v>709</v>
      </c>
      <c r="H330" s="3">
        <v>8</v>
      </c>
      <c r="I330" s="3" t="s">
        <v>704</v>
      </c>
      <c r="J330" s="3" t="s">
        <v>705</v>
      </c>
      <c r="K330" s="6"/>
      <c r="L330" s="3"/>
      <c r="M330" s="6">
        <v>7</v>
      </c>
      <c r="N330" s="3" t="s">
        <v>44</v>
      </c>
      <c r="O330" s="3" t="s">
        <v>569</v>
      </c>
      <c r="P330" s="3"/>
      <c r="Q330" s="3" t="s">
        <v>710</v>
      </c>
      <c r="R330" s="156">
        <v>8.81</v>
      </c>
      <c r="S330" s="22"/>
      <c r="T330" s="23">
        <v>8.1999999999999993</v>
      </c>
      <c r="U330" s="1" t="s">
        <v>150</v>
      </c>
      <c r="V330" s="21">
        <v>15.7722</v>
      </c>
      <c r="W330" s="22">
        <v>9.5399999999999991</v>
      </c>
      <c r="X330" s="22"/>
      <c r="Y330" s="22">
        <v>8.08</v>
      </c>
      <c r="Z330" s="22"/>
      <c r="AA330" s="22"/>
      <c r="AB330" s="22"/>
      <c r="AC330" s="22"/>
      <c r="AD330" s="22"/>
      <c r="AE330" s="24">
        <v>15.7722</v>
      </c>
      <c r="AN330" s="25">
        <v>8.81</v>
      </c>
      <c r="AO330" s="20" t="s">
        <v>207</v>
      </c>
      <c r="AP330" s="24" t="s">
        <v>208</v>
      </c>
      <c r="AQ330" s="20" t="e">
        <f>AVERAGE(SMALL(AE330:AI330,1),SMALL(AE330:AI330,2))</f>
        <v>#NUM!</v>
      </c>
      <c r="AR330" s="20" t="e">
        <f>IF(R330 &lt;=( AVERAGE(SMALL(AE330:AI330,1),SMALL(AE330:AI330,2))), R330, "")</f>
        <v>#NUM!</v>
      </c>
      <c r="AS330" s="20" t="e">
        <f>AVERAGE(SMALL(AJ330:AM330,1),SMALL(AJ330:AM330,2))</f>
        <v>#NUM!</v>
      </c>
      <c r="AT330" s="20">
        <f>T330*1.075</f>
        <v>8.8149999999999995</v>
      </c>
      <c r="AU330" s="20" t="e">
        <f>U330*1.075</f>
        <v>#VALUE!</v>
      </c>
      <c r="AV330" s="22" t="e">
        <f>MIN(AN330,AT330,AU330)</f>
        <v>#VALUE!</v>
      </c>
      <c r="AW330" s="20" t="s">
        <v>209</v>
      </c>
      <c r="AX330" s="20" t="s">
        <v>208</v>
      </c>
      <c r="AY330" s="25">
        <v>8.81</v>
      </c>
      <c r="AZ330" s="27">
        <f>IF(AND(AY330&gt;0,AY330&lt;=10),AY330*0.25,IF(AND(AY330&gt;10,AY330&lt;=50),AY330*0.17,IF(AND(AY330&gt;10,AY330&lt;=100),AY330*0.12,IF(AY330&gt;100,AY330*0.1))))</f>
        <v>2.2025000000000001</v>
      </c>
      <c r="BA330" s="3">
        <f>AZ330+AY330</f>
        <v>11.012500000000001</v>
      </c>
      <c r="BB330" s="25">
        <f>BA330+BA330*0.08</f>
        <v>11.893500000000001</v>
      </c>
      <c r="BC330" s="20" t="s">
        <v>12295</v>
      </c>
    </row>
    <row r="331" spans="1:116" s="20" customFormat="1" ht="30" customHeight="1">
      <c r="A331" s="4" t="s">
        <v>564</v>
      </c>
      <c r="B331" s="5">
        <v>329</v>
      </c>
      <c r="C331" s="6"/>
      <c r="D331" s="6"/>
      <c r="E331" s="3" t="s">
        <v>701</v>
      </c>
      <c r="F331" s="3" t="s">
        <v>702</v>
      </c>
      <c r="G331" s="3" t="s">
        <v>711</v>
      </c>
      <c r="H331" s="3">
        <v>8</v>
      </c>
      <c r="I331" s="3" t="s">
        <v>704</v>
      </c>
      <c r="J331" s="3" t="s">
        <v>708</v>
      </c>
      <c r="K331" s="6"/>
      <c r="L331" s="3"/>
      <c r="M331" s="6">
        <v>28</v>
      </c>
      <c r="N331" s="3" t="s">
        <v>44</v>
      </c>
      <c r="O331" s="3" t="s">
        <v>569</v>
      </c>
      <c r="P331" s="3"/>
      <c r="Q331" s="3" t="s">
        <v>710</v>
      </c>
      <c r="R331" s="156">
        <v>35.22</v>
      </c>
      <c r="S331" s="22"/>
      <c r="T331" s="23">
        <v>32.76</v>
      </c>
      <c r="U331" s="1" t="s">
        <v>150</v>
      </c>
      <c r="V331" s="21">
        <v>67.909099999999995</v>
      </c>
      <c r="W331" s="22">
        <v>38.11</v>
      </c>
      <c r="X331" s="22"/>
      <c r="Y331" s="22">
        <v>32.32</v>
      </c>
      <c r="Z331" s="22"/>
      <c r="AA331" s="22"/>
      <c r="AB331" s="22"/>
      <c r="AC331" s="22"/>
      <c r="AD331" s="22"/>
      <c r="AE331" s="24">
        <v>67.909099999999995</v>
      </c>
      <c r="AN331" s="25">
        <v>35.22</v>
      </c>
      <c r="AO331" s="20" t="s">
        <v>207</v>
      </c>
      <c r="AP331" s="24" t="s">
        <v>208</v>
      </c>
      <c r="AQ331" s="20" t="e">
        <f>AVERAGE(SMALL(AE331:AI331,1),SMALL(AE331:AI331,2))</f>
        <v>#NUM!</v>
      </c>
      <c r="AR331" s="20" t="e">
        <f>IF(R331 &lt;=( AVERAGE(SMALL(AE331:AI331,1),SMALL(AE331:AI331,2))), R331, "")</f>
        <v>#NUM!</v>
      </c>
      <c r="AS331" s="20" t="e">
        <f>AVERAGE(SMALL(AJ331:AM331,1),SMALL(AJ331:AM331,2))</f>
        <v>#NUM!</v>
      </c>
      <c r="AT331" s="20">
        <f>T331*1.075</f>
        <v>35.216999999999999</v>
      </c>
      <c r="AU331" s="20" t="e">
        <f>U331*1.075</f>
        <v>#VALUE!</v>
      </c>
      <c r="AV331" s="22" t="e">
        <f>MIN(AN331,AT331,AU331)</f>
        <v>#VALUE!</v>
      </c>
      <c r="AW331" s="20" t="s">
        <v>209</v>
      </c>
      <c r="AX331" s="20" t="s">
        <v>208</v>
      </c>
      <c r="AY331" s="25">
        <v>35.22</v>
      </c>
      <c r="AZ331" s="27">
        <f>IF(AND(AY331&gt;0,AY331&lt;=10),AY331*0.25,IF(AND(AY331&gt;10,AY331&lt;=50),AY331*0.17,IF(AND(AY331&gt;10,AY331&lt;=100),AY331*0.12,IF(AY331&gt;100,AY331*0.1))))</f>
        <v>5.9874000000000001</v>
      </c>
      <c r="BA331" s="3">
        <f>AZ331+AY331</f>
        <v>41.2074</v>
      </c>
      <c r="BB331" s="25">
        <f>BA331+BA331*0.08</f>
        <v>44.503991999999997</v>
      </c>
      <c r="BC331" s="20" t="s">
        <v>12295</v>
      </c>
    </row>
    <row r="332" spans="1:116" s="20" customFormat="1" ht="30" customHeight="1">
      <c r="A332" s="4" t="s">
        <v>564</v>
      </c>
      <c r="B332" s="5">
        <v>330</v>
      </c>
      <c r="C332" s="6"/>
      <c r="D332" s="6"/>
      <c r="E332" s="3" t="s">
        <v>701</v>
      </c>
      <c r="F332" s="3" t="s">
        <v>702</v>
      </c>
      <c r="G332" s="3" t="s">
        <v>703</v>
      </c>
      <c r="H332" s="3">
        <v>2</v>
      </c>
      <c r="I332" s="3" t="s">
        <v>704</v>
      </c>
      <c r="J332" s="3" t="s">
        <v>705</v>
      </c>
      <c r="K332" s="6"/>
      <c r="L332" s="3"/>
      <c r="M332" s="6">
        <v>7</v>
      </c>
      <c r="N332" s="3" t="s">
        <v>44</v>
      </c>
      <c r="O332" s="3" t="s">
        <v>569</v>
      </c>
      <c r="P332" s="3"/>
      <c r="Q332" s="3" t="s">
        <v>706</v>
      </c>
      <c r="R332" s="156">
        <v>2.61</v>
      </c>
      <c r="S332" s="22"/>
      <c r="T332" s="23">
        <v>2.4300000000000002</v>
      </c>
      <c r="U332" s="1" t="s">
        <v>150</v>
      </c>
      <c r="V332" s="21">
        <v>3.9864999999999999</v>
      </c>
      <c r="W332" s="22">
        <v>2.86</v>
      </c>
      <c r="X332" s="22"/>
      <c r="Y332" s="22">
        <v>2.35</v>
      </c>
      <c r="Z332" s="22"/>
      <c r="AA332" s="22"/>
      <c r="AB332" s="22"/>
      <c r="AC332" s="22"/>
      <c r="AD332" s="22"/>
      <c r="AE332" s="24">
        <v>3.9864999999999999</v>
      </c>
      <c r="AN332" s="25">
        <v>2.61</v>
      </c>
      <c r="AO332" s="20" t="s">
        <v>207</v>
      </c>
      <c r="AP332" s="24" t="s">
        <v>208</v>
      </c>
      <c r="AQ332" s="20" t="e">
        <f>AVERAGE(SMALL(AE332:AI332,1),SMALL(AE332:AI332,2))</f>
        <v>#NUM!</v>
      </c>
      <c r="AR332" s="20" t="e">
        <f>IF(R332 &lt;=( AVERAGE(SMALL(AE332:AI332,1),SMALL(AE332:AI332,2))), R332, "")</f>
        <v>#NUM!</v>
      </c>
      <c r="AS332" s="20" t="e">
        <f>AVERAGE(SMALL(AJ332:AM332,1),SMALL(AJ332:AM332,2))</f>
        <v>#NUM!</v>
      </c>
      <c r="AT332" s="20">
        <f>T332*1.075</f>
        <v>2.61225</v>
      </c>
      <c r="AU332" s="20" t="e">
        <f>U332*1.075</f>
        <v>#VALUE!</v>
      </c>
      <c r="AV332" s="22" t="e">
        <f>MIN(AN332,AT332,AU332)</f>
        <v>#VALUE!</v>
      </c>
      <c r="AW332" s="26" t="s">
        <v>49</v>
      </c>
      <c r="AX332" s="26" t="s">
        <v>48</v>
      </c>
      <c r="AY332" s="25">
        <v>2.61</v>
      </c>
      <c r="AZ332" s="27">
        <f>IF(AND(AY332&gt;0,AY332&lt;=10),AY332*0.25,IF(AND(AY332&gt;10,AY332&lt;=50),AY332*0.17,IF(AND(AY332&gt;10,AY332&lt;=100),AY332*0.12,IF(AY332&gt;100,AY332*0.1))))</f>
        <v>0.65249999999999997</v>
      </c>
      <c r="BA332" s="3">
        <f>AZ332+AY332</f>
        <v>3.2624999999999997</v>
      </c>
      <c r="BB332" s="25">
        <f>BA332+BA332*0.08</f>
        <v>3.5234999999999999</v>
      </c>
      <c r="BC332" s="20" t="s">
        <v>12295</v>
      </c>
    </row>
    <row r="333" spans="1:116" s="20" customFormat="1" ht="30" customHeight="1">
      <c r="A333" s="4" t="s">
        <v>564</v>
      </c>
      <c r="B333" s="5">
        <v>331</v>
      </c>
      <c r="C333" s="6"/>
      <c r="D333" s="6"/>
      <c r="E333" s="3" t="s">
        <v>701</v>
      </c>
      <c r="F333" s="3" t="s">
        <v>702</v>
      </c>
      <c r="G333" s="3" t="s">
        <v>707</v>
      </c>
      <c r="H333" s="3">
        <v>2</v>
      </c>
      <c r="I333" s="3" t="s">
        <v>704</v>
      </c>
      <c r="J333" s="3" t="s">
        <v>708</v>
      </c>
      <c r="K333" s="6"/>
      <c r="L333" s="3"/>
      <c r="M333" s="6">
        <v>28</v>
      </c>
      <c r="N333" s="3" t="s">
        <v>44</v>
      </c>
      <c r="O333" s="3" t="s">
        <v>569</v>
      </c>
      <c r="P333" s="3"/>
      <c r="Q333" s="3" t="s">
        <v>706</v>
      </c>
      <c r="R333" s="156">
        <v>10.199999999999999</v>
      </c>
      <c r="S333" s="22"/>
      <c r="T333" s="23">
        <v>9.69</v>
      </c>
      <c r="U333" s="1" t="s">
        <v>150</v>
      </c>
      <c r="V333" s="21">
        <v>16.3901</v>
      </c>
      <c r="W333" s="22">
        <v>11.43</v>
      </c>
      <c r="X333" s="22"/>
      <c r="Y333" s="22">
        <v>9.4</v>
      </c>
      <c r="Z333" s="22"/>
      <c r="AA333" s="22"/>
      <c r="AB333" s="22"/>
      <c r="AC333" s="22"/>
      <c r="AD333" s="22"/>
      <c r="AE333" s="24">
        <v>16.3901</v>
      </c>
      <c r="AN333" s="25">
        <v>10.199999999999999</v>
      </c>
      <c r="AO333" s="20" t="s">
        <v>207</v>
      </c>
      <c r="AP333" s="24" t="s">
        <v>208</v>
      </c>
      <c r="AQ333" s="20" t="e">
        <f>AVERAGE(SMALL(AE333:AI333,1),SMALL(AE333:AI333,2))</f>
        <v>#NUM!</v>
      </c>
      <c r="AR333" s="20" t="e">
        <f>IF(R333 &lt;=( AVERAGE(SMALL(AE333:AI333,1),SMALL(AE333:AI333,2))), R333, "")</f>
        <v>#NUM!</v>
      </c>
      <c r="AS333" s="20" t="e">
        <f>AVERAGE(SMALL(AJ333:AM333,1),SMALL(AJ333:AM333,2))</f>
        <v>#NUM!</v>
      </c>
      <c r="AT333" s="20">
        <f>T333*1.075</f>
        <v>10.416749999999999</v>
      </c>
      <c r="AU333" s="20" t="e">
        <f>U333*1.075</f>
        <v>#VALUE!</v>
      </c>
      <c r="AV333" s="22" t="e">
        <f>MIN(AN333,AT333,AU333)</f>
        <v>#VALUE!</v>
      </c>
      <c r="AW333" s="20" t="s">
        <v>209</v>
      </c>
      <c r="AX333" s="20" t="s">
        <v>208</v>
      </c>
      <c r="AY333" s="25">
        <v>10.199999999999999</v>
      </c>
      <c r="AZ333" s="27">
        <f>IF(AND(AY333&gt;0,AY333&lt;=10),AY333*0.25,IF(AND(AY333&gt;10,AY333&lt;=50),AY333*0.17,IF(AND(AY333&gt;10,AY333&lt;=100),AY333*0.12,IF(AY333&gt;100,AY333*0.1))))</f>
        <v>1.734</v>
      </c>
      <c r="BA333" s="3">
        <f>AZ333+AY333</f>
        <v>11.933999999999999</v>
      </c>
      <c r="BB333" s="25">
        <f>BA333+BA333*0.08</f>
        <v>12.888719999999999</v>
      </c>
      <c r="BC333" s="20" t="s">
        <v>12295</v>
      </c>
    </row>
    <row r="334" spans="1:116" s="28" customFormat="1" ht="30" customHeight="1">
      <c r="A334" s="4" t="s">
        <v>564</v>
      </c>
      <c r="B334" s="5">
        <v>332</v>
      </c>
      <c r="C334" s="6">
        <v>6963</v>
      </c>
      <c r="D334" s="6"/>
      <c r="E334" s="3" t="s">
        <v>1179</v>
      </c>
      <c r="F334" s="3" t="s">
        <v>1180</v>
      </c>
      <c r="G334" s="3" t="s">
        <v>1181</v>
      </c>
      <c r="H334" s="3" t="s">
        <v>986</v>
      </c>
      <c r="I334" s="3" t="s">
        <v>42</v>
      </c>
      <c r="J334" s="3" t="s">
        <v>1182</v>
      </c>
      <c r="K334" s="6"/>
      <c r="L334" s="3"/>
      <c r="M334" s="6">
        <v>30</v>
      </c>
      <c r="N334" s="3" t="s">
        <v>44</v>
      </c>
      <c r="O334" s="3" t="s">
        <v>569</v>
      </c>
      <c r="P334" s="3" t="s">
        <v>608</v>
      </c>
      <c r="Q334" s="3" t="s">
        <v>1184</v>
      </c>
      <c r="R334" s="156">
        <v>6.44</v>
      </c>
      <c r="S334" s="22"/>
      <c r="T334" s="23">
        <v>5.99</v>
      </c>
      <c r="U334" s="1" t="s">
        <v>54</v>
      </c>
      <c r="V334" s="21"/>
      <c r="W334" s="22"/>
      <c r="X334" s="22"/>
      <c r="Y334" s="22"/>
      <c r="Z334" s="22"/>
      <c r="AA334" s="22"/>
      <c r="AB334" s="22"/>
      <c r="AC334" s="22"/>
      <c r="AD334" s="22"/>
      <c r="AE334" s="24"/>
      <c r="AF334" s="20"/>
      <c r="AG334" s="20"/>
      <c r="AH334" s="20"/>
      <c r="AI334" s="20"/>
      <c r="AJ334" s="20"/>
      <c r="AK334" s="20"/>
      <c r="AL334" s="20"/>
      <c r="AM334" s="20"/>
      <c r="AN334" s="25">
        <v>6.44</v>
      </c>
      <c r="AO334" s="20" t="s">
        <v>47</v>
      </c>
      <c r="AP334" s="24" t="s">
        <v>48</v>
      </c>
      <c r="AQ334" s="20" t="e">
        <f>AVERAGE(SMALL(AE334:AI334,1),SMALL(AE334:AI334,2))</f>
        <v>#NUM!</v>
      </c>
      <c r="AR334" s="20" t="e">
        <f>IF(R334 &lt;=( AVERAGE(SMALL(AE334:AI334,1),SMALL(AE334:AI334,2))), R334, "")</f>
        <v>#NUM!</v>
      </c>
      <c r="AS334" s="20" t="e">
        <f>AVERAGE(SMALL(AJ334:AM334,1),SMALL(AJ334:AM334,2))</f>
        <v>#NUM!</v>
      </c>
      <c r="AT334" s="20">
        <f>T334*1.075</f>
        <v>6.4392500000000004</v>
      </c>
      <c r="AU334" s="20" t="e">
        <f>U334*1.075</f>
        <v>#VALUE!</v>
      </c>
      <c r="AV334" s="22" t="e">
        <f>MIN(AN334,AT334,AU334)</f>
        <v>#VALUE!</v>
      </c>
      <c r="AW334" s="20" t="s">
        <v>71</v>
      </c>
      <c r="AX334" s="20" t="s">
        <v>72</v>
      </c>
      <c r="AY334" s="25">
        <v>6.43</v>
      </c>
      <c r="AZ334" s="27">
        <f>IF(AND(AY334&gt;0,AY334&lt;=10),AY334*0.25,IF(AND(AY334&gt;10,AY334&lt;=50),AY334*0.17,IF(AND(AY334&gt;10,AY334&lt;=100),AY334*0.12,IF(AY334&gt;100,AY334*0.1))))</f>
        <v>1.6074999999999999</v>
      </c>
      <c r="BA334" s="3">
        <f>AZ334+AY334</f>
        <v>8.0374999999999996</v>
      </c>
      <c r="BB334" s="25">
        <f>BA334+BA334*0.08</f>
        <v>8.6805000000000003</v>
      </c>
      <c r="BC334" s="20" t="s">
        <v>12295</v>
      </c>
      <c r="BD334" s="20"/>
      <c r="BE334" s="20"/>
      <c r="BF334" s="20"/>
      <c r="BG334" s="20"/>
      <c r="BH334" s="20"/>
      <c r="BI334" s="20"/>
      <c r="BJ334" s="20"/>
      <c r="BK334" s="20"/>
      <c r="BL334" s="20"/>
      <c r="BM334" s="20"/>
      <c r="BN334" s="20"/>
      <c r="BO334" s="20"/>
      <c r="BP334" s="20"/>
      <c r="BQ334" s="20"/>
      <c r="BR334" s="20"/>
      <c r="BS334" s="20"/>
      <c r="BT334" s="20"/>
      <c r="BU334" s="20"/>
      <c r="BV334" s="20"/>
      <c r="BW334" s="20"/>
      <c r="BX334" s="20"/>
      <c r="BY334" s="20"/>
      <c r="BZ334" s="20"/>
      <c r="CA334" s="20"/>
      <c r="CB334" s="20"/>
      <c r="CC334" s="20"/>
      <c r="CD334" s="20"/>
      <c r="CE334" s="20"/>
      <c r="CF334" s="20"/>
      <c r="CG334" s="20"/>
      <c r="CH334" s="20"/>
      <c r="CI334" s="20"/>
      <c r="CJ334" s="20"/>
      <c r="CK334" s="20"/>
      <c r="CL334" s="20"/>
      <c r="CM334" s="20"/>
      <c r="CN334" s="20"/>
      <c r="CO334" s="20"/>
      <c r="CP334" s="20"/>
      <c r="CQ334" s="20"/>
      <c r="CR334" s="20"/>
      <c r="CS334" s="20"/>
      <c r="CT334" s="20"/>
      <c r="CU334" s="20"/>
      <c r="CV334" s="20"/>
      <c r="CW334" s="20"/>
      <c r="CX334" s="20"/>
      <c r="CY334" s="20"/>
      <c r="CZ334" s="20"/>
      <c r="DA334" s="20"/>
      <c r="DB334" s="20"/>
      <c r="DC334" s="20"/>
      <c r="DD334" s="20"/>
      <c r="DE334" s="20"/>
      <c r="DF334" s="20"/>
      <c r="DG334" s="20"/>
      <c r="DH334" s="20"/>
      <c r="DI334" s="20"/>
      <c r="DJ334" s="20"/>
      <c r="DK334" s="20"/>
      <c r="DL334" s="20"/>
    </row>
    <row r="335" spans="1:116" s="28" customFormat="1" ht="30" customHeight="1">
      <c r="A335" s="4" t="s">
        <v>564</v>
      </c>
      <c r="B335" s="5">
        <v>333</v>
      </c>
      <c r="C335" s="116">
        <v>6949</v>
      </c>
      <c r="D335" s="116"/>
      <c r="E335" s="3" t="s">
        <v>845</v>
      </c>
      <c r="F335" s="3" t="s">
        <v>840</v>
      </c>
      <c r="G335" s="3" t="s">
        <v>841</v>
      </c>
      <c r="H335" s="3" t="s">
        <v>822</v>
      </c>
      <c r="I335" s="3" t="s">
        <v>523</v>
      </c>
      <c r="J335" s="3" t="s">
        <v>846</v>
      </c>
      <c r="K335" s="6"/>
      <c r="L335" s="3"/>
      <c r="M335" s="6">
        <v>20</v>
      </c>
      <c r="N335" s="3" t="s">
        <v>44</v>
      </c>
      <c r="O335" s="3" t="s">
        <v>569</v>
      </c>
      <c r="P335" s="3" t="s">
        <v>638</v>
      </c>
      <c r="Q335" s="3" t="s">
        <v>847</v>
      </c>
      <c r="R335" s="156">
        <v>1.54</v>
      </c>
      <c r="S335" s="22"/>
      <c r="T335" s="23">
        <v>1.44</v>
      </c>
      <c r="U335" s="1">
        <v>1.2</v>
      </c>
      <c r="V335" s="21">
        <v>1.5447</v>
      </c>
      <c r="W335" s="22"/>
      <c r="X335" s="22"/>
      <c r="Y335" s="22"/>
      <c r="Z335" s="22"/>
      <c r="AA335" s="22"/>
      <c r="AB335" s="22"/>
      <c r="AC335" s="22"/>
      <c r="AD335" s="22"/>
      <c r="AE335" s="24">
        <v>1.5447</v>
      </c>
      <c r="AF335" s="20"/>
      <c r="AG335" s="20"/>
      <c r="AH335" s="20"/>
      <c r="AI335" s="20"/>
      <c r="AJ335" s="20"/>
      <c r="AK335" s="20"/>
      <c r="AL335" s="20"/>
      <c r="AM335" s="20"/>
      <c r="AN335" s="25">
        <v>1.54</v>
      </c>
      <c r="AO335" s="20" t="s">
        <v>47</v>
      </c>
      <c r="AP335" s="24" t="s">
        <v>48</v>
      </c>
      <c r="AQ335" s="20" t="e">
        <f>AVERAGE(SMALL(AE335:AI335,1),SMALL(AE335:AI335,2))</f>
        <v>#NUM!</v>
      </c>
      <c r="AR335" s="20" t="e">
        <f>IF(R335 &lt;=( AVERAGE(SMALL(AE335:AI335,1),SMALL(AE335:AI335,2))), R335, "")</f>
        <v>#NUM!</v>
      </c>
      <c r="AS335" s="20" t="e">
        <f>AVERAGE(SMALL(AJ335:AM335,1),SMALL(AJ335:AM335,2))</f>
        <v>#NUM!</v>
      </c>
      <c r="AT335" s="20">
        <f>T335*1.075</f>
        <v>1.5479999999999998</v>
      </c>
      <c r="AU335" s="20">
        <f>U335*1.075</f>
        <v>1.2899999999999998</v>
      </c>
      <c r="AV335" s="22">
        <f>MIN(AN335,AT335,AU335)</f>
        <v>1.2899999999999998</v>
      </c>
      <c r="AW335" s="20" t="s">
        <v>71</v>
      </c>
      <c r="AX335" s="20" t="s">
        <v>72</v>
      </c>
      <c r="AY335" s="25">
        <v>1.29</v>
      </c>
      <c r="AZ335" s="27">
        <f>IF(AND(AY335&gt;0,AY335&lt;=10),AY335*0.25,IF(AND(AY335&gt;10,AY335&lt;=50),AY335*0.17,IF(AND(AY335&gt;10,AY335&lt;=100),AY335*0.12,IF(AY335&gt;100,AY335*0.1))))</f>
        <v>0.32250000000000001</v>
      </c>
      <c r="BA335" s="3">
        <f>AZ335+AY335</f>
        <v>1.6125</v>
      </c>
      <c r="BB335" s="25">
        <f>BA335+BA335*0.08</f>
        <v>1.7415</v>
      </c>
      <c r="BC335" s="20" t="s">
        <v>12295</v>
      </c>
      <c r="BD335" s="20"/>
      <c r="BE335" s="20"/>
      <c r="BF335" s="20"/>
      <c r="BG335" s="20"/>
      <c r="BH335" s="20"/>
      <c r="BI335" s="20"/>
      <c r="BJ335" s="20"/>
      <c r="BK335" s="20"/>
      <c r="BL335" s="20"/>
      <c r="BM335" s="20"/>
      <c r="BN335" s="20"/>
      <c r="BO335" s="20"/>
      <c r="BP335" s="20"/>
      <c r="BQ335" s="20"/>
      <c r="BR335" s="20"/>
      <c r="BS335" s="20"/>
      <c r="BT335" s="20"/>
      <c r="BU335" s="20"/>
      <c r="BV335" s="20"/>
      <c r="BW335" s="20"/>
      <c r="BX335" s="20"/>
      <c r="BY335" s="20"/>
      <c r="BZ335" s="20"/>
      <c r="CA335" s="20"/>
      <c r="CB335" s="20"/>
      <c r="CC335" s="20"/>
      <c r="CD335" s="20"/>
      <c r="CE335" s="20"/>
      <c r="CF335" s="20"/>
      <c r="CG335" s="20"/>
      <c r="CH335" s="20"/>
      <c r="CI335" s="20"/>
      <c r="CJ335" s="20"/>
      <c r="CK335" s="20"/>
      <c r="CL335" s="20"/>
      <c r="CM335" s="20"/>
      <c r="CN335" s="20"/>
      <c r="CO335" s="20"/>
      <c r="CP335" s="20"/>
      <c r="CQ335" s="20"/>
      <c r="CR335" s="20"/>
      <c r="CS335" s="20"/>
      <c r="CT335" s="20"/>
      <c r="CU335" s="20"/>
      <c r="CV335" s="20"/>
      <c r="CW335" s="20"/>
      <c r="CX335" s="20"/>
      <c r="CY335" s="20"/>
      <c r="CZ335" s="20"/>
      <c r="DA335" s="20"/>
      <c r="DB335" s="20"/>
      <c r="DC335" s="20"/>
      <c r="DD335" s="20"/>
      <c r="DE335" s="20"/>
      <c r="DF335" s="20"/>
      <c r="DG335" s="20"/>
      <c r="DH335" s="20"/>
      <c r="DI335" s="20"/>
      <c r="DJ335" s="20"/>
      <c r="DK335" s="20"/>
      <c r="DL335" s="20"/>
    </row>
    <row r="336" spans="1:116" s="28" customFormat="1" ht="30" customHeight="1">
      <c r="A336" s="4" t="s">
        <v>564</v>
      </c>
      <c r="B336" s="5">
        <v>334</v>
      </c>
      <c r="C336" s="116">
        <v>6948</v>
      </c>
      <c r="D336" s="116"/>
      <c r="E336" s="3" t="s">
        <v>839</v>
      </c>
      <c r="F336" s="3" t="s">
        <v>840</v>
      </c>
      <c r="G336" s="3" t="s">
        <v>841</v>
      </c>
      <c r="H336" s="3" t="s">
        <v>822</v>
      </c>
      <c r="I336" s="3" t="s">
        <v>842</v>
      </c>
      <c r="J336" s="3" t="s">
        <v>843</v>
      </c>
      <c r="K336" s="6"/>
      <c r="L336" s="3"/>
      <c r="M336" s="6">
        <v>20</v>
      </c>
      <c r="N336" s="3" t="s">
        <v>44</v>
      </c>
      <c r="O336" s="3" t="s">
        <v>569</v>
      </c>
      <c r="P336" s="3" t="s">
        <v>638</v>
      </c>
      <c r="Q336" s="3" t="s">
        <v>844</v>
      </c>
      <c r="R336" s="156">
        <v>1.63</v>
      </c>
      <c r="S336" s="22"/>
      <c r="T336" s="23">
        <v>1.52</v>
      </c>
      <c r="U336" s="1">
        <v>1.55</v>
      </c>
      <c r="V336" s="21">
        <v>1.6293</v>
      </c>
      <c r="W336" s="22"/>
      <c r="X336" s="22"/>
      <c r="Y336" s="22"/>
      <c r="Z336" s="22"/>
      <c r="AA336" s="22"/>
      <c r="AB336" s="22"/>
      <c r="AC336" s="22"/>
      <c r="AD336" s="22"/>
      <c r="AE336" s="24">
        <v>1.6293</v>
      </c>
      <c r="AF336" s="20"/>
      <c r="AG336" s="20"/>
      <c r="AH336" s="20"/>
      <c r="AI336" s="20"/>
      <c r="AJ336" s="20"/>
      <c r="AK336" s="20"/>
      <c r="AL336" s="20"/>
      <c r="AM336" s="20"/>
      <c r="AN336" s="25">
        <v>1.63</v>
      </c>
      <c r="AO336" s="20" t="s">
        <v>47</v>
      </c>
      <c r="AP336" s="24" t="s">
        <v>48</v>
      </c>
      <c r="AQ336" s="20" t="e">
        <f>AVERAGE(SMALL(AE336:AI336,1),SMALL(AE336:AI336,2))</f>
        <v>#NUM!</v>
      </c>
      <c r="AR336" s="20" t="e">
        <f>IF(R336 &lt;=( AVERAGE(SMALL(AE336:AI336,1),SMALL(AE336:AI336,2))), R336, "")</f>
        <v>#NUM!</v>
      </c>
      <c r="AS336" s="20" t="e">
        <f>AVERAGE(SMALL(AJ336:AM336,1),SMALL(AJ336:AM336,2))</f>
        <v>#NUM!</v>
      </c>
      <c r="AT336" s="20">
        <f>T336*1.075</f>
        <v>1.6339999999999999</v>
      </c>
      <c r="AU336" s="20">
        <f>U336*1.075</f>
        <v>1.66625</v>
      </c>
      <c r="AV336" s="22">
        <f>MIN(AN336,AT336,AU336)</f>
        <v>1.63</v>
      </c>
      <c r="AW336" s="26" t="s">
        <v>49</v>
      </c>
      <c r="AX336" s="26" t="s">
        <v>48</v>
      </c>
      <c r="AY336" s="25">
        <v>1.6339999999999999</v>
      </c>
      <c r="AZ336" s="27">
        <f>IF(AND(AY336&gt;0,AY336&lt;=10),AY336*0.25,IF(AND(AY336&gt;10,AY336&lt;=50),AY336*0.17,IF(AND(AY336&gt;10,AY336&lt;=100),AY336*0.12,IF(AY336&gt;100,AY336*0.1))))</f>
        <v>0.40849999999999997</v>
      </c>
      <c r="BA336" s="3">
        <f>AZ336+AY336</f>
        <v>2.0425</v>
      </c>
      <c r="BB336" s="25">
        <f>BA336+BA336*0.08</f>
        <v>2.2058999999999997</v>
      </c>
      <c r="BC336" s="20" t="s">
        <v>12295</v>
      </c>
      <c r="BD336" s="20"/>
      <c r="BE336" s="20"/>
      <c r="BF336" s="20"/>
      <c r="BG336" s="20"/>
      <c r="BH336" s="20"/>
      <c r="BI336" s="20"/>
      <c r="BJ336" s="20"/>
      <c r="BK336" s="20"/>
      <c r="BL336" s="20"/>
      <c r="BM336" s="20"/>
      <c r="BN336" s="20"/>
      <c r="BO336" s="20"/>
      <c r="BP336" s="20"/>
      <c r="BQ336" s="20"/>
      <c r="BR336" s="20"/>
      <c r="BS336" s="20"/>
      <c r="BT336" s="20"/>
      <c r="BU336" s="20"/>
      <c r="BV336" s="20"/>
      <c r="BW336" s="20"/>
      <c r="BX336" s="20"/>
      <c r="BY336" s="20"/>
      <c r="BZ336" s="20"/>
      <c r="CA336" s="20"/>
      <c r="CB336" s="20"/>
      <c r="CC336" s="20"/>
      <c r="CD336" s="20"/>
      <c r="CE336" s="20"/>
      <c r="CF336" s="20"/>
      <c r="CG336" s="20"/>
      <c r="CH336" s="20"/>
      <c r="CI336" s="20"/>
      <c r="CJ336" s="20"/>
      <c r="CK336" s="20"/>
      <c r="CL336" s="20"/>
      <c r="CM336" s="20"/>
      <c r="CN336" s="20"/>
      <c r="CO336" s="20"/>
      <c r="CP336" s="20"/>
      <c r="CQ336" s="20"/>
      <c r="CR336" s="20"/>
      <c r="CS336" s="20"/>
      <c r="CT336" s="20"/>
      <c r="CU336" s="20"/>
      <c r="CV336" s="20"/>
      <c r="CW336" s="20"/>
      <c r="CX336" s="20"/>
      <c r="CY336" s="20"/>
      <c r="CZ336" s="20"/>
      <c r="DA336" s="20"/>
      <c r="DB336" s="20"/>
      <c r="DC336" s="20"/>
      <c r="DD336" s="20"/>
      <c r="DE336" s="20"/>
      <c r="DF336" s="20"/>
      <c r="DG336" s="20"/>
      <c r="DH336" s="20"/>
      <c r="DI336" s="20"/>
      <c r="DJ336" s="20"/>
      <c r="DK336" s="20"/>
      <c r="DL336" s="20"/>
    </row>
    <row r="337" spans="1:116" s="28" customFormat="1" ht="30" customHeight="1">
      <c r="A337" s="4" t="s">
        <v>564</v>
      </c>
      <c r="B337" s="5">
        <v>335</v>
      </c>
      <c r="C337" s="6">
        <v>6944</v>
      </c>
      <c r="D337" s="6"/>
      <c r="E337" s="3" t="s">
        <v>742</v>
      </c>
      <c r="F337" s="3" t="s">
        <v>743</v>
      </c>
      <c r="G337" s="3" t="s">
        <v>744</v>
      </c>
      <c r="H337" s="3" t="s">
        <v>745</v>
      </c>
      <c r="I337" s="3" t="s">
        <v>455</v>
      </c>
      <c r="J337" s="3" t="s">
        <v>746</v>
      </c>
      <c r="K337" s="6">
        <v>100</v>
      </c>
      <c r="L337" s="3" t="s">
        <v>79</v>
      </c>
      <c r="M337" s="6">
        <v>1</v>
      </c>
      <c r="N337" s="3" t="s">
        <v>44</v>
      </c>
      <c r="O337" s="3" t="s">
        <v>569</v>
      </c>
      <c r="P337" s="3" t="s">
        <v>686</v>
      </c>
      <c r="Q337" s="3" t="s">
        <v>747</v>
      </c>
      <c r="R337" s="156">
        <v>3.61</v>
      </c>
      <c r="S337" s="22"/>
      <c r="T337" s="23">
        <v>3.36</v>
      </c>
      <c r="U337" s="1" t="s">
        <v>54</v>
      </c>
      <c r="V337" s="21">
        <v>3.6149</v>
      </c>
      <c r="W337" s="22"/>
      <c r="X337" s="22"/>
      <c r="Y337" s="22"/>
      <c r="Z337" s="22"/>
      <c r="AA337" s="22"/>
      <c r="AB337" s="22"/>
      <c r="AC337" s="22"/>
      <c r="AD337" s="22"/>
      <c r="AE337" s="24">
        <v>3.6149</v>
      </c>
      <c r="AF337" s="20"/>
      <c r="AG337" s="20">
        <v>3.5949</v>
      </c>
      <c r="AH337" s="20"/>
      <c r="AI337" s="20"/>
      <c r="AJ337" s="20"/>
      <c r="AK337" s="20"/>
      <c r="AL337" s="20"/>
      <c r="AM337" s="20"/>
      <c r="AN337" s="25">
        <v>3.6049000000000002</v>
      </c>
      <c r="AO337" s="20" t="s">
        <v>207</v>
      </c>
      <c r="AP337" s="24" t="s">
        <v>208</v>
      </c>
      <c r="AQ337" s="20">
        <f>AVERAGE(SMALL(AE337:AI337,1),SMALL(AE337:AI337,2))</f>
        <v>3.6048999999999998</v>
      </c>
      <c r="AR337" s="20" t="str">
        <f>IF(R337 &lt;=( AVERAGE(SMALL(AE337:AI337,1),SMALL(AE337:AI337,2))), R337, "")</f>
        <v/>
      </c>
      <c r="AS337" s="20" t="e">
        <f>AVERAGE(SMALL(AJ337:AM337,1),SMALL(AJ337:AM337,2))</f>
        <v>#NUM!</v>
      </c>
      <c r="AT337" s="20">
        <f>T337*1.075</f>
        <v>3.6119999999999997</v>
      </c>
      <c r="AU337" s="20" t="e">
        <f>U337*1.075</f>
        <v>#VALUE!</v>
      </c>
      <c r="AV337" s="22" t="e">
        <f>MIN(AN337,AT337,AU337)</f>
        <v>#VALUE!</v>
      </c>
      <c r="AW337" s="20" t="s">
        <v>209</v>
      </c>
      <c r="AX337" s="20" t="s">
        <v>208</v>
      </c>
      <c r="AY337" s="25">
        <v>3.6</v>
      </c>
      <c r="AZ337" s="27">
        <f>IF(AND(AY337&gt;0,AY337&lt;=10),AY337*0.25,IF(AND(AY337&gt;10,AY337&lt;=50),AY337*0.17,IF(AND(AY337&gt;10,AY337&lt;=100),AY337*0.12,IF(AY337&gt;100,AY337*0.1))))</f>
        <v>0.9</v>
      </c>
      <c r="BA337" s="3">
        <f>AZ337+AY337</f>
        <v>4.5</v>
      </c>
      <c r="BB337" s="25">
        <f>BA337+BA337*0.08</f>
        <v>4.8600000000000003</v>
      </c>
      <c r="BC337" s="20" t="s">
        <v>12295</v>
      </c>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c r="DE337" s="20"/>
      <c r="DF337" s="20"/>
      <c r="DG337" s="20"/>
      <c r="DH337" s="20"/>
      <c r="DI337" s="20"/>
      <c r="DJ337" s="20"/>
      <c r="DK337" s="20"/>
      <c r="DL337" s="20"/>
    </row>
    <row r="338" spans="1:116" s="28" customFormat="1" ht="30" customHeight="1">
      <c r="A338" s="4" t="s">
        <v>564</v>
      </c>
      <c r="B338" s="5">
        <v>336</v>
      </c>
      <c r="C338" s="6">
        <v>6943</v>
      </c>
      <c r="D338" s="6"/>
      <c r="E338" s="3" t="s">
        <v>742</v>
      </c>
      <c r="F338" s="3" t="s">
        <v>748</v>
      </c>
      <c r="G338" s="3" t="s">
        <v>744</v>
      </c>
      <c r="H338" s="3" t="s">
        <v>201</v>
      </c>
      <c r="I338" s="3" t="s">
        <v>139</v>
      </c>
      <c r="J338" s="3" t="s">
        <v>659</v>
      </c>
      <c r="K338" s="6"/>
      <c r="L338" s="3"/>
      <c r="M338" s="6">
        <v>16</v>
      </c>
      <c r="N338" s="3" t="s">
        <v>44</v>
      </c>
      <c r="O338" s="3" t="s">
        <v>569</v>
      </c>
      <c r="P338" s="3" t="s">
        <v>686</v>
      </c>
      <c r="Q338" s="3" t="s">
        <v>749</v>
      </c>
      <c r="R338" s="156">
        <v>4.3899999999999997</v>
      </c>
      <c r="S338" s="22"/>
      <c r="T338" s="23">
        <v>4.08</v>
      </c>
      <c r="U338" s="1" t="s">
        <v>54</v>
      </c>
      <c r="V338" s="21">
        <v>4.3860000000000001</v>
      </c>
      <c r="W338" s="22"/>
      <c r="X338" s="22"/>
      <c r="Y338" s="22"/>
      <c r="Z338" s="22"/>
      <c r="AA338" s="22"/>
      <c r="AB338" s="22"/>
      <c r="AC338" s="22"/>
      <c r="AD338" s="22"/>
      <c r="AE338" s="24">
        <v>4.3860000000000001</v>
      </c>
      <c r="AF338" s="20"/>
      <c r="AG338" s="20">
        <v>4.3616900000000003</v>
      </c>
      <c r="AH338" s="20"/>
      <c r="AI338" s="20"/>
      <c r="AJ338" s="20"/>
      <c r="AK338" s="20"/>
      <c r="AL338" s="20"/>
      <c r="AM338" s="20"/>
      <c r="AN338" s="25">
        <v>4.3730000000000002</v>
      </c>
      <c r="AO338" s="20" t="s">
        <v>207</v>
      </c>
      <c r="AP338" s="24" t="s">
        <v>208</v>
      </c>
      <c r="AQ338" s="20">
        <f>AVERAGE(SMALL(AE338:AI338,1),SMALL(AE338:AI338,2))</f>
        <v>4.3738450000000002</v>
      </c>
      <c r="AR338" s="20" t="str">
        <f>IF(R338 &lt;=( AVERAGE(SMALL(AE338:AI338,1),SMALL(AE338:AI338,2))), R338, "")</f>
        <v/>
      </c>
      <c r="AS338" s="20" t="e">
        <f>AVERAGE(SMALL(AJ338:AM338,1),SMALL(AJ338:AM338,2))</f>
        <v>#NUM!</v>
      </c>
      <c r="AT338" s="20">
        <f>T338*1.075</f>
        <v>4.3860000000000001</v>
      </c>
      <c r="AU338" s="20" t="e">
        <f>U338*1.075</f>
        <v>#VALUE!</v>
      </c>
      <c r="AV338" s="22" t="e">
        <f>MIN(AN338,AT338,AU338)</f>
        <v>#VALUE!</v>
      </c>
      <c r="AW338" s="20" t="s">
        <v>209</v>
      </c>
      <c r="AX338" s="20" t="s">
        <v>208</v>
      </c>
      <c r="AY338" s="25">
        <v>4.3730000000000002</v>
      </c>
      <c r="AZ338" s="27">
        <f>IF(AND(AY338&gt;0,AY338&lt;=10),AY338*0.25,IF(AND(AY338&gt;10,AY338&lt;=50),AY338*0.17,IF(AND(AY338&gt;10,AY338&lt;=100),AY338*0.12,IF(AY338&gt;100,AY338*0.1))))</f>
        <v>1.0932500000000001</v>
      </c>
      <c r="BA338" s="3">
        <f>AZ338+AY338</f>
        <v>5.4662500000000005</v>
      </c>
      <c r="BB338" s="25">
        <f>BA338+BA338*0.08</f>
        <v>5.903550000000001</v>
      </c>
      <c r="BC338" s="20" t="s">
        <v>12295</v>
      </c>
      <c r="BD338" s="20"/>
      <c r="BE338" s="20"/>
      <c r="BF338" s="20"/>
      <c r="BG338" s="20"/>
      <c r="BH338" s="20"/>
      <c r="BI338" s="20"/>
      <c r="BJ338" s="20"/>
      <c r="BK338" s="20"/>
      <c r="BL338" s="20"/>
      <c r="BM338" s="20"/>
      <c r="BN338" s="20"/>
      <c r="BO338" s="20"/>
      <c r="BP338" s="20"/>
      <c r="BQ338" s="20"/>
      <c r="BR338" s="20"/>
      <c r="BS338" s="20"/>
      <c r="BT338" s="20"/>
      <c r="BU338" s="20"/>
      <c r="BV338" s="20"/>
      <c r="BW338" s="20"/>
      <c r="BX338" s="20"/>
      <c r="BY338" s="20"/>
      <c r="BZ338" s="20"/>
      <c r="CA338" s="20"/>
      <c r="CB338" s="20"/>
      <c r="CC338" s="20"/>
      <c r="CD338" s="20"/>
      <c r="CE338" s="20"/>
      <c r="CF338" s="20"/>
      <c r="CG338" s="20"/>
      <c r="CH338" s="20"/>
      <c r="CI338" s="20"/>
      <c r="CJ338" s="20"/>
      <c r="CK338" s="20"/>
      <c r="CL338" s="20"/>
      <c r="CM338" s="20"/>
      <c r="CN338" s="20"/>
      <c r="CO338" s="20"/>
      <c r="CP338" s="20"/>
      <c r="CQ338" s="20"/>
      <c r="CR338" s="20"/>
      <c r="CS338" s="20"/>
      <c r="CT338" s="20"/>
      <c r="CU338" s="20"/>
      <c r="CV338" s="20"/>
      <c r="CW338" s="20"/>
      <c r="CX338" s="20"/>
      <c r="CY338" s="20"/>
      <c r="CZ338" s="20"/>
      <c r="DA338" s="20"/>
      <c r="DB338" s="20"/>
      <c r="DC338" s="20"/>
      <c r="DD338" s="20"/>
      <c r="DE338" s="20"/>
      <c r="DF338" s="20"/>
      <c r="DG338" s="20"/>
      <c r="DH338" s="20"/>
      <c r="DI338" s="20"/>
      <c r="DJ338" s="20"/>
      <c r="DK338" s="20"/>
      <c r="DL338" s="20"/>
    </row>
    <row r="339" spans="1:116" s="28" customFormat="1" ht="30" customHeight="1">
      <c r="A339" s="4" t="s">
        <v>564</v>
      </c>
      <c r="B339" s="5">
        <v>337</v>
      </c>
      <c r="C339" s="6">
        <v>5878</v>
      </c>
      <c r="D339" s="6"/>
      <c r="E339" s="3" t="s">
        <v>960</v>
      </c>
      <c r="F339" s="3" t="s">
        <v>961</v>
      </c>
      <c r="G339" s="3" t="s">
        <v>714</v>
      </c>
      <c r="H339" s="3" t="s">
        <v>516</v>
      </c>
      <c r="I339" s="3" t="s">
        <v>42</v>
      </c>
      <c r="J339" s="3" t="s">
        <v>962</v>
      </c>
      <c r="K339" s="6"/>
      <c r="L339" s="3"/>
      <c r="M339" s="6">
        <v>10</v>
      </c>
      <c r="N339" s="3" t="s">
        <v>44</v>
      </c>
      <c r="O339" s="3" t="s">
        <v>569</v>
      </c>
      <c r="P339" s="3" t="s">
        <v>646</v>
      </c>
      <c r="Q339" s="3" t="s">
        <v>963</v>
      </c>
      <c r="R339" s="156">
        <v>1.85</v>
      </c>
      <c r="S339" s="22"/>
      <c r="T339" s="23">
        <v>1.73</v>
      </c>
      <c r="U339" s="1">
        <v>0.91</v>
      </c>
      <c r="V339" s="21"/>
      <c r="W339" s="22"/>
      <c r="X339" s="22"/>
      <c r="Y339" s="22"/>
      <c r="Z339" s="22"/>
      <c r="AA339" s="22"/>
      <c r="AB339" s="22"/>
      <c r="AC339" s="22"/>
      <c r="AD339" s="22"/>
      <c r="AE339" s="24"/>
      <c r="AF339" s="20"/>
      <c r="AG339" s="20"/>
      <c r="AH339" s="20"/>
      <c r="AI339" s="20"/>
      <c r="AJ339" s="20"/>
      <c r="AK339" s="20"/>
      <c r="AL339" s="20"/>
      <c r="AM339" s="20"/>
      <c r="AN339" s="25">
        <v>1.85</v>
      </c>
      <c r="AO339" s="20" t="s">
        <v>47</v>
      </c>
      <c r="AP339" s="24" t="s">
        <v>48</v>
      </c>
      <c r="AQ339" s="20" t="e">
        <f>AVERAGE(SMALL(AE339:AI339,1),SMALL(AE339:AI339,2))</f>
        <v>#NUM!</v>
      </c>
      <c r="AR339" s="20" t="e">
        <f>IF(R339 &lt;=( AVERAGE(SMALL(AE339:AI339,1),SMALL(AE339:AI339,2))), R339, "")</f>
        <v>#NUM!</v>
      </c>
      <c r="AS339" s="20" t="e">
        <f>AVERAGE(SMALL(AJ339:AM339,1),SMALL(AJ339:AM339,2))</f>
        <v>#NUM!</v>
      </c>
      <c r="AT339" s="20">
        <f>T339*1.075</f>
        <v>1.85975</v>
      </c>
      <c r="AU339" s="20">
        <f>U339*1.075</f>
        <v>0.97824999999999995</v>
      </c>
      <c r="AV339" s="22">
        <f>MIN(AN339,AT339,AU339)</f>
        <v>0.97824999999999995</v>
      </c>
      <c r="AW339" s="20" t="s">
        <v>71</v>
      </c>
      <c r="AX339" s="20" t="s">
        <v>72</v>
      </c>
      <c r="AY339" s="25">
        <v>0.98</v>
      </c>
      <c r="AZ339" s="27">
        <f>IF(AND(AY339&gt;0,AY339&lt;=10),AY339*0.25,IF(AND(AY339&gt;10,AY339&lt;=50),AY339*0.17,IF(AND(AY339&gt;10,AY339&lt;=100),AY339*0.12,IF(AY339&gt;100,AY339*0.1))))</f>
        <v>0.245</v>
      </c>
      <c r="BA339" s="3">
        <f>AZ339+AY339</f>
        <v>1.2250000000000001</v>
      </c>
      <c r="BB339" s="25">
        <f>BA339+BA339*0.08</f>
        <v>1.3230000000000002</v>
      </c>
      <c r="BC339" s="20" t="s">
        <v>12295</v>
      </c>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c r="DE339" s="20"/>
      <c r="DF339" s="20"/>
      <c r="DG339" s="20"/>
      <c r="DH339" s="20"/>
      <c r="DI339" s="20"/>
      <c r="DJ339" s="20"/>
      <c r="DK339" s="20"/>
      <c r="DL339" s="20"/>
    </row>
    <row r="340" spans="1:116" s="28" customFormat="1" ht="30" customHeight="1">
      <c r="A340" s="4" t="s">
        <v>564</v>
      </c>
      <c r="B340" s="5">
        <v>338</v>
      </c>
      <c r="C340" s="116">
        <v>5877</v>
      </c>
      <c r="D340" s="116"/>
      <c r="E340" s="3" t="s">
        <v>923</v>
      </c>
      <c r="F340" s="3" t="s">
        <v>924</v>
      </c>
      <c r="G340" s="3" t="s">
        <v>925</v>
      </c>
      <c r="H340" s="3" t="s">
        <v>163</v>
      </c>
      <c r="I340" s="3" t="s">
        <v>102</v>
      </c>
      <c r="J340" s="3" t="s">
        <v>926</v>
      </c>
      <c r="K340" s="6"/>
      <c r="L340" s="3"/>
      <c r="M340" s="6">
        <v>10</v>
      </c>
      <c r="N340" s="3" t="s">
        <v>44</v>
      </c>
      <c r="O340" s="3" t="s">
        <v>569</v>
      </c>
      <c r="P340" s="3" t="s">
        <v>927</v>
      </c>
      <c r="Q340" s="3" t="s">
        <v>928</v>
      </c>
      <c r="R340" s="156">
        <v>0.46</v>
      </c>
      <c r="S340" s="22"/>
      <c r="T340" s="23">
        <v>0.43</v>
      </c>
      <c r="U340" s="1">
        <v>0.28000000000000003</v>
      </c>
      <c r="V340" s="21">
        <v>0.46750000000000003</v>
      </c>
      <c r="W340" s="22">
        <v>0.45</v>
      </c>
      <c r="X340" s="22"/>
      <c r="Y340" s="22"/>
      <c r="Z340" s="22"/>
      <c r="AA340" s="22"/>
      <c r="AB340" s="22"/>
      <c r="AC340" s="22"/>
      <c r="AD340" s="22"/>
      <c r="AE340" s="24">
        <v>0.46750000000000003</v>
      </c>
      <c r="AF340" s="20">
        <v>0.56999999999999995</v>
      </c>
      <c r="AG340" s="20">
        <v>0.46400000000000002</v>
      </c>
      <c r="AH340" s="20"/>
      <c r="AI340" s="20"/>
      <c r="AJ340" s="20"/>
      <c r="AK340" s="20"/>
      <c r="AL340" s="20"/>
      <c r="AM340" s="20"/>
      <c r="AN340" s="25">
        <v>0.46</v>
      </c>
      <c r="AO340" s="20" t="s">
        <v>47</v>
      </c>
      <c r="AP340" s="24" t="s">
        <v>48</v>
      </c>
      <c r="AQ340" s="20">
        <f>AVERAGE(SMALL(AE340:AI340,1),SMALL(AE340:AI340,2))</f>
        <v>0.46575</v>
      </c>
      <c r="AR340" s="20">
        <f>IF(R340 &lt;=( AVERAGE(SMALL(AE340:AI340,1),SMALL(AE340:AI340,2))), R340, "")</f>
        <v>0.46</v>
      </c>
      <c r="AS340" s="20" t="e">
        <f>AVERAGE(SMALL(AJ340:AM340,1),SMALL(AJ340:AM340,2))</f>
        <v>#NUM!</v>
      </c>
      <c r="AT340" s="20">
        <f>T340*1.075</f>
        <v>0.46224999999999999</v>
      </c>
      <c r="AU340" s="20">
        <f>U340*1.075</f>
        <v>0.30099999999999999</v>
      </c>
      <c r="AV340" s="22">
        <f>MIN(AN340,AT340,AU340)</f>
        <v>0.30099999999999999</v>
      </c>
      <c r="AW340" s="20" t="s">
        <v>71</v>
      </c>
      <c r="AX340" s="20" t="s">
        <v>72</v>
      </c>
      <c r="AY340" s="25">
        <v>0.30099999999999999</v>
      </c>
      <c r="AZ340" s="27">
        <f>IF(AND(AY340&gt;0,AY340&lt;=10),AY340*0.25,IF(AND(AY340&gt;10,AY340&lt;=50),AY340*0.17,IF(AND(AY340&gt;10,AY340&lt;=100),AY340*0.12,IF(AY340&gt;100,AY340*0.1))))</f>
        <v>7.5249999999999997E-2</v>
      </c>
      <c r="BA340" s="3">
        <f>AZ340+AY340</f>
        <v>0.37624999999999997</v>
      </c>
      <c r="BB340" s="25">
        <f>BA340+BA340*0.08</f>
        <v>0.40634999999999999</v>
      </c>
      <c r="BC340" s="20" t="s">
        <v>12295</v>
      </c>
      <c r="BD340" s="20"/>
      <c r="BE340" s="20"/>
      <c r="BF340" s="20"/>
      <c r="BG340" s="20"/>
      <c r="BH340" s="20"/>
      <c r="BI340" s="20"/>
      <c r="BJ340" s="20"/>
      <c r="BK340" s="20"/>
      <c r="BL340" s="20"/>
      <c r="BM340" s="20"/>
      <c r="BN340" s="20"/>
      <c r="BO340" s="20"/>
      <c r="BP340" s="20"/>
      <c r="BQ340" s="20"/>
      <c r="BR340" s="20"/>
      <c r="BS340" s="20"/>
      <c r="BT340" s="20"/>
      <c r="BU340" s="20"/>
      <c r="BV340" s="20"/>
      <c r="BW340" s="20"/>
      <c r="BX340" s="20"/>
      <c r="BY340" s="20"/>
      <c r="BZ340" s="20"/>
      <c r="CA340" s="20"/>
      <c r="CB340" s="20"/>
      <c r="CC340" s="20"/>
      <c r="CD340" s="20"/>
      <c r="CE340" s="20"/>
      <c r="CF340" s="20"/>
      <c r="CG340" s="20"/>
      <c r="CH340" s="20"/>
      <c r="CI340" s="20"/>
      <c r="CJ340" s="20"/>
      <c r="CK340" s="20"/>
      <c r="CL340" s="20"/>
      <c r="CM340" s="20"/>
      <c r="CN340" s="20"/>
      <c r="CO340" s="20"/>
      <c r="CP340" s="20"/>
      <c r="CQ340" s="20"/>
      <c r="CR340" s="20"/>
      <c r="CS340" s="20"/>
      <c r="CT340" s="20"/>
      <c r="CU340" s="20"/>
      <c r="CV340" s="20"/>
      <c r="CW340" s="20"/>
      <c r="CX340" s="20"/>
      <c r="CY340" s="20"/>
      <c r="CZ340" s="20"/>
      <c r="DA340" s="20"/>
      <c r="DB340" s="20"/>
      <c r="DC340" s="20"/>
      <c r="DD340" s="20"/>
      <c r="DE340" s="20"/>
      <c r="DF340" s="20"/>
      <c r="DG340" s="20"/>
      <c r="DH340" s="20"/>
      <c r="DI340" s="20"/>
      <c r="DJ340" s="20"/>
      <c r="DK340" s="20"/>
      <c r="DL340" s="20"/>
    </row>
    <row r="341" spans="1:116" s="28" customFormat="1" ht="30" customHeight="1">
      <c r="A341" s="4" t="s">
        <v>564</v>
      </c>
      <c r="B341" s="5">
        <v>339</v>
      </c>
      <c r="C341" s="6">
        <v>5831</v>
      </c>
      <c r="D341" s="6"/>
      <c r="E341" s="3" t="s">
        <v>1093</v>
      </c>
      <c r="F341" s="3" t="s">
        <v>1094</v>
      </c>
      <c r="G341" s="3" t="s">
        <v>1095</v>
      </c>
      <c r="H341" s="3" t="s">
        <v>1096</v>
      </c>
      <c r="I341" s="3" t="s">
        <v>255</v>
      </c>
      <c r="J341" s="3" t="s">
        <v>1097</v>
      </c>
      <c r="K341" s="6">
        <v>120</v>
      </c>
      <c r="L341" s="3" t="s">
        <v>79</v>
      </c>
      <c r="M341" s="6">
        <v>5</v>
      </c>
      <c r="N341" s="3" t="s">
        <v>44</v>
      </c>
      <c r="O341" s="3" t="s">
        <v>569</v>
      </c>
      <c r="P341" s="3" t="s">
        <v>646</v>
      </c>
      <c r="Q341" s="3" t="s">
        <v>1098</v>
      </c>
      <c r="R341" s="156">
        <v>0.75</v>
      </c>
      <c r="S341" s="22"/>
      <c r="T341" s="23">
        <v>0.7</v>
      </c>
      <c r="U341" s="1">
        <v>0.92</v>
      </c>
      <c r="V341" s="21">
        <v>0.90490000000000004</v>
      </c>
      <c r="W341" s="22">
        <v>0.6</v>
      </c>
      <c r="X341" s="22"/>
      <c r="Y341" s="22"/>
      <c r="Z341" s="22">
        <v>1.33</v>
      </c>
      <c r="AA341" s="22"/>
      <c r="AB341" s="22"/>
      <c r="AC341" s="22"/>
      <c r="AD341" s="22"/>
      <c r="AE341" s="24">
        <v>0.90490000000000004</v>
      </c>
      <c r="AF341" s="20"/>
      <c r="AG341" s="20">
        <v>0.9</v>
      </c>
      <c r="AH341" s="20"/>
      <c r="AI341" s="20">
        <v>1.33</v>
      </c>
      <c r="AJ341" s="20"/>
      <c r="AK341" s="20"/>
      <c r="AL341" s="20"/>
      <c r="AM341" s="20"/>
      <c r="AN341" s="25">
        <v>0.75</v>
      </c>
      <c r="AO341" s="20" t="s">
        <v>47</v>
      </c>
      <c r="AP341" s="24" t="s">
        <v>48</v>
      </c>
      <c r="AQ341" s="20">
        <f>AVERAGE(SMALL(AE341:AI341,1),SMALL(AE341:AI341,2))</f>
        <v>0.90244999999999997</v>
      </c>
      <c r="AR341" s="20">
        <f>IF(R341 &lt;=( AVERAGE(SMALL(AE341:AI341,1),SMALL(AE341:AI341,2))), R341, "")</f>
        <v>0.75</v>
      </c>
      <c r="AS341" s="20" t="e">
        <f>AVERAGE(SMALL(AJ341:AM341,1),SMALL(AJ341:AM341,2))</f>
        <v>#NUM!</v>
      </c>
      <c r="AT341" s="20">
        <f>T341*1.075</f>
        <v>0.75249999999999995</v>
      </c>
      <c r="AU341" s="20">
        <f>U341*1.075</f>
        <v>0.98899999999999999</v>
      </c>
      <c r="AV341" s="22">
        <f>MIN(AN341,AT341,AU341)</f>
        <v>0.75</v>
      </c>
      <c r="AW341" s="20" t="s">
        <v>71</v>
      </c>
      <c r="AX341" s="20" t="s">
        <v>72</v>
      </c>
      <c r="AY341" s="25">
        <v>0.75</v>
      </c>
      <c r="AZ341" s="27">
        <f>IF(AND(AY341&gt;0,AY341&lt;=10),AY341*0.25,IF(AND(AY341&gt;10,AY341&lt;=50),AY341*0.17,IF(AND(AY341&gt;10,AY341&lt;=100),AY341*0.12,IF(AY341&gt;100,AY341*0.1))))</f>
        <v>0.1875</v>
      </c>
      <c r="BA341" s="3">
        <f>AZ341+AY341</f>
        <v>0.9375</v>
      </c>
      <c r="BB341" s="25">
        <f>BA341+BA341*0.08</f>
        <v>1.0125</v>
      </c>
      <c r="BC341" s="20" t="s">
        <v>12295</v>
      </c>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c r="DE341" s="20"/>
      <c r="DF341" s="20"/>
      <c r="DG341" s="20"/>
      <c r="DH341" s="20"/>
      <c r="DI341" s="20"/>
      <c r="DJ341" s="20"/>
      <c r="DK341" s="20"/>
      <c r="DL341" s="20"/>
    </row>
    <row r="342" spans="1:116" s="28" customFormat="1" ht="30" customHeight="1">
      <c r="A342" s="4" t="s">
        <v>564</v>
      </c>
      <c r="B342" s="5">
        <v>340</v>
      </c>
      <c r="C342" s="6">
        <v>5829</v>
      </c>
      <c r="D342" s="6"/>
      <c r="E342" s="3" t="s">
        <v>1070</v>
      </c>
      <c r="F342" s="3" t="s">
        <v>1071</v>
      </c>
      <c r="G342" s="3" t="s">
        <v>1072</v>
      </c>
      <c r="H342" s="3" t="s">
        <v>201</v>
      </c>
      <c r="I342" s="3" t="s">
        <v>102</v>
      </c>
      <c r="J342" s="3" t="s">
        <v>1073</v>
      </c>
      <c r="K342" s="6"/>
      <c r="L342" s="3"/>
      <c r="M342" s="6">
        <v>10</v>
      </c>
      <c r="N342" s="3" t="s">
        <v>44</v>
      </c>
      <c r="O342" s="3" t="s">
        <v>569</v>
      </c>
      <c r="P342" s="3" t="s">
        <v>578</v>
      </c>
      <c r="Q342" s="3" t="s">
        <v>1074</v>
      </c>
      <c r="R342" s="156">
        <v>1.2</v>
      </c>
      <c r="S342" s="22"/>
      <c r="T342" s="23">
        <v>1.1200000000000001</v>
      </c>
      <c r="U342" s="1">
        <v>0.4</v>
      </c>
      <c r="V342" s="21"/>
      <c r="W342" s="22"/>
      <c r="X342" s="22"/>
      <c r="Y342" s="22"/>
      <c r="Z342" s="22"/>
      <c r="AA342" s="22"/>
      <c r="AB342" s="22"/>
      <c r="AC342" s="22"/>
      <c r="AD342" s="22"/>
      <c r="AE342" s="24"/>
      <c r="AF342" s="20"/>
      <c r="AG342" s="20"/>
      <c r="AH342" s="20"/>
      <c r="AI342" s="20"/>
      <c r="AJ342" s="20"/>
      <c r="AK342" s="20"/>
      <c r="AL342" s="20"/>
      <c r="AM342" s="20"/>
      <c r="AN342" s="25">
        <v>1.2</v>
      </c>
      <c r="AO342" s="20" t="s">
        <v>47</v>
      </c>
      <c r="AP342" s="24" t="s">
        <v>48</v>
      </c>
      <c r="AQ342" s="20" t="e">
        <f>AVERAGE(SMALL(AE342:AI342,1),SMALL(AE342:AI342,2))</f>
        <v>#NUM!</v>
      </c>
      <c r="AR342" s="20" t="e">
        <f>IF(R342 &lt;=( AVERAGE(SMALL(AE342:AI342,1),SMALL(AE342:AI342,2))), R342, "")</f>
        <v>#NUM!</v>
      </c>
      <c r="AS342" s="20" t="e">
        <f>AVERAGE(SMALL(AJ342:AM342,1),SMALL(AJ342:AM342,2))</f>
        <v>#NUM!</v>
      </c>
      <c r="AT342" s="20">
        <f>T342*1.075</f>
        <v>1.204</v>
      </c>
      <c r="AU342" s="20">
        <f>U342*1.075</f>
        <v>0.43</v>
      </c>
      <c r="AV342" s="22">
        <f>MIN(AN342,AT342,AU342)</f>
        <v>0.43</v>
      </c>
      <c r="AW342" s="20" t="s">
        <v>71</v>
      </c>
      <c r="AX342" s="20" t="s">
        <v>72</v>
      </c>
      <c r="AY342" s="25">
        <v>0.43</v>
      </c>
      <c r="AZ342" s="27">
        <f>IF(AND(AY342&gt;0,AY342&lt;=10),AY342*0.25,IF(AND(AY342&gt;10,AY342&lt;=50),AY342*0.17,IF(AND(AY342&gt;10,AY342&lt;=100),AY342*0.12,IF(AY342&gt;100,AY342*0.1))))</f>
        <v>0.1075</v>
      </c>
      <c r="BA342" s="3">
        <f>AZ342+AY342</f>
        <v>0.53749999999999998</v>
      </c>
      <c r="BB342" s="25">
        <f>BA342+BA342*0.08</f>
        <v>0.58050000000000002</v>
      </c>
      <c r="BC342" s="20" t="s">
        <v>12295</v>
      </c>
      <c r="BD342" s="20"/>
      <c r="BE342" s="20"/>
      <c r="BF342" s="20"/>
      <c r="BG342" s="20"/>
      <c r="BH342" s="20"/>
      <c r="BI342" s="20"/>
      <c r="BJ342" s="20"/>
      <c r="BK342" s="20"/>
      <c r="BL342" s="20"/>
      <c r="BM342" s="20"/>
      <c r="BN342" s="20"/>
      <c r="BO342" s="20"/>
      <c r="BP342" s="20"/>
      <c r="BQ342" s="20"/>
      <c r="BR342" s="20"/>
      <c r="BS342" s="20"/>
      <c r="BT342" s="20"/>
      <c r="BU342" s="20"/>
      <c r="BV342" s="20"/>
      <c r="BW342" s="20"/>
      <c r="BX342" s="20"/>
      <c r="BY342" s="20"/>
      <c r="BZ342" s="20"/>
      <c r="CA342" s="20"/>
      <c r="CB342" s="20"/>
      <c r="CC342" s="20"/>
      <c r="CD342" s="20"/>
      <c r="CE342" s="20"/>
      <c r="CF342" s="20"/>
      <c r="CG342" s="20"/>
      <c r="CH342" s="20"/>
      <c r="CI342" s="20"/>
      <c r="CJ342" s="20"/>
      <c r="CK342" s="20"/>
      <c r="CL342" s="20"/>
      <c r="CM342" s="20"/>
      <c r="CN342" s="20"/>
      <c r="CO342" s="20"/>
      <c r="CP342" s="20"/>
      <c r="CQ342" s="20"/>
      <c r="CR342" s="20"/>
      <c r="CS342" s="20"/>
      <c r="CT342" s="20"/>
      <c r="CU342" s="20"/>
      <c r="CV342" s="20"/>
      <c r="CW342" s="20"/>
      <c r="CX342" s="20"/>
      <c r="CY342" s="20"/>
      <c r="CZ342" s="20"/>
      <c r="DA342" s="20"/>
      <c r="DB342" s="20"/>
      <c r="DC342" s="20"/>
      <c r="DD342" s="20"/>
      <c r="DE342" s="20"/>
      <c r="DF342" s="20"/>
      <c r="DG342" s="20"/>
      <c r="DH342" s="20"/>
      <c r="DI342" s="20"/>
      <c r="DJ342" s="20"/>
      <c r="DK342" s="20"/>
      <c r="DL342" s="20"/>
    </row>
    <row r="343" spans="1:116" s="20" customFormat="1" ht="30" customHeight="1">
      <c r="A343" s="4" t="s">
        <v>564</v>
      </c>
      <c r="B343" s="5">
        <v>341</v>
      </c>
      <c r="C343" s="116">
        <v>7103</v>
      </c>
      <c r="D343" s="116"/>
      <c r="E343" s="3" t="s">
        <v>1132</v>
      </c>
      <c r="F343" s="3" t="s">
        <v>1133</v>
      </c>
      <c r="G343" s="3" t="s">
        <v>1134</v>
      </c>
      <c r="H343" s="3" t="s">
        <v>953</v>
      </c>
      <c r="I343" s="3" t="s">
        <v>469</v>
      </c>
      <c r="J343" s="3" t="s">
        <v>1137</v>
      </c>
      <c r="K343" s="6">
        <v>90</v>
      </c>
      <c r="L343" s="3" t="s">
        <v>79</v>
      </c>
      <c r="M343" s="6">
        <v>1</v>
      </c>
      <c r="N343" s="3" t="s">
        <v>44</v>
      </c>
      <c r="O343" s="3" t="s">
        <v>569</v>
      </c>
      <c r="P343" s="3" t="s">
        <v>1138</v>
      </c>
      <c r="Q343" s="3" t="s">
        <v>1139</v>
      </c>
      <c r="R343" s="156">
        <v>2.86</v>
      </c>
      <c r="S343" s="22"/>
      <c r="T343" s="23">
        <v>2.67</v>
      </c>
      <c r="U343" s="1">
        <v>1.71</v>
      </c>
      <c r="V343" s="21">
        <v>3.0476000000000001</v>
      </c>
      <c r="W343" s="22"/>
      <c r="X343" s="22"/>
      <c r="Y343" s="22"/>
      <c r="Z343" s="22"/>
      <c r="AA343" s="22"/>
      <c r="AB343" s="22"/>
      <c r="AC343" s="22"/>
      <c r="AD343" s="22"/>
      <c r="AE343" s="24">
        <v>3.0476000000000001</v>
      </c>
      <c r="AG343" s="20">
        <v>3.03</v>
      </c>
      <c r="AN343" s="25">
        <v>2.86</v>
      </c>
      <c r="AO343" s="20" t="s">
        <v>47</v>
      </c>
      <c r="AP343" s="24" t="s">
        <v>48</v>
      </c>
      <c r="AQ343" s="20">
        <f>AVERAGE(SMALL(AE343:AI343,1),SMALL(AE343:AI343,2))</f>
        <v>3.0388000000000002</v>
      </c>
      <c r="AR343" s="20">
        <f>IF(R343 &lt;=( AVERAGE(SMALL(AE343:AI343,1),SMALL(AE343:AI343,2))), R343, "")</f>
        <v>2.86</v>
      </c>
      <c r="AS343" s="20" t="e">
        <f>AVERAGE(SMALL(AJ343:AM343,1),SMALL(AJ343:AM343,2))</f>
        <v>#NUM!</v>
      </c>
      <c r="AT343" s="20">
        <f>T343*1.075</f>
        <v>2.87025</v>
      </c>
      <c r="AU343" s="20">
        <f>U343*1.075</f>
        <v>1.8382499999999999</v>
      </c>
      <c r="AV343" s="22">
        <f>MIN(AN343,AT343,AU343)</f>
        <v>1.8382499999999999</v>
      </c>
      <c r="AW343" s="20" t="s">
        <v>71</v>
      </c>
      <c r="AX343" s="20" t="s">
        <v>72</v>
      </c>
      <c r="AY343" s="25">
        <v>1.84</v>
      </c>
      <c r="AZ343" s="27">
        <f>IF(AND(AY343&gt;0,AY343&lt;=10),AY343*0.25,IF(AND(AY343&gt;10,AY343&lt;=50),AY343*0.17,IF(AND(AY343&gt;10,AY343&lt;=100),AY343*0.12,IF(AY343&gt;100,AY343*0.1))))</f>
        <v>0.46</v>
      </c>
      <c r="BA343" s="3">
        <f>AZ343+AY343</f>
        <v>2.3000000000000003</v>
      </c>
      <c r="BB343" s="25">
        <f>BA343+BA343*0.08</f>
        <v>2.4840000000000004</v>
      </c>
      <c r="BC343" s="20" t="s">
        <v>12295</v>
      </c>
    </row>
    <row r="344" spans="1:116" s="20" customFormat="1" ht="30" customHeight="1">
      <c r="A344" s="4" t="s">
        <v>564</v>
      </c>
      <c r="B344" s="5">
        <v>342</v>
      </c>
      <c r="C344" s="116">
        <v>7102</v>
      </c>
      <c r="D344" s="116"/>
      <c r="E344" s="3" t="s">
        <v>1132</v>
      </c>
      <c r="F344" s="3" t="s">
        <v>1133</v>
      </c>
      <c r="G344" s="3" t="s">
        <v>1134</v>
      </c>
      <c r="H344" s="3" t="s">
        <v>516</v>
      </c>
      <c r="I344" s="3" t="s">
        <v>139</v>
      </c>
      <c r="J344" s="3" t="s">
        <v>357</v>
      </c>
      <c r="K344" s="6"/>
      <c r="L344" s="3"/>
      <c r="M344" s="6">
        <v>20</v>
      </c>
      <c r="N344" s="3" t="s">
        <v>44</v>
      </c>
      <c r="O344" s="3" t="s">
        <v>569</v>
      </c>
      <c r="P344" s="3" t="s">
        <v>638</v>
      </c>
      <c r="Q344" s="3" t="s">
        <v>1136</v>
      </c>
      <c r="R344" s="156">
        <v>2.8</v>
      </c>
      <c r="S344" s="22"/>
      <c r="T344" s="23">
        <v>2.66</v>
      </c>
      <c r="U344" s="1">
        <v>1.56</v>
      </c>
      <c r="V344" s="21">
        <v>2.9327000000000001</v>
      </c>
      <c r="W344" s="22"/>
      <c r="X344" s="22"/>
      <c r="Y344" s="22"/>
      <c r="Z344" s="22"/>
      <c r="AA344" s="22"/>
      <c r="AB344" s="22"/>
      <c r="AC344" s="22"/>
      <c r="AD344" s="22"/>
      <c r="AE344" s="24">
        <v>2.9327000000000001</v>
      </c>
      <c r="AG344" s="20">
        <v>2.92</v>
      </c>
      <c r="AN344" s="25">
        <v>2.8</v>
      </c>
      <c r="AO344" s="20" t="s">
        <v>47</v>
      </c>
      <c r="AP344" s="24" t="s">
        <v>48</v>
      </c>
      <c r="AQ344" s="20">
        <f>AVERAGE(SMALL(AE344:AI344,1),SMALL(AE344:AI344,2))</f>
        <v>2.9263500000000002</v>
      </c>
      <c r="AR344" s="20">
        <f>IF(R344 &lt;=( AVERAGE(SMALL(AE344:AI344,1),SMALL(AE344:AI344,2))), R344, "")</f>
        <v>2.8</v>
      </c>
      <c r="AS344" s="20" t="e">
        <f>AVERAGE(SMALL(AJ344:AM344,1),SMALL(AJ344:AM344,2))</f>
        <v>#NUM!</v>
      </c>
      <c r="AT344" s="20">
        <f>T344*1.075</f>
        <v>2.8595000000000002</v>
      </c>
      <c r="AU344" s="20">
        <f>U344*1.075</f>
        <v>1.677</v>
      </c>
      <c r="AV344" s="22">
        <f>MIN(AN344,AT344,AU344)</f>
        <v>1.677</v>
      </c>
      <c r="AW344" s="20" t="s">
        <v>71</v>
      </c>
      <c r="AX344" s="20" t="s">
        <v>72</v>
      </c>
      <c r="AY344" s="25">
        <v>1.68</v>
      </c>
      <c r="AZ344" s="27">
        <f>IF(AND(AY344&gt;0,AY344&lt;=10),AY344*0.25,IF(AND(AY344&gt;10,AY344&lt;=50),AY344*0.17,IF(AND(AY344&gt;10,AY344&lt;=100),AY344*0.12,IF(AY344&gt;100,AY344*0.1))))</f>
        <v>0.42</v>
      </c>
      <c r="BA344" s="3">
        <f>AZ344+AY344</f>
        <v>2.1</v>
      </c>
      <c r="BB344" s="25">
        <f>BA344+BA344*0.08</f>
        <v>2.2680000000000002</v>
      </c>
      <c r="BC344" s="20" t="s">
        <v>12295</v>
      </c>
    </row>
    <row r="345" spans="1:116" s="20" customFormat="1" ht="30" customHeight="1">
      <c r="A345" s="4" t="s">
        <v>564</v>
      </c>
      <c r="B345" s="5">
        <v>343</v>
      </c>
      <c r="C345" s="116">
        <v>7101</v>
      </c>
      <c r="D345" s="116"/>
      <c r="E345" s="3" t="s">
        <v>1132</v>
      </c>
      <c r="F345" s="3" t="s">
        <v>1133</v>
      </c>
      <c r="G345" s="3" t="s">
        <v>1134</v>
      </c>
      <c r="H345" s="3" t="s">
        <v>41</v>
      </c>
      <c r="I345" s="3" t="s">
        <v>139</v>
      </c>
      <c r="J345" s="3" t="s">
        <v>876</v>
      </c>
      <c r="K345" s="6"/>
      <c r="L345" s="3"/>
      <c r="M345" s="6">
        <v>30</v>
      </c>
      <c r="N345" s="3" t="s">
        <v>44</v>
      </c>
      <c r="O345" s="3" t="s">
        <v>569</v>
      </c>
      <c r="P345" s="3" t="s">
        <v>638</v>
      </c>
      <c r="Q345" s="3" t="s">
        <v>1135</v>
      </c>
      <c r="R345" s="156">
        <v>2.2000000000000002</v>
      </c>
      <c r="S345" s="22"/>
      <c r="T345" s="23">
        <v>2.06</v>
      </c>
      <c r="U345" s="1">
        <v>1.24</v>
      </c>
      <c r="V345" s="21">
        <v>2.3008000000000002</v>
      </c>
      <c r="W345" s="22"/>
      <c r="X345" s="22"/>
      <c r="Y345" s="22"/>
      <c r="Z345" s="22"/>
      <c r="AA345" s="22"/>
      <c r="AB345" s="22"/>
      <c r="AC345" s="22"/>
      <c r="AD345" s="22"/>
      <c r="AE345" s="24">
        <v>2.3008000000000002</v>
      </c>
      <c r="AG345" s="20">
        <v>2.29</v>
      </c>
      <c r="AN345" s="25">
        <v>2.2000000000000002</v>
      </c>
      <c r="AO345" s="20" t="s">
        <v>47</v>
      </c>
      <c r="AP345" s="24" t="s">
        <v>48</v>
      </c>
      <c r="AQ345" s="20">
        <f>AVERAGE(SMALL(AE345:AI345,1),SMALL(AE345:AI345,2))</f>
        <v>2.2953999999999999</v>
      </c>
      <c r="AR345" s="20">
        <f>IF(R345 &lt;=( AVERAGE(SMALL(AE345:AI345,1),SMALL(AE345:AI345,2))), R345, "")</f>
        <v>2.2000000000000002</v>
      </c>
      <c r="AS345" s="20" t="e">
        <f>AVERAGE(SMALL(AJ345:AM345,1),SMALL(AJ345:AM345,2))</f>
        <v>#NUM!</v>
      </c>
      <c r="AT345" s="20">
        <f>T345*1.075</f>
        <v>2.2145000000000001</v>
      </c>
      <c r="AU345" s="20">
        <f>U345*1.075</f>
        <v>1.333</v>
      </c>
      <c r="AV345" s="22">
        <f>MIN(AN345,AT345,AU345)</f>
        <v>1.333</v>
      </c>
      <c r="AW345" s="20" t="s">
        <v>71</v>
      </c>
      <c r="AX345" s="20" t="s">
        <v>72</v>
      </c>
      <c r="AY345" s="25">
        <v>1.33</v>
      </c>
      <c r="AZ345" s="27">
        <f>IF(AND(AY345&gt;0,AY345&lt;=10),AY345*0.25,IF(AND(AY345&gt;10,AY345&lt;=50),AY345*0.17,IF(AND(AY345&gt;10,AY345&lt;=100),AY345*0.12,IF(AY345&gt;100,AY345*0.1))))</f>
        <v>0.33250000000000002</v>
      </c>
      <c r="BA345" s="3">
        <f>AZ345+AY345</f>
        <v>1.6625000000000001</v>
      </c>
      <c r="BB345" s="25">
        <f>BA345+BA345*0.08</f>
        <v>1.7955000000000001</v>
      </c>
      <c r="BC345" s="20" t="s">
        <v>12295</v>
      </c>
    </row>
    <row r="346" spans="1:116" s="20" customFormat="1" ht="30" customHeight="1">
      <c r="A346" s="4" t="s">
        <v>564</v>
      </c>
      <c r="B346" s="5">
        <v>344</v>
      </c>
      <c r="C346" s="6">
        <v>166</v>
      </c>
      <c r="D346" s="6"/>
      <c r="E346" s="3" t="s">
        <v>825</v>
      </c>
      <c r="F346" s="3" t="s">
        <v>826</v>
      </c>
      <c r="G346" s="3" t="s">
        <v>827</v>
      </c>
      <c r="H346" s="3" t="s">
        <v>828</v>
      </c>
      <c r="I346" s="3" t="s">
        <v>389</v>
      </c>
      <c r="J346" s="3" t="s">
        <v>829</v>
      </c>
      <c r="K346" s="6">
        <v>1</v>
      </c>
      <c r="L346" s="3" t="s">
        <v>79</v>
      </c>
      <c r="M346" s="6">
        <v>50</v>
      </c>
      <c r="N346" s="3" t="s">
        <v>44</v>
      </c>
      <c r="O346" s="3" t="s">
        <v>569</v>
      </c>
      <c r="P346" s="3" t="s">
        <v>686</v>
      </c>
      <c r="Q346" s="3" t="s">
        <v>830</v>
      </c>
      <c r="R346" s="156">
        <v>19.510000000000002</v>
      </c>
      <c r="S346" s="22"/>
      <c r="T346" s="23">
        <v>18.149999999999999</v>
      </c>
      <c r="U346" s="1" t="s">
        <v>54</v>
      </c>
      <c r="V346" s="21">
        <v>19.512</v>
      </c>
      <c r="W346" s="22"/>
      <c r="X346" s="22"/>
      <c r="Y346" s="22"/>
      <c r="Z346" s="22"/>
      <c r="AA346" s="22"/>
      <c r="AB346" s="22"/>
      <c r="AC346" s="22"/>
      <c r="AD346" s="22"/>
      <c r="AE346" s="24">
        <v>19.512</v>
      </c>
      <c r="AG346" s="20">
        <v>19.404</v>
      </c>
      <c r="AN346" s="25">
        <v>19.510000000000002</v>
      </c>
      <c r="AO346" s="20" t="s">
        <v>47</v>
      </c>
      <c r="AP346" s="24" t="s">
        <v>48</v>
      </c>
      <c r="AQ346" s="20">
        <f>AVERAGE(SMALL(AE346:AI346,1),SMALL(AE346:AI346,2))</f>
        <v>19.457999999999998</v>
      </c>
      <c r="AR346" s="20" t="str">
        <f>IF(R346 &lt;=( AVERAGE(SMALL(AE346:AI346,1),SMALL(AE346:AI346,2))), R346, "")</f>
        <v/>
      </c>
      <c r="AS346" s="20" t="e">
        <f>AVERAGE(SMALL(AJ346:AM346,1),SMALL(AJ346:AM346,2))</f>
        <v>#NUM!</v>
      </c>
      <c r="AT346" s="20">
        <f>T346*1.075</f>
        <v>19.511249999999997</v>
      </c>
      <c r="AU346" s="20" t="e">
        <f>U346*1.075</f>
        <v>#VALUE!</v>
      </c>
      <c r="AV346" s="22" t="e">
        <f>MIN(AN346,AT346,AU346)</f>
        <v>#VALUE!</v>
      </c>
      <c r="AW346" s="20" t="s">
        <v>209</v>
      </c>
      <c r="AX346" s="20" t="s">
        <v>208</v>
      </c>
      <c r="AY346" s="25">
        <v>19.457999999999998</v>
      </c>
      <c r="AZ346" s="27">
        <f>IF(AND(AY346&gt;0,AY346&lt;=10),AY346*0.25,IF(AND(AY346&gt;10,AY346&lt;=50),AY346*0.17,IF(AND(AY346&gt;10,AY346&lt;=100),AY346*0.12,IF(AY346&gt;100,AY346*0.1))))</f>
        <v>3.3078599999999998</v>
      </c>
      <c r="BA346" s="3">
        <f>AZ346+AY346</f>
        <v>22.765859999999996</v>
      </c>
      <c r="BB346" s="25">
        <f>BA346+BA346*0.08</f>
        <v>24.587128799999995</v>
      </c>
      <c r="BC346" s="20" t="s">
        <v>12295</v>
      </c>
    </row>
    <row r="347" spans="1:116" s="20" customFormat="1" ht="30" customHeight="1">
      <c r="A347" s="4" t="s">
        <v>564</v>
      </c>
      <c r="B347" s="5">
        <v>345</v>
      </c>
      <c r="C347" s="6">
        <v>3573</v>
      </c>
      <c r="D347" s="6"/>
      <c r="E347" s="3" t="s">
        <v>642</v>
      </c>
      <c r="F347" s="3" t="s">
        <v>648</v>
      </c>
      <c r="G347" s="3" t="s">
        <v>499</v>
      </c>
      <c r="H347" s="3" t="s">
        <v>500</v>
      </c>
      <c r="I347" s="3" t="s">
        <v>42</v>
      </c>
      <c r="J347" s="3" t="s">
        <v>649</v>
      </c>
      <c r="K347" s="6"/>
      <c r="L347" s="3"/>
      <c r="M347" s="6">
        <v>10</v>
      </c>
      <c r="N347" s="3" t="s">
        <v>44</v>
      </c>
      <c r="O347" s="3" t="s">
        <v>569</v>
      </c>
      <c r="P347" s="3" t="s">
        <v>650</v>
      </c>
      <c r="Q347" s="3" t="s">
        <v>651</v>
      </c>
      <c r="R347" s="156">
        <v>2.89</v>
      </c>
      <c r="S347" s="22"/>
      <c r="T347" s="23">
        <v>2.7</v>
      </c>
      <c r="U347" s="1">
        <v>2.14</v>
      </c>
      <c r="V347" s="21">
        <v>2.8942999999999999</v>
      </c>
      <c r="W347" s="22"/>
      <c r="X347" s="22"/>
      <c r="Y347" s="22"/>
      <c r="Z347" s="22"/>
      <c r="AA347" s="22"/>
      <c r="AB347" s="22"/>
      <c r="AC347" s="22"/>
      <c r="AD347" s="22"/>
      <c r="AE347" s="24">
        <v>2.8942999999999999</v>
      </c>
      <c r="AG347" s="20">
        <v>2.8780000000000001</v>
      </c>
      <c r="AN347" s="25">
        <v>2.8861500000000002</v>
      </c>
      <c r="AO347" s="20" t="s">
        <v>207</v>
      </c>
      <c r="AP347" s="24" t="s">
        <v>208</v>
      </c>
      <c r="AQ347" s="20">
        <f>AVERAGE(SMALL(AE347:AI347,1),SMALL(AE347:AI347,2))</f>
        <v>2.8861499999999998</v>
      </c>
      <c r="AR347" s="20" t="str">
        <f>IF(R347 &lt;=( AVERAGE(SMALL(AE347:AI347,1),SMALL(AE347:AI347,2))), R347, "")</f>
        <v/>
      </c>
      <c r="AS347" s="20" t="e">
        <f>AVERAGE(SMALL(AJ347:AM347,1),SMALL(AJ347:AM347,2))</f>
        <v>#NUM!</v>
      </c>
      <c r="AT347" s="20">
        <f>T347*1.075</f>
        <v>2.9024999999999999</v>
      </c>
      <c r="AU347" s="20">
        <f>U347*1.075</f>
        <v>2.3005</v>
      </c>
      <c r="AV347" s="22">
        <f>MIN(AN347,AT347,AU347)</f>
        <v>2.3005</v>
      </c>
      <c r="AW347" s="20" t="s">
        <v>71</v>
      </c>
      <c r="AX347" s="20" t="s">
        <v>72</v>
      </c>
      <c r="AY347" s="25">
        <v>2.2999999999999998</v>
      </c>
      <c r="AZ347" s="27">
        <f>IF(AND(AY347&gt;0,AY347&lt;=10),AY347*0.25,IF(AND(AY347&gt;10,AY347&lt;=50),AY347*0.17,IF(AND(AY347&gt;10,AY347&lt;=100),AY347*0.12,IF(AY347&gt;100,AY347*0.1))))</f>
        <v>0.57499999999999996</v>
      </c>
      <c r="BA347" s="3">
        <f>AZ347+AY347</f>
        <v>2.875</v>
      </c>
      <c r="BB347" s="25">
        <f>BA347+BA347*0.08</f>
        <v>3.105</v>
      </c>
      <c r="BC347" s="20" t="s">
        <v>12295</v>
      </c>
    </row>
    <row r="348" spans="1:116" s="20" customFormat="1" ht="30" customHeight="1">
      <c r="A348" s="4" t="s">
        <v>564</v>
      </c>
      <c r="B348" s="5">
        <v>346</v>
      </c>
      <c r="C348" s="6">
        <v>5265</v>
      </c>
      <c r="D348" s="6"/>
      <c r="E348" s="3" t="s">
        <v>642</v>
      </c>
      <c r="F348" s="3" t="s">
        <v>643</v>
      </c>
      <c r="G348" s="3" t="s">
        <v>499</v>
      </c>
      <c r="H348" s="3" t="s">
        <v>644</v>
      </c>
      <c r="I348" s="3" t="s">
        <v>636</v>
      </c>
      <c r="J348" s="3" t="s">
        <v>645</v>
      </c>
      <c r="K348" s="6">
        <v>70</v>
      </c>
      <c r="L348" s="3" t="s">
        <v>79</v>
      </c>
      <c r="M348" s="6">
        <v>1</v>
      </c>
      <c r="N348" s="3" t="s">
        <v>44</v>
      </c>
      <c r="O348" s="3" t="s">
        <v>569</v>
      </c>
      <c r="P348" s="3" t="s">
        <v>646</v>
      </c>
      <c r="Q348" s="3" t="s">
        <v>647</v>
      </c>
      <c r="R348" s="156">
        <v>1.95</v>
      </c>
      <c r="S348" s="22"/>
      <c r="T348" s="23">
        <v>1.82</v>
      </c>
      <c r="U348" s="1">
        <v>1.35</v>
      </c>
      <c r="V348" s="21">
        <v>1.9512</v>
      </c>
      <c r="W348" s="22"/>
      <c r="X348" s="22"/>
      <c r="Y348" s="22"/>
      <c r="Z348" s="22"/>
      <c r="AA348" s="22"/>
      <c r="AB348" s="22"/>
      <c r="AC348" s="22"/>
      <c r="AD348" s="22"/>
      <c r="AE348" s="24">
        <v>1.9512</v>
      </c>
      <c r="AG348" s="20">
        <v>1.94</v>
      </c>
      <c r="AN348" s="25">
        <v>1.9456</v>
      </c>
      <c r="AO348" s="20" t="s">
        <v>207</v>
      </c>
      <c r="AP348" s="24" t="s">
        <v>208</v>
      </c>
      <c r="AQ348" s="20">
        <f>AVERAGE(SMALL(AE348:AI348,1),SMALL(AE348:AI348,2))</f>
        <v>1.9456</v>
      </c>
      <c r="AR348" s="20" t="str">
        <f>IF(R348 &lt;=( AVERAGE(SMALL(AE348:AI348,1),SMALL(AE348:AI348,2))), R348, "")</f>
        <v/>
      </c>
      <c r="AS348" s="20" t="e">
        <f>AVERAGE(SMALL(AJ348:AM348,1),SMALL(AJ348:AM348,2))</f>
        <v>#NUM!</v>
      </c>
      <c r="AT348" s="20">
        <f>T348*1.075</f>
        <v>1.9564999999999999</v>
      </c>
      <c r="AU348" s="20">
        <f>U348*1.075</f>
        <v>1.4512499999999999</v>
      </c>
      <c r="AV348" s="22">
        <f>MIN(AN348,AT348,AU348)</f>
        <v>1.4512499999999999</v>
      </c>
      <c r="AW348" s="20" t="s">
        <v>71</v>
      </c>
      <c r="AX348" s="20" t="s">
        <v>72</v>
      </c>
      <c r="AY348" s="25">
        <v>1.45</v>
      </c>
      <c r="AZ348" s="27">
        <f>IF(AND(AY348&gt;0,AY348&lt;=10),AY348*0.25,IF(AND(AY348&gt;10,AY348&lt;=50),AY348*0.17,IF(AND(AY348&gt;10,AY348&lt;=100),AY348*0.12,IF(AY348&gt;100,AY348*0.1))))</f>
        <v>0.36249999999999999</v>
      </c>
      <c r="BA348" s="3">
        <f>AZ348+AY348</f>
        <v>1.8125</v>
      </c>
      <c r="BB348" s="25">
        <f>BA348+BA348*0.08</f>
        <v>1.9575</v>
      </c>
      <c r="BC348" s="20" t="s">
        <v>12295</v>
      </c>
    </row>
    <row r="349" spans="1:116" s="20" customFormat="1" ht="30" customHeight="1">
      <c r="A349" s="4" t="s">
        <v>564</v>
      </c>
      <c r="B349" s="5">
        <v>347</v>
      </c>
      <c r="C349" s="6">
        <v>2366</v>
      </c>
      <c r="D349" s="6"/>
      <c r="E349" s="3" t="s">
        <v>1173</v>
      </c>
      <c r="F349" s="3" t="s">
        <v>1174</v>
      </c>
      <c r="G349" s="3" t="s">
        <v>1175</v>
      </c>
      <c r="H349" s="3" t="s">
        <v>1176</v>
      </c>
      <c r="I349" s="3" t="s">
        <v>102</v>
      </c>
      <c r="J349" s="3" t="s">
        <v>585</v>
      </c>
      <c r="K349" s="6"/>
      <c r="L349" s="3"/>
      <c r="M349" s="6">
        <v>6</v>
      </c>
      <c r="N349" s="3" t="s">
        <v>44</v>
      </c>
      <c r="O349" s="3" t="s">
        <v>569</v>
      </c>
      <c r="P349" s="3" t="s">
        <v>638</v>
      </c>
      <c r="Q349" s="3" t="s">
        <v>1177</v>
      </c>
      <c r="R349" s="156">
        <v>0.55000000000000004</v>
      </c>
      <c r="S349" s="22"/>
      <c r="T349" s="23">
        <v>0.51</v>
      </c>
      <c r="U349" s="1" t="s">
        <v>150</v>
      </c>
      <c r="V349" s="21"/>
      <c r="W349" s="22"/>
      <c r="X349" s="22"/>
      <c r="Y349" s="22"/>
      <c r="Z349" s="22"/>
      <c r="AA349" s="22"/>
      <c r="AB349" s="22"/>
      <c r="AC349" s="22"/>
      <c r="AD349" s="22"/>
      <c r="AE349" s="24"/>
      <c r="AN349" s="25">
        <v>0.55000000000000004</v>
      </c>
      <c r="AO349" s="20" t="s">
        <v>47</v>
      </c>
      <c r="AP349" s="24" t="s">
        <v>48</v>
      </c>
      <c r="AQ349" s="20" t="e">
        <f>AVERAGE(SMALL(AE349:AI349,1),SMALL(AE349:AI349,2))</f>
        <v>#NUM!</v>
      </c>
      <c r="AR349" s="20" t="e">
        <f>IF(R349 &lt;=( AVERAGE(SMALL(AE349:AI349,1),SMALL(AE349:AI349,2))), R349, "")</f>
        <v>#NUM!</v>
      </c>
      <c r="AS349" s="20" t="e">
        <f>AVERAGE(SMALL(AJ349:AM349,1),SMALL(AJ349:AM349,2))</f>
        <v>#NUM!</v>
      </c>
      <c r="AT349" s="20">
        <f>T349*1.075</f>
        <v>0.54825000000000002</v>
      </c>
      <c r="AU349" s="20" t="e">
        <f>U349*1.075</f>
        <v>#VALUE!</v>
      </c>
      <c r="AV349" s="22" t="e">
        <f>MIN(AN349,AT349,AU349)</f>
        <v>#VALUE!</v>
      </c>
      <c r="AW349" s="20" t="s">
        <v>71</v>
      </c>
      <c r="AX349" s="20" t="s">
        <v>72</v>
      </c>
      <c r="AY349" s="25">
        <v>0.54820000000000002</v>
      </c>
      <c r="AZ349" s="27">
        <f>IF(AND(AY349&gt;0,AY349&lt;=10),AY349*0.25,IF(AND(AY349&gt;10,AY349&lt;=50),AY349*0.17,IF(AND(AY349&gt;10,AY349&lt;=100),AY349*0.12,IF(AY349&gt;100,AY349*0.1))))</f>
        <v>0.13705000000000001</v>
      </c>
      <c r="BA349" s="3">
        <f>AZ349+AY349</f>
        <v>0.68525000000000003</v>
      </c>
      <c r="BB349" s="25">
        <f>BA349+BA349*0.08</f>
        <v>0.74007000000000001</v>
      </c>
      <c r="BC349" s="20" t="s">
        <v>12295</v>
      </c>
    </row>
    <row r="350" spans="1:116" s="20" customFormat="1" ht="30" customHeight="1">
      <c r="A350" s="4" t="s">
        <v>564</v>
      </c>
      <c r="B350" s="5">
        <v>348</v>
      </c>
      <c r="C350" s="6">
        <v>2366</v>
      </c>
      <c r="D350" s="6"/>
      <c r="E350" s="3" t="s">
        <v>1173</v>
      </c>
      <c r="F350" s="3" t="s">
        <v>1174</v>
      </c>
      <c r="G350" s="3" t="s">
        <v>1175</v>
      </c>
      <c r="H350" s="3" t="s">
        <v>1176</v>
      </c>
      <c r="I350" s="3" t="s">
        <v>102</v>
      </c>
      <c r="J350" s="3" t="s">
        <v>1178</v>
      </c>
      <c r="K350" s="6"/>
      <c r="L350" s="3"/>
      <c r="M350" s="6">
        <v>12</v>
      </c>
      <c r="N350" s="3" t="s">
        <v>44</v>
      </c>
      <c r="O350" s="3" t="s">
        <v>569</v>
      </c>
      <c r="P350" s="3" t="s">
        <v>638</v>
      </c>
      <c r="Q350" s="3" t="s">
        <v>1177</v>
      </c>
      <c r="R350" s="156">
        <v>1.0900000000000001</v>
      </c>
      <c r="S350" s="22"/>
      <c r="T350" s="23">
        <v>1.01</v>
      </c>
      <c r="U350" s="1" t="s">
        <v>150</v>
      </c>
      <c r="V350" s="21"/>
      <c r="W350" s="22"/>
      <c r="X350" s="22"/>
      <c r="Y350" s="22"/>
      <c r="Z350" s="22"/>
      <c r="AA350" s="22"/>
      <c r="AB350" s="22"/>
      <c r="AC350" s="22"/>
      <c r="AD350" s="22"/>
      <c r="AE350" s="24"/>
      <c r="AN350" s="25">
        <v>1.0900000000000001</v>
      </c>
      <c r="AO350" s="20" t="s">
        <v>47</v>
      </c>
      <c r="AP350" s="24" t="s">
        <v>48</v>
      </c>
      <c r="AQ350" s="20" t="e">
        <f>AVERAGE(SMALL(AE350:AI350,1),SMALL(AE350:AI350,2))</f>
        <v>#NUM!</v>
      </c>
      <c r="AR350" s="20" t="e">
        <f>IF(R350 &lt;=( AVERAGE(SMALL(AE350:AI350,1),SMALL(AE350:AI350,2))), R350, "")</f>
        <v>#NUM!</v>
      </c>
      <c r="AS350" s="20" t="e">
        <f>AVERAGE(SMALL(AJ350:AM350,1),SMALL(AJ350:AM350,2))</f>
        <v>#NUM!</v>
      </c>
      <c r="AT350" s="20">
        <f>T350*1.075</f>
        <v>1.08575</v>
      </c>
      <c r="AU350" s="20" t="e">
        <f>U350*1.075</f>
        <v>#VALUE!</v>
      </c>
      <c r="AV350" s="22" t="e">
        <f>MIN(AN350,AT350,AU350)</f>
        <v>#VALUE!</v>
      </c>
      <c r="AW350" s="26" t="s">
        <v>49</v>
      </c>
      <c r="AX350" s="20" t="s">
        <v>48</v>
      </c>
      <c r="AY350" s="25">
        <v>1.085</v>
      </c>
      <c r="AZ350" s="27">
        <f>IF(AND(AY350&gt;0,AY350&lt;=10),AY350*0.25,IF(AND(AY350&gt;10,AY350&lt;=50),AY350*0.17,IF(AND(AY350&gt;10,AY350&lt;=100),AY350*0.12,IF(AY350&gt;100,AY350*0.1))))</f>
        <v>0.27124999999999999</v>
      </c>
      <c r="BA350" s="3">
        <f>AZ350+AY350</f>
        <v>1.35625</v>
      </c>
      <c r="BB350" s="25">
        <f>BA350+BA350*0.08</f>
        <v>1.46475</v>
      </c>
      <c r="BC350" s="20" t="s">
        <v>12295</v>
      </c>
    </row>
    <row r="351" spans="1:116" s="20" customFormat="1" ht="30" customHeight="1">
      <c r="A351" s="4" t="s">
        <v>564</v>
      </c>
      <c r="B351" s="5">
        <v>349</v>
      </c>
      <c r="C351" s="6">
        <v>84</v>
      </c>
      <c r="D351" s="6"/>
      <c r="E351" s="3" t="s">
        <v>680</v>
      </c>
      <c r="F351" s="3" t="s">
        <v>688</v>
      </c>
      <c r="G351" s="3" t="s">
        <v>682</v>
      </c>
      <c r="H351" s="3" t="s">
        <v>689</v>
      </c>
      <c r="I351" s="3" t="s">
        <v>42</v>
      </c>
      <c r="J351" s="3" t="s">
        <v>396</v>
      </c>
      <c r="K351" s="6"/>
      <c r="L351" s="3"/>
      <c r="M351" s="6">
        <v>30</v>
      </c>
      <c r="N351" s="3" t="s">
        <v>44</v>
      </c>
      <c r="O351" s="3" t="s">
        <v>569</v>
      </c>
      <c r="P351" s="3" t="s">
        <v>646</v>
      </c>
      <c r="Q351" s="3" t="s">
        <v>690</v>
      </c>
      <c r="R351" s="156">
        <v>2.04</v>
      </c>
      <c r="S351" s="22"/>
      <c r="T351" s="23">
        <v>1.71</v>
      </c>
      <c r="U351" s="1">
        <v>1.55</v>
      </c>
      <c r="V351" s="21">
        <v>1.6400999999999999</v>
      </c>
      <c r="W351" s="22"/>
      <c r="X351" s="22"/>
      <c r="Y351" s="22"/>
      <c r="Z351" s="22">
        <v>2.4300000000000002</v>
      </c>
      <c r="AA351" s="22"/>
      <c r="AB351" s="22"/>
      <c r="AC351" s="22"/>
      <c r="AD351" s="22"/>
      <c r="AE351" s="24">
        <v>1.6400999999999999</v>
      </c>
      <c r="AI351" s="20">
        <v>2.4300000000000002</v>
      </c>
      <c r="AN351" s="25">
        <v>1.83</v>
      </c>
      <c r="AO351" s="20" t="s">
        <v>332</v>
      </c>
      <c r="AP351" s="24" t="s">
        <v>333</v>
      </c>
      <c r="AQ351" s="20">
        <f>AVERAGE(SMALL(AE351:AI351,1),SMALL(AE351:AI351,2))</f>
        <v>2.03505</v>
      </c>
      <c r="AR351" s="20" t="str">
        <f>IF(R351 &lt;=( AVERAGE(SMALL(AE351:AI351,1),SMALL(AE351:AI351,2))), R351, "")</f>
        <v/>
      </c>
      <c r="AS351" s="20" t="e">
        <f>AVERAGE(SMALL(AJ351:AM351,1),SMALL(AJ351:AM351,2))</f>
        <v>#NUM!</v>
      </c>
      <c r="AT351" s="20">
        <f>T351*1.075</f>
        <v>1.8382499999999999</v>
      </c>
      <c r="AU351" s="20">
        <f>U351*1.075</f>
        <v>1.66625</v>
      </c>
      <c r="AV351" s="22">
        <f>MIN(AN351,AT351,AU351)</f>
        <v>1.66625</v>
      </c>
      <c r="AW351" s="20" t="s">
        <v>71</v>
      </c>
      <c r="AX351" s="20" t="s">
        <v>72</v>
      </c>
      <c r="AY351" s="25">
        <v>1.67</v>
      </c>
      <c r="AZ351" s="27">
        <f>IF(AND(AY351&gt;0,AY351&lt;=10),AY351*0.25,IF(AND(AY351&gt;10,AY351&lt;=50),AY351*0.17,IF(AND(AY351&gt;10,AY351&lt;=100),AY351*0.12,IF(AY351&gt;100,AY351*0.1))))</f>
        <v>0.41749999999999998</v>
      </c>
      <c r="BA351" s="3">
        <f>AZ351+AY351</f>
        <v>2.0874999999999999</v>
      </c>
      <c r="BB351" s="25">
        <f>BA351+BA351*0.08</f>
        <v>2.2544999999999997</v>
      </c>
      <c r="BC351" s="20" t="s">
        <v>12295</v>
      </c>
    </row>
    <row r="352" spans="1:116" s="20" customFormat="1" ht="30" customHeight="1">
      <c r="A352" s="4" t="s">
        <v>564</v>
      </c>
      <c r="B352" s="5">
        <v>350</v>
      </c>
      <c r="C352" s="6">
        <v>85</v>
      </c>
      <c r="D352" s="6"/>
      <c r="E352" s="3" t="s">
        <v>680</v>
      </c>
      <c r="F352" s="3" t="s">
        <v>684</v>
      </c>
      <c r="G352" s="3" t="s">
        <v>682</v>
      </c>
      <c r="H352" s="3" t="s">
        <v>685</v>
      </c>
      <c r="I352" s="3" t="s">
        <v>42</v>
      </c>
      <c r="J352" s="3" t="s">
        <v>396</v>
      </c>
      <c r="K352" s="6"/>
      <c r="L352" s="3"/>
      <c r="M352" s="6">
        <v>30</v>
      </c>
      <c r="N352" s="3" t="s">
        <v>44</v>
      </c>
      <c r="O352" s="3" t="s">
        <v>569</v>
      </c>
      <c r="P352" s="3" t="s">
        <v>686</v>
      </c>
      <c r="Q352" s="3" t="s">
        <v>687</v>
      </c>
      <c r="R352" s="156">
        <v>2.27</v>
      </c>
      <c r="S352" s="22"/>
      <c r="T352" s="23">
        <v>2.12</v>
      </c>
      <c r="U352" s="1">
        <v>1.65</v>
      </c>
      <c r="V352" s="21">
        <v>1.6585000000000001</v>
      </c>
      <c r="W352" s="22"/>
      <c r="X352" s="22"/>
      <c r="Y352" s="22"/>
      <c r="Z352" s="22">
        <v>2.89</v>
      </c>
      <c r="AA352" s="22"/>
      <c r="AB352" s="22"/>
      <c r="AC352" s="22"/>
      <c r="AD352" s="22"/>
      <c r="AE352" s="24">
        <v>1.6585000000000001</v>
      </c>
      <c r="AN352" s="25">
        <v>2.27</v>
      </c>
      <c r="AO352" s="20" t="s">
        <v>47</v>
      </c>
      <c r="AP352" s="24" t="s">
        <v>48</v>
      </c>
      <c r="AQ352" s="20" t="e">
        <f>AVERAGE(SMALL(AE352:AI352,1),SMALL(AE352:AI352,2))</f>
        <v>#NUM!</v>
      </c>
      <c r="AR352" s="20" t="e">
        <f>IF(R352 &lt;=( AVERAGE(SMALL(AE352:AI352,1),SMALL(AE352:AI352,2))), R352, "")</f>
        <v>#NUM!</v>
      </c>
      <c r="AS352" s="20" t="e">
        <f>AVERAGE(SMALL(AJ352:AM352,1),SMALL(AJ352:AM352,2))</f>
        <v>#NUM!</v>
      </c>
      <c r="AT352" s="20">
        <f>T352*1.075</f>
        <v>2.2789999999999999</v>
      </c>
      <c r="AU352" s="20">
        <f>U352*1.075</f>
        <v>1.7737499999999999</v>
      </c>
      <c r="AV352" s="22">
        <f>MIN(AN352,AT352,AU352)</f>
        <v>1.7737499999999999</v>
      </c>
      <c r="AW352" s="20" t="s">
        <v>71</v>
      </c>
      <c r="AX352" s="20" t="s">
        <v>72</v>
      </c>
      <c r="AY352" s="25">
        <v>1.77</v>
      </c>
      <c r="AZ352" s="27">
        <f>IF(AND(AY352&gt;0,AY352&lt;=10),AY352*0.25,IF(AND(AY352&gt;10,AY352&lt;=50),AY352*0.17,IF(AND(AY352&gt;10,AY352&lt;=100),AY352*0.12,IF(AY352&gt;100,AY352*0.1))))</f>
        <v>0.4425</v>
      </c>
      <c r="BA352" s="3">
        <f>AZ352+AY352</f>
        <v>2.2124999999999999</v>
      </c>
      <c r="BB352" s="25">
        <f>BA352+BA352*0.08</f>
        <v>2.3895</v>
      </c>
      <c r="BC352" s="20" t="s">
        <v>12295</v>
      </c>
    </row>
    <row r="353" spans="1:55" s="20" customFormat="1" ht="30" customHeight="1">
      <c r="A353" s="4" t="s">
        <v>564</v>
      </c>
      <c r="B353" s="5">
        <v>351</v>
      </c>
      <c r="C353" s="6">
        <v>86</v>
      </c>
      <c r="D353" s="6"/>
      <c r="E353" s="3" t="s">
        <v>680</v>
      </c>
      <c r="F353" s="3" t="s">
        <v>681</v>
      </c>
      <c r="G353" s="3" t="s">
        <v>682</v>
      </c>
      <c r="H353" s="3" t="s">
        <v>101</v>
      </c>
      <c r="I353" s="3" t="s">
        <v>42</v>
      </c>
      <c r="J353" s="3" t="s">
        <v>396</v>
      </c>
      <c r="K353" s="6"/>
      <c r="L353" s="3"/>
      <c r="M353" s="6">
        <v>30</v>
      </c>
      <c r="N353" s="3" t="s">
        <v>44</v>
      </c>
      <c r="O353" s="3" t="s">
        <v>569</v>
      </c>
      <c r="P353" s="3" t="s">
        <v>646</v>
      </c>
      <c r="Q353" s="3" t="s">
        <v>683</v>
      </c>
      <c r="R353" s="156">
        <v>2.5</v>
      </c>
      <c r="S353" s="22"/>
      <c r="T353" s="23">
        <v>2.34</v>
      </c>
      <c r="U353" s="1">
        <v>1.5</v>
      </c>
      <c r="V353" s="21"/>
      <c r="W353" s="22">
        <v>1.08</v>
      </c>
      <c r="X353" s="22"/>
      <c r="Y353" s="22"/>
      <c r="Z353" s="22">
        <v>3.92</v>
      </c>
      <c r="AA353" s="22"/>
      <c r="AB353" s="22"/>
      <c r="AC353" s="22"/>
      <c r="AD353" s="22"/>
      <c r="AE353" s="24"/>
      <c r="AF353" s="20">
        <v>1.359</v>
      </c>
      <c r="AI353" s="20">
        <v>3.92</v>
      </c>
      <c r="AN353" s="25">
        <v>2.5</v>
      </c>
      <c r="AO353" s="20" t="s">
        <v>47</v>
      </c>
      <c r="AP353" s="24" t="s">
        <v>48</v>
      </c>
      <c r="AQ353" s="20">
        <f>AVERAGE(SMALL(AE353:AI353,1),SMALL(AE353:AI353,2))</f>
        <v>2.6395</v>
      </c>
      <c r="AR353" s="20">
        <f>IF(R353 &lt;=( AVERAGE(SMALL(AE353:AI353,1),SMALL(AE353:AI353,2))), R353, "")</f>
        <v>2.5</v>
      </c>
      <c r="AS353" s="20" t="e">
        <f>AVERAGE(SMALL(AJ353:AM353,1),SMALL(AJ353:AM353,2))</f>
        <v>#NUM!</v>
      </c>
      <c r="AT353" s="20">
        <f>T353*1.075</f>
        <v>2.5154999999999998</v>
      </c>
      <c r="AU353" s="20">
        <f>U353*1.075</f>
        <v>1.6124999999999998</v>
      </c>
      <c r="AV353" s="22">
        <f>MIN(AN353,AT353,AU353)</f>
        <v>1.6124999999999998</v>
      </c>
      <c r="AW353" s="20" t="s">
        <v>71</v>
      </c>
      <c r="AX353" s="20" t="s">
        <v>72</v>
      </c>
      <c r="AY353" s="25">
        <v>1.6120000000000001</v>
      </c>
      <c r="AZ353" s="27">
        <f>IF(AND(AY353&gt;0,AY353&lt;=10),AY353*0.25,IF(AND(AY353&gt;10,AY353&lt;=50),AY353*0.17,IF(AND(AY353&gt;10,AY353&lt;=100),AY353*0.12,IF(AY353&gt;100,AY353*0.1))))</f>
        <v>0.40300000000000002</v>
      </c>
      <c r="BA353" s="3">
        <f>AZ353+AY353</f>
        <v>2.0150000000000001</v>
      </c>
      <c r="BB353" s="25">
        <f>BA353+BA353*0.08</f>
        <v>2.1762000000000001</v>
      </c>
      <c r="BC353" s="20" t="s">
        <v>12295</v>
      </c>
    </row>
    <row r="354" spans="1:55" s="20" customFormat="1" ht="30" customHeight="1">
      <c r="A354" s="4" t="s">
        <v>564</v>
      </c>
      <c r="B354" s="5">
        <v>352</v>
      </c>
      <c r="C354" s="6">
        <v>7223</v>
      </c>
      <c r="D354" s="6"/>
      <c r="E354" s="3" t="s">
        <v>652</v>
      </c>
      <c r="F354" s="3" t="s">
        <v>653</v>
      </c>
      <c r="G354" s="3" t="s">
        <v>499</v>
      </c>
      <c r="H354" s="3" t="s">
        <v>654</v>
      </c>
      <c r="I354" s="3" t="s">
        <v>42</v>
      </c>
      <c r="J354" s="3" t="s">
        <v>655</v>
      </c>
      <c r="K354" s="6"/>
      <c r="L354" s="3"/>
      <c r="M354" s="6">
        <v>14</v>
      </c>
      <c r="N354" s="3" t="s">
        <v>44</v>
      </c>
      <c r="O354" s="3" t="s">
        <v>569</v>
      </c>
      <c r="P354" s="3" t="s">
        <v>601</v>
      </c>
      <c r="Q354" s="3" t="s">
        <v>656</v>
      </c>
      <c r="R354" s="156">
        <v>3.48</v>
      </c>
      <c r="S354" s="22"/>
      <c r="T354" s="23">
        <v>3.24</v>
      </c>
      <c r="U354" s="1" t="s">
        <v>54</v>
      </c>
      <c r="V354" s="21">
        <v>3.4796</v>
      </c>
      <c r="W354" s="22"/>
      <c r="X354" s="22"/>
      <c r="Y354" s="22"/>
      <c r="Z354" s="22"/>
      <c r="AA354" s="22"/>
      <c r="AB354" s="22"/>
      <c r="AC354" s="22"/>
      <c r="AD354" s="22"/>
      <c r="AE354" s="24">
        <v>3.4796</v>
      </c>
      <c r="AG354" s="20">
        <v>3.46</v>
      </c>
      <c r="AN354" s="25">
        <v>3.4698000000000002</v>
      </c>
      <c r="AO354" s="20" t="s">
        <v>207</v>
      </c>
      <c r="AP354" s="24" t="s">
        <v>208</v>
      </c>
      <c r="AQ354" s="20">
        <f>AVERAGE(SMALL(AE354:AI354,1),SMALL(AE354:AI354,2))</f>
        <v>3.4698000000000002</v>
      </c>
      <c r="AR354" s="20" t="str">
        <f>IF(R354 &lt;=( AVERAGE(SMALL(AE354:AI354,1),SMALL(AE354:AI354,2))), R354, "")</f>
        <v/>
      </c>
      <c r="AS354" s="20" t="e">
        <f>AVERAGE(SMALL(AJ354:AM354,1),SMALL(AJ354:AM354,2))</f>
        <v>#NUM!</v>
      </c>
      <c r="AT354" s="20">
        <f>T354*1.075</f>
        <v>3.4830000000000001</v>
      </c>
      <c r="AU354" s="20" t="e">
        <f>U354*1.075</f>
        <v>#VALUE!</v>
      </c>
      <c r="AV354" s="22" t="e">
        <f>MIN(AN354,AT354,AU354)</f>
        <v>#VALUE!</v>
      </c>
      <c r="AW354" s="20" t="s">
        <v>207</v>
      </c>
      <c r="AX354" s="20" t="s">
        <v>208</v>
      </c>
      <c r="AY354" s="25">
        <v>3.4830000000000001</v>
      </c>
      <c r="AZ354" s="27">
        <f>IF(AND(AY354&gt;0,AY354&lt;=10),AY354*0.25,IF(AND(AY354&gt;10,AY354&lt;=50),AY354*0.17,IF(AND(AY354&gt;10,AY354&lt;=100),AY354*0.12,IF(AY354&gt;100,AY354*0.1))))</f>
        <v>0.87075000000000002</v>
      </c>
      <c r="BA354" s="3">
        <f>AZ354+AY354</f>
        <v>4.3537499999999998</v>
      </c>
      <c r="BB354" s="25">
        <f>BA354+BA354*0.08</f>
        <v>4.7020499999999998</v>
      </c>
      <c r="BC354" s="20" t="s">
        <v>12295</v>
      </c>
    </row>
    <row r="355" spans="1:55" s="20" customFormat="1" ht="30" customHeight="1">
      <c r="A355" s="4" t="s">
        <v>564</v>
      </c>
      <c r="B355" s="5">
        <v>353</v>
      </c>
      <c r="C355" s="6">
        <v>512</v>
      </c>
      <c r="D355" s="6"/>
      <c r="E355" s="3" t="s">
        <v>665</v>
      </c>
      <c r="F355" s="3" t="s">
        <v>668</v>
      </c>
      <c r="G355" s="3" t="s">
        <v>667</v>
      </c>
      <c r="H355" s="3" t="s">
        <v>165</v>
      </c>
      <c r="I355" s="3" t="s">
        <v>42</v>
      </c>
      <c r="J355" s="3" t="s">
        <v>396</v>
      </c>
      <c r="K355" s="6"/>
      <c r="L355" s="3"/>
      <c r="M355" s="6">
        <v>30</v>
      </c>
      <c r="N355" s="3" t="s">
        <v>44</v>
      </c>
      <c r="O355" s="3" t="s">
        <v>569</v>
      </c>
      <c r="P355" s="3" t="s">
        <v>650</v>
      </c>
      <c r="Q355" s="3" t="s">
        <v>669</v>
      </c>
      <c r="R355" s="156">
        <v>6.71</v>
      </c>
      <c r="S355" s="22"/>
      <c r="T355" s="23">
        <v>6.24</v>
      </c>
      <c r="U355" s="1" t="s">
        <v>54</v>
      </c>
      <c r="V355" s="21">
        <v>6.9429999999999996</v>
      </c>
      <c r="W355" s="22">
        <v>6.48</v>
      </c>
      <c r="X355" s="22"/>
      <c r="Y355" s="22"/>
      <c r="Z355" s="22">
        <v>8.36</v>
      </c>
      <c r="AA355" s="22"/>
      <c r="AB355" s="22"/>
      <c r="AC355" s="22"/>
      <c r="AD355" s="22"/>
      <c r="AE355" s="24">
        <v>6.9429999999999996</v>
      </c>
      <c r="AG355" s="20">
        <v>6.9039999999999999</v>
      </c>
      <c r="AN355" s="25">
        <v>6.71</v>
      </c>
      <c r="AO355" s="20" t="s">
        <v>47</v>
      </c>
      <c r="AP355" s="24" t="s">
        <v>48</v>
      </c>
      <c r="AQ355" s="20">
        <f>AVERAGE(SMALL(AE355:AI355,1),SMALL(AE355:AI355,2))</f>
        <v>6.9234999999999998</v>
      </c>
      <c r="AR355" s="20">
        <f>IF(R355 &lt;=( AVERAGE(SMALL(AE355:AI355,1),SMALL(AE355:AI355,2))), R355, "")</f>
        <v>6.71</v>
      </c>
      <c r="AS355" s="20" t="e">
        <f>AVERAGE(SMALL(AJ355:AM355,1),SMALL(AJ355:AM355,2))</f>
        <v>#NUM!</v>
      </c>
      <c r="AT355" s="20">
        <f>T355*1.075</f>
        <v>6.7080000000000002</v>
      </c>
      <c r="AU355" s="20" t="e">
        <f>U355*1.075</f>
        <v>#VALUE!</v>
      </c>
      <c r="AV355" s="22" t="e">
        <f>MIN(AN355,AT355,AU355)</f>
        <v>#VALUE!</v>
      </c>
      <c r="AW355" s="26" t="s">
        <v>49</v>
      </c>
      <c r="AX355" s="26" t="s">
        <v>48</v>
      </c>
      <c r="AY355" s="25">
        <v>6.7080000000000002</v>
      </c>
      <c r="AZ355" s="27">
        <f>IF(AND(AY355&gt;0,AY355&lt;=10),AY355*0.25,IF(AND(AY355&gt;10,AY355&lt;=50),AY355*0.17,IF(AND(AY355&gt;10,AY355&lt;=100),AY355*0.12,IF(AY355&gt;100,AY355*0.1))))</f>
        <v>1.677</v>
      </c>
      <c r="BA355" s="3">
        <f>AZ355+AY355</f>
        <v>8.3849999999999998</v>
      </c>
      <c r="BB355" s="25">
        <f>BA355+BA355*0.08</f>
        <v>9.0557999999999996</v>
      </c>
      <c r="BC355" s="20" t="s">
        <v>12295</v>
      </c>
    </row>
    <row r="356" spans="1:55" s="20" customFormat="1" ht="30" customHeight="1">
      <c r="A356" s="4" t="s">
        <v>564</v>
      </c>
      <c r="B356" s="5">
        <v>354</v>
      </c>
      <c r="C356" s="6">
        <v>10</v>
      </c>
      <c r="D356" s="6"/>
      <c r="E356" s="3" t="s">
        <v>565</v>
      </c>
      <c r="F356" s="3" t="s">
        <v>566</v>
      </c>
      <c r="G356" s="3" t="s">
        <v>567</v>
      </c>
      <c r="H356" s="3" t="s">
        <v>41</v>
      </c>
      <c r="I356" s="3" t="s">
        <v>568</v>
      </c>
      <c r="J356" s="3" t="s">
        <v>396</v>
      </c>
      <c r="K356" s="6"/>
      <c r="L356" s="3"/>
      <c r="M356" s="6">
        <v>30</v>
      </c>
      <c r="N356" s="3" t="s">
        <v>44</v>
      </c>
      <c r="O356" s="3" t="s">
        <v>569</v>
      </c>
      <c r="P356" s="3" t="s">
        <v>570</v>
      </c>
      <c r="Q356" s="3" t="s">
        <v>571</v>
      </c>
      <c r="R356" s="156">
        <v>1.9</v>
      </c>
      <c r="S356" s="22"/>
      <c r="T356" s="23">
        <v>1.63</v>
      </c>
      <c r="U356" s="1">
        <v>0.98</v>
      </c>
      <c r="V356" s="21"/>
      <c r="W356" s="22"/>
      <c r="X356" s="22"/>
      <c r="Y356" s="22"/>
      <c r="Z356" s="22"/>
      <c r="AA356" s="22"/>
      <c r="AB356" s="22"/>
      <c r="AC356" s="22"/>
      <c r="AD356" s="22"/>
      <c r="AE356" s="24"/>
      <c r="AN356" s="25">
        <v>1.74</v>
      </c>
      <c r="AO356" s="20" t="s">
        <v>332</v>
      </c>
      <c r="AP356" s="24" t="s">
        <v>333</v>
      </c>
      <c r="AQ356" s="20" t="e">
        <f>AVERAGE(SMALL(AE356:AI356,1),SMALL(AE356:AI356,2))</f>
        <v>#NUM!</v>
      </c>
      <c r="AR356" s="20" t="e">
        <f>IF(R356 &lt;=( AVERAGE(SMALL(AE356:AI356,1),SMALL(AE356:AI356,2))), R356, "")</f>
        <v>#NUM!</v>
      </c>
      <c r="AS356" s="20" t="e">
        <f>AVERAGE(SMALL(AJ356:AM356,1),SMALL(AJ356:AM356,2))</f>
        <v>#NUM!</v>
      </c>
      <c r="AT356" s="20">
        <f>T356*1.075</f>
        <v>1.7522499999999999</v>
      </c>
      <c r="AU356" s="20">
        <f>U356*1.075</f>
        <v>1.0534999999999999</v>
      </c>
      <c r="AV356" s="22">
        <f>MIN(AN356,AT356,AU356)</f>
        <v>1.0534999999999999</v>
      </c>
      <c r="AW356" s="20" t="s">
        <v>71</v>
      </c>
      <c r="AX356" s="20" t="s">
        <v>72</v>
      </c>
      <c r="AY356" s="25">
        <v>1.0535000000000001</v>
      </c>
      <c r="AZ356" s="27">
        <f>IF(AND(AY356&gt;0,AY356&lt;=10),AY356*0.25,IF(AND(AY356&gt;10,AY356&lt;=50),AY356*0.17,IF(AND(AY356&gt;10,AY356&lt;=100),AY356*0.12,IF(AY356&gt;100,AY356*0.1))))</f>
        <v>0.26337500000000003</v>
      </c>
      <c r="BA356" s="3">
        <f>AZ356+AY356</f>
        <v>1.316875</v>
      </c>
      <c r="BB356" s="25">
        <f>BA356+BA356*0.08</f>
        <v>1.4222250000000001</v>
      </c>
      <c r="BC356" s="20" t="s">
        <v>12295</v>
      </c>
    </row>
    <row r="357" spans="1:55" s="20" customFormat="1" ht="30" customHeight="1">
      <c r="A357" s="4" t="s">
        <v>564</v>
      </c>
      <c r="B357" s="5">
        <v>355</v>
      </c>
      <c r="C357" s="6">
        <v>3597</v>
      </c>
      <c r="D357" s="6"/>
      <c r="E357" s="3" t="s">
        <v>947</v>
      </c>
      <c r="F357" s="3" t="s">
        <v>948</v>
      </c>
      <c r="G357" s="3" t="s">
        <v>714</v>
      </c>
      <c r="H357" s="3" t="s">
        <v>770</v>
      </c>
      <c r="I357" s="3" t="s">
        <v>469</v>
      </c>
      <c r="J357" s="3" t="s">
        <v>949</v>
      </c>
      <c r="K357" s="6">
        <v>100</v>
      </c>
      <c r="L357" s="3" t="s">
        <v>79</v>
      </c>
      <c r="M357" s="6">
        <v>1</v>
      </c>
      <c r="N357" s="3" t="s">
        <v>44</v>
      </c>
      <c r="O357" s="3" t="s">
        <v>569</v>
      </c>
      <c r="P357" s="3" t="s">
        <v>950</v>
      </c>
      <c r="Q357" s="3" t="s">
        <v>951</v>
      </c>
      <c r="R357" s="156">
        <v>1.43</v>
      </c>
      <c r="S357" s="22"/>
      <c r="T357" s="23">
        <v>1.34</v>
      </c>
      <c r="U357" s="1">
        <v>1.2</v>
      </c>
      <c r="V357" s="21"/>
      <c r="W357" s="22"/>
      <c r="X357" s="22"/>
      <c r="Y357" s="22"/>
      <c r="Z357" s="22"/>
      <c r="AA357" s="22"/>
      <c r="AB357" s="22"/>
      <c r="AC357" s="22"/>
      <c r="AD357" s="22"/>
      <c r="AE357" s="24"/>
      <c r="AN357" s="25">
        <v>1.43</v>
      </c>
      <c r="AO357" s="20" t="s">
        <v>47</v>
      </c>
      <c r="AP357" s="24" t="s">
        <v>48</v>
      </c>
      <c r="AQ357" s="20" t="e">
        <f>AVERAGE(SMALL(AE357:AI357,1),SMALL(AE357:AI357,2))</f>
        <v>#NUM!</v>
      </c>
      <c r="AR357" s="20" t="e">
        <f>IF(R357 &lt;=( AVERAGE(SMALL(AE357:AI357,1),SMALL(AE357:AI357,2))), R357, "")</f>
        <v>#NUM!</v>
      </c>
      <c r="AS357" s="20" t="e">
        <f>AVERAGE(SMALL(AJ357:AM357,1),SMALL(AJ357:AM357,2))</f>
        <v>#NUM!</v>
      </c>
      <c r="AT357" s="20">
        <f>T357*1.075</f>
        <v>1.4405000000000001</v>
      </c>
      <c r="AU357" s="20">
        <f>U357*1.075</f>
        <v>1.2899999999999998</v>
      </c>
      <c r="AV357" s="22">
        <f>MIN(AN357,AT357,AU357)</f>
        <v>1.2899999999999998</v>
      </c>
      <c r="AW357" s="20" t="s">
        <v>71</v>
      </c>
      <c r="AX357" s="20" t="s">
        <v>72</v>
      </c>
      <c r="AY357" s="25">
        <v>1.29</v>
      </c>
      <c r="AZ357" s="27">
        <f>IF(AND(AY357&gt;0,AY357&lt;=10),AY357*0.25,IF(AND(AY357&gt;10,AY357&lt;=50),AY357*0.17,IF(AND(AY357&gt;10,AY357&lt;=100),AY357*0.12,IF(AY357&gt;100,AY357*0.1))))</f>
        <v>0.32250000000000001</v>
      </c>
      <c r="BA357" s="3">
        <f>AZ357+AY357</f>
        <v>1.6125</v>
      </c>
      <c r="BB357" s="25">
        <f>BA357+BA357*0.08</f>
        <v>1.7415</v>
      </c>
      <c r="BC357" s="20" t="s">
        <v>12295</v>
      </c>
    </row>
    <row r="358" spans="1:55" s="20" customFormat="1" ht="30" customHeight="1">
      <c r="A358" s="4" t="s">
        <v>564</v>
      </c>
      <c r="B358" s="5">
        <v>356</v>
      </c>
      <c r="C358" s="6">
        <v>3596</v>
      </c>
      <c r="D358" s="6"/>
      <c r="E358" s="3" t="s">
        <v>941</v>
      </c>
      <c r="F358" s="3" t="s">
        <v>956</v>
      </c>
      <c r="G358" s="3" t="s">
        <v>714</v>
      </c>
      <c r="H358" s="3" t="s">
        <v>516</v>
      </c>
      <c r="I358" s="3" t="s">
        <v>42</v>
      </c>
      <c r="J358" s="3" t="s">
        <v>649</v>
      </c>
      <c r="K358" s="6"/>
      <c r="L358" s="3"/>
      <c r="M358" s="6">
        <v>10</v>
      </c>
      <c r="N358" s="3" t="s">
        <v>44</v>
      </c>
      <c r="O358" s="3" t="s">
        <v>569</v>
      </c>
      <c r="P358" s="3" t="s">
        <v>950</v>
      </c>
      <c r="Q358" s="3" t="s">
        <v>957</v>
      </c>
      <c r="R358" s="156">
        <v>1.56</v>
      </c>
      <c r="S358" s="22"/>
      <c r="T358" s="23">
        <v>1.46</v>
      </c>
      <c r="U358" s="1">
        <v>0.93</v>
      </c>
      <c r="V358" s="21"/>
      <c r="W358" s="22"/>
      <c r="X358" s="22"/>
      <c r="Y358" s="22"/>
      <c r="Z358" s="22"/>
      <c r="AA358" s="22"/>
      <c r="AB358" s="22"/>
      <c r="AC358" s="22"/>
      <c r="AD358" s="22"/>
      <c r="AE358" s="24"/>
      <c r="AN358" s="25">
        <v>1.56</v>
      </c>
      <c r="AO358" s="20" t="s">
        <v>47</v>
      </c>
      <c r="AP358" s="24" t="s">
        <v>48</v>
      </c>
      <c r="AQ358" s="20" t="e">
        <f>AVERAGE(SMALL(AE358:AI358,1),SMALL(AE358:AI358,2))</f>
        <v>#NUM!</v>
      </c>
      <c r="AR358" s="20" t="e">
        <f>IF(R358 &lt;=( AVERAGE(SMALL(AE358:AI358,1),SMALL(AE358:AI358,2))), R358, "")</f>
        <v>#NUM!</v>
      </c>
      <c r="AS358" s="20" t="e">
        <f>AVERAGE(SMALL(AJ358:AM358,1),SMALL(AJ358:AM358,2))</f>
        <v>#NUM!</v>
      </c>
      <c r="AT358" s="20">
        <f>T358*1.075</f>
        <v>1.5694999999999999</v>
      </c>
      <c r="AU358" s="20">
        <f>U358*1.075</f>
        <v>0.99975000000000003</v>
      </c>
      <c r="AV358" s="22">
        <f>MIN(AN358,AT358,AU358)</f>
        <v>0.99975000000000003</v>
      </c>
      <c r="AW358" s="20" t="s">
        <v>71</v>
      </c>
      <c r="AX358" s="20" t="s">
        <v>72</v>
      </c>
      <c r="AY358" s="25">
        <v>0.99970000000000003</v>
      </c>
      <c r="AZ358" s="27">
        <f>IF(AND(AY358&gt;0,AY358&lt;=10),AY358*0.25,IF(AND(AY358&gt;10,AY358&lt;=50),AY358*0.17,IF(AND(AY358&gt;10,AY358&lt;=100),AY358*0.12,IF(AY358&gt;100,AY358*0.1))))</f>
        <v>0.24992500000000001</v>
      </c>
      <c r="BA358" s="3">
        <f>AZ358+AY358</f>
        <v>1.249625</v>
      </c>
      <c r="BB358" s="25">
        <f>BA358+BA358*0.08</f>
        <v>1.3495949999999999</v>
      </c>
      <c r="BC358" s="20" t="s">
        <v>12295</v>
      </c>
    </row>
    <row r="359" spans="1:55" s="20" customFormat="1" ht="30" customHeight="1">
      <c r="A359" s="4" t="s">
        <v>564</v>
      </c>
      <c r="B359" s="5">
        <v>357</v>
      </c>
      <c r="C359" s="6">
        <v>3598</v>
      </c>
      <c r="D359" s="6"/>
      <c r="E359" s="3" t="s">
        <v>958</v>
      </c>
      <c r="F359" s="3" t="s">
        <v>956</v>
      </c>
      <c r="G359" s="3" t="s">
        <v>714</v>
      </c>
      <c r="H359" s="3" t="s">
        <v>126</v>
      </c>
      <c r="I359" s="3" t="s">
        <v>42</v>
      </c>
      <c r="J359" s="3" t="s">
        <v>649</v>
      </c>
      <c r="K359" s="6"/>
      <c r="L359" s="3"/>
      <c r="M359" s="6">
        <v>10</v>
      </c>
      <c r="N359" s="3" t="s">
        <v>44</v>
      </c>
      <c r="O359" s="3" t="s">
        <v>569</v>
      </c>
      <c r="P359" s="3" t="s">
        <v>950</v>
      </c>
      <c r="Q359" s="3" t="s">
        <v>959</v>
      </c>
      <c r="R359" s="156">
        <v>1.9</v>
      </c>
      <c r="S359" s="22"/>
      <c r="T359" s="23">
        <v>1.0900000000000001</v>
      </c>
      <c r="U359" s="1">
        <v>1.0900000000000001</v>
      </c>
      <c r="V359" s="21"/>
      <c r="W359" s="22"/>
      <c r="X359" s="22"/>
      <c r="Y359" s="22"/>
      <c r="Z359" s="22"/>
      <c r="AA359" s="22"/>
      <c r="AB359" s="22"/>
      <c r="AC359" s="22"/>
      <c r="AD359" s="22"/>
      <c r="AE359" s="24"/>
      <c r="AN359" s="25">
        <v>0.64800000000000002</v>
      </c>
      <c r="AO359" s="20" t="s">
        <v>332</v>
      </c>
      <c r="AP359" s="24" t="s">
        <v>333</v>
      </c>
      <c r="AQ359" s="20" t="e">
        <f>AVERAGE(SMALL(AE359:AI359,1),SMALL(AE359:AI359,2))</f>
        <v>#NUM!</v>
      </c>
      <c r="AR359" s="20" t="e">
        <f>IF(R359 &lt;=( AVERAGE(SMALL(AE359:AI359,1),SMALL(AE359:AI359,2))), R359, "")</f>
        <v>#NUM!</v>
      </c>
      <c r="AS359" s="20" t="e">
        <f>AVERAGE(SMALL(AJ359:AM359,1),SMALL(AJ359:AM359,2))</f>
        <v>#NUM!</v>
      </c>
      <c r="AT359" s="20">
        <f>T359*1.075</f>
        <v>1.1717500000000001</v>
      </c>
      <c r="AU359" s="20">
        <f>U359*1.075</f>
        <v>1.1717500000000001</v>
      </c>
      <c r="AV359" s="22">
        <f>MIN(AN359,AT359,AU359)</f>
        <v>0.64800000000000002</v>
      </c>
      <c r="AW359" s="20" t="s">
        <v>332</v>
      </c>
      <c r="AX359" s="20" t="s">
        <v>333</v>
      </c>
      <c r="AY359" s="25">
        <v>0.45</v>
      </c>
      <c r="AZ359" s="27">
        <f>IF(AND(AY359&gt;0,AY359&lt;=10),AY359*0.25,IF(AND(AY359&gt;10,AY359&lt;=50),AY359*0.17,IF(AND(AY359&gt;10,AY359&lt;=100),AY359*0.12,IF(AY359&gt;100,AY359*0.1))))</f>
        <v>0.1125</v>
      </c>
      <c r="BA359" s="3">
        <f>AZ359+AY359</f>
        <v>0.5625</v>
      </c>
      <c r="BB359" s="25">
        <f>BA359+BA359*0.08</f>
        <v>0.60750000000000004</v>
      </c>
      <c r="BC359" s="20" t="s">
        <v>12295</v>
      </c>
    </row>
    <row r="360" spans="1:55" s="20" customFormat="1" ht="30" customHeight="1">
      <c r="A360" s="4" t="s">
        <v>564</v>
      </c>
      <c r="B360" s="5">
        <v>358</v>
      </c>
      <c r="C360" s="116">
        <v>3676</v>
      </c>
      <c r="D360" s="116"/>
      <c r="E360" s="3" t="s">
        <v>718</v>
      </c>
      <c r="F360" s="3" t="s">
        <v>719</v>
      </c>
      <c r="G360" s="3" t="s">
        <v>720</v>
      </c>
      <c r="H360" s="3" t="s">
        <v>721</v>
      </c>
      <c r="I360" s="3" t="s">
        <v>296</v>
      </c>
      <c r="J360" s="3" t="s">
        <v>722</v>
      </c>
      <c r="K360" s="6"/>
      <c r="L360" s="3"/>
      <c r="M360" s="6">
        <v>24</v>
      </c>
      <c r="N360" s="3" t="s">
        <v>44</v>
      </c>
      <c r="O360" s="3" t="s">
        <v>569</v>
      </c>
      <c r="P360" s="3" t="s">
        <v>608</v>
      </c>
      <c r="Q360" s="3" t="s">
        <v>723</v>
      </c>
      <c r="R360" s="156">
        <v>2.29</v>
      </c>
      <c r="S360" s="22"/>
      <c r="T360" s="23">
        <v>2.14</v>
      </c>
      <c r="U360" s="1">
        <v>1.28</v>
      </c>
      <c r="V360" s="21"/>
      <c r="W360" s="22">
        <v>2.29</v>
      </c>
      <c r="X360" s="22"/>
      <c r="Y360" s="22"/>
      <c r="Z360" s="22"/>
      <c r="AA360" s="22"/>
      <c r="AB360" s="22"/>
      <c r="AC360" s="22"/>
      <c r="AD360" s="22"/>
      <c r="AE360" s="24"/>
      <c r="AN360" s="25">
        <v>2.29</v>
      </c>
      <c r="AO360" s="20" t="s">
        <v>47</v>
      </c>
      <c r="AP360" s="24" t="s">
        <v>48</v>
      </c>
      <c r="AQ360" s="20" t="e">
        <f>AVERAGE(SMALL(AE360:AI360,1),SMALL(AE360:AI360,2))</f>
        <v>#NUM!</v>
      </c>
      <c r="AR360" s="20" t="e">
        <f>IF(R360 &lt;=( AVERAGE(SMALL(AE360:AI360,1),SMALL(AE360:AI360,2))), R360, "")</f>
        <v>#NUM!</v>
      </c>
      <c r="AS360" s="20" t="e">
        <f>AVERAGE(SMALL(AJ360:AM360,1),SMALL(AJ360:AM360,2))</f>
        <v>#NUM!</v>
      </c>
      <c r="AT360" s="20">
        <f>T360*1.075</f>
        <v>2.3005</v>
      </c>
      <c r="AU360" s="20">
        <f>U360*1.075</f>
        <v>1.3759999999999999</v>
      </c>
      <c r="AV360" s="22">
        <f>MIN(AN360,AT360,AU360)</f>
        <v>1.3759999999999999</v>
      </c>
      <c r="AW360" s="20" t="s">
        <v>71</v>
      </c>
      <c r="AX360" s="20" t="s">
        <v>72</v>
      </c>
      <c r="AY360" s="25">
        <v>1.38</v>
      </c>
      <c r="AZ360" s="27">
        <f>IF(AND(AY360&gt;0,AY360&lt;=10),AY360*0.25,IF(AND(AY360&gt;10,AY360&lt;=50),AY360*0.17,IF(AND(AY360&gt;10,AY360&lt;=100),AY360*0.12,IF(AY360&gt;100,AY360*0.1))))</f>
        <v>0.34499999999999997</v>
      </c>
      <c r="BA360" s="3">
        <f>AZ360+AY360</f>
        <v>1.7249999999999999</v>
      </c>
      <c r="BB360" s="25">
        <f>BA360+BA360*0.08</f>
        <v>1.8629999999999998</v>
      </c>
      <c r="BC360" s="20" t="s">
        <v>12295</v>
      </c>
    </row>
    <row r="361" spans="1:55" s="20" customFormat="1" ht="30" customHeight="1">
      <c r="A361" s="4" t="s">
        <v>564</v>
      </c>
      <c r="B361" s="5">
        <v>359</v>
      </c>
      <c r="C361" s="6">
        <v>3948</v>
      </c>
      <c r="D361" s="6"/>
      <c r="E361" s="3" t="s">
        <v>1294</v>
      </c>
      <c r="F361" s="3" t="s">
        <v>1295</v>
      </c>
      <c r="G361" s="3" t="s">
        <v>1296</v>
      </c>
      <c r="H361" s="3" t="s">
        <v>908</v>
      </c>
      <c r="I361" s="3" t="s">
        <v>223</v>
      </c>
      <c r="J361" s="3" t="s">
        <v>1297</v>
      </c>
      <c r="K361" s="6"/>
      <c r="L361" s="3"/>
      <c r="M361" s="6">
        <v>20</v>
      </c>
      <c r="N361" s="3" t="s">
        <v>44</v>
      </c>
      <c r="O361" s="3" t="s">
        <v>569</v>
      </c>
      <c r="P361" s="3" t="s">
        <v>1298</v>
      </c>
      <c r="Q361" s="3" t="s">
        <v>1299</v>
      </c>
      <c r="R361" s="156">
        <v>1.88</v>
      </c>
      <c r="S361" s="22"/>
      <c r="T361" s="23">
        <v>1.57</v>
      </c>
      <c r="U361" s="1">
        <v>1.0900000000000001</v>
      </c>
      <c r="V361" s="21">
        <v>1.88</v>
      </c>
      <c r="W361" s="22"/>
      <c r="X361" s="22"/>
      <c r="Y361" s="22"/>
      <c r="Z361" s="22"/>
      <c r="AA361" s="22"/>
      <c r="AB361" s="22"/>
      <c r="AC361" s="22"/>
      <c r="AD361" s="22"/>
      <c r="AE361" s="24">
        <v>1.88</v>
      </c>
      <c r="AG361" s="20">
        <v>1.8694999999999999</v>
      </c>
      <c r="AH361" s="20">
        <v>1.5</v>
      </c>
      <c r="AN361" s="25">
        <v>1.68475</v>
      </c>
      <c r="AO361" s="20" t="s">
        <v>207</v>
      </c>
      <c r="AP361" s="24" t="s">
        <v>208</v>
      </c>
      <c r="AQ361" s="20">
        <f>AVERAGE(SMALL(AE361:AI361,1),SMALL(AE361:AI361,2))</f>
        <v>1.68475</v>
      </c>
      <c r="AR361" s="20" t="str">
        <f>IF(R361 &lt;=( AVERAGE(SMALL(AE361:AI361,1),SMALL(AE361:AI361,2))), R361, "")</f>
        <v/>
      </c>
      <c r="AS361" s="20" t="e">
        <f>AVERAGE(SMALL(AJ361:AM361,1),SMALL(AJ361:AM361,2))</f>
        <v>#NUM!</v>
      </c>
      <c r="AT361" s="20">
        <f>T361*1.075</f>
        <v>1.6877500000000001</v>
      </c>
      <c r="AU361" s="20">
        <f>U361*1.075</f>
        <v>1.1717500000000001</v>
      </c>
      <c r="AV361" s="22">
        <f>MIN(AN361,AT361,AU361)</f>
        <v>1.1717500000000001</v>
      </c>
      <c r="AW361" s="20" t="s">
        <v>71</v>
      </c>
      <c r="AX361" s="20" t="s">
        <v>72</v>
      </c>
      <c r="AY361" s="25">
        <v>1.17</v>
      </c>
      <c r="AZ361" s="27">
        <f>IF(AND(AY361&gt;0,AY361&lt;=10),AY361*0.25,IF(AND(AY361&gt;10,AY361&lt;=50),AY361*0.17,IF(AND(AY361&gt;10,AY361&lt;=100),AY361*0.12,IF(AY361&gt;100,AY361*0.1))))</f>
        <v>0.29249999999999998</v>
      </c>
      <c r="BA361" s="3">
        <f>AZ361+AY361</f>
        <v>1.4624999999999999</v>
      </c>
      <c r="BB361" s="25">
        <f>BA361+BA361*0.08</f>
        <v>1.5794999999999999</v>
      </c>
      <c r="BC361" s="20" t="s">
        <v>12295</v>
      </c>
    </row>
    <row r="362" spans="1:55" s="20" customFormat="1" ht="30" customHeight="1">
      <c r="A362" s="4" t="s">
        <v>564</v>
      </c>
      <c r="B362" s="5">
        <v>360</v>
      </c>
      <c r="C362" s="6">
        <v>3975</v>
      </c>
      <c r="D362" s="6"/>
      <c r="E362" s="3" t="s">
        <v>1294</v>
      </c>
      <c r="F362" s="3" t="s">
        <v>1300</v>
      </c>
      <c r="G362" s="3" t="s">
        <v>1296</v>
      </c>
      <c r="H362" s="3" t="s">
        <v>41</v>
      </c>
      <c r="I362" s="3" t="s">
        <v>42</v>
      </c>
      <c r="J362" s="3" t="s">
        <v>1301</v>
      </c>
      <c r="K362" s="6"/>
      <c r="L362" s="3"/>
      <c r="M362" s="6">
        <v>50</v>
      </c>
      <c r="N362" s="3" t="s">
        <v>44</v>
      </c>
      <c r="O362" s="3" t="s">
        <v>569</v>
      </c>
      <c r="P362" s="3" t="s">
        <v>608</v>
      </c>
      <c r="Q362" s="3" t="s">
        <v>1302</v>
      </c>
      <c r="R362" s="156">
        <v>0.69</v>
      </c>
      <c r="S362" s="22"/>
      <c r="T362" s="23">
        <v>0.64</v>
      </c>
      <c r="U362" s="1">
        <v>0.85</v>
      </c>
      <c r="V362" s="21">
        <v>0.68569999999999998</v>
      </c>
      <c r="W362" s="22"/>
      <c r="X362" s="22"/>
      <c r="Y362" s="22"/>
      <c r="Z362" s="22"/>
      <c r="AA362" s="22"/>
      <c r="AB362" s="22"/>
      <c r="AC362" s="22"/>
      <c r="AD362" s="22"/>
      <c r="AE362" s="24">
        <v>0.68569999999999998</v>
      </c>
      <c r="AG362" s="20">
        <v>0.68188000000000004</v>
      </c>
      <c r="AN362" s="25">
        <v>0.68379000000000001</v>
      </c>
      <c r="AO362" s="20" t="s">
        <v>207</v>
      </c>
      <c r="AP362" s="24" t="s">
        <v>208</v>
      </c>
      <c r="AQ362" s="20">
        <f>AVERAGE(SMALL(AE362:AI362,1),SMALL(AE362:AI362,2))</f>
        <v>0.68379000000000001</v>
      </c>
      <c r="AR362" s="20" t="str">
        <f>IF(R362 &lt;=( AVERAGE(SMALL(AE362:AI362,1),SMALL(AE362:AI362,2))), R362, "")</f>
        <v/>
      </c>
      <c r="AS362" s="20" t="e">
        <f>AVERAGE(SMALL(AJ362:AM362,1),SMALL(AJ362:AM362,2))</f>
        <v>#NUM!</v>
      </c>
      <c r="AT362" s="20">
        <f>T362*1.075</f>
        <v>0.68799999999999994</v>
      </c>
      <c r="AU362" s="20">
        <f>U362*1.075</f>
        <v>0.91374999999999995</v>
      </c>
      <c r="AV362" s="22">
        <f>MIN(AN362,AT362,AU362)</f>
        <v>0.68379000000000001</v>
      </c>
      <c r="AW362" s="26" t="s">
        <v>49</v>
      </c>
      <c r="AX362" s="20" t="s">
        <v>48</v>
      </c>
      <c r="AY362" s="25">
        <v>0.69</v>
      </c>
      <c r="AZ362" s="27">
        <f>IF(AND(AY362&gt;0,AY362&lt;=10),AY362*0.25,IF(AND(AY362&gt;10,AY362&lt;=50),AY362*0.17,IF(AND(AY362&gt;10,AY362&lt;=100),AY362*0.12,IF(AY362&gt;100,AY362*0.1))))</f>
        <v>0.17249999999999999</v>
      </c>
      <c r="BA362" s="3">
        <f>AZ362+AY362</f>
        <v>0.86249999999999993</v>
      </c>
      <c r="BB362" s="25">
        <f>BA362+BA362*0.08</f>
        <v>0.93149999999999988</v>
      </c>
      <c r="BC362" s="20" t="s">
        <v>12295</v>
      </c>
    </row>
    <row r="363" spans="1:55" s="20" customFormat="1" ht="30" customHeight="1">
      <c r="A363" s="4" t="s">
        <v>564</v>
      </c>
      <c r="B363" s="5">
        <v>361</v>
      </c>
      <c r="C363" s="6">
        <v>3992</v>
      </c>
      <c r="D363" s="6"/>
      <c r="E363" s="3" t="s">
        <v>799</v>
      </c>
      <c r="F363" s="3" t="s">
        <v>800</v>
      </c>
      <c r="G363" s="3" t="s">
        <v>801</v>
      </c>
      <c r="H363" s="3" t="s">
        <v>41</v>
      </c>
      <c r="I363" s="3" t="s">
        <v>102</v>
      </c>
      <c r="J363" s="3" t="s">
        <v>600</v>
      </c>
      <c r="K363" s="6"/>
      <c r="L363" s="3"/>
      <c r="M363" s="6">
        <v>30</v>
      </c>
      <c r="N363" s="3" t="s">
        <v>44</v>
      </c>
      <c r="O363" s="3" t="s">
        <v>569</v>
      </c>
      <c r="P363" s="3" t="s">
        <v>608</v>
      </c>
      <c r="Q363" s="3" t="s">
        <v>802</v>
      </c>
      <c r="R363" s="156">
        <v>4.2300000000000004</v>
      </c>
      <c r="S363" s="22"/>
      <c r="T363" s="23">
        <v>3.95</v>
      </c>
      <c r="U363" s="1">
        <v>2.38</v>
      </c>
      <c r="V363" s="21"/>
      <c r="W363" s="22">
        <v>4.2275999999999998</v>
      </c>
      <c r="X363" s="22"/>
      <c r="Y363" s="22"/>
      <c r="Z363" s="22"/>
      <c r="AA363" s="22"/>
      <c r="AB363" s="22"/>
      <c r="AC363" s="22"/>
      <c r="AD363" s="22"/>
      <c r="AE363" s="24"/>
      <c r="AG363" s="20">
        <v>4.2039999999999997</v>
      </c>
      <c r="AN363" s="25">
        <v>4.2300000000000004</v>
      </c>
      <c r="AO363" s="20" t="s">
        <v>47</v>
      </c>
      <c r="AP363" s="24" t="s">
        <v>48</v>
      </c>
      <c r="AQ363" s="20" t="e">
        <f>AVERAGE(SMALL(AE363:AI363,1),SMALL(AE363:AI363,2))</f>
        <v>#NUM!</v>
      </c>
      <c r="AR363" s="20" t="e">
        <f>IF(R363 &lt;=( AVERAGE(SMALL(AE363:AI363,1),SMALL(AE363:AI363,2))), R363, "")</f>
        <v>#NUM!</v>
      </c>
      <c r="AS363" s="20" t="e">
        <f>AVERAGE(SMALL(AJ363:AM363,1),SMALL(AJ363:AM363,2))</f>
        <v>#NUM!</v>
      </c>
      <c r="AT363" s="20">
        <f>T363*1.075</f>
        <v>4.2462499999999999</v>
      </c>
      <c r="AU363" s="20">
        <f>U363*1.075</f>
        <v>2.5585</v>
      </c>
      <c r="AV363" s="22">
        <f>MIN(AN363,AT363,AU363)</f>
        <v>2.5585</v>
      </c>
      <c r="AW363" s="20" t="s">
        <v>71</v>
      </c>
      <c r="AX363" s="20" t="s">
        <v>72</v>
      </c>
      <c r="AY363" s="25">
        <v>2.5579999999999998</v>
      </c>
      <c r="AZ363" s="27">
        <f>IF(AND(AY363&gt;0,AY363&lt;=10),AY363*0.25,IF(AND(AY363&gt;10,AY363&lt;=50),AY363*0.17,IF(AND(AY363&gt;10,AY363&lt;=100),AY363*0.12,IF(AY363&gt;100,AY363*0.1))))</f>
        <v>0.63949999999999996</v>
      </c>
      <c r="BA363" s="3">
        <f>AZ363+AY363</f>
        <v>3.1974999999999998</v>
      </c>
      <c r="BB363" s="25">
        <f>BA363+BA363*0.08</f>
        <v>3.4532999999999996</v>
      </c>
      <c r="BC363" s="20" t="s">
        <v>12295</v>
      </c>
    </row>
    <row r="364" spans="1:55" s="20" customFormat="1" ht="30" customHeight="1">
      <c r="A364" s="4" t="s">
        <v>564</v>
      </c>
      <c r="B364" s="5">
        <v>362</v>
      </c>
      <c r="C364" s="6">
        <v>824</v>
      </c>
      <c r="D364" s="6"/>
      <c r="E364" s="3" t="s">
        <v>774</v>
      </c>
      <c r="F364" s="3" t="s">
        <v>784</v>
      </c>
      <c r="G364" s="3" t="s">
        <v>776</v>
      </c>
      <c r="H364" s="3" t="s">
        <v>41</v>
      </c>
      <c r="I364" s="3" t="s">
        <v>42</v>
      </c>
      <c r="J364" s="3" t="s">
        <v>649</v>
      </c>
      <c r="K364" s="6"/>
      <c r="L364" s="3"/>
      <c r="M364" s="6">
        <v>10</v>
      </c>
      <c r="N364" s="3" t="s">
        <v>44</v>
      </c>
      <c r="O364" s="3" t="s">
        <v>569</v>
      </c>
      <c r="P364" s="3" t="s">
        <v>646</v>
      </c>
      <c r="Q364" s="3" t="s">
        <v>785</v>
      </c>
      <c r="R364" s="156">
        <v>4.3899999999999997</v>
      </c>
      <c r="S364" s="22"/>
      <c r="T364" s="23">
        <v>4.08</v>
      </c>
      <c r="U364" s="1" t="s">
        <v>54</v>
      </c>
      <c r="V364" s="21">
        <v>3.39</v>
      </c>
      <c r="W364" s="22"/>
      <c r="X364" s="22"/>
      <c r="Y364" s="22"/>
      <c r="Z364" s="22">
        <v>4.3899999999999997</v>
      </c>
      <c r="AA364" s="22"/>
      <c r="AB364" s="22"/>
      <c r="AC364" s="22"/>
      <c r="AD364" s="22"/>
      <c r="AE364" s="24">
        <v>3.39</v>
      </c>
      <c r="AG364" s="20">
        <v>4.3658999999999999</v>
      </c>
      <c r="AI364" s="20">
        <v>4.3899999999999997</v>
      </c>
      <c r="AN364" s="25">
        <v>3.8779499999999998</v>
      </c>
      <c r="AO364" s="20" t="s">
        <v>207</v>
      </c>
      <c r="AP364" s="24" t="s">
        <v>208</v>
      </c>
      <c r="AQ364" s="20">
        <f>AVERAGE(SMALL(AE364:AI364,1),SMALL(AE364:AI364,2))</f>
        <v>3.8779500000000002</v>
      </c>
      <c r="AR364" s="20" t="str">
        <f>IF(R364 &lt;=( AVERAGE(SMALL(AE364:AI364,1),SMALL(AE364:AI364,2))), R364, "")</f>
        <v/>
      </c>
      <c r="AS364" s="20" t="e">
        <f>AVERAGE(SMALL(AJ364:AM364,1),SMALL(AJ364:AM364,2))</f>
        <v>#NUM!</v>
      </c>
      <c r="AT364" s="20">
        <f>T364*1.075</f>
        <v>4.3860000000000001</v>
      </c>
      <c r="AU364" s="20" t="e">
        <f>U364*1.075</f>
        <v>#VALUE!</v>
      </c>
      <c r="AV364" s="22" t="e">
        <f>MIN(AN364,AT364,AU364)</f>
        <v>#VALUE!</v>
      </c>
      <c r="AW364" s="20" t="s">
        <v>209</v>
      </c>
      <c r="AX364" s="20" t="s">
        <v>208</v>
      </c>
      <c r="AY364" s="25">
        <v>3.88</v>
      </c>
      <c r="AZ364" s="27">
        <f>IF(AND(AY364&gt;0,AY364&lt;=10),AY364*0.25,IF(AND(AY364&gt;10,AY364&lt;=50),AY364*0.17,IF(AND(AY364&gt;10,AY364&lt;=100),AY364*0.12,IF(AY364&gt;100,AY364*0.1))))</f>
        <v>0.97</v>
      </c>
      <c r="BA364" s="3">
        <f>AZ364+AY364</f>
        <v>4.8499999999999996</v>
      </c>
      <c r="BB364" s="25">
        <f>BA364+BA364*0.08</f>
        <v>5.2379999999999995</v>
      </c>
      <c r="BC364" s="20" t="s">
        <v>12295</v>
      </c>
    </row>
    <row r="365" spans="1:55" s="20" customFormat="1" ht="30" customHeight="1">
      <c r="A365" s="4" t="s">
        <v>564</v>
      </c>
      <c r="B365" s="5">
        <v>363</v>
      </c>
      <c r="C365" s="6">
        <v>824</v>
      </c>
      <c r="D365" s="6"/>
      <c r="E365" s="3" t="s">
        <v>774</v>
      </c>
      <c r="F365" s="3" t="s">
        <v>784</v>
      </c>
      <c r="G365" s="3" t="s">
        <v>776</v>
      </c>
      <c r="H365" s="3" t="s">
        <v>41</v>
      </c>
      <c r="I365" s="3" t="s">
        <v>42</v>
      </c>
      <c r="J365" s="3" t="s">
        <v>103</v>
      </c>
      <c r="K365" s="6"/>
      <c r="L365" s="3"/>
      <c r="M365" s="6">
        <v>20</v>
      </c>
      <c r="N365" s="3" t="s">
        <v>44</v>
      </c>
      <c r="O365" s="3" t="s">
        <v>569</v>
      </c>
      <c r="P365" s="3" t="s">
        <v>646</v>
      </c>
      <c r="Q365" s="3" t="s">
        <v>785</v>
      </c>
      <c r="R365" s="156">
        <v>8.7799999999999994</v>
      </c>
      <c r="S365" s="22"/>
      <c r="T365" s="23">
        <v>8.17</v>
      </c>
      <c r="U365" s="1" t="s">
        <v>54</v>
      </c>
      <c r="V365" s="21">
        <v>8.7799999999999994</v>
      </c>
      <c r="W365" s="22"/>
      <c r="X365" s="22"/>
      <c r="Y365" s="22"/>
      <c r="Z365" s="22">
        <v>8.77</v>
      </c>
      <c r="AA365" s="22"/>
      <c r="AB365" s="22"/>
      <c r="AC365" s="22"/>
      <c r="AD365" s="22"/>
      <c r="AE365" s="24">
        <v>8.7799999999999994</v>
      </c>
      <c r="AG365" s="20">
        <v>8.7317999999999998</v>
      </c>
      <c r="AI365" s="20">
        <v>8.77</v>
      </c>
      <c r="AN365" s="25">
        <v>8.7508999999999997</v>
      </c>
      <c r="AO365" s="20" t="s">
        <v>47</v>
      </c>
      <c r="AP365" s="24" t="s">
        <v>48</v>
      </c>
      <c r="AQ365" s="20">
        <f>AVERAGE(SMALL(AE365:AI365,1),SMALL(AE365:AI365,2))</f>
        <v>8.7508999999999997</v>
      </c>
      <c r="AR365" s="20" t="str">
        <f>IF(R365 &lt;=( AVERAGE(SMALL(AE365:AI365,1),SMALL(AE365:AI365,2))), R365, "")</f>
        <v/>
      </c>
      <c r="AS365" s="20" t="e">
        <f>AVERAGE(SMALL(AJ365:AM365,1),SMALL(AJ365:AM365,2))</f>
        <v>#NUM!</v>
      </c>
      <c r="AT365" s="20">
        <f>T365*1.075</f>
        <v>8.7827500000000001</v>
      </c>
      <c r="AU365" s="20" t="e">
        <f>U365*1.075</f>
        <v>#VALUE!</v>
      </c>
      <c r="AV365" s="22" t="e">
        <f>MIN(AN365,AT365,AU365)</f>
        <v>#VALUE!</v>
      </c>
      <c r="AW365" s="26" t="s">
        <v>49</v>
      </c>
      <c r="AX365" s="26" t="s">
        <v>48</v>
      </c>
      <c r="AY365" s="25">
        <v>8.75</v>
      </c>
      <c r="AZ365" s="27">
        <f>IF(AND(AY365&gt;0,AY365&lt;=10),AY365*0.25,IF(AND(AY365&gt;10,AY365&lt;=50),AY365*0.17,IF(AND(AY365&gt;10,AY365&lt;=100),AY365*0.12,IF(AY365&gt;100,AY365*0.1))))</f>
        <v>2.1875</v>
      </c>
      <c r="BA365" s="3">
        <f>AZ365+AY365</f>
        <v>10.9375</v>
      </c>
      <c r="BB365" s="25">
        <f>BA365+BA365*0.08</f>
        <v>11.8125</v>
      </c>
      <c r="BC365" s="20" t="s">
        <v>12295</v>
      </c>
    </row>
    <row r="366" spans="1:55" s="20" customFormat="1" ht="30" customHeight="1">
      <c r="A366" s="4" t="s">
        <v>564</v>
      </c>
      <c r="B366" s="5">
        <v>364</v>
      </c>
      <c r="C366" s="116">
        <v>789</v>
      </c>
      <c r="D366" s="116"/>
      <c r="E366" s="3" t="s">
        <v>990</v>
      </c>
      <c r="F366" s="3" t="s">
        <v>252</v>
      </c>
      <c r="G366" s="3" t="s">
        <v>253</v>
      </c>
      <c r="H366" s="3" t="s">
        <v>138</v>
      </c>
      <c r="I366" s="3" t="s">
        <v>42</v>
      </c>
      <c r="J366" s="3" t="s">
        <v>992</v>
      </c>
      <c r="K366" s="6"/>
      <c r="L366" s="3"/>
      <c r="M366" s="6">
        <v>60</v>
      </c>
      <c r="N366" s="3" t="s">
        <v>44</v>
      </c>
      <c r="O366" s="3" t="s">
        <v>569</v>
      </c>
      <c r="P366" s="3" t="s">
        <v>646</v>
      </c>
      <c r="Q366" s="3" t="s">
        <v>995</v>
      </c>
      <c r="R366" s="156">
        <v>9</v>
      </c>
      <c r="S366" s="22"/>
      <c r="T366" s="23">
        <v>6.98</v>
      </c>
      <c r="U366" s="1">
        <v>5.66</v>
      </c>
      <c r="V366" s="21">
        <v>7.49</v>
      </c>
      <c r="W366" s="22"/>
      <c r="X366" s="22"/>
      <c r="Y366" s="22"/>
      <c r="Z366" s="22">
        <v>17.2</v>
      </c>
      <c r="AA366" s="22"/>
      <c r="AB366" s="22"/>
      <c r="AC366" s="22"/>
      <c r="AD366" s="22"/>
      <c r="AE366" s="24">
        <v>7.49</v>
      </c>
      <c r="AG366" s="20">
        <v>7.4539999999999997</v>
      </c>
      <c r="AI366" s="20">
        <v>17.2</v>
      </c>
      <c r="AN366" s="25">
        <v>7.4720000000000004</v>
      </c>
      <c r="AO366" s="20" t="s">
        <v>207</v>
      </c>
      <c r="AP366" s="24" t="s">
        <v>208</v>
      </c>
      <c r="AQ366" s="20">
        <f>AVERAGE(SMALL(AE366:AI366,1),SMALL(AE366:AI366,2))</f>
        <v>7.4719999999999995</v>
      </c>
      <c r="AR366" s="20" t="str">
        <f>IF(R366 &lt;=( AVERAGE(SMALL(AE366:AI366,1),SMALL(AE366:AI366,2))), R366, "")</f>
        <v/>
      </c>
      <c r="AS366" s="20" t="e">
        <f>AVERAGE(SMALL(AJ366:AM366,1),SMALL(AJ366:AM366,2))</f>
        <v>#NUM!</v>
      </c>
      <c r="AT366" s="20">
        <f>T366*1.075</f>
        <v>7.5034999999999998</v>
      </c>
      <c r="AU366" s="20">
        <f>U366*1.075</f>
        <v>6.0845000000000002</v>
      </c>
      <c r="AV366" s="22">
        <f>MIN(AN366,AT366,AU366)</f>
        <v>6.0845000000000002</v>
      </c>
      <c r="AW366" s="20" t="s">
        <v>71</v>
      </c>
      <c r="AX366" s="20" t="s">
        <v>72</v>
      </c>
      <c r="AY366" s="25">
        <v>6.08</v>
      </c>
      <c r="AZ366" s="27">
        <f>IF(AND(AY366&gt;0,AY366&lt;=10),AY366*0.25,IF(AND(AY366&gt;10,AY366&lt;=50),AY366*0.17,IF(AND(AY366&gt;10,AY366&lt;=100),AY366*0.12,IF(AY366&gt;100,AY366*0.1))))</f>
        <v>1.52</v>
      </c>
      <c r="BA366" s="3">
        <f>AZ366+AY366</f>
        <v>7.6</v>
      </c>
      <c r="BB366" s="25">
        <f>BA366+BA366*0.08</f>
        <v>8.2080000000000002</v>
      </c>
      <c r="BC366" s="20" t="s">
        <v>12295</v>
      </c>
    </row>
    <row r="367" spans="1:55" s="20" customFormat="1" ht="30" customHeight="1">
      <c r="A367" s="4" t="s">
        <v>564</v>
      </c>
      <c r="B367" s="5">
        <v>365</v>
      </c>
      <c r="C367" s="116">
        <v>790</v>
      </c>
      <c r="D367" s="116"/>
      <c r="E367" s="3" t="s">
        <v>990</v>
      </c>
      <c r="F367" s="3" t="s">
        <v>252</v>
      </c>
      <c r="G367" s="3" t="s">
        <v>253</v>
      </c>
      <c r="H367" s="3" t="s">
        <v>201</v>
      </c>
      <c r="I367" s="3" t="s">
        <v>42</v>
      </c>
      <c r="J367" s="3" t="s">
        <v>992</v>
      </c>
      <c r="K367" s="6"/>
      <c r="L367" s="3"/>
      <c r="M367" s="6">
        <v>60</v>
      </c>
      <c r="N367" s="3" t="s">
        <v>44</v>
      </c>
      <c r="O367" s="3" t="s">
        <v>569</v>
      </c>
      <c r="P367" s="3" t="s">
        <v>646</v>
      </c>
      <c r="Q367" s="3" t="s">
        <v>996</v>
      </c>
      <c r="R367" s="156">
        <v>12.72</v>
      </c>
      <c r="S367" s="22"/>
      <c r="T367" s="23">
        <v>11.89</v>
      </c>
      <c r="U367" s="1">
        <v>7.7</v>
      </c>
      <c r="V367" s="21">
        <v>14.0412</v>
      </c>
      <c r="W367" s="22"/>
      <c r="X367" s="22"/>
      <c r="Y367" s="22"/>
      <c r="Z367" s="22">
        <v>21.5</v>
      </c>
      <c r="AA367" s="22"/>
      <c r="AB367" s="22"/>
      <c r="AC367" s="22"/>
      <c r="AD367" s="22"/>
      <c r="AE367" s="24">
        <v>14.0412</v>
      </c>
      <c r="AG367" s="20">
        <v>13.962999999999999</v>
      </c>
      <c r="AI367" s="20">
        <v>21.5</v>
      </c>
      <c r="AN367" s="25">
        <v>12.72</v>
      </c>
      <c r="AO367" s="20" t="s">
        <v>47</v>
      </c>
      <c r="AP367" s="24" t="s">
        <v>48</v>
      </c>
      <c r="AQ367" s="20">
        <f>AVERAGE(SMALL(AE367:AI367,1),SMALL(AE367:AI367,2))</f>
        <v>14.002099999999999</v>
      </c>
      <c r="AR367" s="20">
        <f>IF(R367 &lt;=( AVERAGE(SMALL(AE367:AI367,1),SMALL(AE367:AI367,2))), R367, "")</f>
        <v>12.72</v>
      </c>
      <c r="AS367" s="20" t="e">
        <f>AVERAGE(SMALL(AJ367:AM367,1),SMALL(AJ367:AM367,2))</f>
        <v>#NUM!</v>
      </c>
      <c r="AT367" s="20">
        <f>T367*1.075</f>
        <v>12.781750000000001</v>
      </c>
      <c r="AU367" s="20">
        <f>U367*1.075</f>
        <v>8.2774999999999999</v>
      </c>
      <c r="AV367" s="22">
        <f>MIN(AN367,AT367,AU367)</f>
        <v>8.2774999999999999</v>
      </c>
      <c r="AW367" s="20" t="s">
        <v>71</v>
      </c>
      <c r="AX367" s="20" t="s">
        <v>72</v>
      </c>
      <c r="AY367" s="25">
        <v>8.2799999999999994</v>
      </c>
      <c r="AZ367" s="27">
        <f>IF(AND(AY367&gt;0,AY367&lt;=10),AY367*0.25,IF(AND(AY367&gt;10,AY367&lt;=50),AY367*0.17,IF(AND(AY367&gt;10,AY367&lt;=100),AY367*0.12,IF(AY367&gt;100,AY367*0.1))))</f>
        <v>2.0699999999999998</v>
      </c>
      <c r="BA367" s="3">
        <f>AZ367+AY367</f>
        <v>10.35</v>
      </c>
      <c r="BB367" s="25">
        <f>BA367+BA367*0.08</f>
        <v>11.177999999999999</v>
      </c>
      <c r="BC367" s="20" t="s">
        <v>12295</v>
      </c>
    </row>
    <row r="368" spans="1:55" s="20" customFormat="1" ht="30" customHeight="1">
      <c r="A368" s="4" t="s">
        <v>564</v>
      </c>
      <c r="B368" s="5">
        <v>366</v>
      </c>
      <c r="C368" s="116">
        <v>791</v>
      </c>
      <c r="D368" s="116"/>
      <c r="E368" s="3" t="s">
        <v>990</v>
      </c>
      <c r="F368" s="3" t="s">
        <v>252</v>
      </c>
      <c r="G368" s="3" t="s">
        <v>253</v>
      </c>
      <c r="H368" s="3" t="s">
        <v>446</v>
      </c>
      <c r="I368" s="3" t="s">
        <v>42</v>
      </c>
      <c r="J368" s="3" t="s">
        <v>992</v>
      </c>
      <c r="K368" s="6"/>
      <c r="L368" s="3"/>
      <c r="M368" s="6">
        <v>60</v>
      </c>
      <c r="N368" s="3" t="s">
        <v>44</v>
      </c>
      <c r="O368" s="3" t="s">
        <v>569</v>
      </c>
      <c r="P368" s="3" t="s">
        <v>888</v>
      </c>
      <c r="Q368" s="3" t="s">
        <v>997</v>
      </c>
      <c r="R368" s="156">
        <v>37.18</v>
      </c>
      <c r="S368" s="22"/>
      <c r="T368" s="23">
        <v>34.590000000000003</v>
      </c>
      <c r="U368" s="1" t="s">
        <v>54</v>
      </c>
      <c r="V368" s="21">
        <v>19.407399999999999</v>
      </c>
      <c r="W368" s="22"/>
      <c r="X368" s="22"/>
      <c r="Y368" s="22"/>
      <c r="Z368" s="22">
        <v>54.95</v>
      </c>
      <c r="AA368" s="22"/>
      <c r="AB368" s="22"/>
      <c r="AC368" s="22"/>
      <c r="AD368" s="22"/>
      <c r="AE368" s="24">
        <v>19.407399999999999</v>
      </c>
      <c r="AG368" s="20">
        <v>19.303000000000001</v>
      </c>
      <c r="AI368" s="20">
        <v>54.95</v>
      </c>
      <c r="AN368" s="25">
        <v>19.350000000000001</v>
      </c>
      <c r="AO368" s="20" t="s">
        <v>207</v>
      </c>
      <c r="AP368" s="24" t="s">
        <v>208</v>
      </c>
      <c r="AQ368" s="20">
        <f>AVERAGE(SMALL(AE368:AI368,1),SMALL(AE368:AI368,2))</f>
        <v>19.3552</v>
      </c>
      <c r="AR368" s="20" t="str">
        <f>IF(R368 &lt;=( AVERAGE(SMALL(AE368:AI368,1),SMALL(AE368:AI368,2))), R368, "")</f>
        <v/>
      </c>
      <c r="AS368" s="20" t="e">
        <f>AVERAGE(SMALL(AJ368:AM368,1),SMALL(AJ368:AM368,2))</f>
        <v>#NUM!</v>
      </c>
      <c r="AT368" s="20">
        <f>T368*1.075</f>
        <v>37.184249999999999</v>
      </c>
      <c r="AU368" s="20" t="e">
        <f>U368*1.075</f>
        <v>#VALUE!</v>
      </c>
      <c r="AV368" s="22" t="e">
        <f>MIN(AN368,AT368,AU368)</f>
        <v>#VALUE!</v>
      </c>
      <c r="AW368" s="20" t="s">
        <v>994</v>
      </c>
      <c r="AX368" s="20" t="s">
        <v>208</v>
      </c>
      <c r="AY368" s="25">
        <v>19.3552</v>
      </c>
      <c r="AZ368" s="27">
        <f>IF(AND(AY368&gt;0,AY368&lt;=10),AY368*0.25,IF(AND(AY368&gt;10,AY368&lt;=50),AY368*0.17,IF(AND(AY368&gt;10,AY368&lt;=100),AY368*0.12,IF(AY368&gt;100,AY368*0.1))))</f>
        <v>3.2903840000000004</v>
      </c>
      <c r="BA368" s="3">
        <f>AZ368+AY368</f>
        <v>22.645583999999999</v>
      </c>
      <c r="BB368" s="25">
        <f>BA368+BA368*0.08</f>
        <v>24.457230719999998</v>
      </c>
      <c r="BC368" s="20" t="s">
        <v>12295</v>
      </c>
    </row>
    <row r="369" spans="1:55" s="20" customFormat="1" ht="30" customHeight="1">
      <c r="A369" s="4" t="s">
        <v>564</v>
      </c>
      <c r="B369" s="5">
        <v>367</v>
      </c>
      <c r="C369" s="116">
        <v>792</v>
      </c>
      <c r="D369" s="116"/>
      <c r="E369" s="3" t="s">
        <v>990</v>
      </c>
      <c r="F369" s="3" t="s">
        <v>252</v>
      </c>
      <c r="G369" s="3" t="s">
        <v>253</v>
      </c>
      <c r="H369" s="3" t="s">
        <v>991</v>
      </c>
      <c r="I369" s="3" t="s">
        <v>380</v>
      </c>
      <c r="J369" s="3" t="s">
        <v>992</v>
      </c>
      <c r="K369" s="6"/>
      <c r="L369" s="3"/>
      <c r="M369" s="6">
        <v>60</v>
      </c>
      <c r="N369" s="3" t="s">
        <v>44</v>
      </c>
      <c r="O369" s="3" t="s">
        <v>569</v>
      </c>
      <c r="P369" s="3" t="s">
        <v>888</v>
      </c>
      <c r="Q369" s="3" t="s">
        <v>993</v>
      </c>
      <c r="R369" s="156">
        <v>31.77</v>
      </c>
      <c r="S369" s="22"/>
      <c r="T369" s="23">
        <v>29.55</v>
      </c>
      <c r="U369" s="1" t="s">
        <v>54</v>
      </c>
      <c r="V369" s="21">
        <v>25.024000000000001</v>
      </c>
      <c r="W369" s="22"/>
      <c r="X369" s="22"/>
      <c r="Y369" s="22"/>
      <c r="Z369" s="22">
        <v>38.520000000000003</v>
      </c>
      <c r="AA369" s="22"/>
      <c r="AB369" s="22"/>
      <c r="AC369" s="22"/>
      <c r="AD369" s="22"/>
      <c r="AE369" s="24">
        <v>25.024000000000001</v>
      </c>
      <c r="AG369" s="20">
        <v>24.885400000000001</v>
      </c>
      <c r="AI369" s="20">
        <v>38.520000000000003</v>
      </c>
      <c r="AN369" s="25">
        <v>24.954699999999999</v>
      </c>
      <c r="AO369" s="20" t="s">
        <v>207</v>
      </c>
      <c r="AP369" s="24" t="s">
        <v>208</v>
      </c>
      <c r="AQ369" s="20">
        <f>AVERAGE(SMALL(AE369:AI369,1),SMALL(AE369:AI369,2))</f>
        <v>24.954700000000003</v>
      </c>
      <c r="AR369" s="20" t="str">
        <f>IF(R369 &lt;=( AVERAGE(SMALL(AE369:AI369,1),SMALL(AE369:AI369,2))), R369, "")</f>
        <v/>
      </c>
      <c r="AS369" s="20" t="e">
        <f>AVERAGE(SMALL(AJ369:AM369,1),SMALL(AJ369:AM369,2))</f>
        <v>#NUM!</v>
      </c>
      <c r="AT369" s="20">
        <f>T369*1.075</f>
        <v>31.766249999999999</v>
      </c>
      <c r="AU369" s="20" t="e">
        <f>U369*1.075</f>
        <v>#VALUE!</v>
      </c>
      <c r="AV369" s="22" t="e">
        <f>MIN(AN369,AT369,AU369)</f>
        <v>#VALUE!</v>
      </c>
      <c r="AW369" s="20" t="s">
        <v>994</v>
      </c>
      <c r="AX369" s="20" t="s">
        <v>208</v>
      </c>
      <c r="AY369" s="25">
        <v>24.95</v>
      </c>
      <c r="AZ369" s="27">
        <f>IF(AND(AY369&gt;0,AY369&lt;=10),AY369*0.25,IF(AND(AY369&gt;10,AY369&lt;=50),AY369*0.17,IF(AND(AY369&gt;10,AY369&lt;=100),AY369*0.12,IF(AY369&gt;100,AY369*0.1))))</f>
        <v>4.2415000000000003</v>
      </c>
      <c r="BA369" s="3">
        <f>AZ369+AY369</f>
        <v>29.191499999999998</v>
      </c>
      <c r="BB369" s="25">
        <f>BA369+BA369*0.08</f>
        <v>31.526819999999997</v>
      </c>
      <c r="BC369" s="20" t="s">
        <v>12295</v>
      </c>
    </row>
    <row r="370" spans="1:55" s="20" customFormat="1" ht="30" customHeight="1">
      <c r="A370" s="4" t="s">
        <v>564</v>
      </c>
      <c r="B370" s="5">
        <v>368</v>
      </c>
      <c r="C370" s="6">
        <v>5079</v>
      </c>
      <c r="D370" s="6"/>
      <c r="E370" s="3" t="s">
        <v>1308</v>
      </c>
      <c r="F370" s="3" t="s">
        <v>1313</v>
      </c>
      <c r="G370" s="3" t="s">
        <v>1310</v>
      </c>
      <c r="H370" s="3" t="s">
        <v>512</v>
      </c>
      <c r="I370" s="3" t="s">
        <v>1311</v>
      </c>
      <c r="J370" s="3" t="s">
        <v>876</v>
      </c>
      <c r="K370" s="6"/>
      <c r="L370" s="3"/>
      <c r="M370" s="6">
        <v>30</v>
      </c>
      <c r="N370" s="3" t="s">
        <v>44</v>
      </c>
      <c r="O370" s="3" t="s">
        <v>569</v>
      </c>
      <c r="P370" s="3" t="s">
        <v>888</v>
      </c>
      <c r="Q370" s="3" t="s">
        <v>1314</v>
      </c>
      <c r="R370" s="156">
        <v>9.23</v>
      </c>
      <c r="S370" s="22"/>
      <c r="T370" s="23">
        <v>8.59</v>
      </c>
      <c r="U370" s="1" t="s">
        <v>54</v>
      </c>
      <c r="V370" s="21">
        <v>9.2355</v>
      </c>
      <c r="W370" s="22">
        <v>9.2200000000000006</v>
      </c>
      <c r="X370" s="22"/>
      <c r="Y370" s="22"/>
      <c r="Z370" s="22"/>
      <c r="AA370" s="22"/>
      <c r="AB370" s="22"/>
      <c r="AC370" s="22"/>
      <c r="AD370" s="22"/>
      <c r="AE370" s="24">
        <v>9.2355</v>
      </c>
      <c r="AG370" s="20">
        <v>9.1843000000000004</v>
      </c>
      <c r="AN370" s="25">
        <v>9.2089999999999996</v>
      </c>
      <c r="AO370" s="20" t="s">
        <v>207</v>
      </c>
      <c r="AP370" s="24" t="s">
        <v>208</v>
      </c>
      <c r="AQ370" s="20">
        <f>AVERAGE(SMALL(AE370:AI370,1),SMALL(AE370:AI370,2))</f>
        <v>9.2099000000000011</v>
      </c>
      <c r="AR370" s="20" t="str">
        <f>IF(R370 &lt;=( AVERAGE(SMALL(AE370:AI370,1),SMALL(AE370:AI370,2))), R370, "")</f>
        <v/>
      </c>
      <c r="AS370" s="20" t="e">
        <f>AVERAGE(SMALL(AJ370:AM370,1),SMALL(AJ370:AM370,2))</f>
        <v>#NUM!</v>
      </c>
      <c r="AT370" s="20">
        <f>T370*1.075</f>
        <v>9.2342499999999994</v>
      </c>
      <c r="AU370" s="20" t="e">
        <f>U370*1.075</f>
        <v>#VALUE!</v>
      </c>
      <c r="AV370" s="22" t="e">
        <f>MIN(AN370,AT370,AU370)</f>
        <v>#VALUE!</v>
      </c>
      <c r="AW370" s="26" t="s">
        <v>49</v>
      </c>
      <c r="AX370" s="20" t="s">
        <v>48</v>
      </c>
      <c r="AY370" s="25">
        <v>9.2100000000000009</v>
      </c>
      <c r="AZ370" s="27">
        <f>IF(AND(AY370&gt;0,AY370&lt;=10),AY370*0.25,IF(AND(AY370&gt;10,AY370&lt;=50),AY370*0.17,IF(AND(AY370&gt;10,AY370&lt;=100),AY370*0.12,IF(AY370&gt;100,AY370*0.1))))</f>
        <v>2.3025000000000002</v>
      </c>
      <c r="BA370" s="3">
        <f>AZ370+AY370</f>
        <v>11.512500000000001</v>
      </c>
      <c r="BB370" s="25">
        <f>BA370+BA370*0.08</f>
        <v>12.4335</v>
      </c>
      <c r="BC370" s="20" t="s">
        <v>12295</v>
      </c>
    </row>
    <row r="371" spans="1:55" s="20" customFormat="1" ht="30" customHeight="1">
      <c r="A371" s="4" t="s">
        <v>564</v>
      </c>
      <c r="B371" s="5">
        <v>369</v>
      </c>
      <c r="C371" s="6">
        <v>5078</v>
      </c>
      <c r="D371" s="6"/>
      <c r="E371" s="3" t="s">
        <v>1308</v>
      </c>
      <c r="F371" s="3" t="s">
        <v>1309</v>
      </c>
      <c r="G371" s="3" t="s">
        <v>1310</v>
      </c>
      <c r="H371" s="3" t="s">
        <v>822</v>
      </c>
      <c r="I371" s="3" t="s">
        <v>1311</v>
      </c>
      <c r="J371" s="3" t="s">
        <v>876</v>
      </c>
      <c r="K371" s="6"/>
      <c r="L371" s="3"/>
      <c r="M371" s="6">
        <v>30</v>
      </c>
      <c r="N371" s="3" t="s">
        <v>44</v>
      </c>
      <c r="O371" s="3" t="s">
        <v>569</v>
      </c>
      <c r="P371" s="3" t="s">
        <v>888</v>
      </c>
      <c r="Q371" s="3" t="s">
        <v>1312</v>
      </c>
      <c r="R371" s="156">
        <v>5.37</v>
      </c>
      <c r="S371" s="22"/>
      <c r="T371" s="23">
        <v>5</v>
      </c>
      <c r="U371" s="1" t="s">
        <v>54</v>
      </c>
      <c r="V371" s="21">
        <v>6.0162000000000004</v>
      </c>
      <c r="W371" s="22">
        <v>4.7300000000000004</v>
      </c>
      <c r="X371" s="22"/>
      <c r="Y371" s="22"/>
      <c r="Z371" s="22"/>
      <c r="AA371" s="22"/>
      <c r="AB371" s="22"/>
      <c r="AC371" s="22"/>
      <c r="AD371" s="22"/>
      <c r="AE371" s="24">
        <v>6.0162000000000004</v>
      </c>
      <c r="AG371" s="20">
        <v>5.9828999999999999</v>
      </c>
      <c r="AN371" s="25">
        <v>5.37</v>
      </c>
      <c r="AO371" s="20" t="s">
        <v>47</v>
      </c>
      <c r="AP371" s="24" t="s">
        <v>48</v>
      </c>
      <c r="AQ371" s="20">
        <f>AVERAGE(SMALL(AE371:AI371,1),SMALL(AE371:AI371,2))</f>
        <v>5.9995500000000002</v>
      </c>
      <c r="AR371" s="20">
        <f>IF(R371 &lt;=( AVERAGE(SMALL(AE371:AI371,1),SMALL(AE371:AI371,2))), R371, "")</f>
        <v>5.37</v>
      </c>
      <c r="AS371" s="20" t="e">
        <f>AVERAGE(SMALL(AJ371:AM371,1),SMALL(AJ371:AM371,2))</f>
        <v>#NUM!</v>
      </c>
      <c r="AT371" s="20">
        <f>T371*1.075</f>
        <v>5.375</v>
      </c>
      <c r="AU371" s="20" t="e">
        <f>U371*1.075</f>
        <v>#VALUE!</v>
      </c>
      <c r="AV371" s="22" t="e">
        <f>MIN(AN371,AT371,AU371)</f>
        <v>#VALUE!</v>
      </c>
      <c r="AW371" s="26" t="s">
        <v>49</v>
      </c>
      <c r="AX371" s="20" t="s">
        <v>48</v>
      </c>
      <c r="AY371" s="25">
        <v>5.375</v>
      </c>
      <c r="AZ371" s="27">
        <f>IF(AND(AY371&gt;0,AY371&lt;=10),AY371*0.25,IF(AND(AY371&gt;10,AY371&lt;=50),AY371*0.17,IF(AND(AY371&gt;10,AY371&lt;=100),AY371*0.12,IF(AY371&gt;100,AY371*0.1))))</f>
        <v>1.34375</v>
      </c>
      <c r="BA371" s="3">
        <f>AZ371+AY371</f>
        <v>6.71875</v>
      </c>
      <c r="BB371" s="25">
        <f>BA371+BA371*0.08</f>
        <v>7.2562499999999996</v>
      </c>
      <c r="BC371" s="20" t="s">
        <v>12295</v>
      </c>
    </row>
    <row r="372" spans="1:55" s="20" customFormat="1" ht="30" customHeight="1">
      <c r="A372" s="4" t="s">
        <v>564</v>
      </c>
      <c r="B372" s="5">
        <v>370</v>
      </c>
      <c r="C372" s="6">
        <v>1118</v>
      </c>
      <c r="D372" s="6"/>
      <c r="E372" s="3" t="s">
        <v>1185</v>
      </c>
      <c r="F372" s="3" t="s">
        <v>1186</v>
      </c>
      <c r="G372" s="3" t="s">
        <v>1187</v>
      </c>
      <c r="H372" s="3" t="s">
        <v>677</v>
      </c>
      <c r="I372" s="3" t="s">
        <v>102</v>
      </c>
      <c r="J372" s="3" t="s">
        <v>886</v>
      </c>
      <c r="K372" s="6"/>
      <c r="L372" s="3"/>
      <c r="M372" s="6">
        <v>30</v>
      </c>
      <c r="N372" s="3" t="s">
        <v>44</v>
      </c>
      <c r="O372" s="3" t="s">
        <v>569</v>
      </c>
      <c r="P372" s="3" t="s">
        <v>638</v>
      </c>
      <c r="Q372" s="3" t="s">
        <v>1188</v>
      </c>
      <c r="R372" s="156">
        <v>3</v>
      </c>
      <c r="S372" s="22"/>
      <c r="T372" s="23">
        <v>2.79</v>
      </c>
      <c r="U372" s="1" t="s">
        <v>54</v>
      </c>
      <c r="V372" s="21"/>
      <c r="W372" s="22"/>
      <c r="X372" s="22"/>
      <c r="Y372" s="22"/>
      <c r="Z372" s="22"/>
      <c r="AA372" s="22"/>
      <c r="AB372" s="22"/>
      <c r="AC372" s="22"/>
      <c r="AD372" s="22"/>
      <c r="AE372" s="24"/>
      <c r="AN372" s="25">
        <v>3</v>
      </c>
      <c r="AO372" s="20" t="s">
        <v>47</v>
      </c>
      <c r="AP372" s="24" t="s">
        <v>48</v>
      </c>
      <c r="AQ372" s="20" t="e">
        <f>AVERAGE(SMALL(AE372:AI372,1),SMALL(AE372:AI372,2))</f>
        <v>#NUM!</v>
      </c>
      <c r="AR372" s="20" t="e">
        <f>IF(R372 &lt;=( AVERAGE(SMALL(AE372:AI372,1),SMALL(AE372:AI372,2))), R372, "")</f>
        <v>#NUM!</v>
      </c>
      <c r="AS372" s="20" t="e">
        <f>AVERAGE(SMALL(AJ372:AM372,1),SMALL(AJ372:AM372,2))</f>
        <v>#NUM!</v>
      </c>
      <c r="AT372" s="20">
        <f>T372*1.075</f>
        <v>2.99925</v>
      </c>
      <c r="AU372" s="20" t="e">
        <f>U372*1.075</f>
        <v>#VALUE!</v>
      </c>
      <c r="AV372" s="22" t="e">
        <f>MIN(AN372,AT372,AU372)</f>
        <v>#VALUE!</v>
      </c>
      <c r="AW372" s="26" t="s">
        <v>49</v>
      </c>
      <c r="AX372" s="20" t="s">
        <v>48</v>
      </c>
      <c r="AY372" s="25">
        <v>3</v>
      </c>
      <c r="AZ372" s="27">
        <f>IF(AND(AY372&gt;0,AY372&lt;=10),AY372*0.25,IF(AND(AY372&gt;10,AY372&lt;=50),AY372*0.17,IF(AND(AY372&gt;10,AY372&lt;=100),AY372*0.12,IF(AY372&gt;100,AY372*0.1))))</f>
        <v>0.75</v>
      </c>
      <c r="BA372" s="3">
        <f>AZ372+AY372</f>
        <v>3.75</v>
      </c>
      <c r="BB372" s="25">
        <f>BA372+BA372*0.08</f>
        <v>4.05</v>
      </c>
      <c r="BC372" s="20" t="s">
        <v>12295</v>
      </c>
    </row>
    <row r="373" spans="1:55" s="20" customFormat="1" ht="30" customHeight="1">
      <c r="A373" s="4" t="s">
        <v>564</v>
      </c>
      <c r="B373" s="5">
        <v>371</v>
      </c>
      <c r="C373" s="6">
        <v>1119</v>
      </c>
      <c r="D373" s="6"/>
      <c r="E373" s="3" t="s">
        <v>1185</v>
      </c>
      <c r="F373" s="3" t="s">
        <v>1189</v>
      </c>
      <c r="G373" s="3" t="s">
        <v>1187</v>
      </c>
      <c r="H373" s="3" t="s">
        <v>292</v>
      </c>
      <c r="I373" s="3" t="s">
        <v>102</v>
      </c>
      <c r="J373" s="3" t="s">
        <v>886</v>
      </c>
      <c r="K373" s="6"/>
      <c r="L373" s="3"/>
      <c r="M373" s="6">
        <v>30</v>
      </c>
      <c r="N373" s="3" t="s">
        <v>44</v>
      </c>
      <c r="O373" s="3" t="s">
        <v>569</v>
      </c>
      <c r="P373" s="3" t="s">
        <v>646</v>
      </c>
      <c r="Q373" s="3" t="s">
        <v>1190</v>
      </c>
      <c r="R373" s="156">
        <v>3.4</v>
      </c>
      <c r="S373" s="22"/>
      <c r="T373" s="23">
        <v>3.16</v>
      </c>
      <c r="U373" s="1" t="s">
        <v>54</v>
      </c>
      <c r="V373" s="21">
        <v>3.3982999999999999</v>
      </c>
      <c r="W373" s="22">
        <v>3.4</v>
      </c>
      <c r="X373" s="22"/>
      <c r="Y373" s="22"/>
      <c r="Z373" s="22"/>
      <c r="AA373" s="22"/>
      <c r="AB373" s="22"/>
      <c r="AC373" s="22"/>
      <c r="AD373" s="22"/>
      <c r="AE373" s="24">
        <v>3.3982999999999999</v>
      </c>
      <c r="AG373" s="20">
        <v>3.379</v>
      </c>
      <c r="AN373" s="25">
        <v>3.4</v>
      </c>
      <c r="AO373" s="20" t="s">
        <v>47</v>
      </c>
      <c r="AP373" s="24" t="s">
        <v>48</v>
      </c>
      <c r="AQ373" s="20">
        <f>AVERAGE(SMALL(AE373:AI373,1),SMALL(AE373:AI373,2))</f>
        <v>3.3886500000000002</v>
      </c>
      <c r="AR373" s="20" t="str">
        <f>IF(R373 &lt;=( AVERAGE(SMALL(AE373:AI373,1),SMALL(AE373:AI373,2))), R373, "")</f>
        <v/>
      </c>
      <c r="AS373" s="20" t="e">
        <f>AVERAGE(SMALL(AJ373:AM373,1),SMALL(AJ373:AM373,2))</f>
        <v>#NUM!</v>
      </c>
      <c r="AT373" s="20">
        <f>T373*1.075</f>
        <v>3.3969999999999998</v>
      </c>
      <c r="AU373" s="20" t="e">
        <f>U373*1.075</f>
        <v>#VALUE!</v>
      </c>
      <c r="AV373" s="22" t="e">
        <f>MIN(AN373,AT373,AU373)</f>
        <v>#VALUE!</v>
      </c>
      <c r="AW373" s="26" t="s">
        <v>49</v>
      </c>
      <c r="AX373" s="20" t="s">
        <v>48</v>
      </c>
      <c r="AY373" s="25">
        <v>3.3879999999999999</v>
      </c>
      <c r="AZ373" s="27">
        <f>IF(AND(AY373&gt;0,AY373&lt;=10),AY373*0.25,IF(AND(AY373&gt;10,AY373&lt;=50),AY373*0.17,IF(AND(AY373&gt;10,AY373&lt;=100),AY373*0.12,IF(AY373&gt;100,AY373*0.1))))</f>
        <v>0.84699999999999998</v>
      </c>
      <c r="BA373" s="3">
        <f>AZ373+AY373</f>
        <v>4.2349999999999994</v>
      </c>
      <c r="BB373" s="25">
        <f>BA373+BA373*0.08</f>
        <v>4.5737999999999994</v>
      </c>
      <c r="BC373" s="20" t="s">
        <v>12295</v>
      </c>
    </row>
    <row r="374" spans="1:55" s="20" customFormat="1" ht="30" customHeight="1">
      <c r="A374" s="4" t="s">
        <v>564</v>
      </c>
      <c r="B374" s="5">
        <v>372</v>
      </c>
      <c r="C374" s="6">
        <v>1117</v>
      </c>
      <c r="D374" s="6"/>
      <c r="E374" s="3" t="s">
        <v>1185</v>
      </c>
      <c r="F374" s="3" t="s">
        <v>1191</v>
      </c>
      <c r="G374" s="3" t="s">
        <v>1187</v>
      </c>
      <c r="H374" s="3" t="s">
        <v>189</v>
      </c>
      <c r="I374" s="3" t="s">
        <v>102</v>
      </c>
      <c r="J374" s="3" t="s">
        <v>886</v>
      </c>
      <c r="K374" s="6"/>
      <c r="L374" s="3"/>
      <c r="M374" s="6">
        <v>30</v>
      </c>
      <c r="N374" s="3" t="s">
        <v>44</v>
      </c>
      <c r="O374" s="3" t="s">
        <v>569</v>
      </c>
      <c r="P374" s="3" t="s">
        <v>646</v>
      </c>
      <c r="Q374" s="3" t="s">
        <v>1192</v>
      </c>
      <c r="R374" s="156">
        <v>5.42</v>
      </c>
      <c r="S374" s="22"/>
      <c r="T374" s="23">
        <v>5.04</v>
      </c>
      <c r="U374" s="1" t="s">
        <v>54</v>
      </c>
      <c r="V374" s="21">
        <v>5.8372999999999999</v>
      </c>
      <c r="W374" s="22">
        <v>5</v>
      </c>
      <c r="X374" s="22"/>
      <c r="Y374" s="22"/>
      <c r="Z374" s="22"/>
      <c r="AA374" s="22"/>
      <c r="AB374" s="22"/>
      <c r="AC374" s="22"/>
      <c r="AD374" s="22"/>
      <c r="AE374" s="24">
        <v>5.8372999999999999</v>
      </c>
      <c r="AG374" s="20">
        <v>5.8049999999999997</v>
      </c>
      <c r="AN374" s="25">
        <v>5.42</v>
      </c>
      <c r="AO374" s="20" t="s">
        <v>47</v>
      </c>
      <c r="AP374" s="24" t="s">
        <v>48</v>
      </c>
      <c r="AQ374" s="20">
        <f>AVERAGE(SMALL(AE374:AI374,1),SMALL(AE374:AI374,2))</f>
        <v>5.8211499999999994</v>
      </c>
      <c r="AR374" s="20">
        <f>IF(R374 &lt;=( AVERAGE(SMALL(AE374:AI374,1),SMALL(AE374:AI374,2))), R374, "")</f>
        <v>5.42</v>
      </c>
      <c r="AS374" s="20" t="e">
        <f>AVERAGE(SMALL(AJ374:AM374,1),SMALL(AJ374:AM374,2))</f>
        <v>#NUM!</v>
      </c>
      <c r="AT374" s="20">
        <f>T374*1.075</f>
        <v>5.4180000000000001</v>
      </c>
      <c r="AU374" s="20" t="e">
        <f>U374*1.075</f>
        <v>#VALUE!</v>
      </c>
      <c r="AV374" s="22" t="e">
        <f>MIN(AN374,AT374,AU374)</f>
        <v>#VALUE!</v>
      </c>
      <c r="AW374" s="26" t="s">
        <v>49</v>
      </c>
      <c r="AX374" s="20" t="s">
        <v>48</v>
      </c>
      <c r="AY374" s="25">
        <v>5.4180000000000001</v>
      </c>
      <c r="AZ374" s="27">
        <f>IF(AND(AY374&gt;0,AY374&lt;=10),AY374*0.25,IF(AND(AY374&gt;10,AY374&lt;=50),AY374*0.17,IF(AND(AY374&gt;10,AY374&lt;=100),AY374*0.12,IF(AY374&gt;100,AY374*0.1))))</f>
        <v>1.3545</v>
      </c>
      <c r="BA374" s="3">
        <f>AZ374+AY374</f>
        <v>6.7725</v>
      </c>
      <c r="BB374" s="25">
        <f>BA374+BA374*0.08</f>
        <v>7.3143000000000002</v>
      </c>
      <c r="BC374" s="20" t="s">
        <v>12295</v>
      </c>
    </row>
    <row r="375" spans="1:55" s="20" customFormat="1" ht="30" customHeight="1">
      <c r="A375" s="4" t="s">
        <v>564</v>
      </c>
      <c r="B375" s="5">
        <v>373</v>
      </c>
      <c r="C375" s="116">
        <v>607</v>
      </c>
      <c r="D375" s="116"/>
      <c r="E375" s="3" t="s">
        <v>884</v>
      </c>
      <c r="F375" s="3" t="s">
        <v>885</v>
      </c>
      <c r="G375" s="3" t="s">
        <v>212</v>
      </c>
      <c r="H375" s="3" t="s">
        <v>299</v>
      </c>
      <c r="I375" s="3" t="s">
        <v>42</v>
      </c>
      <c r="J375" s="3" t="s">
        <v>886</v>
      </c>
      <c r="K375" s="6"/>
      <c r="L375" s="3"/>
      <c r="M375" s="6">
        <v>30</v>
      </c>
      <c r="N375" s="3" t="s">
        <v>44</v>
      </c>
      <c r="O375" s="3" t="s">
        <v>569</v>
      </c>
      <c r="P375" s="3" t="s">
        <v>638</v>
      </c>
      <c r="Q375" s="3" t="s">
        <v>890</v>
      </c>
      <c r="R375" s="156">
        <v>3.09</v>
      </c>
      <c r="S375" s="22"/>
      <c r="T375" s="23">
        <v>2.87</v>
      </c>
      <c r="U375" s="1" t="s">
        <v>54</v>
      </c>
      <c r="V375" s="21">
        <v>3.0893999999999999</v>
      </c>
      <c r="W375" s="22"/>
      <c r="X375" s="22"/>
      <c r="Y375" s="22"/>
      <c r="Z375" s="22"/>
      <c r="AA375" s="22"/>
      <c r="AB375" s="22"/>
      <c r="AC375" s="22"/>
      <c r="AD375" s="22"/>
      <c r="AE375" s="24">
        <v>3.0893999999999999</v>
      </c>
      <c r="AG375" s="20">
        <v>3.0720000000000001</v>
      </c>
      <c r="AN375" s="25">
        <v>3.0870000000000002</v>
      </c>
      <c r="AO375" s="20" t="s">
        <v>207</v>
      </c>
      <c r="AP375" s="24" t="s">
        <v>208</v>
      </c>
      <c r="AQ375" s="20">
        <f>AVERAGE(SMALL(AE375:AI375,1),SMALL(AE375:AI375,2))</f>
        <v>3.0807000000000002</v>
      </c>
      <c r="AR375" s="20" t="str">
        <f>IF(R375 &lt;=( AVERAGE(SMALL(AE375:AI375,1),SMALL(AE375:AI375,2))), R375, "")</f>
        <v/>
      </c>
      <c r="AS375" s="20" t="e">
        <f>AVERAGE(SMALL(AJ375:AM375,1),SMALL(AJ375:AM375,2))</f>
        <v>#NUM!</v>
      </c>
      <c r="AT375" s="20">
        <f>T375*1.075</f>
        <v>3.0852499999999998</v>
      </c>
      <c r="AU375" s="20" t="e">
        <f>U375*1.075</f>
        <v>#VALUE!</v>
      </c>
      <c r="AV375" s="22" t="e">
        <f>MIN(AN375,AT375,AU375)</f>
        <v>#VALUE!</v>
      </c>
      <c r="AW375" s="20" t="s">
        <v>209</v>
      </c>
      <c r="AX375" s="20" t="s">
        <v>208</v>
      </c>
      <c r="AY375" s="25">
        <v>3.085</v>
      </c>
      <c r="AZ375" s="27">
        <f>IF(AND(AY375&gt;0,AY375&lt;=10),AY375*0.25,IF(AND(AY375&gt;10,AY375&lt;=50),AY375*0.17,IF(AND(AY375&gt;10,AY375&lt;=100),AY375*0.12,IF(AY375&gt;100,AY375*0.1))))</f>
        <v>0.77124999999999999</v>
      </c>
      <c r="BA375" s="3">
        <f>AZ375+AY375</f>
        <v>3.8562500000000002</v>
      </c>
      <c r="BB375" s="25">
        <f>BA375+BA375*0.08</f>
        <v>4.1647499999999997</v>
      </c>
      <c r="BC375" s="20" t="s">
        <v>12295</v>
      </c>
    </row>
    <row r="376" spans="1:55" s="20" customFormat="1" ht="30" customHeight="1">
      <c r="A376" s="4" t="s">
        <v>564</v>
      </c>
      <c r="B376" s="5">
        <v>374</v>
      </c>
      <c r="C376" s="116">
        <v>608</v>
      </c>
      <c r="D376" s="116"/>
      <c r="E376" s="3" t="s">
        <v>884</v>
      </c>
      <c r="F376" s="3" t="s">
        <v>885</v>
      </c>
      <c r="G376" s="3" t="s">
        <v>212</v>
      </c>
      <c r="H376" s="3" t="s">
        <v>101</v>
      </c>
      <c r="I376" s="3" t="s">
        <v>42</v>
      </c>
      <c r="J376" s="3" t="s">
        <v>886</v>
      </c>
      <c r="K376" s="6"/>
      <c r="L376" s="3"/>
      <c r="M376" s="6">
        <v>30</v>
      </c>
      <c r="N376" s="3" t="s">
        <v>44</v>
      </c>
      <c r="O376" s="3" t="s">
        <v>569</v>
      </c>
      <c r="P376" s="3" t="s">
        <v>638</v>
      </c>
      <c r="Q376" s="3" t="s">
        <v>887</v>
      </c>
      <c r="R376" s="156">
        <v>3.74</v>
      </c>
      <c r="S376" s="22"/>
      <c r="T376" s="23">
        <v>3.48</v>
      </c>
      <c r="U376" s="1" t="s">
        <v>54</v>
      </c>
      <c r="V376" s="21">
        <v>3.7397999999999998</v>
      </c>
      <c r="W376" s="22"/>
      <c r="X376" s="22"/>
      <c r="Y376" s="22"/>
      <c r="Z376" s="22"/>
      <c r="AA376" s="22"/>
      <c r="AB376" s="22"/>
      <c r="AC376" s="22"/>
      <c r="AD376" s="22"/>
      <c r="AE376" s="24">
        <v>3.7397999999999998</v>
      </c>
      <c r="AG376" s="20">
        <v>3.7191000000000001</v>
      </c>
      <c r="AN376" s="25">
        <v>3.7294499999999999</v>
      </c>
      <c r="AO376" s="20" t="s">
        <v>207</v>
      </c>
      <c r="AP376" s="24" t="s">
        <v>208</v>
      </c>
      <c r="AQ376" s="20">
        <f>AVERAGE(SMALL(AE376:AI376,1),SMALL(AE376:AI376,2))</f>
        <v>3.7294499999999999</v>
      </c>
      <c r="AR376" s="20" t="str">
        <f>IF(R376 &lt;=( AVERAGE(SMALL(AE376:AI376,1),SMALL(AE376:AI376,2))), R376, "")</f>
        <v/>
      </c>
      <c r="AS376" s="20" t="e">
        <f>AVERAGE(SMALL(AJ376:AM376,1),SMALL(AJ376:AM376,2))</f>
        <v>#NUM!</v>
      </c>
      <c r="AT376" s="20">
        <f>T376*1.075</f>
        <v>3.7409999999999997</v>
      </c>
      <c r="AU376" s="20" t="e">
        <f>U376*1.075</f>
        <v>#VALUE!</v>
      </c>
      <c r="AV376" s="22" t="e">
        <f>MIN(AN376,AT376,AU376)</f>
        <v>#VALUE!</v>
      </c>
      <c r="AW376" s="20" t="s">
        <v>209</v>
      </c>
      <c r="AX376" s="20" t="s">
        <v>208</v>
      </c>
      <c r="AY376" s="25">
        <v>3.7410000000000001</v>
      </c>
      <c r="AZ376" s="27">
        <f>IF(AND(AY376&gt;0,AY376&lt;=10),AY376*0.25,IF(AND(AY376&gt;10,AY376&lt;=50),AY376*0.17,IF(AND(AY376&gt;10,AY376&lt;=100),AY376*0.12,IF(AY376&gt;100,AY376*0.1))))</f>
        <v>0.93525000000000003</v>
      </c>
      <c r="BA376" s="3">
        <f>AZ376+AY376</f>
        <v>4.6762500000000005</v>
      </c>
      <c r="BB376" s="25">
        <f>BA376+BA376*0.08</f>
        <v>5.0503500000000008</v>
      </c>
      <c r="BC376" s="20" t="s">
        <v>12295</v>
      </c>
    </row>
    <row r="377" spans="1:55" s="20" customFormat="1" ht="30" customHeight="1">
      <c r="A377" s="4" t="s">
        <v>564</v>
      </c>
      <c r="B377" s="5">
        <v>375</v>
      </c>
      <c r="C377" s="116">
        <v>609</v>
      </c>
      <c r="D377" s="116"/>
      <c r="E377" s="3" t="s">
        <v>884</v>
      </c>
      <c r="F377" s="3" t="s">
        <v>885</v>
      </c>
      <c r="G377" s="3" t="s">
        <v>212</v>
      </c>
      <c r="H377" s="3" t="s">
        <v>56</v>
      </c>
      <c r="I377" s="3" t="s">
        <v>42</v>
      </c>
      <c r="J377" s="3" t="s">
        <v>396</v>
      </c>
      <c r="K377" s="6"/>
      <c r="L377" s="3"/>
      <c r="M377" s="6">
        <v>30</v>
      </c>
      <c r="N377" s="3" t="s">
        <v>44</v>
      </c>
      <c r="O377" s="3" t="s">
        <v>569</v>
      </c>
      <c r="P377" s="3" t="s">
        <v>888</v>
      </c>
      <c r="Q377" s="3" t="s">
        <v>889</v>
      </c>
      <c r="R377" s="156">
        <v>5.67</v>
      </c>
      <c r="S377" s="22"/>
      <c r="T377" s="23">
        <v>5.27</v>
      </c>
      <c r="U377" s="1" t="s">
        <v>54</v>
      </c>
      <c r="V377" s="21">
        <v>5.6746999999999996</v>
      </c>
      <c r="W377" s="22"/>
      <c r="X377" s="22"/>
      <c r="Y377" s="22"/>
      <c r="Z377" s="22"/>
      <c r="AA377" s="22"/>
      <c r="AB377" s="22"/>
      <c r="AC377" s="22"/>
      <c r="AD377" s="22"/>
      <c r="AE377" s="24">
        <v>5.6746999999999996</v>
      </c>
      <c r="AG377" s="20">
        <v>5.6433</v>
      </c>
      <c r="AN377" s="25">
        <v>5.6589999999999998</v>
      </c>
      <c r="AO377" s="20" t="s">
        <v>207</v>
      </c>
      <c r="AP377" s="24" t="s">
        <v>208</v>
      </c>
      <c r="AQ377" s="20">
        <f>AVERAGE(SMALL(AE377:AI377,1),SMALL(AE377:AI377,2))</f>
        <v>5.6589999999999998</v>
      </c>
      <c r="AR377" s="20" t="str">
        <f>IF(R377 &lt;=( AVERAGE(SMALL(AE377:AI377,1),SMALL(AE377:AI377,2))), R377, "")</f>
        <v/>
      </c>
      <c r="AS377" s="20" t="e">
        <f>AVERAGE(SMALL(AJ377:AM377,1),SMALL(AJ377:AM377,2))</f>
        <v>#NUM!</v>
      </c>
      <c r="AT377" s="20">
        <f>T377*1.075</f>
        <v>5.6652499999999995</v>
      </c>
      <c r="AU377" s="20" t="e">
        <f>U377*1.075</f>
        <v>#VALUE!</v>
      </c>
      <c r="AV377" s="22" t="e">
        <f>MIN(AN377,AT377,AU377)</f>
        <v>#VALUE!</v>
      </c>
      <c r="AW377" s="20" t="s">
        <v>209</v>
      </c>
      <c r="AX377" s="20" t="s">
        <v>208</v>
      </c>
      <c r="AY377" s="25">
        <v>5.66</v>
      </c>
      <c r="AZ377" s="27">
        <f>IF(AND(AY377&gt;0,AY377&lt;=10),AY377*0.25,IF(AND(AY377&gt;10,AY377&lt;=50),AY377*0.17,IF(AND(AY377&gt;10,AY377&lt;=100),AY377*0.12,IF(AY377&gt;100,AY377*0.1))))</f>
        <v>1.415</v>
      </c>
      <c r="BA377" s="3">
        <f>AZ377+AY377</f>
        <v>7.0750000000000002</v>
      </c>
      <c r="BB377" s="25">
        <f>BA377+BA377*0.08</f>
        <v>7.641</v>
      </c>
      <c r="BC377" s="20" t="s">
        <v>12295</v>
      </c>
    </row>
    <row r="378" spans="1:55" s="20" customFormat="1" ht="30" customHeight="1">
      <c r="A378" s="4" t="s">
        <v>564</v>
      </c>
      <c r="B378" s="5">
        <v>376</v>
      </c>
      <c r="C378" s="6">
        <v>1135</v>
      </c>
      <c r="D378" s="6"/>
      <c r="E378" s="3" t="s">
        <v>1168</v>
      </c>
      <c r="F378" s="3" t="s">
        <v>1169</v>
      </c>
      <c r="G378" s="3" t="s">
        <v>966</v>
      </c>
      <c r="H378" s="3" t="s">
        <v>1170</v>
      </c>
      <c r="I378" s="3" t="s">
        <v>771</v>
      </c>
      <c r="J378" s="3" t="s">
        <v>1171</v>
      </c>
      <c r="K378" s="6"/>
      <c r="L378" s="3"/>
      <c r="M378" s="6">
        <v>10</v>
      </c>
      <c r="N378" s="3" t="s">
        <v>44</v>
      </c>
      <c r="O378" s="3" t="s">
        <v>569</v>
      </c>
      <c r="P378" s="3" t="s">
        <v>638</v>
      </c>
      <c r="Q378" s="3" t="s">
        <v>1172</v>
      </c>
      <c r="R378" s="156">
        <v>3.11</v>
      </c>
      <c r="S378" s="22"/>
      <c r="T378" s="23">
        <v>2.91</v>
      </c>
      <c r="U378" s="1">
        <v>1.37</v>
      </c>
      <c r="V378" s="21"/>
      <c r="W378" s="22">
        <v>3.1147</v>
      </c>
      <c r="X378" s="22"/>
      <c r="Y378" s="22"/>
      <c r="Z378" s="22"/>
      <c r="AA378" s="22"/>
      <c r="AB378" s="22"/>
      <c r="AC378" s="22"/>
      <c r="AD378" s="22"/>
      <c r="AE378" s="24"/>
      <c r="AN378" s="25">
        <v>3.11</v>
      </c>
      <c r="AO378" s="20" t="s">
        <v>47</v>
      </c>
      <c r="AP378" s="24" t="s">
        <v>48</v>
      </c>
      <c r="AQ378" s="20" t="e">
        <f>AVERAGE(SMALL(AE378:AI378,1),SMALL(AE378:AI378,2))</f>
        <v>#NUM!</v>
      </c>
      <c r="AR378" s="20" t="e">
        <f>IF(R378 &lt;=( AVERAGE(SMALL(AE378:AI378,1),SMALL(AE378:AI378,2))), R378, "")</f>
        <v>#NUM!</v>
      </c>
      <c r="AS378" s="20" t="e">
        <f>AVERAGE(SMALL(AJ378:AM378,1),SMALL(AJ378:AM378,2))</f>
        <v>#NUM!</v>
      </c>
      <c r="AT378" s="20">
        <f>T378*1.075</f>
        <v>3.12825</v>
      </c>
      <c r="AU378" s="20">
        <f>U378*1.075</f>
        <v>1.47275</v>
      </c>
      <c r="AV378" s="22">
        <f>MIN(AN378,AT378,AU378)</f>
        <v>1.47275</v>
      </c>
      <c r="AW378" s="20" t="s">
        <v>71</v>
      </c>
      <c r="AX378" s="20" t="s">
        <v>72</v>
      </c>
      <c r="AY378" s="25">
        <v>1.47</v>
      </c>
      <c r="AZ378" s="27">
        <f>IF(AND(AY378&gt;0,AY378&lt;=10),AY378*0.25,IF(AND(AY378&gt;10,AY378&lt;=50),AY378*0.17,IF(AND(AY378&gt;10,AY378&lt;=100),AY378*0.12,IF(AY378&gt;100,AY378*0.1))))</f>
        <v>0.36749999999999999</v>
      </c>
      <c r="BA378" s="3">
        <f>AZ378+AY378</f>
        <v>1.8374999999999999</v>
      </c>
      <c r="BB378" s="25">
        <f>BA378+BA378*0.08</f>
        <v>1.9844999999999999</v>
      </c>
      <c r="BC378" s="20" t="s">
        <v>12295</v>
      </c>
    </row>
    <row r="379" spans="1:55" s="20" customFormat="1" ht="30" customHeight="1">
      <c r="A379" s="4" t="s">
        <v>564</v>
      </c>
      <c r="B379" s="5">
        <v>377</v>
      </c>
      <c r="C379" s="6">
        <v>5290</v>
      </c>
      <c r="D379" s="6"/>
      <c r="E379" s="3" t="s">
        <v>941</v>
      </c>
      <c r="F379" s="3" t="s">
        <v>942</v>
      </c>
      <c r="G379" s="3" t="s">
        <v>943</v>
      </c>
      <c r="H379" s="3" t="s">
        <v>944</v>
      </c>
      <c r="I379" s="3" t="s">
        <v>310</v>
      </c>
      <c r="J379" s="3" t="s">
        <v>945</v>
      </c>
      <c r="K379" s="6">
        <v>50</v>
      </c>
      <c r="L379" s="3" t="s">
        <v>67</v>
      </c>
      <c r="M379" s="6">
        <v>1</v>
      </c>
      <c r="N379" s="3" t="s">
        <v>44</v>
      </c>
      <c r="O379" s="3" t="s">
        <v>569</v>
      </c>
      <c r="P379" s="3" t="s">
        <v>608</v>
      </c>
      <c r="Q379" s="3" t="s">
        <v>946</v>
      </c>
      <c r="R379" s="156">
        <v>3.2</v>
      </c>
      <c r="S379" s="22"/>
      <c r="T379" s="23">
        <v>2.99</v>
      </c>
      <c r="U379" s="1">
        <v>1.95</v>
      </c>
      <c r="V379" s="21"/>
      <c r="W379" s="22"/>
      <c r="X379" s="22"/>
      <c r="Y379" s="22"/>
      <c r="Z379" s="22"/>
      <c r="AA379" s="22"/>
      <c r="AB379" s="22"/>
      <c r="AC379" s="22"/>
      <c r="AD379" s="22"/>
      <c r="AE379" s="24"/>
      <c r="AN379" s="25">
        <v>3.2</v>
      </c>
      <c r="AO379" s="20" t="s">
        <v>47</v>
      </c>
      <c r="AP379" s="24" t="s">
        <v>48</v>
      </c>
      <c r="AQ379" s="20" t="e">
        <f>AVERAGE(SMALL(AE379:AI379,1),SMALL(AE379:AI379,2))</f>
        <v>#NUM!</v>
      </c>
      <c r="AR379" s="20" t="e">
        <f>IF(R379 &lt;=( AVERAGE(SMALL(AE379:AI379,1),SMALL(AE379:AI379,2))), R379, "")</f>
        <v>#NUM!</v>
      </c>
      <c r="AS379" s="20" t="e">
        <f>AVERAGE(SMALL(AJ379:AM379,1),SMALL(AJ379:AM379,2))</f>
        <v>#NUM!</v>
      </c>
      <c r="AT379" s="20">
        <f>T379*1.075</f>
        <v>3.2142500000000003</v>
      </c>
      <c r="AU379" s="20">
        <f>U379*1.075</f>
        <v>2.0962499999999999</v>
      </c>
      <c r="AV379" s="22">
        <f>MIN(AN379,AT379,AU379)</f>
        <v>2.0962499999999999</v>
      </c>
      <c r="AW379" s="20" t="s">
        <v>71</v>
      </c>
      <c r="AX379" s="20" t="s">
        <v>72</v>
      </c>
      <c r="AY379" s="25">
        <v>2.0962000000000001</v>
      </c>
      <c r="AZ379" s="27">
        <f>IF(AND(AY379&gt;0,AY379&lt;=10),AY379*0.25,IF(AND(AY379&gt;10,AY379&lt;=50),AY379*0.17,IF(AND(AY379&gt;10,AY379&lt;=100),AY379*0.12,IF(AY379&gt;100,AY379*0.1))))</f>
        <v>0.52405000000000002</v>
      </c>
      <c r="BA379" s="3">
        <f>AZ379+AY379</f>
        <v>2.62025</v>
      </c>
      <c r="BB379" s="25">
        <f>BA379+BA379*0.08</f>
        <v>2.8298700000000001</v>
      </c>
      <c r="BC379" s="20" t="s">
        <v>12295</v>
      </c>
    </row>
    <row r="380" spans="1:55" s="20" customFormat="1" ht="30" customHeight="1">
      <c r="A380" s="4" t="s">
        <v>564</v>
      </c>
      <c r="B380" s="5">
        <v>378</v>
      </c>
      <c r="C380" s="116">
        <v>5326</v>
      </c>
      <c r="D380" s="116"/>
      <c r="E380" s="3" t="s">
        <v>1281</v>
      </c>
      <c r="F380" s="3" t="s">
        <v>1278</v>
      </c>
      <c r="G380" s="3" t="s">
        <v>1279</v>
      </c>
      <c r="H380" s="3" t="s">
        <v>516</v>
      </c>
      <c r="I380" s="3" t="s">
        <v>102</v>
      </c>
      <c r="J380" s="3" t="s">
        <v>1282</v>
      </c>
      <c r="K380" s="6"/>
      <c r="L380" s="3"/>
      <c r="M380" s="6">
        <v>10</v>
      </c>
      <c r="N380" s="3" t="s">
        <v>44</v>
      </c>
      <c r="O380" s="3" t="s">
        <v>569</v>
      </c>
      <c r="P380" s="3" t="s">
        <v>590</v>
      </c>
      <c r="Q380" s="3" t="s">
        <v>1283</v>
      </c>
      <c r="R380" s="156">
        <v>1.85</v>
      </c>
      <c r="S380" s="22"/>
      <c r="T380" s="23">
        <v>1.42</v>
      </c>
      <c r="U380" s="1">
        <v>1.36</v>
      </c>
      <c r="V380" s="21">
        <v>1.5287999999999999</v>
      </c>
      <c r="W380" s="22"/>
      <c r="X380" s="22"/>
      <c r="Y380" s="22">
        <v>2.1800000000000002</v>
      </c>
      <c r="Z380" s="22">
        <v>2.17</v>
      </c>
      <c r="AA380" s="22"/>
      <c r="AB380" s="22"/>
      <c r="AC380" s="22"/>
      <c r="AD380" s="22"/>
      <c r="AE380" s="24">
        <v>1.5287999999999999</v>
      </c>
      <c r="AG380" s="20">
        <v>1.5203</v>
      </c>
      <c r="AH380" s="20">
        <v>2.1800000000000002</v>
      </c>
      <c r="AI380" s="20">
        <v>2.1</v>
      </c>
      <c r="AN380" s="25">
        <v>1.5245</v>
      </c>
      <c r="AO380" s="20" t="s">
        <v>207</v>
      </c>
      <c r="AP380" s="24" t="s">
        <v>208</v>
      </c>
      <c r="AQ380" s="20">
        <f>AVERAGE(SMALL(AE380:AI380,1),SMALL(AE380:AI380,2))</f>
        <v>1.5245500000000001</v>
      </c>
      <c r="AR380" s="20" t="str">
        <f>IF(R380 &lt;=( AVERAGE(SMALL(AE380:AI380,1),SMALL(AE380:AI380,2))), R380, "")</f>
        <v/>
      </c>
      <c r="AS380" s="20" t="e">
        <f>AVERAGE(SMALL(AJ380:AM380,1),SMALL(AJ380:AM380,2))</f>
        <v>#NUM!</v>
      </c>
      <c r="AT380" s="20">
        <f>T380*1.075</f>
        <v>1.5265</v>
      </c>
      <c r="AU380" s="20">
        <f>U380*1.075</f>
        <v>1.462</v>
      </c>
      <c r="AV380" s="22">
        <f>MIN(AN380,AT380,AU380)</f>
        <v>1.462</v>
      </c>
      <c r="AW380" s="20" t="s">
        <v>71</v>
      </c>
      <c r="AX380" s="20" t="s">
        <v>72</v>
      </c>
      <c r="AY380" s="25">
        <v>1.46</v>
      </c>
      <c r="AZ380" s="27">
        <f>IF(AND(AY380&gt;0,AY380&lt;=10),AY380*0.25,IF(AND(AY380&gt;10,AY380&lt;=50),AY380*0.17,IF(AND(AY380&gt;10,AY380&lt;=100),AY380*0.12,IF(AY380&gt;100,AY380*0.1))))</f>
        <v>0.36499999999999999</v>
      </c>
      <c r="BA380" s="3">
        <f>AZ380+AY380</f>
        <v>1.825</v>
      </c>
      <c r="BB380" s="25">
        <f>BA380+BA380*0.08</f>
        <v>1.9709999999999999</v>
      </c>
      <c r="BC380" s="20" t="s">
        <v>12295</v>
      </c>
    </row>
    <row r="381" spans="1:55" s="20" customFormat="1" ht="30" customHeight="1">
      <c r="A381" s="4" t="s">
        <v>564</v>
      </c>
      <c r="B381" s="5">
        <v>379</v>
      </c>
      <c r="C381" s="116">
        <v>5458</v>
      </c>
      <c r="D381" s="116"/>
      <c r="E381" s="3" t="s">
        <v>1114</v>
      </c>
      <c r="F381" s="3" t="s">
        <v>1115</v>
      </c>
      <c r="G381" s="3" t="s">
        <v>1116</v>
      </c>
      <c r="H381" s="3" t="s">
        <v>126</v>
      </c>
      <c r="I381" s="3" t="s">
        <v>42</v>
      </c>
      <c r="J381" s="3" t="s">
        <v>1117</v>
      </c>
      <c r="K381" s="6"/>
      <c r="L381" s="3"/>
      <c r="M381" s="6">
        <v>5</v>
      </c>
      <c r="N381" s="3" t="s">
        <v>44</v>
      </c>
      <c r="O381" s="3" t="s">
        <v>569</v>
      </c>
      <c r="P381" s="3" t="s">
        <v>608</v>
      </c>
      <c r="Q381" s="3" t="s">
        <v>1118</v>
      </c>
      <c r="R381" s="156">
        <v>3.96</v>
      </c>
      <c r="S381" s="22"/>
      <c r="T381" s="23">
        <v>3.68</v>
      </c>
      <c r="U381" s="1" t="s">
        <v>54</v>
      </c>
      <c r="V381" s="21">
        <v>5.3419999999999996</v>
      </c>
      <c r="W381" s="22">
        <v>4.78</v>
      </c>
      <c r="X381" s="22"/>
      <c r="Y381" s="22">
        <v>3.14</v>
      </c>
      <c r="Z381" s="22">
        <v>7.85</v>
      </c>
      <c r="AA381" s="22"/>
      <c r="AB381" s="22"/>
      <c r="AC381" s="22"/>
      <c r="AD381" s="22"/>
      <c r="AE381" s="24">
        <v>5.3419999999999996</v>
      </c>
      <c r="AG381" s="20">
        <v>5.3129999999999997</v>
      </c>
      <c r="AN381" s="25">
        <v>3.96</v>
      </c>
      <c r="AO381" s="20" t="s">
        <v>47</v>
      </c>
      <c r="AP381" s="24" t="s">
        <v>48</v>
      </c>
      <c r="AQ381" s="20">
        <f>AVERAGE(SMALL(AE381:AI381,1),SMALL(AE381:AI381,2))</f>
        <v>5.3274999999999997</v>
      </c>
      <c r="AR381" s="20">
        <f>IF(R381 &lt;=( AVERAGE(SMALL(AE381:AI381,1),SMALL(AE381:AI381,2))), R381, "")</f>
        <v>3.96</v>
      </c>
      <c r="AS381" s="20" t="e">
        <f>AVERAGE(SMALL(AJ381:AM381,1),SMALL(AJ381:AM381,2))</f>
        <v>#NUM!</v>
      </c>
      <c r="AT381" s="20">
        <f>T381*1.075</f>
        <v>3.956</v>
      </c>
      <c r="AU381" s="20" t="e">
        <f>U381*1.075</f>
        <v>#VALUE!</v>
      </c>
      <c r="AV381" s="22" t="e">
        <f>MIN(AN381,AT381,AU381)</f>
        <v>#VALUE!</v>
      </c>
      <c r="AW381" s="20" t="s">
        <v>71</v>
      </c>
      <c r="AX381" s="20" t="s">
        <v>72</v>
      </c>
      <c r="AY381" s="25">
        <v>3.956</v>
      </c>
      <c r="AZ381" s="27">
        <f>IF(AND(AY381&gt;0,AY381&lt;=10),AY381*0.25,IF(AND(AY381&gt;10,AY381&lt;=50),AY381*0.17,IF(AND(AY381&gt;10,AY381&lt;=100),AY381*0.12,IF(AY381&gt;100,AY381*0.1))))</f>
        <v>0.98899999999999999</v>
      </c>
      <c r="BA381" s="3">
        <f>AZ381+AY381</f>
        <v>4.9450000000000003</v>
      </c>
      <c r="BB381" s="25">
        <f>BA381+BA381*0.08</f>
        <v>5.3406000000000002</v>
      </c>
      <c r="BC381" s="20" t="s">
        <v>12295</v>
      </c>
    </row>
    <row r="382" spans="1:55" s="20" customFormat="1" ht="30" customHeight="1">
      <c r="A382" s="4" t="s">
        <v>564</v>
      </c>
      <c r="B382" s="5">
        <v>380</v>
      </c>
      <c r="C382" s="6">
        <v>5656</v>
      </c>
      <c r="D382" s="6"/>
      <c r="E382" s="3" t="s">
        <v>1250</v>
      </c>
      <c r="F382" s="3" t="s">
        <v>1251</v>
      </c>
      <c r="G382" s="3" t="s">
        <v>1252</v>
      </c>
      <c r="H382" s="3" t="s">
        <v>163</v>
      </c>
      <c r="I382" s="3" t="s">
        <v>42</v>
      </c>
      <c r="J382" s="3" t="s">
        <v>1253</v>
      </c>
      <c r="K382" s="6"/>
      <c r="L382" s="3"/>
      <c r="M382" s="6">
        <v>30</v>
      </c>
      <c r="N382" s="3" t="s">
        <v>44</v>
      </c>
      <c r="O382" s="3" t="s">
        <v>569</v>
      </c>
      <c r="P382" s="3" t="s">
        <v>608</v>
      </c>
      <c r="Q382" s="3" t="s">
        <v>1256</v>
      </c>
      <c r="R382" s="156">
        <v>9.15</v>
      </c>
      <c r="S382" s="22"/>
      <c r="T382" s="23">
        <v>8.51</v>
      </c>
      <c r="U382" s="1">
        <v>5.0999999999999996</v>
      </c>
      <c r="V382" s="21">
        <v>11.382</v>
      </c>
      <c r="W382" s="22"/>
      <c r="X382" s="22"/>
      <c r="Y382" s="22"/>
      <c r="Z382" s="22">
        <v>6.91</v>
      </c>
      <c r="AA382" s="22"/>
      <c r="AB382" s="22"/>
      <c r="AC382" s="22"/>
      <c r="AD382" s="22"/>
      <c r="AE382" s="24">
        <v>11.382</v>
      </c>
      <c r="AG382" s="20">
        <v>11.157</v>
      </c>
      <c r="AH382" s="20">
        <v>6.91</v>
      </c>
      <c r="AN382" s="25">
        <v>9.0335000000000001</v>
      </c>
      <c r="AO382" s="20" t="s">
        <v>207</v>
      </c>
      <c r="AP382" s="24" t="s">
        <v>208</v>
      </c>
      <c r="AQ382" s="20">
        <f>AVERAGE(SMALL(AE382:AI382,1),SMALL(AE382:AI382,2))</f>
        <v>9.0335000000000001</v>
      </c>
      <c r="AR382" s="20" t="str">
        <f>IF(R382 &lt;=( AVERAGE(SMALL(AE382:AI382,1),SMALL(AE382:AI382,2))), R382, "")</f>
        <v/>
      </c>
      <c r="AS382" s="20" t="e">
        <f>AVERAGE(SMALL(AJ382:AM382,1),SMALL(AJ382:AM382,2))</f>
        <v>#NUM!</v>
      </c>
      <c r="AT382" s="20">
        <f>T382*1.075</f>
        <v>9.1482499999999991</v>
      </c>
      <c r="AU382" s="20">
        <f>U382*1.075</f>
        <v>5.482499999999999</v>
      </c>
      <c r="AV382" s="22">
        <f>MIN(AN382,AT382,AU382)</f>
        <v>5.482499999999999</v>
      </c>
      <c r="AW382" s="20" t="s">
        <v>71</v>
      </c>
      <c r="AX382" s="20" t="s">
        <v>72</v>
      </c>
      <c r="AY382" s="25">
        <v>5.48</v>
      </c>
      <c r="AZ382" s="27">
        <f>IF(AND(AY382&gt;0,AY382&lt;=10),AY382*0.25,IF(AND(AY382&gt;10,AY382&lt;=50),AY382*0.17,IF(AND(AY382&gt;10,AY382&lt;=100),AY382*0.12,IF(AY382&gt;100,AY382*0.1))))</f>
        <v>1.37</v>
      </c>
      <c r="BA382" s="3">
        <f>AZ382+AY382</f>
        <v>6.8500000000000005</v>
      </c>
      <c r="BB382" s="25">
        <f>BA382+BA382*0.08</f>
        <v>7.3980000000000006</v>
      </c>
      <c r="BC382" s="20" t="s">
        <v>12295</v>
      </c>
    </row>
    <row r="383" spans="1:55" s="20" customFormat="1" ht="30" customHeight="1">
      <c r="A383" s="4" t="s">
        <v>564</v>
      </c>
      <c r="B383" s="5">
        <v>381</v>
      </c>
      <c r="C383" s="6">
        <v>5659</v>
      </c>
      <c r="D383" s="6"/>
      <c r="E383" s="3" t="s">
        <v>1250</v>
      </c>
      <c r="F383" s="3" t="s">
        <v>1251</v>
      </c>
      <c r="G383" s="3" t="s">
        <v>1252</v>
      </c>
      <c r="H383" s="3" t="s">
        <v>299</v>
      </c>
      <c r="I383" s="3" t="s">
        <v>42</v>
      </c>
      <c r="J383" s="3" t="s">
        <v>1253</v>
      </c>
      <c r="K383" s="6"/>
      <c r="L383" s="3"/>
      <c r="M383" s="6">
        <v>30</v>
      </c>
      <c r="N383" s="3" t="s">
        <v>44</v>
      </c>
      <c r="O383" s="3" t="s">
        <v>569</v>
      </c>
      <c r="P383" s="3" t="s">
        <v>608</v>
      </c>
      <c r="Q383" s="3" t="s">
        <v>1257</v>
      </c>
      <c r="R383" s="156">
        <v>1.89</v>
      </c>
      <c r="S383" s="22"/>
      <c r="T383" s="23">
        <v>1.76</v>
      </c>
      <c r="U383" s="1" t="s">
        <v>54</v>
      </c>
      <c r="V383" s="21">
        <v>2.3170999999999999</v>
      </c>
      <c r="W383" s="22">
        <v>2.13</v>
      </c>
      <c r="X383" s="22"/>
      <c r="Y383" s="22">
        <v>1.65</v>
      </c>
      <c r="Z383" s="22">
        <v>2.14</v>
      </c>
      <c r="AA383" s="22"/>
      <c r="AB383" s="22"/>
      <c r="AC383" s="22"/>
      <c r="AD383" s="22"/>
      <c r="AE383" s="24">
        <v>2.3170999999999999</v>
      </c>
      <c r="AG383" s="20">
        <v>2.3039999999999998</v>
      </c>
      <c r="AH383" s="20">
        <v>2.14</v>
      </c>
      <c r="AN383" s="25">
        <v>1.89</v>
      </c>
      <c r="AO383" s="20" t="s">
        <v>47</v>
      </c>
      <c r="AP383" s="24" t="s">
        <v>48</v>
      </c>
      <c r="AQ383" s="20">
        <f>AVERAGE(SMALL(AE383:AI383,1),SMALL(AE383:AI383,2))</f>
        <v>2.222</v>
      </c>
      <c r="AR383" s="20">
        <f>IF(R383 &lt;=( AVERAGE(SMALL(AE383:AI383,1),SMALL(AE383:AI383,2))), R383, "")</f>
        <v>1.89</v>
      </c>
      <c r="AS383" s="20" t="e">
        <f>AVERAGE(SMALL(AJ383:AM383,1),SMALL(AJ383:AM383,2))</f>
        <v>#NUM!</v>
      </c>
      <c r="AT383" s="20">
        <f>T383*1.075</f>
        <v>1.8919999999999999</v>
      </c>
      <c r="AU383" s="20" t="e">
        <f>U383*1.075</f>
        <v>#VALUE!</v>
      </c>
      <c r="AV383" s="22" t="e">
        <f>MIN(AN383,AT383,AU383)</f>
        <v>#VALUE!</v>
      </c>
      <c r="AW383" s="26" t="s">
        <v>49</v>
      </c>
      <c r="AX383" s="20" t="s">
        <v>48</v>
      </c>
      <c r="AY383" s="25">
        <v>1.89</v>
      </c>
      <c r="AZ383" s="27">
        <f>IF(AND(AY383&gt;0,AY383&lt;=10),AY383*0.25,IF(AND(AY383&gt;10,AY383&lt;=50),AY383*0.17,IF(AND(AY383&gt;10,AY383&lt;=100),AY383*0.12,IF(AY383&gt;100,AY383*0.1))))</f>
        <v>0.47249999999999998</v>
      </c>
      <c r="BA383" s="3">
        <f>AZ383+AY383</f>
        <v>2.3624999999999998</v>
      </c>
      <c r="BB383" s="25">
        <f>BA383+BA383*0.08</f>
        <v>2.5514999999999999</v>
      </c>
      <c r="BC383" s="20" t="s">
        <v>12295</v>
      </c>
    </row>
    <row r="384" spans="1:55" s="20" customFormat="1" ht="30" customHeight="1">
      <c r="A384" s="4" t="s">
        <v>564</v>
      </c>
      <c r="B384" s="5">
        <v>382</v>
      </c>
      <c r="C384" s="6">
        <v>5658</v>
      </c>
      <c r="D384" s="6"/>
      <c r="E384" s="3" t="s">
        <v>1250</v>
      </c>
      <c r="F384" s="3" t="s">
        <v>1251</v>
      </c>
      <c r="G384" s="3" t="s">
        <v>1252</v>
      </c>
      <c r="H384" s="3" t="s">
        <v>101</v>
      </c>
      <c r="I384" s="3" t="s">
        <v>42</v>
      </c>
      <c r="J384" s="3" t="s">
        <v>1253</v>
      </c>
      <c r="K384" s="6"/>
      <c r="L384" s="3"/>
      <c r="M384" s="6">
        <v>30</v>
      </c>
      <c r="N384" s="3" t="s">
        <v>44</v>
      </c>
      <c r="O384" s="3" t="s">
        <v>569</v>
      </c>
      <c r="P384" s="3" t="s">
        <v>608</v>
      </c>
      <c r="Q384" s="3" t="s">
        <v>1254</v>
      </c>
      <c r="R384" s="156">
        <v>3.48</v>
      </c>
      <c r="S384" s="22"/>
      <c r="T384" s="23">
        <v>3.25</v>
      </c>
      <c r="U384" s="1">
        <v>3.4</v>
      </c>
      <c r="V384" s="21">
        <v>4.7153999999999998</v>
      </c>
      <c r="W384" s="22">
        <v>3.72</v>
      </c>
      <c r="X384" s="22"/>
      <c r="Y384" s="22">
        <v>3.24</v>
      </c>
      <c r="Z384" s="22">
        <v>4.0599999999999996</v>
      </c>
      <c r="AA384" s="22"/>
      <c r="AB384" s="22"/>
      <c r="AC384" s="22"/>
      <c r="AD384" s="22"/>
      <c r="AE384" s="24">
        <v>4.7153999999999998</v>
      </c>
      <c r="AG384" s="20">
        <v>4.6890000000000001</v>
      </c>
      <c r="AH384" s="20">
        <v>4.0599999999999996</v>
      </c>
      <c r="AN384" s="25">
        <v>3.48</v>
      </c>
      <c r="AO384" s="20" t="s">
        <v>47</v>
      </c>
      <c r="AP384" s="24" t="s">
        <v>48</v>
      </c>
      <c r="AQ384" s="20">
        <f>AVERAGE(SMALL(AE384:AI384,1),SMALL(AE384:AI384,2))</f>
        <v>4.3744999999999994</v>
      </c>
      <c r="AR384" s="20">
        <f>IF(R384 &lt;=( AVERAGE(SMALL(AE384:AI384,1),SMALL(AE384:AI384,2))), R384, "")</f>
        <v>3.48</v>
      </c>
      <c r="AS384" s="20" t="e">
        <f>AVERAGE(SMALL(AJ384:AM384,1),SMALL(AJ384:AM384,2))</f>
        <v>#NUM!</v>
      </c>
      <c r="AT384" s="20">
        <f>T384*1.075</f>
        <v>3.4937499999999999</v>
      </c>
      <c r="AU384" s="20">
        <f>U384*1.075</f>
        <v>3.6549999999999998</v>
      </c>
      <c r="AV384" s="22">
        <f>MIN(AN384,AT384,AU384)</f>
        <v>3.48</v>
      </c>
      <c r="AW384" s="26" t="s">
        <v>49</v>
      </c>
      <c r="AX384" s="20" t="s">
        <v>48</v>
      </c>
      <c r="AY384" s="25">
        <v>3.48</v>
      </c>
      <c r="AZ384" s="27">
        <f>IF(AND(AY384&gt;0,AY384&lt;=10),AY384*0.25,IF(AND(AY384&gt;10,AY384&lt;=50),AY384*0.17,IF(AND(AY384&gt;10,AY384&lt;=100),AY384*0.12,IF(AY384&gt;100,AY384*0.1))))</f>
        <v>0.87</v>
      </c>
      <c r="BA384" s="3">
        <f>AZ384+AY384</f>
        <v>4.3499999999999996</v>
      </c>
      <c r="BB384" s="25">
        <f>BA384+BA384*0.08</f>
        <v>4.6979999999999995</v>
      </c>
      <c r="BC384" s="20" t="s">
        <v>12295</v>
      </c>
    </row>
    <row r="385" spans="1:55" s="20" customFormat="1" ht="30" customHeight="1">
      <c r="A385" s="4" t="s">
        <v>564</v>
      </c>
      <c r="B385" s="5">
        <v>383</v>
      </c>
      <c r="C385" s="6">
        <v>5708</v>
      </c>
      <c r="D385" s="6"/>
      <c r="E385" s="3" t="s">
        <v>712</v>
      </c>
      <c r="F385" s="3" t="s">
        <v>713</v>
      </c>
      <c r="G385" s="3" t="s">
        <v>714</v>
      </c>
      <c r="H385" s="3" t="s">
        <v>126</v>
      </c>
      <c r="I385" s="3" t="s">
        <v>42</v>
      </c>
      <c r="J385" s="3" t="s">
        <v>715</v>
      </c>
      <c r="K385" s="6"/>
      <c r="L385" s="3"/>
      <c r="M385" s="6">
        <v>10</v>
      </c>
      <c r="N385" s="3" t="s">
        <v>44</v>
      </c>
      <c r="O385" s="3" t="s">
        <v>569</v>
      </c>
      <c r="P385" s="3" t="s">
        <v>608</v>
      </c>
      <c r="Q385" s="3" t="s">
        <v>716</v>
      </c>
      <c r="R385" s="156">
        <v>2.2400000000000002</v>
      </c>
      <c r="S385" s="22"/>
      <c r="T385" s="23">
        <v>1.42</v>
      </c>
      <c r="U385" s="1">
        <v>1.42</v>
      </c>
      <c r="V385" s="21"/>
      <c r="W385" s="22"/>
      <c r="X385" s="22"/>
      <c r="Y385" s="22"/>
      <c r="Z385" s="22"/>
      <c r="AA385" s="22"/>
      <c r="AB385" s="22"/>
      <c r="AC385" s="22"/>
      <c r="AD385" s="22"/>
      <c r="AE385" s="24"/>
      <c r="AN385" s="25">
        <v>0.64800000000000002</v>
      </c>
      <c r="AO385" s="20" t="s">
        <v>332</v>
      </c>
      <c r="AP385" s="24" t="s">
        <v>333</v>
      </c>
      <c r="AQ385" s="20" t="e">
        <f>AVERAGE(SMALL(AE385:AI385,1),SMALL(AE385:AI385,2))</f>
        <v>#NUM!</v>
      </c>
      <c r="AR385" s="20" t="e">
        <f>IF(R385 &lt;=( AVERAGE(SMALL(AE385:AI385,1),SMALL(AE385:AI385,2))), R385, "")</f>
        <v>#NUM!</v>
      </c>
      <c r="AS385" s="20" t="e">
        <f>AVERAGE(SMALL(AJ385:AM385,1),SMALL(AJ385:AM385,2))</f>
        <v>#NUM!</v>
      </c>
      <c r="AT385" s="20">
        <f>T385*1.075</f>
        <v>1.5265</v>
      </c>
      <c r="AU385" s="20">
        <f>U385*1.075</f>
        <v>1.5265</v>
      </c>
      <c r="AV385" s="22">
        <f>MIN(AN385,AT385,AU385)</f>
        <v>0.64800000000000002</v>
      </c>
      <c r="AW385" s="20" t="s">
        <v>332</v>
      </c>
      <c r="AX385" s="20" t="s">
        <v>333</v>
      </c>
      <c r="AY385" s="25">
        <v>0.65</v>
      </c>
      <c r="AZ385" s="27">
        <f>IF(AND(AY385&gt;0,AY385&lt;=10),AY385*0.25,IF(AND(AY385&gt;10,AY385&lt;=50),AY385*0.17,IF(AND(AY385&gt;10,AY385&lt;=100),AY385*0.12,IF(AY385&gt;100,AY385*0.1))))</f>
        <v>0.16250000000000001</v>
      </c>
      <c r="BA385" s="3">
        <f>AZ385+AY385</f>
        <v>0.8125</v>
      </c>
      <c r="BB385" s="25">
        <f>BA385+BA385*0.08</f>
        <v>0.87749999999999995</v>
      </c>
      <c r="BC385" s="20" t="s">
        <v>12295</v>
      </c>
    </row>
    <row r="386" spans="1:55" s="20" customFormat="1" ht="30" customHeight="1">
      <c r="A386" s="4" t="s">
        <v>564</v>
      </c>
      <c r="B386" s="5">
        <v>384</v>
      </c>
      <c r="C386" s="6">
        <v>5708</v>
      </c>
      <c r="D386" s="6"/>
      <c r="E386" s="3" t="s">
        <v>712</v>
      </c>
      <c r="F386" s="3" t="s">
        <v>713</v>
      </c>
      <c r="G386" s="3" t="s">
        <v>714</v>
      </c>
      <c r="H386" s="3" t="s">
        <v>126</v>
      </c>
      <c r="I386" s="3" t="s">
        <v>42</v>
      </c>
      <c r="J386" s="3" t="s">
        <v>717</v>
      </c>
      <c r="K386" s="6"/>
      <c r="L386" s="3"/>
      <c r="M386" s="6">
        <v>20</v>
      </c>
      <c r="N386" s="3" t="s">
        <v>44</v>
      </c>
      <c r="O386" s="3" t="s">
        <v>569</v>
      </c>
      <c r="P386" s="3" t="s">
        <v>608</v>
      </c>
      <c r="Q386" s="3" t="s">
        <v>716</v>
      </c>
      <c r="R386" s="156">
        <v>3.1</v>
      </c>
      <c r="S386" s="22"/>
      <c r="T386" s="23">
        <v>2.88</v>
      </c>
      <c r="U386" s="1" t="s">
        <v>150</v>
      </c>
      <c r="V386" s="21"/>
      <c r="W386" s="22"/>
      <c r="X386" s="22"/>
      <c r="Y386" s="22"/>
      <c r="Z386" s="22"/>
      <c r="AA386" s="22"/>
      <c r="AB386" s="22"/>
      <c r="AC386" s="22"/>
      <c r="AD386" s="22"/>
      <c r="AE386" s="24"/>
      <c r="AN386" s="25">
        <v>1.1295999999999999</v>
      </c>
      <c r="AO386" s="20" t="s">
        <v>332</v>
      </c>
      <c r="AP386" s="24" t="s">
        <v>333</v>
      </c>
      <c r="AQ386" s="20" t="e">
        <f>AVERAGE(SMALL(AE386:AI386,1),SMALL(AE386:AI386,2))</f>
        <v>#NUM!</v>
      </c>
      <c r="AR386" s="20" t="e">
        <f>IF(R386 &lt;=( AVERAGE(SMALL(AE386:AI386,1),SMALL(AE386:AI386,2))), R386, "")</f>
        <v>#NUM!</v>
      </c>
      <c r="AS386" s="20" t="e">
        <f>AVERAGE(SMALL(AJ386:AM386,1),SMALL(AJ386:AM386,2))</f>
        <v>#NUM!</v>
      </c>
      <c r="AT386" s="20">
        <f>T386*1.075</f>
        <v>3.0959999999999996</v>
      </c>
      <c r="AU386" s="20" t="e">
        <f>U386*1.075</f>
        <v>#VALUE!</v>
      </c>
      <c r="AV386" s="22" t="e">
        <f>MIN(AN386,AT386,AU386)</f>
        <v>#VALUE!</v>
      </c>
      <c r="AW386" s="20" t="s">
        <v>332</v>
      </c>
      <c r="AX386" s="20" t="s">
        <v>333</v>
      </c>
      <c r="AY386" s="25">
        <v>1.1299999999999999</v>
      </c>
      <c r="AZ386" s="27">
        <f>IF(AND(AY386&gt;0,AY386&lt;=10),AY386*0.25,IF(AND(AY386&gt;10,AY386&lt;=50),AY386*0.17,IF(AND(AY386&gt;10,AY386&lt;=100),AY386*0.12,IF(AY386&gt;100,AY386*0.1))))</f>
        <v>0.28249999999999997</v>
      </c>
      <c r="BA386" s="3">
        <f>AZ386+AY386</f>
        <v>1.4124999999999999</v>
      </c>
      <c r="BB386" s="25">
        <f>BA386+BA386*0.08</f>
        <v>1.5254999999999999</v>
      </c>
      <c r="BC386" s="20" t="s">
        <v>12295</v>
      </c>
    </row>
    <row r="387" spans="1:55" s="20" customFormat="1" ht="30" customHeight="1">
      <c r="A387" s="4" t="s">
        <v>564</v>
      </c>
      <c r="B387" s="5">
        <v>385</v>
      </c>
      <c r="C387" s="116">
        <v>5702</v>
      </c>
      <c r="D387" s="116"/>
      <c r="E387" s="3" t="s">
        <v>1127</v>
      </c>
      <c r="F387" s="3" t="s">
        <v>1128</v>
      </c>
      <c r="G387" s="3" t="s">
        <v>1129</v>
      </c>
      <c r="H387" s="3" t="s">
        <v>299</v>
      </c>
      <c r="I387" s="3" t="s">
        <v>102</v>
      </c>
      <c r="J387" s="3" t="s">
        <v>1130</v>
      </c>
      <c r="K387" s="6"/>
      <c r="L387" s="3"/>
      <c r="M387" s="6">
        <v>28</v>
      </c>
      <c r="N387" s="3" t="s">
        <v>44</v>
      </c>
      <c r="O387" s="3" t="s">
        <v>569</v>
      </c>
      <c r="P387" s="3" t="s">
        <v>590</v>
      </c>
      <c r="Q387" s="3" t="s">
        <v>1131</v>
      </c>
      <c r="R387" s="156">
        <v>2.81</v>
      </c>
      <c r="S387" s="22"/>
      <c r="T387" s="23">
        <v>2.63</v>
      </c>
      <c r="U387" s="1">
        <v>3.26</v>
      </c>
      <c r="V387" s="21">
        <v>2.8169</v>
      </c>
      <c r="W387" s="22">
        <v>2.81</v>
      </c>
      <c r="X387" s="22"/>
      <c r="Y387" s="22"/>
      <c r="Z387" s="22">
        <v>3.46</v>
      </c>
      <c r="AA387" s="22"/>
      <c r="AB387" s="22"/>
      <c r="AC387" s="22"/>
      <c r="AD387" s="22"/>
      <c r="AE387" s="24">
        <v>2.8169</v>
      </c>
      <c r="AF387" s="20">
        <v>3.5366</v>
      </c>
      <c r="AI387" s="20">
        <v>3.46</v>
      </c>
      <c r="AN387" s="25">
        <v>2.81</v>
      </c>
      <c r="AO387" s="20" t="s">
        <v>47</v>
      </c>
      <c r="AP387" s="24" t="s">
        <v>48</v>
      </c>
      <c r="AQ387" s="20">
        <f>AVERAGE(SMALL(AE387:AI387,1),SMALL(AE387:AI387,2))</f>
        <v>3.1384499999999997</v>
      </c>
      <c r="AR387" s="20">
        <f>IF(R387 &lt;=( AVERAGE(SMALL(AE387:AI387,1),SMALL(AE387:AI387,2))), R387, "")</f>
        <v>2.81</v>
      </c>
      <c r="AS387" s="20" t="e">
        <f>AVERAGE(SMALL(AJ387:AM387,1),SMALL(AJ387:AM387,2))</f>
        <v>#NUM!</v>
      </c>
      <c r="AT387" s="20">
        <f>T387*1.075</f>
        <v>2.8272499999999998</v>
      </c>
      <c r="AU387" s="20">
        <f>U387*1.075</f>
        <v>3.5044999999999997</v>
      </c>
      <c r="AV387" s="22">
        <f>MIN(AN387,AT387,AU387)</f>
        <v>2.81</v>
      </c>
      <c r="AW387" s="26" t="s">
        <v>49</v>
      </c>
      <c r="AX387" s="20" t="s">
        <v>48</v>
      </c>
      <c r="AY387" s="25">
        <v>2.81</v>
      </c>
      <c r="AZ387" s="27">
        <f>IF(AND(AY387&gt;0,AY387&lt;=10),AY387*0.25,IF(AND(AY387&gt;10,AY387&lt;=50),AY387*0.17,IF(AND(AY387&gt;10,AY387&lt;=100),AY387*0.12,IF(AY387&gt;100,AY387*0.1))))</f>
        <v>0.70250000000000001</v>
      </c>
      <c r="BA387" s="3">
        <f>AZ387+AY387</f>
        <v>3.5125000000000002</v>
      </c>
      <c r="BB387" s="25">
        <f>BA387+BA387*0.08</f>
        <v>3.7935000000000003</v>
      </c>
      <c r="BC387" s="20" t="s">
        <v>12295</v>
      </c>
    </row>
    <row r="388" spans="1:55" s="20" customFormat="1" ht="30" customHeight="1">
      <c r="A388" s="4" t="s">
        <v>564</v>
      </c>
      <c r="B388" s="5">
        <v>386</v>
      </c>
      <c r="C388" s="6">
        <v>5730</v>
      </c>
      <c r="D388" s="6"/>
      <c r="E388" s="3" t="s">
        <v>732</v>
      </c>
      <c r="F388" s="3" t="s">
        <v>733</v>
      </c>
      <c r="G388" s="3" t="s">
        <v>726</v>
      </c>
      <c r="H388" s="3" t="s">
        <v>734</v>
      </c>
      <c r="I388" s="3" t="s">
        <v>139</v>
      </c>
      <c r="J388" s="3" t="s">
        <v>735</v>
      </c>
      <c r="K388" s="6"/>
      <c r="L388" s="3"/>
      <c r="M388" s="6">
        <v>30</v>
      </c>
      <c r="N388" s="3" t="s">
        <v>44</v>
      </c>
      <c r="O388" s="3" t="s">
        <v>569</v>
      </c>
      <c r="P388" s="3" t="s">
        <v>590</v>
      </c>
      <c r="Q388" s="3" t="s">
        <v>736</v>
      </c>
      <c r="R388" s="156">
        <v>2.11</v>
      </c>
      <c r="S388" s="22"/>
      <c r="T388" s="23">
        <v>1.97</v>
      </c>
      <c r="U388" s="1">
        <v>1.21</v>
      </c>
      <c r="V388" s="21"/>
      <c r="W388" s="22">
        <v>2.11</v>
      </c>
      <c r="X388" s="22"/>
      <c r="Y388" s="22"/>
      <c r="Z388" s="22"/>
      <c r="AA388" s="22"/>
      <c r="AB388" s="22"/>
      <c r="AC388" s="22"/>
      <c r="AD388" s="22"/>
      <c r="AE388" s="24"/>
      <c r="AN388" s="25">
        <v>2.11</v>
      </c>
      <c r="AO388" s="20" t="s">
        <v>47</v>
      </c>
      <c r="AP388" s="24" t="s">
        <v>48</v>
      </c>
      <c r="AQ388" s="20" t="e">
        <f>AVERAGE(SMALL(AE388:AI388,1),SMALL(AE388:AI388,2))</f>
        <v>#NUM!</v>
      </c>
      <c r="AR388" s="20" t="e">
        <f>IF(R388 &lt;=( AVERAGE(SMALL(AE388:AI388,1),SMALL(AE388:AI388,2))), R388, "")</f>
        <v>#NUM!</v>
      </c>
      <c r="AS388" s="20" t="e">
        <f>AVERAGE(SMALL(AJ388:AM388,1),SMALL(AJ388:AM388,2))</f>
        <v>#NUM!</v>
      </c>
      <c r="AT388" s="20">
        <f>T388*1.075</f>
        <v>2.11775</v>
      </c>
      <c r="AU388" s="20">
        <f>U388*1.075</f>
        <v>1.3007499999999999</v>
      </c>
      <c r="AV388" s="22">
        <f>MIN(AN388,AT388,AU388)</f>
        <v>1.3007499999999999</v>
      </c>
      <c r="AW388" s="20" t="s">
        <v>71</v>
      </c>
      <c r="AX388" s="20" t="s">
        <v>72</v>
      </c>
      <c r="AY388" s="25">
        <v>1.3</v>
      </c>
      <c r="AZ388" s="27">
        <f>IF(AND(AY388&gt;0,AY388&lt;=10),AY388*0.25,IF(AND(AY388&gt;10,AY388&lt;=50),AY388*0.17,IF(AND(AY388&gt;10,AY388&lt;=100),AY388*0.12,IF(AY388&gt;100,AY388*0.1))))</f>
        <v>0.32500000000000001</v>
      </c>
      <c r="BA388" s="3">
        <f>AZ388+AY388</f>
        <v>1.625</v>
      </c>
      <c r="BB388" s="25">
        <f>BA388+BA388*0.08</f>
        <v>1.7549999999999999</v>
      </c>
      <c r="BC388" s="20" t="s">
        <v>12295</v>
      </c>
    </row>
    <row r="389" spans="1:55" s="20" customFormat="1" ht="30" customHeight="1">
      <c r="A389" s="4" t="s">
        <v>564</v>
      </c>
      <c r="B389" s="5">
        <v>387</v>
      </c>
      <c r="C389" s="116">
        <v>5727</v>
      </c>
      <c r="D389" s="116"/>
      <c r="E389" s="3" t="s">
        <v>587</v>
      </c>
      <c r="F389" s="3" t="s">
        <v>74</v>
      </c>
      <c r="G389" s="3" t="s">
        <v>75</v>
      </c>
      <c r="H389" s="3" t="s">
        <v>588</v>
      </c>
      <c r="I389" s="3" t="s">
        <v>102</v>
      </c>
      <c r="J389" s="3" t="s">
        <v>589</v>
      </c>
      <c r="K389" s="6"/>
      <c r="L389" s="3"/>
      <c r="M389" s="6">
        <v>30</v>
      </c>
      <c r="N389" s="3" t="s">
        <v>44</v>
      </c>
      <c r="O389" s="3" t="s">
        <v>569</v>
      </c>
      <c r="P389" s="3" t="s">
        <v>590</v>
      </c>
      <c r="Q389" s="3" t="s">
        <v>591</v>
      </c>
      <c r="R389" s="156">
        <v>0.72</v>
      </c>
      <c r="S389" s="22"/>
      <c r="T389" s="23">
        <v>0.76</v>
      </c>
      <c r="U389" s="1">
        <v>0.55000000000000004</v>
      </c>
      <c r="V389" s="21">
        <v>0.91059999999999997</v>
      </c>
      <c r="W389" s="22">
        <v>0.68</v>
      </c>
      <c r="X389" s="22"/>
      <c r="Y389" s="22"/>
      <c r="Z389" s="22">
        <v>0.76</v>
      </c>
      <c r="AA389" s="22"/>
      <c r="AB389" s="22"/>
      <c r="AC389" s="22"/>
      <c r="AD389" s="22"/>
      <c r="AE389" s="24">
        <v>0.91059999999999997</v>
      </c>
      <c r="AN389" s="25">
        <v>0.81200000000000006</v>
      </c>
      <c r="AO389" s="20" t="s">
        <v>332</v>
      </c>
      <c r="AP389" s="24" t="s">
        <v>333</v>
      </c>
      <c r="AQ389" s="20" t="e">
        <f>AVERAGE(SMALL(AE389:AI389,1),SMALL(AE389:AI389,2))</f>
        <v>#NUM!</v>
      </c>
      <c r="AR389" s="20" t="e">
        <f>IF(R389 &lt;=( AVERAGE(SMALL(AE389:AI389,1),SMALL(AE389:AI389,2))), R389, "")</f>
        <v>#NUM!</v>
      </c>
      <c r="AS389" s="20" t="e">
        <f>AVERAGE(SMALL(AJ389:AM389,1),SMALL(AJ389:AM389,2))</f>
        <v>#NUM!</v>
      </c>
      <c r="AT389" s="20">
        <f>T389*1.075</f>
        <v>0.81699999999999995</v>
      </c>
      <c r="AU389" s="20">
        <f>U389*1.075</f>
        <v>0.59125000000000005</v>
      </c>
      <c r="AV389" s="22">
        <f>MIN(AN389,AT389,AU389)</f>
        <v>0.59125000000000005</v>
      </c>
      <c r="AW389" s="20" t="s">
        <v>71</v>
      </c>
      <c r="AX389" s="20" t="s">
        <v>72</v>
      </c>
      <c r="AY389" s="25">
        <v>0.59</v>
      </c>
      <c r="AZ389" s="27">
        <f>IF(AND(AY389&gt;0,AY389&lt;=10),AY389*0.25,IF(AND(AY389&gt;10,AY389&lt;=50),AY389*0.17,IF(AND(AY389&gt;10,AY389&lt;=100),AY389*0.12,IF(AY389&gt;100,AY389*0.1))))</f>
        <v>0.14749999999999999</v>
      </c>
      <c r="BA389" s="3">
        <f>AZ389+AY389</f>
        <v>0.73749999999999993</v>
      </c>
      <c r="BB389" s="25">
        <f>BA389+BA389*0.08</f>
        <v>0.79649999999999999</v>
      </c>
      <c r="BC389" s="20" t="s">
        <v>12295</v>
      </c>
    </row>
    <row r="390" spans="1:55" s="20" customFormat="1" ht="30" customHeight="1">
      <c r="A390" s="4" t="s">
        <v>564</v>
      </c>
      <c r="B390" s="5">
        <v>388</v>
      </c>
      <c r="C390" s="116">
        <v>5728</v>
      </c>
      <c r="D390" s="116"/>
      <c r="E390" s="3" t="s">
        <v>587</v>
      </c>
      <c r="F390" s="3" t="s">
        <v>74</v>
      </c>
      <c r="G390" s="3" t="s">
        <v>75</v>
      </c>
      <c r="H390" s="3" t="s">
        <v>592</v>
      </c>
      <c r="I390" s="3" t="s">
        <v>102</v>
      </c>
      <c r="J390" s="3" t="s">
        <v>593</v>
      </c>
      <c r="K390" s="6"/>
      <c r="L390" s="3"/>
      <c r="M390" s="6">
        <v>30</v>
      </c>
      <c r="N390" s="3" t="s">
        <v>44</v>
      </c>
      <c r="O390" s="3" t="s">
        <v>569</v>
      </c>
      <c r="P390" s="3" t="s">
        <v>590</v>
      </c>
      <c r="Q390" s="3" t="s">
        <v>594</v>
      </c>
      <c r="R390" s="156">
        <v>1.32</v>
      </c>
      <c r="S390" s="22"/>
      <c r="T390" s="23">
        <v>1.1599999999999999</v>
      </c>
      <c r="U390" s="1">
        <v>1.05</v>
      </c>
      <c r="V390" s="21">
        <v>1.4471000000000001</v>
      </c>
      <c r="W390" s="22">
        <v>1.119</v>
      </c>
      <c r="X390" s="22"/>
      <c r="Y390" s="22"/>
      <c r="Z390" s="22">
        <v>1.76</v>
      </c>
      <c r="AA390" s="22"/>
      <c r="AB390" s="22"/>
      <c r="AC390" s="22"/>
      <c r="AD390" s="22"/>
      <c r="AE390" s="24">
        <v>1.4471000000000001</v>
      </c>
      <c r="AN390" s="25">
        <v>1.2352000000000001</v>
      </c>
      <c r="AO390" s="20" t="s">
        <v>332</v>
      </c>
      <c r="AP390" s="24" t="s">
        <v>333</v>
      </c>
      <c r="AQ390" s="20" t="e">
        <f>AVERAGE(SMALL(AE390:AI390,1),SMALL(AE390:AI390,2))</f>
        <v>#NUM!</v>
      </c>
      <c r="AR390" s="20" t="e">
        <f>IF(R390 &lt;=( AVERAGE(SMALL(AE390:AI390,1),SMALL(AE390:AI390,2))), R390, "")</f>
        <v>#NUM!</v>
      </c>
      <c r="AS390" s="20" t="e">
        <f>AVERAGE(SMALL(AJ390:AM390,1),SMALL(AJ390:AM390,2))</f>
        <v>#NUM!</v>
      </c>
      <c r="AT390" s="20">
        <f>T390*1.075</f>
        <v>1.2469999999999999</v>
      </c>
      <c r="AU390" s="20">
        <f>U390*1.075</f>
        <v>1.1287499999999999</v>
      </c>
      <c r="AV390" s="22">
        <f>MIN(AN390,AT390,AU390)</f>
        <v>1.1287499999999999</v>
      </c>
      <c r="AW390" s="20" t="s">
        <v>71</v>
      </c>
      <c r="AX390" s="20" t="s">
        <v>72</v>
      </c>
      <c r="AY390" s="25">
        <v>1.1299999999999999</v>
      </c>
      <c r="AZ390" s="27">
        <f>IF(AND(AY390&gt;0,AY390&lt;=10),AY390*0.25,IF(AND(AY390&gt;10,AY390&lt;=50),AY390*0.17,IF(AND(AY390&gt;10,AY390&lt;=100),AY390*0.12,IF(AY390&gt;100,AY390*0.1))))</f>
        <v>0.28249999999999997</v>
      </c>
      <c r="BA390" s="3">
        <f>AZ390+AY390</f>
        <v>1.4124999999999999</v>
      </c>
      <c r="BB390" s="25">
        <f>BA390+BA390*0.08</f>
        <v>1.5254999999999999</v>
      </c>
      <c r="BC390" s="20" t="s">
        <v>12295</v>
      </c>
    </row>
    <row r="391" spans="1:55" s="20" customFormat="1" ht="30" customHeight="1">
      <c r="A391" s="4" t="s">
        <v>564</v>
      </c>
      <c r="B391" s="5">
        <v>389</v>
      </c>
      <c r="C391" s="116">
        <v>5729</v>
      </c>
      <c r="D391" s="116"/>
      <c r="E391" s="3" t="s">
        <v>587</v>
      </c>
      <c r="F391" s="3" t="s">
        <v>74</v>
      </c>
      <c r="G391" s="3" t="s">
        <v>75</v>
      </c>
      <c r="H391" s="3" t="s">
        <v>595</v>
      </c>
      <c r="I391" s="3" t="s">
        <v>102</v>
      </c>
      <c r="J391" s="3" t="s">
        <v>596</v>
      </c>
      <c r="K391" s="6"/>
      <c r="L391" s="3"/>
      <c r="M391" s="6">
        <v>30</v>
      </c>
      <c r="N391" s="3" t="s">
        <v>44</v>
      </c>
      <c r="O391" s="3" t="s">
        <v>569</v>
      </c>
      <c r="P391" s="3" t="s">
        <v>590</v>
      </c>
      <c r="Q391" s="3" t="s">
        <v>597</v>
      </c>
      <c r="R391" s="156">
        <v>1.87</v>
      </c>
      <c r="S391" s="22"/>
      <c r="T391" s="23">
        <v>1.75</v>
      </c>
      <c r="U391" s="1">
        <v>1.4</v>
      </c>
      <c r="V391" s="21">
        <v>2.2599999999999998</v>
      </c>
      <c r="W391" s="22">
        <v>1.71</v>
      </c>
      <c r="X391" s="22"/>
      <c r="Y391" s="22"/>
      <c r="Z391" s="22">
        <v>2.0299999999999998</v>
      </c>
      <c r="AA391" s="22"/>
      <c r="AB391" s="22"/>
      <c r="AC391" s="22"/>
      <c r="AD391" s="22"/>
      <c r="AE391" s="24">
        <v>2.2599999999999998</v>
      </c>
      <c r="AF391" s="20">
        <v>2.24763</v>
      </c>
      <c r="AI391" s="20">
        <v>2.0299999999999998</v>
      </c>
      <c r="AN391" s="25">
        <v>1.87</v>
      </c>
      <c r="AO391" s="20" t="s">
        <v>47</v>
      </c>
      <c r="AP391" s="24" t="s">
        <v>48</v>
      </c>
      <c r="AQ391" s="20">
        <f>AVERAGE(SMALL(AE391:AI391,1),SMALL(AE391:AI391,2))</f>
        <v>2.1388150000000001</v>
      </c>
      <c r="AR391" s="20">
        <f>IF(R391 &lt;=( AVERAGE(SMALL(AE391:AI391,1),SMALL(AE391:AI391,2))), R391, "")</f>
        <v>1.87</v>
      </c>
      <c r="AS391" s="20" t="e">
        <f>AVERAGE(SMALL(AJ391:AM391,1),SMALL(AJ391:AM391,2))</f>
        <v>#NUM!</v>
      </c>
      <c r="AT391" s="20">
        <f>T391*1.075</f>
        <v>1.8812499999999999</v>
      </c>
      <c r="AU391" s="20">
        <f>U391*1.075</f>
        <v>1.5049999999999999</v>
      </c>
      <c r="AV391" s="22">
        <f>MIN(AN391,AT391,AU391)</f>
        <v>1.5049999999999999</v>
      </c>
      <c r="AW391" s="20" t="s">
        <v>71</v>
      </c>
      <c r="AX391" s="20" t="s">
        <v>72</v>
      </c>
      <c r="AY391" s="25">
        <v>1.51</v>
      </c>
      <c r="AZ391" s="27">
        <f>IF(AND(AY391&gt;0,AY391&lt;=10),AY391*0.25,IF(AND(AY391&gt;10,AY391&lt;=50),AY391*0.17,IF(AND(AY391&gt;10,AY391&lt;=100),AY391*0.12,IF(AY391&gt;100,AY391*0.1))))</f>
        <v>0.3775</v>
      </c>
      <c r="BA391" s="3">
        <f>AZ391+AY391</f>
        <v>1.8875</v>
      </c>
      <c r="BB391" s="25">
        <f>BA391+BA391*0.08</f>
        <v>2.0385</v>
      </c>
      <c r="BC391" s="20" t="s">
        <v>12295</v>
      </c>
    </row>
    <row r="392" spans="1:55" s="20" customFormat="1" ht="30" customHeight="1">
      <c r="A392" s="4" t="s">
        <v>1325</v>
      </c>
      <c r="B392" s="5">
        <v>390</v>
      </c>
      <c r="C392" s="6">
        <v>7135</v>
      </c>
      <c r="D392" s="6"/>
      <c r="E392" s="3" t="s">
        <v>1326</v>
      </c>
      <c r="F392" s="3" t="s">
        <v>1327</v>
      </c>
      <c r="G392" s="3" t="s">
        <v>1328</v>
      </c>
      <c r="H392" s="3" t="s">
        <v>685</v>
      </c>
      <c r="I392" s="3" t="s">
        <v>42</v>
      </c>
      <c r="J392" s="3" t="s">
        <v>1329</v>
      </c>
      <c r="K392" s="6"/>
      <c r="L392" s="3"/>
      <c r="M392" s="6">
        <v>10</v>
      </c>
      <c r="N392" s="3" t="s">
        <v>44</v>
      </c>
      <c r="O392" s="3" t="s">
        <v>1330</v>
      </c>
      <c r="P392" s="3" t="s">
        <v>1331</v>
      </c>
      <c r="Q392" s="3" t="s">
        <v>1332</v>
      </c>
      <c r="R392" s="156">
        <v>2.1</v>
      </c>
      <c r="S392" s="22"/>
      <c r="T392" s="23">
        <v>2.21</v>
      </c>
      <c r="U392" s="1">
        <v>1.6</v>
      </c>
      <c r="V392" s="21"/>
      <c r="W392" s="22"/>
      <c r="X392" s="22">
        <v>1.44</v>
      </c>
      <c r="Y392" s="22"/>
      <c r="Z392" s="22"/>
      <c r="AA392" s="22"/>
      <c r="AB392" s="22"/>
      <c r="AC392" s="22"/>
      <c r="AD392" s="22"/>
      <c r="AE392" s="24"/>
      <c r="AN392" s="25">
        <v>2.1</v>
      </c>
      <c r="AO392" s="20" t="s">
        <v>47</v>
      </c>
      <c r="AP392" s="24" t="s">
        <v>48</v>
      </c>
      <c r="AQ392" s="20" t="e">
        <f>AVERAGE(SMALL(AE392:AI392,1),SMALL(AE392:AI392,2))</f>
        <v>#NUM!</v>
      </c>
      <c r="AR392" s="20" t="e">
        <f>IF(R392 &lt;=( AVERAGE(SMALL(AE392:AI392,1),SMALL(AE392:AI392,2))), R392, "")</f>
        <v>#NUM!</v>
      </c>
      <c r="AS392" s="20" t="e">
        <f>AVERAGE(SMALL(AJ392:AM392,1),SMALL(AJ392:AM392,2))</f>
        <v>#NUM!</v>
      </c>
      <c r="AT392" s="20">
        <f>T392*1.075</f>
        <v>2.37575</v>
      </c>
      <c r="AU392" s="20">
        <f>U392*1.075</f>
        <v>1.72</v>
      </c>
      <c r="AV392" s="22">
        <f>MIN(AN392,AT392,AU392)</f>
        <v>1.72</v>
      </c>
      <c r="AW392" s="20" t="s">
        <v>71</v>
      </c>
      <c r="AX392" s="20" t="s">
        <v>72</v>
      </c>
      <c r="AY392" s="25">
        <v>1.72</v>
      </c>
      <c r="AZ392" s="27">
        <f>IF(AND(AY392&gt;0,AY392&lt;=10),AY392*0.25,IF(AND(AY392&gt;10,AY392&lt;=50),AY392*0.17,IF(AND(AY392&gt;10,AY392&lt;=100),AY392*0.12,IF(AY392&gt;100,AY392*0.1))))</f>
        <v>0.43</v>
      </c>
      <c r="BA392" s="3">
        <f>AZ392+AY392</f>
        <v>2.15</v>
      </c>
      <c r="BB392" s="25">
        <f>BA392+BA392*0.08</f>
        <v>2.3220000000000001</v>
      </c>
      <c r="BC392" s="20" t="s">
        <v>12295</v>
      </c>
    </row>
    <row r="393" spans="1:55" s="20" customFormat="1" ht="30" customHeight="1">
      <c r="A393" s="4" t="s">
        <v>1325</v>
      </c>
      <c r="B393" s="5">
        <v>391</v>
      </c>
      <c r="C393" s="6">
        <v>7134</v>
      </c>
      <c r="D393" s="6"/>
      <c r="E393" s="3" t="s">
        <v>1326</v>
      </c>
      <c r="F393" s="3" t="s">
        <v>1327</v>
      </c>
      <c r="G393" s="3" t="s">
        <v>1333</v>
      </c>
      <c r="H393" s="3" t="s">
        <v>1334</v>
      </c>
      <c r="I393" s="3" t="s">
        <v>255</v>
      </c>
      <c r="J393" s="3" t="s">
        <v>1335</v>
      </c>
      <c r="K393" s="6">
        <v>60</v>
      </c>
      <c r="L393" s="3" t="s">
        <v>79</v>
      </c>
      <c r="M393" s="6">
        <v>1</v>
      </c>
      <c r="N393" s="3" t="s">
        <v>44</v>
      </c>
      <c r="O393" s="3" t="s">
        <v>1330</v>
      </c>
      <c r="P393" s="3" t="s">
        <v>1331</v>
      </c>
      <c r="Q393" s="3" t="s">
        <v>1336</v>
      </c>
      <c r="R393" s="156">
        <v>2.4</v>
      </c>
      <c r="S393" s="22"/>
      <c r="T393" s="23">
        <v>2.21</v>
      </c>
      <c r="U393" s="1">
        <v>2</v>
      </c>
      <c r="V393" s="21"/>
      <c r="W393" s="22"/>
      <c r="X393" s="22"/>
      <c r="Y393" s="22"/>
      <c r="Z393" s="22"/>
      <c r="AA393" s="22"/>
      <c r="AB393" s="22"/>
      <c r="AC393" s="22"/>
      <c r="AD393" s="22"/>
      <c r="AE393" s="24"/>
      <c r="AN393" s="25">
        <v>2.4</v>
      </c>
      <c r="AO393" s="20" t="s">
        <v>47</v>
      </c>
      <c r="AP393" s="24" t="s">
        <v>48</v>
      </c>
      <c r="AQ393" s="20" t="e">
        <f>AVERAGE(SMALL(AE393:AI393,1),SMALL(AE393:AI393,2))</f>
        <v>#NUM!</v>
      </c>
      <c r="AR393" s="20" t="e">
        <f>IF(R393 &lt;=( AVERAGE(SMALL(AE393:AI393,1),SMALL(AE393:AI393,2))), R393, "")</f>
        <v>#NUM!</v>
      </c>
      <c r="AS393" s="20" t="e">
        <f>AVERAGE(SMALL(AJ393:AM393,1),SMALL(AJ393:AM393,2))</f>
        <v>#NUM!</v>
      </c>
      <c r="AT393" s="20">
        <f>T393*1.075</f>
        <v>2.37575</v>
      </c>
      <c r="AU393" s="20">
        <f>U393*1.075</f>
        <v>2.15</v>
      </c>
      <c r="AV393" s="22">
        <f>MIN(AN393,AT393,AU393)</f>
        <v>2.15</v>
      </c>
      <c r="AW393" s="20" t="s">
        <v>71</v>
      </c>
      <c r="AX393" s="20" t="s">
        <v>72</v>
      </c>
      <c r="AY393" s="25">
        <v>2.15</v>
      </c>
      <c r="AZ393" s="27">
        <f>IF(AND(AY393&gt;0,AY393&lt;=10),AY393*0.25,IF(AND(AY393&gt;10,AY393&lt;=50),AY393*0.17,IF(AND(AY393&gt;10,AY393&lt;=100),AY393*0.12,IF(AY393&gt;100,AY393*0.1))))</f>
        <v>0.53749999999999998</v>
      </c>
      <c r="BA393" s="3">
        <f>AZ393+AY393</f>
        <v>2.6875</v>
      </c>
      <c r="BB393" s="25">
        <f>BA393+BA393*0.08</f>
        <v>2.9024999999999999</v>
      </c>
      <c r="BC393" s="20" t="s">
        <v>12295</v>
      </c>
    </row>
    <row r="394" spans="1:55" s="20" customFormat="1" ht="30" customHeight="1">
      <c r="A394" s="4" t="s">
        <v>1325</v>
      </c>
      <c r="B394" s="5">
        <v>392</v>
      </c>
      <c r="C394" s="116"/>
      <c r="D394" s="116"/>
      <c r="E394" s="3" t="s">
        <v>1337</v>
      </c>
      <c r="F394" s="3" t="s">
        <v>1338</v>
      </c>
      <c r="G394" s="3" t="s">
        <v>1339</v>
      </c>
      <c r="H394" s="3" t="s">
        <v>1340</v>
      </c>
      <c r="I394" s="3" t="s">
        <v>42</v>
      </c>
      <c r="J394" s="3" t="s">
        <v>1341</v>
      </c>
      <c r="K394" s="6"/>
      <c r="L394" s="3"/>
      <c r="M394" s="6">
        <v>60</v>
      </c>
      <c r="N394" s="3" t="s">
        <v>44</v>
      </c>
      <c r="O394" s="3" t="s">
        <v>1342</v>
      </c>
      <c r="P394" s="3" t="s">
        <v>1343</v>
      </c>
      <c r="Q394" s="3" t="s">
        <v>1344</v>
      </c>
      <c r="R394" s="156">
        <v>414.43</v>
      </c>
      <c r="S394" s="22"/>
      <c r="T394" s="23"/>
      <c r="U394" s="1" t="s">
        <v>54</v>
      </c>
      <c r="V394" s="21">
        <v>365.01</v>
      </c>
      <c r="W394" s="22"/>
      <c r="X394" s="22"/>
      <c r="Y394" s="22"/>
      <c r="Z394" s="22">
        <v>406</v>
      </c>
      <c r="AA394" s="22"/>
      <c r="AB394" s="22"/>
      <c r="AC394" s="22"/>
      <c r="AD394" s="22"/>
      <c r="AE394" s="24">
        <v>365.01</v>
      </c>
      <c r="AI394" s="20">
        <v>406</v>
      </c>
      <c r="AN394" s="25">
        <v>385.505</v>
      </c>
      <c r="AO394" s="20" t="s">
        <v>207</v>
      </c>
      <c r="AP394" s="24" t="s">
        <v>208</v>
      </c>
      <c r="AQ394" s="20">
        <f>AVERAGE(SMALL(AE394:AI394,1),SMALL(AE394:AI394,2))</f>
        <v>385.505</v>
      </c>
      <c r="AR394" s="20" t="str">
        <f>IF(R394 &lt;=( AVERAGE(SMALL(AE394:AI394,1),SMALL(AE394:AI394,2))), R394, "")</f>
        <v/>
      </c>
      <c r="AS394" s="20" t="e">
        <f>AVERAGE(SMALL(AJ394:AM394,1),SMALL(AJ394:AM394,2))</f>
        <v>#NUM!</v>
      </c>
      <c r="AT394" s="20">
        <f>T394*1.075</f>
        <v>0</v>
      </c>
      <c r="AU394" s="20" t="e">
        <f>U394*1.075</f>
        <v>#VALUE!</v>
      </c>
      <c r="AV394" s="22" t="e">
        <f>MIN(AN394,AT394,AU394)</f>
        <v>#VALUE!</v>
      </c>
      <c r="AW394" s="20" t="s">
        <v>209</v>
      </c>
      <c r="AX394" s="20" t="s">
        <v>208</v>
      </c>
      <c r="AY394" s="25">
        <v>385.51</v>
      </c>
      <c r="AZ394" s="27">
        <f>IF(AND(AY394&gt;0,AY394&lt;=10),AY394*0.25,IF(AND(AY394&gt;10,AY394&lt;=50),AY394*0.17,IF(AND(AY394&gt;10,AY394&lt;=100),AY394*0.12,IF(AY394&gt;100,AY394*0.1))))</f>
        <v>38.551000000000002</v>
      </c>
      <c r="BA394" s="3">
        <f>AZ394+AY394</f>
        <v>424.06099999999998</v>
      </c>
      <c r="BB394" s="29">
        <v>424.06</v>
      </c>
      <c r="BC394" s="20" t="s">
        <v>12295</v>
      </c>
    </row>
    <row r="395" spans="1:55" s="20" customFormat="1" ht="30" customHeight="1">
      <c r="A395" s="4" t="s">
        <v>1325</v>
      </c>
      <c r="B395" s="5">
        <v>393</v>
      </c>
      <c r="C395" s="116"/>
      <c r="D395" s="116"/>
      <c r="E395" s="3" t="s">
        <v>1337</v>
      </c>
      <c r="F395" s="3" t="s">
        <v>1338</v>
      </c>
      <c r="G395" s="3" t="s">
        <v>1339</v>
      </c>
      <c r="H395" s="3" t="s">
        <v>1340</v>
      </c>
      <c r="I395" s="3" t="s">
        <v>42</v>
      </c>
      <c r="J395" s="3" t="s">
        <v>1345</v>
      </c>
      <c r="K395" s="6"/>
      <c r="L395" s="3"/>
      <c r="M395" s="6">
        <v>120</v>
      </c>
      <c r="N395" s="3" t="s">
        <v>44</v>
      </c>
      <c r="O395" s="3" t="s">
        <v>1342</v>
      </c>
      <c r="P395" s="3" t="s">
        <v>1343</v>
      </c>
      <c r="Q395" s="3" t="s">
        <v>1344</v>
      </c>
      <c r="R395" s="156">
        <v>628.25</v>
      </c>
      <c r="S395" s="22"/>
      <c r="T395" s="23"/>
      <c r="U395" s="1" t="s">
        <v>54</v>
      </c>
      <c r="V395" s="21">
        <v>730.02</v>
      </c>
      <c r="W395" s="22"/>
      <c r="X395" s="22"/>
      <c r="Y395" s="22">
        <v>438.83</v>
      </c>
      <c r="Z395" s="22"/>
      <c r="AA395" s="22"/>
      <c r="AB395" s="22"/>
      <c r="AC395" s="22"/>
      <c r="AD395" s="22"/>
      <c r="AE395" s="24">
        <v>730.02</v>
      </c>
      <c r="AI395" s="20">
        <v>812</v>
      </c>
      <c r="AN395" s="25">
        <v>628.25</v>
      </c>
      <c r="AO395" s="20" t="s">
        <v>47</v>
      </c>
      <c r="AP395" s="24" t="s">
        <v>48</v>
      </c>
      <c r="AQ395" s="20">
        <f>AVERAGE(SMALL(AE395:AI395,1),SMALL(AE395:AI395,2))</f>
        <v>771.01</v>
      </c>
      <c r="AR395" s="20">
        <f>IF(R395 &lt;=( AVERAGE(SMALL(AE395:AI395,1),SMALL(AE395:AI395,2))), R395, "")</f>
        <v>628.25</v>
      </c>
      <c r="AS395" s="20" t="e">
        <f>AVERAGE(SMALL(AJ395:AM395,1),SMALL(AJ395:AM395,2))</f>
        <v>#NUM!</v>
      </c>
      <c r="AT395" s="20">
        <f>T395*1.075</f>
        <v>0</v>
      </c>
      <c r="AU395" s="20" t="e">
        <f>U395*1.075</f>
        <v>#VALUE!</v>
      </c>
      <c r="AV395" s="22" t="e">
        <f>MIN(AN395,AT395,AU395)</f>
        <v>#VALUE!</v>
      </c>
      <c r="AW395" s="26" t="s">
        <v>49</v>
      </c>
      <c r="AX395" s="20" t="s">
        <v>48</v>
      </c>
      <c r="AY395" s="25">
        <v>628.25</v>
      </c>
      <c r="AZ395" s="27">
        <f>IF(AND(AY395&gt;0,AY395&lt;=10),AY395*0.25,IF(AND(AY395&gt;10,AY395&lt;=50),AY395*0.17,IF(AND(AY395&gt;10,AY395&lt;=100),AY395*0.12,IF(AY395&gt;100,AY395*0.1))))</f>
        <v>62.825000000000003</v>
      </c>
      <c r="BA395" s="3">
        <f>AZ395+AY395</f>
        <v>691.07500000000005</v>
      </c>
      <c r="BB395" s="29">
        <v>691.08</v>
      </c>
      <c r="BC395" s="20" t="s">
        <v>12295</v>
      </c>
    </row>
    <row r="396" spans="1:55" s="20" customFormat="1" ht="30" customHeight="1">
      <c r="A396" s="4" t="s">
        <v>1325</v>
      </c>
      <c r="B396" s="5">
        <v>394</v>
      </c>
      <c r="C396" s="116"/>
      <c r="D396" s="116"/>
      <c r="E396" s="3" t="s">
        <v>1337</v>
      </c>
      <c r="F396" s="3" t="s">
        <v>1346</v>
      </c>
      <c r="G396" s="3" t="s">
        <v>1339</v>
      </c>
      <c r="H396" s="3" t="s">
        <v>1347</v>
      </c>
      <c r="I396" s="3" t="s">
        <v>42</v>
      </c>
      <c r="J396" s="3" t="s">
        <v>342</v>
      </c>
      <c r="K396" s="6"/>
      <c r="L396" s="3"/>
      <c r="M396" s="6">
        <v>30</v>
      </c>
      <c r="N396" s="3" t="s">
        <v>44</v>
      </c>
      <c r="O396" s="3" t="s">
        <v>1342</v>
      </c>
      <c r="P396" s="3" t="s">
        <v>1343</v>
      </c>
      <c r="Q396" s="3" t="s">
        <v>1348</v>
      </c>
      <c r="R396" s="156">
        <v>686.92</v>
      </c>
      <c r="S396" s="22"/>
      <c r="T396" s="23"/>
      <c r="U396" s="1" t="s">
        <v>54</v>
      </c>
      <c r="V396" s="21">
        <v>624.98</v>
      </c>
      <c r="W396" s="22"/>
      <c r="X396" s="22"/>
      <c r="Y396" s="22"/>
      <c r="Z396" s="22">
        <v>654</v>
      </c>
      <c r="AA396" s="22"/>
      <c r="AB396" s="22"/>
      <c r="AC396" s="22"/>
      <c r="AD396" s="22"/>
      <c r="AE396" s="24">
        <v>624.98</v>
      </c>
      <c r="AI396" s="20">
        <v>654</v>
      </c>
      <c r="AN396" s="25">
        <v>639.49</v>
      </c>
      <c r="AO396" s="20" t="s">
        <v>207</v>
      </c>
      <c r="AP396" s="24" t="s">
        <v>208</v>
      </c>
      <c r="AQ396" s="20">
        <f>AVERAGE(SMALL(AE396:AI396,1),SMALL(AE396:AI396,2))</f>
        <v>639.49</v>
      </c>
      <c r="AR396" s="20" t="str">
        <f>IF(R396 &lt;=( AVERAGE(SMALL(AE396:AI396,1),SMALL(AE396:AI396,2))), R396, "")</f>
        <v/>
      </c>
      <c r="AS396" s="20" t="e">
        <f>AVERAGE(SMALL(AJ396:AM396,1),SMALL(AJ396:AM396,2))</f>
        <v>#NUM!</v>
      </c>
      <c r="AT396" s="20">
        <f>T396*1.075</f>
        <v>0</v>
      </c>
      <c r="AU396" s="20" t="e">
        <f>U396*1.075</f>
        <v>#VALUE!</v>
      </c>
      <c r="AV396" s="22" t="e">
        <f>MIN(AN396,AT396,AU396)</f>
        <v>#VALUE!</v>
      </c>
      <c r="AW396" s="20" t="s">
        <v>209</v>
      </c>
      <c r="AX396" s="20" t="s">
        <v>208</v>
      </c>
      <c r="AY396" s="25">
        <v>639.49</v>
      </c>
      <c r="AZ396" s="27">
        <f>IF(AND(AY396&gt;0,AY396&lt;=10),AY396*0.25,IF(AND(AY396&gt;10,AY396&lt;=50),AY396*0.17,IF(AND(AY396&gt;10,AY396&lt;=100),AY396*0.12,IF(AY396&gt;100,AY396*0.1))))</f>
        <v>63.949000000000005</v>
      </c>
      <c r="BA396" s="3">
        <f>AZ396+AY396</f>
        <v>703.43899999999996</v>
      </c>
      <c r="BB396" s="29">
        <v>703.44</v>
      </c>
      <c r="BC396" s="20" t="s">
        <v>12295</v>
      </c>
    </row>
    <row r="397" spans="1:55" s="20" customFormat="1" ht="30" customHeight="1">
      <c r="A397" s="4" t="s">
        <v>1325</v>
      </c>
      <c r="B397" s="5">
        <v>395</v>
      </c>
      <c r="C397" s="6">
        <v>2374</v>
      </c>
      <c r="D397" s="6"/>
      <c r="E397" s="3" t="s">
        <v>1363</v>
      </c>
      <c r="F397" s="3" t="s">
        <v>1370</v>
      </c>
      <c r="G397" s="3" t="s">
        <v>287</v>
      </c>
      <c r="H397" s="3" t="s">
        <v>1371</v>
      </c>
      <c r="I397" s="3" t="s">
        <v>296</v>
      </c>
      <c r="J397" s="3" t="s">
        <v>1372</v>
      </c>
      <c r="K397" s="6"/>
      <c r="L397" s="3"/>
      <c r="M397" s="6">
        <v>28</v>
      </c>
      <c r="N397" s="3" t="s">
        <v>44</v>
      </c>
      <c r="O397" s="3" t="s">
        <v>1353</v>
      </c>
      <c r="P397" s="3" t="s">
        <v>1373</v>
      </c>
      <c r="Q397" s="3" t="s">
        <v>1374</v>
      </c>
      <c r="R397" s="156">
        <v>6.73</v>
      </c>
      <c r="S397" s="22"/>
      <c r="T397" s="23"/>
      <c r="U397" s="1" t="s">
        <v>54</v>
      </c>
      <c r="V397" s="21"/>
      <c r="W397" s="22"/>
      <c r="X397" s="22">
        <v>5.5517000000000003</v>
      </c>
      <c r="Y397" s="22">
        <v>6.97</v>
      </c>
      <c r="Z397" s="22"/>
      <c r="AA397" s="22"/>
      <c r="AB397" s="22"/>
      <c r="AC397" s="22"/>
      <c r="AD397" s="22"/>
      <c r="AE397" s="24"/>
      <c r="AH397" s="20">
        <v>6.97</v>
      </c>
      <c r="AN397" s="25">
        <v>6.26</v>
      </c>
      <c r="AO397" s="20" t="s">
        <v>207</v>
      </c>
      <c r="AP397" s="24" t="s">
        <v>208</v>
      </c>
      <c r="AQ397" s="20" t="e">
        <f>AVERAGE(SMALL(AE397:AI397,1),SMALL(AE397:AI397,2))</f>
        <v>#NUM!</v>
      </c>
      <c r="AR397" s="20" t="e">
        <f>IF(R397 &lt;=( AVERAGE(SMALL(AE397:AI397,1),SMALL(AE397:AI397,2))), R397, "")</f>
        <v>#NUM!</v>
      </c>
      <c r="AS397" s="20" t="e">
        <f>AVERAGE(SMALL(AJ397:AM397,1),SMALL(AJ397:AM397,2))</f>
        <v>#NUM!</v>
      </c>
      <c r="AT397" s="20">
        <f>T397*1.075</f>
        <v>0</v>
      </c>
      <c r="AU397" s="20" t="e">
        <f>U397*1.075</f>
        <v>#VALUE!</v>
      </c>
      <c r="AV397" s="22" t="e">
        <f>MIN(AN397,AT397,AU397)</f>
        <v>#VALUE!</v>
      </c>
      <c r="AW397" s="20" t="s">
        <v>209</v>
      </c>
      <c r="AX397" s="20" t="s">
        <v>208</v>
      </c>
      <c r="AY397" s="25">
        <v>6.26</v>
      </c>
      <c r="AZ397" s="27">
        <f>IF(AND(AY397&gt;0,AY397&lt;=10),AY397*0.25,IF(AND(AY397&gt;10,AY397&lt;=50),AY397*0.17,IF(AND(AY397&gt;10,AY397&lt;=100),AY397*0.12,IF(AY397&gt;100,AY397*0.1))))</f>
        <v>1.5649999999999999</v>
      </c>
      <c r="BA397" s="3">
        <f>AZ397+AY397</f>
        <v>7.8249999999999993</v>
      </c>
      <c r="BB397" s="25">
        <f>BA397+BA397*0.08</f>
        <v>8.4509999999999987</v>
      </c>
      <c r="BC397" s="20" t="s">
        <v>12295</v>
      </c>
    </row>
    <row r="398" spans="1:55" s="20" customFormat="1" ht="30" customHeight="1">
      <c r="A398" s="4" t="s">
        <v>1325</v>
      </c>
      <c r="B398" s="5">
        <v>396</v>
      </c>
      <c r="C398" s="6">
        <v>2373</v>
      </c>
      <c r="D398" s="6"/>
      <c r="E398" s="3" t="s">
        <v>1363</v>
      </c>
      <c r="F398" s="3" t="s">
        <v>1364</v>
      </c>
      <c r="G398" s="3" t="s">
        <v>287</v>
      </c>
      <c r="H398" s="3" t="s">
        <v>1368</v>
      </c>
      <c r="I398" s="3" t="s">
        <v>296</v>
      </c>
      <c r="J398" s="3" t="s">
        <v>1365</v>
      </c>
      <c r="K398" s="6"/>
      <c r="L398" s="3"/>
      <c r="M398" s="6">
        <v>28</v>
      </c>
      <c r="N398" s="3" t="s">
        <v>44</v>
      </c>
      <c r="O398" s="3" t="s">
        <v>1353</v>
      </c>
      <c r="P398" s="3" t="s">
        <v>1366</v>
      </c>
      <c r="Q398" s="3" t="s">
        <v>1369</v>
      </c>
      <c r="R398" s="156">
        <v>6.59</v>
      </c>
      <c r="S398" s="22"/>
      <c r="T398" s="23">
        <v>5.94</v>
      </c>
      <c r="U398" s="1">
        <v>5.94</v>
      </c>
      <c r="V398" s="21"/>
      <c r="W398" s="22"/>
      <c r="X398" s="22">
        <v>6.8070000000000004</v>
      </c>
      <c r="Y398" s="22">
        <v>5.46</v>
      </c>
      <c r="Z398" s="22"/>
      <c r="AA398" s="22"/>
      <c r="AB398" s="22"/>
      <c r="AC398" s="22"/>
      <c r="AD398" s="22"/>
      <c r="AE398" s="24"/>
      <c r="AH398" s="20">
        <v>5.46</v>
      </c>
      <c r="AN398" s="25">
        <v>6.13</v>
      </c>
      <c r="AO398" s="20" t="s">
        <v>207</v>
      </c>
      <c r="AP398" s="24" t="s">
        <v>208</v>
      </c>
      <c r="AQ398" s="20" t="e">
        <f>AVERAGE(SMALL(AE398:AI398,1),SMALL(AE398:AI398,2))</f>
        <v>#NUM!</v>
      </c>
      <c r="AR398" s="20" t="e">
        <f>IF(R398 &lt;=( AVERAGE(SMALL(AE398:AI398,1),SMALL(AE398:AI398,2))), R398, "")</f>
        <v>#NUM!</v>
      </c>
      <c r="AS398" s="20" t="e">
        <f>AVERAGE(SMALL(AJ398:AM398,1),SMALL(AJ398:AM398,2))</f>
        <v>#NUM!</v>
      </c>
      <c r="AT398" s="20">
        <f>T398*1.075</f>
        <v>6.3855000000000004</v>
      </c>
      <c r="AU398" s="20">
        <f>U398*1.075</f>
        <v>6.3855000000000004</v>
      </c>
      <c r="AV398" s="22">
        <f>MIN(AN398,AT398,AU398)</f>
        <v>6.13</v>
      </c>
      <c r="AW398" s="20" t="s">
        <v>209</v>
      </c>
      <c r="AX398" s="20" t="s">
        <v>208</v>
      </c>
      <c r="AY398" s="25">
        <v>6.13</v>
      </c>
      <c r="AZ398" s="27">
        <f>IF(AND(AY398&gt;0,AY398&lt;=10),AY398*0.25,IF(AND(AY398&gt;10,AY398&lt;=50),AY398*0.17,IF(AND(AY398&gt;10,AY398&lt;=100),AY398*0.12,IF(AY398&gt;100,AY398*0.1))))</f>
        <v>1.5325</v>
      </c>
      <c r="BA398" s="3">
        <f>AZ398+AY398</f>
        <v>7.6624999999999996</v>
      </c>
      <c r="BB398" s="25">
        <f>BA398+BA398*0.08</f>
        <v>8.2754999999999992</v>
      </c>
      <c r="BC398" s="20" t="s">
        <v>12295</v>
      </c>
    </row>
    <row r="399" spans="1:55" s="20" customFormat="1" ht="30" customHeight="1">
      <c r="A399" s="4" t="s">
        <v>1325</v>
      </c>
      <c r="B399" s="5">
        <v>397</v>
      </c>
      <c r="C399" s="6">
        <v>2372</v>
      </c>
      <c r="D399" s="6"/>
      <c r="E399" s="3" t="s">
        <v>1363</v>
      </c>
      <c r="F399" s="3" t="s">
        <v>1364</v>
      </c>
      <c r="G399" s="3" t="s">
        <v>287</v>
      </c>
      <c r="H399" s="3" t="s">
        <v>213</v>
      </c>
      <c r="I399" s="3" t="s">
        <v>42</v>
      </c>
      <c r="J399" s="3" t="s">
        <v>1365</v>
      </c>
      <c r="K399" s="6"/>
      <c r="L399" s="3"/>
      <c r="M399" s="6">
        <v>28</v>
      </c>
      <c r="N399" s="3" t="s">
        <v>44</v>
      </c>
      <c r="O399" s="3" t="s">
        <v>1353</v>
      </c>
      <c r="P399" s="3" t="s">
        <v>1366</v>
      </c>
      <c r="Q399" s="3" t="s">
        <v>1367</v>
      </c>
      <c r="R399" s="156">
        <v>6.67</v>
      </c>
      <c r="S399" s="22"/>
      <c r="T399" s="23">
        <v>6.06</v>
      </c>
      <c r="U399" s="1">
        <v>5</v>
      </c>
      <c r="V399" s="21"/>
      <c r="W399" s="22"/>
      <c r="X399" s="22">
        <v>6.9443000000000001</v>
      </c>
      <c r="Y399" s="22">
        <v>5.48</v>
      </c>
      <c r="Z399" s="22"/>
      <c r="AA399" s="22"/>
      <c r="AB399" s="22"/>
      <c r="AC399" s="22"/>
      <c r="AD399" s="22"/>
      <c r="AE399" s="24"/>
      <c r="AH399" s="20">
        <v>5.48</v>
      </c>
      <c r="AN399" s="25">
        <v>6.21</v>
      </c>
      <c r="AO399" s="20" t="s">
        <v>207</v>
      </c>
      <c r="AP399" s="24" t="s">
        <v>208</v>
      </c>
      <c r="AQ399" s="20" t="e">
        <f>AVERAGE(SMALL(AE399:AI399,1),SMALL(AE399:AI399,2))</f>
        <v>#NUM!</v>
      </c>
      <c r="AR399" s="20" t="e">
        <f>IF(R399 &lt;=( AVERAGE(SMALL(AE399:AI399,1),SMALL(AE399:AI399,2))), R399, "")</f>
        <v>#NUM!</v>
      </c>
      <c r="AS399" s="20" t="e">
        <f>AVERAGE(SMALL(AJ399:AM399,1),SMALL(AJ399:AM399,2))</f>
        <v>#NUM!</v>
      </c>
      <c r="AT399" s="20">
        <f>T399*1.075</f>
        <v>6.5144999999999991</v>
      </c>
      <c r="AU399" s="20">
        <f>U399*1.075</f>
        <v>5.375</v>
      </c>
      <c r="AV399" s="22">
        <f>MIN(AN399,AT399,AU399)</f>
        <v>5.375</v>
      </c>
      <c r="AW399" s="20" t="s">
        <v>71</v>
      </c>
      <c r="AX399" s="20" t="s">
        <v>72</v>
      </c>
      <c r="AY399" s="25">
        <v>5.375</v>
      </c>
      <c r="AZ399" s="27">
        <f>IF(AND(AY399&gt;0,AY399&lt;=10),AY399*0.25,IF(AND(AY399&gt;10,AY399&lt;=50),AY399*0.17,IF(AND(AY399&gt;10,AY399&lt;=100),AY399*0.12,IF(AY399&gt;100,AY399*0.1))))</f>
        <v>1.34375</v>
      </c>
      <c r="BA399" s="3">
        <f>AZ399+AY399</f>
        <v>6.71875</v>
      </c>
      <c r="BB399" s="25">
        <f>BA399+BA399*0.08</f>
        <v>7.2562499999999996</v>
      </c>
      <c r="BC399" s="20" t="s">
        <v>12295</v>
      </c>
    </row>
    <row r="400" spans="1:55" s="20" customFormat="1" ht="30" customHeight="1">
      <c r="A400" s="4" t="s">
        <v>1325</v>
      </c>
      <c r="B400" s="5">
        <v>398</v>
      </c>
      <c r="C400" s="236">
        <v>3600</v>
      </c>
      <c r="D400" s="6"/>
      <c r="E400" s="3" t="s">
        <v>1375</v>
      </c>
      <c r="F400" s="3" t="s">
        <v>1376</v>
      </c>
      <c r="G400" s="3" t="s">
        <v>1377</v>
      </c>
      <c r="H400" s="3" t="s">
        <v>163</v>
      </c>
      <c r="I400" s="3" t="s">
        <v>42</v>
      </c>
      <c r="J400" s="3" t="s">
        <v>1378</v>
      </c>
      <c r="K400" s="6"/>
      <c r="L400" s="3"/>
      <c r="M400" s="6">
        <v>28</v>
      </c>
      <c r="N400" s="3" t="s">
        <v>44</v>
      </c>
      <c r="O400" s="3" t="s">
        <v>1353</v>
      </c>
      <c r="P400" s="3" t="s">
        <v>1379</v>
      </c>
      <c r="Q400" s="3" t="s">
        <v>1380</v>
      </c>
      <c r="R400" s="156">
        <v>4.1900000000000004</v>
      </c>
      <c r="S400" s="22"/>
      <c r="T400" s="23"/>
      <c r="U400" s="1">
        <v>4</v>
      </c>
      <c r="V400" s="21"/>
      <c r="W400" s="22">
        <v>3.17</v>
      </c>
      <c r="X400" s="22">
        <v>4.6079999999999997</v>
      </c>
      <c r="Y400" s="22"/>
      <c r="Z400" s="22"/>
      <c r="AA400" s="22"/>
      <c r="AB400" s="22"/>
      <c r="AC400" s="22"/>
      <c r="AD400" s="22"/>
      <c r="AE400" s="24"/>
      <c r="AN400" s="25">
        <v>3.89</v>
      </c>
      <c r="AO400" s="20" t="s">
        <v>207</v>
      </c>
      <c r="AP400" s="24" t="s">
        <v>208</v>
      </c>
      <c r="AQ400" s="20" t="e">
        <f>AVERAGE(SMALL(AE400:AI400,1),SMALL(AE400:AI400,2))</f>
        <v>#NUM!</v>
      </c>
      <c r="AR400" s="20" t="e">
        <f>IF(R400 &lt;=( AVERAGE(SMALL(AE400:AI400,1),SMALL(AE400:AI400,2))), R400, "")</f>
        <v>#NUM!</v>
      </c>
      <c r="AS400" s="20" t="e">
        <f>AVERAGE(SMALL(AJ400:AM400,1),SMALL(AJ400:AM400,2))</f>
        <v>#NUM!</v>
      </c>
      <c r="AT400" s="20">
        <f>T400*1.075</f>
        <v>0</v>
      </c>
      <c r="AU400" s="20">
        <f>U400*1.075</f>
        <v>4.3</v>
      </c>
      <c r="AV400" s="22">
        <f>MIN(AN400,AT400,AU400)</f>
        <v>0</v>
      </c>
      <c r="AW400" s="20" t="s">
        <v>207</v>
      </c>
      <c r="AX400" s="20" t="s">
        <v>208</v>
      </c>
      <c r="AY400" s="25">
        <v>3.89</v>
      </c>
      <c r="AZ400" s="27">
        <f>IF(AND(AY400&gt;0,AY400&lt;=10),AY400*0.25,IF(AND(AY400&gt;10,AY400&lt;=50),AY400*0.17,IF(AND(AY400&gt;10,AY400&lt;=100),AY400*0.12,IF(AY400&gt;100,AY400*0.1))))</f>
        <v>0.97250000000000003</v>
      </c>
      <c r="BA400" s="3">
        <f>AZ400+AY400</f>
        <v>4.8624999999999998</v>
      </c>
      <c r="BB400" s="25">
        <f>BA400+BA400*0.08</f>
        <v>5.2515000000000001</v>
      </c>
      <c r="BC400" s="20" t="s">
        <v>12295</v>
      </c>
    </row>
    <row r="401" spans="1:116" s="20" customFormat="1" ht="30" customHeight="1">
      <c r="A401" s="4" t="s">
        <v>1325</v>
      </c>
      <c r="B401" s="5">
        <v>399</v>
      </c>
      <c r="C401" s="236">
        <v>3600</v>
      </c>
      <c r="D401" s="6"/>
      <c r="E401" s="3" t="s">
        <v>1375</v>
      </c>
      <c r="F401" s="3" t="s">
        <v>1376</v>
      </c>
      <c r="G401" s="3" t="s">
        <v>1377</v>
      </c>
      <c r="H401" s="3" t="s">
        <v>163</v>
      </c>
      <c r="I401" s="3" t="s">
        <v>42</v>
      </c>
      <c r="J401" s="3" t="s">
        <v>1381</v>
      </c>
      <c r="K401" s="6"/>
      <c r="L401" s="3"/>
      <c r="M401" s="6">
        <v>30</v>
      </c>
      <c r="N401" s="3" t="s">
        <v>44</v>
      </c>
      <c r="O401" s="3" t="s">
        <v>1353</v>
      </c>
      <c r="P401" s="3" t="s">
        <v>1379</v>
      </c>
      <c r="Q401" s="3" t="s">
        <v>1380</v>
      </c>
      <c r="R401" s="156">
        <v>4.46</v>
      </c>
      <c r="S401" s="22"/>
      <c r="T401" s="23">
        <v>5.12</v>
      </c>
      <c r="U401" s="1">
        <v>4.5</v>
      </c>
      <c r="V401" s="21"/>
      <c r="W401" s="22">
        <v>3.39</v>
      </c>
      <c r="X401" s="22">
        <v>4.9279999999999999</v>
      </c>
      <c r="Y401" s="22"/>
      <c r="Z401" s="22"/>
      <c r="AA401" s="22"/>
      <c r="AB401" s="22"/>
      <c r="AC401" s="22"/>
      <c r="AD401" s="22"/>
      <c r="AE401" s="24"/>
      <c r="AN401" s="25">
        <v>4.16</v>
      </c>
      <c r="AO401" s="20" t="s">
        <v>207</v>
      </c>
      <c r="AP401" s="24" t="s">
        <v>208</v>
      </c>
      <c r="AQ401" s="20" t="e">
        <f>AVERAGE(SMALL(AE401:AI401,1),SMALL(AE401:AI401,2))</f>
        <v>#NUM!</v>
      </c>
      <c r="AR401" s="20" t="e">
        <f>IF(R401 &lt;=( AVERAGE(SMALL(AE401:AI401,1),SMALL(AE401:AI401,2))), R401, "")</f>
        <v>#NUM!</v>
      </c>
      <c r="AS401" s="20" t="e">
        <f>AVERAGE(SMALL(AJ401:AM401,1),SMALL(AJ401:AM401,2))</f>
        <v>#NUM!</v>
      </c>
      <c r="AT401" s="20">
        <f>T401*1.075</f>
        <v>5.5039999999999996</v>
      </c>
      <c r="AU401" s="20">
        <f>U401*1.075</f>
        <v>4.8374999999999995</v>
      </c>
      <c r="AV401" s="22">
        <f>MIN(AN401,AT401,AU401)</f>
        <v>4.16</v>
      </c>
      <c r="AW401" s="20" t="s">
        <v>71</v>
      </c>
      <c r="AX401" s="20" t="s">
        <v>72</v>
      </c>
      <c r="AY401" s="25">
        <v>4.16</v>
      </c>
      <c r="AZ401" s="27">
        <f>IF(AND(AY401&gt;0,AY401&lt;=10),AY401*0.25,IF(AND(AY401&gt;10,AY401&lt;=50),AY401*0.17,IF(AND(AY401&gt;10,AY401&lt;=100),AY401*0.12,IF(AY401&gt;100,AY401*0.1))))</f>
        <v>1.04</v>
      </c>
      <c r="BA401" s="3">
        <f>AZ401+AY401</f>
        <v>5.2</v>
      </c>
      <c r="BB401" s="25">
        <f>BA401+BA401*0.08</f>
        <v>5.6160000000000005</v>
      </c>
      <c r="BC401" s="20" t="s">
        <v>12295</v>
      </c>
    </row>
    <row r="402" spans="1:116" s="20" customFormat="1" ht="30" customHeight="1">
      <c r="A402" s="4" t="s">
        <v>1325</v>
      </c>
      <c r="B402" s="5">
        <v>400</v>
      </c>
      <c r="C402" s="236">
        <v>3601</v>
      </c>
      <c r="D402" s="6"/>
      <c r="E402" s="3" t="s">
        <v>1375</v>
      </c>
      <c r="F402" s="3" t="s">
        <v>1376</v>
      </c>
      <c r="G402" s="3" t="s">
        <v>1377</v>
      </c>
      <c r="H402" s="3" t="s">
        <v>165</v>
      </c>
      <c r="I402" s="3" t="s">
        <v>42</v>
      </c>
      <c r="J402" s="3" t="s">
        <v>1384</v>
      </c>
      <c r="K402" s="6"/>
      <c r="L402" s="3"/>
      <c r="M402" s="6">
        <v>30</v>
      </c>
      <c r="N402" s="3" t="s">
        <v>44</v>
      </c>
      <c r="O402" s="3" t="s">
        <v>1353</v>
      </c>
      <c r="P402" s="3" t="s">
        <v>1379</v>
      </c>
      <c r="Q402" s="3" t="s">
        <v>1383</v>
      </c>
      <c r="R402" s="156">
        <v>7.8</v>
      </c>
      <c r="S402" s="22"/>
      <c r="T402" s="23">
        <v>7.13</v>
      </c>
      <c r="U402" s="1">
        <v>4.5</v>
      </c>
      <c r="V402" s="21"/>
      <c r="W402" s="22">
        <v>7.13</v>
      </c>
      <c r="X402" s="22">
        <v>7.3920000000000003</v>
      </c>
      <c r="Y402" s="22"/>
      <c r="Z402" s="22"/>
      <c r="AA402" s="22"/>
      <c r="AB402" s="22"/>
      <c r="AC402" s="22"/>
      <c r="AD402" s="22"/>
      <c r="AE402" s="24"/>
      <c r="AN402" s="25">
        <v>7.26</v>
      </c>
      <c r="AO402" s="20" t="s">
        <v>207</v>
      </c>
      <c r="AP402" s="24" t="s">
        <v>208</v>
      </c>
      <c r="AQ402" s="20" t="e">
        <f>AVERAGE(SMALL(AE402:AI402,1),SMALL(AE402:AI402,2))</f>
        <v>#NUM!</v>
      </c>
      <c r="AR402" s="20" t="e">
        <f>IF(R402 &lt;=( AVERAGE(SMALL(AE402:AI402,1),SMALL(AE402:AI402,2))), R402, "")</f>
        <v>#NUM!</v>
      </c>
      <c r="AS402" s="20" t="e">
        <f>AVERAGE(SMALL(AJ402:AM402,1),SMALL(AJ402:AM402,2))</f>
        <v>#NUM!</v>
      </c>
      <c r="AT402" s="20">
        <f>T402*1.075</f>
        <v>7.6647499999999997</v>
      </c>
      <c r="AU402" s="20">
        <f>U402*1.075</f>
        <v>4.8374999999999995</v>
      </c>
      <c r="AV402" s="22">
        <f>MIN(AN402,AT402,AU402)</f>
        <v>4.8374999999999995</v>
      </c>
      <c r="AW402" s="20" t="s">
        <v>71</v>
      </c>
      <c r="AX402" s="20" t="s">
        <v>72</v>
      </c>
      <c r="AY402" s="25">
        <v>4.84</v>
      </c>
      <c r="AZ402" s="27">
        <f>IF(AND(AY402&gt;0,AY402&lt;=10),AY402*0.25,IF(AND(AY402&gt;10,AY402&lt;=50),AY402*0.17,IF(AND(AY402&gt;10,AY402&lt;=100),AY402*0.12,IF(AY402&gt;100,AY402*0.1))))</f>
        <v>1.21</v>
      </c>
      <c r="BA402" s="3">
        <f>AZ402+AY402</f>
        <v>6.05</v>
      </c>
      <c r="BB402" s="25">
        <f>BA402+BA402*0.08</f>
        <v>6.5339999999999998</v>
      </c>
      <c r="BC402" s="20" t="s">
        <v>12295</v>
      </c>
    </row>
    <row r="403" spans="1:116" s="20" customFormat="1" ht="30" customHeight="1">
      <c r="A403" s="4" t="s">
        <v>1325</v>
      </c>
      <c r="B403" s="5">
        <v>401</v>
      </c>
      <c r="C403" s="236">
        <v>3601</v>
      </c>
      <c r="D403" s="6"/>
      <c r="E403" s="3" t="s">
        <v>1375</v>
      </c>
      <c r="F403" s="3" t="s">
        <v>1376</v>
      </c>
      <c r="G403" s="3" t="s">
        <v>1377</v>
      </c>
      <c r="H403" s="3" t="s">
        <v>165</v>
      </c>
      <c r="I403" s="3" t="s">
        <v>42</v>
      </c>
      <c r="J403" s="3" t="s">
        <v>1382</v>
      </c>
      <c r="K403" s="6"/>
      <c r="L403" s="3"/>
      <c r="M403" s="6">
        <v>28</v>
      </c>
      <c r="N403" s="3" t="s">
        <v>44</v>
      </c>
      <c r="O403" s="3" t="s">
        <v>1353</v>
      </c>
      <c r="P403" s="3" t="s">
        <v>1379</v>
      </c>
      <c r="Q403" s="3" t="s">
        <v>1383</v>
      </c>
      <c r="R403" s="156">
        <v>7.3</v>
      </c>
      <c r="S403" s="22"/>
      <c r="T403" s="23"/>
      <c r="U403" s="1" t="s">
        <v>54</v>
      </c>
      <c r="V403" s="21"/>
      <c r="W403" s="22">
        <v>6.66</v>
      </c>
      <c r="X403" s="22">
        <v>6.9857899999999997</v>
      </c>
      <c r="Y403" s="22"/>
      <c r="Z403" s="22"/>
      <c r="AA403" s="22"/>
      <c r="AB403" s="22"/>
      <c r="AC403" s="22"/>
      <c r="AD403" s="22"/>
      <c r="AE403" s="24"/>
      <c r="AF403" s="20">
        <v>6.0788000000000002</v>
      </c>
      <c r="AN403" s="25">
        <v>6.82</v>
      </c>
      <c r="AO403" s="20" t="s">
        <v>207</v>
      </c>
      <c r="AP403" s="24" t="s">
        <v>208</v>
      </c>
      <c r="AQ403" s="20" t="e">
        <f>AVERAGE(SMALL(AE403:AI403,1),SMALL(AE403:AI403,2))</f>
        <v>#NUM!</v>
      </c>
      <c r="AR403" s="20" t="e">
        <f>IF(R403 &lt;=( AVERAGE(SMALL(AE403:AI403,1),SMALL(AE403:AI403,2))), R403, "")</f>
        <v>#NUM!</v>
      </c>
      <c r="AS403" s="20" t="e">
        <f>AVERAGE(SMALL(AJ403:AM403,1),SMALL(AJ403:AM403,2))</f>
        <v>#NUM!</v>
      </c>
      <c r="AT403" s="20">
        <f>T403*1.075</f>
        <v>0</v>
      </c>
      <c r="AU403" s="20" t="e">
        <f>U403*1.075</f>
        <v>#VALUE!</v>
      </c>
      <c r="AV403" s="22" t="e">
        <f>MIN(AN403,AT403,AU403)</f>
        <v>#VALUE!</v>
      </c>
      <c r="AW403" s="20" t="s">
        <v>207</v>
      </c>
      <c r="AX403" s="20" t="s">
        <v>208</v>
      </c>
      <c r="AY403" s="25">
        <v>6.82</v>
      </c>
      <c r="AZ403" s="27">
        <f>IF(AND(AY403&gt;0,AY403&lt;=10),AY403*0.25,IF(AND(AY403&gt;10,AY403&lt;=50),AY403*0.17,IF(AND(AY403&gt;10,AY403&lt;=100),AY403*0.12,IF(AY403&gt;100,AY403*0.1))))</f>
        <v>1.7050000000000001</v>
      </c>
      <c r="BA403" s="3">
        <f>AZ403+AY403</f>
        <v>8.5250000000000004</v>
      </c>
      <c r="BB403" s="25">
        <f>BA403+BA403*0.08</f>
        <v>9.2070000000000007</v>
      </c>
      <c r="BC403" s="20" t="s">
        <v>12295</v>
      </c>
    </row>
    <row r="404" spans="1:116" s="20" customFormat="1" ht="30" customHeight="1">
      <c r="A404" s="4" t="s">
        <v>1325</v>
      </c>
      <c r="B404" s="5">
        <v>402</v>
      </c>
      <c r="C404" s="6">
        <v>3487</v>
      </c>
      <c r="D404" s="6"/>
      <c r="E404" s="3" t="s">
        <v>1349</v>
      </c>
      <c r="F404" s="3" t="s">
        <v>1350</v>
      </c>
      <c r="G404" s="3" t="s">
        <v>1351</v>
      </c>
      <c r="H404" s="3" t="s">
        <v>512</v>
      </c>
      <c r="I404" s="3" t="s">
        <v>42</v>
      </c>
      <c r="J404" s="3" t="s">
        <v>1352</v>
      </c>
      <c r="K404" s="6"/>
      <c r="L404" s="3"/>
      <c r="M404" s="6">
        <v>1</v>
      </c>
      <c r="N404" s="3" t="s">
        <v>44</v>
      </c>
      <c r="O404" s="3" t="s">
        <v>1353</v>
      </c>
      <c r="P404" s="3" t="s">
        <v>1354</v>
      </c>
      <c r="Q404" s="3" t="s">
        <v>1355</v>
      </c>
      <c r="R404" s="156">
        <v>5.38</v>
      </c>
      <c r="S404" s="22"/>
      <c r="T404" s="23">
        <v>4.88</v>
      </c>
      <c r="U404" s="1">
        <v>4.88</v>
      </c>
      <c r="V404" s="21"/>
      <c r="W404" s="22">
        <v>5.23</v>
      </c>
      <c r="X404" s="22">
        <v>5.8818999999999999</v>
      </c>
      <c r="Y404" s="22">
        <v>4.78</v>
      </c>
      <c r="Z404" s="22"/>
      <c r="AA404" s="22"/>
      <c r="AB404" s="22"/>
      <c r="AC404" s="22"/>
      <c r="AD404" s="22"/>
      <c r="AE404" s="24"/>
      <c r="AF404" s="20">
        <v>5.9962</v>
      </c>
      <c r="AG404" s="20">
        <v>5.944</v>
      </c>
      <c r="AN404" s="25">
        <v>5.38</v>
      </c>
      <c r="AO404" s="20" t="s">
        <v>47</v>
      </c>
      <c r="AP404" s="24" t="s">
        <v>48</v>
      </c>
      <c r="AQ404" s="20">
        <f>AVERAGE(SMALL(AE404:AI404,1),SMALL(AE404:AI404,2))</f>
        <v>5.9701000000000004</v>
      </c>
      <c r="AR404" s="20">
        <f>IF(R404 &lt;=( AVERAGE(SMALL(AE404:AI404,1),SMALL(AE404:AI404,2))), R404, "")</f>
        <v>5.38</v>
      </c>
      <c r="AS404" s="20" t="e">
        <f>AVERAGE(SMALL(AJ404:AM404,1),SMALL(AJ404:AM404,2))</f>
        <v>#NUM!</v>
      </c>
      <c r="AT404" s="20">
        <f>T404*1.075</f>
        <v>5.2459999999999996</v>
      </c>
      <c r="AU404" s="20">
        <f>U404*1.075</f>
        <v>5.2459999999999996</v>
      </c>
      <c r="AV404" s="22">
        <f>MIN(AN404,AT404,AU404)</f>
        <v>5.2459999999999996</v>
      </c>
      <c r="AW404" s="20" t="s">
        <v>71</v>
      </c>
      <c r="AX404" s="20" t="s">
        <v>72</v>
      </c>
      <c r="AY404" s="25">
        <v>5.2460000000000004</v>
      </c>
      <c r="AZ404" s="27">
        <f>IF(AND(AY404&gt;0,AY404&lt;=10),AY404*0.25,IF(AND(AY404&gt;10,AY404&lt;=50),AY404*0.17,IF(AND(AY404&gt;10,AY404&lt;=100),AY404*0.12,IF(AY404&gt;100,AY404*0.1))))</f>
        <v>1.3115000000000001</v>
      </c>
      <c r="BA404" s="3">
        <f>AZ404+AY404</f>
        <v>6.557500000000001</v>
      </c>
      <c r="BB404" s="29">
        <v>6.56</v>
      </c>
      <c r="BC404" s="20" t="s">
        <v>12295</v>
      </c>
    </row>
    <row r="405" spans="1:116" s="20" customFormat="1" ht="30" customHeight="1">
      <c r="A405" s="4" t="s">
        <v>1325</v>
      </c>
      <c r="B405" s="5">
        <v>403</v>
      </c>
      <c r="C405" s="6">
        <v>3586</v>
      </c>
      <c r="D405" s="6"/>
      <c r="E405" s="3" t="s">
        <v>1356</v>
      </c>
      <c r="F405" s="3" t="s">
        <v>999</v>
      </c>
      <c r="G405" s="3" t="s">
        <v>1000</v>
      </c>
      <c r="H405" s="3" t="s">
        <v>138</v>
      </c>
      <c r="I405" s="3" t="s">
        <v>42</v>
      </c>
      <c r="J405" s="3" t="s">
        <v>1357</v>
      </c>
      <c r="K405" s="6"/>
      <c r="L405" s="3"/>
      <c r="M405" s="6">
        <v>10</v>
      </c>
      <c r="N405" s="3" t="s">
        <v>44</v>
      </c>
      <c r="O405" s="3" t="s">
        <v>1353</v>
      </c>
      <c r="P405" s="3" t="s">
        <v>1358</v>
      </c>
      <c r="Q405" s="3" t="s">
        <v>1359</v>
      </c>
      <c r="R405" s="156">
        <v>3.71</v>
      </c>
      <c r="S405" s="22"/>
      <c r="T405" s="23">
        <v>3.38</v>
      </c>
      <c r="U405" s="1">
        <v>3.38</v>
      </c>
      <c r="V405" s="21"/>
      <c r="W405" s="22"/>
      <c r="X405" s="22">
        <v>3.4525000000000001</v>
      </c>
      <c r="Y405" s="22"/>
      <c r="Z405" s="22"/>
      <c r="AA405" s="22"/>
      <c r="AB405" s="22"/>
      <c r="AC405" s="22"/>
      <c r="AD405" s="22"/>
      <c r="AE405" s="24"/>
      <c r="AG405" s="20">
        <v>3.4889999999999999</v>
      </c>
      <c r="AN405" s="25">
        <v>3.71</v>
      </c>
      <c r="AO405" s="20" t="s">
        <v>47</v>
      </c>
      <c r="AP405" s="24" t="s">
        <v>48</v>
      </c>
      <c r="AQ405" s="20" t="e">
        <f>AVERAGE(SMALL(AE405:AI405,1),SMALL(AE405:AI405,2))</f>
        <v>#NUM!</v>
      </c>
      <c r="AR405" s="20" t="e">
        <f>IF(R405 &lt;=( AVERAGE(SMALL(AE405:AI405,1),SMALL(AE405:AI405,2))), R405, "")</f>
        <v>#NUM!</v>
      </c>
      <c r="AS405" s="20" t="e">
        <f>AVERAGE(SMALL(AJ405:AM405,1),SMALL(AJ405:AM405,2))</f>
        <v>#NUM!</v>
      </c>
      <c r="AT405" s="20">
        <f>T405*1.075</f>
        <v>3.6334999999999997</v>
      </c>
      <c r="AU405" s="20">
        <f>U405*1.075</f>
        <v>3.6334999999999997</v>
      </c>
      <c r="AV405" s="22">
        <f>MIN(AN405,AT405,AU405)</f>
        <v>3.6334999999999997</v>
      </c>
      <c r="AW405" s="20" t="s">
        <v>71</v>
      </c>
      <c r="AX405" s="20" t="s">
        <v>72</v>
      </c>
      <c r="AY405" s="25">
        <v>3.6335000000000002</v>
      </c>
      <c r="AZ405" s="27">
        <f>IF(AND(AY405&gt;0,AY405&lt;=10),AY405*0.25,IF(AND(AY405&gt;10,AY405&lt;=50),AY405*0.17,IF(AND(AY405&gt;10,AY405&lt;=100),AY405*0.12,IF(AY405&gt;100,AY405*0.1))))</f>
        <v>0.90837500000000004</v>
      </c>
      <c r="BA405" s="3">
        <f>AZ405+AY405</f>
        <v>4.5418750000000001</v>
      </c>
      <c r="BB405" s="25">
        <f>BA405+BA405*0.08</f>
        <v>4.9052249999999997</v>
      </c>
      <c r="BC405" s="20" t="s">
        <v>12295</v>
      </c>
    </row>
    <row r="406" spans="1:116" s="20" customFormat="1" ht="30" customHeight="1">
      <c r="A406" s="4" t="s">
        <v>1325</v>
      </c>
      <c r="B406" s="5">
        <v>404</v>
      </c>
      <c r="C406" s="6">
        <v>3587</v>
      </c>
      <c r="D406" s="6"/>
      <c r="E406" s="3" t="s">
        <v>1360</v>
      </c>
      <c r="F406" s="3" t="s">
        <v>999</v>
      </c>
      <c r="G406" s="3" t="s">
        <v>1000</v>
      </c>
      <c r="H406" s="3" t="s">
        <v>201</v>
      </c>
      <c r="I406" s="3" t="s">
        <v>42</v>
      </c>
      <c r="J406" s="3" t="s">
        <v>1361</v>
      </c>
      <c r="K406" s="6"/>
      <c r="L406" s="3"/>
      <c r="M406" s="6">
        <v>10</v>
      </c>
      <c r="N406" s="3" t="s">
        <v>44</v>
      </c>
      <c r="O406" s="3" t="s">
        <v>1353</v>
      </c>
      <c r="P406" s="3" t="s">
        <v>1358</v>
      </c>
      <c r="Q406" s="3" t="s">
        <v>1362</v>
      </c>
      <c r="R406" s="156">
        <v>6.5</v>
      </c>
      <c r="S406" s="22"/>
      <c r="T406" s="23">
        <v>3.38</v>
      </c>
      <c r="U406" s="1">
        <v>3.38</v>
      </c>
      <c r="V406" s="21"/>
      <c r="W406" s="22">
        <v>5.03</v>
      </c>
      <c r="X406" s="22">
        <v>7.056</v>
      </c>
      <c r="Y406" s="22"/>
      <c r="Z406" s="22"/>
      <c r="AA406" s="22"/>
      <c r="AB406" s="22"/>
      <c r="AC406" s="22"/>
      <c r="AD406" s="22"/>
      <c r="AE406" s="24"/>
      <c r="AG406" s="20">
        <v>7.13</v>
      </c>
      <c r="AN406" s="25">
        <v>6.04</v>
      </c>
      <c r="AO406" s="20" t="s">
        <v>207</v>
      </c>
      <c r="AP406" s="24" t="s">
        <v>208</v>
      </c>
      <c r="AQ406" s="20" t="e">
        <f>AVERAGE(SMALL(AE406:AI406,1),SMALL(AE406:AI406,2))</f>
        <v>#NUM!</v>
      </c>
      <c r="AR406" s="20" t="e">
        <f>IF(R406 &lt;=( AVERAGE(SMALL(AE406:AI406,1),SMALL(AE406:AI406,2))), R406, "")</f>
        <v>#NUM!</v>
      </c>
      <c r="AS406" s="20" t="e">
        <f>AVERAGE(SMALL(AJ406:AM406,1),SMALL(AJ406:AM406,2))</f>
        <v>#NUM!</v>
      </c>
      <c r="AT406" s="20">
        <f>T406*1.075</f>
        <v>3.6334999999999997</v>
      </c>
      <c r="AU406" s="20">
        <f>U406*1.075</f>
        <v>3.6334999999999997</v>
      </c>
      <c r="AV406" s="22">
        <f>MIN(AN406,AT406,AU406)</f>
        <v>3.6334999999999997</v>
      </c>
      <c r="AW406" s="20" t="s">
        <v>71</v>
      </c>
      <c r="AX406" s="20" t="s">
        <v>72</v>
      </c>
      <c r="AY406" s="25">
        <v>3.63</v>
      </c>
      <c r="AZ406" s="27">
        <f>IF(AND(AY406&gt;0,AY406&lt;=10),AY406*0.25,IF(AND(AY406&gt;10,AY406&lt;=50),AY406*0.17,IF(AND(AY406&gt;10,AY406&lt;=100),AY406*0.12,IF(AY406&gt;100,AY406*0.1))))</f>
        <v>0.90749999999999997</v>
      </c>
      <c r="BA406" s="3">
        <f>AZ406+AY406</f>
        <v>4.5374999999999996</v>
      </c>
      <c r="BB406" s="25">
        <f>BA406+BA406*0.08</f>
        <v>4.9004999999999992</v>
      </c>
      <c r="BC406" s="20" t="s">
        <v>12295</v>
      </c>
    </row>
    <row r="407" spans="1:116" s="20" customFormat="1" ht="30" customHeight="1">
      <c r="A407" s="4" t="s">
        <v>1325</v>
      </c>
      <c r="B407" s="5">
        <v>405</v>
      </c>
      <c r="C407" s="6">
        <v>3712</v>
      </c>
      <c r="D407" s="6"/>
      <c r="E407" s="3" t="s">
        <v>1385</v>
      </c>
      <c r="F407" s="3" t="s">
        <v>1386</v>
      </c>
      <c r="G407" s="3" t="s">
        <v>1387</v>
      </c>
      <c r="H407" s="3" t="s">
        <v>138</v>
      </c>
      <c r="I407" s="3" t="s">
        <v>139</v>
      </c>
      <c r="J407" s="3" t="s">
        <v>1388</v>
      </c>
      <c r="K407" s="6"/>
      <c r="L407" s="3"/>
      <c r="M407" s="6">
        <v>5</v>
      </c>
      <c r="N407" s="3" t="s">
        <v>44</v>
      </c>
      <c r="O407" s="3" t="s">
        <v>1353</v>
      </c>
      <c r="P407" s="3" t="s">
        <v>1389</v>
      </c>
      <c r="Q407" s="3" t="s">
        <v>1390</v>
      </c>
      <c r="R407" s="156">
        <v>246</v>
      </c>
      <c r="S407" s="22"/>
      <c r="T407" s="23"/>
      <c r="U407" s="1" t="s">
        <v>54</v>
      </c>
      <c r="V407" s="21"/>
      <c r="W407" s="22"/>
      <c r="X407" s="22">
        <v>228.8</v>
      </c>
      <c r="Y407" s="22"/>
      <c r="Z407" s="22"/>
      <c r="AA407" s="22"/>
      <c r="AB407" s="22"/>
      <c r="AC407" s="22"/>
      <c r="AD407" s="22"/>
      <c r="AE407" s="24"/>
      <c r="AF407" s="20">
        <v>142.51300000000001</v>
      </c>
      <c r="AG407" s="20">
        <v>223.14599999999999</v>
      </c>
      <c r="AN407" s="25">
        <v>182.83</v>
      </c>
      <c r="AO407" s="20" t="s">
        <v>207</v>
      </c>
      <c r="AP407" s="24" t="s">
        <v>208</v>
      </c>
      <c r="AQ407" s="20">
        <f>AVERAGE(SMALL(AE407:AI407,1),SMALL(AE407:AI407,2))</f>
        <v>182.8295</v>
      </c>
      <c r="AR407" s="20" t="str">
        <f>IF(R407 &lt;=( AVERAGE(SMALL(AE407:AI407,1),SMALL(AE407:AI407,2))), R407, "")</f>
        <v/>
      </c>
      <c r="AS407" s="20" t="e">
        <f>AVERAGE(SMALL(AJ407:AM407,1),SMALL(AJ407:AM407,2))</f>
        <v>#NUM!</v>
      </c>
      <c r="AT407" s="20">
        <f>T407*1.075</f>
        <v>0</v>
      </c>
      <c r="AU407" s="20" t="e">
        <f>U407*1.075</f>
        <v>#VALUE!</v>
      </c>
      <c r="AV407" s="22" t="e">
        <f>MIN(AN407,AT407,AU407)</f>
        <v>#VALUE!</v>
      </c>
      <c r="AW407" s="26" t="s">
        <v>49</v>
      </c>
      <c r="AX407" s="20" t="s">
        <v>48</v>
      </c>
      <c r="AY407" s="25">
        <v>182.82900000000001</v>
      </c>
      <c r="AZ407" s="27">
        <f>IF(AND(AY407&gt;0,AY407&lt;=10),AY407*0.25,IF(AND(AY407&gt;10,AY407&lt;=50),AY407*0.17,IF(AND(AY407&gt;10,AY407&lt;=100),AY407*0.12,IF(AY407&gt;100,AY407*0.1))))</f>
        <v>18.282900000000001</v>
      </c>
      <c r="BA407" s="3">
        <f>AZ407+AY407</f>
        <v>201.11190000000002</v>
      </c>
      <c r="BB407" s="29">
        <v>201.11</v>
      </c>
      <c r="BC407" s="20" t="s">
        <v>12295</v>
      </c>
    </row>
    <row r="408" spans="1:116" s="20" customFormat="1" ht="30" customHeight="1">
      <c r="A408" s="4" t="s">
        <v>1325</v>
      </c>
      <c r="B408" s="5">
        <v>406</v>
      </c>
      <c r="C408" s="116">
        <v>1293</v>
      </c>
      <c r="D408" s="116"/>
      <c r="E408" s="3" t="s">
        <v>1391</v>
      </c>
      <c r="F408" s="3" t="s">
        <v>1392</v>
      </c>
      <c r="G408" s="3" t="s">
        <v>1393</v>
      </c>
      <c r="H408" s="3" t="s">
        <v>1394</v>
      </c>
      <c r="I408" s="3" t="s">
        <v>1395</v>
      </c>
      <c r="J408" s="3" t="s">
        <v>1396</v>
      </c>
      <c r="K408" s="6"/>
      <c r="L408" s="3"/>
      <c r="M408" s="6">
        <v>60</v>
      </c>
      <c r="N408" s="3" t="s">
        <v>44</v>
      </c>
      <c r="O408" s="3" t="s">
        <v>1397</v>
      </c>
      <c r="P408" s="3" t="s">
        <v>1398</v>
      </c>
      <c r="Q408" s="3" t="s">
        <v>1399</v>
      </c>
      <c r="R408" s="156">
        <v>10.95</v>
      </c>
      <c r="S408" s="22"/>
      <c r="T408" s="23">
        <v>4.99</v>
      </c>
      <c r="U408" s="1">
        <v>4.99</v>
      </c>
      <c r="V408" s="21"/>
      <c r="W408" s="22"/>
      <c r="X408" s="22"/>
      <c r="Y408" s="22"/>
      <c r="Z408" s="22"/>
      <c r="AA408" s="22"/>
      <c r="AB408" s="22"/>
      <c r="AC408" s="22"/>
      <c r="AD408" s="22"/>
      <c r="AE408" s="24"/>
      <c r="AN408" s="25">
        <v>10.95</v>
      </c>
      <c r="AO408" s="20" t="s">
        <v>47</v>
      </c>
      <c r="AP408" s="24" t="s">
        <v>48</v>
      </c>
      <c r="AQ408" s="20" t="e">
        <f>AVERAGE(SMALL(AE408:AI408,1),SMALL(AE408:AI408,2))</f>
        <v>#NUM!</v>
      </c>
      <c r="AR408" s="20" t="e">
        <f>IF(R408 &lt;=( AVERAGE(SMALL(AE408:AI408,1),SMALL(AE408:AI408,2))), R408, "")</f>
        <v>#NUM!</v>
      </c>
      <c r="AS408" s="20" t="e">
        <f>AVERAGE(SMALL(AJ408:AM408,1),SMALL(AJ408:AM408,2))</f>
        <v>#NUM!</v>
      </c>
      <c r="AT408" s="20">
        <f>T408*1.075</f>
        <v>5.3642500000000002</v>
      </c>
      <c r="AU408" s="20">
        <f>U408*1.075</f>
        <v>5.3642500000000002</v>
      </c>
      <c r="AV408" s="22">
        <f>MIN(AN408,AT408,AU408)</f>
        <v>5.3642500000000002</v>
      </c>
      <c r="AW408" s="20" t="s">
        <v>71</v>
      </c>
      <c r="AX408" s="20" t="s">
        <v>72</v>
      </c>
      <c r="AY408" s="25">
        <v>5.3639999999999999</v>
      </c>
      <c r="AZ408" s="27">
        <f>IF(AND(AY408&gt;0,AY408&lt;=10),AY408*0.25,IF(AND(AY408&gt;10,AY408&lt;=50),AY408*0.17,IF(AND(AY408&gt;10,AY408&lt;=100),AY408*0.12,IF(AY408&gt;100,AY408*0.1))))</f>
        <v>1.341</v>
      </c>
      <c r="BA408" s="3">
        <f>AZ408+AY408</f>
        <v>6.7050000000000001</v>
      </c>
      <c r="BB408" s="25">
        <f>BA408+BA408*0.08</f>
        <v>7.2414000000000005</v>
      </c>
      <c r="BC408" s="20" t="s">
        <v>12295</v>
      </c>
    </row>
    <row r="409" spans="1:116" s="20" customFormat="1" ht="30" customHeight="1">
      <c r="A409" s="4" t="s">
        <v>1325</v>
      </c>
      <c r="B409" s="5">
        <v>407</v>
      </c>
      <c r="C409" s="6"/>
      <c r="D409" s="6"/>
      <c r="E409" s="3" t="s">
        <v>1400</v>
      </c>
      <c r="F409" s="3" t="s">
        <v>1401</v>
      </c>
      <c r="G409" s="3" t="s">
        <v>1351</v>
      </c>
      <c r="H409" s="3" t="s">
        <v>1407</v>
      </c>
      <c r="I409" s="3" t="s">
        <v>1403</v>
      </c>
      <c r="J409" s="3" t="s">
        <v>1408</v>
      </c>
      <c r="K409" s="6"/>
      <c r="L409" s="3"/>
      <c r="M409" s="6">
        <v>1</v>
      </c>
      <c r="N409" s="3" t="s">
        <v>44</v>
      </c>
      <c r="O409" s="3" t="s">
        <v>1397</v>
      </c>
      <c r="P409" s="3" t="s">
        <v>1405</v>
      </c>
      <c r="Q409" s="3" t="s">
        <v>1409</v>
      </c>
      <c r="R409" s="156">
        <v>83.21</v>
      </c>
      <c r="S409" s="22"/>
      <c r="T409" s="23"/>
      <c r="U409" s="1" t="s">
        <v>54</v>
      </c>
      <c r="V409" s="21"/>
      <c r="W409" s="22"/>
      <c r="X409" s="22">
        <v>75.718199999999996</v>
      </c>
      <c r="Y409" s="22"/>
      <c r="Z409" s="22"/>
      <c r="AA409" s="22"/>
      <c r="AB409" s="22"/>
      <c r="AC409" s="22"/>
      <c r="AD409" s="22"/>
      <c r="AE409" s="24"/>
      <c r="AG409" s="20">
        <v>76.5227</v>
      </c>
      <c r="AN409" s="25">
        <v>83.21</v>
      </c>
      <c r="AO409" s="20" t="s">
        <v>47</v>
      </c>
      <c r="AP409" s="24" t="s">
        <v>48</v>
      </c>
      <c r="AQ409" s="20" t="e">
        <f>AVERAGE(SMALL(AE409:AI409,1),SMALL(AE409:AI409,2))</f>
        <v>#NUM!</v>
      </c>
      <c r="AR409" s="20" t="e">
        <f>IF(R409 &lt;=( AVERAGE(SMALL(AE409:AI409,1),SMALL(AE409:AI409,2))), R409, "")</f>
        <v>#NUM!</v>
      </c>
      <c r="AS409" s="20" t="e">
        <f>AVERAGE(SMALL(AJ409:AM409,1),SMALL(AJ409:AM409,2))</f>
        <v>#NUM!</v>
      </c>
      <c r="AT409" s="20">
        <f>T409*1.075</f>
        <v>0</v>
      </c>
      <c r="AU409" s="20" t="e">
        <f>U409*1.075</f>
        <v>#VALUE!</v>
      </c>
      <c r="AV409" s="22" t="e">
        <f>MIN(AN409,AT409,AU409)</f>
        <v>#VALUE!</v>
      </c>
      <c r="AW409" s="26" t="s">
        <v>49</v>
      </c>
      <c r="AX409" s="20" t="s">
        <v>48</v>
      </c>
      <c r="AY409" s="25">
        <v>83.21</v>
      </c>
      <c r="AZ409" s="27">
        <f>IF(AND(AY409&gt;0,AY409&lt;=10),AY409*0.25,IF(AND(AY409&gt;10,AY409&lt;=50),AY409*0.17,IF(AND(AY409&gt;10,AY409&lt;=100),AY409*0.12,IF(AY409&gt;100,AY409*0.1))))</f>
        <v>9.985199999999999</v>
      </c>
      <c r="BA409" s="3">
        <f>AZ409+AY409</f>
        <v>93.1952</v>
      </c>
      <c r="BB409" s="25">
        <f>BA409+BA409*0.08</f>
        <v>100.65081600000001</v>
      </c>
      <c r="BC409" s="20" t="s">
        <v>12295</v>
      </c>
    </row>
    <row r="410" spans="1:116" s="20" customFormat="1" ht="30" customHeight="1">
      <c r="A410" s="4" t="s">
        <v>1325</v>
      </c>
      <c r="B410" s="5">
        <v>408</v>
      </c>
      <c r="C410" s="6"/>
      <c r="D410" s="6"/>
      <c r="E410" s="3" t="s">
        <v>1400</v>
      </c>
      <c r="F410" s="3" t="s">
        <v>1401</v>
      </c>
      <c r="G410" s="3" t="s">
        <v>1351</v>
      </c>
      <c r="H410" s="3" t="s">
        <v>1402</v>
      </c>
      <c r="I410" s="3" t="s">
        <v>1403</v>
      </c>
      <c r="J410" s="3" t="s">
        <v>1404</v>
      </c>
      <c r="K410" s="6"/>
      <c r="L410" s="3"/>
      <c r="M410" s="6">
        <v>1</v>
      </c>
      <c r="N410" s="3" t="s">
        <v>44</v>
      </c>
      <c r="O410" s="3" t="s">
        <v>1397</v>
      </c>
      <c r="P410" s="3" t="s">
        <v>1405</v>
      </c>
      <c r="Q410" s="3" t="s">
        <v>1406</v>
      </c>
      <c r="R410" s="156">
        <v>36.18</v>
      </c>
      <c r="S410" s="22"/>
      <c r="T410" s="23"/>
      <c r="U410" s="1" t="s">
        <v>54</v>
      </c>
      <c r="V410" s="21"/>
      <c r="W410" s="22"/>
      <c r="X410" s="22">
        <v>33.660200000000003</v>
      </c>
      <c r="Y410" s="22">
        <v>109</v>
      </c>
      <c r="Z410" s="22"/>
      <c r="AA410" s="22"/>
      <c r="AB410" s="22"/>
      <c r="AC410" s="22"/>
      <c r="AD410" s="22"/>
      <c r="AE410" s="24"/>
      <c r="AG410" s="20">
        <v>34.017699999999998</v>
      </c>
      <c r="AN410" s="25">
        <v>36.18</v>
      </c>
      <c r="AO410" s="20" t="s">
        <v>47</v>
      </c>
      <c r="AP410" s="24" t="s">
        <v>48</v>
      </c>
      <c r="AQ410" s="20" t="e">
        <f>AVERAGE(SMALL(AE410:AI410,1),SMALL(AE410:AI410,2))</f>
        <v>#NUM!</v>
      </c>
      <c r="AR410" s="20" t="e">
        <f>IF(R410 &lt;=( AVERAGE(SMALL(AE410:AI410,1),SMALL(AE410:AI410,2))), R410, "")</f>
        <v>#NUM!</v>
      </c>
      <c r="AS410" s="20" t="e">
        <f>AVERAGE(SMALL(AJ410:AM410,1),SMALL(AJ410:AM410,2))</f>
        <v>#NUM!</v>
      </c>
      <c r="AT410" s="20">
        <f>T410*1.075</f>
        <v>0</v>
      </c>
      <c r="AU410" s="20" t="e">
        <f>U410*1.075</f>
        <v>#VALUE!</v>
      </c>
      <c r="AV410" s="22" t="e">
        <f>MIN(AN410,AT410,AU410)</f>
        <v>#VALUE!</v>
      </c>
      <c r="AW410" s="26" t="s">
        <v>49</v>
      </c>
      <c r="AX410" s="20" t="s">
        <v>48</v>
      </c>
      <c r="AY410" s="25">
        <v>36.18</v>
      </c>
      <c r="AZ410" s="27">
        <f>IF(AND(AY410&gt;0,AY410&lt;=10),AY410*0.25,IF(AND(AY410&gt;10,AY410&lt;=50),AY410*0.17,IF(AND(AY410&gt;10,AY410&lt;=100),AY410*0.12,IF(AY410&gt;100,AY410*0.1))))</f>
        <v>6.1506000000000007</v>
      </c>
      <c r="BA410" s="3">
        <f>AZ410+AY410</f>
        <v>42.330600000000004</v>
      </c>
      <c r="BB410" s="25">
        <f>BA410+BA410*0.08</f>
        <v>45.717048000000005</v>
      </c>
      <c r="BC410" s="20" t="s">
        <v>12295</v>
      </c>
    </row>
    <row r="411" spans="1:116" s="20" customFormat="1" ht="30" customHeight="1">
      <c r="A411" s="4" t="s">
        <v>1325</v>
      </c>
      <c r="B411" s="5">
        <v>409</v>
      </c>
      <c r="C411" s="6">
        <v>493</v>
      </c>
      <c r="D411" s="6"/>
      <c r="E411" s="3" t="s">
        <v>1410</v>
      </c>
      <c r="F411" s="3" t="s">
        <v>1411</v>
      </c>
      <c r="G411" s="3" t="s">
        <v>1412</v>
      </c>
      <c r="H411" s="3" t="s">
        <v>1413</v>
      </c>
      <c r="I411" s="3" t="s">
        <v>380</v>
      </c>
      <c r="J411" s="3" t="s">
        <v>1414</v>
      </c>
      <c r="K411" s="6"/>
      <c r="L411" s="3"/>
      <c r="M411" s="6">
        <v>40</v>
      </c>
      <c r="N411" s="3" t="s">
        <v>44</v>
      </c>
      <c r="O411" s="3" t="s">
        <v>1415</v>
      </c>
      <c r="P411" s="3" t="s">
        <v>1416</v>
      </c>
      <c r="Q411" s="3" t="s">
        <v>1417</v>
      </c>
      <c r="R411" s="156">
        <v>2.86</v>
      </c>
      <c r="S411" s="22"/>
      <c r="T411" s="23"/>
      <c r="U411" s="1" t="s">
        <v>54</v>
      </c>
      <c r="V411" s="21"/>
      <c r="W411" s="22">
        <v>2.66</v>
      </c>
      <c r="X411" s="22"/>
      <c r="Y411" s="22"/>
      <c r="Z411" s="22"/>
      <c r="AA411" s="22"/>
      <c r="AB411" s="22"/>
      <c r="AC411" s="22"/>
      <c r="AD411" s="22"/>
      <c r="AE411" s="24"/>
      <c r="AN411" s="25">
        <v>2.86</v>
      </c>
      <c r="AO411" s="20" t="s">
        <v>47</v>
      </c>
      <c r="AP411" s="24" t="s">
        <v>48</v>
      </c>
      <c r="AQ411" s="20" t="e">
        <f>AVERAGE(SMALL(AE411:AI411,1),SMALL(AE411:AI411,2))</f>
        <v>#NUM!</v>
      </c>
      <c r="AR411" s="20" t="e">
        <f>IF(R411 &lt;=( AVERAGE(SMALL(AE411:AI411,1),SMALL(AE411:AI411,2))), R411, "")</f>
        <v>#NUM!</v>
      </c>
      <c r="AS411" s="20" t="e">
        <f>AVERAGE(SMALL(AJ411:AM411,1),SMALL(AJ411:AM411,2))</f>
        <v>#NUM!</v>
      </c>
      <c r="AT411" s="20">
        <f>T411*1.075</f>
        <v>0</v>
      </c>
      <c r="AU411" s="20" t="e">
        <f>U411*1.075</f>
        <v>#VALUE!</v>
      </c>
      <c r="AV411" s="22" t="e">
        <f>MIN(AN411,AT411,AU411)</f>
        <v>#VALUE!</v>
      </c>
      <c r="AW411" s="26" t="s">
        <v>49</v>
      </c>
      <c r="AX411" s="20" t="s">
        <v>48</v>
      </c>
      <c r="AY411" s="25">
        <v>2.86</v>
      </c>
      <c r="AZ411" s="27">
        <f>IF(AND(AY411&gt;0,AY411&lt;=10),AY411*0.25,IF(AND(AY411&gt;10,AY411&lt;=50),AY411*0.17,IF(AND(AY411&gt;10,AY411&lt;=100),AY411*0.12,IF(AY411&gt;100,AY411*0.1))))</f>
        <v>0.71499999999999997</v>
      </c>
      <c r="BA411" s="3">
        <f>AZ411+AY411</f>
        <v>3.5749999999999997</v>
      </c>
      <c r="BB411" s="25">
        <f>BA411+BA411*0.08</f>
        <v>3.8609999999999998</v>
      </c>
      <c r="BC411" s="20" t="s">
        <v>12295</v>
      </c>
    </row>
    <row r="412" spans="1:116" s="20" customFormat="1" ht="30" customHeight="1">
      <c r="A412" s="4" t="s">
        <v>1325</v>
      </c>
      <c r="B412" s="5">
        <v>410</v>
      </c>
      <c r="C412" s="116">
        <v>14692</v>
      </c>
      <c r="D412" s="116"/>
      <c r="E412" s="3" t="s">
        <v>1418</v>
      </c>
      <c r="F412" s="3" t="s">
        <v>1419</v>
      </c>
      <c r="G412" s="3" t="s">
        <v>874</v>
      </c>
      <c r="H412" s="3" t="s">
        <v>592</v>
      </c>
      <c r="I412" s="3" t="s">
        <v>875</v>
      </c>
      <c r="J412" s="3" t="s">
        <v>1420</v>
      </c>
      <c r="K412" s="6"/>
      <c r="L412" s="3"/>
      <c r="M412" s="6">
        <v>30</v>
      </c>
      <c r="N412" s="3" t="s">
        <v>44</v>
      </c>
      <c r="O412" s="3" t="s">
        <v>1421</v>
      </c>
      <c r="P412" s="3" t="s">
        <v>1422</v>
      </c>
      <c r="Q412" s="3" t="s">
        <v>1423</v>
      </c>
      <c r="R412" s="156">
        <v>6.47</v>
      </c>
      <c r="S412" s="22"/>
      <c r="T412" s="23"/>
      <c r="U412" s="1">
        <v>3.2</v>
      </c>
      <c r="V412" s="21"/>
      <c r="W412" s="22">
        <v>5.55</v>
      </c>
      <c r="X412" s="22">
        <v>6.48</v>
      </c>
      <c r="Y412" s="22"/>
      <c r="Z412" s="22">
        <v>9.65</v>
      </c>
      <c r="AA412" s="22"/>
      <c r="AB412" s="22"/>
      <c r="AC412" s="22"/>
      <c r="AD412" s="22"/>
      <c r="AE412" s="24"/>
      <c r="AI412" s="20">
        <v>9.65</v>
      </c>
      <c r="AN412" s="25">
        <v>6.02</v>
      </c>
      <c r="AO412" s="20" t="s">
        <v>207</v>
      </c>
      <c r="AP412" s="24" t="s">
        <v>208</v>
      </c>
      <c r="AQ412" s="20" t="e">
        <f>AVERAGE(SMALL(AE412:AI412,1),SMALL(AE412:AI412,2))</f>
        <v>#NUM!</v>
      </c>
      <c r="AR412" s="20" t="e">
        <f>IF(R412 &lt;=( AVERAGE(SMALL(AE412:AI412,1),SMALL(AE412:AI412,2))), R412, "")</f>
        <v>#NUM!</v>
      </c>
      <c r="AS412" s="20" t="e">
        <f>AVERAGE(SMALL(AJ412:AM412,1),SMALL(AJ412:AM412,2))</f>
        <v>#NUM!</v>
      </c>
      <c r="AT412" s="20">
        <f>T412*1.075</f>
        <v>0</v>
      </c>
      <c r="AU412" s="20">
        <f>U412*1.075</f>
        <v>3.44</v>
      </c>
      <c r="AV412" s="22">
        <f>MIN(AN412,AT412,AU412)</f>
        <v>0</v>
      </c>
      <c r="AW412" s="20" t="s">
        <v>71</v>
      </c>
      <c r="AX412" s="20" t="s">
        <v>72</v>
      </c>
      <c r="AY412" s="25">
        <v>3.44</v>
      </c>
      <c r="AZ412" s="27">
        <f>IF(AND(AY412&gt;0,AY412&lt;=10),AY412*0.25,IF(AND(AY412&gt;10,AY412&lt;=50),AY412*0.17,IF(AND(AY412&gt;10,AY412&lt;=100),AY412*0.12,IF(AY412&gt;100,AY412*0.1))))</f>
        <v>0.86</v>
      </c>
      <c r="BA412" s="3">
        <f>AZ412+AY412</f>
        <v>4.3</v>
      </c>
      <c r="BB412" s="25">
        <f>BA412+BA412*0.08</f>
        <v>4.6440000000000001</v>
      </c>
      <c r="BC412" s="20" t="s">
        <v>12295</v>
      </c>
    </row>
    <row r="413" spans="1:116" s="20" customFormat="1" ht="30" customHeight="1">
      <c r="A413" s="111" t="s">
        <v>14970</v>
      </c>
      <c r="B413" s="5">
        <v>411</v>
      </c>
      <c r="C413" s="179">
        <v>19722</v>
      </c>
      <c r="D413" s="179"/>
      <c r="E413" s="172" t="s">
        <v>14971</v>
      </c>
      <c r="F413" s="3" t="s">
        <v>13008</v>
      </c>
      <c r="G413" s="3" t="s">
        <v>1971</v>
      </c>
      <c r="H413" s="3" t="s">
        <v>4681</v>
      </c>
      <c r="I413" s="3" t="s">
        <v>1940</v>
      </c>
      <c r="J413" s="3" t="s">
        <v>14972</v>
      </c>
      <c r="K413" s="6">
        <v>100</v>
      </c>
      <c r="L413" s="3" t="s">
        <v>79</v>
      </c>
      <c r="M413" s="6">
        <v>1</v>
      </c>
      <c r="N413" s="3" t="s">
        <v>44</v>
      </c>
      <c r="O413" s="3" t="s">
        <v>14973</v>
      </c>
      <c r="P413" s="3" t="s">
        <v>14974</v>
      </c>
      <c r="Q413" s="3" t="s">
        <v>14975</v>
      </c>
      <c r="R413" s="161"/>
      <c r="S413" s="79">
        <v>1.08</v>
      </c>
      <c r="T413" s="81">
        <v>0.25</v>
      </c>
      <c r="U413" s="82"/>
      <c r="V413" s="79"/>
      <c r="W413" s="79"/>
      <c r="X413" s="79"/>
      <c r="Y413" s="79"/>
      <c r="Z413" s="79"/>
      <c r="AA413" s="79"/>
      <c r="AB413" s="79"/>
      <c r="AC413" s="79"/>
      <c r="AD413" s="83"/>
      <c r="AE413" s="84"/>
      <c r="AF413" s="84"/>
      <c r="AG413" s="84"/>
      <c r="AH413" s="84"/>
      <c r="AI413" s="84"/>
      <c r="AJ413" s="84"/>
      <c r="AK413" s="84"/>
      <c r="AL413" s="84"/>
      <c r="AM413" s="84"/>
      <c r="AN413" s="85"/>
      <c r="AO413" s="84"/>
      <c r="AP413" s="83"/>
      <c r="AQ413" s="84" t="e">
        <v>#NUM!</v>
      </c>
      <c r="AR413" s="84" t="e">
        <v>#NUM!</v>
      </c>
      <c r="AS413" s="84" t="e">
        <v>#NUM!</v>
      </c>
      <c r="AT413" s="84" t="e">
        <v>#REF!</v>
      </c>
      <c r="AU413" s="84">
        <v>0.26874999999999999</v>
      </c>
      <c r="AV413" s="79" t="e">
        <v>#REF!</v>
      </c>
      <c r="AW413" s="84" t="s">
        <v>71</v>
      </c>
      <c r="AX413" s="84" t="s">
        <v>72</v>
      </c>
      <c r="AY413" s="85">
        <v>0.26800000000000002</v>
      </c>
      <c r="AZ413" s="87">
        <v>6.7000000000000004E-2</v>
      </c>
      <c r="BA413" s="43">
        <v>0.33500000000000002</v>
      </c>
      <c r="BB413" s="85">
        <v>0.36180000000000001</v>
      </c>
      <c r="BC413" s="20" t="s">
        <v>12295</v>
      </c>
      <c r="BD413" s="84" t="s">
        <v>1028</v>
      </c>
      <c r="BE413" s="84"/>
      <c r="BF413" s="84"/>
      <c r="BG413" s="89"/>
      <c r="BH413" s="89"/>
      <c r="BI413" s="89"/>
      <c r="BJ413" s="89"/>
      <c r="BK413" s="89"/>
      <c r="BL413" s="89"/>
      <c r="BM413" s="89"/>
      <c r="BN413" s="89"/>
      <c r="BO413" s="89"/>
      <c r="BP413" s="89"/>
      <c r="BQ413" s="89"/>
      <c r="BR413" s="89"/>
      <c r="BS413" s="89"/>
      <c r="BT413" s="89"/>
      <c r="BU413" s="89"/>
      <c r="BV413" s="89"/>
      <c r="BW413" s="89"/>
      <c r="BX413" s="89"/>
      <c r="BY413" s="89"/>
      <c r="BZ413" s="89"/>
      <c r="CA413" s="89"/>
      <c r="CB413" s="89"/>
      <c r="CC413" s="89"/>
      <c r="CD413" s="89"/>
      <c r="CE413" s="89"/>
      <c r="CF413" s="89"/>
      <c r="CG413" s="89"/>
      <c r="CH413" s="89"/>
      <c r="CI413" s="89"/>
      <c r="CJ413" s="89"/>
      <c r="CK413" s="89"/>
      <c r="CL413" s="89"/>
      <c r="CM413" s="89"/>
      <c r="CN413" s="89"/>
      <c r="CO413" s="89"/>
      <c r="CP413" s="89"/>
      <c r="CQ413" s="89"/>
      <c r="CR413" s="89"/>
      <c r="CS413" s="89"/>
      <c r="CT413" s="89"/>
      <c r="CU413" s="89"/>
      <c r="CV413" s="89"/>
      <c r="CW413" s="89"/>
      <c r="CX413" s="89"/>
      <c r="CY413" s="89"/>
      <c r="CZ413" s="89"/>
      <c r="DA413" s="89"/>
      <c r="DB413" s="89"/>
      <c r="DC413" s="89"/>
      <c r="DD413" s="89"/>
      <c r="DE413" s="89"/>
      <c r="DF413" s="89"/>
      <c r="DG413" s="89"/>
      <c r="DH413" s="89"/>
      <c r="DI413" s="89"/>
      <c r="DJ413" s="89"/>
      <c r="DK413" s="89"/>
      <c r="DL413" s="89"/>
    </row>
    <row r="414" spans="1:116" s="20" customFormat="1" ht="30" customHeight="1">
      <c r="A414" s="111" t="s">
        <v>14970</v>
      </c>
      <c r="B414" s="5">
        <v>412</v>
      </c>
      <c r="C414" s="179">
        <v>19991</v>
      </c>
      <c r="D414" s="179"/>
      <c r="E414" s="172" t="s">
        <v>14976</v>
      </c>
      <c r="F414" s="3" t="s">
        <v>3478</v>
      </c>
      <c r="G414" s="3" t="s">
        <v>1161</v>
      </c>
      <c r="H414" s="3" t="s">
        <v>4896</v>
      </c>
      <c r="I414" s="3" t="s">
        <v>1940</v>
      </c>
      <c r="J414" s="3" t="s">
        <v>14977</v>
      </c>
      <c r="K414" s="6">
        <v>100</v>
      </c>
      <c r="L414" s="3" t="s">
        <v>79</v>
      </c>
      <c r="M414" s="6">
        <v>1</v>
      </c>
      <c r="N414" s="3" t="s">
        <v>44</v>
      </c>
      <c r="O414" s="3" t="s">
        <v>14973</v>
      </c>
      <c r="P414" s="3" t="s">
        <v>14974</v>
      </c>
      <c r="Q414" s="3" t="s">
        <v>14978</v>
      </c>
      <c r="R414" s="161"/>
      <c r="S414" s="79">
        <v>0.53</v>
      </c>
      <c r="T414" s="81">
        <v>0.41</v>
      </c>
      <c r="U414" s="82"/>
      <c r="V414" s="79"/>
      <c r="W414" s="79"/>
      <c r="X414" s="79"/>
      <c r="Y414" s="79"/>
      <c r="Z414" s="79"/>
      <c r="AA414" s="79"/>
      <c r="AB414" s="79"/>
      <c r="AC414" s="79"/>
      <c r="AD414" s="83"/>
      <c r="AE414" s="84"/>
      <c r="AF414" s="84"/>
      <c r="AG414" s="84"/>
      <c r="AH414" s="84"/>
      <c r="AI414" s="84"/>
      <c r="AJ414" s="84"/>
      <c r="AK414" s="84"/>
      <c r="AL414" s="84"/>
      <c r="AM414" s="84"/>
      <c r="AN414" s="85"/>
      <c r="AO414" s="84"/>
      <c r="AP414" s="83"/>
      <c r="AQ414" s="84" t="e">
        <v>#NUM!</v>
      </c>
      <c r="AR414" s="84" t="e">
        <v>#NUM!</v>
      </c>
      <c r="AS414" s="84" t="e">
        <v>#NUM!</v>
      </c>
      <c r="AT414" s="84" t="e">
        <v>#REF!</v>
      </c>
      <c r="AU414" s="84">
        <v>0.44074999999999998</v>
      </c>
      <c r="AV414" s="79" t="e">
        <v>#REF!</v>
      </c>
      <c r="AW414" s="84" t="s">
        <v>71</v>
      </c>
      <c r="AX414" s="84" t="s">
        <v>72</v>
      </c>
      <c r="AY414" s="85">
        <v>0.44069999999999998</v>
      </c>
      <c r="AZ414" s="87">
        <v>0.110175</v>
      </c>
      <c r="BA414" s="43">
        <v>0.550875</v>
      </c>
      <c r="BB414" s="85">
        <v>0.59494500000000006</v>
      </c>
      <c r="BC414" s="20" t="s">
        <v>12295</v>
      </c>
      <c r="BD414" s="84" t="s">
        <v>1028</v>
      </c>
      <c r="BE414" s="84"/>
      <c r="BF414" s="84"/>
      <c r="BG414" s="89"/>
      <c r="BH414" s="89"/>
      <c r="BI414" s="89"/>
      <c r="BJ414" s="89"/>
      <c r="BK414" s="89"/>
      <c r="BL414" s="89"/>
      <c r="BM414" s="89"/>
      <c r="BN414" s="89"/>
      <c r="BO414" s="89"/>
      <c r="BP414" s="89"/>
      <c r="BQ414" s="89"/>
      <c r="BR414" s="89"/>
      <c r="BS414" s="89"/>
      <c r="BT414" s="89"/>
      <c r="BU414" s="89"/>
      <c r="BV414" s="89"/>
      <c r="BW414" s="89"/>
      <c r="BX414" s="89"/>
      <c r="BY414" s="89"/>
      <c r="BZ414" s="89"/>
      <c r="CA414" s="89"/>
      <c r="CB414" s="89"/>
      <c r="CC414" s="89"/>
      <c r="CD414" s="89"/>
      <c r="CE414" s="89"/>
      <c r="CF414" s="89"/>
      <c r="CG414" s="89"/>
      <c r="CH414" s="89"/>
      <c r="CI414" s="89"/>
      <c r="CJ414" s="89"/>
      <c r="CK414" s="89"/>
      <c r="CL414" s="89"/>
      <c r="CM414" s="89"/>
      <c r="CN414" s="89"/>
      <c r="CO414" s="89"/>
      <c r="CP414" s="89"/>
      <c r="CQ414" s="89"/>
      <c r="CR414" s="89"/>
      <c r="CS414" s="89"/>
      <c r="CT414" s="89"/>
      <c r="CU414" s="89"/>
      <c r="CV414" s="89"/>
      <c r="CW414" s="89"/>
      <c r="CX414" s="89"/>
      <c r="CY414" s="89"/>
      <c r="CZ414" s="89"/>
      <c r="DA414" s="89"/>
      <c r="DB414" s="89"/>
      <c r="DC414" s="89"/>
      <c r="DD414" s="89"/>
      <c r="DE414" s="89"/>
      <c r="DF414" s="89"/>
      <c r="DG414" s="89"/>
      <c r="DH414" s="89"/>
      <c r="DI414" s="89"/>
      <c r="DJ414" s="89"/>
      <c r="DK414" s="89"/>
      <c r="DL414" s="89"/>
    </row>
    <row r="415" spans="1:116" s="20" customFormat="1" ht="30" customHeight="1">
      <c r="A415" s="152" t="s">
        <v>13750</v>
      </c>
      <c r="B415" s="5">
        <v>413</v>
      </c>
      <c r="C415" s="179"/>
      <c r="D415" s="179"/>
      <c r="E415" s="171" t="s">
        <v>14325</v>
      </c>
      <c r="F415" s="3" t="s">
        <v>14326</v>
      </c>
      <c r="G415" s="3" t="s">
        <v>14327</v>
      </c>
      <c r="H415" s="3" t="s">
        <v>986</v>
      </c>
      <c r="I415" s="3" t="s">
        <v>14328</v>
      </c>
      <c r="J415" s="3" t="s">
        <v>14329</v>
      </c>
      <c r="K415" s="6"/>
      <c r="L415" s="3"/>
      <c r="M415" s="6">
        <v>1</v>
      </c>
      <c r="N415" s="3" t="s">
        <v>44</v>
      </c>
      <c r="O415" s="3" t="s">
        <v>14330</v>
      </c>
      <c r="P415" s="3"/>
      <c r="Q415" s="3" t="s">
        <v>14302</v>
      </c>
      <c r="R415" s="160">
        <v>553.35</v>
      </c>
      <c r="S415" s="79"/>
      <c r="T415" s="81" t="s">
        <v>54</v>
      </c>
      <c r="U415" s="82"/>
      <c r="V415" s="79"/>
      <c r="W415" s="79"/>
      <c r="X415" s="79"/>
      <c r="Y415" s="79"/>
      <c r="Z415" s="79"/>
      <c r="AA415" s="79">
        <v>553.35</v>
      </c>
      <c r="AB415" s="79"/>
      <c r="AC415" s="79"/>
      <c r="AD415" s="79"/>
      <c r="AE415" s="83"/>
      <c r="AF415" s="84"/>
      <c r="AG415" s="84"/>
      <c r="AH415" s="84"/>
      <c r="AI415" s="84">
        <v>632.49</v>
      </c>
      <c r="AJ415" s="84"/>
      <c r="AK415" s="84">
        <v>449.51299999999998</v>
      </c>
      <c r="AL415" s="84"/>
      <c r="AM415" s="84">
        <v>946.64</v>
      </c>
      <c r="AN415" s="85"/>
      <c r="AO415" s="84"/>
      <c r="AP415" s="83"/>
      <c r="AQ415" s="84" t="e">
        <f>AVERAGE(SMALL(AE415:AI415,1),SMALL(AE415:AI415,2))</f>
        <v>#NUM!</v>
      </c>
      <c r="AR415" s="84" t="e">
        <f>IF(R415 &lt;=( AVERAGE(SMALL(AE415:AI415,1),SMALL(AE415:AI415,2))), R415, "")</f>
        <v>#NUM!</v>
      </c>
      <c r="AS415" s="84">
        <f>AVERAGE(SMALL(AJ415:AM415,1),SMALL(AJ415:AM415,2))</f>
        <v>698.07650000000001</v>
      </c>
      <c r="AT415" s="84" t="e">
        <f>#REF!*1.075</f>
        <v>#REF!</v>
      </c>
      <c r="AU415" s="84" t="e">
        <f>T415*1.075</f>
        <v>#VALUE!</v>
      </c>
      <c r="AV415" s="79" t="e">
        <f>MIN(AN415,AT415,AU415)</f>
        <v>#REF!</v>
      </c>
      <c r="AW415" s="84" t="s">
        <v>977</v>
      </c>
      <c r="AX415" s="84" t="s">
        <v>48</v>
      </c>
      <c r="AY415" s="85">
        <v>553.35</v>
      </c>
      <c r="AZ415" s="87">
        <f>IF(AND(AY415&gt;0,AY415&lt;=10),AY415*0.25,IF(AND(AY415&gt;10,AY415&lt;=50),AY415*0.17,IF(AND(AY415&gt;10,AY415&lt;=100),AY415*0.12,IF(AY415&gt;100,AY415*0.1))))</f>
        <v>55.335000000000008</v>
      </c>
      <c r="BA415" s="43">
        <f>AZ415+AY415</f>
        <v>608.68500000000006</v>
      </c>
      <c r="BB415" s="85">
        <f>BA415+BA415*0.08</f>
        <v>657.37980000000005</v>
      </c>
      <c r="BC415" s="20" t="s">
        <v>12295</v>
      </c>
      <c r="BD415" s="84" t="s">
        <v>12206</v>
      </c>
      <c r="BE415" s="84"/>
      <c r="BF415" s="84"/>
      <c r="BG415" s="84"/>
      <c r="BH415" s="84"/>
      <c r="BI415" s="84"/>
      <c r="BJ415" s="84"/>
      <c r="BK415" s="84"/>
      <c r="BL415" s="84"/>
      <c r="BM415" s="84"/>
      <c r="BN415" s="84"/>
      <c r="BO415" s="84"/>
      <c r="BP415" s="84"/>
      <c r="BQ415" s="84"/>
      <c r="BR415" s="84"/>
      <c r="BS415" s="84"/>
      <c r="BT415" s="84"/>
      <c r="BU415" s="84"/>
      <c r="BV415" s="84"/>
      <c r="BW415" s="84"/>
      <c r="BX415" s="84"/>
      <c r="BY415" s="84"/>
      <c r="BZ415" s="84"/>
      <c r="CA415" s="84"/>
      <c r="CB415" s="84"/>
      <c r="CC415" s="84"/>
      <c r="CD415" s="84"/>
      <c r="CE415" s="84"/>
      <c r="CF415" s="84"/>
      <c r="CG415" s="84"/>
      <c r="CH415" s="84"/>
      <c r="CI415" s="84"/>
      <c r="CJ415" s="84"/>
      <c r="CK415" s="84"/>
      <c r="CL415" s="84"/>
      <c r="CM415" s="84"/>
      <c r="CN415" s="84"/>
      <c r="CO415" s="84"/>
      <c r="CP415" s="84"/>
      <c r="CQ415" s="84"/>
      <c r="CR415" s="84"/>
      <c r="CS415" s="84"/>
      <c r="CT415" s="84"/>
      <c r="CU415" s="84"/>
      <c r="CV415" s="84"/>
      <c r="CW415" s="84"/>
      <c r="CX415" s="84"/>
      <c r="CY415" s="84"/>
      <c r="CZ415" s="84"/>
      <c r="DA415" s="84"/>
      <c r="DB415" s="84"/>
      <c r="DC415" s="84"/>
      <c r="DD415" s="84"/>
      <c r="DE415" s="84"/>
      <c r="DF415" s="84"/>
      <c r="DG415" s="84"/>
      <c r="DH415" s="84"/>
      <c r="DI415" s="84"/>
      <c r="DJ415" s="84"/>
      <c r="DK415" s="84"/>
      <c r="DL415" s="84"/>
    </row>
    <row r="416" spans="1:116" s="20" customFormat="1" ht="30" customHeight="1">
      <c r="A416" s="152" t="s">
        <v>13750</v>
      </c>
      <c r="B416" s="5">
        <v>414</v>
      </c>
      <c r="C416" s="179"/>
      <c r="D416" s="179"/>
      <c r="E416" s="171" t="s">
        <v>14325</v>
      </c>
      <c r="F416" s="3" t="s">
        <v>14326</v>
      </c>
      <c r="G416" s="3" t="s">
        <v>14327</v>
      </c>
      <c r="H416" s="3" t="s">
        <v>101</v>
      </c>
      <c r="I416" s="3" t="s">
        <v>14328</v>
      </c>
      <c r="J416" s="3" t="s">
        <v>14329</v>
      </c>
      <c r="K416" s="6"/>
      <c r="L416" s="3"/>
      <c r="M416" s="6">
        <v>1</v>
      </c>
      <c r="N416" s="3" t="s">
        <v>44</v>
      </c>
      <c r="O416" s="3" t="s">
        <v>14330</v>
      </c>
      <c r="P416" s="3"/>
      <c r="Q416" s="3" t="s">
        <v>14302</v>
      </c>
      <c r="R416" s="160">
        <v>198.58</v>
      </c>
      <c r="S416" s="79"/>
      <c r="T416" s="81" t="s">
        <v>54</v>
      </c>
      <c r="U416" s="82"/>
      <c r="V416" s="79"/>
      <c r="W416" s="79"/>
      <c r="X416" s="79"/>
      <c r="Y416" s="79"/>
      <c r="Z416" s="79"/>
      <c r="AA416" s="79">
        <v>198.58</v>
      </c>
      <c r="AB416" s="79"/>
      <c r="AC416" s="79"/>
      <c r="AD416" s="79"/>
      <c r="AE416" s="83"/>
      <c r="AF416" s="84"/>
      <c r="AG416" s="84"/>
      <c r="AH416" s="84"/>
      <c r="AI416" s="84">
        <v>217.88</v>
      </c>
      <c r="AJ416" s="84"/>
      <c r="AK416" s="84">
        <v>153.12200000000001</v>
      </c>
      <c r="AL416" s="84"/>
      <c r="AM416" s="84">
        <v>315.55</v>
      </c>
      <c r="AN416" s="85"/>
      <c r="AO416" s="84"/>
      <c r="AP416" s="83"/>
      <c r="AQ416" s="84" t="e">
        <f>AVERAGE(SMALL(AE416:AI416,1),SMALL(AE416:AI416,2))</f>
        <v>#NUM!</v>
      </c>
      <c r="AR416" s="84" t="e">
        <f>IF(R416 &lt;=( AVERAGE(SMALL(AE416:AI416,1),SMALL(AE416:AI416,2))), R416, "")</f>
        <v>#NUM!</v>
      </c>
      <c r="AS416" s="84">
        <f>AVERAGE(SMALL(AJ416:AM416,1),SMALL(AJ416:AM416,2))</f>
        <v>234.33600000000001</v>
      </c>
      <c r="AT416" s="84" t="e">
        <f>#REF!*1.075</f>
        <v>#REF!</v>
      </c>
      <c r="AU416" s="84" t="e">
        <f>T416*1.075</f>
        <v>#VALUE!</v>
      </c>
      <c r="AV416" s="79" t="e">
        <f>MIN(AN416,AT416,AU416)</f>
        <v>#REF!</v>
      </c>
      <c r="AW416" s="84" t="s">
        <v>977</v>
      </c>
      <c r="AX416" s="84" t="s">
        <v>48</v>
      </c>
      <c r="AY416" s="85">
        <v>198.58</v>
      </c>
      <c r="AZ416" s="87">
        <f>IF(AND(AY416&gt;0,AY416&lt;=10),AY416*0.25,IF(AND(AY416&gt;10,AY416&lt;=50),AY416*0.17,IF(AND(AY416&gt;10,AY416&lt;=100),AY416*0.12,IF(AY416&gt;100,AY416*0.1))))</f>
        <v>19.858000000000004</v>
      </c>
      <c r="BA416" s="43">
        <f>AZ416+AY416</f>
        <v>218.43800000000002</v>
      </c>
      <c r="BB416" s="85">
        <f>BA416+BA416*0.08</f>
        <v>235.91304000000002</v>
      </c>
      <c r="BC416" s="20" t="s">
        <v>12295</v>
      </c>
      <c r="BD416" s="84" t="s">
        <v>12206</v>
      </c>
      <c r="BE416" s="84"/>
      <c r="BF416" s="84"/>
      <c r="BG416" s="84"/>
      <c r="BH416" s="84"/>
      <c r="BI416" s="84"/>
      <c r="BJ416" s="84"/>
      <c r="BK416" s="84"/>
      <c r="BL416" s="84"/>
      <c r="BM416" s="84"/>
      <c r="BN416" s="84"/>
      <c r="BO416" s="84"/>
      <c r="BP416" s="84"/>
      <c r="BQ416" s="84"/>
      <c r="BR416" s="84"/>
      <c r="BS416" s="84"/>
      <c r="BT416" s="84"/>
      <c r="BU416" s="84"/>
      <c r="BV416" s="84"/>
      <c r="BW416" s="84"/>
      <c r="BX416" s="84"/>
      <c r="BY416" s="84"/>
      <c r="BZ416" s="84"/>
      <c r="CA416" s="84"/>
      <c r="CB416" s="84"/>
      <c r="CC416" s="84"/>
      <c r="CD416" s="84"/>
      <c r="CE416" s="84"/>
      <c r="CF416" s="84"/>
      <c r="CG416" s="84"/>
      <c r="CH416" s="84"/>
      <c r="CI416" s="84"/>
      <c r="CJ416" s="84"/>
      <c r="CK416" s="84"/>
      <c r="CL416" s="84"/>
      <c r="CM416" s="84"/>
      <c r="CN416" s="84"/>
      <c r="CO416" s="84"/>
      <c r="CP416" s="84"/>
      <c r="CQ416" s="84"/>
      <c r="CR416" s="84"/>
      <c r="CS416" s="84"/>
      <c r="CT416" s="84"/>
      <c r="CU416" s="84"/>
      <c r="CV416" s="84"/>
      <c r="CW416" s="84"/>
      <c r="CX416" s="84"/>
      <c r="CY416" s="84"/>
      <c r="CZ416" s="84"/>
      <c r="DA416" s="84"/>
      <c r="DB416" s="84"/>
      <c r="DC416" s="84"/>
      <c r="DD416" s="84"/>
      <c r="DE416" s="84"/>
      <c r="DF416" s="84"/>
      <c r="DG416" s="84"/>
      <c r="DH416" s="84"/>
      <c r="DI416" s="84"/>
      <c r="DJ416" s="84"/>
      <c r="DK416" s="84"/>
      <c r="DL416" s="84"/>
    </row>
    <row r="417" spans="1:116" s="20" customFormat="1" ht="30" customHeight="1">
      <c r="A417" s="93" t="s">
        <v>13480</v>
      </c>
      <c r="B417" s="5">
        <v>415</v>
      </c>
      <c r="C417" s="116">
        <v>14459</v>
      </c>
      <c r="D417" s="116"/>
      <c r="E417" s="168" t="s">
        <v>13572</v>
      </c>
      <c r="F417" s="3" t="s">
        <v>13573</v>
      </c>
      <c r="G417" s="3" t="s">
        <v>857</v>
      </c>
      <c r="H417" s="3" t="s">
        <v>101</v>
      </c>
      <c r="I417" s="3" t="s">
        <v>42</v>
      </c>
      <c r="J417" s="3" t="s">
        <v>13574</v>
      </c>
      <c r="K417" s="6"/>
      <c r="L417" s="3"/>
      <c r="M417" s="6">
        <v>28</v>
      </c>
      <c r="N417" s="3" t="s">
        <v>44</v>
      </c>
      <c r="O417" s="3" t="s">
        <v>13902</v>
      </c>
      <c r="P417" s="3" t="s">
        <v>13488</v>
      </c>
      <c r="Q417" s="3" t="s">
        <v>13575</v>
      </c>
      <c r="R417" s="160">
        <v>12.82</v>
      </c>
      <c r="S417" s="79">
        <v>13.78</v>
      </c>
      <c r="T417" s="81">
        <v>14.82</v>
      </c>
      <c r="U417" s="82">
        <v>12.82</v>
      </c>
      <c r="V417" s="79"/>
      <c r="W417" s="79"/>
      <c r="X417" s="79"/>
      <c r="Y417" s="79"/>
      <c r="Z417" s="79"/>
      <c r="AA417" s="79"/>
      <c r="AB417" s="79"/>
      <c r="AC417" s="79"/>
      <c r="AD417" s="79"/>
      <c r="AE417" s="83">
        <v>12.82</v>
      </c>
      <c r="AF417" s="84"/>
      <c r="AG417" s="84"/>
      <c r="AH417" s="84"/>
      <c r="AI417" s="84"/>
      <c r="AJ417" s="84"/>
      <c r="AK417" s="84"/>
      <c r="AL417" s="84"/>
      <c r="AM417" s="84"/>
      <c r="AN417" s="85"/>
      <c r="AO417" s="84"/>
      <c r="AP417" s="83"/>
      <c r="AQ417" s="84" t="e">
        <v>#NUM!</v>
      </c>
      <c r="AR417" s="84" t="e">
        <v>#NUM!</v>
      </c>
      <c r="AS417" s="84" t="e">
        <v>#NUM!</v>
      </c>
      <c r="AT417" s="84" t="e">
        <v>#REF!</v>
      </c>
      <c r="AU417" s="84">
        <v>15.9315</v>
      </c>
      <c r="AV417" s="79" t="e">
        <v>#REF!</v>
      </c>
      <c r="AW417" s="86" t="s">
        <v>49</v>
      </c>
      <c r="AX417" s="84" t="s">
        <v>48</v>
      </c>
      <c r="AY417" s="85">
        <v>12.82</v>
      </c>
      <c r="AZ417" s="87">
        <v>2.1794000000000002</v>
      </c>
      <c r="BA417" s="43">
        <v>14.999400000000001</v>
      </c>
      <c r="BB417" s="85">
        <v>16.199352000000001</v>
      </c>
      <c r="BC417" s="20" t="s">
        <v>12295</v>
      </c>
      <c r="BD417" s="84" t="s">
        <v>12206</v>
      </c>
      <c r="BE417" s="84"/>
      <c r="BF417" s="84"/>
      <c r="BG417" s="84"/>
      <c r="BH417" s="84"/>
      <c r="BI417" s="84"/>
      <c r="BJ417" s="84"/>
      <c r="BK417" s="84"/>
      <c r="BL417" s="84"/>
      <c r="BM417" s="84"/>
      <c r="BN417" s="84"/>
      <c r="BO417" s="84"/>
      <c r="BP417" s="84"/>
      <c r="BQ417" s="84"/>
      <c r="BR417" s="84"/>
      <c r="BS417" s="84"/>
      <c r="BT417" s="84"/>
      <c r="BU417" s="84"/>
      <c r="BV417" s="84"/>
      <c r="BW417" s="84"/>
      <c r="BX417" s="84"/>
      <c r="BY417" s="84"/>
      <c r="BZ417" s="84"/>
      <c r="CA417" s="84"/>
      <c r="CB417" s="84"/>
      <c r="CC417" s="84"/>
      <c r="CD417" s="84"/>
      <c r="CE417" s="84"/>
      <c r="CF417" s="84"/>
      <c r="CG417" s="84"/>
      <c r="CH417" s="84"/>
      <c r="CI417" s="84"/>
      <c r="CJ417" s="84"/>
      <c r="CK417" s="84"/>
      <c r="CL417" s="84"/>
      <c r="CM417" s="84"/>
      <c r="CN417" s="84"/>
      <c r="CO417" s="84"/>
      <c r="CP417" s="84"/>
      <c r="CQ417" s="84"/>
      <c r="CR417" s="84"/>
      <c r="CS417" s="84"/>
      <c r="CT417" s="84"/>
      <c r="CU417" s="84"/>
      <c r="CV417" s="84"/>
      <c r="CW417" s="84"/>
      <c r="CX417" s="84"/>
      <c r="CY417" s="84"/>
      <c r="CZ417" s="84"/>
      <c r="DA417" s="84"/>
      <c r="DB417" s="84"/>
      <c r="DC417" s="84"/>
      <c r="DD417" s="84"/>
      <c r="DE417" s="84"/>
      <c r="DF417" s="84"/>
      <c r="DG417" s="84"/>
      <c r="DH417" s="84"/>
      <c r="DI417" s="84"/>
      <c r="DJ417" s="84"/>
      <c r="DK417" s="84"/>
      <c r="DL417" s="84"/>
    </row>
    <row r="418" spans="1:116" s="20" customFormat="1" ht="30" customHeight="1">
      <c r="A418" s="93" t="s">
        <v>13480</v>
      </c>
      <c r="B418" s="5">
        <v>416</v>
      </c>
      <c r="C418" s="116">
        <v>14415</v>
      </c>
      <c r="D418" s="116"/>
      <c r="E418" s="168" t="s">
        <v>13572</v>
      </c>
      <c r="F418" s="3" t="s">
        <v>13576</v>
      </c>
      <c r="G418" s="3" t="s">
        <v>857</v>
      </c>
      <c r="H418" s="3" t="s">
        <v>299</v>
      </c>
      <c r="I418" s="3" t="s">
        <v>42</v>
      </c>
      <c r="J418" s="3" t="s">
        <v>13577</v>
      </c>
      <c r="K418" s="6"/>
      <c r="L418" s="3"/>
      <c r="M418" s="6">
        <v>28</v>
      </c>
      <c r="N418" s="3" t="s">
        <v>44</v>
      </c>
      <c r="O418" s="3" t="s">
        <v>13902</v>
      </c>
      <c r="P418" s="3" t="s">
        <v>13488</v>
      </c>
      <c r="Q418" s="3" t="s">
        <v>13578</v>
      </c>
      <c r="R418" s="160">
        <v>9.61</v>
      </c>
      <c r="S418" s="79">
        <v>10.33</v>
      </c>
      <c r="T418" s="81">
        <v>11.1</v>
      </c>
      <c r="U418" s="82">
        <v>9.61</v>
      </c>
      <c r="V418" s="79"/>
      <c r="W418" s="79"/>
      <c r="X418" s="79"/>
      <c r="Y418" s="79"/>
      <c r="Z418" s="79"/>
      <c r="AA418" s="79"/>
      <c r="AB418" s="79"/>
      <c r="AC418" s="79"/>
      <c r="AD418" s="79"/>
      <c r="AE418" s="83">
        <v>9.61</v>
      </c>
      <c r="AF418" s="84"/>
      <c r="AG418" s="84"/>
      <c r="AH418" s="84"/>
      <c r="AI418" s="84"/>
      <c r="AJ418" s="84"/>
      <c r="AK418" s="84"/>
      <c r="AL418" s="84"/>
      <c r="AM418" s="84"/>
      <c r="AN418" s="85"/>
      <c r="AO418" s="84"/>
      <c r="AP418" s="83"/>
      <c r="AQ418" s="84" t="e">
        <v>#NUM!</v>
      </c>
      <c r="AR418" s="84" t="e">
        <v>#NUM!</v>
      </c>
      <c r="AS418" s="84" t="e">
        <v>#NUM!</v>
      </c>
      <c r="AT418" s="84" t="e">
        <v>#REF!</v>
      </c>
      <c r="AU418" s="84">
        <v>11.932499999999999</v>
      </c>
      <c r="AV418" s="79" t="e">
        <v>#REF!</v>
      </c>
      <c r="AW418" s="86" t="s">
        <v>49</v>
      </c>
      <c r="AX418" s="84" t="s">
        <v>48</v>
      </c>
      <c r="AY418" s="85">
        <v>9.61</v>
      </c>
      <c r="AZ418" s="87">
        <v>2.4024999999999999</v>
      </c>
      <c r="BA418" s="43">
        <v>12.012499999999999</v>
      </c>
      <c r="BB418" s="85">
        <v>12.9735</v>
      </c>
      <c r="BC418" s="20" t="s">
        <v>12295</v>
      </c>
      <c r="BD418" s="84" t="s">
        <v>12206</v>
      </c>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4"/>
      <c r="CU418" s="84"/>
      <c r="CV418" s="84"/>
      <c r="CW418" s="84"/>
      <c r="CX418" s="84"/>
      <c r="CY418" s="84"/>
      <c r="CZ418" s="84"/>
      <c r="DA418" s="84"/>
      <c r="DB418" s="84"/>
      <c r="DC418" s="84"/>
      <c r="DD418" s="84"/>
      <c r="DE418" s="84"/>
      <c r="DF418" s="84"/>
      <c r="DG418" s="84"/>
      <c r="DH418" s="84"/>
      <c r="DI418" s="84"/>
      <c r="DJ418" s="84"/>
      <c r="DK418" s="84"/>
      <c r="DL418" s="84"/>
    </row>
    <row r="419" spans="1:116" s="20" customFormat="1" ht="30" customHeight="1">
      <c r="A419" s="93" t="s">
        <v>13480</v>
      </c>
      <c r="B419" s="5">
        <v>417</v>
      </c>
      <c r="C419" s="116">
        <v>14463</v>
      </c>
      <c r="D419" s="116"/>
      <c r="E419" s="168" t="s">
        <v>13521</v>
      </c>
      <c r="F419" s="3" t="s">
        <v>13522</v>
      </c>
      <c r="G419" s="3" t="s">
        <v>920</v>
      </c>
      <c r="H419" s="3" t="s">
        <v>56</v>
      </c>
      <c r="I419" s="3" t="s">
        <v>139</v>
      </c>
      <c r="J419" s="3" t="s">
        <v>13523</v>
      </c>
      <c r="K419" s="6"/>
      <c r="L419" s="3"/>
      <c r="M419" s="6">
        <v>28</v>
      </c>
      <c r="N419" s="3" t="s">
        <v>44</v>
      </c>
      <c r="O419" s="3" t="s">
        <v>13902</v>
      </c>
      <c r="P419" s="3" t="s">
        <v>13488</v>
      </c>
      <c r="Q419" s="3" t="s">
        <v>13524</v>
      </c>
      <c r="R419" s="160">
        <v>6.32</v>
      </c>
      <c r="S419" s="79">
        <v>4.79</v>
      </c>
      <c r="T419" s="81" t="s">
        <v>54</v>
      </c>
      <c r="U419" s="82">
        <v>8.64</v>
      </c>
      <c r="V419" s="79">
        <v>4</v>
      </c>
      <c r="W419" s="79"/>
      <c r="X419" s="79"/>
      <c r="Y419" s="79"/>
      <c r="Z419" s="79"/>
      <c r="AA419" s="79"/>
      <c r="AB419" s="79"/>
      <c r="AC419" s="79"/>
      <c r="AD419" s="79"/>
      <c r="AE419" s="83">
        <v>8.64</v>
      </c>
      <c r="AF419" s="84">
        <v>4.32</v>
      </c>
      <c r="AG419" s="84"/>
      <c r="AH419" s="84"/>
      <c r="AI419" s="84"/>
      <c r="AJ419" s="84"/>
      <c r="AK419" s="84"/>
      <c r="AL419" s="84"/>
      <c r="AM419" s="84"/>
      <c r="AN419" s="85"/>
      <c r="AO419" s="84"/>
      <c r="AP419" s="83"/>
      <c r="AQ419" s="84">
        <v>6.48</v>
      </c>
      <c r="AR419" s="84">
        <v>6.32</v>
      </c>
      <c r="AS419" s="84" t="e">
        <v>#NUM!</v>
      </c>
      <c r="AT419" s="84" t="e">
        <v>#REF!</v>
      </c>
      <c r="AU419" s="84" t="e">
        <v>#VALUE!</v>
      </c>
      <c r="AV419" s="79" t="e">
        <v>#REF!</v>
      </c>
      <c r="AW419" s="86" t="s">
        <v>49</v>
      </c>
      <c r="AX419" s="84" t="s">
        <v>48</v>
      </c>
      <c r="AY419" s="85">
        <v>6.32</v>
      </c>
      <c r="AZ419" s="87">
        <v>1.58</v>
      </c>
      <c r="BA419" s="43">
        <v>7.9</v>
      </c>
      <c r="BB419" s="85">
        <v>8.532</v>
      </c>
      <c r="BC419" s="20" t="s">
        <v>12295</v>
      </c>
      <c r="BD419" s="84" t="s">
        <v>12206</v>
      </c>
      <c r="BE419" s="84"/>
      <c r="BF419" s="84"/>
      <c r="BG419" s="89"/>
      <c r="BH419" s="89"/>
      <c r="BI419" s="89"/>
      <c r="BJ419" s="89"/>
      <c r="BK419" s="89"/>
      <c r="BL419" s="89"/>
      <c r="BM419" s="89"/>
      <c r="BN419" s="89"/>
      <c r="BO419" s="89"/>
      <c r="BP419" s="89"/>
      <c r="BQ419" s="89"/>
      <c r="BR419" s="89"/>
      <c r="BS419" s="89"/>
      <c r="BT419" s="89"/>
      <c r="BU419" s="89"/>
      <c r="BV419" s="89"/>
      <c r="BW419" s="89"/>
      <c r="BX419" s="89"/>
      <c r="BY419" s="89"/>
      <c r="BZ419" s="89"/>
      <c r="CA419" s="89"/>
      <c r="CB419" s="89"/>
      <c r="CC419" s="89"/>
      <c r="CD419" s="89"/>
      <c r="CE419" s="89"/>
      <c r="CF419" s="89"/>
      <c r="CG419" s="89"/>
      <c r="CH419" s="89"/>
      <c r="CI419" s="89"/>
      <c r="CJ419" s="89"/>
      <c r="CK419" s="89"/>
      <c r="CL419" s="89"/>
      <c r="CM419" s="89"/>
      <c r="CN419" s="89"/>
      <c r="CO419" s="89"/>
      <c r="CP419" s="89"/>
      <c r="CQ419" s="89"/>
      <c r="CR419" s="89"/>
      <c r="CS419" s="89"/>
      <c r="CT419" s="89"/>
      <c r="CU419" s="89"/>
      <c r="CV419" s="89"/>
      <c r="CW419" s="89"/>
      <c r="CX419" s="89"/>
      <c r="CY419" s="89"/>
      <c r="CZ419" s="89"/>
      <c r="DA419" s="89"/>
      <c r="DB419" s="89"/>
      <c r="DC419" s="89"/>
      <c r="DD419" s="89"/>
      <c r="DE419" s="89"/>
      <c r="DF419" s="89"/>
      <c r="DG419" s="89"/>
      <c r="DH419" s="89"/>
      <c r="DI419" s="89"/>
      <c r="DJ419" s="89"/>
      <c r="DK419" s="89"/>
      <c r="DL419" s="89"/>
    </row>
    <row r="420" spans="1:116" s="20" customFormat="1" ht="30" customHeight="1">
      <c r="A420" s="93" t="s">
        <v>13480</v>
      </c>
      <c r="B420" s="5">
        <v>418</v>
      </c>
      <c r="C420" s="116">
        <v>14304</v>
      </c>
      <c r="D420" s="116"/>
      <c r="E420" s="168" t="s">
        <v>13588</v>
      </c>
      <c r="F420" s="3" t="s">
        <v>13589</v>
      </c>
      <c r="G420" s="3" t="s">
        <v>7965</v>
      </c>
      <c r="H420" s="3" t="s">
        <v>201</v>
      </c>
      <c r="I420" s="3" t="s">
        <v>3622</v>
      </c>
      <c r="J420" s="3" t="s">
        <v>13590</v>
      </c>
      <c r="K420" s="6"/>
      <c r="L420" s="3"/>
      <c r="M420" s="6">
        <v>1</v>
      </c>
      <c r="N420" s="3" t="s">
        <v>44</v>
      </c>
      <c r="O420" s="3" t="s">
        <v>13902</v>
      </c>
      <c r="P420" s="3" t="s">
        <v>13488</v>
      </c>
      <c r="Q420" s="3" t="s">
        <v>13591</v>
      </c>
      <c r="R420" s="160">
        <v>3.28</v>
      </c>
      <c r="S420" s="79">
        <v>3.53</v>
      </c>
      <c r="T420" s="81">
        <v>1.4</v>
      </c>
      <c r="U420" s="82">
        <v>3.69</v>
      </c>
      <c r="V420" s="79">
        <v>2.86</v>
      </c>
      <c r="W420" s="79"/>
      <c r="X420" s="79"/>
      <c r="Y420" s="79"/>
      <c r="Z420" s="79"/>
      <c r="AA420" s="79"/>
      <c r="AB420" s="79"/>
      <c r="AC420" s="79"/>
      <c r="AD420" s="79"/>
      <c r="AE420" s="83">
        <v>3.69</v>
      </c>
      <c r="AF420" s="84"/>
      <c r="AG420" s="84"/>
      <c r="AH420" s="84"/>
      <c r="AI420" s="84"/>
      <c r="AJ420" s="84"/>
      <c r="AK420" s="84"/>
      <c r="AL420" s="84"/>
      <c r="AM420" s="84"/>
      <c r="AN420" s="85"/>
      <c r="AO420" s="84"/>
      <c r="AP420" s="83"/>
      <c r="AQ420" s="84" t="e">
        <v>#NUM!</v>
      </c>
      <c r="AR420" s="84" t="e">
        <v>#NUM!</v>
      </c>
      <c r="AS420" s="84" t="e">
        <v>#NUM!</v>
      </c>
      <c r="AT420" s="84" t="e">
        <v>#REF!</v>
      </c>
      <c r="AU420" s="84">
        <v>1.5049999999999999</v>
      </c>
      <c r="AV420" s="79" t="e">
        <v>#REF!</v>
      </c>
      <c r="AW420" s="84" t="s">
        <v>71</v>
      </c>
      <c r="AX420" s="84" t="s">
        <v>72</v>
      </c>
      <c r="AY420" s="85">
        <v>1.5049999999999999</v>
      </c>
      <c r="AZ420" s="87">
        <v>0.37624999999999997</v>
      </c>
      <c r="BA420" s="43">
        <v>1.8812499999999999</v>
      </c>
      <c r="BB420" s="85">
        <v>2.0317499999999997</v>
      </c>
      <c r="BC420" s="20" t="s">
        <v>12295</v>
      </c>
      <c r="BD420" s="84" t="s">
        <v>12206</v>
      </c>
      <c r="BE420" s="84"/>
      <c r="BF420" s="84"/>
      <c r="BG420" s="84"/>
      <c r="BH420" s="84"/>
      <c r="BI420" s="84"/>
      <c r="BJ420" s="84"/>
      <c r="BK420" s="84"/>
      <c r="BL420" s="84"/>
      <c r="BM420" s="84"/>
      <c r="BN420" s="84"/>
      <c r="BO420" s="84"/>
      <c r="BP420" s="84"/>
      <c r="BQ420" s="84"/>
      <c r="BR420" s="84"/>
      <c r="BS420" s="84"/>
      <c r="BT420" s="84"/>
      <c r="BU420" s="84"/>
      <c r="BV420" s="84"/>
      <c r="BW420" s="84"/>
      <c r="BX420" s="84"/>
      <c r="BY420" s="84"/>
      <c r="BZ420" s="84"/>
      <c r="CA420" s="84"/>
      <c r="CB420" s="84"/>
      <c r="CC420" s="84"/>
      <c r="CD420" s="84"/>
      <c r="CE420" s="84"/>
      <c r="CF420" s="84"/>
      <c r="CG420" s="84"/>
      <c r="CH420" s="84"/>
      <c r="CI420" s="84"/>
      <c r="CJ420" s="84"/>
      <c r="CK420" s="84"/>
      <c r="CL420" s="84"/>
      <c r="CM420" s="84"/>
      <c r="CN420" s="84"/>
      <c r="CO420" s="84"/>
      <c r="CP420" s="84"/>
      <c r="CQ420" s="84"/>
      <c r="CR420" s="84"/>
      <c r="CS420" s="84"/>
      <c r="CT420" s="84"/>
      <c r="CU420" s="84"/>
      <c r="CV420" s="84"/>
      <c r="CW420" s="84"/>
      <c r="CX420" s="84"/>
      <c r="CY420" s="84"/>
      <c r="CZ420" s="84"/>
      <c r="DA420" s="84"/>
      <c r="DB420" s="84"/>
      <c r="DC420" s="84"/>
      <c r="DD420" s="84"/>
      <c r="DE420" s="84"/>
      <c r="DF420" s="84"/>
      <c r="DG420" s="84"/>
      <c r="DH420" s="84"/>
      <c r="DI420" s="84"/>
      <c r="DJ420" s="84"/>
      <c r="DK420" s="84"/>
      <c r="DL420" s="84"/>
    </row>
    <row r="421" spans="1:116" s="20" customFormat="1" ht="30" customHeight="1">
      <c r="A421" s="93" t="s">
        <v>13480</v>
      </c>
      <c r="B421" s="5">
        <v>419</v>
      </c>
      <c r="C421" s="116">
        <v>14416</v>
      </c>
      <c r="D421" s="116"/>
      <c r="E421" s="168" t="s">
        <v>13486</v>
      </c>
      <c r="F421" s="3" t="s">
        <v>12225</v>
      </c>
      <c r="G421" s="3" t="s">
        <v>1667</v>
      </c>
      <c r="H421" s="3" t="s">
        <v>1668</v>
      </c>
      <c r="I421" s="3" t="s">
        <v>123</v>
      </c>
      <c r="J421" s="3" t="s">
        <v>13487</v>
      </c>
      <c r="K421" s="6"/>
      <c r="L421" s="3"/>
      <c r="M421" s="6">
        <v>1</v>
      </c>
      <c r="N421" s="3" t="s">
        <v>44</v>
      </c>
      <c r="O421" s="3" t="s">
        <v>13902</v>
      </c>
      <c r="P421" s="3" t="s">
        <v>13488</v>
      </c>
      <c r="Q421" s="3" t="s">
        <v>13489</v>
      </c>
      <c r="R421" s="160">
        <v>5.56</v>
      </c>
      <c r="S421" s="79">
        <v>5.98</v>
      </c>
      <c r="T421" s="81">
        <v>5.98</v>
      </c>
      <c r="U421" s="82">
        <v>5.12</v>
      </c>
      <c r="V421" s="79">
        <v>6</v>
      </c>
      <c r="W421" s="79"/>
      <c r="X421" s="79"/>
      <c r="Y421" s="79"/>
      <c r="Z421" s="79"/>
      <c r="AA421" s="79"/>
      <c r="AB421" s="79"/>
      <c r="AC421" s="79"/>
      <c r="AD421" s="79"/>
      <c r="AE421" s="83">
        <v>1.98</v>
      </c>
      <c r="AF421" s="84">
        <v>6.48</v>
      </c>
      <c r="AG421" s="84"/>
      <c r="AH421" s="84"/>
      <c r="AI421" s="84"/>
      <c r="AJ421" s="84"/>
      <c r="AK421" s="84"/>
      <c r="AL421" s="84"/>
      <c r="AM421" s="84"/>
      <c r="AN421" s="85"/>
      <c r="AO421" s="84"/>
      <c r="AP421" s="83"/>
      <c r="AQ421" s="84">
        <v>4.2300000000000004</v>
      </c>
      <c r="AR421" s="84" t="s">
        <v>601</v>
      </c>
      <c r="AS421" s="84" t="e">
        <v>#NUM!</v>
      </c>
      <c r="AT421" s="84" t="e">
        <v>#REF!</v>
      </c>
      <c r="AU421" s="84">
        <v>6.4285000000000005</v>
      </c>
      <c r="AV421" s="79" t="e">
        <v>#REF!</v>
      </c>
      <c r="AW421" s="84" t="s">
        <v>207</v>
      </c>
      <c r="AX421" s="84" t="s">
        <v>208</v>
      </c>
      <c r="AY421" s="85">
        <v>4.2300000000000004</v>
      </c>
      <c r="AZ421" s="87">
        <v>1.0575000000000001</v>
      </c>
      <c r="BA421" s="43">
        <v>5.2875000000000005</v>
      </c>
      <c r="BB421" s="85">
        <v>5.7105000000000006</v>
      </c>
      <c r="BC421" s="20" t="s">
        <v>12295</v>
      </c>
      <c r="BD421" s="84" t="s">
        <v>12206</v>
      </c>
      <c r="BE421" s="84"/>
      <c r="BF421" s="84"/>
      <c r="BG421" s="84"/>
      <c r="BH421" s="84"/>
      <c r="BI421" s="84"/>
      <c r="BJ421" s="84"/>
      <c r="BK421" s="84"/>
      <c r="BL421" s="84"/>
      <c r="BM421" s="84"/>
      <c r="BN421" s="84"/>
      <c r="BO421" s="84"/>
      <c r="BP421" s="84"/>
      <c r="BQ421" s="84"/>
      <c r="BR421" s="84"/>
      <c r="BS421" s="84"/>
      <c r="BT421" s="84"/>
      <c r="BU421" s="84"/>
      <c r="BV421" s="84"/>
      <c r="BW421" s="84"/>
      <c r="BX421" s="84"/>
      <c r="BY421" s="84"/>
      <c r="BZ421" s="84"/>
      <c r="CA421" s="84"/>
      <c r="CB421" s="84"/>
      <c r="CC421" s="84"/>
      <c r="CD421" s="84"/>
      <c r="CE421" s="84"/>
      <c r="CF421" s="84"/>
      <c r="CG421" s="84"/>
      <c r="CH421" s="84"/>
      <c r="CI421" s="84"/>
      <c r="CJ421" s="84"/>
      <c r="CK421" s="84"/>
      <c r="CL421" s="84"/>
      <c r="CM421" s="84"/>
      <c r="CN421" s="84"/>
      <c r="CO421" s="84"/>
      <c r="CP421" s="84"/>
      <c r="CQ421" s="84"/>
      <c r="CR421" s="84"/>
      <c r="CS421" s="84"/>
      <c r="CT421" s="84"/>
      <c r="CU421" s="84"/>
      <c r="CV421" s="84"/>
      <c r="CW421" s="84"/>
      <c r="CX421" s="84"/>
      <c r="CY421" s="84"/>
      <c r="CZ421" s="84"/>
      <c r="DA421" s="84"/>
      <c r="DB421" s="84"/>
      <c r="DC421" s="84"/>
      <c r="DD421" s="84"/>
      <c r="DE421" s="84"/>
      <c r="DF421" s="84"/>
      <c r="DG421" s="84"/>
      <c r="DH421" s="84"/>
      <c r="DI421" s="84"/>
      <c r="DJ421" s="84"/>
      <c r="DK421" s="84"/>
      <c r="DL421" s="84"/>
    </row>
    <row r="422" spans="1:116" s="20" customFormat="1" ht="30" customHeight="1">
      <c r="A422" s="93" t="s">
        <v>13480</v>
      </c>
      <c r="B422" s="5">
        <v>420</v>
      </c>
      <c r="C422" s="116">
        <v>14460</v>
      </c>
      <c r="D422" s="116"/>
      <c r="E422" s="168" t="s">
        <v>13559</v>
      </c>
      <c r="F422" s="3" t="s">
        <v>13560</v>
      </c>
      <c r="G422" s="3" t="s">
        <v>110</v>
      </c>
      <c r="H422" s="3" t="s">
        <v>56</v>
      </c>
      <c r="I422" s="3" t="s">
        <v>42</v>
      </c>
      <c r="J422" s="3" t="s">
        <v>13561</v>
      </c>
      <c r="K422" s="6"/>
      <c r="L422" s="3"/>
      <c r="M422" s="6">
        <v>28</v>
      </c>
      <c r="N422" s="3" t="s">
        <v>44</v>
      </c>
      <c r="O422" s="3" t="s">
        <v>13902</v>
      </c>
      <c r="P422" s="3" t="s">
        <v>13505</v>
      </c>
      <c r="Q422" s="3" t="s">
        <v>13562</v>
      </c>
      <c r="R422" s="160">
        <v>4.0599999999999996</v>
      </c>
      <c r="S422" s="79">
        <v>4.3600000000000003</v>
      </c>
      <c r="T422" s="81" t="s">
        <v>54</v>
      </c>
      <c r="U422" s="82">
        <v>4.0599999999999996</v>
      </c>
      <c r="V422" s="79"/>
      <c r="W422" s="79"/>
      <c r="X422" s="79"/>
      <c r="Y422" s="79"/>
      <c r="Z422" s="79"/>
      <c r="AA422" s="79"/>
      <c r="AB422" s="79"/>
      <c r="AC422" s="79"/>
      <c r="AD422" s="79"/>
      <c r="AE422" s="83">
        <v>4.0599999999999996</v>
      </c>
      <c r="AF422" s="84"/>
      <c r="AG422" s="84"/>
      <c r="AH422" s="84"/>
      <c r="AI422" s="84"/>
      <c r="AJ422" s="84"/>
      <c r="AK422" s="84"/>
      <c r="AL422" s="84"/>
      <c r="AM422" s="84"/>
      <c r="AN422" s="85"/>
      <c r="AO422" s="84"/>
      <c r="AP422" s="83"/>
      <c r="AQ422" s="84" t="e">
        <v>#NUM!</v>
      </c>
      <c r="AR422" s="84" t="e">
        <v>#NUM!</v>
      </c>
      <c r="AS422" s="84" t="e">
        <v>#NUM!</v>
      </c>
      <c r="AT422" s="84" t="e">
        <v>#REF!</v>
      </c>
      <c r="AU422" s="84" t="e">
        <v>#VALUE!</v>
      </c>
      <c r="AV422" s="79" t="e">
        <v>#REF!</v>
      </c>
      <c r="AW422" s="86" t="s">
        <v>49</v>
      </c>
      <c r="AX422" s="84" t="s">
        <v>48</v>
      </c>
      <c r="AY422" s="85">
        <v>4.0599999999999996</v>
      </c>
      <c r="AZ422" s="87">
        <v>1.0149999999999999</v>
      </c>
      <c r="BA422" s="43">
        <v>5.0749999999999993</v>
      </c>
      <c r="BB422" s="85">
        <v>5.480999999999999</v>
      </c>
      <c r="BC422" s="20" t="s">
        <v>12295</v>
      </c>
      <c r="BD422" s="84" t="s">
        <v>12206</v>
      </c>
      <c r="BE422" s="84"/>
      <c r="BF422" s="84"/>
      <c r="BG422" s="84"/>
      <c r="BH422" s="84"/>
      <c r="BI422" s="84"/>
      <c r="BJ422" s="84"/>
      <c r="BK422" s="84"/>
      <c r="BL422" s="84"/>
      <c r="BM422" s="84"/>
      <c r="BN422" s="84"/>
      <c r="BO422" s="84"/>
      <c r="BP422" s="84"/>
      <c r="BQ422" s="84"/>
      <c r="BR422" s="84"/>
      <c r="BS422" s="84"/>
      <c r="BT422" s="84"/>
      <c r="BU422" s="84"/>
      <c r="BV422" s="84"/>
      <c r="BW422" s="84"/>
      <c r="BX422" s="84"/>
      <c r="BY422" s="84"/>
      <c r="BZ422" s="84"/>
      <c r="CA422" s="84"/>
      <c r="CB422" s="84"/>
      <c r="CC422" s="84"/>
      <c r="CD422" s="84"/>
      <c r="CE422" s="84"/>
      <c r="CF422" s="84"/>
      <c r="CG422" s="84"/>
      <c r="CH422" s="84"/>
      <c r="CI422" s="84"/>
      <c r="CJ422" s="84"/>
      <c r="CK422" s="84"/>
      <c r="CL422" s="84"/>
      <c r="CM422" s="84"/>
      <c r="CN422" s="84"/>
      <c r="CO422" s="84"/>
      <c r="CP422" s="84"/>
      <c r="CQ422" s="84"/>
      <c r="CR422" s="84"/>
      <c r="CS422" s="84"/>
      <c r="CT422" s="84"/>
      <c r="CU422" s="84"/>
      <c r="CV422" s="84"/>
      <c r="CW422" s="84"/>
      <c r="CX422" s="84"/>
      <c r="CY422" s="84"/>
      <c r="CZ422" s="84"/>
      <c r="DA422" s="84"/>
      <c r="DB422" s="84"/>
      <c r="DC422" s="84"/>
      <c r="DD422" s="84"/>
      <c r="DE422" s="84"/>
      <c r="DF422" s="84"/>
      <c r="DG422" s="84"/>
      <c r="DH422" s="84"/>
      <c r="DI422" s="84"/>
      <c r="DJ422" s="84"/>
      <c r="DK422" s="84"/>
      <c r="DL422" s="84"/>
    </row>
    <row r="423" spans="1:116" s="20" customFormat="1" ht="30" customHeight="1">
      <c r="A423" s="93" t="s">
        <v>13480</v>
      </c>
      <c r="B423" s="5">
        <v>421</v>
      </c>
      <c r="C423" s="116">
        <v>16165</v>
      </c>
      <c r="D423" s="116"/>
      <c r="E423" s="168" t="s">
        <v>13556</v>
      </c>
      <c r="F423" s="3" t="s">
        <v>12770</v>
      </c>
      <c r="G423" s="3" t="s">
        <v>1116</v>
      </c>
      <c r="H423" s="3" t="s">
        <v>9954</v>
      </c>
      <c r="I423" s="3" t="s">
        <v>1940</v>
      </c>
      <c r="J423" s="3" t="s">
        <v>13557</v>
      </c>
      <c r="K423" s="6">
        <v>250</v>
      </c>
      <c r="L423" s="3" t="s">
        <v>79</v>
      </c>
      <c r="M423" s="6">
        <v>1</v>
      </c>
      <c r="N423" s="3" t="s">
        <v>44</v>
      </c>
      <c r="O423" s="3" t="s">
        <v>13902</v>
      </c>
      <c r="P423" s="3" t="s">
        <v>13488</v>
      </c>
      <c r="Q423" s="3" t="s">
        <v>13558</v>
      </c>
      <c r="R423" s="160">
        <v>11.02</v>
      </c>
      <c r="S423" s="79">
        <v>11.85</v>
      </c>
      <c r="T423" s="81" t="s">
        <v>54</v>
      </c>
      <c r="U423" s="82">
        <v>11.02</v>
      </c>
      <c r="V423" s="79"/>
      <c r="W423" s="79"/>
      <c r="X423" s="79"/>
      <c r="Y423" s="79"/>
      <c r="Z423" s="79"/>
      <c r="AA423" s="79"/>
      <c r="AB423" s="79"/>
      <c r="AC423" s="79"/>
      <c r="AD423" s="79"/>
      <c r="AE423" s="83">
        <v>11.02</v>
      </c>
      <c r="AF423" s="84"/>
      <c r="AG423" s="84"/>
      <c r="AH423" s="84"/>
      <c r="AI423" s="84"/>
      <c r="AJ423" s="84"/>
      <c r="AK423" s="84"/>
      <c r="AL423" s="84"/>
      <c r="AM423" s="84"/>
      <c r="AN423" s="85"/>
      <c r="AO423" s="84"/>
      <c r="AP423" s="83"/>
      <c r="AQ423" s="84" t="e">
        <v>#NUM!</v>
      </c>
      <c r="AR423" s="84" t="e">
        <v>#NUM!</v>
      </c>
      <c r="AS423" s="84" t="e">
        <v>#NUM!</v>
      </c>
      <c r="AT423" s="84" t="e">
        <v>#REF!</v>
      </c>
      <c r="AU423" s="84" t="e">
        <v>#VALUE!</v>
      </c>
      <c r="AV423" s="79" t="e">
        <v>#REF!</v>
      </c>
      <c r="AW423" s="86" t="s">
        <v>49</v>
      </c>
      <c r="AX423" s="84" t="s">
        <v>48</v>
      </c>
      <c r="AY423" s="85">
        <v>11.02</v>
      </c>
      <c r="AZ423" s="87">
        <v>1.8734</v>
      </c>
      <c r="BA423" s="43">
        <v>12.8934</v>
      </c>
      <c r="BB423" s="85">
        <v>13.924872000000001</v>
      </c>
      <c r="BC423" s="20" t="s">
        <v>12295</v>
      </c>
      <c r="BD423" s="84" t="s">
        <v>12206</v>
      </c>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4"/>
      <c r="CU423" s="84"/>
      <c r="CV423" s="84"/>
      <c r="CW423" s="84"/>
      <c r="CX423" s="84"/>
      <c r="CY423" s="84"/>
      <c r="CZ423" s="84"/>
      <c r="DA423" s="84"/>
      <c r="DB423" s="84"/>
      <c r="DC423" s="84"/>
      <c r="DD423" s="84"/>
      <c r="DE423" s="84"/>
      <c r="DF423" s="84"/>
      <c r="DG423" s="84"/>
      <c r="DH423" s="84"/>
      <c r="DI423" s="84"/>
      <c r="DJ423" s="84"/>
      <c r="DK423" s="84"/>
      <c r="DL423" s="84"/>
    </row>
    <row r="424" spans="1:116" s="20" customFormat="1" ht="30" customHeight="1">
      <c r="A424" s="93" t="s">
        <v>13480</v>
      </c>
      <c r="B424" s="5">
        <v>422</v>
      </c>
      <c r="C424" s="116">
        <v>17962</v>
      </c>
      <c r="D424" s="116"/>
      <c r="E424" s="168" t="s">
        <v>13517</v>
      </c>
      <c r="F424" s="3" t="s">
        <v>13596</v>
      </c>
      <c r="G424" s="3" t="s">
        <v>522</v>
      </c>
      <c r="H424" s="3" t="s">
        <v>56</v>
      </c>
      <c r="I424" s="3" t="s">
        <v>523</v>
      </c>
      <c r="J424" s="3" t="s">
        <v>13597</v>
      </c>
      <c r="K424" s="6"/>
      <c r="L424" s="3"/>
      <c r="M424" s="6">
        <v>14</v>
      </c>
      <c r="N424" s="3" t="s">
        <v>44</v>
      </c>
      <c r="O424" s="3" t="s">
        <v>13903</v>
      </c>
      <c r="P424" s="3" t="s">
        <v>13488</v>
      </c>
      <c r="Q424" s="3" t="s">
        <v>13598</v>
      </c>
      <c r="R424" s="160">
        <v>2.68</v>
      </c>
      <c r="S424" s="79">
        <v>2.88</v>
      </c>
      <c r="T424" s="81">
        <v>1</v>
      </c>
      <c r="U424" s="82">
        <v>2.35</v>
      </c>
      <c r="V424" s="79">
        <v>3</v>
      </c>
      <c r="W424" s="79"/>
      <c r="X424" s="79"/>
      <c r="Y424" s="79"/>
      <c r="Z424" s="79"/>
      <c r="AA424" s="79"/>
      <c r="AB424" s="79"/>
      <c r="AC424" s="79"/>
      <c r="AD424" s="79"/>
      <c r="AE424" s="83">
        <v>2.35</v>
      </c>
      <c r="AF424" s="84"/>
      <c r="AG424" s="84"/>
      <c r="AH424" s="84"/>
      <c r="AI424" s="84"/>
      <c r="AJ424" s="84"/>
      <c r="AK424" s="84"/>
      <c r="AL424" s="84"/>
      <c r="AM424" s="84"/>
      <c r="AN424" s="85"/>
      <c r="AO424" s="84"/>
      <c r="AP424" s="83"/>
      <c r="AQ424" s="84" t="e">
        <v>#NUM!</v>
      </c>
      <c r="AR424" s="84" t="e">
        <v>#NUM!</v>
      </c>
      <c r="AS424" s="84" t="e">
        <v>#NUM!</v>
      </c>
      <c r="AT424" s="84" t="e">
        <v>#REF!</v>
      </c>
      <c r="AU424" s="84">
        <v>1.075</v>
      </c>
      <c r="AV424" s="79" t="e">
        <v>#REF!</v>
      </c>
      <c r="AW424" s="84" t="s">
        <v>71</v>
      </c>
      <c r="AX424" s="84" t="s">
        <v>72</v>
      </c>
      <c r="AY424" s="85">
        <v>1.075</v>
      </c>
      <c r="AZ424" s="87">
        <v>0.26874999999999999</v>
      </c>
      <c r="BA424" s="43">
        <v>1.34375</v>
      </c>
      <c r="BB424" s="85">
        <v>1.4512499999999999</v>
      </c>
      <c r="BC424" s="20" t="s">
        <v>12295</v>
      </c>
      <c r="BD424" s="84" t="s">
        <v>12206</v>
      </c>
      <c r="BE424" s="84"/>
      <c r="BF424" s="84"/>
      <c r="BG424" s="84"/>
      <c r="BH424" s="84"/>
      <c r="BI424" s="84"/>
      <c r="BJ424" s="84"/>
      <c r="BK424" s="84"/>
      <c r="BL424" s="84"/>
      <c r="BM424" s="84"/>
      <c r="BN424" s="84"/>
      <c r="BO424" s="84"/>
      <c r="BP424" s="84"/>
      <c r="BQ424" s="84"/>
      <c r="BR424" s="84"/>
      <c r="BS424" s="84"/>
      <c r="BT424" s="84"/>
      <c r="BU424" s="84"/>
      <c r="BV424" s="84"/>
      <c r="BW424" s="84"/>
      <c r="BX424" s="84"/>
      <c r="BY424" s="84"/>
      <c r="BZ424" s="84"/>
      <c r="CA424" s="84"/>
      <c r="CB424" s="84"/>
      <c r="CC424" s="84"/>
      <c r="CD424" s="84"/>
      <c r="CE424" s="84"/>
      <c r="CF424" s="84"/>
      <c r="CG424" s="84"/>
      <c r="CH424" s="84"/>
      <c r="CI424" s="84"/>
      <c r="CJ424" s="84"/>
      <c r="CK424" s="84"/>
      <c r="CL424" s="84"/>
      <c r="CM424" s="84"/>
      <c r="CN424" s="84"/>
      <c r="CO424" s="84"/>
      <c r="CP424" s="84"/>
      <c r="CQ424" s="84"/>
      <c r="CR424" s="84"/>
      <c r="CS424" s="84"/>
      <c r="CT424" s="84"/>
      <c r="CU424" s="84"/>
      <c r="CV424" s="84"/>
      <c r="CW424" s="84"/>
      <c r="CX424" s="84"/>
      <c r="CY424" s="84"/>
      <c r="CZ424" s="84"/>
      <c r="DA424" s="84"/>
      <c r="DB424" s="84"/>
      <c r="DC424" s="84"/>
      <c r="DD424" s="84"/>
      <c r="DE424" s="84"/>
      <c r="DF424" s="84"/>
      <c r="DG424" s="84"/>
      <c r="DH424" s="84"/>
      <c r="DI424" s="84"/>
      <c r="DJ424" s="84"/>
      <c r="DK424" s="84"/>
      <c r="DL424" s="84"/>
    </row>
    <row r="425" spans="1:116" s="20" customFormat="1" ht="30" customHeight="1">
      <c r="A425" s="93" t="s">
        <v>13480</v>
      </c>
      <c r="B425" s="5">
        <v>423</v>
      </c>
      <c r="C425" s="116">
        <v>17965</v>
      </c>
      <c r="D425" s="116"/>
      <c r="E425" s="168" t="s">
        <v>13599</v>
      </c>
      <c r="F425" s="3" t="s">
        <v>13600</v>
      </c>
      <c r="G425" s="3" t="s">
        <v>13601</v>
      </c>
      <c r="H425" s="3" t="s">
        <v>1939</v>
      </c>
      <c r="I425" s="3" t="s">
        <v>1940</v>
      </c>
      <c r="J425" s="3" t="s">
        <v>13602</v>
      </c>
      <c r="K425" s="6">
        <v>300</v>
      </c>
      <c r="L425" s="3" t="s">
        <v>79</v>
      </c>
      <c r="M425" s="6">
        <v>1</v>
      </c>
      <c r="N425" s="3" t="s">
        <v>44</v>
      </c>
      <c r="O425" s="3" t="s">
        <v>13903</v>
      </c>
      <c r="P425" s="3" t="s">
        <v>13488</v>
      </c>
      <c r="Q425" s="3" t="s">
        <v>13603</v>
      </c>
      <c r="R425" s="160">
        <v>23.55</v>
      </c>
      <c r="S425" s="79">
        <v>25.32</v>
      </c>
      <c r="T425" s="81">
        <v>18.37</v>
      </c>
      <c r="U425" s="82">
        <v>23.55</v>
      </c>
      <c r="V425" s="79"/>
      <c r="W425" s="79"/>
      <c r="X425" s="79"/>
      <c r="Y425" s="79"/>
      <c r="Z425" s="79"/>
      <c r="AA425" s="79"/>
      <c r="AB425" s="79"/>
      <c r="AC425" s="79"/>
      <c r="AD425" s="79"/>
      <c r="AE425" s="83">
        <v>16.600000000000001</v>
      </c>
      <c r="AF425" s="84"/>
      <c r="AG425" s="84"/>
      <c r="AH425" s="84"/>
      <c r="AI425" s="84"/>
      <c r="AJ425" s="84"/>
      <c r="AK425" s="84"/>
      <c r="AL425" s="84"/>
      <c r="AM425" s="84"/>
      <c r="AN425" s="85"/>
      <c r="AO425" s="84"/>
      <c r="AP425" s="83"/>
      <c r="AQ425" s="84" t="e">
        <v>#NUM!</v>
      </c>
      <c r="AR425" s="84" t="e">
        <v>#NUM!</v>
      </c>
      <c r="AS425" s="84" t="e">
        <v>#NUM!</v>
      </c>
      <c r="AT425" s="84" t="e">
        <v>#REF!</v>
      </c>
      <c r="AU425" s="84">
        <v>19.74775</v>
      </c>
      <c r="AV425" s="79" t="e">
        <v>#REF!</v>
      </c>
      <c r="AW425" s="84" t="s">
        <v>1795</v>
      </c>
      <c r="AX425" s="84" t="s">
        <v>374</v>
      </c>
      <c r="AY425" s="85">
        <v>16.600000000000001</v>
      </c>
      <c r="AZ425" s="87">
        <v>2.8220000000000005</v>
      </c>
      <c r="BA425" s="43">
        <v>19.422000000000001</v>
      </c>
      <c r="BB425" s="85">
        <v>20.975760000000001</v>
      </c>
      <c r="BC425" s="20" t="s">
        <v>12295</v>
      </c>
      <c r="BD425" s="84" t="s">
        <v>12206</v>
      </c>
      <c r="BE425" s="84"/>
      <c r="BF425" s="84"/>
      <c r="BG425" s="84"/>
      <c r="BH425" s="84"/>
      <c r="BI425" s="84"/>
      <c r="BJ425" s="84"/>
      <c r="BK425" s="84"/>
      <c r="BL425" s="84"/>
      <c r="BM425" s="84"/>
      <c r="BN425" s="84"/>
      <c r="BO425" s="84"/>
      <c r="BP425" s="84"/>
      <c r="BQ425" s="84"/>
      <c r="BR425" s="84"/>
      <c r="BS425" s="84"/>
      <c r="BT425" s="84"/>
      <c r="BU425" s="84"/>
      <c r="BV425" s="84"/>
      <c r="BW425" s="84"/>
      <c r="BX425" s="84"/>
      <c r="BY425" s="84"/>
      <c r="BZ425" s="84"/>
      <c r="CA425" s="84"/>
      <c r="CB425" s="84"/>
      <c r="CC425" s="84"/>
      <c r="CD425" s="84"/>
      <c r="CE425" s="84"/>
      <c r="CF425" s="84"/>
      <c r="CG425" s="84"/>
      <c r="CH425" s="84"/>
      <c r="CI425" s="84"/>
      <c r="CJ425" s="84"/>
      <c r="CK425" s="84"/>
      <c r="CL425" s="84"/>
      <c r="CM425" s="84"/>
      <c r="CN425" s="84"/>
      <c r="CO425" s="84"/>
      <c r="CP425" s="84"/>
      <c r="CQ425" s="84"/>
      <c r="CR425" s="84"/>
      <c r="CS425" s="84"/>
      <c r="CT425" s="84"/>
      <c r="CU425" s="84"/>
      <c r="CV425" s="84"/>
      <c r="CW425" s="84"/>
      <c r="CX425" s="84"/>
      <c r="CY425" s="84"/>
      <c r="CZ425" s="84"/>
      <c r="DA425" s="84"/>
      <c r="DB425" s="84"/>
      <c r="DC425" s="84"/>
      <c r="DD425" s="84"/>
      <c r="DE425" s="84"/>
      <c r="DF425" s="84"/>
      <c r="DG425" s="84"/>
      <c r="DH425" s="84"/>
      <c r="DI425" s="84"/>
      <c r="DJ425" s="84"/>
      <c r="DK425" s="84"/>
      <c r="DL425" s="84"/>
    </row>
    <row r="426" spans="1:116" s="20" customFormat="1" ht="30" customHeight="1">
      <c r="A426" s="93" t="s">
        <v>13480</v>
      </c>
      <c r="B426" s="5">
        <v>424</v>
      </c>
      <c r="C426" s="116">
        <v>19333</v>
      </c>
      <c r="D426" s="116"/>
      <c r="E426" s="168" t="s">
        <v>13604</v>
      </c>
      <c r="F426" s="3" t="s">
        <v>13605</v>
      </c>
      <c r="G426" s="3" t="s">
        <v>10930</v>
      </c>
      <c r="H426" s="3" t="s">
        <v>10931</v>
      </c>
      <c r="I426" s="3" t="s">
        <v>389</v>
      </c>
      <c r="J426" s="3" t="s">
        <v>13606</v>
      </c>
      <c r="K426" s="6"/>
      <c r="L426" s="3"/>
      <c r="M426" s="6">
        <v>1</v>
      </c>
      <c r="N426" s="3" t="s">
        <v>44</v>
      </c>
      <c r="O426" s="3" t="s">
        <v>13903</v>
      </c>
      <c r="P426" s="3" t="s">
        <v>13505</v>
      </c>
      <c r="Q426" s="3" t="s">
        <v>13607</v>
      </c>
      <c r="R426" s="160">
        <v>16.18</v>
      </c>
      <c r="S426" s="79">
        <v>17.39</v>
      </c>
      <c r="T426" s="81">
        <v>3.2</v>
      </c>
      <c r="U426" s="82">
        <v>16.18</v>
      </c>
      <c r="V426" s="79"/>
      <c r="W426" s="79"/>
      <c r="X426" s="79"/>
      <c r="Y426" s="79"/>
      <c r="Z426" s="79"/>
      <c r="AA426" s="79"/>
      <c r="AB426" s="79"/>
      <c r="AC426" s="79"/>
      <c r="AD426" s="79"/>
      <c r="AE426" s="83">
        <v>16.18</v>
      </c>
      <c r="AF426" s="84"/>
      <c r="AG426" s="84"/>
      <c r="AH426" s="84"/>
      <c r="AI426" s="84"/>
      <c r="AJ426" s="84"/>
      <c r="AK426" s="84"/>
      <c r="AL426" s="84"/>
      <c r="AM426" s="84"/>
      <c r="AN426" s="85"/>
      <c r="AO426" s="84"/>
      <c r="AP426" s="83"/>
      <c r="AQ426" s="84" t="e">
        <v>#NUM!</v>
      </c>
      <c r="AR426" s="84" t="e">
        <v>#NUM!</v>
      </c>
      <c r="AS426" s="84" t="e">
        <v>#NUM!</v>
      </c>
      <c r="AT426" s="84" t="e">
        <v>#REF!</v>
      </c>
      <c r="AU426" s="84">
        <v>3.44</v>
      </c>
      <c r="AV426" s="79" t="e">
        <v>#REF!</v>
      </c>
      <c r="AW426" s="84" t="s">
        <v>71</v>
      </c>
      <c r="AX426" s="84" t="s">
        <v>72</v>
      </c>
      <c r="AY426" s="85">
        <v>3.44</v>
      </c>
      <c r="AZ426" s="87">
        <v>0.86</v>
      </c>
      <c r="BA426" s="43">
        <v>4.3</v>
      </c>
      <c r="BB426" s="85">
        <v>4.6440000000000001</v>
      </c>
      <c r="BC426" s="20" t="s">
        <v>12295</v>
      </c>
      <c r="BD426" s="84" t="s">
        <v>12206</v>
      </c>
      <c r="BE426" s="84"/>
      <c r="BF426" s="84"/>
      <c r="BG426" s="84"/>
      <c r="BH426" s="84"/>
      <c r="BI426" s="84"/>
      <c r="BJ426" s="84"/>
      <c r="BK426" s="84"/>
      <c r="BL426" s="84"/>
      <c r="BM426" s="84"/>
      <c r="BN426" s="84"/>
      <c r="BO426" s="84"/>
      <c r="BP426" s="84"/>
      <c r="BQ426" s="84"/>
      <c r="BR426" s="84"/>
      <c r="BS426" s="84"/>
      <c r="BT426" s="84"/>
      <c r="BU426" s="84"/>
      <c r="BV426" s="84"/>
      <c r="BW426" s="84"/>
      <c r="BX426" s="84"/>
      <c r="BY426" s="84"/>
      <c r="BZ426" s="84"/>
      <c r="CA426" s="84"/>
      <c r="CB426" s="84"/>
      <c r="CC426" s="84"/>
      <c r="CD426" s="84"/>
      <c r="CE426" s="84"/>
      <c r="CF426" s="84"/>
      <c r="CG426" s="84"/>
      <c r="CH426" s="84"/>
      <c r="CI426" s="84"/>
      <c r="CJ426" s="84"/>
      <c r="CK426" s="84"/>
      <c r="CL426" s="84"/>
      <c r="CM426" s="84"/>
      <c r="CN426" s="84"/>
      <c r="CO426" s="84"/>
      <c r="CP426" s="84"/>
      <c r="CQ426" s="84"/>
      <c r="CR426" s="84"/>
      <c r="CS426" s="84"/>
      <c r="CT426" s="84"/>
      <c r="CU426" s="84"/>
      <c r="CV426" s="84"/>
      <c r="CW426" s="84"/>
      <c r="CX426" s="84"/>
      <c r="CY426" s="84"/>
      <c r="CZ426" s="84"/>
      <c r="DA426" s="84"/>
      <c r="DB426" s="84"/>
      <c r="DC426" s="84"/>
      <c r="DD426" s="84"/>
      <c r="DE426" s="84"/>
      <c r="DF426" s="84"/>
      <c r="DG426" s="84"/>
      <c r="DH426" s="84"/>
      <c r="DI426" s="84"/>
      <c r="DJ426" s="84"/>
      <c r="DK426" s="84"/>
      <c r="DL426" s="84"/>
    </row>
    <row r="427" spans="1:116" s="20" customFormat="1" ht="30" customHeight="1">
      <c r="A427" s="93" t="s">
        <v>13480</v>
      </c>
      <c r="B427" s="5">
        <v>425</v>
      </c>
      <c r="C427" s="116">
        <v>14988</v>
      </c>
      <c r="D427" s="116"/>
      <c r="E427" s="168" t="s">
        <v>13592</v>
      </c>
      <c r="F427" s="3" t="s">
        <v>13593</v>
      </c>
      <c r="G427" s="3" t="s">
        <v>1000</v>
      </c>
      <c r="H427" s="3" t="s">
        <v>4681</v>
      </c>
      <c r="I427" s="3" t="s">
        <v>1940</v>
      </c>
      <c r="J427" s="3" t="s">
        <v>13594</v>
      </c>
      <c r="K427" s="6">
        <v>100</v>
      </c>
      <c r="L427" s="3" t="s">
        <v>79</v>
      </c>
      <c r="M427" s="6">
        <v>1</v>
      </c>
      <c r="N427" s="3" t="s">
        <v>44</v>
      </c>
      <c r="O427" s="3" t="s">
        <v>13902</v>
      </c>
      <c r="P427" s="3" t="s">
        <v>13488</v>
      </c>
      <c r="Q427" s="3" t="s">
        <v>13595</v>
      </c>
      <c r="R427" s="160">
        <v>6.35</v>
      </c>
      <c r="S427" s="79">
        <v>6.83</v>
      </c>
      <c r="T427" s="81">
        <v>7.29</v>
      </c>
      <c r="U427" s="82">
        <v>5.7</v>
      </c>
      <c r="V427" s="79">
        <v>7</v>
      </c>
      <c r="W427" s="79"/>
      <c r="X427" s="79"/>
      <c r="Y427" s="79"/>
      <c r="Z427" s="79"/>
      <c r="AA427" s="79"/>
      <c r="AB427" s="79"/>
      <c r="AC427" s="79"/>
      <c r="AD427" s="79"/>
      <c r="AE427" s="83">
        <v>5.7</v>
      </c>
      <c r="AF427" s="84">
        <v>7.56</v>
      </c>
      <c r="AG427" s="84"/>
      <c r="AH427" s="84"/>
      <c r="AI427" s="84"/>
      <c r="AJ427" s="84"/>
      <c r="AK427" s="84"/>
      <c r="AL427" s="84"/>
      <c r="AM427" s="84"/>
      <c r="AN427" s="85"/>
      <c r="AO427" s="84"/>
      <c r="AP427" s="83"/>
      <c r="AQ427" s="84">
        <v>6.63</v>
      </c>
      <c r="AR427" s="84">
        <v>6.35</v>
      </c>
      <c r="AS427" s="84" t="e">
        <v>#NUM!</v>
      </c>
      <c r="AT427" s="84" t="e">
        <v>#REF!</v>
      </c>
      <c r="AU427" s="84">
        <v>7.8367499999999994</v>
      </c>
      <c r="AV427" s="79" t="e">
        <v>#REF!</v>
      </c>
      <c r="AW427" s="86" t="s">
        <v>49</v>
      </c>
      <c r="AX427" s="84" t="s">
        <v>48</v>
      </c>
      <c r="AY427" s="85">
        <v>6.35</v>
      </c>
      <c r="AZ427" s="87">
        <v>1.5874999999999999</v>
      </c>
      <c r="BA427" s="43">
        <v>7.9375</v>
      </c>
      <c r="BB427" s="85">
        <v>8.5724999999999998</v>
      </c>
      <c r="BC427" s="20" t="s">
        <v>12295</v>
      </c>
      <c r="BD427" s="84" t="s">
        <v>12206</v>
      </c>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84"/>
      <c r="CD427" s="84"/>
      <c r="CE427" s="84"/>
      <c r="CF427" s="84"/>
      <c r="CG427" s="84"/>
      <c r="CH427" s="84"/>
      <c r="CI427" s="84"/>
      <c r="CJ427" s="84"/>
      <c r="CK427" s="84"/>
      <c r="CL427" s="84"/>
      <c r="CM427" s="84"/>
      <c r="CN427" s="84"/>
      <c r="CO427" s="84"/>
      <c r="CP427" s="84"/>
      <c r="CQ427" s="84"/>
      <c r="CR427" s="84"/>
      <c r="CS427" s="84"/>
      <c r="CT427" s="84"/>
      <c r="CU427" s="84"/>
      <c r="CV427" s="84"/>
      <c r="CW427" s="84"/>
      <c r="CX427" s="84"/>
      <c r="CY427" s="84"/>
      <c r="CZ427" s="84"/>
      <c r="DA427" s="84"/>
      <c r="DB427" s="84"/>
      <c r="DC427" s="84"/>
      <c r="DD427" s="84"/>
      <c r="DE427" s="84"/>
      <c r="DF427" s="84"/>
      <c r="DG427" s="84"/>
      <c r="DH427" s="84"/>
      <c r="DI427" s="84"/>
      <c r="DJ427" s="84"/>
      <c r="DK427" s="84"/>
      <c r="DL427" s="84"/>
    </row>
    <row r="428" spans="1:116" s="20" customFormat="1" ht="30" customHeight="1">
      <c r="A428" s="93" t="s">
        <v>13569</v>
      </c>
      <c r="B428" s="5">
        <v>426</v>
      </c>
      <c r="C428" s="116">
        <v>18116</v>
      </c>
      <c r="D428" s="116"/>
      <c r="E428" s="168" t="s">
        <v>13563</v>
      </c>
      <c r="F428" s="3" t="s">
        <v>13564</v>
      </c>
      <c r="G428" s="3" t="s">
        <v>329</v>
      </c>
      <c r="H428" s="3" t="s">
        <v>101</v>
      </c>
      <c r="I428" s="3" t="s">
        <v>42</v>
      </c>
      <c r="J428" s="3" t="s">
        <v>13570</v>
      </c>
      <c r="K428" s="6"/>
      <c r="L428" s="3"/>
      <c r="M428" s="6">
        <v>10</v>
      </c>
      <c r="N428" s="3" t="s">
        <v>44</v>
      </c>
      <c r="O428" s="3" t="s">
        <v>13902</v>
      </c>
      <c r="P428" s="3" t="s">
        <v>13566</v>
      </c>
      <c r="Q428" s="3" t="s">
        <v>13571</v>
      </c>
      <c r="R428" s="160">
        <v>12.08</v>
      </c>
      <c r="S428" s="79">
        <v>12.99</v>
      </c>
      <c r="T428" s="81">
        <v>13.44</v>
      </c>
      <c r="U428" s="82">
        <v>14.06</v>
      </c>
      <c r="V428" s="79">
        <v>10.1</v>
      </c>
      <c r="W428" s="79"/>
      <c r="X428" s="79"/>
      <c r="Y428" s="79"/>
      <c r="Z428" s="79"/>
      <c r="AA428" s="79"/>
      <c r="AB428" s="79"/>
      <c r="AC428" s="79"/>
      <c r="AD428" s="79"/>
      <c r="AE428" s="83">
        <v>10.039999999999999</v>
      </c>
      <c r="AF428" s="84">
        <v>10.91</v>
      </c>
      <c r="AG428" s="84"/>
      <c r="AH428" s="84"/>
      <c r="AI428" s="84"/>
      <c r="AJ428" s="84"/>
      <c r="AK428" s="84"/>
      <c r="AL428" s="84"/>
      <c r="AM428" s="84"/>
      <c r="AN428" s="85"/>
      <c r="AO428" s="84"/>
      <c r="AP428" s="83"/>
      <c r="AQ428" s="84">
        <v>10.475</v>
      </c>
      <c r="AR428" s="84" t="s">
        <v>601</v>
      </c>
      <c r="AS428" s="84" t="e">
        <v>#NUM!</v>
      </c>
      <c r="AT428" s="84" t="e">
        <v>#REF!</v>
      </c>
      <c r="AU428" s="84">
        <v>14.447999999999999</v>
      </c>
      <c r="AV428" s="79" t="e">
        <v>#REF!</v>
      </c>
      <c r="AW428" s="84" t="s">
        <v>207</v>
      </c>
      <c r="AX428" s="84" t="s">
        <v>208</v>
      </c>
      <c r="AY428" s="85">
        <v>10.475</v>
      </c>
      <c r="AZ428" s="87">
        <v>1.7807500000000001</v>
      </c>
      <c r="BA428" s="43">
        <v>12.255749999999999</v>
      </c>
      <c r="BB428" s="85">
        <v>13.23621</v>
      </c>
      <c r="BC428" s="20" t="s">
        <v>12295</v>
      </c>
      <c r="BD428" s="84" t="s">
        <v>12206</v>
      </c>
      <c r="BE428" s="84"/>
      <c r="BF428" s="84"/>
      <c r="BG428" s="84"/>
      <c r="BH428" s="84"/>
      <c r="BI428" s="84"/>
      <c r="BJ428" s="84"/>
      <c r="BK428" s="84"/>
      <c r="BL428" s="84"/>
      <c r="BM428" s="84"/>
      <c r="BN428" s="84"/>
      <c r="BO428" s="84"/>
      <c r="BP428" s="84"/>
      <c r="BQ428" s="84"/>
      <c r="BR428" s="84"/>
      <c r="BS428" s="84"/>
      <c r="BT428" s="84"/>
      <c r="BU428" s="84"/>
      <c r="BV428" s="84"/>
      <c r="BW428" s="84"/>
      <c r="BX428" s="84"/>
      <c r="BY428" s="84"/>
      <c r="BZ428" s="84"/>
      <c r="CA428" s="84"/>
      <c r="CB428" s="84"/>
      <c r="CC428" s="84"/>
      <c r="CD428" s="84"/>
      <c r="CE428" s="84"/>
      <c r="CF428" s="84"/>
      <c r="CG428" s="84"/>
      <c r="CH428" s="84"/>
      <c r="CI428" s="84"/>
      <c r="CJ428" s="84"/>
      <c r="CK428" s="84"/>
      <c r="CL428" s="84"/>
      <c r="CM428" s="84"/>
      <c r="CN428" s="84"/>
      <c r="CO428" s="84"/>
      <c r="CP428" s="84"/>
      <c r="CQ428" s="84"/>
      <c r="CR428" s="84"/>
      <c r="CS428" s="84"/>
      <c r="CT428" s="84"/>
      <c r="CU428" s="84"/>
      <c r="CV428" s="84"/>
      <c r="CW428" s="84"/>
      <c r="CX428" s="84"/>
      <c r="CY428" s="84"/>
      <c r="CZ428" s="84"/>
      <c r="DA428" s="84"/>
      <c r="DB428" s="84"/>
      <c r="DC428" s="84"/>
      <c r="DD428" s="84"/>
      <c r="DE428" s="84"/>
      <c r="DF428" s="84"/>
      <c r="DG428" s="84"/>
      <c r="DH428" s="84"/>
      <c r="DI428" s="84"/>
      <c r="DJ428" s="84"/>
      <c r="DK428" s="84"/>
      <c r="DL428" s="84"/>
    </row>
    <row r="429" spans="1:116" s="20" customFormat="1" ht="30" customHeight="1">
      <c r="A429" s="93" t="s">
        <v>13480</v>
      </c>
      <c r="B429" s="5">
        <v>427</v>
      </c>
      <c r="C429" s="116">
        <v>18135</v>
      </c>
      <c r="D429" s="116"/>
      <c r="E429" s="168" t="s">
        <v>13563</v>
      </c>
      <c r="F429" s="3" t="s">
        <v>13564</v>
      </c>
      <c r="G429" s="3" t="s">
        <v>329</v>
      </c>
      <c r="H429" s="3" t="s">
        <v>334</v>
      </c>
      <c r="I429" s="3" t="s">
        <v>42</v>
      </c>
      <c r="J429" s="3" t="s">
        <v>13565</v>
      </c>
      <c r="K429" s="6"/>
      <c r="L429" s="3"/>
      <c r="M429" s="6">
        <v>28</v>
      </c>
      <c r="N429" s="3" t="s">
        <v>44</v>
      </c>
      <c r="O429" s="3" t="s">
        <v>13902</v>
      </c>
      <c r="P429" s="3" t="s">
        <v>13566</v>
      </c>
      <c r="Q429" s="3" t="s">
        <v>13567</v>
      </c>
      <c r="R429" s="160">
        <v>29.25</v>
      </c>
      <c r="S429" s="79">
        <v>31.44</v>
      </c>
      <c r="T429" s="81" t="s">
        <v>54</v>
      </c>
      <c r="U429" s="82">
        <v>30.23</v>
      </c>
      <c r="V429" s="79">
        <v>28.26</v>
      </c>
      <c r="W429" s="79"/>
      <c r="X429" s="79"/>
      <c r="Y429" s="79"/>
      <c r="Z429" s="79"/>
      <c r="AA429" s="79"/>
      <c r="AB429" s="79"/>
      <c r="AC429" s="79"/>
      <c r="AD429" s="79"/>
      <c r="AE429" s="83">
        <v>30.23</v>
      </c>
      <c r="AF429" s="84">
        <v>25.64</v>
      </c>
      <c r="AG429" s="84"/>
      <c r="AH429" s="84"/>
      <c r="AI429" s="84"/>
      <c r="AJ429" s="84"/>
      <c r="AK429" s="84"/>
      <c r="AL429" s="84"/>
      <c r="AM429" s="84"/>
      <c r="AN429" s="85"/>
      <c r="AO429" s="84"/>
      <c r="AP429" s="83"/>
      <c r="AQ429" s="84">
        <v>27.935000000000002</v>
      </c>
      <c r="AR429" s="84" t="s">
        <v>601</v>
      </c>
      <c r="AS429" s="84" t="e">
        <v>#NUM!</v>
      </c>
      <c r="AT429" s="84" t="e">
        <v>#REF!</v>
      </c>
      <c r="AU429" s="84" t="e">
        <v>#VALUE!</v>
      </c>
      <c r="AV429" s="79" t="e">
        <v>#REF!</v>
      </c>
      <c r="AW429" s="84" t="s">
        <v>207</v>
      </c>
      <c r="AX429" s="84" t="s">
        <v>208</v>
      </c>
      <c r="AY429" s="85">
        <v>27.934999999999999</v>
      </c>
      <c r="AZ429" s="87">
        <v>4.7489499999999998</v>
      </c>
      <c r="BA429" s="43">
        <v>32.683949999999996</v>
      </c>
      <c r="BB429" s="85">
        <v>35.298665999999997</v>
      </c>
      <c r="BC429" s="20" t="s">
        <v>12295</v>
      </c>
      <c r="BD429" s="84" t="s">
        <v>12206</v>
      </c>
      <c r="BE429" s="84"/>
      <c r="BF429" s="84"/>
      <c r="BG429" s="84"/>
      <c r="BH429" s="84"/>
      <c r="BI429" s="84"/>
      <c r="BJ429" s="84"/>
      <c r="BK429" s="84"/>
      <c r="BL429" s="84"/>
      <c r="BM429" s="84"/>
      <c r="BN429" s="84"/>
      <c r="BO429" s="84"/>
      <c r="BP429" s="84"/>
      <c r="BQ429" s="84"/>
      <c r="BR429" s="84"/>
      <c r="BS429" s="84"/>
      <c r="BT429" s="84"/>
      <c r="BU429" s="84"/>
      <c r="BV429" s="84"/>
      <c r="BW429" s="84"/>
      <c r="BX429" s="84"/>
      <c r="BY429" s="84"/>
      <c r="BZ429" s="84"/>
      <c r="CA429" s="84"/>
      <c r="CB429" s="84"/>
      <c r="CC429" s="84"/>
      <c r="CD429" s="84"/>
      <c r="CE429" s="84"/>
      <c r="CF429" s="84"/>
      <c r="CG429" s="84"/>
      <c r="CH429" s="84"/>
      <c r="CI429" s="84"/>
      <c r="CJ429" s="84"/>
      <c r="CK429" s="84"/>
      <c r="CL429" s="84"/>
      <c r="CM429" s="84"/>
      <c r="CN429" s="84"/>
      <c r="CO429" s="84"/>
      <c r="CP429" s="84"/>
      <c r="CQ429" s="84"/>
      <c r="CR429" s="84"/>
      <c r="CS429" s="84"/>
      <c r="CT429" s="84"/>
      <c r="CU429" s="84"/>
      <c r="CV429" s="84"/>
      <c r="CW429" s="84"/>
      <c r="CX429" s="84"/>
      <c r="CY429" s="84"/>
      <c r="CZ429" s="84"/>
      <c r="DA429" s="84"/>
      <c r="DB429" s="84"/>
      <c r="DC429" s="84"/>
      <c r="DD429" s="84"/>
      <c r="DE429" s="84"/>
      <c r="DF429" s="84"/>
      <c r="DG429" s="84"/>
      <c r="DH429" s="84"/>
      <c r="DI429" s="84"/>
      <c r="DJ429" s="84"/>
      <c r="DK429" s="84"/>
      <c r="DL429" s="84"/>
    </row>
    <row r="430" spans="1:116" s="20" customFormat="1" ht="30" customHeight="1">
      <c r="A430" s="93" t="s">
        <v>13480</v>
      </c>
      <c r="B430" s="5">
        <v>428</v>
      </c>
      <c r="C430" s="116">
        <v>18136</v>
      </c>
      <c r="D430" s="116"/>
      <c r="E430" s="168" t="s">
        <v>13563</v>
      </c>
      <c r="F430" s="3" t="s">
        <v>13564</v>
      </c>
      <c r="G430" s="3" t="s">
        <v>329</v>
      </c>
      <c r="H430" s="3" t="s">
        <v>56</v>
      </c>
      <c r="I430" s="3" t="s">
        <v>42</v>
      </c>
      <c r="J430" s="3" t="s">
        <v>13565</v>
      </c>
      <c r="K430" s="6"/>
      <c r="L430" s="3"/>
      <c r="M430" s="6">
        <v>28</v>
      </c>
      <c r="N430" s="3" t="s">
        <v>44</v>
      </c>
      <c r="O430" s="3" t="s">
        <v>13902</v>
      </c>
      <c r="P430" s="3" t="s">
        <v>13566</v>
      </c>
      <c r="Q430" s="3" t="s">
        <v>13568</v>
      </c>
      <c r="R430" s="160">
        <v>29.25</v>
      </c>
      <c r="S430" s="79">
        <v>31.44</v>
      </c>
      <c r="T430" s="81">
        <v>12.5</v>
      </c>
      <c r="U430" s="82">
        <v>30.23</v>
      </c>
      <c r="V430" s="79">
        <v>28.26</v>
      </c>
      <c r="W430" s="79"/>
      <c r="X430" s="79"/>
      <c r="Y430" s="79"/>
      <c r="Z430" s="79"/>
      <c r="AA430" s="79"/>
      <c r="AB430" s="79"/>
      <c r="AC430" s="79"/>
      <c r="AD430" s="79"/>
      <c r="AE430" s="83">
        <v>30.23</v>
      </c>
      <c r="AF430" s="84">
        <v>25.64</v>
      </c>
      <c r="AG430" s="84"/>
      <c r="AH430" s="84"/>
      <c r="AI430" s="84"/>
      <c r="AJ430" s="84"/>
      <c r="AK430" s="84"/>
      <c r="AL430" s="84"/>
      <c r="AM430" s="84"/>
      <c r="AN430" s="85"/>
      <c r="AO430" s="84"/>
      <c r="AP430" s="83"/>
      <c r="AQ430" s="84">
        <v>27.935000000000002</v>
      </c>
      <c r="AR430" s="84" t="s">
        <v>601</v>
      </c>
      <c r="AS430" s="84" t="e">
        <v>#NUM!</v>
      </c>
      <c r="AT430" s="84" t="e">
        <v>#REF!</v>
      </c>
      <c r="AU430" s="84">
        <v>13.4375</v>
      </c>
      <c r="AV430" s="79" t="e">
        <v>#REF!</v>
      </c>
      <c r="AW430" s="84" t="s">
        <v>207</v>
      </c>
      <c r="AX430" s="84" t="s">
        <v>208</v>
      </c>
      <c r="AY430" s="85">
        <v>27.934999999999999</v>
      </c>
      <c r="AZ430" s="87">
        <v>4.7489499999999998</v>
      </c>
      <c r="BA430" s="43">
        <v>32.683949999999996</v>
      </c>
      <c r="BB430" s="85">
        <v>35.298665999999997</v>
      </c>
      <c r="BC430" s="20" t="s">
        <v>12295</v>
      </c>
      <c r="BD430" s="84" t="s">
        <v>12206</v>
      </c>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84"/>
      <c r="CD430" s="84"/>
      <c r="CE430" s="84"/>
      <c r="CF430" s="84"/>
      <c r="CG430" s="84"/>
      <c r="CH430" s="84"/>
      <c r="CI430" s="84"/>
      <c r="CJ430" s="84"/>
      <c r="CK430" s="84"/>
      <c r="CL430" s="84"/>
      <c r="CM430" s="84"/>
      <c r="CN430" s="84"/>
      <c r="CO430" s="84"/>
      <c r="CP430" s="84"/>
      <c r="CQ430" s="84"/>
      <c r="CR430" s="84"/>
      <c r="CS430" s="84"/>
      <c r="CT430" s="84"/>
      <c r="CU430" s="84"/>
      <c r="CV430" s="84"/>
      <c r="CW430" s="84"/>
      <c r="CX430" s="84"/>
      <c r="CY430" s="84"/>
      <c r="CZ430" s="84"/>
      <c r="DA430" s="84"/>
      <c r="DB430" s="84"/>
      <c r="DC430" s="84"/>
      <c r="DD430" s="84"/>
      <c r="DE430" s="84"/>
      <c r="DF430" s="84"/>
      <c r="DG430" s="84"/>
      <c r="DH430" s="84"/>
      <c r="DI430" s="84"/>
      <c r="DJ430" s="84"/>
      <c r="DK430" s="84"/>
      <c r="DL430" s="84"/>
    </row>
    <row r="431" spans="1:116" s="20" customFormat="1" ht="30" customHeight="1">
      <c r="A431" s="93" t="s">
        <v>13480</v>
      </c>
      <c r="B431" s="5">
        <v>429</v>
      </c>
      <c r="C431" s="116">
        <v>3980</v>
      </c>
      <c r="D431" s="116"/>
      <c r="E431" s="168" t="s">
        <v>13583</v>
      </c>
      <c r="F431" s="3" t="s">
        <v>13584</v>
      </c>
      <c r="G431" s="3" t="s">
        <v>1715</v>
      </c>
      <c r="H431" s="3" t="s">
        <v>163</v>
      </c>
      <c r="I431" s="3" t="s">
        <v>1437</v>
      </c>
      <c r="J431" s="3" t="s">
        <v>13585</v>
      </c>
      <c r="K431" s="6"/>
      <c r="L431" s="3"/>
      <c r="M431" s="6">
        <v>1</v>
      </c>
      <c r="N431" s="3" t="s">
        <v>44</v>
      </c>
      <c r="O431" s="3" t="s">
        <v>13902</v>
      </c>
      <c r="P431" s="3" t="s">
        <v>13586</v>
      </c>
      <c r="Q431" s="3" t="s">
        <v>13587</v>
      </c>
      <c r="R431" s="160">
        <v>1.93</v>
      </c>
      <c r="S431" s="79">
        <v>2.0699999999999998</v>
      </c>
      <c r="T431" s="81">
        <v>2.16</v>
      </c>
      <c r="U431" s="82">
        <v>2.06</v>
      </c>
      <c r="V431" s="79">
        <v>1.8</v>
      </c>
      <c r="W431" s="79"/>
      <c r="X431" s="79"/>
      <c r="Y431" s="79"/>
      <c r="Z431" s="79"/>
      <c r="AA431" s="79"/>
      <c r="AB431" s="79"/>
      <c r="AC431" s="79"/>
      <c r="AD431" s="79"/>
      <c r="AE431" s="83">
        <v>2.06</v>
      </c>
      <c r="AF431" s="84"/>
      <c r="AG431" s="84"/>
      <c r="AH431" s="84"/>
      <c r="AI431" s="84"/>
      <c r="AJ431" s="84"/>
      <c r="AK431" s="84"/>
      <c r="AL431" s="84"/>
      <c r="AM431" s="84"/>
      <c r="AN431" s="85"/>
      <c r="AO431" s="84"/>
      <c r="AP431" s="83"/>
      <c r="AQ431" s="84" t="e">
        <v>#NUM!</v>
      </c>
      <c r="AR431" s="84" t="e">
        <v>#NUM!</v>
      </c>
      <c r="AS431" s="84" t="e">
        <v>#NUM!</v>
      </c>
      <c r="AT431" s="84" t="e">
        <v>#REF!</v>
      </c>
      <c r="AU431" s="84">
        <v>2.3220000000000001</v>
      </c>
      <c r="AV431" s="79" t="e">
        <v>#REF!</v>
      </c>
      <c r="AW431" s="86" t="s">
        <v>49</v>
      </c>
      <c r="AX431" s="84" t="s">
        <v>48</v>
      </c>
      <c r="AY431" s="85">
        <v>1.93</v>
      </c>
      <c r="AZ431" s="87">
        <v>0.48249999999999998</v>
      </c>
      <c r="BA431" s="43">
        <v>2.4125000000000001</v>
      </c>
      <c r="BB431" s="85">
        <v>2.6055000000000001</v>
      </c>
      <c r="BC431" s="20" t="s">
        <v>12295</v>
      </c>
      <c r="BD431" s="84" t="s">
        <v>12206</v>
      </c>
      <c r="BE431" s="84"/>
      <c r="BF431" s="84"/>
      <c r="BG431" s="84"/>
      <c r="BH431" s="84"/>
      <c r="BI431" s="84"/>
      <c r="BJ431" s="84"/>
      <c r="BK431" s="84"/>
      <c r="BL431" s="84"/>
      <c r="BM431" s="84"/>
      <c r="BN431" s="84"/>
      <c r="BO431" s="84"/>
      <c r="BP431" s="84"/>
      <c r="BQ431" s="84"/>
      <c r="BR431" s="84"/>
      <c r="BS431" s="84"/>
      <c r="BT431" s="84"/>
      <c r="BU431" s="84"/>
      <c r="BV431" s="84"/>
      <c r="BW431" s="84"/>
      <c r="BX431" s="84"/>
      <c r="BY431" s="84"/>
      <c r="BZ431" s="84"/>
      <c r="CA431" s="84"/>
      <c r="CB431" s="84"/>
      <c r="CC431" s="84"/>
      <c r="CD431" s="84"/>
      <c r="CE431" s="84"/>
      <c r="CF431" s="84"/>
      <c r="CG431" s="84"/>
      <c r="CH431" s="84"/>
      <c r="CI431" s="84"/>
      <c r="CJ431" s="84"/>
      <c r="CK431" s="84"/>
      <c r="CL431" s="84"/>
      <c r="CM431" s="84"/>
      <c r="CN431" s="84"/>
      <c r="CO431" s="84"/>
      <c r="CP431" s="84"/>
      <c r="CQ431" s="84"/>
      <c r="CR431" s="84"/>
      <c r="CS431" s="84"/>
      <c r="CT431" s="84"/>
      <c r="CU431" s="84"/>
      <c r="CV431" s="84"/>
      <c r="CW431" s="84"/>
      <c r="CX431" s="84"/>
      <c r="CY431" s="84"/>
      <c r="CZ431" s="84"/>
      <c r="DA431" s="84"/>
      <c r="DB431" s="84"/>
      <c r="DC431" s="84"/>
      <c r="DD431" s="84"/>
      <c r="DE431" s="84"/>
      <c r="DF431" s="84"/>
      <c r="DG431" s="84"/>
      <c r="DH431" s="84"/>
      <c r="DI431" s="84"/>
      <c r="DJ431" s="84"/>
      <c r="DK431" s="84"/>
      <c r="DL431" s="84"/>
    </row>
    <row r="432" spans="1:116" s="20" customFormat="1" ht="30" customHeight="1">
      <c r="A432" s="93" t="s">
        <v>13480</v>
      </c>
      <c r="B432" s="5">
        <v>430</v>
      </c>
      <c r="C432" s="116">
        <v>802</v>
      </c>
      <c r="D432" s="116"/>
      <c r="E432" s="168" t="s">
        <v>13517</v>
      </c>
      <c r="F432" s="3" t="s">
        <v>13518</v>
      </c>
      <c r="G432" s="3" t="s">
        <v>522</v>
      </c>
      <c r="H432" s="3" t="s">
        <v>2627</v>
      </c>
      <c r="I432" s="3" t="s">
        <v>1437</v>
      </c>
      <c r="J432" s="3" t="s">
        <v>13519</v>
      </c>
      <c r="K432" s="6"/>
      <c r="L432" s="3"/>
      <c r="M432" s="6">
        <v>1</v>
      </c>
      <c r="N432" s="3" t="s">
        <v>44</v>
      </c>
      <c r="O432" s="3" t="s">
        <v>13902</v>
      </c>
      <c r="P432" s="3" t="s">
        <v>13484</v>
      </c>
      <c r="Q432" s="3" t="s">
        <v>13520</v>
      </c>
      <c r="R432" s="160">
        <v>3.95</v>
      </c>
      <c r="S432" s="79">
        <v>4.25</v>
      </c>
      <c r="T432" s="81">
        <v>3.57</v>
      </c>
      <c r="U432" s="82">
        <v>4.55</v>
      </c>
      <c r="V432" s="79">
        <v>3.34</v>
      </c>
      <c r="W432" s="79"/>
      <c r="X432" s="79"/>
      <c r="Y432" s="79"/>
      <c r="Z432" s="79"/>
      <c r="AA432" s="79"/>
      <c r="AB432" s="79"/>
      <c r="AC432" s="79"/>
      <c r="AD432" s="79"/>
      <c r="AE432" s="83">
        <v>3.57</v>
      </c>
      <c r="AF432" s="84">
        <v>3.61</v>
      </c>
      <c r="AG432" s="84"/>
      <c r="AH432" s="84"/>
      <c r="AI432" s="84"/>
      <c r="AJ432" s="84"/>
      <c r="AK432" s="84"/>
      <c r="AL432" s="84"/>
      <c r="AM432" s="84"/>
      <c r="AN432" s="85"/>
      <c r="AO432" s="84"/>
      <c r="AP432" s="83"/>
      <c r="AQ432" s="84">
        <v>3.59</v>
      </c>
      <c r="AR432" s="84" t="s">
        <v>601</v>
      </c>
      <c r="AS432" s="84" t="e">
        <v>#NUM!</v>
      </c>
      <c r="AT432" s="84" t="e">
        <v>#REF!</v>
      </c>
      <c r="AU432" s="84">
        <v>3.8377499999999998</v>
      </c>
      <c r="AV432" s="79" t="e">
        <v>#REF!</v>
      </c>
      <c r="AW432" s="84" t="s">
        <v>207</v>
      </c>
      <c r="AX432" s="84" t="s">
        <v>208</v>
      </c>
      <c r="AY432" s="85">
        <v>3.59</v>
      </c>
      <c r="AZ432" s="87">
        <v>0.89749999999999996</v>
      </c>
      <c r="BA432" s="43">
        <v>4.4874999999999998</v>
      </c>
      <c r="BB432" s="85">
        <v>4.8464999999999998</v>
      </c>
      <c r="BC432" s="20" t="s">
        <v>12295</v>
      </c>
      <c r="BD432" s="84" t="s">
        <v>12206</v>
      </c>
      <c r="BE432" s="84"/>
      <c r="BF432" s="84"/>
      <c r="BG432" s="84"/>
      <c r="BH432" s="84"/>
      <c r="BI432" s="84"/>
      <c r="BJ432" s="84"/>
      <c r="BK432" s="84"/>
      <c r="BL432" s="84"/>
      <c r="BM432" s="84"/>
      <c r="BN432" s="84"/>
      <c r="BO432" s="84"/>
      <c r="BP432" s="84"/>
      <c r="BQ432" s="84"/>
      <c r="BR432" s="84"/>
      <c r="BS432" s="84"/>
      <c r="BT432" s="84"/>
      <c r="BU432" s="84"/>
      <c r="BV432" s="84"/>
      <c r="BW432" s="84"/>
      <c r="BX432" s="84"/>
      <c r="BY432" s="84"/>
      <c r="BZ432" s="84"/>
      <c r="CA432" s="84"/>
      <c r="CB432" s="84"/>
      <c r="CC432" s="84"/>
      <c r="CD432" s="84"/>
      <c r="CE432" s="84"/>
      <c r="CF432" s="84"/>
      <c r="CG432" s="84"/>
      <c r="CH432" s="84"/>
      <c r="CI432" s="84"/>
      <c r="CJ432" s="84"/>
      <c r="CK432" s="84"/>
      <c r="CL432" s="84"/>
      <c r="CM432" s="84"/>
      <c r="CN432" s="84"/>
      <c r="CO432" s="84"/>
      <c r="CP432" s="84"/>
      <c r="CQ432" s="84"/>
      <c r="CR432" s="84"/>
      <c r="CS432" s="84"/>
      <c r="CT432" s="84"/>
      <c r="CU432" s="84"/>
      <c r="CV432" s="84"/>
      <c r="CW432" s="84"/>
      <c r="CX432" s="84"/>
      <c r="CY432" s="84"/>
      <c r="CZ432" s="84"/>
      <c r="DA432" s="84"/>
      <c r="DB432" s="84"/>
      <c r="DC432" s="84"/>
      <c r="DD432" s="84"/>
      <c r="DE432" s="84"/>
      <c r="DF432" s="84"/>
      <c r="DG432" s="84"/>
      <c r="DH432" s="84"/>
      <c r="DI432" s="84"/>
      <c r="DJ432" s="84"/>
      <c r="DK432" s="84"/>
      <c r="DL432" s="84"/>
    </row>
    <row r="433" spans="1:116" s="20" customFormat="1" ht="30" customHeight="1">
      <c r="A433" s="93" t="s">
        <v>13480</v>
      </c>
      <c r="B433" s="5">
        <v>431</v>
      </c>
      <c r="C433" s="116">
        <v>859</v>
      </c>
      <c r="D433" s="116"/>
      <c r="E433" s="168" t="s">
        <v>13537</v>
      </c>
      <c r="F433" s="3" t="s">
        <v>13538</v>
      </c>
      <c r="G433" s="3" t="s">
        <v>6119</v>
      </c>
      <c r="H433" s="3" t="s">
        <v>56</v>
      </c>
      <c r="I433" s="3" t="s">
        <v>380</v>
      </c>
      <c r="J433" s="3" t="s">
        <v>13539</v>
      </c>
      <c r="K433" s="6"/>
      <c r="L433" s="3"/>
      <c r="M433" s="6">
        <v>10</v>
      </c>
      <c r="N433" s="3" t="s">
        <v>44</v>
      </c>
      <c r="O433" s="3" t="s">
        <v>13902</v>
      </c>
      <c r="P433" s="3" t="s">
        <v>13505</v>
      </c>
      <c r="Q433" s="3" t="s">
        <v>13540</v>
      </c>
      <c r="R433" s="160">
        <v>4.49</v>
      </c>
      <c r="S433" s="79">
        <v>4.83</v>
      </c>
      <c r="T433" s="81">
        <v>4.83</v>
      </c>
      <c r="U433" s="82">
        <v>3.98</v>
      </c>
      <c r="V433" s="79">
        <v>5</v>
      </c>
      <c r="W433" s="79"/>
      <c r="X433" s="79"/>
      <c r="Y433" s="79"/>
      <c r="Z433" s="79"/>
      <c r="AA433" s="79"/>
      <c r="AB433" s="79"/>
      <c r="AC433" s="79"/>
      <c r="AD433" s="79"/>
      <c r="AE433" s="83">
        <v>1.94</v>
      </c>
      <c r="AF433" s="84">
        <v>5.4</v>
      </c>
      <c r="AG433" s="84"/>
      <c r="AH433" s="84"/>
      <c r="AI433" s="84"/>
      <c r="AJ433" s="84"/>
      <c r="AK433" s="84"/>
      <c r="AL433" s="84"/>
      <c r="AM433" s="84"/>
      <c r="AN433" s="85"/>
      <c r="AO433" s="84"/>
      <c r="AP433" s="83"/>
      <c r="AQ433" s="84">
        <v>3.67</v>
      </c>
      <c r="AR433" s="84" t="s">
        <v>601</v>
      </c>
      <c r="AS433" s="84" t="e">
        <v>#NUM!</v>
      </c>
      <c r="AT433" s="84" t="e">
        <v>#REF!</v>
      </c>
      <c r="AU433" s="84">
        <v>5.1922499999999996</v>
      </c>
      <c r="AV433" s="79" t="e">
        <v>#REF!</v>
      </c>
      <c r="AW433" s="84" t="s">
        <v>207</v>
      </c>
      <c r="AX433" s="84" t="s">
        <v>208</v>
      </c>
      <c r="AY433" s="85">
        <v>3.67</v>
      </c>
      <c r="AZ433" s="87">
        <v>0.91749999999999998</v>
      </c>
      <c r="BA433" s="43">
        <v>4.5875000000000004</v>
      </c>
      <c r="BB433" s="85">
        <v>4.9545000000000003</v>
      </c>
      <c r="BC433" s="20" t="s">
        <v>12295</v>
      </c>
      <c r="BD433" s="84" t="s">
        <v>12206</v>
      </c>
      <c r="BE433" s="84"/>
      <c r="BF433" s="84"/>
      <c r="BG433" s="89"/>
      <c r="BH433" s="89"/>
      <c r="BI433" s="89"/>
      <c r="BJ433" s="89"/>
      <c r="BK433" s="89"/>
      <c r="BL433" s="89"/>
      <c r="BM433" s="89"/>
      <c r="BN433" s="89"/>
      <c r="BO433" s="89"/>
      <c r="BP433" s="89"/>
      <c r="BQ433" s="89"/>
      <c r="BR433" s="89"/>
      <c r="BS433" s="89"/>
      <c r="BT433" s="89"/>
      <c r="BU433" s="89"/>
      <c r="BV433" s="89"/>
      <c r="BW433" s="89"/>
      <c r="BX433" s="89"/>
      <c r="BY433" s="89"/>
      <c r="BZ433" s="89"/>
      <c r="CA433" s="89"/>
      <c r="CB433" s="89"/>
      <c r="CC433" s="89"/>
      <c r="CD433" s="89"/>
      <c r="CE433" s="89"/>
      <c r="CF433" s="89"/>
      <c r="CG433" s="89"/>
      <c r="CH433" s="89"/>
      <c r="CI433" s="89"/>
      <c r="CJ433" s="89"/>
      <c r="CK433" s="89"/>
      <c r="CL433" s="89"/>
      <c r="CM433" s="89"/>
      <c r="CN433" s="89"/>
      <c r="CO433" s="89"/>
      <c r="CP433" s="89"/>
      <c r="CQ433" s="89"/>
      <c r="CR433" s="89"/>
      <c r="CS433" s="89"/>
      <c r="CT433" s="89"/>
      <c r="CU433" s="89"/>
      <c r="CV433" s="89"/>
      <c r="CW433" s="89"/>
      <c r="CX433" s="89"/>
      <c r="CY433" s="89"/>
      <c r="CZ433" s="89"/>
      <c r="DA433" s="89"/>
      <c r="DB433" s="89"/>
      <c r="DC433" s="89"/>
      <c r="DD433" s="89"/>
      <c r="DE433" s="89"/>
      <c r="DF433" s="89"/>
      <c r="DG433" s="89"/>
      <c r="DH433" s="89"/>
      <c r="DI433" s="89"/>
      <c r="DJ433" s="89"/>
      <c r="DK433" s="89"/>
      <c r="DL433" s="89"/>
    </row>
    <row r="434" spans="1:116" s="20" customFormat="1" ht="30" customHeight="1">
      <c r="A434" s="93" t="s">
        <v>13480</v>
      </c>
      <c r="B434" s="5">
        <v>432</v>
      </c>
      <c r="C434" s="116">
        <v>860</v>
      </c>
      <c r="D434" s="116"/>
      <c r="E434" s="168" t="s">
        <v>13537</v>
      </c>
      <c r="F434" s="3" t="s">
        <v>13541</v>
      </c>
      <c r="G434" s="3" t="s">
        <v>6119</v>
      </c>
      <c r="H434" s="3" t="s">
        <v>56</v>
      </c>
      <c r="I434" s="3" t="s">
        <v>1437</v>
      </c>
      <c r="J434" s="3" t="s">
        <v>13542</v>
      </c>
      <c r="K434" s="6">
        <v>2</v>
      </c>
      <c r="L434" s="3" t="s">
        <v>79</v>
      </c>
      <c r="M434" s="6">
        <v>1</v>
      </c>
      <c r="N434" s="3" t="s">
        <v>44</v>
      </c>
      <c r="O434" s="3" t="s">
        <v>13902</v>
      </c>
      <c r="P434" s="3" t="s">
        <v>13484</v>
      </c>
      <c r="Q434" s="3" t="s">
        <v>13543</v>
      </c>
      <c r="R434" s="160">
        <v>1.75</v>
      </c>
      <c r="S434" s="79">
        <v>1.88</v>
      </c>
      <c r="T434" s="81">
        <v>1.34</v>
      </c>
      <c r="U434" s="82">
        <v>1.75</v>
      </c>
      <c r="V434" s="79"/>
      <c r="W434" s="79"/>
      <c r="X434" s="79"/>
      <c r="Y434" s="79"/>
      <c r="Z434" s="79"/>
      <c r="AA434" s="79"/>
      <c r="AB434" s="79"/>
      <c r="AC434" s="79"/>
      <c r="AD434" s="79"/>
      <c r="AE434" s="83">
        <v>0.82</v>
      </c>
      <c r="AF434" s="84">
        <v>1.35</v>
      </c>
      <c r="AG434" s="84"/>
      <c r="AH434" s="84"/>
      <c r="AI434" s="84"/>
      <c r="AJ434" s="84"/>
      <c r="AK434" s="84"/>
      <c r="AL434" s="84"/>
      <c r="AM434" s="84"/>
      <c r="AN434" s="85"/>
      <c r="AO434" s="84"/>
      <c r="AP434" s="83"/>
      <c r="AQ434" s="84">
        <v>1.085</v>
      </c>
      <c r="AR434" s="84" t="s">
        <v>601</v>
      </c>
      <c r="AS434" s="84" t="e">
        <v>#NUM!</v>
      </c>
      <c r="AT434" s="84" t="e">
        <v>#REF!</v>
      </c>
      <c r="AU434" s="84">
        <v>1.4405000000000001</v>
      </c>
      <c r="AV434" s="79" t="e">
        <v>#REF!</v>
      </c>
      <c r="AW434" s="84" t="s">
        <v>8943</v>
      </c>
      <c r="AX434" s="84" t="s">
        <v>8940</v>
      </c>
      <c r="AY434" s="85">
        <v>1.085</v>
      </c>
      <c r="AZ434" s="87">
        <v>0.27124999999999999</v>
      </c>
      <c r="BA434" s="43">
        <v>1.35625</v>
      </c>
      <c r="BB434" s="85">
        <v>1.46475</v>
      </c>
      <c r="BC434" s="20" t="s">
        <v>12295</v>
      </c>
      <c r="BD434" s="84" t="s">
        <v>12206</v>
      </c>
      <c r="BE434" s="84"/>
      <c r="BF434" s="84"/>
      <c r="BG434" s="89"/>
      <c r="BH434" s="89"/>
      <c r="BI434" s="89"/>
      <c r="BJ434" s="89"/>
      <c r="BK434" s="89"/>
      <c r="BL434" s="89"/>
      <c r="BM434" s="89"/>
      <c r="BN434" s="89"/>
      <c r="BO434" s="89"/>
      <c r="BP434" s="89"/>
      <c r="BQ434" s="89"/>
      <c r="BR434" s="89"/>
      <c r="BS434" s="89"/>
      <c r="BT434" s="89"/>
      <c r="BU434" s="89"/>
      <c r="BV434" s="89"/>
      <c r="BW434" s="89"/>
      <c r="BX434" s="89"/>
      <c r="BY434" s="89"/>
      <c r="BZ434" s="89"/>
      <c r="CA434" s="89"/>
      <c r="CB434" s="89"/>
      <c r="CC434" s="89"/>
      <c r="CD434" s="89"/>
      <c r="CE434" s="89"/>
      <c r="CF434" s="89"/>
      <c r="CG434" s="89"/>
      <c r="CH434" s="89"/>
      <c r="CI434" s="89"/>
      <c r="CJ434" s="89"/>
      <c r="CK434" s="89"/>
      <c r="CL434" s="89"/>
      <c r="CM434" s="89"/>
      <c r="CN434" s="89"/>
      <c r="CO434" s="89"/>
      <c r="CP434" s="89"/>
      <c r="CQ434" s="89"/>
      <c r="CR434" s="89"/>
      <c r="CS434" s="89"/>
      <c r="CT434" s="89"/>
      <c r="CU434" s="89"/>
      <c r="CV434" s="89"/>
      <c r="CW434" s="89"/>
      <c r="CX434" s="89"/>
      <c r="CY434" s="89"/>
      <c r="CZ434" s="89"/>
      <c r="DA434" s="89"/>
      <c r="DB434" s="89"/>
      <c r="DC434" s="89"/>
      <c r="DD434" s="89"/>
      <c r="DE434" s="89"/>
      <c r="DF434" s="89"/>
      <c r="DG434" s="89"/>
      <c r="DH434" s="89"/>
      <c r="DI434" s="89"/>
      <c r="DJ434" s="89"/>
      <c r="DK434" s="89"/>
      <c r="DL434" s="89"/>
    </row>
    <row r="435" spans="1:116" s="20" customFormat="1" ht="30" customHeight="1">
      <c r="A435" s="93" t="s">
        <v>13480</v>
      </c>
      <c r="B435" s="5">
        <v>433</v>
      </c>
      <c r="C435" s="116">
        <v>5199</v>
      </c>
      <c r="D435" s="116"/>
      <c r="E435" s="168" t="s">
        <v>13512</v>
      </c>
      <c r="F435" s="3" t="s">
        <v>13513</v>
      </c>
      <c r="G435" s="3" t="s">
        <v>11680</v>
      </c>
      <c r="H435" s="3" t="s">
        <v>13514</v>
      </c>
      <c r="I435" s="3" t="s">
        <v>807</v>
      </c>
      <c r="J435" s="3" t="s">
        <v>13515</v>
      </c>
      <c r="K435" s="6"/>
      <c r="L435" s="3"/>
      <c r="M435" s="6">
        <v>5</v>
      </c>
      <c r="N435" s="3" t="s">
        <v>44</v>
      </c>
      <c r="O435" s="3" t="s">
        <v>13902</v>
      </c>
      <c r="P435" s="3" t="s">
        <v>13488</v>
      </c>
      <c r="Q435" s="3" t="s">
        <v>13516</v>
      </c>
      <c r="R435" s="160">
        <v>2.57</v>
      </c>
      <c r="S435" s="79">
        <v>2.77</v>
      </c>
      <c r="T435" s="81" t="s">
        <v>54</v>
      </c>
      <c r="U435" s="82">
        <v>2.5499999999999998</v>
      </c>
      <c r="V435" s="79">
        <v>2.58</v>
      </c>
      <c r="W435" s="79"/>
      <c r="X435" s="79"/>
      <c r="Y435" s="79"/>
      <c r="Z435" s="79"/>
      <c r="AA435" s="79"/>
      <c r="AB435" s="79"/>
      <c r="AC435" s="79"/>
      <c r="AD435" s="79"/>
      <c r="AE435" s="83">
        <v>2.5499999999999998</v>
      </c>
      <c r="AF435" s="84">
        <v>2.79</v>
      </c>
      <c r="AG435" s="84"/>
      <c r="AH435" s="84"/>
      <c r="AI435" s="84"/>
      <c r="AJ435" s="84"/>
      <c r="AK435" s="84"/>
      <c r="AL435" s="84"/>
      <c r="AM435" s="84"/>
      <c r="AN435" s="85"/>
      <c r="AO435" s="84"/>
      <c r="AP435" s="83"/>
      <c r="AQ435" s="84">
        <v>2.67</v>
      </c>
      <c r="AR435" s="84">
        <v>2.57</v>
      </c>
      <c r="AS435" s="84" t="e">
        <v>#NUM!</v>
      </c>
      <c r="AT435" s="84" t="e">
        <v>#REF!</v>
      </c>
      <c r="AU435" s="84" t="e">
        <v>#VALUE!</v>
      </c>
      <c r="AV435" s="79" t="e">
        <v>#REF!</v>
      </c>
      <c r="AW435" s="86" t="s">
        <v>49</v>
      </c>
      <c r="AX435" s="84" t="s">
        <v>48</v>
      </c>
      <c r="AY435" s="85">
        <v>2.57</v>
      </c>
      <c r="AZ435" s="87">
        <v>0.64249999999999996</v>
      </c>
      <c r="BA435" s="43">
        <v>3.2124999999999999</v>
      </c>
      <c r="BB435" s="85">
        <v>3.4695</v>
      </c>
      <c r="BC435" s="20" t="s">
        <v>12295</v>
      </c>
      <c r="BD435" s="84" t="s">
        <v>12206</v>
      </c>
      <c r="BE435" s="84"/>
      <c r="BF435" s="84"/>
      <c r="BG435" s="84"/>
      <c r="BH435" s="84"/>
      <c r="BI435" s="84"/>
      <c r="BJ435" s="84"/>
      <c r="BK435" s="84"/>
      <c r="BL435" s="84"/>
      <c r="BM435" s="84"/>
      <c r="BN435" s="84"/>
      <c r="BO435" s="84"/>
      <c r="BP435" s="84"/>
      <c r="BQ435" s="84"/>
      <c r="BR435" s="84"/>
      <c r="BS435" s="84"/>
      <c r="BT435" s="84"/>
      <c r="BU435" s="84"/>
      <c r="BV435" s="84"/>
      <c r="BW435" s="84"/>
      <c r="BX435" s="84"/>
      <c r="BY435" s="84"/>
      <c r="BZ435" s="84"/>
      <c r="CA435" s="84"/>
      <c r="CB435" s="84"/>
      <c r="CC435" s="84"/>
      <c r="CD435" s="84"/>
      <c r="CE435" s="84"/>
      <c r="CF435" s="84"/>
      <c r="CG435" s="84"/>
      <c r="CH435" s="84"/>
      <c r="CI435" s="84"/>
      <c r="CJ435" s="84"/>
      <c r="CK435" s="84"/>
      <c r="CL435" s="84"/>
      <c r="CM435" s="84"/>
      <c r="CN435" s="84"/>
      <c r="CO435" s="84"/>
      <c r="CP435" s="84"/>
      <c r="CQ435" s="84"/>
      <c r="CR435" s="84"/>
      <c r="CS435" s="84"/>
      <c r="CT435" s="84"/>
      <c r="CU435" s="84"/>
      <c r="CV435" s="84"/>
      <c r="CW435" s="84"/>
      <c r="CX435" s="84"/>
      <c r="CY435" s="84"/>
      <c r="CZ435" s="84"/>
      <c r="DA435" s="84"/>
      <c r="DB435" s="84"/>
      <c r="DC435" s="84"/>
      <c r="DD435" s="84"/>
      <c r="DE435" s="84"/>
      <c r="DF435" s="84"/>
      <c r="DG435" s="84"/>
      <c r="DH435" s="84"/>
      <c r="DI435" s="84"/>
      <c r="DJ435" s="84"/>
      <c r="DK435" s="84"/>
      <c r="DL435" s="84"/>
    </row>
    <row r="436" spans="1:116" s="20" customFormat="1" ht="30" customHeight="1">
      <c r="A436" s="93" t="s">
        <v>13480</v>
      </c>
      <c r="B436" s="5">
        <v>434</v>
      </c>
      <c r="C436" s="116">
        <v>803</v>
      </c>
      <c r="D436" s="116"/>
      <c r="E436" s="168" t="s">
        <v>13481</v>
      </c>
      <c r="F436" s="3" t="s">
        <v>13482</v>
      </c>
      <c r="G436" s="3" t="s">
        <v>7870</v>
      </c>
      <c r="H436" s="3" t="s">
        <v>8045</v>
      </c>
      <c r="I436" s="3" t="s">
        <v>389</v>
      </c>
      <c r="J436" s="3" t="s">
        <v>13483</v>
      </c>
      <c r="K436" s="6"/>
      <c r="L436" s="3"/>
      <c r="M436" s="6">
        <v>1</v>
      </c>
      <c r="N436" s="3" t="s">
        <v>44</v>
      </c>
      <c r="O436" s="3" t="s">
        <v>13902</v>
      </c>
      <c r="P436" s="3" t="s">
        <v>13484</v>
      </c>
      <c r="Q436" s="3" t="s">
        <v>13485</v>
      </c>
      <c r="R436" s="160">
        <v>4.29</v>
      </c>
      <c r="S436" s="79">
        <v>2.52</v>
      </c>
      <c r="T436" s="81">
        <v>2.34</v>
      </c>
      <c r="U436" s="82">
        <v>6.97</v>
      </c>
      <c r="V436" s="79">
        <v>1.6</v>
      </c>
      <c r="W436" s="79"/>
      <c r="X436" s="79"/>
      <c r="Y436" s="79"/>
      <c r="Z436" s="79"/>
      <c r="AA436" s="79"/>
      <c r="AB436" s="79"/>
      <c r="AC436" s="79"/>
      <c r="AD436" s="79"/>
      <c r="AE436" s="83">
        <v>6.97</v>
      </c>
      <c r="AF436" s="84">
        <v>1.73</v>
      </c>
      <c r="AG436" s="84"/>
      <c r="AH436" s="84"/>
      <c r="AI436" s="84"/>
      <c r="AJ436" s="84"/>
      <c r="AK436" s="84"/>
      <c r="AL436" s="84"/>
      <c r="AM436" s="84"/>
      <c r="AN436" s="85"/>
      <c r="AO436" s="84"/>
      <c r="AP436" s="83"/>
      <c r="AQ436" s="84">
        <v>4.3499999999999996</v>
      </c>
      <c r="AR436" s="84">
        <v>4.29</v>
      </c>
      <c r="AS436" s="84" t="e">
        <v>#NUM!</v>
      </c>
      <c r="AT436" s="84" t="e">
        <v>#REF!</v>
      </c>
      <c r="AU436" s="84">
        <v>2.5154999999999998</v>
      </c>
      <c r="AV436" s="79" t="e">
        <v>#REF!</v>
      </c>
      <c r="AW436" s="84" t="s">
        <v>71</v>
      </c>
      <c r="AX436" s="84" t="s">
        <v>72</v>
      </c>
      <c r="AY436" s="85">
        <v>2.5154999999999998</v>
      </c>
      <c r="AZ436" s="87">
        <v>0.62887499999999996</v>
      </c>
      <c r="BA436" s="43">
        <v>3.1443749999999997</v>
      </c>
      <c r="BB436" s="85">
        <v>3.3959249999999996</v>
      </c>
      <c r="BC436" s="20" t="s">
        <v>12295</v>
      </c>
      <c r="BD436" s="84" t="s">
        <v>12206</v>
      </c>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84"/>
      <c r="CD436" s="84"/>
      <c r="CE436" s="84"/>
      <c r="CF436" s="84"/>
      <c r="CG436" s="84"/>
      <c r="CH436" s="84"/>
      <c r="CI436" s="84"/>
      <c r="CJ436" s="84"/>
      <c r="CK436" s="84"/>
      <c r="CL436" s="84"/>
      <c r="CM436" s="84"/>
      <c r="CN436" s="84"/>
      <c r="CO436" s="84"/>
      <c r="CP436" s="84"/>
      <c r="CQ436" s="84"/>
      <c r="CR436" s="84"/>
      <c r="CS436" s="84"/>
      <c r="CT436" s="84"/>
      <c r="CU436" s="84"/>
      <c r="CV436" s="84"/>
      <c r="CW436" s="84"/>
      <c r="CX436" s="84"/>
      <c r="CY436" s="84"/>
      <c r="CZ436" s="84"/>
      <c r="DA436" s="84"/>
      <c r="DB436" s="84"/>
      <c r="DC436" s="84"/>
      <c r="DD436" s="84"/>
      <c r="DE436" s="84"/>
      <c r="DF436" s="84"/>
      <c r="DG436" s="84"/>
      <c r="DH436" s="84"/>
      <c r="DI436" s="84"/>
      <c r="DJ436" s="84"/>
      <c r="DK436" s="84"/>
      <c r="DL436" s="84"/>
    </row>
    <row r="437" spans="1:116" s="20" customFormat="1" ht="30" customHeight="1">
      <c r="A437" s="93" t="s">
        <v>13480</v>
      </c>
      <c r="B437" s="5">
        <v>435</v>
      </c>
      <c r="C437" s="116">
        <v>1241</v>
      </c>
      <c r="D437" s="116"/>
      <c r="E437" s="168" t="s">
        <v>13525</v>
      </c>
      <c r="F437" s="3" t="s">
        <v>13278</v>
      </c>
      <c r="G437" s="3" t="s">
        <v>506</v>
      </c>
      <c r="H437" s="3" t="s">
        <v>512</v>
      </c>
      <c r="I437" s="3" t="s">
        <v>156</v>
      </c>
      <c r="J437" s="3" t="s">
        <v>13526</v>
      </c>
      <c r="K437" s="6"/>
      <c r="L437" s="3"/>
      <c r="M437" s="6">
        <v>1</v>
      </c>
      <c r="N437" s="3" t="s">
        <v>44</v>
      </c>
      <c r="O437" s="3" t="s">
        <v>13902</v>
      </c>
      <c r="P437" s="3" t="s">
        <v>13527</v>
      </c>
      <c r="Q437" s="3" t="s">
        <v>13528</v>
      </c>
      <c r="R437" s="160">
        <v>4.1500000000000004</v>
      </c>
      <c r="S437" s="79">
        <v>4.46</v>
      </c>
      <c r="T437" s="81" t="s">
        <v>54</v>
      </c>
      <c r="U437" s="82">
        <v>4.1500000000000004</v>
      </c>
      <c r="V437" s="79"/>
      <c r="W437" s="79"/>
      <c r="X437" s="79"/>
      <c r="Y437" s="79"/>
      <c r="Z437" s="79"/>
      <c r="AA437" s="79"/>
      <c r="AB437" s="79"/>
      <c r="AC437" s="79"/>
      <c r="AD437" s="79"/>
      <c r="AE437" s="83">
        <v>2.94</v>
      </c>
      <c r="AF437" s="84"/>
      <c r="AG437" s="84"/>
      <c r="AH437" s="84"/>
      <c r="AI437" s="84"/>
      <c r="AJ437" s="84"/>
      <c r="AK437" s="84"/>
      <c r="AL437" s="84"/>
      <c r="AM437" s="84"/>
      <c r="AN437" s="85"/>
      <c r="AO437" s="84"/>
      <c r="AP437" s="83"/>
      <c r="AQ437" s="84" t="e">
        <v>#NUM!</v>
      </c>
      <c r="AR437" s="84" t="e">
        <v>#NUM!</v>
      </c>
      <c r="AS437" s="84" t="e">
        <v>#NUM!</v>
      </c>
      <c r="AT437" s="84" t="e">
        <v>#REF!</v>
      </c>
      <c r="AU437" s="84" t="e">
        <v>#VALUE!</v>
      </c>
      <c r="AV437" s="79" t="e">
        <v>#REF!</v>
      </c>
      <c r="AW437" s="84" t="s">
        <v>1795</v>
      </c>
      <c r="AX437" s="84" t="s">
        <v>374</v>
      </c>
      <c r="AY437" s="85">
        <v>2.94</v>
      </c>
      <c r="AZ437" s="87">
        <v>0.73499999999999999</v>
      </c>
      <c r="BA437" s="43">
        <v>3.6749999999999998</v>
      </c>
      <c r="BB437" s="85">
        <v>3.9689999999999999</v>
      </c>
      <c r="BC437" s="20" t="s">
        <v>12295</v>
      </c>
      <c r="BD437" s="84" t="s">
        <v>12206</v>
      </c>
      <c r="BE437" s="84"/>
      <c r="BF437" s="84"/>
      <c r="BG437" s="89"/>
      <c r="BH437" s="89"/>
      <c r="BI437" s="89"/>
      <c r="BJ437" s="89"/>
      <c r="BK437" s="89"/>
      <c r="BL437" s="89"/>
      <c r="BM437" s="89"/>
      <c r="BN437" s="89"/>
      <c r="BO437" s="89"/>
      <c r="BP437" s="89"/>
      <c r="BQ437" s="89"/>
      <c r="BR437" s="89"/>
      <c r="BS437" s="89"/>
      <c r="BT437" s="89"/>
      <c r="BU437" s="89"/>
      <c r="BV437" s="89"/>
      <c r="BW437" s="89"/>
      <c r="BX437" s="89"/>
      <c r="BY437" s="89"/>
      <c r="BZ437" s="89"/>
      <c r="CA437" s="89"/>
      <c r="CB437" s="89"/>
      <c r="CC437" s="89"/>
      <c r="CD437" s="89"/>
      <c r="CE437" s="89"/>
      <c r="CF437" s="89"/>
      <c r="CG437" s="89"/>
      <c r="CH437" s="89"/>
      <c r="CI437" s="89"/>
      <c r="CJ437" s="89"/>
      <c r="CK437" s="89"/>
      <c r="CL437" s="89"/>
      <c r="CM437" s="89"/>
      <c r="CN437" s="89"/>
      <c r="CO437" s="89"/>
      <c r="CP437" s="89"/>
      <c r="CQ437" s="89"/>
      <c r="CR437" s="89"/>
      <c r="CS437" s="89"/>
      <c r="CT437" s="89"/>
      <c r="CU437" s="89"/>
      <c r="CV437" s="89"/>
      <c r="CW437" s="89"/>
      <c r="CX437" s="89"/>
      <c r="CY437" s="89"/>
      <c r="CZ437" s="89"/>
      <c r="DA437" s="89"/>
      <c r="DB437" s="89"/>
      <c r="DC437" s="89"/>
      <c r="DD437" s="89"/>
      <c r="DE437" s="89"/>
      <c r="DF437" s="89"/>
      <c r="DG437" s="89"/>
      <c r="DH437" s="89"/>
      <c r="DI437" s="89"/>
      <c r="DJ437" s="89"/>
      <c r="DK437" s="89"/>
      <c r="DL437" s="89"/>
    </row>
    <row r="438" spans="1:116" s="20" customFormat="1" ht="30" customHeight="1">
      <c r="A438" s="93" t="s">
        <v>13480</v>
      </c>
      <c r="B438" s="5">
        <v>436</v>
      </c>
      <c r="C438" s="116">
        <v>801</v>
      </c>
      <c r="D438" s="116"/>
      <c r="E438" s="168" t="s">
        <v>13497</v>
      </c>
      <c r="F438" s="3" t="s">
        <v>13498</v>
      </c>
      <c r="G438" s="3" t="s">
        <v>12357</v>
      </c>
      <c r="H438" s="3" t="s">
        <v>13499</v>
      </c>
      <c r="I438" s="3" t="s">
        <v>255</v>
      </c>
      <c r="J438" s="3" t="s">
        <v>13500</v>
      </c>
      <c r="K438" s="6"/>
      <c r="L438" s="3"/>
      <c r="M438" s="6">
        <v>10</v>
      </c>
      <c r="N438" s="3" t="s">
        <v>44</v>
      </c>
      <c r="O438" s="3" t="s">
        <v>13902</v>
      </c>
      <c r="P438" s="3" t="s">
        <v>13488</v>
      </c>
      <c r="Q438" s="3" t="s">
        <v>13501</v>
      </c>
      <c r="R438" s="160">
        <v>7.2949999999999999</v>
      </c>
      <c r="S438" s="79">
        <v>9.14</v>
      </c>
      <c r="T438" s="81">
        <v>8.5</v>
      </c>
      <c r="U438" s="82">
        <v>7.59</v>
      </c>
      <c r="V438" s="79">
        <v>7</v>
      </c>
      <c r="W438" s="79"/>
      <c r="X438" s="79"/>
      <c r="Y438" s="79"/>
      <c r="Z438" s="79"/>
      <c r="AA438" s="79"/>
      <c r="AB438" s="79"/>
      <c r="AC438" s="79"/>
      <c r="AD438" s="79"/>
      <c r="AE438" s="83">
        <v>5.7</v>
      </c>
      <c r="AF438" s="84">
        <v>7.56</v>
      </c>
      <c r="AG438" s="84"/>
      <c r="AH438" s="84"/>
      <c r="AI438" s="84"/>
      <c r="AJ438" s="84"/>
      <c r="AK438" s="84"/>
      <c r="AL438" s="84"/>
      <c r="AM438" s="84"/>
      <c r="AN438" s="85"/>
      <c r="AO438" s="84"/>
      <c r="AP438" s="83"/>
      <c r="AQ438" s="84">
        <v>6.63</v>
      </c>
      <c r="AR438" s="84" t="s">
        <v>601</v>
      </c>
      <c r="AS438" s="84" t="e">
        <v>#NUM!</v>
      </c>
      <c r="AT438" s="84" t="e">
        <v>#REF!</v>
      </c>
      <c r="AU438" s="84">
        <v>9.1374999999999993</v>
      </c>
      <c r="AV438" s="79" t="e">
        <v>#REF!</v>
      </c>
      <c r="AW438" s="84" t="s">
        <v>207</v>
      </c>
      <c r="AX438" s="84" t="s">
        <v>208</v>
      </c>
      <c r="AY438" s="85">
        <v>6.63</v>
      </c>
      <c r="AZ438" s="87">
        <v>1.6575</v>
      </c>
      <c r="BA438" s="43">
        <v>8.2874999999999996</v>
      </c>
      <c r="BB438" s="85">
        <v>8.9504999999999999</v>
      </c>
      <c r="BC438" s="20" t="s">
        <v>12295</v>
      </c>
      <c r="BD438" s="84" t="s">
        <v>12206</v>
      </c>
      <c r="BE438" s="84"/>
      <c r="BF438" s="84"/>
      <c r="BG438" s="84"/>
      <c r="BH438" s="84"/>
      <c r="BI438" s="84"/>
      <c r="BJ438" s="84"/>
      <c r="BK438" s="84"/>
      <c r="BL438" s="84"/>
      <c r="BM438" s="84"/>
      <c r="BN438" s="84"/>
      <c r="BO438" s="84"/>
      <c r="BP438" s="84"/>
      <c r="BQ438" s="84"/>
      <c r="BR438" s="84"/>
      <c r="BS438" s="84"/>
      <c r="BT438" s="84"/>
      <c r="BU438" s="84"/>
      <c r="BV438" s="84"/>
      <c r="BW438" s="84"/>
      <c r="BX438" s="84"/>
      <c r="BY438" s="84"/>
      <c r="BZ438" s="84"/>
      <c r="CA438" s="84"/>
      <c r="CB438" s="84"/>
      <c r="CC438" s="84"/>
      <c r="CD438" s="84"/>
      <c r="CE438" s="84"/>
      <c r="CF438" s="84"/>
      <c r="CG438" s="84"/>
      <c r="CH438" s="84"/>
      <c r="CI438" s="84"/>
      <c r="CJ438" s="84"/>
      <c r="CK438" s="84"/>
      <c r="CL438" s="84"/>
      <c r="CM438" s="84"/>
      <c r="CN438" s="84"/>
      <c r="CO438" s="84"/>
      <c r="CP438" s="84"/>
      <c r="CQ438" s="84"/>
      <c r="CR438" s="84"/>
      <c r="CS438" s="84"/>
      <c r="CT438" s="84"/>
      <c r="CU438" s="84"/>
      <c r="CV438" s="84"/>
      <c r="CW438" s="84"/>
      <c r="CX438" s="84"/>
      <c r="CY438" s="84"/>
      <c r="CZ438" s="84"/>
      <c r="DA438" s="84"/>
      <c r="DB438" s="84"/>
      <c r="DC438" s="84"/>
      <c r="DD438" s="84"/>
      <c r="DE438" s="84"/>
      <c r="DF438" s="84"/>
      <c r="DG438" s="84"/>
      <c r="DH438" s="84"/>
      <c r="DI438" s="84"/>
      <c r="DJ438" s="84"/>
      <c r="DK438" s="84"/>
      <c r="DL438" s="84"/>
    </row>
    <row r="439" spans="1:116" s="20" customFormat="1" ht="30" customHeight="1">
      <c r="A439" s="93" t="s">
        <v>13480</v>
      </c>
      <c r="B439" s="5">
        <v>437</v>
      </c>
      <c r="C439" s="116">
        <v>5351</v>
      </c>
      <c r="D439" s="116"/>
      <c r="E439" s="168" t="s">
        <v>13548</v>
      </c>
      <c r="F439" s="3" t="s">
        <v>13549</v>
      </c>
      <c r="G439" s="3" t="s">
        <v>788</v>
      </c>
      <c r="H439" s="3" t="s">
        <v>446</v>
      </c>
      <c r="I439" s="3" t="s">
        <v>1437</v>
      </c>
      <c r="J439" s="3" t="s">
        <v>13550</v>
      </c>
      <c r="K439" s="6"/>
      <c r="L439" s="3"/>
      <c r="M439" s="6">
        <v>1</v>
      </c>
      <c r="N439" s="3" t="s">
        <v>44</v>
      </c>
      <c r="O439" s="3" t="s">
        <v>13902</v>
      </c>
      <c r="P439" s="3" t="s">
        <v>13488</v>
      </c>
      <c r="Q439" s="3" t="s">
        <v>13551</v>
      </c>
      <c r="R439" s="160">
        <v>2</v>
      </c>
      <c r="S439" s="79">
        <v>2.16</v>
      </c>
      <c r="T439" s="81">
        <v>1.08</v>
      </c>
      <c r="U439" s="82">
        <v>2.87</v>
      </c>
      <c r="V439" s="79">
        <v>1.1399999999999999</v>
      </c>
      <c r="W439" s="79"/>
      <c r="X439" s="79"/>
      <c r="Y439" s="79"/>
      <c r="Z439" s="79"/>
      <c r="AA439" s="79"/>
      <c r="AB439" s="79"/>
      <c r="AC439" s="79"/>
      <c r="AD439" s="79"/>
      <c r="AE439" s="83">
        <v>1.17</v>
      </c>
      <c r="AF439" s="84">
        <v>1.23</v>
      </c>
      <c r="AG439" s="84"/>
      <c r="AH439" s="84"/>
      <c r="AI439" s="84"/>
      <c r="AJ439" s="84"/>
      <c r="AK439" s="84"/>
      <c r="AL439" s="84"/>
      <c r="AM439" s="84"/>
      <c r="AN439" s="85"/>
      <c r="AO439" s="84"/>
      <c r="AP439" s="83"/>
      <c r="AQ439" s="84">
        <v>1.2</v>
      </c>
      <c r="AR439" s="84" t="s">
        <v>601</v>
      </c>
      <c r="AS439" s="84" t="e">
        <v>#NUM!</v>
      </c>
      <c r="AT439" s="84" t="e">
        <v>#REF!</v>
      </c>
      <c r="AU439" s="84">
        <v>1.161</v>
      </c>
      <c r="AV439" s="79" t="e">
        <v>#REF!</v>
      </c>
      <c r="AW439" s="84" t="s">
        <v>71</v>
      </c>
      <c r="AX439" s="84" t="s">
        <v>72</v>
      </c>
      <c r="AY439" s="85">
        <v>1.161</v>
      </c>
      <c r="AZ439" s="87">
        <v>0.29025000000000001</v>
      </c>
      <c r="BA439" s="43">
        <v>1.4512499999999999</v>
      </c>
      <c r="BB439" s="85">
        <v>1.56735</v>
      </c>
      <c r="BC439" s="20" t="s">
        <v>12295</v>
      </c>
      <c r="BD439" s="84" t="s">
        <v>12206</v>
      </c>
      <c r="BE439" s="84"/>
      <c r="BF439" s="89"/>
      <c r="BG439" s="89"/>
      <c r="BH439" s="89"/>
      <c r="BI439" s="89"/>
      <c r="BJ439" s="89"/>
      <c r="BK439" s="89"/>
      <c r="BL439" s="89"/>
      <c r="BM439" s="89"/>
      <c r="BN439" s="89"/>
      <c r="BO439" s="89"/>
      <c r="BP439" s="89"/>
      <c r="BQ439" s="89"/>
      <c r="BR439" s="89"/>
      <c r="BS439" s="89"/>
      <c r="BT439" s="89"/>
      <c r="BU439" s="89"/>
      <c r="BV439" s="89"/>
      <c r="BW439" s="89"/>
      <c r="BX439" s="89"/>
      <c r="BY439" s="89"/>
      <c r="BZ439" s="89"/>
      <c r="CA439" s="89"/>
      <c r="CB439" s="89"/>
      <c r="CC439" s="89"/>
      <c r="CD439" s="89"/>
      <c r="CE439" s="89"/>
      <c r="CF439" s="89"/>
      <c r="CG439" s="89"/>
      <c r="CH439" s="89"/>
      <c r="CI439" s="89"/>
      <c r="CJ439" s="89"/>
      <c r="CK439" s="89"/>
      <c r="CL439" s="89"/>
      <c r="CM439" s="89"/>
      <c r="CN439" s="89"/>
      <c r="CO439" s="89"/>
      <c r="CP439" s="89"/>
      <c r="CQ439" s="89"/>
      <c r="CR439" s="89"/>
      <c r="CS439" s="89"/>
      <c r="CT439" s="89"/>
      <c r="CU439" s="89"/>
      <c r="CV439" s="89"/>
      <c r="CW439" s="89"/>
      <c r="CX439" s="89"/>
      <c r="CY439" s="89"/>
      <c r="CZ439" s="89"/>
      <c r="DA439" s="89"/>
      <c r="DB439" s="89"/>
      <c r="DC439" s="89"/>
      <c r="DD439" s="89"/>
      <c r="DE439" s="89"/>
      <c r="DF439" s="89"/>
      <c r="DG439" s="89"/>
      <c r="DH439" s="89"/>
      <c r="DI439" s="89"/>
      <c r="DJ439" s="89"/>
      <c r="DK439" s="89"/>
      <c r="DL439" s="89"/>
    </row>
    <row r="440" spans="1:116" s="20" customFormat="1" ht="30" customHeight="1">
      <c r="A440" s="93" t="s">
        <v>13480</v>
      </c>
      <c r="B440" s="5">
        <v>438</v>
      </c>
      <c r="C440" s="116">
        <v>5350</v>
      </c>
      <c r="D440" s="116"/>
      <c r="E440" s="168" t="s">
        <v>13502</v>
      </c>
      <c r="F440" s="3" t="s">
        <v>13503</v>
      </c>
      <c r="G440" s="3" t="s">
        <v>13504</v>
      </c>
      <c r="H440" s="3" t="s">
        <v>530</v>
      </c>
      <c r="I440" s="3" t="s">
        <v>102</v>
      </c>
      <c r="J440" s="3" t="s">
        <v>722</v>
      </c>
      <c r="K440" s="6"/>
      <c r="L440" s="3"/>
      <c r="M440" s="6">
        <v>24</v>
      </c>
      <c r="N440" s="3" t="s">
        <v>44</v>
      </c>
      <c r="O440" s="3" t="s">
        <v>13902</v>
      </c>
      <c r="P440" s="3" t="s">
        <v>13505</v>
      </c>
      <c r="Q440" s="3" t="s">
        <v>13506</v>
      </c>
      <c r="R440" s="160">
        <v>1.98</v>
      </c>
      <c r="S440" s="79">
        <v>2.13</v>
      </c>
      <c r="T440" s="81">
        <v>1.58</v>
      </c>
      <c r="U440" s="82">
        <v>1.98</v>
      </c>
      <c r="V440" s="79"/>
      <c r="W440" s="79"/>
      <c r="X440" s="79"/>
      <c r="Y440" s="79"/>
      <c r="Z440" s="79"/>
      <c r="AA440" s="79"/>
      <c r="AB440" s="79"/>
      <c r="AC440" s="79"/>
      <c r="AD440" s="79"/>
      <c r="AE440" s="83">
        <v>1.44</v>
      </c>
      <c r="AF440" s="84"/>
      <c r="AG440" s="84"/>
      <c r="AH440" s="84"/>
      <c r="AI440" s="84"/>
      <c r="AJ440" s="84"/>
      <c r="AK440" s="84"/>
      <c r="AL440" s="84"/>
      <c r="AM440" s="84"/>
      <c r="AN440" s="85"/>
      <c r="AO440" s="84"/>
      <c r="AP440" s="83"/>
      <c r="AQ440" s="84" t="e">
        <v>#NUM!</v>
      </c>
      <c r="AR440" s="84" t="e">
        <v>#NUM!</v>
      </c>
      <c r="AS440" s="84" t="e">
        <v>#NUM!</v>
      </c>
      <c r="AT440" s="84" t="e">
        <v>#REF!</v>
      </c>
      <c r="AU440" s="84">
        <v>1.6984999999999999</v>
      </c>
      <c r="AV440" s="79" t="e">
        <v>#REF!</v>
      </c>
      <c r="AW440" s="84" t="s">
        <v>1795</v>
      </c>
      <c r="AX440" s="84" t="s">
        <v>374</v>
      </c>
      <c r="AY440" s="85">
        <v>1.44</v>
      </c>
      <c r="AZ440" s="87">
        <v>0.36</v>
      </c>
      <c r="BA440" s="43">
        <v>1.7999999999999998</v>
      </c>
      <c r="BB440" s="85">
        <v>1.9439999999999997</v>
      </c>
      <c r="BC440" s="20" t="s">
        <v>12295</v>
      </c>
      <c r="BD440" s="84" t="s">
        <v>12206</v>
      </c>
      <c r="BE440" s="84"/>
      <c r="BF440" s="84"/>
      <c r="BG440" s="89"/>
      <c r="BH440" s="89"/>
      <c r="BI440" s="89"/>
      <c r="BJ440" s="89"/>
      <c r="BK440" s="89"/>
      <c r="BL440" s="89"/>
      <c r="BM440" s="89"/>
      <c r="BN440" s="89"/>
      <c r="BO440" s="89"/>
      <c r="BP440" s="89"/>
      <c r="BQ440" s="89"/>
      <c r="BR440" s="89"/>
      <c r="BS440" s="89"/>
      <c r="BT440" s="89"/>
      <c r="BU440" s="89"/>
      <c r="BV440" s="89"/>
      <c r="BW440" s="89"/>
      <c r="BX440" s="89"/>
      <c r="BY440" s="89"/>
      <c r="BZ440" s="89"/>
      <c r="CA440" s="89"/>
      <c r="CB440" s="89"/>
      <c r="CC440" s="89"/>
      <c r="CD440" s="89"/>
      <c r="CE440" s="89"/>
      <c r="CF440" s="89"/>
      <c r="CG440" s="89"/>
      <c r="CH440" s="89"/>
      <c r="CI440" s="89"/>
      <c r="CJ440" s="89"/>
      <c r="CK440" s="89"/>
      <c r="CL440" s="89"/>
      <c r="CM440" s="89"/>
      <c r="CN440" s="89"/>
      <c r="CO440" s="89"/>
      <c r="CP440" s="89"/>
      <c r="CQ440" s="89"/>
      <c r="CR440" s="89"/>
      <c r="CS440" s="89"/>
      <c r="CT440" s="89"/>
      <c r="CU440" s="89"/>
      <c r="CV440" s="89"/>
      <c r="CW440" s="89"/>
      <c r="CX440" s="89"/>
      <c r="CY440" s="89"/>
      <c r="CZ440" s="89"/>
      <c r="DA440" s="89"/>
      <c r="DB440" s="89"/>
      <c r="DC440" s="89"/>
      <c r="DD440" s="89"/>
      <c r="DE440" s="89"/>
      <c r="DF440" s="89"/>
      <c r="DG440" s="89"/>
      <c r="DH440" s="89"/>
      <c r="DI440" s="89"/>
      <c r="DJ440" s="89"/>
      <c r="DK440" s="89"/>
      <c r="DL440" s="89"/>
    </row>
    <row r="441" spans="1:116" s="20" customFormat="1" ht="30" customHeight="1">
      <c r="A441" s="93" t="s">
        <v>13480</v>
      </c>
      <c r="B441" s="5">
        <v>439</v>
      </c>
      <c r="C441" s="116">
        <v>5348</v>
      </c>
      <c r="D441" s="116"/>
      <c r="E441" s="168" t="s">
        <v>13529</v>
      </c>
      <c r="F441" s="3" t="s">
        <v>13530</v>
      </c>
      <c r="G441" s="3" t="s">
        <v>5512</v>
      </c>
      <c r="H441" s="3" t="s">
        <v>991</v>
      </c>
      <c r="I441" s="3" t="s">
        <v>1462</v>
      </c>
      <c r="J441" s="3" t="s">
        <v>13531</v>
      </c>
      <c r="K441" s="6"/>
      <c r="L441" s="3"/>
      <c r="M441" s="6">
        <v>10</v>
      </c>
      <c r="N441" s="3" t="s">
        <v>44</v>
      </c>
      <c r="O441" s="3" t="s">
        <v>13902</v>
      </c>
      <c r="P441" s="3" t="s">
        <v>13532</v>
      </c>
      <c r="Q441" s="3" t="s">
        <v>13533</v>
      </c>
      <c r="R441" s="160">
        <v>61.65</v>
      </c>
      <c r="S441" s="79">
        <v>66.27</v>
      </c>
      <c r="T441" s="81">
        <v>66.27</v>
      </c>
      <c r="U441" s="82">
        <v>67.59</v>
      </c>
      <c r="V441" s="79">
        <v>55.7</v>
      </c>
      <c r="W441" s="79">
        <v>99.51</v>
      </c>
      <c r="X441" s="79"/>
      <c r="Y441" s="79"/>
      <c r="Z441" s="79"/>
      <c r="AA441" s="79"/>
      <c r="AB441" s="79"/>
      <c r="AC441" s="79"/>
      <c r="AD441" s="79"/>
      <c r="AE441" s="83">
        <v>67.59</v>
      </c>
      <c r="AF441" s="84">
        <v>60.16</v>
      </c>
      <c r="AG441" s="84">
        <v>103.26</v>
      </c>
      <c r="AH441" s="84"/>
      <c r="AI441" s="84"/>
      <c r="AJ441" s="84"/>
      <c r="AK441" s="84"/>
      <c r="AL441" s="84"/>
      <c r="AM441" s="84"/>
      <c r="AN441" s="85"/>
      <c r="AO441" s="84"/>
      <c r="AP441" s="83"/>
      <c r="AQ441" s="84">
        <v>63.875</v>
      </c>
      <c r="AR441" s="84">
        <v>61.65</v>
      </c>
      <c r="AS441" s="84" t="e">
        <v>#NUM!</v>
      </c>
      <c r="AT441" s="84" t="e">
        <v>#REF!</v>
      </c>
      <c r="AU441" s="84">
        <v>71.240249999999989</v>
      </c>
      <c r="AV441" s="79" t="e">
        <v>#REF!</v>
      </c>
      <c r="AW441" s="86" t="s">
        <v>49</v>
      </c>
      <c r="AX441" s="84" t="s">
        <v>48</v>
      </c>
      <c r="AY441" s="85">
        <v>61.65</v>
      </c>
      <c r="AZ441" s="87">
        <v>7.3979999999999997</v>
      </c>
      <c r="BA441" s="43">
        <v>69.048000000000002</v>
      </c>
      <c r="BB441" s="85">
        <v>74.571840000000009</v>
      </c>
      <c r="BC441" s="20" t="s">
        <v>12295</v>
      </c>
      <c r="BD441" s="84" t="s">
        <v>12206</v>
      </c>
      <c r="BE441" s="84"/>
      <c r="BF441" s="84"/>
      <c r="BG441" s="89"/>
      <c r="BH441" s="89"/>
      <c r="BI441" s="89"/>
      <c r="BJ441" s="89"/>
      <c r="BK441" s="89"/>
      <c r="BL441" s="89"/>
      <c r="BM441" s="89"/>
      <c r="BN441" s="89"/>
      <c r="BO441" s="89"/>
      <c r="BP441" s="89"/>
      <c r="BQ441" s="89"/>
      <c r="BR441" s="89"/>
      <c r="BS441" s="89"/>
      <c r="BT441" s="89"/>
      <c r="BU441" s="89"/>
      <c r="BV441" s="89"/>
      <c r="BW441" s="89"/>
      <c r="BX441" s="89"/>
      <c r="BY441" s="89"/>
      <c r="BZ441" s="89"/>
      <c r="CA441" s="89"/>
      <c r="CB441" s="89"/>
      <c r="CC441" s="89"/>
      <c r="CD441" s="89"/>
      <c r="CE441" s="89"/>
      <c r="CF441" s="89"/>
      <c r="CG441" s="89"/>
      <c r="CH441" s="89"/>
      <c r="CI441" s="89"/>
      <c r="CJ441" s="89"/>
      <c r="CK441" s="89"/>
      <c r="CL441" s="89"/>
      <c r="CM441" s="89"/>
      <c r="CN441" s="89"/>
      <c r="CO441" s="89"/>
      <c r="CP441" s="89"/>
      <c r="CQ441" s="89"/>
      <c r="CR441" s="89"/>
      <c r="CS441" s="89"/>
      <c r="CT441" s="89"/>
      <c r="CU441" s="89"/>
      <c r="CV441" s="89"/>
      <c r="CW441" s="89"/>
      <c r="CX441" s="89"/>
      <c r="CY441" s="89"/>
      <c r="CZ441" s="89"/>
      <c r="DA441" s="89"/>
      <c r="DB441" s="89"/>
      <c r="DC441" s="89"/>
      <c r="DD441" s="89"/>
      <c r="DE441" s="89"/>
      <c r="DF441" s="89"/>
      <c r="DG441" s="89"/>
      <c r="DH441" s="89"/>
      <c r="DI441" s="89"/>
      <c r="DJ441" s="89"/>
      <c r="DK441" s="89"/>
      <c r="DL441" s="89"/>
    </row>
    <row r="442" spans="1:116" s="20" customFormat="1" ht="30" customHeight="1">
      <c r="A442" s="93" t="s">
        <v>13480</v>
      </c>
      <c r="B442" s="5">
        <v>440</v>
      </c>
      <c r="C442" s="116">
        <v>5349</v>
      </c>
      <c r="D442" s="116"/>
      <c r="E442" s="168" t="s">
        <v>13534</v>
      </c>
      <c r="F442" s="3" t="s">
        <v>13535</v>
      </c>
      <c r="G442" s="3" t="s">
        <v>5512</v>
      </c>
      <c r="H442" s="3" t="s">
        <v>201</v>
      </c>
      <c r="I442" s="3" t="s">
        <v>3622</v>
      </c>
      <c r="J442" s="3" t="s">
        <v>9256</v>
      </c>
      <c r="K442" s="6"/>
      <c r="L442" s="3"/>
      <c r="M442" s="6">
        <v>10</v>
      </c>
      <c r="N442" s="3" t="s">
        <v>44</v>
      </c>
      <c r="O442" s="3" t="s">
        <v>13902</v>
      </c>
      <c r="P442" s="3" t="s">
        <v>13505</v>
      </c>
      <c r="Q442" s="3" t="s">
        <v>13536</v>
      </c>
      <c r="R442" s="160">
        <v>42.6</v>
      </c>
      <c r="S442" s="79">
        <v>45.8</v>
      </c>
      <c r="T442" s="81" t="s">
        <v>54</v>
      </c>
      <c r="U442" s="82">
        <v>42.78</v>
      </c>
      <c r="V442" s="79">
        <v>42.41</v>
      </c>
      <c r="W442" s="79">
        <v>54.79</v>
      </c>
      <c r="X442" s="79"/>
      <c r="Y442" s="79"/>
      <c r="Z442" s="79"/>
      <c r="AA442" s="79"/>
      <c r="AB442" s="79"/>
      <c r="AC442" s="79"/>
      <c r="AD442" s="79"/>
      <c r="AE442" s="83">
        <v>42.78</v>
      </c>
      <c r="AF442" s="84">
        <v>45.85</v>
      </c>
      <c r="AG442" s="84">
        <v>57.11</v>
      </c>
      <c r="AH442" s="84"/>
      <c r="AI442" s="84"/>
      <c r="AJ442" s="84"/>
      <c r="AK442" s="84"/>
      <c r="AL442" s="84"/>
      <c r="AM442" s="84"/>
      <c r="AN442" s="85"/>
      <c r="AO442" s="84"/>
      <c r="AP442" s="83"/>
      <c r="AQ442" s="84">
        <v>44.314999999999998</v>
      </c>
      <c r="AR442" s="84">
        <v>42.6</v>
      </c>
      <c r="AS442" s="84" t="e">
        <v>#NUM!</v>
      </c>
      <c r="AT442" s="84" t="e">
        <v>#REF!</v>
      </c>
      <c r="AU442" s="84" t="e">
        <v>#VALUE!</v>
      </c>
      <c r="AV442" s="79" t="e">
        <v>#REF!</v>
      </c>
      <c r="AW442" s="86" t="s">
        <v>49</v>
      </c>
      <c r="AX442" s="84" t="s">
        <v>48</v>
      </c>
      <c r="AY442" s="85">
        <v>42.6</v>
      </c>
      <c r="AZ442" s="87">
        <v>7.2420000000000009</v>
      </c>
      <c r="BA442" s="43">
        <v>49.841999999999999</v>
      </c>
      <c r="BB442" s="85">
        <v>53.829360000000001</v>
      </c>
      <c r="BC442" s="20" t="s">
        <v>12295</v>
      </c>
      <c r="BD442" s="84" t="s">
        <v>12206</v>
      </c>
      <c r="BE442" s="84"/>
      <c r="BF442" s="84"/>
      <c r="BG442" s="89"/>
      <c r="BH442" s="89"/>
      <c r="BI442" s="89"/>
      <c r="BJ442" s="89"/>
      <c r="BK442" s="89"/>
      <c r="BL442" s="89"/>
      <c r="BM442" s="89"/>
      <c r="BN442" s="89"/>
      <c r="BO442" s="89"/>
      <c r="BP442" s="89"/>
      <c r="BQ442" s="89"/>
      <c r="BR442" s="89"/>
      <c r="BS442" s="89"/>
      <c r="BT442" s="89"/>
      <c r="BU442" s="89"/>
      <c r="BV442" s="89"/>
      <c r="BW442" s="89"/>
      <c r="BX442" s="89"/>
      <c r="BY442" s="89"/>
      <c r="BZ442" s="89"/>
      <c r="CA442" s="89"/>
      <c r="CB442" s="89"/>
      <c r="CC442" s="89"/>
      <c r="CD442" s="89"/>
      <c r="CE442" s="89"/>
      <c r="CF442" s="89"/>
      <c r="CG442" s="89"/>
      <c r="CH442" s="89"/>
      <c r="CI442" s="89"/>
      <c r="CJ442" s="89"/>
      <c r="CK442" s="89"/>
      <c r="CL442" s="89"/>
      <c r="CM442" s="89"/>
      <c r="CN442" s="89"/>
      <c r="CO442" s="89"/>
      <c r="CP442" s="89"/>
      <c r="CQ442" s="89"/>
      <c r="CR442" s="89"/>
      <c r="CS442" s="89"/>
      <c r="CT442" s="89"/>
      <c r="CU442" s="89"/>
      <c r="CV442" s="89"/>
      <c r="CW442" s="89"/>
      <c r="CX442" s="89"/>
      <c r="CY442" s="89"/>
      <c r="CZ442" s="89"/>
      <c r="DA442" s="89"/>
      <c r="DB442" s="89"/>
      <c r="DC442" s="89"/>
      <c r="DD442" s="89"/>
      <c r="DE442" s="89"/>
      <c r="DF442" s="89"/>
      <c r="DG442" s="89"/>
      <c r="DH442" s="89"/>
      <c r="DI442" s="89"/>
      <c r="DJ442" s="89"/>
      <c r="DK442" s="89"/>
      <c r="DL442" s="89"/>
    </row>
    <row r="443" spans="1:116" s="20" customFormat="1" ht="30" customHeight="1">
      <c r="A443" s="93" t="s">
        <v>13480</v>
      </c>
      <c r="B443" s="5">
        <v>441</v>
      </c>
      <c r="C443" s="116">
        <v>5384</v>
      </c>
      <c r="D443" s="116"/>
      <c r="E443" s="168" t="s">
        <v>13552</v>
      </c>
      <c r="F443" s="3" t="s">
        <v>13553</v>
      </c>
      <c r="G443" s="3" t="s">
        <v>3528</v>
      </c>
      <c r="H443" s="3" t="s">
        <v>9135</v>
      </c>
      <c r="I443" s="3" t="s">
        <v>389</v>
      </c>
      <c r="J443" s="3" t="s">
        <v>13554</v>
      </c>
      <c r="K443" s="6">
        <v>4</v>
      </c>
      <c r="L443" s="3" t="s">
        <v>79</v>
      </c>
      <c r="M443" s="6">
        <v>5</v>
      </c>
      <c r="N443" s="3" t="s">
        <v>44</v>
      </c>
      <c r="O443" s="3" t="s">
        <v>13902</v>
      </c>
      <c r="P443" s="3" t="s">
        <v>13488</v>
      </c>
      <c r="Q443" s="3" t="s">
        <v>13555</v>
      </c>
      <c r="R443" s="160">
        <v>15.76</v>
      </c>
      <c r="S443" s="79">
        <v>16.940000000000001</v>
      </c>
      <c r="T443" s="81" t="s">
        <v>54</v>
      </c>
      <c r="U443" s="82">
        <v>15.76</v>
      </c>
      <c r="V443" s="79"/>
      <c r="W443" s="79"/>
      <c r="X443" s="79"/>
      <c r="Y443" s="79"/>
      <c r="Z443" s="79"/>
      <c r="AA443" s="79"/>
      <c r="AB443" s="79"/>
      <c r="AC443" s="79"/>
      <c r="AD443" s="79"/>
      <c r="AE443" s="83">
        <v>15.76</v>
      </c>
      <c r="AF443" s="84"/>
      <c r="AG443" s="84"/>
      <c r="AH443" s="84"/>
      <c r="AI443" s="84"/>
      <c r="AJ443" s="84"/>
      <c r="AK443" s="84"/>
      <c r="AL443" s="84"/>
      <c r="AM443" s="84"/>
      <c r="AN443" s="85"/>
      <c r="AO443" s="84"/>
      <c r="AP443" s="83"/>
      <c r="AQ443" s="84" t="e">
        <v>#NUM!</v>
      </c>
      <c r="AR443" s="84" t="e">
        <v>#NUM!</v>
      </c>
      <c r="AS443" s="84" t="e">
        <v>#NUM!</v>
      </c>
      <c r="AT443" s="84" t="e">
        <v>#REF!</v>
      </c>
      <c r="AU443" s="84" t="e">
        <v>#VALUE!</v>
      </c>
      <c r="AV443" s="79" t="e">
        <v>#REF!</v>
      </c>
      <c r="AW443" s="86" t="s">
        <v>49</v>
      </c>
      <c r="AX443" s="84" t="s">
        <v>48</v>
      </c>
      <c r="AY443" s="85">
        <v>15.76</v>
      </c>
      <c r="AZ443" s="87">
        <v>2.6792000000000002</v>
      </c>
      <c r="BA443" s="43">
        <v>18.4392</v>
      </c>
      <c r="BB443" s="85">
        <v>19.914335999999999</v>
      </c>
      <c r="BC443" s="20" t="s">
        <v>12295</v>
      </c>
      <c r="BD443" s="84" t="s">
        <v>12206</v>
      </c>
      <c r="BE443" s="84"/>
      <c r="BF443" s="89"/>
      <c r="BG443" s="84"/>
      <c r="BH443" s="84"/>
      <c r="BI443" s="84"/>
      <c r="BJ443" s="84"/>
      <c r="BK443" s="84"/>
      <c r="BL443" s="84"/>
      <c r="BM443" s="84"/>
      <c r="BN443" s="84"/>
      <c r="BO443" s="84"/>
      <c r="BP443" s="84"/>
      <c r="BQ443" s="84"/>
      <c r="BR443" s="84"/>
      <c r="BS443" s="84"/>
      <c r="BT443" s="84"/>
      <c r="BU443" s="84"/>
      <c r="BV443" s="84"/>
      <c r="BW443" s="84"/>
      <c r="BX443" s="84"/>
      <c r="BY443" s="84"/>
      <c r="BZ443" s="84"/>
      <c r="CA443" s="84"/>
      <c r="CB443" s="84"/>
      <c r="CC443" s="84"/>
      <c r="CD443" s="84"/>
      <c r="CE443" s="84"/>
      <c r="CF443" s="84"/>
      <c r="CG443" s="84"/>
      <c r="CH443" s="84"/>
      <c r="CI443" s="84"/>
      <c r="CJ443" s="84"/>
      <c r="CK443" s="84"/>
      <c r="CL443" s="84"/>
      <c r="CM443" s="84"/>
      <c r="CN443" s="84"/>
      <c r="CO443" s="84"/>
      <c r="CP443" s="84"/>
      <c r="CQ443" s="84"/>
      <c r="CR443" s="84"/>
      <c r="CS443" s="84"/>
      <c r="CT443" s="84"/>
      <c r="CU443" s="84"/>
      <c r="CV443" s="84"/>
      <c r="CW443" s="84"/>
      <c r="CX443" s="84"/>
      <c r="CY443" s="84"/>
      <c r="CZ443" s="84"/>
      <c r="DA443" s="84"/>
      <c r="DB443" s="84"/>
      <c r="DC443" s="84"/>
      <c r="DD443" s="84"/>
      <c r="DE443" s="84"/>
      <c r="DF443" s="84"/>
      <c r="DG443" s="84"/>
      <c r="DH443" s="84"/>
      <c r="DI443" s="84"/>
      <c r="DJ443" s="84"/>
      <c r="DK443" s="84"/>
      <c r="DL443" s="84"/>
    </row>
    <row r="444" spans="1:116" s="20" customFormat="1" ht="30" customHeight="1">
      <c r="A444" s="93" t="s">
        <v>13480</v>
      </c>
      <c r="B444" s="5">
        <v>442</v>
      </c>
      <c r="C444" s="116">
        <v>5383</v>
      </c>
      <c r="D444" s="116"/>
      <c r="E444" s="168" t="s">
        <v>13579</v>
      </c>
      <c r="F444" s="3" t="s">
        <v>13580</v>
      </c>
      <c r="G444" s="3" t="s">
        <v>92</v>
      </c>
      <c r="H444" s="3" t="s">
        <v>5476</v>
      </c>
      <c r="I444" s="3" t="s">
        <v>3622</v>
      </c>
      <c r="J444" s="3" t="s">
        <v>4682</v>
      </c>
      <c r="K444" s="6"/>
      <c r="L444" s="3"/>
      <c r="M444" s="6">
        <v>1</v>
      </c>
      <c r="N444" s="3" t="s">
        <v>44</v>
      </c>
      <c r="O444" s="3" t="s">
        <v>13902</v>
      </c>
      <c r="P444" s="3" t="s">
        <v>13581</v>
      </c>
      <c r="Q444" s="3" t="s">
        <v>13582</v>
      </c>
      <c r="R444" s="160">
        <v>3.24</v>
      </c>
      <c r="S444" s="79">
        <v>3.24</v>
      </c>
      <c r="T444" s="81">
        <v>6.12</v>
      </c>
      <c r="U444" s="82"/>
      <c r="V444" s="79"/>
      <c r="W444" s="79"/>
      <c r="X444" s="79"/>
      <c r="Y444" s="79"/>
      <c r="Z444" s="79"/>
      <c r="AA444" s="79"/>
      <c r="AB444" s="79"/>
      <c r="AC444" s="79"/>
      <c r="AD444" s="79"/>
      <c r="AE444" s="83">
        <v>5.69</v>
      </c>
      <c r="AF444" s="84"/>
      <c r="AG444" s="84"/>
      <c r="AH444" s="84"/>
      <c r="AI444" s="84"/>
      <c r="AJ444" s="84"/>
      <c r="AK444" s="84"/>
      <c r="AL444" s="84"/>
      <c r="AM444" s="84"/>
      <c r="AN444" s="85"/>
      <c r="AO444" s="84"/>
      <c r="AP444" s="83"/>
      <c r="AQ444" s="84" t="e">
        <v>#NUM!</v>
      </c>
      <c r="AR444" s="84" t="e">
        <v>#NUM!</v>
      </c>
      <c r="AS444" s="84" t="e">
        <v>#NUM!</v>
      </c>
      <c r="AT444" s="84" t="e">
        <v>#REF!</v>
      </c>
      <c r="AU444" s="84">
        <v>6.5789999999999997</v>
      </c>
      <c r="AV444" s="79" t="e">
        <v>#REF!</v>
      </c>
      <c r="AW444" s="86" t="s">
        <v>49</v>
      </c>
      <c r="AX444" s="84" t="s">
        <v>48</v>
      </c>
      <c r="AY444" s="85">
        <v>3.24</v>
      </c>
      <c r="AZ444" s="87">
        <v>0.81</v>
      </c>
      <c r="BA444" s="43">
        <v>4.0500000000000007</v>
      </c>
      <c r="BB444" s="85">
        <v>4.3740000000000006</v>
      </c>
      <c r="BC444" s="20" t="s">
        <v>12295</v>
      </c>
      <c r="BD444" s="84" t="s">
        <v>12206</v>
      </c>
      <c r="BE444" s="84"/>
      <c r="BF444" s="84"/>
      <c r="BG444" s="84"/>
      <c r="BH444" s="84"/>
      <c r="BI444" s="84"/>
      <c r="BJ444" s="84"/>
      <c r="BK444" s="84"/>
      <c r="BL444" s="84"/>
      <c r="BM444" s="84"/>
      <c r="BN444" s="84"/>
      <c r="BO444" s="84"/>
      <c r="BP444" s="84"/>
      <c r="BQ444" s="84"/>
      <c r="BR444" s="84"/>
      <c r="BS444" s="84"/>
      <c r="BT444" s="84"/>
      <c r="BU444" s="84"/>
      <c r="BV444" s="84"/>
      <c r="BW444" s="84"/>
      <c r="BX444" s="84"/>
      <c r="BY444" s="84"/>
      <c r="BZ444" s="84"/>
      <c r="CA444" s="84"/>
      <c r="CB444" s="84"/>
      <c r="CC444" s="84"/>
      <c r="CD444" s="84"/>
      <c r="CE444" s="84"/>
      <c r="CF444" s="84"/>
      <c r="CG444" s="84"/>
      <c r="CH444" s="84"/>
      <c r="CI444" s="84"/>
      <c r="CJ444" s="84"/>
      <c r="CK444" s="84"/>
      <c r="CL444" s="84"/>
      <c r="CM444" s="84"/>
      <c r="CN444" s="84"/>
      <c r="CO444" s="84"/>
      <c r="CP444" s="84"/>
      <c r="CQ444" s="84"/>
      <c r="CR444" s="84"/>
      <c r="CS444" s="84"/>
      <c r="CT444" s="84"/>
      <c r="CU444" s="84"/>
      <c r="CV444" s="84"/>
      <c r="CW444" s="84"/>
      <c r="CX444" s="84"/>
      <c r="CY444" s="84"/>
      <c r="CZ444" s="84"/>
      <c r="DA444" s="84"/>
      <c r="DB444" s="84"/>
      <c r="DC444" s="84"/>
      <c r="DD444" s="84"/>
      <c r="DE444" s="84"/>
      <c r="DF444" s="84"/>
      <c r="DG444" s="84"/>
      <c r="DH444" s="84"/>
      <c r="DI444" s="84"/>
      <c r="DJ444" s="84"/>
      <c r="DK444" s="84"/>
      <c r="DL444" s="84"/>
    </row>
    <row r="445" spans="1:116" s="20" customFormat="1" ht="30" customHeight="1">
      <c r="A445" s="93" t="s">
        <v>13480</v>
      </c>
      <c r="B445" s="5">
        <v>443</v>
      </c>
      <c r="C445" s="116">
        <v>5503</v>
      </c>
      <c r="D445" s="116"/>
      <c r="E445" s="168" t="s">
        <v>13494</v>
      </c>
      <c r="F445" s="3" t="s">
        <v>13495</v>
      </c>
      <c r="G445" s="3" t="s">
        <v>9453</v>
      </c>
      <c r="H445" s="3" t="s">
        <v>9454</v>
      </c>
      <c r="I445" s="3" t="s">
        <v>123</v>
      </c>
      <c r="J445" s="3" t="s">
        <v>124</v>
      </c>
      <c r="K445" s="6"/>
      <c r="L445" s="3"/>
      <c r="M445" s="6">
        <v>1</v>
      </c>
      <c r="N445" s="3" t="s">
        <v>44</v>
      </c>
      <c r="O445" s="3" t="s">
        <v>13902</v>
      </c>
      <c r="P445" s="3" t="s">
        <v>13488</v>
      </c>
      <c r="Q445" s="3" t="s">
        <v>13496</v>
      </c>
      <c r="R445" s="160">
        <v>4.9000000000000004</v>
      </c>
      <c r="S445" s="79">
        <v>5.27</v>
      </c>
      <c r="T445" s="81">
        <v>5.27</v>
      </c>
      <c r="U445" s="82">
        <v>4.9000000000000004</v>
      </c>
      <c r="V445" s="79"/>
      <c r="W445" s="79"/>
      <c r="X445" s="79"/>
      <c r="Y445" s="79"/>
      <c r="Z445" s="79"/>
      <c r="AA445" s="79"/>
      <c r="AB445" s="79"/>
      <c r="AC445" s="79"/>
      <c r="AD445" s="79"/>
      <c r="AE445" s="83">
        <v>4.9000000000000004</v>
      </c>
      <c r="AF445" s="84"/>
      <c r="AG445" s="84"/>
      <c r="AH445" s="84"/>
      <c r="AI445" s="84"/>
      <c r="AJ445" s="84"/>
      <c r="AK445" s="84"/>
      <c r="AL445" s="84"/>
      <c r="AM445" s="84"/>
      <c r="AN445" s="85"/>
      <c r="AO445" s="84"/>
      <c r="AP445" s="83"/>
      <c r="AQ445" s="84" t="e">
        <v>#NUM!</v>
      </c>
      <c r="AR445" s="84" t="e">
        <v>#NUM!</v>
      </c>
      <c r="AS445" s="84" t="e">
        <v>#NUM!</v>
      </c>
      <c r="AT445" s="84" t="e">
        <v>#REF!</v>
      </c>
      <c r="AU445" s="84">
        <v>5.6652499999999995</v>
      </c>
      <c r="AV445" s="79" t="e">
        <v>#REF!</v>
      </c>
      <c r="AW445" s="86" t="s">
        <v>49</v>
      </c>
      <c r="AX445" s="84" t="s">
        <v>48</v>
      </c>
      <c r="AY445" s="85">
        <v>4.9000000000000004</v>
      </c>
      <c r="AZ445" s="87">
        <v>1.2250000000000001</v>
      </c>
      <c r="BA445" s="43">
        <v>6.125</v>
      </c>
      <c r="BB445" s="85">
        <v>6.6150000000000002</v>
      </c>
      <c r="BC445" s="20" t="s">
        <v>12295</v>
      </c>
      <c r="BD445" s="84" t="s">
        <v>12206</v>
      </c>
      <c r="BE445" s="84"/>
      <c r="BF445" s="84"/>
      <c r="BG445" s="84"/>
      <c r="BH445" s="84"/>
      <c r="BI445" s="84"/>
      <c r="BJ445" s="84"/>
      <c r="BK445" s="84"/>
      <c r="BL445" s="84"/>
      <c r="BM445" s="84"/>
      <c r="BN445" s="84"/>
      <c r="BO445" s="84"/>
      <c r="BP445" s="84"/>
      <c r="BQ445" s="84"/>
      <c r="BR445" s="84"/>
      <c r="BS445" s="84"/>
      <c r="BT445" s="84"/>
      <c r="BU445" s="84"/>
      <c r="BV445" s="84"/>
      <c r="BW445" s="84"/>
      <c r="BX445" s="84"/>
      <c r="BY445" s="84"/>
      <c r="BZ445" s="84"/>
      <c r="CA445" s="84"/>
      <c r="CB445" s="84"/>
      <c r="CC445" s="84"/>
      <c r="CD445" s="84"/>
      <c r="CE445" s="84"/>
      <c r="CF445" s="84"/>
      <c r="CG445" s="84"/>
      <c r="CH445" s="84"/>
      <c r="CI445" s="84"/>
      <c r="CJ445" s="84"/>
      <c r="CK445" s="84"/>
      <c r="CL445" s="84"/>
      <c r="CM445" s="84"/>
      <c r="CN445" s="84"/>
      <c r="CO445" s="84"/>
      <c r="CP445" s="84"/>
      <c r="CQ445" s="84"/>
      <c r="CR445" s="84"/>
      <c r="CS445" s="84"/>
      <c r="CT445" s="84"/>
      <c r="CU445" s="84"/>
      <c r="CV445" s="84"/>
      <c r="CW445" s="84"/>
      <c r="CX445" s="84"/>
      <c r="CY445" s="84"/>
      <c r="CZ445" s="84"/>
      <c r="DA445" s="84"/>
      <c r="DB445" s="84"/>
      <c r="DC445" s="84"/>
      <c r="DD445" s="84"/>
      <c r="DE445" s="84"/>
      <c r="DF445" s="84"/>
      <c r="DG445" s="84"/>
      <c r="DH445" s="84"/>
      <c r="DI445" s="84"/>
      <c r="DJ445" s="84"/>
      <c r="DK445" s="84"/>
      <c r="DL445" s="84"/>
    </row>
    <row r="446" spans="1:116" s="20" customFormat="1" ht="30" customHeight="1">
      <c r="A446" s="93" t="s">
        <v>13480</v>
      </c>
      <c r="B446" s="5">
        <v>444</v>
      </c>
      <c r="C446" s="116">
        <v>5791</v>
      </c>
      <c r="D446" s="116"/>
      <c r="E446" s="168" t="s">
        <v>13507</v>
      </c>
      <c r="F446" s="3" t="s">
        <v>13508</v>
      </c>
      <c r="G446" s="3" t="s">
        <v>3167</v>
      </c>
      <c r="H446" s="3" t="s">
        <v>13509</v>
      </c>
      <c r="I446" s="3" t="s">
        <v>389</v>
      </c>
      <c r="J446" s="3" t="s">
        <v>4229</v>
      </c>
      <c r="K446" s="6"/>
      <c r="L446" s="3"/>
      <c r="M446" s="6">
        <v>6</v>
      </c>
      <c r="N446" s="3" t="s">
        <v>44</v>
      </c>
      <c r="O446" s="3" t="s">
        <v>13902</v>
      </c>
      <c r="P446" s="3" t="s">
        <v>13510</v>
      </c>
      <c r="Q446" s="3" t="s">
        <v>13511</v>
      </c>
      <c r="R446" s="160">
        <v>3.33</v>
      </c>
      <c r="S446" s="79">
        <v>3.58</v>
      </c>
      <c r="T446" s="81">
        <v>1.43</v>
      </c>
      <c r="U446" s="82">
        <v>3.17</v>
      </c>
      <c r="V446" s="79">
        <v>3.5</v>
      </c>
      <c r="W446" s="79"/>
      <c r="X446" s="79"/>
      <c r="Y446" s="79"/>
      <c r="Z446" s="79"/>
      <c r="AA446" s="79"/>
      <c r="AB446" s="79"/>
      <c r="AC446" s="79"/>
      <c r="AD446" s="79"/>
      <c r="AE446" s="83">
        <v>3.17</v>
      </c>
      <c r="AF446" s="84">
        <v>3.46</v>
      </c>
      <c r="AG446" s="84"/>
      <c r="AH446" s="84"/>
      <c r="AI446" s="84"/>
      <c r="AJ446" s="84"/>
      <c r="AK446" s="84"/>
      <c r="AL446" s="84"/>
      <c r="AM446" s="84"/>
      <c r="AN446" s="85"/>
      <c r="AO446" s="84"/>
      <c r="AP446" s="83"/>
      <c r="AQ446" s="84">
        <v>3.3149999999999999</v>
      </c>
      <c r="AR446" s="84" t="s">
        <v>601</v>
      </c>
      <c r="AS446" s="84" t="e">
        <v>#NUM!</v>
      </c>
      <c r="AT446" s="84" t="e">
        <v>#REF!</v>
      </c>
      <c r="AU446" s="84">
        <v>1.5372499999999998</v>
      </c>
      <c r="AV446" s="79" t="e">
        <v>#REF!</v>
      </c>
      <c r="AW446" s="84" t="s">
        <v>71</v>
      </c>
      <c r="AX446" s="84" t="s">
        <v>72</v>
      </c>
      <c r="AY446" s="85">
        <v>1.5369999999999999</v>
      </c>
      <c r="AZ446" s="87">
        <v>0.38424999999999998</v>
      </c>
      <c r="BA446" s="43">
        <v>1.9212499999999999</v>
      </c>
      <c r="BB446" s="85">
        <v>2.0749499999999999</v>
      </c>
      <c r="BC446" s="20" t="s">
        <v>12295</v>
      </c>
      <c r="BD446" s="84" t="s">
        <v>12206</v>
      </c>
      <c r="BE446" s="84"/>
      <c r="BF446" s="84"/>
      <c r="BG446" s="84"/>
      <c r="BH446" s="84"/>
      <c r="BI446" s="84"/>
      <c r="BJ446" s="84"/>
      <c r="BK446" s="84"/>
      <c r="BL446" s="84"/>
      <c r="BM446" s="84"/>
      <c r="BN446" s="84"/>
      <c r="BO446" s="84"/>
      <c r="BP446" s="84"/>
      <c r="BQ446" s="84"/>
      <c r="BR446" s="84"/>
      <c r="BS446" s="84"/>
      <c r="BT446" s="84"/>
      <c r="BU446" s="84"/>
      <c r="BV446" s="84"/>
      <c r="BW446" s="84"/>
      <c r="BX446" s="84"/>
      <c r="BY446" s="84"/>
      <c r="BZ446" s="84"/>
      <c r="CA446" s="84"/>
      <c r="CB446" s="84"/>
      <c r="CC446" s="84"/>
      <c r="CD446" s="84"/>
      <c r="CE446" s="84"/>
      <c r="CF446" s="84"/>
      <c r="CG446" s="84"/>
      <c r="CH446" s="84"/>
      <c r="CI446" s="84"/>
      <c r="CJ446" s="84"/>
      <c r="CK446" s="84"/>
      <c r="CL446" s="84"/>
      <c r="CM446" s="84"/>
      <c r="CN446" s="84"/>
      <c r="CO446" s="84"/>
      <c r="CP446" s="84"/>
      <c r="CQ446" s="84"/>
      <c r="CR446" s="84"/>
      <c r="CS446" s="84"/>
      <c r="CT446" s="84"/>
      <c r="CU446" s="84"/>
      <c r="CV446" s="84"/>
      <c r="CW446" s="84"/>
      <c r="CX446" s="84"/>
      <c r="CY446" s="84"/>
      <c r="CZ446" s="84"/>
      <c r="DA446" s="84"/>
      <c r="DB446" s="84"/>
      <c r="DC446" s="84"/>
      <c r="DD446" s="84"/>
      <c r="DE446" s="84"/>
      <c r="DF446" s="84"/>
      <c r="DG446" s="84"/>
      <c r="DH446" s="84"/>
      <c r="DI446" s="84"/>
      <c r="DJ446" s="84"/>
      <c r="DK446" s="84"/>
      <c r="DL446" s="84"/>
    </row>
    <row r="447" spans="1:116" s="20" customFormat="1" ht="30" customHeight="1">
      <c r="A447" s="93" t="s">
        <v>13480</v>
      </c>
      <c r="B447" s="5">
        <v>445</v>
      </c>
      <c r="C447" s="116">
        <v>6940</v>
      </c>
      <c r="D447" s="116"/>
      <c r="E447" s="168" t="s">
        <v>13490</v>
      </c>
      <c r="F447" s="3" t="s">
        <v>13491</v>
      </c>
      <c r="G447" s="3" t="s">
        <v>805</v>
      </c>
      <c r="H447" s="3" t="s">
        <v>5488</v>
      </c>
      <c r="I447" s="3" t="s">
        <v>1940</v>
      </c>
      <c r="J447" s="3" t="s">
        <v>13492</v>
      </c>
      <c r="K447" s="6"/>
      <c r="L447" s="3"/>
      <c r="M447" s="6">
        <v>1</v>
      </c>
      <c r="N447" s="3" t="s">
        <v>44</v>
      </c>
      <c r="O447" s="3" t="s">
        <v>13902</v>
      </c>
      <c r="P447" s="3" t="s">
        <v>13488</v>
      </c>
      <c r="Q447" s="3" t="s">
        <v>13493</v>
      </c>
      <c r="R447" s="160">
        <v>4.6100000000000003</v>
      </c>
      <c r="S447" s="79">
        <v>4.96</v>
      </c>
      <c r="T447" s="81" t="s">
        <v>54</v>
      </c>
      <c r="U447" s="82">
        <v>5.94</v>
      </c>
      <c r="V447" s="79">
        <v>3.28</v>
      </c>
      <c r="W447" s="79"/>
      <c r="X447" s="79"/>
      <c r="Y447" s="79"/>
      <c r="Z447" s="79"/>
      <c r="AA447" s="79"/>
      <c r="AB447" s="79"/>
      <c r="AC447" s="79"/>
      <c r="AD447" s="79"/>
      <c r="AE447" s="83">
        <v>5.94</v>
      </c>
      <c r="AF447" s="84"/>
      <c r="AG447" s="84"/>
      <c r="AH447" s="84"/>
      <c r="AI447" s="84"/>
      <c r="AJ447" s="84"/>
      <c r="AK447" s="84"/>
      <c r="AL447" s="84"/>
      <c r="AM447" s="84"/>
      <c r="AN447" s="85"/>
      <c r="AO447" s="84"/>
      <c r="AP447" s="83"/>
      <c r="AQ447" s="84" t="e">
        <v>#NUM!</v>
      </c>
      <c r="AR447" s="84" t="e">
        <v>#NUM!</v>
      </c>
      <c r="AS447" s="84" t="e">
        <v>#NUM!</v>
      </c>
      <c r="AT447" s="84" t="e">
        <v>#REF!</v>
      </c>
      <c r="AU447" s="84" t="e">
        <v>#VALUE!</v>
      </c>
      <c r="AV447" s="79" t="e">
        <v>#REF!</v>
      </c>
      <c r="AW447" s="86" t="s">
        <v>49</v>
      </c>
      <c r="AX447" s="84" t="s">
        <v>48</v>
      </c>
      <c r="AY447" s="85">
        <v>4.6100000000000003</v>
      </c>
      <c r="AZ447" s="87">
        <v>1.1525000000000001</v>
      </c>
      <c r="BA447" s="43">
        <v>5.7625000000000002</v>
      </c>
      <c r="BB447" s="85">
        <v>6.2235000000000005</v>
      </c>
      <c r="BC447" s="20" t="s">
        <v>12295</v>
      </c>
      <c r="BD447" s="84" t="s">
        <v>12206</v>
      </c>
      <c r="BE447" s="84"/>
      <c r="BF447" s="84"/>
      <c r="BG447" s="84"/>
      <c r="BH447" s="84"/>
      <c r="BI447" s="84"/>
      <c r="BJ447" s="84"/>
      <c r="BK447" s="84"/>
      <c r="BL447" s="84"/>
      <c r="BM447" s="84"/>
      <c r="BN447" s="84"/>
      <c r="BO447" s="84"/>
      <c r="BP447" s="84"/>
      <c r="BQ447" s="84"/>
      <c r="BR447" s="84"/>
      <c r="BS447" s="84"/>
      <c r="BT447" s="84"/>
      <c r="BU447" s="84"/>
      <c r="BV447" s="84"/>
      <c r="BW447" s="84"/>
      <c r="BX447" s="84"/>
      <c r="BY447" s="84"/>
      <c r="BZ447" s="84"/>
      <c r="CA447" s="84"/>
      <c r="CB447" s="84"/>
      <c r="CC447" s="84"/>
      <c r="CD447" s="84"/>
      <c r="CE447" s="84"/>
      <c r="CF447" s="84"/>
      <c r="CG447" s="84"/>
      <c r="CH447" s="84"/>
      <c r="CI447" s="84"/>
      <c r="CJ447" s="84"/>
      <c r="CK447" s="84"/>
      <c r="CL447" s="84"/>
      <c r="CM447" s="84"/>
      <c r="CN447" s="84"/>
      <c r="CO447" s="84"/>
      <c r="CP447" s="84"/>
      <c r="CQ447" s="84"/>
      <c r="CR447" s="84"/>
      <c r="CS447" s="84"/>
      <c r="CT447" s="84"/>
      <c r="CU447" s="84"/>
      <c r="CV447" s="84"/>
      <c r="CW447" s="84"/>
      <c r="CX447" s="84"/>
      <c r="CY447" s="84"/>
      <c r="CZ447" s="84"/>
      <c r="DA447" s="84"/>
      <c r="DB447" s="84"/>
      <c r="DC447" s="84"/>
      <c r="DD447" s="84"/>
      <c r="DE447" s="84"/>
      <c r="DF447" s="84"/>
      <c r="DG447" s="84"/>
      <c r="DH447" s="84"/>
      <c r="DI447" s="84"/>
      <c r="DJ447" s="84"/>
      <c r="DK447" s="84"/>
      <c r="DL447" s="84"/>
    </row>
    <row r="448" spans="1:116" s="20" customFormat="1" ht="30" customHeight="1">
      <c r="A448" s="111" t="s">
        <v>14979</v>
      </c>
      <c r="B448" s="5">
        <v>446</v>
      </c>
      <c r="C448" s="179"/>
      <c r="D448" s="179"/>
      <c r="E448" s="172" t="s">
        <v>13544</v>
      </c>
      <c r="F448" s="3" t="s">
        <v>13545</v>
      </c>
      <c r="G448" s="3" t="s">
        <v>5500</v>
      </c>
      <c r="H448" s="3" t="s">
        <v>13546</v>
      </c>
      <c r="I448" s="3" t="s">
        <v>3622</v>
      </c>
      <c r="J448" s="3" t="s">
        <v>4682</v>
      </c>
      <c r="K448" s="6"/>
      <c r="L448" s="3"/>
      <c r="M448" s="6">
        <v>1</v>
      </c>
      <c r="N448" s="3" t="s">
        <v>44</v>
      </c>
      <c r="O448" s="3" t="s">
        <v>14980</v>
      </c>
      <c r="P448" s="3"/>
      <c r="Q448" s="3" t="s">
        <v>13547</v>
      </c>
      <c r="R448" s="194">
        <v>42.07</v>
      </c>
      <c r="S448" s="197">
        <v>4.5199999999999996</v>
      </c>
      <c r="T448" s="234" t="s">
        <v>54</v>
      </c>
      <c r="U448" s="204">
        <v>42.25</v>
      </c>
      <c r="V448" s="197">
        <v>41.89</v>
      </c>
      <c r="W448" s="79"/>
      <c r="X448" s="79"/>
      <c r="Y448" s="79"/>
      <c r="Z448" s="79"/>
      <c r="AA448" s="79"/>
      <c r="AB448" s="79"/>
      <c r="AC448" s="79"/>
      <c r="AD448" s="83">
        <v>4.2300000000000004</v>
      </c>
      <c r="AE448" s="84">
        <v>4.5250000000000004</v>
      </c>
      <c r="AF448" s="84"/>
      <c r="AG448" s="84"/>
      <c r="AH448" s="84"/>
      <c r="AI448" s="84"/>
      <c r="AJ448" s="84"/>
      <c r="AK448" s="84"/>
      <c r="AL448" s="84"/>
      <c r="AM448" s="84"/>
      <c r="AN448" s="85"/>
      <c r="AO448" s="84"/>
      <c r="AP448" s="83"/>
      <c r="AQ448" s="84">
        <v>4.3775000000000004</v>
      </c>
      <c r="AR448" s="84" t="s">
        <v>601</v>
      </c>
      <c r="AS448" s="84" t="e">
        <v>#NUM!</v>
      </c>
      <c r="AT448" s="84" t="e">
        <v>#REF!</v>
      </c>
      <c r="AU448" s="84" t="e">
        <v>#VALUE!</v>
      </c>
      <c r="AV448" s="79" t="e">
        <v>#REF!</v>
      </c>
      <c r="AW448" s="84" t="s">
        <v>994</v>
      </c>
      <c r="AX448" s="84" t="s">
        <v>208</v>
      </c>
      <c r="AY448" s="85">
        <v>4.3775000000000004</v>
      </c>
      <c r="AZ448" s="87">
        <v>1.0943750000000001</v>
      </c>
      <c r="BA448" s="43">
        <v>5.4718750000000007</v>
      </c>
      <c r="BB448" s="85">
        <v>5.909625000000001</v>
      </c>
      <c r="BC448" s="20" t="s">
        <v>12295</v>
      </c>
      <c r="BD448" s="84" t="s">
        <v>1028</v>
      </c>
      <c r="BE448" s="84"/>
      <c r="BF448" s="84"/>
      <c r="BG448" s="84"/>
      <c r="BH448" s="84"/>
      <c r="BI448" s="84"/>
      <c r="BJ448" s="84"/>
      <c r="BK448" s="84"/>
      <c r="BL448" s="84"/>
      <c r="BM448" s="84"/>
      <c r="BN448" s="84"/>
      <c r="BO448" s="84"/>
      <c r="BP448" s="84"/>
      <c r="BQ448" s="84"/>
      <c r="BR448" s="84"/>
      <c r="BS448" s="84"/>
      <c r="BT448" s="84"/>
      <c r="BU448" s="84"/>
      <c r="BV448" s="84"/>
      <c r="BW448" s="84"/>
      <c r="BX448" s="84"/>
      <c r="BY448" s="84"/>
      <c r="BZ448" s="84"/>
      <c r="CA448" s="84"/>
      <c r="CB448" s="84"/>
      <c r="CC448" s="84"/>
      <c r="CD448" s="84"/>
      <c r="CE448" s="84"/>
      <c r="CF448" s="84"/>
      <c r="CG448" s="84"/>
      <c r="CH448" s="84"/>
      <c r="CI448" s="84"/>
      <c r="CJ448" s="84"/>
      <c r="CK448" s="84"/>
      <c r="CL448" s="84"/>
      <c r="CM448" s="84"/>
      <c r="CN448" s="84"/>
      <c r="CO448" s="84"/>
      <c r="CP448" s="84"/>
      <c r="CQ448" s="84"/>
      <c r="CR448" s="84"/>
      <c r="CS448" s="84"/>
      <c r="CT448" s="84"/>
      <c r="CU448" s="84"/>
      <c r="CV448" s="84"/>
      <c r="CW448" s="84"/>
      <c r="CX448" s="84"/>
      <c r="CY448" s="84"/>
      <c r="CZ448" s="84"/>
      <c r="DA448" s="84"/>
      <c r="DB448" s="84"/>
      <c r="DC448" s="84"/>
      <c r="DD448" s="84"/>
      <c r="DE448" s="84"/>
      <c r="DF448" s="84"/>
      <c r="DG448" s="84"/>
      <c r="DH448" s="84"/>
      <c r="DI448" s="84"/>
      <c r="DJ448" s="84"/>
      <c r="DK448" s="84"/>
      <c r="DL448" s="84"/>
    </row>
    <row r="449" spans="1:116" s="20" customFormat="1" ht="30" customHeight="1">
      <c r="A449" s="7" t="s">
        <v>1505</v>
      </c>
      <c r="B449" s="5">
        <v>447</v>
      </c>
      <c r="C449" s="10"/>
      <c r="D449" s="10"/>
      <c r="E449" s="8" t="s">
        <v>1506</v>
      </c>
      <c r="F449" s="8" t="s">
        <v>1507</v>
      </c>
      <c r="G449" s="8" t="s">
        <v>1508</v>
      </c>
      <c r="H449" s="7" t="s">
        <v>1509</v>
      </c>
      <c r="I449" s="8" t="s">
        <v>1510</v>
      </c>
      <c r="J449" s="8" t="s">
        <v>1511</v>
      </c>
      <c r="K449" s="9"/>
      <c r="L449" s="8"/>
      <c r="M449" s="10">
        <v>6</v>
      </c>
      <c r="N449" s="8" t="s">
        <v>44</v>
      </c>
      <c r="O449" s="8" t="s">
        <v>1428</v>
      </c>
      <c r="P449" s="8" t="s">
        <v>1429</v>
      </c>
      <c r="Q449" s="8" t="s">
        <v>1512</v>
      </c>
      <c r="R449" s="156">
        <v>3.2</v>
      </c>
      <c r="S449" s="22">
        <v>3.5</v>
      </c>
      <c r="T449" s="23">
        <v>3.5</v>
      </c>
      <c r="U449" s="1" t="s">
        <v>54</v>
      </c>
      <c r="V449" s="21">
        <v>3.2</v>
      </c>
      <c r="W449" s="22"/>
      <c r="X449" s="22"/>
      <c r="Y449" s="22"/>
      <c r="Z449" s="22"/>
      <c r="AA449" s="22"/>
      <c r="AB449" s="22"/>
      <c r="AC449" s="22"/>
      <c r="AD449" s="22"/>
      <c r="AE449" s="24"/>
      <c r="AN449" s="25"/>
      <c r="AP449" s="24"/>
      <c r="AQ449" s="20" t="e">
        <f>AVERAGE(SMALL(AE449:AI449,1),SMALL(AE449:AI449,2))</f>
        <v>#NUM!</v>
      </c>
      <c r="AR449" s="20" t="e">
        <f>IF(R449 &lt;=( AVERAGE(SMALL(AE449:AI449,1),SMALL(AE449:AI449,2))), R449, "")</f>
        <v>#NUM!</v>
      </c>
      <c r="AS449" s="20" t="e">
        <f>AVERAGE(SMALL(AJ449:AM449,1),SMALL(AJ449:AM449,2))</f>
        <v>#NUM!</v>
      </c>
      <c r="AT449" s="20">
        <f>T449*1.075</f>
        <v>3.7624999999999997</v>
      </c>
      <c r="AU449" s="20" t="e">
        <f>U449*1.075</f>
        <v>#VALUE!</v>
      </c>
      <c r="AV449" s="22" t="e">
        <f>MIN(AN449,AT449,AU449)</f>
        <v>#VALUE!</v>
      </c>
      <c r="AW449" s="26" t="s">
        <v>49</v>
      </c>
      <c r="AX449" s="20" t="s">
        <v>48</v>
      </c>
      <c r="AY449" s="25">
        <v>3.2</v>
      </c>
      <c r="AZ449" s="27">
        <f>IF(AND(AY449&gt;0,AY449&lt;=10),AY449*0.25,IF(AND(AY449&gt;10,AY449&lt;=50),AY449*0.17,IF(AND(AY449&gt;10,AY449&lt;=100),AY449*0.12,IF(AY449&gt;100,AY449*0.1))))</f>
        <v>0.8</v>
      </c>
      <c r="BA449" s="3">
        <f>AZ449+AY449</f>
        <v>4</v>
      </c>
      <c r="BB449" s="25">
        <f>BA449+BA449*0.08</f>
        <v>4.32</v>
      </c>
      <c r="BC449" s="20" t="s">
        <v>12295</v>
      </c>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c r="DE449" s="19"/>
      <c r="DF449" s="19"/>
      <c r="DG449" s="19"/>
      <c r="DH449" s="19"/>
      <c r="DI449" s="19"/>
      <c r="DJ449" s="19"/>
      <c r="DK449" s="19"/>
      <c r="DL449" s="19"/>
    </row>
    <row r="450" spans="1:116" s="20" customFormat="1" ht="30" customHeight="1">
      <c r="A450" s="7" t="s">
        <v>1485</v>
      </c>
      <c r="B450" s="5">
        <v>448</v>
      </c>
      <c r="C450" s="10"/>
      <c r="D450" s="10"/>
      <c r="E450" s="8" t="s">
        <v>1486</v>
      </c>
      <c r="F450" s="3" t="s">
        <v>1487</v>
      </c>
      <c r="G450" s="3" t="s">
        <v>557</v>
      </c>
      <c r="H450" s="3" t="s">
        <v>1488</v>
      </c>
      <c r="I450" s="3" t="s">
        <v>559</v>
      </c>
      <c r="J450" s="3" t="s">
        <v>1489</v>
      </c>
      <c r="K450" s="6"/>
      <c r="L450" s="3"/>
      <c r="M450" s="6">
        <v>7</v>
      </c>
      <c r="N450" s="3" t="s">
        <v>44</v>
      </c>
      <c r="O450" s="3" t="s">
        <v>1428</v>
      </c>
      <c r="P450" s="3" t="s">
        <v>1429</v>
      </c>
      <c r="Q450" s="3" t="s">
        <v>1490</v>
      </c>
      <c r="R450" s="156">
        <v>7.3</v>
      </c>
      <c r="S450" s="22">
        <v>7.8</v>
      </c>
      <c r="T450" s="23" t="s">
        <v>54</v>
      </c>
      <c r="U450" s="1">
        <v>8</v>
      </c>
      <c r="V450" s="21">
        <v>7.3</v>
      </c>
      <c r="W450" s="22"/>
      <c r="X450" s="22"/>
      <c r="Y450" s="22"/>
      <c r="Z450" s="22"/>
      <c r="AA450" s="22"/>
      <c r="AB450" s="22"/>
      <c r="AC450" s="22"/>
      <c r="AD450" s="22"/>
      <c r="AE450" s="24"/>
      <c r="AN450" s="25"/>
      <c r="AP450" s="24"/>
      <c r="AQ450" s="20" t="e">
        <f>AVERAGE(SMALL(AE450:AI450,1),SMALL(AE450:AI450,2))</f>
        <v>#NUM!</v>
      </c>
      <c r="AR450" s="20" t="e">
        <f>IF(R450 &lt;=( AVERAGE(SMALL(AE450:AI450,1),SMALL(AE450:AI450,2))), R450, "")</f>
        <v>#NUM!</v>
      </c>
      <c r="AS450" s="20" t="e">
        <f>AVERAGE(SMALL(AJ450:AM450,1),SMALL(AJ450:AM450,2))</f>
        <v>#NUM!</v>
      </c>
      <c r="AT450" s="20" t="e">
        <f>T450*1.075</f>
        <v>#VALUE!</v>
      </c>
      <c r="AU450" s="20">
        <f>U450*1.075</f>
        <v>8.6</v>
      </c>
      <c r="AV450" s="22" t="e">
        <f>MIN(AN450,AT450,AU450)</f>
        <v>#VALUE!</v>
      </c>
      <c r="AW450" s="26" t="s">
        <v>49</v>
      </c>
      <c r="AX450" s="20" t="s">
        <v>48</v>
      </c>
      <c r="AY450" s="25">
        <v>7.3</v>
      </c>
      <c r="AZ450" s="27">
        <f>IF(AND(AY450&gt;0,AY450&lt;=10),AY450*0.25,IF(AND(AY450&gt;10,AY450&lt;=50),AY450*0.17,IF(AND(AY450&gt;10,AY450&lt;=100),AY450*0.12,IF(AY450&gt;100,AY450*0.1))))</f>
        <v>1.825</v>
      </c>
      <c r="BA450" s="3">
        <f>AZ450+AY450</f>
        <v>9.125</v>
      </c>
      <c r="BB450" s="25">
        <f>BA450+BA450*0.08</f>
        <v>9.8550000000000004</v>
      </c>
      <c r="BC450" s="20" t="s">
        <v>12295</v>
      </c>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c r="CY450" s="19"/>
      <c r="CZ450" s="19"/>
      <c r="DA450" s="19"/>
      <c r="DB450" s="19"/>
      <c r="DC450" s="19"/>
      <c r="DD450" s="19"/>
      <c r="DE450" s="19"/>
      <c r="DF450" s="19"/>
      <c r="DG450" s="19"/>
      <c r="DH450" s="19"/>
      <c r="DI450" s="19"/>
      <c r="DJ450" s="19"/>
      <c r="DK450" s="19"/>
      <c r="DL450" s="19"/>
    </row>
    <row r="451" spans="1:116" s="20" customFormat="1" ht="30" customHeight="1">
      <c r="A451" s="7" t="s">
        <v>1498</v>
      </c>
      <c r="B451" s="5">
        <v>449</v>
      </c>
      <c r="C451" s="10"/>
      <c r="D451" s="10"/>
      <c r="E451" s="8" t="s">
        <v>1499</v>
      </c>
      <c r="F451" s="3" t="s">
        <v>1500</v>
      </c>
      <c r="G451" s="3" t="s">
        <v>1501</v>
      </c>
      <c r="H451" s="3" t="s">
        <v>1502</v>
      </c>
      <c r="I451" s="3" t="s">
        <v>559</v>
      </c>
      <c r="J451" s="3" t="s">
        <v>1503</v>
      </c>
      <c r="K451" s="6"/>
      <c r="L451" s="3"/>
      <c r="M451" s="6">
        <v>7</v>
      </c>
      <c r="N451" s="3" t="s">
        <v>44</v>
      </c>
      <c r="O451" s="3" t="s">
        <v>1428</v>
      </c>
      <c r="P451" s="3" t="s">
        <v>1429</v>
      </c>
      <c r="Q451" s="3" t="s">
        <v>1504</v>
      </c>
      <c r="R451" s="156">
        <v>5.6</v>
      </c>
      <c r="S451" s="22">
        <v>5.6</v>
      </c>
      <c r="T451" s="23">
        <v>5.6</v>
      </c>
      <c r="U451" s="1" t="s">
        <v>54</v>
      </c>
      <c r="V451" s="21">
        <v>5.6</v>
      </c>
      <c r="W451" s="22"/>
      <c r="X451" s="22"/>
      <c r="Y451" s="22"/>
      <c r="Z451" s="22"/>
      <c r="AA451" s="22"/>
      <c r="AB451" s="22"/>
      <c r="AC451" s="22"/>
      <c r="AD451" s="22"/>
      <c r="AE451" s="24"/>
      <c r="AN451" s="25"/>
      <c r="AP451" s="24"/>
      <c r="AQ451" s="20" t="e">
        <f>AVERAGE(SMALL(AE451:AI451,1),SMALL(AE451:AI451,2))</f>
        <v>#NUM!</v>
      </c>
      <c r="AR451" s="20" t="e">
        <f>IF(R451 &lt;=( AVERAGE(SMALL(AE451:AI451,1),SMALL(AE451:AI451,2))), R451, "")</f>
        <v>#NUM!</v>
      </c>
      <c r="AS451" s="20" t="e">
        <f>AVERAGE(SMALL(AJ451:AM451,1),SMALL(AJ451:AM451,2))</f>
        <v>#NUM!</v>
      </c>
      <c r="AT451" s="20">
        <f>T451*1.075</f>
        <v>6.02</v>
      </c>
      <c r="AU451" s="20" t="e">
        <f>U451*1.075</f>
        <v>#VALUE!</v>
      </c>
      <c r="AV451" s="22" t="e">
        <f>MIN(AN451,AT451,AU451)</f>
        <v>#VALUE!</v>
      </c>
      <c r="AW451" s="26" t="s">
        <v>49</v>
      </c>
      <c r="AX451" s="20" t="s">
        <v>48</v>
      </c>
      <c r="AY451" s="25">
        <v>5.6</v>
      </c>
      <c r="AZ451" s="27">
        <f>IF(AND(AY451&gt;0,AY451&lt;=10),AY451*0.25,IF(AND(AY451&gt;10,AY451&lt;=50),AY451*0.17,IF(AND(AY451&gt;10,AY451&lt;=100),AY451*0.12,IF(AY451&gt;100,AY451*0.1))))</f>
        <v>1.4</v>
      </c>
      <c r="BA451" s="3">
        <f>AZ451+AY451</f>
        <v>7</v>
      </c>
      <c r="BB451" s="25">
        <f>BA451+BA451*0.08</f>
        <v>7.5600000000000005</v>
      </c>
      <c r="BC451" s="20" t="s">
        <v>12295</v>
      </c>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c r="CY451" s="19"/>
      <c r="CZ451" s="19"/>
      <c r="DA451" s="19"/>
      <c r="DB451" s="19"/>
      <c r="DC451" s="19"/>
      <c r="DD451" s="19"/>
      <c r="DE451" s="19"/>
      <c r="DF451" s="19"/>
      <c r="DG451" s="19"/>
      <c r="DH451" s="19"/>
      <c r="DI451" s="19"/>
      <c r="DJ451" s="19"/>
      <c r="DK451" s="19"/>
      <c r="DL451" s="19"/>
    </row>
    <row r="452" spans="1:116" s="20" customFormat="1" ht="30" customHeight="1">
      <c r="A452" s="7" t="s">
        <v>1491</v>
      </c>
      <c r="B452" s="5">
        <v>450</v>
      </c>
      <c r="C452" s="10"/>
      <c r="D452" s="10"/>
      <c r="E452" s="8" t="s">
        <v>1492</v>
      </c>
      <c r="F452" s="3" t="s">
        <v>1493</v>
      </c>
      <c r="G452" s="3" t="s">
        <v>1494</v>
      </c>
      <c r="H452" s="3" t="s">
        <v>1495</v>
      </c>
      <c r="I452" s="3" t="s">
        <v>559</v>
      </c>
      <c r="J452" s="3" t="s">
        <v>1496</v>
      </c>
      <c r="K452" s="6"/>
      <c r="L452" s="3"/>
      <c r="M452" s="6">
        <v>7</v>
      </c>
      <c r="N452" s="3" t="s">
        <v>44</v>
      </c>
      <c r="O452" s="3" t="s">
        <v>1428</v>
      </c>
      <c r="P452" s="3" t="s">
        <v>1429</v>
      </c>
      <c r="Q452" s="3" t="s">
        <v>1497</v>
      </c>
      <c r="R452" s="156">
        <v>8.5</v>
      </c>
      <c r="S452" s="22">
        <v>9.15</v>
      </c>
      <c r="T452" s="23" t="s">
        <v>54</v>
      </c>
      <c r="U452" s="1">
        <v>8.5</v>
      </c>
      <c r="V452" s="21">
        <v>8.5</v>
      </c>
      <c r="W452" s="22"/>
      <c r="X452" s="22"/>
      <c r="Y452" s="22"/>
      <c r="Z452" s="22"/>
      <c r="AA452" s="22"/>
      <c r="AB452" s="22"/>
      <c r="AC452" s="22"/>
      <c r="AD452" s="22"/>
      <c r="AE452" s="24"/>
      <c r="AN452" s="25"/>
      <c r="AP452" s="24"/>
      <c r="AQ452" s="20" t="e">
        <f>AVERAGE(SMALL(AE452:AI452,1),SMALL(AE452:AI452,2))</f>
        <v>#NUM!</v>
      </c>
      <c r="AR452" s="20" t="e">
        <f>IF(R452 &lt;=( AVERAGE(SMALL(AE452:AI452,1),SMALL(AE452:AI452,2))), R452, "")</f>
        <v>#NUM!</v>
      </c>
      <c r="AS452" s="20" t="e">
        <f>AVERAGE(SMALL(AJ452:AM452,1),SMALL(AJ452:AM452,2))</f>
        <v>#NUM!</v>
      </c>
      <c r="AT452" s="20" t="e">
        <f>T452*1.075</f>
        <v>#VALUE!</v>
      </c>
      <c r="AU452" s="20">
        <f>U452*1.075</f>
        <v>9.1374999999999993</v>
      </c>
      <c r="AV452" s="22" t="e">
        <f>MIN(AN452,AT452,AU452)</f>
        <v>#VALUE!</v>
      </c>
      <c r="AW452" s="20" t="s">
        <v>71</v>
      </c>
      <c r="AX452" s="20" t="s">
        <v>72</v>
      </c>
      <c r="AY452" s="25">
        <v>9.1370000000000005</v>
      </c>
      <c r="AZ452" s="27">
        <f>IF(AND(AY452&gt;0,AY452&lt;=10),AY452*0.25,IF(AND(AY452&gt;10,AY452&lt;=50),AY452*0.17,IF(AND(AY452&gt;10,AY452&lt;=100),AY452*0.12,IF(AY452&gt;100,AY452*0.1))))</f>
        <v>2.2842500000000001</v>
      </c>
      <c r="BA452" s="3">
        <f>AZ452+AY452</f>
        <v>11.421250000000001</v>
      </c>
      <c r="BB452" s="25">
        <f>BA452+BA452*0.08</f>
        <v>12.334950000000001</v>
      </c>
      <c r="BC452" s="20" t="s">
        <v>12295</v>
      </c>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c r="CY452" s="19"/>
      <c r="CZ452" s="19"/>
      <c r="DA452" s="19"/>
      <c r="DB452" s="19"/>
      <c r="DC452" s="19"/>
      <c r="DD452" s="19"/>
      <c r="DE452" s="19"/>
      <c r="DF452" s="19"/>
      <c r="DG452" s="19"/>
      <c r="DH452" s="19"/>
      <c r="DI452" s="19"/>
      <c r="DJ452" s="19"/>
      <c r="DK452" s="19"/>
      <c r="DL452" s="19"/>
    </row>
    <row r="453" spans="1:116" s="20" customFormat="1" ht="30" customHeight="1">
      <c r="A453" s="7" t="s">
        <v>1441</v>
      </c>
      <c r="B453" s="5">
        <v>451</v>
      </c>
      <c r="C453" s="10"/>
      <c r="D453" s="10"/>
      <c r="E453" s="8" t="s">
        <v>1442</v>
      </c>
      <c r="F453" s="3" t="s">
        <v>1443</v>
      </c>
      <c r="G453" s="3" t="s">
        <v>658</v>
      </c>
      <c r="H453" s="3" t="s">
        <v>991</v>
      </c>
      <c r="I453" s="3" t="s">
        <v>1437</v>
      </c>
      <c r="J453" s="3" t="s">
        <v>1444</v>
      </c>
      <c r="K453" s="6">
        <v>1</v>
      </c>
      <c r="L453" s="3" t="s">
        <v>67</v>
      </c>
      <c r="M453" s="6">
        <v>50</v>
      </c>
      <c r="N453" s="3" t="s">
        <v>44</v>
      </c>
      <c r="O453" s="3" t="s">
        <v>1428</v>
      </c>
      <c r="P453" s="3" t="s">
        <v>1429</v>
      </c>
      <c r="Q453" s="3" t="s">
        <v>1445</v>
      </c>
      <c r="R453" s="156">
        <v>32</v>
      </c>
      <c r="S453" s="22">
        <v>45</v>
      </c>
      <c r="T453" s="23">
        <v>45</v>
      </c>
      <c r="U453" s="1">
        <v>50</v>
      </c>
      <c r="V453" s="21">
        <v>32</v>
      </c>
      <c r="W453" s="22"/>
      <c r="X453" s="22"/>
      <c r="Y453" s="22"/>
      <c r="Z453" s="22"/>
      <c r="AA453" s="22"/>
      <c r="AB453" s="22"/>
      <c r="AC453" s="22"/>
      <c r="AD453" s="22"/>
      <c r="AE453" s="24"/>
      <c r="AN453" s="25"/>
      <c r="AP453" s="24"/>
      <c r="AQ453" s="20" t="e">
        <f>AVERAGE(SMALL(AE453:AI453,1),SMALL(AE453:AI453,2))</f>
        <v>#NUM!</v>
      </c>
      <c r="AR453" s="20" t="e">
        <f>IF(R453 &lt;=( AVERAGE(SMALL(AE453:AI453,1),SMALL(AE453:AI453,2))), R453, "")</f>
        <v>#NUM!</v>
      </c>
      <c r="AS453" s="20" t="e">
        <f>AVERAGE(SMALL(AJ453:AM453,1),SMALL(AJ453:AM453,2))</f>
        <v>#NUM!</v>
      </c>
      <c r="AT453" s="20">
        <f>T453*1.075</f>
        <v>48.375</v>
      </c>
      <c r="AU453" s="20">
        <f>U453*1.075</f>
        <v>53.75</v>
      </c>
      <c r="AV453" s="22">
        <f>MIN(AN453,AT453,AU453)</f>
        <v>48.375</v>
      </c>
      <c r="AW453" s="26" t="s">
        <v>49</v>
      </c>
      <c r="AX453" s="26" t="s">
        <v>48</v>
      </c>
      <c r="AY453" s="25">
        <v>32</v>
      </c>
      <c r="AZ453" s="27">
        <f>IF(AND(AY453&gt;0,AY453&lt;=10),AY453*0.25,IF(AND(AY453&gt;10,AY453&lt;=50),AY453*0.17,IF(AND(AY453&gt;10,AY453&lt;=100),AY453*0.12,IF(AY453&gt;100,AY453*0.1))))</f>
        <v>5.44</v>
      </c>
      <c r="BA453" s="3">
        <f>AZ453+AY453</f>
        <v>37.44</v>
      </c>
      <c r="BB453" s="25">
        <f>BA453+BA453*0.08</f>
        <v>40.435199999999995</v>
      </c>
      <c r="BC453" s="20" t="s">
        <v>12295</v>
      </c>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c r="CY453" s="19"/>
      <c r="CZ453" s="19"/>
      <c r="DA453" s="19"/>
      <c r="DB453" s="19"/>
      <c r="DC453" s="19"/>
      <c r="DD453" s="19"/>
      <c r="DE453" s="19"/>
      <c r="DF453" s="19"/>
      <c r="DG453" s="19"/>
      <c r="DH453" s="19"/>
      <c r="DI453" s="19"/>
      <c r="DJ453" s="19"/>
      <c r="DK453" s="19"/>
      <c r="DL453" s="19"/>
    </row>
    <row r="454" spans="1:116" s="20" customFormat="1" ht="30" customHeight="1">
      <c r="A454" s="7" t="s">
        <v>1541</v>
      </c>
      <c r="B454" s="5">
        <v>452</v>
      </c>
      <c r="C454" s="116"/>
      <c r="D454" s="116"/>
      <c r="E454" s="8" t="s">
        <v>1534</v>
      </c>
      <c r="F454" s="3" t="s">
        <v>1535</v>
      </c>
      <c r="G454" s="3" t="s">
        <v>1536</v>
      </c>
      <c r="H454" s="3" t="s">
        <v>1537</v>
      </c>
      <c r="I454" s="3" t="s">
        <v>1510</v>
      </c>
      <c r="J454" s="3" t="s">
        <v>1542</v>
      </c>
      <c r="K454" s="6"/>
      <c r="L454" s="3"/>
      <c r="M454" s="6">
        <v>12</v>
      </c>
      <c r="N454" s="3" t="s">
        <v>44</v>
      </c>
      <c r="O454" s="3" t="s">
        <v>1428</v>
      </c>
      <c r="P454" s="3" t="s">
        <v>1539</v>
      </c>
      <c r="Q454" s="3" t="s">
        <v>1543</v>
      </c>
      <c r="R454" s="156">
        <v>4.7</v>
      </c>
      <c r="S454" s="22">
        <v>4.7</v>
      </c>
      <c r="T454" s="23">
        <v>4.7</v>
      </c>
      <c r="U454" s="1">
        <v>4</v>
      </c>
      <c r="V454" s="21">
        <v>4.7</v>
      </c>
      <c r="W454" s="22"/>
      <c r="X454" s="22"/>
      <c r="Y454" s="22"/>
      <c r="Z454" s="22"/>
      <c r="AA454" s="22"/>
      <c r="AB454" s="22"/>
      <c r="AC454" s="22"/>
      <c r="AD454" s="22"/>
      <c r="AE454" s="24"/>
      <c r="AN454" s="25"/>
      <c r="AP454" s="24"/>
      <c r="AQ454" s="20" t="e">
        <f>AVERAGE(SMALL(AE454:AI454,1),SMALL(AE454:AI454,2))</f>
        <v>#NUM!</v>
      </c>
      <c r="AR454" s="20" t="e">
        <f>IF(R454 &lt;=( AVERAGE(SMALL(AE454:AI454,1),SMALL(AE454:AI454,2))), R454, "")</f>
        <v>#NUM!</v>
      </c>
      <c r="AS454" s="20" t="e">
        <f>AVERAGE(SMALL(AJ454:AM454,1),SMALL(AJ454:AM454,2))</f>
        <v>#NUM!</v>
      </c>
      <c r="AT454" s="20">
        <f>T454*1.075</f>
        <v>5.0525000000000002</v>
      </c>
      <c r="AU454" s="20">
        <f>U454*1.075</f>
        <v>4.3</v>
      </c>
      <c r="AV454" s="22">
        <f>MIN(AN454,AT454,AU454)</f>
        <v>4.3</v>
      </c>
      <c r="AW454" s="20" t="s">
        <v>71</v>
      </c>
      <c r="AX454" s="20" t="s">
        <v>72</v>
      </c>
      <c r="AY454" s="25">
        <v>4.3</v>
      </c>
      <c r="AZ454" s="27">
        <f>IF(AND(AY454&gt;0,AY454&lt;=10),AY454*0.25,IF(AND(AY454&gt;10,AY454&lt;=50),AY454*0.17,IF(AND(AY454&gt;10,AY454&lt;=100),AY454*0.12,IF(AY454&gt;100,AY454*0.1))))</f>
        <v>1.075</v>
      </c>
      <c r="BA454" s="3">
        <f>AZ454+AY454</f>
        <v>5.375</v>
      </c>
      <c r="BB454" s="25">
        <f>BA454+BA454*0.08</f>
        <v>5.8049999999999997</v>
      </c>
      <c r="BC454" s="20" t="s">
        <v>12295</v>
      </c>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c r="CY454" s="19"/>
      <c r="CZ454" s="19"/>
      <c r="DA454" s="19"/>
      <c r="DB454" s="19"/>
      <c r="DC454" s="19"/>
      <c r="DD454" s="19"/>
      <c r="DE454" s="19"/>
      <c r="DF454" s="19"/>
      <c r="DG454" s="19"/>
      <c r="DH454" s="19"/>
      <c r="DI454" s="19"/>
      <c r="DJ454" s="19"/>
      <c r="DK454" s="19"/>
      <c r="DL454" s="19"/>
    </row>
    <row r="455" spans="1:116" s="20" customFormat="1" ht="30" customHeight="1">
      <c r="A455" s="7" t="s">
        <v>1456</v>
      </c>
      <c r="B455" s="5">
        <v>453</v>
      </c>
      <c r="C455" s="10"/>
      <c r="D455" s="10"/>
      <c r="E455" s="8" t="s">
        <v>1457</v>
      </c>
      <c r="F455" s="3" t="s">
        <v>684</v>
      </c>
      <c r="G455" s="3" t="s">
        <v>682</v>
      </c>
      <c r="H455" s="3" t="s">
        <v>299</v>
      </c>
      <c r="I455" s="3" t="s">
        <v>42</v>
      </c>
      <c r="J455" s="3" t="s">
        <v>1454</v>
      </c>
      <c r="K455" s="6"/>
      <c r="L455" s="3"/>
      <c r="M455" s="6">
        <v>30</v>
      </c>
      <c r="N455" s="3" t="s">
        <v>44</v>
      </c>
      <c r="O455" s="3" t="s">
        <v>1428</v>
      </c>
      <c r="P455" s="3" t="s">
        <v>1429</v>
      </c>
      <c r="Q455" s="3" t="s">
        <v>1458</v>
      </c>
      <c r="R455" s="156">
        <v>1.8</v>
      </c>
      <c r="S455" s="22">
        <v>2</v>
      </c>
      <c r="T455" s="23">
        <v>2</v>
      </c>
      <c r="U455" s="1">
        <v>1.85</v>
      </c>
      <c r="V455" s="21">
        <v>1.8</v>
      </c>
      <c r="W455" s="22"/>
      <c r="X455" s="22"/>
      <c r="Y455" s="22"/>
      <c r="Z455" s="22"/>
      <c r="AA455" s="22"/>
      <c r="AB455" s="22"/>
      <c r="AC455" s="22"/>
      <c r="AD455" s="22"/>
      <c r="AE455" s="24"/>
      <c r="AN455" s="25"/>
      <c r="AP455" s="24"/>
      <c r="AQ455" s="20" t="e">
        <f>AVERAGE(SMALL(AE455:AI455,1),SMALL(AE455:AI455,2))</f>
        <v>#NUM!</v>
      </c>
      <c r="AR455" s="20" t="e">
        <f>IF(R455 &lt;=( AVERAGE(SMALL(AE455:AI455,1),SMALL(AE455:AI455,2))), R455, "")</f>
        <v>#NUM!</v>
      </c>
      <c r="AS455" s="20" t="e">
        <f>AVERAGE(SMALL(AJ455:AM455,1),SMALL(AJ455:AM455,2))</f>
        <v>#NUM!</v>
      </c>
      <c r="AT455" s="20">
        <f>T455*1.075</f>
        <v>2.15</v>
      </c>
      <c r="AU455" s="20">
        <f>U455*1.075</f>
        <v>1.98875</v>
      </c>
      <c r="AV455" s="22">
        <f>MIN(AN455,AT455,AU455)</f>
        <v>1.98875</v>
      </c>
      <c r="AW455" s="26" t="s">
        <v>49</v>
      </c>
      <c r="AX455" s="26" t="s">
        <v>48</v>
      </c>
      <c r="AY455" s="25">
        <v>1.8</v>
      </c>
      <c r="AZ455" s="27">
        <f>IF(AND(AY455&gt;0,AY455&lt;=10),AY455*0.25,IF(AND(AY455&gt;10,AY455&lt;=50),AY455*0.17,IF(AND(AY455&gt;10,AY455&lt;=100),AY455*0.12,IF(AY455&gt;100,AY455*0.1))))</f>
        <v>0.45</v>
      </c>
      <c r="BA455" s="3">
        <f>AZ455+AY455</f>
        <v>2.25</v>
      </c>
      <c r="BB455" s="25">
        <f>BA455+BA455*0.08</f>
        <v>2.4300000000000002</v>
      </c>
      <c r="BC455" s="20" t="s">
        <v>12295</v>
      </c>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c r="CY455" s="19"/>
      <c r="CZ455" s="19"/>
      <c r="DA455" s="19"/>
      <c r="DB455" s="19"/>
      <c r="DC455" s="19"/>
      <c r="DD455" s="19"/>
      <c r="DE455" s="19"/>
      <c r="DF455" s="19"/>
      <c r="DG455" s="19"/>
      <c r="DH455" s="19"/>
      <c r="DI455" s="19"/>
      <c r="DJ455" s="19"/>
      <c r="DK455" s="19"/>
      <c r="DL455" s="19"/>
    </row>
    <row r="456" spans="1:116" s="20" customFormat="1" ht="30" customHeight="1">
      <c r="A456" s="7" t="s">
        <v>1533</v>
      </c>
      <c r="B456" s="5">
        <v>454</v>
      </c>
      <c r="C456" s="116"/>
      <c r="D456" s="116"/>
      <c r="E456" s="8" t="s">
        <v>1534</v>
      </c>
      <c r="F456" s="3" t="s">
        <v>1535</v>
      </c>
      <c r="G456" s="3" t="s">
        <v>1536</v>
      </c>
      <c r="H456" s="3" t="s">
        <v>1537</v>
      </c>
      <c r="I456" s="3" t="s">
        <v>1201</v>
      </c>
      <c r="J456" s="3" t="s">
        <v>1538</v>
      </c>
      <c r="K456" s="6"/>
      <c r="L456" s="3"/>
      <c r="M456" s="6">
        <v>1</v>
      </c>
      <c r="N456" s="3" t="s">
        <v>44</v>
      </c>
      <c r="O456" s="3" t="s">
        <v>1428</v>
      </c>
      <c r="P456" s="3" t="s">
        <v>1539</v>
      </c>
      <c r="Q456" s="3" t="s">
        <v>1540</v>
      </c>
      <c r="R456" s="156">
        <v>4.7</v>
      </c>
      <c r="S456" s="22">
        <v>4.7</v>
      </c>
      <c r="T456" s="23">
        <v>4.7</v>
      </c>
      <c r="U456" s="1">
        <v>3.7</v>
      </c>
      <c r="V456" s="21">
        <v>4.7</v>
      </c>
      <c r="W456" s="22"/>
      <c r="X456" s="22"/>
      <c r="Y456" s="22"/>
      <c r="Z456" s="22"/>
      <c r="AA456" s="22"/>
      <c r="AB456" s="22"/>
      <c r="AC456" s="22"/>
      <c r="AD456" s="22"/>
      <c r="AE456" s="24"/>
      <c r="AN456" s="25"/>
      <c r="AP456" s="24"/>
      <c r="AQ456" s="20" t="e">
        <f>AVERAGE(SMALL(AE456:AI456,1),SMALL(AE456:AI456,2))</f>
        <v>#NUM!</v>
      </c>
      <c r="AR456" s="20" t="e">
        <f>IF(R456 &lt;=( AVERAGE(SMALL(AE456:AI456,1),SMALL(AE456:AI456,2))), R456, "")</f>
        <v>#NUM!</v>
      </c>
      <c r="AS456" s="20" t="e">
        <f>AVERAGE(SMALL(AJ456:AM456,1),SMALL(AJ456:AM456,2))</f>
        <v>#NUM!</v>
      </c>
      <c r="AT456" s="20">
        <f>T456*1.075</f>
        <v>5.0525000000000002</v>
      </c>
      <c r="AU456" s="20">
        <f>U456*1.075</f>
        <v>3.9775</v>
      </c>
      <c r="AV456" s="22">
        <f>MIN(AN456,AT456,AU456)</f>
        <v>3.9775</v>
      </c>
      <c r="AW456" s="20" t="s">
        <v>71</v>
      </c>
      <c r="AX456" s="20" t="s">
        <v>72</v>
      </c>
      <c r="AY456" s="25">
        <v>3.98</v>
      </c>
      <c r="AZ456" s="27">
        <f>IF(AND(AY456&gt;0,AY456&lt;=10),AY456*0.25,IF(AND(AY456&gt;10,AY456&lt;=50),AY456*0.17,IF(AND(AY456&gt;10,AY456&lt;=100),AY456*0.12,IF(AY456&gt;100,AY456*0.1))))</f>
        <v>0.995</v>
      </c>
      <c r="BA456" s="3">
        <f>AZ456+AY456</f>
        <v>4.9749999999999996</v>
      </c>
      <c r="BB456" s="25">
        <f>BA456+BA456*0.08</f>
        <v>5.3729999999999993</v>
      </c>
      <c r="BC456" s="20" t="s">
        <v>12295</v>
      </c>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c r="CW456" s="19"/>
      <c r="CX456" s="19"/>
      <c r="CY456" s="19"/>
      <c r="CZ456" s="19"/>
      <c r="DA456" s="19"/>
      <c r="DB456" s="19"/>
      <c r="DC456" s="19"/>
      <c r="DD456" s="19"/>
      <c r="DE456" s="19"/>
      <c r="DF456" s="19"/>
      <c r="DG456" s="19"/>
      <c r="DH456" s="19"/>
      <c r="DI456" s="19"/>
      <c r="DJ456" s="19"/>
      <c r="DK456" s="19"/>
      <c r="DL456" s="19"/>
    </row>
    <row r="457" spans="1:116" s="20" customFormat="1" ht="30" customHeight="1">
      <c r="A457" s="7" t="s">
        <v>1551</v>
      </c>
      <c r="B457" s="5">
        <v>455</v>
      </c>
      <c r="C457" s="10"/>
      <c r="D457" s="10"/>
      <c r="E457" s="8" t="s">
        <v>1552</v>
      </c>
      <c r="F457" s="3" t="s">
        <v>1553</v>
      </c>
      <c r="G457" s="3" t="s">
        <v>1554</v>
      </c>
      <c r="H457" s="3" t="s">
        <v>1555</v>
      </c>
      <c r="I457" s="3" t="s">
        <v>65</v>
      </c>
      <c r="J457" s="3" t="s">
        <v>1556</v>
      </c>
      <c r="K457" s="6">
        <v>15</v>
      </c>
      <c r="L457" s="3" t="s">
        <v>67</v>
      </c>
      <c r="M457" s="6">
        <v>1</v>
      </c>
      <c r="N457" s="3" t="s">
        <v>44</v>
      </c>
      <c r="O457" s="3" t="s">
        <v>1428</v>
      </c>
      <c r="P457" s="3" t="s">
        <v>1470</v>
      </c>
      <c r="Q457" s="3" t="s">
        <v>1557</v>
      </c>
      <c r="R457" s="156">
        <v>5.23</v>
      </c>
      <c r="S457" s="22">
        <v>5.5</v>
      </c>
      <c r="T457" s="23">
        <v>5.5</v>
      </c>
      <c r="U457" s="1">
        <v>4.2</v>
      </c>
      <c r="V457" s="21">
        <v>5.23</v>
      </c>
      <c r="W457" s="22"/>
      <c r="X457" s="22"/>
      <c r="Y457" s="22"/>
      <c r="Z457" s="22"/>
      <c r="AA457" s="22"/>
      <c r="AB457" s="22"/>
      <c r="AC457" s="22"/>
      <c r="AD457" s="22"/>
      <c r="AE457" s="24"/>
      <c r="AN457" s="25"/>
      <c r="AP457" s="24"/>
      <c r="AQ457" s="20" t="e">
        <f>AVERAGE(SMALL(AE457:AI457,1),SMALL(AE457:AI457,2))</f>
        <v>#NUM!</v>
      </c>
      <c r="AR457" s="20" t="e">
        <f>IF(R457 &lt;=( AVERAGE(SMALL(AE457:AI457,1),SMALL(AE457:AI457,2))), R457, "")</f>
        <v>#NUM!</v>
      </c>
      <c r="AS457" s="20" t="e">
        <f>AVERAGE(SMALL(AJ457:AM457,1),SMALL(AJ457:AM457,2))</f>
        <v>#NUM!</v>
      </c>
      <c r="AT457" s="20">
        <f>T457*1.075</f>
        <v>5.9124999999999996</v>
      </c>
      <c r="AU457" s="20">
        <f>U457*1.075</f>
        <v>4.5149999999999997</v>
      </c>
      <c r="AV457" s="22">
        <f>MIN(AN457,AT457,AU457)</f>
        <v>4.5149999999999997</v>
      </c>
      <c r="AW457" s="20" t="s">
        <v>71</v>
      </c>
      <c r="AX457" s="20" t="s">
        <v>72</v>
      </c>
      <c r="AY457" s="25">
        <v>4.5199999999999996</v>
      </c>
      <c r="AZ457" s="27">
        <f>IF(AND(AY457&gt;0,AY457&lt;=10),AY457*0.25,IF(AND(AY457&gt;10,AY457&lt;=50),AY457*0.17,IF(AND(AY457&gt;10,AY457&lt;=100),AY457*0.12,IF(AY457&gt;100,AY457*0.1))))</f>
        <v>1.1299999999999999</v>
      </c>
      <c r="BA457" s="3">
        <f>AZ457+AY457</f>
        <v>5.6499999999999995</v>
      </c>
      <c r="BB457" s="25">
        <f>BA457+BA457*0.08</f>
        <v>6.1019999999999994</v>
      </c>
      <c r="BC457" s="20" t="s">
        <v>12295</v>
      </c>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c r="CY457" s="19"/>
      <c r="CZ457" s="19"/>
      <c r="DA457" s="19"/>
      <c r="DB457" s="19"/>
      <c r="DC457" s="19"/>
      <c r="DD457" s="19"/>
      <c r="DE457" s="19"/>
      <c r="DF457" s="19"/>
      <c r="DG457" s="19"/>
      <c r="DH457" s="19"/>
      <c r="DI457" s="19"/>
      <c r="DJ457" s="19"/>
      <c r="DK457" s="19"/>
      <c r="DL457" s="19"/>
    </row>
    <row r="458" spans="1:116" s="20" customFormat="1" ht="30" customHeight="1">
      <c r="A458" s="7" t="s">
        <v>1472</v>
      </c>
      <c r="B458" s="5">
        <v>456</v>
      </c>
      <c r="C458" s="116"/>
      <c r="D458" s="116"/>
      <c r="E458" s="8" t="s">
        <v>1473</v>
      </c>
      <c r="F458" s="3" t="s">
        <v>1474</v>
      </c>
      <c r="G458" s="3" t="s">
        <v>1475</v>
      </c>
      <c r="H458" s="3" t="s">
        <v>1476</v>
      </c>
      <c r="I458" s="3" t="s">
        <v>1201</v>
      </c>
      <c r="J458" s="3" t="s">
        <v>1477</v>
      </c>
      <c r="K458" s="6">
        <v>18</v>
      </c>
      <c r="L458" s="3" t="s">
        <v>67</v>
      </c>
      <c r="M458" s="6">
        <v>1</v>
      </c>
      <c r="N458" s="3" t="s">
        <v>44</v>
      </c>
      <c r="O458" s="3" t="s">
        <v>1428</v>
      </c>
      <c r="P458" s="3" t="s">
        <v>1429</v>
      </c>
      <c r="Q458" s="3" t="s">
        <v>1478</v>
      </c>
      <c r="R458" s="156">
        <v>3</v>
      </c>
      <c r="S458" s="22">
        <v>3.5</v>
      </c>
      <c r="T458" s="23">
        <v>3.5</v>
      </c>
      <c r="U458" s="1">
        <v>2</v>
      </c>
      <c r="V458" s="21">
        <v>3</v>
      </c>
      <c r="W458" s="22"/>
      <c r="X458" s="22"/>
      <c r="Y458" s="22"/>
      <c r="Z458" s="22"/>
      <c r="AA458" s="22"/>
      <c r="AB458" s="22"/>
      <c r="AC458" s="22"/>
      <c r="AD458" s="22"/>
      <c r="AE458" s="24"/>
      <c r="AN458" s="25"/>
      <c r="AP458" s="24"/>
      <c r="AQ458" s="20" t="e">
        <f>AVERAGE(SMALL(AE458:AI458,1),SMALL(AE458:AI458,2))</f>
        <v>#NUM!</v>
      </c>
      <c r="AR458" s="20" t="e">
        <f>IF(R458 &lt;=( AVERAGE(SMALL(AE458:AI458,1),SMALL(AE458:AI458,2))), R458, "")</f>
        <v>#NUM!</v>
      </c>
      <c r="AS458" s="20" t="e">
        <f>AVERAGE(SMALL(AJ458:AM458,1),SMALL(AJ458:AM458,2))</f>
        <v>#NUM!</v>
      </c>
      <c r="AT458" s="20">
        <f>T458*1.075</f>
        <v>3.7624999999999997</v>
      </c>
      <c r="AU458" s="20">
        <f>U458*1.075</f>
        <v>2.15</v>
      </c>
      <c r="AV458" s="22">
        <f>MIN(AN458,AT458,AU458)</f>
        <v>2.15</v>
      </c>
      <c r="AW458" s="20" t="s">
        <v>71</v>
      </c>
      <c r="AX458" s="20" t="s">
        <v>72</v>
      </c>
      <c r="AY458" s="25">
        <v>2.15</v>
      </c>
      <c r="AZ458" s="27">
        <f>IF(AND(AY458&gt;0,AY458&lt;=10),AY458*0.25,IF(AND(AY458&gt;10,AY458&lt;=50),AY458*0.17,IF(AND(AY458&gt;10,AY458&lt;=100),AY458*0.12,IF(AY458&gt;100,AY458*0.1))))</f>
        <v>0.53749999999999998</v>
      </c>
      <c r="BA458" s="3">
        <f>AZ458+AY458</f>
        <v>2.6875</v>
      </c>
      <c r="BB458" s="25">
        <f>BA458+BA458*0.08</f>
        <v>2.9024999999999999</v>
      </c>
      <c r="BC458" s="20" t="s">
        <v>12295</v>
      </c>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c r="CY458" s="19"/>
      <c r="CZ458" s="19"/>
      <c r="DA458" s="19"/>
      <c r="DB458" s="19"/>
      <c r="DC458" s="19"/>
      <c r="DD458" s="19"/>
      <c r="DE458" s="19"/>
      <c r="DF458" s="19"/>
      <c r="DG458" s="19"/>
      <c r="DH458" s="19"/>
      <c r="DI458" s="19"/>
      <c r="DJ458" s="19"/>
      <c r="DK458" s="19"/>
      <c r="DL458" s="19"/>
    </row>
    <row r="459" spans="1:116" s="20" customFormat="1" ht="30" customHeight="1">
      <c r="A459" s="7" t="s">
        <v>1465</v>
      </c>
      <c r="B459" s="5">
        <v>457</v>
      </c>
      <c r="C459" s="10"/>
      <c r="D459" s="10"/>
      <c r="E459" s="8" t="s">
        <v>1466</v>
      </c>
      <c r="F459" s="3" t="s">
        <v>1467</v>
      </c>
      <c r="G459" s="3" t="s">
        <v>1468</v>
      </c>
      <c r="H459" s="3" t="s">
        <v>101</v>
      </c>
      <c r="I459" s="3" t="s">
        <v>65</v>
      </c>
      <c r="J459" s="3" t="s">
        <v>1469</v>
      </c>
      <c r="K459" s="6">
        <v>15</v>
      </c>
      <c r="L459" s="3" t="s">
        <v>67</v>
      </c>
      <c r="M459" s="6">
        <v>1</v>
      </c>
      <c r="N459" s="3" t="s">
        <v>44</v>
      </c>
      <c r="O459" s="3" t="s">
        <v>1428</v>
      </c>
      <c r="P459" s="3" t="s">
        <v>1470</v>
      </c>
      <c r="Q459" s="3" t="s">
        <v>1471</v>
      </c>
      <c r="R459" s="156">
        <v>3.5</v>
      </c>
      <c r="S459" s="22">
        <v>3.5</v>
      </c>
      <c r="T459" s="23">
        <v>3.5</v>
      </c>
      <c r="U459" s="1">
        <v>1.5</v>
      </c>
      <c r="V459" s="21">
        <v>3.5</v>
      </c>
      <c r="W459" s="22"/>
      <c r="X459" s="22"/>
      <c r="Y459" s="22"/>
      <c r="Z459" s="22"/>
      <c r="AA459" s="22"/>
      <c r="AB459" s="22"/>
      <c r="AC459" s="22"/>
      <c r="AD459" s="22"/>
      <c r="AE459" s="24"/>
      <c r="AN459" s="25"/>
      <c r="AP459" s="24"/>
      <c r="AQ459" s="20" t="e">
        <f>AVERAGE(SMALL(AE459:AI459,1),SMALL(AE459:AI459,2))</f>
        <v>#NUM!</v>
      </c>
      <c r="AR459" s="20" t="e">
        <f>IF(R459 &lt;=( AVERAGE(SMALL(AE459:AI459,1),SMALL(AE459:AI459,2))), R459, "")</f>
        <v>#NUM!</v>
      </c>
      <c r="AS459" s="20" t="e">
        <f>AVERAGE(SMALL(AJ459:AM459,1),SMALL(AJ459:AM459,2))</f>
        <v>#NUM!</v>
      </c>
      <c r="AT459" s="20">
        <f>T459*1.075</f>
        <v>3.7624999999999997</v>
      </c>
      <c r="AU459" s="20">
        <f>U459*1.075</f>
        <v>1.6124999999999998</v>
      </c>
      <c r="AV459" s="22">
        <f>MIN(AN459,AT459,AU459)</f>
        <v>1.6124999999999998</v>
      </c>
      <c r="AW459" s="20" t="s">
        <v>71</v>
      </c>
      <c r="AX459" s="20" t="s">
        <v>72</v>
      </c>
      <c r="AY459" s="25">
        <v>1.61</v>
      </c>
      <c r="AZ459" s="27">
        <f>IF(AND(AY459&gt;0,AY459&lt;=10),AY459*0.25,IF(AND(AY459&gt;10,AY459&lt;=50),AY459*0.17,IF(AND(AY459&gt;10,AY459&lt;=100),AY459*0.12,IF(AY459&gt;100,AY459*0.1))))</f>
        <v>0.40250000000000002</v>
      </c>
      <c r="BA459" s="3">
        <f>AZ459+AY459</f>
        <v>2.0125000000000002</v>
      </c>
      <c r="BB459" s="25">
        <f>BA459+BA459*0.08</f>
        <v>2.1735000000000002</v>
      </c>
      <c r="BC459" s="20" t="s">
        <v>12295</v>
      </c>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c r="CW459" s="19"/>
      <c r="CX459" s="19"/>
      <c r="CY459" s="19"/>
      <c r="CZ459" s="19"/>
      <c r="DA459" s="19"/>
      <c r="DB459" s="19"/>
      <c r="DC459" s="19"/>
      <c r="DD459" s="19"/>
      <c r="DE459" s="19"/>
      <c r="DF459" s="19"/>
      <c r="DG459" s="19"/>
      <c r="DH459" s="19"/>
      <c r="DI459" s="19"/>
      <c r="DJ459" s="19"/>
      <c r="DK459" s="19"/>
      <c r="DL459" s="19"/>
    </row>
    <row r="460" spans="1:116" s="20" customFormat="1" ht="30" customHeight="1">
      <c r="A460" s="7" t="s">
        <v>1513</v>
      </c>
      <c r="B460" s="5">
        <v>458</v>
      </c>
      <c r="C460" s="116"/>
      <c r="D460" s="116"/>
      <c r="E460" s="8" t="s">
        <v>1514</v>
      </c>
      <c r="F460" s="3" t="s">
        <v>1515</v>
      </c>
      <c r="G460" s="3" t="s">
        <v>1516</v>
      </c>
      <c r="H460" s="3" t="s">
        <v>1517</v>
      </c>
      <c r="I460" s="3" t="s">
        <v>310</v>
      </c>
      <c r="J460" s="3" t="s">
        <v>1518</v>
      </c>
      <c r="K460" s="6">
        <v>40</v>
      </c>
      <c r="L460" s="3" t="s">
        <v>67</v>
      </c>
      <c r="M460" s="6">
        <v>1</v>
      </c>
      <c r="N460" s="3" t="s">
        <v>44</v>
      </c>
      <c r="O460" s="3" t="s">
        <v>1428</v>
      </c>
      <c r="P460" s="3" t="s">
        <v>1429</v>
      </c>
      <c r="Q460" s="3" t="s">
        <v>1519</v>
      </c>
      <c r="R460" s="156"/>
      <c r="S460" s="22"/>
      <c r="T460" s="23" t="s">
        <v>54</v>
      </c>
      <c r="U460" s="1">
        <v>3</v>
      </c>
      <c r="V460" s="21"/>
      <c r="W460" s="22"/>
      <c r="X460" s="22"/>
      <c r="Y460" s="22"/>
      <c r="Z460" s="22"/>
      <c r="AA460" s="22"/>
      <c r="AB460" s="22"/>
      <c r="AC460" s="22"/>
      <c r="AD460" s="22"/>
      <c r="AE460" s="24"/>
      <c r="AN460" s="25"/>
      <c r="AP460" s="24"/>
      <c r="AQ460" s="20" t="e">
        <f>AVERAGE(SMALL(AE460:AI460,1),SMALL(AE460:AI460,2))</f>
        <v>#NUM!</v>
      </c>
      <c r="AR460" s="20" t="e">
        <f>IF(R460 &lt;=( AVERAGE(SMALL(AE460:AI460,1),SMALL(AE460:AI460,2))), R460, "")</f>
        <v>#NUM!</v>
      </c>
      <c r="AS460" s="20" t="e">
        <f>AVERAGE(SMALL(AJ460:AM460,1),SMALL(AJ460:AM460,2))</f>
        <v>#NUM!</v>
      </c>
      <c r="AT460" s="20" t="e">
        <f>T460*1.075</f>
        <v>#VALUE!</v>
      </c>
      <c r="AU460" s="20">
        <f>U460*1.075</f>
        <v>3.2249999999999996</v>
      </c>
      <c r="AV460" s="22" t="e">
        <f>MIN(AN460,AT460,AU460)</f>
        <v>#VALUE!</v>
      </c>
      <c r="AW460" s="20" t="s">
        <v>71</v>
      </c>
      <c r="AX460" s="20" t="s">
        <v>72</v>
      </c>
      <c r="AY460" s="25">
        <v>3.2250000000000001</v>
      </c>
      <c r="AZ460" s="27">
        <f>IF(AND(AY460&gt;0,AY460&lt;=10),AY460*0.25,IF(AND(AY460&gt;10,AY460&lt;=50),AY460*0.17,IF(AND(AY460&gt;10,AY460&lt;=100),AY460*0.12,IF(AY460&gt;100,AY460*0.1))))</f>
        <v>0.80625000000000002</v>
      </c>
      <c r="BA460" s="3">
        <f>AZ460+AY460</f>
        <v>4.03125</v>
      </c>
      <c r="BB460" s="25">
        <f>BA460+BA460*0.08</f>
        <v>4.3537499999999998</v>
      </c>
      <c r="BC460" s="20" t="s">
        <v>12295</v>
      </c>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c r="CY460" s="19"/>
      <c r="CZ460" s="19"/>
      <c r="DA460" s="19"/>
      <c r="DB460" s="19"/>
      <c r="DC460" s="19"/>
      <c r="DD460" s="19"/>
      <c r="DE460" s="19"/>
      <c r="DF460" s="19"/>
      <c r="DG460" s="19"/>
      <c r="DH460" s="19"/>
      <c r="DI460" s="19"/>
      <c r="DJ460" s="19"/>
      <c r="DK460" s="19"/>
      <c r="DL460" s="19"/>
    </row>
    <row r="461" spans="1:116" s="20" customFormat="1" ht="30" customHeight="1">
      <c r="A461" s="7" t="s">
        <v>1544</v>
      </c>
      <c r="B461" s="5">
        <v>459</v>
      </c>
      <c r="C461" s="10"/>
      <c r="D461" s="10"/>
      <c r="E461" s="8" t="s">
        <v>1545</v>
      </c>
      <c r="F461" s="3" t="s">
        <v>1546</v>
      </c>
      <c r="G461" s="3" t="s">
        <v>1547</v>
      </c>
      <c r="H461" s="3" t="s">
        <v>1548</v>
      </c>
      <c r="I461" s="3" t="s">
        <v>65</v>
      </c>
      <c r="J461" s="3" t="s">
        <v>1549</v>
      </c>
      <c r="K461" s="6">
        <v>15</v>
      </c>
      <c r="L461" s="3" t="s">
        <v>67</v>
      </c>
      <c r="M461" s="6">
        <v>1</v>
      </c>
      <c r="N461" s="3" t="s">
        <v>44</v>
      </c>
      <c r="O461" s="3" t="s">
        <v>1428</v>
      </c>
      <c r="P461" s="3" t="s">
        <v>1429</v>
      </c>
      <c r="Q461" s="3" t="s">
        <v>1550</v>
      </c>
      <c r="R461" s="156">
        <v>3.5</v>
      </c>
      <c r="S461" s="22">
        <v>3.5</v>
      </c>
      <c r="T461" s="23" t="s">
        <v>54</v>
      </c>
      <c r="U461" s="1">
        <v>2</v>
      </c>
      <c r="V461" s="21">
        <v>3.5</v>
      </c>
      <c r="W461" s="22"/>
      <c r="X461" s="22"/>
      <c r="Y461" s="22"/>
      <c r="Z461" s="22"/>
      <c r="AA461" s="22"/>
      <c r="AB461" s="22"/>
      <c r="AC461" s="22"/>
      <c r="AD461" s="22"/>
      <c r="AE461" s="24"/>
      <c r="AN461" s="25"/>
      <c r="AP461" s="24"/>
      <c r="AQ461" s="20" t="e">
        <f>AVERAGE(SMALL(AE461:AI461,1),SMALL(AE461:AI461,2))</f>
        <v>#NUM!</v>
      </c>
      <c r="AR461" s="20" t="e">
        <f>IF(R461 &lt;=( AVERAGE(SMALL(AE461:AI461,1),SMALL(AE461:AI461,2))), R461, "")</f>
        <v>#NUM!</v>
      </c>
      <c r="AS461" s="20" t="e">
        <f>AVERAGE(SMALL(AJ461:AM461,1),SMALL(AJ461:AM461,2))</f>
        <v>#NUM!</v>
      </c>
      <c r="AT461" s="20" t="e">
        <f>T461*1.075</f>
        <v>#VALUE!</v>
      </c>
      <c r="AU461" s="20">
        <f>U461*1.075</f>
        <v>2.15</v>
      </c>
      <c r="AV461" s="22" t="e">
        <f>MIN(AN461,AT461,AU461)</f>
        <v>#VALUE!</v>
      </c>
      <c r="AW461" s="20" t="s">
        <v>71</v>
      </c>
      <c r="AX461" s="20" t="s">
        <v>72</v>
      </c>
      <c r="AY461" s="25">
        <v>2.15</v>
      </c>
      <c r="AZ461" s="27">
        <f>IF(AND(AY461&gt;0,AY461&lt;=10),AY461*0.25,IF(AND(AY461&gt;10,AY461&lt;=50),AY461*0.17,IF(AND(AY461&gt;10,AY461&lt;=100),AY461*0.12,IF(AY461&gt;100,AY461*0.1))))</f>
        <v>0.53749999999999998</v>
      </c>
      <c r="BA461" s="3">
        <f>AZ461+AY461</f>
        <v>2.6875</v>
      </c>
      <c r="BB461" s="25">
        <f>BA461+BA461*0.08</f>
        <v>2.9024999999999999</v>
      </c>
      <c r="BC461" s="20" t="s">
        <v>12295</v>
      </c>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c r="CY461" s="19"/>
      <c r="CZ461" s="19"/>
      <c r="DA461" s="19"/>
      <c r="DB461" s="19"/>
      <c r="DC461" s="19"/>
      <c r="DD461" s="19"/>
      <c r="DE461" s="19"/>
      <c r="DF461" s="19"/>
      <c r="DG461" s="19"/>
      <c r="DH461" s="19"/>
      <c r="DI461" s="19"/>
      <c r="DJ461" s="19"/>
      <c r="DK461" s="19"/>
      <c r="DL461" s="19"/>
    </row>
    <row r="462" spans="1:116" s="20" customFormat="1" ht="30" customHeight="1">
      <c r="A462" s="7" t="s">
        <v>1479</v>
      </c>
      <c r="B462" s="5">
        <v>460</v>
      </c>
      <c r="C462" s="116"/>
      <c r="D462" s="116"/>
      <c r="E462" s="8" t="s">
        <v>1480</v>
      </c>
      <c r="F462" s="3" t="s">
        <v>1481</v>
      </c>
      <c r="G462" s="3" t="s">
        <v>1482</v>
      </c>
      <c r="H462" s="3" t="s">
        <v>797</v>
      </c>
      <c r="I462" s="3" t="s">
        <v>1201</v>
      </c>
      <c r="J462" s="3" t="s">
        <v>1483</v>
      </c>
      <c r="K462" s="6">
        <v>20</v>
      </c>
      <c r="L462" s="3" t="s">
        <v>67</v>
      </c>
      <c r="M462" s="6">
        <v>1</v>
      </c>
      <c r="N462" s="3" t="s">
        <v>44</v>
      </c>
      <c r="O462" s="3" t="s">
        <v>1428</v>
      </c>
      <c r="P462" s="3" t="s">
        <v>1429</v>
      </c>
      <c r="Q462" s="3" t="s">
        <v>1484</v>
      </c>
      <c r="R462" s="156">
        <v>2.2000000000000002</v>
      </c>
      <c r="S462" s="22">
        <v>2.2000000000000002</v>
      </c>
      <c r="T462" s="23">
        <v>2.2000000000000002</v>
      </c>
      <c r="U462" s="1">
        <v>2</v>
      </c>
      <c r="V462" s="21">
        <v>2.2000000000000002</v>
      </c>
      <c r="W462" s="22"/>
      <c r="X462" s="22"/>
      <c r="Y462" s="22"/>
      <c r="Z462" s="22"/>
      <c r="AA462" s="22"/>
      <c r="AB462" s="22"/>
      <c r="AC462" s="22"/>
      <c r="AD462" s="22"/>
      <c r="AE462" s="24"/>
      <c r="AN462" s="25"/>
      <c r="AP462" s="24"/>
      <c r="AQ462" s="20" t="e">
        <f>AVERAGE(SMALL(AE462:AI462,1),SMALL(AE462:AI462,2))</f>
        <v>#NUM!</v>
      </c>
      <c r="AR462" s="20" t="e">
        <f>IF(R462 &lt;=( AVERAGE(SMALL(AE462:AI462,1),SMALL(AE462:AI462,2))), R462, "")</f>
        <v>#NUM!</v>
      </c>
      <c r="AS462" s="20" t="e">
        <f>AVERAGE(SMALL(AJ462:AM462,1),SMALL(AJ462:AM462,2))</f>
        <v>#NUM!</v>
      </c>
      <c r="AT462" s="20">
        <f>T462*1.075</f>
        <v>2.3650000000000002</v>
      </c>
      <c r="AU462" s="20">
        <f>U462*1.075</f>
        <v>2.15</v>
      </c>
      <c r="AV462" s="22">
        <f>MIN(AN462,AT462,AU462)</f>
        <v>2.15</v>
      </c>
      <c r="AW462" s="20" t="s">
        <v>71</v>
      </c>
      <c r="AX462" s="20" t="s">
        <v>72</v>
      </c>
      <c r="AY462" s="25">
        <v>2.15</v>
      </c>
      <c r="AZ462" s="27">
        <f>IF(AND(AY462&gt;0,AY462&lt;=10),AY462*0.25,IF(AND(AY462&gt;10,AY462&lt;=50),AY462*0.17,IF(AND(AY462&gt;10,AY462&lt;=100),AY462*0.12,IF(AY462&gt;100,AY462*0.1))))</f>
        <v>0.53749999999999998</v>
      </c>
      <c r="BA462" s="3">
        <f>AZ462+AY462</f>
        <v>2.6875</v>
      </c>
      <c r="BB462" s="25">
        <f>BA462+BA462*0.08</f>
        <v>2.9024999999999999</v>
      </c>
      <c r="BC462" s="20" t="s">
        <v>12295</v>
      </c>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c r="CY462" s="19"/>
      <c r="CZ462" s="19"/>
      <c r="DA462" s="19"/>
      <c r="DB462" s="19"/>
      <c r="DC462" s="19"/>
      <c r="DD462" s="19"/>
      <c r="DE462" s="19"/>
      <c r="DF462" s="19"/>
      <c r="DG462" s="19"/>
      <c r="DH462" s="19"/>
      <c r="DI462" s="19"/>
      <c r="DJ462" s="19"/>
      <c r="DK462" s="19"/>
      <c r="DL462" s="19"/>
    </row>
    <row r="463" spans="1:116" s="20" customFormat="1" ht="30" customHeight="1">
      <c r="A463" s="7" t="s">
        <v>1452</v>
      </c>
      <c r="B463" s="5">
        <v>461</v>
      </c>
      <c r="C463" s="10"/>
      <c r="D463" s="10"/>
      <c r="E463" s="8" t="s">
        <v>1453</v>
      </c>
      <c r="F463" s="3" t="s">
        <v>684</v>
      </c>
      <c r="G463" s="3" t="s">
        <v>682</v>
      </c>
      <c r="H463" s="3" t="s">
        <v>101</v>
      </c>
      <c r="I463" s="3" t="s">
        <v>42</v>
      </c>
      <c r="J463" s="3" t="s">
        <v>1454</v>
      </c>
      <c r="K463" s="6"/>
      <c r="L463" s="3"/>
      <c r="M463" s="6">
        <v>30</v>
      </c>
      <c r="N463" s="3" t="s">
        <v>44</v>
      </c>
      <c r="O463" s="3" t="s">
        <v>1428</v>
      </c>
      <c r="P463" s="3" t="s">
        <v>1429</v>
      </c>
      <c r="Q463" s="3" t="s">
        <v>1455</v>
      </c>
      <c r="R463" s="156">
        <v>2.87</v>
      </c>
      <c r="S463" s="22">
        <v>3.2</v>
      </c>
      <c r="T463" s="23">
        <v>3.2</v>
      </c>
      <c r="U463" s="1" t="s">
        <v>54</v>
      </c>
      <c r="V463" s="21">
        <v>2.87</v>
      </c>
      <c r="W463" s="22"/>
      <c r="X463" s="22"/>
      <c r="Y463" s="22"/>
      <c r="Z463" s="22"/>
      <c r="AA463" s="22"/>
      <c r="AB463" s="22"/>
      <c r="AC463" s="22"/>
      <c r="AD463" s="22"/>
      <c r="AE463" s="24"/>
      <c r="AF463" s="20">
        <v>1.7390000000000001</v>
      </c>
      <c r="AN463" s="25"/>
      <c r="AP463" s="24"/>
      <c r="AQ463" s="20" t="e">
        <f>AVERAGE(SMALL(AE463:AI463,1),SMALL(AE463:AI463,2))</f>
        <v>#NUM!</v>
      </c>
      <c r="AR463" s="20" t="e">
        <f>IF(R463 &lt;=( AVERAGE(SMALL(AE463:AI463,1),SMALL(AE463:AI463,2))), R463, "")</f>
        <v>#NUM!</v>
      </c>
      <c r="AS463" s="20" t="e">
        <f>AVERAGE(SMALL(AJ463:AM463,1),SMALL(AJ463:AM463,2))</f>
        <v>#NUM!</v>
      </c>
      <c r="AT463" s="20">
        <f>T463*1.075</f>
        <v>3.44</v>
      </c>
      <c r="AU463" s="20" t="e">
        <f>U463*1.075</f>
        <v>#VALUE!</v>
      </c>
      <c r="AV463" s="22" t="e">
        <f>MIN(AN463,AT463,AU463)</f>
        <v>#VALUE!</v>
      </c>
      <c r="AW463" s="26" t="s">
        <v>49</v>
      </c>
      <c r="AX463" s="26" t="s">
        <v>48</v>
      </c>
      <c r="AY463" s="25">
        <v>2.87</v>
      </c>
      <c r="AZ463" s="27">
        <f>IF(AND(AY463&gt;0,AY463&lt;=10),AY463*0.25,IF(AND(AY463&gt;10,AY463&lt;=50),AY463*0.17,IF(AND(AY463&gt;10,AY463&lt;=100),AY463*0.12,IF(AY463&gt;100,AY463*0.1))))</f>
        <v>0.71750000000000003</v>
      </c>
      <c r="BA463" s="3">
        <f>AZ463+AY463</f>
        <v>3.5875000000000004</v>
      </c>
      <c r="BB463" s="25">
        <f>BA463+BA463*0.08</f>
        <v>3.8745000000000003</v>
      </c>
      <c r="BC463" s="20" t="s">
        <v>12295</v>
      </c>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c r="CW463" s="19"/>
      <c r="CX463" s="19"/>
      <c r="CY463" s="19"/>
      <c r="CZ463" s="19"/>
      <c r="DA463" s="19"/>
      <c r="DB463" s="19"/>
      <c r="DC463" s="19"/>
      <c r="DD463" s="19"/>
      <c r="DE463" s="19"/>
      <c r="DF463" s="19"/>
      <c r="DG463" s="19"/>
      <c r="DH463" s="19"/>
      <c r="DI463" s="19"/>
      <c r="DJ463" s="19"/>
      <c r="DK463" s="19"/>
      <c r="DL463" s="19"/>
    </row>
    <row r="464" spans="1:116" s="20" customFormat="1" ht="30" customHeight="1">
      <c r="A464" s="7" t="s">
        <v>1520</v>
      </c>
      <c r="B464" s="5">
        <v>462</v>
      </c>
      <c r="C464" s="10"/>
      <c r="D464" s="10"/>
      <c r="E464" s="8" t="s">
        <v>1521</v>
      </c>
      <c r="F464" s="3" t="s">
        <v>1522</v>
      </c>
      <c r="G464" s="3" t="s">
        <v>1523</v>
      </c>
      <c r="H464" s="3" t="s">
        <v>986</v>
      </c>
      <c r="I464" s="3" t="s">
        <v>1201</v>
      </c>
      <c r="J464" s="3" t="s">
        <v>1524</v>
      </c>
      <c r="K464" s="6">
        <v>12</v>
      </c>
      <c r="L464" s="3" t="s">
        <v>67</v>
      </c>
      <c r="M464" s="6">
        <v>1</v>
      </c>
      <c r="N464" s="3" t="s">
        <v>44</v>
      </c>
      <c r="O464" s="3" t="s">
        <v>1428</v>
      </c>
      <c r="P464" s="3" t="s">
        <v>1525</v>
      </c>
      <c r="Q464" s="3" t="s">
        <v>1526</v>
      </c>
      <c r="R464" s="156">
        <v>2.2000000000000002</v>
      </c>
      <c r="S464" s="22">
        <v>2.35</v>
      </c>
      <c r="T464" s="23">
        <v>2.35</v>
      </c>
      <c r="U464" s="1">
        <v>2</v>
      </c>
      <c r="V464" s="21">
        <v>2.2000000000000002</v>
      </c>
      <c r="W464" s="22"/>
      <c r="X464" s="22"/>
      <c r="Y464" s="22"/>
      <c r="Z464" s="22"/>
      <c r="AA464" s="22"/>
      <c r="AB464" s="22"/>
      <c r="AC464" s="22"/>
      <c r="AD464" s="22"/>
      <c r="AE464" s="24"/>
      <c r="AN464" s="25"/>
      <c r="AP464" s="24"/>
      <c r="AQ464" s="20" t="e">
        <f>AVERAGE(SMALL(AE464:AI464,1),SMALL(AE464:AI464,2))</f>
        <v>#NUM!</v>
      </c>
      <c r="AR464" s="20" t="e">
        <f>IF(R464 &lt;=( AVERAGE(SMALL(AE464:AI464,1),SMALL(AE464:AI464,2))), R464, "")</f>
        <v>#NUM!</v>
      </c>
      <c r="AS464" s="20" t="e">
        <f>AVERAGE(SMALL(AJ464:AM464,1),SMALL(AJ464:AM464,2))</f>
        <v>#NUM!</v>
      </c>
      <c r="AT464" s="20">
        <f>T464*1.075</f>
        <v>2.5262500000000001</v>
      </c>
      <c r="AU464" s="20">
        <f>U464*1.075</f>
        <v>2.15</v>
      </c>
      <c r="AV464" s="22">
        <f>MIN(AN464,AT464,AU464)</f>
        <v>2.15</v>
      </c>
      <c r="AW464" s="20" t="s">
        <v>71</v>
      </c>
      <c r="AX464" s="20" t="s">
        <v>72</v>
      </c>
      <c r="AY464" s="25">
        <v>2.15</v>
      </c>
      <c r="AZ464" s="27">
        <f>IF(AND(AY464&gt;0,AY464&lt;=10),AY464*0.25,IF(AND(AY464&gt;10,AY464&lt;=50),AY464*0.17,IF(AND(AY464&gt;10,AY464&lt;=100),AY464*0.12,IF(AY464&gt;100,AY464*0.1))))</f>
        <v>0.53749999999999998</v>
      </c>
      <c r="BA464" s="3">
        <f>AZ464+AY464</f>
        <v>2.6875</v>
      </c>
      <c r="BB464" s="25">
        <f>BA464+BA464*0.08</f>
        <v>2.9024999999999999</v>
      </c>
      <c r="BC464" s="20" t="s">
        <v>12295</v>
      </c>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c r="CY464" s="19"/>
      <c r="CZ464" s="19"/>
      <c r="DA464" s="19"/>
      <c r="DB464" s="19"/>
      <c r="DC464" s="19"/>
      <c r="DD464" s="19"/>
      <c r="DE464" s="19"/>
      <c r="DF464" s="19"/>
      <c r="DG464" s="19"/>
      <c r="DH464" s="19"/>
      <c r="DI464" s="19"/>
      <c r="DJ464" s="19"/>
      <c r="DK464" s="19"/>
      <c r="DL464" s="19"/>
    </row>
    <row r="465" spans="1:116" s="20" customFormat="1" ht="30" customHeight="1">
      <c r="A465" s="7" t="s">
        <v>1527</v>
      </c>
      <c r="B465" s="5">
        <v>463</v>
      </c>
      <c r="C465" s="10"/>
      <c r="D465" s="10"/>
      <c r="E465" s="8" t="s">
        <v>1528</v>
      </c>
      <c r="F465" s="3" t="s">
        <v>1529</v>
      </c>
      <c r="G465" s="3" t="s">
        <v>1530</v>
      </c>
      <c r="H465" s="3" t="s">
        <v>138</v>
      </c>
      <c r="I465" s="3" t="s">
        <v>156</v>
      </c>
      <c r="J465" s="3" t="s">
        <v>1531</v>
      </c>
      <c r="K465" s="6"/>
      <c r="L465" s="3"/>
      <c r="M465" s="6">
        <v>20</v>
      </c>
      <c r="N465" s="3" t="s">
        <v>44</v>
      </c>
      <c r="O465" s="3" t="s">
        <v>1428</v>
      </c>
      <c r="P465" s="3" t="s">
        <v>1429</v>
      </c>
      <c r="Q465" s="3" t="s">
        <v>1532</v>
      </c>
      <c r="R465" s="156">
        <v>2.2000000000000002</v>
      </c>
      <c r="S465" s="22">
        <v>2.35</v>
      </c>
      <c r="T465" s="23">
        <v>2.35</v>
      </c>
      <c r="U465" s="1">
        <v>2</v>
      </c>
      <c r="V465" s="21">
        <v>2.2000000000000002</v>
      </c>
      <c r="W465" s="22"/>
      <c r="X465" s="22"/>
      <c r="Y465" s="22"/>
      <c r="Z465" s="22"/>
      <c r="AA465" s="22"/>
      <c r="AB465" s="22"/>
      <c r="AC465" s="22"/>
      <c r="AD465" s="22"/>
      <c r="AE465" s="24"/>
      <c r="AN465" s="25"/>
      <c r="AP465" s="24"/>
      <c r="AQ465" s="20" t="e">
        <f>AVERAGE(SMALL(AE465:AI465,1),SMALL(AE465:AI465,2))</f>
        <v>#NUM!</v>
      </c>
      <c r="AR465" s="20" t="e">
        <f>IF(R465 &lt;=( AVERAGE(SMALL(AE465:AI465,1),SMALL(AE465:AI465,2))), R465, "")</f>
        <v>#NUM!</v>
      </c>
      <c r="AS465" s="20" t="e">
        <f>AVERAGE(SMALL(AJ465:AM465,1),SMALL(AJ465:AM465,2))</f>
        <v>#NUM!</v>
      </c>
      <c r="AT465" s="20">
        <f>T465*1.075</f>
        <v>2.5262500000000001</v>
      </c>
      <c r="AU465" s="20">
        <f>U465*1.075</f>
        <v>2.15</v>
      </c>
      <c r="AV465" s="22">
        <f>MIN(AN465,AT465,AU465)</f>
        <v>2.15</v>
      </c>
      <c r="AW465" s="20" t="s">
        <v>71</v>
      </c>
      <c r="AX465" s="20" t="s">
        <v>72</v>
      </c>
      <c r="AY465" s="25">
        <v>2.15</v>
      </c>
      <c r="AZ465" s="27">
        <f>IF(AND(AY465&gt;0,AY465&lt;=10),AY465*0.25,IF(AND(AY465&gt;10,AY465&lt;=50),AY465*0.17,IF(AND(AY465&gt;10,AY465&lt;=100),AY465*0.12,IF(AY465&gt;100,AY465*0.1))))</f>
        <v>0.53749999999999998</v>
      </c>
      <c r="BA465" s="3">
        <f>AZ465+AY465</f>
        <v>2.6875</v>
      </c>
      <c r="BB465" s="25">
        <f>BA465+BA465*0.08</f>
        <v>2.9024999999999999</v>
      </c>
      <c r="BC465" s="20" t="s">
        <v>12295</v>
      </c>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c r="CY465" s="19"/>
      <c r="CZ465" s="19"/>
      <c r="DA465" s="19"/>
      <c r="DB465" s="19"/>
      <c r="DC465" s="19"/>
      <c r="DD465" s="19"/>
      <c r="DE465" s="19"/>
      <c r="DF465" s="19"/>
      <c r="DG465" s="19"/>
      <c r="DH465" s="19"/>
      <c r="DI465" s="19"/>
      <c r="DJ465" s="19"/>
      <c r="DK465" s="19"/>
      <c r="DL465" s="19"/>
    </row>
    <row r="466" spans="1:116" s="20" customFormat="1" ht="30" customHeight="1">
      <c r="A466" s="7" t="s">
        <v>1431</v>
      </c>
      <c r="B466" s="5">
        <v>464</v>
      </c>
      <c r="C466" s="10"/>
      <c r="D466" s="10"/>
      <c r="E466" s="8" t="s">
        <v>1432</v>
      </c>
      <c r="F466" s="3" t="s">
        <v>1426</v>
      </c>
      <c r="G466" s="3" t="s">
        <v>362</v>
      </c>
      <c r="H466" s="3" t="s">
        <v>299</v>
      </c>
      <c r="I466" s="3" t="s">
        <v>102</v>
      </c>
      <c r="J466" s="3" t="s">
        <v>1427</v>
      </c>
      <c r="K466" s="6"/>
      <c r="L466" s="3"/>
      <c r="M466" s="6">
        <v>30</v>
      </c>
      <c r="N466" s="3" t="s">
        <v>44</v>
      </c>
      <c r="O466" s="3" t="s">
        <v>1428</v>
      </c>
      <c r="P466" s="3" t="s">
        <v>1429</v>
      </c>
      <c r="Q466" s="3" t="s">
        <v>1433</v>
      </c>
      <c r="R466" s="156">
        <v>0.85</v>
      </c>
      <c r="S466" s="22">
        <v>0.95</v>
      </c>
      <c r="T466" s="23">
        <v>0.95</v>
      </c>
      <c r="U466" s="1">
        <v>0.84</v>
      </c>
      <c r="V466" s="21">
        <v>0.85</v>
      </c>
      <c r="W466" s="22"/>
      <c r="X466" s="22"/>
      <c r="Y466" s="22"/>
      <c r="Z466" s="22"/>
      <c r="AA466" s="22"/>
      <c r="AB466" s="22"/>
      <c r="AC466" s="22"/>
      <c r="AD466" s="22"/>
      <c r="AE466" s="24"/>
      <c r="AN466" s="25"/>
      <c r="AP466" s="24"/>
      <c r="AQ466" s="20" t="e">
        <f>AVERAGE(SMALL(AE466:AI466,1),SMALL(AE466:AI466,2))</f>
        <v>#NUM!</v>
      </c>
      <c r="AR466" s="20" t="e">
        <f>IF(R466 &lt;=( AVERAGE(SMALL(AE466:AI466,1),SMALL(AE466:AI466,2))), R466, "")</f>
        <v>#NUM!</v>
      </c>
      <c r="AS466" s="20" t="e">
        <f>AVERAGE(SMALL(AJ466:AM466,1),SMALL(AJ466:AM466,2))</f>
        <v>#NUM!</v>
      </c>
      <c r="AT466" s="20">
        <f>T466*1.075</f>
        <v>1.02125</v>
      </c>
      <c r="AU466" s="20">
        <f>U466*1.075</f>
        <v>0.90299999999999991</v>
      </c>
      <c r="AV466" s="22">
        <f>MIN(AN466,AT466,AU466)</f>
        <v>0.90299999999999991</v>
      </c>
      <c r="AW466" s="26" t="s">
        <v>49</v>
      </c>
      <c r="AX466" s="26" t="s">
        <v>48</v>
      </c>
      <c r="AY466" s="25">
        <v>0.85</v>
      </c>
      <c r="AZ466" s="27">
        <f>IF(AND(AY466&gt;0,AY466&lt;=10),AY466*0.25,IF(AND(AY466&gt;10,AY466&lt;=50),AY466*0.17,IF(AND(AY466&gt;10,AY466&lt;=100),AY466*0.12,IF(AY466&gt;100,AY466*0.1))))</f>
        <v>0.21249999999999999</v>
      </c>
      <c r="BA466" s="3">
        <f>AZ466+AY466</f>
        <v>1.0625</v>
      </c>
      <c r="BB466" s="25">
        <f>BA466+BA466*0.08</f>
        <v>1.1475</v>
      </c>
      <c r="BC466" s="20" t="s">
        <v>12295</v>
      </c>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c r="CY466" s="19"/>
      <c r="CZ466" s="19"/>
      <c r="DA466" s="19"/>
      <c r="DB466" s="19"/>
      <c r="DC466" s="19"/>
      <c r="DD466" s="19"/>
      <c r="DE466" s="19"/>
      <c r="DF466" s="19"/>
      <c r="DG466" s="19"/>
      <c r="DH466" s="19"/>
      <c r="DI466" s="19"/>
      <c r="DJ466" s="19"/>
      <c r="DK466" s="19"/>
      <c r="DL466" s="19"/>
    </row>
    <row r="467" spans="1:116" s="20" customFormat="1" ht="30" customHeight="1">
      <c r="A467" s="7" t="s">
        <v>1424</v>
      </c>
      <c r="B467" s="5">
        <v>465</v>
      </c>
      <c r="C467" s="10"/>
      <c r="D467" s="10"/>
      <c r="E467" s="8" t="s">
        <v>1425</v>
      </c>
      <c r="F467" s="3" t="s">
        <v>1426</v>
      </c>
      <c r="G467" s="3" t="s">
        <v>362</v>
      </c>
      <c r="H467" s="3" t="s">
        <v>101</v>
      </c>
      <c r="I467" s="3" t="s">
        <v>102</v>
      </c>
      <c r="J467" s="3" t="s">
        <v>1427</v>
      </c>
      <c r="K467" s="6"/>
      <c r="L467" s="3"/>
      <c r="M467" s="6">
        <v>30</v>
      </c>
      <c r="N467" s="3" t="s">
        <v>44</v>
      </c>
      <c r="O467" s="3" t="s">
        <v>1428</v>
      </c>
      <c r="P467" s="3" t="s">
        <v>1429</v>
      </c>
      <c r="Q467" s="3" t="s">
        <v>1430</v>
      </c>
      <c r="R467" s="156">
        <v>1.22</v>
      </c>
      <c r="S467" s="22">
        <v>1.35</v>
      </c>
      <c r="T467" s="23">
        <v>1.35</v>
      </c>
      <c r="U467" s="1">
        <v>1.22</v>
      </c>
      <c r="V467" s="21">
        <v>1.22</v>
      </c>
      <c r="W467" s="22"/>
      <c r="X467" s="22"/>
      <c r="Y467" s="22"/>
      <c r="Z467" s="22"/>
      <c r="AA467" s="22"/>
      <c r="AB467" s="22"/>
      <c r="AC467" s="22"/>
      <c r="AD467" s="22"/>
      <c r="AE467" s="24"/>
      <c r="AN467" s="25"/>
      <c r="AP467" s="24"/>
      <c r="AQ467" s="20" t="e">
        <f>AVERAGE(SMALL(AE467:AI467,1),SMALL(AE467:AI467,2))</f>
        <v>#NUM!</v>
      </c>
      <c r="AR467" s="20" t="e">
        <f>IF(R467 &lt;=( AVERAGE(SMALL(AE467:AI467,1),SMALL(AE467:AI467,2))), R467, "")</f>
        <v>#NUM!</v>
      </c>
      <c r="AS467" s="20" t="e">
        <f>AVERAGE(SMALL(AJ467:AM467,1),SMALL(AJ467:AM467,2))</f>
        <v>#NUM!</v>
      </c>
      <c r="AT467" s="20">
        <f>T467*1.075</f>
        <v>1.4512499999999999</v>
      </c>
      <c r="AU467" s="20">
        <f>U467*1.075</f>
        <v>1.3114999999999999</v>
      </c>
      <c r="AV467" s="22">
        <f>MIN(AN467,AT467,AU467)</f>
        <v>1.3114999999999999</v>
      </c>
      <c r="AW467" s="26" t="s">
        <v>49</v>
      </c>
      <c r="AX467" s="26" t="s">
        <v>48</v>
      </c>
      <c r="AY467" s="25">
        <v>1.22</v>
      </c>
      <c r="AZ467" s="27">
        <f>IF(AND(AY467&gt;0,AY467&lt;=10),AY467*0.25,IF(AND(AY467&gt;10,AY467&lt;=50),AY467*0.17,IF(AND(AY467&gt;10,AY467&lt;=100),AY467*0.12,IF(AY467&gt;100,AY467*0.1))))</f>
        <v>0.30499999999999999</v>
      </c>
      <c r="BA467" s="3">
        <f>AZ467+AY467</f>
        <v>1.5249999999999999</v>
      </c>
      <c r="BB467" s="25">
        <f>BA467+BA467*0.08</f>
        <v>1.6469999999999998</v>
      </c>
      <c r="BC467" s="20" t="s">
        <v>12295</v>
      </c>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c r="CY467" s="19"/>
      <c r="CZ467" s="19"/>
      <c r="DA467" s="19"/>
      <c r="DB467" s="19"/>
      <c r="DC467" s="19"/>
      <c r="DD467" s="19"/>
      <c r="DE467" s="19"/>
      <c r="DF467" s="19"/>
      <c r="DG467" s="19"/>
      <c r="DH467" s="19"/>
      <c r="DI467" s="19"/>
      <c r="DJ467" s="19"/>
      <c r="DK467" s="19"/>
      <c r="DL467" s="19"/>
    </row>
    <row r="468" spans="1:116" s="20" customFormat="1" ht="30" customHeight="1">
      <c r="A468" s="7" t="s">
        <v>1459</v>
      </c>
      <c r="B468" s="5">
        <v>466</v>
      </c>
      <c r="C468" s="10"/>
      <c r="D468" s="10"/>
      <c r="E468" s="8" t="s">
        <v>1460</v>
      </c>
      <c r="F468" s="3" t="s">
        <v>1461</v>
      </c>
      <c r="G468" s="3" t="s">
        <v>92</v>
      </c>
      <c r="H468" s="3" t="s">
        <v>85</v>
      </c>
      <c r="I468" s="3" t="s">
        <v>1462</v>
      </c>
      <c r="J468" s="3" t="s">
        <v>1463</v>
      </c>
      <c r="K468" s="6"/>
      <c r="L468" s="3"/>
      <c r="M468" s="6">
        <v>10</v>
      </c>
      <c r="N468" s="3" t="s">
        <v>44</v>
      </c>
      <c r="O468" s="3" t="s">
        <v>1428</v>
      </c>
      <c r="P468" s="3" t="s">
        <v>1429</v>
      </c>
      <c r="Q468" s="3" t="s">
        <v>1464</v>
      </c>
      <c r="R468" s="156">
        <v>33.04</v>
      </c>
      <c r="S468" s="22">
        <v>25.8</v>
      </c>
      <c r="T468" s="23">
        <v>25.8</v>
      </c>
      <c r="U468" s="1">
        <v>11.3</v>
      </c>
      <c r="V468" s="21"/>
      <c r="W468" s="22">
        <v>25.8</v>
      </c>
      <c r="X468" s="22"/>
      <c r="Y468" s="22"/>
      <c r="Z468" s="22"/>
      <c r="AA468" s="22"/>
      <c r="AB468" s="22"/>
      <c r="AC468" s="22"/>
      <c r="AD468" s="22"/>
      <c r="AE468" s="24">
        <v>40.28</v>
      </c>
      <c r="AN468" s="25"/>
      <c r="AP468" s="24"/>
      <c r="AQ468" s="20" t="e">
        <f>AVERAGE(SMALL(AE468:AI468,1),SMALL(AE468:AI468,2))</f>
        <v>#NUM!</v>
      </c>
      <c r="AR468" s="20" t="e">
        <f>IF(R468 &lt;=( AVERAGE(SMALL(AE468:AI468,1),SMALL(AE468:AI468,2))), R468, "")</f>
        <v>#NUM!</v>
      </c>
      <c r="AS468" s="20" t="e">
        <f>AVERAGE(SMALL(AJ468:AM468,1),SMALL(AJ468:AM468,2))</f>
        <v>#NUM!</v>
      </c>
      <c r="AT468" s="20">
        <f>T468*1.075</f>
        <v>27.734999999999999</v>
      </c>
      <c r="AU468" s="20">
        <f>U468*1.075</f>
        <v>12.147500000000001</v>
      </c>
      <c r="AV468" s="22">
        <f>MIN(AN468,AT468,AU468)</f>
        <v>12.147500000000001</v>
      </c>
      <c r="AW468" s="20" t="s">
        <v>71</v>
      </c>
      <c r="AX468" s="20" t="s">
        <v>72</v>
      </c>
      <c r="AY468" s="25">
        <v>12.15</v>
      </c>
      <c r="AZ468" s="27">
        <f>IF(AND(AY468&gt;0,AY468&lt;=10),AY468*0.25,IF(AND(AY468&gt;10,AY468&lt;=50),AY468*0.17,IF(AND(AY468&gt;10,AY468&lt;=100),AY468*0.12,IF(AY468&gt;100,AY468*0.1))))</f>
        <v>2.0655000000000001</v>
      </c>
      <c r="BA468" s="3">
        <f>AZ468+AY468</f>
        <v>14.2155</v>
      </c>
      <c r="BB468" s="25">
        <f>BA468+BA468*0.08</f>
        <v>15.352740000000001</v>
      </c>
      <c r="BC468" s="20" t="s">
        <v>12295</v>
      </c>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c r="CY468" s="19"/>
      <c r="CZ468" s="19"/>
      <c r="DA468" s="19"/>
      <c r="DB468" s="19"/>
      <c r="DC468" s="19"/>
      <c r="DD468" s="19"/>
      <c r="DE468" s="19"/>
      <c r="DF468" s="19"/>
      <c r="DG468" s="19"/>
      <c r="DH468" s="19"/>
      <c r="DI468" s="19"/>
      <c r="DJ468" s="19"/>
      <c r="DK468" s="19"/>
      <c r="DL468" s="19"/>
    </row>
    <row r="469" spans="1:116" s="20" customFormat="1" ht="30" customHeight="1">
      <c r="A469" s="7" t="s">
        <v>1446</v>
      </c>
      <c r="B469" s="5">
        <v>467</v>
      </c>
      <c r="C469" s="10"/>
      <c r="D469" s="10"/>
      <c r="E469" s="8" t="s">
        <v>1447</v>
      </c>
      <c r="F469" s="3" t="s">
        <v>1448</v>
      </c>
      <c r="G469" s="3" t="s">
        <v>1449</v>
      </c>
      <c r="H469" s="3" t="s">
        <v>1450</v>
      </c>
      <c r="I469" s="3" t="s">
        <v>1437</v>
      </c>
      <c r="J469" s="3" t="s">
        <v>1438</v>
      </c>
      <c r="K469" s="6"/>
      <c r="L469" s="3"/>
      <c r="M469" s="6">
        <v>50</v>
      </c>
      <c r="N469" s="3" t="s">
        <v>44</v>
      </c>
      <c r="O469" s="3" t="s">
        <v>1428</v>
      </c>
      <c r="P469" s="3" t="s">
        <v>1429</v>
      </c>
      <c r="Q469" s="3" t="s">
        <v>1451</v>
      </c>
      <c r="R469" s="156">
        <v>115.2</v>
      </c>
      <c r="S469" s="22">
        <v>125</v>
      </c>
      <c r="T469" s="23">
        <v>110</v>
      </c>
      <c r="U469" s="1">
        <v>110</v>
      </c>
      <c r="V469" s="21">
        <v>115.2</v>
      </c>
      <c r="W469" s="22"/>
      <c r="X469" s="22"/>
      <c r="Y469" s="22"/>
      <c r="Z469" s="22"/>
      <c r="AA469" s="22"/>
      <c r="AB469" s="22"/>
      <c r="AC469" s="22"/>
      <c r="AD469" s="22"/>
      <c r="AE469" s="24"/>
      <c r="AN469" s="25"/>
      <c r="AP469" s="24"/>
      <c r="AQ469" s="20" t="e">
        <f>AVERAGE(SMALL(AE469:AI469,1),SMALL(AE469:AI469,2))</f>
        <v>#NUM!</v>
      </c>
      <c r="AR469" s="20" t="e">
        <f>IF(R469 &lt;=( AVERAGE(SMALL(AE469:AI469,1),SMALL(AE469:AI469,2))), R469, "")</f>
        <v>#NUM!</v>
      </c>
      <c r="AS469" s="20" t="e">
        <f>AVERAGE(SMALL(AJ469:AM469,1),SMALL(AJ469:AM469,2))</f>
        <v>#NUM!</v>
      </c>
      <c r="AT469" s="20">
        <f>T469*1.075</f>
        <v>118.25</v>
      </c>
      <c r="AU469" s="20">
        <f>U469*1.075</f>
        <v>118.25</v>
      </c>
      <c r="AV469" s="22">
        <f>MIN(AN469,AT469,AU469)</f>
        <v>118.25</v>
      </c>
      <c r="AW469" s="26" t="s">
        <v>49</v>
      </c>
      <c r="AX469" s="26" t="s">
        <v>48</v>
      </c>
      <c r="AY469" s="25">
        <v>115.2</v>
      </c>
      <c r="AZ469" s="27">
        <f>IF(AND(AY469&gt;0,AY469&lt;=10),AY469*0.25,IF(AND(AY469&gt;10,AY469&lt;=50),AY469*0.17,IF(AND(AY469&gt;10,AY469&lt;=100),AY469*0.12,IF(AY469&gt;100,AY469*0.1))))</f>
        <v>11.520000000000001</v>
      </c>
      <c r="BA469" s="3">
        <f>AZ469+AY469</f>
        <v>126.72</v>
      </c>
      <c r="BB469" s="25">
        <f>BA469+BA469*0.08</f>
        <v>136.85759999999999</v>
      </c>
      <c r="BC469" s="20" t="s">
        <v>12295</v>
      </c>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c r="CY469" s="19"/>
      <c r="CZ469" s="19"/>
      <c r="DA469" s="19"/>
      <c r="DB469" s="19"/>
      <c r="DC469" s="19"/>
      <c r="DD469" s="19"/>
      <c r="DE469" s="19"/>
      <c r="DF469" s="19"/>
      <c r="DG469" s="19"/>
      <c r="DH469" s="19"/>
      <c r="DI469" s="19"/>
      <c r="DJ469" s="19"/>
      <c r="DK469" s="19"/>
      <c r="DL469" s="19"/>
    </row>
    <row r="470" spans="1:116" s="20" customFormat="1" ht="30" customHeight="1">
      <c r="A470" s="7" t="s">
        <v>1434</v>
      </c>
      <c r="B470" s="5">
        <v>468</v>
      </c>
      <c r="C470" s="10"/>
      <c r="D470" s="10"/>
      <c r="E470" s="8" t="s">
        <v>1435</v>
      </c>
      <c r="F470" s="3" t="s">
        <v>1436</v>
      </c>
      <c r="G470" s="3" t="s">
        <v>658</v>
      </c>
      <c r="H470" s="3" t="s">
        <v>201</v>
      </c>
      <c r="I470" s="3" t="s">
        <v>1437</v>
      </c>
      <c r="J470" s="3" t="s">
        <v>1438</v>
      </c>
      <c r="K470" s="6">
        <v>500</v>
      </c>
      <c r="L470" s="3" t="s">
        <v>1439</v>
      </c>
      <c r="M470" s="6">
        <v>50</v>
      </c>
      <c r="N470" s="3" t="s">
        <v>44</v>
      </c>
      <c r="O470" s="3" t="s">
        <v>1428</v>
      </c>
      <c r="P470" s="3" t="s">
        <v>1429</v>
      </c>
      <c r="Q470" s="3" t="s">
        <v>1440</v>
      </c>
      <c r="R470" s="156">
        <v>32.5</v>
      </c>
      <c r="S470" s="22">
        <v>34.93</v>
      </c>
      <c r="T470" s="23">
        <v>35</v>
      </c>
      <c r="U470" s="1">
        <v>32.5</v>
      </c>
      <c r="V470" s="21"/>
      <c r="W470" s="22"/>
      <c r="X470" s="22"/>
      <c r="Y470" s="22"/>
      <c r="Z470" s="22"/>
      <c r="AA470" s="22"/>
      <c r="AB470" s="22"/>
      <c r="AC470" s="22"/>
      <c r="AD470" s="22"/>
      <c r="AE470" s="24"/>
      <c r="AN470" s="25"/>
      <c r="AP470" s="24"/>
      <c r="AQ470" s="20" t="e">
        <f>AVERAGE(SMALL(AE470:AI470,1),SMALL(AE470:AI470,2))</f>
        <v>#NUM!</v>
      </c>
      <c r="AR470" s="20" t="e">
        <f>IF(R470 &lt;=( AVERAGE(SMALL(AE470:AI470,1),SMALL(AE470:AI470,2))), R470, "")</f>
        <v>#NUM!</v>
      </c>
      <c r="AS470" s="20" t="e">
        <f>AVERAGE(SMALL(AJ470:AM470,1),SMALL(AJ470:AM470,2))</f>
        <v>#NUM!</v>
      </c>
      <c r="AT470" s="20">
        <f>T470*1.075</f>
        <v>37.625</v>
      </c>
      <c r="AU470" s="20">
        <f>U470*1.075</f>
        <v>34.9375</v>
      </c>
      <c r="AV470" s="22">
        <f>MIN(AN470,AT470,AU470)</f>
        <v>34.9375</v>
      </c>
      <c r="AW470" s="26" t="s">
        <v>49</v>
      </c>
      <c r="AX470" s="26" t="s">
        <v>48</v>
      </c>
      <c r="AY470" s="25">
        <v>32.5</v>
      </c>
      <c r="AZ470" s="27">
        <f>IF(AND(AY470&gt;0,AY470&lt;=10),AY470*0.25,IF(AND(AY470&gt;10,AY470&lt;=50),AY470*0.17,IF(AND(AY470&gt;10,AY470&lt;=100),AY470*0.12,IF(AY470&gt;100,AY470*0.1))))</f>
        <v>5.5250000000000004</v>
      </c>
      <c r="BA470" s="3">
        <f>AZ470+AY470</f>
        <v>38.024999999999999</v>
      </c>
      <c r="BB470" s="25">
        <f>BA470+BA470*0.08</f>
        <v>41.067</v>
      </c>
      <c r="BC470" s="20" t="s">
        <v>12295</v>
      </c>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c r="CY470" s="19"/>
      <c r="CZ470" s="19"/>
      <c r="DA470" s="19"/>
      <c r="DB470" s="19"/>
      <c r="DC470" s="19"/>
      <c r="DD470" s="19"/>
      <c r="DE470" s="19"/>
      <c r="DF470" s="19"/>
      <c r="DG470" s="19"/>
      <c r="DH470" s="19"/>
      <c r="DI470" s="19"/>
      <c r="DJ470" s="19"/>
      <c r="DK470" s="19"/>
      <c r="DL470" s="19"/>
    </row>
    <row r="471" spans="1:116" s="20" customFormat="1" ht="30" customHeight="1">
      <c r="A471" s="7" t="s">
        <v>1558</v>
      </c>
      <c r="B471" s="5">
        <v>469</v>
      </c>
      <c r="C471" s="116"/>
      <c r="D471" s="116"/>
      <c r="E471" s="8" t="s">
        <v>1590</v>
      </c>
      <c r="F471" s="3" t="s">
        <v>1591</v>
      </c>
      <c r="G471" s="3" t="s">
        <v>1592</v>
      </c>
      <c r="H471" s="3" t="s">
        <v>1593</v>
      </c>
      <c r="I471" s="3" t="s">
        <v>1594</v>
      </c>
      <c r="J471" s="3" t="s">
        <v>1595</v>
      </c>
      <c r="K471" s="6">
        <v>3</v>
      </c>
      <c r="L471" s="3" t="s">
        <v>67</v>
      </c>
      <c r="M471" s="6">
        <v>1</v>
      </c>
      <c r="N471" s="3" t="s">
        <v>44</v>
      </c>
      <c r="O471" s="3" t="s">
        <v>1564</v>
      </c>
      <c r="P471" s="3" t="s">
        <v>1565</v>
      </c>
      <c r="Q471" s="3" t="s">
        <v>1596</v>
      </c>
      <c r="R471" s="156">
        <v>5.25</v>
      </c>
      <c r="S471" s="22"/>
      <c r="T471" s="23"/>
      <c r="U471" s="1">
        <v>2.0499999999999998</v>
      </c>
      <c r="V471" s="21">
        <v>5.2478999999999996</v>
      </c>
      <c r="W471" s="22"/>
      <c r="X471" s="22"/>
      <c r="Y471" s="22"/>
      <c r="Z471" s="22"/>
      <c r="AA471" s="22"/>
      <c r="AB471" s="22">
        <v>5.2478999999999996</v>
      </c>
      <c r="AC471" s="22"/>
      <c r="AD471" s="22"/>
      <c r="AE471" s="24"/>
      <c r="AK471" s="20">
        <v>5.41</v>
      </c>
      <c r="AN471" s="25"/>
      <c r="AP471" s="24"/>
      <c r="AQ471" s="20" t="e">
        <f>AVERAGE(SMALL(AE471:AI471,1),SMALL(AE471:AI471,2))</f>
        <v>#NUM!</v>
      </c>
      <c r="AR471" s="20" t="e">
        <f>IF(R471 &lt;=( AVERAGE(SMALL(AE471:AI471,1),SMALL(AE471:AI471,2))), R471, "")</f>
        <v>#NUM!</v>
      </c>
      <c r="AS471" s="20" t="e">
        <f>AVERAGE(SMALL(AJ471:AM471,1),SMALL(AJ471:AM471,2))</f>
        <v>#NUM!</v>
      </c>
      <c r="AT471" s="20">
        <f>T471*1.075</f>
        <v>0</v>
      </c>
      <c r="AU471" s="20">
        <f>U471*1.075</f>
        <v>2.2037499999999999</v>
      </c>
      <c r="AV471" s="22">
        <f>MIN(AN471,AT471,AU471)</f>
        <v>0</v>
      </c>
      <c r="AW471" s="20" t="s">
        <v>71</v>
      </c>
      <c r="AX471" s="20" t="s">
        <v>72</v>
      </c>
      <c r="AY471" s="25">
        <v>2.2029999999999998</v>
      </c>
      <c r="AZ471" s="27">
        <f>IF(AND(AY471&gt;0,AY471&lt;=10),AY471*0.25,IF(AND(AY471&gt;10,AY471&lt;=50),AY471*0.17,IF(AND(AY471&gt;10,AY471&lt;=100),AY471*0.12,IF(AY471&gt;100,AY471*0.1))))</f>
        <v>0.55074999999999996</v>
      </c>
      <c r="BA471" s="3">
        <f>AZ471+AY471</f>
        <v>2.7537499999999997</v>
      </c>
      <c r="BB471" s="25">
        <f>BA471+BA471*0.08</f>
        <v>2.9740499999999996</v>
      </c>
      <c r="BC471" s="20" t="s">
        <v>12295</v>
      </c>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c r="CW471" s="19"/>
      <c r="CX471" s="19"/>
      <c r="CY471" s="19"/>
      <c r="CZ471" s="19"/>
      <c r="DA471" s="19"/>
      <c r="DB471" s="19"/>
      <c r="DC471" s="19"/>
      <c r="DD471" s="19"/>
      <c r="DE471" s="19"/>
      <c r="DF471" s="19"/>
      <c r="DG471" s="19"/>
      <c r="DH471" s="19"/>
      <c r="DI471" s="19"/>
      <c r="DJ471" s="19"/>
      <c r="DK471" s="19"/>
      <c r="DL471" s="19"/>
    </row>
    <row r="472" spans="1:116" s="20" customFormat="1" ht="30" customHeight="1">
      <c r="A472" s="153" t="s">
        <v>14331</v>
      </c>
      <c r="B472" s="5">
        <v>470</v>
      </c>
      <c r="C472" s="173">
        <v>17771</v>
      </c>
      <c r="D472" s="173"/>
      <c r="E472" s="172" t="s">
        <v>1567</v>
      </c>
      <c r="F472" s="3" t="s">
        <v>1568</v>
      </c>
      <c r="G472" s="3" t="s">
        <v>1569</v>
      </c>
      <c r="H472" s="3" t="s">
        <v>1570</v>
      </c>
      <c r="I472" s="3" t="s">
        <v>65</v>
      </c>
      <c r="J472" s="3" t="s">
        <v>1571</v>
      </c>
      <c r="K472" s="6">
        <v>15</v>
      </c>
      <c r="L472" s="3" t="s">
        <v>67</v>
      </c>
      <c r="M472" s="6">
        <v>1</v>
      </c>
      <c r="N472" s="3" t="s">
        <v>44</v>
      </c>
      <c r="O472" s="3" t="s">
        <v>1564</v>
      </c>
      <c r="P472" s="3" t="s">
        <v>1565</v>
      </c>
      <c r="Q472" s="3" t="s">
        <v>1572</v>
      </c>
      <c r="R472" s="160">
        <v>2.02</v>
      </c>
      <c r="S472" s="79">
        <v>2.15</v>
      </c>
      <c r="T472" s="81">
        <v>1.25</v>
      </c>
      <c r="U472" s="82">
        <v>2.0299999999999998</v>
      </c>
      <c r="V472" s="79"/>
      <c r="W472" s="79"/>
      <c r="X472" s="79"/>
      <c r="Y472" s="79"/>
      <c r="Z472" s="79"/>
      <c r="AA472" s="79"/>
      <c r="AB472" s="79"/>
      <c r="AC472" s="79"/>
      <c r="AD472" s="79"/>
      <c r="AE472" s="83"/>
      <c r="AF472" s="84"/>
      <c r="AG472" s="84"/>
      <c r="AH472" s="84"/>
      <c r="AI472" s="84"/>
      <c r="AJ472" s="84"/>
      <c r="AK472" s="84">
        <v>3.98</v>
      </c>
      <c r="AL472" s="84"/>
      <c r="AM472" s="84"/>
      <c r="AN472" s="85"/>
      <c r="AO472" s="84"/>
      <c r="AP472" s="83"/>
      <c r="AQ472" s="84" t="e">
        <f>AVERAGE(SMALL(AE472:AI472,1),SMALL(AE472:AI472,2))</f>
        <v>#NUM!</v>
      </c>
      <c r="AR472" s="84" t="e">
        <f>IF(R472 &lt;=( AVERAGE(SMALL(AE472:AI472,1),SMALL(AE472:AI472,2))), R472, "")</f>
        <v>#NUM!</v>
      </c>
      <c r="AS472" s="84" t="e">
        <f>AVERAGE(SMALL(AJ472:AM472,1),SMALL(AJ472:AM472,2))</f>
        <v>#NUM!</v>
      </c>
      <c r="AT472" s="84" t="e">
        <f>#REF!*1.075</f>
        <v>#REF!</v>
      </c>
      <c r="AU472" s="84">
        <f>T472*1.075</f>
        <v>1.34375</v>
      </c>
      <c r="AV472" s="79" t="e">
        <f>MIN(AN472,AT472,AU472)</f>
        <v>#REF!</v>
      </c>
      <c r="AW472" s="84" t="s">
        <v>2208</v>
      </c>
      <c r="AX472" s="84" t="s">
        <v>72</v>
      </c>
      <c r="AY472" s="85">
        <v>1.343</v>
      </c>
      <c r="AZ472" s="87">
        <f>IF(AND(AY472&gt;0,AY472&lt;=10),AY472*0.25,IF(AND(AY472&gt;10,AY472&lt;=50),AY472*0.17,IF(AND(AY472&gt;10,AY472&lt;=100),AY472*0.12,IF(AY472&gt;100,AY472*0.1))))</f>
        <v>0.33574999999999999</v>
      </c>
      <c r="BA472" s="43">
        <f>AZ472+AY472</f>
        <v>1.67875</v>
      </c>
      <c r="BB472" s="85">
        <f>BA472+BA472*0.08</f>
        <v>1.8130500000000001</v>
      </c>
      <c r="BC472" s="20" t="s">
        <v>12295</v>
      </c>
      <c r="BD472" s="84" t="s">
        <v>12298</v>
      </c>
      <c r="BE472" s="84"/>
      <c r="BF472" s="84"/>
      <c r="BG472" s="84"/>
      <c r="BH472" s="88"/>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c r="CM472" s="88"/>
      <c r="CN472" s="88"/>
      <c r="CO472" s="88"/>
      <c r="CP472" s="88"/>
      <c r="CQ472" s="88"/>
      <c r="CR472" s="88"/>
      <c r="CS472" s="88"/>
      <c r="CT472" s="88"/>
      <c r="CU472" s="88"/>
      <c r="CV472" s="88"/>
      <c r="CW472" s="88"/>
      <c r="CX472" s="88"/>
      <c r="CY472" s="88"/>
      <c r="CZ472" s="88"/>
      <c r="DA472" s="88"/>
      <c r="DB472" s="88"/>
      <c r="DC472" s="88"/>
      <c r="DD472" s="88"/>
      <c r="DE472" s="88"/>
      <c r="DF472" s="88"/>
      <c r="DG472" s="88"/>
      <c r="DH472" s="88"/>
      <c r="DI472" s="88"/>
      <c r="DJ472" s="88"/>
      <c r="DK472" s="88"/>
      <c r="DL472" s="88"/>
    </row>
    <row r="473" spans="1:116" s="20" customFormat="1" ht="30" customHeight="1">
      <c r="A473" s="153" t="s">
        <v>14331</v>
      </c>
      <c r="B473" s="5">
        <v>471</v>
      </c>
      <c r="C473" s="173">
        <v>17772</v>
      </c>
      <c r="D473" s="173"/>
      <c r="E473" s="172" t="s">
        <v>1567</v>
      </c>
      <c r="F473" s="3" t="s">
        <v>1568</v>
      </c>
      <c r="G473" s="3" t="s">
        <v>1569</v>
      </c>
      <c r="H473" s="3" t="s">
        <v>1570</v>
      </c>
      <c r="I473" s="3" t="s">
        <v>1201</v>
      </c>
      <c r="J473" s="3" t="s">
        <v>1573</v>
      </c>
      <c r="K473" s="6">
        <v>15</v>
      </c>
      <c r="L473" s="3" t="s">
        <v>67</v>
      </c>
      <c r="M473" s="6">
        <v>1</v>
      </c>
      <c r="N473" s="3" t="s">
        <v>44</v>
      </c>
      <c r="O473" s="3" t="s">
        <v>1564</v>
      </c>
      <c r="P473" s="3" t="s">
        <v>1565</v>
      </c>
      <c r="Q473" s="3" t="s">
        <v>1574</v>
      </c>
      <c r="R473" s="160">
        <v>2.09</v>
      </c>
      <c r="S473" s="79">
        <v>2.15</v>
      </c>
      <c r="T473" s="81">
        <v>1.25</v>
      </c>
      <c r="U473" s="82">
        <v>2.0960999999999999</v>
      </c>
      <c r="V473" s="79"/>
      <c r="W473" s="79"/>
      <c r="X473" s="79"/>
      <c r="Y473" s="79"/>
      <c r="Z473" s="79"/>
      <c r="AA473" s="79"/>
      <c r="AB473" s="79"/>
      <c r="AC473" s="79"/>
      <c r="AD473" s="79"/>
      <c r="AE473" s="83"/>
      <c r="AF473" s="84"/>
      <c r="AG473" s="84"/>
      <c r="AH473" s="84"/>
      <c r="AI473" s="84"/>
      <c r="AJ473" s="84"/>
      <c r="AK473" s="84">
        <v>4.1100000000000003</v>
      </c>
      <c r="AL473" s="84"/>
      <c r="AM473" s="84"/>
      <c r="AN473" s="85"/>
      <c r="AO473" s="84"/>
      <c r="AP473" s="83"/>
      <c r="AQ473" s="84" t="e">
        <f>AVERAGE(SMALL(AE473:AI473,1),SMALL(AE473:AI473,2))</f>
        <v>#NUM!</v>
      </c>
      <c r="AR473" s="84" t="e">
        <f>IF(R473 &lt;=( AVERAGE(SMALL(AE473:AI473,1),SMALL(AE473:AI473,2))), R473, "")</f>
        <v>#NUM!</v>
      </c>
      <c r="AS473" s="84" t="e">
        <f>AVERAGE(SMALL(AJ473:AM473,1),SMALL(AJ473:AM473,2))</f>
        <v>#NUM!</v>
      </c>
      <c r="AT473" s="84" t="e">
        <f>#REF!*1.075</f>
        <v>#REF!</v>
      </c>
      <c r="AU473" s="84">
        <f>T473*1.075</f>
        <v>1.34375</v>
      </c>
      <c r="AV473" s="79" t="e">
        <f>MIN(AN473,AT473,AU473)</f>
        <v>#REF!</v>
      </c>
      <c r="AW473" s="84" t="s">
        <v>71</v>
      </c>
      <c r="AX473" s="84" t="s">
        <v>72</v>
      </c>
      <c r="AY473" s="85">
        <v>1.343</v>
      </c>
      <c r="AZ473" s="87">
        <f>IF(AND(AY473&gt;0,AY473&lt;=10),AY473*0.25,IF(AND(AY473&gt;10,AY473&lt;=50),AY473*0.17,IF(AND(AY473&gt;10,AY473&lt;=100),AY473*0.12,IF(AY473&gt;100,AY473*0.1))))</f>
        <v>0.33574999999999999</v>
      </c>
      <c r="BA473" s="43">
        <f>AZ473+AY473</f>
        <v>1.67875</v>
      </c>
      <c r="BB473" s="85">
        <f>BA473+BA473*0.08</f>
        <v>1.8130500000000001</v>
      </c>
      <c r="BC473" s="20" t="s">
        <v>12295</v>
      </c>
      <c r="BD473" s="84" t="s">
        <v>12298</v>
      </c>
      <c r="BE473" s="84"/>
      <c r="BF473" s="84"/>
      <c r="BG473" s="88"/>
      <c r="BH473" s="88"/>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c r="CM473" s="88"/>
      <c r="CN473" s="88"/>
      <c r="CO473" s="88"/>
      <c r="CP473" s="88"/>
      <c r="CQ473" s="88"/>
      <c r="CR473" s="88"/>
      <c r="CS473" s="88"/>
      <c r="CT473" s="88"/>
      <c r="CU473" s="88"/>
      <c r="CV473" s="88"/>
      <c r="CW473" s="88"/>
      <c r="CX473" s="88"/>
      <c r="CY473" s="88"/>
      <c r="CZ473" s="88"/>
      <c r="DA473" s="88"/>
      <c r="DB473" s="88"/>
      <c r="DC473" s="88"/>
      <c r="DD473" s="88"/>
      <c r="DE473" s="88"/>
      <c r="DF473" s="88"/>
      <c r="DG473" s="88"/>
      <c r="DH473" s="88"/>
      <c r="DI473" s="88"/>
      <c r="DJ473" s="88"/>
      <c r="DK473" s="88"/>
      <c r="DL473" s="88"/>
    </row>
    <row r="474" spans="1:116" s="20" customFormat="1" ht="30" customHeight="1">
      <c r="A474" s="7" t="s">
        <v>1558</v>
      </c>
      <c r="B474" s="5">
        <v>472</v>
      </c>
      <c r="C474" s="10"/>
      <c r="D474" s="10"/>
      <c r="E474" s="8" t="s">
        <v>1612</v>
      </c>
      <c r="F474" s="3" t="s">
        <v>1613</v>
      </c>
      <c r="G474" s="3" t="s">
        <v>1614</v>
      </c>
      <c r="H474" s="3" t="s">
        <v>1615</v>
      </c>
      <c r="I474" s="3" t="s">
        <v>550</v>
      </c>
      <c r="J474" s="3" t="s">
        <v>1616</v>
      </c>
      <c r="K474" s="6">
        <v>5</v>
      </c>
      <c r="L474" s="3" t="s">
        <v>79</v>
      </c>
      <c r="M474" s="6">
        <v>1</v>
      </c>
      <c r="N474" s="3" t="s">
        <v>44</v>
      </c>
      <c r="O474" s="3" t="s">
        <v>1564</v>
      </c>
      <c r="P474" s="3" t="s">
        <v>1565</v>
      </c>
      <c r="Q474" s="3" t="s">
        <v>1617</v>
      </c>
      <c r="R474" s="156">
        <v>1.92</v>
      </c>
      <c r="S474" s="22">
        <v>2.21</v>
      </c>
      <c r="T474" s="23"/>
      <c r="U474" s="1">
        <v>1.2</v>
      </c>
      <c r="V474" s="21">
        <v>1.9227000000000001</v>
      </c>
      <c r="W474" s="22"/>
      <c r="X474" s="22"/>
      <c r="Y474" s="22"/>
      <c r="Z474" s="22"/>
      <c r="AA474" s="22"/>
      <c r="AB474" s="22">
        <v>1.9227000000000001</v>
      </c>
      <c r="AC474" s="22"/>
      <c r="AD474" s="22"/>
      <c r="AE474" s="24"/>
      <c r="AK474" s="20">
        <v>1.98</v>
      </c>
      <c r="AN474" s="25"/>
      <c r="AP474" s="24"/>
      <c r="AQ474" s="20" t="e">
        <f>AVERAGE(SMALL(AE474:AI474,1),SMALL(AE474:AI474,2))</f>
        <v>#NUM!</v>
      </c>
      <c r="AR474" s="20" t="e">
        <f>IF(R474 &lt;=( AVERAGE(SMALL(AE474:AI474,1),SMALL(AE474:AI474,2))), R474, "")</f>
        <v>#NUM!</v>
      </c>
      <c r="AS474" s="20" t="e">
        <f>AVERAGE(SMALL(AJ474:AM474,1),SMALL(AJ474:AM474,2))</f>
        <v>#NUM!</v>
      </c>
      <c r="AT474" s="20">
        <f>T474*1.075</f>
        <v>0</v>
      </c>
      <c r="AU474" s="20">
        <f>U474*1.075</f>
        <v>1.2899999999999998</v>
      </c>
      <c r="AV474" s="22">
        <f>MIN(AN474,AT474,AU474)</f>
        <v>0</v>
      </c>
      <c r="AW474" s="20" t="s">
        <v>332</v>
      </c>
      <c r="AX474" s="20" t="s">
        <v>333</v>
      </c>
      <c r="AY474" s="25">
        <v>1.05</v>
      </c>
      <c r="AZ474" s="27">
        <f>IF(AND(AY474&gt;0,AY474&lt;=10),AY474*0.25,IF(AND(AY474&gt;10,AY474&lt;=50),AY474*0.17,IF(AND(AY474&gt;10,AY474&lt;=100),AY474*0.12,IF(AY474&gt;100,AY474*0.1))))</f>
        <v>0.26250000000000001</v>
      </c>
      <c r="BA474" s="3">
        <f>AZ474+AY474</f>
        <v>1.3125</v>
      </c>
      <c r="BB474" s="25">
        <f>BA474+BA474*0.08</f>
        <v>1.4175</v>
      </c>
      <c r="BC474" s="20" t="s">
        <v>12295</v>
      </c>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c r="CY474" s="19"/>
      <c r="CZ474" s="19"/>
      <c r="DA474" s="19"/>
      <c r="DB474" s="19"/>
      <c r="DC474" s="19"/>
      <c r="DD474" s="19"/>
      <c r="DE474" s="19"/>
      <c r="DF474" s="19"/>
      <c r="DG474" s="19"/>
      <c r="DH474" s="19"/>
      <c r="DI474" s="19"/>
      <c r="DJ474" s="19"/>
      <c r="DK474" s="19"/>
      <c r="DL474" s="19"/>
    </row>
    <row r="475" spans="1:116" s="20" customFormat="1" ht="30" customHeight="1">
      <c r="A475" s="7" t="s">
        <v>1558</v>
      </c>
      <c r="B475" s="5">
        <v>473</v>
      </c>
      <c r="C475" s="10"/>
      <c r="D475" s="10"/>
      <c r="E475" s="8" t="s">
        <v>1623</v>
      </c>
      <c r="F475" s="3" t="s">
        <v>1624</v>
      </c>
      <c r="G475" s="3" t="s">
        <v>1599</v>
      </c>
      <c r="H475" s="3" t="s">
        <v>1625</v>
      </c>
      <c r="I475" s="3" t="s">
        <v>576</v>
      </c>
      <c r="J475" s="3" t="s">
        <v>1626</v>
      </c>
      <c r="K475" s="6">
        <v>5</v>
      </c>
      <c r="L475" s="3" t="s">
        <v>67</v>
      </c>
      <c r="M475" s="6">
        <v>1</v>
      </c>
      <c r="N475" s="3" t="s">
        <v>44</v>
      </c>
      <c r="O475" s="3" t="s">
        <v>1564</v>
      </c>
      <c r="P475" s="3" t="s">
        <v>1565</v>
      </c>
      <c r="Q475" s="3" t="s">
        <v>1627</v>
      </c>
      <c r="R475" s="156">
        <v>2.56</v>
      </c>
      <c r="S475" s="22">
        <v>2.94</v>
      </c>
      <c r="T475" s="23">
        <v>6.33</v>
      </c>
      <c r="U475" s="1">
        <v>1.3</v>
      </c>
      <c r="V475" s="21">
        <v>2.5653000000000001</v>
      </c>
      <c r="W475" s="22"/>
      <c r="X475" s="22"/>
      <c r="Y475" s="22"/>
      <c r="Z475" s="22"/>
      <c r="AA475" s="22"/>
      <c r="AB475" s="22">
        <v>2.5653000000000001</v>
      </c>
      <c r="AC475" s="22"/>
      <c r="AD475" s="22"/>
      <c r="AE475" s="24"/>
      <c r="AK475" s="20">
        <v>2.57</v>
      </c>
      <c r="AN475" s="25"/>
      <c r="AP475" s="24"/>
      <c r="AQ475" s="20" t="e">
        <f>AVERAGE(SMALL(AE475:AI475,1),SMALL(AE475:AI475,2))</f>
        <v>#NUM!</v>
      </c>
      <c r="AR475" s="20" t="e">
        <f>IF(R475 &lt;=( AVERAGE(SMALL(AE475:AI475,1),SMALL(AE475:AI475,2))), R475, "")</f>
        <v>#NUM!</v>
      </c>
      <c r="AS475" s="20" t="e">
        <f>AVERAGE(SMALL(AJ475:AM475,1),SMALL(AJ475:AM475,2))</f>
        <v>#NUM!</v>
      </c>
      <c r="AT475" s="20">
        <f>T475*1.075</f>
        <v>6.8047499999999994</v>
      </c>
      <c r="AU475" s="20">
        <f>U475*1.075</f>
        <v>1.3975</v>
      </c>
      <c r="AV475" s="22">
        <f>MIN(AN475,AT475,AU475)</f>
        <v>1.3975</v>
      </c>
      <c r="AW475" s="20" t="s">
        <v>71</v>
      </c>
      <c r="AX475" s="20" t="s">
        <v>72</v>
      </c>
      <c r="AY475" s="25">
        <v>1.4</v>
      </c>
      <c r="AZ475" s="27">
        <f>IF(AND(AY475&gt;0,AY475&lt;=10),AY475*0.25,IF(AND(AY475&gt;10,AY475&lt;=50),AY475*0.17,IF(AND(AY475&gt;10,AY475&lt;=100),AY475*0.12,IF(AY475&gt;100,AY475*0.1))))</f>
        <v>0.35</v>
      </c>
      <c r="BA475" s="3">
        <f>AZ475+AY475</f>
        <v>1.75</v>
      </c>
      <c r="BB475" s="25">
        <f>BA475+BA475*0.08</f>
        <v>1.8900000000000001</v>
      </c>
      <c r="BC475" s="20" t="s">
        <v>12295</v>
      </c>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c r="CY475" s="19"/>
      <c r="CZ475" s="19"/>
      <c r="DA475" s="19"/>
      <c r="DB475" s="19"/>
      <c r="DC475" s="19"/>
      <c r="DD475" s="19"/>
      <c r="DE475" s="19"/>
      <c r="DF475" s="19"/>
      <c r="DG475" s="19"/>
      <c r="DH475" s="19"/>
      <c r="DI475" s="19"/>
      <c r="DJ475" s="19"/>
      <c r="DK475" s="19"/>
      <c r="DL475" s="19"/>
    </row>
    <row r="476" spans="1:116" s="20" customFormat="1" ht="30" customHeight="1">
      <c r="A476" s="7" t="s">
        <v>1558</v>
      </c>
      <c r="B476" s="5">
        <v>474</v>
      </c>
      <c r="C476" s="10"/>
      <c r="D476" s="10"/>
      <c r="E476" s="8" t="s">
        <v>1608</v>
      </c>
      <c r="F476" s="3" t="s">
        <v>1522</v>
      </c>
      <c r="G476" s="3" t="s">
        <v>1609</v>
      </c>
      <c r="H476" s="3" t="s">
        <v>1517</v>
      </c>
      <c r="I476" s="3" t="s">
        <v>576</v>
      </c>
      <c r="J476" s="3" t="s">
        <v>1610</v>
      </c>
      <c r="K476" s="6"/>
      <c r="L476" s="3"/>
      <c r="M476" s="6">
        <v>1</v>
      </c>
      <c r="N476" s="3" t="s">
        <v>44</v>
      </c>
      <c r="O476" s="3" t="s">
        <v>1564</v>
      </c>
      <c r="P476" s="3" t="s">
        <v>1565</v>
      </c>
      <c r="Q476" s="3" t="s">
        <v>1611</v>
      </c>
      <c r="R476" s="156">
        <v>2.71</v>
      </c>
      <c r="S476" s="22">
        <v>3.12</v>
      </c>
      <c r="T476" s="23">
        <v>5.05</v>
      </c>
      <c r="U476" s="1">
        <v>1.2</v>
      </c>
      <c r="V476" s="21">
        <v>2.7132000000000001</v>
      </c>
      <c r="W476" s="22"/>
      <c r="X476" s="22"/>
      <c r="Y476" s="22"/>
      <c r="Z476" s="22"/>
      <c r="AA476" s="22"/>
      <c r="AB476" s="22">
        <v>2.7132000000000001</v>
      </c>
      <c r="AC476" s="22"/>
      <c r="AD476" s="22"/>
      <c r="AE476" s="24"/>
      <c r="AK476" s="20">
        <v>2.72</v>
      </c>
      <c r="AN476" s="25"/>
      <c r="AP476" s="24"/>
      <c r="AQ476" s="20" t="e">
        <f>AVERAGE(SMALL(AE476:AI476,1),SMALL(AE476:AI476,2))</f>
        <v>#NUM!</v>
      </c>
      <c r="AR476" s="20" t="e">
        <f>IF(R476 &lt;=( AVERAGE(SMALL(AE476:AI476,1),SMALL(AE476:AI476,2))), R476, "")</f>
        <v>#NUM!</v>
      </c>
      <c r="AS476" s="20" t="e">
        <f>AVERAGE(SMALL(AJ476:AM476,1),SMALL(AJ476:AM476,2))</f>
        <v>#NUM!</v>
      </c>
      <c r="AT476" s="20">
        <f>T476*1.075</f>
        <v>5.42875</v>
      </c>
      <c r="AU476" s="20">
        <f>U476*1.075</f>
        <v>1.2899999999999998</v>
      </c>
      <c r="AV476" s="22">
        <f>MIN(AN476,AT476,AU476)</f>
        <v>1.2899999999999998</v>
      </c>
      <c r="AW476" s="20" t="s">
        <v>71</v>
      </c>
      <c r="AX476" s="20" t="s">
        <v>72</v>
      </c>
      <c r="AY476" s="25">
        <v>1.29</v>
      </c>
      <c r="AZ476" s="27">
        <f>IF(AND(AY476&gt;0,AY476&lt;=10),AY476*0.25,IF(AND(AY476&gt;10,AY476&lt;=50),AY476*0.17,IF(AND(AY476&gt;10,AY476&lt;=100),AY476*0.12,IF(AY476&gt;100,AY476*0.1))))</f>
        <v>0.32250000000000001</v>
      </c>
      <c r="BA476" s="3">
        <f>AZ476+AY476</f>
        <v>1.6125</v>
      </c>
      <c r="BB476" s="25">
        <f>BA476+BA476*0.08</f>
        <v>1.7415</v>
      </c>
      <c r="BC476" s="20" t="s">
        <v>12295</v>
      </c>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c r="CY476" s="19"/>
      <c r="CZ476" s="19"/>
      <c r="DA476" s="19"/>
      <c r="DB476" s="19"/>
      <c r="DC476" s="19"/>
      <c r="DD476" s="19"/>
      <c r="DE476" s="19"/>
      <c r="DF476" s="19"/>
      <c r="DG476" s="19"/>
      <c r="DH476" s="19"/>
      <c r="DI476" s="19"/>
      <c r="DJ476" s="19"/>
      <c r="DK476" s="19"/>
      <c r="DL476" s="19"/>
    </row>
    <row r="477" spans="1:116" s="20" customFormat="1" ht="30" customHeight="1">
      <c r="A477" s="7" t="s">
        <v>1558</v>
      </c>
      <c r="B477" s="5">
        <v>475</v>
      </c>
      <c r="C477" s="116"/>
      <c r="D477" s="116"/>
      <c r="E477" s="8" t="s">
        <v>1618</v>
      </c>
      <c r="F477" s="3" t="s">
        <v>1619</v>
      </c>
      <c r="G477" s="3" t="s">
        <v>1599</v>
      </c>
      <c r="H477" s="3" t="s">
        <v>1620</v>
      </c>
      <c r="I477" s="3" t="s">
        <v>1601</v>
      </c>
      <c r="J477" s="3" t="s">
        <v>1621</v>
      </c>
      <c r="K477" s="6">
        <v>5</v>
      </c>
      <c r="L477" s="3" t="s">
        <v>79</v>
      </c>
      <c r="M477" s="6">
        <v>1</v>
      </c>
      <c r="N477" s="3" t="s">
        <v>44</v>
      </c>
      <c r="O477" s="3" t="s">
        <v>1564</v>
      </c>
      <c r="P477" s="3" t="s">
        <v>1565</v>
      </c>
      <c r="Q477" s="3" t="s">
        <v>1622</v>
      </c>
      <c r="R477" s="156">
        <v>2.4900000000000002</v>
      </c>
      <c r="S477" s="22">
        <v>2.86</v>
      </c>
      <c r="T477" s="23"/>
      <c r="U477" s="1">
        <v>1.25</v>
      </c>
      <c r="V477" s="21">
        <v>2.4998999999999998</v>
      </c>
      <c r="W477" s="22"/>
      <c r="X477" s="22"/>
      <c r="Y477" s="22"/>
      <c r="Z477" s="22"/>
      <c r="AA477" s="22"/>
      <c r="AB477" s="22">
        <v>2.4998999999999998</v>
      </c>
      <c r="AC477" s="22"/>
      <c r="AD477" s="22"/>
      <c r="AE477" s="24"/>
      <c r="AN477" s="25"/>
      <c r="AP477" s="24"/>
      <c r="AQ477" s="20" t="e">
        <f>AVERAGE(SMALL(AE477:AI477,1),SMALL(AE477:AI477,2))</f>
        <v>#NUM!</v>
      </c>
      <c r="AR477" s="20" t="e">
        <f>IF(R477 &lt;=( AVERAGE(SMALL(AE477:AI477,1),SMALL(AE477:AI477,2))), R477, "")</f>
        <v>#NUM!</v>
      </c>
      <c r="AS477" s="20" t="e">
        <f>AVERAGE(SMALL(AJ477:AM477,1),SMALL(AJ477:AM477,2))</f>
        <v>#NUM!</v>
      </c>
      <c r="AT477" s="20">
        <f>T477*1.075</f>
        <v>0</v>
      </c>
      <c r="AU477" s="20">
        <f>U477*1.075</f>
        <v>1.34375</v>
      </c>
      <c r="AV477" s="22">
        <f>MIN(AN477,AT477,AU477)</f>
        <v>0</v>
      </c>
      <c r="AW477" s="20" t="s">
        <v>71</v>
      </c>
      <c r="AX477" s="20" t="s">
        <v>72</v>
      </c>
      <c r="AY477" s="25">
        <v>1.3436999999999999</v>
      </c>
      <c r="AZ477" s="27">
        <f>IF(AND(AY477&gt;0,AY477&lt;=10),AY477*0.25,IF(AND(AY477&gt;10,AY477&lt;=50),AY477*0.17,IF(AND(AY477&gt;10,AY477&lt;=100),AY477*0.12,IF(AY477&gt;100,AY477*0.1))))</f>
        <v>0.33592499999999997</v>
      </c>
      <c r="BA477" s="3">
        <f>AZ477+AY477</f>
        <v>1.6796249999999999</v>
      </c>
      <c r="BB477" s="25">
        <f>BA477+BA477*0.08</f>
        <v>1.8139949999999998</v>
      </c>
      <c r="BC477" s="20" t="s">
        <v>12295</v>
      </c>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c r="CW477" s="19"/>
      <c r="CX477" s="19"/>
      <c r="CY477" s="19"/>
      <c r="CZ477" s="19"/>
      <c r="DA477" s="19"/>
      <c r="DB477" s="19"/>
      <c r="DC477" s="19"/>
      <c r="DD477" s="19"/>
      <c r="DE477" s="19"/>
      <c r="DF477" s="19"/>
      <c r="DG477" s="19"/>
      <c r="DH477" s="19"/>
      <c r="DI477" s="19"/>
      <c r="DJ477" s="19"/>
      <c r="DK477" s="19"/>
      <c r="DL477" s="19"/>
    </row>
    <row r="478" spans="1:116" s="20" customFormat="1" ht="30" customHeight="1">
      <c r="A478" s="7" t="s">
        <v>1558</v>
      </c>
      <c r="B478" s="5">
        <v>476</v>
      </c>
      <c r="C478" s="116"/>
      <c r="D478" s="116"/>
      <c r="E478" s="8" t="s">
        <v>1579</v>
      </c>
      <c r="F478" s="3" t="s">
        <v>1580</v>
      </c>
      <c r="G478" s="3" t="s">
        <v>1581</v>
      </c>
      <c r="H478" s="3" t="s">
        <v>292</v>
      </c>
      <c r="I478" s="3" t="s">
        <v>102</v>
      </c>
      <c r="J478" s="3" t="s">
        <v>1584</v>
      </c>
      <c r="K478" s="6"/>
      <c r="L478" s="3"/>
      <c r="M478" s="6">
        <v>20</v>
      </c>
      <c r="N478" s="3" t="s">
        <v>44</v>
      </c>
      <c r="O478" s="3" t="s">
        <v>1564</v>
      </c>
      <c r="P478" s="3" t="s">
        <v>1565</v>
      </c>
      <c r="Q478" s="3" t="s">
        <v>1585</v>
      </c>
      <c r="R478" s="156">
        <v>1.43</v>
      </c>
      <c r="S478" s="22">
        <v>1.64</v>
      </c>
      <c r="T478" s="23">
        <v>4.03</v>
      </c>
      <c r="U478" s="1">
        <v>0.95</v>
      </c>
      <c r="V478" s="21">
        <v>1.4279999999999999</v>
      </c>
      <c r="W478" s="22"/>
      <c r="X478" s="22"/>
      <c r="Y478" s="22"/>
      <c r="Z478" s="22"/>
      <c r="AA478" s="22"/>
      <c r="AB478" s="22">
        <v>1.4279999999999999</v>
      </c>
      <c r="AC478" s="22"/>
      <c r="AD478" s="22"/>
      <c r="AE478" s="24"/>
      <c r="AK478" s="20">
        <v>1.43</v>
      </c>
      <c r="AN478" s="25"/>
      <c r="AP478" s="24"/>
      <c r="AQ478" s="20" t="e">
        <f>AVERAGE(SMALL(AE478:AI478,1),SMALL(AE478:AI478,2))</f>
        <v>#NUM!</v>
      </c>
      <c r="AR478" s="20" t="e">
        <f>IF(R478 &lt;=( AVERAGE(SMALL(AE478:AI478,1),SMALL(AE478:AI478,2))), R478, "")</f>
        <v>#NUM!</v>
      </c>
      <c r="AS478" s="20" t="e">
        <f>AVERAGE(SMALL(AJ478:AM478,1),SMALL(AJ478:AM478,2))</f>
        <v>#NUM!</v>
      </c>
      <c r="AT478" s="20">
        <f>T478*1.075</f>
        <v>4.3322500000000002</v>
      </c>
      <c r="AU478" s="20">
        <f>U478*1.075</f>
        <v>1.02125</v>
      </c>
      <c r="AV478" s="22">
        <f>MIN(AN478,AT478,AU478)</f>
        <v>1.02125</v>
      </c>
      <c r="AW478" s="20" t="s">
        <v>71</v>
      </c>
      <c r="AX478" s="20" t="s">
        <v>72</v>
      </c>
      <c r="AY478" s="25">
        <v>1.02</v>
      </c>
      <c r="AZ478" s="27">
        <f>IF(AND(AY478&gt;0,AY478&lt;=10),AY478*0.25,IF(AND(AY478&gt;10,AY478&lt;=50),AY478*0.17,IF(AND(AY478&gt;10,AY478&lt;=100),AY478*0.12,IF(AY478&gt;100,AY478*0.1))))</f>
        <v>0.255</v>
      </c>
      <c r="BA478" s="3">
        <f>AZ478+AY478</f>
        <v>1.2749999999999999</v>
      </c>
      <c r="BB478" s="25">
        <f>BA478+BA478*0.08</f>
        <v>1.377</v>
      </c>
      <c r="BC478" s="20" t="s">
        <v>12295</v>
      </c>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c r="CY478" s="19"/>
      <c r="CZ478" s="19"/>
      <c r="DA478" s="19"/>
      <c r="DB478" s="19"/>
      <c r="DC478" s="19"/>
      <c r="DD478" s="19"/>
      <c r="DE478" s="19"/>
      <c r="DF478" s="19"/>
      <c r="DG478" s="19"/>
      <c r="DH478" s="19"/>
      <c r="DI478" s="19"/>
      <c r="DJ478" s="19"/>
      <c r="DK478" s="19"/>
      <c r="DL478" s="19"/>
    </row>
    <row r="479" spans="1:116" s="20" customFormat="1" ht="30" customHeight="1">
      <c r="A479" s="153" t="s">
        <v>14331</v>
      </c>
      <c r="B479" s="5">
        <v>477</v>
      </c>
      <c r="C479" s="179">
        <v>16169</v>
      </c>
      <c r="D479" s="179"/>
      <c r="E479" s="172" t="s">
        <v>1579</v>
      </c>
      <c r="F479" s="3" t="s">
        <v>1580</v>
      </c>
      <c r="G479" s="3" t="s">
        <v>1581</v>
      </c>
      <c r="H479" s="3" t="s">
        <v>197</v>
      </c>
      <c r="I479" s="3" t="s">
        <v>102</v>
      </c>
      <c r="J479" s="3" t="s">
        <v>1582</v>
      </c>
      <c r="K479" s="6"/>
      <c r="L479" s="3"/>
      <c r="M479" s="6">
        <v>20</v>
      </c>
      <c r="N479" s="3" t="s">
        <v>44</v>
      </c>
      <c r="O479" s="3" t="s">
        <v>1564</v>
      </c>
      <c r="P479" s="3" t="s">
        <v>1565</v>
      </c>
      <c r="Q479" s="3" t="s">
        <v>1583</v>
      </c>
      <c r="R479" s="160">
        <v>4.8</v>
      </c>
      <c r="S479" s="79">
        <v>4.9800000000000004</v>
      </c>
      <c r="T479" s="81">
        <v>2.4</v>
      </c>
      <c r="U479" s="82">
        <v>4.8041999999999998</v>
      </c>
      <c r="V479" s="79"/>
      <c r="W479" s="79"/>
      <c r="X479" s="79"/>
      <c r="Y479" s="79"/>
      <c r="Z479" s="79"/>
      <c r="AA479" s="79"/>
      <c r="AB479" s="79"/>
      <c r="AC479" s="79"/>
      <c r="AD479" s="79"/>
      <c r="AE479" s="83"/>
      <c r="AF479" s="84"/>
      <c r="AG479" s="84"/>
      <c r="AH479" s="84"/>
      <c r="AI479" s="84"/>
      <c r="AJ479" s="84"/>
      <c r="AK479" s="84">
        <v>9.42</v>
      </c>
      <c r="AL479" s="84"/>
      <c r="AM479" s="84"/>
      <c r="AN479" s="85"/>
      <c r="AO479" s="84"/>
      <c r="AP479" s="83"/>
      <c r="AQ479" s="84" t="e">
        <f>AVERAGE(SMALL(AE479:AI479,1),SMALL(AE479:AI479,2))</f>
        <v>#NUM!</v>
      </c>
      <c r="AR479" s="84" t="e">
        <f>IF(R479 &lt;=( AVERAGE(SMALL(AE479:AI479,1),SMALL(AE479:AI479,2))), R479, "")</f>
        <v>#NUM!</v>
      </c>
      <c r="AS479" s="84" t="e">
        <f>AVERAGE(SMALL(AJ479:AM479,1),SMALL(AJ479:AM479,2))</f>
        <v>#NUM!</v>
      </c>
      <c r="AT479" s="84" t="e">
        <f>#REF!*1.075</f>
        <v>#REF!</v>
      </c>
      <c r="AU479" s="84">
        <f>T479*1.075</f>
        <v>2.5799999999999996</v>
      </c>
      <c r="AV479" s="79" t="e">
        <f>MIN(AN479,AT479,AU479)</f>
        <v>#REF!</v>
      </c>
      <c r="AW479" s="84" t="s">
        <v>71</v>
      </c>
      <c r="AX479" s="84" t="s">
        <v>72</v>
      </c>
      <c r="AY479" s="85">
        <v>2.58</v>
      </c>
      <c r="AZ479" s="87">
        <f>IF(AND(AY479&gt;0,AY479&lt;=10),AY479*0.25,IF(AND(AY479&gt;10,AY479&lt;=50),AY479*0.17,IF(AND(AY479&gt;10,AY479&lt;=100),AY479*0.12,IF(AY479&gt;100,AY479*0.1))))</f>
        <v>0.64500000000000002</v>
      </c>
      <c r="BA479" s="43">
        <f>AZ479+AY479</f>
        <v>3.2250000000000001</v>
      </c>
      <c r="BB479" s="85">
        <f>BA479+BA479*0.08</f>
        <v>3.4830000000000001</v>
      </c>
      <c r="BC479" s="20" t="s">
        <v>12295</v>
      </c>
      <c r="BD479" s="84" t="s">
        <v>12298</v>
      </c>
      <c r="BE479" s="84"/>
      <c r="BF479" s="84"/>
      <c r="BG479" s="88"/>
      <c r="BH479" s="88"/>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c r="CM479" s="88"/>
      <c r="CN479" s="88"/>
      <c r="CO479" s="88"/>
      <c r="CP479" s="88"/>
      <c r="CQ479" s="88"/>
      <c r="CR479" s="88"/>
      <c r="CS479" s="88"/>
      <c r="CT479" s="88"/>
      <c r="CU479" s="88"/>
      <c r="CV479" s="88"/>
      <c r="CW479" s="88"/>
      <c r="CX479" s="88"/>
      <c r="CY479" s="88"/>
      <c r="CZ479" s="88"/>
      <c r="DA479" s="88"/>
      <c r="DB479" s="88"/>
      <c r="DC479" s="88"/>
      <c r="DD479" s="88"/>
      <c r="DE479" s="88"/>
      <c r="DF479" s="88"/>
      <c r="DG479" s="88"/>
      <c r="DH479" s="88"/>
      <c r="DI479" s="88"/>
      <c r="DJ479" s="88"/>
      <c r="DK479" s="88"/>
      <c r="DL479" s="88"/>
    </row>
    <row r="480" spans="1:116" s="20" customFormat="1" ht="30" customHeight="1">
      <c r="A480" s="7" t="s">
        <v>1558</v>
      </c>
      <c r="B480" s="5">
        <v>478</v>
      </c>
      <c r="C480" s="116"/>
      <c r="D480" s="116"/>
      <c r="E480" s="8" t="s">
        <v>1586</v>
      </c>
      <c r="F480" s="3" t="s">
        <v>1587</v>
      </c>
      <c r="G480" s="3" t="s">
        <v>548</v>
      </c>
      <c r="H480" s="3" t="s">
        <v>1012</v>
      </c>
      <c r="I480" s="3" t="s">
        <v>550</v>
      </c>
      <c r="J480" s="3" t="s">
        <v>1588</v>
      </c>
      <c r="K480" s="6">
        <v>5</v>
      </c>
      <c r="L480" s="3" t="s">
        <v>79</v>
      </c>
      <c r="M480" s="6">
        <v>1</v>
      </c>
      <c r="N480" s="3" t="s">
        <v>44</v>
      </c>
      <c r="O480" s="3" t="s">
        <v>1564</v>
      </c>
      <c r="P480" s="3" t="s">
        <v>1565</v>
      </c>
      <c r="Q480" s="3" t="s">
        <v>1589</v>
      </c>
      <c r="R480" s="156">
        <v>5.68</v>
      </c>
      <c r="S480" s="22">
        <v>4.8899999999999997</v>
      </c>
      <c r="T480" s="23"/>
      <c r="U480" s="1">
        <v>1.4</v>
      </c>
      <c r="V480" s="21">
        <v>5.6763000000000003</v>
      </c>
      <c r="W480" s="22"/>
      <c r="X480" s="22"/>
      <c r="Y480" s="22"/>
      <c r="Z480" s="22"/>
      <c r="AA480" s="22"/>
      <c r="AB480" s="22">
        <v>5.6763000000000003</v>
      </c>
      <c r="AC480" s="22"/>
      <c r="AD480" s="22"/>
      <c r="AE480" s="24"/>
      <c r="AK480" s="20">
        <v>5.69</v>
      </c>
      <c r="AN480" s="25"/>
      <c r="AP480" s="24"/>
      <c r="AQ480" s="20" t="e">
        <f>AVERAGE(SMALL(AE480:AI480,1),SMALL(AE480:AI480,2))</f>
        <v>#NUM!</v>
      </c>
      <c r="AR480" s="20" t="e">
        <f>IF(R480 &lt;=( AVERAGE(SMALL(AE480:AI480,1),SMALL(AE480:AI480,2))), R480, "")</f>
        <v>#NUM!</v>
      </c>
      <c r="AS480" s="20" t="e">
        <f>AVERAGE(SMALL(AJ480:AM480,1),SMALL(AJ480:AM480,2))</f>
        <v>#NUM!</v>
      </c>
      <c r="AT480" s="20">
        <f>T480*1.075</f>
        <v>0</v>
      </c>
      <c r="AU480" s="20">
        <f>U480*1.075</f>
        <v>1.5049999999999999</v>
      </c>
      <c r="AV480" s="22">
        <f>MIN(AN480,AT480,AU480)</f>
        <v>0</v>
      </c>
      <c r="AW480" s="20" t="s">
        <v>71</v>
      </c>
      <c r="AX480" s="20" t="s">
        <v>72</v>
      </c>
      <c r="AY480" s="25">
        <v>1.5049999999999999</v>
      </c>
      <c r="AZ480" s="27">
        <f>IF(AND(AY480&gt;0,AY480&lt;=10),AY480*0.25,IF(AND(AY480&gt;10,AY480&lt;=50),AY480*0.17,IF(AND(AY480&gt;10,AY480&lt;=100),AY480*0.12,IF(AY480&gt;100,AY480*0.1))))</f>
        <v>0.37624999999999997</v>
      </c>
      <c r="BA480" s="3">
        <f>AZ480+AY480</f>
        <v>1.8812499999999999</v>
      </c>
      <c r="BB480" s="25">
        <f>BA480+BA480*0.08</f>
        <v>2.0317499999999997</v>
      </c>
      <c r="BC480" s="20" t="s">
        <v>12295</v>
      </c>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c r="CY480" s="19"/>
      <c r="CZ480" s="19"/>
      <c r="DA480" s="19"/>
      <c r="DB480" s="19"/>
      <c r="DC480" s="19"/>
      <c r="DD480" s="19"/>
      <c r="DE480" s="19"/>
      <c r="DF480" s="19"/>
      <c r="DG480" s="19"/>
      <c r="DH480" s="19"/>
      <c r="DI480" s="19"/>
      <c r="DJ480" s="19"/>
      <c r="DK480" s="19"/>
      <c r="DL480" s="19"/>
    </row>
    <row r="481" spans="1:116" s="20" customFormat="1" ht="30" customHeight="1">
      <c r="A481" s="153" t="s">
        <v>14332</v>
      </c>
      <c r="B481" s="5">
        <v>479</v>
      </c>
      <c r="C481" s="173">
        <v>17523</v>
      </c>
      <c r="D481" s="173"/>
      <c r="E481" s="172" t="s">
        <v>1597</v>
      </c>
      <c r="F481" s="3" t="s">
        <v>1598</v>
      </c>
      <c r="G481" s="3" t="s">
        <v>1599</v>
      </c>
      <c r="H481" s="3" t="s">
        <v>1600</v>
      </c>
      <c r="I481" s="3" t="s">
        <v>1601</v>
      </c>
      <c r="J481" s="3" t="s">
        <v>1602</v>
      </c>
      <c r="K481" s="6">
        <v>5</v>
      </c>
      <c r="L481" s="3" t="s">
        <v>79</v>
      </c>
      <c r="M481" s="6">
        <v>1</v>
      </c>
      <c r="N481" s="3" t="s">
        <v>44</v>
      </c>
      <c r="O481" s="3" t="s">
        <v>1564</v>
      </c>
      <c r="P481" s="3" t="s">
        <v>1565</v>
      </c>
      <c r="Q481" s="3" t="s">
        <v>1603</v>
      </c>
      <c r="R481" s="160"/>
      <c r="S481" s="79">
        <v>4.6100000000000003</v>
      </c>
      <c r="T481" s="81"/>
      <c r="U481" s="82"/>
      <c r="V481" s="79"/>
      <c r="W481" s="79"/>
      <c r="X481" s="79"/>
      <c r="Y481" s="79"/>
      <c r="Z481" s="79"/>
      <c r="AA481" s="79"/>
      <c r="AB481" s="79"/>
      <c r="AC481" s="79"/>
      <c r="AD481" s="79"/>
      <c r="AE481" s="83"/>
      <c r="AF481" s="84"/>
      <c r="AG481" s="84"/>
      <c r="AH481" s="84"/>
      <c r="AI481" s="84"/>
      <c r="AJ481" s="84"/>
      <c r="AK481" s="84">
        <v>6.94</v>
      </c>
      <c r="AL481" s="84"/>
      <c r="AM481" s="84"/>
      <c r="AN481" s="85"/>
      <c r="AO481" s="84"/>
      <c r="AP481" s="83"/>
      <c r="AQ481" s="84" t="e">
        <f>AVERAGE(SMALL(AE481:AI481,1),SMALL(AE481:AI481,2))</f>
        <v>#NUM!</v>
      </c>
      <c r="AR481" s="84" t="e">
        <f>IF(R481 &lt;=( AVERAGE(SMALL(AE481:AI481,1),SMALL(AE481:AI481,2))), R481, "")</f>
        <v>#NUM!</v>
      </c>
      <c r="AS481" s="84" t="e">
        <f>AVERAGE(SMALL(AJ481:AM481,1),SMALL(AJ481:AM481,2))</f>
        <v>#NUM!</v>
      </c>
      <c r="AT481" s="84" t="e">
        <f>#REF!*1.075</f>
        <v>#REF!</v>
      </c>
      <c r="AU481" s="84">
        <f>T481*1.075</f>
        <v>0</v>
      </c>
      <c r="AV481" s="79" t="e">
        <f>MIN(AN481,AT481,AU481)</f>
        <v>#REF!</v>
      </c>
      <c r="AW481" s="84" t="s">
        <v>71</v>
      </c>
      <c r="AX481" s="84" t="s">
        <v>72</v>
      </c>
      <c r="AY481" s="85">
        <v>4.9557500000000001</v>
      </c>
      <c r="AZ481" s="87">
        <f>IF(AND(AY481&gt;0,AY481&lt;=10),AY481*0.25,IF(AND(AY481&gt;10,AY481&lt;=50),AY481*0.17,IF(AND(AY481&gt;10,AY481&lt;=100),AY481*0.12,IF(AY481&gt;100,AY481*0.1))))</f>
        <v>1.2389375</v>
      </c>
      <c r="BA481" s="43">
        <f>AZ481+AY481</f>
        <v>6.1946875000000006</v>
      </c>
      <c r="BB481" s="85">
        <f>BA481+BA481*0.08</f>
        <v>6.6902625000000002</v>
      </c>
      <c r="BC481" s="20" t="s">
        <v>12295</v>
      </c>
      <c r="BD481" s="84" t="s">
        <v>12298</v>
      </c>
      <c r="BE481" s="84"/>
      <c r="BF481" s="84"/>
      <c r="BG481" s="88"/>
      <c r="BH481" s="88"/>
      <c r="BI481" s="88"/>
      <c r="BJ481" s="88"/>
      <c r="BK481" s="88"/>
      <c r="BL481" s="88"/>
      <c r="BM481" s="88"/>
      <c r="BN481" s="88"/>
      <c r="BO481" s="88"/>
      <c r="BP481" s="88"/>
      <c r="BQ481" s="88"/>
      <c r="BR481" s="88"/>
      <c r="BS481" s="88"/>
      <c r="BT481" s="88"/>
      <c r="BU481" s="88"/>
      <c r="BV481" s="88"/>
      <c r="BW481" s="88"/>
      <c r="BX481" s="88"/>
      <c r="BY481" s="88"/>
      <c r="BZ481" s="88"/>
      <c r="CA481" s="88"/>
      <c r="CB481" s="88"/>
      <c r="CC481" s="88"/>
      <c r="CD481" s="88"/>
      <c r="CE481" s="88"/>
      <c r="CF481" s="88"/>
      <c r="CG481" s="88"/>
      <c r="CH481" s="88"/>
      <c r="CI481" s="88"/>
      <c r="CJ481" s="88"/>
      <c r="CK481" s="88"/>
      <c r="CL481" s="88"/>
      <c r="CM481" s="88"/>
      <c r="CN481" s="88"/>
      <c r="CO481" s="88"/>
      <c r="CP481" s="88"/>
      <c r="CQ481" s="88"/>
      <c r="CR481" s="88"/>
      <c r="CS481" s="88"/>
      <c r="CT481" s="88"/>
      <c r="CU481" s="88"/>
      <c r="CV481" s="88"/>
      <c r="CW481" s="88"/>
      <c r="CX481" s="88"/>
      <c r="CY481" s="88"/>
      <c r="CZ481" s="88"/>
      <c r="DA481" s="88"/>
      <c r="DB481" s="88"/>
      <c r="DC481" s="88"/>
      <c r="DD481" s="88"/>
      <c r="DE481" s="88"/>
      <c r="DF481" s="88"/>
      <c r="DG481" s="88"/>
      <c r="DH481" s="88"/>
      <c r="DI481" s="88"/>
      <c r="DJ481" s="88"/>
      <c r="DK481" s="88"/>
      <c r="DL481" s="88"/>
    </row>
    <row r="482" spans="1:116" s="20" customFormat="1" ht="30" customHeight="1">
      <c r="A482" s="7" t="s">
        <v>1558</v>
      </c>
      <c r="B482" s="5">
        <v>480</v>
      </c>
      <c r="C482" s="10"/>
      <c r="D482" s="10"/>
      <c r="E482" s="8" t="s">
        <v>1575</v>
      </c>
      <c r="F482" s="3" t="s">
        <v>1576</v>
      </c>
      <c r="G482" s="3" t="s">
        <v>814</v>
      </c>
      <c r="H482" s="3" t="s">
        <v>815</v>
      </c>
      <c r="I482" s="3" t="s">
        <v>816</v>
      </c>
      <c r="J482" s="3" t="s">
        <v>1577</v>
      </c>
      <c r="K482" s="6">
        <v>5</v>
      </c>
      <c r="L482" s="3" t="s">
        <v>79</v>
      </c>
      <c r="M482" s="6">
        <v>1</v>
      </c>
      <c r="N482" s="3" t="s">
        <v>44</v>
      </c>
      <c r="O482" s="3" t="s">
        <v>1564</v>
      </c>
      <c r="P482" s="3" t="s">
        <v>1565</v>
      </c>
      <c r="Q482" s="3" t="s">
        <v>1578</v>
      </c>
      <c r="R482" s="156">
        <v>4.92</v>
      </c>
      <c r="S482" s="22">
        <v>2.4900000000000002</v>
      </c>
      <c r="T482" s="23"/>
      <c r="U482" s="1">
        <v>1.2</v>
      </c>
      <c r="V482" s="21">
        <v>2.0509200000000001</v>
      </c>
      <c r="W482" s="22"/>
      <c r="X482" s="22"/>
      <c r="Y482" s="22"/>
      <c r="Z482" s="22"/>
      <c r="AA482" s="22"/>
      <c r="AB482" s="22">
        <v>2.5091999999999999</v>
      </c>
      <c r="AC482" s="22"/>
      <c r="AD482" s="22"/>
      <c r="AE482" s="24"/>
      <c r="AN482" s="25"/>
      <c r="AP482" s="24"/>
      <c r="AQ482" s="20" t="e">
        <f>AVERAGE(SMALL(AE482:AI482,1),SMALL(AE482:AI482,2))</f>
        <v>#NUM!</v>
      </c>
      <c r="AR482" s="20" t="e">
        <f>IF(R482 &lt;=( AVERAGE(SMALL(AE482:AI482,1),SMALL(AE482:AI482,2))), R482, "")</f>
        <v>#NUM!</v>
      </c>
      <c r="AS482" s="20" t="e">
        <f>AVERAGE(SMALL(AJ482:AM482,1),SMALL(AJ482:AM482,2))</f>
        <v>#NUM!</v>
      </c>
      <c r="AT482" s="20">
        <f>T482*1.075</f>
        <v>0</v>
      </c>
      <c r="AU482" s="20">
        <f>U482*1.075</f>
        <v>1.2899999999999998</v>
      </c>
      <c r="AV482" s="22">
        <f>MIN(AN482,AT482,AU482)</f>
        <v>0</v>
      </c>
      <c r="AW482" s="20" t="s">
        <v>71</v>
      </c>
      <c r="AX482" s="20" t="s">
        <v>72</v>
      </c>
      <c r="AY482" s="25">
        <v>1.29</v>
      </c>
      <c r="AZ482" s="27">
        <f>IF(AND(AY482&gt;0,AY482&lt;=10),AY482*0.25,IF(AND(AY482&gt;10,AY482&lt;=50),AY482*0.17,IF(AND(AY482&gt;10,AY482&lt;=100),AY482*0.12,IF(AY482&gt;100,AY482*0.1))))</f>
        <v>0.32250000000000001</v>
      </c>
      <c r="BA482" s="3">
        <f>AZ482+AY482</f>
        <v>1.6125</v>
      </c>
      <c r="BB482" s="25">
        <f>BA482+BA482*0.08</f>
        <v>1.7415</v>
      </c>
      <c r="BC482" s="20" t="s">
        <v>12295</v>
      </c>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c r="CY482" s="19"/>
      <c r="CZ482" s="19"/>
      <c r="DA482" s="19"/>
      <c r="DB482" s="19"/>
      <c r="DC482" s="19"/>
      <c r="DD482" s="19"/>
      <c r="DE482" s="19"/>
      <c r="DF482" s="19"/>
      <c r="DG482" s="19"/>
      <c r="DH482" s="19"/>
      <c r="DI482" s="19"/>
      <c r="DJ482" s="19"/>
      <c r="DK482" s="19"/>
      <c r="DL482" s="19"/>
    </row>
    <row r="483" spans="1:116" s="20" customFormat="1" ht="30" customHeight="1">
      <c r="A483" s="7" t="s">
        <v>1558</v>
      </c>
      <c r="B483" s="5">
        <v>481</v>
      </c>
      <c r="C483" s="116"/>
      <c r="D483" s="116"/>
      <c r="E483" s="8" t="s">
        <v>1559</v>
      </c>
      <c r="F483" s="3" t="s">
        <v>1560</v>
      </c>
      <c r="G483" s="3" t="s">
        <v>1561</v>
      </c>
      <c r="H483" s="3" t="s">
        <v>1562</v>
      </c>
      <c r="I483" s="3" t="s">
        <v>816</v>
      </c>
      <c r="J483" s="3" t="s">
        <v>1563</v>
      </c>
      <c r="K483" s="6">
        <v>5</v>
      </c>
      <c r="L483" s="3" t="s">
        <v>79</v>
      </c>
      <c r="M483" s="6">
        <v>1</v>
      </c>
      <c r="N483" s="3" t="s">
        <v>44</v>
      </c>
      <c r="O483" s="3" t="s">
        <v>1564</v>
      </c>
      <c r="P483" s="3" t="s">
        <v>1565</v>
      </c>
      <c r="Q483" s="3" t="s">
        <v>1566</v>
      </c>
      <c r="R483" s="156">
        <v>3.63</v>
      </c>
      <c r="S483" s="22">
        <v>4.17</v>
      </c>
      <c r="T483" s="23">
        <v>6.87</v>
      </c>
      <c r="U483" s="1">
        <v>5.95</v>
      </c>
      <c r="V483" s="21">
        <v>3.6362999999999999</v>
      </c>
      <c r="W483" s="22"/>
      <c r="X483" s="22"/>
      <c r="Y483" s="22"/>
      <c r="Z483" s="22"/>
      <c r="AA483" s="22"/>
      <c r="AB483" s="22">
        <v>3.6362999999999999</v>
      </c>
      <c r="AC483" s="22"/>
      <c r="AD483" s="22"/>
      <c r="AE483" s="24"/>
      <c r="AK483" s="20">
        <v>3.64</v>
      </c>
      <c r="AN483" s="25"/>
      <c r="AP483" s="24"/>
      <c r="AQ483" s="20" t="e">
        <f>AVERAGE(SMALL(AE483:AI483,1),SMALL(AE483:AI483,2))</f>
        <v>#NUM!</v>
      </c>
      <c r="AR483" s="20" t="e">
        <f>IF(R483 &lt;=( AVERAGE(SMALL(AE483:AI483,1),SMALL(AE483:AI483,2))), R483, "")</f>
        <v>#NUM!</v>
      </c>
      <c r="AS483" s="20" t="e">
        <f>AVERAGE(SMALL(AJ483:AM483,1),SMALL(AJ483:AM483,2))</f>
        <v>#NUM!</v>
      </c>
      <c r="AT483" s="20">
        <f>T483*1.075</f>
        <v>7.3852500000000001</v>
      </c>
      <c r="AU483" s="20">
        <f>U483*1.075</f>
        <v>6.3962500000000002</v>
      </c>
      <c r="AV483" s="22">
        <f>MIN(AN483,AT483,AU483)</f>
        <v>6.3962500000000002</v>
      </c>
      <c r="AW483" s="26" t="s">
        <v>49</v>
      </c>
      <c r="AX483" s="26" t="s">
        <v>48</v>
      </c>
      <c r="AY483" s="25">
        <v>3.63</v>
      </c>
      <c r="AZ483" s="27">
        <f>IF(AND(AY483&gt;0,AY483&lt;=10),AY483*0.25,IF(AND(AY483&gt;10,AY483&lt;=50),AY483*0.17,IF(AND(AY483&gt;10,AY483&lt;=100),AY483*0.12,IF(AY483&gt;100,AY483*0.1))))</f>
        <v>0.90749999999999997</v>
      </c>
      <c r="BA483" s="3">
        <f>AZ483+AY483</f>
        <v>4.5374999999999996</v>
      </c>
      <c r="BB483" s="25">
        <f>BA483+BA483*0.08</f>
        <v>4.9004999999999992</v>
      </c>
      <c r="BC483" s="20" t="s">
        <v>12295</v>
      </c>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c r="CW483" s="19"/>
      <c r="CX483" s="19"/>
      <c r="CY483" s="19"/>
      <c r="CZ483" s="19"/>
      <c r="DA483" s="19"/>
      <c r="DB483" s="19"/>
      <c r="DC483" s="19"/>
      <c r="DD483" s="19"/>
      <c r="DE483" s="19"/>
      <c r="DF483" s="19"/>
      <c r="DG483" s="19"/>
      <c r="DH483" s="19"/>
      <c r="DI483" s="19"/>
      <c r="DJ483" s="19"/>
      <c r="DK483" s="19"/>
      <c r="DL483" s="19"/>
    </row>
    <row r="484" spans="1:116" s="20" customFormat="1" ht="30" customHeight="1">
      <c r="A484" s="7" t="s">
        <v>1558</v>
      </c>
      <c r="B484" s="5">
        <v>482</v>
      </c>
      <c r="C484" s="10"/>
      <c r="D484" s="10"/>
      <c r="E484" s="8" t="s">
        <v>1628</v>
      </c>
      <c r="F484" s="3" t="s">
        <v>1629</v>
      </c>
      <c r="G484" s="3" t="s">
        <v>1630</v>
      </c>
      <c r="H484" s="3" t="s">
        <v>1631</v>
      </c>
      <c r="I484" s="3" t="s">
        <v>550</v>
      </c>
      <c r="J484" s="3" t="s">
        <v>1632</v>
      </c>
      <c r="K484" s="6">
        <v>10</v>
      </c>
      <c r="L484" s="3" t="s">
        <v>79</v>
      </c>
      <c r="M484" s="6">
        <v>1</v>
      </c>
      <c r="N484" s="3" t="s">
        <v>44</v>
      </c>
      <c r="O484" s="3" t="s">
        <v>1564</v>
      </c>
      <c r="P484" s="3" t="s">
        <v>1565</v>
      </c>
      <c r="Q484" s="3" t="s">
        <v>1633</v>
      </c>
      <c r="R484" s="156">
        <v>3.79</v>
      </c>
      <c r="S484" s="22">
        <v>4.3600000000000003</v>
      </c>
      <c r="T484" s="23"/>
      <c r="U484" s="1">
        <v>1.8</v>
      </c>
      <c r="V484" s="21">
        <v>3.7944</v>
      </c>
      <c r="W484" s="22"/>
      <c r="X484" s="22"/>
      <c r="Y484" s="22"/>
      <c r="Z484" s="22"/>
      <c r="AA484" s="22"/>
      <c r="AB484" s="22">
        <v>3.7944</v>
      </c>
      <c r="AC484" s="22"/>
      <c r="AD484" s="22"/>
      <c r="AE484" s="24"/>
      <c r="AK484" s="20">
        <v>3.79</v>
      </c>
      <c r="AN484" s="25"/>
      <c r="AP484" s="24"/>
      <c r="AQ484" s="20" t="e">
        <f>AVERAGE(SMALL(AE484:AI484,1),SMALL(AE484:AI484,2))</f>
        <v>#NUM!</v>
      </c>
      <c r="AR484" s="20" t="e">
        <f>IF(R484 &lt;=( AVERAGE(SMALL(AE484:AI484,1),SMALL(AE484:AI484,2))), R484, "")</f>
        <v>#NUM!</v>
      </c>
      <c r="AS484" s="20" t="e">
        <f>AVERAGE(SMALL(AJ484:AM484,1),SMALL(AJ484:AM484,2))</f>
        <v>#NUM!</v>
      </c>
      <c r="AT484" s="20">
        <f>T484*1.075</f>
        <v>0</v>
      </c>
      <c r="AU484" s="20">
        <f>U484*1.075</f>
        <v>1.9350000000000001</v>
      </c>
      <c r="AV484" s="22">
        <f>MIN(AN484,AT484,AU484)</f>
        <v>0</v>
      </c>
      <c r="AW484" s="20" t="s">
        <v>71</v>
      </c>
      <c r="AX484" s="20" t="s">
        <v>72</v>
      </c>
      <c r="AY484" s="25">
        <v>1.9350000000000001</v>
      </c>
      <c r="AZ484" s="27">
        <f>IF(AND(AY484&gt;0,AY484&lt;=10),AY484*0.25,IF(AND(AY484&gt;10,AY484&lt;=50),AY484*0.17,IF(AND(AY484&gt;10,AY484&lt;=100),AY484*0.12,IF(AY484&gt;100,AY484*0.1))))</f>
        <v>0.48375000000000001</v>
      </c>
      <c r="BA484" s="3">
        <f>AZ484+AY484</f>
        <v>2.4187500000000002</v>
      </c>
      <c r="BB484" s="25">
        <f>BA484+BA484*0.08</f>
        <v>2.6122500000000004</v>
      </c>
      <c r="BC484" s="20" t="s">
        <v>12295</v>
      </c>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c r="DE484" s="19"/>
      <c r="DF484" s="19"/>
      <c r="DG484" s="19"/>
      <c r="DH484" s="19"/>
      <c r="DI484" s="19"/>
      <c r="DJ484" s="19"/>
      <c r="DK484" s="19"/>
      <c r="DL484" s="19"/>
    </row>
    <row r="485" spans="1:116" s="20" customFormat="1" ht="30" customHeight="1">
      <c r="A485" s="153" t="s">
        <v>14332</v>
      </c>
      <c r="B485" s="5">
        <v>483</v>
      </c>
      <c r="C485" s="179">
        <v>19790</v>
      </c>
      <c r="D485" s="179"/>
      <c r="E485" s="171" t="s">
        <v>14333</v>
      </c>
      <c r="F485" s="3" t="s">
        <v>13278</v>
      </c>
      <c r="G485" s="3" t="s">
        <v>506</v>
      </c>
      <c r="H485" s="3" t="s">
        <v>512</v>
      </c>
      <c r="I485" s="3" t="s">
        <v>139</v>
      </c>
      <c r="J485" s="3" t="s">
        <v>14334</v>
      </c>
      <c r="K485" s="6"/>
      <c r="L485" s="3"/>
      <c r="M485" s="6">
        <v>1</v>
      </c>
      <c r="N485" s="3" t="s">
        <v>44</v>
      </c>
      <c r="O485" s="3" t="s">
        <v>1564</v>
      </c>
      <c r="P485" s="3" t="s">
        <v>14335</v>
      </c>
      <c r="Q485" s="3" t="s">
        <v>14336</v>
      </c>
      <c r="R485" s="160"/>
      <c r="S485" s="79">
        <v>3.63</v>
      </c>
      <c r="T485" s="81"/>
      <c r="U485" s="82"/>
      <c r="V485" s="79"/>
      <c r="W485" s="79"/>
      <c r="X485" s="79"/>
      <c r="Y485" s="79"/>
      <c r="Z485" s="79"/>
      <c r="AA485" s="79"/>
      <c r="AB485" s="79"/>
      <c r="AC485" s="79"/>
      <c r="AD485" s="79"/>
      <c r="AE485" s="83"/>
      <c r="AF485" s="84"/>
      <c r="AG485" s="84"/>
      <c r="AH485" s="84"/>
      <c r="AI485" s="84"/>
      <c r="AJ485" s="84"/>
      <c r="AK485" s="84">
        <v>5.99</v>
      </c>
      <c r="AL485" s="84"/>
      <c r="AM485" s="84"/>
      <c r="AN485" s="85"/>
      <c r="AO485" s="84"/>
      <c r="AP485" s="83"/>
      <c r="AQ485" s="84" t="e">
        <f>AVERAGE(SMALL(AE485:AI485,1),SMALL(AE485:AI485,2))</f>
        <v>#NUM!</v>
      </c>
      <c r="AR485" s="84" t="e">
        <f>IF(R485 &lt;=( AVERAGE(SMALL(AE485:AI485,1),SMALL(AE485:AI485,2))), R485, "")</f>
        <v>#NUM!</v>
      </c>
      <c r="AS485" s="84" t="e">
        <f>AVERAGE(SMALL(AJ485:AM485,1),SMALL(AJ485:AM485,2))</f>
        <v>#NUM!</v>
      </c>
      <c r="AT485" s="84" t="e">
        <f>#REF!*1.075</f>
        <v>#REF!</v>
      </c>
      <c r="AU485" s="84">
        <f>T485*1.075</f>
        <v>0</v>
      </c>
      <c r="AV485" s="79" t="e">
        <f>MIN(AN485,AT485,AU485)</f>
        <v>#REF!</v>
      </c>
      <c r="AW485" s="84" t="s">
        <v>71</v>
      </c>
      <c r="AX485" s="84" t="s">
        <v>72</v>
      </c>
      <c r="AY485" s="85">
        <v>3.9</v>
      </c>
      <c r="AZ485" s="87">
        <f>IF(AND(AY485&gt;0,AY485&lt;=10),AY485*0.25,IF(AND(AY485&gt;10,AY485&lt;=50),AY485*0.17,IF(AND(AY485&gt;10,AY485&lt;=100),AY485*0.12,IF(AY485&gt;100,AY485*0.1))))</f>
        <v>0.97499999999999998</v>
      </c>
      <c r="BA485" s="43">
        <f>AZ485+AY485</f>
        <v>4.875</v>
      </c>
      <c r="BB485" s="85">
        <f>BA485+BA485*0.08</f>
        <v>5.2649999999999997</v>
      </c>
      <c r="BC485" s="20" t="s">
        <v>12295</v>
      </c>
      <c r="BD485" s="84" t="s">
        <v>12206</v>
      </c>
      <c r="BE485" s="84"/>
      <c r="BF485" s="84"/>
      <c r="BG485" s="88"/>
      <c r="BH485" s="88"/>
      <c r="BI485" s="88"/>
      <c r="BJ485" s="88"/>
      <c r="BK485" s="88"/>
      <c r="BL485" s="88"/>
      <c r="BM485" s="88"/>
      <c r="BN485" s="88"/>
      <c r="BO485" s="88"/>
      <c r="BP485" s="88"/>
      <c r="BQ485" s="88"/>
      <c r="BR485" s="88"/>
      <c r="BS485" s="88"/>
      <c r="BT485" s="88"/>
      <c r="BU485" s="88"/>
      <c r="BV485" s="88"/>
      <c r="BW485" s="88"/>
      <c r="BX485" s="88"/>
      <c r="BY485" s="88"/>
      <c r="BZ485" s="88"/>
      <c r="CA485" s="88"/>
      <c r="CB485" s="88"/>
      <c r="CC485" s="88"/>
      <c r="CD485" s="88"/>
      <c r="CE485" s="88"/>
      <c r="CF485" s="88"/>
      <c r="CG485" s="88"/>
      <c r="CH485" s="88"/>
      <c r="CI485" s="88"/>
      <c r="CJ485" s="88"/>
      <c r="CK485" s="88"/>
      <c r="CL485" s="88"/>
      <c r="CM485" s="88"/>
      <c r="CN485" s="88"/>
      <c r="CO485" s="88"/>
      <c r="CP485" s="88"/>
      <c r="CQ485" s="88"/>
      <c r="CR485" s="88"/>
      <c r="CS485" s="88"/>
      <c r="CT485" s="88"/>
      <c r="CU485" s="88"/>
      <c r="CV485" s="88"/>
      <c r="CW485" s="88"/>
      <c r="CX485" s="88"/>
      <c r="CY485" s="88"/>
      <c r="CZ485" s="88"/>
      <c r="DA485" s="88"/>
      <c r="DB485" s="88"/>
      <c r="DC485" s="88"/>
      <c r="DD485" s="88"/>
      <c r="DE485" s="88"/>
      <c r="DF485" s="88"/>
      <c r="DG485" s="88"/>
      <c r="DH485" s="88"/>
      <c r="DI485" s="88"/>
      <c r="DJ485" s="88"/>
      <c r="DK485" s="88"/>
      <c r="DL485" s="88"/>
    </row>
    <row r="486" spans="1:116" s="20" customFormat="1" ht="30" customHeight="1">
      <c r="A486" s="7" t="s">
        <v>1558</v>
      </c>
      <c r="B486" s="5">
        <v>484</v>
      </c>
      <c r="C486" s="116"/>
      <c r="D486" s="116"/>
      <c r="E486" s="8" t="s">
        <v>1604</v>
      </c>
      <c r="F486" s="3" t="s">
        <v>1605</v>
      </c>
      <c r="G486" s="3" t="s">
        <v>1606</v>
      </c>
      <c r="H486" s="3" t="s">
        <v>299</v>
      </c>
      <c r="I486" s="3" t="s">
        <v>102</v>
      </c>
      <c r="J486" s="3" t="s">
        <v>992</v>
      </c>
      <c r="K486" s="6"/>
      <c r="L486" s="3"/>
      <c r="M486" s="6">
        <v>60</v>
      </c>
      <c r="N486" s="3" t="s">
        <v>44</v>
      </c>
      <c r="O486" s="3" t="s">
        <v>1564</v>
      </c>
      <c r="P486" s="3" t="s">
        <v>1565</v>
      </c>
      <c r="Q486" s="3" t="s">
        <v>1607</v>
      </c>
      <c r="R486" s="156">
        <v>2.84</v>
      </c>
      <c r="S486" s="22">
        <v>3.26</v>
      </c>
      <c r="T486" s="23">
        <v>6.91</v>
      </c>
      <c r="U486" s="1">
        <v>5.98</v>
      </c>
      <c r="V486" s="21">
        <v>2.8355999999999999</v>
      </c>
      <c r="W486" s="22"/>
      <c r="X486" s="22"/>
      <c r="Y486" s="22"/>
      <c r="Z486" s="22"/>
      <c r="AA486" s="22"/>
      <c r="AB486" s="22">
        <v>2.8355999999999999</v>
      </c>
      <c r="AC486" s="22"/>
      <c r="AD486" s="22"/>
      <c r="AE486" s="24"/>
      <c r="AN486" s="25"/>
      <c r="AP486" s="24"/>
      <c r="AQ486" s="20" t="e">
        <f>AVERAGE(SMALL(AE486:AI486,1),SMALL(AE486:AI486,2))</f>
        <v>#NUM!</v>
      </c>
      <c r="AR486" s="20" t="e">
        <f>IF(R486 &lt;=( AVERAGE(SMALL(AE486:AI486,1),SMALL(AE486:AI486,2))), R486, "")</f>
        <v>#NUM!</v>
      </c>
      <c r="AS486" s="20" t="e">
        <f>AVERAGE(SMALL(AJ486:AM486,1),SMALL(AJ486:AM486,2))</f>
        <v>#NUM!</v>
      </c>
      <c r="AT486" s="20">
        <f>T486*1.075</f>
        <v>7.4282500000000002</v>
      </c>
      <c r="AU486" s="20">
        <f>U486*1.075</f>
        <v>6.4285000000000005</v>
      </c>
      <c r="AV486" s="22">
        <f>MIN(AN486,AT486,AU486)</f>
        <v>6.4285000000000005</v>
      </c>
      <c r="AW486" s="26" t="s">
        <v>49</v>
      </c>
      <c r="AX486" s="20" t="s">
        <v>48</v>
      </c>
      <c r="AY486" s="25">
        <v>2.84</v>
      </c>
      <c r="AZ486" s="27">
        <f>IF(AND(AY486&gt;0,AY486&lt;=10),AY486*0.25,IF(AND(AY486&gt;10,AY486&lt;=50),AY486*0.17,IF(AND(AY486&gt;10,AY486&lt;=100),AY486*0.12,IF(AY486&gt;100,AY486*0.1))))</f>
        <v>0.71</v>
      </c>
      <c r="BA486" s="3">
        <f>AZ486+AY486</f>
        <v>3.55</v>
      </c>
      <c r="BB486" s="25">
        <f>BA486+BA486*0.08</f>
        <v>3.8339999999999996</v>
      </c>
      <c r="BC486" s="20" t="s">
        <v>12295</v>
      </c>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c r="CY486" s="19"/>
      <c r="CZ486" s="19"/>
      <c r="DA486" s="19"/>
      <c r="DB486" s="19"/>
      <c r="DC486" s="19"/>
      <c r="DD486" s="19"/>
      <c r="DE486" s="19"/>
      <c r="DF486" s="19"/>
      <c r="DG486" s="19"/>
      <c r="DH486" s="19"/>
      <c r="DI486" s="19"/>
      <c r="DJ486" s="19"/>
      <c r="DK486" s="19"/>
      <c r="DL486" s="19"/>
    </row>
    <row r="487" spans="1:116" s="20" customFormat="1" ht="30" customHeight="1">
      <c r="A487" s="4" t="s">
        <v>1634</v>
      </c>
      <c r="B487" s="5">
        <v>485</v>
      </c>
      <c r="C487" s="116">
        <v>19672</v>
      </c>
      <c r="D487" s="116"/>
      <c r="E487" s="3" t="s">
        <v>1646</v>
      </c>
      <c r="F487" s="3" t="s">
        <v>1647</v>
      </c>
      <c r="G487" s="3" t="s">
        <v>1648</v>
      </c>
      <c r="H487" s="3" t="s">
        <v>299</v>
      </c>
      <c r="I487" s="3" t="s">
        <v>102</v>
      </c>
      <c r="J487" s="3" t="s">
        <v>1649</v>
      </c>
      <c r="K487" s="6"/>
      <c r="L487" s="3"/>
      <c r="M487" s="6">
        <v>60</v>
      </c>
      <c r="N487" s="3" t="s">
        <v>44</v>
      </c>
      <c r="O487" s="3" t="s">
        <v>1639</v>
      </c>
      <c r="P487" s="3" t="s">
        <v>1644</v>
      </c>
      <c r="Q487" s="3" t="s">
        <v>1650</v>
      </c>
      <c r="R487" s="156">
        <v>5.3</v>
      </c>
      <c r="S487" s="22"/>
      <c r="T487" s="23"/>
      <c r="U487" s="1">
        <v>2.1</v>
      </c>
      <c r="V487" s="21">
        <v>2.87</v>
      </c>
      <c r="W487" s="22"/>
      <c r="X487" s="22"/>
      <c r="Y487" s="22"/>
      <c r="Z487" s="22"/>
      <c r="AA487" s="22"/>
      <c r="AB487" s="22"/>
      <c r="AC487" s="22"/>
      <c r="AD487" s="22"/>
      <c r="AE487" s="24">
        <v>2.87</v>
      </c>
      <c r="AN487" s="25">
        <v>5.3</v>
      </c>
      <c r="AO487" s="20" t="s">
        <v>47</v>
      </c>
      <c r="AP487" s="24" t="s">
        <v>48</v>
      </c>
      <c r="AQ487" s="20" t="e">
        <f>AVERAGE(SMALL(AE487:AI487,1),SMALL(AE487:AI487,2))</f>
        <v>#NUM!</v>
      </c>
      <c r="AR487" s="20" t="e">
        <f>IF(R487 &lt;=( AVERAGE(SMALL(AE487:AI487,1),SMALL(AE487:AI487,2))), R487, "")</f>
        <v>#NUM!</v>
      </c>
      <c r="AS487" s="20" t="e">
        <f>AVERAGE(SMALL(AJ487:AM487,1),SMALL(AJ487:AM487,2))</f>
        <v>#NUM!</v>
      </c>
      <c r="AT487" s="20">
        <f>T487*1.075</f>
        <v>0</v>
      </c>
      <c r="AU487" s="20">
        <f>U487*1.075</f>
        <v>2.2574999999999998</v>
      </c>
      <c r="AV487" s="22">
        <f>MIN(AN487,AT487,AU487)</f>
        <v>0</v>
      </c>
      <c r="AW487" s="20" t="s">
        <v>71</v>
      </c>
      <c r="AX487" s="20" t="s">
        <v>72</v>
      </c>
      <c r="AY487" s="25">
        <v>2.2570000000000001</v>
      </c>
      <c r="AZ487" s="27">
        <f>IF(AND(AY487&gt;0,AY487&lt;=10),AY487*0.25,IF(AND(AY487&gt;10,AY487&lt;=50),AY487*0.17,IF(AND(AY487&gt;10,AY487&lt;=100),AY487*0.12,IF(AY487&gt;100,AY487*0.1))))</f>
        <v>0.56425000000000003</v>
      </c>
      <c r="BA487" s="3">
        <f>AZ487+AY487</f>
        <v>2.82125</v>
      </c>
      <c r="BB487" s="25">
        <f>BA487+BA487*0.08</f>
        <v>3.0469499999999998</v>
      </c>
      <c r="BC487" s="20" t="s">
        <v>12295</v>
      </c>
    </row>
    <row r="488" spans="1:116" s="20" customFormat="1" ht="30" customHeight="1">
      <c r="A488" s="153" t="s">
        <v>12843</v>
      </c>
      <c r="B488" s="5">
        <v>486</v>
      </c>
      <c r="C488" s="44">
        <v>19579</v>
      </c>
      <c r="D488" s="44"/>
      <c r="E488" s="43" t="s">
        <v>1642</v>
      </c>
      <c r="F488" s="3" t="s">
        <v>505</v>
      </c>
      <c r="G488" s="3" t="s">
        <v>506</v>
      </c>
      <c r="H488" s="3" t="s">
        <v>512</v>
      </c>
      <c r="I488" s="3" t="s">
        <v>139</v>
      </c>
      <c r="J488" s="3" t="s">
        <v>1643</v>
      </c>
      <c r="K488" s="6"/>
      <c r="L488" s="3"/>
      <c r="M488" s="6">
        <v>1</v>
      </c>
      <c r="N488" s="3" t="s">
        <v>44</v>
      </c>
      <c r="O488" s="3" t="s">
        <v>1639</v>
      </c>
      <c r="P488" s="3" t="s">
        <v>1644</v>
      </c>
      <c r="Q488" s="3" t="s">
        <v>1645</v>
      </c>
      <c r="R488" s="160">
        <v>2.06</v>
      </c>
      <c r="S488" s="79">
        <v>1.55</v>
      </c>
      <c r="T488" s="81">
        <v>1.55</v>
      </c>
      <c r="U488" s="82">
        <v>2.06</v>
      </c>
      <c r="V488" s="79"/>
      <c r="W488" s="79"/>
      <c r="X488" s="79"/>
      <c r="Y488" s="79"/>
      <c r="Z488" s="79"/>
      <c r="AA488" s="79"/>
      <c r="AB488" s="79"/>
      <c r="AC488" s="79"/>
      <c r="AD488" s="79"/>
      <c r="AE488" s="83"/>
      <c r="AF488" s="84"/>
      <c r="AG488" s="84"/>
      <c r="AH488" s="84"/>
      <c r="AI488" s="84"/>
      <c r="AJ488" s="84"/>
      <c r="AK488" s="84"/>
      <c r="AL488" s="84"/>
      <c r="AM488" s="84"/>
      <c r="AN488" s="85">
        <v>2.2200000000000002</v>
      </c>
      <c r="AO488" s="84" t="s">
        <v>47</v>
      </c>
      <c r="AP488" s="83" t="s">
        <v>48</v>
      </c>
      <c r="AQ488" s="84" t="e">
        <v>#NUM!</v>
      </c>
      <c r="AR488" s="84" t="e">
        <v>#NUM!</v>
      </c>
      <c r="AS488" s="84" t="e">
        <v>#NUM!</v>
      </c>
      <c r="AT488" s="84" t="e">
        <v>#REF!</v>
      </c>
      <c r="AU488" s="84">
        <v>1.66625</v>
      </c>
      <c r="AV488" s="79" t="e">
        <v>#REF!</v>
      </c>
      <c r="AW488" s="84" t="s">
        <v>71</v>
      </c>
      <c r="AX488" s="84" t="s">
        <v>72</v>
      </c>
      <c r="AY488" s="85">
        <v>1.66625</v>
      </c>
      <c r="AZ488" s="87">
        <v>0.4165625</v>
      </c>
      <c r="BA488" s="43">
        <v>2.0828125000000002</v>
      </c>
      <c r="BB488" s="85">
        <v>2.2494375</v>
      </c>
      <c r="BC488" s="20" t="s">
        <v>12295</v>
      </c>
      <c r="BD488" s="84" t="s">
        <v>12298</v>
      </c>
      <c r="BE488" s="84"/>
      <c r="BF488" s="84"/>
      <c r="BG488" s="84"/>
      <c r="BH488" s="84"/>
      <c r="BI488" s="84"/>
      <c r="BJ488" s="84"/>
      <c r="BK488" s="84"/>
      <c r="BL488" s="84"/>
      <c r="BM488" s="84"/>
      <c r="BN488" s="84"/>
      <c r="BO488" s="84"/>
      <c r="BP488" s="84"/>
      <c r="BQ488" s="84"/>
      <c r="BR488" s="84"/>
      <c r="BS488" s="84"/>
      <c r="BT488" s="84"/>
      <c r="BU488" s="84"/>
      <c r="BV488" s="84"/>
      <c r="BW488" s="84"/>
      <c r="BX488" s="84"/>
      <c r="BY488" s="84"/>
      <c r="BZ488" s="84"/>
      <c r="CA488" s="84"/>
      <c r="CB488" s="84"/>
      <c r="CC488" s="84"/>
      <c r="CD488" s="84"/>
      <c r="CE488" s="84"/>
      <c r="CF488" s="84"/>
      <c r="CG488" s="84"/>
      <c r="CH488" s="84"/>
      <c r="CI488" s="84"/>
      <c r="CJ488" s="84"/>
      <c r="CK488" s="84"/>
      <c r="CL488" s="84"/>
      <c r="CM488" s="84"/>
      <c r="CN488" s="84"/>
      <c r="CO488" s="84"/>
      <c r="CP488" s="84"/>
      <c r="CQ488" s="84"/>
      <c r="CR488" s="84"/>
      <c r="CS488" s="84"/>
      <c r="CT488" s="84"/>
      <c r="CU488" s="84"/>
      <c r="CV488" s="84"/>
      <c r="CW488" s="84"/>
      <c r="CX488" s="84"/>
      <c r="CY488" s="84"/>
      <c r="CZ488" s="84"/>
      <c r="DA488" s="84"/>
      <c r="DB488" s="84"/>
      <c r="DC488" s="84"/>
      <c r="DD488" s="84"/>
      <c r="DE488" s="84"/>
      <c r="DF488" s="84"/>
      <c r="DG488" s="84"/>
      <c r="DH488" s="84"/>
      <c r="DI488" s="84"/>
      <c r="DJ488" s="84"/>
      <c r="DK488" s="84"/>
      <c r="DL488" s="84"/>
    </row>
    <row r="489" spans="1:116" s="20" customFormat="1" ht="30" customHeight="1">
      <c r="A489" s="4" t="s">
        <v>1634</v>
      </c>
      <c r="B489" s="5">
        <v>487</v>
      </c>
      <c r="C489" s="6">
        <v>5332</v>
      </c>
      <c r="D489" s="6"/>
      <c r="E489" s="3" t="s">
        <v>1635</v>
      </c>
      <c r="F489" s="3" t="s">
        <v>1636</v>
      </c>
      <c r="G489" s="3" t="s">
        <v>1637</v>
      </c>
      <c r="H489" s="3" t="s">
        <v>201</v>
      </c>
      <c r="I489" s="3" t="s">
        <v>42</v>
      </c>
      <c r="J489" s="3" t="s">
        <v>1638</v>
      </c>
      <c r="K489" s="6"/>
      <c r="L489" s="3"/>
      <c r="M489" s="6">
        <v>3</v>
      </c>
      <c r="N489" s="3" t="s">
        <v>44</v>
      </c>
      <c r="O489" s="3" t="s">
        <v>1639</v>
      </c>
      <c r="P489" s="3" t="s">
        <v>1640</v>
      </c>
      <c r="Q489" s="3" t="s">
        <v>1641</v>
      </c>
      <c r="R489" s="156">
        <v>3.5</v>
      </c>
      <c r="S489" s="22"/>
      <c r="T489" s="23"/>
      <c r="U489" s="1" t="s">
        <v>54</v>
      </c>
      <c r="V489" s="21">
        <v>3.88</v>
      </c>
      <c r="W489" s="22"/>
      <c r="X489" s="22"/>
      <c r="Y489" s="22"/>
      <c r="Z489" s="22"/>
      <c r="AA489" s="22"/>
      <c r="AB489" s="22"/>
      <c r="AC489" s="22"/>
      <c r="AD489" s="22"/>
      <c r="AE489" s="24">
        <v>3.88</v>
      </c>
      <c r="AN489" s="25">
        <v>3.55</v>
      </c>
      <c r="AO489" s="20" t="s">
        <v>47</v>
      </c>
      <c r="AP489" s="24" t="s">
        <v>48</v>
      </c>
      <c r="AQ489" s="20" t="e">
        <f>AVERAGE(SMALL(AE489:AI489,1),SMALL(AE489:AI489,2))</f>
        <v>#NUM!</v>
      </c>
      <c r="AR489" s="20" t="e">
        <f>IF(R489 &lt;=( AVERAGE(SMALL(AE489:AI489,1),SMALL(AE489:AI489,2))), R489, "")</f>
        <v>#NUM!</v>
      </c>
      <c r="AS489" s="20" t="e">
        <f>AVERAGE(SMALL(AJ489:AM489,1),SMALL(AJ489:AM489,2))</f>
        <v>#NUM!</v>
      </c>
      <c r="AT489" s="20">
        <f>T489*1.075</f>
        <v>0</v>
      </c>
      <c r="AU489" s="20" t="e">
        <f>U489*1.075</f>
        <v>#VALUE!</v>
      </c>
      <c r="AV489" s="22" t="e">
        <f>MIN(AN489,AT489,AU489)</f>
        <v>#VALUE!</v>
      </c>
      <c r="AW489" s="26" t="s">
        <v>49</v>
      </c>
      <c r="AX489" s="26" t="s">
        <v>48</v>
      </c>
      <c r="AY489" s="25">
        <v>3.55</v>
      </c>
      <c r="AZ489" s="27">
        <f>IF(AND(AY489&gt;0,AY489&lt;=10),AY489*0.25,IF(AND(AY489&gt;10,AY489&lt;=50),AY489*0.17,IF(AND(AY489&gt;10,AY489&lt;=100),AY489*0.12,IF(AY489&gt;100,AY489*0.1))))</f>
        <v>0.88749999999999996</v>
      </c>
      <c r="BA489" s="3">
        <f>AZ489+AY489</f>
        <v>4.4375</v>
      </c>
      <c r="BB489" s="25">
        <f>BA489+BA489*0.08</f>
        <v>4.7925000000000004</v>
      </c>
      <c r="BC489" s="20" t="s">
        <v>12295</v>
      </c>
      <c r="BP489" s="28"/>
      <c r="BQ489" s="28"/>
      <c r="BR489" s="28"/>
      <c r="BS489" s="28"/>
      <c r="BT489" s="28"/>
      <c r="BU489" s="28"/>
      <c r="BV489" s="28"/>
      <c r="BW489" s="28"/>
      <c r="BX489" s="28"/>
      <c r="BY489" s="28"/>
      <c r="BZ489" s="28"/>
      <c r="CA489" s="28"/>
      <c r="CB489" s="28"/>
      <c r="CC489" s="28"/>
      <c r="CD489" s="28"/>
      <c r="CE489" s="28"/>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c r="DE489" s="28"/>
      <c r="DF489" s="28"/>
      <c r="DG489" s="28"/>
      <c r="DH489" s="28"/>
      <c r="DI489" s="28"/>
      <c r="DJ489" s="28"/>
      <c r="DK489" s="28"/>
      <c r="DL489" s="28"/>
    </row>
    <row r="490" spans="1:116" s="20" customFormat="1" ht="30" customHeight="1">
      <c r="A490" s="7" t="s">
        <v>1651</v>
      </c>
      <c r="B490" s="5">
        <v>488</v>
      </c>
      <c r="C490" s="10"/>
      <c r="D490" s="10"/>
      <c r="E490" s="8" t="s">
        <v>1652</v>
      </c>
      <c r="F490" s="3" t="s">
        <v>1653</v>
      </c>
      <c r="G490" s="3" t="s">
        <v>1654</v>
      </c>
      <c r="H490" s="4" t="s">
        <v>1655</v>
      </c>
      <c r="I490" s="3" t="s">
        <v>469</v>
      </c>
      <c r="J490" s="3" t="s">
        <v>1656</v>
      </c>
      <c r="K490" s="5">
        <v>24</v>
      </c>
      <c r="L490" s="3" t="s">
        <v>79</v>
      </c>
      <c r="M490" s="6">
        <v>1</v>
      </c>
      <c r="N490" s="3" t="s">
        <v>44</v>
      </c>
      <c r="O490" s="3" t="s">
        <v>1657</v>
      </c>
      <c r="P490" s="3" t="s">
        <v>1658</v>
      </c>
      <c r="Q490" s="3" t="s">
        <v>1659</v>
      </c>
      <c r="R490" s="156">
        <v>4.2</v>
      </c>
      <c r="S490" s="22"/>
      <c r="T490" s="23">
        <v>1.49</v>
      </c>
      <c r="U490" s="1">
        <v>1.49</v>
      </c>
      <c r="V490" s="21">
        <v>6.77</v>
      </c>
      <c r="W490" s="22"/>
      <c r="X490" s="22"/>
      <c r="Y490" s="22"/>
      <c r="Z490" s="22"/>
      <c r="AA490" s="22"/>
      <c r="AB490" s="22"/>
      <c r="AC490" s="22"/>
      <c r="AD490" s="22"/>
      <c r="AE490" s="24"/>
      <c r="AN490" s="25"/>
      <c r="AP490" s="24"/>
      <c r="AQ490" s="20" t="e">
        <f>AVERAGE(SMALL(AE490:AI490,1),SMALL(AE490:AI490,2))</f>
        <v>#NUM!</v>
      </c>
      <c r="AR490" s="20" t="e">
        <f>IF(R490 &lt;=( AVERAGE(SMALL(AE490:AI490,1),SMALL(AE490:AI490,2))), R490, "")</f>
        <v>#NUM!</v>
      </c>
      <c r="AS490" s="20" t="e">
        <f>AVERAGE(SMALL(AJ490:AM490,1),SMALL(AJ490:AM490,2))</f>
        <v>#NUM!</v>
      </c>
      <c r="AT490" s="20">
        <f>T490*1.075</f>
        <v>1.60175</v>
      </c>
      <c r="AU490" s="20">
        <f>U490*1.075</f>
        <v>1.60175</v>
      </c>
      <c r="AV490" s="22">
        <f>MIN(AN490,AT490,AU490)</f>
        <v>1.60175</v>
      </c>
      <c r="AW490" s="20" t="s">
        <v>71</v>
      </c>
      <c r="AX490" s="20" t="s">
        <v>72</v>
      </c>
      <c r="AY490" s="25">
        <v>1.601</v>
      </c>
      <c r="AZ490" s="27">
        <f>IF(AND(AY490&gt;0,AY490&lt;=10),AY490*0.25,IF(AND(AY490&gt;10,AY490&lt;=50),AY490*0.17,IF(AND(AY490&gt;10,AY490&lt;=100),AY490*0.12,IF(AY490&gt;100,AY490*0.1))))</f>
        <v>0.40024999999999999</v>
      </c>
      <c r="BA490" s="3">
        <f>AZ490+AY490</f>
        <v>2.0012499999999998</v>
      </c>
      <c r="BB490" s="25">
        <f>BA490+BA490*0.08</f>
        <v>2.1613499999999997</v>
      </c>
      <c r="BC490" s="20" t="s">
        <v>12295</v>
      </c>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c r="CY490" s="19"/>
      <c r="CZ490" s="19"/>
      <c r="DA490" s="19"/>
      <c r="DB490" s="19"/>
      <c r="DC490" s="19"/>
      <c r="DD490" s="19"/>
      <c r="DE490" s="19"/>
      <c r="DF490" s="19"/>
      <c r="DG490" s="19"/>
      <c r="DH490" s="19"/>
      <c r="DI490" s="19"/>
      <c r="DJ490" s="19"/>
      <c r="DK490" s="19"/>
      <c r="DL490" s="19"/>
    </row>
    <row r="491" spans="1:116" s="20" customFormat="1" ht="30" customHeight="1">
      <c r="A491" s="7" t="s">
        <v>1651</v>
      </c>
      <c r="B491" s="5">
        <v>489</v>
      </c>
      <c r="C491" s="10"/>
      <c r="D491" s="10"/>
      <c r="E491" s="8" t="s">
        <v>1652</v>
      </c>
      <c r="F491" s="3" t="s">
        <v>1653</v>
      </c>
      <c r="G491" s="3" t="s">
        <v>1660</v>
      </c>
      <c r="H491" s="4" t="s">
        <v>1661</v>
      </c>
      <c r="I491" s="3" t="s">
        <v>1201</v>
      </c>
      <c r="J491" s="3" t="s">
        <v>1662</v>
      </c>
      <c r="K491" s="5">
        <v>20</v>
      </c>
      <c r="L491" s="3" t="s">
        <v>67</v>
      </c>
      <c r="M491" s="6">
        <v>1</v>
      </c>
      <c r="N491" s="3" t="s">
        <v>44</v>
      </c>
      <c r="O491" s="3" t="s">
        <v>1657</v>
      </c>
      <c r="P491" s="3" t="s">
        <v>1658</v>
      </c>
      <c r="Q491" s="3" t="s">
        <v>1663</v>
      </c>
      <c r="R491" s="156">
        <v>3.3</v>
      </c>
      <c r="S491" s="22"/>
      <c r="T491" s="23">
        <v>1.45</v>
      </c>
      <c r="U491" s="1">
        <v>1.45</v>
      </c>
      <c r="V491" s="21">
        <v>5.5</v>
      </c>
      <c r="W491" s="22"/>
      <c r="X491" s="22"/>
      <c r="Y491" s="22"/>
      <c r="Z491" s="22"/>
      <c r="AA491" s="22"/>
      <c r="AB491" s="22"/>
      <c r="AC491" s="22"/>
      <c r="AD491" s="22"/>
      <c r="AE491" s="24"/>
      <c r="AN491" s="25"/>
      <c r="AP491" s="24"/>
      <c r="AQ491" s="20" t="e">
        <f>AVERAGE(SMALL(AE491:AI491,1),SMALL(AE491:AI491,2))</f>
        <v>#NUM!</v>
      </c>
      <c r="AR491" s="20" t="e">
        <f>IF(R491 &lt;=( AVERAGE(SMALL(AE491:AI491,1),SMALL(AE491:AI491,2))), R491, "")</f>
        <v>#NUM!</v>
      </c>
      <c r="AS491" s="20" t="e">
        <f>AVERAGE(SMALL(AJ491:AM491,1),SMALL(AJ491:AM491,2))</f>
        <v>#NUM!</v>
      </c>
      <c r="AT491" s="20">
        <f>T491*1.075</f>
        <v>1.5587499999999999</v>
      </c>
      <c r="AU491" s="20">
        <f>U491*1.075</f>
        <v>1.5587499999999999</v>
      </c>
      <c r="AV491" s="22">
        <f>MIN(AN491,AT491,AU491)</f>
        <v>1.5587499999999999</v>
      </c>
      <c r="AW491" s="20" t="s">
        <v>71</v>
      </c>
      <c r="AX491" s="20" t="s">
        <v>72</v>
      </c>
      <c r="AY491" s="25">
        <v>1.5580000000000001</v>
      </c>
      <c r="AZ491" s="27">
        <f>IF(AND(AY491&gt;0,AY491&lt;=10),AY491*0.25,IF(AND(AY491&gt;10,AY491&lt;=50),AY491*0.17,IF(AND(AY491&gt;10,AY491&lt;=100),AY491*0.12,IF(AY491&gt;100,AY491*0.1))))</f>
        <v>0.38950000000000001</v>
      </c>
      <c r="BA491" s="3">
        <f>AZ491+AY491</f>
        <v>1.9475</v>
      </c>
      <c r="BB491" s="25">
        <f>BA491+BA491*0.08</f>
        <v>2.1032999999999999</v>
      </c>
      <c r="BC491" s="20" t="s">
        <v>12295</v>
      </c>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c r="CY491" s="19"/>
      <c r="CZ491" s="19"/>
      <c r="DA491" s="19"/>
      <c r="DB491" s="19"/>
      <c r="DC491" s="19"/>
      <c r="DD491" s="19"/>
      <c r="DE491" s="19"/>
      <c r="DF491" s="19"/>
      <c r="DG491" s="19"/>
      <c r="DH491" s="19"/>
      <c r="DI491" s="19"/>
      <c r="DJ491" s="19"/>
      <c r="DK491" s="19"/>
      <c r="DL491" s="19"/>
    </row>
    <row r="492" spans="1:116" s="20" customFormat="1" ht="30" customHeight="1">
      <c r="A492" s="7" t="s">
        <v>1664</v>
      </c>
      <c r="B492" s="5">
        <v>490</v>
      </c>
      <c r="C492" s="116"/>
      <c r="D492" s="116"/>
      <c r="E492" s="8" t="s">
        <v>1695</v>
      </c>
      <c r="F492" s="3" t="s">
        <v>1696</v>
      </c>
      <c r="G492" s="3" t="s">
        <v>1000</v>
      </c>
      <c r="H492" s="3" t="s">
        <v>138</v>
      </c>
      <c r="I492" s="3" t="s">
        <v>42</v>
      </c>
      <c r="J492" s="3" t="s">
        <v>1697</v>
      </c>
      <c r="K492" s="6"/>
      <c r="L492" s="3"/>
      <c r="M492" s="6">
        <v>10</v>
      </c>
      <c r="N492" s="3" t="s">
        <v>44</v>
      </c>
      <c r="O492" s="3" t="s">
        <v>1670</v>
      </c>
      <c r="P492" s="3" t="s">
        <v>1671</v>
      </c>
      <c r="Q492" s="3" t="s">
        <v>1698</v>
      </c>
      <c r="R492" s="156">
        <v>3.29</v>
      </c>
      <c r="S492" s="22"/>
      <c r="T492" s="23"/>
      <c r="U492" s="1" t="s">
        <v>54</v>
      </c>
      <c r="V492" s="21">
        <v>3.29</v>
      </c>
      <c r="W492" s="22"/>
      <c r="X492" s="22"/>
      <c r="Y492" s="22"/>
      <c r="Z492" s="22"/>
      <c r="AA492" s="22"/>
      <c r="AB492" s="22"/>
      <c r="AC492" s="22"/>
      <c r="AD492" s="22"/>
      <c r="AE492" s="24"/>
      <c r="AN492" s="25"/>
      <c r="AP492" s="24"/>
      <c r="AQ492" s="20" t="e">
        <f>AVERAGE(SMALL(AE492:AI492,1),SMALL(AE492:AI492,2))</f>
        <v>#NUM!</v>
      </c>
      <c r="AR492" s="20" t="e">
        <f>IF(R492 &lt;=( AVERAGE(SMALL(AE492:AI492,1),SMALL(AE492:AI492,2))), R492, "")</f>
        <v>#NUM!</v>
      </c>
      <c r="AS492" s="20" t="e">
        <f>AVERAGE(SMALL(AJ492:AM492,1),SMALL(AJ492:AM492,2))</f>
        <v>#NUM!</v>
      </c>
      <c r="AT492" s="20">
        <f>T492*1.075</f>
        <v>0</v>
      </c>
      <c r="AU492" s="20" t="e">
        <f>U492*1.075</f>
        <v>#VALUE!</v>
      </c>
      <c r="AV492" s="22" t="e">
        <f>MIN(AN492,AT492,AU492)</f>
        <v>#VALUE!</v>
      </c>
      <c r="AW492" s="20" t="s">
        <v>49</v>
      </c>
      <c r="AX492" s="20" t="s">
        <v>48</v>
      </c>
      <c r="AY492" s="25">
        <v>3.29</v>
      </c>
      <c r="AZ492" s="27">
        <f>IF(AND(AY492&gt;0,AY492&lt;=10),AY492*0.25,IF(AND(AY492&gt;10,AY492&lt;=50),AY492*0.17,IF(AND(AY492&gt;10,AY492&lt;=100),AY492*0.12,IF(AY492&gt;100,AY492*0.1))))</f>
        <v>0.82250000000000001</v>
      </c>
      <c r="BA492" s="3">
        <f>AZ492+AY492</f>
        <v>4.1124999999999998</v>
      </c>
      <c r="BB492" s="25">
        <f>BA492+BA492*0.08</f>
        <v>4.4414999999999996</v>
      </c>
      <c r="BC492" s="20" t="s">
        <v>12295</v>
      </c>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c r="CY492" s="19"/>
      <c r="CZ492" s="19"/>
      <c r="DA492" s="19"/>
      <c r="DB492" s="19"/>
      <c r="DC492" s="19"/>
      <c r="DD492" s="19"/>
      <c r="DE492" s="19"/>
      <c r="DF492" s="19"/>
      <c r="DG492" s="19"/>
      <c r="DH492" s="19"/>
      <c r="DI492" s="19"/>
      <c r="DJ492" s="19"/>
      <c r="DK492" s="19"/>
      <c r="DL492" s="19"/>
    </row>
    <row r="493" spans="1:116" s="20" customFormat="1" ht="30" customHeight="1">
      <c r="A493" s="7" t="s">
        <v>1664</v>
      </c>
      <c r="B493" s="5">
        <v>491</v>
      </c>
      <c r="C493" s="116"/>
      <c r="D493" s="116"/>
      <c r="E493" s="8" t="s">
        <v>1699</v>
      </c>
      <c r="F493" s="3" t="s">
        <v>1696</v>
      </c>
      <c r="G493" s="3" t="s">
        <v>1000</v>
      </c>
      <c r="H493" s="3" t="s">
        <v>258</v>
      </c>
      <c r="I493" s="3" t="s">
        <v>42</v>
      </c>
      <c r="J493" s="3" t="s">
        <v>1700</v>
      </c>
      <c r="K493" s="6"/>
      <c r="L493" s="3"/>
      <c r="M493" s="6">
        <v>7</v>
      </c>
      <c r="N493" s="3" t="s">
        <v>44</v>
      </c>
      <c r="O493" s="3" t="s">
        <v>1670</v>
      </c>
      <c r="P493" s="3" t="s">
        <v>1671</v>
      </c>
      <c r="Q493" s="3" t="s">
        <v>1701</v>
      </c>
      <c r="R493" s="156">
        <v>3.15</v>
      </c>
      <c r="S493" s="22"/>
      <c r="T493" s="23">
        <v>2.5</v>
      </c>
      <c r="U493" s="1" t="s">
        <v>54</v>
      </c>
      <c r="V493" s="21">
        <v>3.15</v>
      </c>
      <c r="W493" s="22"/>
      <c r="X493" s="22"/>
      <c r="Y493" s="22"/>
      <c r="Z493" s="22"/>
      <c r="AA493" s="22"/>
      <c r="AB493" s="22"/>
      <c r="AC493" s="22"/>
      <c r="AD493" s="22"/>
      <c r="AE493" s="24"/>
      <c r="AN493" s="25"/>
      <c r="AP493" s="24"/>
      <c r="AQ493" s="20" t="e">
        <f>AVERAGE(SMALL(AE493:AI493,1),SMALL(AE493:AI493,2))</f>
        <v>#NUM!</v>
      </c>
      <c r="AR493" s="20" t="e">
        <f>IF(R493 &lt;=( AVERAGE(SMALL(AE493:AI493,1),SMALL(AE493:AI493,2))), R493, "")</f>
        <v>#NUM!</v>
      </c>
      <c r="AS493" s="20" t="e">
        <f>AVERAGE(SMALL(AJ493:AM493,1),SMALL(AJ493:AM493,2))</f>
        <v>#NUM!</v>
      </c>
      <c r="AT493" s="20">
        <f>T493*1.075</f>
        <v>2.6875</v>
      </c>
      <c r="AU493" s="20" t="e">
        <f>U493*1.075</f>
        <v>#VALUE!</v>
      </c>
      <c r="AV493" s="22" t="e">
        <f>MIN(AN493,AT493,AU493)</f>
        <v>#VALUE!</v>
      </c>
      <c r="AW493" s="20" t="s">
        <v>49</v>
      </c>
      <c r="AX493" s="20" t="s">
        <v>48</v>
      </c>
      <c r="AY493" s="25">
        <v>2.6869999999999998</v>
      </c>
      <c r="AZ493" s="27">
        <f>IF(AND(AY493&gt;0,AY493&lt;=10),AY493*0.25,IF(AND(AY493&gt;10,AY493&lt;=50),AY493*0.17,IF(AND(AY493&gt;10,AY493&lt;=100),AY493*0.12,IF(AY493&gt;100,AY493*0.1))))</f>
        <v>0.67174999999999996</v>
      </c>
      <c r="BA493" s="3">
        <f>AZ493+AY493</f>
        <v>3.3587499999999997</v>
      </c>
      <c r="BB493" s="25">
        <f>BA493+BA493*0.08</f>
        <v>3.6274499999999996</v>
      </c>
      <c r="BC493" s="20" t="s">
        <v>12295</v>
      </c>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c r="CW493" s="19"/>
      <c r="CX493" s="19"/>
      <c r="CY493" s="19"/>
      <c r="CZ493" s="19"/>
      <c r="DA493" s="19"/>
      <c r="DB493" s="19"/>
      <c r="DC493" s="19"/>
      <c r="DD493" s="19"/>
      <c r="DE493" s="19"/>
      <c r="DF493" s="19"/>
      <c r="DG493" s="19"/>
      <c r="DH493" s="19"/>
      <c r="DI493" s="19"/>
      <c r="DJ493" s="19"/>
      <c r="DK493" s="19"/>
      <c r="DL493" s="19"/>
    </row>
    <row r="494" spans="1:116" s="20" customFormat="1" ht="30" customHeight="1">
      <c r="A494" s="7" t="s">
        <v>1664</v>
      </c>
      <c r="B494" s="5">
        <v>492</v>
      </c>
      <c r="C494" s="116"/>
      <c r="D494" s="116"/>
      <c r="E494" s="8" t="s">
        <v>1699</v>
      </c>
      <c r="F494" s="3" t="s">
        <v>1696</v>
      </c>
      <c r="G494" s="3" t="s">
        <v>1000</v>
      </c>
      <c r="H494" s="3" t="s">
        <v>258</v>
      </c>
      <c r="I494" s="3" t="s">
        <v>42</v>
      </c>
      <c r="J494" s="3" t="s">
        <v>1697</v>
      </c>
      <c r="K494" s="6"/>
      <c r="L494" s="3"/>
      <c r="M494" s="6">
        <v>10</v>
      </c>
      <c r="N494" s="3" t="s">
        <v>44</v>
      </c>
      <c r="O494" s="3" t="s">
        <v>1670</v>
      </c>
      <c r="P494" s="3" t="s">
        <v>1671</v>
      </c>
      <c r="Q494" s="3" t="s">
        <v>1702</v>
      </c>
      <c r="R494" s="156">
        <v>4</v>
      </c>
      <c r="S494" s="22"/>
      <c r="T494" s="23"/>
      <c r="U494" s="1" t="s">
        <v>54</v>
      </c>
      <c r="V494" s="21">
        <v>4</v>
      </c>
      <c r="W494" s="22"/>
      <c r="X494" s="22"/>
      <c r="Y494" s="22"/>
      <c r="Z494" s="22"/>
      <c r="AA494" s="22"/>
      <c r="AB494" s="22"/>
      <c r="AC494" s="22"/>
      <c r="AD494" s="22"/>
      <c r="AE494" s="24"/>
      <c r="AN494" s="25"/>
      <c r="AP494" s="24"/>
      <c r="AQ494" s="20" t="e">
        <f>AVERAGE(SMALL(AE494:AI494,1),SMALL(AE494:AI494,2))</f>
        <v>#NUM!</v>
      </c>
      <c r="AR494" s="20" t="e">
        <f>IF(R494 &lt;=( AVERAGE(SMALL(AE494:AI494,1),SMALL(AE494:AI494,2))), R494, "")</f>
        <v>#NUM!</v>
      </c>
      <c r="AS494" s="20" t="e">
        <f>AVERAGE(SMALL(AJ494:AM494,1),SMALL(AJ494:AM494,2))</f>
        <v>#NUM!</v>
      </c>
      <c r="AT494" s="20">
        <f>T494*1.075</f>
        <v>0</v>
      </c>
      <c r="AU494" s="20" t="e">
        <f>U494*1.075</f>
        <v>#VALUE!</v>
      </c>
      <c r="AV494" s="22" t="e">
        <f>MIN(AN494,AT494,AU494)</f>
        <v>#VALUE!</v>
      </c>
      <c r="AW494" s="20" t="s">
        <v>49</v>
      </c>
      <c r="AX494" s="20" t="s">
        <v>48</v>
      </c>
      <c r="AY494" s="25">
        <v>4</v>
      </c>
      <c r="AZ494" s="27">
        <f>IF(AND(AY494&gt;0,AY494&lt;=10),AY494*0.25,IF(AND(AY494&gt;10,AY494&lt;=50),AY494*0.17,IF(AND(AY494&gt;10,AY494&lt;=100),AY494*0.12,IF(AY494&gt;100,AY494*0.1))))</f>
        <v>1</v>
      </c>
      <c r="BA494" s="3">
        <f>AZ494+AY494</f>
        <v>5</v>
      </c>
      <c r="BB494" s="25">
        <f>BA494+BA494*0.08</f>
        <v>5.4</v>
      </c>
      <c r="BC494" s="20" t="s">
        <v>12295</v>
      </c>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c r="CW494" s="19"/>
      <c r="CX494" s="19"/>
      <c r="CY494" s="19"/>
      <c r="CZ494" s="19"/>
      <c r="DA494" s="19"/>
      <c r="DB494" s="19"/>
      <c r="DC494" s="19"/>
      <c r="DD494" s="19"/>
      <c r="DE494" s="19"/>
      <c r="DF494" s="19"/>
      <c r="DG494" s="19"/>
      <c r="DH494" s="19"/>
      <c r="DI494" s="19"/>
      <c r="DJ494" s="19"/>
      <c r="DK494" s="19"/>
      <c r="DL494" s="19"/>
    </row>
    <row r="495" spans="1:116" s="20" customFormat="1" ht="30" customHeight="1">
      <c r="A495" s="153" t="s">
        <v>14346</v>
      </c>
      <c r="B495" s="5">
        <v>493</v>
      </c>
      <c r="C495" s="179">
        <v>19394</v>
      </c>
      <c r="D495" s="179"/>
      <c r="E495" s="172" t="s">
        <v>1703</v>
      </c>
      <c r="F495" s="3" t="s">
        <v>1704</v>
      </c>
      <c r="G495" s="3" t="s">
        <v>1705</v>
      </c>
      <c r="H495" s="3" t="s">
        <v>1709</v>
      </c>
      <c r="I495" s="3" t="s">
        <v>102</v>
      </c>
      <c r="J495" s="3" t="s">
        <v>1707</v>
      </c>
      <c r="K495" s="6"/>
      <c r="L495" s="3"/>
      <c r="M495" s="6">
        <v>50</v>
      </c>
      <c r="N495" s="3" t="s">
        <v>44</v>
      </c>
      <c r="O495" s="3" t="s">
        <v>1670</v>
      </c>
      <c r="P495" s="3" t="s">
        <v>1671</v>
      </c>
      <c r="Q495" s="3" t="s">
        <v>1710</v>
      </c>
      <c r="R495" s="160">
        <v>2.38</v>
      </c>
      <c r="S495" s="79"/>
      <c r="T495" s="81">
        <v>2.2000000000000002</v>
      </c>
      <c r="U495" s="82">
        <v>3.05</v>
      </c>
      <c r="V495" s="79"/>
      <c r="W495" s="79"/>
      <c r="X495" s="79"/>
      <c r="Y495" s="79"/>
      <c r="Z495" s="79"/>
      <c r="AA495" s="79"/>
      <c r="AB495" s="79"/>
      <c r="AC495" s="79"/>
      <c r="AD495" s="79"/>
      <c r="AE495" s="83"/>
      <c r="AF495" s="84"/>
      <c r="AG495" s="84"/>
      <c r="AH495" s="84"/>
      <c r="AI495" s="84"/>
      <c r="AJ495" s="84"/>
      <c r="AK495" s="84"/>
      <c r="AL495" s="84"/>
      <c r="AM495" s="84"/>
      <c r="AN495" s="85"/>
      <c r="AO495" s="84"/>
      <c r="AP495" s="83"/>
      <c r="AQ495" s="84" t="e">
        <f>AVERAGE(SMALL(AE495:AI495,1),SMALL(AE495:AI495,2))</f>
        <v>#NUM!</v>
      </c>
      <c r="AR495" s="84" t="e">
        <f>IF(R495 &lt;=( AVERAGE(SMALL(AE495:AI495,1),SMALL(AE495:AI495,2))), R495, "")</f>
        <v>#NUM!</v>
      </c>
      <c r="AS495" s="84" t="e">
        <f>AVERAGE(SMALL(AJ495:AM495,1),SMALL(AJ495:AM495,2))</f>
        <v>#NUM!</v>
      </c>
      <c r="AT495" s="84" t="e">
        <f>#REF!*1.075</f>
        <v>#REF!</v>
      </c>
      <c r="AU495" s="84">
        <f>T495*1.075</f>
        <v>2.3650000000000002</v>
      </c>
      <c r="AV495" s="79" t="e">
        <f>MIN(AN495,AT495,AU495)</f>
        <v>#REF!</v>
      </c>
      <c r="AW495" s="84" t="s">
        <v>332</v>
      </c>
      <c r="AX495" s="84" t="s">
        <v>333</v>
      </c>
      <c r="AY495" s="85">
        <v>0.66</v>
      </c>
      <c r="AZ495" s="87">
        <f>IF(AND(AY495&gt;0,AY495&lt;=10),AY495*0.25,IF(AND(AY495&gt;10,AY495&lt;=50),AY495*0.17,IF(AND(AY495&gt;10,AY495&lt;=100),AY495*0.12,IF(AY495&gt;100,AY495*0.1))))</f>
        <v>0.16500000000000001</v>
      </c>
      <c r="BA495" s="43">
        <f>AZ495+AY495</f>
        <v>0.82500000000000007</v>
      </c>
      <c r="BB495" s="85">
        <f>BA495+BA495*0.08</f>
        <v>0.89100000000000001</v>
      </c>
      <c r="BC495" s="20" t="s">
        <v>12295</v>
      </c>
      <c r="BD495" s="84" t="s">
        <v>12298</v>
      </c>
      <c r="BE495" s="84"/>
      <c r="BF495" s="84"/>
      <c r="BG495" s="88"/>
      <c r="BH495" s="88"/>
      <c r="BI495" s="88"/>
      <c r="BJ495" s="88"/>
      <c r="BK495" s="88"/>
      <c r="BL495" s="88"/>
      <c r="BM495" s="88"/>
      <c r="BN495" s="88"/>
      <c r="BO495" s="88"/>
      <c r="BP495" s="88"/>
      <c r="BQ495" s="88"/>
      <c r="BR495" s="88"/>
      <c r="BS495" s="88"/>
      <c r="BT495" s="88"/>
      <c r="BU495" s="88"/>
      <c r="BV495" s="88"/>
      <c r="BW495" s="88"/>
      <c r="BX495" s="88"/>
      <c r="BY495" s="88"/>
      <c r="BZ495" s="88"/>
      <c r="CA495" s="88"/>
      <c r="CB495" s="88"/>
      <c r="CC495" s="88"/>
      <c r="CD495" s="88"/>
      <c r="CE495" s="88"/>
      <c r="CF495" s="88"/>
      <c r="CG495" s="88"/>
      <c r="CH495" s="88"/>
      <c r="CI495" s="88"/>
      <c r="CJ495" s="88"/>
      <c r="CK495" s="88"/>
      <c r="CL495" s="88"/>
      <c r="CM495" s="88"/>
      <c r="CN495" s="88"/>
      <c r="CO495" s="88"/>
      <c r="CP495" s="88"/>
      <c r="CQ495" s="88"/>
      <c r="CR495" s="88"/>
      <c r="CS495" s="88"/>
      <c r="CT495" s="88"/>
      <c r="CU495" s="88"/>
      <c r="CV495" s="88"/>
      <c r="CW495" s="88"/>
      <c r="CX495" s="88"/>
      <c r="CY495" s="88"/>
      <c r="CZ495" s="88"/>
      <c r="DA495" s="88"/>
      <c r="DB495" s="88"/>
      <c r="DC495" s="88"/>
      <c r="DD495" s="88"/>
      <c r="DE495" s="88"/>
      <c r="DF495" s="88"/>
      <c r="DG495" s="88"/>
      <c r="DH495" s="88"/>
      <c r="DI495" s="88"/>
      <c r="DJ495" s="88"/>
      <c r="DK495" s="88"/>
      <c r="DL495" s="88"/>
    </row>
    <row r="496" spans="1:116" s="20" customFormat="1" ht="30" customHeight="1">
      <c r="A496" s="7" t="s">
        <v>1664</v>
      </c>
      <c r="B496" s="5">
        <v>494</v>
      </c>
      <c r="C496" s="116"/>
      <c r="D496" s="116"/>
      <c r="E496" s="8" t="s">
        <v>1703</v>
      </c>
      <c r="F496" s="3" t="s">
        <v>1704</v>
      </c>
      <c r="G496" s="3" t="s">
        <v>1705</v>
      </c>
      <c r="H496" s="3" t="s">
        <v>1711</v>
      </c>
      <c r="I496" s="3" t="s">
        <v>102</v>
      </c>
      <c r="J496" s="3" t="s">
        <v>1707</v>
      </c>
      <c r="K496" s="6"/>
      <c r="L496" s="3"/>
      <c r="M496" s="6">
        <v>50</v>
      </c>
      <c r="N496" s="3" t="s">
        <v>44</v>
      </c>
      <c r="O496" s="3" t="s">
        <v>1670</v>
      </c>
      <c r="P496" s="3" t="s">
        <v>1671</v>
      </c>
      <c r="Q496" s="3" t="s">
        <v>1712</v>
      </c>
      <c r="R496" s="156">
        <v>2.4</v>
      </c>
      <c r="S496" s="22"/>
      <c r="T496" s="23">
        <v>2.5</v>
      </c>
      <c r="U496" s="1">
        <v>0.55000000000000004</v>
      </c>
      <c r="V496" s="21">
        <v>2.4</v>
      </c>
      <c r="W496" s="22"/>
      <c r="X496" s="22"/>
      <c r="Y496" s="22"/>
      <c r="Z496" s="22"/>
      <c r="AA496" s="22"/>
      <c r="AB496" s="22"/>
      <c r="AC496" s="22"/>
      <c r="AD496" s="22"/>
      <c r="AE496" s="24"/>
      <c r="AN496" s="25"/>
      <c r="AP496" s="24"/>
      <c r="AQ496" s="20" t="e">
        <f>AVERAGE(SMALL(AE496:AI496,1),SMALL(AE496:AI496,2))</f>
        <v>#NUM!</v>
      </c>
      <c r="AR496" s="20" t="e">
        <f>IF(R496 &lt;=( AVERAGE(SMALL(AE496:AI496,1),SMALL(AE496:AI496,2))), R496, "")</f>
        <v>#NUM!</v>
      </c>
      <c r="AS496" s="20" t="e">
        <f>AVERAGE(SMALL(AJ496:AM496,1),SMALL(AJ496:AM496,2))</f>
        <v>#NUM!</v>
      </c>
      <c r="AT496" s="20">
        <f>T496*1.075</f>
        <v>2.6875</v>
      </c>
      <c r="AU496" s="20">
        <f>U496*1.075</f>
        <v>0.59125000000000005</v>
      </c>
      <c r="AV496" s="22">
        <f>MIN(AN496,AT496,AU496)</f>
        <v>0.59125000000000005</v>
      </c>
      <c r="AW496" s="20" t="s">
        <v>71</v>
      </c>
      <c r="AX496" s="20" t="s">
        <v>72</v>
      </c>
      <c r="AY496" s="25">
        <v>0.59</v>
      </c>
      <c r="AZ496" s="27">
        <f>IF(AND(AY496&gt;0,AY496&lt;=10),AY496*0.25,IF(AND(AY496&gt;10,AY496&lt;=50),AY496*0.17,IF(AND(AY496&gt;10,AY496&lt;=100),AY496*0.12,IF(AY496&gt;100,AY496*0.1))))</f>
        <v>0.14749999999999999</v>
      </c>
      <c r="BA496" s="3">
        <f>AZ496+AY496</f>
        <v>0.73749999999999993</v>
      </c>
      <c r="BB496" s="25">
        <f>BA496+BA496*0.08</f>
        <v>0.79649999999999999</v>
      </c>
      <c r="BC496" s="20" t="s">
        <v>12295</v>
      </c>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c r="CY496" s="19"/>
      <c r="CZ496" s="19"/>
      <c r="DA496" s="19"/>
      <c r="DB496" s="19"/>
      <c r="DC496" s="19"/>
      <c r="DD496" s="19"/>
      <c r="DE496" s="19"/>
      <c r="DF496" s="19"/>
      <c r="DG496" s="19"/>
      <c r="DH496" s="19"/>
      <c r="DI496" s="19"/>
      <c r="DJ496" s="19"/>
      <c r="DK496" s="19"/>
      <c r="DL496" s="19"/>
    </row>
    <row r="497" spans="1:116" s="28" customFormat="1" ht="30" customHeight="1">
      <c r="A497" s="7" t="s">
        <v>1664</v>
      </c>
      <c r="B497" s="5">
        <v>495</v>
      </c>
      <c r="C497" s="116"/>
      <c r="D497" s="116"/>
      <c r="E497" s="8" t="s">
        <v>1703</v>
      </c>
      <c r="F497" s="3" t="s">
        <v>1704</v>
      </c>
      <c r="G497" s="3" t="s">
        <v>1705</v>
      </c>
      <c r="H497" s="3" t="s">
        <v>1706</v>
      </c>
      <c r="I497" s="3" t="s">
        <v>102</v>
      </c>
      <c r="J497" s="3" t="s">
        <v>1707</v>
      </c>
      <c r="K497" s="6"/>
      <c r="L497" s="3"/>
      <c r="M497" s="6">
        <v>50</v>
      </c>
      <c r="N497" s="3" t="s">
        <v>44</v>
      </c>
      <c r="O497" s="3" t="s">
        <v>1670</v>
      </c>
      <c r="P497" s="3" t="s">
        <v>1671</v>
      </c>
      <c r="Q497" s="3" t="s">
        <v>1708</v>
      </c>
      <c r="R497" s="156">
        <v>3.2</v>
      </c>
      <c r="S497" s="22"/>
      <c r="T497" s="23">
        <v>3.45</v>
      </c>
      <c r="U497" s="1">
        <v>0.85</v>
      </c>
      <c r="V497" s="21">
        <v>3.2</v>
      </c>
      <c r="W497" s="22"/>
      <c r="X497" s="22"/>
      <c r="Y497" s="22"/>
      <c r="Z497" s="22"/>
      <c r="AA497" s="22"/>
      <c r="AB497" s="22"/>
      <c r="AC497" s="22"/>
      <c r="AD497" s="22"/>
      <c r="AE497" s="24"/>
      <c r="AF497" s="20"/>
      <c r="AG497" s="20"/>
      <c r="AH497" s="20"/>
      <c r="AI497" s="20"/>
      <c r="AJ497" s="20"/>
      <c r="AK497" s="20"/>
      <c r="AL497" s="20"/>
      <c r="AM497" s="20"/>
      <c r="AN497" s="25"/>
      <c r="AO497" s="20"/>
      <c r="AP497" s="24"/>
      <c r="AQ497" s="20" t="e">
        <f>AVERAGE(SMALL(AE497:AI497,1),SMALL(AE497:AI497,2))</f>
        <v>#NUM!</v>
      </c>
      <c r="AR497" s="20" t="e">
        <f>IF(R497 &lt;=( AVERAGE(SMALL(AE497:AI497,1),SMALL(AE497:AI497,2))), R497, "")</f>
        <v>#NUM!</v>
      </c>
      <c r="AS497" s="20" t="e">
        <f>AVERAGE(SMALL(AJ497:AM497,1),SMALL(AJ497:AM497,2))</f>
        <v>#NUM!</v>
      </c>
      <c r="AT497" s="20">
        <f>T497*1.075</f>
        <v>3.7087500000000002</v>
      </c>
      <c r="AU497" s="20">
        <f>U497*1.075</f>
        <v>0.91374999999999995</v>
      </c>
      <c r="AV497" s="22">
        <f>MIN(AN497,AT497,AU497)</f>
        <v>0.91374999999999995</v>
      </c>
      <c r="AW497" s="20" t="s">
        <v>71</v>
      </c>
      <c r="AX497" s="20" t="s">
        <v>72</v>
      </c>
      <c r="AY497" s="25">
        <v>0.91</v>
      </c>
      <c r="AZ497" s="27">
        <f>IF(AND(AY497&gt;0,AY497&lt;=10),AY497*0.25,IF(AND(AY497&gt;10,AY497&lt;=50),AY497*0.17,IF(AND(AY497&gt;10,AY497&lt;=100),AY497*0.12,IF(AY497&gt;100,AY497*0.1))))</f>
        <v>0.22750000000000001</v>
      </c>
      <c r="BA497" s="3">
        <f>AZ497+AY497</f>
        <v>1.1375</v>
      </c>
      <c r="BB497" s="25">
        <f>BA497+BA497*0.08</f>
        <v>1.2284999999999999</v>
      </c>
      <c r="BC497" s="20" t="s">
        <v>12295</v>
      </c>
      <c r="BD497" s="20"/>
      <c r="BE497" s="20"/>
      <c r="BF497" s="20"/>
      <c r="BG497" s="20"/>
      <c r="BH497" s="20"/>
      <c r="BI497" s="20"/>
      <c r="BJ497" s="20"/>
      <c r="BK497" s="20"/>
      <c r="BL497" s="20"/>
      <c r="BM497" s="20"/>
      <c r="BN497" s="20"/>
      <c r="BO497" s="20"/>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c r="CY497" s="19"/>
      <c r="CZ497" s="19"/>
      <c r="DA497" s="19"/>
      <c r="DB497" s="19"/>
      <c r="DC497" s="19"/>
      <c r="DD497" s="19"/>
      <c r="DE497" s="19"/>
      <c r="DF497" s="19"/>
      <c r="DG497" s="19"/>
      <c r="DH497" s="19"/>
      <c r="DI497" s="19"/>
      <c r="DJ497" s="19"/>
      <c r="DK497" s="19"/>
      <c r="DL497" s="19"/>
    </row>
    <row r="498" spans="1:116" s="28" customFormat="1" ht="30" customHeight="1">
      <c r="A498" s="7" t="s">
        <v>1664</v>
      </c>
      <c r="B498" s="5">
        <v>496</v>
      </c>
      <c r="C498" s="116"/>
      <c r="D498" s="116"/>
      <c r="E498" s="8" t="s">
        <v>1733</v>
      </c>
      <c r="F498" s="3" t="s">
        <v>1734</v>
      </c>
      <c r="G498" s="3" t="s">
        <v>1735</v>
      </c>
      <c r="H498" s="3" t="s">
        <v>1059</v>
      </c>
      <c r="I498" s="3" t="s">
        <v>1736</v>
      </c>
      <c r="J498" s="3" t="s">
        <v>1737</v>
      </c>
      <c r="K498" s="6">
        <v>10</v>
      </c>
      <c r="L498" s="3" t="s">
        <v>79</v>
      </c>
      <c r="M498" s="6">
        <v>1</v>
      </c>
      <c r="N498" s="3" t="s">
        <v>44</v>
      </c>
      <c r="O498" s="3" t="s">
        <v>1670</v>
      </c>
      <c r="P498" s="3" t="s">
        <v>1671</v>
      </c>
      <c r="Q498" s="3" t="s">
        <v>1738</v>
      </c>
      <c r="R498" s="156">
        <v>4.5</v>
      </c>
      <c r="S498" s="22"/>
      <c r="T498" s="23">
        <v>4.5</v>
      </c>
      <c r="U498" s="1">
        <v>4.5</v>
      </c>
      <c r="V498" s="21">
        <v>4.5</v>
      </c>
      <c r="W498" s="22"/>
      <c r="X498" s="22"/>
      <c r="Y498" s="22"/>
      <c r="Z498" s="22"/>
      <c r="AA498" s="22"/>
      <c r="AB498" s="22"/>
      <c r="AC498" s="22"/>
      <c r="AD498" s="22"/>
      <c r="AE498" s="24"/>
      <c r="AF498" s="20"/>
      <c r="AG498" s="20"/>
      <c r="AH498" s="20"/>
      <c r="AI498" s="20"/>
      <c r="AJ498" s="20"/>
      <c r="AK498" s="20"/>
      <c r="AL498" s="20"/>
      <c r="AM498" s="20"/>
      <c r="AN498" s="25"/>
      <c r="AO498" s="20"/>
      <c r="AP498" s="24"/>
      <c r="AQ498" s="20" t="e">
        <f>AVERAGE(SMALL(AE498:AI498,1),SMALL(AE498:AI498,2))</f>
        <v>#NUM!</v>
      </c>
      <c r="AR498" s="20" t="e">
        <f>IF(R498 &lt;=( AVERAGE(SMALL(AE498:AI498,1),SMALL(AE498:AI498,2))), R498, "")</f>
        <v>#NUM!</v>
      </c>
      <c r="AS498" s="20" t="e">
        <f>AVERAGE(SMALL(AJ498:AM498,1),SMALL(AJ498:AM498,2))</f>
        <v>#NUM!</v>
      </c>
      <c r="AT498" s="20">
        <f>T498*1.075</f>
        <v>4.8374999999999995</v>
      </c>
      <c r="AU498" s="20">
        <f>U498*1.075</f>
        <v>4.8374999999999995</v>
      </c>
      <c r="AV498" s="22">
        <f>MIN(AN498,AT498,AU498)</f>
        <v>4.8374999999999995</v>
      </c>
      <c r="AW498" s="26" t="s">
        <v>49</v>
      </c>
      <c r="AX498" s="20" t="s">
        <v>48</v>
      </c>
      <c r="AY498" s="25">
        <v>4.5</v>
      </c>
      <c r="AZ498" s="27">
        <f>IF(AND(AY498&gt;0,AY498&lt;=10),AY498*0.25,IF(AND(AY498&gt;10,AY498&lt;=50),AY498*0.17,IF(AND(AY498&gt;10,AY498&lt;=100),AY498*0.12,IF(AY498&gt;100,AY498*0.1))))</f>
        <v>1.125</v>
      </c>
      <c r="BA498" s="3">
        <f>AZ498+AY498</f>
        <v>5.625</v>
      </c>
      <c r="BB498" s="25">
        <f>BA498+BA498*0.08</f>
        <v>6.0750000000000002</v>
      </c>
      <c r="BC498" s="20" t="s">
        <v>12295</v>
      </c>
      <c r="BD498" s="20"/>
      <c r="BE498" s="20"/>
      <c r="BF498" s="20"/>
      <c r="BG498" s="20"/>
      <c r="BH498" s="20"/>
      <c r="BI498" s="20"/>
      <c r="BJ498" s="20"/>
      <c r="BK498" s="20"/>
      <c r="BL498" s="20"/>
      <c r="BM498" s="20"/>
      <c r="BN498" s="20"/>
      <c r="BO498" s="20"/>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c r="CW498" s="19"/>
      <c r="CX498" s="19"/>
      <c r="CY498" s="19"/>
      <c r="CZ498" s="19"/>
      <c r="DA498" s="19"/>
      <c r="DB498" s="19"/>
      <c r="DC498" s="19"/>
      <c r="DD498" s="19"/>
      <c r="DE498" s="19"/>
      <c r="DF498" s="19"/>
      <c r="DG498" s="19"/>
      <c r="DH498" s="19"/>
      <c r="DI498" s="19"/>
      <c r="DJ498" s="19"/>
      <c r="DK498" s="19"/>
      <c r="DL498" s="19"/>
    </row>
    <row r="499" spans="1:116" s="20" customFormat="1" ht="30" customHeight="1">
      <c r="A499" s="7" t="s">
        <v>1664</v>
      </c>
      <c r="B499" s="5">
        <v>497</v>
      </c>
      <c r="C499" s="10"/>
      <c r="D499" s="10"/>
      <c r="E499" s="8" t="s">
        <v>1677</v>
      </c>
      <c r="F499" s="3" t="s">
        <v>1678</v>
      </c>
      <c r="G499" s="3" t="s">
        <v>1679</v>
      </c>
      <c r="H499" s="3" t="s">
        <v>222</v>
      </c>
      <c r="I499" s="3" t="s">
        <v>42</v>
      </c>
      <c r="J499" s="3" t="s">
        <v>1680</v>
      </c>
      <c r="K499" s="6"/>
      <c r="L499" s="3"/>
      <c r="M499" s="6">
        <v>12</v>
      </c>
      <c r="N499" s="3" t="s">
        <v>44</v>
      </c>
      <c r="O499" s="3" t="s">
        <v>1670</v>
      </c>
      <c r="P499" s="3" t="s">
        <v>1671</v>
      </c>
      <c r="Q499" s="3" t="s">
        <v>1681</v>
      </c>
      <c r="R499" s="156">
        <v>7.1</v>
      </c>
      <c r="S499" s="22"/>
      <c r="T499" s="23"/>
      <c r="U499" s="1" t="s">
        <v>54</v>
      </c>
      <c r="V499" s="21">
        <v>7.1</v>
      </c>
      <c r="W499" s="22"/>
      <c r="X499" s="22"/>
      <c r="Y499" s="22"/>
      <c r="Z499" s="22"/>
      <c r="AA499" s="22"/>
      <c r="AB499" s="22"/>
      <c r="AC499" s="22"/>
      <c r="AD499" s="22"/>
      <c r="AE499" s="24"/>
      <c r="AN499" s="25"/>
      <c r="AP499" s="24"/>
      <c r="AQ499" s="20" t="e">
        <f>AVERAGE(SMALL(AE499:AI499,1),SMALL(AE499:AI499,2))</f>
        <v>#NUM!</v>
      </c>
      <c r="AR499" s="20" t="e">
        <f>IF(R499 &lt;=( AVERAGE(SMALL(AE499:AI499,1),SMALL(AE499:AI499,2))), R499, "")</f>
        <v>#NUM!</v>
      </c>
      <c r="AS499" s="20" t="e">
        <f>AVERAGE(SMALL(AJ499:AM499,1),SMALL(AJ499:AM499,2))</f>
        <v>#NUM!</v>
      </c>
      <c r="AT499" s="20">
        <f>T499*1.075</f>
        <v>0</v>
      </c>
      <c r="AU499" s="20" t="e">
        <f>U499*1.075</f>
        <v>#VALUE!</v>
      </c>
      <c r="AV499" s="22" t="e">
        <f>MIN(AN499,AT499,AU499)</f>
        <v>#VALUE!</v>
      </c>
      <c r="AW499" s="26" t="s">
        <v>49</v>
      </c>
      <c r="AX499" s="20" t="s">
        <v>48</v>
      </c>
      <c r="AY499" s="25">
        <v>7.1</v>
      </c>
      <c r="AZ499" s="27">
        <f>IF(AND(AY499&gt;0,AY499&lt;=10),AY499*0.25,IF(AND(AY499&gt;10,AY499&lt;=50),AY499*0.17,IF(AND(AY499&gt;10,AY499&lt;=100),AY499*0.12,IF(AY499&gt;100,AY499*0.1))))</f>
        <v>1.7749999999999999</v>
      </c>
      <c r="BA499" s="3">
        <f>AZ499+AY499</f>
        <v>8.875</v>
      </c>
      <c r="BB499" s="25">
        <f>BA499+BA499*0.08</f>
        <v>9.5850000000000009</v>
      </c>
      <c r="BC499" s="20" t="s">
        <v>12295</v>
      </c>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c r="CY499" s="19"/>
      <c r="CZ499" s="19"/>
      <c r="DA499" s="19"/>
      <c r="DB499" s="19"/>
      <c r="DC499" s="19"/>
      <c r="DD499" s="19"/>
      <c r="DE499" s="19"/>
      <c r="DF499" s="19"/>
      <c r="DG499" s="19"/>
      <c r="DH499" s="19"/>
      <c r="DI499" s="19"/>
      <c r="DJ499" s="19"/>
      <c r="DK499" s="19"/>
      <c r="DL499" s="19"/>
    </row>
    <row r="500" spans="1:116" s="20" customFormat="1" ht="30" customHeight="1">
      <c r="A500" s="7" t="s">
        <v>1664</v>
      </c>
      <c r="B500" s="5">
        <v>498</v>
      </c>
      <c r="C500" s="116"/>
      <c r="D500" s="116"/>
      <c r="E500" s="8" t="s">
        <v>1690</v>
      </c>
      <c r="F500" s="3" t="s">
        <v>1691</v>
      </c>
      <c r="G500" s="3" t="s">
        <v>1393</v>
      </c>
      <c r="H500" s="3" t="s">
        <v>1692</v>
      </c>
      <c r="I500" s="3" t="s">
        <v>238</v>
      </c>
      <c r="J500" s="3" t="s">
        <v>1693</v>
      </c>
      <c r="K500" s="6"/>
      <c r="L500" s="3"/>
      <c r="M500" s="6">
        <v>60</v>
      </c>
      <c r="N500" s="3" t="s">
        <v>44</v>
      </c>
      <c r="O500" s="3" t="s">
        <v>1670</v>
      </c>
      <c r="P500" s="3" t="s">
        <v>1671</v>
      </c>
      <c r="Q500" s="3" t="s">
        <v>1694</v>
      </c>
      <c r="R500" s="156">
        <v>19.8</v>
      </c>
      <c r="S500" s="22"/>
      <c r="T500" s="23">
        <v>10.5</v>
      </c>
      <c r="U500" s="1" t="s">
        <v>54</v>
      </c>
      <c r="V500" s="21">
        <v>19.8</v>
      </c>
      <c r="W500" s="22"/>
      <c r="X500" s="22"/>
      <c r="Y500" s="22"/>
      <c r="Z500" s="22"/>
      <c r="AA500" s="22"/>
      <c r="AB500" s="22"/>
      <c r="AC500" s="22"/>
      <c r="AD500" s="22"/>
      <c r="AE500" s="24"/>
      <c r="AN500" s="25"/>
      <c r="AP500" s="24"/>
      <c r="AQ500" s="20" t="e">
        <f>AVERAGE(SMALL(AE500:AI500,1),SMALL(AE500:AI500,2))</f>
        <v>#NUM!</v>
      </c>
      <c r="AR500" s="20" t="e">
        <f>IF(R500 &lt;=( AVERAGE(SMALL(AE500:AI500,1),SMALL(AE500:AI500,2))), R500, "")</f>
        <v>#NUM!</v>
      </c>
      <c r="AS500" s="20" t="e">
        <f>AVERAGE(SMALL(AJ500:AM500,1),SMALL(AJ500:AM500,2))</f>
        <v>#NUM!</v>
      </c>
      <c r="AT500" s="20">
        <f>T500*1.075</f>
        <v>11.2875</v>
      </c>
      <c r="AU500" s="20" t="e">
        <f>U500*1.075</f>
        <v>#VALUE!</v>
      </c>
      <c r="AV500" s="22" t="e">
        <f>MIN(AN500,AT500,AU500)</f>
        <v>#VALUE!</v>
      </c>
      <c r="AW500" s="20" t="s">
        <v>71</v>
      </c>
      <c r="AX500" s="20" t="s">
        <v>72</v>
      </c>
      <c r="AY500" s="25">
        <v>11.285</v>
      </c>
      <c r="AZ500" s="27">
        <f>IF(AND(AY500&gt;0,AY500&lt;=10),AY500*0.25,IF(AND(AY500&gt;10,AY500&lt;=50),AY500*0.17,IF(AND(AY500&gt;10,AY500&lt;=100),AY500*0.12,IF(AY500&gt;100,AY500*0.1))))</f>
        <v>1.9184500000000002</v>
      </c>
      <c r="BA500" s="3">
        <f>AZ500+AY500</f>
        <v>13.20345</v>
      </c>
      <c r="BB500" s="25">
        <f>BA500+BA500*0.08</f>
        <v>14.259726000000001</v>
      </c>
      <c r="BC500" s="20" t="s">
        <v>12295</v>
      </c>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c r="CY500" s="19"/>
      <c r="CZ500" s="19"/>
      <c r="DA500" s="19"/>
      <c r="DB500" s="19"/>
      <c r="DC500" s="19"/>
      <c r="DD500" s="19"/>
      <c r="DE500" s="19"/>
      <c r="DF500" s="19"/>
      <c r="DG500" s="19"/>
      <c r="DH500" s="19"/>
      <c r="DI500" s="19"/>
      <c r="DJ500" s="19"/>
      <c r="DK500" s="19"/>
      <c r="DL500" s="19"/>
    </row>
    <row r="501" spans="1:116" s="20" customFormat="1" ht="30" customHeight="1">
      <c r="A501" s="7" t="s">
        <v>1664</v>
      </c>
      <c r="B501" s="5">
        <v>499</v>
      </c>
      <c r="C501" s="10"/>
      <c r="D501" s="10"/>
      <c r="E501" s="8" t="s">
        <v>1729</v>
      </c>
      <c r="F501" s="3" t="s">
        <v>1725</v>
      </c>
      <c r="G501" s="3" t="s">
        <v>1726</v>
      </c>
      <c r="H501" s="3" t="s">
        <v>299</v>
      </c>
      <c r="I501" s="3" t="s">
        <v>42</v>
      </c>
      <c r="J501" s="3" t="s">
        <v>1730</v>
      </c>
      <c r="K501" s="6"/>
      <c r="L501" s="3"/>
      <c r="M501" s="6">
        <v>30</v>
      </c>
      <c r="N501" s="3" t="s">
        <v>44</v>
      </c>
      <c r="O501" s="3" t="s">
        <v>1670</v>
      </c>
      <c r="P501" s="3" t="s">
        <v>1731</v>
      </c>
      <c r="Q501" s="3" t="s">
        <v>1732</v>
      </c>
      <c r="R501" s="156">
        <v>25.26</v>
      </c>
      <c r="S501" s="22"/>
      <c r="T501" s="23">
        <v>23.5</v>
      </c>
      <c r="U501" s="1">
        <v>23.5</v>
      </c>
      <c r="V501" s="21">
        <v>25.26</v>
      </c>
      <c r="W501" s="22"/>
      <c r="X501" s="22"/>
      <c r="Y501" s="22"/>
      <c r="Z501" s="22"/>
      <c r="AA501" s="22"/>
      <c r="AB501" s="22"/>
      <c r="AC501" s="22"/>
      <c r="AD501" s="22"/>
      <c r="AE501" s="24"/>
      <c r="AN501" s="25"/>
      <c r="AP501" s="24"/>
      <c r="AQ501" s="20" t="e">
        <f>AVERAGE(SMALL(AE501:AI501,1),SMALL(AE501:AI501,2))</f>
        <v>#NUM!</v>
      </c>
      <c r="AR501" s="20" t="e">
        <f>IF(R501 &lt;=( AVERAGE(SMALL(AE501:AI501,1),SMALL(AE501:AI501,2))), R501, "")</f>
        <v>#NUM!</v>
      </c>
      <c r="AS501" s="20" t="e">
        <f>AVERAGE(SMALL(AJ501:AM501,1),SMALL(AJ501:AM501,2))</f>
        <v>#NUM!</v>
      </c>
      <c r="AT501" s="20">
        <f>T501*1.075</f>
        <v>25.262499999999999</v>
      </c>
      <c r="AU501" s="20">
        <f>U501*1.075</f>
        <v>25.262499999999999</v>
      </c>
      <c r="AV501" s="22">
        <f>MIN(AN501,AT501,AU501)</f>
        <v>25.262499999999999</v>
      </c>
      <c r="AW501" s="26" t="s">
        <v>49</v>
      </c>
      <c r="AX501" s="20" t="s">
        <v>48</v>
      </c>
      <c r="AY501" s="25">
        <v>25.26</v>
      </c>
      <c r="AZ501" s="27">
        <f>IF(AND(AY501&gt;0,AY501&lt;=10),AY501*0.25,IF(AND(AY501&gt;10,AY501&lt;=50),AY501*0.17,IF(AND(AY501&gt;10,AY501&lt;=100),AY501*0.12,IF(AY501&gt;100,AY501*0.1))))</f>
        <v>4.2942000000000009</v>
      </c>
      <c r="BA501" s="3">
        <f>AZ501+AY501</f>
        <v>29.554200000000002</v>
      </c>
      <c r="BB501" s="25">
        <f>BA501+BA501*0.08</f>
        <v>31.918536000000003</v>
      </c>
      <c r="BC501" s="20" t="s">
        <v>12295</v>
      </c>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c r="CY501" s="19"/>
      <c r="CZ501" s="19"/>
      <c r="DA501" s="19"/>
      <c r="DB501" s="19"/>
      <c r="DC501" s="19"/>
      <c r="DD501" s="19"/>
      <c r="DE501" s="19"/>
      <c r="DF501" s="19"/>
      <c r="DG501" s="19"/>
      <c r="DH501" s="19"/>
      <c r="DI501" s="19"/>
      <c r="DJ501" s="19"/>
      <c r="DK501" s="19"/>
      <c r="DL501" s="19"/>
    </row>
    <row r="502" spans="1:116" s="20" customFormat="1" ht="30" customHeight="1">
      <c r="A502" s="7" t="s">
        <v>1664</v>
      </c>
      <c r="B502" s="5">
        <v>500</v>
      </c>
      <c r="C502" s="10"/>
      <c r="D502" s="10"/>
      <c r="E502" s="8" t="s">
        <v>1724</v>
      </c>
      <c r="F502" s="3" t="s">
        <v>1725</v>
      </c>
      <c r="G502" s="3" t="s">
        <v>1726</v>
      </c>
      <c r="H502" s="3" t="s">
        <v>56</v>
      </c>
      <c r="I502" s="3" t="s">
        <v>42</v>
      </c>
      <c r="J502" s="3" t="s">
        <v>1727</v>
      </c>
      <c r="K502" s="6"/>
      <c r="L502" s="3"/>
      <c r="M502" s="6">
        <v>2</v>
      </c>
      <c r="N502" s="3" t="s">
        <v>44</v>
      </c>
      <c r="O502" s="3" t="s">
        <v>1670</v>
      </c>
      <c r="P502" s="3" t="s">
        <v>1720</v>
      </c>
      <c r="Q502" s="3" t="s">
        <v>1728</v>
      </c>
      <c r="R502" s="156">
        <v>12.7</v>
      </c>
      <c r="S502" s="22"/>
      <c r="T502" s="23">
        <v>6.5</v>
      </c>
      <c r="U502" s="1">
        <v>8</v>
      </c>
      <c r="V502" s="21">
        <v>12.7</v>
      </c>
      <c r="W502" s="22"/>
      <c r="X502" s="22"/>
      <c r="Y502" s="22"/>
      <c r="Z502" s="22"/>
      <c r="AA502" s="22"/>
      <c r="AB502" s="22"/>
      <c r="AC502" s="22"/>
      <c r="AD502" s="22"/>
      <c r="AE502" s="24"/>
      <c r="AN502" s="25"/>
      <c r="AP502" s="24"/>
      <c r="AQ502" s="20" t="e">
        <f>AVERAGE(SMALL(AE502:AI502,1),SMALL(AE502:AI502,2))</f>
        <v>#NUM!</v>
      </c>
      <c r="AR502" s="20" t="e">
        <f>IF(R502 &lt;=( AVERAGE(SMALL(AE502:AI502,1),SMALL(AE502:AI502,2))), R502, "")</f>
        <v>#NUM!</v>
      </c>
      <c r="AS502" s="20" t="e">
        <f>AVERAGE(SMALL(AJ502:AM502,1),SMALL(AJ502:AM502,2))</f>
        <v>#NUM!</v>
      </c>
      <c r="AT502" s="20">
        <f>T502*1.075</f>
        <v>6.9874999999999998</v>
      </c>
      <c r="AU502" s="20">
        <f>U502*1.075</f>
        <v>8.6</v>
      </c>
      <c r="AV502" s="22">
        <f>MIN(AN502,AT502,AU502)</f>
        <v>6.9874999999999998</v>
      </c>
      <c r="AW502" s="26" t="s">
        <v>49</v>
      </c>
      <c r="AX502" s="20" t="s">
        <v>48</v>
      </c>
      <c r="AY502" s="25">
        <v>6.99</v>
      </c>
      <c r="AZ502" s="27">
        <f>IF(AND(AY502&gt;0,AY502&lt;=10),AY502*0.25,IF(AND(AY502&gt;10,AY502&lt;=50),AY502*0.17,IF(AND(AY502&gt;10,AY502&lt;=100),AY502*0.12,IF(AY502&gt;100,AY502*0.1))))</f>
        <v>1.7475000000000001</v>
      </c>
      <c r="BA502" s="3">
        <f>AZ502+AY502</f>
        <v>8.7375000000000007</v>
      </c>
      <c r="BB502" s="25">
        <f>BA502+BA502*0.08</f>
        <v>9.4365000000000006</v>
      </c>
      <c r="BC502" s="20" t="s">
        <v>12295</v>
      </c>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c r="CW502" s="19"/>
      <c r="CX502" s="19"/>
      <c r="CY502" s="19"/>
      <c r="CZ502" s="19"/>
      <c r="DA502" s="19"/>
      <c r="DB502" s="19"/>
      <c r="DC502" s="19"/>
      <c r="DD502" s="19"/>
      <c r="DE502" s="19"/>
      <c r="DF502" s="19"/>
      <c r="DG502" s="19"/>
      <c r="DH502" s="19"/>
      <c r="DI502" s="19"/>
      <c r="DJ502" s="19"/>
      <c r="DK502" s="19"/>
      <c r="DL502" s="19"/>
    </row>
    <row r="503" spans="1:116" s="20" customFormat="1" ht="30" customHeight="1">
      <c r="A503" s="7" t="s">
        <v>1664</v>
      </c>
      <c r="B503" s="5">
        <v>501</v>
      </c>
      <c r="C503" s="10"/>
      <c r="D503" s="10"/>
      <c r="E503" s="8" t="s">
        <v>1716</v>
      </c>
      <c r="F503" s="3" t="s">
        <v>1717</v>
      </c>
      <c r="G503" s="3" t="s">
        <v>1718</v>
      </c>
      <c r="H503" s="3" t="s">
        <v>101</v>
      </c>
      <c r="I503" s="3" t="s">
        <v>42</v>
      </c>
      <c r="J503" s="3" t="s">
        <v>1719</v>
      </c>
      <c r="K503" s="6"/>
      <c r="L503" s="3"/>
      <c r="M503" s="6">
        <v>30</v>
      </c>
      <c r="N503" s="3" t="s">
        <v>44</v>
      </c>
      <c r="O503" s="3" t="s">
        <v>1670</v>
      </c>
      <c r="P503" s="3" t="s">
        <v>1720</v>
      </c>
      <c r="Q503" s="3" t="s">
        <v>1721</v>
      </c>
      <c r="R503" s="156">
        <v>15.9</v>
      </c>
      <c r="S503" s="22"/>
      <c r="T503" s="23">
        <v>8.5</v>
      </c>
      <c r="U503" s="1" t="s">
        <v>54</v>
      </c>
      <c r="V503" s="21">
        <v>15.9</v>
      </c>
      <c r="W503" s="22"/>
      <c r="X503" s="22"/>
      <c r="Y503" s="22"/>
      <c r="Z503" s="22"/>
      <c r="AA503" s="22"/>
      <c r="AB503" s="22"/>
      <c r="AC503" s="22"/>
      <c r="AD503" s="22"/>
      <c r="AE503" s="24"/>
      <c r="AN503" s="25"/>
      <c r="AP503" s="24"/>
      <c r="AQ503" s="20" t="e">
        <f>AVERAGE(SMALL(AE503:AI503,1),SMALL(AE503:AI503,2))</f>
        <v>#NUM!</v>
      </c>
      <c r="AR503" s="20" t="e">
        <f>IF(R503 &lt;=( AVERAGE(SMALL(AE503:AI503,1),SMALL(AE503:AI503,2))), R503, "")</f>
        <v>#NUM!</v>
      </c>
      <c r="AS503" s="20" t="e">
        <f>AVERAGE(SMALL(AJ503:AM503,1),SMALL(AJ503:AM503,2))</f>
        <v>#NUM!</v>
      </c>
      <c r="AT503" s="20">
        <f>T503*1.075</f>
        <v>9.1374999999999993</v>
      </c>
      <c r="AU503" s="20" t="e">
        <f>U503*1.075</f>
        <v>#VALUE!</v>
      </c>
      <c r="AV503" s="22" t="e">
        <f>MIN(AN503,AT503,AU503)</f>
        <v>#VALUE!</v>
      </c>
      <c r="AW503" s="20" t="s">
        <v>71</v>
      </c>
      <c r="AX503" s="20" t="s">
        <v>72</v>
      </c>
      <c r="AY503" s="25">
        <v>9.1374999999999993</v>
      </c>
      <c r="AZ503" s="27">
        <f>IF(AND(AY503&gt;0,AY503&lt;=10),AY503*0.25,IF(AND(AY503&gt;10,AY503&lt;=50),AY503*0.17,IF(AND(AY503&gt;10,AY503&lt;=100),AY503*0.12,IF(AY503&gt;100,AY503*0.1))))</f>
        <v>2.2843749999999998</v>
      </c>
      <c r="BA503" s="3">
        <f>AZ503+AY503</f>
        <v>11.421875</v>
      </c>
      <c r="BB503" s="25">
        <f>BA503+BA503*0.08</f>
        <v>12.335625</v>
      </c>
      <c r="BC503" s="20" t="s">
        <v>12295</v>
      </c>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c r="CW503" s="19"/>
      <c r="CX503" s="19"/>
      <c r="CY503" s="19"/>
      <c r="CZ503" s="19"/>
      <c r="DA503" s="19"/>
      <c r="DB503" s="19"/>
      <c r="DC503" s="19"/>
      <c r="DD503" s="19"/>
      <c r="DE503" s="19"/>
      <c r="DF503" s="19"/>
      <c r="DG503" s="19"/>
      <c r="DH503" s="19"/>
      <c r="DI503" s="19"/>
      <c r="DJ503" s="19"/>
      <c r="DK503" s="19"/>
      <c r="DL503" s="19"/>
    </row>
    <row r="504" spans="1:116" s="20" customFormat="1" ht="30" customHeight="1">
      <c r="A504" s="7" t="s">
        <v>1664</v>
      </c>
      <c r="B504" s="5">
        <v>502</v>
      </c>
      <c r="C504" s="10"/>
      <c r="D504" s="10"/>
      <c r="E504" s="8" t="s">
        <v>1722</v>
      </c>
      <c r="F504" s="3" t="s">
        <v>1717</v>
      </c>
      <c r="G504" s="3" t="s">
        <v>1718</v>
      </c>
      <c r="H504" s="3" t="s">
        <v>299</v>
      </c>
      <c r="I504" s="3" t="s">
        <v>42</v>
      </c>
      <c r="J504" s="3" t="s">
        <v>1719</v>
      </c>
      <c r="K504" s="6"/>
      <c r="L504" s="3"/>
      <c r="M504" s="6">
        <v>30</v>
      </c>
      <c r="N504" s="3" t="s">
        <v>44</v>
      </c>
      <c r="O504" s="3" t="s">
        <v>1670</v>
      </c>
      <c r="P504" s="3" t="s">
        <v>1720</v>
      </c>
      <c r="Q504" s="3" t="s">
        <v>1723</v>
      </c>
      <c r="R504" s="156">
        <v>8.9</v>
      </c>
      <c r="S504" s="22"/>
      <c r="T504" s="23">
        <v>7.5</v>
      </c>
      <c r="U504" s="1">
        <v>7.5</v>
      </c>
      <c r="V504" s="21">
        <v>8.9</v>
      </c>
      <c r="W504" s="22"/>
      <c r="X504" s="22"/>
      <c r="Y504" s="22"/>
      <c r="Z504" s="22"/>
      <c r="AA504" s="22"/>
      <c r="AB504" s="22"/>
      <c r="AC504" s="22"/>
      <c r="AD504" s="22"/>
      <c r="AE504" s="24"/>
      <c r="AN504" s="25"/>
      <c r="AP504" s="24"/>
      <c r="AQ504" s="20" t="e">
        <f>AVERAGE(SMALL(AE504:AI504,1),SMALL(AE504:AI504,2))</f>
        <v>#NUM!</v>
      </c>
      <c r="AR504" s="20" t="e">
        <f>IF(R504 &lt;=( AVERAGE(SMALL(AE504:AI504,1),SMALL(AE504:AI504,2))), R504, "")</f>
        <v>#NUM!</v>
      </c>
      <c r="AS504" s="20" t="e">
        <f>AVERAGE(SMALL(AJ504:AM504,1),SMALL(AJ504:AM504,2))</f>
        <v>#NUM!</v>
      </c>
      <c r="AT504" s="20">
        <f>T504*1.075</f>
        <v>8.0625</v>
      </c>
      <c r="AU504" s="20">
        <f>U504*1.075</f>
        <v>8.0625</v>
      </c>
      <c r="AV504" s="22">
        <f>MIN(AN504,AT504,AU504)</f>
        <v>8.0625</v>
      </c>
      <c r="AW504" s="20" t="s">
        <v>897</v>
      </c>
      <c r="AX504" s="20" t="s">
        <v>72</v>
      </c>
      <c r="AY504" s="25">
        <v>8.06</v>
      </c>
      <c r="AZ504" s="27">
        <f>IF(AND(AY504&gt;0,AY504&lt;=10),AY504*0.25,IF(AND(AY504&gt;10,AY504&lt;=50),AY504*0.17,IF(AND(AY504&gt;10,AY504&lt;=100),AY504*0.12,IF(AY504&gt;100,AY504*0.1))))</f>
        <v>2.0150000000000001</v>
      </c>
      <c r="BA504" s="3">
        <f>AZ504+AY504</f>
        <v>10.075000000000001</v>
      </c>
      <c r="BB504" s="25">
        <f>BA504+BA504*0.08</f>
        <v>10.881</v>
      </c>
      <c r="BC504" s="20" t="s">
        <v>12295</v>
      </c>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c r="CY504" s="19"/>
      <c r="CZ504" s="19"/>
      <c r="DA504" s="19"/>
      <c r="DB504" s="19"/>
      <c r="DC504" s="19"/>
      <c r="DD504" s="19"/>
      <c r="DE504" s="19"/>
      <c r="DF504" s="19"/>
      <c r="DG504" s="19"/>
      <c r="DH504" s="19"/>
      <c r="DI504" s="19"/>
      <c r="DJ504" s="19"/>
      <c r="DK504" s="19"/>
      <c r="DL504" s="19"/>
    </row>
    <row r="505" spans="1:116" s="20" customFormat="1" ht="30" customHeight="1">
      <c r="A505" s="153" t="s">
        <v>14337</v>
      </c>
      <c r="B505" s="5">
        <v>503</v>
      </c>
      <c r="C505" s="179">
        <v>20087</v>
      </c>
      <c r="D505" s="179"/>
      <c r="E505" s="171" t="s">
        <v>14338</v>
      </c>
      <c r="F505" s="3" t="s">
        <v>14339</v>
      </c>
      <c r="G505" s="3" t="s">
        <v>14340</v>
      </c>
      <c r="H505" s="3" t="s">
        <v>222</v>
      </c>
      <c r="I505" s="3" t="s">
        <v>42</v>
      </c>
      <c r="J505" s="3" t="s">
        <v>43</v>
      </c>
      <c r="K505" s="6"/>
      <c r="L505" s="3"/>
      <c r="M505" s="6">
        <v>30</v>
      </c>
      <c r="N505" s="3" t="s">
        <v>44</v>
      </c>
      <c r="O505" s="3" t="s">
        <v>1670</v>
      </c>
      <c r="P505" s="3" t="s">
        <v>14341</v>
      </c>
      <c r="Q505" s="3" t="s">
        <v>14342</v>
      </c>
      <c r="R505" s="160">
        <v>25.3</v>
      </c>
      <c r="S505" s="79"/>
      <c r="T505" s="81"/>
      <c r="U505" s="82">
        <v>32.75</v>
      </c>
      <c r="V505" s="79"/>
      <c r="W505" s="79"/>
      <c r="X505" s="79"/>
      <c r="Y505" s="79"/>
      <c r="Z505" s="79"/>
      <c r="AA505" s="79"/>
      <c r="AB505" s="79"/>
      <c r="AC505" s="79"/>
      <c r="AD505" s="79"/>
      <c r="AE505" s="83"/>
      <c r="AF505" s="84"/>
      <c r="AG505" s="84"/>
      <c r="AH505" s="84"/>
      <c r="AI505" s="84"/>
      <c r="AJ505" s="84"/>
      <c r="AK505" s="84"/>
      <c r="AL505" s="84"/>
      <c r="AM505" s="84"/>
      <c r="AN505" s="85"/>
      <c r="AO505" s="84"/>
      <c r="AP505" s="83"/>
      <c r="AQ505" s="84" t="e">
        <f>AVERAGE(SMALL(AE505:AI505,1),SMALL(AE505:AI505,2))</f>
        <v>#NUM!</v>
      </c>
      <c r="AR505" s="84" t="e">
        <f>IF(R505 &lt;=( AVERAGE(SMALL(AE505:AI505,1),SMALL(AE505:AI505,2))), R505, "")</f>
        <v>#NUM!</v>
      </c>
      <c r="AS505" s="84" t="e">
        <f>AVERAGE(SMALL(AJ505:AM505,1),SMALL(AJ505:AM505,2))</f>
        <v>#NUM!</v>
      </c>
      <c r="AT505" s="84" t="e">
        <f>#REF!*1.075</f>
        <v>#REF!</v>
      </c>
      <c r="AU505" s="84">
        <f>T505*1.075</f>
        <v>0</v>
      </c>
      <c r="AV505" s="79" t="e">
        <f>MIN(AN505,AT505,AU505)</f>
        <v>#REF!</v>
      </c>
      <c r="AW505" s="84" t="s">
        <v>977</v>
      </c>
      <c r="AX505" s="84" t="s">
        <v>48</v>
      </c>
      <c r="AY505" s="85">
        <v>25.3</v>
      </c>
      <c r="AZ505" s="87">
        <f>IF(AND(AY505&gt;0,AY505&lt;=10),AY505*0.25,IF(AND(AY505&gt;10,AY505&lt;=50),AY505*0.17,IF(AND(AY505&gt;10,AY505&lt;=100),AY505*0.12,IF(AY505&gt;100,AY505*0.1))))</f>
        <v>4.3010000000000002</v>
      </c>
      <c r="BA505" s="43">
        <f>AZ505+AY505</f>
        <v>29.600999999999999</v>
      </c>
      <c r="BB505" s="85">
        <f>BA505+BA505*0.08</f>
        <v>31.969079999999998</v>
      </c>
      <c r="BC505" s="20" t="s">
        <v>12295</v>
      </c>
      <c r="BD505" s="84" t="s">
        <v>12206</v>
      </c>
      <c r="BE505" s="84"/>
      <c r="BF505" s="84"/>
      <c r="BG505" s="88"/>
      <c r="BH505" s="88"/>
      <c r="BI505" s="88"/>
      <c r="BJ505" s="88"/>
      <c r="BK505" s="88"/>
      <c r="BL505" s="88"/>
      <c r="BM505" s="88"/>
      <c r="BN505" s="88"/>
      <c r="BO505" s="88"/>
      <c r="BP505" s="88"/>
      <c r="BQ505" s="88"/>
      <c r="BR505" s="88"/>
      <c r="BS505" s="88"/>
      <c r="BT505" s="88"/>
      <c r="BU505" s="88"/>
      <c r="BV505" s="88"/>
      <c r="BW505" s="88"/>
      <c r="BX505" s="88"/>
      <c r="BY505" s="88"/>
      <c r="BZ505" s="88"/>
      <c r="CA505" s="88"/>
      <c r="CB505" s="88"/>
      <c r="CC505" s="88"/>
      <c r="CD505" s="88"/>
      <c r="CE505" s="88"/>
      <c r="CF505" s="88"/>
      <c r="CG505" s="88"/>
      <c r="CH505" s="88"/>
      <c r="CI505" s="88"/>
      <c r="CJ505" s="88"/>
      <c r="CK505" s="88"/>
      <c r="CL505" s="88"/>
      <c r="CM505" s="88"/>
      <c r="CN505" s="88"/>
      <c r="CO505" s="88"/>
      <c r="CP505" s="88"/>
      <c r="CQ505" s="88"/>
      <c r="CR505" s="88"/>
      <c r="CS505" s="88"/>
      <c r="CT505" s="88"/>
      <c r="CU505" s="88"/>
      <c r="CV505" s="88"/>
      <c r="CW505" s="88"/>
      <c r="CX505" s="88"/>
      <c r="CY505" s="88"/>
      <c r="CZ505" s="88"/>
      <c r="DA505" s="88"/>
      <c r="DB505" s="88"/>
      <c r="DC505" s="88"/>
      <c r="DD505" s="88"/>
      <c r="DE505" s="88"/>
      <c r="DF505" s="88"/>
      <c r="DG505" s="88"/>
      <c r="DH505" s="88"/>
      <c r="DI505" s="88"/>
      <c r="DJ505" s="88"/>
      <c r="DK505" s="88"/>
      <c r="DL505" s="88"/>
    </row>
    <row r="506" spans="1:116" s="20" customFormat="1" ht="30" customHeight="1">
      <c r="A506" s="153" t="s">
        <v>14337</v>
      </c>
      <c r="B506" s="5">
        <v>504</v>
      </c>
      <c r="C506" s="179">
        <v>20085</v>
      </c>
      <c r="D506" s="179"/>
      <c r="E506" s="171" t="s">
        <v>14358</v>
      </c>
      <c r="F506" s="3" t="s">
        <v>14359</v>
      </c>
      <c r="G506" s="3" t="s">
        <v>7823</v>
      </c>
      <c r="H506" s="3" t="s">
        <v>677</v>
      </c>
      <c r="I506" s="3" t="s">
        <v>102</v>
      </c>
      <c r="J506" s="3" t="s">
        <v>14360</v>
      </c>
      <c r="K506" s="6"/>
      <c r="L506" s="3"/>
      <c r="M506" s="6">
        <v>25</v>
      </c>
      <c r="N506" s="3" t="s">
        <v>44</v>
      </c>
      <c r="O506" s="3" t="s">
        <v>1670</v>
      </c>
      <c r="P506" s="3" t="s">
        <v>14341</v>
      </c>
      <c r="Q506" s="3" t="s">
        <v>14361</v>
      </c>
      <c r="R506" s="160">
        <v>3.76</v>
      </c>
      <c r="S506" s="79"/>
      <c r="T506" s="81"/>
      <c r="U506" s="82">
        <v>4.95</v>
      </c>
      <c r="V506" s="79"/>
      <c r="W506" s="79"/>
      <c r="X506" s="79"/>
      <c r="Y506" s="79"/>
      <c r="Z506" s="79"/>
      <c r="AA506" s="79"/>
      <c r="AB506" s="79"/>
      <c r="AC506" s="79"/>
      <c r="AD506" s="79"/>
      <c r="AE506" s="83"/>
      <c r="AF506" s="84"/>
      <c r="AG506" s="84"/>
      <c r="AH506" s="84"/>
      <c r="AI506" s="84"/>
      <c r="AJ506" s="84"/>
      <c r="AK506" s="84"/>
      <c r="AL506" s="84"/>
      <c r="AM506" s="84"/>
      <c r="AN506" s="85"/>
      <c r="AO506" s="84"/>
      <c r="AP506" s="83"/>
      <c r="AQ506" s="84" t="e">
        <f>AVERAGE(SMALL(AE506:AI506,1),SMALL(AE506:AI506,2))</f>
        <v>#NUM!</v>
      </c>
      <c r="AR506" s="84" t="e">
        <f>IF(R506 &lt;=( AVERAGE(SMALL(AE506:AI506,1),SMALL(AE506:AI506,2))), R506, "")</f>
        <v>#NUM!</v>
      </c>
      <c r="AS506" s="84" t="e">
        <f>AVERAGE(SMALL(AJ506:AM506,1),SMALL(AJ506:AM506,2))</f>
        <v>#NUM!</v>
      </c>
      <c r="AT506" s="84" t="e">
        <f>#REF!*1.075</f>
        <v>#REF!</v>
      </c>
      <c r="AU506" s="84">
        <f>T506*1.075</f>
        <v>0</v>
      </c>
      <c r="AV506" s="79" t="e">
        <f>MIN(AN506,AT506,AU506)</f>
        <v>#REF!</v>
      </c>
      <c r="AW506" s="84" t="s">
        <v>977</v>
      </c>
      <c r="AX506" s="84" t="s">
        <v>48</v>
      </c>
      <c r="AY506" s="85">
        <v>3.76</v>
      </c>
      <c r="AZ506" s="87">
        <f>IF(AND(AY506&gt;0,AY506&lt;=10),AY506*0.25,IF(AND(AY506&gt;10,AY506&lt;=50),AY506*0.17,IF(AND(AY506&gt;10,AY506&lt;=100),AY506*0.12,IF(AY506&gt;100,AY506*0.1))))</f>
        <v>0.94</v>
      </c>
      <c r="BA506" s="43">
        <f>AZ506+AY506</f>
        <v>4.6999999999999993</v>
      </c>
      <c r="BB506" s="85">
        <f>BA506+BA506*0.08</f>
        <v>5.0759999999999996</v>
      </c>
      <c r="BC506" s="20" t="s">
        <v>12295</v>
      </c>
      <c r="BD506" s="84" t="s">
        <v>12206</v>
      </c>
      <c r="BE506" s="84"/>
      <c r="BF506" s="84"/>
      <c r="BG506" s="88"/>
      <c r="BH506" s="88"/>
      <c r="BI506" s="88"/>
      <c r="BJ506" s="88"/>
      <c r="BK506" s="88"/>
      <c r="BL506" s="88"/>
      <c r="BM506" s="88"/>
      <c r="BN506" s="88"/>
      <c r="BO506" s="88"/>
      <c r="BP506" s="88"/>
      <c r="BQ506" s="88"/>
      <c r="BR506" s="88"/>
      <c r="BS506" s="88"/>
      <c r="BT506" s="88"/>
      <c r="BU506" s="88"/>
      <c r="BV506" s="88"/>
      <c r="BW506" s="88"/>
      <c r="BX506" s="88"/>
      <c r="BY506" s="88"/>
      <c r="BZ506" s="88"/>
      <c r="CA506" s="88"/>
      <c r="CB506" s="88"/>
      <c r="CC506" s="88"/>
      <c r="CD506" s="88"/>
      <c r="CE506" s="88"/>
      <c r="CF506" s="88"/>
      <c r="CG506" s="88"/>
      <c r="CH506" s="88"/>
      <c r="CI506" s="88"/>
      <c r="CJ506" s="88"/>
      <c r="CK506" s="88"/>
      <c r="CL506" s="88"/>
      <c r="CM506" s="88"/>
      <c r="CN506" s="88"/>
      <c r="CO506" s="88"/>
      <c r="CP506" s="88"/>
      <c r="CQ506" s="88"/>
      <c r="CR506" s="88"/>
      <c r="CS506" s="88"/>
      <c r="CT506" s="88"/>
      <c r="CU506" s="88"/>
      <c r="CV506" s="88"/>
      <c r="CW506" s="88"/>
      <c r="CX506" s="88"/>
      <c r="CY506" s="88"/>
      <c r="CZ506" s="88"/>
      <c r="DA506" s="88"/>
      <c r="DB506" s="88"/>
      <c r="DC506" s="88"/>
      <c r="DD506" s="88"/>
      <c r="DE506" s="88"/>
      <c r="DF506" s="88"/>
      <c r="DG506" s="88"/>
      <c r="DH506" s="88"/>
      <c r="DI506" s="88"/>
      <c r="DJ506" s="88"/>
      <c r="DK506" s="88"/>
      <c r="DL506" s="88"/>
    </row>
    <row r="507" spans="1:116" s="20" customFormat="1" ht="30" customHeight="1">
      <c r="A507" s="153" t="s">
        <v>14337</v>
      </c>
      <c r="B507" s="5">
        <v>505</v>
      </c>
      <c r="C507" s="179">
        <v>20086</v>
      </c>
      <c r="D507" s="179"/>
      <c r="E507" s="171" t="s">
        <v>14358</v>
      </c>
      <c r="F507" s="3" t="s">
        <v>14359</v>
      </c>
      <c r="G507" s="3" t="s">
        <v>7823</v>
      </c>
      <c r="H507" s="3" t="s">
        <v>299</v>
      </c>
      <c r="I507" s="3" t="s">
        <v>102</v>
      </c>
      <c r="J507" s="3" t="s">
        <v>14360</v>
      </c>
      <c r="K507" s="6"/>
      <c r="L507" s="3"/>
      <c r="M507" s="6">
        <v>25</v>
      </c>
      <c r="N507" s="3" t="s">
        <v>44</v>
      </c>
      <c r="O507" s="3" t="s">
        <v>1670</v>
      </c>
      <c r="P507" s="3" t="s">
        <v>14341</v>
      </c>
      <c r="Q507" s="3" t="s">
        <v>14362</v>
      </c>
      <c r="R507" s="160">
        <v>5.16</v>
      </c>
      <c r="S507" s="79"/>
      <c r="T507" s="81"/>
      <c r="U507" s="82">
        <v>6.95</v>
      </c>
      <c r="V507" s="79"/>
      <c r="W507" s="79"/>
      <c r="X507" s="79"/>
      <c r="Y507" s="79"/>
      <c r="Z507" s="79"/>
      <c r="AA507" s="79"/>
      <c r="AB507" s="79"/>
      <c r="AC507" s="79"/>
      <c r="AD507" s="79"/>
      <c r="AE507" s="83"/>
      <c r="AF507" s="84"/>
      <c r="AG507" s="84"/>
      <c r="AH507" s="84"/>
      <c r="AI507" s="84"/>
      <c r="AJ507" s="84"/>
      <c r="AK507" s="84"/>
      <c r="AL507" s="84"/>
      <c r="AM507" s="84"/>
      <c r="AN507" s="85"/>
      <c r="AO507" s="84"/>
      <c r="AP507" s="83"/>
      <c r="AQ507" s="84" t="e">
        <f>AVERAGE(SMALL(AE507:AI507,1),SMALL(AE507:AI507,2))</f>
        <v>#NUM!</v>
      </c>
      <c r="AR507" s="84" t="e">
        <f>IF(R507 &lt;=( AVERAGE(SMALL(AE507:AI507,1),SMALL(AE507:AI507,2))), R507, "")</f>
        <v>#NUM!</v>
      </c>
      <c r="AS507" s="84" t="e">
        <f>AVERAGE(SMALL(AJ507:AM507,1),SMALL(AJ507:AM507,2))</f>
        <v>#NUM!</v>
      </c>
      <c r="AT507" s="84" t="e">
        <f>#REF!*1.075</f>
        <v>#REF!</v>
      </c>
      <c r="AU507" s="84">
        <f>T507*1.075</f>
        <v>0</v>
      </c>
      <c r="AV507" s="79" t="e">
        <f>MIN(AN507,AT507,AU507)</f>
        <v>#REF!</v>
      </c>
      <c r="AW507" s="84" t="s">
        <v>977</v>
      </c>
      <c r="AX507" s="84" t="s">
        <v>48</v>
      </c>
      <c r="AY507" s="85">
        <v>5.16</v>
      </c>
      <c r="AZ507" s="87">
        <f>IF(AND(AY507&gt;0,AY507&lt;=10),AY507*0.25,IF(AND(AY507&gt;10,AY507&lt;=50),AY507*0.17,IF(AND(AY507&gt;10,AY507&lt;=100),AY507*0.12,IF(AY507&gt;100,AY507*0.1))))</f>
        <v>1.29</v>
      </c>
      <c r="BA507" s="43">
        <f>AZ507+AY507</f>
        <v>6.45</v>
      </c>
      <c r="BB507" s="85">
        <f>BA507+BA507*0.08</f>
        <v>6.9660000000000002</v>
      </c>
      <c r="BC507" s="20" t="s">
        <v>12295</v>
      </c>
      <c r="BD507" s="84" t="s">
        <v>12206</v>
      </c>
      <c r="BE507" s="84"/>
      <c r="BF507" s="84"/>
      <c r="BG507" s="88"/>
      <c r="BH507" s="88"/>
      <c r="BI507" s="88"/>
      <c r="BJ507" s="88"/>
      <c r="BK507" s="88"/>
      <c r="BL507" s="88"/>
      <c r="BM507" s="88"/>
      <c r="BN507" s="88"/>
      <c r="BO507" s="88"/>
      <c r="BP507" s="88"/>
      <c r="BQ507" s="88"/>
      <c r="BR507" s="88"/>
      <c r="BS507" s="88"/>
      <c r="BT507" s="88"/>
      <c r="BU507" s="88"/>
      <c r="BV507" s="88"/>
      <c r="BW507" s="88"/>
      <c r="BX507" s="88"/>
      <c r="BY507" s="88"/>
      <c r="BZ507" s="88"/>
      <c r="CA507" s="88"/>
      <c r="CB507" s="88"/>
      <c r="CC507" s="88"/>
      <c r="CD507" s="88"/>
      <c r="CE507" s="88"/>
      <c r="CF507" s="88"/>
      <c r="CG507" s="88"/>
      <c r="CH507" s="88"/>
      <c r="CI507" s="88"/>
      <c r="CJ507" s="88"/>
      <c r="CK507" s="88"/>
      <c r="CL507" s="88"/>
      <c r="CM507" s="88"/>
      <c r="CN507" s="88"/>
      <c r="CO507" s="88"/>
      <c r="CP507" s="88"/>
      <c r="CQ507" s="88"/>
      <c r="CR507" s="88"/>
      <c r="CS507" s="88"/>
      <c r="CT507" s="88"/>
      <c r="CU507" s="88"/>
      <c r="CV507" s="88"/>
      <c r="CW507" s="88"/>
      <c r="CX507" s="88"/>
      <c r="CY507" s="88"/>
      <c r="CZ507" s="88"/>
      <c r="DA507" s="88"/>
      <c r="DB507" s="88"/>
      <c r="DC507" s="88"/>
      <c r="DD507" s="88"/>
      <c r="DE507" s="88"/>
      <c r="DF507" s="88"/>
      <c r="DG507" s="88"/>
      <c r="DH507" s="88"/>
      <c r="DI507" s="88"/>
      <c r="DJ507" s="88"/>
      <c r="DK507" s="88"/>
      <c r="DL507" s="88"/>
    </row>
    <row r="508" spans="1:116" s="20" customFormat="1" ht="30" customHeight="1">
      <c r="A508" s="153" t="s">
        <v>14337</v>
      </c>
      <c r="B508" s="5">
        <v>506</v>
      </c>
      <c r="C508" s="179">
        <v>20066</v>
      </c>
      <c r="D508" s="179"/>
      <c r="E508" s="171" t="s">
        <v>14343</v>
      </c>
      <c r="F508" s="3" t="s">
        <v>14344</v>
      </c>
      <c r="G508" s="3" t="s">
        <v>805</v>
      </c>
      <c r="H508" s="3" t="s">
        <v>201</v>
      </c>
      <c r="I508" s="3" t="s">
        <v>42</v>
      </c>
      <c r="J508" s="3" t="s">
        <v>1697</v>
      </c>
      <c r="K508" s="6"/>
      <c r="L508" s="3"/>
      <c r="M508" s="6">
        <v>10</v>
      </c>
      <c r="N508" s="3" t="s">
        <v>44</v>
      </c>
      <c r="O508" s="3" t="s">
        <v>1670</v>
      </c>
      <c r="P508" s="3" t="s">
        <v>14341</v>
      </c>
      <c r="Q508" s="3" t="s">
        <v>14345</v>
      </c>
      <c r="R508" s="160">
        <v>5.5</v>
      </c>
      <c r="S508" s="79"/>
      <c r="T508" s="81"/>
      <c r="U508" s="82">
        <v>7.2</v>
      </c>
      <c r="V508" s="79"/>
      <c r="W508" s="79"/>
      <c r="X508" s="79"/>
      <c r="Y508" s="79"/>
      <c r="Z508" s="79"/>
      <c r="AA508" s="79"/>
      <c r="AB508" s="79"/>
      <c r="AC508" s="79"/>
      <c r="AD508" s="79"/>
      <c r="AE508" s="83"/>
      <c r="AF508" s="84"/>
      <c r="AG508" s="84"/>
      <c r="AH508" s="84"/>
      <c r="AI508" s="84"/>
      <c r="AJ508" s="84"/>
      <c r="AK508" s="84"/>
      <c r="AL508" s="84"/>
      <c r="AM508" s="84"/>
      <c r="AN508" s="85"/>
      <c r="AO508" s="84"/>
      <c r="AP508" s="83"/>
      <c r="AQ508" s="84" t="e">
        <f>AVERAGE(SMALL(AE508:AI508,1),SMALL(AE508:AI508,2))</f>
        <v>#NUM!</v>
      </c>
      <c r="AR508" s="84" t="e">
        <f>IF(R508 &lt;=( AVERAGE(SMALL(AE508:AI508,1),SMALL(AE508:AI508,2))), R508, "")</f>
        <v>#NUM!</v>
      </c>
      <c r="AS508" s="84" t="e">
        <f>AVERAGE(SMALL(AJ508:AM508,1),SMALL(AJ508:AM508,2))</f>
        <v>#NUM!</v>
      </c>
      <c r="AT508" s="84" t="e">
        <f>#REF!*1.075</f>
        <v>#REF!</v>
      </c>
      <c r="AU508" s="84">
        <f>T508*1.075</f>
        <v>0</v>
      </c>
      <c r="AV508" s="79" t="e">
        <f>MIN(AN508,AT508,AU508)</f>
        <v>#REF!</v>
      </c>
      <c r="AW508" s="84" t="s">
        <v>977</v>
      </c>
      <c r="AX508" s="84" t="s">
        <v>48</v>
      </c>
      <c r="AY508" s="85">
        <v>5.5</v>
      </c>
      <c r="AZ508" s="87">
        <f>IF(AND(AY508&gt;0,AY508&lt;=10),AY508*0.25,IF(AND(AY508&gt;10,AY508&lt;=50),AY508*0.17,IF(AND(AY508&gt;10,AY508&lt;=100),AY508*0.12,IF(AY508&gt;100,AY508*0.1))))</f>
        <v>1.375</v>
      </c>
      <c r="BA508" s="43">
        <f>AZ508+AY508</f>
        <v>6.875</v>
      </c>
      <c r="BB508" s="85">
        <f>BA508+BA508*0.08</f>
        <v>7.4249999999999998</v>
      </c>
      <c r="BC508" s="20" t="s">
        <v>12295</v>
      </c>
      <c r="BD508" s="84" t="s">
        <v>12206</v>
      </c>
      <c r="BE508" s="84"/>
      <c r="BF508" s="84"/>
      <c r="BG508" s="88"/>
      <c r="BH508" s="88"/>
      <c r="BI508" s="88"/>
      <c r="BJ508" s="88"/>
      <c r="BK508" s="88"/>
      <c r="BL508" s="88"/>
      <c r="BM508" s="88"/>
      <c r="BN508" s="88"/>
      <c r="BO508" s="88"/>
      <c r="BP508" s="88"/>
      <c r="BQ508" s="88"/>
      <c r="BR508" s="88"/>
      <c r="BS508" s="88"/>
      <c r="BT508" s="88"/>
      <c r="BU508" s="88"/>
      <c r="BV508" s="88"/>
      <c r="BW508" s="88"/>
      <c r="BX508" s="88"/>
      <c r="BY508" s="88"/>
      <c r="BZ508" s="88"/>
      <c r="CA508" s="88"/>
      <c r="CB508" s="88"/>
      <c r="CC508" s="88"/>
      <c r="CD508" s="88"/>
      <c r="CE508" s="88"/>
      <c r="CF508" s="88"/>
      <c r="CG508" s="88"/>
      <c r="CH508" s="88"/>
      <c r="CI508" s="88"/>
      <c r="CJ508" s="88"/>
      <c r="CK508" s="88"/>
      <c r="CL508" s="88"/>
      <c r="CM508" s="88"/>
      <c r="CN508" s="88"/>
      <c r="CO508" s="88"/>
      <c r="CP508" s="88"/>
      <c r="CQ508" s="88"/>
      <c r="CR508" s="88"/>
      <c r="CS508" s="88"/>
      <c r="CT508" s="88"/>
      <c r="CU508" s="88"/>
      <c r="CV508" s="88"/>
      <c r="CW508" s="88"/>
      <c r="CX508" s="88"/>
      <c r="CY508" s="88"/>
      <c r="CZ508" s="88"/>
      <c r="DA508" s="88"/>
      <c r="DB508" s="88"/>
      <c r="DC508" s="88"/>
      <c r="DD508" s="88"/>
      <c r="DE508" s="88"/>
      <c r="DF508" s="88"/>
      <c r="DG508" s="88"/>
      <c r="DH508" s="88"/>
      <c r="DI508" s="88"/>
      <c r="DJ508" s="88"/>
      <c r="DK508" s="88"/>
      <c r="DL508" s="88"/>
    </row>
    <row r="509" spans="1:116" s="20" customFormat="1" ht="30" customHeight="1">
      <c r="A509" s="153" t="s">
        <v>14346</v>
      </c>
      <c r="B509" s="5">
        <v>507</v>
      </c>
      <c r="C509" s="173">
        <v>20276</v>
      </c>
      <c r="D509" s="173"/>
      <c r="E509" s="172" t="s">
        <v>1713</v>
      </c>
      <c r="F509" s="3" t="s">
        <v>1714</v>
      </c>
      <c r="G509" s="3" t="s">
        <v>1715</v>
      </c>
      <c r="H509" s="3" t="s">
        <v>163</v>
      </c>
      <c r="I509" s="3" t="s">
        <v>568</v>
      </c>
      <c r="J509" s="3" t="s">
        <v>14351</v>
      </c>
      <c r="K509" s="6"/>
      <c r="L509" s="3"/>
      <c r="M509" s="6">
        <v>14</v>
      </c>
      <c r="N509" s="3" t="s">
        <v>44</v>
      </c>
      <c r="O509" s="3" t="s">
        <v>1670</v>
      </c>
      <c r="P509" s="3" t="s">
        <v>1671</v>
      </c>
      <c r="Q509" s="3" t="s">
        <v>14352</v>
      </c>
      <c r="R509" s="160">
        <v>1.75</v>
      </c>
      <c r="S509" s="79"/>
      <c r="T509" s="81">
        <v>0.69</v>
      </c>
      <c r="U509" s="82">
        <v>2.2000000000000002</v>
      </c>
      <c r="V509" s="79"/>
      <c r="W509" s="79"/>
      <c r="X509" s="79"/>
      <c r="Y509" s="79"/>
      <c r="Z509" s="79"/>
      <c r="AA509" s="79"/>
      <c r="AB509" s="79"/>
      <c r="AC509" s="79"/>
      <c r="AD509" s="79"/>
      <c r="AE509" s="83"/>
      <c r="AF509" s="84">
        <v>5.68</v>
      </c>
      <c r="AG509" s="84"/>
      <c r="AH509" s="84"/>
      <c r="AI509" s="84"/>
      <c r="AJ509" s="84"/>
      <c r="AK509" s="84"/>
      <c r="AL509" s="84"/>
      <c r="AM509" s="84"/>
      <c r="AN509" s="85"/>
      <c r="AO509" s="84"/>
      <c r="AP509" s="83"/>
      <c r="AQ509" s="84" t="e">
        <f>AVERAGE(SMALL(AE509:AI509,1),SMALL(AE509:AI509,2))</f>
        <v>#NUM!</v>
      </c>
      <c r="AR509" s="84" t="e">
        <f>IF(R509 &lt;=( AVERAGE(SMALL(AE509:AI509,1),SMALL(AE509:AI509,2))), R509, "")</f>
        <v>#NUM!</v>
      </c>
      <c r="AS509" s="84" t="e">
        <f>AVERAGE(SMALL(AJ509:AM509,1),SMALL(AJ509:AM509,2))</f>
        <v>#NUM!</v>
      </c>
      <c r="AT509" s="84" t="e">
        <f>#REF!*1.075</f>
        <v>#REF!</v>
      </c>
      <c r="AU509" s="84">
        <f>T509*1.075</f>
        <v>0.74174999999999991</v>
      </c>
      <c r="AV509" s="79" t="e">
        <f>MIN(AN509,AT509,AU509)</f>
        <v>#REF!</v>
      </c>
      <c r="AW509" s="84" t="s">
        <v>71</v>
      </c>
      <c r="AX509" s="84" t="s">
        <v>72</v>
      </c>
      <c r="AY509" s="85">
        <v>0.74175000000000002</v>
      </c>
      <c r="AZ509" s="87">
        <f>IF(AND(AY509&gt;0,AY509&lt;=10),AY509*0.25,IF(AND(AY509&gt;10,AY509&lt;=50),AY509*0.17,IF(AND(AY509&gt;10,AY509&lt;=100),AY509*0.12,IF(AY509&gt;100,AY509*0.1))))</f>
        <v>0.18543750000000001</v>
      </c>
      <c r="BA509" s="43">
        <f>AZ509+AY509</f>
        <v>0.92718750000000005</v>
      </c>
      <c r="BB509" s="85">
        <f>BA509+BA509*0.08</f>
        <v>1.0013625000000002</v>
      </c>
      <c r="BC509" s="20" t="s">
        <v>12295</v>
      </c>
      <c r="BD509" s="84" t="s">
        <v>12298</v>
      </c>
      <c r="BE509" s="84"/>
      <c r="BF509" s="84"/>
      <c r="BG509" s="88"/>
      <c r="BH509" s="88"/>
      <c r="BI509" s="88"/>
      <c r="BJ509" s="88"/>
      <c r="BK509" s="88"/>
      <c r="BL509" s="88"/>
      <c r="BM509" s="88"/>
      <c r="BN509" s="88"/>
      <c r="BO509" s="88"/>
      <c r="BP509" s="88"/>
      <c r="BQ509" s="88"/>
      <c r="BR509" s="88"/>
      <c r="BS509" s="88"/>
      <c r="BT509" s="88"/>
      <c r="BU509" s="88"/>
      <c r="BV509" s="88"/>
      <c r="BW509" s="88"/>
      <c r="BX509" s="88"/>
      <c r="BY509" s="88"/>
      <c r="BZ509" s="88"/>
      <c r="CA509" s="88"/>
      <c r="CB509" s="88"/>
      <c r="CC509" s="88"/>
      <c r="CD509" s="88"/>
      <c r="CE509" s="88"/>
      <c r="CF509" s="88"/>
      <c r="CG509" s="88"/>
      <c r="CH509" s="88"/>
      <c r="CI509" s="88"/>
      <c r="CJ509" s="88"/>
      <c r="CK509" s="88"/>
      <c r="CL509" s="88"/>
      <c r="CM509" s="88"/>
      <c r="CN509" s="88"/>
      <c r="CO509" s="88"/>
      <c r="CP509" s="88"/>
      <c r="CQ509" s="88"/>
      <c r="CR509" s="88"/>
      <c r="CS509" s="88"/>
      <c r="CT509" s="88"/>
      <c r="CU509" s="88"/>
      <c r="CV509" s="88"/>
      <c r="CW509" s="88"/>
      <c r="CX509" s="88"/>
      <c r="CY509" s="88"/>
      <c r="CZ509" s="88"/>
      <c r="DA509" s="88"/>
      <c r="DB509" s="88"/>
      <c r="DC509" s="88"/>
      <c r="DD509" s="88"/>
      <c r="DE509" s="88"/>
      <c r="DF509" s="88"/>
      <c r="DG509" s="88"/>
      <c r="DH509" s="88"/>
      <c r="DI509" s="88"/>
      <c r="DJ509" s="88"/>
      <c r="DK509" s="88"/>
      <c r="DL509" s="88"/>
    </row>
    <row r="510" spans="1:116" s="20" customFormat="1" ht="30" customHeight="1">
      <c r="A510" s="153" t="s">
        <v>14337</v>
      </c>
      <c r="B510" s="5">
        <v>508</v>
      </c>
      <c r="C510" s="173">
        <v>20274</v>
      </c>
      <c r="D510" s="173"/>
      <c r="E510" s="172" t="s">
        <v>1713</v>
      </c>
      <c r="F510" s="3" t="s">
        <v>1714</v>
      </c>
      <c r="G510" s="3" t="s">
        <v>1715</v>
      </c>
      <c r="H510" s="3" t="s">
        <v>56</v>
      </c>
      <c r="I510" s="3" t="s">
        <v>568</v>
      </c>
      <c r="J510" s="3" t="s">
        <v>14351</v>
      </c>
      <c r="K510" s="6"/>
      <c r="L510" s="3"/>
      <c r="M510" s="6">
        <v>14</v>
      </c>
      <c r="N510" s="3" t="s">
        <v>44</v>
      </c>
      <c r="O510" s="3" t="s">
        <v>1670</v>
      </c>
      <c r="P510" s="3" t="s">
        <v>1671</v>
      </c>
      <c r="Q510" s="3" t="s">
        <v>14353</v>
      </c>
      <c r="R510" s="160">
        <v>2.09</v>
      </c>
      <c r="S510" s="79"/>
      <c r="T510" s="81">
        <v>1.4</v>
      </c>
      <c r="U510" s="82">
        <v>1.35</v>
      </c>
      <c r="V510" s="79">
        <v>2.84</v>
      </c>
      <c r="W510" s="79"/>
      <c r="X510" s="79"/>
      <c r="Y510" s="79"/>
      <c r="Z510" s="79"/>
      <c r="AA510" s="79"/>
      <c r="AB510" s="79"/>
      <c r="AC510" s="79"/>
      <c r="AD510" s="79"/>
      <c r="AE510" s="83"/>
      <c r="AF510" s="84">
        <v>3.07</v>
      </c>
      <c r="AG510" s="84"/>
      <c r="AH510" s="84"/>
      <c r="AI510" s="84"/>
      <c r="AJ510" s="84"/>
      <c r="AK510" s="84"/>
      <c r="AL510" s="84"/>
      <c r="AM510" s="84"/>
      <c r="AN510" s="85"/>
      <c r="AO510" s="84"/>
      <c r="AP510" s="83"/>
      <c r="AQ510" s="84" t="e">
        <f>AVERAGE(SMALL(AE510:AI510,1),SMALL(AE510:AI510,2))</f>
        <v>#NUM!</v>
      </c>
      <c r="AR510" s="84" t="e">
        <f>IF(R510 &lt;=( AVERAGE(SMALL(AE510:AI510,1),SMALL(AE510:AI510,2))), R510, "")</f>
        <v>#NUM!</v>
      </c>
      <c r="AS510" s="84" t="e">
        <f>AVERAGE(SMALL(AJ510:AM510,1),SMALL(AJ510:AM510,2))</f>
        <v>#NUM!</v>
      </c>
      <c r="AT510" s="84" t="e">
        <f>#REF!*1.075</f>
        <v>#REF!</v>
      </c>
      <c r="AU510" s="84">
        <f>T510*1.075</f>
        <v>1.5049999999999999</v>
      </c>
      <c r="AV510" s="79" t="e">
        <f>MIN(AN510,AT510,AU510)</f>
        <v>#REF!</v>
      </c>
      <c r="AW510" s="84" t="s">
        <v>71</v>
      </c>
      <c r="AX510" s="84" t="s">
        <v>72</v>
      </c>
      <c r="AY510" s="85">
        <v>1.5049999999999999</v>
      </c>
      <c r="AZ510" s="87">
        <f>IF(AND(AY510&gt;0,AY510&lt;=10),AY510*0.25,IF(AND(AY510&gt;10,AY510&lt;=50),AY510*0.17,IF(AND(AY510&gt;10,AY510&lt;=100),AY510*0.12,IF(AY510&gt;100,AY510*0.1))))</f>
        <v>0.37624999999999997</v>
      </c>
      <c r="BA510" s="43">
        <f>AZ510+AY510</f>
        <v>1.8812499999999999</v>
      </c>
      <c r="BB510" s="85">
        <f>BA510+BA510*0.08</f>
        <v>2.0317499999999997</v>
      </c>
      <c r="BC510" s="20" t="s">
        <v>12295</v>
      </c>
      <c r="BD510" s="84" t="s">
        <v>12298</v>
      </c>
      <c r="BE510" s="84"/>
      <c r="BF510" s="84"/>
      <c r="BG510" s="88"/>
      <c r="BH510" s="88"/>
      <c r="BI510" s="88"/>
      <c r="BJ510" s="88"/>
      <c r="BK510" s="88"/>
      <c r="BL510" s="88"/>
      <c r="BM510" s="88"/>
      <c r="BN510" s="88"/>
      <c r="BO510" s="88"/>
      <c r="BP510" s="88"/>
      <c r="BQ510" s="88"/>
      <c r="BR510" s="88"/>
      <c r="BS510" s="88"/>
      <c r="BT510" s="88"/>
      <c r="BU510" s="88"/>
      <c r="BV510" s="88"/>
      <c r="BW510" s="88"/>
      <c r="BX510" s="88"/>
      <c r="BY510" s="88"/>
      <c r="BZ510" s="88"/>
      <c r="CA510" s="88"/>
      <c r="CB510" s="88"/>
      <c r="CC510" s="88"/>
      <c r="CD510" s="88"/>
      <c r="CE510" s="88"/>
      <c r="CF510" s="88"/>
      <c r="CG510" s="88"/>
      <c r="CH510" s="88"/>
      <c r="CI510" s="88"/>
      <c r="CJ510" s="88"/>
      <c r="CK510" s="88"/>
      <c r="CL510" s="88"/>
      <c r="CM510" s="88"/>
      <c r="CN510" s="88"/>
      <c r="CO510" s="88"/>
      <c r="CP510" s="88"/>
      <c r="CQ510" s="88"/>
      <c r="CR510" s="88"/>
      <c r="CS510" s="88"/>
      <c r="CT510" s="88"/>
      <c r="CU510" s="88"/>
      <c r="CV510" s="88"/>
      <c r="CW510" s="88"/>
      <c r="CX510" s="88"/>
      <c r="CY510" s="88"/>
      <c r="CZ510" s="88"/>
      <c r="DA510" s="88"/>
      <c r="DB510" s="88"/>
      <c r="DC510" s="88"/>
      <c r="DD510" s="88"/>
      <c r="DE510" s="88"/>
      <c r="DF510" s="88"/>
      <c r="DG510" s="88"/>
      <c r="DH510" s="88"/>
      <c r="DI510" s="88"/>
      <c r="DJ510" s="88"/>
      <c r="DK510" s="88"/>
      <c r="DL510" s="88"/>
    </row>
    <row r="511" spans="1:116" s="20" customFormat="1" ht="30" customHeight="1">
      <c r="A511" s="153" t="s">
        <v>14337</v>
      </c>
      <c r="B511" s="5">
        <v>509</v>
      </c>
      <c r="C511" s="179">
        <v>20279</v>
      </c>
      <c r="D511" s="179"/>
      <c r="E511" s="171" t="s">
        <v>14354</v>
      </c>
      <c r="F511" s="3" t="s">
        <v>14355</v>
      </c>
      <c r="G511" s="3" t="s">
        <v>1715</v>
      </c>
      <c r="H511" s="3" t="s">
        <v>163</v>
      </c>
      <c r="I511" s="3" t="s">
        <v>568</v>
      </c>
      <c r="J511" s="3" t="s">
        <v>14356</v>
      </c>
      <c r="K511" s="6"/>
      <c r="L511" s="3"/>
      <c r="M511" s="6">
        <v>25</v>
      </c>
      <c r="N511" s="3" t="s">
        <v>44</v>
      </c>
      <c r="O511" s="3" t="s">
        <v>1670</v>
      </c>
      <c r="P511" s="3" t="s">
        <v>14341</v>
      </c>
      <c r="Q511" s="3" t="s">
        <v>14357</v>
      </c>
      <c r="R511" s="160">
        <v>3.5</v>
      </c>
      <c r="S511" s="79"/>
      <c r="T511" s="81"/>
      <c r="U511" s="82">
        <v>4.8</v>
      </c>
      <c r="V511" s="79"/>
      <c r="W511" s="79"/>
      <c r="X511" s="79"/>
      <c r="Y511" s="79"/>
      <c r="Z511" s="79"/>
      <c r="AA511" s="79"/>
      <c r="AB511" s="79"/>
      <c r="AC511" s="79"/>
      <c r="AD511" s="79"/>
      <c r="AE511" s="83"/>
      <c r="AF511" s="84"/>
      <c r="AG511" s="84"/>
      <c r="AH511" s="84"/>
      <c r="AI511" s="84"/>
      <c r="AJ511" s="84"/>
      <c r="AK511" s="84"/>
      <c r="AL511" s="84"/>
      <c r="AM511" s="84"/>
      <c r="AN511" s="85"/>
      <c r="AO511" s="84"/>
      <c r="AP511" s="83"/>
      <c r="AQ511" s="84" t="e">
        <f>AVERAGE(SMALL(AE511:AI511,1),SMALL(AE511:AI511,2))</f>
        <v>#NUM!</v>
      </c>
      <c r="AR511" s="84" t="e">
        <f>IF(R511 &lt;=( AVERAGE(SMALL(AE511:AI511,1),SMALL(AE511:AI511,2))), R511, "")</f>
        <v>#NUM!</v>
      </c>
      <c r="AS511" s="84" t="e">
        <f>AVERAGE(SMALL(AJ511:AM511,1),SMALL(AJ511:AM511,2))</f>
        <v>#NUM!</v>
      </c>
      <c r="AT511" s="84" t="e">
        <f>#REF!*1.075</f>
        <v>#REF!</v>
      </c>
      <c r="AU511" s="84">
        <f>T511*1.075</f>
        <v>0</v>
      </c>
      <c r="AV511" s="79" t="e">
        <f>MIN(AN511,AT511,AU511)</f>
        <v>#REF!</v>
      </c>
      <c r="AW511" s="84" t="s">
        <v>977</v>
      </c>
      <c r="AX511" s="84" t="s">
        <v>48</v>
      </c>
      <c r="AY511" s="85">
        <v>3.5</v>
      </c>
      <c r="AZ511" s="87">
        <f>IF(AND(AY511&gt;0,AY511&lt;=10),AY511*0.25,IF(AND(AY511&gt;10,AY511&lt;=50),AY511*0.17,IF(AND(AY511&gt;10,AY511&lt;=100),AY511*0.12,IF(AY511&gt;100,AY511*0.1))))</f>
        <v>0.875</v>
      </c>
      <c r="BA511" s="43">
        <f>AZ511+AY511</f>
        <v>4.375</v>
      </c>
      <c r="BB511" s="85">
        <f>BA511+BA511*0.08</f>
        <v>4.7249999999999996</v>
      </c>
      <c r="BC511" s="20" t="s">
        <v>12295</v>
      </c>
      <c r="BD511" s="84" t="s">
        <v>12206</v>
      </c>
      <c r="BE511" s="84"/>
      <c r="BF511" s="84"/>
      <c r="BG511" s="88"/>
      <c r="BH511" s="88"/>
      <c r="BI511" s="88"/>
      <c r="BJ511" s="88"/>
      <c r="BK511" s="88"/>
      <c r="BL511" s="88"/>
      <c r="BM511" s="88"/>
      <c r="BN511" s="88"/>
      <c r="BO511" s="88"/>
      <c r="BP511" s="88"/>
      <c r="BQ511" s="88"/>
      <c r="BR511" s="88"/>
      <c r="BS511" s="88"/>
      <c r="BT511" s="88"/>
      <c r="BU511" s="88"/>
      <c r="BV511" s="88"/>
      <c r="BW511" s="88"/>
      <c r="BX511" s="88"/>
      <c r="BY511" s="88"/>
      <c r="BZ511" s="88"/>
      <c r="CA511" s="88"/>
      <c r="CB511" s="88"/>
      <c r="CC511" s="88"/>
      <c r="CD511" s="88"/>
      <c r="CE511" s="88"/>
      <c r="CF511" s="88"/>
      <c r="CG511" s="88"/>
      <c r="CH511" s="88"/>
      <c r="CI511" s="88"/>
      <c r="CJ511" s="88"/>
      <c r="CK511" s="88"/>
      <c r="CL511" s="88"/>
      <c r="CM511" s="88"/>
      <c r="CN511" s="88"/>
      <c r="CO511" s="88"/>
      <c r="CP511" s="88"/>
      <c r="CQ511" s="88"/>
      <c r="CR511" s="88"/>
      <c r="CS511" s="88"/>
      <c r="CT511" s="88"/>
      <c r="CU511" s="88"/>
      <c r="CV511" s="88"/>
      <c r="CW511" s="88"/>
      <c r="CX511" s="88"/>
      <c r="CY511" s="88"/>
      <c r="CZ511" s="88"/>
      <c r="DA511" s="88"/>
      <c r="DB511" s="88"/>
      <c r="DC511" s="88"/>
      <c r="DD511" s="88"/>
      <c r="DE511" s="88"/>
      <c r="DF511" s="88"/>
      <c r="DG511" s="88"/>
      <c r="DH511" s="88"/>
      <c r="DI511" s="88"/>
      <c r="DJ511" s="88"/>
      <c r="DK511" s="88"/>
      <c r="DL511" s="88"/>
    </row>
    <row r="512" spans="1:116" s="20" customFormat="1" ht="30" customHeight="1">
      <c r="A512" s="153" t="s">
        <v>14337</v>
      </c>
      <c r="B512" s="5">
        <v>510</v>
      </c>
      <c r="C512" s="179">
        <v>20065</v>
      </c>
      <c r="D512" s="179"/>
      <c r="E512" s="171" t="s">
        <v>14347</v>
      </c>
      <c r="F512" s="3" t="s">
        <v>14348</v>
      </c>
      <c r="G512" s="3" t="s">
        <v>529</v>
      </c>
      <c r="H512" s="3" t="s">
        <v>1340</v>
      </c>
      <c r="I512" s="3" t="s">
        <v>42</v>
      </c>
      <c r="J512" s="3" t="s">
        <v>14349</v>
      </c>
      <c r="K512" s="6"/>
      <c r="L512" s="3"/>
      <c r="M512" s="6">
        <v>8</v>
      </c>
      <c r="N512" s="3" t="s">
        <v>44</v>
      </c>
      <c r="O512" s="3" t="s">
        <v>1670</v>
      </c>
      <c r="P512" s="3" t="s">
        <v>14341</v>
      </c>
      <c r="Q512" s="3" t="s">
        <v>14350</v>
      </c>
      <c r="R512" s="160">
        <v>7.1</v>
      </c>
      <c r="S512" s="79"/>
      <c r="T512" s="81"/>
      <c r="U512" s="82">
        <v>10.5</v>
      </c>
      <c r="V512" s="79"/>
      <c r="W512" s="79"/>
      <c r="X512" s="79"/>
      <c r="Y512" s="79"/>
      <c r="Z512" s="79"/>
      <c r="AA512" s="79"/>
      <c r="AB512" s="79"/>
      <c r="AC512" s="79"/>
      <c r="AD512" s="79"/>
      <c r="AE512" s="83"/>
      <c r="AF512" s="84"/>
      <c r="AG512" s="84"/>
      <c r="AH512" s="84"/>
      <c r="AI512" s="84"/>
      <c r="AJ512" s="84"/>
      <c r="AK512" s="84"/>
      <c r="AL512" s="84"/>
      <c r="AM512" s="84"/>
      <c r="AN512" s="85"/>
      <c r="AO512" s="84"/>
      <c r="AP512" s="83"/>
      <c r="AQ512" s="84" t="e">
        <f>AVERAGE(SMALL(AE512:AI512,1),SMALL(AE512:AI512,2))</f>
        <v>#NUM!</v>
      </c>
      <c r="AR512" s="84" t="e">
        <f>IF(R512 &lt;=( AVERAGE(SMALL(AE512:AI512,1),SMALL(AE512:AI512,2))), R512, "")</f>
        <v>#NUM!</v>
      </c>
      <c r="AS512" s="84" t="e">
        <f>AVERAGE(SMALL(AJ512:AM512,1),SMALL(AJ512:AM512,2))</f>
        <v>#NUM!</v>
      </c>
      <c r="AT512" s="84" t="e">
        <f>#REF!*1.075</f>
        <v>#REF!</v>
      </c>
      <c r="AU512" s="84">
        <f>T512*1.075</f>
        <v>0</v>
      </c>
      <c r="AV512" s="79" t="e">
        <f>MIN(AN512,AT512,AU512)</f>
        <v>#REF!</v>
      </c>
      <c r="AW512" s="84" t="s">
        <v>977</v>
      </c>
      <c r="AX512" s="84" t="s">
        <v>48</v>
      </c>
      <c r="AY512" s="85">
        <v>7.1</v>
      </c>
      <c r="AZ512" s="87">
        <f>IF(AND(AY512&gt;0,AY512&lt;=10),AY512*0.25,IF(AND(AY512&gt;10,AY512&lt;=50),AY512*0.17,IF(AND(AY512&gt;10,AY512&lt;=100),AY512*0.12,IF(AY512&gt;100,AY512*0.1))))</f>
        <v>1.7749999999999999</v>
      </c>
      <c r="BA512" s="43">
        <f>AZ512+AY512</f>
        <v>8.875</v>
      </c>
      <c r="BB512" s="85">
        <f>BA512+BA512*0.08</f>
        <v>9.5850000000000009</v>
      </c>
      <c r="BC512" s="20" t="s">
        <v>12295</v>
      </c>
      <c r="BD512" s="84" t="s">
        <v>12206</v>
      </c>
      <c r="BE512" s="84"/>
      <c r="BF512" s="84"/>
      <c r="BG512" s="88"/>
      <c r="BH512" s="88"/>
      <c r="BI512" s="88"/>
      <c r="BJ512" s="88"/>
      <c r="BK512" s="88"/>
      <c r="BL512" s="88"/>
      <c r="BM512" s="88"/>
      <c r="BN512" s="88"/>
      <c r="BO512" s="88"/>
      <c r="BP512" s="88"/>
      <c r="BQ512" s="88"/>
      <c r="BR512" s="88"/>
      <c r="BS512" s="88"/>
      <c r="BT512" s="88"/>
      <c r="BU512" s="88"/>
      <c r="BV512" s="88"/>
      <c r="BW512" s="88"/>
      <c r="BX512" s="88"/>
      <c r="BY512" s="88"/>
      <c r="BZ512" s="88"/>
      <c r="CA512" s="88"/>
      <c r="CB512" s="88"/>
      <c r="CC512" s="88"/>
      <c r="CD512" s="88"/>
      <c r="CE512" s="88"/>
      <c r="CF512" s="88"/>
      <c r="CG512" s="88"/>
      <c r="CH512" s="88"/>
      <c r="CI512" s="88"/>
      <c r="CJ512" s="88"/>
      <c r="CK512" s="88"/>
      <c r="CL512" s="88"/>
      <c r="CM512" s="88"/>
      <c r="CN512" s="88"/>
      <c r="CO512" s="88"/>
      <c r="CP512" s="88"/>
      <c r="CQ512" s="88"/>
      <c r="CR512" s="88"/>
      <c r="CS512" s="88"/>
      <c r="CT512" s="88"/>
      <c r="CU512" s="88"/>
      <c r="CV512" s="88"/>
      <c r="CW512" s="88"/>
      <c r="CX512" s="88"/>
      <c r="CY512" s="88"/>
      <c r="CZ512" s="88"/>
      <c r="DA512" s="88"/>
      <c r="DB512" s="88"/>
      <c r="DC512" s="88"/>
      <c r="DD512" s="88"/>
      <c r="DE512" s="88"/>
      <c r="DF512" s="88"/>
      <c r="DG512" s="88"/>
      <c r="DH512" s="88"/>
      <c r="DI512" s="88"/>
      <c r="DJ512" s="88"/>
      <c r="DK512" s="88"/>
      <c r="DL512" s="88"/>
    </row>
    <row r="513" spans="1:116" s="20" customFormat="1" ht="30" customHeight="1">
      <c r="A513" s="7" t="s">
        <v>1664</v>
      </c>
      <c r="B513" s="5">
        <v>511</v>
      </c>
      <c r="C513" s="10"/>
      <c r="D513" s="10"/>
      <c r="E513" s="8" t="s">
        <v>1665</v>
      </c>
      <c r="F513" s="3" t="s">
        <v>1666</v>
      </c>
      <c r="G513" s="3" t="s">
        <v>1667</v>
      </c>
      <c r="H513" s="3" t="s">
        <v>1668</v>
      </c>
      <c r="I513" s="3" t="s">
        <v>255</v>
      </c>
      <c r="J513" s="3" t="s">
        <v>1669</v>
      </c>
      <c r="K513" s="6">
        <v>100</v>
      </c>
      <c r="L513" s="3" t="s">
        <v>79</v>
      </c>
      <c r="M513" s="6">
        <v>1</v>
      </c>
      <c r="N513" s="3" t="s">
        <v>44</v>
      </c>
      <c r="O513" s="3" t="s">
        <v>1670</v>
      </c>
      <c r="P513" s="3" t="s">
        <v>1671</v>
      </c>
      <c r="Q513" s="3" t="s">
        <v>1672</v>
      </c>
      <c r="R513" s="156">
        <v>4.5</v>
      </c>
      <c r="S513" s="22"/>
      <c r="T513" s="23"/>
      <c r="U513" s="1" t="s">
        <v>54</v>
      </c>
      <c r="V513" s="21">
        <v>4.5</v>
      </c>
      <c r="W513" s="22"/>
      <c r="X513" s="22"/>
      <c r="Y513" s="22"/>
      <c r="Z513" s="22"/>
      <c r="AA513" s="22"/>
      <c r="AB513" s="22"/>
      <c r="AC513" s="22"/>
      <c r="AD513" s="22"/>
      <c r="AE513" s="24"/>
      <c r="AN513" s="25"/>
      <c r="AP513" s="24"/>
      <c r="AQ513" s="20" t="e">
        <f>AVERAGE(SMALL(AE513:AI513,1),SMALL(AE513:AI513,2))</f>
        <v>#NUM!</v>
      </c>
      <c r="AR513" s="20" t="e">
        <f>IF(R513 &lt;=( AVERAGE(SMALL(AE513:AI513,1),SMALL(AE513:AI513,2))), R513, "")</f>
        <v>#NUM!</v>
      </c>
      <c r="AS513" s="20" t="e">
        <f>AVERAGE(SMALL(AJ513:AM513,1),SMALL(AJ513:AM513,2))</f>
        <v>#NUM!</v>
      </c>
      <c r="AT513" s="20">
        <f>T513*1.075</f>
        <v>0</v>
      </c>
      <c r="AU513" s="20" t="e">
        <f>U513*1.075</f>
        <v>#VALUE!</v>
      </c>
      <c r="AV513" s="22" t="e">
        <f>MIN(AN513,AT513,AU513)</f>
        <v>#VALUE!</v>
      </c>
      <c r="AW513" s="26" t="s">
        <v>49</v>
      </c>
      <c r="AX513" s="26" t="s">
        <v>48</v>
      </c>
      <c r="AY513" s="25">
        <v>4.5</v>
      </c>
      <c r="AZ513" s="27">
        <f>IF(AND(AY513&gt;0,AY513&lt;=10),AY513*0.25,IF(AND(AY513&gt;10,AY513&lt;=50),AY513*0.17,IF(AND(AY513&gt;10,AY513&lt;=100),AY513*0.12,IF(AY513&gt;100,AY513*0.1))))</f>
        <v>1.125</v>
      </c>
      <c r="BA513" s="3">
        <f>AZ513+AY513</f>
        <v>5.625</v>
      </c>
      <c r="BB513" s="25">
        <f>BA513+BA513*0.08</f>
        <v>6.0750000000000002</v>
      </c>
      <c r="BC513" s="20" t="s">
        <v>12295</v>
      </c>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c r="CY513" s="19"/>
      <c r="CZ513" s="19"/>
      <c r="DA513" s="19"/>
      <c r="DB513" s="19"/>
      <c r="DC513" s="19"/>
      <c r="DD513" s="19"/>
      <c r="DE513" s="19"/>
      <c r="DF513" s="19"/>
      <c r="DG513" s="19"/>
      <c r="DH513" s="19"/>
      <c r="DI513" s="19"/>
      <c r="DJ513" s="19"/>
      <c r="DK513" s="19"/>
      <c r="DL513" s="19"/>
    </row>
    <row r="514" spans="1:116" s="20" customFormat="1" ht="30" customHeight="1">
      <c r="A514" s="7" t="s">
        <v>1664</v>
      </c>
      <c r="B514" s="5">
        <v>512</v>
      </c>
      <c r="C514" s="10"/>
      <c r="D514" s="10"/>
      <c r="E514" s="8" t="s">
        <v>1673</v>
      </c>
      <c r="F514" s="3" t="s">
        <v>1674</v>
      </c>
      <c r="G514" s="3" t="s">
        <v>110</v>
      </c>
      <c r="H514" s="3" t="s">
        <v>56</v>
      </c>
      <c r="I514" s="3" t="s">
        <v>42</v>
      </c>
      <c r="J514" s="3" t="s">
        <v>1675</v>
      </c>
      <c r="K514" s="6"/>
      <c r="L514" s="3"/>
      <c r="M514" s="6">
        <v>20</v>
      </c>
      <c r="N514" s="3" t="s">
        <v>44</v>
      </c>
      <c r="O514" s="3" t="s">
        <v>1670</v>
      </c>
      <c r="P514" s="3" t="s">
        <v>1671</v>
      </c>
      <c r="Q514" s="3" t="s">
        <v>1676</v>
      </c>
      <c r="R514" s="156">
        <v>6</v>
      </c>
      <c r="S514" s="22"/>
      <c r="T514" s="23">
        <v>6</v>
      </c>
      <c r="U514" s="1">
        <v>2.5</v>
      </c>
      <c r="V514" s="21">
        <v>6</v>
      </c>
      <c r="W514" s="22"/>
      <c r="X514" s="22"/>
      <c r="Y514" s="22"/>
      <c r="Z514" s="22"/>
      <c r="AA514" s="22"/>
      <c r="AB514" s="22"/>
      <c r="AC514" s="22"/>
      <c r="AD514" s="22"/>
      <c r="AE514" s="24"/>
      <c r="AN514" s="25"/>
      <c r="AP514" s="24"/>
      <c r="AQ514" s="20" t="e">
        <f>AVERAGE(SMALL(AE514:AI514,1),SMALL(AE514:AI514,2))</f>
        <v>#NUM!</v>
      </c>
      <c r="AR514" s="20" t="e">
        <f>IF(R514 &lt;=( AVERAGE(SMALL(AE514:AI514,1),SMALL(AE514:AI514,2))), R514, "")</f>
        <v>#NUM!</v>
      </c>
      <c r="AS514" s="20" t="e">
        <f>AVERAGE(SMALL(AJ514:AM514,1),SMALL(AJ514:AM514,2))</f>
        <v>#NUM!</v>
      </c>
      <c r="AT514" s="20">
        <f>T514*1.075</f>
        <v>6.4499999999999993</v>
      </c>
      <c r="AU514" s="20">
        <f>U514*1.075</f>
        <v>2.6875</v>
      </c>
      <c r="AV514" s="22">
        <f>MIN(AN514,AT514,AU514)</f>
        <v>2.6875</v>
      </c>
      <c r="AW514" s="20" t="s">
        <v>71</v>
      </c>
      <c r="AX514" s="20" t="s">
        <v>72</v>
      </c>
      <c r="AY514" s="25">
        <v>2.69</v>
      </c>
      <c r="AZ514" s="27">
        <f>IF(AND(AY514&gt;0,AY514&lt;=10),AY514*0.25,IF(AND(AY514&gt;10,AY514&lt;=50),AY514*0.17,IF(AND(AY514&gt;10,AY514&lt;=100),AY514*0.12,IF(AY514&gt;100,AY514*0.1))))</f>
        <v>0.67249999999999999</v>
      </c>
      <c r="BA514" s="3">
        <f>AZ514+AY514</f>
        <v>3.3624999999999998</v>
      </c>
      <c r="BB514" s="25">
        <f>BA514+BA514*0.08</f>
        <v>3.6315</v>
      </c>
      <c r="BC514" s="20" t="s">
        <v>12295</v>
      </c>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c r="CY514" s="19"/>
      <c r="CZ514" s="19"/>
      <c r="DA514" s="19"/>
      <c r="DB514" s="19"/>
      <c r="DC514" s="19"/>
      <c r="DD514" s="19"/>
      <c r="DE514" s="19"/>
      <c r="DF514" s="19"/>
      <c r="DG514" s="19"/>
      <c r="DH514" s="19"/>
      <c r="DI514" s="19"/>
      <c r="DJ514" s="19"/>
      <c r="DK514" s="19"/>
      <c r="DL514" s="19"/>
    </row>
    <row r="515" spans="1:116" s="20" customFormat="1" ht="30" customHeight="1">
      <c r="A515" s="7" t="s">
        <v>1682</v>
      </c>
      <c r="B515" s="5">
        <v>513</v>
      </c>
      <c r="C515" s="116"/>
      <c r="D515" s="116"/>
      <c r="E515" s="8" t="s">
        <v>1683</v>
      </c>
      <c r="F515" s="3" t="s">
        <v>1684</v>
      </c>
      <c r="G515" s="3" t="s">
        <v>1685</v>
      </c>
      <c r="H515" s="3" t="s">
        <v>56</v>
      </c>
      <c r="I515" s="3" t="s">
        <v>523</v>
      </c>
      <c r="J515" s="3" t="s">
        <v>1686</v>
      </c>
      <c r="K515" s="6"/>
      <c r="L515" s="3"/>
      <c r="M515" s="6">
        <v>30</v>
      </c>
      <c r="N515" s="3" t="s">
        <v>44</v>
      </c>
      <c r="O515" s="3" t="s">
        <v>1670</v>
      </c>
      <c r="P515" s="3" t="s">
        <v>1671</v>
      </c>
      <c r="Q515" s="3" t="s">
        <v>1687</v>
      </c>
      <c r="R515" s="156">
        <v>3.76</v>
      </c>
      <c r="S515" s="22"/>
      <c r="T515" s="23">
        <v>3.76</v>
      </c>
      <c r="U515" s="1">
        <v>2</v>
      </c>
      <c r="V515" s="21">
        <v>3.9</v>
      </c>
      <c r="W515" s="22">
        <v>3.63</v>
      </c>
      <c r="X515" s="22"/>
      <c r="Y515" s="22"/>
      <c r="Z515" s="22"/>
      <c r="AA515" s="22"/>
      <c r="AB515" s="22"/>
      <c r="AC515" s="22"/>
      <c r="AD515" s="22"/>
      <c r="AE515" s="24"/>
      <c r="AN515" s="25"/>
      <c r="AP515" s="24"/>
      <c r="AQ515" s="20" t="e">
        <f>AVERAGE(SMALL(AE515:AI515,1),SMALL(AE515:AI515,2))</f>
        <v>#NUM!</v>
      </c>
      <c r="AR515" s="20" t="e">
        <f>IF(R515 &lt;=( AVERAGE(SMALL(AE515:AI515,1),SMALL(AE515:AI515,2))), R515, "")</f>
        <v>#NUM!</v>
      </c>
      <c r="AS515" s="20" t="e">
        <f>AVERAGE(SMALL(AJ515:AM515,1),SMALL(AJ515:AM515,2))</f>
        <v>#NUM!</v>
      </c>
      <c r="AT515" s="20">
        <f>T515*1.075</f>
        <v>4.0419999999999998</v>
      </c>
      <c r="AU515" s="20">
        <f>U515*1.075</f>
        <v>2.15</v>
      </c>
      <c r="AV515" s="22">
        <f>MIN(AN515,AT515,AU515)</f>
        <v>2.15</v>
      </c>
      <c r="AW515" s="20" t="s">
        <v>71</v>
      </c>
      <c r="AX515" s="20" t="s">
        <v>72</v>
      </c>
      <c r="AY515" s="25">
        <v>2.15</v>
      </c>
      <c r="AZ515" s="27">
        <f>IF(AND(AY515&gt;0,AY515&lt;=10),AY515*0.25,IF(AND(AY515&gt;10,AY515&lt;=50),AY515*0.17,IF(AND(AY515&gt;10,AY515&lt;=100),AY515*0.12,IF(AY515&gt;100,AY515*0.1))))</f>
        <v>0.53749999999999998</v>
      </c>
      <c r="BA515" s="3">
        <f>AZ515+AY515</f>
        <v>2.6875</v>
      </c>
      <c r="BB515" s="25">
        <f>BA515+BA515*0.08</f>
        <v>2.9024999999999999</v>
      </c>
      <c r="BC515" s="20" t="s">
        <v>12295</v>
      </c>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c r="CY515" s="19"/>
      <c r="CZ515" s="19"/>
      <c r="DA515" s="19"/>
      <c r="DB515" s="19"/>
      <c r="DC515" s="19"/>
      <c r="DD515" s="19"/>
      <c r="DE515" s="19"/>
      <c r="DF515" s="19"/>
      <c r="DG515" s="19"/>
      <c r="DH515" s="19"/>
      <c r="DI515" s="19"/>
      <c r="DJ515" s="19"/>
      <c r="DK515" s="19"/>
      <c r="DL515" s="19"/>
    </row>
    <row r="516" spans="1:116" s="20" customFormat="1" ht="30" customHeight="1">
      <c r="A516" s="7" t="s">
        <v>1682</v>
      </c>
      <c r="B516" s="5">
        <v>514</v>
      </c>
      <c r="C516" s="116"/>
      <c r="D516" s="116"/>
      <c r="E516" s="8" t="s">
        <v>1688</v>
      </c>
      <c r="F516" s="3" t="s">
        <v>1684</v>
      </c>
      <c r="G516" s="3" t="s">
        <v>1685</v>
      </c>
      <c r="H516" s="3" t="s">
        <v>163</v>
      </c>
      <c r="I516" s="3" t="s">
        <v>523</v>
      </c>
      <c r="J516" s="3" t="s">
        <v>1686</v>
      </c>
      <c r="K516" s="6"/>
      <c r="L516" s="3"/>
      <c r="M516" s="6">
        <v>30</v>
      </c>
      <c r="N516" s="3" t="s">
        <v>44</v>
      </c>
      <c r="O516" s="3" t="s">
        <v>1670</v>
      </c>
      <c r="P516" s="3" t="s">
        <v>1671</v>
      </c>
      <c r="Q516" s="3" t="s">
        <v>1689</v>
      </c>
      <c r="R516" s="156">
        <v>5.67</v>
      </c>
      <c r="S516" s="22"/>
      <c r="T516" s="23">
        <v>5.5</v>
      </c>
      <c r="U516" s="1">
        <v>5.5</v>
      </c>
      <c r="V516" s="21">
        <v>5.67</v>
      </c>
      <c r="W516" s="22">
        <v>5.68</v>
      </c>
      <c r="X516" s="22"/>
      <c r="Y516" s="22"/>
      <c r="Z516" s="22"/>
      <c r="AA516" s="22"/>
      <c r="AB516" s="22"/>
      <c r="AC516" s="22"/>
      <c r="AD516" s="22"/>
      <c r="AE516" s="24"/>
      <c r="AN516" s="25"/>
      <c r="AP516" s="24"/>
      <c r="AQ516" s="20" t="e">
        <f>AVERAGE(SMALL(AE516:AI516,1),SMALL(AE516:AI516,2))</f>
        <v>#NUM!</v>
      </c>
      <c r="AR516" s="20" t="e">
        <f>IF(R516 &lt;=( AVERAGE(SMALL(AE516:AI516,1),SMALL(AE516:AI516,2))), R516, "")</f>
        <v>#NUM!</v>
      </c>
      <c r="AS516" s="20" t="e">
        <f>AVERAGE(SMALL(AJ516:AM516,1),SMALL(AJ516:AM516,2))</f>
        <v>#NUM!</v>
      </c>
      <c r="AT516" s="20">
        <f>T516*1.075</f>
        <v>5.9124999999999996</v>
      </c>
      <c r="AU516" s="20">
        <f>U516*1.075</f>
        <v>5.9124999999999996</v>
      </c>
      <c r="AV516" s="22">
        <f>MIN(AN516,AT516,AU516)</f>
        <v>5.9124999999999996</v>
      </c>
      <c r="AW516" s="20" t="s">
        <v>71</v>
      </c>
      <c r="AX516" s="20" t="s">
        <v>72</v>
      </c>
      <c r="AY516" s="25">
        <v>5.91</v>
      </c>
      <c r="AZ516" s="27">
        <f>IF(AND(AY516&gt;0,AY516&lt;=10),AY516*0.25,IF(AND(AY516&gt;10,AY516&lt;=50),AY516*0.17,IF(AND(AY516&gt;10,AY516&lt;=100),AY516*0.12,IF(AY516&gt;100,AY516*0.1))))</f>
        <v>1.4775</v>
      </c>
      <c r="BA516" s="3">
        <f>AZ516+AY516</f>
        <v>7.3875000000000002</v>
      </c>
      <c r="BB516" s="25">
        <f>BA516+BA516*0.08</f>
        <v>7.9785000000000004</v>
      </c>
      <c r="BC516" s="20" t="s">
        <v>12295</v>
      </c>
      <c r="BP516" s="28"/>
      <c r="BQ516" s="28"/>
      <c r="BR516" s="28"/>
      <c r="BS516" s="28"/>
      <c r="BT516" s="28"/>
      <c r="BU516" s="28"/>
      <c r="BV516" s="28"/>
      <c r="BW516" s="28"/>
      <c r="BX516" s="28"/>
      <c r="BY516" s="28"/>
      <c r="BZ516" s="28"/>
      <c r="CA516" s="28"/>
      <c r="CB516" s="28"/>
      <c r="CC516" s="28"/>
      <c r="CD516" s="28"/>
      <c r="CE516" s="28"/>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c r="DE516" s="28"/>
      <c r="DF516" s="28"/>
      <c r="DG516" s="28"/>
      <c r="DH516" s="28"/>
      <c r="DI516" s="28"/>
      <c r="DJ516" s="28"/>
      <c r="DK516" s="28"/>
      <c r="DL516" s="28"/>
    </row>
    <row r="517" spans="1:116" s="20" customFormat="1" ht="30" customHeight="1">
      <c r="A517" s="4" t="s">
        <v>1739</v>
      </c>
      <c r="B517" s="5">
        <v>515</v>
      </c>
      <c r="C517" s="116">
        <v>2334</v>
      </c>
      <c r="D517" s="116"/>
      <c r="E517" s="4" t="s">
        <v>1740</v>
      </c>
      <c r="F517" s="3" t="s">
        <v>211</v>
      </c>
      <c r="G517" s="3" t="s">
        <v>212</v>
      </c>
      <c r="H517" s="3" t="s">
        <v>1741</v>
      </c>
      <c r="I517" s="3" t="s">
        <v>1742</v>
      </c>
      <c r="J517" s="3" t="s">
        <v>1743</v>
      </c>
      <c r="K517" s="6"/>
      <c r="L517" s="3"/>
      <c r="M517" s="6">
        <v>28</v>
      </c>
      <c r="N517" s="3" t="s">
        <v>44</v>
      </c>
      <c r="O517" s="3" t="s">
        <v>1744</v>
      </c>
      <c r="P517" s="3" t="s">
        <v>1745</v>
      </c>
      <c r="Q517" s="3" t="s">
        <v>1746</v>
      </c>
      <c r="R517" s="156">
        <v>2.91</v>
      </c>
      <c r="S517" s="22"/>
      <c r="T517" s="23">
        <v>2.5</v>
      </c>
      <c r="U517" s="1">
        <v>2.5</v>
      </c>
      <c r="V517" s="21">
        <v>2.71</v>
      </c>
      <c r="W517" s="22"/>
      <c r="X517" s="22"/>
      <c r="Y517" s="22"/>
      <c r="Z517" s="22"/>
      <c r="AA517" s="22"/>
      <c r="AB517" s="22"/>
      <c r="AC517" s="22"/>
      <c r="AD517" s="22"/>
      <c r="AE517" s="24">
        <v>2.71</v>
      </c>
      <c r="AN517" s="25">
        <v>2.71</v>
      </c>
      <c r="AO517" s="20" t="s">
        <v>373</v>
      </c>
      <c r="AP517" s="24" t="s">
        <v>374</v>
      </c>
      <c r="AQ517" s="20" t="e">
        <f>AVERAGE(SMALL(AE517:AI517,1),SMALL(AE517:AI517,2))</f>
        <v>#NUM!</v>
      </c>
      <c r="AR517" s="20" t="e">
        <f>IF(R517 &lt;=( AVERAGE(SMALL(AE517:AI517,1),SMALL(AE517:AI517,2))), R517, "")</f>
        <v>#NUM!</v>
      </c>
      <c r="AS517" s="20" t="e">
        <f>AVERAGE(SMALL(AJ517:AM517,1),SMALL(AJ517:AM517,2))</f>
        <v>#NUM!</v>
      </c>
      <c r="AT517" s="20">
        <f>T517*1.075</f>
        <v>2.6875</v>
      </c>
      <c r="AU517" s="20">
        <f>U517*1.075</f>
        <v>2.6875</v>
      </c>
      <c r="AV517" s="22">
        <f>MIN(AN517,AT517,AU517)</f>
        <v>2.6875</v>
      </c>
      <c r="AW517" s="20" t="s">
        <v>71</v>
      </c>
      <c r="AX517" s="20" t="s">
        <v>72</v>
      </c>
      <c r="AY517" s="25">
        <v>2.69</v>
      </c>
      <c r="AZ517" s="27">
        <f>IF(AND(AY517&gt;0,AY517&lt;=10),AY517*0.25,IF(AND(AY517&gt;10,AY517&lt;=50),AY517*0.17,IF(AND(AY517&gt;10,AY517&lt;=100),AY517*0.12,IF(AY517&gt;100,AY517*0.1))))</f>
        <v>0.67249999999999999</v>
      </c>
      <c r="BA517" s="3">
        <f>AZ517+AY517</f>
        <v>3.3624999999999998</v>
      </c>
      <c r="BB517" s="25">
        <f>BA517+BA517*0.08</f>
        <v>3.6315</v>
      </c>
      <c r="BC517" s="20" t="s">
        <v>12295</v>
      </c>
    </row>
    <row r="518" spans="1:116" s="20" customFormat="1" ht="30" customHeight="1">
      <c r="A518" s="4" t="s">
        <v>1747</v>
      </c>
      <c r="B518" s="5">
        <v>516</v>
      </c>
      <c r="C518" s="6">
        <v>3671</v>
      </c>
      <c r="D518" s="6"/>
      <c r="E518" s="3" t="s">
        <v>1748</v>
      </c>
      <c r="F518" s="3" t="s">
        <v>1674</v>
      </c>
      <c r="G518" s="3" t="s">
        <v>110</v>
      </c>
      <c r="H518" s="3" t="s">
        <v>56</v>
      </c>
      <c r="I518" s="3" t="s">
        <v>42</v>
      </c>
      <c r="J518" s="3" t="s">
        <v>1749</v>
      </c>
      <c r="K518" s="6"/>
      <c r="L518" s="3"/>
      <c r="M518" s="6">
        <v>28</v>
      </c>
      <c r="N518" s="3" t="s">
        <v>44</v>
      </c>
      <c r="O518" s="3" t="s">
        <v>1750</v>
      </c>
      <c r="P518" s="3" t="s">
        <v>1751</v>
      </c>
      <c r="Q518" s="3" t="s">
        <v>1752</v>
      </c>
      <c r="R518" s="156">
        <v>2.48</v>
      </c>
      <c r="S518" s="22"/>
      <c r="T518" s="23">
        <v>2.6</v>
      </c>
      <c r="U518" s="1">
        <v>2.06</v>
      </c>
      <c r="V518" s="21">
        <v>2.31</v>
      </c>
      <c r="W518" s="22"/>
      <c r="X518" s="22"/>
      <c r="Y518" s="22"/>
      <c r="Z518" s="22"/>
      <c r="AA518" s="22"/>
      <c r="AB518" s="22"/>
      <c r="AC518" s="22"/>
      <c r="AD518" s="22"/>
      <c r="AE518" s="24">
        <v>2.31</v>
      </c>
      <c r="AN518" s="25">
        <v>2.48</v>
      </c>
      <c r="AO518" s="20" t="s">
        <v>47</v>
      </c>
      <c r="AP518" s="24" t="s">
        <v>48</v>
      </c>
      <c r="AQ518" s="20" t="e">
        <f>AVERAGE(SMALL(AE518:AI518,1),SMALL(AE518:AI518,2))</f>
        <v>#NUM!</v>
      </c>
      <c r="AR518" s="20" t="e">
        <f>IF(R518 &lt;=( AVERAGE(SMALL(AE518:AI518,1),SMALL(AE518:AI518,2))), R518, "")</f>
        <v>#NUM!</v>
      </c>
      <c r="AS518" s="20" t="e">
        <f>AVERAGE(SMALL(AJ518:AM518,1),SMALL(AJ518:AM518,2))</f>
        <v>#NUM!</v>
      </c>
      <c r="AT518" s="20">
        <f>T518*1.075</f>
        <v>2.7949999999999999</v>
      </c>
      <c r="AU518" s="20">
        <f>U518*1.075</f>
        <v>2.2145000000000001</v>
      </c>
      <c r="AV518" s="22">
        <f>MIN(AN518,AT518,AU518)</f>
        <v>2.2145000000000001</v>
      </c>
      <c r="AW518" s="20" t="s">
        <v>71</v>
      </c>
      <c r="AX518" s="20" t="s">
        <v>72</v>
      </c>
      <c r="AY518" s="25">
        <v>2.21</v>
      </c>
      <c r="AZ518" s="27">
        <f>IF(AND(AY518&gt;0,AY518&lt;=10),AY518*0.25,IF(AND(AY518&gt;10,AY518&lt;=50),AY518*0.17,IF(AND(AY518&gt;10,AY518&lt;=100),AY518*0.12,IF(AY518&gt;100,AY518*0.1))))</f>
        <v>0.55249999999999999</v>
      </c>
      <c r="BA518" s="3">
        <f>AZ518+AY518</f>
        <v>2.7625000000000002</v>
      </c>
      <c r="BB518" s="25">
        <f>BA518+BA518*0.08</f>
        <v>2.9835000000000003</v>
      </c>
      <c r="BC518" s="20" t="s">
        <v>12295</v>
      </c>
    </row>
    <row r="519" spans="1:116" s="20" customFormat="1" ht="30" customHeight="1">
      <c r="A519" s="7" t="s">
        <v>1753</v>
      </c>
      <c r="B519" s="5">
        <v>517</v>
      </c>
      <c r="C519" s="10"/>
      <c r="D519" s="10"/>
      <c r="E519" s="8" t="s">
        <v>1764</v>
      </c>
      <c r="F519" s="3" t="s">
        <v>1765</v>
      </c>
      <c r="G519" s="3" t="s">
        <v>1766</v>
      </c>
      <c r="H519" s="3" t="s">
        <v>1767</v>
      </c>
      <c r="I519" s="3" t="s">
        <v>389</v>
      </c>
      <c r="J519" s="3" t="s">
        <v>390</v>
      </c>
      <c r="K519" s="6"/>
      <c r="L519" s="3"/>
      <c r="M519" s="6">
        <v>10</v>
      </c>
      <c r="N519" s="3" t="s">
        <v>44</v>
      </c>
      <c r="O519" s="3" t="s">
        <v>1758</v>
      </c>
      <c r="P519" s="3" t="s">
        <v>1768</v>
      </c>
      <c r="Q519" s="3" t="s">
        <v>1769</v>
      </c>
      <c r="R519" s="156">
        <v>6.5</v>
      </c>
      <c r="S519" s="22">
        <v>5.94</v>
      </c>
      <c r="T519" s="23">
        <v>5.5</v>
      </c>
      <c r="U519" s="1">
        <v>5.5</v>
      </c>
      <c r="V519" s="21"/>
      <c r="W519" s="22"/>
      <c r="X519" s="22"/>
      <c r="Y519" s="22"/>
      <c r="Z519" s="22"/>
      <c r="AA519" s="22"/>
      <c r="AB519" s="22"/>
      <c r="AC519" s="22"/>
      <c r="AD519" s="22"/>
      <c r="AE519" s="24"/>
      <c r="AN519" s="25"/>
      <c r="AP519" s="24"/>
      <c r="AQ519" s="20" t="e">
        <f>AVERAGE(SMALL(AE519:AI519,1),SMALL(AE519:AI519,2))</f>
        <v>#NUM!</v>
      </c>
      <c r="AR519" s="20" t="e">
        <f>IF(R519 &lt;=( AVERAGE(SMALL(AE519:AI519,1),SMALL(AE519:AI519,2))), R519, "")</f>
        <v>#NUM!</v>
      </c>
      <c r="AS519" s="20" t="e">
        <f>AVERAGE(SMALL(AJ519:AM519,1),SMALL(AJ519:AM519,2))</f>
        <v>#NUM!</v>
      </c>
      <c r="AT519" s="20">
        <f>T519*1.075</f>
        <v>5.9124999999999996</v>
      </c>
      <c r="AU519" s="20">
        <f>U519*1.075</f>
        <v>5.9124999999999996</v>
      </c>
      <c r="AV519" s="22">
        <f>MIN(AN519,AT519,AU519)</f>
        <v>5.9124999999999996</v>
      </c>
      <c r="AW519" s="20" t="s">
        <v>71</v>
      </c>
      <c r="AX519" s="20" t="s">
        <v>72</v>
      </c>
      <c r="AY519" s="25">
        <v>5.91</v>
      </c>
      <c r="AZ519" s="27">
        <f>IF(AND(AY519&gt;0,AY519&lt;=10),AY519*0.25,IF(AND(AY519&gt;10,AY519&lt;=50),AY519*0.17,IF(AND(AY519&gt;10,AY519&lt;=100),AY519*0.12,IF(AY519&gt;100,AY519*0.1))))</f>
        <v>1.4775</v>
      </c>
      <c r="BA519" s="3">
        <f>AZ519+AY519</f>
        <v>7.3875000000000002</v>
      </c>
      <c r="BB519" s="25">
        <f>BA519+BA519*0.08</f>
        <v>7.9785000000000004</v>
      </c>
      <c r="BC519" s="20" t="s">
        <v>12295</v>
      </c>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c r="CY519" s="19"/>
      <c r="CZ519" s="19"/>
      <c r="DA519" s="19"/>
      <c r="DB519" s="19"/>
      <c r="DC519" s="19"/>
      <c r="DD519" s="19"/>
      <c r="DE519" s="19"/>
      <c r="DF519" s="19"/>
      <c r="DG519" s="19"/>
      <c r="DH519" s="19"/>
      <c r="DI519" s="19"/>
      <c r="DJ519" s="19"/>
      <c r="DK519" s="19"/>
      <c r="DL519" s="19"/>
    </row>
    <row r="520" spans="1:116" s="20" customFormat="1" ht="30" customHeight="1">
      <c r="A520" s="7" t="s">
        <v>1753</v>
      </c>
      <c r="B520" s="5">
        <v>518</v>
      </c>
      <c r="C520" s="116"/>
      <c r="D520" s="116"/>
      <c r="E520" s="8" t="s">
        <v>1754</v>
      </c>
      <c r="F520" s="3" t="s">
        <v>1755</v>
      </c>
      <c r="G520" s="3" t="s">
        <v>1756</v>
      </c>
      <c r="H520" s="3" t="s">
        <v>138</v>
      </c>
      <c r="I520" s="3" t="s">
        <v>139</v>
      </c>
      <c r="J520" s="3" t="s">
        <v>1757</v>
      </c>
      <c r="K520" s="6"/>
      <c r="L520" s="3"/>
      <c r="M520" s="6">
        <v>60</v>
      </c>
      <c r="N520" s="3" t="s">
        <v>44</v>
      </c>
      <c r="O520" s="3" t="s">
        <v>1758</v>
      </c>
      <c r="P520" s="3" t="s">
        <v>1759</v>
      </c>
      <c r="Q520" s="3" t="s">
        <v>1760</v>
      </c>
      <c r="R520" s="156">
        <v>14.3</v>
      </c>
      <c r="S520" s="22">
        <v>8.9600000000000009</v>
      </c>
      <c r="T520" s="23">
        <v>8.3000000000000007</v>
      </c>
      <c r="U520" s="1">
        <v>8.3000000000000007</v>
      </c>
      <c r="V520" s="21"/>
      <c r="W520" s="22">
        <v>8.3000000000000007</v>
      </c>
      <c r="X520" s="22"/>
      <c r="Y520" s="22"/>
      <c r="Z520" s="22"/>
      <c r="AA520" s="22"/>
      <c r="AB520" s="22"/>
      <c r="AC520" s="22"/>
      <c r="AD520" s="22"/>
      <c r="AE520" s="24"/>
      <c r="AF520" s="20">
        <v>10.048999999999999</v>
      </c>
      <c r="AN520" s="25"/>
      <c r="AP520" s="24"/>
      <c r="AQ520" s="20" t="e">
        <f>AVERAGE(SMALL(AE520:AI520,1),SMALL(AE520:AI520,2))</f>
        <v>#NUM!</v>
      </c>
      <c r="AR520" s="20" t="e">
        <f>IF(R520 &lt;=( AVERAGE(SMALL(AE520:AI520,1),SMALL(AE520:AI520,2))), R520, "")</f>
        <v>#NUM!</v>
      </c>
      <c r="AS520" s="20" t="e">
        <f>AVERAGE(SMALL(AJ520:AM520,1),SMALL(AJ520:AM520,2))</f>
        <v>#NUM!</v>
      </c>
      <c r="AT520" s="20">
        <f>T520*1.075</f>
        <v>8.9225000000000012</v>
      </c>
      <c r="AU520" s="20">
        <f>U520*1.075</f>
        <v>8.9225000000000012</v>
      </c>
      <c r="AV520" s="22">
        <f>MIN(AN520,AT520,AU520)</f>
        <v>8.9225000000000012</v>
      </c>
      <c r="AW520" s="20" t="s">
        <v>71</v>
      </c>
      <c r="AX520" s="20" t="s">
        <v>72</v>
      </c>
      <c r="AY520" s="25">
        <v>8.9224999999999994</v>
      </c>
      <c r="AZ520" s="27">
        <f>IF(AND(AY520&gt;0,AY520&lt;=10),AY520*0.25,IF(AND(AY520&gt;10,AY520&lt;=50),AY520*0.17,IF(AND(AY520&gt;10,AY520&lt;=100),AY520*0.12,IF(AY520&gt;100,AY520*0.1))))</f>
        <v>2.2306249999999999</v>
      </c>
      <c r="BA520" s="3">
        <f>AZ520+AY520</f>
        <v>11.153124999999999</v>
      </c>
      <c r="BB520" s="25">
        <f>BA520+BA520*0.08</f>
        <v>12.045375</v>
      </c>
      <c r="BC520" s="20" t="s">
        <v>12295</v>
      </c>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c r="CY520" s="19"/>
      <c r="CZ520" s="19"/>
      <c r="DA520" s="19"/>
      <c r="DB520" s="19"/>
      <c r="DC520" s="19"/>
      <c r="DD520" s="19"/>
      <c r="DE520" s="19"/>
      <c r="DF520" s="19"/>
      <c r="DG520" s="19"/>
      <c r="DH520" s="19"/>
      <c r="DI520" s="19"/>
      <c r="DJ520" s="19"/>
      <c r="DK520" s="19"/>
      <c r="DL520" s="19"/>
    </row>
    <row r="521" spans="1:116" s="20" customFormat="1" ht="30" customHeight="1">
      <c r="A521" s="7" t="s">
        <v>1753</v>
      </c>
      <c r="B521" s="5">
        <v>519</v>
      </c>
      <c r="C521" s="116"/>
      <c r="D521" s="116"/>
      <c r="E521" s="8" t="s">
        <v>1754</v>
      </c>
      <c r="F521" s="3" t="s">
        <v>1755</v>
      </c>
      <c r="G521" s="3" t="s">
        <v>1761</v>
      </c>
      <c r="H521" s="3" t="s">
        <v>201</v>
      </c>
      <c r="I521" s="3" t="s">
        <v>139</v>
      </c>
      <c r="J521" s="3" t="s">
        <v>1762</v>
      </c>
      <c r="K521" s="6"/>
      <c r="L521" s="3"/>
      <c r="M521" s="6">
        <v>60</v>
      </c>
      <c r="N521" s="3" t="s">
        <v>44</v>
      </c>
      <c r="O521" s="3" t="s">
        <v>1758</v>
      </c>
      <c r="P521" s="3" t="s">
        <v>1759</v>
      </c>
      <c r="Q521" s="3" t="s">
        <v>1763</v>
      </c>
      <c r="R521" s="156">
        <v>18.2</v>
      </c>
      <c r="S521" s="22">
        <v>14.04</v>
      </c>
      <c r="T521" s="23">
        <v>13</v>
      </c>
      <c r="U521" s="1">
        <v>13</v>
      </c>
      <c r="V521" s="21"/>
      <c r="W521" s="22">
        <v>13</v>
      </c>
      <c r="X521" s="22"/>
      <c r="Y521" s="22"/>
      <c r="Z521" s="22"/>
      <c r="AA521" s="22"/>
      <c r="AB521" s="22"/>
      <c r="AC521" s="22"/>
      <c r="AD521" s="22"/>
      <c r="AE521" s="24"/>
      <c r="AF521" s="20">
        <v>15.73</v>
      </c>
      <c r="AN521" s="25"/>
      <c r="AP521" s="24"/>
      <c r="AQ521" s="20" t="e">
        <f>AVERAGE(SMALL(AE521:AI521,1),SMALL(AE521:AI521,2))</f>
        <v>#NUM!</v>
      </c>
      <c r="AR521" s="20" t="e">
        <f>IF(R521 &lt;=( AVERAGE(SMALL(AE521:AI521,1),SMALL(AE521:AI521,2))), R521, "")</f>
        <v>#NUM!</v>
      </c>
      <c r="AS521" s="20" t="e">
        <f>AVERAGE(SMALL(AJ521:AM521,1),SMALL(AJ521:AM521,2))</f>
        <v>#NUM!</v>
      </c>
      <c r="AT521" s="20">
        <f>T521*1.075</f>
        <v>13.975</v>
      </c>
      <c r="AU521" s="20">
        <f>U521*1.075</f>
        <v>13.975</v>
      </c>
      <c r="AV521" s="22">
        <f>MIN(AN521,AT521,AU521)</f>
        <v>13.975</v>
      </c>
      <c r="AW521" s="20" t="s">
        <v>71</v>
      </c>
      <c r="AX521" s="20" t="s">
        <v>72</v>
      </c>
      <c r="AY521" s="25">
        <v>13.975</v>
      </c>
      <c r="AZ521" s="27">
        <f>IF(AND(AY521&gt;0,AY521&lt;=10),AY521*0.25,IF(AND(AY521&gt;10,AY521&lt;=50),AY521*0.17,IF(AND(AY521&gt;10,AY521&lt;=100),AY521*0.12,IF(AY521&gt;100,AY521*0.1))))</f>
        <v>2.37575</v>
      </c>
      <c r="BA521" s="3">
        <f>AZ521+AY521</f>
        <v>16.350749999999998</v>
      </c>
      <c r="BB521" s="25">
        <f>BA521+BA521*0.08</f>
        <v>17.658809999999999</v>
      </c>
      <c r="BC521" s="20" t="s">
        <v>12295</v>
      </c>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c r="CY521" s="19"/>
      <c r="CZ521" s="19"/>
      <c r="DA521" s="19"/>
      <c r="DB521" s="19"/>
      <c r="DC521" s="19"/>
      <c r="DD521" s="19"/>
      <c r="DE521" s="19"/>
      <c r="DF521" s="19"/>
      <c r="DG521" s="19"/>
      <c r="DH521" s="19"/>
      <c r="DI521" s="19"/>
      <c r="DJ521" s="19"/>
      <c r="DK521" s="19"/>
      <c r="DL521" s="19"/>
    </row>
    <row r="522" spans="1:116" s="20" customFormat="1" ht="30" customHeight="1">
      <c r="A522" s="7" t="s">
        <v>1753</v>
      </c>
      <c r="B522" s="5">
        <v>520</v>
      </c>
      <c r="C522" s="10"/>
      <c r="D522" s="10"/>
      <c r="E522" s="8" t="s">
        <v>1770</v>
      </c>
      <c r="F522" s="3" t="s">
        <v>1771</v>
      </c>
      <c r="G522" s="3" t="s">
        <v>1772</v>
      </c>
      <c r="H522" s="3" t="s">
        <v>1773</v>
      </c>
      <c r="I522" s="3" t="s">
        <v>380</v>
      </c>
      <c r="J522" s="3" t="s">
        <v>1774</v>
      </c>
      <c r="K522" s="6"/>
      <c r="L522" s="3"/>
      <c r="M522" s="6">
        <v>30</v>
      </c>
      <c r="N522" s="3" t="s">
        <v>44</v>
      </c>
      <c r="O522" s="3" t="s">
        <v>1758</v>
      </c>
      <c r="P522" s="3" t="s">
        <v>1775</v>
      </c>
      <c r="Q522" s="3" t="s">
        <v>1776</v>
      </c>
      <c r="R522" s="156">
        <v>4</v>
      </c>
      <c r="S522" s="22">
        <v>2.16</v>
      </c>
      <c r="T522" s="23">
        <v>2</v>
      </c>
      <c r="U522" s="1">
        <v>2</v>
      </c>
      <c r="V522" s="21"/>
      <c r="W522" s="22">
        <v>4</v>
      </c>
      <c r="X522" s="22"/>
      <c r="Y522" s="22"/>
      <c r="Z522" s="22"/>
      <c r="AA522" s="22"/>
      <c r="AB522" s="22"/>
      <c r="AC522" s="22"/>
      <c r="AD522" s="22"/>
      <c r="AE522" s="24"/>
      <c r="AN522" s="25"/>
      <c r="AP522" s="24"/>
      <c r="AQ522" s="20" t="e">
        <f>AVERAGE(SMALL(AE522:AI522,1),SMALL(AE522:AI522,2))</f>
        <v>#NUM!</v>
      </c>
      <c r="AR522" s="20" t="e">
        <f>IF(R522 &lt;=( AVERAGE(SMALL(AE522:AI522,1),SMALL(AE522:AI522,2))), R522, "")</f>
        <v>#NUM!</v>
      </c>
      <c r="AS522" s="20" t="e">
        <f>AVERAGE(SMALL(AJ522:AM522,1),SMALL(AJ522:AM522,2))</f>
        <v>#NUM!</v>
      </c>
      <c r="AT522" s="20">
        <f>T522*1.075</f>
        <v>2.15</v>
      </c>
      <c r="AU522" s="20">
        <f>U522*1.075</f>
        <v>2.15</v>
      </c>
      <c r="AV522" s="22">
        <f>MIN(AN522,AT522,AU522)</f>
        <v>2.15</v>
      </c>
      <c r="AW522" s="20" t="s">
        <v>71</v>
      </c>
      <c r="AX522" s="20" t="s">
        <v>72</v>
      </c>
      <c r="AY522" s="25">
        <v>2.15</v>
      </c>
      <c r="AZ522" s="27">
        <f>IF(AND(AY522&gt;0,AY522&lt;=10),AY522*0.25,IF(AND(AY522&gt;10,AY522&lt;=50),AY522*0.17,IF(AND(AY522&gt;10,AY522&lt;=100),AY522*0.12,IF(AY522&gt;100,AY522*0.1))))</f>
        <v>0.53749999999999998</v>
      </c>
      <c r="BA522" s="3">
        <f>AZ522+AY522</f>
        <v>2.6875</v>
      </c>
      <c r="BB522" s="25">
        <f>BA522+BA522*0.08</f>
        <v>2.9024999999999999</v>
      </c>
      <c r="BC522" s="20" t="s">
        <v>12295</v>
      </c>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c r="CY522" s="19"/>
      <c r="CZ522" s="19"/>
      <c r="DA522" s="19"/>
      <c r="DB522" s="19"/>
      <c r="DC522" s="19"/>
      <c r="DD522" s="19"/>
      <c r="DE522" s="19"/>
      <c r="DF522" s="19"/>
      <c r="DG522" s="19"/>
      <c r="DH522" s="19"/>
      <c r="DI522" s="19"/>
      <c r="DJ522" s="19"/>
      <c r="DK522" s="19"/>
      <c r="DL522" s="19"/>
    </row>
    <row r="523" spans="1:116" s="20" customFormat="1" ht="30" customHeight="1">
      <c r="A523" s="152" t="s">
        <v>14363</v>
      </c>
      <c r="B523" s="5">
        <v>521</v>
      </c>
      <c r="C523" s="116">
        <v>17979</v>
      </c>
      <c r="D523" s="116"/>
      <c r="E523" s="171" t="s">
        <v>14364</v>
      </c>
      <c r="F523" s="3" t="s">
        <v>14364</v>
      </c>
      <c r="G523" s="3" t="s">
        <v>3693</v>
      </c>
      <c r="H523" s="3" t="s">
        <v>105</v>
      </c>
      <c r="I523" s="3" t="s">
        <v>1979</v>
      </c>
      <c r="J523" s="3" t="s">
        <v>14365</v>
      </c>
      <c r="K523" s="6"/>
      <c r="L523" s="3"/>
      <c r="M523" s="6"/>
      <c r="N523" s="3"/>
      <c r="O523" s="3" t="s">
        <v>14366</v>
      </c>
      <c r="P523" s="3" t="s">
        <v>14367</v>
      </c>
      <c r="Q523" s="3" t="s">
        <v>14368</v>
      </c>
      <c r="R523" s="160">
        <v>24.95</v>
      </c>
      <c r="S523" s="79">
        <v>9.5500000000000007</v>
      </c>
      <c r="T523" s="81">
        <v>7.08</v>
      </c>
      <c r="U523" s="82">
        <v>25.42</v>
      </c>
      <c r="V523" s="79"/>
      <c r="W523" s="79"/>
      <c r="X523" s="79"/>
      <c r="Y523" s="79"/>
      <c r="Z523" s="79"/>
      <c r="AA523" s="79"/>
      <c r="AB523" s="79"/>
      <c r="AC523" s="79"/>
      <c r="AD523" s="79"/>
      <c r="AE523" s="83"/>
      <c r="AF523" s="84"/>
      <c r="AG523" s="84"/>
      <c r="AH523" s="84"/>
      <c r="AI523" s="84"/>
      <c r="AJ523" s="84"/>
      <c r="AK523" s="84"/>
      <c r="AL523" s="84"/>
      <c r="AM523" s="84"/>
      <c r="AN523" s="85"/>
      <c r="AO523" s="84"/>
      <c r="AP523" s="83"/>
      <c r="AQ523" s="84" t="e">
        <f>AVERAGE(SMALL(AE523:AI523,1),SMALL(AE523:AI523,2))</f>
        <v>#NUM!</v>
      </c>
      <c r="AR523" s="84" t="e">
        <f>IF(R523 &lt;=( AVERAGE(SMALL(AE523:AI523,1),SMALL(AE523:AI523,2))), R523, "")</f>
        <v>#NUM!</v>
      </c>
      <c r="AS523" s="84" t="e">
        <f>AVERAGE(SMALL(AJ523:AM523,1),SMALL(AJ523:AM523,2))</f>
        <v>#NUM!</v>
      </c>
      <c r="AT523" s="84" t="e">
        <f>#REF!*1.075</f>
        <v>#REF!</v>
      </c>
      <c r="AU523" s="84">
        <f>T523*1.075</f>
        <v>7.6109999999999998</v>
      </c>
      <c r="AV523" s="79" t="e">
        <f>MIN(AN523,AT523,AU523)</f>
        <v>#REF!</v>
      </c>
      <c r="AW523" s="84" t="s">
        <v>71</v>
      </c>
      <c r="AX523" s="84" t="s">
        <v>72</v>
      </c>
      <c r="AY523" s="85">
        <v>7.6109999999999998</v>
      </c>
      <c r="AZ523" s="87">
        <f>IF(AND(AY523&gt;0,AY523&lt;=10),AY523*0.25,IF(AND(AY523&gt;10,AY523&lt;=50),AY523*0.17,IF(AND(AY523&gt;10,AY523&lt;=100),AY523*0.12,IF(AY523&gt;100,AY523*0.1))))</f>
        <v>1.9027499999999999</v>
      </c>
      <c r="BA523" s="43">
        <f>AZ523+AY523</f>
        <v>9.5137499999999999</v>
      </c>
      <c r="BB523" s="85">
        <f>BA523+BA523*0.08</f>
        <v>10.274850000000001</v>
      </c>
      <c r="BC523" s="20" t="s">
        <v>12295</v>
      </c>
      <c r="BD523" s="84" t="s">
        <v>12206</v>
      </c>
      <c r="BE523" s="84"/>
      <c r="BF523" s="84"/>
      <c r="BG523" s="88"/>
      <c r="BH523" s="88"/>
      <c r="BI523" s="88"/>
      <c r="BJ523" s="88"/>
      <c r="BK523" s="88"/>
      <c r="BL523" s="88"/>
      <c r="BM523" s="88"/>
      <c r="BN523" s="88"/>
      <c r="BO523" s="88"/>
      <c r="BP523" s="88"/>
      <c r="BQ523" s="88"/>
      <c r="BR523" s="88"/>
      <c r="BS523" s="88"/>
      <c r="BT523" s="88"/>
      <c r="BU523" s="88"/>
      <c r="BV523" s="88"/>
      <c r="BW523" s="88"/>
      <c r="BX523" s="88"/>
      <c r="BY523" s="88"/>
      <c r="BZ523" s="88"/>
      <c r="CA523" s="88"/>
      <c r="CB523" s="88"/>
      <c r="CC523" s="88"/>
      <c r="CD523" s="88"/>
      <c r="CE523" s="88"/>
      <c r="CF523" s="88"/>
      <c r="CG523" s="88"/>
      <c r="CH523" s="88"/>
      <c r="CI523" s="88"/>
      <c r="CJ523" s="88"/>
      <c r="CK523" s="88"/>
      <c r="CL523" s="88"/>
      <c r="CM523" s="88"/>
      <c r="CN523" s="88"/>
      <c r="CO523" s="88"/>
      <c r="CP523" s="88"/>
      <c r="CQ523" s="88"/>
      <c r="CR523" s="88"/>
      <c r="CS523" s="88"/>
      <c r="CT523" s="88"/>
      <c r="CU523" s="88"/>
      <c r="CV523" s="88"/>
      <c r="CW523" s="88"/>
      <c r="CX523" s="88"/>
      <c r="CY523" s="88"/>
      <c r="CZ523" s="88"/>
      <c r="DA523" s="88"/>
      <c r="DB523" s="88"/>
      <c r="DC523" s="88"/>
      <c r="DD523" s="88"/>
      <c r="DE523" s="88"/>
      <c r="DF523" s="88"/>
      <c r="DG523" s="88"/>
      <c r="DH523" s="88"/>
      <c r="DI523" s="88"/>
      <c r="DJ523" s="88"/>
      <c r="DK523" s="88"/>
      <c r="DL523" s="88"/>
    </row>
    <row r="524" spans="1:116" s="20" customFormat="1" ht="30" customHeight="1">
      <c r="A524" s="152" t="s">
        <v>14363</v>
      </c>
      <c r="B524" s="5">
        <v>522</v>
      </c>
      <c r="C524" s="116">
        <v>17984</v>
      </c>
      <c r="D524" s="116"/>
      <c r="E524" s="171" t="s">
        <v>14374</v>
      </c>
      <c r="F524" s="3" t="s">
        <v>14374</v>
      </c>
      <c r="G524" s="3" t="s">
        <v>2007</v>
      </c>
      <c r="H524" s="3" t="s">
        <v>2008</v>
      </c>
      <c r="I524" s="3" t="s">
        <v>1979</v>
      </c>
      <c r="J524" s="3" t="s">
        <v>14375</v>
      </c>
      <c r="K524" s="6">
        <v>5</v>
      </c>
      <c r="L524" s="3" t="s">
        <v>79</v>
      </c>
      <c r="M524" s="6">
        <v>10</v>
      </c>
      <c r="N524" s="3" t="s">
        <v>44</v>
      </c>
      <c r="O524" s="3" t="s">
        <v>14366</v>
      </c>
      <c r="P524" s="3" t="s">
        <v>14367</v>
      </c>
      <c r="Q524" s="3" t="s">
        <v>14376</v>
      </c>
      <c r="R524" s="160">
        <v>38.619999999999997</v>
      </c>
      <c r="S524" s="79">
        <v>39.29</v>
      </c>
      <c r="T524" s="81">
        <v>29.12</v>
      </c>
      <c r="U524" s="82">
        <v>75.989999999999995</v>
      </c>
      <c r="V524" s="79"/>
      <c r="W524" s="79"/>
      <c r="X524" s="79"/>
      <c r="Y524" s="79"/>
      <c r="Z524" s="79"/>
      <c r="AA524" s="79"/>
      <c r="AB524" s="79"/>
      <c r="AC524" s="79"/>
      <c r="AD524" s="79"/>
      <c r="AE524" s="83"/>
      <c r="AF524" s="84"/>
      <c r="AG524" s="84"/>
      <c r="AH524" s="84"/>
      <c r="AI524" s="84"/>
      <c r="AJ524" s="84"/>
      <c r="AK524" s="84"/>
      <c r="AL524" s="84"/>
      <c r="AM524" s="84"/>
      <c r="AN524" s="85"/>
      <c r="AO524" s="84"/>
      <c r="AP524" s="83"/>
      <c r="AQ524" s="84" t="e">
        <f>AVERAGE(SMALL(AE524:AI524,1),SMALL(AE524:AI524,2))</f>
        <v>#NUM!</v>
      </c>
      <c r="AR524" s="84" t="e">
        <f>IF(R524 &lt;=( AVERAGE(SMALL(AE524:AI524,1),SMALL(AE524:AI524,2))), R524, "")</f>
        <v>#NUM!</v>
      </c>
      <c r="AS524" s="84" t="e">
        <f>AVERAGE(SMALL(AJ524:AM524,1),SMALL(AJ524:AM524,2))</f>
        <v>#NUM!</v>
      </c>
      <c r="AT524" s="84" t="e">
        <f>#REF!*1.075</f>
        <v>#REF!</v>
      </c>
      <c r="AU524" s="84">
        <f>T524*1.075</f>
        <v>31.303999999999998</v>
      </c>
      <c r="AV524" s="79"/>
      <c r="AW524" s="84" t="s">
        <v>71</v>
      </c>
      <c r="AX524" s="84" t="s">
        <v>72</v>
      </c>
      <c r="AY524" s="85">
        <v>31.3</v>
      </c>
      <c r="AZ524" s="87">
        <f>IF(AND(AY524&gt;0,AY524&lt;=10),AY524*0.25,IF(AND(AY524&gt;10,AY524&lt;=50),AY524*0.17,IF(AND(AY524&gt;10,AY524&lt;=100),AY524*0.12,IF(AY524&gt;100,AY524*0.1))))</f>
        <v>5.3210000000000006</v>
      </c>
      <c r="BA524" s="43">
        <f>AZ524+AY524</f>
        <v>36.621000000000002</v>
      </c>
      <c r="BB524" s="85">
        <f>BA524+BA524*0.08</f>
        <v>39.55068</v>
      </c>
      <c r="BC524" s="20" t="s">
        <v>12295</v>
      </c>
      <c r="BD524" s="84" t="s">
        <v>12206</v>
      </c>
      <c r="BE524" s="84"/>
      <c r="BF524" s="84"/>
      <c r="BG524" s="88"/>
      <c r="BH524" s="88"/>
      <c r="BI524" s="88"/>
      <c r="BJ524" s="88"/>
      <c r="BK524" s="88"/>
      <c r="BL524" s="88"/>
      <c r="BM524" s="88"/>
      <c r="BN524" s="88"/>
      <c r="BO524" s="88"/>
      <c r="BP524" s="88"/>
      <c r="BQ524" s="88"/>
      <c r="BR524" s="88"/>
      <c r="BS524" s="88"/>
      <c r="BT524" s="88"/>
      <c r="BU524" s="88"/>
      <c r="BV524" s="88"/>
      <c r="BW524" s="88"/>
      <c r="BX524" s="88"/>
      <c r="BY524" s="88"/>
      <c r="BZ524" s="88"/>
      <c r="CA524" s="88"/>
      <c r="CB524" s="88"/>
      <c r="CC524" s="88"/>
      <c r="CD524" s="88"/>
      <c r="CE524" s="88"/>
      <c r="CF524" s="88"/>
      <c r="CG524" s="88"/>
      <c r="CH524" s="88"/>
      <c r="CI524" s="88"/>
      <c r="CJ524" s="88"/>
      <c r="CK524" s="88"/>
      <c r="CL524" s="88"/>
      <c r="CM524" s="88"/>
      <c r="CN524" s="88"/>
      <c r="CO524" s="88"/>
      <c r="CP524" s="88"/>
      <c r="CQ524" s="88"/>
      <c r="CR524" s="88"/>
      <c r="CS524" s="88"/>
      <c r="CT524" s="88"/>
      <c r="CU524" s="88"/>
      <c r="CV524" s="88"/>
      <c r="CW524" s="88"/>
      <c r="CX524" s="88"/>
      <c r="CY524" s="88"/>
      <c r="CZ524" s="88"/>
      <c r="DA524" s="88"/>
      <c r="DB524" s="88"/>
      <c r="DC524" s="88"/>
      <c r="DD524" s="88"/>
      <c r="DE524" s="88"/>
      <c r="DF524" s="88"/>
      <c r="DG524" s="88"/>
      <c r="DH524" s="88"/>
      <c r="DI524" s="88"/>
      <c r="DJ524" s="88"/>
      <c r="DK524" s="88"/>
      <c r="DL524" s="88"/>
    </row>
    <row r="525" spans="1:116" s="20" customFormat="1" ht="30" customHeight="1">
      <c r="A525" s="152" t="s">
        <v>14363</v>
      </c>
      <c r="B525" s="5">
        <v>523</v>
      </c>
      <c r="C525" s="116">
        <v>17985</v>
      </c>
      <c r="D525" s="116"/>
      <c r="E525" s="171" t="s">
        <v>13164</v>
      </c>
      <c r="F525" s="3" t="s">
        <v>13164</v>
      </c>
      <c r="G525" s="3" t="s">
        <v>1977</v>
      </c>
      <c r="H525" s="3" t="s">
        <v>14369</v>
      </c>
      <c r="I525" s="3" t="s">
        <v>1979</v>
      </c>
      <c r="J525" s="3" t="s">
        <v>14370</v>
      </c>
      <c r="K525" s="6"/>
      <c r="L525" s="3"/>
      <c r="M525" s="6"/>
      <c r="N525" s="3"/>
      <c r="O525" s="3" t="s">
        <v>14366</v>
      </c>
      <c r="P525" s="3" t="s">
        <v>14367</v>
      </c>
      <c r="Q525" s="3" t="s">
        <v>14371</v>
      </c>
      <c r="R525" s="160">
        <v>51.21</v>
      </c>
      <c r="S525" s="79">
        <v>7.07</v>
      </c>
      <c r="T525" s="81">
        <v>5.86</v>
      </c>
      <c r="U525" s="82">
        <v>21.59</v>
      </c>
      <c r="V525" s="79"/>
      <c r="W525" s="79"/>
      <c r="X525" s="79"/>
      <c r="Y525" s="79"/>
      <c r="Z525" s="79"/>
      <c r="AA525" s="79"/>
      <c r="AB525" s="79"/>
      <c r="AC525" s="79">
        <v>73.7</v>
      </c>
      <c r="AD525" s="79"/>
      <c r="AE525" s="83"/>
      <c r="AF525" s="84"/>
      <c r="AG525" s="84"/>
      <c r="AH525" s="84"/>
      <c r="AI525" s="84"/>
      <c r="AJ525" s="84"/>
      <c r="AK525" s="84"/>
      <c r="AL525" s="84"/>
      <c r="AM525" s="84">
        <v>20.04</v>
      </c>
      <c r="AN525" s="85"/>
      <c r="AO525" s="84"/>
      <c r="AP525" s="83"/>
      <c r="AQ525" s="84" t="e">
        <f>AVERAGE(SMALL(AE525:AI525,1),SMALL(AE525:AI525,2))</f>
        <v>#NUM!</v>
      </c>
      <c r="AR525" s="84" t="e">
        <f>IF(R525 &lt;=( AVERAGE(SMALL(AE525:AI525,1),SMALL(AE525:AI525,2))), R525, "")</f>
        <v>#NUM!</v>
      </c>
      <c r="AS525" s="84" t="e">
        <f>AVERAGE(SMALL(AJ525:AM525,1),SMALL(AJ525:AM525,2))</f>
        <v>#NUM!</v>
      </c>
      <c r="AT525" s="84" t="e">
        <f>#REF!*1.075</f>
        <v>#REF!</v>
      </c>
      <c r="AU525" s="84">
        <f>T525*1.075</f>
        <v>6.2995000000000001</v>
      </c>
      <c r="AV525" s="79"/>
      <c r="AW525" s="84" t="s">
        <v>71</v>
      </c>
      <c r="AX525" s="84" t="s">
        <v>72</v>
      </c>
      <c r="AY525" s="85">
        <v>6.2990000000000004</v>
      </c>
      <c r="AZ525" s="87">
        <f>IF(AND(AY525&gt;0,AY525&lt;=10),AY525*0.25,IF(AND(AY525&gt;10,AY525&lt;=50),AY525*0.17,IF(AND(AY525&gt;10,AY525&lt;=100),AY525*0.12,IF(AY525&gt;100,AY525*0.1))))</f>
        <v>1.5747500000000001</v>
      </c>
      <c r="BA525" s="43">
        <f>AZ525+AY525</f>
        <v>7.8737500000000002</v>
      </c>
      <c r="BB525" s="85">
        <f>BA525+BA525*0.08</f>
        <v>8.5036500000000004</v>
      </c>
      <c r="BC525" s="20" t="s">
        <v>12295</v>
      </c>
      <c r="BD525" s="84" t="s">
        <v>12206</v>
      </c>
      <c r="BE525" s="84"/>
      <c r="BF525" s="84"/>
      <c r="BG525" s="88"/>
      <c r="BH525" s="88"/>
      <c r="BI525" s="88"/>
      <c r="BJ525" s="88"/>
      <c r="BK525" s="88"/>
      <c r="BL525" s="88"/>
      <c r="BM525" s="88"/>
      <c r="BN525" s="88"/>
      <c r="BO525" s="88"/>
      <c r="BP525" s="88"/>
      <c r="BQ525" s="88"/>
      <c r="BR525" s="88"/>
      <c r="BS525" s="88"/>
      <c r="BT525" s="88"/>
      <c r="BU525" s="88"/>
      <c r="BV525" s="88"/>
      <c r="BW525" s="88"/>
      <c r="BX525" s="88"/>
      <c r="BY525" s="88"/>
      <c r="BZ525" s="88"/>
      <c r="CA525" s="88"/>
      <c r="CB525" s="88"/>
      <c r="CC525" s="88"/>
      <c r="CD525" s="88"/>
      <c r="CE525" s="88"/>
      <c r="CF525" s="88"/>
      <c r="CG525" s="88"/>
      <c r="CH525" s="88"/>
      <c r="CI525" s="88"/>
      <c r="CJ525" s="88"/>
      <c r="CK525" s="88"/>
      <c r="CL525" s="88"/>
      <c r="CM525" s="88"/>
      <c r="CN525" s="88"/>
      <c r="CO525" s="88"/>
      <c r="CP525" s="88"/>
      <c r="CQ525" s="88"/>
      <c r="CR525" s="88"/>
      <c r="CS525" s="88"/>
      <c r="CT525" s="88"/>
      <c r="CU525" s="88"/>
      <c r="CV525" s="88"/>
      <c r="CW525" s="88"/>
      <c r="CX525" s="88"/>
      <c r="CY525" s="88"/>
      <c r="CZ525" s="88"/>
      <c r="DA525" s="88"/>
      <c r="DB525" s="88"/>
      <c r="DC525" s="88"/>
      <c r="DD525" s="88"/>
      <c r="DE525" s="88"/>
      <c r="DF525" s="88"/>
      <c r="DG525" s="88"/>
      <c r="DH525" s="88"/>
      <c r="DI525" s="88"/>
      <c r="DJ525" s="88"/>
      <c r="DK525" s="88"/>
      <c r="DL525" s="88"/>
    </row>
    <row r="526" spans="1:116" s="28" customFormat="1" ht="30" customHeight="1">
      <c r="A526" s="152" t="s">
        <v>14363</v>
      </c>
      <c r="B526" s="5">
        <v>524</v>
      </c>
      <c r="C526" s="116">
        <v>17980</v>
      </c>
      <c r="D526" s="116"/>
      <c r="E526" s="171" t="s">
        <v>13164</v>
      </c>
      <c r="F526" s="3" t="s">
        <v>13164</v>
      </c>
      <c r="G526" s="3" t="s">
        <v>1977</v>
      </c>
      <c r="H526" s="3" t="s">
        <v>7755</v>
      </c>
      <c r="I526" s="3" t="s">
        <v>1979</v>
      </c>
      <c r="J526" s="3" t="s">
        <v>14372</v>
      </c>
      <c r="K526" s="6"/>
      <c r="L526" s="3"/>
      <c r="M526" s="6"/>
      <c r="N526" s="3"/>
      <c r="O526" s="3" t="s">
        <v>14366</v>
      </c>
      <c r="P526" s="3" t="s">
        <v>14367</v>
      </c>
      <c r="Q526" s="3" t="s">
        <v>14373</v>
      </c>
      <c r="R526" s="160">
        <v>20.440000000000001</v>
      </c>
      <c r="S526" s="79">
        <v>6.91</v>
      </c>
      <c r="T526" s="81">
        <v>5.12</v>
      </c>
      <c r="U526" s="82">
        <v>7.96</v>
      </c>
      <c r="V526" s="79"/>
      <c r="W526" s="79"/>
      <c r="X526" s="79"/>
      <c r="Y526" s="79"/>
      <c r="Z526" s="79"/>
      <c r="AA526" s="79"/>
      <c r="AB526" s="79"/>
      <c r="AC526" s="79"/>
      <c r="AD526" s="79"/>
      <c r="AE526" s="83"/>
      <c r="AF526" s="84"/>
      <c r="AG526" s="84"/>
      <c r="AH526" s="84"/>
      <c r="AI526" s="84"/>
      <c r="AJ526" s="84"/>
      <c r="AK526" s="84"/>
      <c r="AL526" s="84"/>
      <c r="AM526" s="84">
        <v>6.68</v>
      </c>
      <c r="AN526" s="85"/>
      <c r="AO526" s="84"/>
      <c r="AP526" s="83"/>
      <c r="AQ526" s="84" t="e">
        <f>AVERAGE(SMALL(AE526:AI526,1),SMALL(AE526:AI526,2))</f>
        <v>#NUM!</v>
      </c>
      <c r="AR526" s="84" t="e">
        <f>IF(R526 &lt;=( AVERAGE(SMALL(AE526:AI526,1),SMALL(AE526:AI526,2))), R526, "")</f>
        <v>#NUM!</v>
      </c>
      <c r="AS526" s="84" t="e">
        <f>AVERAGE(SMALL(AJ526:AM526,1),SMALL(AJ526:AM526,2))</f>
        <v>#NUM!</v>
      </c>
      <c r="AT526" s="84" t="e">
        <f>#REF!*1.075</f>
        <v>#REF!</v>
      </c>
      <c r="AU526" s="84">
        <f>T526*1.075</f>
        <v>5.5039999999999996</v>
      </c>
      <c r="AV526" s="79" t="e">
        <f>MIN(AN526,AT526,AU526)</f>
        <v>#REF!</v>
      </c>
      <c r="AW526" s="84" t="s">
        <v>71</v>
      </c>
      <c r="AX526" s="84" t="s">
        <v>72</v>
      </c>
      <c r="AY526" s="85">
        <v>5.5</v>
      </c>
      <c r="AZ526" s="87">
        <f>IF(AND(AY526&gt;0,AY526&lt;=10),AY526*0.25,IF(AND(AY526&gt;10,AY526&lt;=50),AY526*0.17,IF(AND(AY526&gt;10,AY526&lt;=100),AY526*0.12,IF(AY526&gt;100,AY526*0.1))))</f>
        <v>1.375</v>
      </c>
      <c r="BA526" s="43">
        <f>AZ526+AY526</f>
        <v>6.875</v>
      </c>
      <c r="BB526" s="85">
        <f>BA526+BA526*0.08</f>
        <v>7.4249999999999998</v>
      </c>
      <c r="BC526" s="20" t="s">
        <v>12295</v>
      </c>
      <c r="BD526" s="84" t="s">
        <v>12206</v>
      </c>
      <c r="BE526" s="84"/>
      <c r="BF526" s="84"/>
      <c r="BG526" s="88"/>
      <c r="BH526" s="88"/>
      <c r="BI526" s="88"/>
      <c r="BJ526" s="88"/>
      <c r="BK526" s="88"/>
      <c r="BL526" s="88"/>
      <c r="BM526" s="88"/>
      <c r="BN526" s="88"/>
      <c r="BO526" s="88"/>
      <c r="BP526" s="88"/>
      <c r="BQ526" s="88"/>
      <c r="BR526" s="88"/>
      <c r="BS526" s="88"/>
      <c r="BT526" s="88"/>
      <c r="BU526" s="88"/>
      <c r="BV526" s="88"/>
      <c r="BW526" s="88"/>
      <c r="BX526" s="88"/>
      <c r="BY526" s="88"/>
      <c r="BZ526" s="88"/>
      <c r="CA526" s="88"/>
      <c r="CB526" s="88"/>
      <c r="CC526" s="88"/>
      <c r="CD526" s="88"/>
      <c r="CE526" s="88"/>
      <c r="CF526" s="88"/>
      <c r="CG526" s="88"/>
      <c r="CH526" s="88"/>
      <c r="CI526" s="88"/>
      <c r="CJ526" s="88"/>
      <c r="CK526" s="88"/>
      <c r="CL526" s="88"/>
      <c r="CM526" s="88"/>
      <c r="CN526" s="88"/>
      <c r="CO526" s="88"/>
      <c r="CP526" s="88"/>
      <c r="CQ526" s="88"/>
      <c r="CR526" s="88"/>
      <c r="CS526" s="88"/>
      <c r="CT526" s="88"/>
      <c r="CU526" s="88"/>
      <c r="CV526" s="88"/>
      <c r="CW526" s="88"/>
      <c r="CX526" s="88"/>
      <c r="CY526" s="88"/>
      <c r="CZ526" s="88"/>
      <c r="DA526" s="88"/>
      <c r="DB526" s="88"/>
      <c r="DC526" s="88"/>
      <c r="DD526" s="88"/>
      <c r="DE526" s="88"/>
      <c r="DF526" s="88"/>
      <c r="DG526" s="88"/>
      <c r="DH526" s="88"/>
      <c r="DI526" s="88"/>
      <c r="DJ526" s="88"/>
      <c r="DK526" s="88"/>
      <c r="DL526" s="88"/>
    </row>
    <row r="527" spans="1:116" s="20" customFormat="1" ht="30" customHeight="1">
      <c r="A527" s="17" t="s">
        <v>1777</v>
      </c>
      <c r="B527" s="5">
        <v>525</v>
      </c>
      <c r="C527" s="30"/>
      <c r="D527" s="30"/>
      <c r="E527" s="16" t="s">
        <v>1778</v>
      </c>
      <c r="F527" s="3" t="s">
        <v>1779</v>
      </c>
      <c r="G527" s="3" t="s">
        <v>1780</v>
      </c>
      <c r="H527" s="3" t="s">
        <v>595</v>
      </c>
      <c r="I527" s="3" t="s">
        <v>1781</v>
      </c>
      <c r="J527" s="3" t="s">
        <v>1782</v>
      </c>
      <c r="K527" s="6"/>
      <c r="L527" s="3"/>
      <c r="M527" s="6">
        <v>1</v>
      </c>
      <c r="N527" s="3" t="s">
        <v>44</v>
      </c>
      <c r="O527" s="3" t="s">
        <v>1783</v>
      </c>
      <c r="P527" s="3" t="s">
        <v>1784</v>
      </c>
      <c r="Q527" s="3" t="s">
        <v>1785</v>
      </c>
      <c r="R527" s="156">
        <v>34.25</v>
      </c>
      <c r="S527" s="22"/>
      <c r="T527" s="23">
        <v>34.25</v>
      </c>
      <c r="U527" s="1" t="s">
        <v>54</v>
      </c>
      <c r="V527" s="21">
        <v>34.25</v>
      </c>
      <c r="W527" s="22"/>
      <c r="X527" s="22"/>
      <c r="Y527" s="22"/>
      <c r="Z527" s="22"/>
      <c r="AA527" s="22"/>
      <c r="AB527" s="22"/>
      <c r="AC527" s="22">
        <v>34.25</v>
      </c>
      <c r="AD527" s="22"/>
      <c r="AE527" s="24"/>
      <c r="AN527" s="25"/>
      <c r="AP527" s="24"/>
      <c r="AQ527" s="20" t="e">
        <f>AVERAGE(SMALL(AE527:AI527,1),SMALL(AE527:AI527,2))</f>
        <v>#NUM!</v>
      </c>
      <c r="AR527" s="20" t="e">
        <f>IF(R527 &lt;=( AVERAGE(SMALL(AE527:AI527,1),SMALL(AE527:AI527,2))), R527, "")</f>
        <v>#NUM!</v>
      </c>
      <c r="AS527" s="20" t="e">
        <f>AVERAGE(SMALL(AJ527:AM527,1),SMALL(AJ527:AM527,2))</f>
        <v>#NUM!</v>
      </c>
      <c r="AT527" s="20">
        <f>T527*1.075</f>
        <v>36.818750000000001</v>
      </c>
      <c r="AU527" s="20" t="e">
        <f>U527*1.075</f>
        <v>#VALUE!</v>
      </c>
      <c r="AV527" s="22" t="e">
        <f>MIN(AN527,AT527,AU527)</f>
        <v>#VALUE!</v>
      </c>
      <c r="AW527" s="26" t="s">
        <v>49</v>
      </c>
      <c r="AX527" s="26" t="s">
        <v>48</v>
      </c>
      <c r="AY527" s="25">
        <v>34.25</v>
      </c>
      <c r="AZ527" s="27">
        <f>IF(AND(AY527&gt;0,AY527&lt;=10),AY527*0.25,IF(AND(AY527&gt;10,AY527&lt;=50),AY527*0.17,IF(AND(AY527&gt;10,AY527&lt;=100),AY527*0.12,IF(AY527&gt;100,AY527*0.1))))</f>
        <v>5.8225000000000007</v>
      </c>
      <c r="BA527" s="3">
        <f>AZ527+AY527</f>
        <v>40.072499999999998</v>
      </c>
      <c r="BB527" s="25">
        <f>BA527+BA527*0.08</f>
        <v>43.278300000000002</v>
      </c>
      <c r="BC527" s="20" t="s">
        <v>12295</v>
      </c>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c r="CY527" s="19"/>
      <c r="CZ527" s="19"/>
      <c r="DA527" s="19"/>
      <c r="DB527" s="19"/>
      <c r="DC527" s="19"/>
      <c r="DD527" s="19"/>
      <c r="DE527" s="19"/>
      <c r="DF527" s="19"/>
      <c r="DG527" s="19"/>
      <c r="DH527" s="19"/>
      <c r="DI527" s="19"/>
      <c r="DJ527" s="19"/>
      <c r="DK527" s="19"/>
      <c r="DL527" s="19"/>
    </row>
    <row r="528" spans="1:116" s="20" customFormat="1" ht="30" customHeight="1">
      <c r="A528" s="82" t="s">
        <v>12844</v>
      </c>
      <c r="B528" s="5">
        <v>526</v>
      </c>
      <c r="C528" s="51">
        <v>719</v>
      </c>
      <c r="D528" s="51"/>
      <c r="E528" s="51" t="s">
        <v>12845</v>
      </c>
      <c r="F528" s="12" t="s">
        <v>12846</v>
      </c>
      <c r="G528" s="12" t="s">
        <v>12847</v>
      </c>
      <c r="H528" s="12" t="s">
        <v>12848</v>
      </c>
      <c r="I528" s="12" t="s">
        <v>12849</v>
      </c>
      <c r="J528" s="12" t="s">
        <v>12850</v>
      </c>
      <c r="K528" s="14">
        <v>3.6</v>
      </c>
      <c r="L528" s="12" t="s">
        <v>1439</v>
      </c>
      <c r="M528" s="14">
        <v>1</v>
      </c>
      <c r="N528" s="12" t="s">
        <v>44</v>
      </c>
      <c r="O528" s="12" t="s">
        <v>12851</v>
      </c>
      <c r="P528" s="12" t="s">
        <v>12852</v>
      </c>
      <c r="Q528" s="12" t="s">
        <v>12853</v>
      </c>
      <c r="R528" s="160">
        <v>99.39</v>
      </c>
      <c r="S528" s="79">
        <v>76.180000000000007</v>
      </c>
      <c r="T528" s="81">
        <v>76.180000000000007</v>
      </c>
      <c r="U528" s="82">
        <v>130</v>
      </c>
      <c r="V528" s="79"/>
      <c r="W528" s="79"/>
      <c r="X528" s="79"/>
      <c r="Y528" s="79">
        <v>83.89</v>
      </c>
      <c r="Z528" s="79">
        <v>84.29</v>
      </c>
      <c r="AA528" s="79"/>
      <c r="AB528" s="79"/>
      <c r="AC528" s="79">
        <v>53.73</v>
      </c>
      <c r="AD528" s="79"/>
      <c r="AE528" s="83"/>
      <c r="AF528" s="84">
        <v>58.63</v>
      </c>
      <c r="AG528" s="84">
        <v>59.29</v>
      </c>
      <c r="AH528" s="84">
        <v>68.900000000000006</v>
      </c>
      <c r="AI528" s="84">
        <v>83.89</v>
      </c>
      <c r="AJ528" s="84"/>
      <c r="AK528" s="84"/>
      <c r="AL528" s="84"/>
      <c r="AM528" s="84">
        <v>53.73</v>
      </c>
      <c r="AN528" s="85"/>
      <c r="AO528" s="84"/>
      <c r="AP528" s="83"/>
      <c r="AQ528" s="84">
        <v>58.96</v>
      </c>
      <c r="AR528" s="84" t="s">
        <v>601</v>
      </c>
      <c r="AS528" s="84" t="e">
        <v>#NUM!</v>
      </c>
      <c r="AT528" s="84" t="e">
        <v>#REF!</v>
      </c>
      <c r="AU528" s="84">
        <v>81.893500000000003</v>
      </c>
      <c r="AV528" s="79" t="e">
        <v>#REF!</v>
      </c>
      <c r="AW528" s="84" t="s">
        <v>209</v>
      </c>
      <c r="AX528" s="84" t="s">
        <v>208</v>
      </c>
      <c r="AY528" s="85">
        <v>58.96</v>
      </c>
      <c r="AZ528" s="87">
        <v>7.0751999999999997</v>
      </c>
      <c r="BA528" s="43">
        <v>66.035200000000003</v>
      </c>
      <c r="BB528" s="85">
        <v>71.318016</v>
      </c>
      <c r="BC528" s="20" t="s">
        <v>12295</v>
      </c>
      <c r="BD528" s="84" t="s">
        <v>12206</v>
      </c>
      <c r="BE528" s="84"/>
      <c r="BF528" s="84"/>
      <c r="BG528" s="84"/>
      <c r="BH528" s="84"/>
      <c r="BI528" s="84"/>
      <c r="BJ528" s="84"/>
      <c r="BK528" s="84"/>
      <c r="BL528" s="84"/>
      <c r="BM528" s="84"/>
      <c r="BN528" s="84"/>
      <c r="BO528" s="84"/>
      <c r="BP528" s="84"/>
      <c r="BQ528" s="84"/>
      <c r="BR528" s="84"/>
      <c r="BS528" s="84"/>
      <c r="BT528" s="84"/>
      <c r="BU528" s="84"/>
      <c r="BV528" s="84"/>
      <c r="BW528" s="84"/>
      <c r="BX528" s="84"/>
      <c r="BY528" s="84"/>
      <c r="BZ528" s="84"/>
      <c r="CA528" s="84"/>
      <c r="CB528" s="84"/>
      <c r="CC528" s="84"/>
      <c r="CD528" s="84"/>
      <c r="CE528" s="84"/>
      <c r="CF528" s="84"/>
      <c r="CG528" s="84"/>
      <c r="CH528" s="84"/>
      <c r="CI528" s="84"/>
      <c r="CJ528" s="84"/>
      <c r="CK528" s="84"/>
      <c r="CL528" s="84"/>
      <c r="CM528" s="84"/>
      <c r="CN528" s="84"/>
      <c r="CO528" s="84"/>
      <c r="CP528" s="84"/>
      <c r="CQ528" s="84"/>
      <c r="CR528" s="84"/>
      <c r="CS528" s="84"/>
      <c r="CT528" s="84"/>
      <c r="CU528" s="84"/>
      <c r="CV528" s="84"/>
      <c r="CW528" s="84"/>
      <c r="CX528" s="84"/>
      <c r="CY528" s="84"/>
      <c r="CZ528" s="84"/>
      <c r="DA528" s="84"/>
      <c r="DB528" s="84"/>
      <c r="DC528" s="84"/>
      <c r="DD528" s="84"/>
      <c r="DE528" s="84"/>
      <c r="DF528" s="84"/>
      <c r="DG528" s="84"/>
      <c r="DH528" s="84"/>
      <c r="DI528" s="84"/>
      <c r="DJ528" s="84"/>
      <c r="DK528" s="84"/>
      <c r="DL528" s="84"/>
    </row>
    <row r="529" spans="1:116" s="20" customFormat="1" ht="30" customHeight="1">
      <c r="A529" s="82" t="s">
        <v>12844</v>
      </c>
      <c r="B529" s="5">
        <v>527</v>
      </c>
      <c r="C529" s="51">
        <v>1101</v>
      </c>
      <c r="D529" s="51"/>
      <c r="E529" s="51" t="s">
        <v>12854</v>
      </c>
      <c r="F529" s="12" t="s">
        <v>12846</v>
      </c>
      <c r="G529" s="12" t="s">
        <v>12847</v>
      </c>
      <c r="H529" s="12" t="s">
        <v>12855</v>
      </c>
      <c r="I529" s="12" t="s">
        <v>12849</v>
      </c>
      <c r="J529" s="12" t="s">
        <v>12856</v>
      </c>
      <c r="K529" s="14">
        <v>10.8</v>
      </c>
      <c r="L529" s="12" t="s">
        <v>1439</v>
      </c>
      <c r="M529" s="14">
        <v>1</v>
      </c>
      <c r="N529" s="12" t="s">
        <v>44</v>
      </c>
      <c r="O529" s="12" t="s">
        <v>12851</v>
      </c>
      <c r="P529" s="12" t="s">
        <v>12857</v>
      </c>
      <c r="Q529" s="12" t="s">
        <v>12858</v>
      </c>
      <c r="R529" s="160">
        <v>267.02</v>
      </c>
      <c r="S529" s="79">
        <v>251.21</v>
      </c>
      <c r="T529" s="81">
        <v>251.21</v>
      </c>
      <c r="U529" s="82">
        <v>360.2</v>
      </c>
      <c r="V529" s="79"/>
      <c r="W529" s="79"/>
      <c r="X529" s="79">
        <v>221.41</v>
      </c>
      <c r="Y529" s="79">
        <v>219.65</v>
      </c>
      <c r="Z529" s="79"/>
      <c r="AA529" s="79"/>
      <c r="AB529" s="79"/>
      <c r="AC529" s="79">
        <v>179</v>
      </c>
      <c r="AD529" s="79"/>
      <c r="AE529" s="83"/>
      <c r="AF529" s="84">
        <v>195.35</v>
      </c>
      <c r="AG529" s="84">
        <v>197.34</v>
      </c>
      <c r="AH529" s="84">
        <v>215.73</v>
      </c>
      <c r="AI529" s="84">
        <v>219.65</v>
      </c>
      <c r="AJ529" s="84"/>
      <c r="AK529" s="84"/>
      <c r="AL529" s="84"/>
      <c r="AM529" s="84">
        <v>179</v>
      </c>
      <c r="AN529" s="85"/>
      <c r="AO529" s="84"/>
      <c r="AP529" s="83"/>
      <c r="AQ529" s="84">
        <v>196.345</v>
      </c>
      <c r="AR529" s="84" t="s">
        <v>601</v>
      </c>
      <c r="AS529" s="84" t="e">
        <v>#NUM!</v>
      </c>
      <c r="AT529" s="84" t="e">
        <v>#REF!</v>
      </c>
      <c r="AU529" s="84">
        <v>270.05074999999999</v>
      </c>
      <c r="AV529" s="79" t="e">
        <v>#REF!</v>
      </c>
      <c r="AW529" s="84" t="s">
        <v>209</v>
      </c>
      <c r="AX529" s="84" t="s">
        <v>208</v>
      </c>
      <c r="AY529" s="85">
        <v>196.345</v>
      </c>
      <c r="AZ529" s="87">
        <v>19.634500000000003</v>
      </c>
      <c r="BA529" s="43">
        <v>215.9795</v>
      </c>
      <c r="BB529" s="85">
        <v>233.25785999999999</v>
      </c>
      <c r="BC529" s="20" t="s">
        <v>12295</v>
      </c>
      <c r="BD529" s="84" t="s">
        <v>12206</v>
      </c>
      <c r="BE529" s="84"/>
      <c r="BF529" s="84"/>
      <c r="BG529" s="84"/>
      <c r="BH529" s="84"/>
      <c r="BI529" s="84"/>
      <c r="BJ529" s="84"/>
      <c r="BK529" s="84"/>
      <c r="BL529" s="84"/>
      <c r="BM529" s="84"/>
      <c r="BN529" s="84"/>
      <c r="BO529" s="84"/>
      <c r="BP529" s="84"/>
      <c r="BQ529" s="84"/>
      <c r="BR529" s="84"/>
      <c r="BS529" s="84"/>
      <c r="BT529" s="84"/>
      <c r="BU529" s="84"/>
      <c r="BV529" s="84"/>
      <c r="BW529" s="84"/>
      <c r="BX529" s="84"/>
      <c r="BY529" s="84"/>
      <c r="BZ529" s="84"/>
      <c r="CA529" s="84"/>
      <c r="CB529" s="84"/>
      <c r="CC529" s="84"/>
      <c r="CD529" s="84"/>
      <c r="CE529" s="84"/>
      <c r="CF529" s="84"/>
      <c r="CG529" s="84"/>
      <c r="CH529" s="84"/>
      <c r="CI529" s="84"/>
      <c r="CJ529" s="84"/>
      <c r="CK529" s="84"/>
      <c r="CL529" s="84"/>
      <c r="CM529" s="84"/>
      <c r="CN529" s="84"/>
      <c r="CO529" s="84"/>
      <c r="CP529" s="84"/>
      <c r="CQ529" s="84"/>
      <c r="CR529" s="84"/>
      <c r="CS529" s="84"/>
      <c r="CT529" s="84"/>
      <c r="CU529" s="84"/>
      <c r="CV529" s="84"/>
      <c r="CW529" s="84"/>
      <c r="CX529" s="84"/>
      <c r="CY529" s="84"/>
      <c r="CZ529" s="84"/>
      <c r="DA529" s="84"/>
      <c r="DB529" s="84"/>
      <c r="DC529" s="84"/>
      <c r="DD529" s="84"/>
      <c r="DE529" s="84"/>
      <c r="DF529" s="84"/>
      <c r="DG529" s="84"/>
      <c r="DH529" s="84"/>
      <c r="DI529" s="84"/>
      <c r="DJ529" s="84"/>
      <c r="DK529" s="84"/>
      <c r="DL529" s="84"/>
    </row>
    <row r="530" spans="1:116" s="28" customFormat="1" ht="30" customHeight="1">
      <c r="A530" s="153" t="s">
        <v>12859</v>
      </c>
      <c r="B530" s="5">
        <v>528</v>
      </c>
      <c r="C530" s="116">
        <v>20102</v>
      </c>
      <c r="D530" s="116"/>
      <c r="E530" s="43" t="s">
        <v>12868</v>
      </c>
      <c r="F530" s="3" t="s">
        <v>12869</v>
      </c>
      <c r="G530" s="3" t="s">
        <v>12870</v>
      </c>
      <c r="H530" s="3" t="s">
        <v>101</v>
      </c>
      <c r="I530" s="3" t="s">
        <v>42</v>
      </c>
      <c r="J530" s="3" t="s">
        <v>12871</v>
      </c>
      <c r="K530" s="6"/>
      <c r="L530" s="3"/>
      <c r="M530" s="6">
        <v>30</v>
      </c>
      <c r="N530" s="3" t="s">
        <v>44</v>
      </c>
      <c r="O530" s="3" t="s">
        <v>13904</v>
      </c>
      <c r="P530" s="3" t="s">
        <v>12872</v>
      </c>
      <c r="Q530" s="3" t="s">
        <v>12874</v>
      </c>
      <c r="R530" s="160">
        <v>33.15</v>
      </c>
      <c r="S530" s="79">
        <v>33.6</v>
      </c>
      <c r="T530" s="81" t="s">
        <v>54</v>
      </c>
      <c r="U530" s="82"/>
      <c r="V530" s="79">
        <v>33.06</v>
      </c>
      <c r="W530" s="79">
        <v>32.700000000000003</v>
      </c>
      <c r="X530" s="79">
        <v>37.299999999999997</v>
      </c>
      <c r="Y530" s="79"/>
      <c r="Z530" s="79"/>
      <c r="AA530" s="79">
        <v>39.909999999999997</v>
      </c>
      <c r="AB530" s="79">
        <v>34.25</v>
      </c>
      <c r="AC530" s="79"/>
      <c r="AD530" s="79"/>
      <c r="AE530" s="83"/>
      <c r="AF530" s="84">
        <v>36.29</v>
      </c>
      <c r="AG530" s="84">
        <v>32.952500000000001</v>
      </c>
      <c r="AH530" s="84">
        <v>37.299999999999997</v>
      </c>
      <c r="AI530" s="84"/>
      <c r="AJ530" s="84"/>
      <c r="AK530" s="84"/>
      <c r="AL530" s="84"/>
      <c r="AM530" s="84">
        <v>31.22</v>
      </c>
      <c r="AN530" s="85"/>
      <c r="AO530" s="84"/>
      <c r="AP530" s="83"/>
      <c r="AQ530" s="84">
        <v>34.621250000000003</v>
      </c>
      <c r="AR530" s="84">
        <v>33.15</v>
      </c>
      <c r="AS530" s="84" t="e">
        <v>#NUM!</v>
      </c>
      <c r="AT530" s="84" t="e">
        <v>#REF!</v>
      </c>
      <c r="AU530" s="84" t="e">
        <v>#VALUE!</v>
      </c>
      <c r="AV530" s="79" t="e">
        <v>#REF!</v>
      </c>
      <c r="AW530" s="84" t="s">
        <v>1795</v>
      </c>
      <c r="AX530" s="84" t="s">
        <v>374</v>
      </c>
      <c r="AY530" s="85">
        <v>31.22</v>
      </c>
      <c r="AZ530" s="87">
        <v>5.3074000000000003</v>
      </c>
      <c r="BA530" s="43">
        <v>36.5274</v>
      </c>
      <c r="BB530" s="85">
        <v>39.449592000000003</v>
      </c>
      <c r="BC530" s="20" t="s">
        <v>12295</v>
      </c>
      <c r="BD530" s="84" t="s">
        <v>12206</v>
      </c>
      <c r="BE530" s="84"/>
      <c r="BF530" s="84"/>
      <c r="BG530" s="84"/>
      <c r="BH530" s="84"/>
      <c r="BI530" s="84"/>
      <c r="BJ530" s="84"/>
      <c r="BK530" s="84"/>
      <c r="BL530" s="84"/>
      <c r="BM530" s="84"/>
      <c r="BN530" s="84"/>
      <c r="BO530" s="84"/>
      <c r="BP530" s="84"/>
      <c r="BQ530" s="84"/>
      <c r="BR530" s="84"/>
      <c r="BS530" s="84"/>
      <c r="BT530" s="84"/>
      <c r="BU530" s="84"/>
      <c r="BV530" s="84"/>
      <c r="BW530" s="84"/>
      <c r="BX530" s="84"/>
      <c r="BY530" s="84"/>
      <c r="BZ530" s="84"/>
      <c r="CA530" s="84"/>
      <c r="CB530" s="84"/>
      <c r="CC530" s="84"/>
      <c r="CD530" s="84"/>
      <c r="CE530" s="84"/>
      <c r="CF530" s="84"/>
      <c r="CG530" s="84"/>
      <c r="CH530" s="84"/>
      <c r="CI530" s="84"/>
      <c r="CJ530" s="84"/>
      <c r="CK530" s="84"/>
      <c r="CL530" s="84"/>
      <c r="CM530" s="84"/>
      <c r="CN530" s="84"/>
      <c r="CO530" s="84"/>
      <c r="CP530" s="84"/>
      <c r="CQ530" s="84"/>
      <c r="CR530" s="84"/>
      <c r="CS530" s="84"/>
      <c r="CT530" s="84"/>
      <c r="CU530" s="84"/>
      <c r="CV530" s="84"/>
      <c r="CW530" s="84"/>
      <c r="CX530" s="84"/>
      <c r="CY530" s="84"/>
      <c r="CZ530" s="84"/>
      <c r="DA530" s="84"/>
      <c r="DB530" s="84"/>
      <c r="DC530" s="84"/>
      <c r="DD530" s="84"/>
      <c r="DE530" s="84"/>
      <c r="DF530" s="84"/>
      <c r="DG530" s="84"/>
      <c r="DH530" s="84"/>
      <c r="DI530" s="84"/>
      <c r="DJ530" s="84"/>
      <c r="DK530" s="84"/>
      <c r="DL530" s="84"/>
    </row>
    <row r="531" spans="1:116" s="28" customFormat="1" ht="30" customHeight="1">
      <c r="A531" s="153" t="s">
        <v>12859</v>
      </c>
      <c r="B531" s="5">
        <v>529</v>
      </c>
      <c r="C531" s="116">
        <v>20097</v>
      </c>
      <c r="D531" s="116"/>
      <c r="E531" s="43" t="s">
        <v>12868</v>
      </c>
      <c r="F531" s="3" t="s">
        <v>12869</v>
      </c>
      <c r="G531" s="3" t="s">
        <v>12870</v>
      </c>
      <c r="H531" s="3" t="s">
        <v>299</v>
      </c>
      <c r="I531" s="3" t="s">
        <v>42</v>
      </c>
      <c r="J531" s="3" t="s">
        <v>12871</v>
      </c>
      <c r="K531" s="6"/>
      <c r="L531" s="3"/>
      <c r="M531" s="6">
        <v>30</v>
      </c>
      <c r="N531" s="3" t="s">
        <v>44</v>
      </c>
      <c r="O531" s="3" t="s">
        <v>13904</v>
      </c>
      <c r="P531" s="3" t="s">
        <v>12872</v>
      </c>
      <c r="Q531" s="3" t="s">
        <v>12873</v>
      </c>
      <c r="R531" s="160">
        <v>34.25</v>
      </c>
      <c r="S531" s="79"/>
      <c r="T531" s="81" t="s">
        <v>54</v>
      </c>
      <c r="U531" s="82"/>
      <c r="V531" s="79"/>
      <c r="W531" s="79"/>
      <c r="X531" s="79"/>
      <c r="Y531" s="79"/>
      <c r="Z531" s="79"/>
      <c r="AA531" s="79"/>
      <c r="AB531" s="79">
        <v>34.25</v>
      </c>
      <c r="AC531" s="79"/>
      <c r="AD531" s="79"/>
      <c r="AE531" s="83"/>
      <c r="AF531" s="84"/>
      <c r="AG531" s="84"/>
      <c r="AH531" s="84"/>
      <c r="AI531" s="84">
        <v>41.1</v>
      </c>
      <c r="AJ531" s="84"/>
      <c r="AK531" s="84"/>
      <c r="AL531" s="84"/>
      <c r="AM531" s="84">
        <v>37.68</v>
      </c>
      <c r="AN531" s="85"/>
      <c r="AO531" s="84"/>
      <c r="AP531" s="83"/>
      <c r="AQ531" s="84" t="e">
        <v>#NUM!</v>
      </c>
      <c r="AR531" s="84" t="e">
        <v>#NUM!</v>
      </c>
      <c r="AS531" s="84" t="e">
        <v>#NUM!</v>
      </c>
      <c r="AT531" s="84" t="e">
        <v>#REF!</v>
      </c>
      <c r="AU531" s="84" t="e">
        <v>#VALUE!</v>
      </c>
      <c r="AV531" s="79" t="e">
        <v>#REF!</v>
      </c>
      <c r="AW531" s="86" t="s">
        <v>49</v>
      </c>
      <c r="AX531" s="86" t="s">
        <v>48</v>
      </c>
      <c r="AY531" s="85">
        <v>34.25</v>
      </c>
      <c r="AZ531" s="87">
        <v>5.8225000000000007</v>
      </c>
      <c r="BA531" s="43">
        <v>40.072499999999998</v>
      </c>
      <c r="BB531" s="85">
        <v>43.278300000000002</v>
      </c>
      <c r="BC531" s="20" t="s">
        <v>12295</v>
      </c>
      <c r="BD531" s="84" t="s">
        <v>12206</v>
      </c>
      <c r="BE531" s="84"/>
      <c r="BF531" s="84"/>
      <c r="BG531" s="84"/>
      <c r="BH531" s="84"/>
      <c r="BI531" s="84"/>
      <c r="BJ531" s="84"/>
      <c r="BK531" s="84"/>
      <c r="BL531" s="84"/>
      <c r="BM531" s="84"/>
      <c r="BN531" s="84"/>
      <c r="BO531" s="84"/>
      <c r="BP531" s="84"/>
      <c r="BQ531" s="84"/>
      <c r="BR531" s="84"/>
      <c r="BS531" s="84"/>
      <c r="BT531" s="84"/>
      <c r="BU531" s="84"/>
      <c r="BV531" s="84"/>
      <c r="BW531" s="84"/>
      <c r="BX531" s="84"/>
      <c r="BY531" s="84"/>
      <c r="BZ531" s="84"/>
      <c r="CA531" s="84"/>
      <c r="CB531" s="84"/>
      <c r="CC531" s="84"/>
      <c r="CD531" s="84"/>
      <c r="CE531" s="84"/>
      <c r="CF531" s="84"/>
      <c r="CG531" s="84"/>
      <c r="CH531" s="84"/>
      <c r="CI531" s="84"/>
      <c r="CJ531" s="84"/>
      <c r="CK531" s="84"/>
      <c r="CL531" s="84"/>
      <c r="CM531" s="84"/>
      <c r="CN531" s="84"/>
      <c r="CO531" s="84"/>
      <c r="CP531" s="84"/>
      <c r="CQ531" s="84"/>
      <c r="CR531" s="84"/>
      <c r="CS531" s="84"/>
      <c r="CT531" s="84"/>
      <c r="CU531" s="84"/>
      <c r="CV531" s="84"/>
      <c r="CW531" s="84"/>
      <c r="CX531" s="84"/>
      <c r="CY531" s="84"/>
      <c r="CZ531" s="84"/>
      <c r="DA531" s="84"/>
      <c r="DB531" s="84"/>
      <c r="DC531" s="84"/>
      <c r="DD531" s="84"/>
      <c r="DE531" s="84"/>
      <c r="DF531" s="84"/>
      <c r="DG531" s="84"/>
      <c r="DH531" s="84"/>
      <c r="DI531" s="84"/>
      <c r="DJ531" s="84"/>
      <c r="DK531" s="84"/>
      <c r="DL531" s="84"/>
    </row>
    <row r="532" spans="1:116" s="28" customFormat="1" ht="30" customHeight="1">
      <c r="A532" s="153" t="s">
        <v>12859</v>
      </c>
      <c r="B532" s="5">
        <v>530</v>
      </c>
      <c r="C532" s="116">
        <v>20103</v>
      </c>
      <c r="D532" s="116"/>
      <c r="E532" s="43" t="s">
        <v>12868</v>
      </c>
      <c r="F532" s="3" t="s">
        <v>12869</v>
      </c>
      <c r="G532" s="3" t="s">
        <v>12870</v>
      </c>
      <c r="H532" s="3" t="s">
        <v>101</v>
      </c>
      <c r="I532" s="3" t="s">
        <v>42</v>
      </c>
      <c r="J532" s="3" t="s">
        <v>12875</v>
      </c>
      <c r="K532" s="6"/>
      <c r="L532" s="3"/>
      <c r="M532" s="6">
        <v>28</v>
      </c>
      <c r="N532" s="3" t="s">
        <v>44</v>
      </c>
      <c r="O532" s="3" t="s">
        <v>13904</v>
      </c>
      <c r="P532" s="3" t="s">
        <v>12872</v>
      </c>
      <c r="Q532" s="3" t="s">
        <v>12876</v>
      </c>
      <c r="R532" s="160">
        <v>30.53</v>
      </c>
      <c r="S532" s="79"/>
      <c r="T532" s="81" t="s">
        <v>54</v>
      </c>
      <c r="U532" s="82"/>
      <c r="V532" s="79"/>
      <c r="W532" s="79">
        <v>30.5197</v>
      </c>
      <c r="X532" s="79">
        <v>30.55</v>
      </c>
      <c r="Y532" s="79">
        <v>36.770000000000003</v>
      </c>
      <c r="Z532" s="79"/>
      <c r="AA532" s="79">
        <v>30.380700000000001</v>
      </c>
      <c r="AB532" s="79">
        <v>31.97</v>
      </c>
      <c r="AC532" s="79"/>
      <c r="AD532" s="79"/>
      <c r="AE532" s="83"/>
      <c r="AF532" s="84"/>
      <c r="AG532" s="84">
        <v>30.755600000000001</v>
      </c>
      <c r="AH532" s="84"/>
      <c r="AI532" s="84">
        <v>36.770000000000003</v>
      </c>
      <c r="AJ532" s="84"/>
      <c r="AK532" s="84"/>
      <c r="AL532" s="84"/>
      <c r="AM532" s="84"/>
      <c r="AN532" s="85"/>
      <c r="AO532" s="84"/>
      <c r="AP532" s="83"/>
      <c r="AQ532" s="84">
        <v>33.762799999999999</v>
      </c>
      <c r="AR532" s="84">
        <v>30.53</v>
      </c>
      <c r="AS532" s="84" t="e">
        <v>#NUM!</v>
      </c>
      <c r="AT532" s="84" t="e">
        <v>#REF!</v>
      </c>
      <c r="AU532" s="84" t="e">
        <v>#VALUE!</v>
      </c>
      <c r="AV532" s="79" t="e">
        <v>#REF!</v>
      </c>
      <c r="AW532" s="86" t="s">
        <v>49</v>
      </c>
      <c r="AX532" s="86" t="s">
        <v>48</v>
      </c>
      <c r="AY532" s="85">
        <v>30.53</v>
      </c>
      <c r="AZ532" s="87">
        <v>5.1901000000000002</v>
      </c>
      <c r="BA532" s="43">
        <v>35.720100000000002</v>
      </c>
      <c r="BB532" s="85">
        <v>38.577708000000001</v>
      </c>
      <c r="BC532" s="20" t="s">
        <v>12295</v>
      </c>
      <c r="BD532" s="84" t="s">
        <v>12206</v>
      </c>
      <c r="BE532" s="84"/>
      <c r="BF532" s="84"/>
      <c r="BG532" s="84"/>
      <c r="BH532" s="84"/>
      <c r="BI532" s="84"/>
      <c r="BJ532" s="84"/>
      <c r="BK532" s="84"/>
      <c r="BL532" s="84"/>
      <c r="BM532" s="84"/>
      <c r="BN532" s="84"/>
      <c r="BO532" s="84"/>
      <c r="BP532" s="84"/>
      <c r="BQ532" s="84"/>
      <c r="BR532" s="84"/>
      <c r="BS532" s="84"/>
      <c r="BT532" s="84"/>
      <c r="BU532" s="84"/>
      <c r="BV532" s="84"/>
      <c r="BW532" s="84"/>
      <c r="BX532" s="84"/>
      <c r="BY532" s="84"/>
      <c r="BZ532" s="84"/>
      <c r="CA532" s="84"/>
      <c r="CB532" s="84"/>
      <c r="CC532" s="84"/>
      <c r="CD532" s="84"/>
      <c r="CE532" s="84"/>
      <c r="CF532" s="84"/>
      <c r="CG532" s="84"/>
      <c r="CH532" s="84"/>
      <c r="CI532" s="84"/>
      <c r="CJ532" s="84"/>
      <c r="CK532" s="84"/>
      <c r="CL532" s="84"/>
      <c r="CM532" s="84"/>
      <c r="CN532" s="84"/>
      <c r="CO532" s="84"/>
      <c r="CP532" s="84"/>
      <c r="CQ532" s="84"/>
      <c r="CR532" s="84"/>
      <c r="CS532" s="84"/>
      <c r="CT532" s="84"/>
      <c r="CU532" s="84"/>
      <c r="CV532" s="84"/>
      <c r="CW532" s="84"/>
      <c r="CX532" s="84"/>
      <c r="CY532" s="84"/>
      <c r="CZ532" s="84"/>
      <c r="DA532" s="84"/>
      <c r="DB532" s="84"/>
      <c r="DC532" s="84"/>
      <c r="DD532" s="84"/>
      <c r="DE532" s="84"/>
      <c r="DF532" s="84"/>
      <c r="DG532" s="84"/>
      <c r="DH532" s="84"/>
      <c r="DI532" s="84"/>
      <c r="DJ532" s="84"/>
      <c r="DK532" s="84"/>
      <c r="DL532" s="84"/>
    </row>
    <row r="533" spans="1:116" s="28" customFormat="1" ht="30" customHeight="1">
      <c r="A533" s="153" t="s">
        <v>12859</v>
      </c>
      <c r="B533" s="5">
        <v>531</v>
      </c>
      <c r="C533" s="116">
        <v>20174</v>
      </c>
      <c r="D533" s="116"/>
      <c r="E533" s="43" t="s">
        <v>12860</v>
      </c>
      <c r="F533" s="3" t="s">
        <v>12861</v>
      </c>
      <c r="G533" s="3" t="s">
        <v>12862</v>
      </c>
      <c r="H533" s="3" t="s">
        <v>41</v>
      </c>
      <c r="I533" s="3" t="s">
        <v>42</v>
      </c>
      <c r="J533" s="3" t="s">
        <v>12866</v>
      </c>
      <c r="K533" s="6"/>
      <c r="L533" s="3"/>
      <c r="M533" s="6">
        <v>60</v>
      </c>
      <c r="N533" s="3" t="s">
        <v>44</v>
      </c>
      <c r="O533" s="3" t="s">
        <v>13904</v>
      </c>
      <c r="P533" s="3" t="s">
        <v>12864</v>
      </c>
      <c r="Q533" s="3" t="s">
        <v>12867</v>
      </c>
      <c r="R533" s="160">
        <v>5231.2700000000004</v>
      </c>
      <c r="S533" s="79"/>
      <c r="T533" s="81" t="s">
        <v>54</v>
      </c>
      <c r="U533" s="82"/>
      <c r="V533" s="79">
        <v>5000</v>
      </c>
      <c r="W533" s="79"/>
      <c r="X533" s="79"/>
      <c r="Y533" s="79"/>
      <c r="Z533" s="79"/>
      <c r="AA533" s="79">
        <v>6056.2857000000004</v>
      </c>
      <c r="AB533" s="79"/>
      <c r="AC533" s="79"/>
      <c r="AD533" s="79"/>
      <c r="AE533" s="83"/>
      <c r="AF533" s="84">
        <v>5400</v>
      </c>
      <c r="AG533" s="84"/>
      <c r="AH533" s="84">
        <v>5279.59</v>
      </c>
      <c r="AI533" s="84">
        <v>5781.81</v>
      </c>
      <c r="AJ533" s="84"/>
      <c r="AK533" s="84"/>
      <c r="AL533" s="84"/>
      <c r="AM533" s="84">
        <v>4832.92</v>
      </c>
      <c r="AN533" s="85"/>
      <c r="AO533" s="84"/>
      <c r="AP533" s="83"/>
      <c r="AQ533" s="84">
        <v>5339.7950000000001</v>
      </c>
      <c r="AR533" s="84">
        <v>5231.2700000000004</v>
      </c>
      <c r="AS533" s="84" t="e">
        <v>#NUM!</v>
      </c>
      <c r="AT533" s="84" t="e">
        <v>#REF!</v>
      </c>
      <c r="AU533" s="84" t="e">
        <v>#VALUE!</v>
      </c>
      <c r="AV533" s="79" t="e">
        <v>#REF!</v>
      </c>
      <c r="AW533" s="86" t="s">
        <v>49</v>
      </c>
      <c r="AX533" s="86" t="s">
        <v>48</v>
      </c>
      <c r="AY533" s="85">
        <v>5231.2700000000004</v>
      </c>
      <c r="AZ533" s="87">
        <v>523.12700000000007</v>
      </c>
      <c r="BA533" s="43">
        <v>5754.3970000000008</v>
      </c>
      <c r="BB533" s="85">
        <v>6214.7487600000013</v>
      </c>
      <c r="BC533" s="20" t="s">
        <v>12295</v>
      </c>
      <c r="BD533" s="84" t="s">
        <v>12206</v>
      </c>
      <c r="BE533" s="84"/>
      <c r="BF533" s="84"/>
      <c r="BG533" s="84"/>
      <c r="BH533" s="84"/>
      <c r="BI533" s="84"/>
      <c r="BJ533" s="84"/>
      <c r="BK533" s="84"/>
      <c r="BL533" s="84"/>
      <c r="BM533" s="84"/>
      <c r="BN533" s="84"/>
      <c r="BO533" s="84"/>
      <c r="BP533" s="84"/>
      <c r="BQ533" s="84"/>
      <c r="BR533" s="84"/>
      <c r="BS533" s="84"/>
      <c r="BT533" s="84"/>
      <c r="BU533" s="84"/>
      <c r="BV533" s="84"/>
      <c r="BW533" s="84"/>
      <c r="BX533" s="84"/>
      <c r="BY533" s="84"/>
      <c r="BZ533" s="84"/>
      <c r="CA533" s="84"/>
      <c r="CB533" s="84"/>
      <c r="CC533" s="84"/>
      <c r="CD533" s="84"/>
      <c r="CE533" s="84"/>
      <c r="CF533" s="84"/>
      <c r="CG533" s="84"/>
      <c r="CH533" s="84"/>
      <c r="CI533" s="84"/>
      <c r="CJ533" s="84"/>
      <c r="CK533" s="84"/>
      <c r="CL533" s="84"/>
      <c r="CM533" s="84"/>
      <c r="CN533" s="84"/>
      <c r="CO533" s="84"/>
      <c r="CP533" s="84"/>
      <c r="CQ533" s="84"/>
      <c r="CR533" s="84"/>
      <c r="CS533" s="84"/>
      <c r="CT533" s="84"/>
      <c r="CU533" s="84"/>
      <c r="CV533" s="84"/>
      <c r="CW533" s="84"/>
      <c r="CX533" s="84"/>
      <c r="CY533" s="84"/>
      <c r="CZ533" s="84"/>
      <c r="DA533" s="84"/>
      <c r="DB533" s="84"/>
      <c r="DC533" s="84"/>
      <c r="DD533" s="84"/>
      <c r="DE533" s="84"/>
      <c r="DF533" s="84"/>
      <c r="DG533" s="84"/>
      <c r="DH533" s="84"/>
      <c r="DI533" s="84"/>
      <c r="DJ533" s="84"/>
      <c r="DK533" s="84"/>
      <c r="DL533" s="84"/>
    </row>
    <row r="534" spans="1:116" s="28" customFormat="1" ht="30" customHeight="1">
      <c r="A534" s="153" t="s">
        <v>12859</v>
      </c>
      <c r="B534" s="5">
        <v>532</v>
      </c>
      <c r="C534" s="116">
        <v>20173</v>
      </c>
      <c r="D534" s="116"/>
      <c r="E534" s="43" t="s">
        <v>12860</v>
      </c>
      <c r="F534" s="3" t="s">
        <v>12861</v>
      </c>
      <c r="G534" s="3" t="s">
        <v>12862</v>
      </c>
      <c r="H534" s="3" t="s">
        <v>41</v>
      </c>
      <c r="I534" s="3" t="s">
        <v>42</v>
      </c>
      <c r="J534" s="3" t="s">
        <v>12863</v>
      </c>
      <c r="K534" s="6"/>
      <c r="L534" s="3"/>
      <c r="M534" s="6">
        <v>56</v>
      </c>
      <c r="N534" s="3" t="s">
        <v>44</v>
      </c>
      <c r="O534" s="3" t="s">
        <v>13904</v>
      </c>
      <c r="P534" s="3" t="s">
        <v>12864</v>
      </c>
      <c r="Q534" s="3" t="s">
        <v>12865</v>
      </c>
      <c r="R534" s="160">
        <v>5440.09</v>
      </c>
      <c r="S534" s="79"/>
      <c r="T534" s="81" t="s">
        <v>54</v>
      </c>
      <c r="U534" s="82"/>
      <c r="V534" s="79"/>
      <c r="W534" s="79"/>
      <c r="X534" s="79"/>
      <c r="Y534" s="79">
        <v>5781.81</v>
      </c>
      <c r="Z534" s="79"/>
      <c r="AA534" s="79">
        <v>6783.04</v>
      </c>
      <c r="AB534" s="79">
        <v>5098.37</v>
      </c>
      <c r="AC534" s="79"/>
      <c r="AD534" s="79"/>
      <c r="AE534" s="83"/>
      <c r="AF534" s="84"/>
      <c r="AG534" s="84"/>
      <c r="AH534" s="84"/>
      <c r="AI534" s="84"/>
      <c r="AJ534" s="84"/>
      <c r="AK534" s="84"/>
      <c r="AL534" s="84"/>
      <c r="AM534" s="84"/>
      <c r="AN534" s="85"/>
      <c r="AO534" s="84"/>
      <c r="AP534" s="83"/>
      <c r="AQ534" s="84" t="e">
        <v>#NUM!</v>
      </c>
      <c r="AR534" s="84" t="e">
        <v>#NUM!</v>
      </c>
      <c r="AS534" s="84" t="e">
        <v>#NUM!</v>
      </c>
      <c r="AT534" s="84" t="e">
        <v>#REF!</v>
      </c>
      <c r="AU534" s="84" t="e">
        <v>#VALUE!</v>
      </c>
      <c r="AV534" s="79" t="e">
        <v>#REF!</v>
      </c>
      <c r="AW534" s="86" t="s">
        <v>49</v>
      </c>
      <c r="AX534" s="86" t="s">
        <v>48</v>
      </c>
      <c r="AY534" s="85">
        <v>5440.09</v>
      </c>
      <c r="AZ534" s="87">
        <v>544.00900000000001</v>
      </c>
      <c r="BA534" s="43">
        <v>5984.0990000000002</v>
      </c>
      <c r="BB534" s="85">
        <v>6462.8269200000004</v>
      </c>
      <c r="BC534" s="20" t="s">
        <v>12295</v>
      </c>
      <c r="BD534" s="84" t="s">
        <v>12206</v>
      </c>
      <c r="BE534" s="84"/>
      <c r="BF534" s="84"/>
      <c r="BG534" s="84"/>
      <c r="BH534" s="84"/>
      <c r="BI534" s="84"/>
      <c r="BJ534" s="84"/>
      <c r="BK534" s="84"/>
      <c r="BL534" s="84"/>
      <c r="BM534" s="84"/>
      <c r="BN534" s="84"/>
      <c r="BO534" s="84"/>
      <c r="BP534" s="84"/>
      <c r="BQ534" s="84"/>
      <c r="BR534" s="84"/>
      <c r="BS534" s="84"/>
      <c r="BT534" s="84"/>
      <c r="BU534" s="84"/>
      <c r="BV534" s="84"/>
      <c r="BW534" s="84"/>
      <c r="BX534" s="84"/>
      <c r="BY534" s="84"/>
      <c r="BZ534" s="84"/>
      <c r="CA534" s="84"/>
      <c r="CB534" s="84"/>
      <c r="CC534" s="84"/>
      <c r="CD534" s="84"/>
      <c r="CE534" s="84"/>
      <c r="CF534" s="84"/>
      <c r="CG534" s="84"/>
      <c r="CH534" s="84"/>
      <c r="CI534" s="84"/>
      <c r="CJ534" s="84"/>
      <c r="CK534" s="84"/>
      <c r="CL534" s="84"/>
      <c r="CM534" s="84"/>
      <c r="CN534" s="84"/>
      <c r="CO534" s="84"/>
      <c r="CP534" s="84"/>
      <c r="CQ534" s="84"/>
      <c r="CR534" s="84"/>
      <c r="CS534" s="84"/>
      <c r="CT534" s="84"/>
      <c r="CU534" s="84"/>
      <c r="CV534" s="84"/>
      <c r="CW534" s="84"/>
      <c r="CX534" s="84"/>
      <c r="CY534" s="84"/>
      <c r="CZ534" s="84"/>
      <c r="DA534" s="84"/>
      <c r="DB534" s="84"/>
      <c r="DC534" s="84"/>
      <c r="DD534" s="84"/>
      <c r="DE534" s="84"/>
      <c r="DF534" s="84"/>
      <c r="DG534" s="84"/>
      <c r="DH534" s="84"/>
      <c r="DI534" s="84"/>
      <c r="DJ534" s="84"/>
      <c r="DK534" s="84"/>
      <c r="DL534" s="84"/>
    </row>
    <row r="535" spans="1:116" s="28" customFormat="1" ht="30" customHeight="1">
      <c r="A535" s="11" t="s">
        <v>1806</v>
      </c>
      <c r="B535" s="5">
        <v>533</v>
      </c>
      <c r="C535" s="14"/>
      <c r="D535" s="14"/>
      <c r="E535" s="51" t="s">
        <v>1800</v>
      </c>
      <c r="F535" s="12" t="s">
        <v>1801</v>
      </c>
      <c r="G535" s="12" t="s">
        <v>1802</v>
      </c>
      <c r="H535" s="12" t="s">
        <v>165</v>
      </c>
      <c r="I535" s="12" t="s">
        <v>42</v>
      </c>
      <c r="J535" s="12" t="s">
        <v>1803</v>
      </c>
      <c r="K535" s="14"/>
      <c r="L535" s="12"/>
      <c r="M535" s="14">
        <v>30</v>
      </c>
      <c r="N535" s="12" t="s">
        <v>44</v>
      </c>
      <c r="O535" s="12" t="s">
        <v>1792</v>
      </c>
      <c r="P535" s="12" t="s">
        <v>1804</v>
      </c>
      <c r="Q535" s="12" t="s">
        <v>1807</v>
      </c>
      <c r="R535" s="156"/>
      <c r="S535" s="22"/>
      <c r="T535" s="23" t="s">
        <v>54</v>
      </c>
      <c r="U535" s="1" t="s">
        <v>54</v>
      </c>
      <c r="V535" s="21"/>
      <c r="W535" s="22">
        <v>6072.5168999999996</v>
      </c>
      <c r="X535" s="22"/>
      <c r="Y535" s="22">
        <v>5564.6</v>
      </c>
      <c r="Z535" s="22"/>
      <c r="AA535" s="22"/>
      <c r="AB535" s="22">
        <v>5012.4993000000004</v>
      </c>
      <c r="AC535" s="22">
        <v>5435.29</v>
      </c>
      <c r="AD535" s="22"/>
      <c r="AE535" s="24"/>
      <c r="AF535" s="20"/>
      <c r="AG535" s="20"/>
      <c r="AH535" s="20">
        <v>5615.69</v>
      </c>
      <c r="AI535" s="20">
        <v>6047.58</v>
      </c>
      <c r="AJ535" s="20"/>
      <c r="AK535" s="20"/>
      <c r="AL535" s="20"/>
      <c r="AM535" s="20"/>
      <c r="AN535" s="25"/>
      <c r="AO535" s="20"/>
      <c r="AP535" s="24"/>
      <c r="AQ535" s="20">
        <f>AVERAGE(SMALL(AE535:AI535,1),SMALL(AE535:AI535,2))</f>
        <v>5831.6350000000002</v>
      </c>
      <c r="AR535" s="20">
        <f>IF(R535 &lt;=( AVERAGE(SMALL(AE535:AI535,1),SMALL(AE535:AI535,2))), R535, "")</f>
        <v>0</v>
      </c>
      <c r="AS535" s="20" t="e">
        <f>AVERAGE(SMALL(AJ535:AM535,1),SMALL(AJ535:AM535,2))</f>
        <v>#NUM!</v>
      </c>
      <c r="AT535" s="20" t="e">
        <f>T535*1.075</f>
        <v>#VALUE!</v>
      </c>
      <c r="AU535" s="20" t="e">
        <f>U535*1.075</f>
        <v>#VALUE!</v>
      </c>
      <c r="AV535" s="22" t="e">
        <f>MIN(AN535,AT535,AU535)</f>
        <v>#VALUE!</v>
      </c>
      <c r="AW535" s="20" t="s">
        <v>209</v>
      </c>
      <c r="AX535" s="20" t="s">
        <v>208</v>
      </c>
      <c r="AY535" s="25">
        <v>5831.6350000000002</v>
      </c>
      <c r="AZ535" s="27">
        <f>IF(AND(AY535&gt;0,AY535&lt;=10),AY535*0.25,IF(AND(AY535&gt;10,AY535&lt;=50),AY535*0.17,IF(AND(AY535&gt;10,AY535&lt;=100),AY535*0.12,IF(AY535&gt;100,AY535*0.1))))</f>
        <v>583.1635</v>
      </c>
      <c r="BA535" s="3">
        <f>AZ535+AY535</f>
        <v>6414.7984999999999</v>
      </c>
      <c r="BB535" s="25">
        <f>BA535+BA535*0.08</f>
        <v>6927.9823799999995</v>
      </c>
      <c r="BC535" s="20" t="s">
        <v>12295</v>
      </c>
      <c r="BD535" s="20"/>
      <c r="BE535" s="20"/>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c r="CY535" s="19"/>
      <c r="CZ535" s="19"/>
      <c r="DA535" s="19"/>
      <c r="DB535" s="19"/>
      <c r="DC535" s="19"/>
      <c r="DD535" s="19"/>
      <c r="DE535" s="19"/>
      <c r="DF535" s="19"/>
      <c r="DG535" s="19"/>
      <c r="DH535" s="19"/>
      <c r="DI535" s="19"/>
      <c r="DJ535" s="19"/>
      <c r="DK535" s="19"/>
      <c r="DL535" s="19"/>
    </row>
    <row r="536" spans="1:116" s="28" customFormat="1" ht="30" customHeight="1">
      <c r="A536" s="11" t="s">
        <v>1799</v>
      </c>
      <c r="B536" s="5">
        <v>534</v>
      </c>
      <c r="C536" s="14"/>
      <c r="D536" s="14"/>
      <c r="E536" s="51" t="s">
        <v>1800</v>
      </c>
      <c r="F536" s="12" t="s">
        <v>1801</v>
      </c>
      <c r="G536" s="12" t="s">
        <v>1802</v>
      </c>
      <c r="H536" s="12" t="s">
        <v>163</v>
      </c>
      <c r="I536" s="12" t="s">
        <v>42</v>
      </c>
      <c r="J536" s="12" t="s">
        <v>1803</v>
      </c>
      <c r="K536" s="14"/>
      <c r="L536" s="12"/>
      <c r="M536" s="14">
        <v>30</v>
      </c>
      <c r="N536" s="12" t="s">
        <v>44</v>
      </c>
      <c r="O536" s="12" t="s">
        <v>1792</v>
      </c>
      <c r="P536" s="12" t="s">
        <v>1804</v>
      </c>
      <c r="Q536" s="12" t="s">
        <v>1805</v>
      </c>
      <c r="R536" s="156"/>
      <c r="S536" s="22"/>
      <c r="T536" s="23" t="s">
        <v>54</v>
      </c>
      <c r="U536" s="1" t="s">
        <v>54</v>
      </c>
      <c r="V536" s="21"/>
      <c r="W536" s="22"/>
      <c r="X536" s="22"/>
      <c r="Y536" s="22">
        <v>5401.1</v>
      </c>
      <c r="Z536" s="22"/>
      <c r="AA536" s="22"/>
      <c r="AB536" s="22">
        <v>5276.99</v>
      </c>
      <c r="AC536" s="22">
        <v>5435.29</v>
      </c>
      <c r="AD536" s="22"/>
      <c r="AE536" s="24"/>
      <c r="AF536" s="20"/>
      <c r="AG536" s="20"/>
      <c r="AH536" s="20">
        <v>5536.58</v>
      </c>
      <c r="AI536" s="20">
        <v>6047.58</v>
      </c>
      <c r="AJ536" s="20"/>
      <c r="AK536" s="20"/>
      <c r="AL536" s="20"/>
      <c r="AM536" s="20"/>
      <c r="AN536" s="25"/>
      <c r="AO536" s="20"/>
      <c r="AP536" s="24"/>
      <c r="AQ536" s="20">
        <f>AVERAGE(SMALL(AE536:AI536,1),SMALL(AE536:AI536,2))</f>
        <v>5792.08</v>
      </c>
      <c r="AR536" s="20">
        <f>IF(R536 &lt;=( AVERAGE(SMALL(AE536:AI536,1),SMALL(AE536:AI536,2))), R536, "")</f>
        <v>0</v>
      </c>
      <c r="AS536" s="20" t="e">
        <f>AVERAGE(SMALL(AJ536:AM536,1),SMALL(AJ536:AM536,2))</f>
        <v>#NUM!</v>
      </c>
      <c r="AT536" s="20" t="e">
        <f>T536*1.075</f>
        <v>#VALUE!</v>
      </c>
      <c r="AU536" s="20" t="e">
        <f>U536*1.075</f>
        <v>#VALUE!</v>
      </c>
      <c r="AV536" s="22" t="e">
        <f>MIN(AN536,AT536,AU536)</f>
        <v>#VALUE!</v>
      </c>
      <c r="AW536" s="20" t="s">
        <v>209</v>
      </c>
      <c r="AX536" s="20" t="s">
        <v>208</v>
      </c>
      <c r="AY536" s="25">
        <v>5792.08</v>
      </c>
      <c r="AZ536" s="27">
        <f>IF(AND(AY536&gt;0,AY536&lt;=10),AY536*0.25,IF(AND(AY536&gt;10,AY536&lt;=50),AY536*0.17,IF(AND(AY536&gt;10,AY536&lt;=100),AY536*0.12,IF(AY536&gt;100,AY536*0.1))))</f>
        <v>579.20799999999997</v>
      </c>
      <c r="BA536" s="3">
        <f>AZ536+AY536</f>
        <v>6371.2879999999996</v>
      </c>
      <c r="BB536" s="25">
        <f>BA536+BA536*0.08</f>
        <v>6880.9910399999999</v>
      </c>
      <c r="BC536" s="20" t="s">
        <v>12295</v>
      </c>
      <c r="BD536" s="20"/>
      <c r="BE536" s="20"/>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c r="CY536" s="19"/>
      <c r="CZ536" s="19"/>
      <c r="DA536" s="19"/>
      <c r="DB536" s="19"/>
      <c r="DC536" s="19"/>
      <c r="DD536" s="19"/>
      <c r="DE536" s="19"/>
      <c r="DF536" s="19"/>
      <c r="DG536" s="19"/>
      <c r="DH536" s="19"/>
      <c r="DI536" s="19"/>
      <c r="DJ536" s="19"/>
      <c r="DK536" s="19"/>
      <c r="DL536" s="19"/>
    </row>
    <row r="537" spans="1:116" s="20" customFormat="1" ht="30" customHeight="1">
      <c r="A537" s="11" t="s">
        <v>1786</v>
      </c>
      <c r="B537" s="5">
        <v>535</v>
      </c>
      <c r="C537" s="116"/>
      <c r="D537" s="116"/>
      <c r="E537" s="51" t="s">
        <v>1787</v>
      </c>
      <c r="F537" s="12" t="s">
        <v>1788</v>
      </c>
      <c r="G537" s="12" t="s">
        <v>1789</v>
      </c>
      <c r="H537" s="12" t="s">
        <v>1790</v>
      </c>
      <c r="I537" s="12" t="s">
        <v>807</v>
      </c>
      <c r="J537" s="12" t="s">
        <v>1791</v>
      </c>
      <c r="K537" s="14">
        <v>2.4</v>
      </c>
      <c r="L537" s="12" t="s">
        <v>79</v>
      </c>
      <c r="M537" s="14">
        <v>1</v>
      </c>
      <c r="N537" s="12" t="s">
        <v>44</v>
      </c>
      <c r="O537" s="12" t="s">
        <v>1792</v>
      </c>
      <c r="P537" s="12" t="s">
        <v>1793</v>
      </c>
      <c r="Q537" s="12" t="s">
        <v>1794</v>
      </c>
      <c r="R537" s="156"/>
      <c r="S537" s="22"/>
      <c r="T537" s="23" t="s">
        <v>54</v>
      </c>
      <c r="U537" s="1" t="s">
        <v>54</v>
      </c>
      <c r="V537" s="21"/>
      <c r="W537" s="22"/>
      <c r="X537" s="22"/>
      <c r="Y537" s="22"/>
      <c r="Z537" s="22"/>
      <c r="AA537" s="22"/>
      <c r="AB537" s="22">
        <v>449.2</v>
      </c>
      <c r="AC537" s="22"/>
      <c r="AD537" s="22"/>
      <c r="AE537" s="24"/>
      <c r="AI537" s="20">
        <v>653.97</v>
      </c>
      <c r="AN537" s="25"/>
      <c r="AP537" s="24"/>
      <c r="AQ537" s="20" t="e">
        <f>AVERAGE(SMALL(AE537:AI537,1),SMALL(AE537:AI537,2))</f>
        <v>#NUM!</v>
      </c>
      <c r="AR537" s="20" t="e">
        <f>IF(R537 &lt;=( AVERAGE(SMALL(AE537:AI537,1),SMALL(AE537:AI537,2))), R537, "")</f>
        <v>#NUM!</v>
      </c>
      <c r="AS537" s="20" t="e">
        <f>AVERAGE(SMALL(AJ537:AM537,1),SMALL(AJ537:AM537,2))</f>
        <v>#NUM!</v>
      </c>
      <c r="AT537" s="20" t="e">
        <f>T537*1.075</f>
        <v>#VALUE!</v>
      </c>
      <c r="AU537" s="20" t="e">
        <f>U537*1.075</f>
        <v>#VALUE!</v>
      </c>
      <c r="AV537" s="22" t="e">
        <f>MIN(AN537,AT537,AU537)</f>
        <v>#VALUE!</v>
      </c>
      <c r="AW537" s="20" t="s">
        <v>1795</v>
      </c>
      <c r="AX537" s="20" t="s">
        <v>374</v>
      </c>
      <c r="AY537" s="25">
        <v>449.2</v>
      </c>
      <c r="AZ537" s="27">
        <f>IF(AND(AY537&gt;0,AY537&lt;=10),AY537*0.25,IF(AND(AY537&gt;10,AY537&lt;=50),AY537*0.17,IF(AND(AY537&gt;10,AY537&lt;=100),AY537*0.12,IF(AY537&gt;100,AY537*0.1))))</f>
        <v>44.92</v>
      </c>
      <c r="BA537" s="3">
        <f>AZ537+AY537</f>
        <v>494.12</v>
      </c>
      <c r="BB537" s="25">
        <f>BA537+BA537*0.08</f>
        <v>533.64959999999996</v>
      </c>
      <c r="BC537" s="20" t="s">
        <v>12295</v>
      </c>
      <c r="BF537" s="28"/>
      <c r="BG537" s="28"/>
      <c r="BH537" s="28"/>
      <c r="BI537" s="28"/>
      <c r="BJ537" s="28"/>
      <c r="BK537" s="28"/>
      <c r="BL537" s="28"/>
      <c r="BM537" s="28"/>
      <c r="BN537" s="28"/>
      <c r="BO537" s="28"/>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c r="CY537" s="19"/>
      <c r="CZ537" s="19"/>
      <c r="DA537" s="19"/>
      <c r="DB537" s="19"/>
      <c r="DC537" s="19"/>
      <c r="DD537" s="19"/>
      <c r="DE537" s="19"/>
      <c r="DF537" s="19"/>
      <c r="DG537" s="19"/>
      <c r="DH537" s="19"/>
      <c r="DI537" s="19"/>
      <c r="DJ537" s="19"/>
      <c r="DK537" s="19"/>
      <c r="DL537" s="19"/>
    </row>
    <row r="538" spans="1:116" s="20" customFormat="1" ht="30" customHeight="1">
      <c r="A538" s="11" t="s">
        <v>1796</v>
      </c>
      <c r="B538" s="5">
        <v>536</v>
      </c>
      <c r="C538" s="116"/>
      <c r="D538" s="116"/>
      <c r="E538" s="51" t="s">
        <v>1787</v>
      </c>
      <c r="F538" s="12" t="s">
        <v>1788</v>
      </c>
      <c r="G538" s="12" t="s">
        <v>1789</v>
      </c>
      <c r="H538" s="12" t="s">
        <v>1790</v>
      </c>
      <c r="I538" s="12" t="s">
        <v>807</v>
      </c>
      <c r="J538" s="12" t="s">
        <v>1797</v>
      </c>
      <c r="K538" s="14">
        <v>10</v>
      </c>
      <c r="L538" s="12" t="s">
        <v>79</v>
      </c>
      <c r="M538" s="14">
        <v>1</v>
      </c>
      <c r="N538" s="12" t="s">
        <v>44</v>
      </c>
      <c r="O538" s="12" t="s">
        <v>1792</v>
      </c>
      <c r="P538" s="12" t="s">
        <v>1793</v>
      </c>
      <c r="Q538" s="12" t="s">
        <v>1798</v>
      </c>
      <c r="R538" s="156"/>
      <c r="S538" s="22"/>
      <c r="T538" s="23" t="s">
        <v>54</v>
      </c>
      <c r="U538" s="1" t="s">
        <v>54</v>
      </c>
      <c r="V538" s="21"/>
      <c r="W538" s="22">
        <v>2745.95</v>
      </c>
      <c r="X538" s="22"/>
      <c r="Y538" s="22">
        <v>2282.04</v>
      </c>
      <c r="Z538" s="22"/>
      <c r="AA538" s="22"/>
      <c r="AB538" s="22">
        <v>1856.31</v>
      </c>
      <c r="AC538" s="22"/>
      <c r="AD538" s="22"/>
      <c r="AE538" s="24"/>
      <c r="AH538" s="20">
        <v>2216.65</v>
      </c>
      <c r="AI538" s="20">
        <v>2684.25</v>
      </c>
      <c r="AN538" s="25"/>
      <c r="AP538" s="24"/>
      <c r="AQ538" s="20">
        <f>AVERAGE(SMALL(AE538:AI538,1),SMALL(AE538:AI538,2))</f>
        <v>2450.4499999999998</v>
      </c>
      <c r="AR538" s="20">
        <f>IF(R538 &lt;=( AVERAGE(SMALL(AE538:AI538,1),SMALL(AE538:AI538,2))), R538, "")</f>
        <v>0</v>
      </c>
      <c r="AS538" s="20" t="e">
        <f>AVERAGE(SMALL(AJ538:AM538,1),SMALL(AJ538:AM538,2))</f>
        <v>#NUM!</v>
      </c>
      <c r="AT538" s="20" t="e">
        <f>T538*1.075</f>
        <v>#VALUE!</v>
      </c>
      <c r="AU538" s="20" t="e">
        <f>U538*1.075</f>
        <v>#VALUE!</v>
      </c>
      <c r="AV538" s="22" t="e">
        <f>MIN(AN538,AT538,AU538)</f>
        <v>#VALUE!</v>
      </c>
      <c r="AW538" s="20" t="s">
        <v>209</v>
      </c>
      <c r="AX538" s="20" t="s">
        <v>208</v>
      </c>
      <c r="AY538" s="25">
        <v>2450.4499999999998</v>
      </c>
      <c r="AZ538" s="27">
        <f>IF(AND(AY538&gt;0,AY538&lt;=10),AY538*0.25,IF(AND(AY538&gt;10,AY538&lt;=50),AY538*0.17,IF(AND(AY538&gt;10,AY538&lt;=100),AY538*0.12,IF(AY538&gt;100,AY538*0.1))))</f>
        <v>245.04499999999999</v>
      </c>
      <c r="BA538" s="3">
        <f>AZ538+AY538</f>
        <v>2695.4949999999999</v>
      </c>
      <c r="BB538" s="25">
        <f>BA538+BA538*0.08</f>
        <v>2911.1345999999999</v>
      </c>
      <c r="BC538" s="20" t="s">
        <v>12295</v>
      </c>
      <c r="BF538" s="28"/>
      <c r="BG538" s="28"/>
      <c r="BH538" s="28"/>
      <c r="BI538" s="28"/>
      <c r="BJ538" s="28"/>
      <c r="BK538" s="28"/>
      <c r="BL538" s="28"/>
      <c r="BM538" s="28"/>
      <c r="BN538" s="28"/>
      <c r="BO538" s="28"/>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c r="CY538" s="19"/>
      <c r="CZ538" s="19"/>
      <c r="DA538" s="19"/>
      <c r="DB538" s="19"/>
      <c r="DC538" s="19"/>
      <c r="DD538" s="19"/>
      <c r="DE538" s="19"/>
      <c r="DF538" s="19"/>
      <c r="DG538" s="19"/>
      <c r="DH538" s="19"/>
      <c r="DI538" s="19"/>
      <c r="DJ538" s="19"/>
      <c r="DK538" s="19"/>
      <c r="DL538" s="19"/>
    </row>
    <row r="539" spans="1:116" s="20" customFormat="1" ht="30" customHeight="1">
      <c r="A539" s="11" t="s">
        <v>1808</v>
      </c>
      <c r="B539" s="5">
        <v>537</v>
      </c>
      <c r="C539" s="14"/>
      <c r="D539" s="14"/>
      <c r="E539" s="51" t="s">
        <v>1809</v>
      </c>
      <c r="F539" s="12" t="s">
        <v>1810</v>
      </c>
      <c r="G539" s="12" t="s">
        <v>1811</v>
      </c>
      <c r="H539" s="12" t="s">
        <v>1812</v>
      </c>
      <c r="I539" s="12" t="s">
        <v>389</v>
      </c>
      <c r="J539" s="12" t="s">
        <v>1813</v>
      </c>
      <c r="K539" s="14"/>
      <c r="L539" s="12"/>
      <c r="M539" s="14">
        <v>1</v>
      </c>
      <c r="N539" s="12" t="s">
        <v>44</v>
      </c>
      <c r="O539" s="12" t="s">
        <v>1792</v>
      </c>
      <c r="P539" s="12" t="s">
        <v>1814</v>
      </c>
      <c r="Q539" s="12" t="s">
        <v>1815</v>
      </c>
      <c r="R539" s="156"/>
      <c r="S539" s="22"/>
      <c r="T539" s="23" t="s">
        <v>54</v>
      </c>
      <c r="U539" s="1" t="s">
        <v>54</v>
      </c>
      <c r="V539" s="21"/>
      <c r="W539" s="22"/>
      <c r="X539" s="22"/>
      <c r="Y539" s="22">
        <v>417.5</v>
      </c>
      <c r="Z539" s="22"/>
      <c r="AA539" s="22">
        <v>408.38</v>
      </c>
      <c r="AB539" s="22">
        <v>342.8526</v>
      </c>
      <c r="AC539" s="22"/>
      <c r="AD539" s="22"/>
      <c r="AE539" s="24"/>
      <c r="AH539" s="20">
        <v>396.43</v>
      </c>
      <c r="AI539" s="20">
        <v>805.41</v>
      </c>
      <c r="AK539" s="20">
        <v>412.971</v>
      </c>
      <c r="AM539" s="20">
        <v>700.85</v>
      </c>
      <c r="AN539" s="25"/>
      <c r="AP539" s="24"/>
      <c r="AQ539" s="20">
        <f>AVERAGE(SMALL(AE539:AI539,1),SMALL(AE539:AI539,2))</f>
        <v>600.91999999999996</v>
      </c>
      <c r="AR539" s="20">
        <f>IF(R539 &lt;=( AVERAGE(SMALL(AE539:AI539,1),SMALL(AE539:AI539,2))), R539, "")</f>
        <v>0</v>
      </c>
      <c r="AS539" s="20">
        <f>AVERAGE(SMALL(AJ539:AM539,1),SMALL(AJ539:AM539,2))</f>
        <v>556.91049999999996</v>
      </c>
      <c r="AT539" s="20" t="e">
        <f>T539*1.075</f>
        <v>#VALUE!</v>
      </c>
      <c r="AU539" s="20" t="e">
        <f>U539*1.075</f>
        <v>#VALUE!</v>
      </c>
      <c r="AV539" s="22" t="e">
        <f>MIN(AN539,AT539,AU539)</f>
        <v>#VALUE!</v>
      </c>
      <c r="AW539" s="20" t="s">
        <v>1816</v>
      </c>
      <c r="AX539" s="20" t="s">
        <v>1817</v>
      </c>
      <c r="AY539" s="25">
        <v>556.91</v>
      </c>
      <c r="AZ539" s="27">
        <f>IF(AND(AY539&gt;0,AY539&lt;=10),AY539*0.25,IF(AND(AY539&gt;10,AY539&lt;=50),AY539*0.17,IF(AND(AY539&gt;10,AY539&lt;=100),AY539*0.12,IF(AY539&gt;100,AY539*0.1))))</f>
        <v>55.691000000000003</v>
      </c>
      <c r="BA539" s="3">
        <f>AZ539+AY539</f>
        <v>612.601</v>
      </c>
      <c r="BB539" s="25">
        <f>BA539+BA539*0.08</f>
        <v>661.60907999999995</v>
      </c>
      <c r="BC539" s="20" t="s">
        <v>12295</v>
      </c>
      <c r="BF539" s="28"/>
      <c r="BG539" s="28"/>
      <c r="BH539" s="28"/>
      <c r="BI539" s="28"/>
      <c r="BJ539" s="28"/>
      <c r="BK539" s="28"/>
      <c r="BL539" s="28"/>
      <c r="BM539" s="28"/>
      <c r="BN539" s="28"/>
      <c r="BO539" s="28"/>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c r="CY539" s="19"/>
      <c r="CZ539" s="19"/>
      <c r="DA539" s="19"/>
      <c r="DB539" s="19"/>
      <c r="DC539" s="19"/>
      <c r="DD539" s="19"/>
      <c r="DE539" s="19"/>
      <c r="DF539" s="19"/>
      <c r="DG539" s="19"/>
      <c r="DH539" s="19"/>
      <c r="DI539" s="19"/>
      <c r="DJ539" s="19"/>
      <c r="DK539" s="19"/>
      <c r="DL539" s="19"/>
    </row>
    <row r="540" spans="1:116" s="20" customFormat="1" ht="30" customHeight="1">
      <c r="A540" s="93" t="s">
        <v>12844</v>
      </c>
      <c r="B540" s="5">
        <v>538</v>
      </c>
      <c r="C540" s="52">
        <v>5191</v>
      </c>
      <c r="D540" s="52"/>
      <c r="E540" s="152" t="s">
        <v>13939</v>
      </c>
      <c r="F540" s="12" t="s">
        <v>13940</v>
      </c>
      <c r="G540" s="12" t="s">
        <v>6317</v>
      </c>
      <c r="H540" s="12" t="s">
        <v>1143</v>
      </c>
      <c r="I540" s="12" t="s">
        <v>3643</v>
      </c>
      <c r="J540" s="12" t="s">
        <v>13941</v>
      </c>
      <c r="K540" s="14">
        <v>2</v>
      </c>
      <c r="L540" s="12" t="s">
        <v>79</v>
      </c>
      <c r="M540" s="14">
        <v>20</v>
      </c>
      <c r="N540" s="12" t="s">
        <v>44</v>
      </c>
      <c r="O540" s="12" t="s">
        <v>1792</v>
      </c>
      <c r="P540" s="12" t="s">
        <v>13942</v>
      </c>
      <c r="Q540" s="12" t="s">
        <v>13943</v>
      </c>
      <c r="R540" s="160">
        <v>10.56</v>
      </c>
      <c r="S540" s="79">
        <v>8.9</v>
      </c>
      <c r="T540" s="81">
        <v>6.39</v>
      </c>
      <c r="U540" s="82"/>
      <c r="V540" s="79"/>
      <c r="W540" s="79"/>
      <c r="X540" s="79">
        <v>10.19</v>
      </c>
      <c r="Y540" s="79"/>
      <c r="Z540" s="79"/>
      <c r="AA540" s="79">
        <v>10.92</v>
      </c>
      <c r="AB540" s="79"/>
      <c r="AC540" s="79">
        <v>8.51</v>
      </c>
      <c r="AD540" s="79"/>
      <c r="AE540" s="83"/>
      <c r="AF540" s="84"/>
      <c r="AG540" s="84"/>
      <c r="AH540" s="84">
        <v>10.18</v>
      </c>
      <c r="AI540" s="84"/>
      <c r="AJ540" s="84"/>
      <c r="AK540" s="84"/>
      <c r="AL540" s="84"/>
      <c r="AM540" s="84">
        <v>8.51</v>
      </c>
      <c r="AN540" s="85"/>
      <c r="AO540" s="84"/>
      <c r="AP540" s="83"/>
      <c r="AQ540" s="84" t="e">
        <v>#NUM!</v>
      </c>
      <c r="AR540" s="84" t="e">
        <v>#NUM!</v>
      </c>
      <c r="AS540" s="84" t="e">
        <v>#NUM!</v>
      </c>
      <c r="AT540" s="84" t="e">
        <v>#REF!</v>
      </c>
      <c r="AU540" s="84">
        <v>6.8692499999999992</v>
      </c>
      <c r="AV540" s="79" t="e">
        <v>#REF!</v>
      </c>
      <c r="AW540" s="84" t="s">
        <v>71</v>
      </c>
      <c r="AX540" s="84" t="s">
        <v>72</v>
      </c>
      <c r="AY540" s="85">
        <v>6.8692500000000001</v>
      </c>
      <c r="AZ540" s="87">
        <v>1.7173125</v>
      </c>
      <c r="BA540" s="43">
        <v>8.5865624999999994</v>
      </c>
      <c r="BB540" s="85">
        <v>9.2734874999999999</v>
      </c>
      <c r="BC540" s="20" t="s">
        <v>12295</v>
      </c>
      <c r="BD540" s="84" t="s">
        <v>12206</v>
      </c>
      <c r="BE540" s="84"/>
      <c r="BF540" s="84"/>
      <c r="BG540" s="88"/>
      <c r="BH540" s="88"/>
      <c r="BI540" s="88"/>
      <c r="BJ540" s="88"/>
      <c r="BK540" s="88"/>
      <c r="BL540" s="88"/>
      <c r="BM540" s="88"/>
      <c r="BN540" s="88"/>
      <c r="BO540" s="88"/>
      <c r="BP540" s="88"/>
      <c r="BQ540" s="88"/>
      <c r="BR540" s="88"/>
      <c r="BS540" s="88"/>
      <c r="BT540" s="88"/>
      <c r="BU540" s="88"/>
      <c r="BV540" s="88"/>
      <c r="BW540" s="88"/>
      <c r="BX540" s="88"/>
      <c r="BY540" s="88"/>
      <c r="BZ540" s="88"/>
      <c r="CA540" s="88"/>
      <c r="CB540" s="88"/>
      <c r="CC540" s="88"/>
      <c r="CD540" s="88"/>
      <c r="CE540" s="88"/>
      <c r="CF540" s="88"/>
      <c r="CG540" s="88"/>
      <c r="CH540" s="88"/>
      <c r="CI540" s="88"/>
      <c r="CJ540" s="88"/>
      <c r="CK540" s="88"/>
      <c r="CL540" s="88"/>
      <c r="CM540" s="88"/>
      <c r="CN540" s="88"/>
      <c r="CO540" s="88"/>
      <c r="CP540" s="88"/>
      <c r="CQ540" s="88"/>
      <c r="CR540" s="88"/>
      <c r="CS540" s="88"/>
      <c r="CT540" s="88"/>
      <c r="CU540" s="88"/>
      <c r="CV540" s="88"/>
      <c r="CW540" s="88"/>
      <c r="CX540" s="88"/>
      <c r="CY540" s="88"/>
      <c r="CZ540" s="88"/>
      <c r="DA540" s="88"/>
      <c r="DB540" s="88"/>
      <c r="DC540" s="88"/>
      <c r="DD540" s="88"/>
      <c r="DE540" s="88"/>
      <c r="DF540" s="88"/>
      <c r="DG540" s="88"/>
      <c r="DH540" s="88"/>
      <c r="DI540" s="88"/>
      <c r="DJ540" s="88"/>
      <c r="DK540" s="88"/>
      <c r="DL540" s="88"/>
    </row>
    <row r="541" spans="1:116" s="20" customFormat="1" ht="30" customHeight="1">
      <c r="A541" s="93" t="s">
        <v>13608</v>
      </c>
      <c r="B541" s="5">
        <v>539</v>
      </c>
      <c r="C541" s="44"/>
      <c r="D541" s="44"/>
      <c r="E541" s="43" t="s">
        <v>13617</v>
      </c>
      <c r="F541" s="3" t="s">
        <v>3478</v>
      </c>
      <c r="G541" s="3" t="s">
        <v>1161</v>
      </c>
      <c r="H541" s="3" t="s">
        <v>13618</v>
      </c>
      <c r="I541" s="3" t="s">
        <v>469</v>
      </c>
      <c r="J541" s="3" t="s">
        <v>13619</v>
      </c>
      <c r="K541" s="6">
        <v>150</v>
      </c>
      <c r="L541" s="3" t="s">
        <v>79</v>
      </c>
      <c r="M541" s="6">
        <v>1</v>
      </c>
      <c r="N541" s="3" t="s">
        <v>44</v>
      </c>
      <c r="O541" s="3" t="s">
        <v>13613</v>
      </c>
      <c r="P541" s="3"/>
      <c r="Q541" s="3" t="s">
        <v>13620</v>
      </c>
      <c r="R541" s="160">
        <v>3.31</v>
      </c>
      <c r="S541" s="79">
        <v>0.88</v>
      </c>
      <c r="T541" s="81">
        <v>0.88</v>
      </c>
      <c r="U541" s="82">
        <v>4.18</v>
      </c>
      <c r="V541" s="79"/>
      <c r="W541" s="79"/>
      <c r="X541" s="79"/>
      <c r="Y541" s="79"/>
      <c r="Z541" s="79"/>
      <c r="AA541" s="79"/>
      <c r="AB541" s="79"/>
      <c r="AC541" s="79"/>
      <c r="AD541" s="79"/>
      <c r="AE541" s="83"/>
      <c r="AF541" s="84">
        <v>3.22</v>
      </c>
      <c r="AG541" s="84"/>
      <c r="AH541" s="84"/>
      <c r="AI541" s="84"/>
      <c r="AJ541" s="84"/>
      <c r="AK541" s="84"/>
      <c r="AL541" s="84"/>
      <c r="AM541" s="84"/>
      <c r="AN541" s="85"/>
      <c r="AO541" s="84"/>
      <c r="AP541" s="83"/>
      <c r="AQ541" s="84" t="e">
        <v>#NUM!</v>
      </c>
      <c r="AR541" s="84" t="e">
        <v>#NUM!</v>
      </c>
      <c r="AS541" s="84" t="e">
        <v>#NUM!</v>
      </c>
      <c r="AT541" s="84" t="e">
        <v>#REF!</v>
      </c>
      <c r="AU541" s="84">
        <v>0.94599999999999995</v>
      </c>
      <c r="AV541" s="79" t="e">
        <v>#REF!</v>
      </c>
      <c r="AW541" s="84" t="s">
        <v>71</v>
      </c>
      <c r="AX541" s="84" t="s">
        <v>72</v>
      </c>
      <c r="AY541" s="85">
        <v>0.94599999999999995</v>
      </c>
      <c r="AZ541" s="87">
        <v>0.23649999999999999</v>
      </c>
      <c r="BA541" s="43">
        <v>1.1824999999999999</v>
      </c>
      <c r="BB541" s="85">
        <v>1.2770999999999999</v>
      </c>
      <c r="BC541" s="20" t="s">
        <v>12295</v>
      </c>
      <c r="BD541" s="88" t="s">
        <v>1028</v>
      </c>
      <c r="BE541" s="88"/>
      <c r="BF541" s="88"/>
      <c r="BG541" s="84"/>
      <c r="BH541" s="84"/>
      <c r="BI541" s="84"/>
      <c r="BJ541" s="84"/>
      <c r="BK541" s="84"/>
      <c r="BL541" s="84"/>
      <c r="BM541" s="84"/>
      <c r="BN541" s="84"/>
      <c r="BO541" s="84"/>
      <c r="BP541" s="84"/>
      <c r="BQ541" s="84"/>
      <c r="BR541" s="84"/>
      <c r="BS541" s="84"/>
      <c r="BT541" s="84"/>
      <c r="BU541" s="84"/>
      <c r="BV541" s="84"/>
      <c r="BW541" s="84"/>
      <c r="BX541" s="84"/>
      <c r="BY541" s="84"/>
      <c r="BZ541" s="84"/>
      <c r="CA541" s="84"/>
      <c r="CB541" s="84"/>
      <c r="CC541" s="84"/>
      <c r="CD541" s="84"/>
      <c r="CE541" s="84"/>
      <c r="CF541" s="84"/>
      <c r="CG541" s="84"/>
      <c r="CH541" s="84"/>
      <c r="CI541" s="84"/>
      <c r="CJ541" s="84"/>
      <c r="CK541" s="84"/>
      <c r="CL541" s="84"/>
      <c r="CM541" s="84"/>
      <c r="CN541" s="84"/>
      <c r="CO541" s="84"/>
      <c r="CP541" s="84"/>
      <c r="CQ541" s="84"/>
      <c r="CR541" s="84"/>
      <c r="CS541" s="84"/>
      <c r="CT541" s="84"/>
      <c r="CU541" s="84"/>
      <c r="CV541" s="84"/>
      <c r="CW541" s="84"/>
      <c r="CX541" s="84"/>
      <c r="CY541" s="84"/>
      <c r="CZ541" s="84"/>
      <c r="DA541" s="84"/>
      <c r="DB541" s="84"/>
      <c r="DC541" s="84"/>
      <c r="DD541" s="84"/>
      <c r="DE541" s="84"/>
      <c r="DF541" s="84"/>
      <c r="DG541" s="84"/>
      <c r="DH541" s="84"/>
      <c r="DI541" s="84"/>
      <c r="DJ541" s="84"/>
      <c r="DK541" s="84"/>
      <c r="DL541" s="84"/>
    </row>
    <row r="542" spans="1:116" s="20" customFormat="1" ht="30" customHeight="1">
      <c r="A542" s="93" t="s">
        <v>13608</v>
      </c>
      <c r="B542" s="5">
        <v>540</v>
      </c>
      <c r="C542" s="44"/>
      <c r="D542" s="44"/>
      <c r="E542" s="43" t="s">
        <v>13621</v>
      </c>
      <c r="F542" s="3" t="s">
        <v>12594</v>
      </c>
      <c r="G542" s="3" t="s">
        <v>714</v>
      </c>
      <c r="H542" s="3" t="s">
        <v>13622</v>
      </c>
      <c r="I542" s="3" t="s">
        <v>6646</v>
      </c>
      <c r="J542" s="3" t="s">
        <v>13623</v>
      </c>
      <c r="K542" s="6">
        <v>100</v>
      </c>
      <c r="L542" s="3" t="s">
        <v>79</v>
      </c>
      <c r="M542" s="6">
        <v>1</v>
      </c>
      <c r="N542" s="3" t="s">
        <v>44</v>
      </c>
      <c r="O542" s="3" t="s">
        <v>13613</v>
      </c>
      <c r="P542" s="3"/>
      <c r="Q542" s="3" t="s">
        <v>13624</v>
      </c>
      <c r="R542" s="160">
        <v>2.1800000000000002</v>
      </c>
      <c r="S542" s="79">
        <v>0.87</v>
      </c>
      <c r="T542" s="81">
        <v>0.87</v>
      </c>
      <c r="U542" s="82">
        <v>2.5499999999999998</v>
      </c>
      <c r="V542" s="79"/>
      <c r="W542" s="79"/>
      <c r="X542" s="79"/>
      <c r="Y542" s="79"/>
      <c r="Z542" s="79"/>
      <c r="AA542" s="79"/>
      <c r="AB542" s="79"/>
      <c r="AC542" s="79"/>
      <c r="AD542" s="79"/>
      <c r="AE542" s="83"/>
      <c r="AF542" s="84">
        <v>2.48</v>
      </c>
      <c r="AG542" s="84"/>
      <c r="AH542" s="84"/>
      <c r="AI542" s="84"/>
      <c r="AJ542" s="84"/>
      <c r="AK542" s="84"/>
      <c r="AL542" s="84"/>
      <c r="AM542" s="84"/>
      <c r="AN542" s="85"/>
      <c r="AO542" s="84"/>
      <c r="AP542" s="83"/>
      <c r="AQ542" s="84" t="e">
        <v>#NUM!</v>
      </c>
      <c r="AR542" s="84" t="e">
        <v>#NUM!</v>
      </c>
      <c r="AS542" s="84" t="e">
        <v>#NUM!</v>
      </c>
      <c r="AT542" s="84" t="e">
        <v>#REF!</v>
      </c>
      <c r="AU542" s="84">
        <v>0.93524999999999991</v>
      </c>
      <c r="AV542" s="79" t="e">
        <v>#REF!</v>
      </c>
      <c r="AW542" s="84" t="s">
        <v>71</v>
      </c>
      <c r="AX542" s="84" t="s">
        <v>72</v>
      </c>
      <c r="AY542" s="85">
        <v>0.93524999999999991</v>
      </c>
      <c r="AZ542" s="87">
        <v>0.23381249999999998</v>
      </c>
      <c r="BA542" s="43">
        <v>1.1690624999999999</v>
      </c>
      <c r="BB542" s="85">
        <v>1.2625875</v>
      </c>
      <c r="BC542" s="20" t="s">
        <v>12295</v>
      </c>
      <c r="BD542" s="88" t="s">
        <v>1028</v>
      </c>
      <c r="BE542" s="88"/>
      <c r="BF542" s="88"/>
      <c r="BG542" s="84"/>
      <c r="BH542" s="84"/>
      <c r="BI542" s="84"/>
      <c r="BJ542" s="84"/>
      <c r="BK542" s="84"/>
      <c r="BL542" s="84"/>
      <c r="BM542" s="84"/>
      <c r="BN542" s="84"/>
      <c r="BO542" s="84"/>
      <c r="BP542" s="84"/>
      <c r="BQ542" s="84"/>
      <c r="BR542" s="84"/>
      <c r="BS542" s="84"/>
      <c r="BT542" s="84"/>
      <c r="BU542" s="84"/>
      <c r="BV542" s="84"/>
      <c r="BW542" s="84"/>
      <c r="BX542" s="84"/>
      <c r="BY542" s="84"/>
      <c r="BZ542" s="84"/>
      <c r="CA542" s="84"/>
      <c r="CB542" s="84"/>
      <c r="CC542" s="84"/>
      <c r="CD542" s="84"/>
      <c r="CE542" s="84"/>
      <c r="CF542" s="84"/>
      <c r="CG542" s="84"/>
      <c r="CH542" s="84"/>
      <c r="CI542" s="84"/>
      <c r="CJ542" s="84"/>
      <c r="CK542" s="84"/>
      <c r="CL542" s="84"/>
      <c r="CM542" s="84"/>
      <c r="CN542" s="84"/>
      <c r="CO542" s="84"/>
      <c r="CP542" s="84"/>
      <c r="CQ542" s="84"/>
      <c r="CR542" s="84"/>
      <c r="CS542" s="84"/>
      <c r="CT542" s="84"/>
      <c r="CU542" s="84"/>
      <c r="CV542" s="84"/>
      <c r="CW542" s="84"/>
      <c r="CX542" s="84"/>
      <c r="CY542" s="84"/>
      <c r="CZ542" s="84"/>
      <c r="DA542" s="84"/>
      <c r="DB542" s="84"/>
      <c r="DC542" s="84"/>
      <c r="DD542" s="84"/>
      <c r="DE542" s="84"/>
      <c r="DF542" s="84"/>
      <c r="DG542" s="84"/>
      <c r="DH542" s="84"/>
      <c r="DI542" s="84"/>
      <c r="DJ542" s="84"/>
      <c r="DK542" s="84"/>
      <c r="DL542" s="84"/>
    </row>
    <row r="543" spans="1:116" s="20" customFormat="1" ht="30" customHeight="1">
      <c r="A543" s="93" t="s">
        <v>13608</v>
      </c>
      <c r="B543" s="5">
        <v>541</v>
      </c>
      <c r="C543" s="44"/>
      <c r="D543" s="44"/>
      <c r="E543" s="43" t="s">
        <v>13625</v>
      </c>
      <c r="F543" s="3" t="s">
        <v>13626</v>
      </c>
      <c r="G543" s="3" t="s">
        <v>10092</v>
      </c>
      <c r="H543" s="3" t="s">
        <v>13630</v>
      </c>
      <c r="I543" s="3" t="s">
        <v>13631</v>
      </c>
      <c r="J543" s="3" t="s">
        <v>13623</v>
      </c>
      <c r="K543" s="6"/>
      <c r="L543" s="3"/>
      <c r="M543" s="6">
        <v>1</v>
      </c>
      <c r="N543" s="3" t="s">
        <v>44</v>
      </c>
      <c r="O543" s="3" t="s">
        <v>13613</v>
      </c>
      <c r="P543" s="3"/>
      <c r="Q543" s="3" t="s">
        <v>13632</v>
      </c>
      <c r="R543" s="160">
        <v>2.12</v>
      </c>
      <c r="S543" s="79">
        <v>0.78</v>
      </c>
      <c r="T543" s="81">
        <v>0.78</v>
      </c>
      <c r="U543" s="82">
        <v>2.57</v>
      </c>
      <c r="V543" s="79"/>
      <c r="W543" s="79"/>
      <c r="X543" s="79"/>
      <c r="Y543" s="79"/>
      <c r="Z543" s="79"/>
      <c r="AA543" s="79"/>
      <c r="AB543" s="79"/>
      <c r="AC543" s="79"/>
      <c r="AD543" s="79"/>
      <c r="AE543" s="83"/>
      <c r="AF543" s="84"/>
      <c r="AG543" s="84"/>
      <c r="AH543" s="84"/>
      <c r="AI543" s="84"/>
      <c r="AJ543" s="84"/>
      <c r="AK543" s="84"/>
      <c r="AL543" s="84"/>
      <c r="AM543" s="84"/>
      <c r="AN543" s="85"/>
      <c r="AO543" s="84"/>
      <c r="AP543" s="83"/>
      <c r="AQ543" s="84" t="e">
        <v>#NUM!</v>
      </c>
      <c r="AR543" s="84" t="e">
        <v>#NUM!</v>
      </c>
      <c r="AS543" s="84" t="e">
        <v>#NUM!</v>
      </c>
      <c r="AT543" s="84" t="e">
        <v>#REF!</v>
      </c>
      <c r="AU543" s="84">
        <v>0.83850000000000002</v>
      </c>
      <c r="AV543" s="79" t="e">
        <v>#REF!</v>
      </c>
      <c r="AW543" s="84" t="s">
        <v>71</v>
      </c>
      <c r="AX543" s="84" t="s">
        <v>72</v>
      </c>
      <c r="AY543" s="85">
        <v>0.83850000000000002</v>
      </c>
      <c r="AZ543" s="87">
        <v>0.20962500000000001</v>
      </c>
      <c r="BA543" s="43">
        <v>1.048125</v>
      </c>
      <c r="BB543" s="85">
        <v>1.131975</v>
      </c>
      <c r="BC543" s="20" t="s">
        <v>12295</v>
      </c>
      <c r="BD543" s="88" t="s">
        <v>1028</v>
      </c>
      <c r="BE543" s="88"/>
      <c r="BF543" s="88"/>
      <c r="BG543" s="84"/>
      <c r="BH543" s="84"/>
      <c r="BI543" s="84"/>
      <c r="BJ543" s="84"/>
      <c r="BK543" s="84"/>
      <c r="BL543" s="84"/>
      <c r="BM543" s="84"/>
      <c r="BN543" s="84"/>
      <c r="BO543" s="84"/>
      <c r="BP543" s="84"/>
      <c r="BQ543" s="84"/>
      <c r="BR543" s="84"/>
      <c r="BS543" s="84"/>
      <c r="BT543" s="84"/>
      <c r="BU543" s="84"/>
      <c r="BV543" s="84"/>
      <c r="BW543" s="84"/>
      <c r="BX543" s="84"/>
      <c r="BY543" s="84"/>
      <c r="BZ543" s="84"/>
      <c r="CA543" s="84"/>
      <c r="CB543" s="84"/>
      <c r="CC543" s="84"/>
      <c r="CD543" s="84"/>
      <c r="CE543" s="84"/>
      <c r="CF543" s="84"/>
      <c r="CG543" s="84"/>
      <c r="CH543" s="84"/>
      <c r="CI543" s="84"/>
      <c r="CJ543" s="84"/>
      <c r="CK543" s="84"/>
      <c r="CL543" s="84"/>
      <c r="CM543" s="84"/>
      <c r="CN543" s="84"/>
      <c r="CO543" s="84"/>
      <c r="CP543" s="84"/>
      <c r="CQ543" s="84"/>
      <c r="CR543" s="84"/>
      <c r="CS543" s="84"/>
      <c r="CT543" s="84"/>
      <c r="CU543" s="84"/>
      <c r="CV543" s="84"/>
      <c r="CW543" s="84"/>
      <c r="CX543" s="84"/>
      <c r="CY543" s="84"/>
      <c r="CZ543" s="84"/>
      <c r="DA543" s="84"/>
      <c r="DB543" s="84"/>
      <c r="DC543" s="84"/>
      <c r="DD543" s="84"/>
      <c r="DE543" s="84"/>
      <c r="DF543" s="84"/>
      <c r="DG543" s="84"/>
      <c r="DH543" s="84"/>
      <c r="DI543" s="84"/>
      <c r="DJ543" s="84"/>
      <c r="DK543" s="84"/>
      <c r="DL543" s="84"/>
    </row>
    <row r="544" spans="1:116" s="20" customFormat="1" ht="30" customHeight="1">
      <c r="A544" s="93" t="s">
        <v>13608</v>
      </c>
      <c r="B544" s="5">
        <v>542</v>
      </c>
      <c r="C544" s="44"/>
      <c r="D544" s="44"/>
      <c r="E544" s="43" t="s">
        <v>13625</v>
      </c>
      <c r="F544" s="3" t="s">
        <v>13626</v>
      </c>
      <c r="G544" s="3" t="s">
        <v>10092</v>
      </c>
      <c r="H544" s="3" t="s">
        <v>13627</v>
      </c>
      <c r="I544" s="3" t="s">
        <v>13628</v>
      </c>
      <c r="J544" s="3" t="s">
        <v>7725</v>
      </c>
      <c r="K544" s="6"/>
      <c r="L544" s="3"/>
      <c r="M544" s="6">
        <v>20</v>
      </c>
      <c r="N544" s="3" t="s">
        <v>44</v>
      </c>
      <c r="O544" s="3" t="s">
        <v>13613</v>
      </c>
      <c r="P544" s="3"/>
      <c r="Q544" s="3" t="s">
        <v>13629</v>
      </c>
      <c r="R544" s="160">
        <v>3.14</v>
      </c>
      <c r="S544" s="79">
        <v>0.75</v>
      </c>
      <c r="T544" s="81">
        <v>0.75</v>
      </c>
      <c r="U544" s="82">
        <v>3.8</v>
      </c>
      <c r="V544" s="79"/>
      <c r="W544" s="79"/>
      <c r="X544" s="79"/>
      <c r="Y544" s="79"/>
      <c r="Z544" s="79"/>
      <c r="AA544" s="79"/>
      <c r="AB544" s="79"/>
      <c r="AC544" s="79"/>
      <c r="AD544" s="79"/>
      <c r="AE544" s="83"/>
      <c r="AF544" s="84">
        <v>2.81</v>
      </c>
      <c r="AG544" s="84"/>
      <c r="AH544" s="84"/>
      <c r="AI544" s="84"/>
      <c r="AJ544" s="84"/>
      <c r="AK544" s="84"/>
      <c r="AL544" s="84"/>
      <c r="AM544" s="84"/>
      <c r="AN544" s="85"/>
      <c r="AO544" s="84"/>
      <c r="AP544" s="83"/>
      <c r="AQ544" s="84" t="e">
        <v>#NUM!</v>
      </c>
      <c r="AR544" s="84" t="e">
        <v>#NUM!</v>
      </c>
      <c r="AS544" s="84" t="e">
        <v>#NUM!</v>
      </c>
      <c r="AT544" s="84" t="e">
        <v>#REF!</v>
      </c>
      <c r="AU544" s="84">
        <v>0.80624999999999991</v>
      </c>
      <c r="AV544" s="79" t="e">
        <v>#REF!</v>
      </c>
      <c r="AW544" s="84" t="s">
        <v>71</v>
      </c>
      <c r="AX544" s="84" t="s">
        <v>72</v>
      </c>
      <c r="AY544" s="85">
        <v>0.80600000000000005</v>
      </c>
      <c r="AZ544" s="87">
        <v>0.20150000000000001</v>
      </c>
      <c r="BA544" s="43">
        <v>1.0075000000000001</v>
      </c>
      <c r="BB544" s="85">
        <v>1.0881000000000001</v>
      </c>
      <c r="BC544" s="20" t="s">
        <v>12295</v>
      </c>
      <c r="BD544" s="88" t="s">
        <v>1028</v>
      </c>
      <c r="BE544" s="88"/>
      <c r="BF544" s="88"/>
      <c r="BG544" s="84"/>
      <c r="BH544" s="84"/>
      <c r="BI544" s="84"/>
      <c r="BJ544" s="84"/>
      <c r="BK544" s="84"/>
      <c r="BL544" s="84"/>
      <c r="BM544" s="84"/>
      <c r="BN544" s="84"/>
      <c r="BO544" s="84"/>
      <c r="BP544" s="84"/>
      <c r="BQ544" s="84"/>
      <c r="BR544" s="84"/>
      <c r="BS544" s="84"/>
      <c r="BT544" s="84"/>
      <c r="BU544" s="84"/>
      <c r="BV544" s="84"/>
      <c r="BW544" s="84"/>
      <c r="BX544" s="84"/>
      <c r="BY544" s="84"/>
      <c r="BZ544" s="84"/>
      <c r="CA544" s="84"/>
      <c r="CB544" s="84"/>
      <c r="CC544" s="84"/>
      <c r="CD544" s="84"/>
      <c r="CE544" s="84"/>
      <c r="CF544" s="84"/>
      <c r="CG544" s="84"/>
      <c r="CH544" s="84"/>
      <c r="CI544" s="84"/>
      <c r="CJ544" s="84"/>
      <c r="CK544" s="84"/>
      <c r="CL544" s="84"/>
      <c r="CM544" s="84"/>
      <c r="CN544" s="84"/>
      <c r="CO544" s="84"/>
      <c r="CP544" s="84"/>
      <c r="CQ544" s="84"/>
      <c r="CR544" s="84"/>
      <c r="CS544" s="84"/>
      <c r="CT544" s="84"/>
      <c r="CU544" s="84"/>
      <c r="CV544" s="84"/>
      <c r="CW544" s="84"/>
      <c r="CX544" s="84"/>
      <c r="CY544" s="84"/>
      <c r="CZ544" s="84"/>
      <c r="DA544" s="84"/>
      <c r="DB544" s="84"/>
      <c r="DC544" s="84"/>
      <c r="DD544" s="84"/>
      <c r="DE544" s="84"/>
      <c r="DF544" s="84"/>
      <c r="DG544" s="84"/>
      <c r="DH544" s="84"/>
      <c r="DI544" s="84"/>
      <c r="DJ544" s="84"/>
      <c r="DK544" s="84"/>
      <c r="DL544" s="84"/>
    </row>
    <row r="545" spans="1:116" s="20" customFormat="1" ht="30" customHeight="1">
      <c r="A545" s="93" t="s">
        <v>13608</v>
      </c>
      <c r="B545" s="5">
        <v>543</v>
      </c>
      <c r="C545" s="44"/>
      <c r="D545" s="44"/>
      <c r="E545" s="43" t="s">
        <v>13615</v>
      </c>
      <c r="F545" s="3" t="s">
        <v>13610</v>
      </c>
      <c r="G545" s="3" t="s">
        <v>805</v>
      </c>
      <c r="H545" s="3">
        <v>750</v>
      </c>
      <c r="I545" s="3" t="s">
        <v>13611</v>
      </c>
      <c r="J545" s="3" t="s">
        <v>13612</v>
      </c>
      <c r="K545" s="6"/>
      <c r="L545" s="3"/>
      <c r="M545" s="6">
        <v>14</v>
      </c>
      <c r="N545" s="3" t="s">
        <v>44</v>
      </c>
      <c r="O545" s="3" t="s">
        <v>13613</v>
      </c>
      <c r="P545" s="3"/>
      <c r="Q545" s="3" t="s">
        <v>13616</v>
      </c>
      <c r="R545" s="160">
        <v>3.08</v>
      </c>
      <c r="S545" s="79">
        <v>1</v>
      </c>
      <c r="T545" s="81">
        <v>1</v>
      </c>
      <c r="U545" s="82">
        <v>5.93</v>
      </c>
      <c r="V545" s="79"/>
      <c r="W545" s="79"/>
      <c r="X545" s="79"/>
      <c r="Y545" s="79"/>
      <c r="Z545" s="79"/>
      <c r="AA545" s="79"/>
      <c r="AB545" s="79"/>
      <c r="AC545" s="79"/>
      <c r="AD545" s="79"/>
      <c r="AE545" s="83"/>
      <c r="AF545" s="84"/>
      <c r="AG545" s="84"/>
      <c r="AH545" s="84"/>
      <c r="AI545" s="84"/>
      <c r="AJ545" s="84"/>
      <c r="AK545" s="84"/>
      <c r="AL545" s="84"/>
      <c r="AM545" s="84"/>
      <c r="AN545" s="85"/>
      <c r="AO545" s="84"/>
      <c r="AP545" s="83"/>
      <c r="AQ545" s="84" t="e">
        <v>#NUM!</v>
      </c>
      <c r="AR545" s="84" t="e">
        <v>#NUM!</v>
      </c>
      <c r="AS545" s="84" t="e">
        <v>#NUM!</v>
      </c>
      <c r="AT545" s="84" t="e">
        <v>#REF!</v>
      </c>
      <c r="AU545" s="84">
        <v>1.075</v>
      </c>
      <c r="AV545" s="79" t="e">
        <v>#REF!</v>
      </c>
      <c r="AW545" s="84" t="s">
        <v>71</v>
      </c>
      <c r="AX545" s="84" t="s">
        <v>72</v>
      </c>
      <c r="AY545" s="85">
        <v>1.075</v>
      </c>
      <c r="AZ545" s="87">
        <v>0.26874999999999999</v>
      </c>
      <c r="BA545" s="43">
        <v>1.34375</v>
      </c>
      <c r="BB545" s="85">
        <v>1.4512499999999999</v>
      </c>
      <c r="BC545" s="20" t="s">
        <v>12295</v>
      </c>
      <c r="BD545" s="88" t="s">
        <v>1028</v>
      </c>
      <c r="BE545" s="88"/>
      <c r="BF545" s="88"/>
      <c r="BG545" s="84"/>
      <c r="BH545" s="84"/>
      <c r="BI545" s="84"/>
      <c r="BJ545" s="84"/>
      <c r="BK545" s="84"/>
      <c r="BL545" s="84"/>
      <c r="BM545" s="84"/>
      <c r="BN545" s="84"/>
      <c r="BO545" s="84"/>
      <c r="BP545" s="84"/>
      <c r="BQ545" s="84"/>
      <c r="BR545" s="84"/>
      <c r="BS545" s="84"/>
      <c r="BT545" s="84"/>
      <c r="BU545" s="84"/>
      <c r="BV545" s="84"/>
      <c r="BW545" s="84"/>
      <c r="BX545" s="84"/>
      <c r="BY545" s="84"/>
      <c r="BZ545" s="84"/>
      <c r="CA545" s="84"/>
      <c r="CB545" s="84"/>
      <c r="CC545" s="84"/>
      <c r="CD545" s="84"/>
      <c r="CE545" s="84"/>
      <c r="CF545" s="84"/>
      <c r="CG545" s="84"/>
      <c r="CH545" s="84"/>
      <c r="CI545" s="84"/>
      <c r="CJ545" s="84"/>
      <c r="CK545" s="84"/>
      <c r="CL545" s="84"/>
      <c r="CM545" s="84"/>
      <c r="CN545" s="84"/>
      <c r="CO545" s="84"/>
      <c r="CP545" s="84"/>
      <c r="CQ545" s="84"/>
      <c r="CR545" s="84"/>
      <c r="CS545" s="84"/>
      <c r="CT545" s="84"/>
      <c r="CU545" s="84"/>
      <c r="CV545" s="84"/>
      <c r="CW545" s="84"/>
      <c r="CX545" s="84"/>
      <c r="CY545" s="84"/>
      <c r="CZ545" s="84"/>
      <c r="DA545" s="84"/>
      <c r="DB545" s="84"/>
      <c r="DC545" s="84"/>
      <c r="DD545" s="84"/>
      <c r="DE545" s="84"/>
      <c r="DF545" s="84"/>
      <c r="DG545" s="84"/>
      <c r="DH545" s="84"/>
      <c r="DI545" s="84"/>
      <c r="DJ545" s="84"/>
      <c r="DK545" s="84"/>
      <c r="DL545" s="84"/>
    </row>
    <row r="546" spans="1:116" s="20" customFormat="1" ht="30" customHeight="1">
      <c r="A546" s="93" t="s">
        <v>13608</v>
      </c>
      <c r="B546" s="5">
        <v>544</v>
      </c>
      <c r="C546" s="44"/>
      <c r="D546" s="44"/>
      <c r="E546" s="43" t="s">
        <v>13609</v>
      </c>
      <c r="F546" s="3" t="s">
        <v>13610</v>
      </c>
      <c r="G546" s="3" t="s">
        <v>805</v>
      </c>
      <c r="H546" s="3" t="s">
        <v>201</v>
      </c>
      <c r="I546" s="3" t="s">
        <v>13611</v>
      </c>
      <c r="J546" s="3" t="s">
        <v>13612</v>
      </c>
      <c r="K546" s="6"/>
      <c r="L546" s="3"/>
      <c r="M546" s="6">
        <v>14</v>
      </c>
      <c r="N546" s="3" t="s">
        <v>44</v>
      </c>
      <c r="O546" s="3" t="s">
        <v>13613</v>
      </c>
      <c r="P546" s="3"/>
      <c r="Q546" s="3" t="s">
        <v>13614</v>
      </c>
      <c r="R546" s="160">
        <v>2.75</v>
      </c>
      <c r="S546" s="79">
        <v>0.8</v>
      </c>
      <c r="T546" s="81">
        <v>0.8</v>
      </c>
      <c r="U546" s="82">
        <v>4.18</v>
      </c>
      <c r="V546" s="79"/>
      <c r="W546" s="79"/>
      <c r="X546" s="79"/>
      <c r="Y546" s="79"/>
      <c r="Z546" s="79"/>
      <c r="AA546" s="79"/>
      <c r="AB546" s="79"/>
      <c r="AC546" s="79"/>
      <c r="AD546" s="79"/>
      <c r="AE546" s="83"/>
      <c r="AF546" s="84"/>
      <c r="AG546" s="84">
        <v>1.78</v>
      </c>
      <c r="AH546" s="84"/>
      <c r="AI546" s="84"/>
      <c r="AJ546" s="84"/>
      <c r="AK546" s="84"/>
      <c r="AL546" s="84"/>
      <c r="AM546" s="84"/>
      <c r="AN546" s="85"/>
      <c r="AO546" s="84"/>
      <c r="AP546" s="83"/>
      <c r="AQ546" s="84" t="e">
        <v>#NUM!</v>
      </c>
      <c r="AR546" s="84" t="e">
        <v>#NUM!</v>
      </c>
      <c r="AS546" s="84" t="e">
        <v>#NUM!</v>
      </c>
      <c r="AT546" s="84" t="e">
        <v>#REF!</v>
      </c>
      <c r="AU546" s="84">
        <v>0.86</v>
      </c>
      <c r="AV546" s="79" t="e">
        <v>#REF!</v>
      </c>
      <c r="AW546" s="84" t="s">
        <v>71</v>
      </c>
      <c r="AX546" s="84" t="s">
        <v>72</v>
      </c>
      <c r="AY546" s="85">
        <v>0.86</v>
      </c>
      <c r="AZ546" s="87">
        <v>0.215</v>
      </c>
      <c r="BA546" s="43">
        <v>1.075</v>
      </c>
      <c r="BB546" s="85">
        <v>1.161</v>
      </c>
      <c r="BC546" s="20" t="s">
        <v>12295</v>
      </c>
      <c r="BD546" s="88" t="s">
        <v>1028</v>
      </c>
      <c r="BE546" s="88"/>
      <c r="BF546" s="88"/>
      <c r="BG546" s="84"/>
      <c r="BH546" s="84"/>
      <c r="BI546" s="84"/>
      <c r="BJ546" s="84"/>
      <c r="BK546" s="84"/>
      <c r="BL546" s="84"/>
      <c r="BM546" s="84"/>
      <c r="BN546" s="84"/>
      <c r="BO546" s="84"/>
      <c r="BP546" s="84"/>
      <c r="BQ546" s="84"/>
      <c r="BR546" s="84"/>
      <c r="BS546" s="84"/>
      <c r="BT546" s="84"/>
      <c r="BU546" s="84"/>
      <c r="BV546" s="84"/>
      <c r="BW546" s="84"/>
      <c r="BX546" s="84"/>
      <c r="BY546" s="84"/>
      <c r="BZ546" s="84"/>
      <c r="CA546" s="84"/>
      <c r="CB546" s="84"/>
      <c r="CC546" s="84"/>
      <c r="CD546" s="84"/>
      <c r="CE546" s="84"/>
      <c r="CF546" s="84"/>
      <c r="CG546" s="84"/>
      <c r="CH546" s="84"/>
      <c r="CI546" s="84"/>
      <c r="CJ546" s="84"/>
      <c r="CK546" s="84"/>
      <c r="CL546" s="84"/>
      <c r="CM546" s="84"/>
      <c r="CN546" s="84"/>
      <c r="CO546" s="84"/>
      <c r="CP546" s="84"/>
      <c r="CQ546" s="84"/>
      <c r="CR546" s="84"/>
      <c r="CS546" s="84"/>
      <c r="CT546" s="84"/>
      <c r="CU546" s="84"/>
      <c r="CV546" s="84"/>
      <c r="CW546" s="84"/>
      <c r="CX546" s="84"/>
      <c r="CY546" s="84"/>
      <c r="CZ546" s="84"/>
      <c r="DA546" s="84"/>
      <c r="DB546" s="84"/>
      <c r="DC546" s="84"/>
      <c r="DD546" s="84"/>
      <c r="DE546" s="84"/>
      <c r="DF546" s="84"/>
      <c r="DG546" s="84"/>
      <c r="DH546" s="84"/>
      <c r="DI546" s="84"/>
      <c r="DJ546" s="84"/>
      <c r="DK546" s="84"/>
      <c r="DL546" s="84"/>
    </row>
    <row r="547" spans="1:116" s="20" customFormat="1" ht="30" customHeight="1">
      <c r="A547" s="93" t="s">
        <v>13608</v>
      </c>
      <c r="B547" s="5">
        <v>545</v>
      </c>
      <c r="C547" s="116">
        <v>16443</v>
      </c>
      <c r="D547" s="116"/>
      <c r="E547" s="43" t="s">
        <v>13641</v>
      </c>
      <c r="F547" s="3" t="s">
        <v>13642</v>
      </c>
      <c r="G547" s="3" t="s">
        <v>2762</v>
      </c>
      <c r="H547" s="3" t="s">
        <v>13643</v>
      </c>
      <c r="I547" s="3" t="s">
        <v>42</v>
      </c>
      <c r="J547" s="3" t="s">
        <v>13644</v>
      </c>
      <c r="K547" s="6"/>
      <c r="L547" s="3"/>
      <c r="M547" s="6">
        <v>20</v>
      </c>
      <c r="N547" s="3" t="s">
        <v>44</v>
      </c>
      <c r="O547" s="3" t="s">
        <v>13900</v>
      </c>
      <c r="P547" s="3"/>
      <c r="Q547" s="3" t="s">
        <v>13901</v>
      </c>
      <c r="R547" s="160">
        <v>1.71</v>
      </c>
      <c r="S547" s="79">
        <v>0.67</v>
      </c>
      <c r="T547" s="81">
        <v>0.67</v>
      </c>
      <c r="U547" s="82">
        <v>2.1</v>
      </c>
      <c r="V547" s="79"/>
      <c r="W547" s="79"/>
      <c r="X547" s="79"/>
      <c r="Y547" s="79"/>
      <c r="Z547" s="79"/>
      <c r="AA547" s="79"/>
      <c r="AB547" s="79"/>
      <c r="AC547" s="79"/>
      <c r="AD547" s="79"/>
      <c r="AE547" s="83"/>
      <c r="AF547" s="84"/>
      <c r="AG547" s="84"/>
      <c r="AH547" s="84"/>
      <c r="AI547" s="84"/>
      <c r="AJ547" s="84"/>
      <c r="AK547" s="84"/>
      <c r="AL547" s="84"/>
      <c r="AM547" s="84"/>
      <c r="AN547" s="85"/>
      <c r="AO547" s="84"/>
      <c r="AP547" s="83"/>
      <c r="AQ547" s="84" t="e">
        <v>#NUM!</v>
      </c>
      <c r="AR547" s="84" t="e">
        <v>#NUM!</v>
      </c>
      <c r="AS547" s="84" t="e">
        <v>#NUM!</v>
      </c>
      <c r="AT547" s="84" t="e">
        <v>#REF!</v>
      </c>
      <c r="AU547" s="84">
        <v>0.72025000000000006</v>
      </c>
      <c r="AV547" s="79" t="e">
        <v>#REF!</v>
      </c>
      <c r="AW547" s="84" t="s">
        <v>71</v>
      </c>
      <c r="AX547" s="84" t="s">
        <v>72</v>
      </c>
      <c r="AY547" s="85">
        <v>0.72025000000000006</v>
      </c>
      <c r="AZ547" s="87">
        <v>0.18006250000000001</v>
      </c>
      <c r="BA547" s="43">
        <v>0.90031250000000007</v>
      </c>
      <c r="BB547" s="85">
        <v>0.97233750000000008</v>
      </c>
      <c r="BC547" s="20" t="s">
        <v>12295</v>
      </c>
      <c r="BD547" s="84" t="s">
        <v>12206</v>
      </c>
      <c r="BE547" s="84"/>
      <c r="BF547" s="84"/>
      <c r="BG547" s="84"/>
      <c r="BH547" s="84"/>
      <c r="BI547" s="84"/>
      <c r="BJ547" s="84"/>
      <c r="BK547" s="84"/>
      <c r="BL547" s="84"/>
      <c r="BM547" s="84"/>
      <c r="BN547" s="84"/>
      <c r="BO547" s="84"/>
      <c r="BP547" s="84"/>
      <c r="BQ547" s="84"/>
      <c r="BR547" s="84"/>
      <c r="BS547" s="84"/>
      <c r="BT547" s="84"/>
      <c r="BU547" s="84"/>
      <c r="BV547" s="84"/>
      <c r="BW547" s="84"/>
      <c r="BX547" s="84"/>
      <c r="BY547" s="84"/>
      <c r="BZ547" s="84"/>
      <c r="CA547" s="84"/>
      <c r="CB547" s="84"/>
      <c r="CC547" s="84"/>
      <c r="CD547" s="84"/>
      <c r="CE547" s="84"/>
      <c r="CF547" s="84"/>
      <c r="CG547" s="84"/>
      <c r="CH547" s="84"/>
      <c r="CI547" s="84"/>
      <c r="CJ547" s="84"/>
      <c r="CK547" s="84"/>
      <c r="CL547" s="84"/>
      <c r="CM547" s="84"/>
      <c r="CN547" s="84"/>
      <c r="CO547" s="84"/>
      <c r="CP547" s="84"/>
      <c r="CQ547" s="84"/>
      <c r="CR547" s="84"/>
      <c r="CS547" s="84"/>
      <c r="CT547" s="84"/>
      <c r="CU547" s="84"/>
      <c r="CV547" s="84"/>
      <c r="CW547" s="84"/>
      <c r="CX547" s="84"/>
      <c r="CY547" s="84"/>
      <c r="CZ547" s="84"/>
      <c r="DA547" s="84"/>
      <c r="DB547" s="84"/>
      <c r="DC547" s="84"/>
      <c r="DD547" s="84"/>
      <c r="DE547" s="84"/>
      <c r="DF547" s="84"/>
      <c r="DG547" s="84"/>
      <c r="DH547" s="84"/>
      <c r="DI547" s="84"/>
      <c r="DJ547" s="84"/>
      <c r="DK547" s="84"/>
      <c r="DL547" s="84"/>
    </row>
    <row r="548" spans="1:116" s="20" customFormat="1" ht="30" customHeight="1">
      <c r="A548" s="93" t="s">
        <v>13608</v>
      </c>
      <c r="B548" s="5">
        <v>546</v>
      </c>
      <c r="C548" s="116"/>
      <c r="D548" s="116"/>
      <c r="E548" s="43" t="s">
        <v>13687</v>
      </c>
      <c r="F548" s="3" t="s">
        <v>12591</v>
      </c>
      <c r="G548" s="3" t="s">
        <v>714</v>
      </c>
      <c r="H548" s="3" t="s">
        <v>126</v>
      </c>
      <c r="I548" s="3" t="s">
        <v>42</v>
      </c>
      <c r="J548" s="3" t="s">
        <v>13688</v>
      </c>
      <c r="K548" s="6"/>
      <c r="L548" s="3"/>
      <c r="M548" s="6">
        <v>30</v>
      </c>
      <c r="N548" s="3" t="s">
        <v>44</v>
      </c>
      <c r="O548" s="3" t="s">
        <v>13635</v>
      </c>
      <c r="P548" s="3"/>
      <c r="Q548" s="3" t="s">
        <v>13689</v>
      </c>
      <c r="R548" s="160">
        <v>1.99</v>
      </c>
      <c r="S548" s="79">
        <v>0.74</v>
      </c>
      <c r="T548" s="81">
        <v>0.6</v>
      </c>
      <c r="U548" s="82">
        <v>2.78</v>
      </c>
      <c r="V548" s="79"/>
      <c r="W548" s="79"/>
      <c r="X548" s="79"/>
      <c r="Y548" s="79"/>
      <c r="Z548" s="79"/>
      <c r="AA548" s="79"/>
      <c r="AB548" s="79"/>
      <c r="AC548" s="79"/>
      <c r="AD548" s="79"/>
      <c r="AE548" s="83"/>
      <c r="AF548" s="84"/>
      <c r="AG548" s="84"/>
      <c r="AH548" s="84"/>
      <c r="AI548" s="84"/>
      <c r="AJ548" s="84"/>
      <c r="AK548" s="84"/>
      <c r="AL548" s="84"/>
      <c r="AM548" s="84"/>
      <c r="AN548" s="85"/>
      <c r="AO548" s="84"/>
      <c r="AP548" s="83"/>
      <c r="AQ548" s="84" t="e">
        <v>#NUM!</v>
      </c>
      <c r="AR548" s="84" t="e">
        <v>#NUM!</v>
      </c>
      <c r="AS548" s="84" t="e">
        <v>#NUM!</v>
      </c>
      <c r="AT548" s="84" t="e">
        <v>#REF!</v>
      </c>
      <c r="AU548" s="84">
        <v>0.64499999999999991</v>
      </c>
      <c r="AV548" s="79" t="e">
        <v>#REF!</v>
      </c>
      <c r="AW548" s="84" t="s">
        <v>71</v>
      </c>
      <c r="AX548" s="84" t="s">
        <v>72</v>
      </c>
      <c r="AY548" s="85">
        <v>0.64499999999999991</v>
      </c>
      <c r="AZ548" s="87">
        <v>0.16124999999999998</v>
      </c>
      <c r="BA548" s="43">
        <v>0.80624999999999991</v>
      </c>
      <c r="BB548" s="85">
        <v>0.87074999999999991</v>
      </c>
      <c r="BC548" s="20" t="s">
        <v>12295</v>
      </c>
      <c r="BD548" s="84" t="s">
        <v>12206</v>
      </c>
      <c r="BE548" s="84"/>
      <c r="BF548" s="84"/>
      <c r="BG548" s="84"/>
      <c r="BH548" s="84"/>
      <c r="BI548" s="84"/>
      <c r="BJ548" s="84"/>
      <c r="BK548" s="84"/>
      <c r="BL548" s="84"/>
      <c r="BM548" s="84"/>
      <c r="BN548" s="84"/>
      <c r="BO548" s="84"/>
      <c r="BP548" s="84"/>
      <c r="BQ548" s="84"/>
      <c r="BR548" s="84"/>
      <c r="BS548" s="84"/>
      <c r="BT548" s="84"/>
      <c r="BU548" s="84"/>
      <c r="BV548" s="84"/>
      <c r="BW548" s="84"/>
      <c r="BX548" s="84"/>
      <c r="BY548" s="84"/>
      <c r="BZ548" s="84"/>
      <c r="CA548" s="84"/>
      <c r="CB548" s="84"/>
      <c r="CC548" s="84"/>
      <c r="CD548" s="84"/>
      <c r="CE548" s="84"/>
      <c r="CF548" s="84"/>
      <c r="CG548" s="84"/>
      <c r="CH548" s="84"/>
      <c r="CI548" s="84"/>
      <c r="CJ548" s="84"/>
      <c r="CK548" s="84"/>
      <c r="CL548" s="84"/>
      <c r="CM548" s="84"/>
      <c r="CN548" s="84"/>
      <c r="CO548" s="84"/>
      <c r="CP548" s="84"/>
      <c r="CQ548" s="84"/>
      <c r="CR548" s="84"/>
      <c r="CS548" s="84"/>
      <c r="CT548" s="84"/>
      <c r="CU548" s="84"/>
      <c r="CV548" s="84"/>
      <c r="CW548" s="84"/>
      <c r="CX548" s="84"/>
      <c r="CY548" s="84"/>
      <c r="CZ548" s="84"/>
      <c r="DA548" s="84"/>
      <c r="DB548" s="84"/>
      <c r="DC548" s="84"/>
      <c r="DD548" s="84"/>
      <c r="DE548" s="84"/>
      <c r="DF548" s="84"/>
      <c r="DG548" s="84"/>
      <c r="DH548" s="84"/>
      <c r="DI548" s="84"/>
      <c r="DJ548" s="84"/>
      <c r="DK548" s="84"/>
      <c r="DL548" s="84"/>
    </row>
    <row r="549" spans="1:116" s="20" customFormat="1" ht="30" customHeight="1">
      <c r="A549" s="93" t="s">
        <v>13608</v>
      </c>
      <c r="B549" s="5">
        <v>547</v>
      </c>
      <c r="C549" s="116"/>
      <c r="D549" s="116"/>
      <c r="E549" s="43" t="s">
        <v>13671</v>
      </c>
      <c r="F549" s="3" t="s">
        <v>3478</v>
      </c>
      <c r="G549" s="3" t="s">
        <v>1161</v>
      </c>
      <c r="H549" s="3" t="s">
        <v>13679</v>
      </c>
      <c r="I549" s="3" t="s">
        <v>13680</v>
      </c>
      <c r="J549" s="3" t="s">
        <v>6440</v>
      </c>
      <c r="K549" s="6"/>
      <c r="L549" s="3"/>
      <c r="M549" s="6">
        <v>1</v>
      </c>
      <c r="N549" s="3" t="s">
        <v>44</v>
      </c>
      <c r="O549" s="3" t="s">
        <v>13635</v>
      </c>
      <c r="P549" s="3"/>
      <c r="Q549" s="3" t="s">
        <v>13681</v>
      </c>
      <c r="R549" s="160">
        <v>3.07</v>
      </c>
      <c r="S549" s="79">
        <v>0.8</v>
      </c>
      <c r="T549" s="81">
        <v>0.8</v>
      </c>
      <c r="U549" s="82">
        <v>3.87</v>
      </c>
      <c r="V549" s="79"/>
      <c r="W549" s="79"/>
      <c r="X549" s="79"/>
      <c r="Y549" s="79"/>
      <c r="Z549" s="79"/>
      <c r="AA549" s="79"/>
      <c r="AB549" s="79"/>
      <c r="AC549" s="79"/>
      <c r="AD549" s="79"/>
      <c r="AE549" s="83"/>
      <c r="AF549" s="84"/>
      <c r="AG549" s="84"/>
      <c r="AH549" s="84"/>
      <c r="AI549" s="84"/>
      <c r="AJ549" s="84"/>
      <c r="AK549" s="84"/>
      <c r="AL549" s="84"/>
      <c r="AM549" s="84"/>
      <c r="AN549" s="85"/>
      <c r="AO549" s="84"/>
      <c r="AP549" s="83"/>
      <c r="AQ549" s="84" t="e">
        <v>#NUM!</v>
      </c>
      <c r="AR549" s="84" t="e">
        <v>#NUM!</v>
      </c>
      <c r="AS549" s="84" t="e">
        <v>#NUM!</v>
      </c>
      <c r="AT549" s="84" t="e">
        <v>#REF!</v>
      </c>
      <c r="AU549" s="84">
        <v>0.86</v>
      </c>
      <c r="AV549" s="79" t="e">
        <v>#REF!</v>
      </c>
      <c r="AW549" s="84" t="s">
        <v>71</v>
      </c>
      <c r="AX549" s="84" t="s">
        <v>72</v>
      </c>
      <c r="AY549" s="85">
        <v>0.86</v>
      </c>
      <c r="AZ549" s="87">
        <v>0.215</v>
      </c>
      <c r="BA549" s="43">
        <v>1.075</v>
      </c>
      <c r="BB549" s="85">
        <v>1.161</v>
      </c>
      <c r="BC549" s="20" t="s">
        <v>12295</v>
      </c>
      <c r="BD549" s="84" t="s">
        <v>12206</v>
      </c>
      <c r="BE549" s="84"/>
      <c r="BF549" s="84"/>
      <c r="BG549" s="84"/>
      <c r="BH549" s="84"/>
      <c r="BI549" s="84"/>
      <c r="BJ549" s="84"/>
      <c r="BK549" s="84"/>
      <c r="BL549" s="84"/>
      <c r="BM549" s="84"/>
      <c r="BN549" s="84"/>
      <c r="BO549" s="84"/>
      <c r="BP549" s="84"/>
      <c r="BQ549" s="84"/>
      <c r="BR549" s="84"/>
      <c r="BS549" s="84"/>
      <c r="BT549" s="84"/>
      <c r="BU549" s="84"/>
      <c r="BV549" s="84"/>
      <c r="BW549" s="84"/>
      <c r="BX549" s="84"/>
      <c r="BY549" s="84"/>
      <c r="BZ549" s="84"/>
      <c r="CA549" s="84"/>
      <c r="CB549" s="84"/>
      <c r="CC549" s="84"/>
      <c r="CD549" s="84"/>
      <c r="CE549" s="84"/>
      <c r="CF549" s="84"/>
      <c r="CG549" s="84"/>
      <c r="CH549" s="84"/>
      <c r="CI549" s="84"/>
      <c r="CJ549" s="84"/>
      <c r="CK549" s="84"/>
      <c r="CL549" s="84"/>
      <c r="CM549" s="84"/>
      <c r="CN549" s="84"/>
      <c r="CO549" s="84"/>
      <c r="CP549" s="84"/>
      <c r="CQ549" s="84"/>
      <c r="CR549" s="84"/>
      <c r="CS549" s="84"/>
      <c r="CT549" s="84"/>
      <c r="CU549" s="84"/>
      <c r="CV549" s="84"/>
      <c r="CW549" s="84"/>
      <c r="CX549" s="84"/>
      <c r="CY549" s="84"/>
      <c r="CZ549" s="84"/>
      <c r="DA549" s="84"/>
      <c r="DB549" s="84"/>
      <c r="DC549" s="84"/>
      <c r="DD549" s="84"/>
      <c r="DE549" s="84"/>
      <c r="DF549" s="84"/>
      <c r="DG549" s="84"/>
      <c r="DH549" s="84"/>
      <c r="DI549" s="84"/>
      <c r="DJ549" s="84"/>
      <c r="DK549" s="84"/>
      <c r="DL549" s="84"/>
    </row>
    <row r="550" spans="1:116" s="20" customFormat="1" ht="30" customHeight="1">
      <c r="A550" s="93" t="s">
        <v>13608</v>
      </c>
      <c r="B550" s="5">
        <v>548</v>
      </c>
      <c r="C550" s="116">
        <v>7253</v>
      </c>
      <c r="D550" s="116"/>
      <c r="E550" s="43" t="s">
        <v>13671</v>
      </c>
      <c r="F550" s="3" t="s">
        <v>3478</v>
      </c>
      <c r="G550" s="3" t="s">
        <v>1161</v>
      </c>
      <c r="H550" s="3" t="s">
        <v>1904</v>
      </c>
      <c r="I550" s="3" t="s">
        <v>1940</v>
      </c>
      <c r="J550" s="3" t="s">
        <v>13676</v>
      </c>
      <c r="K550" s="6">
        <v>100</v>
      </c>
      <c r="L550" s="3" t="s">
        <v>79</v>
      </c>
      <c r="M550" s="6">
        <v>12</v>
      </c>
      <c r="N550" s="3" t="s">
        <v>44</v>
      </c>
      <c r="O550" s="3" t="s">
        <v>13635</v>
      </c>
      <c r="P550" s="3" t="s">
        <v>13677</v>
      </c>
      <c r="Q550" s="3" t="s">
        <v>13678</v>
      </c>
      <c r="R550" s="160">
        <v>2.15</v>
      </c>
      <c r="S550" s="79">
        <v>0.72</v>
      </c>
      <c r="T550" s="81">
        <v>0.72</v>
      </c>
      <c r="U550" s="82">
        <v>2.06</v>
      </c>
      <c r="V550" s="79"/>
      <c r="W550" s="79"/>
      <c r="X550" s="79"/>
      <c r="Y550" s="79"/>
      <c r="Z550" s="79"/>
      <c r="AA550" s="79"/>
      <c r="AB550" s="79"/>
      <c r="AC550" s="79"/>
      <c r="AD550" s="79"/>
      <c r="AE550" s="83"/>
      <c r="AF550" s="84">
        <v>13.5</v>
      </c>
      <c r="AG550" s="84"/>
      <c r="AH550" s="84"/>
      <c r="AI550" s="84"/>
      <c r="AJ550" s="84"/>
      <c r="AK550" s="84"/>
      <c r="AL550" s="84"/>
      <c r="AM550" s="84"/>
      <c r="AN550" s="85"/>
      <c r="AO550" s="84"/>
      <c r="AP550" s="83"/>
      <c r="AQ550" s="84" t="e">
        <v>#NUM!</v>
      </c>
      <c r="AR550" s="84" t="e">
        <v>#NUM!</v>
      </c>
      <c r="AS550" s="84" t="e">
        <v>#NUM!</v>
      </c>
      <c r="AT550" s="84" t="e">
        <v>#REF!</v>
      </c>
      <c r="AU550" s="84">
        <v>0.77399999999999991</v>
      </c>
      <c r="AV550" s="79" t="e">
        <v>#REF!</v>
      </c>
      <c r="AW550" s="84" t="s">
        <v>71</v>
      </c>
      <c r="AX550" s="84" t="s">
        <v>72</v>
      </c>
      <c r="AY550" s="85">
        <v>0.77399999999999991</v>
      </c>
      <c r="AZ550" s="87">
        <v>0.19349999999999998</v>
      </c>
      <c r="BA550" s="43">
        <v>0.96749999999999992</v>
      </c>
      <c r="BB550" s="85">
        <v>1.0448999999999999</v>
      </c>
      <c r="BC550" s="20" t="s">
        <v>12295</v>
      </c>
      <c r="BD550" s="84" t="s">
        <v>12206</v>
      </c>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4"/>
      <c r="DL550" s="84"/>
    </row>
    <row r="551" spans="1:116" s="20" customFormat="1" ht="30" customHeight="1">
      <c r="A551" s="93" t="s">
        <v>13608</v>
      </c>
      <c r="B551" s="5">
        <v>549</v>
      </c>
      <c r="C551" s="116">
        <v>50</v>
      </c>
      <c r="D551" s="116"/>
      <c r="E551" s="43" t="s">
        <v>13633</v>
      </c>
      <c r="F551" s="3" t="s">
        <v>13130</v>
      </c>
      <c r="G551" s="3" t="s">
        <v>84</v>
      </c>
      <c r="H551" s="3" t="s">
        <v>85</v>
      </c>
      <c r="I551" s="3" t="s">
        <v>102</v>
      </c>
      <c r="J551" s="3" t="s">
        <v>13634</v>
      </c>
      <c r="K551" s="6"/>
      <c r="L551" s="3"/>
      <c r="M551" s="6">
        <v>16</v>
      </c>
      <c r="N551" s="3" t="s">
        <v>44</v>
      </c>
      <c r="O551" s="3" t="s">
        <v>13635</v>
      </c>
      <c r="P551" s="3" t="s">
        <v>13636</v>
      </c>
      <c r="Q551" s="3" t="s">
        <v>13637</v>
      </c>
      <c r="R551" s="160">
        <v>3.31</v>
      </c>
      <c r="S551" s="79">
        <v>1.43</v>
      </c>
      <c r="T551" s="81">
        <v>1.43</v>
      </c>
      <c r="U551" s="82">
        <v>4.18</v>
      </c>
      <c r="V551" s="79"/>
      <c r="W551" s="79"/>
      <c r="X551" s="79"/>
      <c r="Y551" s="79"/>
      <c r="Z551" s="79"/>
      <c r="AA551" s="79"/>
      <c r="AB551" s="79"/>
      <c r="AC551" s="79"/>
      <c r="AD551" s="79"/>
      <c r="AE551" s="83"/>
      <c r="AF551" s="84"/>
      <c r="AG551" s="84"/>
      <c r="AH551" s="84"/>
      <c r="AI551" s="84"/>
      <c r="AJ551" s="84"/>
      <c r="AK551" s="84"/>
      <c r="AL551" s="84"/>
      <c r="AM551" s="84"/>
      <c r="AN551" s="85"/>
      <c r="AO551" s="84"/>
      <c r="AP551" s="83"/>
      <c r="AQ551" s="84" t="e">
        <v>#NUM!</v>
      </c>
      <c r="AR551" s="84" t="e">
        <v>#NUM!</v>
      </c>
      <c r="AS551" s="84" t="e">
        <v>#NUM!</v>
      </c>
      <c r="AT551" s="84" t="e">
        <v>#REF!</v>
      </c>
      <c r="AU551" s="84">
        <v>1.5372499999999998</v>
      </c>
      <c r="AV551" s="79" t="e">
        <v>#REF!</v>
      </c>
      <c r="AW551" s="84" t="s">
        <v>71</v>
      </c>
      <c r="AX551" s="84" t="s">
        <v>72</v>
      </c>
      <c r="AY551" s="85">
        <v>1.5372499999999998</v>
      </c>
      <c r="AZ551" s="87">
        <v>0.38431249999999995</v>
      </c>
      <c r="BA551" s="43">
        <v>1.9215624999999998</v>
      </c>
      <c r="BB551" s="85">
        <v>2.0752875</v>
      </c>
      <c r="BC551" s="20" t="s">
        <v>12295</v>
      </c>
      <c r="BD551" s="84" t="s">
        <v>12206</v>
      </c>
      <c r="BE551" s="84"/>
      <c r="BF551" s="84"/>
      <c r="BG551" s="84"/>
      <c r="BH551" s="84"/>
      <c r="BI551" s="84"/>
      <c r="BJ551" s="84"/>
      <c r="BK551" s="84"/>
      <c r="BL551" s="84"/>
      <c r="BM551" s="84"/>
      <c r="BN551" s="84"/>
      <c r="BO551" s="84"/>
      <c r="BP551" s="84"/>
      <c r="BQ551" s="84"/>
      <c r="BR551" s="84"/>
      <c r="BS551" s="84"/>
      <c r="BT551" s="84"/>
      <c r="BU551" s="84"/>
      <c r="BV551" s="84"/>
      <c r="BW551" s="84"/>
      <c r="BX551" s="84"/>
      <c r="BY551" s="84"/>
      <c r="BZ551" s="84"/>
      <c r="CA551" s="84"/>
      <c r="CB551" s="84"/>
      <c r="CC551" s="84"/>
      <c r="CD551" s="84"/>
      <c r="CE551" s="84"/>
      <c r="CF551" s="84"/>
      <c r="CG551" s="84"/>
      <c r="CH551" s="84"/>
      <c r="CI551" s="84"/>
      <c r="CJ551" s="84"/>
      <c r="CK551" s="84"/>
      <c r="CL551" s="84"/>
      <c r="CM551" s="84"/>
      <c r="CN551" s="84"/>
      <c r="CO551" s="84"/>
      <c r="CP551" s="84"/>
      <c r="CQ551" s="84"/>
      <c r="CR551" s="84"/>
      <c r="CS551" s="84"/>
      <c r="CT551" s="84"/>
      <c r="CU551" s="84"/>
      <c r="CV551" s="84"/>
      <c r="CW551" s="84"/>
      <c r="CX551" s="84"/>
      <c r="CY551" s="84"/>
      <c r="CZ551" s="84"/>
      <c r="DA551" s="84"/>
      <c r="DB551" s="84"/>
      <c r="DC551" s="84"/>
      <c r="DD551" s="84"/>
      <c r="DE551" s="84"/>
      <c r="DF551" s="84"/>
      <c r="DG551" s="84"/>
      <c r="DH551" s="84"/>
      <c r="DI551" s="84"/>
      <c r="DJ551" s="84"/>
      <c r="DK551" s="84"/>
      <c r="DL551" s="84"/>
    </row>
    <row r="552" spans="1:116" s="20" customFormat="1" ht="30" customHeight="1">
      <c r="A552" s="93" t="s">
        <v>13608</v>
      </c>
      <c r="B552" s="5">
        <v>550</v>
      </c>
      <c r="C552" s="116">
        <v>47</v>
      </c>
      <c r="D552" s="116"/>
      <c r="E552" s="43" t="s">
        <v>13660</v>
      </c>
      <c r="F552" s="3" t="s">
        <v>13661</v>
      </c>
      <c r="G552" s="3" t="s">
        <v>499</v>
      </c>
      <c r="H552" s="3" t="s">
        <v>500</v>
      </c>
      <c r="I552" s="3" t="s">
        <v>42</v>
      </c>
      <c r="J552" s="3" t="s">
        <v>2672</v>
      </c>
      <c r="K552" s="6"/>
      <c r="L552" s="3"/>
      <c r="M552" s="6">
        <v>10</v>
      </c>
      <c r="N552" s="3" t="s">
        <v>44</v>
      </c>
      <c r="O552" s="3" t="s">
        <v>13635</v>
      </c>
      <c r="P552" s="3" t="s">
        <v>13662</v>
      </c>
      <c r="Q552" s="3" t="s">
        <v>13663</v>
      </c>
      <c r="R552" s="160">
        <v>3.91</v>
      </c>
      <c r="S552" s="79">
        <v>1.64</v>
      </c>
      <c r="T552" s="81">
        <v>1.64</v>
      </c>
      <c r="U552" s="82">
        <v>5.35</v>
      </c>
      <c r="V552" s="79"/>
      <c r="W552" s="79"/>
      <c r="X552" s="79"/>
      <c r="Y552" s="79"/>
      <c r="Z552" s="79"/>
      <c r="AA552" s="79"/>
      <c r="AB552" s="79"/>
      <c r="AC552" s="79"/>
      <c r="AD552" s="79"/>
      <c r="AE552" s="83"/>
      <c r="AF552" s="84">
        <v>4.21</v>
      </c>
      <c r="AG552" s="84"/>
      <c r="AH552" s="84"/>
      <c r="AI552" s="84"/>
      <c r="AJ552" s="84"/>
      <c r="AK552" s="84"/>
      <c r="AL552" s="84"/>
      <c r="AM552" s="84"/>
      <c r="AN552" s="85"/>
      <c r="AO552" s="84"/>
      <c r="AP552" s="83"/>
      <c r="AQ552" s="84" t="e">
        <v>#NUM!</v>
      </c>
      <c r="AR552" s="84" t="e">
        <v>#NUM!</v>
      </c>
      <c r="AS552" s="84" t="e">
        <v>#NUM!</v>
      </c>
      <c r="AT552" s="84" t="e">
        <v>#REF!</v>
      </c>
      <c r="AU552" s="84">
        <v>1.7629999999999999</v>
      </c>
      <c r="AV552" s="79" t="e">
        <v>#REF!</v>
      </c>
      <c r="AW552" s="84" t="s">
        <v>71</v>
      </c>
      <c r="AX552" s="84" t="s">
        <v>72</v>
      </c>
      <c r="AY552" s="85">
        <v>1.7629999999999999</v>
      </c>
      <c r="AZ552" s="87">
        <v>0.44074999999999998</v>
      </c>
      <c r="BA552" s="43">
        <v>2.2037499999999999</v>
      </c>
      <c r="BB552" s="85">
        <v>2.3800499999999998</v>
      </c>
      <c r="BC552" s="20" t="s">
        <v>12295</v>
      </c>
      <c r="BD552" s="84" t="s">
        <v>12206</v>
      </c>
      <c r="BE552" s="84"/>
      <c r="BF552" s="84"/>
      <c r="BG552" s="84"/>
      <c r="BH552" s="84"/>
      <c r="BI552" s="84"/>
      <c r="BJ552" s="84"/>
      <c r="BK552" s="84"/>
      <c r="BL552" s="84"/>
      <c r="BM552" s="84"/>
      <c r="BN552" s="84"/>
      <c r="BO552" s="84"/>
      <c r="BP552" s="84"/>
      <c r="BQ552" s="84"/>
      <c r="BR552" s="84"/>
      <c r="BS552" s="84"/>
      <c r="BT552" s="84"/>
      <c r="BU552" s="84"/>
      <c r="BV552" s="84"/>
      <c r="BW552" s="84"/>
      <c r="BX552" s="84"/>
      <c r="BY552" s="84"/>
      <c r="BZ552" s="84"/>
      <c r="CA552" s="84"/>
      <c r="CB552" s="84"/>
      <c r="CC552" s="84"/>
      <c r="CD552" s="84"/>
      <c r="CE552" s="84"/>
      <c r="CF552" s="84"/>
      <c r="CG552" s="84"/>
      <c r="CH552" s="84"/>
      <c r="CI552" s="84"/>
      <c r="CJ552" s="84"/>
      <c r="CK552" s="84"/>
      <c r="CL552" s="84"/>
      <c r="CM552" s="84"/>
      <c r="CN552" s="84"/>
      <c r="CO552" s="84"/>
      <c r="CP552" s="84"/>
      <c r="CQ552" s="84"/>
      <c r="CR552" s="84"/>
      <c r="CS552" s="84"/>
      <c r="CT552" s="84"/>
      <c r="CU552" s="84"/>
      <c r="CV552" s="84"/>
      <c r="CW552" s="84"/>
      <c r="CX552" s="84"/>
      <c r="CY552" s="84"/>
      <c r="CZ552" s="84"/>
      <c r="DA552" s="84"/>
      <c r="DB552" s="84"/>
      <c r="DC552" s="84"/>
      <c r="DD552" s="84"/>
      <c r="DE552" s="84"/>
      <c r="DF552" s="84"/>
      <c r="DG552" s="84"/>
      <c r="DH552" s="84"/>
      <c r="DI552" s="84"/>
      <c r="DJ552" s="84"/>
      <c r="DK552" s="84"/>
      <c r="DL552" s="84"/>
    </row>
    <row r="553" spans="1:116" s="20" customFormat="1" ht="30" customHeight="1">
      <c r="A553" s="93" t="s">
        <v>13608</v>
      </c>
      <c r="B553" s="5">
        <v>551</v>
      </c>
      <c r="C553" s="116">
        <v>46</v>
      </c>
      <c r="D553" s="116"/>
      <c r="E553" s="43" t="s">
        <v>13655</v>
      </c>
      <c r="F553" s="3" t="s">
        <v>13656</v>
      </c>
      <c r="G553" s="3" t="s">
        <v>499</v>
      </c>
      <c r="H553" s="3" t="s">
        <v>4069</v>
      </c>
      <c r="I553" s="3" t="s">
        <v>636</v>
      </c>
      <c r="J553" s="3" t="s">
        <v>13657</v>
      </c>
      <c r="K553" s="6">
        <v>70</v>
      </c>
      <c r="L553" s="3" t="s">
        <v>79</v>
      </c>
      <c r="M553" s="6">
        <v>1</v>
      </c>
      <c r="N553" s="3" t="s">
        <v>44</v>
      </c>
      <c r="O553" s="3" t="s">
        <v>13635</v>
      </c>
      <c r="P553" s="3" t="s">
        <v>13658</v>
      </c>
      <c r="Q553" s="3" t="s">
        <v>13659</v>
      </c>
      <c r="R553" s="160">
        <v>3.17</v>
      </c>
      <c r="S553" s="79">
        <v>0.9</v>
      </c>
      <c r="T553" s="81">
        <v>0.9</v>
      </c>
      <c r="U553" s="82">
        <v>4</v>
      </c>
      <c r="V553" s="79"/>
      <c r="W553" s="79"/>
      <c r="X553" s="79"/>
      <c r="Y553" s="79"/>
      <c r="Z553" s="79"/>
      <c r="AA553" s="79"/>
      <c r="AB553" s="79"/>
      <c r="AC553" s="79"/>
      <c r="AD553" s="79"/>
      <c r="AE553" s="83"/>
      <c r="AF553" s="84">
        <v>3.02</v>
      </c>
      <c r="AG553" s="84"/>
      <c r="AH553" s="84"/>
      <c r="AI553" s="84"/>
      <c r="AJ553" s="84"/>
      <c r="AK553" s="84"/>
      <c r="AL553" s="84"/>
      <c r="AM553" s="84"/>
      <c r="AN553" s="85"/>
      <c r="AO553" s="84"/>
      <c r="AP553" s="83"/>
      <c r="AQ553" s="84" t="e">
        <v>#NUM!</v>
      </c>
      <c r="AR553" s="84" t="e">
        <v>#NUM!</v>
      </c>
      <c r="AS553" s="84" t="e">
        <v>#NUM!</v>
      </c>
      <c r="AT553" s="84" t="e">
        <v>#REF!</v>
      </c>
      <c r="AU553" s="84">
        <v>0.96750000000000003</v>
      </c>
      <c r="AV553" s="79" t="e">
        <v>#REF!</v>
      </c>
      <c r="AW553" s="84" t="s">
        <v>71</v>
      </c>
      <c r="AX553" s="84" t="s">
        <v>72</v>
      </c>
      <c r="AY553" s="85">
        <v>0.96750000000000003</v>
      </c>
      <c r="AZ553" s="87">
        <v>0.24187500000000001</v>
      </c>
      <c r="BA553" s="43">
        <v>1.2093750000000001</v>
      </c>
      <c r="BB553" s="85">
        <v>1.3061250000000002</v>
      </c>
      <c r="BC553" s="20" t="s">
        <v>12295</v>
      </c>
      <c r="BD553" s="84" t="s">
        <v>12206</v>
      </c>
      <c r="BE553" s="84"/>
      <c r="BF553" s="84"/>
      <c r="BG553" s="84"/>
      <c r="BH553" s="84"/>
      <c r="BI553" s="84"/>
      <c r="BJ553" s="84"/>
      <c r="BK553" s="84"/>
      <c r="BL553" s="84"/>
      <c r="BM553" s="84"/>
      <c r="BN553" s="84"/>
      <c r="BO553" s="84"/>
      <c r="BP553" s="84"/>
      <c r="BQ553" s="84"/>
      <c r="BR553" s="84"/>
      <c r="BS553" s="84"/>
      <c r="BT553" s="84"/>
      <c r="BU553" s="84"/>
      <c r="BV553" s="84"/>
      <c r="BW553" s="84"/>
      <c r="BX553" s="84"/>
      <c r="BY553" s="84"/>
      <c r="BZ553" s="84"/>
      <c r="CA553" s="84"/>
      <c r="CB553" s="84"/>
      <c r="CC553" s="84"/>
      <c r="CD553" s="84"/>
      <c r="CE553" s="84"/>
      <c r="CF553" s="84"/>
      <c r="CG553" s="84"/>
      <c r="CH553" s="84"/>
      <c r="CI553" s="84"/>
      <c r="CJ553" s="84"/>
      <c r="CK553" s="84"/>
      <c r="CL553" s="84"/>
      <c r="CM553" s="84"/>
      <c r="CN553" s="84"/>
      <c r="CO553" s="84"/>
      <c r="CP553" s="84"/>
      <c r="CQ553" s="84"/>
      <c r="CR553" s="84"/>
      <c r="CS553" s="84"/>
      <c r="CT553" s="84"/>
      <c r="CU553" s="84"/>
      <c r="CV553" s="84"/>
      <c r="CW553" s="84"/>
      <c r="CX553" s="84"/>
      <c r="CY553" s="84"/>
      <c r="CZ553" s="84"/>
      <c r="DA553" s="84"/>
      <c r="DB553" s="84"/>
      <c r="DC553" s="84"/>
      <c r="DD553" s="84"/>
      <c r="DE553" s="84"/>
      <c r="DF553" s="84"/>
      <c r="DG553" s="84"/>
      <c r="DH553" s="84"/>
      <c r="DI553" s="84"/>
      <c r="DJ553" s="84"/>
      <c r="DK553" s="84"/>
      <c r="DL553" s="84"/>
    </row>
    <row r="554" spans="1:116" s="20" customFormat="1" ht="30" customHeight="1">
      <c r="A554" s="93" t="s">
        <v>13608</v>
      </c>
      <c r="B554" s="5">
        <v>552</v>
      </c>
      <c r="C554" s="116">
        <v>45</v>
      </c>
      <c r="D554" s="116"/>
      <c r="E554" s="43" t="s">
        <v>13664</v>
      </c>
      <c r="F554" s="3" t="s">
        <v>13656</v>
      </c>
      <c r="G554" s="3" t="s">
        <v>499</v>
      </c>
      <c r="H554" s="3" t="s">
        <v>2665</v>
      </c>
      <c r="I554" s="3" t="s">
        <v>636</v>
      </c>
      <c r="J554" s="3" t="s">
        <v>13657</v>
      </c>
      <c r="K554" s="6"/>
      <c r="L554" s="3"/>
      <c r="M554" s="6">
        <v>1</v>
      </c>
      <c r="N554" s="3" t="s">
        <v>44</v>
      </c>
      <c r="O554" s="3" t="s">
        <v>13635</v>
      </c>
      <c r="P554" s="3" t="s">
        <v>13658</v>
      </c>
      <c r="Q554" s="3" t="s">
        <v>13665</v>
      </c>
      <c r="R554" s="160">
        <v>3.41</v>
      </c>
      <c r="S554" s="79">
        <v>1.27</v>
      </c>
      <c r="T554" s="81">
        <v>1.27</v>
      </c>
      <c r="U554" s="82">
        <v>4.3</v>
      </c>
      <c r="V554" s="79"/>
      <c r="W554" s="79"/>
      <c r="X554" s="79"/>
      <c r="Y554" s="79"/>
      <c r="Z554" s="79"/>
      <c r="AA554" s="79"/>
      <c r="AB554" s="79"/>
      <c r="AC554" s="79"/>
      <c r="AD554" s="79"/>
      <c r="AE554" s="83"/>
      <c r="AF554" s="84">
        <v>3.78</v>
      </c>
      <c r="AG554" s="84"/>
      <c r="AH554" s="84"/>
      <c r="AI554" s="84"/>
      <c r="AJ554" s="84"/>
      <c r="AK554" s="84"/>
      <c r="AL554" s="84"/>
      <c r="AM554" s="84"/>
      <c r="AN554" s="85"/>
      <c r="AO554" s="84"/>
      <c r="AP554" s="83"/>
      <c r="AQ554" s="84" t="e">
        <v>#NUM!</v>
      </c>
      <c r="AR554" s="84" t="e">
        <v>#NUM!</v>
      </c>
      <c r="AS554" s="84" t="e">
        <v>#NUM!</v>
      </c>
      <c r="AT554" s="84" t="e">
        <v>#REF!</v>
      </c>
      <c r="AU554" s="84">
        <v>1.3652499999999999</v>
      </c>
      <c r="AV554" s="79" t="e">
        <v>#REF!</v>
      </c>
      <c r="AW554" s="84" t="s">
        <v>71</v>
      </c>
      <c r="AX554" s="84" t="s">
        <v>72</v>
      </c>
      <c r="AY554" s="85">
        <v>1.3652499999999999</v>
      </c>
      <c r="AZ554" s="87">
        <v>0.34131249999999996</v>
      </c>
      <c r="BA554" s="43">
        <v>1.7065624999999998</v>
      </c>
      <c r="BB554" s="85">
        <v>1.8430874999999998</v>
      </c>
      <c r="BC554" s="20" t="s">
        <v>12295</v>
      </c>
      <c r="BD554" s="84" t="s">
        <v>12206</v>
      </c>
      <c r="BE554" s="84"/>
      <c r="BF554" s="84"/>
      <c r="BG554" s="84"/>
      <c r="BH554" s="84"/>
      <c r="BI554" s="84"/>
      <c r="BJ554" s="84"/>
      <c r="BK554" s="84"/>
      <c r="BL554" s="84"/>
      <c r="BM554" s="84"/>
      <c r="BN554" s="84"/>
      <c r="BO554" s="84"/>
      <c r="BP554" s="84"/>
      <c r="BQ554" s="84"/>
      <c r="BR554" s="84"/>
      <c r="BS554" s="84"/>
      <c r="BT554" s="84"/>
      <c r="BU554" s="84"/>
      <c r="BV554" s="84"/>
      <c r="BW554" s="84"/>
      <c r="BX554" s="84"/>
      <c r="BY554" s="84"/>
      <c r="BZ554" s="84"/>
      <c r="CA554" s="84"/>
      <c r="CB554" s="84"/>
      <c r="CC554" s="84"/>
      <c r="CD554" s="84"/>
      <c r="CE554" s="84"/>
      <c r="CF554" s="84"/>
      <c r="CG554" s="84"/>
      <c r="CH554" s="84"/>
      <c r="CI554" s="84"/>
      <c r="CJ554" s="84"/>
      <c r="CK554" s="84"/>
      <c r="CL554" s="84"/>
      <c r="CM554" s="84"/>
      <c r="CN554" s="84"/>
      <c r="CO554" s="84"/>
      <c r="CP554" s="84"/>
      <c r="CQ554" s="84"/>
      <c r="CR554" s="84"/>
      <c r="CS554" s="84"/>
      <c r="CT554" s="84"/>
      <c r="CU554" s="84"/>
      <c r="CV554" s="84"/>
      <c r="CW554" s="84"/>
      <c r="CX554" s="84"/>
      <c r="CY554" s="84"/>
      <c r="CZ554" s="84"/>
      <c r="DA554" s="84"/>
      <c r="DB554" s="84"/>
      <c r="DC554" s="84"/>
      <c r="DD554" s="84"/>
      <c r="DE554" s="84"/>
      <c r="DF554" s="84"/>
      <c r="DG554" s="84"/>
      <c r="DH554" s="84"/>
      <c r="DI554" s="84"/>
      <c r="DJ554" s="84"/>
      <c r="DK554" s="84"/>
      <c r="DL554" s="84"/>
    </row>
    <row r="555" spans="1:116" s="20" customFormat="1" ht="30" customHeight="1">
      <c r="A555" s="93" t="s">
        <v>13608</v>
      </c>
      <c r="B555" s="5">
        <v>553</v>
      </c>
      <c r="C555" s="116">
        <v>4023</v>
      </c>
      <c r="D555" s="116"/>
      <c r="E555" s="43" t="s">
        <v>13645</v>
      </c>
      <c r="F555" s="3" t="s">
        <v>13646</v>
      </c>
      <c r="G555" s="3" t="s">
        <v>2780</v>
      </c>
      <c r="H555" s="3" t="s">
        <v>938</v>
      </c>
      <c r="I555" s="3" t="s">
        <v>42</v>
      </c>
      <c r="J555" s="3" t="s">
        <v>13647</v>
      </c>
      <c r="K555" s="6"/>
      <c r="L555" s="3"/>
      <c r="M555" s="6">
        <v>20</v>
      </c>
      <c r="N555" s="3" t="s">
        <v>44</v>
      </c>
      <c r="O555" s="3" t="s">
        <v>13635</v>
      </c>
      <c r="P555" s="3" t="s">
        <v>13648</v>
      </c>
      <c r="Q555" s="3" t="s">
        <v>13649</v>
      </c>
      <c r="R555" s="160">
        <v>3.03</v>
      </c>
      <c r="S555" s="79">
        <v>0.8</v>
      </c>
      <c r="T555" s="81">
        <v>0.8</v>
      </c>
      <c r="U555" s="82">
        <v>3.23</v>
      </c>
      <c r="V555" s="79"/>
      <c r="W555" s="79"/>
      <c r="X555" s="79"/>
      <c r="Y555" s="79"/>
      <c r="Z555" s="79"/>
      <c r="AA555" s="79"/>
      <c r="AB555" s="79"/>
      <c r="AC555" s="79"/>
      <c r="AD555" s="79"/>
      <c r="AE555" s="83"/>
      <c r="AF555" s="84"/>
      <c r="AG555" s="84"/>
      <c r="AH555" s="84"/>
      <c r="AI555" s="84"/>
      <c r="AJ555" s="84"/>
      <c r="AK555" s="84"/>
      <c r="AL555" s="84"/>
      <c r="AM555" s="84"/>
      <c r="AN555" s="85"/>
      <c r="AO555" s="84"/>
      <c r="AP555" s="83"/>
      <c r="AQ555" s="84" t="e">
        <v>#NUM!</v>
      </c>
      <c r="AR555" s="84" t="e">
        <v>#NUM!</v>
      </c>
      <c r="AS555" s="84" t="e">
        <v>#NUM!</v>
      </c>
      <c r="AT555" s="84" t="e">
        <v>#REF!</v>
      </c>
      <c r="AU555" s="84">
        <v>0.86</v>
      </c>
      <c r="AV555" s="79" t="e">
        <v>#REF!</v>
      </c>
      <c r="AW555" s="84" t="s">
        <v>71</v>
      </c>
      <c r="AX555" s="84" t="s">
        <v>72</v>
      </c>
      <c r="AY555" s="85">
        <v>0.86</v>
      </c>
      <c r="AZ555" s="87">
        <v>0.215</v>
      </c>
      <c r="BA555" s="43">
        <v>1.075</v>
      </c>
      <c r="BB555" s="85">
        <v>1.161</v>
      </c>
      <c r="BC555" s="20" t="s">
        <v>12295</v>
      </c>
      <c r="BD555" s="84" t="s">
        <v>12206</v>
      </c>
      <c r="BE555" s="84"/>
      <c r="BF555" s="84"/>
      <c r="BG555" s="84"/>
      <c r="BH555" s="84"/>
      <c r="BI555" s="84"/>
      <c r="BJ555" s="84"/>
      <c r="BK555" s="84"/>
      <c r="BL555" s="84"/>
      <c r="BM555" s="84"/>
      <c r="BN555" s="84"/>
      <c r="BO555" s="84"/>
      <c r="BP555" s="84"/>
      <c r="BQ555" s="84"/>
      <c r="BR555" s="84"/>
      <c r="BS555" s="84"/>
      <c r="BT555" s="84"/>
      <c r="BU555" s="84"/>
      <c r="BV555" s="84"/>
      <c r="BW555" s="84"/>
      <c r="BX555" s="84"/>
      <c r="BY555" s="84"/>
      <c r="BZ555" s="84"/>
      <c r="CA555" s="84"/>
      <c r="CB555" s="84"/>
      <c r="CC555" s="84"/>
      <c r="CD555" s="84"/>
      <c r="CE555" s="84"/>
      <c r="CF555" s="84"/>
      <c r="CG555" s="84"/>
      <c r="CH555" s="84"/>
      <c r="CI555" s="84"/>
      <c r="CJ555" s="84"/>
      <c r="CK555" s="84"/>
      <c r="CL555" s="84"/>
      <c r="CM555" s="84"/>
      <c r="CN555" s="84"/>
      <c r="CO555" s="84"/>
      <c r="CP555" s="84"/>
      <c r="CQ555" s="84"/>
      <c r="CR555" s="84"/>
      <c r="CS555" s="84"/>
      <c r="CT555" s="84"/>
      <c r="CU555" s="84"/>
      <c r="CV555" s="84"/>
      <c r="CW555" s="84"/>
      <c r="CX555" s="84"/>
      <c r="CY555" s="84"/>
      <c r="CZ555" s="84"/>
      <c r="DA555" s="84"/>
      <c r="DB555" s="84"/>
      <c r="DC555" s="84"/>
      <c r="DD555" s="84"/>
      <c r="DE555" s="84"/>
      <c r="DF555" s="84"/>
      <c r="DG555" s="84"/>
      <c r="DH555" s="84"/>
      <c r="DI555" s="84"/>
      <c r="DJ555" s="84"/>
      <c r="DK555" s="84"/>
      <c r="DL555" s="84"/>
    </row>
    <row r="556" spans="1:116" s="20" customFormat="1" ht="30" customHeight="1">
      <c r="A556" s="93" t="s">
        <v>13608</v>
      </c>
      <c r="B556" s="5">
        <v>554</v>
      </c>
      <c r="C556" s="116">
        <v>1024</v>
      </c>
      <c r="D556" s="116"/>
      <c r="E556" s="43" t="s">
        <v>13633</v>
      </c>
      <c r="F556" s="3" t="s">
        <v>13130</v>
      </c>
      <c r="G556" s="3" t="s">
        <v>84</v>
      </c>
      <c r="H556" s="3" t="s">
        <v>635</v>
      </c>
      <c r="I556" s="3" t="s">
        <v>636</v>
      </c>
      <c r="J556" s="3" t="s">
        <v>13638</v>
      </c>
      <c r="K556" s="6"/>
      <c r="L556" s="3"/>
      <c r="M556" s="6">
        <v>1</v>
      </c>
      <c r="N556" s="3" t="s">
        <v>44</v>
      </c>
      <c r="O556" s="3" t="s">
        <v>13635</v>
      </c>
      <c r="P556" s="3" t="s">
        <v>13639</v>
      </c>
      <c r="Q556" s="3" t="s">
        <v>13640</v>
      </c>
      <c r="R556" s="160">
        <v>2.3199999999999998</v>
      </c>
      <c r="S556" s="79">
        <v>0.78</v>
      </c>
      <c r="T556" s="81">
        <v>0.78</v>
      </c>
      <c r="U556" s="82">
        <v>2.78</v>
      </c>
      <c r="V556" s="79"/>
      <c r="W556" s="79"/>
      <c r="X556" s="79"/>
      <c r="Y556" s="79"/>
      <c r="Z556" s="79"/>
      <c r="AA556" s="79"/>
      <c r="AB556" s="79"/>
      <c r="AC556" s="79"/>
      <c r="AD556" s="79"/>
      <c r="AE556" s="83"/>
      <c r="AF556" s="84"/>
      <c r="AG556" s="84"/>
      <c r="AH556" s="84"/>
      <c r="AI556" s="84"/>
      <c r="AJ556" s="84"/>
      <c r="AK556" s="84"/>
      <c r="AL556" s="84"/>
      <c r="AM556" s="84"/>
      <c r="AN556" s="85"/>
      <c r="AO556" s="84"/>
      <c r="AP556" s="83"/>
      <c r="AQ556" s="84" t="e">
        <v>#NUM!</v>
      </c>
      <c r="AR556" s="84" t="e">
        <v>#NUM!</v>
      </c>
      <c r="AS556" s="84" t="e">
        <v>#NUM!</v>
      </c>
      <c r="AT556" s="84" t="e">
        <v>#REF!</v>
      </c>
      <c r="AU556" s="84">
        <v>0.83850000000000002</v>
      </c>
      <c r="AV556" s="79" t="e">
        <v>#REF!</v>
      </c>
      <c r="AW556" s="84" t="s">
        <v>71</v>
      </c>
      <c r="AX556" s="84" t="s">
        <v>72</v>
      </c>
      <c r="AY556" s="85">
        <v>0.83850000000000002</v>
      </c>
      <c r="AZ556" s="87">
        <v>0.20962500000000001</v>
      </c>
      <c r="BA556" s="43">
        <v>1.048125</v>
      </c>
      <c r="BB556" s="85">
        <v>1.131975</v>
      </c>
      <c r="BC556" s="20" t="s">
        <v>12295</v>
      </c>
      <c r="BD556" s="84" t="s">
        <v>12206</v>
      </c>
      <c r="BE556" s="84"/>
      <c r="BF556" s="84"/>
      <c r="BG556" s="84"/>
      <c r="BH556" s="84"/>
      <c r="BI556" s="84"/>
      <c r="BJ556" s="84"/>
      <c r="BK556" s="84"/>
      <c r="BL556" s="84"/>
      <c r="BM556" s="84"/>
      <c r="BN556" s="84"/>
      <c r="BO556" s="84"/>
      <c r="BP556" s="84"/>
      <c r="BQ556" s="84"/>
      <c r="BR556" s="84"/>
      <c r="BS556" s="84"/>
      <c r="BT556" s="84"/>
      <c r="BU556" s="84"/>
      <c r="BV556" s="84"/>
      <c r="BW556" s="84"/>
      <c r="BX556" s="84"/>
      <c r="BY556" s="84"/>
      <c r="BZ556" s="84"/>
      <c r="CA556" s="84"/>
      <c r="CB556" s="84"/>
      <c r="CC556" s="84"/>
      <c r="CD556" s="84"/>
      <c r="CE556" s="84"/>
      <c r="CF556" s="84"/>
      <c r="CG556" s="84"/>
      <c r="CH556" s="84"/>
      <c r="CI556" s="84"/>
      <c r="CJ556" s="84"/>
      <c r="CK556" s="84"/>
      <c r="CL556" s="84"/>
      <c r="CM556" s="84"/>
      <c r="CN556" s="84"/>
      <c r="CO556" s="84"/>
      <c r="CP556" s="84"/>
      <c r="CQ556" s="84"/>
      <c r="CR556" s="84"/>
      <c r="CS556" s="84"/>
      <c r="CT556" s="84"/>
      <c r="CU556" s="84"/>
      <c r="CV556" s="84"/>
      <c r="CW556" s="84"/>
      <c r="CX556" s="84"/>
      <c r="CY556" s="84"/>
      <c r="CZ556" s="84"/>
      <c r="DA556" s="84"/>
      <c r="DB556" s="84"/>
      <c r="DC556" s="84"/>
      <c r="DD556" s="84"/>
      <c r="DE556" s="84"/>
      <c r="DF556" s="84"/>
      <c r="DG556" s="84"/>
      <c r="DH556" s="84"/>
      <c r="DI556" s="84"/>
      <c r="DJ556" s="84"/>
      <c r="DK556" s="84"/>
      <c r="DL556" s="84"/>
    </row>
    <row r="557" spans="1:116" s="20" customFormat="1" ht="30" customHeight="1">
      <c r="A557" s="93" t="s">
        <v>13608</v>
      </c>
      <c r="B557" s="5">
        <v>555</v>
      </c>
      <c r="C557" s="116">
        <v>5061</v>
      </c>
      <c r="D557" s="116"/>
      <c r="E557" s="43" t="s">
        <v>13671</v>
      </c>
      <c r="F557" s="3" t="s">
        <v>13672</v>
      </c>
      <c r="G557" s="3" t="s">
        <v>1161</v>
      </c>
      <c r="H557" s="3" t="s">
        <v>201</v>
      </c>
      <c r="I557" s="3" t="s">
        <v>102</v>
      </c>
      <c r="J557" s="3" t="s">
        <v>13673</v>
      </c>
      <c r="K557" s="6"/>
      <c r="L557" s="3"/>
      <c r="M557" s="6">
        <v>30</v>
      </c>
      <c r="N557" s="3" t="s">
        <v>44</v>
      </c>
      <c r="O557" s="3" t="s">
        <v>13635</v>
      </c>
      <c r="P557" s="3" t="s">
        <v>13674</v>
      </c>
      <c r="Q557" s="3" t="s">
        <v>13675</v>
      </c>
      <c r="R557" s="160">
        <v>10.95</v>
      </c>
      <c r="S557" s="79">
        <v>4</v>
      </c>
      <c r="T557" s="81">
        <v>4</v>
      </c>
      <c r="U557" s="82"/>
      <c r="V557" s="79"/>
      <c r="W557" s="79"/>
      <c r="X557" s="79"/>
      <c r="Y557" s="79"/>
      <c r="Z557" s="79"/>
      <c r="AA557" s="79"/>
      <c r="AB557" s="79"/>
      <c r="AC557" s="79"/>
      <c r="AD557" s="79"/>
      <c r="AE557" s="83"/>
      <c r="AF557" s="84">
        <v>1.3</v>
      </c>
      <c r="AG557" s="84"/>
      <c r="AH557" s="84"/>
      <c r="AI557" s="84"/>
      <c r="AJ557" s="84"/>
      <c r="AK557" s="84"/>
      <c r="AL557" s="84"/>
      <c r="AM557" s="84"/>
      <c r="AN557" s="85"/>
      <c r="AO557" s="84"/>
      <c r="AP557" s="83"/>
      <c r="AQ557" s="84" t="e">
        <v>#NUM!</v>
      </c>
      <c r="AR557" s="84" t="e">
        <v>#NUM!</v>
      </c>
      <c r="AS557" s="84" t="e">
        <v>#NUM!</v>
      </c>
      <c r="AT557" s="84" t="e">
        <v>#REF!</v>
      </c>
      <c r="AU557" s="84">
        <v>4.3</v>
      </c>
      <c r="AV557" s="79" t="e">
        <v>#REF!</v>
      </c>
      <c r="AW557" s="84" t="s">
        <v>71</v>
      </c>
      <c r="AX557" s="84" t="s">
        <v>72</v>
      </c>
      <c r="AY557" s="85">
        <v>4.3</v>
      </c>
      <c r="AZ557" s="87">
        <v>1.075</v>
      </c>
      <c r="BA557" s="43">
        <v>5.375</v>
      </c>
      <c r="BB557" s="85">
        <v>5.8049999999999997</v>
      </c>
      <c r="BC557" s="20" t="s">
        <v>12295</v>
      </c>
      <c r="BD557" s="84" t="s">
        <v>12206</v>
      </c>
      <c r="BE557" s="84"/>
      <c r="BF557" s="84"/>
      <c r="BG557" s="84"/>
      <c r="BH557" s="84"/>
      <c r="BI557" s="84"/>
      <c r="BJ557" s="84"/>
      <c r="BK557" s="84"/>
      <c r="BL557" s="84"/>
      <c r="BM557" s="84"/>
      <c r="BN557" s="84"/>
      <c r="BO557" s="84"/>
      <c r="BP557" s="84"/>
      <c r="BQ557" s="84"/>
      <c r="BR557" s="84"/>
      <c r="BS557" s="84"/>
      <c r="BT557" s="84"/>
      <c r="BU557" s="84"/>
      <c r="BV557" s="84"/>
      <c r="BW557" s="84"/>
      <c r="BX557" s="84"/>
      <c r="BY557" s="84"/>
      <c r="BZ557" s="84"/>
      <c r="CA557" s="84"/>
      <c r="CB557" s="84"/>
      <c r="CC557" s="84"/>
      <c r="CD557" s="84"/>
      <c r="CE557" s="84"/>
      <c r="CF557" s="84"/>
      <c r="CG557" s="84"/>
      <c r="CH557" s="84"/>
      <c r="CI557" s="84"/>
      <c r="CJ557" s="84"/>
      <c r="CK557" s="84"/>
      <c r="CL557" s="84"/>
      <c r="CM557" s="84"/>
      <c r="CN557" s="84"/>
      <c r="CO557" s="84"/>
      <c r="CP557" s="84"/>
      <c r="CQ557" s="84"/>
      <c r="CR557" s="84"/>
      <c r="CS557" s="84"/>
      <c r="CT557" s="84"/>
      <c r="CU557" s="84"/>
      <c r="CV557" s="84"/>
      <c r="CW557" s="84"/>
      <c r="CX557" s="84"/>
      <c r="CY557" s="84"/>
      <c r="CZ557" s="84"/>
      <c r="DA557" s="84"/>
      <c r="DB557" s="84"/>
      <c r="DC557" s="84"/>
      <c r="DD557" s="84"/>
      <c r="DE557" s="84"/>
      <c r="DF557" s="84"/>
      <c r="DG557" s="84"/>
      <c r="DH557" s="84"/>
      <c r="DI557" s="84"/>
      <c r="DJ557" s="84"/>
      <c r="DK557" s="84"/>
      <c r="DL557" s="84"/>
    </row>
    <row r="558" spans="1:116" s="20" customFormat="1" ht="30" customHeight="1">
      <c r="A558" s="93" t="s">
        <v>13608</v>
      </c>
      <c r="B558" s="5">
        <v>556</v>
      </c>
      <c r="C558" s="116">
        <v>720</v>
      </c>
      <c r="D558" s="116"/>
      <c r="E558" s="43" t="s">
        <v>13650</v>
      </c>
      <c r="F558" s="3" t="s">
        <v>13651</v>
      </c>
      <c r="G558" s="3" t="s">
        <v>3138</v>
      </c>
      <c r="H558" s="3" t="s">
        <v>635</v>
      </c>
      <c r="I558" s="3" t="s">
        <v>455</v>
      </c>
      <c r="J558" s="3" t="s">
        <v>13652</v>
      </c>
      <c r="K558" s="6">
        <v>50</v>
      </c>
      <c r="L558" s="3" t="s">
        <v>79</v>
      </c>
      <c r="M558" s="6">
        <v>1</v>
      </c>
      <c r="N558" s="3" t="s">
        <v>44</v>
      </c>
      <c r="O558" s="3" t="s">
        <v>13635</v>
      </c>
      <c r="P558" s="3" t="s">
        <v>13653</v>
      </c>
      <c r="Q558" s="3" t="s">
        <v>13654</v>
      </c>
      <c r="R558" s="160">
        <v>8.6999999999999993</v>
      </c>
      <c r="S558" s="79">
        <v>2.2000000000000002</v>
      </c>
      <c r="T558" s="81">
        <v>2</v>
      </c>
      <c r="U558" s="82">
        <v>8.5</v>
      </c>
      <c r="V558" s="79"/>
      <c r="W558" s="79"/>
      <c r="X558" s="79"/>
      <c r="Y558" s="79"/>
      <c r="Z558" s="79"/>
      <c r="AA558" s="79"/>
      <c r="AB558" s="79"/>
      <c r="AC558" s="79"/>
      <c r="AD558" s="79"/>
      <c r="AE558" s="83"/>
      <c r="AF558" s="84"/>
      <c r="AG558" s="84"/>
      <c r="AH558" s="84"/>
      <c r="AI558" s="84"/>
      <c r="AJ558" s="84"/>
      <c r="AK558" s="84"/>
      <c r="AL558" s="84"/>
      <c r="AM558" s="84"/>
      <c r="AN558" s="85"/>
      <c r="AO558" s="84"/>
      <c r="AP558" s="83"/>
      <c r="AQ558" s="84" t="e">
        <v>#NUM!</v>
      </c>
      <c r="AR558" s="84" t="e">
        <v>#NUM!</v>
      </c>
      <c r="AS558" s="84" t="e">
        <v>#NUM!</v>
      </c>
      <c r="AT558" s="84" t="e">
        <v>#REF!</v>
      </c>
      <c r="AU558" s="84">
        <v>2.15</v>
      </c>
      <c r="AV558" s="79" t="e">
        <v>#REF!</v>
      </c>
      <c r="AW558" s="84" t="s">
        <v>71</v>
      </c>
      <c r="AX558" s="84" t="s">
        <v>72</v>
      </c>
      <c r="AY558" s="85">
        <v>2.15</v>
      </c>
      <c r="AZ558" s="87">
        <v>0.53749999999999998</v>
      </c>
      <c r="BA558" s="43">
        <v>2.6875</v>
      </c>
      <c r="BB558" s="85">
        <v>2.9024999999999999</v>
      </c>
      <c r="BC558" s="20" t="s">
        <v>12295</v>
      </c>
      <c r="BD558" s="84" t="s">
        <v>12206</v>
      </c>
      <c r="BE558" s="84"/>
      <c r="BF558" s="84"/>
      <c r="BG558" s="84"/>
      <c r="BH558" s="84"/>
      <c r="BI558" s="84"/>
      <c r="BJ558" s="84"/>
      <c r="BK558" s="84"/>
      <c r="BL558" s="84"/>
      <c r="BM558" s="84"/>
      <c r="BN558" s="84"/>
      <c r="BO558" s="84"/>
      <c r="BP558" s="84"/>
      <c r="BQ558" s="84"/>
      <c r="BR558" s="84"/>
      <c r="BS558" s="84"/>
      <c r="BT558" s="84"/>
      <c r="BU558" s="84"/>
      <c r="BV558" s="84"/>
      <c r="BW558" s="84"/>
      <c r="BX558" s="84"/>
      <c r="BY558" s="84"/>
      <c r="BZ558" s="84"/>
      <c r="CA558" s="84"/>
      <c r="CB558" s="84"/>
      <c r="CC558" s="84"/>
      <c r="CD558" s="84"/>
      <c r="CE558" s="84"/>
      <c r="CF558" s="84"/>
      <c r="CG558" s="84"/>
      <c r="CH558" s="84"/>
      <c r="CI558" s="84"/>
      <c r="CJ558" s="84"/>
      <c r="CK558" s="84"/>
      <c r="CL558" s="84"/>
      <c r="CM558" s="84"/>
      <c r="CN558" s="84"/>
      <c r="CO558" s="84"/>
      <c r="CP558" s="84"/>
      <c r="CQ558" s="84"/>
      <c r="CR558" s="84"/>
      <c r="CS558" s="84"/>
      <c r="CT558" s="84"/>
      <c r="CU558" s="84"/>
      <c r="CV558" s="84"/>
      <c r="CW558" s="84"/>
      <c r="CX558" s="84"/>
      <c r="CY558" s="84"/>
      <c r="CZ558" s="84"/>
      <c r="DA558" s="84"/>
      <c r="DB558" s="84"/>
      <c r="DC558" s="84"/>
      <c r="DD558" s="84"/>
      <c r="DE558" s="84"/>
      <c r="DF558" s="84"/>
      <c r="DG558" s="84"/>
      <c r="DH558" s="84"/>
      <c r="DI558" s="84"/>
      <c r="DJ558" s="84"/>
      <c r="DK558" s="84"/>
      <c r="DL558" s="84"/>
    </row>
    <row r="559" spans="1:116" s="20" customFormat="1" ht="30" customHeight="1">
      <c r="A559" s="93" t="s">
        <v>13608</v>
      </c>
      <c r="B559" s="5">
        <v>557</v>
      </c>
      <c r="C559" s="116">
        <v>718</v>
      </c>
      <c r="D559" s="116"/>
      <c r="E559" s="43" t="s">
        <v>13666</v>
      </c>
      <c r="F559" s="3" t="s">
        <v>13667</v>
      </c>
      <c r="G559" s="3" t="s">
        <v>1000</v>
      </c>
      <c r="H559" s="3" t="s">
        <v>201</v>
      </c>
      <c r="I559" s="3" t="s">
        <v>42</v>
      </c>
      <c r="J559" s="3" t="s">
        <v>13668</v>
      </c>
      <c r="K559" s="6"/>
      <c r="L559" s="3"/>
      <c r="M559" s="6">
        <v>7</v>
      </c>
      <c r="N559" s="3" t="s">
        <v>44</v>
      </c>
      <c r="O559" s="3" t="s">
        <v>13635</v>
      </c>
      <c r="P559" s="3" t="s">
        <v>13669</v>
      </c>
      <c r="Q559" s="3" t="s">
        <v>13670</v>
      </c>
      <c r="R559" s="160">
        <v>5.2</v>
      </c>
      <c r="S559" s="79">
        <v>1</v>
      </c>
      <c r="T559" s="81">
        <v>1</v>
      </c>
      <c r="U559" s="82">
        <v>6.57</v>
      </c>
      <c r="V559" s="79"/>
      <c r="W559" s="79"/>
      <c r="X559" s="79"/>
      <c r="Y559" s="79"/>
      <c r="Z559" s="79"/>
      <c r="AA559" s="79"/>
      <c r="AB559" s="79"/>
      <c r="AC559" s="79"/>
      <c r="AD559" s="79"/>
      <c r="AE559" s="83"/>
      <c r="AF559" s="84">
        <v>6.34</v>
      </c>
      <c r="AG559" s="84"/>
      <c r="AH559" s="84"/>
      <c r="AI559" s="84"/>
      <c r="AJ559" s="84"/>
      <c r="AK559" s="84"/>
      <c r="AL559" s="84"/>
      <c r="AM559" s="84"/>
      <c r="AN559" s="85"/>
      <c r="AO559" s="84"/>
      <c r="AP559" s="83"/>
      <c r="AQ559" s="84" t="e">
        <v>#NUM!</v>
      </c>
      <c r="AR559" s="84" t="e">
        <v>#NUM!</v>
      </c>
      <c r="AS559" s="84" t="e">
        <v>#NUM!</v>
      </c>
      <c r="AT559" s="84" t="e">
        <v>#REF!</v>
      </c>
      <c r="AU559" s="84">
        <v>1.075</v>
      </c>
      <c r="AV559" s="79" t="e">
        <v>#REF!</v>
      </c>
      <c r="AW559" s="84" t="s">
        <v>71</v>
      </c>
      <c r="AX559" s="84" t="s">
        <v>72</v>
      </c>
      <c r="AY559" s="85">
        <v>1.075</v>
      </c>
      <c r="AZ559" s="87">
        <v>0.26874999999999999</v>
      </c>
      <c r="BA559" s="43">
        <v>1.34375</v>
      </c>
      <c r="BB559" s="85">
        <v>1.4512499999999999</v>
      </c>
      <c r="BC559" s="20" t="s">
        <v>12295</v>
      </c>
      <c r="BD559" s="84" t="s">
        <v>12206</v>
      </c>
      <c r="BE559" s="84"/>
      <c r="BF559" s="84"/>
      <c r="BG559" s="84"/>
      <c r="BH559" s="84"/>
      <c r="BI559" s="84"/>
      <c r="BJ559" s="84"/>
      <c r="BK559" s="84"/>
      <c r="BL559" s="84"/>
      <c r="BM559" s="84"/>
      <c r="BN559" s="84"/>
      <c r="BO559" s="84"/>
      <c r="BP559" s="84"/>
      <c r="BQ559" s="84"/>
      <c r="BR559" s="84"/>
      <c r="BS559" s="84"/>
      <c r="BT559" s="84"/>
      <c r="BU559" s="84"/>
      <c r="BV559" s="84"/>
      <c r="BW559" s="84"/>
      <c r="BX559" s="84"/>
      <c r="BY559" s="84"/>
      <c r="BZ559" s="84"/>
      <c r="CA559" s="84"/>
      <c r="CB559" s="84"/>
      <c r="CC559" s="84"/>
      <c r="CD559" s="84"/>
      <c r="CE559" s="84"/>
      <c r="CF559" s="84"/>
      <c r="CG559" s="84"/>
      <c r="CH559" s="84"/>
      <c r="CI559" s="84"/>
      <c r="CJ559" s="84"/>
      <c r="CK559" s="84"/>
      <c r="CL559" s="84"/>
      <c r="CM559" s="84"/>
      <c r="CN559" s="84"/>
      <c r="CO559" s="84"/>
      <c r="CP559" s="84"/>
      <c r="CQ559" s="84"/>
      <c r="CR559" s="84"/>
      <c r="CS559" s="84"/>
      <c r="CT559" s="84"/>
      <c r="CU559" s="84"/>
      <c r="CV559" s="84"/>
      <c r="CW559" s="84"/>
      <c r="CX559" s="84"/>
      <c r="CY559" s="84"/>
      <c r="CZ559" s="84"/>
      <c r="DA559" s="84"/>
      <c r="DB559" s="84"/>
      <c r="DC559" s="84"/>
      <c r="DD559" s="84"/>
      <c r="DE559" s="84"/>
      <c r="DF559" s="84"/>
      <c r="DG559" s="84"/>
      <c r="DH559" s="84"/>
      <c r="DI559" s="84"/>
      <c r="DJ559" s="84"/>
      <c r="DK559" s="84"/>
      <c r="DL559" s="84"/>
    </row>
    <row r="560" spans="1:116" s="20" customFormat="1" ht="30" customHeight="1">
      <c r="A560" s="93" t="s">
        <v>13608</v>
      </c>
      <c r="B560" s="5">
        <v>558</v>
      </c>
      <c r="C560" s="116">
        <v>8569</v>
      </c>
      <c r="D560" s="116"/>
      <c r="E560" s="43" t="s">
        <v>13682</v>
      </c>
      <c r="F560" s="3" t="s">
        <v>13683</v>
      </c>
      <c r="G560" s="3" t="s">
        <v>2762</v>
      </c>
      <c r="H560" s="3" t="s">
        <v>8683</v>
      </c>
      <c r="I560" s="3" t="s">
        <v>771</v>
      </c>
      <c r="J560" s="3" t="s">
        <v>13684</v>
      </c>
      <c r="K560" s="6"/>
      <c r="L560" s="3"/>
      <c r="M560" s="6">
        <v>12</v>
      </c>
      <c r="N560" s="3" t="s">
        <v>44</v>
      </c>
      <c r="O560" s="3" t="s">
        <v>13635</v>
      </c>
      <c r="P560" s="3" t="s">
        <v>13685</v>
      </c>
      <c r="Q560" s="3" t="s">
        <v>13686</v>
      </c>
      <c r="R560" s="160">
        <v>5.2</v>
      </c>
      <c r="S560" s="79">
        <v>1.44</v>
      </c>
      <c r="T560" s="81">
        <v>1.44</v>
      </c>
      <c r="U560" s="82">
        <v>10.33</v>
      </c>
      <c r="V560" s="79"/>
      <c r="W560" s="79"/>
      <c r="X560" s="79"/>
      <c r="Y560" s="79"/>
      <c r="Z560" s="79"/>
      <c r="AA560" s="79"/>
      <c r="AB560" s="79"/>
      <c r="AC560" s="79"/>
      <c r="AD560" s="79"/>
      <c r="AE560" s="83"/>
      <c r="AF560" s="84">
        <v>4.6399999999999997</v>
      </c>
      <c r="AG560" s="84"/>
      <c r="AH560" s="84"/>
      <c r="AI560" s="84"/>
      <c r="AJ560" s="84"/>
      <c r="AK560" s="84"/>
      <c r="AL560" s="84"/>
      <c r="AM560" s="84"/>
      <c r="AN560" s="85"/>
      <c r="AO560" s="84"/>
      <c r="AP560" s="83"/>
      <c r="AQ560" s="84" t="e">
        <v>#NUM!</v>
      </c>
      <c r="AR560" s="84" t="e">
        <v>#NUM!</v>
      </c>
      <c r="AS560" s="84" t="e">
        <v>#NUM!</v>
      </c>
      <c r="AT560" s="84" t="e">
        <v>#REF!</v>
      </c>
      <c r="AU560" s="84">
        <v>1.5479999999999998</v>
      </c>
      <c r="AV560" s="79" t="e">
        <v>#REF!</v>
      </c>
      <c r="AW560" s="84" t="s">
        <v>71</v>
      </c>
      <c r="AX560" s="84" t="s">
        <v>72</v>
      </c>
      <c r="AY560" s="85">
        <v>1.5479999999999998</v>
      </c>
      <c r="AZ560" s="87">
        <v>0.38699999999999996</v>
      </c>
      <c r="BA560" s="43">
        <v>1.9349999999999998</v>
      </c>
      <c r="BB560" s="85">
        <v>2.0897999999999999</v>
      </c>
      <c r="BC560" s="20" t="s">
        <v>12295</v>
      </c>
      <c r="BD560" s="84" t="s">
        <v>12206</v>
      </c>
      <c r="BE560" s="84"/>
      <c r="BF560" s="84"/>
      <c r="BG560" s="84"/>
      <c r="BH560" s="84"/>
      <c r="BI560" s="84"/>
      <c r="BJ560" s="84"/>
      <c r="BK560" s="84"/>
      <c r="BL560" s="84"/>
      <c r="BM560" s="84"/>
      <c r="BN560" s="84"/>
      <c r="BO560" s="84"/>
      <c r="BP560" s="84"/>
      <c r="BQ560" s="84"/>
      <c r="BR560" s="84"/>
      <c r="BS560" s="84"/>
      <c r="BT560" s="84"/>
      <c r="BU560" s="84"/>
      <c r="BV560" s="84"/>
      <c r="BW560" s="84"/>
      <c r="BX560" s="84"/>
      <c r="BY560" s="84"/>
      <c r="BZ560" s="84"/>
      <c r="CA560" s="84"/>
      <c r="CB560" s="84"/>
      <c r="CC560" s="84"/>
      <c r="CD560" s="84"/>
      <c r="CE560" s="84"/>
      <c r="CF560" s="84"/>
      <c r="CG560" s="84"/>
      <c r="CH560" s="84"/>
      <c r="CI560" s="84"/>
      <c r="CJ560" s="84"/>
      <c r="CK560" s="84"/>
      <c r="CL560" s="84"/>
      <c r="CM560" s="84"/>
      <c r="CN560" s="84"/>
      <c r="CO560" s="84"/>
      <c r="CP560" s="84"/>
      <c r="CQ560" s="84"/>
      <c r="CR560" s="84"/>
      <c r="CS560" s="84"/>
      <c r="CT560" s="84"/>
      <c r="CU560" s="84"/>
      <c r="CV560" s="84"/>
      <c r="CW560" s="84"/>
      <c r="CX560" s="84"/>
      <c r="CY560" s="84"/>
      <c r="CZ560" s="84"/>
      <c r="DA560" s="84"/>
      <c r="DB560" s="84"/>
      <c r="DC560" s="84"/>
      <c r="DD560" s="84"/>
      <c r="DE560" s="84"/>
      <c r="DF560" s="84"/>
      <c r="DG560" s="84"/>
      <c r="DH560" s="84"/>
      <c r="DI560" s="84"/>
      <c r="DJ560" s="84"/>
      <c r="DK560" s="84"/>
      <c r="DL560" s="84"/>
    </row>
    <row r="561" spans="1:116" s="20" customFormat="1" ht="30" customHeight="1">
      <c r="A561" s="4" t="s">
        <v>487</v>
      </c>
      <c r="B561" s="5">
        <v>559</v>
      </c>
      <c r="C561" s="6">
        <v>14677</v>
      </c>
      <c r="D561" s="6"/>
      <c r="E561" s="43" t="s">
        <v>1818</v>
      </c>
      <c r="F561" s="3" t="s">
        <v>1819</v>
      </c>
      <c r="G561" s="3" t="s">
        <v>1820</v>
      </c>
      <c r="H561" s="3" t="s">
        <v>635</v>
      </c>
      <c r="I561" s="3" t="s">
        <v>771</v>
      </c>
      <c r="J561" s="3" t="s">
        <v>1821</v>
      </c>
      <c r="K561" s="6">
        <v>100</v>
      </c>
      <c r="L561" s="3" t="s">
        <v>79</v>
      </c>
      <c r="M561" s="6">
        <v>1</v>
      </c>
      <c r="N561" s="3" t="s">
        <v>44</v>
      </c>
      <c r="O561" s="3" t="s">
        <v>1822</v>
      </c>
      <c r="P561" s="3" t="s">
        <v>1823</v>
      </c>
      <c r="Q561" s="3" t="s">
        <v>1824</v>
      </c>
      <c r="R561" s="156">
        <v>4.83</v>
      </c>
      <c r="S561" s="22"/>
      <c r="T561" s="23"/>
      <c r="U561" s="1">
        <v>1.96</v>
      </c>
      <c r="V561" s="21">
        <v>4.49</v>
      </c>
      <c r="W561" s="22"/>
      <c r="X561" s="22"/>
      <c r="Y561" s="22"/>
      <c r="Z561" s="22"/>
      <c r="AA561" s="22"/>
      <c r="AB561" s="22"/>
      <c r="AC561" s="22"/>
      <c r="AD561" s="22"/>
      <c r="AE561" s="24">
        <v>4.49</v>
      </c>
      <c r="AN561" s="25">
        <v>4.49</v>
      </c>
      <c r="AO561" s="20" t="s">
        <v>47</v>
      </c>
      <c r="AP561" s="24" t="s">
        <v>48</v>
      </c>
      <c r="AQ561" s="20" t="e">
        <f>AVERAGE(SMALL(AE561:AI561,1),SMALL(AE561:AI561,2))</f>
        <v>#NUM!</v>
      </c>
      <c r="AR561" s="20" t="e">
        <f>IF(R561 &lt;=( AVERAGE(SMALL(AE561:AI561,1),SMALL(AE561:AI561,2))), R561, "")</f>
        <v>#NUM!</v>
      </c>
      <c r="AS561" s="20" t="e">
        <f>AVERAGE(SMALL(AJ561:AM561,1),SMALL(AJ561:AM561,2))</f>
        <v>#NUM!</v>
      </c>
      <c r="AT561" s="20">
        <f>T561*1.075</f>
        <v>0</v>
      </c>
      <c r="AU561" s="20">
        <f>U561*1.075</f>
        <v>2.1069999999999998</v>
      </c>
      <c r="AV561" s="22">
        <f>MIN(AN561,AT561,AU561)</f>
        <v>0</v>
      </c>
      <c r="AW561" s="20" t="s">
        <v>71</v>
      </c>
      <c r="AX561" s="20" t="s">
        <v>72</v>
      </c>
      <c r="AY561" s="25">
        <v>2.1</v>
      </c>
      <c r="AZ561" s="27">
        <f>IF(AND(AY561&gt;0,AY561&lt;=10),AY561*0.25,IF(AND(AY561&gt;10,AY561&lt;=50),AY561*0.17,IF(AND(AY561&gt;10,AY561&lt;=100),AY561*0.12,IF(AY561&gt;100,AY561*0.1))))</f>
        <v>0.52500000000000002</v>
      </c>
      <c r="BA561" s="3">
        <f>AZ561+AY561</f>
        <v>2.625</v>
      </c>
      <c r="BB561" s="25">
        <f>BA561+BA561*0.08</f>
        <v>2.835</v>
      </c>
      <c r="BC561" s="20" t="s">
        <v>12295</v>
      </c>
      <c r="BP561" s="28"/>
      <c r="BQ561" s="28"/>
      <c r="BR561" s="28"/>
      <c r="BS561" s="28"/>
      <c r="BT561" s="28"/>
      <c r="BU561" s="28"/>
      <c r="BV561" s="28"/>
      <c r="BW561" s="28"/>
      <c r="BX561" s="28"/>
      <c r="BY561" s="28"/>
      <c r="BZ561" s="28"/>
      <c r="CA561" s="28"/>
      <c r="CB561" s="28"/>
      <c r="CC561" s="28"/>
      <c r="CD561" s="28"/>
      <c r="CE561" s="28"/>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c r="DE561" s="28"/>
      <c r="DF561" s="28"/>
      <c r="DG561" s="28"/>
      <c r="DH561" s="28"/>
      <c r="DI561" s="28"/>
      <c r="DJ561" s="28"/>
      <c r="DK561" s="28"/>
      <c r="DL561" s="28"/>
    </row>
    <row r="562" spans="1:116" s="20" customFormat="1" ht="30" customHeight="1">
      <c r="A562" s="78" t="s">
        <v>13760</v>
      </c>
      <c r="B562" s="5">
        <v>560</v>
      </c>
      <c r="C562" s="116">
        <v>19433</v>
      </c>
      <c r="D562" s="116"/>
      <c r="E562" s="43" t="s">
        <v>13761</v>
      </c>
      <c r="F562" s="3" t="s">
        <v>13762</v>
      </c>
      <c r="G562" s="3" t="s">
        <v>841</v>
      </c>
      <c r="H562" s="3" t="s">
        <v>530</v>
      </c>
      <c r="I562" s="3" t="s">
        <v>771</v>
      </c>
      <c r="J562" s="3" t="s">
        <v>13763</v>
      </c>
      <c r="K562" s="6"/>
      <c r="L562" s="3"/>
      <c r="M562" s="6">
        <v>30</v>
      </c>
      <c r="N562" s="3" t="s">
        <v>44</v>
      </c>
      <c r="O562" s="3" t="s">
        <v>13905</v>
      </c>
      <c r="P562" s="3" t="s">
        <v>13764</v>
      </c>
      <c r="Q562" s="3" t="s">
        <v>13765</v>
      </c>
      <c r="R562" s="160">
        <v>4.2</v>
      </c>
      <c r="S562" s="79">
        <v>3.95</v>
      </c>
      <c r="T562" s="81">
        <v>3.66</v>
      </c>
      <c r="U562" s="82">
        <v>4.5</v>
      </c>
      <c r="V562" s="79"/>
      <c r="W562" s="79"/>
      <c r="X562" s="79"/>
      <c r="Y562" s="79"/>
      <c r="Z562" s="79"/>
      <c r="AA562" s="79"/>
      <c r="AB562" s="79"/>
      <c r="AC562" s="79"/>
      <c r="AD562" s="79"/>
      <c r="AE562" s="83"/>
      <c r="AF562" s="84"/>
      <c r="AG562" s="84"/>
      <c r="AH562" s="84"/>
      <c r="AI562" s="84"/>
      <c r="AJ562" s="84"/>
      <c r="AK562" s="84"/>
      <c r="AL562" s="84"/>
      <c r="AM562" s="84"/>
      <c r="AN562" s="85"/>
      <c r="AO562" s="84"/>
      <c r="AP562" s="83" t="s">
        <v>48</v>
      </c>
      <c r="AQ562" s="84" t="e">
        <v>#NUM!</v>
      </c>
      <c r="AR562" s="84" t="e">
        <v>#NUM!</v>
      </c>
      <c r="AS562" s="84" t="e">
        <v>#NUM!</v>
      </c>
      <c r="AT562" s="84" t="e">
        <v>#REF!</v>
      </c>
      <c r="AU562" s="84">
        <v>3.9344999999999999</v>
      </c>
      <c r="AV562" s="79" t="e">
        <v>#REF!</v>
      </c>
      <c r="AW562" s="84" t="s">
        <v>71</v>
      </c>
      <c r="AX562" s="84" t="s">
        <v>72</v>
      </c>
      <c r="AY562" s="85">
        <v>3.9344999999999999</v>
      </c>
      <c r="AZ562" s="87">
        <v>0.98362499999999997</v>
      </c>
      <c r="BA562" s="43">
        <v>4.9181249999999999</v>
      </c>
      <c r="BB562" s="85">
        <v>5.3115749999999995</v>
      </c>
      <c r="BC562" s="20" t="s">
        <v>12295</v>
      </c>
      <c r="BD562" s="84" t="s">
        <v>12206</v>
      </c>
      <c r="BE562" s="84"/>
      <c r="BF562" s="84"/>
      <c r="BG562" s="84"/>
      <c r="BH562" s="84"/>
      <c r="BI562" s="84"/>
      <c r="BJ562" s="84"/>
      <c r="BK562" s="84"/>
      <c r="BL562" s="84"/>
      <c r="BM562" s="84"/>
      <c r="BN562" s="84"/>
      <c r="BO562" s="84"/>
      <c r="BP562" s="84"/>
      <c r="BQ562" s="84"/>
      <c r="BR562" s="84"/>
      <c r="BS562" s="84"/>
      <c r="BT562" s="84"/>
      <c r="BU562" s="84"/>
      <c r="BV562" s="84"/>
      <c r="BW562" s="84"/>
      <c r="BX562" s="84"/>
      <c r="BY562" s="84"/>
      <c r="BZ562" s="84"/>
      <c r="CA562" s="84"/>
      <c r="CB562" s="84"/>
      <c r="CC562" s="84"/>
      <c r="CD562" s="84"/>
      <c r="CE562" s="84"/>
      <c r="CF562" s="84"/>
      <c r="CG562" s="84"/>
      <c r="CH562" s="84"/>
      <c r="CI562" s="84"/>
      <c r="CJ562" s="84"/>
      <c r="CK562" s="84"/>
      <c r="CL562" s="84"/>
      <c r="CM562" s="84"/>
      <c r="CN562" s="84"/>
      <c r="CO562" s="84"/>
      <c r="CP562" s="84"/>
      <c r="CQ562" s="84"/>
      <c r="CR562" s="84"/>
      <c r="CS562" s="84"/>
      <c r="CT562" s="84"/>
      <c r="CU562" s="84"/>
      <c r="CV562" s="84"/>
      <c r="CW562" s="84"/>
      <c r="CX562" s="84"/>
      <c r="CY562" s="84"/>
      <c r="CZ562" s="84"/>
      <c r="DA562" s="84"/>
      <c r="DB562" s="84"/>
      <c r="DC562" s="84"/>
      <c r="DD562" s="84"/>
      <c r="DE562" s="84"/>
      <c r="DF562" s="84"/>
      <c r="DG562" s="84"/>
      <c r="DH562" s="84"/>
      <c r="DI562" s="84"/>
      <c r="DJ562" s="84"/>
      <c r="DK562" s="84"/>
      <c r="DL562" s="84"/>
    </row>
    <row r="563" spans="1:116" s="20" customFormat="1" ht="30" customHeight="1">
      <c r="A563" s="152" t="s">
        <v>14305</v>
      </c>
      <c r="B563" s="5">
        <v>561</v>
      </c>
      <c r="C563" s="116">
        <v>16103</v>
      </c>
      <c r="D563" s="116"/>
      <c r="E563" s="171" t="s">
        <v>14377</v>
      </c>
      <c r="F563" s="3" t="s">
        <v>14378</v>
      </c>
      <c r="G563" s="3" t="s">
        <v>10877</v>
      </c>
      <c r="H563" s="3" t="s">
        <v>3723</v>
      </c>
      <c r="I563" s="3" t="s">
        <v>2026</v>
      </c>
      <c r="J563" s="3" t="s">
        <v>14379</v>
      </c>
      <c r="K563" s="6"/>
      <c r="L563" s="3"/>
      <c r="M563" s="6">
        <v>1</v>
      </c>
      <c r="N563" s="3" t="s">
        <v>44</v>
      </c>
      <c r="O563" s="3" t="s">
        <v>14380</v>
      </c>
      <c r="P563" s="3" t="s">
        <v>14381</v>
      </c>
      <c r="Q563" s="3" t="s">
        <v>14382</v>
      </c>
      <c r="R563" s="160">
        <v>324.12</v>
      </c>
      <c r="S563" s="79">
        <v>120</v>
      </c>
      <c r="T563" s="81">
        <v>55.56</v>
      </c>
      <c r="U563" s="82">
        <v>324.12</v>
      </c>
      <c r="V563" s="79"/>
      <c r="W563" s="79"/>
      <c r="X563" s="79"/>
      <c r="Y563" s="79"/>
      <c r="Z563" s="79"/>
      <c r="AA563" s="79"/>
      <c r="AB563" s="79"/>
      <c r="AC563" s="79"/>
      <c r="AD563" s="79"/>
      <c r="AE563" s="83">
        <v>324.12</v>
      </c>
      <c r="AF563" s="84"/>
      <c r="AG563" s="84"/>
      <c r="AH563" s="84"/>
      <c r="AI563" s="84"/>
      <c r="AJ563" s="84"/>
      <c r="AK563" s="84"/>
      <c r="AL563" s="84"/>
      <c r="AM563" s="84"/>
      <c r="AN563" s="85"/>
      <c r="AO563" s="84"/>
      <c r="AP563" s="83" t="s">
        <v>48</v>
      </c>
      <c r="AQ563" s="84" t="e">
        <f>AVERAGE(SMALL(AE563:AI563,1),SMALL(AE563:AI563,2))</f>
        <v>#NUM!</v>
      </c>
      <c r="AR563" s="84" t="e">
        <f>IF(R563 &lt;=( AVERAGE(SMALL(AE563:AI563,1),SMALL(AE563:AI563,2))), R563, "")</f>
        <v>#NUM!</v>
      </c>
      <c r="AS563" s="84" t="e">
        <f>AVERAGE(SMALL(AJ563:AM563,1),SMALL(AJ563:AM563,2))</f>
        <v>#NUM!</v>
      </c>
      <c r="AT563" s="84" t="e">
        <f>#REF!*1.075</f>
        <v>#REF!</v>
      </c>
      <c r="AU563" s="84">
        <f>T563*1.075</f>
        <v>59.726999999999997</v>
      </c>
      <c r="AV563" s="79" t="e">
        <f>MIN(AN563,AT563,AU563)</f>
        <v>#REF!</v>
      </c>
      <c r="AW563" s="84" t="s">
        <v>71</v>
      </c>
      <c r="AX563" s="84" t="s">
        <v>72</v>
      </c>
      <c r="AY563" s="85">
        <v>59.726999999999997</v>
      </c>
      <c r="AZ563" s="87">
        <f>IF(AND(AY563&gt;0,AY563&lt;=10),AY563*0.25,IF(AND(AY563&gt;10,AY563&lt;=50),AY563*0.17,IF(AND(AY563&gt;10,AY563&lt;=100),AY563*0.12,IF(AY563&gt;100,AY563*0.1))))</f>
        <v>7.1672399999999996</v>
      </c>
      <c r="BA563" s="43">
        <f>AZ563+AY563</f>
        <v>66.894239999999996</v>
      </c>
      <c r="BB563" s="85">
        <f>BA563+BA563*0.08</f>
        <v>72.245779200000001</v>
      </c>
      <c r="BC563" s="20" t="s">
        <v>12295</v>
      </c>
      <c r="BD563" s="84" t="s">
        <v>12206</v>
      </c>
      <c r="BE563" s="84"/>
      <c r="BF563" s="84"/>
      <c r="BG563" s="88"/>
      <c r="BH563" s="88"/>
      <c r="BI563" s="88"/>
      <c r="BJ563" s="88"/>
      <c r="BK563" s="88"/>
      <c r="BL563" s="88"/>
      <c r="BM563" s="88"/>
      <c r="BN563" s="88"/>
      <c r="BO563" s="88"/>
      <c r="BP563" s="88"/>
      <c r="BQ563" s="88"/>
      <c r="BR563" s="88"/>
      <c r="BS563" s="88"/>
      <c r="BT563" s="88"/>
      <c r="BU563" s="88"/>
      <c r="BV563" s="88"/>
      <c r="BW563" s="88"/>
      <c r="BX563" s="88"/>
      <c r="BY563" s="88"/>
      <c r="BZ563" s="88"/>
      <c r="CA563" s="88"/>
      <c r="CB563" s="88"/>
      <c r="CC563" s="88"/>
      <c r="CD563" s="88"/>
      <c r="CE563" s="88"/>
      <c r="CF563" s="88"/>
      <c r="CG563" s="88"/>
      <c r="CH563" s="88"/>
      <c r="CI563" s="88"/>
      <c r="CJ563" s="88"/>
      <c r="CK563" s="88"/>
      <c r="CL563" s="88"/>
      <c r="CM563" s="88"/>
      <c r="CN563" s="88"/>
      <c r="CO563" s="88"/>
      <c r="CP563" s="88"/>
      <c r="CQ563" s="88"/>
      <c r="CR563" s="88"/>
      <c r="CS563" s="88"/>
      <c r="CT563" s="88"/>
      <c r="CU563" s="88"/>
      <c r="CV563" s="88"/>
      <c r="CW563" s="88"/>
      <c r="CX563" s="88"/>
      <c r="CY563" s="88"/>
      <c r="CZ563" s="88"/>
      <c r="DA563" s="88"/>
      <c r="DB563" s="88"/>
      <c r="DC563" s="88"/>
      <c r="DD563" s="88"/>
      <c r="DE563" s="88"/>
      <c r="DF563" s="88"/>
      <c r="DG563" s="88"/>
      <c r="DH563" s="88"/>
      <c r="DI563" s="88"/>
      <c r="DJ563" s="88"/>
      <c r="DK563" s="88"/>
      <c r="DL563" s="88"/>
    </row>
    <row r="564" spans="1:116" s="20" customFormat="1" ht="30" customHeight="1">
      <c r="A564" s="152" t="s">
        <v>14305</v>
      </c>
      <c r="B564" s="5">
        <v>562</v>
      </c>
      <c r="C564" s="116">
        <v>16293</v>
      </c>
      <c r="D564" s="116"/>
      <c r="E564" s="171" t="s">
        <v>14388</v>
      </c>
      <c r="F564" s="3" t="s">
        <v>10942</v>
      </c>
      <c r="G564" s="3" t="s">
        <v>3627</v>
      </c>
      <c r="H564" s="3" t="s">
        <v>3628</v>
      </c>
      <c r="I564" s="3" t="s">
        <v>807</v>
      </c>
      <c r="J564" s="3" t="s">
        <v>14389</v>
      </c>
      <c r="K564" s="6">
        <v>5</v>
      </c>
      <c r="L564" s="3" t="s">
        <v>79</v>
      </c>
      <c r="M564" s="6">
        <v>1</v>
      </c>
      <c r="N564" s="3" t="s">
        <v>44</v>
      </c>
      <c r="O564" s="3" t="s">
        <v>14380</v>
      </c>
      <c r="P564" s="3" t="s">
        <v>14381</v>
      </c>
      <c r="Q564" s="3" t="s">
        <v>14390</v>
      </c>
      <c r="R564" s="160">
        <v>77.97</v>
      </c>
      <c r="S564" s="79">
        <v>40</v>
      </c>
      <c r="T564" s="81">
        <v>19.47</v>
      </c>
      <c r="U564" s="82">
        <v>77.97</v>
      </c>
      <c r="V564" s="79"/>
      <c r="W564" s="79"/>
      <c r="X564" s="79"/>
      <c r="Y564" s="79"/>
      <c r="Z564" s="79"/>
      <c r="AA564" s="79"/>
      <c r="AB564" s="79"/>
      <c r="AC564" s="79"/>
      <c r="AD564" s="79"/>
      <c r="AE564" s="83">
        <v>77.97</v>
      </c>
      <c r="AF564" s="84"/>
      <c r="AG564" s="84"/>
      <c r="AH564" s="84"/>
      <c r="AI564" s="84"/>
      <c r="AJ564" s="84"/>
      <c r="AK564" s="84"/>
      <c r="AL564" s="84"/>
      <c r="AM564" s="84"/>
      <c r="AN564" s="85"/>
      <c r="AO564" s="84"/>
      <c r="AP564" s="83" t="s">
        <v>48</v>
      </c>
      <c r="AQ564" s="84" t="e">
        <f>AVERAGE(SMALL(AE564:AI564,1),SMALL(AE564:AI564,2))</f>
        <v>#NUM!</v>
      </c>
      <c r="AR564" s="84" t="e">
        <f>IF(R564 &lt;=( AVERAGE(SMALL(AE564:AI564,1),SMALL(AE564:AI564,2))), R564, "")</f>
        <v>#NUM!</v>
      </c>
      <c r="AS564" s="84" t="e">
        <f>AVERAGE(SMALL(AJ564:AM564,1),SMALL(AJ564:AM564,2))</f>
        <v>#NUM!</v>
      </c>
      <c r="AT564" s="84" t="e">
        <f>#REF!*1.075</f>
        <v>#REF!</v>
      </c>
      <c r="AU564" s="84">
        <f>T564*1.075</f>
        <v>20.930249999999997</v>
      </c>
      <c r="AV564" s="79" t="e">
        <f>MIN(AN564,AT564,AU564)</f>
        <v>#REF!</v>
      </c>
      <c r="AW564" s="84" t="s">
        <v>71</v>
      </c>
      <c r="AX564" s="84" t="s">
        <v>72</v>
      </c>
      <c r="AY564" s="85">
        <v>20.93</v>
      </c>
      <c r="AZ564" s="87">
        <f>IF(AND(AY564&gt;0,AY564&lt;=10),AY564*0.25,IF(AND(AY564&gt;10,AY564&lt;=50),AY564*0.17,IF(AND(AY564&gt;10,AY564&lt;=100),AY564*0.12,IF(AY564&gt;100,AY564*0.1))))</f>
        <v>3.5581</v>
      </c>
      <c r="BA564" s="43">
        <f>AZ564+AY564</f>
        <v>24.488099999999999</v>
      </c>
      <c r="BB564" s="85">
        <f>BA564+BA564*0.08</f>
        <v>26.447147999999999</v>
      </c>
      <c r="BC564" s="20" t="s">
        <v>12295</v>
      </c>
      <c r="BD564" s="84" t="s">
        <v>12206</v>
      </c>
      <c r="BE564" s="84"/>
      <c r="BF564" s="84"/>
      <c r="BG564" s="88"/>
      <c r="BH564" s="88"/>
      <c r="BI564" s="88"/>
      <c r="BJ564" s="88"/>
      <c r="BK564" s="88"/>
      <c r="BL564" s="88"/>
      <c r="BM564" s="88"/>
      <c r="BN564" s="88"/>
      <c r="BO564" s="88"/>
      <c r="BP564" s="88"/>
      <c r="BQ564" s="88"/>
      <c r="BR564" s="88"/>
      <c r="BS564" s="88"/>
      <c r="BT564" s="88"/>
      <c r="BU564" s="88"/>
      <c r="BV564" s="88"/>
      <c r="BW564" s="88"/>
      <c r="BX564" s="88"/>
      <c r="BY564" s="88"/>
      <c r="BZ564" s="88"/>
      <c r="CA564" s="88"/>
      <c r="CB564" s="88"/>
      <c r="CC564" s="88"/>
      <c r="CD564" s="88"/>
      <c r="CE564" s="88"/>
      <c r="CF564" s="88"/>
      <c r="CG564" s="88"/>
      <c r="CH564" s="88"/>
      <c r="CI564" s="88"/>
      <c r="CJ564" s="88"/>
      <c r="CK564" s="88"/>
      <c r="CL564" s="88"/>
      <c r="CM564" s="88"/>
      <c r="CN564" s="88"/>
      <c r="CO564" s="88"/>
      <c r="CP564" s="88"/>
      <c r="CQ564" s="88"/>
      <c r="CR564" s="88"/>
      <c r="CS564" s="88"/>
      <c r="CT564" s="88"/>
      <c r="CU564" s="88"/>
      <c r="CV564" s="88"/>
      <c r="CW564" s="88"/>
      <c r="CX564" s="88"/>
      <c r="CY564" s="88"/>
      <c r="CZ564" s="88"/>
      <c r="DA564" s="88"/>
      <c r="DB564" s="88"/>
      <c r="DC564" s="88"/>
      <c r="DD564" s="88"/>
      <c r="DE564" s="88"/>
      <c r="DF564" s="88"/>
      <c r="DG564" s="88"/>
      <c r="DH564" s="88"/>
      <c r="DI564" s="88"/>
      <c r="DJ564" s="88"/>
      <c r="DK564" s="88"/>
      <c r="DL564" s="88"/>
    </row>
    <row r="565" spans="1:116" s="20" customFormat="1" ht="30" customHeight="1">
      <c r="A565" s="152" t="s">
        <v>14305</v>
      </c>
      <c r="B565" s="5">
        <v>563</v>
      </c>
      <c r="C565" s="116">
        <v>19450</v>
      </c>
      <c r="D565" s="116"/>
      <c r="E565" s="171" t="s">
        <v>14383</v>
      </c>
      <c r="F565" s="3" t="s">
        <v>14384</v>
      </c>
      <c r="G565" s="3" t="s">
        <v>4332</v>
      </c>
      <c r="H565" s="3" t="s">
        <v>689</v>
      </c>
      <c r="I565" s="3" t="s">
        <v>42</v>
      </c>
      <c r="J565" s="3" t="s">
        <v>14385</v>
      </c>
      <c r="K565" s="6"/>
      <c r="L565" s="3"/>
      <c r="M565" s="6">
        <v>100</v>
      </c>
      <c r="N565" s="3" t="s">
        <v>44</v>
      </c>
      <c r="O565" s="3" t="s">
        <v>14380</v>
      </c>
      <c r="P565" s="3" t="s">
        <v>14386</v>
      </c>
      <c r="Q565" s="3" t="s">
        <v>14387</v>
      </c>
      <c r="R565" s="160">
        <v>41.03</v>
      </c>
      <c r="S565" s="79">
        <v>29</v>
      </c>
      <c r="T565" s="81">
        <v>23.15</v>
      </c>
      <c r="U565" s="82">
        <v>41.03</v>
      </c>
      <c r="V565" s="79"/>
      <c r="W565" s="79"/>
      <c r="X565" s="79"/>
      <c r="Y565" s="79"/>
      <c r="Z565" s="79"/>
      <c r="AA565" s="79"/>
      <c r="AB565" s="79"/>
      <c r="AC565" s="79"/>
      <c r="AD565" s="79"/>
      <c r="AE565" s="83">
        <v>41.03</v>
      </c>
      <c r="AF565" s="84"/>
      <c r="AG565" s="84"/>
      <c r="AH565" s="84"/>
      <c r="AI565" s="84"/>
      <c r="AJ565" s="84"/>
      <c r="AK565" s="84"/>
      <c r="AL565" s="84"/>
      <c r="AM565" s="84"/>
      <c r="AN565" s="85"/>
      <c r="AO565" s="84"/>
      <c r="AP565" s="83" t="s">
        <v>48</v>
      </c>
      <c r="AQ565" s="84" t="e">
        <f>AVERAGE(SMALL(AE565:AI565,1),SMALL(AE565:AI565,2))</f>
        <v>#NUM!</v>
      </c>
      <c r="AR565" s="84" t="e">
        <f>IF(R565 &lt;=( AVERAGE(SMALL(AE565:AI565,1),SMALL(AE565:AI565,2))), R565, "")</f>
        <v>#NUM!</v>
      </c>
      <c r="AS565" s="84" t="e">
        <f>AVERAGE(SMALL(AJ565:AM565,1),SMALL(AJ565:AM565,2))</f>
        <v>#NUM!</v>
      </c>
      <c r="AT565" s="84" t="e">
        <f>#REF!*1.075</f>
        <v>#REF!</v>
      </c>
      <c r="AU565" s="84">
        <f>T565*1.075</f>
        <v>24.886249999999997</v>
      </c>
      <c r="AV565" s="79" t="e">
        <f>MIN(AN565,AT565,AU565)</f>
        <v>#REF!</v>
      </c>
      <c r="AW565" s="84" t="s">
        <v>71</v>
      </c>
      <c r="AX565" s="84" t="s">
        <v>72</v>
      </c>
      <c r="AY565" s="85">
        <v>24.885999999999999</v>
      </c>
      <c r="AZ565" s="87">
        <f>IF(AND(AY565&gt;0,AY565&lt;=10),AY565*0.25,IF(AND(AY565&gt;10,AY565&lt;=50),AY565*0.17,IF(AND(AY565&gt;10,AY565&lt;=100),AY565*0.12,IF(AY565&gt;100,AY565*0.1))))</f>
        <v>4.23062</v>
      </c>
      <c r="BA565" s="43">
        <f>AZ565+AY565</f>
        <v>29.116619999999998</v>
      </c>
      <c r="BB565" s="85">
        <f>BA565+BA565*0.08</f>
        <v>31.445949599999999</v>
      </c>
      <c r="BC565" s="20" t="s">
        <v>12295</v>
      </c>
      <c r="BD565" s="84" t="s">
        <v>12206</v>
      </c>
      <c r="BE565" s="84"/>
      <c r="BF565" s="84"/>
      <c r="BG565" s="88"/>
      <c r="BH565" s="88"/>
      <c r="BI565" s="88"/>
      <c r="BJ565" s="88"/>
      <c r="BK565" s="88"/>
      <c r="BL565" s="88"/>
      <c r="BM565" s="88"/>
      <c r="BN565" s="88"/>
      <c r="BO565" s="88"/>
      <c r="BP565" s="88"/>
      <c r="BQ565" s="88"/>
      <c r="BR565" s="88"/>
      <c r="BS565" s="88"/>
      <c r="BT565" s="88"/>
      <c r="BU565" s="88"/>
      <c r="BV565" s="88"/>
      <c r="BW565" s="88"/>
      <c r="BX565" s="88"/>
      <c r="BY565" s="88"/>
      <c r="BZ565" s="88"/>
      <c r="CA565" s="88"/>
      <c r="CB565" s="88"/>
      <c r="CC565" s="88"/>
      <c r="CD565" s="88"/>
      <c r="CE565" s="88"/>
      <c r="CF565" s="88"/>
      <c r="CG565" s="88"/>
      <c r="CH565" s="88"/>
      <c r="CI565" s="88"/>
      <c r="CJ565" s="88"/>
      <c r="CK565" s="88"/>
      <c r="CL565" s="88"/>
      <c r="CM565" s="88"/>
      <c r="CN565" s="88"/>
      <c r="CO565" s="88"/>
      <c r="CP565" s="88"/>
      <c r="CQ565" s="88"/>
      <c r="CR565" s="88"/>
      <c r="CS565" s="88"/>
      <c r="CT565" s="88"/>
      <c r="CU565" s="88"/>
      <c r="CV565" s="88"/>
      <c r="CW565" s="88"/>
      <c r="CX565" s="88"/>
      <c r="CY565" s="88"/>
      <c r="CZ565" s="88"/>
      <c r="DA565" s="88"/>
      <c r="DB565" s="88"/>
      <c r="DC565" s="88"/>
      <c r="DD565" s="88"/>
      <c r="DE565" s="88"/>
      <c r="DF565" s="88"/>
      <c r="DG565" s="88"/>
      <c r="DH565" s="88"/>
      <c r="DI565" s="88"/>
      <c r="DJ565" s="88"/>
      <c r="DK565" s="88"/>
      <c r="DL565" s="88"/>
    </row>
    <row r="566" spans="1:116" s="20" customFormat="1" ht="30" customHeight="1">
      <c r="A566" s="7" t="s">
        <v>1825</v>
      </c>
      <c r="B566" s="5">
        <v>564</v>
      </c>
      <c r="C566" s="6"/>
      <c r="D566" s="6"/>
      <c r="E566" s="43" t="s">
        <v>1826</v>
      </c>
      <c r="F566" s="3" t="s">
        <v>1827</v>
      </c>
      <c r="G566" s="3" t="s">
        <v>169</v>
      </c>
      <c r="H566" s="3" t="s">
        <v>1828</v>
      </c>
      <c r="I566" s="3" t="s">
        <v>255</v>
      </c>
      <c r="J566" s="3" t="s">
        <v>1829</v>
      </c>
      <c r="K566" s="6">
        <v>30</v>
      </c>
      <c r="L566" s="3" t="s">
        <v>79</v>
      </c>
      <c r="M566" s="6">
        <v>1</v>
      </c>
      <c r="N566" s="3" t="s">
        <v>44</v>
      </c>
      <c r="O566" s="3" t="s">
        <v>1830</v>
      </c>
      <c r="P566" s="3" t="s">
        <v>1831</v>
      </c>
      <c r="Q566" s="3" t="s">
        <v>1832</v>
      </c>
      <c r="R566" s="156">
        <v>5.72</v>
      </c>
      <c r="S566" s="22">
        <v>6.15</v>
      </c>
      <c r="T566" s="23"/>
      <c r="U566" s="1">
        <v>2.68</v>
      </c>
      <c r="V566" s="21"/>
      <c r="W566" s="22">
        <v>5.72</v>
      </c>
      <c r="X566" s="22"/>
      <c r="Y566" s="22"/>
      <c r="Z566" s="22"/>
      <c r="AA566" s="22"/>
      <c r="AB566" s="22"/>
      <c r="AC566" s="22"/>
      <c r="AD566" s="22"/>
      <c r="AE566" s="24"/>
      <c r="AL566" s="20">
        <v>9.3699999999999992</v>
      </c>
      <c r="AM566" s="20">
        <v>8.3000000000000007</v>
      </c>
      <c r="AN566" s="25"/>
      <c r="AP566" s="24"/>
      <c r="AQ566" s="20" t="e">
        <f>AVERAGE(SMALL(AE566:AI566,1),SMALL(AE566:AI566,2))</f>
        <v>#NUM!</v>
      </c>
      <c r="AR566" s="20" t="e">
        <f>IF(R566 &lt;=( AVERAGE(SMALL(AE566:AI566,1),SMALL(AE566:AI566,2))), R566, "")</f>
        <v>#NUM!</v>
      </c>
      <c r="AS566" s="20">
        <f>AVERAGE(SMALL(AJ566:AM566,1),SMALL(AJ566:AM566,2))</f>
        <v>8.8350000000000009</v>
      </c>
      <c r="AT566" s="20">
        <f>T566*1.075</f>
        <v>0</v>
      </c>
      <c r="AU566" s="20">
        <f>U566*1.075</f>
        <v>2.8810000000000002</v>
      </c>
      <c r="AV566" s="22">
        <f>MIN(AN566,AT566,AU566)</f>
        <v>0</v>
      </c>
      <c r="AW566" s="20" t="s">
        <v>71</v>
      </c>
      <c r="AX566" s="20" t="s">
        <v>72</v>
      </c>
      <c r="AY566" s="25">
        <v>2.8809999999999998</v>
      </c>
      <c r="AZ566" s="27">
        <f>IF(AND(AY566&gt;0,AY566&lt;=10),AY566*0.25,IF(AND(AY566&gt;10,AY566&lt;=50),AY566*0.17,IF(AND(AY566&gt;10,AY566&lt;=100),AY566*0.12,IF(AY566&gt;100,AY566*0.1))))</f>
        <v>0.72024999999999995</v>
      </c>
      <c r="BA566" s="3">
        <f>AZ566+AY566</f>
        <v>3.6012499999999998</v>
      </c>
      <c r="BB566" s="25">
        <f>BA566+BA566*0.08</f>
        <v>3.8893499999999999</v>
      </c>
      <c r="BC566" s="20" t="s">
        <v>12295</v>
      </c>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c r="CY566" s="19"/>
      <c r="CZ566" s="19"/>
      <c r="DA566" s="19"/>
      <c r="DB566" s="19"/>
      <c r="DC566" s="19"/>
      <c r="DD566" s="19"/>
      <c r="DE566" s="19"/>
      <c r="DF566" s="19"/>
      <c r="DG566" s="19"/>
      <c r="DH566" s="19"/>
      <c r="DI566" s="19"/>
      <c r="DJ566" s="19"/>
      <c r="DK566" s="19"/>
      <c r="DL566" s="19"/>
    </row>
    <row r="567" spans="1:116" s="20" customFormat="1" ht="30" customHeight="1">
      <c r="A567" s="7" t="s">
        <v>1825</v>
      </c>
      <c r="B567" s="5">
        <v>565</v>
      </c>
      <c r="C567" s="6"/>
      <c r="D567" s="6"/>
      <c r="E567" s="43" t="s">
        <v>1826</v>
      </c>
      <c r="F567" s="3" t="s">
        <v>1827</v>
      </c>
      <c r="G567" s="3" t="s">
        <v>169</v>
      </c>
      <c r="H567" s="3" t="s">
        <v>177</v>
      </c>
      <c r="I567" s="3" t="s">
        <v>255</v>
      </c>
      <c r="J567" s="3" t="s">
        <v>1833</v>
      </c>
      <c r="K567" s="6">
        <v>15</v>
      </c>
      <c r="L567" s="3" t="s">
        <v>79</v>
      </c>
      <c r="M567" s="6">
        <v>1</v>
      </c>
      <c r="N567" s="3" t="s">
        <v>44</v>
      </c>
      <c r="O567" s="3" t="s">
        <v>1830</v>
      </c>
      <c r="P567" s="3" t="s">
        <v>1831</v>
      </c>
      <c r="Q567" s="3" t="s">
        <v>1834</v>
      </c>
      <c r="R567" s="156">
        <v>5.72</v>
      </c>
      <c r="S567" s="22">
        <v>6.15</v>
      </c>
      <c r="T567" s="23"/>
      <c r="U567" s="1">
        <v>2.68</v>
      </c>
      <c r="V567" s="21"/>
      <c r="W567" s="22">
        <v>5.72</v>
      </c>
      <c r="X567" s="22"/>
      <c r="Y567" s="22"/>
      <c r="Z567" s="22"/>
      <c r="AA567" s="22"/>
      <c r="AB567" s="22"/>
      <c r="AC567" s="22"/>
      <c r="AD567" s="22"/>
      <c r="AE567" s="24"/>
      <c r="AL567" s="20">
        <v>9.1300000000000008</v>
      </c>
      <c r="AM567" s="20">
        <v>8.89</v>
      </c>
      <c r="AN567" s="25"/>
      <c r="AP567" s="24"/>
      <c r="AQ567" s="20" t="e">
        <f>AVERAGE(SMALL(AE567:AI567,1),SMALL(AE567:AI567,2))</f>
        <v>#NUM!</v>
      </c>
      <c r="AR567" s="20" t="e">
        <f>IF(R567 &lt;=( AVERAGE(SMALL(AE567:AI567,1),SMALL(AE567:AI567,2))), R567, "")</f>
        <v>#NUM!</v>
      </c>
      <c r="AS567" s="20">
        <f>AVERAGE(SMALL(AJ567:AM567,1),SMALL(AJ567:AM567,2))</f>
        <v>9.0100000000000016</v>
      </c>
      <c r="AT567" s="20">
        <f>T567*1.075</f>
        <v>0</v>
      </c>
      <c r="AU567" s="20">
        <f>U567*1.075</f>
        <v>2.8810000000000002</v>
      </c>
      <c r="AV567" s="22">
        <f>MIN(AN567,AT567,AU567)</f>
        <v>0</v>
      </c>
      <c r="AW567" s="20" t="s">
        <v>71</v>
      </c>
      <c r="AX567" s="20" t="s">
        <v>72</v>
      </c>
      <c r="AY567" s="25">
        <v>2.8809999999999998</v>
      </c>
      <c r="AZ567" s="27">
        <f>IF(AND(AY567&gt;0,AY567&lt;=10),AY567*0.25,IF(AND(AY567&gt;10,AY567&lt;=50),AY567*0.17,IF(AND(AY567&gt;10,AY567&lt;=100),AY567*0.12,IF(AY567&gt;100,AY567*0.1))))</f>
        <v>0.72024999999999995</v>
      </c>
      <c r="BA567" s="3">
        <f>AZ567+AY567</f>
        <v>3.6012499999999998</v>
      </c>
      <c r="BB567" s="25">
        <f>BA567+BA567*0.08</f>
        <v>3.8893499999999999</v>
      </c>
      <c r="BC567" s="20" t="s">
        <v>12295</v>
      </c>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c r="CY567" s="19"/>
      <c r="CZ567" s="19"/>
      <c r="DA567" s="19"/>
      <c r="DB567" s="19"/>
      <c r="DC567" s="19"/>
      <c r="DD567" s="19"/>
      <c r="DE567" s="19"/>
      <c r="DF567" s="19"/>
      <c r="DG567" s="19"/>
      <c r="DH567" s="19"/>
      <c r="DI567" s="19"/>
      <c r="DJ567" s="19"/>
      <c r="DK567" s="19"/>
      <c r="DL567" s="19"/>
    </row>
    <row r="568" spans="1:116" s="20" customFormat="1" ht="30" customHeight="1">
      <c r="A568" s="7" t="s">
        <v>1825</v>
      </c>
      <c r="B568" s="5">
        <v>566</v>
      </c>
      <c r="C568" s="116"/>
      <c r="D568" s="116"/>
      <c r="E568" s="43" t="s">
        <v>1879</v>
      </c>
      <c r="F568" s="3" t="s">
        <v>1880</v>
      </c>
      <c r="G568" s="3" t="s">
        <v>1516</v>
      </c>
      <c r="H568" s="3" t="s">
        <v>1881</v>
      </c>
      <c r="I568" s="3" t="s">
        <v>559</v>
      </c>
      <c r="J568" s="3" t="s">
        <v>1882</v>
      </c>
      <c r="K568" s="6"/>
      <c r="L568" s="3"/>
      <c r="M568" s="6">
        <v>12</v>
      </c>
      <c r="N568" s="3" t="s">
        <v>44</v>
      </c>
      <c r="O568" s="3" t="s">
        <v>1830</v>
      </c>
      <c r="P568" s="3" t="s">
        <v>1883</v>
      </c>
      <c r="Q568" s="3" t="s">
        <v>1884</v>
      </c>
      <c r="R568" s="156">
        <v>9.5</v>
      </c>
      <c r="S568" s="22">
        <v>10.210000000000001</v>
      </c>
      <c r="T568" s="23">
        <v>9.5</v>
      </c>
      <c r="U568" s="1">
        <v>5.5</v>
      </c>
      <c r="V568" s="21"/>
      <c r="W568" s="22">
        <v>9.5</v>
      </c>
      <c r="X568" s="22"/>
      <c r="Y568" s="22"/>
      <c r="Z568" s="22"/>
      <c r="AA568" s="22"/>
      <c r="AB568" s="22"/>
      <c r="AC568" s="22"/>
      <c r="AD568" s="22"/>
      <c r="AE568" s="24"/>
      <c r="AN568" s="25"/>
      <c r="AP568" s="24"/>
      <c r="AQ568" s="20" t="e">
        <f>AVERAGE(SMALL(AE568:AI568,1),SMALL(AE568:AI568,2))</f>
        <v>#NUM!</v>
      </c>
      <c r="AR568" s="20" t="e">
        <f>IF(R568 &lt;=( AVERAGE(SMALL(AE568:AI568,1),SMALL(AE568:AI568,2))), R568, "")</f>
        <v>#NUM!</v>
      </c>
      <c r="AS568" s="20" t="e">
        <f>AVERAGE(SMALL(AJ568:AM568,1),SMALL(AJ568:AM568,2))</f>
        <v>#NUM!</v>
      </c>
      <c r="AT568" s="20">
        <f>T568*1.075</f>
        <v>10.2125</v>
      </c>
      <c r="AU568" s="20">
        <f>U568*1.075</f>
        <v>5.9124999999999996</v>
      </c>
      <c r="AV568" s="22">
        <f>MIN(AN568,AT568,AU568)</f>
        <v>5.9124999999999996</v>
      </c>
      <c r="AW568" s="20" t="s">
        <v>71</v>
      </c>
      <c r="AX568" s="20" t="s">
        <v>72</v>
      </c>
      <c r="AY568" s="25">
        <v>5.91</v>
      </c>
      <c r="AZ568" s="27">
        <f>IF(AND(AY568&gt;0,AY568&lt;=10),AY568*0.25,IF(AND(AY568&gt;10,AY568&lt;=50),AY568*0.17,IF(AND(AY568&gt;10,AY568&lt;=100),AY568*0.12,IF(AY568&gt;100,AY568*0.1))))</f>
        <v>1.4775</v>
      </c>
      <c r="BA568" s="3">
        <f>AZ568+AY568</f>
        <v>7.3875000000000002</v>
      </c>
      <c r="BB568" s="25">
        <f>BA568+BA568*0.08</f>
        <v>7.9785000000000004</v>
      </c>
      <c r="BC568" s="20" t="s">
        <v>12295</v>
      </c>
      <c r="BP568" s="28"/>
      <c r="BQ568" s="28"/>
      <c r="BR568" s="28"/>
      <c r="BS568" s="28"/>
      <c r="BT568" s="28"/>
      <c r="BU568" s="28"/>
      <c r="BV568" s="28"/>
      <c r="BW568" s="28"/>
      <c r="BX568" s="28"/>
      <c r="BY568" s="28"/>
      <c r="BZ568" s="28"/>
      <c r="CA568" s="28"/>
      <c r="CB568" s="28"/>
      <c r="CC568" s="28"/>
      <c r="CD568" s="28"/>
      <c r="CE568" s="28"/>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c r="DE568" s="28"/>
      <c r="DF568" s="28"/>
      <c r="DG568" s="28"/>
      <c r="DH568" s="28"/>
      <c r="DI568" s="28"/>
      <c r="DJ568" s="28"/>
      <c r="DK568" s="28"/>
      <c r="DL568" s="28"/>
    </row>
    <row r="569" spans="1:116" s="20" customFormat="1" ht="30" customHeight="1">
      <c r="A569" s="7" t="s">
        <v>1825</v>
      </c>
      <c r="B569" s="5">
        <v>567</v>
      </c>
      <c r="C569" s="6"/>
      <c r="D569" s="6"/>
      <c r="E569" s="43" t="s">
        <v>1857</v>
      </c>
      <c r="F569" s="3" t="s">
        <v>1153</v>
      </c>
      <c r="G569" s="3" t="s">
        <v>1161</v>
      </c>
      <c r="H569" s="3" t="s">
        <v>991</v>
      </c>
      <c r="I569" s="3" t="s">
        <v>1858</v>
      </c>
      <c r="J569" s="3" t="s">
        <v>1859</v>
      </c>
      <c r="K569" s="6"/>
      <c r="L569" s="3"/>
      <c r="M569" s="6">
        <v>12</v>
      </c>
      <c r="N569" s="3" t="s">
        <v>44</v>
      </c>
      <c r="O569" s="3" t="s">
        <v>1830</v>
      </c>
      <c r="P569" s="3" t="s">
        <v>1860</v>
      </c>
      <c r="Q569" s="3" t="s">
        <v>1861</v>
      </c>
      <c r="R569" s="156">
        <v>7.56</v>
      </c>
      <c r="S569" s="22">
        <v>8.1300000000000008</v>
      </c>
      <c r="T569" s="23">
        <v>7.56</v>
      </c>
      <c r="U569" s="1">
        <v>3.7</v>
      </c>
      <c r="V569" s="21"/>
      <c r="W569" s="22">
        <v>7.56</v>
      </c>
      <c r="X569" s="22"/>
      <c r="Y569" s="22"/>
      <c r="Z569" s="22"/>
      <c r="AA569" s="22"/>
      <c r="AB569" s="22"/>
      <c r="AC569" s="22"/>
      <c r="AD569" s="22"/>
      <c r="AE569" s="24"/>
      <c r="AN569" s="25"/>
      <c r="AP569" s="24"/>
      <c r="AQ569" s="20" t="e">
        <f>AVERAGE(SMALL(AE569:AI569,1),SMALL(AE569:AI569,2))</f>
        <v>#NUM!</v>
      </c>
      <c r="AR569" s="20" t="e">
        <f>IF(R569 &lt;=( AVERAGE(SMALL(AE569:AI569,1),SMALL(AE569:AI569,2))), R569, "")</f>
        <v>#NUM!</v>
      </c>
      <c r="AS569" s="20" t="e">
        <f>AVERAGE(SMALL(AJ569:AM569,1),SMALL(AJ569:AM569,2))</f>
        <v>#NUM!</v>
      </c>
      <c r="AT569" s="20">
        <f>T569*1.075</f>
        <v>8.1269999999999989</v>
      </c>
      <c r="AU569" s="20">
        <f>U569*1.075</f>
        <v>3.9775</v>
      </c>
      <c r="AV569" s="22">
        <f>MIN(AN569,AT569,AU569)</f>
        <v>3.9775</v>
      </c>
      <c r="AW569" s="20" t="s">
        <v>71</v>
      </c>
      <c r="AX569" s="20" t="s">
        <v>72</v>
      </c>
      <c r="AY569" s="25">
        <v>3.98</v>
      </c>
      <c r="AZ569" s="27">
        <f>IF(AND(AY569&gt;0,AY569&lt;=10),AY569*0.25,IF(AND(AY569&gt;10,AY569&lt;=50),AY569*0.17,IF(AND(AY569&gt;10,AY569&lt;=100),AY569*0.12,IF(AY569&gt;100,AY569*0.1))))</f>
        <v>0.995</v>
      </c>
      <c r="BA569" s="3">
        <f>AZ569+AY569</f>
        <v>4.9749999999999996</v>
      </c>
      <c r="BB569" s="25">
        <f>BA569+BA569*0.08</f>
        <v>5.3729999999999993</v>
      </c>
      <c r="BC569" s="20" t="s">
        <v>12295</v>
      </c>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c r="CY569" s="19"/>
      <c r="CZ569" s="19"/>
      <c r="DA569" s="19"/>
      <c r="DB569" s="19"/>
      <c r="DC569" s="19"/>
      <c r="DD569" s="19"/>
      <c r="DE569" s="19"/>
      <c r="DF569" s="19"/>
      <c r="DG569" s="19"/>
      <c r="DH569" s="19"/>
      <c r="DI569" s="19"/>
      <c r="DJ569" s="19"/>
      <c r="DK569" s="19"/>
      <c r="DL569" s="19"/>
    </row>
    <row r="570" spans="1:116" s="20" customFormat="1" ht="30" customHeight="1">
      <c r="A570" s="7" t="s">
        <v>1825</v>
      </c>
      <c r="B570" s="5">
        <v>568</v>
      </c>
      <c r="C570" s="6"/>
      <c r="D570" s="6"/>
      <c r="E570" s="43" t="s">
        <v>1851</v>
      </c>
      <c r="F570" s="3" t="s">
        <v>1160</v>
      </c>
      <c r="G570" s="3" t="s">
        <v>1161</v>
      </c>
      <c r="H570" s="3" t="s">
        <v>201</v>
      </c>
      <c r="I570" s="3" t="s">
        <v>1870</v>
      </c>
      <c r="J570" s="3" t="s">
        <v>1871</v>
      </c>
      <c r="K570" s="6"/>
      <c r="L570" s="3"/>
      <c r="M570" s="6">
        <v>20</v>
      </c>
      <c r="N570" s="3" t="s">
        <v>44</v>
      </c>
      <c r="O570" s="3" t="s">
        <v>1830</v>
      </c>
      <c r="P570" s="3" t="s">
        <v>1831</v>
      </c>
      <c r="Q570" s="3" t="s">
        <v>1872</v>
      </c>
      <c r="R570" s="156">
        <v>6</v>
      </c>
      <c r="S570" s="22">
        <v>6.45</v>
      </c>
      <c r="T570" s="23"/>
      <c r="U570" s="1">
        <v>4.0999999999999996</v>
      </c>
      <c r="V570" s="21"/>
      <c r="W570" s="22">
        <v>6</v>
      </c>
      <c r="X570" s="22"/>
      <c r="Y570" s="22"/>
      <c r="Z570" s="22"/>
      <c r="AA570" s="22"/>
      <c r="AB570" s="22"/>
      <c r="AC570" s="22"/>
      <c r="AD570" s="22"/>
      <c r="AE570" s="24"/>
      <c r="AN570" s="25"/>
      <c r="AP570" s="24"/>
      <c r="AQ570" s="20" t="e">
        <f>AVERAGE(SMALL(AE570:AI570,1),SMALL(AE570:AI570,2))</f>
        <v>#NUM!</v>
      </c>
      <c r="AR570" s="20" t="e">
        <f>IF(R570 &lt;=( AVERAGE(SMALL(AE570:AI570,1),SMALL(AE570:AI570,2))), R570, "")</f>
        <v>#NUM!</v>
      </c>
      <c r="AS570" s="20" t="e">
        <f>AVERAGE(SMALL(AJ570:AM570,1),SMALL(AJ570:AM570,2))</f>
        <v>#NUM!</v>
      </c>
      <c r="AT570" s="20">
        <f>T570*1.075</f>
        <v>0</v>
      </c>
      <c r="AU570" s="20">
        <f>U570*1.075</f>
        <v>4.4074999999999998</v>
      </c>
      <c r="AV570" s="22">
        <f>MIN(AN570,AT570,AU570)</f>
        <v>0</v>
      </c>
      <c r="AW570" s="20" t="s">
        <v>71</v>
      </c>
      <c r="AX570" s="20" t="s">
        <v>72</v>
      </c>
      <c r="AY570" s="25">
        <v>4.407</v>
      </c>
      <c r="AZ570" s="27">
        <f>IF(AND(AY570&gt;0,AY570&lt;=10),AY570*0.25,IF(AND(AY570&gt;10,AY570&lt;=50),AY570*0.17,IF(AND(AY570&gt;10,AY570&lt;=100),AY570*0.12,IF(AY570&gt;100,AY570*0.1))))</f>
        <v>1.10175</v>
      </c>
      <c r="BA570" s="3">
        <f>AZ570+AY570</f>
        <v>5.50875</v>
      </c>
      <c r="BB570" s="25">
        <f>BA570+BA570*0.08</f>
        <v>5.9494499999999997</v>
      </c>
      <c r="BC570" s="20" t="s">
        <v>12295</v>
      </c>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c r="CY570" s="19"/>
      <c r="CZ570" s="19"/>
      <c r="DA570" s="19"/>
      <c r="DB570" s="19"/>
      <c r="DC570" s="19"/>
      <c r="DD570" s="19"/>
      <c r="DE570" s="19"/>
      <c r="DF570" s="19"/>
      <c r="DG570" s="19"/>
      <c r="DH570" s="19"/>
      <c r="DI570" s="19"/>
      <c r="DJ570" s="19"/>
      <c r="DK570" s="19"/>
      <c r="DL570" s="19"/>
    </row>
    <row r="571" spans="1:116" s="20" customFormat="1" ht="30" customHeight="1">
      <c r="A571" s="7" t="s">
        <v>1825</v>
      </c>
      <c r="B571" s="5">
        <v>569</v>
      </c>
      <c r="C571" s="6"/>
      <c r="D571" s="6"/>
      <c r="E571" s="43" t="s">
        <v>1851</v>
      </c>
      <c r="F571" s="3" t="s">
        <v>1160</v>
      </c>
      <c r="G571" s="3" t="s">
        <v>1161</v>
      </c>
      <c r="H571" s="3" t="s">
        <v>1852</v>
      </c>
      <c r="I571" s="3" t="s">
        <v>1853</v>
      </c>
      <c r="J571" s="3" t="s">
        <v>1854</v>
      </c>
      <c r="K571" s="6">
        <v>30</v>
      </c>
      <c r="L571" s="3" t="s">
        <v>79</v>
      </c>
      <c r="M571" s="6">
        <v>1</v>
      </c>
      <c r="N571" s="3" t="s">
        <v>44</v>
      </c>
      <c r="O571" s="3" t="s">
        <v>1830</v>
      </c>
      <c r="P571" s="3" t="s">
        <v>1855</v>
      </c>
      <c r="Q571" s="3" t="s">
        <v>1856</v>
      </c>
      <c r="R571" s="156">
        <v>4</v>
      </c>
      <c r="S571" s="22">
        <v>4.3</v>
      </c>
      <c r="T571" s="23"/>
      <c r="U571" s="1" t="s">
        <v>54</v>
      </c>
      <c r="V571" s="21"/>
      <c r="W571" s="22">
        <v>4</v>
      </c>
      <c r="X571" s="22"/>
      <c r="Y571" s="22"/>
      <c r="Z571" s="22"/>
      <c r="AA571" s="22"/>
      <c r="AB571" s="22"/>
      <c r="AC571" s="22"/>
      <c r="AD571" s="22"/>
      <c r="AE571" s="24"/>
      <c r="AN571" s="25"/>
      <c r="AP571" s="24"/>
      <c r="AQ571" s="20" t="e">
        <f>AVERAGE(SMALL(AE571:AI571,1),SMALL(AE571:AI571,2))</f>
        <v>#NUM!</v>
      </c>
      <c r="AR571" s="20" t="e">
        <f>IF(R571 &lt;=( AVERAGE(SMALL(AE571:AI571,1),SMALL(AE571:AI571,2))), R571, "")</f>
        <v>#NUM!</v>
      </c>
      <c r="AS571" s="20" t="e">
        <f>AVERAGE(SMALL(AJ571:AM571,1),SMALL(AJ571:AM571,2))</f>
        <v>#NUM!</v>
      </c>
      <c r="AT571" s="20">
        <f>T571*1.075</f>
        <v>0</v>
      </c>
      <c r="AU571" s="20" t="e">
        <f>U571*1.075</f>
        <v>#VALUE!</v>
      </c>
      <c r="AV571" s="22" t="e">
        <f>MIN(AN571,AT571,AU571)</f>
        <v>#VALUE!</v>
      </c>
      <c r="AW571" s="26" t="s">
        <v>49</v>
      </c>
      <c r="AX571" s="20" t="s">
        <v>48</v>
      </c>
      <c r="AY571" s="25">
        <v>4</v>
      </c>
      <c r="AZ571" s="27">
        <f>IF(AND(AY571&gt;0,AY571&lt;=10),AY571*0.25,IF(AND(AY571&gt;10,AY571&lt;=50),AY571*0.17,IF(AND(AY571&gt;10,AY571&lt;=100),AY571*0.12,IF(AY571&gt;100,AY571*0.1))))</f>
        <v>1</v>
      </c>
      <c r="BA571" s="3">
        <f>AZ571+AY571</f>
        <v>5</v>
      </c>
      <c r="BB571" s="25">
        <f>BA571+BA571*0.08</f>
        <v>5.4</v>
      </c>
      <c r="BC571" s="20" t="s">
        <v>12295</v>
      </c>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c r="CY571" s="19"/>
      <c r="CZ571" s="19"/>
      <c r="DA571" s="19"/>
      <c r="DB571" s="19"/>
      <c r="DC571" s="19"/>
      <c r="DD571" s="19"/>
      <c r="DE571" s="19"/>
      <c r="DF571" s="19"/>
      <c r="DG571" s="19"/>
      <c r="DH571" s="19"/>
      <c r="DI571" s="19"/>
      <c r="DJ571" s="19"/>
      <c r="DK571" s="19"/>
      <c r="DL571" s="19"/>
    </row>
    <row r="572" spans="1:116" s="20" customFormat="1" ht="30" customHeight="1">
      <c r="A572" s="7" t="s">
        <v>1825</v>
      </c>
      <c r="B572" s="5">
        <v>570</v>
      </c>
      <c r="C572" s="6"/>
      <c r="D572" s="6"/>
      <c r="E572" s="43" t="s">
        <v>1857</v>
      </c>
      <c r="F572" s="3" t="s">
        <v>1153</v>
      </c>
      <c r="G572" s="3" t="s">
        <v>1161</v>
      </c>
      <c r="H572" s="3" t="s">
        <v>1864</v>
      </c>
      <c r="I572" s="3" t="s">
        <v>1510</v>
      </c>
      <c r="J572" s="3" t="s">
        <v>1865</v>
      </c>
      <c r="K572" s="6"/>
      <c r="L572" s="3"/>
      <c r="M572" s="6">
        <v>10</v>
      </c>
      <c r="N572" s="3" t="s">
        <v>44</v>
      </c>
      <c r="O572" s="3" t="s">
        <v>1830</v>
      </c>
      <c r="P572" s="3" t="s">
        <v>1860</v>
      </c>
      <c r="Q572" s="3" t="s">
        <v>1866</v>
      </c>
      <c r="R572" s="156">
        <v>4.32</v>
      </c>
      <c r="S572" s="22">
        <v>4.6399999999999997</v>
      </c>
      <c r="T572" s="23"/>
      <c r="U572" s="1">
        <v>2.2000000000000002</v>
      </c>
      <c r="V572" s="21"/>
      <c r="W572" s="22">
        <v>4.32</v>
      </c>
      <c r="X572" s="22"/>
      <c r="Y572" s="22"/>
      <c r="Z572" s="22"/>
      <c r="AA572" s="22"/>
      <c r="AB572" s="22"/>
      <c r="AC572" s="22"/>
      <c r="AD572" s="22"/>
      <c r="AE572" s="24"/>
      <c r="AF572" s="20">
        <v>3.5640000000000001</v>
      </c>
      <c r="AN572" s="25"/>
      <c r="AP572" s="24"/>
      <c r="AQ572" s="20" t="e">
        <f>AVERAGE(SMALL(AE572:AI572,1),SMALL(AE572:AI572,2))</f>
        <v>#NUM!</v>
      </c>
      <c r="AR572" s="20" t="e">
        <f>IF(R572 &lt;=( AVERAGE(SMALL(AE572:AI572,1),SMALL(AE572:AI572,2))), R572, "")</f>
        <v>#NUM!</v>
      </c>
      <c r="AS572" s="20" t="e">
        <f>AVERAGE(SMALL(AJ572:AM572,1),SMALL(AJ572:AM572,2))</f>
        <v>#NUM!</v>
      </c>
      <c r="AT572" s="20">
        <f>T572*1.075</f>
        <v>0</v>
      </c>
      <c r="AU572" s="20">
        <f>U572*1.075</f>
        <v>2.3650000000000002</v>
      </c>
      <c r="AV572" s="22">
        <f>MIN(AN572,AT572,AU572)</f>
        <v>0</v>
      </c>
      <c r="AW572" s="20" t="s">
        <v>71</v>
      </c>
      <c r="AX572" s="20" t="s">
        <v>72</v>
      </c>
      <c r="AY572" s="25">
        <v>2.3650000000000002</v>
      </c>
      <c r="AZ572" s="27">
        <f>IF(AND(AY572&gt;0,AY572&lt;=10),AY572*0.25,IF(AND(AY572&gt;10,AY572&lt;=50),AY572*0.17,IF(AND(AY572&gt;10,AY572&lt;=100),AY572*0.12,IF(AY572&gt;100,AY572*0.1))))</f>
        <v>0.59125000000000005</v>
      </c>
      <c r="BA572" s="3">
        <f>AZ572+AY572</f>
        <v>2.9562500000000003</v>
      </c>
      <c r="BB572" s="25">
        <f>BA572+BA572*0.08</f>
        <v>3.1927500000000002</v>
      </c>
      <c r="BC572" s="20" t="s">
        <v>12295</v>
      </c>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c r="CY572" s="19"/>
      <c r="CZ572" s="19"/>
      <c r="DA572" s="19"/>
      <c r="DB572" s="19"/>
      <c r="DC572" s="19"/>
      <c r="DD572" s="19"/>
      <c r="DE572" s="19"/>
      <c r="DF572" s="19"/>
      <c r="DG572" s="19"/>
      <c r="DH572" s="19"/>
      <c r="DI572" s="19"/>
      <c r="DJ572" s="19"/>
      <c r="DK572" s="19"/>
      <c r="DL572" s="19"/>
    </row>
    <row r="573" spans="1:116" s="20" customFormat="1" ht="30" customHeight="1">
      <c r="A573" s="7" t="s">
        <v>1825</v>
      </c>
      <c r="B573" s="5">
        <v>571</v>
      </c>
      <c r="C573" s="6"/>
      <c r="D573" s="6"/>
      <c r="E573" s="43" t="s">
        <v>1857</v>
      </c>
      <c r="F573" s="3" t="s">
        <v>1153</v>
      </c>
      <c r="G573" s="3" t="s">
        <v>1161</v>
      </c>
      <c r="H573" s="3" t="s">
        <v>138</v>
      </c>
      <c r="I573" s="3" t="s">
        <v>1510</v>
      </c>
      <c r="J573" s="3" t="s">
        <v>1865</v>
      </c>
      <c r="K573" s="6"/>
      <c r="L573" s="3"/>
      <c r="M573" s="6">
        <v>10</v>
      </c>
      <c r="N573" s="3" t="s">
        <v>44</v>
      </c>
      <c r="O573" s="3" t="s">
        <v>1830</v>
      </c>
      <c r="P573" s="3" t="s">
        <v>1860</v>
      </c>
      <c r="Q573" s="3" t="s">
        <v>1867</v>
      </c>
      <c r="R573" s="156">
        <v>4.54</v>
      </c>
      <c r="S573" s="22">
        <v>4.88</v>
      </c>
      <c r="T573" s="23"/>
      <c r="U573" s="1">
        <v>1.9</v>
      </c>
      <c r="V573" s="21"/>
      <c r="W573" s="22">
        <v>4.54</v>
      </c>
      <c r="X573" s="22"/>
      <c r="Y573" s="22"/>
      <c r="Z573" s="22"/>
      <c r="AA573" s="22"/>
      <c r="AB573" s="22"/>
      <c r="AC573" s="22"/>
      <c r="AD573" s="22"/>
      <c r="AE573" s="24"/>
      <c r="AF573" s="20">
        <v>4.08</v>
      </c>
      <c r="AN573" s="25"/>
      <c r="AP573" s="24"/>
      <c r="AQ573" s="20" t="e">
        <f>AVERAGE(SMALL(AE573:AI573,1),SMALL(AE573:AI573,2))</f>
        <v>#NUM!</v>
      </c>
      <c r="AR573" s="20" t="e">
        <f>IF(R573 &lt;=( AVERAGE(SMALL(AE573:AI573,1),SMALL(AE573:AI573,2))), R573, "")</f>
        <v>#NUM!</v>
      </c>
      <c r="AS573" s="20" t="e">
        <f>AVERAGE(SMALL(AJ573:AM573,1),SMALL(AJ573:AM573,2))</f>
        <v>#NUM!</v>
      </c>
      <c r="AT573" s="20">
        <f>T573*1.075</f>
        <v>0</v>
      </c>
      <c r="AU573" s="20">
        <f>U573*1.075</f>
        <v>2.0425</v>
      </c>
      <c r="AV573" s="22">
        <f>MIN(AN573,AT573,AU573)</f>
        <v>0</v>
      </c>
      <c r="AW573" s="20" t="s">
        <v>71</v>
      </c>
      <c r="AX573" s="20" t="s">
        <v>72</v>
      </c>
      <c r="AY573" s="25">
        <v>2.0419999999999998</v>
      </c>
      <c r="AZ573" s="27">
        <f>IF(AND(AY573&gt;0,AY573&lt;=10),AY573*0.25,IF(AND(AY573&gt;10,AY573&lt;=50),AY573*0.17,IF(AND(AY573&gt;10,AY573&lt;=100),AY573*0.12,IF(AY573&gt;100,AY573*0.1))))</f>
        <v>0.51049999999999995</v>
      </c>
      <c r="BA573" s="3">
        <f>AZ573+AY573</f>
        <v>2.5524999999999998</v>
      </c>
      <c r="BB573" s="25">
        <f>BA573+BA573*0.08</f>
        <v>2.7566999999999999</v>
      </c>
      <c r="BC573" s="20" t="s">
        <v>12295</v>
      </c>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c r="CY573" s="19"/>
      <c r="CZ573" s="19"/>
      <c r="DA573" s="19"/>
      <c r="DB573" s="19"/>
      <c r="DC573" s="19"/>
      <c r="DD573" s="19"/>
      <c r="DE573" s="19"/>
      <c r="DF573" s="19"/>
      <c r="DG573" s="19"/>
      <c r="DH573" s="19"/>
      <c r="DI573" s="19"/>
      <c r="DJ573" s="19"/>
      <c r="DK573" s="19"/>
      <c r="DL573" s="19"/>
    </row>
    <row r="574" spans="1:116" s="20" customFormat="1" ht="30" customHeight="1">
      <c r="A574" s="7" t="s">
        <v>1825</v>
      </c>
      <c r="B574" s="5">
        <v>572</v>
      </c>
      <c r="C574" s="6"/>
      <c r="D574" s="6"/>
      <c r="E574" s="43" t="s">
        <v>1857</v>
      </c>
      <c r="F574" s="3" t="s">
        <v>1153</v>
      </c>
      <c r="G574" s="3" t="s">
        <v>1161</v>
      </c>
      <c r="H574" s="3" t="s">
        <v>1165</v>
      </c>
      <c r="I574" s="3" t="s">
        <v>123</v>
      </c>
      <c r="J574" s="3" t="s">
        <v>1862</v>
      </c>
      <c r="K574" s="6">
        <v>120</v>
      </c>
      <c r="L574" s="3" t="s">
        <v>79</v>
      </c>
      <c r="M574" s="6">
        <v>1</v>
      </c>
      <c r="N574" s="3" t="s">
        <v>44</v>
      </c>
      <c r="O574" s="3" t="s">
        <v>1830</v>
      </c>
      <c r="P574" s="3" t="s">
        <v>1860</v>
      </c>
      <c r="Q574" s="3" t="s">
        <v>1863</v>
      </c>
      <c r="R574" s="156">
        <v>4.9000000000000004</v>
      </c>
      <c r="S574" s="22">
        <v>5.27</v>
      </c>
      <c r="T574" s="23"/>
      <c r="U574" s="1">
        <v>2.6</v>
      </c>
      <c r="V574" s="21"/>
      <c r="W574" s="22">
        <v>4.9000000000000004</v>
      </c>
      <c r="X574" s="22"/>
      <c r="Y574" s="22"/>
      <c r="Z574" s="22"/>
      <c r="AA574" s="22"/>
      <c r="AB574" s="22"/>
      <c r="AC574" s="22"/>
      <c r="AD574" s="22"/>
      <c r="AE574" s="24"/>
      <c r="AN574" s="25"/>
      <c r="AP574" s="24"/>
      <c r="AQ574" s="20" t="e">
        <f>AVERAGE(SMALL(AE574:AI574,1),SMALL(AE574:AI574,2))</f>
        <v>#NUM!</v>
      </c>
      <c r="AR574" s="20" t="e">
        <f>IF(R574 &lt;=( AVERAGE(SMALL(AE574:AI574,1),SMALL(AE574:AI574,2))), R574, "")</f>
        <v>#NUM!</v>
      </c>
      <c r="AS574" s="20" t="e">
        <f>AVERAGE(SMALL(AJ574:AM574,1),SMALL(AJ574:AM574,2))</f>
        <v>#NUM!</v>
      </c>
      <c r="AT574" s="20">
        <f>T574*1.075</f>
        <v>0</v>
      </c>
      <c r="AU574" s="20">
        <f>U574*1.075</f>
        <v>2.7949999999999999</v>
      </c>
      <c r="AV574" s="22">
        <f>MIN(AN574,AT574,AU574)</f>
        <v>0</v>
      </c>
      <c r="AW574" s="20" t="s">
        <v>71</v>
      </c>
      <c r="AX574" s="20" t="s">
        <v>72</v>
      </c>
      <c r="AY574" s="25">
        <v>2.7949999999999999</v>
      </c>
      <c r="AZ574" s="27">
        <f>IF(AND(AY574&gt;0,AY574&lt;=10),AY574*0.25,IF(AND(AY574&gt;10,AY574&lt;=50),AY574*0.17,IF(AND(AY574&gt;10,AY574&lt;=100),AY574*0.12,IF(AY574&gt;100,AY574*0.1))))</f>
        <v>0.69874999999999998</v>
      </c>
      <c r="BA574" s="3">
        <f>AZ574+AY574</f>
        <v>3.4937499999999999</v>
      </c>
      <c r="BB574" s="25">
        <f>BA574+BA574*0.08</f>
        <v>3.77325</v>
      </c>
      <c r="BC574" s="20" t="s">
        <v>12295</v>
      </c>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c r="CY574" s="19"/>
      <c r="CZ574" s="19"/>
      <c r="DA574" s="19"/>
      <c r="DB574" s="19"/>
      <c r="DC574" s="19"/>
      <c r="DD574" s="19"/>
      <c r="DE574" s="19"/>
      <c r="DF574" s="19"/>
      <c r="DG574" s="19"/>
      <c r="DH574" s="19"/>
      <c r="DI574" s="19"/>
      <c r="DJ574" s="19"/>
      <c r="DK574" s="19"/>
      <c r="DL574" s="19"/>
    </row>
    <row r="575" spans="1:116" s="20" customFormat="1" ht="30" customHeight="1">
      <c r="A575" s="7" t="s">
        <v>1825</v>
      </c>
      <c r="B575" s="5">
        <v>573</v>
      </c>
      <c r="C575" s="116"/>
      <c r="D575" s="116"/>
      <c r="E575" s="43" t="s">
        <v>1844</v>
      </c>
      <c r="F575" s="3" t="s">
        <v>1845</v>
      </c>
      <c r="G575" s="3" t="s">
        <v>1846</v>
      </c>
      <c r="H575" s="3" t="s">
        <v>1847</v>
      </c>
      <c r="I575" s="3" t="s">
        <v>42</v>
      </c>
      <c r="J575" s="3" t="s">
        <v>1848</v>
      </c>
      <c r="K575" s="6"/>
      <c r="L575" s="3"/>
      <c r="M575" s="6">
        <v>12</v>
      </c>
      <c r="N575" s="3" t="s">
        <v>44</v>
      </c>
      <c r="O575" s="3" t="s">
        <v>1830</v>
      </c>
      <c r="P575" s="3" t="s">
        <v>1849</v>
      </c>
      <c r="Q575" s="3" t="s">
        <v>1850</v>
      </c>
      <c r="R575" s="156">
        <v>6.6</v>
      </c>
      <c r="S575" s="22">
        <v>7.1</v>
      </c>
      <c r="T575" s="23"/>
      <c r="U575" s="1" t="s">
        <v>54</v>
      </c>
      <c r="V575" s="21"/>
      <c r="W575" s="22">
        <v>6.6</v>
      </c>
      <c r="X575" s="22"/>
      <c r="Y575" s="22"/>
      <c r="Z575" s="22"/>
      <c r="AA575" s="22"/>
      <c r="AB575" s="22"/>
      <c r="AC575" s="22"/>
      <c r="AD575" s="22"/>
      <c r="AE575" s="24"/>
      <c r="AN575" s="25"/>
      <c r="AP575" s="24"/>
      <c r="AQ575" s="20" t="e">
        <f>AVERAGE(SMALL(AE575:AI575,1),SMALL(AE575:AI575,2))</f>
        <v>#NUM!</v>
      </c>
      <c r="AR575" s="20" t="e">
        <f>IF(R575 &lt;=( AVERAGE(SMALL(AE575:AI575,1),SMALL(AE575:AI575,2))), R575, "")</f>
        <v>#NUM!</v>
      </c>
      <c r="AS575" s="20" t="e">
        <f>AVERAGE(SMALL(AJ575:AM575,1),SMALL(AJ575:AM575,2))</f>
        <v>#NUM!</v>
      </c>
      <c r="AT575" s="20">
        <f>T575*1.075</f>
        <v>0</v>
      </c>
      <c r="AU575" s="20" t="e">
        <f>U575*1.075</f>
        <v>#VALUE!</v>
      </c>
      <c r="AV575" s="22" t="e">
        <f>MIN(AN575,AT575,AU575)</f>
        <v>#VALUE!</v>
      </c>
      <c r="AW575" s="26" t="s">
        <v>49</v>
      </c>
      <c r="AX575" s="20" t="s">
        <v>48</v>
      </c>
      <c r="AY575" s="25">
        <v>6.6</v>
      </c>
      <c r="AZ575" s="27">
        <f>IF(AND(AY575&gt;0,AY575&lt;=10),AY575*0.25,IF(AND(AY575&gt;10,AY575&lt;=50),AY575*0.17,IF(AND(AY575&gt;10,AY575&lt;=100),AY575*0.12,IF(AY575&gt;100,AY575*0.1))))</f>
        <v>1.65</v>
      </c>
      <c r="BA575" s="3">
        <f>AZ575+AY575</f>
        <v>8.25</v>
      </c>
      <c r="BB575" s="25">
        <f>BA575+BA575*0.08</f>
        <v>8.91</v>
      </c>
      <c r="BC575" s="20" t="s">
        <v>12295</v>
      </c>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c r="CY575" s="19"/>
      <c r="CZ575" s="19"/>
      <c r="DA575" s="19"/>
      <c r="DB575" s="19"/>
      <c r="DC575" s="19"/>
      <c r="DD575" s="19"/>
      <c r="DE575" s="19"/>
      <c r="DF575" s="19"/>
      <c r="DG575" s="19"/>
      <c r="DH575" s="19"/>
      <c r="DI575" s="19"/>
      <c r="DJ575" s="19"/>
      <c r="DK575" s="19"/>
      <c r="DL575" s="19"/>
    </row>
    <row r="576" spans="1:116" s="20" customFormat="1" ht="30" customHeight="1">
      <c r="A576" s="7" t="s">
        <v>1825</v>
      </c>
      <c r="B576" s="5">
        <v>574</v>
      </c>
      <c r="C576" s="6"/>
      <c r="D576" s="6"/>
      <c r="E576" s="43" t="s">
        <v>1873</v>
      </c>
      <c r="F576" s="3" t="s">
        <v>1874</v>
      </c>
      <c r="G576" s="3" t="s">
        <v>966</v>
      </c>
      <c r="H576" s="3" t="s">
        <v>1875</v>
      </c>
      <c r="I576" s="3" t="s">
        <v>1870</v>
      </c>
      <c r="J576" s="3" t="s">
        <v>1876</v>
      </c>
      <c r="K576" s="6"/>
      <c r="L576" s="3"/>
      <c r="M576" s="6">
        <v>16</v>
      </c>
      <c r="N576" s="3" t="s">
        <v>44</v>
      </c>
      <c r="O576" s="3" t="s">
        <v>1830</v>
      </c>
      <c r="P576" s="3" t="s">
        <v>1877</v>
      </c>
      <c r="Q576" s="3" t="s">
        <v>1878</v>
      </c>
      <c r="R576" s="156">
        <v>7</v>
      </c>
      <c r="S576" s="22">
        <v>7.53</v>
      </c>
      <c r="T576" s="23">
        <v>7.53</v>
      </c>
      <c r="U576" s="1">
        <v>4.9000000000000004</v>
      </c>
      <c r="V576" s="21"/>
      <c r="W576" s="22">
        <v>7</v>
      </c>
      <c r="X576" s="22"/>
      <c r="Y576" s="22"/>
      <c r="Z576" s="22"/>
      <c r="AA576" s="22"/>
      <c r="AB576" s="22"/>
      <c r="AC576" s="22"/>
      <c r="AD576" s="22"/>
      <c r="AE576" s="24"/>
      <c r="AN576" s="25"/>
      <c r="AP576" s="24"/>
      <c r="AQ576" s="20" t="e">
        <f>AVERAGE(SMALL(AE576:AI576,1),SMALL(AE576:AI576,2))</f>
        <v>#NUM!</v>
      </c>
      <c r="AR576" s="20" t="e">
        <f>IF(R576 &lt;=( AVERAGE(SMALL(AE576:AI576,1),SMALL(AE576:AI576,2))), R576, "")</f>
        <v>#NUM!</v>
      </c>
      <c r="AS576" s="20" t="e">
        <f>AVERAGE(SMALL(AJ576:AM576,1),SMALL(AJ576:AM576,2))</f>
        <v>#NUM!</v>
      </c>
      <c r="AT576" s="20">
        <f>T576*1.075</f>
        <v>8.0947499999999994</v>
      </c>
      <c r="AU576" s="20">
        <f>U576*1.075</f>
        <v>5.2675000000000001</v>
      </c>
      <c r="AV576" s="22">
        <f>MIN(AN576,AT576,AU576)</f>
        <v>5.2675000000000001</v>
      </c>
      <c r="AW576" s="20" t="s">
        <v>71</v>
      </c>
      <c r="AX576" s="20" t="s">
        <v>72</v>
      </c>
      <c r="AY576" s="25">
        <v>5.27</v>
      </c>
      <c r="AZ576" s="27">
        <f>IF(AND(AY576&gt;0,AY576&lt;=10),AY576*0.25,IF(AND(AY576&gt;10,AY576&lt;=50),AY576*0.17,IF(AND(AY576&gt;10,AY576&lt;=100),AY576*0.12,IF(AY576&gt;100,AY576*0.1))))</f>
        <v>1.3174999999999999</v>
      </c>
      <c r="BA576" s="3">
        <f>AZ576+AY576</f>
        <v>6.5874999999999995</v>
      </c>
      <c r="BB576" s="25">
        <f>BA576+BA576*0.08</f>
        <v>7.1144999999999996</v>
      </c>
      <c r="BC576" s="20" t="s">
        <v>12295</v>
      </c>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c r="CW576" s="19"/>
      <c r="CX576" s="19"/>
      <c r="CY576" s="19"/>
      <c r="CZ576" s="19"/>
      <c r="DA576" s="19"/>
      <c r="DB576" s="19"/>
      <c r="DC576" s="19"/>
      <c r="DD576" s="19"/>
      <c r="DE576" s="19"/>
      <c r="DF576" s="19"/>
      <c r="DG576" s="19"/>
      <c r="DH576" s="19"/>
      <c r="DI576" s="19"/>
      <c r="DJ576" s="19"/>
      <c r="DK576" s="19"/>
      <c r="DL576" s="19"/>
    </row>
    <row r="577" spans="1:116" s="20" customFormat="1" ht="30" customHeight="1">
      <c r="A577" s="7" t="s">
        <v>1825</v>
      </c>
      <c r="B577" s="5">
        <v>575</v>
      </c>
      <c r="C577" s="116"/>
      <c r="D577" s="116"/>
      <c r="E577" s="43" t="s">
        <v>1839</v>
      </c>
      <c r="F577" s="3" t="s">
        <v>942</v>
      </c>
      <c r="G577" s="3" t="s">
        <v>714</v>
      </c>
      <c r="H577" s="3" t="s">
        <v>126</v>
      </c>
      <c r="I577" s="3" t="s">
        <v>380</v>
      </c>
      <c r="J577" s="3" t="s">
        <v>1840</v>
      </c>
      <c r="K577" s="6"/>
      <c r="L577" s="3"/>
      <c r="M577" s="6">
        <v>12</v>
      </c>
      <c r="N577" s="3" t="s">
        <v>44</v>
      </c>
      <c r="O577" s="3" t="s">
        <v>1830</v>
      </c>
      <c r="P577" s="3" t="s">
        <v>1841</v>
      </c>
      <c r="Q577" s="3" t="s">
        <v>1842</v>
      </c>
      <c r="R577" s="156">
        <v>4</v>
      </c>
      <c r="S577" s="22">
        <v>4.3</v>
      </c>
      <c r="T577" s="23"/>
      <c r="U577" s="1" t="s">
        <v>54</v>
      </c>
      <c r="V577" s="21"/>
      <c r="W577" s="22">
        <v>4</v>
      </c>
      <c r="X577" s="22"/>
      <c r="Y577" s="22"/>
      <c r="Z577" s="22"/>
      <c r="AA577" s="22"/>
      <c r="AB577" s="22"/>
      <c r="AC577" s="22"/>
      <c r="AD577" s="22"/>
      <c r="AE577" s="24"/>
      <c r="AF577" s="20">
        <v>5.44</v>
      </c>
      <c r="AN577" s="25"/>
      <c r="AP577" s="24"/>
      <c r="AQ577" s="20" t="e">
        <f>AVERAGE(SMALL(AE577:AI577,1),SMALL(AE577:AI577,2))</f>
        <v>#NUM!</v>
      </c>
      <c r="AR577" s="20" t="e">
        <f>IF(R577 &lt;=( AVERAGE(SMALL(AE577:AI577,1),SMALL(AE577:AI577,2))), R577, "")</f>
        <v>#NUM!</v>
      </c>
      <c r="AS577" s="20" t="e">
        <f>AVERAGE(SMALL(AJ577:AM577,1),SMALL(AJ577:AM577,2))</f>
        <v>#NUM!</v>
      </c>
      <c r="AT577" s="20">
        <f>T577*1.075</f>
        <v>0</v>
      </c>
      <c r="AU577" s="20" t="e">
        <f>U577*1.075</f>
        <v>#VALUE!</v>
      </c>
      <c r="AV577" s="22" t="e">
        <f>MIN(AN577,AT577,AU577)</f>
        <v>#VALUE!</v>
      </c>
      <c r="AW577" s="26" t="s">
        <v>332</v>
      </c>
      <c r="AX577" s="20" t="s">
        <v>1843</v>
      </c>
      <c r="AY577" s="25">
        <v>0.54</v>
      </c>
      <c r="AZ577" s="27">
        <f>IF(AND(AY577&gt;0,AY577&lt;=10),AY577*0.25,IF(AND(AY577&gt;10,AY577&lt;=50),AY577*0.17,IF(AND(AY577&gt;10,AY577&lt;=100),AY577*0.12,IF(AY577&gt;100,AY577*0.1))))</f>
        <v>0.13500000000000001</v>
      </c>
      <c r="BA577" s="3">
        <f>AZ577+AY577</f>
        <v>0.67500000000000004</v>
      </c>
      <c r="BB577" s="25">
        <f>BA577+BA577*0.08</f>
        <v>0.72900000000000009</v>
      </c>
      <c r="BC577" s="20" t="s">
        <v>12295</v>
      </c>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c r="CY577" s="19"/>
      <c r="CZ577" s="19"/>
      <c r="DA577" s="19"/>
      <c r="DB577" s="19"/>
      <c r="DC577" s="19"/>
      <c r="DD577" s="19"/>
      <c r="DE577" s="19"/>
      <c r="DF577" s="19"/>
      <c r="DG577" s="19"/>
      <c r="DH577" s="19"/>
      <c r="DI577" s="19"/>
      <c r="DJ577" s="19"/>
      <c r="DK577" s="19"/>
      <c r="DL577" s="19"/>
    </row>
    <row r="578" spans="1:116" s="20" customFormat="1" ht="30" customHeight="1">
      <c r="A578" s="7" t="s">
        <v>1825</v>
      </c>
      <c r="B578" s="5">
        <v>576</v>
      </c>
      <c r="C578" s="116"/>
      <c r="D578" s="116"/>
      <c r="E578" s="43" t="s">
        <v>1835</v>
      </c>
      <c r="F578" s="3" t="s">
        <v>942</v>
      </c>
      <c r="G578" s="3" t="s">
        <v>714</v>
      </c>
      <c r="H578" s="3" t="s">
        <v>516</v>
      </c>
      <c r="I578" s="3" t="s">
        <v>380</v>
      </c>
      <c r="J578" s="3" t="s">
        <v>1836</v>
      </c>
      <c r="K578" s="6"/>
      <c r="L578" s="3"/>
      <c r="M578" s="6">
        <v>24</v>
      </c>
      <c r="N578" s="3" t="s">
        <v>44</v>
      </c>
      <c r="O578" s="3" t="s">
        <v>1830</v>
      </c>
      <c r="P578" s="3" t="s">
        <v>1837</v>
      </c>
      <c r="Q578" s="3" t="s">
        <v>1838</v>
      </c>
      <c r="R578" s="156">
        <v>6</v>
      </c>
      <c r="S578" s="22">
        <v>6.45</v>
      </c>
      <c r="T578" s="23"/>
      <c r="U578" s="1" t="s">
        <v>54</v>
      </c>
      <c r="V578" s="21"/>
      <c r="W578" s="22">
        <v>6</v>
      </c>
      <c r="X578" s="22"/>
      <c r="Y578" s="22"/>
      <c r="Z578" s="22"/>
      <c r="AA578" s="22"/>
      <c r="AB578" s="22"/>
      <c r="AC578" s="22"/>
      <c r="AD578" s="22"/>
      <c r="AE578" s="24"/>
      <c r="AN578" s="25"/>
      <c r="AP578" s="24"/>
      <c r="AQ578" s="20" t="e">
        <f>AVERAGE(SMALL(AE578:AI578,1),SMALL(AE578:AI578,2))</f>
        <v>#NUM!</v>
      </c>
      <c r="AR578" s="20" t="e">
        <f>IF(R578 &lt;=( AVERAGE(SMALL(AE578:AI578,1),SMALL(AE578:AI578,2))), R578, "")</f>
        <v>#NUM!</v>
      </c>
      <c r="AS578" s="20" t="e">
        <f>AVERAGE(SMALL(AJ578:AM578,1),SMALL(AJ578:AM578,2))</f>
        <v>#NUM!</v>
      </c>
      <c r="AT578" s="20">
        <f>T578*1.075</f>
        <v>0</v>
      </c>
      <c r="AU578" s="20" t="e">
        <f>U578*1.075</f>
        <v>#VALUE!</v>
      </c>
      <c r="AV578" s="22" t="e">
        <f>MIN(AN578,AT578,AU578)</f>
        <v>#VALUE!</v>
      </c>
      <c r="AW578" s="26" t="s">
        <v>49</v>
      </c>
      <c r="AX578" s="20" t="s">
        <v>48</v>
      </c>
      <c r="AY578" s="25">
        <v>6</v>
      </c>
      <c r="AZ578" s="27">
        <f>IF(AND(AY578&gt;0,AY578&lt;=10),AY578*0.25,IF(AND(AY578&gt;10,AY578&lt;=50),AY578*0.17,IF(AND(AY578&gt;10,AY578&lt;=100),AY578*0.12,IF(AY578&gt;100,AY578*0.1))))</f>
        <v>1.5</v>
      </c>
      <c r="BA578" s="3">
        <f>AZ578+AY578</f>
        <v>7.5</v>
      </c>
      <c r="BB578" s="25">
        <f>BA578+BA578*0.08</f>
        <v>8.1</v>
      </c>
      <c r="BC578" s="20" t="s">
        <v>12295</v>
      </c>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c r="CW578" s="19"/>
      <c r="CX578" s="19"/>
      <c r="CY578" s="19"/>
      <c r="CZ578" s="19"/>
      <c r="DA578" s="19"/>
      <c r="DB578" s="19"/>
      <c r="DC578" s="19"/>
      <c r="DD578" s="19"/>
      <c r="DE578" s="19"/>
      <c r="DF578" s="19"/>
      <c r="DG578" s="19"/>
      <c r="DH578" s="19"/>
      <c r="DI578" s="19"/>
      <c r="DJ578" s="19"/>
      <c r="DK578" s="19"/>
      <c r="DL578" s="19"/>
    </row>
    <row r="579" spans="1:116" s="20" customFormat="1" ht="30" customHeight="1">
      <c r="A579" s="7" t="s">
        <v>1825</v>
      </c>
      <c r="B579" s="5">
        <v>577</v>
      </c>
      <c r="C579" s="6"/>
      <c r="D579" s="6"/>
      <c r="E579" s="43" t="s">
        <v>1857</v>
      </c>
      <c r="F579" s="3" t="s">
        <v>1160</v>
      </c>
      <c r="G579" s="3" t="s">
        <v>1161</v>
      </c>
      <c r="H579" s="3" t="s">
        <v>201</v>
      </c>
      <c r="I579" s="3" t="s">
        <v>1510</v>
      </c>
      <c r="J579" s="3" t="s">
        <v>1865</v>
      </c>
      <c r="K579" s="6"/>
      <c r="L579" s="3"/>
      <c r="M579" s="6">
        <v>10</v>
      </c>
      <c r="N579" s="3" t="s">
        <v>44</v>
      </c>
      <c r="O579" s="3" t="s">
        <v>1830</v>
      </c>
      <c r="P579" s="3" t="s">
        <v>1868</v>
      </c>
      <c r="Q579" s="3" t="s">
        <v>1869</v>
      </c>
      <c r="R579" s="156">
        <v>4.54</v>
      </c>
      <c r="S579" s="22">
        <v>4.88</v>
      </c>
      <c r="T579" s="23"/>
      <c r="U579" s="1">
        <v>2.4</v>
      </c>
      <c r="V579" s="21"/>
      <c r="W579" s="22">
        <v>4.54</v>
      </c>
      <c r="X579" s="22"/>
      <c r="Y579" s="22"/>
      <c r="Z579" s="22"/>
      <c r="AA579" s="22"/>
      <c r="AB579" s="22"/>
      <c r="AC579" s="22"/>
      <c r="AD579" s="22"/>
      <c r="AE579" s="24"/>
      <c r="AN579" s="25"/>
      <c r="AP579" s="24"/>
      <c r="AQ579" s="20" t="e">
        <f>AVERAGE(SMALL(AE579:AI579,1),SMALL(AE579:AI579,2))</f>
        <v>#NUM!</v>
      </c>
      <c r="AR579" s="20" t="e">
        <f>IF(R579 &lt;=( AVERAGE(SMALL(AE579:AI579,1),SMALL(AE579:AI579,2))), R579, "")</f>
        <v>#NUM!</v>
      </c>
      <c r="AS579" s="20" t="e">
        <f>AVERAGE(SMALL(AJ579:AM579,1),SMALL(AJ579:AM579,2))</f>
        <v>#NUM!</v>
      </c>
      <c r="AT579" s="20">
        <f>T579*1.075</f>
        <v>0</v>
      </c>
      <c r="AU579" s="20">
        <f>U579*1.075</f>
        <v>2.5799999999999996</v>
      </c>
      <c r="AV579" s="22">
        <f>MIN(AN579,AT579,AU579)</f>
        <v>0</v>
      </c>
      <c r="AW579" s="20" t="s">
        <v>71</v>
      </c>
      <c r="AX579" s="20" t="s">
        <v>72</v>
      </c>
      <c r="AY579" s="25">
        <v>2.58</v>
      </c>
      <c r="AZ579" s="27">
        <f>IF(AND(AY579&gt;0,AY579&lt;=10),AY579*0.25,IF(AND(AY579&gt;10,AY579&lt;=50),AY579*0.17,IF(AND(AY579&gt;10,AY579&lt;=100),AY579*0.12,IF(AY579&gt;100,AY579*0.1))))</f>
        <v>0.64500000000000002</v>
      </c>
      <c r="BA579" s="3">
        <f>AZ579+AY579</f>
        <v>3.2250000000000001</v>
      </c>
      <c r="BB579" s="25">
        <f>BA579+BA579*0.08</f>
        <v>3.4830000000000001</v>
      </c>
      <c r="BC579" s="20" t="s">
        <v>12295</v>
      </c>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c r="CY579" s="19"/>
      <c r="CZ579" s="19"/>
      <c r="DA579" s="19"/>
      <c r="DB579" s="19"/>
      <c r="DC579" s="19"/>
      <c r="DD579" s="19"/>
      <c r="DE579" s="19"/>
      <c r="DF579" s="19"/>
      <c r="DG579" s="19"/>
      <c r="DH579" s="19"/>
      <c r="DI579" s="19"/>
      <c r="DJ579" s="19"/>
      <c r="DK579" s="19"/>
      <c r="DL579" s="19"/>
    </row>
    <row r="580" spans="1:116" s="20" customFormat="1" ht="30" customHeight="1">
      <c r="A580" s="152" t="s">
        <v>14391</v>
      </c>
      <c r="B580" s="5">
        <v>578</v>
      </c>
      <c r="C580" s="116">
        <v>5255</v>
      </c>
      <c r="D580" s="116"/>
      <c r="E580" s="171" t="s">
        <v>14392</v>
      </c>
      <c r="F580" s="3" t="s">
        <v>14393</v>
      </c>
      <c r="G580" s="3" t="s">
        <v>14394</v>
      </c>
      <c r="H580" s="3" t="s">
        <v>14395</v>
      </c>
      <c r="I580" s="3" t="s">
        <v>9763</v>
      </c>
      <c r="J580" s="3" t="s">
        <v>14396</v>
      </c>
      <c r="K580" s="6"/>
      <c r="L580" s="3"/>
      <c r="M580" s="6">
        <v>6</v>
      </c>
      <c r="N580" s="3" t="s">
        <v>44</v>
      </c>
      <c r="O580" s="3" t="s">
        <v>14397</v>
      </c>
      <c r="P580" s="3" t="s">
        <v>14398</v>
      </c>
      <c r="Q580" s="3" t="s">
        <v>14399</v>
      </c>
      <c r="R580" s="160">
        <v>3.22</v>
      </c>
      <c r="S580" s="79">
        <v>3</v>
      </c>
      <c r="T580" s="81" t="s">
        <v>54</v>
      </c>
      <c r="U580" s="82"/>
      <c r="V580" s="79">
        <v>3.22</v>
      </c>
      <c r="W580" s="79"/>
      <c r="X580" s="79"/>
      <c r="Y580" s="79"/>
      <c r="Z580" s="79"/>
      <c r="AA580" s="79"/>
      <c r="AB580" s="79"/>
      <c r="AC580" s="79"/>
      <c r="AD580" s="79"/>
      <c r="AE580" s="83"/>
      <c r="AF580" s="84"/>
      <c r="AG580" s="84"/>
      <c r="AH580" s="84"/>
      <c r="AI580" s="84"/>
      <c r="AJ580" s="84"/>
      <c r="AK580" s="84"/>
      <c r="AL580" s="84"/>
      <c r="AM580" s="84"/>
      <c r="AN580" s="85"/>
      <c r="AO580" s="84"/>
      <c r="AP580" s="83"/>
      <c r="AQ580" s="84" t="e">
        <f>AVERAGE(SMALL(AE580:AI580,1),SMALL(AE580:AI580,2))</f>
        <v>#NUM!</v>
      </c>
      <c r="AR580" s="84" t="e">
        <f>IF(R580 &lt;=( AVERAGE(SMALL(AE580:AI580,1),SMALL(AE580:AI580,2))), R580, "")</f>
        <v>#NUM!</v>
      </c>
      <c r="AS580" s="84" t="e">
        <f>AVERAGE(SMALL(AJ580:AM580,1),SMALL(AJ580:AM580,2))</f>
        <v>#NUM!</v>
      </c>
      <c r="AT580" s="84" t="e">
        <f>#REF!*1.075</f>
        <v>#REF!</v>
      </c>
      <c r="AU580" s="84" t="e">
        <f>T580*1.075</f>
        <v>#VALUE!</v>
      </c>
      <c r="AV580" s="79"/>
      <c r="AW580" s="84" t="s">
        <v>977</v>
      </c>
      <c r="AX580" s="84" t="s">
        <v>1028</v>
      </c>
      <c r="AY580" s="85">
        <v>3.22</v>
      </c>
      <c r="AZ580" s="87">
        <f>IF(AND(AY580&gt;0,AY580&lt;=10),AY580*0.25,IF(AND(AY580&gt;10,AY580&lt;=50),AY580*0.17,IF(AND(AY580&gt;10,AY580&lt;=100),AY580*0.12,IF(AY580&gt;100,AY580*0.1))))</f>
        <v>0.80500000000000005</v>
      </c>
      <c r="BA580" s="43">
        <f>AZ580+AY580</f>
        <v>4.0250000000000004</v>
      </c>
      <c r="BB580" s="85">
        <f>BA580+BA580*0.08</f>
        <v>4.3470000000000004</v>
      </c>
      <c r="BC580" s="20" t="s">
        <v>12295</v>
      </c>
      <c r="BD580" s="84" t="s">
        <v>12206</v>
      </c>
      <c r="BE580" s="84"/>
      <c r="BF580" s="84"/>
      <c r="BG580" s="88"/>
      <c r="BH580" s="88"/>
      <c r="BI580" s="88"/>
      <c r="BJ580" s="88"/>
      <c r="BK580" s="88"/>
      <c r="BL580" s="88"/>
      <c r="BM580" s="88"/>
      <c r="BN580" s="88"/>
      <c r="BO580" s="88"/>
      <c r="BP580" s="88"/>
      <c r="BQ580" s="88"/>
      <c r="BR580" s="88"/>
      <c r="BS580" s="88"/>
      <c r="BT580" s="88"/>
      <c r="BU580" s="88"/>
      <c r="BV580" s="88"/>
      <c r="BW580" s="88"/>
      <c r="BX580" s="88"/>
      <c r="BY580" s="88"/>
      <c r="BZ580" s="88"/>
      <c r="CA580" s="88"/>
      <c r="CB580" s="88"/>
      <c r="CC580" s="88"/>
      <c r="CD580" s="88"/>
      <c r="CE580" s="88"/>
      <c r="CF580" s="88"/>
      <c r="CG580" s="88"/>
      <c r="CH580" s="88"/>
      <c r="CI580" s="88"/>
      <c r="CJ580" s="88"/>
      <c r="CK580" s="88"/>
      <c r="CL580" s="88"/>
      <c r="CM580" s="88"/>
      <c r="CN580" s="88"/>
      <c r="CO580" s="88"/>
      <c r="CP580" s="88"/>
      <c r="CQ580" s="88"/>
      <c r="CR580" s="88"/>
      <c r="CS580" s="88"/>
      <c r="CT580" s="88"/>
      <c r="CU580" s="88"/>
      <c r="CV580" s="88"/>
      <c r="CW580" s="88"/>
      <c r="CX580" s="88"/>
      <c r="CY580" s="88"/>
      <c r="CZ580" s="88"/>
      <c r="DA580" s="88"/>
      <c r="DB580" s="88"/>
      <c r="DC580" s="88"/>
      <c r="DD580" s="88"/>
      <c r="DE580" s="88"/>
      <c r="DF580" s="88"/>
      <c r="DG580" s="88"/>
      <c r="DH580" s="88"/>
      <c r="DI580" s="88"/>
      <c r="DJ580" s="88"/>
      <c r="DK580" s="88"/>
      <c r="DL580" s="88"/>
    </row>
    <row r="581" spans="1:116" s="20" customFormat="1" ht="30" customHeight="1">
      <c r="A581" s="152" t="s">
        <v>14391</v>
      </c>
      <c r="B581" s="5">
        <v>579</v>
      </c>
      <c r="C581" s="116">
        <v>5254</v>
      </c>
      <c r="D581" s="116"/>
      <c r="E581" s="171" t="s">
        <v>14392</v>
      </c>
      <c r="F581" s="3" t="s">
        <v>14393</v>
      </c>
      <c r="G581" s="3" t="s">
        <v>14394</v>
      </c>
      <c r="H581" s="3" t="s">
        <v>14400</v>
      </c>
      <c r="I581" s="3" t="s">
        <v>9763</v>
      </c>
      <c r="J581" s="3" t="s">
        <v>14396</v>
      </c>
      <c r="K581" s="6"/>
      <c r="L581" s="3"/>
      <c r="M581" s="6"/>
      <c r="N581" s="3"/>
      <c r="O581" s="3" t="s">
        <v>14397</v>
      </c>
      <c r="P581" s="3" t="s">
        <v>14398</v>
      </c>
      <c r="Q581" s="3" t="s">
        <v>14401</v>
      </c>
      <c r="R581" s="160">
        <v>3.22</v>
      </c>
      <c r="S581" s="79">
        <v>3</v>
      </c>
      <c r="T581" s="81">
        <v>2.62</v>
      </c>
      <c r="U581" s="82"/>
      <c r="V581" s="79">
        <v>3.22</v>
      </c>
      <c r="W581" s="79"/>
      <c r="X581" s="79"/>
      <c r="Y581" s="79"/>
      <c r="Z581" s="79"/>
      <c r="AA581" s="79"/>
      <c r="AB581" s="79"/>
      <c r="AC581" s="79"/>
      <c r="AD581" s="79"/>
      <c r="AE581" s="83"/>
      <c r="AF581" s="84">
        <v>1.5</v>
      </c>
      <c r="AG581" s="84"/>
      <c r="AH581" s="84"/>
      <c r="AI581" s="84"/>
      <c r="AJ581" s="84"/>
      <c r="AK581" s="84"/>
      <c r="AL581" s="84"/>
      <c r="AM581" s="84"/>
      <c r="AN581" s="85"/>
      <c r="AO581" s="84"/>
      <c r="AP581" s="83" t="s">
        <v>48</v>
      </c>
      <c r="AQ581" s="84" t="e">
        <f>AVERAGE(SMALL(AE581:AI581,1),SMALL(AE581:AI581,2))</f>
        <v>#NUM!</v>
      </c>
      <c r="AR581" s="84" t="e">
        <f>IF(R581 &lt;=( AVERAGE(SMALL(AE581:AI581,1),SMALL(AE581:AI581,2))), R581, "")</f>
        <v>#NUM!</v>
      </c>
      <c r="AS581" s="84" t="e">
        <f>AVERAGE(SMALL(AJ581:AM581,1),SMALL(AJ581:AM581,2))</f>
        <v>#NUM!</v>
      </c>
      <c r="AT581" s="84" t="e">
        <f>#REF!*1.075</f>
        <v>#REF!</v>
      </c>
      <c r="AU581" s="84">
        <f>T581*1.075</f>
        <v>2.8165</v>
      </c>
      <c r="AV581" s="79" t="e">
        <f>MIN(AN581,AT581,AU581)</f>
        <v>#REF!</v>
      </c>
      <c r="AW581" s="84" t="s">
        <v>71</v>
      </c>
      <c r="AX581" s="84" t="s">
        <v>72</v>
      </c>
      <c r="AY581" s="85">
        <v>2.8159999999999998</v>
      </c>
      <c r="AZ581" s="87">
        <f>IF(AND(AY581&gt;0,AY581&lt;=10),AY581*0.25,IF(AND(AY581&gt;10,AY581&lt;=50),AY581*0.17,IF(AND(AY581&gt;10,AY581&lt;=100),AY581*0.12,IF(AY581&gt;100,AY581*0.1))))</f>
        <v>0.70399999999999996</v>
      </c>
      <c r="BA581" s="43">
        <f>AZ581+AY581</f>
        <v>3.5199999999999996</v>
      </c>
      <c r="BB581" s="85">
        <f>BA581+BA581*0.08</f>
        <v>3.8015999999999996</v>
      </c>
      <c r="BC581" s="20" t="s">
        <v>12295</v>
      </c>
      <c r="BD581" s="84" t="s">
        <v>12206</v>
      </c>
      <c r="BE581" s="84"/>
      <c r="BF581" s="84"/>
      <c r="BG581" s="88"/>
      <c r="BH581" s="88"/>
      <c r="BI581" s="88"/>
      <c r="BJ581" s="88"/>
      <c r="BK581" s="88"/>
      <c r="BL581" s="88"/>
      <c r="BM581" s="88"/>
      <c r="BN581" s="88"/>
      <c r="BO581" s="88"/>
      <c r="BP581" s="88"/>
      <c r="BQ581" s="88"/>
      <c r="BR581" s="88"/>
      <c r="BS581" s="88"/>
      <c r="BT581" s="88"/>
      <c r="BU581" s="88"/>
      <c r="BV581" s="88"/>
      <c r="BW581" s="88"/>
      <c r="BX581" s="88"/>
      <c r="BY581" s="88"/>
      <c r="BZ581" s="88"/>
      <c r="CA581" s="88"/>
      <c r="CB581" s="88"/>
      <c r="CC581" s="88"/>
      <c r="CD581" s="88"/>
      <c r="CE581" s="88"/>
      <c r="CF581" s="88"/>
      <c r="CG581" s="88"/>
      <c r="CH581" s="88"/>
      <c r="CI581" s="88"/>
      <c r="CJ581" s="88"/>
      <c r="CK581" s="88"/>
      <c r="CL581" s="88"/>
      <c r="CM581" s="88"/>
      <c r="CN581" s="88"/>
      <c r="CO581" s="88"/>
      <c r="CP581" s="88"/>
      <c r="CQ581" s="88"/>
      <c r="CR581" s="88"/>
      <c r="CS581" s="88"/>
      <c r="CT581" s="88"/>
      <c r="CU581" s="88"/>
      <c r="CV581" s="88"/>
      <c r="CW581" s="88"/>
      <c r="CX581" s="88"/>
      <c r="CY581" s="88"/>
      <c r="CZ581" s="88"/>
      <c r="DA581" s="88"/>
      <c r="DB581" s="88"/>
      <c r="DC581" s="88"/>
      <c r="DD581" s="88"/>
      <c r="DE581" s="88"/>
      <c r="DF581" s="88"/>
      <c r="DG581" s="88"/>
      <c r="DH581" s="88"/>
      <c r="DI581" s="88"/>
      <c r="DJ581" s="88"/>
      <c r="DK581" s="88"/>
      <c r="DL581" s="88"/>
    </row>
    <row r="582" spans="1:116" s="20" customFormat="1" ht="30" customHeight="1">
      <c r="A582" s="7" t="s">
        <v>1885</v>
      </c>
      <c r="B582" s="5">
        <v>580</v>
      </c>
      <c r="C582" s="6"/>
      <c r="D582" s="6"/>
      <c r="E582" s="43" t="s">
        <v>1922</v>
      </c>
      <c r="F582" s="3" t="s">
        <v>1923</v>
      </c>
      <c r="G582" s="3" t="s">
        <v>1924</v>
      </c>
      <c r="H582" s="3" t="s">
        <v>1925</v>
      </c>
      <c r="I582" s="3" t="s">
        <v>1437</v>
      </c>
      <c r="J582" s="3" t="s">
        <v>1926</v>
      </c>
      <c r="K582" s="6">
        <v>0.5</v>
      </c>
      <c r="L582" s="3" t="s">
        <v>67</v>
      </c>
      <c r="M582" s="6">
        <v>50</v>
      </c>
      <c r="N582" s="3" t="s">
        <v>44</v>
      </c>
      <c r="O582" s="3" t="s">
        <v>1891</v>
      </c>
      <c r="P582" s="3" t="s">
        <v>1920</v>
      </c>
      <c r="Q582" s="3" t="s">
        <v>1927</v>
      </c>
      <c r="R582" s="156">
        <v>700</v>
      </c>
      <c r="S582" s="22"/>
      <c r="T582" s="23">
        <v>700</v>
      </c>
      <c r="U582" s="1">
        <v>90.04</v>
      </c>
      <c r="V582" s="21">
        <v>700</v>
      </c>
      <c r="W582" s="22"/>
      <c r="X582" s="22"/>
      <c r="Y582" s="22"/>
      <c r="Z582" s="22"/>
      <c r="AA582" s="22"/>
      <c r="AB582" s="22"/>
      <c r="AC582" s="22"/>
      <c r="AD582" s="22"/>
      <c r="AE582" s="24"/>
      <c r="AN582" s="25"/>
      <c r="AP582" s="24"/>
      <c r="AQ582" s="20" t="e">
        <f>AVERAGE(SMALL(AE582:AI582,1),SMALL(AE582:AI582,2))</f>
        <v>#NUM!</v>
      </c>
      <c r="AR582" s="20" t="e">
        <f>IF(R582 &lt;=( AVERAGE(SMALL(AE582:AI582,1),SMALL(AE582:AI582,2))), R582, "")</f>
        <v>#NUM!</v>
      </c>
      <c r="AS582" s="20" t="e">
        <f>AVERAGE(SMALL(AJ582:AM582,1),SMALL(AJ582:AM582,2))</f>
        <v>#NUM!</v>
      </c>
      <c r="AT582" s="20">
        <f>T582*1.075</f>
        <v>752.5</v>
      </c>
      <c r="AU582" s="20">
        <f>U582*1.075</f>
        <v>96.793000000000006</v>
      </c>
      <c r="AV582" s="22">
        <f>MIN(AN582,AT582,AU582)</f>
        <v>96.793000000000006</v>
      </c>
      <c r="AW582" s="20" t="s">
        <v>71</v>
      </c>
      <c r="AX582" s="20" t="s">
        <v>72</v>
      </c>
      <c r="AY582" s="25">
        <v>96.79</v>
      </c>
      <c r="AZ582" s="27">
        <f>IF(AND(AY582&gt;0,AY582&lt;=10),AY582*0.25,IF(AND(AY582&gt;10,AY582&lt;=50),AY582*0.17,IF(AND(AY582&gt;10,AY582&lt;=100),AY582*0.12,IF(AY582&gt;100,AY582*0.1))))</f>
        <v>11.614800000000001</v>
      </c>
      <c r="BA582" s="3">
        <f>AZ582+AY582</f>
        <v>108.40480000000001</v>
      </c>
      <c r="BB582" s="25">
        <f>BA582+BA582*0.08</f>
        <v>117.07718400000002</v>
      </c>
      <c r="BC582" s="20" t="s">
        <v>12295</v>
      </c>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c r="CW582" s="19"/>
      <c r="CX582" s="19"/>
      <c r="CY582" s="19"/>
      <c r="CZ582" s="19"/>
      <c r="DA582" s="19"/>
      <c r="DB582" s="19"/>
      <c r="DC582" s="19"/>
      <c r="DD582" s="19"/>
      <c r="DE582" s="19"/>
      <c r="DF582" s="19"/>
      <c r="DG582" s="19"/>
      <c r="DH582" s="19"/>
      <c r="DI582" s="19"/>
      <c r="DJ582" s="19"/>
      <c r="DK582" s="19"/>
      <c r="DL582" s="19"/>
    </row>
    <row r="583" spans="1:116" s="20" customFormat="1" ht="30" customHeight="1">
      <c r="A583" s="7" t="s">
        <v>1885</v>
      </c>
      <c r="B583" s="5">
        <v>581</v>
      </c>
      <c r="C583" s="6"/>
      <c r="D583" s="6"/>
      <c r="E583" s="43" t="s">
        <v>1915</v>
      </c>
      <c r="F583" s="3" t="s">
        <v>1916</v>
      </c>
      <c r="G583" s="3" t="s">
        <v>1917</v>
      </c>
      <c r="H583" s="3" t="s">
        <v>1918</v>
      </c>
      <c r="I583" s="3" t="s">
        <v>807</v>
      </c>
      <c r="J583" s="3" t="s">
        <v>1919</v>
      </c>
      <c r="K583" s="6">
        <v>10</v>
      </c>
      <c r="L583" s="3" t="s">
        <v>79</v>
      </c>
      <c r="M583" s="6">
        <v>10</v>
      </c>
      <c r="N583" s="3" t="s">
        <v>44</v>
      </c>
      <c r="O583" s="3" t="s">
        <v>1891</v>
      </c>
      <c r="P583" s="3" t="s">
        <v>1920</v>
      </c>
      <c r="Q583" s="3" t="s">
        <v>1921</v>
      </c>
      <c r="R583" s="156">
        <v>150</v>
      </c>
      <c r="S583" s="22"/>
      <c r="T583" s="23">
        <v>150</v>
      </c>
      <c r="U583" s="1">
        <v>31.8</v>
      </c>
      <c r="V583" s="21">
        <v>150</v>
      </c>
      <c r="W583" s="22"/>
      <c r="X583" s="22"/>
      <c r="Y583" s="22"/>
      <c r="Z583" s="22"/>
      <c r="AA583" s="22"/>
      <c r="AB583" s="22"/>
      <c r="AC583" s="22"/>
      <c r="AD583" s="22"/>
      <c r="AE583" s="24"/>
      <c r="AN583" s="25"/>
      <c r="AP583" s="24"/>
      <c r="AQ583" s="20" t="e">
        <f>AVERAGE(SMALL(AE583:AI583,1),SMALL(AE583:AI583,2))</f>
        <v>#NUM!</v>
      </c>
      <c r="AR583" s="20" t="e">
        <f>IF(R583 &lt;=( AVERAGE(SMALL(AE583:AI583,1),SMALL(AE583:AI583,2))), R583, "")</f>
        <v>#NUM!</v>
      </c>
      <c r="AS583" s="20" t="e">
        <f>AVERAGE(SMALL(AJ583:AM583,1),SMALL(AJ583:AM583,2))</f>
        <v>#NUM!</v>
      </c>
      <c r="AT583" s="20">
        <f>T583*1.075</f>
        <v>161.25</v>
      </c>
      <c r="AU583" s="20">
        <f>U583*1.075</f>
        <v>34.185000000000002</v>
      </c>
      <c r="AV583" s="22">
        <f>MIN(AN583,AT583,AU583)</f>
        <v>34.185000000000002</v>
      </c>
      <c r="AW583" s="20" t="s">
        <v>71</v>
      </c>
      <c r="AX583" s="20" t="s">
        <v>72</v>
      </c>
      <c r="AY583" s="25">
        <v>34.19</v>
      </c>
      <c r="AZ583" s="27">
        <f>IF(AND(AY583&gt;0,AY583&lt;=10),AY583*0.25,IF(AND(AY583&gt;10,AY583&lt;=50),AY583*0.17,IF(AND(AY583&gt;10,AY583&lt;=100),AY583*0.12,IF(AY583&gt;100,AY583*0.1))))</f>
        <v>5.8123000000000005</v>
      </c>
      <c r="BA583" s="3">
        <f>AZ583+AY583</f>
        <v>40.002299999999998</v>
      </c>
      <c r="BB583" s="25">
        <f>BA583+BA583*0.08</f>
        <v>43.202483999999998</v>
      </c>
      <c r="BC583" s="20" t="s">
        <v>12295</v>
      </c>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c r="CY583" s="19"/>
      <c r="CZ583" s="19"/>
      <c r="DA583" s="19"/>
      <c r="DB583" s="19"/>
      <c r="DC583" s="19"/>
      <c r="DD583" s="19"/>
      <c r="DE583" s="19"/>
      <c r="DF583" s="19"/>
      <c r="DG583" s="19"/>
      <c r="DH583" s="19"/>
      <c r="DI583" s="19"/>
      <c r="DJ583" s="19"/>
      <c r="DK583" s="19"/>
      <c r="DL583" s="19"/>
    </row>
    <row r="584" spans="1:116" s="20" customFormat="1" ht="30" customHeight="1">
      <c r="A584" s="7" t="s">
        <v>1885</v>
      </c>
      <c r="B584" s="5">
        <v>582</v>
      </c>
      <c r="C584" s="6"/>
      <c r="D584" s="6"/>
      <c r="E584" s="43" t="s">
        <v>1886</v>
      </c>
      <c r="F584" s="3" t="s">
        <v>1887</v>
      </c>
      <c r="G584" s="3" t="s">
        <v>1888</v>
      </c>
      <c r="H584" s="3" t="s">
        <v>1889</v>
      </c>
      <c r="I584" s="3" t="s">
        <v>389</v>
      </c>
      <c r="J584" s="3" t="s">
        <v>1890</v>
      </c>
      <c r="K584" s="6">
        <v>10</v>
      </c>
      <c r="L584" s="3" t="s">
        <v>79</v>
      </c>
      <c r="M584" s="6">
        <v>100</v>
      </c>
      <c r="N584" s="3" t="s">
        <v>44</v>
      </c>
      <c r="O584" s="3" t="s">
        <v>1891</v>
      </c>
      <c r="P584" s="3" t="s">
        <v>1892</v>
      </c>
      <c r="Q584" s="3" t="s">
        <v>1893</v>
      </c>
      <c r="R584" s="156"/>
      <c r="S584" s="22"/>
      <c r="T584" s="23">
        <v>350</v>
      </c>
      <c r="U584" s="1">
        <v>35.35</v>
      </c>
      <c r="V584" s="21"/>
      <c r="W584" s="22"/>
      <c r="X584" s="22"/>
      <c r="Y584" s="22"/>
      <c r="Z584" s="22"/>
      <c r="AA584" s="22"/>
      <c r="AB584" s="22"/>
      <c r="AC584" s="22"/>
      <c r="AD584" s="22"/>
      <c r="AE584" s="24"/>
      <c r="AN584" s="25"/>
      <c r="AP584" s="24"/>
      <c r="AQ584" s="20" t="e">
        <f>AVERAGE(SMALL(AE584:AI584,1),SMALL(AE584:AI584,2))</f>
        <v>#NUM!</v>
      </c>
      <c r="AR584" s="20" t="e">
        <f>IF(R584 &lt;=( AVERAGE(SMALL(AE584:AI584,1),SMALL(AE584:AI584,2))), R584, "")</f>
        <v>#NUM!</v>
      </c>
      <c r="AS584" s="20" t="e">
        <f>AVERAGE(SMALL(AJ584:AM584,1),SMALL(AJ584:AM584,2))</f>
        <v>#NUM!</v>
      </c>
      <c r="AT584" s="20">
        <f>T584*1.075</f>
        <v>376.25</v>
      </c>
      <c r="AU584" s="20">
        <f>U584*1.075</f>
        <v>38.001249999999999</v>
      </c>
      <c r="AV584" s="22">
        <f>MIN(AN584,AT584,AU584)</f>
        <v>38.001249999999999</v>
      </c>
      <c r="AW584" s="20" t="s">
        <v>71</v>
      </c>
      <c r="AX584" s="20" t="s">
        <v>72</v>
      </c>
      <c r="AY584" s="25">
        <v>38.000999999999998</v>
      </c>
      <c r="AZ584" s="27">
        <f>IF(AND(AY584&gt;0,AY584&lt;=10),AY584*0.25,IF(AND(AY584&gt;10,AY584&lt;=50),AY584*0.17,IF(AND(AY584&gt;10,AY584&lt;=100),AY584*0.12,IF(AY584&gt;100,AY584*0.1))))</f>
        <v>6.4601699999999997</v>
      </c>
      <c r="BA584" s="3">
        <f>AZ584+AY584</f>
        <v>44.461169999999996</v>
      </c>
      <c r="BB584" s="25">
        <f>BA584+BA584*0.08</f>
        <v>48.018063599999998</v>
      </c>
      <c r="BC584" s="20" t="s">
        <v>12295</v>
      </c>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c r="CY584" s="19"/>
      <c r="CZ584" s="19"/>
      <c r="DA584" s="19"/>
      <c r="DB584" s="19"/>
      <c r="DC584" s="19"/>
      <c r="DD584" s="19"/>
      <c r="DE584" s="19"/>
      <c r="DF584" s="19"/>
      <c r="DG584" s="19"/>
      <c r="DH584" s="19"/>
      <c r="DI584" s="19"/>
      <c r="DJ584" s="19"/>
      <c r="DK584" s="19"/>
      <c r="DL584" s="19"/>
    </row>
    <row r="585" spans="1:116" s="20" customFormat="1" ht="30" customHeight="1">
      <c r="A585" s="7" t="s">
        <v>1885</v>
      </c>
      <c r="B585" s="5">
        <v>583</v>
      </c>
      <c r="C585" s="116"/>
      <c r="D585" s="116"/>
      <c r="E585" s="43" t="s">
        <v>1894</v>
      </c>
      <c r="F585" s="3" t="s">
        <v>1895</v>
      </c>
      <c r="G585" s="3" t="s">
        <v>1896</v>
      </c>
      <c r="H585" s="3" t="s">
        <v>1897</v>
      </c>
      <c r="I585" s="3" t="s">
        <v>807</v>
      </c>
      <c r="J585" s="3" t="s">
        <v>1898</v>
      </c>
      <c r="K585" s="6">
        <v>20</v>
      </c>
      <c r="L585" s="3" t="s">
        <v>79</v>
      </c>
      <c r="M585" s="6">
        <v>20</v>
      </c>
      <c r="N585" s="3" t="s">
        <v>44</v>
      </c>
      <c r="O585" s="3" t="s">
        <v>1891</v>
      </c>
      <c r="P585" s="3" t="s">
        <v>1899</v>
      </c>
      <c r="Q585" s="3" t="s">
        <v>1900</v>
      </c>
      <c r="R585" s="156">
        <v>60</v>
      </c>
      <c r="S585" s="22"/>
      <c r="T585" s="23">
        <v>60</v>
      </c>
      <c r="U585" s="1" t="s">
        <v>54</v>
      </c>
      <c r="V585" s="21">
        <v>60</v>
      </c>
      <c r="W585" s="22"/>
      <c r="X585" s="22"/>
      <c r="Y585" s="22"/>
      <c r="Z585" s="22"/>
      <c r="AA585" s="22"/>
      <c r="AB585" s="22"/>
      <c r="AC585" s="22"/>
      <c r="AD585" s="22"/>
      <c r="AE585" s="24"/>
      <c r="AN585" s="25"/>
      <c r="AP585" s="24"/>
      <c r="AQ585" s="20" t="e">
        <f>AVERAGE(SMALL(AE585:AI585,1),SMALL(AE585:AI585,2))</f>
        <v>#NUM!</v>
      </c>
      <c r="AR585" s="20" t="e">
        <f>IF(R585 &lt;=( AVERAGE(SMALL(AE585:AI585,1),SMALL(AE585:AI585,2))), R585, "")</f>
        <v>#NUM!</v>
      </c>
      <c r="AS585" s="20" t="e">
        <f>AVERAGE(SMALL(AJ585:AM585,1),SMALL(AJ585:AM585,2))</f>
        <v>#NUM!</v>
      </c>
      <c r="AT585" s="20">
        <f>T585*1.075</f>
        <v>64.5</v>
      </c>
      <c r="AU585" s="20" t="e">
        <f>U585*1.075</f>
        <v>#VALUE!</v>
      </c>
      <c r="AV585" s="22" t="e">
        <f>MIN(AN585,AT585,AU585)</f>
        <v>#VALUE!</v>
      </c>
      <c r="AW585" s="20" t="s">
        <v>71</v>
      </c>
      <c r="AX585" s="20" t="s">
        <v>72</v>
      </c>
      <c r="AY585" s="25">
        <v>64.5</v>
      </c>
      <c r="AZ585" s="27">
        <f>IF(AND(AY585&gt;0,AY585&lt;=10),AY585*0.25,IF(AND(AY585&gt;10,AY585&lt;=50),AY585*0.17,IF(AND(AY585&gt;10,AY585&lt;=100),AY585*0.12,IF(AY585&gt;100,AY585*0.1))))</f>
        <v>7.7399999999999993</v>
      </c>
      <c r="BA585" s="3">
        <f>AZ585+AY585</f>
        <v>72.239999999999995</v>
      </c>
      <c r="BB585" s="25">
        <f>BA585+BA585*0.08</f>
        <v>78.019199999999998</v>
      </c>
      <c r="BC585" s="20" t="s">
        <v>12295</v>
      </c>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c r="CW585" s="19"/>
      <c r="CX585" s="19"/>
      <c r="CY585" s="19"/>
      <c r="CZ585" s="19"/>
      <c r="DA585" s="19"/>
      <c r="DB585" s="19"/>
      <c r="DC585" s="19"/>
      <c r="DD585" s="19"/>
      <c r="DE585" s="19"/>
      <c r="DF585" s="19"/>
      <c r="DG585" s="19"/>
      <c r="DH585" s="19"/>
      <c r="DI585" s="19"/>
      <c r="DJ585" s="19"/>
      <c r="DK585" s="19"/>
      <c r="DL585" s="19"/>
    </row>
    <row r="586" spans="1:116" s="20" customFormat="1" ht="30" customHeight="1">
      <c r="A586" s="7" t="s">
        <v>1885</v>
      </c>
      <c r="B586" s="5">
        <v>584</v>
      </c>
      <c r="C586" s="116"/>
      <c r="D586" s="116"/>
      <c r="E586" s="43" t="s">
        <v>1901</v>
      </c>
      <c r="F586" s="3" t="s">
        <v>1902</v>
      </c>
      <c r="G586" s="3" t="s">
        <v>1903</v>
      </c>
      <c r="H586" s="3" t="s">
        <v>1904</v>
      </c>
      <c r="I586" s="3" t="s">
        <v>389</v>
      </c>
      <c r="J586" s="3" t="s">
        <v>1905</v>
      </c>
      <c r="K586" s="6">
        <v>10</v>
      </c>
      <c r="L586" s="3" t="s">
        <v>79</v>
      </c>
      <c r="M586" s="6">
        <v>100</v>
      </c>
      <c r="N586" s="3" t="s">
        <v>44</v>
      </c>
      <c r="O586" s="3" t="s">
        <v>1891</v>
      </c>
      <c r="P586" s="3" t="s">
        <v>1906</v>
      </c>
      <c r="Q586" s="3" t="s">
        <v>1907</v>
      </c>
      <c r="R586" s="156">
        <v>105</v>
      </c>
      <c r="S586" s="22"/>
      <c r="T586" s="23">
        <v>105</v>
      </c>
      <c r="U586" s="1" t="s">
        <v>54</v>
      </c>
      <c r="V586" s="21">
        <v>105</v>
      </c>
      <c r="W586" s="22"/>
      <c r="X586" s="22"/>
      <c r="Y586" s="22"/>
      <c r="Z586" s="22"/>
      <c r="AA586" s="22"/>
      <c r="AB586" s="22"/>
      <c r="AC586" s="22"/>
      <c r="AD586" s="22"/>
      <c r="AE586" s="24"/>
      <c r="AN586" s="25"/>
      <c r="AP586" s="24"/>
      <c r="AQ586" s="20" t="e">
        <f>AVERAGE(SMALL(AE586:AI586,1),SMALL(AE586:AI586,2))</f>
        <v>#NUM!</v>
      </c>
      <c r="AR586" s="20" t="e">
        <f>IF(R586 &lt;=( AVERAGE(SMALL(AE586:AI586,1),SMALL(AE586:AI586,2))), R586, "")</f>
        <v>#NUM!</v>
      </c>
      <c r="AS586" s="20" t="e">
        <f>AVERAGE(SMALL(AJ586:AM586,1),SMALL(AJ586:AM586,2))</f>
        <v>#NUM!</v>
      </c>
      <c r="AT586" s="20">
        <f>T586*1.075</f>
        <v>112.875</v>
      </c>
      <c r="AU586" s="20" t="e">
        <f>U586*1.075</f>
        <v>#VALUE!</v>
      </c>
      <c r="AV586" s="22" t="e">
        <f>MIN(AN586,AT586,AU586)</f>
        <v>#VALUE!</v>
      </c>
      <c r="AW586" s="20" t="s">
        <v>977</v>
      </c>
      <c r="AX586" s="20" t="s">
        <v>48</v>
      </c>
      <c r="AY586" s="25">
        <v>105</v>
      </c>
      <c r="AZ586" s="27">
        <f>IF(AND(AY586&gt;0,AY586&lt;=10),AY586*0.25,IF(AND(AY586&gt;10,AY586&lt;=50),AY586*0.17,IF(AND(AY586&gt;10,AY586&lt;=100),AY586*0.12,IF(AY586&gt;100,AY586*0.1))))</f>
        <v>10.5</v>
      </c>
      <c r="BA586" s="3">
        <f>AZ586+AY586</f>
        <v>115.5</v>
      </c>
      <c r="BB586" s="25">
        <f>BA586+BA586*0.08</f>
        <v>124.74</v>
      </c>
      <c r="BC586" s="20" t="s">
        <v>12295</v>
      </c>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c r="CW586" s="19"/>
      <c r="CX586" s="19"/>
      <c r="CY586" s="19"/>
      <c r="CZ586" s="19"/>
      <c r="DA586" s="19"/>
      <c r="DB586" s="19"/>
      <c r="DC586" s="19"/>
      <c r="DD586" s="19"/>
      <c r="DE586" s="19"/>
      <c r="DF586" s="19"/>
      <c r="DG586" s="19"/>
      <c r="DH586" s="19"/>
      <c r="DI586" s="19"/>
      <c r="DJ586" s="19"/>
      <c r="DK586" s="19"/>
      <c r="DL586" s="19"/>
    </row>
    <row r="587" spans="1:116" s="20" customFormat="1" ht="30" customHeight="1">
      <c r="A587" s="7" t="s">
        <v>1885</v>
      </c>
      <c r="B587" s="5">
        <v>585</v>
      </c>
      <c r="C587" s="116"/>
      <c r="D587" s="116"/>
      <c r="E587" s="43" t="s">
        <v>1901</v>
      </c>
      <c r="F587" s="3" t="s">
        <v>1902</v>
      </c>
      <c r="G587" s="3" t="s">
        <v>1903</v>
      </c>
      <c r="H587" s="3" t="s">
        <v>1908</v>
      </c>
      <c r="I587" s="3" t="s">
        <v>389</v>
      </c>
      <c r="J587" s="3" t="s">
        <v>1909</v>
      </c>
      <c r="K587" s="6">
        <v>5</v>
      </c>
      <c r="L587" s="3" t="s">
        <v>79</v>
      </c>
      <c r="M587" s="6">
        <v>100</v>
      </c>
      <c r="N587" s="3" t="s">
        <v>44</v>
      </c>
      <c r="O587" s="3" t="s">
        <v>1891</v>
      </c>
      <c r="P587" s="3" t="s">
        <v>1906</v>
      </c>
      <c r="Q587" s="3" t="s">
        <v>1910</v>
      </c>
      <c r="R587" s="156">
        <v>300</v>
      </c>
      <c r="S587" s="22"/>
      <c r="T587" s="23">
        <v>300</v>
      </c>
      <c r="U587" s="1" t="s">
        <v>54</v>
      </c>
      <c r="V587" s="21">
        <v>300</v>
      </c>
      <c r="W587" s="22"/>
      <c r="X587" s="22"/>
      <c r="Y587" s="22"/>
      <c r="Z587" s="22"/>
      <c r="AA587" s="22"/>
      <c r="AB587" s="22"/>
      <c r="AC587" s="22"/>
      <c r="AD587" s="22"/>
      <c r="AE587" s="24"/>
      <c r="AI587" s="20">
        <v>179</v>
      </c>
      <c r="AN587" s="25">
        <v>179</v>
      </c>
      <c r="AO587" s="20" t="s">
        <v>374</v>
      </c>
      <c r="AP587" s="24"/>
      <c r="AQ587" s="20" t="e">
        <f>AVERAGE(SMALL(AE587:AI587,1),SMALL(AE587:AI587,2))</f>
        <v>#NUM!</v>
      </c>
      <c r="AR587" s="20" t="e">
        <f>IF(R587 &lt;=( AVERAGE(SMALL(AE587:AI587,1),SMALL(AE587:AI587,2))), R587, "")</f>
        <v>#NUM!</v>
      </c>
      <c r="AS587" s="20" t="e">
        <f>AVERAGE(SMALL(AJ587:AM587,1),SMALL(AJ587:AM587,2))</f>
        <v>#NUM!</v>
      </c>
      <c r="AT587" s="20">
        <f>T587*1.075</f>
        <v>322.5</v>
      </c>
      <c r="AU587" s="20" t="e">
        <f>U587*1.075</f>
        <v>#VALUE!</v>
      </c>
      <c r="AV587" s="22" t="e">
        <f>MIN(AN587,AT587,AU587)</f>
        <v>#VALUE!</v>
      </c>
      <c r="AW587" s="20" t="s">
        <v>1795</v>
      </c>
      <c r="AX587" s="20" t="s">
        <v>374</v>
      </c>
      <c r="AY587" s="25">
        <v>179</v>
      </c>
      <c r="AZ587" s="27">
        <f>IF(AND(AY587&gt;0,AY587&lt;=10),AY587*0.25,IF(AND(AY587&gt;10,AY587&lt;=50),AY587*0.17,IF(AND(AY587&gt;10,AY587&lt;=100),AY587*0.12,IF(AY587&gt;100,AY587*0.1))))</f>
        <v>17.900000000000002</v>
      </c>
      <c r="BA587" s="3">
        <f>AZ587+AY587</f>
        <v>196.9</v>
      </c>
      <c r="BB587" s="25">
        <f>BA587+BA587*0.08</f>
        <v>212.65200000000002</v>
      </c>
      <c r="BC587" s="20" t="s">
        <v>12295</v>
      </c>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c r="CW587" s="19"/>
      <c r="CX587" s="19"/>
      <c r="CY587" s="19"/>
      <c r="CZ587" s="19"/>
      <c r="DA587" s="19"/>
      <c r="DB587" s="19"/>
      <c r="DC587" s="19"/>
      <c r="DD587" s="19"/>
      <c r="DE587" s="19"/>
      <c r="DF587" s="19"/>
      <c r="DG587" s="19"/>
      <c r="DH587" s="19"/>
      <c r="DI587" s="19"/>
      <c r="DJ587" s="19"/>
      <c r="DK587" s="19"/>
      <c r="DL587" s="19"/>
    </row>
    <row r="588" spans="1:116" s="20" customFormat="1" ht="30" customHeight="1">
      <c r="A588" s="7" t="s">
        <v>1885</v>
      </c>
      <c r="B588" s="5">
        <v>586</v>
      </c>
      <c r="C588" s="116"/>
      <c r="D588" s="116"/>
      <c r="E588" s="43" t="s">
        <v>1901</v>
      </c>
      <c r="F588" s="3" t="s">
        <v>1911</v>
      </c>
      <c r="G588" s="3" t="s">
        <v>1903</v>
      </c>
      <c r="H588" s="3" t="s">
        <v>1912</v>
      </c>
      <c r="I588" s="3" t="s">
        <v>389</v>
      </c>
      <c r="J588" s="3" t="s">
        <v>1913</v>
      </c>
      <c r="K588" s="6">
        <v>10</v>
      </c>
      <c r="L588" s="3" t="s">
        <v>79</v>
      </c>
      <c r="M588" s="6">
        <v>100</v>
      </c>
      <c r="N588" s="3" t="s">
        <v>44</v>
      </c>
      <c r="O588" s="3" t="s">
        <v>1891</v>
      </c>
      <c r="P588" s="3" t="s">
        <v>1906</v>
      </c>
      <c r="Q588" s="3" t="s">
        <v>1914</v>
      </c>
      <c r="R588" s="156"/>
      <c r="S588" s="22"/>
      <c r="T588" s="23">
        <v>500</v>
      </c>
      <c r="U588" s="1" t="s">
        <v>54</v>
      </c>
      <c r="V588" s="21"/>
      <c r="W588" s="22"/>
      <c r="X588" s="22"/>
      <c r="Y588" s="22"/>
      <c r="Z588" s="22"/>
      <c r="AA588" s="22"/>
      <c r="AB588" s="22"/>
      <c r="AC588" s="22"/>
      <c r="AD588" s="22"/>
      <c r="AE588" s="24"/>
      <c r="AN588" s="25"/>
      <c r="AP588" s="24"/>
      <c r="AQ588" s="20" t="e">
        <f>AVERAGE(SMALL(AE588:AI588,1),SMALL(AE588:AI588,2))</f>
        <v>#NUM!</v>
      </c>
      <c r="AR588" s="20" t="e">
        <f>IF(R588 &lt;=( AVERAGE(SMALL(AE588:AI588,1),SMALL(AE588:AI588,2))), R588, "")</f>
        <v>#NUM!</v>
      </c>
      <c r="AS588" s="20" t="e">
        <f>AVERAGE(SMALL(AJ588:AM588,1),SMALL(AJ588:AM588,2))</f>
        <v>#NUM!</v>
      </c>
      <c r="AT588" s="20">
        <f>T588*1.075</f>
        <v>537.5</v>
      </c>
      <c r="AU588" s="20" t="e">
        <f>U588*1.075</f>
        <v>#VALUE!</v>
      </c>
      <c r="AV588" s="22" t="e">
        <f>MIN(AN588,AT588,AU588)</f>
        <v>#VALUE!</v>
      </c>
      <c r="AW588" s="20" t="s">
        <v>71</v>
      </c>
      <c r="AX588" s="20" t="s">
        <v>72</v>
      </c>
      <c r="AY588" s="25">
        <v>537.5</v>
      </c>
      <c r="AZ588" s="27">
        <f>IF(AND(AY588&gt;0,AY588&lt;=10),AY588*0.25,IF(AND(AY588&gt;10,AY588&lt;=50),AY588*0.17,IF(AND(AY588&gt;10,AY588&lt;=100),AY588*0.12,IF(AY588&gt;100,AY588*0.1))))</f>
        <v>53.75</v>
      </c>
      <c r="BA588" s="3">
        <f>AZ588+AY588</f>
        <v>591.25</v>
      </c>
      <c r="BB588" s="25">
        <f>BA588+BA588*0.08</f>
        <v>638.54999999999995</v>
      </c>
      <c r="BC588" s="20" t="s">
        <v>12295</v>
      </c>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c r="CY588" s="19"/>
      <c r="CZ588" s="19"/>
      <c r="DA588" s="19"/>
      <c r="DB588" s="19"/>
      <c r="DC588" s="19"/>
      <c r="DD588" s="19"/>
      <c r="DE588" s="19"/>
      <c r="DF588" s="19"/>
      <c r="DG588" s="19"/>
      <c r="DH588" s="19"/>
      <c r="DI588" s="19"/>
      <c r="DJ588" s="19"/>
      <c r="DK588" s="19"/>
      <c r="DL588" s="19"/>
    </row>
    <row r="589" spans="1:116" s="20" customFormat="1" ht="30" customHeight="1">
      <c r="A589" s="11" t="s">
        <v>1928</v>
      </c>
      <c r="B589" s="5">
        <v>587</v>
      </c>
      <c r="C589" s="14"/>
      <c r="D589" s="14"/>
      <c r="E589" s="51" t="s">
        <v>1951</v>
      </c>
      <c r="F589" s="12" t="s">
        <v>1952</v>
      </c>
      <c r="G589" s="12" t="s">
        <v>1953</v>
      </c>
      <c r="H589" s="12" t="s">
        <v>1954</v>
      </c>
      <c r="I589" s="12" t="s">
        <v>1955</v>
      </c>
      <c r="J589" s="12" t="s">
        <v>1956</v>
      </c>
      <c r="K589" s="14">
        <v>2500</v>
      </c>
      <c r="L589" s="12" t="s">
        <v>79</v>
      </c>
      <c r="M589" s="14">
        <v>1</v>
      </c>
      <c r="N589" s="12" t="s">
        <v>44</v>
      </c>
      <c r="O589" s="12" t="s">
        <v>1934</v>
      </c>
      <c r="P589" s="12" t="s">
        <v>1935</v>
      </c>
      <c r="Q589" s="12" t="s">
        <v>1957</v>
      </c>
      <c r="R589" s="156"/>
      <c r="S589" s="22">
        <v>67.55</v>
      </c>
      <c r="T589" s="23">
        <v>75</v>
      </c>
      <c r="U589" s="1">
        <v>31.8</v>
      </c>
      <c r="V589" s="21">
        <v>673.83</v>
      </c>
      <c r="W589" s="22"/>
      <c r="X589" s="22"/>
      <c r="Y589" s="22"/>
      <c r="Z589" s="22"/>
      <c r="AA589" s="22"/>
      <c r="AB589" s="22"/>
      <c r="AC589" s="22"/>
      <c r="AD589" s="22"/>
      <c r="AE589" s="24"/>
      <c r="AM589" s="20">
        <v>156.06</v>
      </c>
      <c r="AN589" s="25"/>
      <c r="AP589" s="24"/>
      <c r="AQ589" s="20" t="e">
        <f>AVERAGE(SMALL(AE589:AI589,1),SMALL(AE589:AI589,2))</f>
        <v>#NUM!</v>
      </c>
      <c r="AR589" s="20" t="e">
        <f>IF(R589 &lt;=( AVERAGE(SMALL(AE589:AI589,1),SMALL(AE589:AI589,2))), R589, "")</f>
        <v>#NUM!</v>
      </c>
      <c r="AS589" s="20" t="e">
        <f>AVERAGE(SMALL(AJ589:AM589,1),SMALL(AJ589:AM589,2))</f>
        <v>#NUM!</v>
      </c>
      <c r="AT589" s="20">
        <f>T589*1.075</f>
        <v>80.625</v>
      </c>
      <c r="AU589" s="20">
        <f>U589*1.075</f>
        <v>34.185000000000002</v>
      </c>
      <c r="AV589" s="22">
        <f>MIN(AN589,AT589,AU589)</f>
        <v>34.185000000000002</v>
      </c>
      <c r="AW589" s="20" t="s">
        <v>71</v>
      </c>
      <c r="AX589" s="20" t="s">
        <v>72</v>
      </c>
      <c r="AY589" s="25">
        <v>34.19</v>
      </c>
      <c r="AZ589" s="27">
        <f>IF(AND(AY589&gt;0,AY589&lt;=10),AY589*0.25,IF(AND(AY589&gt;10,AY589&lt;=50),AY589*0.17,IF(AND(AY589&gt;10,AY589&lt;=100),AY589*0.12,IF(AY589&gt;100,AY589*0.1))))</f>
        <v>5.8123000000000005</v>
      </c>
      <c r="BA589" s="3">
        <f>AZ589+AY589</f>
        <v>40.002299999999998</v>
      </c>
      <c r="BB589" s="25">
        <f>BA589+BA589*0.08</f>
        <v>43.202483999999998</v>
      </c>
      <c r="BC589" s="20" t="s">
        <v>12295</v>
      </c>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c r="CY589" s="19"/>
      <c r="CZ589" s="19"/>
      <c r="DA589" s="19"/>
      <c r="DB589" s="19"/>
      <c r="DC589" s="19"/>
      <c r="DD589" s="19"/>
      <c r="DE589" s="19"/>
      <c r="DF589" s="19"/>
      <c r="DG589" s="19"/>
      <c r="DH589" s="19"/>
      <c r="DI589" s="19"/>
      <c r="DJ589" s="19"/>
      <c r="DK589" s="19"/>
      <c r="DL589" s="19"/>
    </row>
    <row r="590" spans="1:116" s="20" customFormat="1" ht="30" customHeight="1">
      <c r="A590" s="11" t="s">
        <v>1928</v>
      </c>
      <c r="B590" s="5">
        <v>588</v>
      </c>
      <c r="C590" s="14"/>
      <c r="D590" s="14"/>
      <c r="E590" s="51" t="s">
        <v>1951</v>
      </c>
      <c r="F590" s="12" t="s">
        <v>1952</v>
      </c>
      <c r="G590" s="12" t="s">
        <v>1953</v>
      </c>
      <c r="H590" s="12" t="s">
        <v>1954</v>
      </c>
      <c r="I590" s="12" t="s">
        <v>1955</v>
      </c>
      <c r="J590" s="12" t="s">
        <v>1958</v>
      </c>
      <c r="K590" s="14">
        <v>1875</v>
      </c>
      <c r="L590" s="12" t="s">
        <v>79</v>
      </c>
      <c r="M590" s="14">
        <v>1</v>
      </c>
      <c r="N590" s="12" t="s">
        <v>44</v>
      </c>
      <c r="O590" s="12" t="s">
        <v>1934</v>
      </c>
      <c r="P590" s="12" t="s">
        <v>1935</v>
      </c>
      <c r="Q590" s="12" t="s">
        <v>1959</v>
      </c>
      <c r="R590" s="156"/>
      <c r="S590" s="22">
        <v>67.55</v>
      </c>
      <c r="T590" s="23">
        <v>70</v>
      </c>
      <c r="U590" s="1" t="s">
        <v>54</v>
      </c>
      <c r="V590" s="21"/>
      <c r="W590" s="22"/>
      <c r="X590" s="22"/>
      <c r="Y590" s="22"/>
      <c r="Z590" s="22"/>
      <c r="AA590" s="22"/>
      <c r="AB590" s="22"/>
      <c r="AC590" s="22"/>
      <c r="AD590" s="22"/>
      <c r="AE590" s="24"/>
      <c r="AG590" s="20">
        <v>155.232</v>
      </c>
      <c r="AI590" s="20">
        <v>211.53</v>
      </c>
      <c r="AJ590" s="20">
        <v>252.83</v>
      </c>
      <c r="AM590" s="20">
        <v>122.93</v>
      </c>
      <c r="AN590" s="25"/>
      <c r="AP590" s="24"/>
      <c r="AQ590" s="20">
        <f>AVERAGE(SMALL(AE590:AI590,1),SMALL(AE590:AI590,2))</f>
        <v>183.381</v>
      </c>
      <c r="AR590" s="20">
        <f>IF(R590 &lt;=( AVERAGE(SMALL(AE590:AI590,1),SMALL(AE590:AI590,2))), R590, "")</f>
        <v>0</v>
      </c>
      <c r="AS590" s="20">
        <f>AVERAGE(SMALL(AJ590:AM590,1),SMALL(AJ590:AM590,2))</f>
        <v>187.88</v>
      </c>
      <c r="AT590" s="20">
        <f>T590*1.075</f>
        <v>75.25</v>
      </c>
      <c r="AU590" s="20" t="e">
        <f>U590*1.075</f>
        <v>#VALUE!</v>
      </c>
      <c r="AV590" s="22" t="e">
        <f>MIN(AN590,AT590,AU590)</f>
        <v>#VALUE!</v>
      </c>
      <c r="AW590" s="20" t="s">
        <v>71</v>
      </c>
      <c r="AX590" s="20" t="s">
        <v>72</v>
      </c>
      <c r="AY590" s="25">
        <v>72.616</v>
      </c>
      <c r="AZ590" s="27">
        <f>IF(AND(AY590&gt;0,AY590&lt;=10),AY590*0.25,IF(AND(AY590&gt;10,AY590&lt;=50),AY590*0.17,IF(AND(AY590&gt;10,AY590&lt;=100),AY590*0.12,IF(AY590&gt;100,AY590*0.1))))</f>
        <v>8.7139199999999999</v>
      </c>
      <c r="BA590" s="3">
        <f>AZ590+AY590</f>
        <v>81.329920000000001</v>
      </c>
      <c r="BB590" s="25">
        <f>BA590+BA590*0.08</f>
        <v>87.836313599999997</v>
      </c>
      <c r="BC590" s="20" t="s">
        <v>12295</v>
      </c>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c r="CY590" s="19"/>
      <c r="CZ590" s="19"/>
      <c r="DA590" s="19"/>
      <c r="DB590" s="19"/>
      <c r="DC590" s="19"/>
      <c r="DD590" s="19"/>
      <c r="DE590" s="19"/>
      <c r="DF590" s="19"/>
      <c r="DG590" s="19"/>
      <c r="DH590" s="19"/>
      <c r="DI590" s="19"/>
      <c r="DJ590" s="19"/>
      <c r="DK590" s="19"/>
      <c r="DL590" s="19"/>
    </row>
    <row r="591" spans="1:116" s="20" customFormat="1" ht="30" customHeight="1">
      <c r="A591" s="7" t="s">
        <v>1928</v>
      </c>
      <c r="B591" s="5">
        <v>589</v>
      </c>
      <c r="C591" s="6"/>
      <c r="D591" s="6"/>
      <c r="E591" s="43" t="s">
        <v>2012</v>
      </c>
      <c r="F591" s="3" t="s">
        <v>2013</v>
      </c>
      <c r="G591" s="3" t="s">
        <v>2014</v>
      </c>
      <c r="H591" s="3" t="s">
        <v>2015</v>
      </c>
      <c r="I591" s="3" t="s">
        <v>1940</v>
      </c>
      <c r="J591" s="3" t="s">
        <v>2016</v>
      </c>
      <c r="K591" s="6">
        <v>500</v>
      </c>
      <c r="L591" s="3" t="s">
        <v>79</v>
      </c>
      <c r="M591" s="6">
        <v>10</v>
      </c>
      <c r="N591" s="3" t="s">
        <v>44</v>
      </c>
      <c r="O591" s="3" t="s">
        <v>1934</v>
      </c>
      <c r="P591" s="3" t="s">
        <v>1935</v>
      </c>
      <c r="Q591" s="3" t="s">
        <v>2017</v>
      </c>
      <c r="R591" s="156">
        <v>150</v>
      </c>
      <c r="S591" s="22"/>
      <c r="T591" s="23">
        <v>150</v>
      </c>
      <c r="U591" s="1">
        <v>5.4</v>
      </c>
      <c r="V591" s="21">
        <v>150</v>
      </c>
      <c r="W591" s="22"/>
      <c r="X591" s="22"/>
      <c r="Y591" s="22"/>
      <c r="Z591" s="22"/>
      <c r="AA591" s="22"/>
      <c r="AB591" s="22"/>
      <c r="AC591" s="22"/>
      <c r="AD591" s="22"/>
      <c r="AE591" s="24"/>
      <c r="AG591" s="20">
        <v>5.5410000000000004</v>
      </c>
      <c r="AH591" s="20">
        <v>7.52</v>
      </c>
      <c r="AI591" s="20">
        <v>14.44</v>
      </c>
      <c r="AJ591" s="20">
        <v>19.8</v>
      </c>
      <c r="AK591" s="20">
        <v>6.66</v>
      </c>
      <c r="AN591" s="25"/>
      <c r="AP591" s="24"/>
      <c r="AQ591" s="20">
        <f>AVERAGE(SMALL(AE591:AI591,1),SMALL(AE591:AI591,2))</f>
        <v>6.5305</v>
      </c>
      <c r="AR591" s="20" t="str">
        <f>IF(R591 &lt;=( AVERAGE(SMALL(AE591:AI591,1),SMALL(AE591:AI591,2))), R591, "")</f>
        <v/>
      </c>
      <c r="AS591" s="20">
        <f>AVERAGE(SMALL(AJ591:AM591,1),SMALL(AJ591:AM591,2))</f>
        <v>13.23</v>
      </c>
      <c r="AT591" s="20">
        <f>T591*1.075</f>
        <v>161.25</v>
      </c>
      <c r="AU591" s="20">
        <f>U591*1.075</f>
        <v>5.8049999999999997</v>
      </c>
      <c r="AV591" s="22">
        <f>MIN(AN591,AT591,AU591)</f>
        <v>5.8049999999999997</v>
      </c>
      <c r="AW591" s="20" t="s">
        <v>71</v>
      </c>
      <c r="AX591" s="20" t="s">
        <v>72</v>
      </c>
      <c r="AY591" s="25">
        <v>5.81</v>
      </c>
      <c r="AZ591" s="27">
        <f>IF(AND(AY591&gt;0,AY591&lt;=10),AY591*0.25,IF(AND(AY591&gt;10,AY591&lt;=50),AY591*0.17,IF(AND(AY591&gt;10,AY591&lt;=100),AY591*0.12,IF(AY591&gt;100,AY591*0.1))))</f>
        <v>1.4524999999999999</v>
      </c>
      <c r="BA591" s="3">
        <f>AZ591+AY591</f>
        <v>7.2624999999999993</v>
      </c>
      <c r="BB591" s="29">
        <v>7.26</v>
      </c>
      <c r="BC591" s="20" t="s">
        <v>12295</v>
      </c>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c r="CY591" s="19"/>
      <c r="CZ591" s="19"/>
      <c r="DA591" s="19"/>
      <c r="DB591" s="19"/>
      <c r="DC591" s="19"/>
      <c r="DD591" s="19"/>
      <c r="DE591" s="19"/>
      <c r="DF591" s="19"/>
      <c r="DG591" s="19"/>
      <c r="DH591" s="19"/>
      <c r="DI591" s="19"/>
      <c r="DJ591" s="19"/>
      <c r="DK591" s="19"/>
      <c r="DL591" s="19"/>
    </row>
    <row r="592" spans="1:116" s="20" customFormat="1" ht="30" customHeight="1">
      <c r="A592" s="7" t="s">
        <v>1928</v>
      </c>
      <c r="B592" s="5">
        <v>590</v>
      </c>
      <c r="C592" s="6"/>
      <c r="D592" s="6"/>
      <c r="E592" s="43" t="s">
        <v>1989</v>
      </c>
      <c r="F592" s="3" t="s">
        <v>1160</v>
      </c>
      <c r="G592" s="3" t="s">
        <v>1161</v>
      </c>
      <c r="H592" s="3" t="s">
        <v>105</v>
      </c>
      <c r="I592" s="3" t="s">
        <v>1940</v>
      </c>
      <c r="J592" s="3" t="s">
        <v>1990</v>
      </c>
      <c r="K592" s="6">
        <v>10</v>
      </c>
      <c r="L592" s="3" t="s">
        <v>79</v>
      </c>
      <c r="M592" s="6">
        <v>20</v>
      </c>
      <c r="N592" s="3" t="s">
        <v>44</v>
      </c>
      <c r="O592" s="3" t="s">
        <v>1934</v>
      </c>
      <c r="P592" s="3" t="s">
        <v>1991</v>
      </c>
      <c r="Q592" s="3" t="s">
        <v>1992</v>
      </c>
      <c r="R592" s="156"/>
      <c r="S592" s="22">
        <v>1.66</v>
      </c>
      <c r="T592" s="23">
        <v>34</v>
      </c>
      <c r="U592" s="1" t="s">
        <v>54</v>
      </c>
      <c r="V592" s="21"/>
      <c r="W592" s="22"/>
      <c r="X592" s="22"/>
      <c r="Y592" s="22"/>
      <c r="Z592" s="22"/>
      <c r="AA592" s="22"/>
      <c r="AB592" s="22"/>
      <c r="AC592" s="22"/>
      <c r="AD592" s="22"/>
      <c r="AE592" s="24"/>
      <c r="AG592" s="20">
        <v>20.05</v>
      </c>
      <c r="AI592" s="20">
        <v>32.47</v>
      </c>
      <c r="AN592" s="25"/>
      <c r="AP592" s="24"/>
      <c r="AQ592" s="20">
        <f>AVERAGE(SMALL(AE592:AI592,1),SMALL(AE592:AI592,2))</f>
        <v>26.259999999999998</v>
      </c>
      <c r="AR592" s="20">
        <f>IF(R592 &lt;=( AVERAGE(SMALL(AE592:AI592,1),SMALL(AE592:AI592,2))), R592, "")</f>
        <v>0</v>
      </c>
      <c r="AS592" s="20" t="e">
        <f>AVERAGE(SMALL(AJ592:AM592,1),SMALL(AJ592:AM592,2))</f>
        <v>#NUM!</v>
      </c>
      <c r="AT592" s="20">
        <f>T592*1.075</f>
        <v>36.549999999999997</v>
      </c>
      <c r="AU592" s="20" t="e">
        <f>U592*1.075</f>
        <v>#VALUE!</v>
      </c>
      <c r="AV592" s="22" t="e">
        <f>MIN(AN592,AT592,AU592)</f>
        <v>#VALUE!</v>
      </c>
      <c r="AW592" s="20" t="s">
        <v>209</v>
      </c>
      <c r="AX592" s="20" t="s">
        <v>208</v>
      </c>
      <c r="AY592" s="25">
        <v>26.26</v>
      </c>
      <c r="AZ592" s="27">
        <f>IF(AND(AY592&gt;0,AY592&lt;=10),AY592*0.25,IF(AND(AY592&gt;10,AY592&lt;=50),AY592*0.17,IF(AND(AY592&gt;10,AY592&lt;=100),AY592*0.12,IF(AY592&gt;100,AY592*0.1))))</f>
        <v>4.4642000000000008</v>
      </c>
      <c r="BA592" s="3">
        <f>AZ592+AY592</f>
        <v>30.724200000000003</v>
      </c>
      <c r="BB592" s="25">
        <f>BA592+BA592*0.08</f>
        <v>33.182136</v>
      </c>
      <c r="BC592" s="20" t="s">
        <v>12295</v>
      </c>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c r="CY592" s="19"/>
      <c r="CZ592" s="19"/>
      <c r="DA592" s="19"/>
      <c r="DB592" s="19"/>
      <c r="DC592" s="19"/>
      <c r="DD592" s="19"/>
      <c r="DE592" s="19"/>
      <c r="DF592" s="19"/>
      <c r="DG592" s="19"/>
      <c r="DH592" s="19"/>
      <c r="DI592" s="19"/>
      <c r="DJ592" s="19"/>
      <c r="DK592" s="19"/>
      <c r="DL592" s="19"/>
    </row>
    <row r="593" spans="1:116" s="20" customFormat="1" ht="30" customHeight="1">
      <c r="A593" s="7" t="s">
        <v>1928</v>
      </c>
      <c r="B593" s="5">
        <v>591</v>
      </c>
      <c r="C593" s="116"/>
      <c r="D593" s="116"/>
      <c r="E593" s="43" t="s">
        <v>1982</v>
      </c>
      <c r="F593" s="116" t="s">
        <v>1983</v>
      </c>
      <c r="G593" s="116" t="s">
        <v>1984</v>
      </c>
      <c r="H593" s="116" t="s">
        <v>1985</v>
      </c>
      <c r="I593" s="116" t="s">
        <v>1979</v>
      </c>
      <c r="J593" s="116" t="s">
        <v>1986</v>
      </c>
      <c r="K593" s="239">
        <v>1</v>
      </c>
      <c r="L593" s="116" t="s">
        <v>79</v>
      </c>
      <c r="M593" s="239">
        <v>10</v>
      </c>
      <c r="N593" s="116" t="s">
        <v>44</v>
      </c>
      <c r="O593" s="116" t="s">
        <v>1934</v>
      </c>
      <c r="P593" s="116" t="s">
        <v>1987</v>
      </c>
      <c r="Q593" s="116" t="s">
        <v>1988</v>
      </c>
      <c r="R593" s="156">
        <v>91</v>
      </c>
      <c r="S593" s="22"/>
      <c r="T593" s="23">
        <v>150</v>
      </c>
      <c r="U593" s="1" t="s">
        <v>54</v>
      </c>
      <c r="V593" s="21">
        <v>91</v>
      </c>
      <c r="W593" s="22"/>
      <c r="X593" s="22"/>
      <c r="Y593" s="22"/>
      <c r="Z593" s="22"/>
      <c r="AA593" s="22"/>
      <c r="AB593" s="22"/>
      <c r="AC593" s="22"/>
      <c r="AD593" s="22"/>
      <c r="AE593" s="24"/>
      <c r="AM593" s="20">
        <v>13.69</v>
      </c>
      <c r="AN593" s="25"/>
      <c r="AP593" s="24"/>
      <c r="AQ593" s="20" t="e">
        <f>AVERAGE(SMALL(AE593:AI593,1),SMALL(AE593:AI593,2))</f>
        <v>#NUM!</v>
      </c>
      <c r="AR593" s="20" t="e">
        <f>IF(R593 &lt;=( AVERAGE(SMALL(AE593:AI593,1),SMALL(AE593:AI593,2))), R593, "")</f>
        <v>#NUM!</v>
      </c>
      <c r="AS593" s="20" t="e">
        <f>AVERAGE(SMALL(AJ593:AM593,1),SMALL(AJ593:AM593,2))</f>
        <v>#NUM!</v>
      </c>
      <c r="AT593" s="20">
        <f>T593*1.075</f>
        <v>161.25</v>
      </c>
      <c r="AU593" s="20" t="e">
        <f>U593*1.075</f>
        <v>#VALUE!</v>
      </c>
      <c r="AV593" s="22" t="e">
        <f>MIN(AN593,AT593,AU593)</f>
        <v>#VALUE!</v>
      </c>
      <c r="AW593" s="26" t="s">
        <v>49</v>
      </c>
      <c r="AX593" s="20" t="s">
        <v>48</v>
      </c>
      <c r="AY593" s="25">
        <v>91</v>
      </c>
      <c r="AZ593" s="27">
        <f>IF(AND(AY593&gt;0,AY593&lt;=10),AY593*0.25,IF(AND(AY593&gt;10,AY593&lt;=50),AY593*0.17,IF(AND(AY593&gt;10,AY593&lt;=100),AY593*0.12,IF(AY593&gt;100,AY593*0.1))))</f>
        <v>10.92</v>
      </c>
      <c r="BA593" s="3">
        <f>AZ593+AY593</f>
        <v>101.92</v>
      </c>
      <c r="BB593" s="25">
        <f>BA593+BA593*0.08</f>
        <v>110.0736</v>
      </c>
      <c r="BC593" s="20" t="s">
        <v>12295</v>
      </c>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c r="CY593" s="19"/>
      <c r="CZ593" s="19"/>
      <c r="DA593" s="19"/>
      <c r="DB593" s="19"/>
      <c r="DC593" s="19"/>
      <c r="DD593" s="19"/>
      <c r="DE593" s="19"/>
      <c r="DF593" s="19"/>
      <c r="DG593" s="19"/>
      <c r="DH593" s="19"/>
      <c r="DI593" s="19"/>
      <c r="DJ593" s="19"/>
      <c r="DK593" s="19"/>
      <c r="DL593" s="19"/>
    </row>
    <row r="594" spans="1:116" s="20" customFormat="1" ht="30" customHeight="1">
      <c r="A594" s="7" t="s">
        <v>1928</v>
      </c>
      <c r="B594" s="5">
        <v>592</v>
      </c>
      <c r="C594" s="6"/>
      <c r="D594" s="6"/>
      <c r="E594" s="43" t="s">
        <v>1989</v>
      </c>
      <c r="F594" s="3" t="s">
        <v>1160</v>
      </c>
      <c r="G594" s="3" t="s">
        <v>1161</v>
      </c>
      <c r="H594" s="3" t="s">
        <v>1993</v>
      </c>
      <c r="I594" s="3" t="s">
        <v>1940</v>
      </c>
      <c r="J594" s="3" t="s">
        <v>1994</v>
      </c>
      <c r="K594" s="6">
        <v>50</v>
      </c>
      <c r="L594" s="3" t="s">
        <v>79</v>
      </c>
      <c r="M594" s="6">
        <v>10</v>
      </c>
      <c r="N594" s="3" t="s">
        <v>44</v>
      </c>
      <c r="O594" s="3" t="s">
        <v>1934</v>
      </c>
      <c r="P594" s="3" t="s">
        <v>1991</v>
      </c>
      <c r="Q594" s="3" t="s">
        <v>1995</v>
      </c>
      <c r="R594" s="156"/>
      <c r="S594" s="22">
        <v>1.66</v>
      </c>
      <c r="T594" s="23">
        <v>20</v>
      </c>
      <c r="U594" s="1" t="s">
        <v>54</v>
      </c>
      <c r="V594" s="21"/>
      <c r="W594" s="22"/>
      <c r="X594" s="22"/>
      <c r="Y594" s="22"/>
      <c r="Z594" s="22"/>
      <c r="AA594" s="22"/>
      <c r="AB594" s="22"/>
      <c r="AC594" s="22"/>
      <c r="AD594" s="22"/>
      <c r="AE594" s="24"/>
      <c r="AG594" s="20">
        <v>11.794</v>
      </c>
      <c r="AI594" s="20">
        <v>12.53</v>
      </c>
      <c r="AN594" s="25"/>
      <c r="AP594" s="24"/>
      <c r="AQ594" s="20">
        <f>AVERAGE(SMALL(AE594:AI594,1),SMALL(AE594:AI594,2))</f>
        <v>12.161999999999999</v>
      </c>
      <c r="AR594" s="20">
        <f>IF(R594 &lt;=( AVERAGE(SMALL(AE594:AI594,1),SMALL(AE594:AI594,2))), R594, "")</f>
        <v>0</v>
      </c>
      <c r="AS594" s="20" t="e">
        <f>AVERAGE(SMALL(AJ594:AM594,1),SMALL(AJ594:AM594,2))</f>
        <v>#NUM!</v>
      </c>
      <c r="AT594" s="20">
        <f>T594*1.075</f>
        <v>21.5</v>
      </c>
      <c r="AU594" s="20" t="e">
        <f>U594*1.075</f>
        <v>#VALUE!</v>
      </c>
      <c r="AV594" s="22" t="e">
        <f>MIN(AN594,AT594,AU594)</f>
        <v>#VALUE!</v>
      </c>
      <c r="AW594" s="20" t="s">
        <v>209</v>
      </c>
      <c r="AX594" s="20" t="s">
        <v>208</v>
      </c>
      <c r="AY594" s="25">
        <v>12.162000000000001</v>
      </c>
      <c r="AZ594" s="27">
        <f>IF(AND(AY594&gt;0,AY594&lt;=10),AY594*0.25,IF(AND(AY594&gt;10,AY594&lt;=50),AY594*0.17,IF(AND(AY594&gt;10,AY594&lt;=100),AY594*0.12,IF(AY594&gt;100,AY594*0.1))))</f>
        <v>2.0675400000000002</v>
      </c>
      <c r="BA594" s="3">
        <f>AZ594+AY594</f>
        <v>14.22954</v>
      </c>
      <c r="BB594" s="25">
        <f>BA594+BA594*0.08</f>
        <v>15.367903200000001</v>
      </c>
      <c r="BC594" s="20" t="s">
        <v>12295</v>
      </c>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c r="CY594" s="19"/>
      <c r="CZ594" s="19"/>
      <c r="DA594" s="19"/>
      <c r="DB594" s="19"/>
      <c r="DC594" s="19"/>
      <c r="DD594" s="19"/>
      <c r="DE594" s="19"/>
      <c r="DF594" s="19"/>
      <c r="DG594" s="19"/>
      <c r="DH594" s="19"/>
      <c r="DI594" s="19"/>
      <c r="DJ594" s="19"/>
      <c r="DK594" s="19"/>
      <c r="DL594" s="19"/>
    </row>
    <row r="595" spans="1:116" s="20" customFormat="1" ht="30" customHeight="1">
      <c r="A595" s="7" t="s">
        <v>1928</v>
      </c>
      <c r="B595" s="5">
        <v>593</v>
      </c>
      <c r="C595" s="6"/>
      <c r="D595" s="6"/>
      <c r="E595" s="43" t="s">
        <v>1989</v>
      </c>
      <c r="F595" s="3" t="s">
        <v>1160</v>
      </c>
      <c r="G595" s="3" t="s">
        <v>1161</v>
      </c>
      <c r="H595" s="3" t="s">
        <v>1993</v>
      </c>
      <c r="I595" s="3" t="s">
        <v>1940</v>
      </c>
      <c r="J595" s="3" t="s">
        <v>1996</v>
      </c>
      <c r="K595" s="6">
        <v>100</v>
      </c>
      <c r="L595" s="3" t="s">
        <v>79</v>
      </c>
      <c r="M595" s="6">
        <v>10</v>
      </c>
      <c r="N595" s="3" t="s">
        <v>44</v>
      </c>
      <c r="O595" s="3" t="s">
        <v>1934</v>
      </c>
      <c r="P595" s="3" t="s">
        <v>1991</v>
      </c>
      <c r="Q595" s="3" t="s">
        <v>1997</v>
      </c>
      <c r="R595" s="156"/>
      <c r="S595" s="22">
        <v>1.66</v>
      </c>
      <c r="T595" s="23">
        <v>25</v>
      </c>
      <c r="U595" s="1">
        <v>8.6</v>
      </c>
      <c r="V595" s="21">
        <v>7.88</v>
      </c>
      <c r="W595" s="22">
        <v>1.1000000000000001</v>
      </c>
      <c r="X595" s="22">
        <v>8.5</v>
      </c>
      <c r="Y595" s="22"/>
      <c r="Z595" s="22">
        <v>21.82</v>
      </c>
      <c r="AA595" s="22">
        <v>11.02</v>
      </c>
      <c r="AB595" s="22">
        <v>7.859</v>
      </c>
      <c r="AC595" s="22"/>
      <c r="AD595" s="22"/>
      <c r="AE595" s="24">
        <v>7.88</v>
      </c>
      <c r="AG595" s="20">
        <v>14.875999999999999</v>
      </c>
      <c r="AI595" s="20">
        <v>21.82</v>
      </c>
      <c r="AJ595" s="20">
        <v>11.88</v>
      </c>
      <c r="AN595" s="25"/>
      <c r="AP595" s="24"/>
      <c r="AQ595" s="20">
        <f>AVERAGE(SMALL(AE595:AI595,1),SMALL(AE595:AI595,2))</f>
        <v>11.378</v>
      </c>
      <c r="AR595" s="20">
        <f>IF(R595 &lt;=( AVERAGE(SMALL(AE595:AI595,1),SMALL(AE595:AI595,2))), R595, "")</f>
        <v>0</v>
      </c>
      <c r="AS595" s="20" t="e">
        <f>AVERAGE(SMALL(AJ595:AM595,1),SMALL(AJ595:AM595,2))</f>
        <v>#NUM!</v>
      </c>
      <c r="AT595" s="20">
        <f>T595*1.075</f>
        <v>26.875</v>
      </c>
      <c r="AU595" s="20">
        <f>U595*1.075</f>
        <v>9.2449999999999992</v>
      </c>
      <c r="AV595" s="22">
        <f>MIN(AN595,AT595,AU595)</f>
        <v>9.2449999999999992</v>
      </c>
      <c r="AW595" s="20" t="s">
        <v>209</v>
      </c>
      <c r="AX595" s="20" t="s">
        <v>208</v>
      </c>
      <c r="AY595" s="25">
        <v>11.378</v>
      </c>
      <c r="AZ595" s="27">
        <f>IF(AND(AY595&gt;0,AY595&lt;=10),AY595*0.25,IF(AND(AY595&gt;10,AY595&lt;=50),AY595*0.17,IF(AND(AY595&gt;10,AY595&lt;=100),AY595*0.12,IF(AY595&gt;100,AY595*0.1))))</f>
        <v>1.9342600000000001</v>
      </c>
      <c r="BA595" s="3">
        <f>AZ595+AY595</f>
        <v>13.31226</v>
      </c>
      <c r="BB595" s="25">
        <f>BA595+BA595*0.08</f>
        <v>14.377240800000001</v>
      </c>
      <c r="BC595" s="20" t="s">
        <v>12295</v>
      </c>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c r="CY595" s="19"/>
      <c r="CZ595" s="19"/>
      <c r="DA595" s="19"/>
      <c r="DB595" s="19"/>
      <c r="DC595" s="19"/>
      <c r="DD595" s="19"/>
      <c r="DE595" s="19"/>
      <c r="DF595" s="19"/>
      <c r="DG595" s="19"/>
      <c r="DH595" s="19"/>
      <c r="DI595" s="19"/>
      <c r="DJ595" s="19"/>
      <c r="DK595" s="19"/>
      <c r="DL595" s="19"/>
    </row>
    <row r="596" spans="1:116" s="20" customFormat="1" ht="30" customHeight="1">
      <c r="A596" s="7" t="s">
        <v>1928</v>
      </c>
      <c r="B596" s="5">
        <v>594</v>
      </c>
      <c r="C596" s="116"/>
      <c r="D596" s="116"/>
      <c r="E596" s="43" t="s">
        <v>1944</v>
      </c>
      <c r="F596" s="3" t="s">
        <v>1945</v>
      </c>
      <c r="G596" s="3" t="s">
        <v>1946</v>
      </c>
      <c r="H596" s="3" t="s">
        <v>1947</v>
      </c>
      <c r="I596" s="3" t="s">
        <v>389</v>
      </c>
      <c r="J596" s="3" t="s">
        <v>1948</v>
      </c>
      <c r="K596" s="6">
        <v>5</v>
      </c>
      <c r="L596" s="3" t="s">
        <v>79</v>
      </c>
      <c r="M596" s="6">
        <v>10</v>
      </c>
      <c r="N596" s="3" t="s">
        <v>44</v>
      </c>
      <c r="O596" s="3" t="s">
        <v>1934</v>
      </c>
      <c r="P596" s="3" t="s">
        <v>1949</v>
      </c>
      <c r="Q596" s="3" t="s">
        <v>1950</v>
      </c>
      <c r="R596" s="156"/>
      <c r="S596" s="22">
        <v>78.83</v>
      </c>
      <c r="T596" s="23">
        <v>78.83</v>
      </c>
      <c r="U596" s="1">
        <v>36</v>
      </c>
      <c r="V596" s="21">
        <v>49.6</v>
      </c>
      <c r="W596" s="22"/>
      <c r="X596" s="22">
        <v>48</v>
      </c>
      <c r="Y596" s="22"/>
      <c r="Z596" s="22"/>
      <c r="AA596" s="22">
        <v>62.11</v>
      </c>
      <c r="AB596" s="22">
        <v>49.87</v>
      </c>
      <c r="AC596" s="22"/>
      <c r="AD596" s="22"/>
      <c r="AE596" s="24"/>
      <c r="AG596" s="20">
        <v>30.36</v>
      </c>
      <c r="AJ596" s="20">
        <v>63.29</v>
      </c>
      <c r="AN596" s="25"/>
      <c r="AP596" s="24"/>
      <c r="AQ596" s="20" t="e">
        <f>AVERAGE(SMALL(AE596:AI596,1),SMALL(AE596:AI596,2))</f>
        <v>#NUM!</v>
      </c>
      <c r="AR596" s="20" t="e">
        <f>IF(R596 &lt;=( AVERAGE(SMALL(AE596:AI596,1),SMALL(AE596:AI596,2))), R596, "")</f>
        <v>#NUM!</v>
      </c>
      <c r="AS596" s="20" t="e">
        <f>AVERAGE(SMALL(AJ596:AM596,1),SMALL(AJ596:AM596,2))</f>
        <v>#NUM!</v>
      </c>
      <c r="AT596" s="20">
        <f>T596*1.075</f>
        <v>84.742249999999999</v>
      </c>
      <c r="AU596" s="20">
        <f>U596*1.075</f>
        <v>38.699999999999996</v>
      </c>
      <c r="AV596" s="22">
        <f>MIN(AN596,AT596,AU596)</f>
        <v>38.699999999999996</v>
      </c>
      <c r="AW596" s="20" t="s">
        <v>71</v>
      </c>
      <c r="AX596" s="20" t="s">
        <v>72</v>
      </c>
      <c r="AY596" s="25">
        <v>38.700000000000003</v>
      </c>
      <c r="AZ596" s="27">
        <f>IF(AND(AY596&gt;0,AY596&lt;=10),AY596*0.25,IF(AND(AY596&gt;10,AY596&lt;=50),AY596*0.17,IF(AND(AY596&gt;10,AY596&lt;=100),AY596*0.12,IF(AY596&gt;100,AY596*0.1))))</f>
        <v>6.5790000000000006</v>
      </c>
      <c r="BA596" s="3">
        <f>AZ596+AY596</f>
        <v>45.279000000000003</v>
      </c>
      <c r="BB596" s="25">
        <f>BA596+BA596*0.08</f>
        <v>48.901320000000005</v>
      </c>
      <c r="BC596" s="20" t="s">
        <v>12295</v>
      </c>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c r="CY596" s="19"/>
      <c r="CZ596" s="19"/>
      <c r="DA596" s="19"/>
      <c r="DB596" s="19"/>
      <c r="DC596" s="19"/>
      <c r="DD596" s="19"/>
      <c r="DE596" s="19"/>
      <c r="DF596" s="19"/>
      <c r="DG596" s="19"/>
      <c r="DH596" s="19"/>
      <c r="DI596" s="19"/>
      <c r="DJ596" s="19"/>
      <c r="DK596" s="19"/>
      <c r="DL596" s="19"/>
    </row>
    <row r="597" spans="1:116" s="20" customFormat="1" ht="30" customHeight="1">
      <c r="A597" s="7" t="s">
        <v>1928</v>
      </c>
      <c r="B597" s="5">
        <v>595</v>
      </c>
      <c r="C597" s="116"/>
      <c r="D597" s="116"/>
      <c r="E597" s="43" t="s">
        <v>1975</v>
      </c>
      <c r="F597" s="3" t="s">
        <v>1976</v>
      </c>
      <c r="G597" s="3" t="s">
        <v>1977</v>
      </c>
      <c r="H597" s="3" t="s">
        <v>1978</v>
      </c>
      <c r="I597" s="3" t="s">
        <v>1979</v>
      </c>
      <c r="J597" s="3" t="s">
        <v>1980</v>
      </c>
      <c r="K597" s="6">
        <v>5</v>
      </c>
      <c r="L597" s="3" t="s">
        <v>79</v>
      </c>
      <c r="M597" s="6">
        <v>20</v>
      </c>
      <c r="N597" s="3" t="s">
        <v>44</v>
      </c>
      <c r="O597" s="3" t="s">
        <v>1934</v>
      </c>
      <c r="P597" s="3" t="s">
        <v>1964</v>
      </c>
      <c r="Q597" s="3" t="s">
        <v>1981</v>
      </c>
      <c r="R597" s="156"/>
      <c r="S597" s="22">
        <v>16.59</v>
      </c>
      <c r="T597" s="23">
        <v>20</v>
      </c>
      <c r="U597" s="1">
        <v>5.97</v>
      </c>
      <c r="V597" s="21"/>
      <c r="W597" s="22"/>
      <c r="X597" s="22"/>
      <c r="Y597" s="22"/>
      <c r="Z597" s="22"/>
      <c r="AA597" s="22"/>
      <c r="AB597" s="22"/>
      <c r="AC597" s="22"/>
      <c r="AD597" s="22"/>
      <c r="AE597" s="24"/>
      <c r="AN597" s="25"/>
      <c r="AP597" s="24"/>
      <c r="AQ597" s="20" t="e">
        <f>AVERAGE(SMALL(AE597:AI597,1),SMALL(AE597:AI597,2))</f>
        <v>#NUM!</v>
      </c>
      <c r="AR597" s="20" t="e">
        <f>IF(R597 &lt;=( AVERAGE(SMALL(AE597:AI597,1),SMALL(AE597:AI597,2))), R597, "")</f>
        <v>#NUM!</v>
      </c>
      <c r="AS597" s="20" t="e">
        <f>AVERAGE(SMALL(AJ597:AM597,1),SMALL(AJ597:AM597,2))</f>
        <v>#NUM!</v>
      </c>
      <c r="AT597" s="20">
        <f>T597*1.075</f>
        <v>21.5</v>
      </c>
      <c r="AU597" s="20">
        <f>U597*1.075</f>
        <v>6.4177499999999998</v>
      </c>
      <c r="AV597" s="22">
        <f>MIN(AN597,AT597,AU597)</f>
        <v>6.4177499999999998</v>
      </c>
      <c r="AW597" s="20" t="s">
        <v>71</v>
      </c>
      <c r="AX597" s="20" t="s">
        <v>72</v>
      </c>
      <c r="AY597" s="25">
        <v>6.4177</v>
      </c>
      <c r="AZ597" s="27">
        <f>IF(AND(AY597&gt;0,AY597&lt;=10),AY597*0.25,IF(AND(AY597&gt;10,AY597&lt;=50),AY597*0.17,IF(AND(AY597&gt;10,AY597&lt;=100),AY597*0.12,IF(AY597&gt;100,AY597*0.1))))</f>
        <v>1.604425</v>
      </c>
      <c r="BA597" s="3">
        <f>AZ597+AY597</f>
        <v>8.0221249999999991</v>
      </c>
      <c r="BB597" s="25">
        <f>BA597+BA597*0.08</f>
        <v>8.6638949999999983</v>
      </c>
      <c r="BC597" s="20" t="s">
        <v>12295</v>
      </c>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c r="CY597" s="19"/>
      <c r="CZ597" s="19"/>
      <c r="DA597" s="19"/>
      <c r="DB597" s="19"/>
      <c r="DC597" s="19"/>
      <c r="DD597" s="19"/>
      <c r="DE597" s="19"/>
      <c r="DF597" s="19"/>
      <c r="DG597" s="19"/>
      <c r="DH597" s="19"/>
      <c r="DI597" s="19"/>
      <c r="DJ597" s="19"/>
      <c r="DK597" s="19"/>
      <c r="DL597" s="19"/>
    </row>
    <row r="598" spans="1:116" s="20" customFormat="1" ht="30" customHeight="1">
      <c r="A598" s="7" t="s">
        <v>1928</v>
      </c>
      <c r="B598" s="5">
        <v>596</v>
      </c>
      <c r="C598" s="116"/>
      <c r="D598" s="116"/>
      <c r="E598" s="43" t="s">
        <v>1929</v>
      </c>
      <c r="F598" s="3" t="s">
        <v>1930</v>
      </c>
      <c r="G598" s="3" t="s">
        <v>1931</v>
      </c>
      <c r="H598" s="3" t="s">
        <v>1932</v>
      </c>
      <c r="I598" s="3" t="s">
        <v>389</v>
      </c>
      <c r="J598" s="3" t="s">
        <v>1933</v>
      </c>
      <c r="K598" s="6">
        <v>1</v>
      </c>
      <c r="L598" s="3" t="s">
        <v>79</v>
      </c>
      <c r="M598" s="6">
        <v>10</v>
      </c>
      <c r="N598" s="3" t="s">
        <v>44</v>
      </c>
      <c r="O598" s="3" t="s">
        <v>1934</v>
      </c>
      <c r="P598" s="3" t="s">
        <v>1935</v>
      </c>
      <c r="Q598" s="3" t="s">
        <v>1936</v>
      </c>
      <c r="R598" s="156"/>
      <c r="S598" s="22">
        <v>0.86</v>
      </c>
      <c r="T598" s="23">
        <v>15</v>
      </c>
      <c r="U598" s="1">
        <v>3.95</v>
      </c>
      <c r="V598" s="21">
        <v>6.35</v>
      </c>
      <c r="W598" s="22"/>
      <c r="X598" s="22"/>
      <c r="Y598" s="22"/>
      <c r="Z598" s="22"/>
      <c r="AA598" s="22"/>
      <c r="AB598" s="22"/>
      <c r="AC598" s="22"/>
      <c r="AD598" s="22"/>
      <c r="AE598" s="24"/>
      <c r="AN598" s="25"/>
      <c r="AP598" s="24"/>
      <c r="AQ598" s="20" t="e">
        <f>AVERAGE(SMALL(AE598:AI598,1),SMALL(AE598:AI598,2))</f>
        <v>#NUM!</v>
      </c>
      <c r="AR598" s="20" t="e">
        <f>IF(R598 &lt;=( AVERAGE(SMALL(AE598:AI598,1),SMALL(AE598:AI598,2))), R598, "")</f>
        <v>#NUM!</v>
      </c>
      <c r="AS598" s="20" t="e">
        <f>AVERAGE(SMALL(AJ598:AM598,1),SMALL(AJ598:AM598,2))</f>
        <v>#NUM!</v>
      </c>
      <c r="AT598" s="20">
        <f>T598*1.075</f>
        <v>16.125</v>
      </c>
      <c r="AU598" s="20">
        <f>U598*1.075</f>
        <v>4.2462499999999999</v>
      </c>
      <c r="AV598" s="22">
        <f>MIN(AN598,AT598,AU598)</f>
        <v>4.2462499999999999</v>
      </c>
      <c r="AW598" s="20" t="s">
        <v>71</v>
      </c>
      <c r="AX598" s="20" t="s">
        <v>72</v>
      </c>
      <c r="AY598" s="25">
        <v>4.25</v>
      </c>
      <c r="AZ598" s="27">
        <f>IF(AND(AY598&gt;0,AY598&lt;=10),AY598*0.25,IF(AND(AY598&gt;10,AY598&lt;=50),AY598*0.17,IF(AND(AY598&gt;10,AY598&lt;=100),AY598*0.12,IF(AY598&gt;100,AY598*0.1))))</f>
        <v>1.0625</v>
      </c>
      <c r="BA598" s="3">
        <f>AZ598+AY598</f>
        <v>5.3125</v>
      </c>
      <c r="BB598" s="25">
        <f>BA598+BA598*0.08</f>
        <v>5.7374999999999998</v>
      </c>
      <c r="BC598" s="20" t="s">
        <v>12295</v>
      </c>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c r="CY598" s="19"/>
      <c r="CZ598" s="19"/>
      <c r="DA598" s="19"/>
      <c r="DB598" s="19"/>
      <c r="DC598" s="19"/>
      <c r="DD598" s="19"/>
      <c r="DE598" s="19"/>
      <c r="DF598" s="19"/>
      <c r="DG598" s="19"/>
      <c r="DH598" s="19"/>
      <c r="DI598" s="19"/>
      <c r="DJ598" s="19"/>
      <c r="DK598" s="19"/>
      <c r="DL598" s="19"/>
    </row>
    <row r="599" spans="1:116" s="20" customFormat="1" ht="30" customHeight="1">
      <c r="A599" s="11" t="s">
        <v>1928</v>
      </c>
      <c r="B599" s="5">
        <v>597</v>
      </c>
      <c r="C599" s="14"/>
      <c r="D599" s="14"/>
      <c r="E599" s="51" t="s">
        <v>2005</v>
      </c>
      <c r="F599" s="12" t="s">
        <v>2006</v>
      </c>
      <c r="G599" s="12" t="s">
        <v>2007</v>
      </c>
      <c r="H599" s="12" t="s">
        <v>2008</v>
      </c>
      <c r="I599" s="12" t="s">
        <v>1979</v>
      </c>
      <c r="J599" s="12" t="s">
        <v>2009</v>
      </c>
      <c r="K599" s="14">
        <v>5</v>
      </c>
      <c r="L599" s="12" t="s">
        <v>79</v>
      </c>
      <c r="M599" s="14">
        <v>20</v>
      </c>
      <c r="N599" s="12" t="s">
        <v>44</v>
      </c>
      <c r="O599" s="12" t="s">
        <v>1934</v>
      </c>
      <c r="P599" s="12" t="s">
        <v>2010</v>
      </c>
      <c r="Q599" s="12" t="s">
        <v>2011</v>
      </c>
      <c r="R599" s="156"/>
      <c r="S599" s="22">
        <v>58.96</v>
      </c>
      <c r="T599" s="23">
        <v>60</v>
      </c>
      <c r="U599" s="1">
        <v>51</v>
      </c>
      <c r="V599" s="21">
        <v>60.01</v>
      </c>
      <c r="W599" s="22"/>
      <c r="X599" s="22"/>
      <c r="Y599" s="22"/>
      <c r="Z599" s="22">
        <v>106.2</v>
      </c>
      <c r="AA599" s="22">
        <v>50.3</v>
      </c>
      <c r="AB599" s="22"/>
      <c r="AC599" s="22"/>
      <c r="AD599" s="22"/>
      <c r="AE599" s="24"/>
      <c r="AI599" s="20">
        <v>101.6</v>
      </c>
      <c r="AM599" s="20">
        <v>63.9</v>
      </c>
      <c r="AN599" s="25"/>
      <c r="AP599" s="24"/>
      <c r="AQ599" s="20" t="e">
        <f>AVERAGE(SMALL(AE599:AI599,1),SMALL(AE599:AI599,2))</f>
        <v>#NUM!</v>
      </c>
      <c r="AR599" s="20" t="e">
        <f>IF(R599 &lt;=( AVERAGE(SMALL(AE599:AI599,1),SMALL(AE599:AI599,2))), R599, "")</f>
        <v>#NUM!</v>
      </c>
      <c r="AS599" s="20" t="e">
        <f>AVERAGE(SMALL(AJ599:AM599,1),SMALL(AJ599:AM599,2))</f>
        <v>#NUM!</v>
      </c>
      <c r="AT599" s="20">
        <f>T599*1.075</f>
        <v>64.5</v>
      </c>
      <c r="AU599" s="20">
        <f>U599*1.075</f>
        <v>54.824999999999996</v>
      </c>
      <c r="AV599" s="22">
        <f>MIN(AN599,AT599,AU599)</f>
        <v>54.824999999999996</v>
      </c>
      <c r="AW599" s="20" t="s">
        <v>71</v>
      </c>
      <c r="AX599" s="20" t="s">
        <v>72</v>
      </c>
      <c r="AY599" s="25">
        <v>54.825000000000003</v>
      </c>
      <c r="AZ599" s="27">
        <f>IF(AND(AY599&gt;0,AY599&lt;=10),AY599*0.25,IF(AND(AY599&gt;10,AY599&lt;=50),AY599*0.17,IF(AND(AY599&gt;10,AY599&lt;=100),AY599*0.12,IF(AY599&gt;100,AY599*0.1))))</f>
        <v>6.5789999999999997</v>
      </c>
      <c r="BA599" s="3">
        <f>AZ599+AY599</f>
        <v>61.404000000000003</v>
      </c>
      <c r="BB599" s="25">
        <f>BA599+BA599*0.08</f>
        <v>66.316320000000005</v>
      </c>
      <c r="BC599" s="20" t="s">
        <v>12295</v>
      </c>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c r="CY599" s="19"/>
      <c r="CZ599" s="19"/>
      <c r="DA599" s="19"/>
      <c r="DB599" s="19"/>
      <c r="DC599" s="19"/>
      <c r="DD599" s="19"/>
      <c r="DE599" s="19"/>
      <c r="DF599" s="19"/>
      <c r="DG599" s="19"/>
      <c r="DH599" s="19"/>
      <c r="DI599" s="19"/>
      <c r="DJ599" s="19"/>
      <c r="DK599" s="19"/>
      <c r="DL599" s="19"/>
    </row>
    <row r="600" spans="1:116" s="20" customFormat="1" ht="30" customHeight="1">
      <c r="A600" s="7" t="s">
        <v>1928</v>
      </c>
      <c r="B600" s="5">
        <v>598</v>
      </c>
      <c r="C600" s="116"/>
      <c r="D600" s="116"/>
      <c r="E600" s="43" t="s">
        <v>1937</v>
      </c>
      <c r="F600" s="3" t="s">
        <v>505</v>
      </c>
      <c r="G600" s="3" t="s">
        <v>1938</v>
      </c>
      <c r="H600" s="3" t="s">
        <v>1939</v>
      </c>
      <c r="I600" s="3" t="s">
        <v>1940</v>
      </c>
      <c r="J600" s="3" t="s">
        <v>1941</v>
      </c>
      <c r="K600" s="6">
        <v>100</v>
      </c>
      <c r="L600" s="3" t="s">
        <v>79</v>
      </c>
      <c r="M600" s="6">
        <v>20</v>
      </c>
      <c r="N600" s="3" t="s">
        <v>44</v>
      </c>
      <c r="O600" s="3" t="s">
        <v>1934</v>
      </c>
      <c r="P600" s="3" t="s">
        <v>1942</v>
      </c>
      <c r="Q600" s="3" t="s">
        <v>1943</v>
      </c>
      <c r="R600" s="156"/>
      <c r="S600" s="22">
        <v>3.5</v>
      </c>
      <c r="T600" s="23"/>
      <c r="U600" s="1">
        <v>35.799999999999997</v>
      </c>
      <c r="V600" s="21">
        <v>169.8</v>
      </c>
      <c r="W600" s="22"/>
      <c r="X600" s="22">
        <v>1.8</v>
      </c>
      <c r="Y600" s="22"/>
      <c r="Z600" s="22"/>
      <c r="AA600" s="22">
        <v>130.66999999999999</v>
      </c>
      <c r="AB600" s="22"/>
      <c r="AC600" s="22"/>
      <c r="AD600" s="22"/>
      <c r="AE600" s="24"/>
      <c r="AM600" s="20">
        <v>7.91</v>
      </c>
      <c r="AN600" s="25"/>
      <c r="AP600" s="24"/>
      <c r="AQ600" s="20" t="e">
        <f>AVERAGE(SMALL(AE600:AI600,1),SMALL(AE600:AI600,2))</f>
        <v>#NUM!</v>
      </c>
      <c r="AR600" s="20" t="e">
        <f>IF(R600 &lt;=( AVERAGE(SMALL(AE600:AI600,1),SMALL(AE600:AI600,2))), R600, "")</f>
        <v>#NUM!</v>
      </c>
      <c r="AS600" s="20" t="e">
        <f>AVERAGE(SMALL(AJ600:AM600,1),SMALL(AJ600:AM600,2))</f>
        <v>#NUM!</v>
      </c>
      <c r="AT600" s="20">
        <f>T600*1.075</f>
        <v>0</v>
      </c>
      <c r="AU600" s="20">
        <f>U600*1.075</f>
        <v>38.484999999999992</v>
      </c>
      <c r="AV600" s="22">
        <f>MIN(AN600,AT600,AU600)</f>
        <v>0</v>
      </c>
      <c r="AW600" s="20" t="s">
        <v>71</v>
      </c>
      <c r="AX600" s="20" t="s">
        <v>72</v>
      </c>
      <c r="AY600" s="25">
        <v>38.479999999999997</v>
      </c>
      <c r="AZ600" s="27">
        <f>IF(AND(AY600&gt;0,AY600&lt;=10),AY600*0.25,IF(AND(AY600&gt;10,AY600&lt;=50),AY600*0.17,IF(AND(AY600&gt;10,AY600&lt;=100),AY600*0.12,IF(AY600&gt;100,AY600*0.1))))</f>
        <v>6.5415999999999999</v>
      </c>
      <c r="BA600" s="3">
        <f>AZ600+AY600</f>
        <v>45.021599999999999</v>
      </c>
      <c r="BB600" s="25">
        <f>BA600+BA600*0.08</f>
        <v>48.623328000000001</v>
      </c>
      <c r="BC600" s="20" t="s">
        <v>12295</v>
      </c>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c r="CY600" s="19"/>
      <c r="CZ600" s="19"/>
      <c r="DA600" s="19"/>
      <c r="DB600" s="19"/>
      <c r="DC600" s="19"/>
      <c r="DD600" s="19"/>
      <c r="DE600" s="19"/>
      <c r="DF600" s="19"/>
      <c r="DG600" s="19"/>
      <c r="DH600" s="19"/>
      <c r="DI600" s="19"/>
      <c r="DJ600" s="19"/>
      <c r="DK600" s="19"/>
      <c r="DL600" s="19"/>
    </row>
    <row r="601" spans="1:116" s="20" customFormat="1" ht="30" customHeight="1">
      <c r="A601" s="11" t="s">
        <v>1928</v>
      </c>
      <c r="B601" s="5">
        <v>599</v>
      </c>
      <c r="C601" s="14"/>
      <c r="D601" s="14"/>
      <c r="E601" s="159" t="s">
        <v>1966</v>
      </c>
      <c r="F601" s="12" t="s">
        <v>1961</v>
      </c>
      <c r="G601" s="12" t="s">
        <v>1953</v>
      </c>
      <c r="H601" s="12" t="s">
        <v>1967</v>
      </c>
      <c r="I601" s="12" t="s">
        <v>1940</v>
      </c>
      <c r="J601" s="12" t="s">
        <v>1963</v>
      </c>
      <c r="K601" s="14">
        <v>500</v>
      </c>
      <c r="L601" s="12" t="s">
        <v>79</v>
      </c>
      <c r="M601" s="14">
        <v>10</v>
      </c>
      <c r="N601" s="12" t="s">
        <v>44</v>
      </c>
      <c r="O601" s="12" t="s">
        <v>1934</v>
      </c>
      <c r="P601" s="12" t="s">
        <v>1964</v>
      </c>
      <c r="Q601" s="12" t="s">
        <v>1968</v>
      </c>
      <c r="R601" s="156"/>
      <c r="S601" s="22">
        <v>9.08</v>
      </c>
      <c r="T601" s="23">
        <v>120</v>
      </c>
      <c r="U601" s="1">
        <v>45.8</v>
      </c>
      <c r="V601" s="21"/>
      <c r="W601" s="22"/>
      <c r="X601" s="22">
        <v>3.72</v>
      </c>
      <c r="Y601" s="22"/>
      <c r="Z601" s="22">
        <v>67.06</v>
      </c>
      <c r="AA601" s="22"/>
      <c r="AB601" s="22">
        <v>48.58</v>
      </c>
      <c r="AC601" s="22"/>
      <c r="AD601" s="22"/>
      <c r="AE601" s="24">
        <v>255.41</v>
      </c>
      <c r="AG601" s="20">
        <v>50.476999999999997</v>
      </c>
      <c r="AK601" s="20">
        <v>50.65</v>
      </c>
      <c r="AN601" s="25"/>
      <c r="AP601" s="24"/>
      <c r="AQ601" s="20">
        <f>AVERAGE(SMALL(AE601:AI601,1),SMALL(AE601:AI601,2))</f>
        <v>152.9435</v>
      </c>
      <c r="AR601" s="20">
        <f>IF(R601 &lt;=( AVERAGE(SMALL(AE601:AI601,1),SMALL(AE601:AI601,2))), R601, "")</f>
        <v>0</v>
      </c>
      <c r="AS601" s="20" t="e">
        <f>AVERAGE(SMALL(AJ601:AM601,1),SMALL(AJ601:AM601,2))</f>
        <v>#NUM!</v>
      </c>
      <c r="AT601" s="20">
        <f>T601*1.075</f>
        <v>129</v>
      </c>
      <c r="AU601" s="20">
        <f>U601*1.075</f>
        <v>49.234999999999992</v>
      </c>
      <c r="AV601" s="22">
        <f>MIN(AN601,AT601,AU601)</f>
        <v>49.234999999999992</v>
      </c>
      <c r="AW601" s="20" t="s">
        <v>71</v>
      </c>
      <c r="AX601" s="20" t="s">
        <v>72</v>
      </c>
      <c r="AY601" s="25">
        <v>49.24</v>
      </c>
      <c r="AZ601" s="27">
        <f>IF(AND(AY601&gt;0,AY601&lt;=10),AY601*0.25,IF(AND(AY601&gt;10,AY601&lt;=50),AY601*0.17,IF(AND(AY601&gt;10,AY601&lt;=100),AY601*0.12,IF(AY601&gt;100,AY601*0.1))))</f>
        <v>8.3708000000000009</v>
      </c>
      <c r="BA601" s="3">
        <f>AZ601+AY601</f>
        <v>57.610800000000005</v>
      </c>
      <c r="BB601" s="25">
        <f>BA601+BA601*0.08</f>
        <v>62.219664000000009</v>
      </c>
      <c r="BC601" s="20" t="s">
        <v>12295</v>
      </c>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c r="CY601" s="19"/>
      <c r="CZ601" s="19"/>
      <c r="DA601" s="19"/>
      <c r="DB601" s="19"/>
      <c r="DC601" s="19"/>
      <c r="DD601" s="19"/>
      <c r="DE601" s="19"/>
      <c r="DF601" s="19"/>
      <c r="DG601" s="19"/>
      <c r="DH601" s="19"/>
      <c r="DI601" s="19"/>
      <c r="DJ601" s="19"/>
      <c r="DK601" s="19"/>
      <c r="DL601" s="19"/>
    </row>
    <row r="602" spans="1:116" s="20" customFormat="1" ht="30" customHeight="1">
      <c r="A602" s="11" t="s">
        <v>1928</v>
      </c>
      <c r="B602" s="5">
        <v>600</v>
      </c>
      <c r="C602" s="14"/>
      <c r="D602" s="14"/>
      <c r="E602" s="159" t="s">
        <v>1960</v>
      </c>
      <c r="F602" s="12" t="s">
        <v>1961</v>
      </c>
      <c r="G602" s="12" t="s">
        <v>1953</v>
      </c>
      <c r="H602" s="12" t="s">
        <v>1962</v>
      </c>
      <c r="I602" s="12" t="s">
        <v>1940</v>
      </c>
      <c r="J602" s="12" t="s">
        <v>1963</v>
      </c>
      <c r="K602" s="14">
        <v>500</v>
      </c>
      <c r="L602" s="12" t="s">
        <v>79</v>
      </c>
      <c r="M602" s="14">
        <v>10</v>
      </c>
      <c r="N602" s="12" t="s">
        <v>44</v>
      </c>
      <c r="O602" s="12" t="s">
        <v>1934</v>
      </c>
      <c r="P602" s="12" t="s">
        <v>1964</v>
      </c>
      <c r="Q602" s="12" t="s">
        <v>1965</v>
      </c>
      <c r="R602" s="156"/>
      <c r="S602" s="22">
        <v>7.31</v>
      </c>
      <c r="T602" s="23">
        <v>100</v>
      </c>
      <c r="U602" s="1">
        <v>44.4</v>
      </c>
      <c r="V602" s="21"/>
      <c r="W602" s="22"/>
      <c r="X602" s="22">
        <v>2.87</v>
      </c>
      <c r="Y602" s="22"/>
      <c r="Z602" s="22">
        <v>46.68</v>
      </c>
      <c r="AA602" s="22"/>
      <c r="AB602" s="22">
        <v>61.59</v>
      </c>
      <c r="AC602" s="22"/>
      <c r="AD602" s="22"/>
      <c r="AE602" s="24"/>
      <c r="AG602" s="20">
        <v>39.029000000000003</v>
      </c>
      <c r="AK602" s="20">
        <v>64.218000000000004</v>
      </c>
      <c r="AN602" s="25"/>
      <c r="AP602" s="24"/>
      <c r="AQ602" s="20" t="e">
        <f>AVERAGE(SMALL(AE602:AI602,1),SMALL(AE602:AI602,2))</f>
        <v>#NUM!</v>
      </c>
      <c r="AR602" s="20" t="e">
        <f>IF(R602 &lt;=( AVERAGE(SMALL(AE602:AI602,1),SMALL(AE602:AI602,2))), R602, "")</f>
        <v>#NUM!</v>
      </c>
      <c r="AS602" s="20" t="e">
        <f>AVERAGE(SMALL(AJ602:AM602,1),SMALL(AJ602:AM602,2))</f>
        <v>#NUM!</v>
      </c>
      <c r="AT602" s="20">
        <f>T602*1.075</f>
        <v>107.5</v>
      </c>
      <c r="AU602" s="20">
        <f>U602*1.075</f>
        <v>47.73</v>
      </c>
      <c r="AV602" s="22">
        <f>MIN(AN602,AT602,AU602)</f>
        <v>47.73</v>
      </c>
      <c r="AW602" s="20" t="s">
        <v>71</v>
      </c>
      <c r="AX602" s="20" t="s">
        <v>72</v>
      </c>
      <c r="AY602" s="25">
        <v>47.73</v>
      </c>
      <c r="AZ602" s="27">
        <f>IF(AND(AY602&gt;0,AY602&lt;=10),AY602*0.25,IF(AND(AY602&gt;10,AY602&lt;=50),AY602*0.17,IF(AND(AY602&gt;10,AY602&lt;=100),AY602*0.12,IF(AY602&gt;100,AY602*0.1))))</f>
        <v>8.1141000000000005</v>
      </c>
      <c r="BA602" s="3">
        <f>AZ602+AY602</f>
        <v>55.844099999999997</v>
      </c>
      <c r="BB602" s="25">
        <f>BA602+BA602*0.08</f>
        <v>60.311627999999999</v>
      </c>
      <c r="BC602" s="20" t="s">
        <v>12295</v>
      </c>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c r="CW602" s="19"/>
      <c r="CX602" s="19"/>
      <c r="CY602" s="19"/>
      <c r="CZ602" s="19"/>
      <c r="DA602" s="19"/>
      <c r="DB602" s="19"/>
      <c r="DC602" s="19"/>
      <c r="DD602" s="19"/>
      <c r="DE602" s="19"/>
      <c r="DF602" s="19"/>
      <c r="DG602" s="19"/>
      <c r="DH602" s="19"/>
      <c r="DI602" s="19"/>
      <c r="DJ602" s="19"/>
      <c r="DK602" s="19"/>
      <c r="DL602" s="19"/>
    </row>
    <row r="603" spans="1:116" s="20" customFormat="1" ht="30" customHeight="1">
      <c r="A603" s="7" t="s">
        <v>1928</v>
      </c>
      <c r="B603" s="5">
        <v>601</v>
      </c>
      <c r="C603" s="116"/>
      <c r="D603" s="116"/>
      <c r="E603" s="43" t="s">
        <v>1969</v>
      </c>
      <c r="F603" s="3" t="s">
        <v>1970</v>
      </c>
      <c r="G603" s="3" t="s">
        <v>1971</v>
      </c>
      <c r="H603" s="3" t="s">
        <v>1012</v>
      </c>
      <c r="I603" s="3" t="s">
        <v>1940</v>
      </c>
      <c r="J603" s="3" t="s">
        <v>1972</v>
      </c>
      <c r="K603" s="6">
        <v>100</v>
      </c>
      <c r="L603" s="3" t="s">
        <v>79</v>
      </c>
      <c r="M603" s="6">
        <v>20</v>
      </c>
      <c r="N603" s="3" t="s">
        <v>44</v>
      </c>
      <c r="O603" s="3" t="s">
        <v>1934</v>
      </c>
      <c r="P603" s="3" t="s">
        <v>1973</v>
      </c>
      <c r="Q603" s="3" t="s">
        <v>1974</v>
      </c>
      <c r="R603" s="156"/>
      <c r="S603" s="22">
        <v>0.95</v>
      </c>
      <c r="T603" s="23">
        <v>20</v>
      </c>
      <c r="U603" s="1">
        <v>8.6</v>
      </c>
      <c r="V603" s="21">
        <v>91.48</v>
      </c>
      <c r="W603" s="22">
        <v>0.85</v>
      </c>
      <c r="X603" s="22">
        <v>0.53</v>
      </c>
      <c r="Y603" s="22"/>
      <c r="Z603" s="22">
        <v>32.33</v>
      </c>
      <c r="AA603" s="22">
        <v>41.36</v>
      </c>
      <c r="AB603" s="22">
        <v>14.66</v>
      </c>
      <c r="AC603" s="22"/>
      <c r="AD603" s="22"/>
      <c r="AE603" s="24"/>
      <c r="AG603" s="20">
        <v>15.73</v>
      </c>
      <c r="AI603" s="20">
        <v>32.33</v>
      </c>
      <c r="AJ603" s="20">
        <v>43.01</v>
      </c>
      <c r="AK603" s="20">
        <v>15.58</v>
      </c>
      <c r="AM603" s="20">
        <v>21.8</v>
      </c>
      <c r="AN603" s="25"/>
      <c r="AP603" s="24"/>
      <c r="AQ603" s="20">
        <f>AVERAGE(SMALL(AE603:AI603,1),SMALL(AE603:AI603,2))</f>
        <v>24.03</v>
      </c>
      <c r="AR603" s="20">
        <f>IF(R603 &lt;=( AVERAGE(SMALL(AE603:AI603,1),SMALL(AE603:AI603,2))), R603, "")</f>
        <v>0</v>
      </c>
      <c r="AS603" s="20">
        <f>AVERAGE(SMALL(AJ603:AM603,1),SMALL(AJ603:AM603,2))</f>
        <v>18.690000000000001</v>
      </c>
      <c r="AT603" s="20">
        <f>T603*1.075</f>
        <v>21.5</v>
      </c>
      <c r="AU603" s="20">
        <f>U603*1.075</f>
        <v>9.2449999999999992</v>
      </c>
      <c r="AV603" s="22">
        <f>MIN(AN603,AT603,AU603)</f>
        <v>9.2449999999999992</v>
      </c>
      <c r="AW603" s="20" t="s">
        <v>71</v>
      </c>
      <c r="AX603" s="20" t="s">
        <v>72</v>
      </c>
      <c r="AY603" s="25">
        <v>9.2449999999999992</v>
      </c>
      <c r="AZ603" s="27">
        <f>IF(AND(AY603&gt;0,AY603&lt;=10),AY603*0.25,IF(AND(AY603&gt;10,AY603&lt;=50),AY603*0.17,IF(AND(AY603&gt;10,AY603&lt;=100),AY603*0.12,IF(AY603&gt;100,AY603*0.1))))</f>
        <v>2.3112499999999998</v>
      </c>
      <c r="BA603" s="3">
        <f>AZ603+AY603</f>
        <v>11.556249999999999</v>
      </c>
      <c r="BB603" s="25">
        <f>BA603+BA603*0.08</f>
        <v>12.480749999999999</v>
      </c>
      <c r="BC603" s="20" t="s">
        <v>12295</v>
      </c>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c r="DE603" s="19"/>
      <c r="DF603" s="19"/>
      <c r="DG603" s="19"/>
      <c r="DH603" s="19"/>
      <c r="DI603" s="19"/>
      <c r="DJ603" s="19"/>
      <c r="DK603" s="19"/>
      <c r="DL603" s="19"/>
    </row>
    <row r="604" spans="1:116" s="20" customFormat="1" ht="30" customHeight="1">
      <c r="A604" s="7" t="s">
        <v>1928</v>
      </c>
      <c r="B604" s="5">
        <v>602</v>
      </c>
      <c r="C604" s="6"/>
      <c r="D604" s="6"/>
      <c r="E604" s="43" t="s">
        <v>1998</v>
      </c>
      <c r="F604" s="3" t="s">
        <v>1999</v>
      </c>
      <c r="G604" s="3" t="s">
        <v>2000</v>
      </c>
      <c r="H604" s="3" t="s">
        <v>105</v>
      </c>
      <c r="I604" s="3" t="s">
        <v>2001</v>
      </c>
      <c r="J604" s="3" t="s">
        <v>2002</v>
      </c>
      <c r="K604" s="6">
        <v>20</v>
      </c>
      <c r="L604" s="3" t="s">
        <v>79</v>
      </c>
      <c r="M604" s="6">
        <v>5</v>
      </c>
      <c r="N604" s="3" t="s">
        <v>44</v>
      </c>
      <c r="O604" s="3" t="s">
        <v>1934</v>
      </c>
      <c r="P604" s="3" t="s">
        <v>2003</v>
      </c>
      <c r="Q604" s="3" t="s">
        <v>2004</v>
      </c>
      <c r="R604" s="156"/>
      <c r="S604" s="22">
        <v>9.92</v>
      </c>
      <c r="T604" s="23">
        <v>15</v>
      </c>
      <c r="U604" s="1">
        <v>5.38</v>
      </c>
      <c r="V604" s="21">
        <v>21</v>
      </c>
      <c r="W604" s="22">
        <v>7.5</v>
      </c>
      <c r="X604" s="22">
        <v>4.42</v>
      </c>
      <c r="Y604" s="22"/>
      <c r="Z604" s="22">
        <v>14.06</v>
      </c>
      <c r="AA604" s="22">
        <v>13.76</v>
      </c>
      <c r="AB604" s="22"/>
      <c r="AC604" s="22"/>
      <c r="AD604" s="22"/>
      <c r="AE604" s="24"/>
      <c r="AG604" s="20">
        <v>9.702</v>
      </c>
      <c r="AH604" s="20">
        <v>7.6</v>
      </c>
      <c r="AI604" s="20">
        <v>14.06</v>
      </c>
      <c r="AK604" s="20">
        <v>5.15</v>
      </c>
      <c r="AN604" s="25"/>
      <c r="AP604" s="24"/>
      <c r="AQ604" s="20">
        <f>AVERAGE(SMALL(AE604:AI604,1),SMALL(AE604:AI604,2))</f>
        <v>8.6509999999999998</v>
      </c>
      <c r="AR604" s="20">
        <f>IF(R604 &lt;=( AVERAGE(SMALL(AE604:AI604,1),SMALL(AE604:AI604,2))), R604, "")</f>
        <v>0</v>
      </c>
      <c r="AS604" s="20" t="e">
        <f>AVERAGE(SMALL(AJ604:AM604,1),SMALL(AJ604:AM604,2))</f>
        <v>#NUM!</v>
      </c>
      <c r="AT604" s="20">
        <f>T604*1.075</f>
        <v>16.125</v>
      </c>
      <c r="AU604" s="20">
        <f>U604*1.075</f>
        <v>5.7835000000000001</v>
      </c>
      <c r="AV604" s="22">
        <f>MIN(AN604,AT604,AU604)</f>
        <v>5.7835000000000001</v>
      </c>
      <c r="AW604" s="20" t="s">
        <v>71</v>
      </c>
      <c r="AX604" s="20" t="s">
        <v>72</v>
      </c>
      <c r="AY604" s="25">
        <v>5.78</v>
      </c>
      <c r="AZ604" s="27">
        <f>IF(AND(AY604&gt;0,AY604&lt;=10),AY604*0.25,IF(AND(AY604&gt;10,AY604&lt;=50),AY604*0.17,IF(AND(AY604&gt;10,AY604&lt;=100),AY604*0.12,IF(AY604&gt;100,AY604*0.1))))</f>
        <v>1.4450000000000001</v>
      </c>
      <c r="BA604" s="3">
        <f>AZ604+AY604</f>
        <v>7.2250000000000005</v>
      </c>
      <c r="BB604" s="25">
        <f>BA604+BA604*0.08</f>
        <v>7.8030000000000008</v>
      </c>
      <c r="BC604" s="20" t="s">
        <v>12295</v>
      </c>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c r="CY604" s="19"/>
      <c r="CZ604" s="19"/>
      <c r="DA604" s="19"/>
      <c r="DB604" s="19"/>
      <c r="DC604" s="19"/>
      <c r="DD604" s="19"/>
      <c r="DE604" s="19"/>
      <c r="DF604" s="19"/>
      <c r="DG604" s="19"/>
      <c r="DH604" s="19"/>
      <c r="DI604" s="19"/>
      <c r="DJ604" s="19"/>
      <c r="DK604" s="19"/>
      <c r="DL604" s="19"/>
    </row>
    <row r="605" spans="1:116" s="20" customFormat="1" ht="30" customHeight="1">
      <c r="A605" s="11" t="s">
        <v>2018</v>
      </c>
      <c r="B605" s="5">
        <v>603</v>
      </c>
      <c r="C605" s="14">
        <v>17499</v>
      </c>
      <c r="D605" s="14"/>
      <c r="E605" s="51" t="s">
        <v>2019</v>
      </c>
      <c r="F605" s="12" t="s">
        <v>2020</v>
      </c>
      <c r="G605" s="12" t="s">
        <v>2021</v>
      </c>
      <c r="H605" s="12" t="s">
        <v>516</v>
      </c>
      <c r="I605" s="12" t="s">
        <v>2026</v>
      </c>
      <c r="J605" s="12" t="s">
        <v>2027</v>
      </c>
      <c r="K605" s="14">
        <v>10</v>
      </c>
      <c r="L605" s="12" t="s">
        <v>79</v>
      </c>
      <c r="M605" s="14">
        <v>1</v>
      </c>
      <c r="N605" s="12" t="s">
        <v>44</v>
      </c>
      <c r="O605" s="12" t="s">
        <v>2023</v>
      </c>
      <c r="P605" s="12" t="s">
        <v>2024</v>
      </c>
      <c r="Q605" s="12" t="s">
        <v>2028</v>
      </c>
      <c r="R605" s="156">
        <v>309.43</v>
      </c>
      <c r="S605" s="22"/>
      <c r="T605" s="23">
        <v>309.44</v>
      </c>
      <c r="U605" s="1" t="s">
        <v>54</v>
      </c>
      <c r="V605" s="21">
        <v>345.41</v>
      </c>
      <c r="W605" s="22">
        <v>306.89</v>
      </c>
      <c r="X605" s="22">
        <v>311.98</v>
      </c>
      <c r="Y605" s="22"/>
      <c r="Z605" s="22">
        <v>357.32</v>
      </c>
      <c r="AA605" s="22"/>
      <c r="AB605" s="22"/>
      <c r="AC605" s="22"/>
      <c r="AD605" s="22"/>
      <c r="AE605" s="24">
        <v>345.41</v>
      </c>
      <c r="AG605" s="20">
        <v>310.20999999999998</v>
      </c>
      <c r="AH605" s="20">
        <v>314.77</v>
      </c>
      <c r="AI605" s="20">
        <v>357.32</v>
      </c>
      <c r="AN605" s="25">
        <v>309.43</v>
      </c>
      <c r="AO605" s="20" t="s">
        <v>47</v>
      </c>
      <c r="AP605" s="24" t="s">
        <v>48</v>
      </c>
      <c r="AQ605" s="20">
        <f>AVERAGE(SMALL(AE605:AI605,1),SMALL(AE605:AI605,2))</f>
        <v>312.49</v>
      </c>
      <c r="AR605" s="20">
        <f>IF(R605 &lt;=( AVERAGE(SMALL(AE605:AI605,1),SMALL(AE605:AI605,2))), R605, "")</f>
        <v>309.43</v>
      </c>
      <c r="AS605" s="20" t="e">
        <f>AVERAGE(SMALL(AJ605:AM605,1),SMALL(AJ605:AM605,2))</f>
        <v>#NUM!</v>
      </c>
      <c r="AT605" s="20">
        <f>T605*1.075</f>
        <v>332.64799999999997</v>
      </c>
      <c r="AU605" s="20" t="e">
        <f>U605*1.075</f>
        <v>#VALUE!</v>
      </c>
      <c r="AV605" s="22" t="e">
        <f>MIN(AN605,AT605,AU605)</f>
        <v>#VALUE!</v>
      </c>
      <c r="AW605" s="26" t="s">
        <v>49</v>
      </c>
      <c r="AX605" s="20" t="s">
        <v>48</v>
      </c>
      <c r="AY605" s="25">
        <v>309.43</v>
      </c>
      <c r="AZ605" s="27">
        <f>IF(AND(AY605&gt;0,AY605&lt;=10),AY605*0.25,IF(AND(AY605&gt;10,AY605&lt;=50),AY605*0.17,IF(AND(AY605&gt;10,AY605&lt;=100),AY605*0.12,IF(AY605&gt;100,AY605*0.1))))</f>
        <v>30.943000000000001</v>
      </c>
      <c r="BA605" s="3">
        <f>AZ605+AY605</f>
        <v>340.37299999999999</v>
      </c>
      <c r="BB605" s="25">
        <f>BA605+BA605*0.08</f>
        <v>367.60284000000001</v>
      </c>
      <c r="BC605" s="20" t="s">
        <v>12295</v>
      </c>
    </row>
    <row r="606" spans="1:116" s="20" customFormat="1" ht="30" customHeight="1">
      <c r="A606" s="11" t="s">
        <v>2018</v>
      </c>
      <c r="B606" s="5">
        <v>604</v>
      </c>
      <c r="C606" s="14">
        <v>16360</v>
      </c>
      <c r="D606" s="14"/>
      <c r="E606" s="51" t="s">
        <v>2019</v>
      </c>
      <c r="F606" s="12" t="s">
        <v>2020</v>
      </c>
      <c r="G606" s="12" t="s">
        <v>2021</v>
      </c>
      <c r="H606" s="12" t="s">
        <v>41</v>
      </c>
      <c r="I606" s="12" t="s">
        <v>139</v>
      </c>
      <c r="J606" s="12" t="s">
        <v>2022</v>
      </c>
      <c r="K606" s="14"/>
      <c r="L606" s="12"/>
      <c r="M606" s="14">
        <v>14</v>
      </c>
      <c r="N606" s="12" t="s">
        <v>44</v>
      </c>
      <c r="O606" s="12" t="s">
        <v>2023</v>
      </c>
      <c r="P606" s="12" t="s">
        <v>2024</v>
      </c>
      <c r="Q606" s="12" t="s">
        <v>2025</v>
      </c>
      <c r="R606" s="156">
        <v>525.4</v>
      </c>
      <c r="S606" s="22"/>
      <c r="T606" s="23">
        <v>525.4</v>
      </c>
      <c r="U606" s="1" t="s">
        <v>54</v>
      </c>
      <c r="V606" s="21">
        <v>719.14</v>
      </c>
      <c r="W606" s="22">
        <v>518.26</v>
      </c>
      <c r="X606" s="22"/>
      <c r="Y606" s="22">
        <v>532.54999999999995</v>
      </c>
      <c r="Z606" s="22">
        <v>611.16999999999996</v>
      </c>
      <c r="AA606" s="22"/>
      <c r="AB606" s="22"/>
      <c r="AC606" s="22"/>
      <c r="AD606" s="22"/>
      <c r="AE606" s="24">
        <v>719.14</v>
      </c>
      <c r="AG606" s="20">
        <v>518.32299999999998</v>
      </c>
      <c r="AH606" s="20">
        <v>532.54999999999995</v>
      </c>
      <c r="AI606" s="20">
        <v>611.16999999999996</v>
      </c>
      <c r="AN606" s="25">
        <v>525.4</v>
      </c>
      <c r="AO606" s="20" t="s">
        <v>47</v>
      </c>
      <c r="AP606" s="24" t="s">
        <v>48</v>
      </c>
      <c r="AQ606" s="20">
        <f>AVERAGE(SMALL(AE606:AI606,1),SMALL(AE606:AI606,2))</f>
        <v>525.43650000000002</v>
      </c>
      <c r="AR606" s="20">
        <f>IF(R606 &lt;=( AVERAGE(SMALL(AE606:AI606,1),SMALL(AE606:AI606,2))), R606, "")</f>
        <v>525.4</v>
      </c>
      <c r="AS606" s="20" t="e">
        <f>AVERAGE(SMALL(AJ606:AM606,1),SMALL(AJ606:AM606,2))</f>
        <v>#NUM!</v>
      </c>
      <c r="AT606" s="20">
        <f>T606*1.075</f>
        <v>564.80499999999995</v>
      </c>
      <c r="AU606" s="20" t="e">
        <f>U606*1.075</f>
        <v>#VALUE!</v>
      </c>
      <c r="AV606" s="22" t="e">
        <f>MIN(AN606,AT606,AU606)</f>
        <v>#VALUE!</v>
      </c>
      <c r="AW606" s="26" t="s">
        <v>49</v>
      </c>
      <c r="AX606" s="20" t="s">
        <v>48</v>
      </c>
      <c r="AY606" s="25">
        <v>525.4</v>
      </c>
      <c r="AZ606" s="27">
        <f>IF(AND(AY606&gt;0,AY606&lt;=10),AY606*0.25,IF(AND(AY606&gt;10,AY606&lt;=50),AY606*0.17,IF(AND(AY606&gt;10,AY606&lt;=100),AY606*0.12,IF(AY606&gt;100,AY606*0.1))))</f>
        <v>52.54</v>
      </c>
      <c r="BA606" s="3">
        <f>AZ606+AY606</f>
        <v>577.93999999999994</v>
      </c>
      <c r="BB606" s="25">
        <f>BA606+BA606*0.08</f>
        <v>624.1751999999999</v>
      </c>
      <c r="BC606" s="20" t="s">
        <v>12295</v>
      </c>
    </row>
    <row r="607" spans="1:116" s="20" customFormat="1" ht="30" customHeight="1">
      <c r="A607" s="11" t="s">
        <v>2029</v>
      </c>
      <c r="B607" s="5">
        <v>605</v>
      </c>
      <c r="C607" s="14">
        <v>163</v>
      </c>
      <c r="D607" s="14"/>
      <c r="E607" s="51" t="s">
        <v>2030</v>
      </c>
      <c r="F607" s="12" t="s">
        <v>2031</v>
      </c>
      <c r="G607" s="12" t="s">
        <v>2032</v>
      </c>
      <c r="H607" s="12" t="s">
        <v>1593</v>
      </c>
      <c r="I607" s="12" t="s">
        <v>2033</v>
      </c>
      <c r="J607" s="12" t="s">
        <v>2034</v>
      </c>
      <c r="K607" s="14">
        <v>20</v>
      </c>
      <c r="L607" s="12" t="s">
        <v>67</v>
      </c>
      <c r="M607" s="14">
        <v>1</v>
      </c>
      <c r="N607" s="12" t="s">
        <v>44</v>
      </c>
      <c r="O607" s="12" t="s">
        <v>2035</v>
      </c>
      <c r="P607" s="12" t="s">
        <v>2036</v>
      </c>
      <c r="Q607" s="12" t="s">
        <v>2037</v>
      </c>
      <c r="R607" s="156">
        <v>8.24</v>
      </c>
      <c r="S607" s="22"/>
      <c r="T607" s="23">
        <v>3.64</v>
      </c>
      <c r="U607" s="1">
        <v>3.64</v>
      </c>
      <c r="V607" s="21">
        <v>9.65</v>
      </c>
      <c r="W607" s="22"/>
      <c r="X607" s="22"/>
      <c r="Y607" s="22"/>
      <c r="Z607" s="22"/>
      <c r="AA607" s="22">
        <v>5.68</v>
      </c>
      <c r="AB607" s="22"/>
      <c r="AC607" s="22"/>
      <c r="AD607" s="22"/>
      <c r="AE607" s="24">
        <v>9.65</v>
      </c>
      <c r="AJ607" s="20">
        <v>5.68</v>
      </c>
      <c r="AN607" s="25">
        <v>5.68</v>
      </c>
      <c r="AO607" s="20" t="s">
        <v>373</v>
      </c>
      <c r="AP607" s="24" t="s">
        <v>374</v>
      </c>
      <c r="AQ607" s="20" t="e">
        <f>AVERAGE(SMALL(AE607:AI607,1),SMALL(AE607:AI607,2))</f>
        <v>#NUM!</v>
      </c>
      <c r="AR607" s="20" t="e">
        <f>IF(R607 &lt;=( AVERAGE(SMALL(AE607:AI607,1),SMALL(AE607:AI607,2))), R607, "")</f>
        <v>#NUM!</v>
      </c>
      <c r="AS607" s="20" t="e">
        <f>AVERAGE(SMALL(AJ607:AM607,1),SMALL(AJ607:AM607,2))</f>
        <v>#NUM!</v>
      </c>
      <c r="AT607" s="20">
        <f>T607*1.075</f>
        <v>3.9129999999999998</v>
      </c>
      <c r="AU607" s="20">
        <f>U607*1.075</f>
        <v>3.9129999999999998</v>
      </c>
      <c r="AV607" s="22">
        <f>MIN(AN607,AT607,AU607)</f>
        <v>3.9129999999999998</v>
      </c>
      <c r="AW607" s="20" t="s">
        <v>71</v>
      </c>
      <c r="AX607" s="20" t="s">
        <v>72</v>
      </c>
      <c r="AY607" s="25">
        <v>3.91</v>
      </c>
      <c r="AZ607" s="27">
        <f>IF(AND(AY607&gt;0,AY607&lt;=10),AY607*0.25,IF(AND(AY607&gt;10,AY607&lt;=50),AY607*0.17,IF(AND(AY607&gt;10,AY607&lt;=100),AY607*0.12,IF(AY607&gt;100,AY607*0.1))))</f>
        <v>0.97750000000000004</v>
      </c>
      <c r="BA607" s="3">
        <f>AZ607+AY607</f>
        <v>4.8875000000000002</v>
      </c>
      <c r="BB607" s="25">
        <f>BA607+BA607*0.08</f>
        <v>5.2785000000000002</v>
      </c>
      <c r="BC607" s="20" t="s">
        <v>12295</v>
      </c>
    </row>
    <row r="608" spans="1:116" s="20" customFormat="1" ht="30" customHeight="1">
      <c r="A608" s="11" t="s">
        <v>2029</v>
      </c>
      <c r="B608" s="5">
        <v>606</v>
      </c>
      <c r="C608" s="14">
        <v>164</v>
      </c>
      <c r="D608" s="14"/>
      <c r="E608" s="51" t="s">
        <v>2038</v>
      </c>
      <c r="F608" s="12" t="s">
        <v>2039</v>
      </c>
      <c r="G608" s="12" t="s">
        <v>2032</v>
      </c>
      <c r="H608" s="12" t="s">
        <v>516</v>
      </c>
      <c r="I608" s="12" t="s">
        <v>316</v>
      </c>
      <c r="J608" s="12" t="s">
        <v>2040</v>
      </c>
      <c r="K608" s="14"/>
      <c r="L608" s="12"/>
      <c r="M608" s="14">
        <v>3</v>
      </c>
      <c r="N608" s="12" t="s">
        <v>44</v>
      </c>
      <c r="O608" s="12" t="s">
        <v>2035</v>
      </c>
      <c r="P608" s="12" t="s">
        <v>2041</v>
      </c>
      <c r="Q608" s="12" t="s">
        <v>2042</v>
      </c>
      <c r="R608" s="156">
        <v>5.17</v>
      </c>
      <c r="S608" s="22"/>
      <c r="T608" s="23">
        <v>3.62</v>
      </c>
      <c r="U608" s="1">
        <v>3.62</v>
      </c>
      <c r="V608" s="21">
        <v>5.98</v>
      </c>
      <c r="W608" s="22"/>
      <c r="X608" s="22"/>
      <c r="Y608" s="22"/>
      <c r="Z608" s="22"/>
      <c r="AA608" s="22">
        <v>5.68</v>
      </c>
      <c r="AB608" s="22">
        <v>3.927</v>
      </c>
      <c r="AC608" s="22"/>
      <c r="AD608" s="22"/>
      <c r="AE608" s="24">
        <v>5.98</v>
      </c>
      <c r="AJ608" s="20">
        <v>5.68</v>
      </c>
      <c r="AK608" s="20">
        <v>3.68</v>
      </c>
      <c r="AN608" s="25">
        <v>4.68</v>
      </c>
      <c r="AO608" s="20" t="s">
        <v>2043</v>
      </c>
      <c r="AP608" s="24" t="s">
        <v>2044</v>
      </c>
      <c r="AQ608" s="20" t="e">
        <f>AVERAGE(SMALL(AE608:AI608,1),SMALL(AE608:AI608,2))</f>
        <v>#NUM!</v>
      </c>
      <c r="AR608" s="20" t="e">
        <f>IF(R608 &lt;=( AVERAGE(SMALL(AE608:AI608,1),SMALL(AE608:AI608,2))), R608, "")</f>
        <v>#NUM!</v>
      </c>
      <c r="AS608" s="20">
        <f>AVERAGE(SMALL(AJ608:AM608,1),SMALL(AJ608:AM608,2))</f>
        <v>4.68</v>
      </c>
      <c r="AT608" s="20">
        <f>T608*1.075</f>
        <v>3.8914999999999997</v>
      </c>
      <c r="AU608" s="20">
        <f>U608*1.075</f>
        <v>3.8914999999999997</v>
      </c>
      <c r="AV608" s="22">
        <f>MIN(AN608,AT608,AU608)</f>
        <v>3.8914999999999997</v>
      </c>
      <c r="AW608" s="20" t="s">
        <v>71</v>
      </c>
      <c r="AX608" s="20" t="s">
        <v>72</v>
      </c>
      <c r="AY608" s="25">
        <v>3.89</v>
      </c>
      <c r="AZ608" s="27">
        <f>IF(AND(AY608&gt;0,AY608&lt;=10),AY608*0.25,IF(AND(AY608&gt;10,AY608&lt;=50),AY608*0.17,IF(AND(AY608&gt;10,AY608&lt;=100),AY608*0.12,IF(AY608&gt;100,AY608*0.1))))</f>
        <v>0.97250000000000003</v>
      </c>
      <c r="BA608" s="3">
        <f>AZ608+AY608</f>
        <v>4.8624999999999998</v>
      </c>
      <c r="BB608" s="25">
        <f>BA608+BA608*0.08</f>
        <v>5.2515000000000001</v>
      </c>
      <c r="BC608" s="20" t="s">
        <v>12295</v>
      </c>
    </row>
    <row r="609" spans="1:116" s="20" customFormat="1" ht="30" customHeight="1">
      <c r="A609" s="11" t="s">
        <v>2029</v>
      </c>
      <c r="B609" s="5">
        <v>607</v>
      </c>
      <c r="C609" s="14">
        <v>440</v>
      </c>
      <c r="D609" s="14"/>
      <c r="E609" s="51" t="s">
        <v>2058</v>
      </c>
      <c r="F609" s="12" t="s">
        <v>2059</v>
      </c>
      <c r="G609" s="12" t="s">
        <v>2060</v>
      </c>
      <c r="H609" s="12" t="s">
        <v>2061</v>
      </c>
      <c r="I609" s="12" t="s">
        <v>94</v>
      </c>
      <c r="J609" s="12" t="s">
        <v>2062</v>
      </c>
      <c r="K609" s="14"/>
      <c r="L609" s="12"/>
      <c r="M609" s="14">
        <v>15</v>
      </c>
      <c r="N609" s="12" t="s">
        <v>44</v>
      </c>
      <c r="O609" s="12" t="s">
        <v>2035</v>
      </c>
      <c r="P609" s="12" t="s">
        <v>2063</v>
      </c>
      <c r="Q609" s="12" t="s">
        <v>2064</v>
      </c>
      <c r="R609" s="156">
        <v>588.6</v>
      </c>
      <c r="S609" s="22"/>
      <c r="T609" s="23">
        <v>644.75</v>
      </c>
      <c r="U609" s="1">
        <v>644.75</v>
      </c>
      <c r="V609" s="21">
        <v>1326.66</v>
      </c>
      <c r="W609" s="22"/>
      <c r="X609" s="22">
        <v>472.21730000000002</v>
      </c>
      <c r="Y609" s="22">
        <v>615.17999999999995</v>
      </c>
      <c r="Z609" s="22">
        <v>641.84</v>
      </c>
      <c r="AA609" s="22"/>
      <c r="AB609" s="22"/>
      <c r="AC609" s="22"/>
      <c r="AD609" s="22"/>
      <c r="AE609" s="24">
        <v>1326.66</v>
      </c>
      <c r="AF609" s="20">
        <v>588.5145</v>
      </c>
      <c r="AG609" s="20">
        <v>477.23</v>
      </c>
      <c r="AH609" s="20">
        <v>615.17999999999995</v>
      </c>
      <c r="AI609" s="20">
        <v>641.84</v>
      </c>
      <c r="AN609" s="25">
        <v>532.8723</v>
      </c>
      <c r="AO609" s="20" t="s">
        <v>207</v>
      </c>
      <c r="AP609" s="24" t="s">
        <v>208</v>
      </c>
      <c r="AQ609" s="20">
        <f>AVERAGE(SMALL(AE609:AI609,1),SMALL(AE609:AI609,2))</f>
        <v>532.87225000000001</v>
      </c>
      <c r="AR609" s="20" t="str">
        <f>IF(R609 &lt;=( AVERAGE(SMALL(AE609:AI609,1),SMALL(AE609:AI609,2))), R609, "")</f>
        <v/>
      </c>
      <c r="AS609" s="20" t="e">
        <f>AVERAGE(SMALL(AJ609:AM609,1),SMALL(AJ609:AM609,2))</f>
        <v>#NUM!</v>
      </c>
      <c r="AT609" s="20">
        <f>T609*1.075</f>
        <v>693.10624999999993</v>
      </c>
      <c r="AU609" s="20">
        <f>U609*1.075</f>
        <v>693.10624999999993</v>
      </c>
      <c r="AV609" s="22">
        <f>MIN(AN609,AT609,AU609)</f>
        <v>532.8723</v>
      </c>
      <c r="AW609" s="20" t="s">
        <v>209</v>
      </c>
      <c r="AX609" s="20" t="s">
        <v>208</v>
      </c>
      <c r="AY609" s="25">
        <v>532.87</v>
      </c>
      <c r="AZ609" s="27">
        <f>IF(AND(AY609&gt;0,AY609&lt;=10),AY609*0.25,IF(AND(AY609&gt;10,AY609&lt;=50),AY609*0.17,IF(AND(AY609&gt;10,AY609&lt;=100),AY609*0.12,IF(AY609&gt;100,AY609*0.1))))</f>
        <v>53.287000000000006</v>
      </c>
      <c r="BA609" s="3">
        <f>AZ609+AY609</f>
        <v>586.15700000000004</v>
      </c>
      <c r="BB609" s="25">
        <f>BA609+BA609*0.08</f>
        <v>633.04956000000004</v>
      </c>
      <c r="BC609" s="20" t="s">
        <v>12295</v>
      </c>
    </row>
    <row r="610" spans="1:116" s="20" customFormat="1" ht="30" customHeight="1">
      <c r="A610" s="11" t="s">
        <v>2029</v>
      </c>
      <c r="B610" s="5">
        <v>608</v>
      </c>
      <c r="C610" s="14">
        <v>3454</v>
      </c>
      <c r="D610" s="14"/>
      <c r="E610" s="51" t="s">
        <v>2065</v>
      </c>
      <c r="F610" s="12" t="s">
        <v>2069</v>
      </c>
      <c r="G610" s="12" t="s">
        <v>329</v>
      </c>
      <c r="H610" s="12" t="s">
        <v>101</v>
      </c>
      <c r="I610" s="12" t="s">
        <v>42</v>
      </c>
      <c r="J610" s="12" t="s">
        <v>1329</v>
      </c>
      <c r="K610" s="14"/>
      <c r="L610" s="12"/>
      <c r="M610" s="14">
        <v>10</v>
      </c>
      <c r="N610" s="12" t="s">
        <v>44</v>
      </c>
      <c r="O610" s="12" t="s">
        <v>2035</v>
      </c>
      <c r="P610" s="12" t="s">
        <v>2070</v>
      </c>
      <c r="Q610" s="12" t="s">
        <v>2071</v>
      </c>
      <c r="R610" s="156">
        <v>16.920000000000002</v>
      </c>
      <c r="S610" s="22"/>
      <c r="T610" s="23">
        <v>26.58</v>
      </c>
      <c r="U610" s="1">
        <v>26.58</v>
      </c>
      <c r="V610" s="21">
        <v>30.64</v>
      </c>
      <c r="W610" s="22"/>
      <c r="X610" s="22">
        <v>13.185600000000001</v>
      </c>
      <c r="Y610" s="22">
        <v>18.079999999999998</v>
      </c>
      <c r="Z610" s="22">
        <v>21.2</v>
      </c>
      <c r="AA610" s="22"/>
      <c r="AB610" s="22"/>
      <c r="AC610" s="22"/>
      <c r="AD610" s="22"/>
      <c r="AE610" s="24">
        <v>30.64</v>
      </c>
      <c r="AF610" s="20">
        <v>16.033000000000001</v>
      </c>
      <c r="AG610" s="20">
        <v>13.326000000000001</v>
      </c>
      <c r="AH610" s="20">
        <v>18.079999999999998</v>
      </c>
      <c r="AI610" s="20">
        <v>21.2</v>
      </c>
      <c r="AN610" s="25">
        <v>14.679500000000001</v>
      </c>
      <c r="AO610" s="20" t="s">
        <v>207</v>
      </c>
      <c r="AP610" s="24" t="s">
        <v>208</v>
      </c>
      <c r="AQ610" s="20">
        <f>AVERAGE(SMALL(AE610:AI610,1),SMALL(AE610:AI610,2))</f>
        <v>14.679500000000001</v>
      </c>
      <c r="AR610" s="20" t="str">
        <f>IF(R610 &lt;=( AVERAGE(SMALL(AE610:AI610,1),SMALL(AE610:AI610,2))), R610, "")</f>
        <v/>
      </c>
      <c r="AS610" s="20" t="e">
        <f>AVERAGE(SMALL(AJ610:AM610,1),SMALL(AJ610:AM610,2))</f>
        <v>#NUM!</v>
      </c>
      <c r="AT610" s="20">
        <f>T610*1.075</f>
        <v>28.573499999999996</v>
      </c>
      <c r="AU610" s="20">
        <f>U610*1.075</f>
        <v>28.573499999999996</v>
      </c>
      <c r="AV610" s="22">
        <f>MIN(AN610,AT610,AU610)</f>
        <v>14.679500000000001</v>
      </c>
      <c r="AW610" s="20" t="s">
        <v>209</v>
      </c>
      <c r="AX610" s="20" t="s">
        <v>208</v>
      </c>
      <c r="AY610" s="25">
        <v>14.68</v>
      </c>
      <c r="AZ610" s="27">
        <f>IF(AND(AY610&gt;0,AY610&lt;=10),AY610*0.25,IF(AND(AY610&gt;10,AY610&lt;=50),AY610*0.17,IF(AND(AY610&gt;10,AY610&lt;=100),AY610*0.12,IF(AY610&gt;100,AY610*0.1))))</f>
        <v>2.4956</v>
      </c>
      <c r="BA610" s="3">
        <f>AZ610+AY610</f>
        <v>17.175599999999999</v>
      </c>
      <c r="BB610" s="25">
        <f>BA610+BA610*0.08</f>
        <v>18.549647999999998</v>
      </c>
      <c r="BC610" s="20" t="s">
        <v>12295</v>
      </c>
    </row>
    <row r="611" spans="1:116" s="20" customFormat="1" ht="30" customHeight="1">
      <c r="A611" s="11" t="s">
        <v>2029</v>
      </c>
      <c r="B611" s="5">
        <v>609</v>
      </c>
      <c r="C611" s="14">
        <v>3453</v>
      </c>
      <c r="D611" s="14"/>
      <c r="E611" s="51" t="s">
        <v>2065</v>
      </c>
      <c r="F611" s="12" t="s">
        <v>2066</v>
      </c>
      <c r="G611" s="12" t="s">
        <v>329</v>
      </c>
      <c r="H611" s="12" t="s">
        <v>334</v>
      </c>
      <c r="I611" s="12" t="s">
        <v>42</v>
      </c>
      <c r="J611" s="12" t="s">
        <v>1749</v>
      </c>
      <c r="K611" s="14"/>
      <c r="L611" s="12"/>
      <c r="M611" s="14">
        <v>28</v>
      </c>
      <c r="N611" s="12" t="s">
        <v>44</v>
      </c>
      <c r="O611" s="12" t="s">
        <v>2035</v>
      </c>
      <c r="P611" s="12" t="s">
        <v>2067</v>
      </c>
      <c r="Q611" s="12" t="s">
        <v>2068</v>
      </c>
      <c r="R611" s="156">
        <v>46.91</v>
      </c>
      <c r="S611" s="22"/>
      <c r="T611" s="23">
        <v>67.64</v>
      </c>
      <c r="U611" s="1">
        <v>67.64</v>
      </c>
      <c r="V611" s="21">
        <v>84.49</v>
      </c>
      <c r="W611" s="22"/>
      <c r="X611" s="22">
        <v>36.919699999999999</v>
      </c>
      <c r="Y611" s="22">
        <v>49.76</v>
      </c>
      <c r="Z611" s="22">
        <v>57.54</v>
      </c>
      <c r="AA611" s="22"/>
      <c r="AB611" s="22"/>
      <c r="AC611" s="22"/>
      <c r="AD611" s="22"/>
      <c r="AE611" s="24">
        <v>84.49</v>
      </c>
      <c r="AF611" s="20">
        <v>44.88</v>
      </c>
      <c r="AG611" s="20">
        <v>37.313800000000001</v>
      </c>
      <c r="AH611" s="20">
        <v>49.76</v>
      </c>
      <c r="AI611" s="20">
        <v>57.54</v>
      </c>
      <c r="AN611" s="25">
        <v>41.096899999999998</v>
      </c>
      <c r="AO611" s="20" t="s">
        <v>207</v>
      </c>
      <c r="AP611" s="24" t="s">
        <v>208</v>
      </c>
      <c r="AQ611" s="20">
        <f>AVERAGE(SMALL(AE611:AI611,1),SMALL(AE611:AI611,2))</f>
        <v>41.096900000000005</v>
      </c>
      <c r="AR611" s="20" t="str">
        <f>IF(R611 &lt;=( AVERAGE(SMALL(AE611:AI611,1),SMALL(AE611:AI611,2))), R611, "")</f>
        <v/>
      </c>
      <c r="AS611" s="20" t="e">
        <f>AVERAGE(SMALL(AJ611:AM611,1),SMALL(AJ611:AM611,2))</f>
        <v>#NUM!</v>
      </c>
      <c r="AT611" s="20">
        <f>T611*1.075</f>
        <v>72.712999999999994</v>
      </c>
      <c r="AU611" s="20">
        <f>U611*1.075</f>
        <v>72.712999999999994</v>
      </c>
      <c r="AV611" s="22">
        <f>MIN(AN611,AT611,AU611)</f>
        <v>41.096899999999998</v>
      </c>
      <c r="AW611" s="20" t="s">
        <v>209</v>
      </c>
      <c r="AX611" s="20" t="s">
        <v>208</v>
      </c>
      <c r="AY611" s="25">
        <v>41.1</v>
      </c>
      <c r="AZ611" s="27">
        <f>IF(AND(AY611&gt;0,AY611&lt;=10),AY611*0.25,IF(AND(AY611&gt;10,AY611&lt;=50),AY611*0.17,IF(AND(AY611&gt;10,AY611&lt;=100),AY611*0.12,IF(AY611&gt;100,AY611*0.1))))</f>
        <v>6.987000000000001</v>
      </c>
      <c r="BA611" s="3">
        <f>AZ611+AY611</f>
        <v>48.087000000000003</v>
      </c>
      <c r="BB611" s="25">
        <f>BA611+BA611*0.08</f>
        <v>51.933960000000006</v>
      </c>
      <c r="BC611" s="20" t="s">
        <v>12295</v>
      </c>
    </row>
    <row r="612" spans="1:116" s="20" customFormat="1" ht="30" customHeight="1">
      <c r="A612" s="11" t="s">
        <v>2029</v>
      </c>
      <c r="B612" s="5">
        <v>610</v>
      </c>
      <c r="C612" s="14">
        <v>3452</v>
      </c>
      <c r="D612" s="14"/>
      <c r="E612" s="51" t="s">
        <v>2065</v>
      </c>
      <c r="F612" s="12" t="s">
        <v>2069</v>
      </c>
      <c r="G612" s="12" t="s">
        <v>329</v>
      </c>
      <c r="H612" s="12" t="s">
        <v>56</v>
      </c>
      <c r="I612" s="12" t="s">
        <v>42</v>
      </c>
      <c r="J612" s="12" t="s">
        <v>1749</v>
      </c>
      <c r="K612" s="14"/>
      <c r="L612" s="12"/>
      <c r="M612" s="14">
        <v>28</v>
      </c>
      <c r="N612" s="12" t="s">
        <v>44</v>
      </c>
      <c r="O612" s="12" t="s">
        <v>2035</v>
      </c>
      <c r="P612" s="12" t="s">
        <v>2072</v>
      </c>
      <c r="Q612" s="12" t="s">
        <v>2073</v>
      </c>
      <c r="R612" s="156">
        <v>47.06</v>
      </c>
      <c r="S612" s="22"/>
      <c r="T612" s="23">
        <v>67.64</v>
      </c>
      <c r="U612" s="1">
        <v>67.64</v>
      </c>
      <c r="V612" s="21">
        <v>84.49</v>
      </c>
      <c r="W612" s="22"/>
      <c r="X612" s="22">
        <v>36.919699999999999</v>
      </c>
      <c r="Y612" s="22">
        <v>50.04</v>
      </c>
      <c r="Z612" s="22">
        <v>57.54</v>
      </c>
      <c r="AA612" s="22"/>
      <c r="AB612" s="22"/>
      <c r="AC612" s="22"/>
      <c r="AD612" s="22"/>
      <c r="AE612" s="24">
        <v>84.49</v>
      </c>
      <c r="AF612" s="20">
        <v>44.88</v>
      </c>
      <c r="AG612" s="20">
        <v>37.313800000000001</v>
      </c>
      <c r="AH612" s="20">
        <v>50.04</v>
      </c>
      <c r="AI612" s="20">
        <v>57.54</v>
      </c>
      <c r="AN612" s="25">
        <v>41.096899999999998</v>
      </c>
      <c r="AO612" s="20" t="s">
        <v>207</v>
      </c>
      <c r="AP612" s="24" t="s">
        <v>208</v>
      </c>
      <c r="AQ612" s="20">
        <f>AVERAGE(SMALL(AE612:AI612,1),SMALL(AE612:AI612,2))</f>
        <v>41.096900000000005</v>
      </c>
      <c r="AR612" s="20" t="str">
        <f>IF(R612 &lt;=( AVERAGE(SMALL(AE612:AI612,1),SMALL(AE612:AI612,2))), R612, "")</f>
        <v/>
      </c>
      <c r="AS612" s="20" t="e">
        <f>AVERAGE(SMALL(AJ612:AM612,1),SMALL(AJ612:AM612,2))</f>
        <v>#NUM!</v>
      </c>
      <c r="AT612" s="20">
        <f>T612*1.075</f>
        <v>72.712999999999994</v>
      </c>
      <c r="AU612" s="20">
        <f>U612*1.075</f>
        <v>72.712999999999994</v>
      </c>
      <c r="AV612" s="22">
        <f>MIN(AN612,AT612,AU612)</f>
        <v>41.096899999999998</v>
      </c>
      <c r="AW612" s="20" t="s">
        <v>209</v>
      </c>
      <c r="AX612" s="20" t="s">
        <v>208</v>
      </c>
      <c r="AY612" s="25">
        <v>41.1</v>
      </c>
      <c r="AZ612" s="27">
        <f>IF(AND(AY612&gt;0,AY612&lt;=10),AY612*0.25,IF(AND(AY612&gt;10,AY612&lt;=50),AY612*0.17,IF(AND(AY612&gt;10,AY612&lt;=100),AY612*0.12,IF(AY612&gt;100,AY612*0.1))))</f>
        <v>6.987000000000001</v>
      </c>
      <c r="BA612" s="3">
        <f>AZ612+AY612</f>
        <v>48.087000000000003</v>
      </c>
      <c r="BB612" s="25">
        <f>BA612+BA612*0.08</f>
        <v>51.933960000000006</v>
      </c>
      <c r="BC612" s="20" t="s">
        <v>12295</v>
      </c>
    </row>
    <row r="613" spans="1:116" s="20" customFormat="1" ht="30" customHeight="1">
      <c r="A613" s="11" t="s">
        <v>2029</v>
      </c>
      <c r="B613" s="5">
        <v>611</v>
      </c>
      <c r="C613" s="14">
        <v>2417</v>
      </c>
      <c r="D613" s="14"/>
      <c r="E613" s="51" t="s">
        <v>2045</v>
      </c>
      <c r="F613" s="12" t="s">
        <v>868</v>
      </c>
      <c r="G613" s="12" t="s">
        <v>863</v>
      </c>
      <c r="H613" s="12" t="s">
        <v>2046</v>
      </c>
      <c r="I613" s="12" t="s">
        <v>42</v>
      </c>
      <c r="J613" s="12" t="s">
        <v>2047</v>
      </c>
      <c r="K613" s="14"/>
      <c r="L613" s="12"/>
      <c r="M613" s="14">
        <v>21</v>
      </c>
      <c r="N613" s="12" t="s">
        <v>44</v>
      </c>
      <c r="O613" s="12" t="s">
        <v>2035</v>
      </c>
      <c r="P613" s="12" t="s">
        <v>2048</v>
      </c>
      <c r="Q613" s="12" t="s">
        <v>2049</v>
      </c>
      <c r="R613" s="156">
        <v>7.72</v>
      </c>
      <c r="S613" s="22"/>
      <c r="T613" s="23">
        <v>8.1999999999999993</v>
      </c>
      <c r="U613" s="1">
        <v>8.1999999999999993</v>
      </c>
      <c r="V613" s="21">
        <v>11.11</v>
      </c>
      <c r="W613" s="22"/>
      <c r="X613" s="22">
        <v>5.5010000000000003</v>
      </c>
      <c r="Y613" s="22"/>
      <c r="Z613" s="22">
        <v>8.77</v>
      </c>
      <c r="AA613" s="22"/>
      <c r="AB613" s="22"/>
      <c r="AC613" s="22"/>
      <c r="AD613" s="22"/>
      <c r="AE613" s="24">
        <v>11.11</v>
      </c>
      <c r="AG613" s="20">
        <v>5.5594000000000001</v>
      </c>
      <c r="AI613" s="20">
        <v>8.77</v>
      </c>
      <c r="AN613" s="25">
        <v>7.1646999999999998</v>
      </c>
      <c r="AO613" s="20" t="s">
        <v>207</v>
      </c>
      <c r="AP613" s="24" t="s">
        <v>208</v>
      </c>
      <c r="AQ613" s="20">
        <f>AVERAGE(SMALL(AE613:AI613,1),SMALL(AE613:AI613,2))</f>
        <v>7.1646999999999998</v>
      </c>
      <c r="AR613" s="20" t="str">
        <f>IF(R613 &lt;=( AVERAGE(SMALL(AE613:AI613,1),SMALL(AE613:AI613,2))), R613, "")</f>
        <v/>
      </c>
      <c r="AS613" s="20" t="e">
        <f>AVERAGE(SMALL(AJ613:AM613,1),SMALL(AJ613:AM613,2))</f>
        <v>#NUM!</v>
      </c>
      <c r="AT613" s="20">
        <f>T613*1.075</f>
        <v>8.8149999999999995</v>
      </c>
      <c r="AU613" s="20">
        <f>U613*1.075</f>
        <v>8.8149999999999995</v>
      </c>
      <c r="AV613" s="22">
        <f>MIN(AN613,AT613,AU613)</f>
        <v>7.1646999999999998</v>
      </c>
      <c r="AW613" s="20" t="s">
        <v>209</v>
      </c>
      <c r="AX613" s="20" t="s">
        <v>208</v>
      </c>
      <c r="AY613" s="25">
        <v>7.16</v>
      </c>
      <c r="AZ613" s="27">
        <f>IF(AND(AY613&gt;0,AY613&lt;=10),AY613*0.25,IF(AND(AY613&gt;10,AY613&lt;=50),AY613*0.17,IF(AND(AY613&gt;10,AY613&lt;=100),AY613*0.12,IF(AY613&gt;100,AY613*0.1))))</f>
        <v>1.79</v>
      </c>
      <c r="BA613" s="3">
        <f>AZ613+AY613</f>
        <v>8.9499999999999993</v>
      </c>
      <c r="BB613" s="25">
        <f>BA613+BA613*0.08</f>
        <v>9.6659999999999986</v>
      </c>
      <c r="BC613" s="20" t="s">
        <v>12295</v>
      </c>
    </row>
    <row r="614" spans="1:116" s="20" customFormat="1" ht="30" customHeight="1">
      <c r="A614" s="11" t="s">
        <v>2029</v>
      </c>
      <c r="B614" s="5">
        <v>612</v>
      </c>
      <c r="C614" s="116">
        <v>1126</v>
      </c>
      <c r="D614" s="116"/>
      <c r="E614" s="51" t="s">
        <v>2050</v>
      </c>
      <c r="F614" s="12" t="s">
        <v>2051</v>
      </c>
      <c r="G614" s="12" t="s">
        <v>2052</v>
      </c>
      <c r="H614" s="12" t="s">
        <v>2053</v>
      </c>
      <c r="I614" s="12" t="s">
        <v>389</v>
      </c>
      <c r="J614" s="12" t="s">
        <v>2054</v>
      </c>
      <c r="K614" s="14">
        <v>7.5</v>
      </c>
      <c r="L614" s="12" t="s">
        <v>79</v>
      </c>
      <c r="M614" s="14">
        <v>10</v>
      </c>
      <c r="N614" s="12" t="s">
        <v>44</v>
      </c>
      <c r="O614" s="12" t="s">
        <v>2035</v>
      </c>
      <c r="P614" s="12" t="s">
        <v>2055</v>
      </c>
      <c r="Q614" s="12" t="s">
        <v>2056</v>
      </c>
      <c r="R614" s="156">
        <v>220.62</v>
      </c>
      <c r="S614" s="22"/>
      <c r="T614" s="23">
        <v>194.57</v>
      </c>
      <c r="U614" s="1">
        <v>194.57</v>
      </c>
      <c r="V614" s="21">
        <v>522.14</v>
      </c>
      <c r="W614" s="22"/>
      <c r="X614" s="22">
        <v>177.02430000000001</v>
      </c>
      <c r="Y614" s="22">
        <v>230.55</v>
      </c>
      <c r="Z614" s="22">
        <v>281.83999999999997</v>
      </c>
      <c r="AA614" s="22"/>
      <c r="AB614" s="22"/>
      <c r="AC614" s="22"/>
      <c r="AD614" s="22"/>
      <c r="AE614" s="24">
        <v>522.14</v>
      </c>
      <c r="AG614" s="20">
        <v>178.905</v>
      </c>
      <c r="AH614" s="20">
        <v>230.55</v>
      </c>
      <c r="AI614" s="20">
        <v>281.83999999999997</v>
      </c>
      <c r="AN614" s="25">
        <v>204.72800000000001</v>
      </c>
      <c r="AO614" s="20" t="s">
        <v>207</v>
      </c>
      <c r="AP614" s="24" t="s">
        <v>208</v>
      </c>
      <c r="AQ614" s="20">
        <f>AVERAGE(SMALL(AE614:AI614,1),SMALL(AE614:AI614,2))</f>
        <v>204.72750000000002</v>
      </c>
      <c r="AR614" s="20" t="str">
        <f>IF(R614 &lt;=( AVERAGE(SMALL(AE614:AI614,1),SMALL(AE614:AI614,2))), R614, "")</f>
        <v/>
      </c>
      <c r="AS614" s="20" t="e">
        <f>AVERAGE(SMALL(AJ614:AM614,1),SMALL(AJ614:AM614,2))</f>
        <v>#NUM!</v>
      </c>
      <c r="AT614" s="20">
        <f>T614*1.075</f>
        <v>209.16274999999999</v>
      </c>
      <c r="AU614" s="20">
        <f>U614*1.075</f>
        <v>209.16274999999999</v>
      </c>
      <c r="AV614" s="22">
        <f>MIN(AN614,AT614,AU614)</f>
        <v>204.72800000000001</v>
      </c>
      <c r="AW614" s="20" t="s">
        <v>209</v>
      </c>
      <c r="AX614" s="20" t="s">
        <v>208</v>
      </c>
      <c r="AY614" s="25">
        <v>204.73</v>
      </c>
      <c r="AZ614" s="27">
        <f>IF(AND(AY614&gt;0,AY614&lt;=10),AY614*0.25,IF(AND(AY614&gt;10,AY614&lt;=50),AY614*0.17,IF(AND(AY614&gt;10,AY614&lt;=100),AY614*0.12,IF(AY614&gt;100,AY614*0.1))))</f>
        <v>20.472999999999999</v>
      </c>
      <c r="BA614" s="3">
        <f>AZ614+AY614</f>
        <v>225.20299999999997</v>
      </c>
      <c r="BB614" s="25">
        <f>BA614+BA614*0.08</f>
        <v>243.21923999999999</v>
      </c>
      <c r="BC614" s="20" t="s">
        <v>12295</v>
      </c>
    </row>
    <row r="615" spans="1:116" s="20" customFormat="1" ht="30" customHeight="1">
      <c r="A615" s="11" t="s">
        <v>2029</v>
      </c>
      <c r="B615" s="5">
        <v>613</v>
      </c>
      <c r="C615" s="116">
        <v>1126</v>
      </c>
      <c r="D615" s="116"/>
      <c r="E615" s="51" t="s">
        <v>2050</v>
      </c>
      <c r="F615" s="12" t="s">
        <v>2051</v>
      </c>
      <c r="G615" s="12" t="s">
        <v>2052</v>
      </c>
      <c r="H615" s="12" t="s">
        <v>2053</v>
      </c>
      <c r="I615" s="12" t="s">
        <v>389</v>
      </c>
      <c r="J615" s="12" t="s">
        <v>2057</v>
      </c>
      <c r="K615" s="14">
        <v>30</v>
      </c>
      <c r="L615" s="12" t="s">
        <v>79</v>
      </c>
      <c r="M615" s="14">
        <v>10</v>
      </c>
      <c r="N615" s="12" t="s">
        <v>44</v>
      </c>
      <c r="O615" s="12" t="s">
        <v>2035</v>
      </c>
      <c r="P615" s="12" t="s">
        <v>2055</v>
      </c>
      <c r="Q615" s="12" t="s">
        <v>2056</v>
      </c>
      <c r="R615" s="156">
        <v>2168.8200000000002</v>
      </c>
      <c r="S615" s="22"/>
      <c r="T615" s="23"/>
      <c r="U615" s="1" t="s">
        <v>54</v>
      </c>
      <c r="V615" s="21">
        <v>3189</v>
      </c>
      <c r="W615" s="22"/>
      <c r="X615" s="22"/>
      <c r="Y615" s="22">
        <v>1586.75</v>
      </c>
      <c r="Z615" s="22">
        <v>2448.27</v>
      </c>
      <c r="AA615" s="22"/>
      <c r="AB615" s="22"/>
      <c r="AC615" s="22"/>
      <c r="AD615" s="22"/>
      <c r="AE615" s="24">
        <v>3189</v>
      </c>
      <c r="AH615" s="20">
        <v>1586.75</v>
      </c>
      <c r="AI615" s="20">
        <v>2447.27</v>
      </c>
      <c r="AN615" s="25">
        <v>2017.01</v>
      </c>
      <c r="AO615" s="20" t="s">
        <v>207</v>
      </c>
      <c r="AP615" s="24" t="s">
        <v>208</v>
      </c>
      <c r="AQ615" s="20">
        <f>AVERAGE(SMALL(AE615:AI615,1),SMALL(AE615:AI615,2))</f>
        <v>2017.01</v>
      </c>
      <c r="AR615" s="20" t="str">
        <f>IF(R615 &lt;=( AVERAGE(SMALL(AE615:AI615,1),SMALL(AE615:AI615,2))), R615, "")</f>
        <v/>
      </c>
      <c r="AS615" s="20" t="e">
        <f>AVERAGE(SMALL(AJ615:AM615,1),SMALL(AJ615:AM615,2))</f>
        <v>#NUM!</v>
      </c>
      <c r="AT615" s="20">
        <f>T615*1.075</f>
        <v>0</v>
      </c>
      <c r="AU615" s="20" t="e">
        <f>U615*1.075</f>
        <v>#VALUE!</v>
      </c>
      <c r="AV615" s="22" t="e">
        <f>MIN(AN615,AT615,AU615)</f>
        <v>#VALUE!</v>
      </c>
      <c r="AW615" s="20" t="s">
        <v>209</v>
      </c>
      <c r="AX615" s="20" t="s">
        <v>208</v>
      </c>
      <c r="AY615" s="25">
        <v>2017.01</v>
      </c>
      <c r="AZ615" s="27">
        <f>IF(AND(AY615&gt;0,AY615&lt;=10),AY615*0.25,IF(AND(AY615&gt;10,AY615&lt;=50),AY615*0.17,IF(AND(AY615&gt;10,AY615&lt;=100),AY615*0.12,IF(AY615&gt;100,AY615*0.1))))</f>
        <v>201.70100000000002</v>
      </c>
      <c r="BA615" s="3">
        <f>AZ615+AY615</f>
        <v>2218.7110000000002</v>
      </c>
      <c r="BB615" s="25">
        <f>BA615+BA615*0.08</f>
        <v>2396.2078800000004</v>
      </c>
      <c r="BC615" s="20" t="s">
        <v>12295</v>
      </c>
    </row>
    <row r="616" spans="1:116" s="20" customFormat="1" ht="30" customHeight="1">
      <c r="A616" s="78" t="s">
        <v>12311</v>
      </c>
      <c r="B616" s="5">
        <v>614</v>
      </c>
      <c r="C616" s="50"/>
      <c r="D616" s="50"/>
      <c r="E616" s="172" t="s">
        <v>13932</v>
      </c>
      <c r="F616" s="12" t="s">
        <v>13933</v>
      </c>
      <c r="G616" s="12" t="s">
        <v>13934</v>
      </c>
      <c r="H616" s="12" t="s">
        <v>530</v>
      </c>
      <c r="I616" s="12" t="s">
        <v>102</v>
      </c>
      <c r="J616" s="12" t="s">
        <v>13935</v>
      </c>
      <c r="K616" s="14"/>
      <c r="L616" s="12"/>
      <c r="M616" s="14">
        <v>20</v>
      </c>
      <c r="N616" s="12" t="s">
        <v>44</v>
      </c>
      <c r="O616" s="12" t="s">
        <v>13936</v>
      </c>
      <c r="P616" s="12"/>
      <c r="Q616" s="12" t="s">
        <v>13937</v>
      </c>
      <c r="R616" s="160">
        <v>26.87</v>
      </c>
      <c r="S616" s="79">
        <v>26.87</v>
      </c>
      <c r="T616" s="81">
        <v>25</v>
      </c>
      <c r="U616" s="82">
        <v>35.659999999999997</v>
      </c>
      <c r="V616" s="79"/>
      <c r="W616" s="79"/>
      <c r="X616" s="79"/>
      <c r="Y616" s="79"/>
      <c r="Z616" s="79"/>
      <c r="AA616" s="79"/>
      <c r="AB616" s="79"/>
      <c r="AC616" s="79"/>
      <c r="AD616" s="79"/>
      <c r="AE616" s="83"/>
      <c r="AF616" s="84">
        <v>17.05</v>
      </c>
      <c r="AG616" s="84">
        <v>16.459199999999999</v>
      </c>
      <c r="AH616" s="84">
        <v>19.39</v>
      </c>
      <c r="AI616" s="84">
        <v>27.83</v>
      </c>
      <c r="AJ616" s="84"/>
      <c r="AK616" s="84"/>
      <c r="AL616" s="84"/>
      <c r="AM616" s="84"/>
      <c r="AN616" s="85"/>
      <c r="AO616" s="84"/>
      <c r="AP616" s="83"/>
      <c r="AQ616" s="84">
        <v>16.7546</v>
      </c>
      <c r="AR616" s="84" t="s">
        <v>601</v>
      </c>
      <c r="AS616" s="84" t="e">
        <v>#NUM!</v>
      </c>
      <c r="AT616" s="84" t="e">
        <v>#REF!</v>
      </c>
      <c r="AU616" s="84">
        <v>26.875</v>
      </c>
      <c r="AV616" s="79" t="e">
        <v>#REF!</v>
      </c>
      <c r="AW616" s="84" t="s">
        <v>209</v>
      </c>
      <c r="AX616" s="84" t="s">
        <v>208</v>
      </c>
      <c r="AY616" s="85">
        <v>16.7546</v>
      </c>
      <c r="AZ616" s="87">
        <v>2.8482820000000002</v>
      </c>
      <c r="BA616" s="43">
        <v>19.602882000000001</v>
      </c>
      <c r="BB616" s="94">
        <v>19.602882000000001</v>
      </c>
      <c r="BC616" s="20" t="s">
        <v>12295</v>
      </c>
      <c r="BD616" s="84" t="s">
        <v>12206</v>
      </c>
      <c r="BE616" s="84"/>
      <c r="BF616" s="84"/>
      <c r="BG616" s="84"/>
      <c r="BH616" s="84"/>
      <c r="BI616" s="84"/>
      <c r="BJ616" s="84"/>
      <c r="BK616" s="84"/>
      <c r="BL616" s="84"/>
      <c r="BM616" s="84"/>
      <c r="BN616" s="84"/>
      <c r="BO616" s="84"/>
      <c r="BP616" s="84"/>
      <c r="BQ616" s="84"/>
      <c r="BR616" s="84"/>
      <c r="BS616" s="84"/>
      <c r="BT616" s="84"/>
      <c r="BU616" s="84"/>
      <c r="BV616" s="84"/>
      <c r="BW616" s="84"/>
      <c r="BX616" s="84"/>
      <c r="BY616" s="84"/>
      <c r="BZ616" s="84"/>
      <c r="CA616" s="84"/>
      <c r="CB616" s="84"/>
      <c r="CC616" s="84"/>
      <c r="CD616" s="84"/>
      <c r="CE616" s="84"/>
      <c r="CF616" s="84"/>
      <c r="CG616" s="84"/>
      <c r="CH616" s="84"/>
      <c r="CI616" s="84"/>
      <c r="CJ616" s="84"/>
      <c r="CK616" s="84"/>
      <c r="CL616" s="84"/>
      <c r="CM616" s="84"/>
      <c r="CN616" s="84"/>
      <c r="CO616" s="84"/>
      <c r="CP616" s="84"/>
      <c r="CQ616" s="84"/>
      <c r="CR616" s="84"/>
      <c r="CS616" s="84"/>
      <c r="CT616" s="84"/>
      <c r="CU616" s="84"/>
      <c r="CV616" s="84"/>
      <c r="CW616" s="84"/>
      <c r="CX616" s="84"/>
      <c r="CY616" s="84"/>
      <c r="CZ616" s="84"/>
      <c r="DA616" s="84"/>
      <c r="DB616" s="84"/>
      <c r="DC616" s="84"/>
      <c r="DD616" s="84"/>
      <c r="DE616" s="84"/>
      <c r="DF616" s="84"/>
      <c r="DG616" s="84"/>
      <c r="DH616" s="84"/>
      <c r="DI616" s="84"/>
      <c r="DJ616" s="84"/>
      <c r="DK616" s="84"/>
      <c r="DL616" s="84"/>
    </row>
    <row r="617" spans="1:116" s="20" customFormat="1" ht="30" customHeight="1">
      <c r="A617" s="11" t="s">
        <v>2029</v>
      </c>
      <c r="B617" s="5">
        <v>615</v>
      </c>
      <c r="C617" s="14">
        <v>849</v>
      </c>
      <c r="D617" s="14"/>
      <c r="E617" s="51" t="s">
        <v>2074</v>
      </c>
      <c r="F617" s="12" t="s">
        <v>2075</v>
      </c>
      <c r="G617" s="12" t="s">
        <v>567</v>
      </c>
      <c r="H617" s="12" t="s">
        <v>41</v>
      </c>
      <c r="I617" s="12" t="s">
        <v>568</v>
      </c>
      <c r="J617" s="12" t="s">
        <v>2076</v>
      </c>
      <c r="K617" s="14"/>
      <c r="L617" s="12"/>
      <c r="M617" s="14">
        <v>30</v>
      </c>
      <c r="N617" s="12" t="s">
        <v>44</v>
      </c>
      <c r="O617" s="12" t="s">
        <v>2077</v>
      </c>
      <c r="P617" s="12" t="s">
        <v>2078</v>
      </c>
      <c r="Q617" s="12" t="s">
        <v>2079</v>
      </c>
      <c r="R617" s="156">
        <v>2.2400000000000002</v>
      </c>
      <c r="S617" s="22"/>
      <c r="T617" s="23">
        <v>1.5</v>
      </c>
      <c r="U617" s="1">
        <v>1.5</v>
      </c>
      <c r="V617" s="21">
        <v>2.42</v>
      </c>
      <c r="W617" s="22"/>
      <c r="X617" s="22"/>
      <c r="Y617" s="22"/>
      <c r="Z617" s="22"/>
      <c r="AA617" s="22">
        <v>1.75</v>
      </c>
      <c r="AB617" s="22">
        <v>2.601</v>
      </c>
      <c r="AC617" s="22"/>
      <c r="AD617" s="22"/>
      <c r="AE617" s="24">
        <v>2.42</v>
      </c>
      <c r="AF617" s="20">
        <v>2.1749999999999998</v>
      </c>
      <c r="AJ617" s="20">
        <v>1.75</v>
      </c>
      <c r="AK617" s="20">
        <v>4.4850000000000003</v>
      </c>
      <c r="AN617" s="25">
        <v>2.1749999999999998</v>
      </c>
      <c r="AO617" s="20" t="s">
        <v>47</v>
      </c>
      <c r="AP617" s="24" t="s">
        <v>48</v>
      </c>
      <c r="AQ617" s="20">
        <f>AVERAGE(SMALL(AE617:AI617,1),SMALL(AE617:AI617,2))</f>
        <v>2.2974999999999999</v>
      </c>
      <c r="AR617" s="20">
        <f>IF(R617 &lt;=( AVERAGE(SMALL(AE617:AI617,1),SMALL(AE617:AI617,2))), R617, "")</f>
        <v>2.2400000000000002</v>
      </c>
      <c r="AS617" s="20">
        <f>AVERAGE(SMALL(AJ617:AM617,1),SMALL(AJ617:AM617,2))</f>
        <v>3.1175000000000002</v>
      </c>
      <c r="AT617" s="20">
        <f>T617*1.075</f>
        <v>1.6124999999999998</v>
      </c>
      <c r="AU617" s="20">
        <f>U617*1.075</f>
        <v>1.6124999999999998</v>
      </c>
      <c r="AV617" s="22">
        <f>MIN(AN617,AT617,AU617)</f>
        <v>1.6124999999999998</v>
      </c>
      <c r="AW617" s="20" t="s">
        <v>71</v>
      </c>
      <c r="AX617" s="20" t="s">
        <v>72</v>
      </c>
      <c r="AY617" s="25">
        <v>1.61</v>
      </c>
      <c r="AZ617" s="27">
        <f>IF(AND(AY617&gt;0,AY617&lt;=10),AY617*0.25,IF(AND(AY617&gt;10,AY617&lt;=50),AY617*0.17,IF(AND(AY617&gt;10,AY617&lt;=100),AY617*0.12,IF(AY617&gt;100,AY617*0.1))))</f>
        <v>0.40250000000000002</v>
      </c>
      <c r="BA617" s="3">
        <f>AZ617+AY617</f>
        <v>2.0125000000000002</v>
      </c>
      <c r="BB617" s="25">
        <f>BA617+BA617*0.08</f>
        <v>2.1735000000000002</v>
      </c>
      <c r="BC617" s="20" t="s">
        <v>12295</v>
      </c>
    </row>
    <row r="618" spans="1:116" s="20" customFormat="1" ht="30" customHeight="1">
      <c r="A618" s="11" t="s">
        <v>2029</v>
      </c>
      <c r="B618" s="5">
        <v>616</v>
      </c>
      <c r="C618" s="116">
        <v>3812</v>
      </c>
      <c r="D618" s="116"/>
      <c r="E618" s="51" t="s">
        <v>2080</v>
      </c>
      <c r="F618" s="12" t="s">
        <v>2081</v>
      </c>
      <c r="G618" s="12" t="s">
        <v>2082</v>
      </c>
      <c r="H618" s="12" t="s">
        <v>111</v>
      </c>
      <c r="I618" s="12" t="s">
        <v>389</v>
      </c>
      <c r="J618" s="12" t="s">
        <v>2083</v>
      </c>
      <c r="K618" s="14">
        <v>0.1</v>
      </c>
      <c r="L618" s="12" t="s">
        <v>79</v>
      </c>
      <c r="M618" s="14">
        <v>1</v>
      </c>
      <c r="N618" s="12" t="s">
        <v>44</v>
      </c>
      <c r="O618" s="12" t="s">
        <v>2077</v>
      </c>
      <c r="P618" s="12" t="s">
        <v>2084</v>
      </c>
      <c r="Q618" s="12" t="s">
        <v>2085</v>
      </c>
      <c r="R618" s="156">
        <v>615.86</v>
      </c>
      <c r="S618" s="22"/>
      <c r="T618" s="23">
        <v>803.2</v>
      </c>
      <c r="U618" s="1">
        <v>803.2</v>
      </c>
      <c r="V618" s="21">
        <v>888.47</v>
      </c>
      <c r="W618" s="22"/>
      <c r="X618" s="22">
        <v>561.00260000000003</v>
      </c>
      <c r="Y618" s="22">
        <v>575.66999999999996</v>
      </c>
      <c r="Z618" s="22">
        <v>640.38</v>
      </c>
      <c r="AA618" s="22"/>
      <c r="AB618" s="22"/>
      <c r="AC618" s="22"/>
      <c r="AD618" s="22"/>
      <c r="AE618" s="24">
        <v>888.47</v>
      </c>
      <c r="AF618" s="20">
        <v>649.16359999999997</v>
      </c>
      <c r="AG618" s="20">
        <v>566.96</v>
      </c>
      <c r="AH618" s="20">
        <v>575.66999999999996</v>
      </c>
      <c r="AI618" s="20">
        <v>640.38</v>
      </c>
      <c r="AN618" s="25">
        <v>571.31500000000005</v>
      </c>
      <c r="AO618" s="20" t="s">
        <v>207</v>
      </c>
      <c r="AP618" s="24" t="s">
        <v>208</v>
      </c>
      <c r="AQ618" s="20">
        <f>AVERAGE(SMALL(AE618:AI618,1),SMALL(AE618:AI618,2))</f>
        <v>571.31500000000005</v>
      </c>
      <c r="AR618" s="20" t="str">
        <f>IF(R618 &lt;=( AVERAGE(SMALL(AE618:AI618,1),SMALL(AE618:AI618,2))), R618, "")</f>
        <v/>
      </c>
      <c r="AS618" s="20" t="e">
        <f>AVERAGE(SMALL(AJ618:AM618,1),SMALL(AJ618:AM618,2))</f>
        <v>#NUM!</v>
      </c>
      <c r="AT618" s="20">
        <f>T618*1.075</f>
        <v>863.44</v>
      </c>
      <c r="AU618" s="20">
        <f>U618*1.075</f>
        <v>863.44</v>
      </c>
      <c r="AV618" s="22">
        <f>MIN(AN618,AT618,AU618)</f>
        <v>571.31500000000005</v>
      </c>
      <c r="AW618" s="20" t="s">
        <v>71</v>
      </c>
      <c r="AX618" s="20" t="s">
        <v>72</v>
      </c>
      <c r="AY618" s="25">
        <v>571.32000000000005</v>
      </c>
      <c r="AZ618" s="27">
        <f>IF(AND(AY618&gt;0,AY618&lt;=10),AY618*0.25,IF(AND(AY618&gt;10,AY618&lt;=50),AY618*0.17,IF(AND(AY618&gt;10,AY618&lt;=100),AY618*0.12,IF(AY618&gt;100,AY618*0.1))))</f>
        <v>57.132000000000005</v>
      </c>
      <c r="BA618" s="3">
        <f>AZ618+AY618</f>
        <v>628.452</v>
      </c>
      <c r="BB618" s="25">
        <f>BA618+BA618*0.08</f>
        <v>678.72816</v>
      </c>
      <c r="BC618" s="20" t="s">
        <v>12295</v>
      </c>
    </row>
    <row r="619" spans="1:116" s="20" customFormat="1" ht="30" customHeight="1">
      <c r="A619" s="11" t="s">
        <v>2029</v>
      </c>
      <c r="B619" s="5">
        <v>617</v>
      </c>
      <c r="C619" s="14">
        <v>269</v>
      </c>
      <c r="D619" s="14"/>
      <c r="E619" s="51" t="s">
        <v>2086</v>
      </c>
      <c r="F619" s="12" t="s">
        <v>2087</v>
      </c>
      <c r="G619" s="12" t="s">
        <v>2088</v>
      </c>
      <c r="H619" s="12" t="s">
        <v>2089</v>
      </c>
      <c r="I619" s="12" t="s">
        <v>1940</v>
      </c>
      <c r="J619" s="12" t="s">
        <v>2093</v>
      </c>
      <c r="K619" s="14">
        <v>50</v>
      </c>
      <c r="L619" s="12" t="s">
        <v>79</v>
      </c>
      <c r="M619" s="14">
        <v>10</v>
      </c>
      <c r="N619" s="12" t="s">
        <v>44</v>
      </c>
      <c r="O619" s="12" t="s">
        <v>2077</v>
      </c>
      <c r="P619" s="12" t="s">
        <v>2091</v>
      </c>
      <c r="Q619" s="12" t="s">
        <v>2092</v>
      </c>
      <c r="R619" s="156">
        <v>187.31</v>
      </c>
      <c r="S619" s="22"/>
      <c r="T619" s="23">
        <v>139.5</v>
      </c>
      <c r="U619" s="1">
        <v>139.5</v>
      </c>
      <c r="V619" s="21">
        <v>425</v>
      </c>
      <c r="W619" s="22"/>
      <c r="X619" s="22">
        <v>145.27809999999999</v>
      </c>
      <c r="Y619" s="22"/>
      <c r="Z619" s="22">
        <v>200.84</v>
      </c>
      <c r="AA619" s="22"/>
      <c r="AB619" s="22"/>
      <c r="AC619" s="22"/>
      <c r="AD619" s="22"/>
      <c r="AE619" s="24">
        <v>425</v>
      </c>
      <c r="AG619" s="20">
        <v>146.821</v>
      </c>
      <c r="AI619" s="20">
        <v>200.84</v>
      </c>
      <c r="AN619" s="25">
        <v>173.83099999999999</v>
      </c>
      <c r="AO619" s="20" t="s">
        <v>207</v>
      </c>
      <c r="AP619" s="24" t="s">
        <v>208</v>
      </c>
      <c r="AQ619" s="20">
        <f>AVERAGE(SMALL(AE619:AI619,1),SMALL(AE619:AI619,2))</f>
        <v>173.8305</v>
      </c>
      <c r="AR619" s="20" t="str">
        <f>IF(R619 &lt;=( AVERAGE(SMALL(AE619:AI619,1),SMALL(AE619:AI619,2))), R619, "")</f>
        <v/>
      </c>
      <c r="AS619" s="20" t="e">
        <f>AVERAGE(SMALL(AJ619:AM619,1),SMALL(AJ619:AM619,2))</f>
        <v>#NUM!</v>
      </c>
      <c r="AT619" s="20">
        <f>T619*1.075</f>
        <v>149.96250000000001</v>
      </c>
      <c r="AU619" s="20">
        <f>U619*1.075</f>
        <v>149.96250000000001</v>
      </c>
      <c r="AV619" s="22">
        <f>MIN(AN619,AT619,AU619)</f>
        <v>149.96250000000001</v>
      </c>
      <c r="AW619" s="20" t="s">
        <v>71</v>
      </c>
      <c r="AX619" s="20" t="s">
        <v>72</v>
      </c>
      <c r="AY619" s="25">
        <v>149.96</v>
      </c>
      <c r="AZ619" s="27">
        <f>IF(AND(AY619&gt;0,AY619&lt;=10),AY619*0.25,IF(AND(AY619&gt;10,AY619&lt;=50),AY619*0.17,IF(AND(AY619&gt;10,AY619&lt;=100),AY619*0.12,IF(AY619&gt;100,AY619*0.1))))</f>
        <v>14.996000000000002</v>
      </c>
      <c r="BA619" s="3">
        <f>AZ619+AY619</f>
        <v>164.95600000000002</v>
      </c>
      <c r="BB619" s="25">
        <f>BA619+BA619*0.08</f>
        <v>178.15248000000003</v>
      </c>
      <c r="BC619" s="20" t="s">
        <v>12295</v>
      </c>
    </row>
    <row r="620" spans="1:116" s="20" customFormat="1" ht="30" customHeight="1">
      <c r="A620" s="11" t="s">
        <v>2029</v>
      </c>
      <c r="B620" s="5">
        <v>618</v>
      </c>
      <c r="C620" s="14">
        <v>269</v>
      </c>
      <c r="D620" s="14"/>
      <c r="E620" s="51" t="s">
        <v>2086</v>
      </c>
      <c r="F620" s="12" t="s">
        <v>2087</v>
      </c>
      <c r="G620" s="12" t="s">
        <v>2088</v>
      </c>
      <c r="H620" s="12" t="s">
        <v>2089</v>
      </c>
      <c r="I620" s="12" t="s">
        <v>1940</v>
      </c>
      <c r="J620" s="12" t="s">
        <v>2090</v>
      </c>
      <c r="K620" s="14">
        <v>100</v>
      </c>
      <c r="L620" s="12" t="s">
        <v>79</v>
      </c>
      <c r="M620" s="14">
        <v>10</v>
      </c>
      <c r="N620" s="12" t="s">
        <v>44</v>
      </c>
      <c r="O620" s="12" t="s">
        <v>2077</v>
      </c>
      <c r="P620" s="12" t="s">
        <v>2091</v>
      </c>
      <c r="Q620" s="12" t="s">
        <v>2092</v>
      </c>
      <c r="R620" s="156">
        <v>361.9</v>
      </c>
      <c r="S620" s="22"/>
      <c r="T620" s="23">
        <v>274.08</v>
      </c>
      <c r="U620" s="1">
        <v>274.08</v>
      </c>
      <c r="V620" s="21">
        <v>850</v>
      </c>
      <c r="W620" s="22"/>
      <c r="X620" s="22">
        <v>269.43779999999998</v>
      </c>
      <c r="Y620" s="22"/>
      <c r="Z620" s="22">
        <v>399.48</v>
      </c>
      <c r="AA620" s="22"/>
      <c r="AB620" s="22"/>
      <c r="AC620" s="22"/>
      <c r="AD620" s="22"/>
      <c r="AE620" s="24">
        <v>850</v>
      </c>
      <c r="AG620" s="20">
        <v>272.3</v>
      </c>
      <c r="AI620" s="20">
        <v>399.48</v>
      </c>
      <c r="AN620" s="25">
        <v>335.89</v>
      </c>
      <c r="AO620" s="20" t="s">
        <v>207</v>
      </c>
      <c r="AP620" s="24" t="s">
        <v>208</v>
      </c>
      <c r="AQ620" s="20">
        <f>AVERAGE(SMALL(AE620:AI620,1),SMALL(AE620:AI620,2))</f>
        <v>335.89</v>
      </c>
      <c r="AR620" s="20" t="str">
        <f>IF(R620 &lt;=( AVERAGE(SMALL(AE620:AI620,1),SMALL(AE620:AI620,2))), R620, "")</f>
        <v/>
      </c>
      <c r="AS620" s="20" t="e">
        <f>AVERAGE(SMALL(AJ620:AM620,1),SMALL(AJ620:AM620,2))</f>
        <v>#NUM!</v>
      </c>
      <c r="AT620" s="20">
        <f>T620*1.075</f>
        <v>294.63599999999997</v>
      </c>
      <c r="AU620" s="20">
        <f>U620*1.075</f>
        <v>294.63599999999997</v>
      </c>
      <c r="AV620" s="22">
        <f>MIN(AN620,AT620,AU620)</f>
        <v>294.63599999999997</v>
      </c>
      <c r="AW620" s="20" t="s">
        <v>71</v>
      </c>
      <c r="AX620" s="20" t="s">
        <v>72</v>
      </c>
      <c r="AY620" s="25">
        <v>294.64</v>
      </c>
      <c r="AZ620" s="27">
        <f>IF(AND(AY620&gt;0,AY620&lt;=10),AY620*0.25,IF(AND(AY620&gt;10,AY620&lt;=50),AY620*0.17,IF(AND(AY620&gt;10,AY620&lt;=100),AY620*0.12,IF(AY620&gt;100,AY620*0.1))))</f>
        <v>29.463999999999999</v>
      </c>
      <c r="BA620" s="3">
        <f>AZ620+AY620</f>
        <v>324.10399999999998</v>
      </c>
      <c r="BB620" s="25">
        <f>BA620+BA620*0.08</f>
        <v>350.03231999999997</v>
      </c>
      <c r="BC620" s="20" t="s">
        <v>12295</v>
      </c>
    </row>
    <row r="621" spans="1:116" s="20" customFormat="1" ht="30" customHeight="1">
      <c r="A621" s="11" t="s">
        <v>2029</v>
      </c>
      <c r="B621" s="5">
        <v>619</v>
      </c>
      <c r="C621" s="14">
        <v>3818</v>
      </c>
      <c r="D621" s="14"/>
      <c r="E621" s="51" t="s">
        <v>2094</v>
      </c>
      <c r="F621" s="12" t="s">
        <v>2095</v>
      </c>
      <c r="G621" s="12" t="s">
        <v>329</v>
      </c>
      <c r="H621" s="12" t="s">
        <v>689</v>
      </c>
      <c r="I621" s="12" t="s">
        <v>42</v>
      </c>
      <c r="J621" s="12" t="s">
        <v>2096</v>
      </c>
      <c r="K621" s="14"/>
      <c r="L621" s="12"/>
      <c r="M621" s="14">
        <v>56</v>
      </c>
      <c r="N621" s="12" t="s">
        <v>44</v>
      </c>
      <c r="O621" s="12" t="s">
        <v>2077</v>
      </c>
      <c r="P621" s="12" t="s">
        <v>2097</v>
      </c>
      <c r="Q621" s="12" t="s">
        <v>2098</v>
      </c>
      <c r="R621" s="156">
        <v>79.53</v>
      </c>
      <c r="S621" s="22"/>
      <c r="T621" s="23">
        <v>67.64</v>
      </c>
      <c r="U621" s="1">
        <v>58.75</v>
      </c>
      <c r="V621" s="21">
        <v>84.49</v>
      </c>
      <c r="W621" s="22"/>
      <c r="X621" s="22"/>
      <c r="Y621" s="22"/>
      <c r="Z621" s="22">
        <v>63.47</v>
      </c>
      <c r="AA621" s="22"/>
      <c r="AB621" s="22"/>
      <c r="AC621" s="22"/>
      <c r="AD621" s="22"/>
      <c r="AE621" s="24">
        <v>84.49</v>
      </c>
      <c r="AI621" s="20">
        <v>63.47</v>
      </c>
      <c r="AN621" s="25">
        <v>63.47</v>
      </c>
      <c r="AO621" s="20" t="s">
        <v>373</v>
      </c>
      <c r="AP621" s="24" t="s">
        <v>374</v>
      </c>
      <c r="AQ621" s="20">
        <f>AVERAGE(SMALL(AE621:AI621,1),SMALL(AE621:AI621,2))</f>
        <v>73.97999999999999</v>
      </c>
      <c r="AR621" s="20" t="str">
        <f>IF(R621 &lt;=( AVERAGE(SMALL(AE621:AI621,1),SMALL(AE621:AI621,2))), R621, "")</f>
        <v/>
      </c>
      <c r="AS621" s="20" t="e">
        <f>AVERAGE(SMALL(AJ621:AM621,1),SMALL(AJ621:AM621,2))</f>
        <v>#NUM!</v>
      </c>
      <c r="AT621" s="20">
        <f>T621*1.075</f>
        <v>72.712999999999994</v>
      </c>
      <c r="AU621" s="20">
        <f>U621*1.075</f>
        <v>63.15625</v>
      </c>
      <c r="AV621" s="22">
        <f>MIN(AN621,AT621,AU621)</f>
        <v>63.15625</v>
      </c>
      <c r="AW621" s="20" t="s">
        <v>71</v>
      </c>
      <c r="AX621" s="20" t="s">
        <v>72</v>
      </c>
      <c r="AY621" s="25">
        <v>63.16</v>
      </c>
      <c r="AZ621" s="27">
        <f>IF(AND(AY621&gt;0,AY621&lt;=10),AY621*0.25,IF(AND(AY621&gt;10,AY621&lt;=50),AY621*0.17,IF(AND(AY621&gt;10,AY621&lt;=100),AY621*0.12,IF(AY621&gt;100,AY621*0.1))))</f>
        <v>7.5791999999999993</v>
      </c>
      <c r="BA621" s="3">
        <f>AZ621+AY621</f>
        <v>70.739199999999997</v>
      </c>
      <c r="BB621" s="25">
        <f>BA621+BA621*0.08</f>
        <v>76.398336</v>
      </c>
      <c r="BC621" s="20" t="s">
        <v>12295</v>
      </c>
    </row>
    <row r="622" spans="1:116" s="20" customFormat="1" ht="30" customHeight="1">
      <c r="A622" s="11" t="s">
        <v>2029</v>
      </c>
      <c r="B622" s="5">
        <v>620</v>
      </c>
      <c r="C622" s="14">
        <v>565</v>
      </c>
      <c r="D622" s="14"/>
      <c r="E622" s="51" t="s">
        <v>2099</v>
      </c>
      <c r="F622" s="12" t="s">
        <v>2100</v>
      </c>
      <c r="G622" s="12" t="s">
        <v>2101</v>
      </c>
      <c r="H622" s="12" t="s">
        <v>516</v>
      </c>
      <c r="I622" s="12" t="s">
        <v>42</v>
      </c>
      <c r="J622" s="12" t="s">
        <v>2102</v>
      </c>
      <c r="K622" s="14"/>
      <c r="L622" s="12"/>
      <c r="M622" s="14">
        <v>112</v>
      </c>
      <c r="N622" s="12" t="s">
        <v>44</v>
      </c>
      <c r="O622" s="12" t="s">
        <v>2077</v>
      </c>
      <c r="P622" s="12" t="s">
        <v>2103</v>
      </c>
      <c r="Q622" s="12" t="s">
        <v>2104</v>
      </c>
      <c r="R622" s="156">
        <v>2393.5300000000002</v>
      </c>
      <c r="S622" s="22"/>
      <c r="T622" s="23">
        <v>3578</v>
      </c>
      <c r="U622" s="1">
        <v>3578</v>
      </c>
      <c r="V622" s="21">
        <v>4599.3</v>
      </c>
      <c r="W622" s="22"/>
      <c r="X622" s="22">
        <v>2419.0410000000002</v>
      </c>
      <c r="Y622" s="22">
        <v>2426.2399999999998</v>
      </c>
      <c r="Z622" s="22">
        <v>2026.83</v>
      </c>
      <c r="AA622" s="22"/>
      <c r="AB622" s="22"/>
      <c r="AC622" s="22"/>
      <c r="AD622" s="22"/>
      <c r="AE622" s="24">
        <v>4599.3</v>
      </c>
      <c r="AF622" s="20">
        <v>2814.4591999999998</v>
      </c>
      <c r="AG622" s="20">
        <v>2444.7399999999998</v>
      </c>
      <c r="AH622" s="20">
        <v>2426.2399999999998</v>
      </c>
      <c r="AI622" s="20">
        <v>2026.83</v>
      </c>
      <c r="AN622" s="25">
        <v>2226.5349999999999</v>
      </c>
      <c r="AO622" s="20" t="s">
        <v>207</v>
      </c>
      <c r="AP622" s="24" t="s">
        <v>208</v>
      </c>
      <c r="AQ622" s="20">
        <f>AVERAGE(SMALL(AE622:AI622,1),SMALL(AE622:AI622,2))</f>
        <v>2226.5349999999999</v>
      </c>
      <c r="AR622" s="20" t="str">
        <f>IF(R622 &lt;=( AVERAGE(SMALL(AE622:AI622,1),SMALL(AE622:AI622,2))), R622, "")</f>
        <v/>
      </c>
      <c r="AS622" s="20" t="e">
        <f>AVERAGE(SMALL(AJ622:AM622,1),SMALL(AJ622:AM622,2))</f>
        <v>#NUM!</v>
      </c>
      <c r="AT622" s="20">
        <f>T622*1.075</f>
        <v>3846.35</v>
      </c>
      <c r="AU622" s="20">
        <f>U622*1.075</f>
        <v>3846.35</v>
      </c>
      <c r="AV622" s="22">
        <f>MIN(AN622,AT622,AU622)</f>
        <v>2226.5349999999999</v>
      </c>
      <c r="AW622" s="20" t="s">
        <v>209</v>
      </c>
      <c r="AX622" s="20" t="s">
        <v>208</v>
      </c>
      <c r="AY622" s="25">
        <v>2226.54</v>
      </c>
      <c r="AZ622" s="27">
        <f>IF(AND(AY622&gt;0,AY622&lt;=10),AY622*0.25,IF(AND(AY622&gt;10,AY622&lt;=50),AY622*0.17,IF(AND(AY622&gt;10,AY622&lt;=100),AY622*0.12,IF(AY622&gt;100,AY622*0.1))))</f>
        <v>222.654</v>
      </c>
      <c r="BA622" s="3">
        <f>AZ622+AY622</f>
        <v>2449.194</v>
      </c>
      <c r="BB622" s="29">
        <v>2449.19</v>
      </c>
      <c r="BC622" s="20" t="s">
        <v>12295</v>
      </c>
    </row>
    <row r="623" spans="1:116" s="20" customFormat="1" ht="30" customHeight="1">
      <c r="A623" s="78" t="s">
        <v>12311</v>
      </c>
      <c r="B623" s="5">
        <v>621</v>
      </c>
      <c r="C623" s="12">
        <v>599</v>
      </c>
      <c r="D623" s="12"/>
      <c r="E623" s="51" t="s">
        <v>12312</v>
      </c>
      <c r="F623" s="12" t="s">
        <v>12313</v>
      </c>
      <c r="G623" s="12" t="s">
        <v>12314</v>
      </c>
      <c r="H623" s="12" t="s">
        <v>12315</v>
      </c>
      <c r="I623" s="12" t="s">
        <v>1858</v>
      </c>
      <c r="J623" s="12" t="s">
        <v>12316</v>
      </c>
      <c r="K623" s="14"/>
      <c r="L623" s="12"/>
      <c r="M623" s="14">
        <v>10</v>
      </c>
      <c r="N623" s="12" t="s">
        <v>44</v>
      </c>
      <c r="O623" s="12" t="s">
        <v>12317</v>
      </c>
      <c r="P623" s="12" t="s">
        <v>12318</v>
      </c>
      <c r="Q623" s="12" t="s">
        <v>12319</v>
      </c>
      <c r="R623" s="160">
        <v>3.38</v>
      </c>
      <c r="S623" s="79">
        <v>3.38</v>
      </c>
      <c r="T623" s="81">
        <v>3.14</v>
      </c>
      <c r="U623" s="82">
        <v>4.54</v>
      </c>
      <c r="V623" s="79"/>
      <c r="W623" s="79"/>
      <c r="X623" s="79"/>
      <c r="Y623" s="79"/>
      <c r="Z623" s="79"/>
      <c r="AA623" s="79">
        <v>9.1</v>
      </c>
      <c r="AB623" s="79"/>
      <c r="AC623" s="79"/>
      <c r="AD623" s="79"/>
      <c r="AE623" s="83"/>
      <c r="AF623" s="84">
        <v>2.0499999999999998</v>
      </c>
      <c r="AG623" s="84"/>
      <c r="AH623" s="84"/>
      <c r="AI623" s="84"/>
      <c r="AJ623" s="84"/>
      <c r="AK623" s="84"/>
      <c r="AL623" s="84"/>
      <c r="AM623" s="84"/>
      <c r="AN623" s="85"/>
      <c r="AO623" s="84"/>
      <c r="AP623" s="83"/>
      <c r="AQ623" s="84" t="e">
        <v>#NUM!</v>
      </c>
      <c r="AR623" s="84" t="e">
        <v>#NUM!</v>
      </c>
      <c r="AS623" s="84" t="e">
        <v>#NUM!</v>
      </c>
      <c r="AT623" s="84" t="e">
        <v>#REF!</v>
      </c>
      <c r="AU623" s="84">
        <v>3.3755000000000002</v>
      </c>
      <c r="AV623" s="79" t="e">
        <v>#REF!</v>
      </c>
      <c r="AW623" s="84" t="s">
        <v>71</v>
      </c>
      <c r="AX623" s="84" t="s">
        <v>72</v>
      </c>
      <c r="AY623" s="85">
        <v>3.3755000000000002</v>
      </c>
      <c r="AZ623" s="87">
        <v>0.84387500000000004</v>
      </c>
      <c r="BA623" s="43">
        <v>4.2193750000000003</v>
      </c>
      <c r="BB623" s="85">
        <v>4.5569250000000006</v>
      </c>
      <c r="BC623" s="20" t="s">
        <v>12295</v>
      </c>
      <c r="BD623" s="84" t="s">
        <v>12206</v>
      </c>
      <c r="BE623" s="84"/>
      <c r="BF623" s="84"/>
      <c r="BG623" s="89"/>
      <c r="BH623" s="89"/>
      <c r="BI623" s="89"/>
      <c r="BJ623" s="89"/>
      <c r="BK623" s="89"/>
      <c r="BL623" s="89"/>
      <c r="BM623" s="89"/>
      <c r="BN623" s="89"/>
      <c r="BO623" s="89"/>
      <c r="BP623" s="89"/>
      <c r="BQ623" s="89"/>
      <c r="BR623" s="89"/>
      <c r="BS623" s="89"/>
      <c r="BT623" s="89"/>
      <c r="BU623" s="89"/>
      <c r="BV623" s="89"/>
      <c r="BW623" s="89"/>
      <c r="BX623" s="89"/>
      <c r="BY623" s="89"/>
      <c r="BZ623" s="89"/>
      <c r="CA623" s="89"/>
      <c r="CB623" s="89"/>
      <c r="CC623" s="89"/>
      <c r="CD623" s="89"/>
      <c r="CE623" s="89"/>
      <c r="CF623" s="89"/>
      <c r="CG623" s="89"/>
      <c r="CH623" s="89"/>
      <c r="CI623" s="89"/>
      <c r="CJ623" s="89"/>
      <c r="CK623" s="89"/>
      <c r="CL623" s="89"/>
      <c r="CM623" s="89"/>
      <c r="CN623" s="89"/>
      <c r="CO623" s="89"/>
      <c r="CP623" s="89"/>
      <c r="CQ623" s="89"/>
      <c r="CR623" s="89"/>
      <c r="CS623" s="89"/>
      <c r="CT623" s="89"/>
      <c r="CU623" s="89"/>
      <c r="CV623" s="89"/>
      <c r="CW623" s="89"/>
      <c r="CX623" s="89"/>
      <c r="CY623" s="89"/>
      <c r="CZ623" s="89"/>
      <c r="DA623" s="89"/>
      <c r="DB623" s="89"/>
      <c r="DC623" s="89"/>
      <c r="DD623" s="89"/>
      <c r="DE623" s="89"/>
      <c r="DF623" s="89"/>
      <c r="DG623" s="89"/>
      <c r="DH623" s="89"/>
      <c r="DI623" s="89"/>
      <c r="DJ623" s="89"/>
      <c r="DK623" s="89"/>
      <c r="DL623" s="89"/>
    </row>
    <row r="624" spans="1:116" s="20" customFormat="1" ht="30" customHeight="1">
      <c r="A624" s="11" t="s">
        <v>2029</v>
      </c>
      <c r="B624" s="5">
        <v>622</v>
      </c>
      <c r="C624" s="14">
        <v>161</v>
      </c>
      <c r="D624" s="14"/>
      <c r="E624" s="51" t="s">
        <v>2105</v>
      </c>
      <c r="F624" s="12" t="s">
        <v>1467</v>
      </c>
      <c r="G624" s="12" t="s">
        <v>1468</v>
      </c>
      <c r="H624" s="12" t="s">
        <v>1517</v>
      </c>
      <c r="I624" s="12" t="s">
        <v>65</v>
      </c>
      <c r="J624" s="12" t="s">
        <v>2106</v>
      </c>
      <c r="K624" s="14">
        <v>20</v>
      </c>
      <c r="L624" s="12" t="s">
        <v>67</v>
      </c>
      <c r="M624" s="14">
        <v>1</v>
      </c>
      <c r="N624" s="12" t="s">
        <v>44</v>
      </c>
      <c r="O624" s="12" t="s">
        <v>2107</v>
      </c>
      <c r="P624" s="12" t="s">
        <v>2108</v>
      </c>
      <c r="Q624" s="12" t="s">
        <v>2109</v>
      </c>
      <c r="R624" s="156">
        <v>8.01</v>
      </c>
      <c r="S624" s="22"/>
      <c r="T624" s="23">
        <v>3.4</v>
      </c>
      <c r="U624" s="1">
        <v>3.4</v>
      </c>
      <c r="V624" s="21">
        <v>8.85</v>
      </c>
      <c r="W624" s="22"/>
      <c r="X624" s="22"/>
      <c r="Y624" s="22"/>
      <c r="Z624" s="22"/>
      <c r="AA624" s="22"/>
      <c r="AB624" s="22">
        <v>6.0282</v>
      </c>
      <c r="AC624" s="22"/>
      <c r="AD624" s="22"/>
      <c r="AE624" s="24">
        <v>8.85</v>
      </c>
      <c r="AJ624" s="20">
        <v>3.85</v>
      </c>
      <c r="AN624" s="25">
        <v>3.85</v>
      </c>
      <c r="AO624" s="20" t="s">
        <v>373</v>
      </c>
      <c r="AP624" s="24" t="s">
        <v>374</v>
      </c>
      <c r="AQ624" s="20" t="e">
        <f>AVERAGE(SMALL(AE624:AI624,1),SMALL(AE624:AI624,2))</f>
        <v>#NUM!</v>
      </c>
      <c r="AR624" s="20" t="e">
        <f>IF(R624 &lt;=( AVERAGE(SMALL(AE624:AI624,1),SMALL(AE624:AI624,2))), R624, "")</f>
        <v>#NUM!</v>
      </c>
      <c r="AS624" s="20" t="e">
        <f>AVERAGE(SMALL(AJ624:AM624,1),SMALL(AJ624:AM624,2))</f>
        <v>#NUM!</v>
      </c>
      <c r="AT624" s="20">
        <f>T624*1.075</f>
        <v>3.6549999999999998</v>
      </c>
      <c r="AU624" s="20">
        <f>U624*1.075</f>
        <v>3.6549999999999998</v>
      </c>
      <c r="AV624" s="22">
        <f>MIN(AN624,AT624,AU624)</f>
        <v>3.6549999999999998</v>
      </c>
      <c r="AW624" s="20" t="s">
        <v>71</v>
      </c>
      <c r="AX624" s="20" t="s">
        <v>72</v>
      </c>
      <c r="AY624" s="25">
        <v>3.66</v>
      </c>
      <c r="AZ624" s="27">
        <f>IF(AND(AY624&gt;0,AY624&lt;=10),AY624*0.25,IF(AND(AY624&gt;10,AY624&lt;=50),AY624*0.17,IF(AND(AY624&gt;10,AY624&lt;=100),AY624*0.12,IF(AY624&gt;100,AY624*0.1))))</f>
        <v>0.91500000000000004</v>
      </c>
      <c r="BA624" s="3">
        <f>AZ624+AY624</f>
        <v>4.5750000000000002</v>
      </c>
      <c r="BB624" s="25">
        <f>BA624+BA624*0.08</f>
        <v>4.9409999999999998</v>
      </c>
      <c r="BC624" s="20" t="s">
        <v>12295</v>
      </c>
    </row>
    <row r="625" spans="1:116" s="20" customFormat="1" ht="30" customHeight="1">
      <c r="A625" s="11" t="s">
        <v>2029</v>
      </c>
      <c r="B625" s="5">
        <v>623</v>
      </c>
      <c r="C625" s="14">
        <v>255</v>
      </c>
      <c r="D625" s="14"/>
      <c r="E625" s="51" t="s">
        <v>2110</v>
      </c>
      <c r="F625" s="12" t="s">
        <v>2111</v>
      </c>
      <c r="G625" s="12" t="s">
        <v>2112</v>
      </c>
      <c r="H625" s="12" t="s">
        <v>201</v>
      </c>
      <c r="I625" s="12" t="s">
        <v>102</v>
      </c>
      <c r="J625" s="12" t="s">
        <v>2113</v>
      </c>
      <c r="K625" s="14"/>
      <c r="L625" s="12"/>
      <c r="M625" s="14">
        <v>20</v>
      </c>
      <c r="N625" s="12" t="s">
        <v>44</v>
      </c>
      <c r="O625" s="12" t="s">
        <v>2107</v>
      </c>
      <c r="P625" s="12" t="s">
        <v>2114</v>
      </c>
      <c r="Q625" s="12" t="s">
        <v>2115</v>
      </c>
      <c r="R625" s="156">
        <v>4.47</v>
      </c>
      <c r="S625" s="22"/>
      <c r="T625" s="23">
        <v>2.44</v>
      </c>
      <c r="U625" s="1">
        <v>2.44</v>
      </c>
      <c r="V625" s="21">
        <v>4.4400000000000004</v>
      </c>
      <c r="W625" s="22"/>
      <c r="X625" s="22"/>
      <c r="Y625" s="22"/>
      <c r="Z625" s="22"/>
      <c r="AA625" s="22"/>
      <c r="AB625" s="22">
        <v>4.3197000000000001</v>
      </c>
      <c r="AC625" s="22"/>
      <c r="AD625" s="22">
        <v>4</v>
      </c>
      <c r="AE625" s="24">
        <v>4.4400000000000004</v>
      </c>
      <c r="AN625" s="25">
        <v>4.47</v>
      </c>
      <c r="AO625" s="20" t="s">
        <v>47</v>
      </c>
      <c r="AP625" s="24" t="s">
        <v>48</v>
      </c>
      <c r="AQ625" s="20" t="e">
        <f>AVERAGE(SMALL(AE625:AI625,1),SMALL(AE625:AI625,2))</f>
        <v>#NUM!</v>
      </c>
      <c r="AR625" s="20" t="e">
        <f>IF(R625 &lt;=( AVERAGE(SMALL(AE625:AI625,1),SMALL(AE625:AI625,2))), R625, "")</f>
        <v>#NUM!</v>
      </c>
      <c r="AS625" s="20" t="e">
        <f>AVERAGE(SMALL(AJ625:AM625,1),SMALL(AJ625:AM625,2))</f>
        <v>#NUM!</v>
      </c>
      <c r="AT625" s="20">
        <f>T625*1.075</f>
        <v>2.6229999999999998</v>
      </c>
      <c r="AU625" s="20">
        <f>U625*1.075</f>
        <v>2.6229999999999998</v>
      </c>
      <c r="AV625" s="22">
        <f>MIN(AN625,AT625,AU625)</f>
        <v>2.6229999999999998</v>
      </c>
      <c r="AW625" s="20" t="s">
        <v>71</v>
      </c>
      <c r="AX625" s="20" t="s">
        <v>72</v>
      </c>
      <c r="AY625" s="25">
        <v>2.62</v>
      </c>
      <c r="AZ625" s="27">
        <f>IF(AND(AY625&gt;0,AY625&lt;=10),AY625*0.25,IF(AND(AY625&gt;10,AY625&lt;=50),AY625*0.17,IF(AND(AY625&gt;10,AY625&lt;=100),AY625*0.12,IF(AY625&gt;100,AY625*0.1))))</f>
        <v>0.65500000000000003</v>
      </c>
      <c r="BA625" s="3">
        <f>AZ625+AY625</f>
        <v>3.2750000000000004</v>
      </c>
      <c r="BB625" s="25">
        <f>BA625+BA625*0.08</f>
        <v>3.5370000000000004</v>
      </c>
      <c r="BC625" s="20" t="s">
        <v>12295</v>
      </c>
    </row>
    <row r="626" spans="1:116" s="20" customFormat="1" ht="30" customHeight="1">
      <c r="A626" s="11" t="s">
        <v>2029</v>
      </c>
      <c r="B626" s="5">
        <v>624</v>
      </c>
      <c r="C626" s="14">
        <v>1164</v>
      </c>
      <c r="D626" s="14"/>
      <c r="E626" s="51" t="s">
        <v>2116</v>
      </c>
      <c r="F626" s="12" t="s">
        <v>2117</v>
      </c>
      <c r="G626" s="12" t="s">
        <v>2088</v>
      </c>
      <c r="H626" s="12" t="s">
        <v>2089</v>
      </c>
      <c r="I626" s="12" t="s">
        <v>1940</v>
      </c>
      <c r="J626" s="12" t="s">
        <v>2118</v>
      </c>
      <c r="K626" s="14">
        <v>200</v>
      </c>
      <c r="L626" s="12" t="s">
        <v>79</v>
      </c>
      <c r="M626" s="14">
        <v>10</v>
      </c>
      <c r="N626" s="12" t="s">
        <v>44</v>
      </c>
      <c r="O626" s="12" t="s">
        <v>2107</v>
      </c>
      <c r="P626" s="12" t="s">
        <v>2119</v>
      </c>
      <c r="Q626" s="12" t="s">
        <v>2120</v>
      </c>
      <c r="R626" s="156">
        <v>734.87</v>
      </c>
      <c r="S626" s="22"/>
      <c r="T626" s="23"/>
      <c r="U626" s="1" t="s">
        <v>54</v>
      </c>
      <c r="V626" s="21">
        <v>1660</v>
      </c>
      <c r="W626" s="22"/>
      <c r="X626" s="22">
        <v>485.22989999999999</v>
      </c>
      <c r="Y626" s="22"/>
      <c r="Z626" s="22">
        <v>874</v>
      </c>
      <c r="AA626" s="22"/>
      <c r="AB626" s="22"/>
      <c r="AC626" s="22"/>
      <c r="AD626" s="22"/>
      <c r="AE626" s="24">
        <v>1660</v>
      </c>
      <c r="AG626" s="20">
        <v>493.38499999999999</v>
      </c>
      <c r="AI626" s="20">
        <v>874</v>
      </c>
      <c r="AN626" s="25">
        <v>683.69299999999998</v>
      </c>
      <c r="AO626" s="20" t="s">
        <v>207</v>
      </c>
      <c r="AP626" s="24" t="s">
        <v>208</v>
      </c>
      <c r="AQ626" s="20">
        <f>AVERAGE(SMALL(AE626:AI626,1),SMALL(AE626:AI626,2))</f>
        <v>683.6925</v>
      </c>
      <c r="AR626" s="20" t="str">
        <f>IF(R626 &lt;=( AVERAGE(SMALL(AE626:AI626,1),SMALL(AE626:AI626,2))), R626, "")</f>
        <v/>
      </c>
      <c r="AS626" s="20" t="e">
        <f>AVERAGE(SMALL(AJ626:AM626,1),SMALL(AJ626:AM626,2))</f>
        <v>#NUM!</v>
      </c>
      <c r="AT626" s="20">
        <f>T626*1.075</f>
        <v>0</v>
      </c>
      <c r="AU626" s="20" t="e">
        <f>U626*1.075</f>
        <v>#VALUE!</v>
      </c>
      <c r="AV626" s="22" t="e">
        <f>MIN(AN626,AT626,AU626)</f>
        <v>#VALUE!</v>
      </c>
      <c r="AW626" s="20" t="s">
        <v>209</v>
      </c>
      <c r="AX626" s="20" t="s">
        <v>208</v>
      </c>
      <c r="AY626" s="25">
        <v>683.6925</v>
      </c>
      <c r="AZ626" s="27">
        <f>IF(AND(AY626&gt;0,AY626&lt;=10),AY626*0.25,IF(AND(AY626&gt;10,AY626&lt;=50),AY626*0.17,IF(AND(AY626&gt;10,AY626&lt;=100),AY626*0.12,IF(AY626&gt;100,AY626*0.1))))</f>
        <v>68.369250000000008</v>
      </c>
      <c r="BA626" s="3">
        <f>AZ626+AY626</f>
        <v>752.06174999999996</v>
      </c>
      <c r="BB626" s="25">
        <f>BA626+BA626*0.08</f>
        <v>812.22668999999996</v>
      </c>
      <c r="BC626" s="20" t="s">
        <v>12295</v>
      </c>
    </row>
    <row r="627" spans="1:116" s="20" customFormat="1" ht="30" customHeight="1">
      <c r="A627" s="11" t="s">
        <v>2029</v>
      </c>
      <c r="B627" s="5">
        <v>625</v>
      </c>
      <c r="C627" s="14">
        <v>1164</v>
      </c>
      <c r="D627" s="14"/>
      <c r="E627" s="51" t="s">
        <v>2116</v>
      </c>
      <c r="F627" s="12" t="s">
        <v>2117</v>
      </c>
      <c r="G627" s="12" t="s">
        <v>2088</v>
      </c>
      <c r="H627" s="12" t="s">
        <v>2089</v>
      </c>
      <c r="I627" s="12" t="s">
        <v>1940</v>
      </c>
      <c r="J627" s="12" t="s">
        <v>2121</v>
      </c>
      <c r="K627" s="14">
        <v>500</v>
      </c>
      <c r="L627" s="12" t="s">
        <v>79</v>
      </c>
      <c r="M627" s="14">
        <v>8</v>
      </c>
      <c r="N627" s="12" t="s">
        <v>44</v>
      </c>
      <c r="O627" s="12" t="s">
        <v>2107</v>
      </c>
      <c r="P627" s="12" t="s">
        <v>2119</v>
      </c>
      <c r="Q627" s="12" t="s">
        <v>2120</v>
      </c>
      <c r="R627" s="156">
        <v>1719.92</v>
      </c>
      <c r="S627" s="22"/>
      <c r="T627" s="23"/>
      <c r="U627" s="1" t="s">
        <v>54</v>
      </c>
      <c r="V627" s="21">
        <v>3160</v>
      </c>
      <c r="W627" s="22"/>
      <c r="X627" s="22"/>
      <c r="Y627" s="22">
        <v>1377.71</v>
      </c>
      <c r="Z627" s="22">
        <v>1822.14</v>
      </c>
      <c r="AA627" s="22"/>
      <c r="AB627" s="22"/>
      <c r="AC627" s="22"/>
      <c r="AD627" s="22"/>
      <c r="AE627" s="24">
        <v>3160</v>
      </c>
      <c r="AH627" s="20">
        <v>1377.71</v>
      </c>
      <c r="AI627" s="20">
        <v>1822.14</v>
      </c>
      <c r="AN627" s="25">
        <v>1599.93</v>
      </c>
      <c r="AO627" s="20" t="s">
        <v>207</v>
      </c>
      <c r="AP627" s="24" t="s">
        <v>208</v>
      </c>
      <c r="AQ627" s="20">
        <f>AVERAGE(SMALL(AE627:AI627,1),SMALL(AE627:AI627,2))</f>
        <v>1599.9250000000002</v>
      </c>
      <c r="AR627" s="20" t="str">
        <f>IF(R627 &lt;=( AVERAGE(SMALL(AE627:AI627,1),SMALL(AE627:AI627,2))), R627, "")</f>
        <v/>
      </c>
      <c r="AS627" s="20" t="e">
        <f>AVERAGE(SMALL(AJ627:AM627,1),SMALL(AJ627:AM627,2))</f>
        <v>#NUM!</v>
      </c>
      <c r="AT627" s="20">
        <f>T627*1.075</f>
        <v>0</v>
      </c>
      <c r="AU627" s="20" t="e">
        <f>U627*1.075</f>
        <v>#VALUE!</v>
      </c>
      <c r="AV627" s="22" t="e">
        <f>MIN(AN627,AT627,AU627)</f>
        <v>#VALUE!</v>
      </c>
      <c r="AW627" s="20" t="s">
        <v>209</v>
      </c>
      <c r="AX627" s="20" t="s">
        <v>208</v>
      </c>
      <c r="AY627" s="25">
        <v>1599.925</v>
      </c>
      <c r="AZ627" s="27">
        <f>IF(AND(AY627&gt;0,AY627&lt;=10),AY627*0.25,IF(AND(AY627&gt;10,AY627&lt;=50),AY627*0.17,IF(AND(AY627&gt;10,AY627&lt;=100),AY627*0.12,IF(AY627&gt;100,AY627*0.1))))</f>
        <v>159.99250000000001</v>
      </c>
      <c r="BA627" s="3">
        <f>AZ627+AY627</f>
        <v>1759.9175</v>
      </c>
      <c r="BB627" s="25">
        <f>BA627+BA627*0.08</f>
        <v>1900.7109</v>
      </c>
      <c r="BC627" s="20" t="s">
        <v>12295</v>
      </c>
    </row>
    <row r="628" spans="1:116" s="20" customFormat="1" ht="30" customHeight="1">
      <c r="A628" s="111" t="s">
        <v>14078</v>
      </c>
      <c r="B628" s="5">
        <v>626</v>
      </c>
      <c r="C628" s="44">
        <v>15034</v>
      </c>
      <c r="D628" s="44"/>
      <c r="E628" s="172" t="s">
        <v>2168</v>
      </c>
      <c r="F628" s="3" t="s">
        <v>2169</v>
      </c>
      <c r="G628" s="3" t="s">
        <v>188</v>
      </c>
      <c r="H628" s="3" t="s">
        <v>194</v>
      </c>
      <c r="I628" s="3" t="s">
        <v>102</v>
      </c>
      <c r="J628" s="3" t="s">
        <v>2170</v>
      </c>
      <c r="K628" s="6"/>
      <c r="L628" s="3"/>
      <c r="M628" s="6">
        <v>20</v>
      </c>
      <c r="N628" s="3" t="s">
        <v>44</v>
      </c>
      <c r="O628" s="3" t="s">
        <v>2125</v>
      </c>
      <c r="P628" s="3" t="s">
        <v>2133</v>
      </c>
      <c r="Q628" s="3" t="s">
        <v>2171</v>
      </c>
      <c r="R628" s="161">
        <v>3.11</v>
      </c>
      <c r="S628" s="79">
        <v>3.11</v>
      </c>
      <c r="T628" s="81">
        <v>4.3</v>
      </c>
      <c r="U628" s="82">
        <v>2.5299999999999998</v>
      </c>
      <c r="V628" s="79"/>
      <c r="W628" s="79">
        <v>3.26</v>
      </c>
      <c r="X628" s="79">
        <v>4.5</v>
      </c>
      <c r="Y628" s="79">
        <v>2.5299999999999998</v>
      </c>
      <c r="Z628" s="79"/>
      <c r="AA628" s="79"/>
      <c r="AB628" s="79"/>
      <c r="AC628" s="79"/>
      <c r="AD628" s="83"/>
      <c r="AE628" s="84"/>
      <c r="AF628" s="84"/>
      <c r="AG628" s="84"/>
      <c r="AH628" s="84">
        <v>2.5299999999999998</v>
      </c>
      <c r="AI628" s="84"/>
      <c r="AJ628" s="84"/>
      <c r="AK628" s="84"/>
      <c r="AL628" s="84"/>
      <c r="AM628" s="84"/>
      <c r="AN628" s="85"/>
      <c r="AO628" s="84"/>
      <c r="AP628" s="83"/>
      <c r="AQ628" s="84" t="e">
        <v>#NUM!</v>
      </c>
      <c r="AR628" s="84" t="e">
        <v>#NUM!</v>
      </c>
      <c r="AS628" s="84" t="e">
        <v>#NUM!</v>
      </c>
      <c r="AT628" s="84" t="e">
        <v>#REF!</v>
      </c>
      <c r="AU628" s="84">
        <v>4.6224999999999996</v>
      </c>
      <c r="AV628" s="79" t="e">
        <v>#REF!</v>
      </c>
      <c r="AW628" s="84" t="s">
        <v>49</v>
      </c>
      <c r="AX628" s="84" t="s">
        <v>48</v>
      </c>
      <c r="AY628" s="85">
        <v>3.11</v>
      </c>
      <c r="AZ628" s="87">
        <v>0.77749999999999997</v>
      </c>
      <c r="BA628" s="43">
        <v>3.8874999999999997</v>
      </c>
      <c r="BB628" s="85">
        <v>4.1985000000000001</v>
      </c>
      <c r="BC628" s="20" t="s">
        <v>12295</v>
      </c>
      <c r="BD628" s="84" t="s">
        <v>12287</v>
      </c>
      <c r="BE628" s="84"/>
      <c r="BF628" s="84"/>
      <c r="BG628" s="84"/>
      <c r="BH628" s="84"/>
      <c r="BI628" s="84"/>
      <c r="BJ628" s="84"/>
      <c r="BK628" s="84"/>
      <c r="BL628" s="84"/>
      <c r="BM628" s="84"/>
      <c r="BN628" s="84"/>
      <c r="BO628" s="84"/>
      <c r="BP628" s="84"/>
      <c r="BQ628" s="84"/>
      <c r="BR628" s="84"/>
      <c r="BS628" s="84"/>
      <c r="BT628" s="84"/>
      <c r="BU628" s="84"/>
      <c r="BV628" s="84"/>
      <c r="BW628" s="84"/>
      <c r="BX628" s="84"/>
      <c r="BY628" s="84"/>
      <c r="BZ628" s="84"/>
      <c r="CA628" s="84"/>
      <c r="CB628" s="84"/>
      <c r="CC628" s="84"/>
      <c r="CD628" s="84"/>
      <c r="CE628" s="84"/>
      <c r="CF628" s="84"/>
      <c r="CG628" s="84"/>
      <c r="CH628" s="84"/>
      <c r="CI628" s="84"/>
      <c r="CJ628" s="84"/>
      <c r="CK628" s="84"/>
      <c r="CL628" s="84"/>
      <c r="CM628" s="84"/>
      <c r="CN628" s="84"/>
      <c r="CO628" s="84"/>
      <c r="CP628" s="84"/>
      <c r="CQ628" s="84"/>
      <c r="CR628" s="84"/>
      <c r="CS628" s="84"/>
      <c r="CT628" s="84"/>
      <c r="CU628" s="84"/>
      <c r="CV628" s="84"/>
      <c r="CW628" s="84"/>
      <c r="CX628" s="84"/>
      <c r="CY628" s="84"/>
      <c r="CZ628" s="84"/>
      <c r="DA628" s="84"/>
      <c r="DB628" s="84"/>
      <c r="DC628" s="84"/>
      <c r="DD628" s="84"/>
      <c r="DE628" s="84"/>
      <c r="DF628" s="84"/>
      <c r="DG628" s="84"/>
      <c r="DH628" s="84"/>
      <c r="DI628" s="84"/>
      <c r="DJ628" s="84"/>
      <c r="DK628" s="84"/>
      <c r="DL628" s="84"/>
    </row>
    <row r="629" spans="1:116" s="20" customFormat="1" ht="30" customHeight="1">
      <c r="A629" s="4" t="s">
        <v>2122</v>
      </c>
      <c r="B629" s="5">
        <v>627</v>
      </c>
      <c r="C629" s="6">
        <v>14856</v>
      </c>
      <c r="D629" s="6"/>
      <c r="E629" s="43" t="s">
        <v>2359</v>
      </c>
      <c r="F629" s="3" t="s">
        <v>2360</v>
      </c>
      <c r="G629" s="3" t="s">
        <v>2361</v>
      </c>
      <c r="H629" s="3" t="s">
        <v>2362</v>
      </c>
      <c r="I629" s="3" t="s">
        <v>42</v>
      </c>
      <c r="J629" s="3" t="s">
        <v>2363</v>
      </c>
      <c r="K629" s="6"/>
      <c r="L629" s="3"/>
      <c r="M629" s="6">
        <v>30</v>
      </c>
      <c r="N629" s="3" t="s">
        <v>44</v>
      </c>
      <c r="O629" s="3" t="s">
        <v>2125</v>
      </c>
      <c r="P629" s="3" t="s">
        <v>2364</v>
      </c>
      <c r="Q629" s="3" t="s">
        <v>2365</v>
      </c>
      <c r="R629" s="156">
        <v>5.91</v>
      </c>
      <c r="S629" s="22"/>
      <c r="T629" s="23">
        <v>5.5</v>
      </c>
      <c r="U629" s="1">
        <v>5.5</v>
      </c>
      <c r="V629" s="21">
        <v>8.0399999999999991</v>
      </c>
      <c r="W629" s="22"/>
      <c r="X629" s="22"/>
      <c r="Y629" s="22"/>
      <c r="Z629" s="22"/>
      <c r="AA629" s="22"/>
      <c r="AB629" s="22"/>
      <c r="AC629" s="22"/>
      <c r="AD629" s="22"/>
      <c r="AE629" s="24">
        <v>8.0399999999999991</v>
      </c>
      <c r="AI629" s="20">
        <v>8.0399999999999991</v>
      </c>
      <c r="AN629" s="25">
        <v>5.91</v>
      </c>
      <c r="AO629" s="20" t="s">
        <v>47</v>
      </c>
      <c r="AP629" s="24" t="s">
        <v>48</v>
      </c>
      <c r="AQ629" s="20">
        <f>AVERAGE(SMALL(AE629:AI629,1),SMALL(AE629:AI629,2))</f>
        <v>8.0399999999999991</v>
      </c>
      <c r="AR629" s="20">
        <f>IF(R629 &lt;=( AVERAGE(SMALL(AE629:AI629,1),SMALL(AE629:AI629,2))), R629, "")</f>
        <v>5.91</v>
      </c>
      <c r="AS629" s="20" t="e">
        <f>AVERAGE(SMALL(AJ629:AM629,1),SMALL(AJ629:AM629,2))</f>
        <v>#NUM!</v>
      </c>
      <c r="AT629" s="20">
        <f>T629*1.075</f>
        <v>5.9124999999999996</v>
      </c>
      <c r="AU629" s="20">
        <f>U629*1.075</f>
        <v>5.9124999999999996</v>
      </c>
      <c r="AV629" s="22">
        <f>MIN(AN629,AT629,AU629)</f>
        <v>5.91</v>
      </c>
      <c r="AW629" s="26" t="s">
        <v>49</v>
      </c>
      <c r="AX629" s="20" t="s">
        <v>48</v>
      </c>
      <c r="AY629" s="25">
        <v>5.91</v>
      </c>
      <c r="AZ629" s="27">
        <f>IF(AND(AY629&gt;0,AY629&lt;=10),AY629*0.25,IF(AND(AY629&gt;10,AY629&lt;=50),AY629*0.17,IF(AND(AY629&gt;10,AY629&lt;=100),AY629*0.12,IF(AY629&gt;100,AY629*0.1))))</f>
        <v>1.4775</v>
      </c>
      <c r="BA629" s="3">
        <f>AZ629+AY629</f>
        <v>7.3875000000000002</v>
      </c>
      <c r="BB629" s="25">
        <f>BA629+BA629*0.08</f>
        <v>7.9785000000000004</v>
      </c>
      <c r="BC629" s="20" t="s">
        <v>12295</v>
      </c>
      <c r="BP629" s="28"/>
      <c r="BQ629" s="28"/>
      <c r="BR629" s="28"/>
      <c r="BS629" s="28"/>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c r="DE629" s="28"/>
      <c r="DF629" s="28"/>
      <c r="DG629" s="28"/>
      <c r="DH629" s="28"/>
      <c r="DI629" s="28"/>
      <c r="DJ629" s="28"/>
      <c r="DK629" s="28"/>
      <c r="DL629" s="28"/>
    </row>
    <row r="630" spans="1:116" s="20" customFormat="1" ht="30" customHeight="1">
      <c r="A630" s="111" t="s">
        <v>14078</v>
      </c>
      <c r="B630" s="5">
        <v>628</v>
      </c>
      <c r="C630" s="44">
        <v>19359</v>
      </c>
      <c r="D630" s="44"/>
      <c r="E630" s="172" t="s">
        <v>2203</v>
      </c>
      <c r="F630" s="3" t="s">
        <v>2204</v>
      </c>
      <c r="G630" s="3" t="s">
        <v>682</v>
      </c>
      <c r="H630" s="3" t="s">
        <v>689</v>
      </c>
      <c r="I630" s="3" t="s">
        <v>102</v>
      </c>
      <c r="J630" s="3" t="s">
        <v>2205</v>
      </c>
      <c r="K630" s="6"/>
      <c r="L630" s="3"/>
      <c r="M630" s="6">
        <v>30</v>
      </c>
      <c r="N630" s="3" t="s">
        <v>44</v>
      </c>
      <c r="O630" s="3" t="s">
        <v>2125</v>
      </c>
      <c r="P630" s="3" t="s">
        <v>2206</v>
      </c>
      <c r="Q630" s="3" t="s">
        <v>2209</v>
      </c>
      <c r="R630" s="161">
        <v>2.2599999999999998</v>
      </c>
      <c r="S630" s="79">
        <v>2.2599999999999998</v>
      </c>
      <c r="T630" s="81" t="s">
        <v>54</v>
      </c>
      <c r="U630" s="82">
        <v>2.2599999999999998</v>
      </c>
      <c r="V630" s="79"/>
      <c r="W630" s="79"/>
      <c r="X630" s="79"/>
      <c r="Y630" s="79">
        <v>2.2599999999999998</v>
      </c>
      <c r="Z630" s="79"/>
      <c r="AA630" s="79"/>
      <c r="AB630" s="79"/>
      <c r="AC630" s="79"/>
      <c r="AD630" s="83"/>
      <c r="AE630" s="84"/>
      <c r="AF630" s="84"/>
      <c r="AG630" s="84"/>
      <c r="AH630" s="84">
        <v>2.5</v>
      </c>
      <c r="AI630" s="84"/>
      <c r="AJ630" s="84"/>
      <c r="AK630" s="84"/>
      <c r="AL630" s="84"/>
      <c r="AM630" s="84"/>
      <c r="AN630" s="85"/>
      <c r="AO630" s="84"/>
      <c r="AP630" s="83"/>
      <c r="AQ630" s="84" t="e">
        <v>#NUM!</v>
      </c>
      <c r="AR630" s="84" t="e">
        <v>#NUM!</v>
      </c>
      <c r="AS630" s="84" t="e">
        <v>#NUM!</v>
      </c>
      <c r="AT630" s="84" t="e">
        <v>#REF!</v>
      </c>
      <c r="AU630" s="84" t="e">
        <v>#VALUE!</v>
      </c>
      <c r="AV630" s="79" t="e">
        <v>#REF!</v>
      </c>
      <c r="AW630" s="86" t="s">
        <v>49</v>
      </c>
      <c r="AX630" s="86" t="s">
        <v>48</v>
      </c>
      <c r="AY630" s="85">
        <v>2.2599999999999998</v>
      </c>
      <c r="AZ630" s="87">
        <v>0.56499999999999995</v>
      </c>
      <c r="BA630" s="43">
        <v>2.8249999999999997</v>
      </c>
      <c r="BB630" s="85">
        <v>3.0509999999999997</v>
      </c>
      <c r="BC630" s="20" t="s">
        <v>12295</v>
      </c>
      <c r="BD630" s="84" t="s">
        <v>12287</v>
      </c>
      <c r="BE630" s="84"/>
      <c r="BF630" s="84"/>
      <c r="BG630" s="84"/>
      <c r="BH630" s="84"/>
      <c r="BI630" s="84"/>
      <c r="BJ630" s="84"/>
      <c r="BK630" s="89"/>
      <c r="BL630" s="89"/>
      <c r="BM630" s="89"/>
      <c r="BN630" s="89"/>
      <c r="BO630" s="89"/>
      <c r="BP630" s="89"/>
      <c r="BQ630" s="89"/>
      <c r="BR630" s="89"/>
      <c r="BS630" s="89"/>
      <c r="BT630" s="89"/>
      <c r="BU630" s="89"/>
      <c r="BV630" s="89"/>
      <c r="BW630" s="89"/>
      <c r="BX630" s="89"/>
      <c r="BY630" s="89"/>
      <c r="BZ630" s="89"/>
      <c r="CA630" s="89"/>
      <c r="CB630" s="89"/>
      <c r="CC630" s="89"/>
      <c r="CD630" s="89"/>
      <c r="CE630" s="89"/>
      <c r="CF630" s="89"/>
      <c r="CG630" s="89"/>
      <c r="CH630" s="89"/>
      <c r="CI630" s="89"/>
      <c r="CJ630" s="89"/>
      <c r="CK630" s="89"/>
      <c r="CL630" s="89"/>
      <c r="CM630" s="89"/>
      <c r="CN630" s="89"/>
      <c r="CO630" s="89"/>
      <c r="CP630" s="89"/>
      <c r="CQ630" s="89"/>
      <c r="CR630" s="89"/>
      <c r="CS630" s="89"/>
      <c r="CT630" s="89"/>
      <c r="CU630" s="89"/>
      <c r="CV630" s="89"/>
      <c r="CW630" s="89"/>
      <c r="CX630" s="89"/>
      <c r="CY630" s="89"/>
      <c r="CZ630" s="89"/>
      <c r="DA630" s="89"/>
      <c r="DB630" s="89"/>
      <c r="DC630" s="89"/>
      <c r="DD630" s="89"/>
      <c r="DE630" s="89"/>
      <c r="DF630" s="89"/>
      <c r="DG630" s="89"/>
      <c r="DH630" s="89"/>
      <c r="DI630" s="89"/>
      <c r="DJ630" s="89"/>
      <c r="DK630" s="89"/>
      <c r="DL630" s="89"/>
    </row>
    <row r="631" spans="1:116" s="20" customFormat="1" ht="30" customHeight="1">
      <c r="A631" s="111" t="s">
        <v>14078</v>
      </c>
      <c r="B631" s="5">
        <v>629</v>
      </c>
      <c r="C631" s="44">
        <v>19360</v>
      </c>
      <c r="D631" s="44"/>
      <c r="E631" s="172" t="s">
        <v>2203</v>
      </c>
      <c r="F631" s="3" t="s">
        <v>2204</v>
      </c>
      <c r="G631" s="3" t="s">
        <v>682</v>
      </c>
      <c r="H631" s="3" t="s">
        <v>299</v>
      </c>
      <c r="I631" s="3" t="s">
        <v>102</v>
      </c>
      <c r="J631" s="3" t="s">
        <v>2205</v>
      </c>
      <c r="K631" s="6"/>
      <c r="L631" s="3"/>
      <c r="M631" s="6">
        <v>30</v>
      </c>
      <c r="N631" s="3" t="s">
        <v>44</v>
      </c>
      <c r="O631" s="3" t="s">
        <v>2125</v>
      </c>
      <c r="P631" s="3" t="s">
        <v>2206</v>
      </c>
      <c r="Q631" s="3" t="s">
        <v>2210</v>
      </c>
      <c r="R631" s="161">
        <v>2.5299999999999998</v>
      </c>
      <c r="S631" s="79">
        <v>2.5299999999999998</v>
      </c>
      <c r="T631" s="81">
        <v>2.5299999999999998</v>
      </c>
      <c r="U631" s="82">
        <v>2.5299999999999998</v>
      </c>
      <c r="V631" s="79"/>
      <c r="W631" s="79"/>
      <c r="X631" s="79"/>
      <c r="Y631" s="79">
        <v>2.5299999999999998</v>
      </c>
      <c r="Z631" s="79"/>
      <c r="AA631" s="79"/>
      <c r="AB631" s="79"/>
      <c r="AC631" s="79"/>
      <c r="AD631" s="83"/>
      <c r="AE631" s="84"/>
      <c r="AF631" s="84"/>
      <c r="AG631" s="84"/>
      <c r="AH631" s="84">
        <v>2.9</v>
      </c>
      <c r="AI631" s="84"/>
      <c r="AJ631" s="84"/>
      <c r="AK631" s="84"/>
      <c r="AL631" s="84"/>
      <c r="AM631" s="84"/>
      <c r="AN631" s="85"/>
      <c r="AO631" s="84"/>
      <c r="AP631" s="83"/>
      <c r="AQ631" s="84" t="e">
        <v>#NUM!</v>
      </c>
      <c r="AR631" s="84" t="e">
        <v>#NUM!</v>
      </c>
      <c r="AS631" s="84" t="e">
        <v>#NUM!</v>
      </c>
      <c r="AT631" s="84" t="e">
        <v>#REF!</v>
      </c>
      <c r="AU631" s="84">
        <v>2.7197499999999999</v>
      </c>
      <c r="AV631" s="79" t="e">
        <v>#REF!</v>
      </c>
      <c r="AW631" s="86" t="s">
        <v>49</v>
      </c>
      <c r="AX631" s="86" t="s">
        <v>48</v>
      </c>
      <c r="AY631" s="85">
        <v>2.5299999999999998</v>
      </c>
      <c r="AZ631" s="87">
        <v>0.63249999999999995</v>
      </c>
      <c r="BA631" s="43">
        <v>3.1624999999999996</v>
      </c>
      <c r="BB631" s="85">
        <v>3.4154999999999998</v>
      </c>
      <c r="BC631" s="20" t="s">
        <v>12295</v>
      </c>
      <c r="BD631" s="84" t="s">
        <v>12287</v>
      </c>
      <c r="BE631" s="84"/>
      <c r="BF631" s="84"/>
      <c r="BG631" s="84"/>
      <c r="BH631" s="84"/>
      <c r="BI631" s="84"/>
      <c r="BJ631" s="84"/>
      <c r="BK631" s="89"/>
      <c r="BL631" s="89"/>
      <c r="BM631" s="89"/>
      <c r="BN631" s="89"/>
      <c r="BO631" s="89"/>
      <c r="BP631" s="89"/>
      <c r="BQ631" s="89"/>
      <c r="BR631" s="89"/>
      <c r="BS631" s="89"/>
      <c r="BT631" s="89"/>
      <c r="BU631" s="89"/>
      <c r="BV631" s="89"/>
      <c r="BW631" s="89"/>
      <c r="BX631" s="89"/>
      <c r="BY631" s="89"/>
      <c r="BZ631" s="89"/>
      <c r="CA631" s="89"/>
      <c r="CB631" s="89"/>
      <c r="CC631" s="89"/>
      <c r="CD631" s="89"/>
      <c r="CE631" s="89"/>
      <c r="CF631" s="89"/>
      <c r="CG631" s="89"/>
      <c r="CH631" s="89"/>
      <c r="CI631" s="89"/>
      <c r="CJ631" s="89"/>
      <c r="CK631" s="89"/>
      <c r="CL631" s="89"/>
      <c r="CM631" s="89"/>
      <c r="CN631" s="89"/>
      <c r="CO631" s="89"/>
      <c r="CP631" s="89"/>
      <c r="CQ631" s="89"/>
      <c r="CR631" s="89"/>
      <c r="CS631" s="89"/>
      <c r="CT631" s="89"/>
      <c r="CU631" s="89"/>
      <c r="CV631" s="89"/>
      <c r="CW631" s="89"/>
      <c r="CX631" s="89"/>
      <c r="CY631" s="89"/>
      <c r="CZ631" s="89"/>
      <c r="DA631" s="89"/>
      <c r="DB631" s="89"/>
      <c r="DC631" s="89"/>
      <c r="DD631" s="89"/>
      <c r="DE631" s="89"/>
      <c r="DF631" s="89"/>
      <c r="DG631" s="89"/>
      <c r="DH631" s="89"/>
      <c r="DI631" s="89"/>
      <c r="DJ631" s="89"/>
      <c r="DK631" s="89"/>
      <c r="DL631" s="89"/>
    </row>
    <row r="632" spans="1:116" s="20" customFormat="1" ht="30" customHeight="1">
      <c r="A632" s="111" t="s">
        <v>14078</v>
      </c>
      <c r="B632" s="5">
        <v>630</v>
      </c>
      <c r="C632" s="44">
        <v>19361</v>
      </c>
      <c r="D632" s="44"/>
      <c r="E632" s="172" t="s">
        <v>2203</v>
      </c>
      <c r="F632" s="3" t="s">
        <v>2204</v>
      </c>
      <c r="G632" s="3" t="s">
        <v>682</v>
      </c>
      <c r="H632" s="3" t="s">
        <v>101</v>
      </c>
      <c r="I632" s="3" t="s">
        <v>102</v>
      </c>
      <c r="J632" s="3" t="s">
        <v>2205</v>
      </c>
      <c r="K632" s="6"/>
      <c r="L632" s="3"/>
      <c r="M632" s="6">
        <v>30</v>
      </c>
      <c r="N632" s="3" t="s">
        <v>44</v>
      </c>
      <c r="O632" s="3" t="s">
        <v>2125</v>
      </c>
      <c r="P632" s="3" t="s">
        <v>2206</v>
      </c>
      <c r="Q632" s="3" t="s">
        <v>2207</v>
      </c>
      <c r="R632" s="161">
        <v>2.97</v>
      </c>
      <c r="S632" s="79">
        <v>2.97</v>
      </c>
      <c r="T632" s="81">
        <v>2.97</v>
      </c>
      <c r="U632" s="82">
        <v>2.97</v>
      </c>
      <c r="V632" s="79"/>
      <c r="W632" s="79"/>
      <c r="X632" s="79"/>
      <c r="Y632" s="79">
        <v>2.97</v>
      </c>
      <c r="Z632" s="79"/>
      <c r="AA632" s="79"/>
      <c r="AB632" s="79"/>
      <c r="AC632" s="79"/>
      <c r="AD632" s="83"/>
      <c r="AE632" s="84"/>
      <c r="AF632" s="84"/>
      <c r="AG632" s="84"/>
      <c r="AH632" s="84">
        <v>4.0999999999999996</v>
      </c>
      <c r="AI632" s="84"/>
      <c r="AJ632" s="84"/>
      <c r="AK632" s="84"/>
      <c r="AL632" s="84"/>
      <c r="AM632" s="84"/>
      <c r="AN632" s="85"/>
      <c r="AO632" s="84"/>
      <c r="AP632" s="83"/>
      <c r="AQ632" s="84" t="e">
        <v>#NUM!</v>
      </c>
      <c r="AR632" s="84" t="e">
        <v>#NUM!</v>
      </c>
      <c r="AS632" s="84" t="e">
        <v>#NUM!</v>
      </c>
      <c r="AT632" s="84" t="e">
        <v>#REF!</v>
      </c>
      <c r="AU632" s="84">
        <v>3.1927500000000002</v>
      </c>
      <c r="AV632" s="79" t="e">
        <v>#REF!</v>
      </c>
      <c r="AW632" s="86" t="s">
        <v>49</v>
      </c>
      <c r="AX632" s="86" t="s">
        <v>48</v>
      </c>
      <c r="AY632" s="85">
        <v>2.97</v>
      </c>
      <c r="AZ632" s="87">
        <v>0.74250000000000005</v>
      </c>
      <c r="BA632" s="43">
        <v>3.7125000000000004</v>
      </c>
      <c r="BB632" s="85">
        <v>4.0095000000000001</v>
      </c>
      <c r="BC632" s="20" t="s">
        <v>12295</v>
      </c>
      <c r="BD632" s="84" t="s">
        <v>12287</v>
      </c>
      <c r="BE632" s="84"/>
      <c r="BF632" s="84"/>
      <c r="BG632" s="84"/>
      <c r="BH632" s="84"/>
      <c r="BI632" s="84"/>
      <c r="BJ632" s="84"/>
      <c r="BK632" s="84"/>
      <c r="BL632" s="84"/>
      <c r="BM632" s="84"/>
      <c r="BN632" s="84"/>
      <c r="BO632" s="84"/>
      <c r="BP632" s="84"/>
      <c r="BQ632" s="84"/>
      <c r="BR632" s="84"/>
      <c r="BS632" s="84"/>
      <c r="BT632" s="84"/>
      <c r="BU632" s="84"/>
      <c r="BV632" s="84"/>
      <c r="BW632" s="84"/>
      <c r="BX632" s="84"/>
      <c r="BY632" s="84"/>
      <c r="BZ632" s="84"/>
      <c r="CA632" s="84"/>
      <c r="CB632" s="84"/>
      <c r="CC632" s="84"/>
      <c r="CD632" s="84"/>
      <c r="CE632" s="84"/>
      <c r="CF632" s="84"/>
      <c r="CG632" s="84"/>
      <c r="CH632" s="84"/>
      <c r="CI632" s="84"/>
      <c r="CJ632" s="84"/>
      <c r="CK632" s="84"/>
      <c r="CL632" s="84"/>
      <c r="CM632" s="84"/>
      <c r="CN632" s="84"/>
      <c r="CO632" s="84"/>
      <c r="CP632" s="84"/>
      <c r="CQ632" s="84"/>
      <c r="CR632" s="84"/>
      <c r="CS632" s="84"/>
      <c r="CT632" s="84"/>
      <c r="CU632" s="84"/>
      <c r="CV632" s="84"/>
      <c r="CW632" s="84"/>
      <c r="CX632" s="84"/>
      <c r="CY632" s="84"/>
      <c r="CZ632" s="84"/>
      <c r="DA632" s="84"/>
      <c r="DB632" s="84"/>
      <c r="DC632" s="84"/>
      <c r="DD632" s="84"/>
      <c r="DE632" s="84"/>
      <c r="DF632" s="84"/>
      <c r="DG632" s="84"/>
      <c r="DH632" s="84"/>
      <c r="DI632" s="84"/>
      <c r="DJ632" s="84"/>
      <c r="DK632" s="84"/>
      <c r="DL632" s="84"/>
    </row>
    <row r="633" spans="1:116" s="20" customFormat="1" ht="30" customHeight="1">
      <c r="A633" s="4" t="s">
        <v>2122</v>
      </c>
      <c r="B633" s="5">
        <v>631</v>
      </c>
      <c r="C633" s="6">
        <v>17831</v>
      </c>
      <c r="D633" s="6"/>
      <c r="E633" s="43" t="s">
        <v>2128</v>
      </c>
      <c r="F633" s="3" t="s">
        <v>2129</v>
      </c>
      <c r="G633" s="3" t="s">
        <v>2130</v>
      </c>
      <c r="H633" s="3" t="s">
        <v>2131</v>
      </c>
      <c r="I633" s="3" t="s">
        <v>310</v>
      </c>
      <c r="J633" s="3" t="s">
        <v>2132</v>
      </c>
      <c r="K633" s="6">
        <v>30</v>
      </c>
      <c r="L633" s="3" t="s">
        <v>67</v>
      </c>
      <c r="M633" s="6">
        <v>1</v>
      </c>
      <c r="N633" s="3" t="s">
        <v>44</v>
      </c>
      <c r="O633" s="3" t="s">
        <v>2125</v>
      </c>
      <c r="P633" s="3" t="s">
        <v>2133</v>
      </c>
      <c r="Q633" s="3" t="s">
        <v>2134</v>
      </c>
      <c r="R633" s="156">
        <v>13.43</v>
      </c>
      <c r="S633" s="22"/>
      <c r="T633" s="23"/>
      <c r="U633" s="1">
        <v>9</v>
      </c>
      <c r="V633" s="21">
        <v>16.23</v>
      </c>
      <c r="W633" s="22"/>
      <c r="X633" s="22">
        <v>11.988</v>
      </c>
      <c r="Y633" s="22"/>
      <c r="Z633" s="22"/>
      <c r="AA633" s="22"/>
      <c r="AB633" s="22"/>
      <c r="AC633" s="22"/>
      <c r="AD633" s="22"/>
      <c r="AE633" s="24">
        <v>16.23</v>
      </c>
      <c r="AI633" s="20">
        <v>16.23</v>
      </c>
      <c r="AN633" s="25">
        <v>13.43</v>
      </c>
      <c r="AO633" s="20" t="s">
        <v>47</v>
      </c>
      <c r="AP633" s="24" t="s">
        <v>48</v>
      </c>
      <c r="AQ633" s="20">
        <f>AVERAGE(SMALL(AE633:AI633,1),SMALL(AE633:AI633,2))</f>
        <v>16.23</v>
      </c>
      <c r="AR633" s="20">
        <f>IF(R633 &lt;=( AVERAGE(SMALL(AE633:AI633,1),SMALL(AE633:AI633,2))), R633, "")</f>
        <v>13.43</v>
      </c>
      <c r="AS633" s="20" t="e">
        <f>AVERAGE(SMALL(AJ633:AM633,1),SMALL(AJ633:AM633,2))</f>
        <v>#NUM!</v>
      </c>
      <c r="AT633" s="20">
        <f>T633*1.075</f>
        <v>0</v>
      </c>
      <c r="AU633" s="20">
        <f>U633*1.075</f>
        <v>9.6749999999999989</v>
      </c>
      <c r="AV633" s="22">
        <f>MIN(AN633,AT633,AU633)</f>
        <v>0</v>
      </c>
      <c r="AW633" s="20" t="s">
        <v>71</v>
      </c>
      <c r="AX633" s="20" t="s">
        <v>72</v>
      </c>
      <c r="AY633" s="25">
        <v>9.6750000000000007</v>
      </c>
      <c r="AZ633" s="27">
        <f>IF(AND(AY633&gt;0,AY633&lt;=10),AY633*0.25,IF(AND(AY633&gt;10,AY633&lt;=50),AY633*0.17,IF(AND(AY633&gt;10,AY633&lt;=100),AY633*0.12,IF(AY633&gt;100,AY633*0.1))))</f>
        <v>2.4187500000000002</v>
      </c>
      <c r="BA633" s="3">
        <f>AZ633+AY633</f>
        <v>12.09375</v>
      </c>
      <c r="BB633" s="25">
        <f>BA633+BA633*0.08</f>
        <v>13.061249999999999</v>
      </c>
      <c r="BC633" s="20" t="s">
        <v>12295</v>
      </c>
      <c r="BP633" s="28"/>
      <c r="BQ633" s="28"/>
      <c r="BR633" s="28"/>
      <c r="BS633" s="28"/>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c r="DE633" s="28"/>
      <c r="DF633" s="28"/>
      <c r="DG633" s="28"/>
      <c r="DH633" s="28"/>
      <c r="DI633" s="28"/>
      <c r="DJ633" s="28"/>
      <c r="DK633" s="28"/>
      <c r="DL633" s="28"/>
    </row>
    <row r="634" spans="1:116" s="20" customFormat="1" ht="30" customHeight="1">
      <c r="A634" s="4" t="s">
        <v>2122</v>
      </c>
      <c r="B634" s="5">
        <v>632</v>
      </c>
      <c r="C634" s="6">
        <v>19380</v>
      </c>
      <c r="D634" s="6"/>
      <c r="E634" s="43" t="s">
        <v>2340</v>
      </c>
      <c r="F634" s="3" t="s">
        <v>2341</v>
      </c>
      <c r="G634" s="3" t="s">
        <v>1260</v>
      </c>
      <c r="H634" s="3" t="s">
        <v>607</v>
      </c>
      <c r="I634" s="3" t="s">
        <v>102</v>
      </c>
      <c r="J634" s="3" t="s">
        <v>2342</v>
      </c>
      <c r="K634" s="6"/>
      <c r="L634" s="3"/>
      <c r="M634" s="6">
        <v>30</v>
      </c>
      <c r="N634" s="3" t="s">
        <v>44</v>
      </c>
      <c r="O634" s="3" t="s">
        <v>2125</v>
      </c>
      <c r="P634" s="3" t="s">
        <v>2126</v>
      </c>
      <c r="Q634" s="3" t="s">
        <v>2343</v>
      </c>
      <c r="R634" s="156">
        <v>11.28</v>
      </c>
      <c r="S634" s="22"/>
      <c r="T634" s="23">
        <v>10</v>
      </c>
      <c r="U634" s="1">
        <v>10</v>
      </c>
      <c r="V634" s="21">
        <v>22.35</v>
      </c>
      <c r="W634" s="22"/>
      <c r="X634" s="22">
        <v>10.270799999999999</v>
      </c>
      <c r="Y634" s="22"/>
      <c r="Z634" s="22"/>
      <c r="AA634" s="22"/>
      <c r="AB634" s="22"/>
      <c r="AC634" s="22"/>
      <c r="AD634" s="22"/>
      <c r="AE634" s="24">
        <v>22.35</v>
      </c>
      <c r="AN634" s="25">
        <v>11.28</v>
      </c>
      <c r="AO634" s="20" t="s">
        <v>47</v>
      </c>
      <c r="AP634" s="24" t="s">
        <v>48</v>
      </c>
      <c r="AQ634" s="20" t="e">
        <f>AVERAGE(SMALL(AE634:AI634,1),SMALL(AE634:AI634,2))</f>
        <v>#NUM!</v>
      </c>
      <c r="AR634" s="20" t="e">
        <f>IF(R634 &lt;=( AVERAGE(SMALL(AE634:AI634,1),SMALL(AE634:AI634,2))), R634, "")</f>
        <v>#NUM!</v>
      </c>
      <c r="AS634" s="20" t="e">
        <f>AVERAGE(SMALL(AJ634:AM634,1),SMALL(AJ634:AM634,2))</f>
        <v>#NUM!</v>
      </c>
      <c r="AT634" s="20">
        <f>T634*1.075</f>
        <v>10.75</v>
      </c>
      <c r="AU634" s="20">
        <f>U634*1.075</f>
        <v>10.75</v>
      </c>
      <c r="AV634" s="22">
        <f>MIN(AN634,AT634,AU634)</f>
        <v>10.75</v>
      </c>
      <c r="AW634" s="20" t="s">
        <v>71</v>
      </c>
      <c r="AX634" s="20" t="s">
        <v>72</v>
      </c>
      <c r="AY634" s="25">
        <v>10.75</v>
      </c>
      <c r="AZ634" s="27">
        <f>IF(AND(AY634&gt;0,AY634&lt;=10),AY634*0.25,IF(AND(AY634&gt;10,AY634&lt;=50),AY634*0.17,IF(AND(AY634&gt;10,AY634&lt;=100),AY634*0.12,IF(AY634&gt;100,AY634*0.1))))</f>
        <v>1.8275000000000001</v>
      </c>
      <c r="BA634" s="3">
        <f>AZ634+AY634</f>
        <v>12.577500000000001</v>
      </c>
      <c r="BB634" s="25">
        <f>BA634+BA634*0.08</f>
        <v>13.5837</v>
      </c>
      <c r="BC634" s="20" t="s">
        <v>12295</v>
      </c>
      <c r="BP634" s="28"/>
      <c r="BQ634" s="28"/>
      <c r="BR634" s="28"/>
      <c r="BS634" s="28"/>
      <c r="BT634" s="28"/>
      <c r="BU634" s="28"/>
      <c r="BV634" s="28"/>
      <c r="BW634" s="28"/>
      <c r="BX634" s="28"/>
      <c r="BY634" s="28"/>
      <c r="BZ634" s="28"/>
      <c r="CA634" s="28"/>
      <c r="CB634" s="28"/>
      <c r="CC634" s="28"/>
      <c r="CD634" s="28"/>
      <c r="CE634" s="28"/>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c r="DE634" s="28"/>
      <c r="DF634" s="28"/>
      <c r="DG634" s="28"/>
      <c r="DH634" s="28"/>
      <c r="DI634" s="28"/>
      <c r="DJ634" s="28"/>
      <c r="DK634" s="28"/>
      <c r="DL634" s="28"/>
    </row>
    <row r="635" spans="1:116" s="20" customFormat="1" ht="30" customHeight="1">
      <c r="A635" s="4" t="s">
        <v>2122</v>
      </c>
      <c r="B635" s="5">
        <v>633</v>
      </c>
      <c r="C635" s="6">
        <v>19391</v>
      </c>
      <c r="D635" s="6"/>
      <c r="E635" s="43" t="s">
        <v>2128</v>
      </c>
      <c r="F635" s="3" t="s">
        <v>2129</v>
      </c>
      <c r="G635" s="3" t="s">
        <v>2130</v>
      </c>
      <c r="H635" s="3" t="s">
        <v>2135</v>
      </c>
      <c r="I635" s="3" t="s">
        <v>310</v>
      </c>
      <c r="J635" s="3" t="s">
        <v>2136</v>
      </c>
      <c r="K635" s="6">
        <v>30</v>
      </c>
      <c r="L635" s="3" t="s">
        <v>67</v>
      </c>
      <c r="M635" s="6">
        <v>1</v>
      </c>
      <c r="N635" s="3" t="s">
        <v>44</v>
      </c>
      <c r="O635" s="3" t="s">
        <v>2125</v>
      </c>
      <c r="P635" s="3" t="s">
        <v>2133</v>
      </c>
      <c r="Q635" s="3" t="s">
        <v>2137</v>
      </c>
      <c r="R635" s="156">
        <v>13.43</v>
      </c>
      <c r="S635" s="22"/>
      <c r="T635" s="23"/>
      <c r="U635" s="1">
        <v>11</v>
      </c>
      <c r="V635" s="21">
        <v>16.23</v>
      </c>
      <c r="W635" s="22"/>
      <c r="X635" s="22">
        <v>11.988</v>
      </c>
      <c r="Y635" s="22"/>
      <c r="Z635" s="22"/>
      <c r="AA635" s="22"/>
      <c r="AB635" s="22"/>
      <c r="AC635" s="22"/>
      <c r="AD635" s="22"/>
      <c r="AE635" s="24">
        <v>16.23</v>
      </c>
      <c r="AG635" s="20">
        <v>11.965</v>
      </c>
      <c r="AJ635" s="20">
        <v>14.01</v>
      </c>
      <c r="AN635" s="25">
        <v>13.43</v>
      </c>
      <c r="AO635" s="20" t="s">
        <v>47</v>
      </c>
      <c r="AP635" s="24" t="s">
        <v>48</v>
      </c>
      <c r="AQ635" s="20">
        <f>AVERAGE(SMALL(AE635:AI635,1),SMALL(AE635:AI635,2))</f>
        <v>14.0975</v>
      </c>
      <c r="AR635" s="20">
        <f>IF(R635 &lt;=( AVERAGE(SMALL(AE635:AI635,1),SMALL(AE635:AI635,2))), R635, "")</f>
        <v>13.43</v>
      </c>
      <c r="AS635" s="20" t="e">
        <f>AVERAGE(SMALL(AJ635:AM635,1),SMALL(AJ635:AM635,2))</f>
        <v>#NUM!</v>
      </c>
      <c r="AT635" s="20">
        <f>T635*1.075</f>
        <v>0</v>
      </c>
      <c r="AU635" s="20">
        <f>U635*1.075</f>
        <v>11.824999999999999</v>
      </c>
      <c r="AV635" s="22">
        <f>MIN(AN635,AT635,AU635)</f>
        <v>0</v>
      </c>
      <c r="AW635" s="20" t="s">
        <v>71</v>
      </c>
      <c r="AX635" s="20" t="s">
        <v>72</v>
      </c>
      <c r="AY635" s="25">
        <v>11.824999999999999</v>
      </c>
      <c r="AZ635" s="27">
        <f>IF(AND(AY635&gt;0,AY635&lt;=10),AY635*0.25,IF(AND(AY635&gt;10,AY635&lt;=50),AY635*0.17,IF(AND(AY635&gt;10,AY635&lt;=100),AY635*0.12,IF(AY635&gt;100,AY635*0.1))))</f>
        <v>2.0102500000000001</v>
      </c>
      <c r="BA635" s="3">
        <f>AZ635+AY635</f>
        <v>13.835249999999998</v>
      </c>
      <c r="BB635" s="25">
        <f>BA635+BA635*0.08</f>
        <v>14.942069999999998</v>
      </c>
      <c r="BC635" s="20" t="s">
        <v>12295</v>
      </c>
      <c r="BP635" s="28"/>
      <c r="BQ635" s="28"/>
      <c r="BR635" s="28"/>
      <c r="BS635" s="28"/>
      <c r="BT635" s="28"/>
      <c r="BU635" s="28"/>
      <c r="BV635" s="28"/>
      <c r="BW635" s="28"/>
      <c r="BX635" s="28"/>
      <c r="BY635" s="28"/>
      <c r="BZ635" s="28"/>
      <c r="CA635" s="28"/>
      <c r="CB635" s="28"/>
      <c r="CC635" s="28"/>
      <c r="CD635" s="28"/>
      <c r="CE635" s="28"/>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c r="DE635" s="28"/>
      <c r="DF635" s="28"/>
      <c r="DG635" s="28"/>
      <c r="DH635" s="28"/>
      <c r="DI635" s="28"/>
      <c r="DJ635" s="28"/>
      <c r="DK635" s="28"/>
      <c r="DL635" s="28"/>
    </row>
    <row r="636" spans="1:116" s="20" customFormat="1" ht="30" customHeight="1">
      <c r="A636" s="4" t="s">
        <v>2122</v>
      </c>
      <c r="B636" s="5">
        <v>634</v>
      </c>
      <c r="C636" s="6">
        <v>19381</v>
      </c>
      <c r="D636" s="6"/>
      <c r="E636" s="43" t="s">
        <v>2340</v>
      </c>
      <c r="F636" s="3" t="s">
        <v>2341</v>
      </c>
      <c r="G636" s="3" t="s">
        <v>1260</v>
      </c>
      <c r="H636" s="3" t="s">
        <v>1263</v>
      </c>
      <c r="I636" s="3" t="s">
        <v>102</v>
      </c>
      <c r="J636" s="3" t="s">
        <v>2342</v>
      </c>
      <c r="K636" s="6"/>
      <c r="L636" s="3"/>
      <c r="M636" s="6">
        <v>30</v>
      </c>
      <c r="N636" s="3" t="s">
        <v>44</v>
      </c>
      <c r="O636" s="3" t="s">
        <v>2125</v>
      </c>
      <c r="P636" s="3" t="s">
        <v>2126</v>
      </c>
      <c r="Q636" s="3" t="s">
        <v>2344</v>
      </c>
      <c r="R636" s="156">
        <v>12.36</v>
      </c>
      <c r="S636" s="22"/>
      <c r="T636" s="23">
        <v>11</v>
      </c>
      <c r="U636" s="1">
        <v>11</v>
      </c>
      <c r="V636" s="21">
        <v>22.84</v>
      </c>
      <c r="W636" s="22"/>
      <c r="X636" s="22">
        <v>11.606999999999999</v>
      </c>
      <c r="Y636" s="22"/>
      <c r="Z636" s="22"/>
      <c r="AA636" s="22"/>
      <c r="AB636" s="22"/>
      <c r="AC636" s="22"/>
      <c r="AD636" s="22"/>
      <c r="AE636" s="24">
        <v>22.84</v>
      </c>
      <c r="AN636" s="25">
        <v>12.36</v>
      </c>
      <c r="AO636" s="20" t="s">
        <v>47</v>
      </c>
      <c r="AP636" s="24" t="s">
        <v>48</v>
      </c>
      <c r="AQ636" s="20" t="e">
        <f>AVERAGE(SMALL(AE636:AI636,1),SMALL(AE636:AI636,2))</f>
        <v>#NUM!</v>
      </c>
      <c r="AR636" s="20" t="e">
        <f>IF(R636 &lt;=( AVERAGE(SMALL(AE636:AI636,1),SMALL(AE636:AI636,2))), R636, "")</f>
        <v>#NUM!</v>
      </c>
      <c r="AS636" s="20" t="e">
        <f>AVERAGE(SMALL(AJ636:AM636,1),SMALL(AJ636:AM636,2))</f>
        <v>#NUM!</v>
      </c>
      <c r="AT636" s="20">
        <f>T636*1.075</f>
        <v>11.824999999999999</v>
      </c>
      <c r="AU636" s="20">
        <f>U636*1.075</f>
        <v>11.824999999999999</v>
      </c>
      <c r="AV636" s="22">
        <f>MIN(AN636,AT636,AU636)</f>
        <v>11.824999999999999</v>
      </c>
      <c r="AW636" s="20" t="s">
        <v>71</v>
      </c>
      <c r="AX636" s="20" t="s">
        <v>72</v>
      </c>
      <c r="AY636" s="25">
        <v>11.83</v>
      </c>
      <c r="AZ636" s="27">
        <f>IF(AND(AY636&gt;0,AY636&lt;=10),AY636*0.25,IF(AND(AY636&gt;10,AY636&lt;=50),AY636*0.17,IF(AND(AY636&gt;10,AY636&lt;=100),AY636*0.12,IF(AY636&gt;100,AY636*0.1))))</f>
        <v>2.0111000000000003</v>
      </c>
      <c r="BA636" s="3">
        <f>AZ636+AY636</f>
        <v>13.841100000000001</v>
      </c>
      <c r="BB636" s="25">
        <f>BA636+BA636*0.08</f>
        <v>14.948388000000001</v>
      </c>
      <c r="BC636" s="20" t="s">
        <v>12295</v>
      </c>
      <c r="BP636" s="28"/>
      <c r="BQ636" s="28"/>
      <c r="BR636" s="28"/>
      <c r="BS636" s="28"/>
      <c r="BT636" s="28"/>
      <c r="BU636" s="28"/>
      <c r="BV636" s="28"/>
      <c r="BW636" s="28"/>
      <c r="BX636" s="28"/>
      <c r="BY636" s="28"/>
      <c r="BZ636" s="28"/>
      <c r="CA636" s="28"/>
      <c r="CB636" s="28"/>
      <c r="CC636" s="28"/>
      <c r="CD636" s="28"/>
      <c r="CE636" s="28"/>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c r="DE636" s="28"/>
      <c r="DF636" s="28"/>
      <c r="DG636" s="28"/>
      <c r="DH636" s="28"/>
      <c r="DI636" s="28"/>
      <c r="DJ636" s="28"/>
      <c r="DK636" s="28"/>
      <c r="DL636" s="28"/>
    </row>
    <row r="637" spans="1:116" s="20" customFormat="1" ht="30" customHeight="1">
      <c r="A637" s="4" t="s">
        <v>2122</v>
      </c>
      <c r="B637" s="5">
        <v>635</v>
      </c>
      <c r="C637" s="6">
        <v>19364</v>
      </c>
      <c r="D637" s="6"/>
      <c r="E637" s="43" t="s">
        <v>2332</v>
      </c>
      <c r="F637" s="3" t="s">
        <v>2333</v>
      </c>
      <c r="G637" s="3" t="s">
        <v>2334</v>
      </c>
      <c r="H637" s="3" t="s">
        <v>2338</v>
      </c>
      <c r="I637" s="3" t="s">
        <v>139</v>
      </c>
      <c r="J637" s="3" t="s">
        <v>2336</v>
      </c>
      <c r="K637" s="6"/>
      <c r="L637" s="3"/>
      <c r="M637" s="6">
        <v>30</v>
      </c>
      <c r="N637" s="3" t="s">
        <v>44</v>
      </c>
      <c r="O637" s="3" t="s">
        <v>2125</v>
      </c>
      <c r="P637" s="3" t="s">
        <v>2206</v>
      </c>
      <c r="Q637" s="3" t="s">
        <v>2339</v>
      </c>
      <c r="R637" s="156">
        <v>8.92</v>
      </c>
      <c r="S637" s="22"/>
      <c r="T637" s="23">
        <v>8.5</v>
      </c>
      <c r="U637" s="1">
        <v>8.5</v>
      </c>
      <c r="V637" s="21">
        <v>8.3000000000000007</v>
      </c>
      <c r="W637" s="22"/>
      <c r="X637" s="22"/>
      <c r="Y637" s="22"/>
      <c r="Z637" s="22"/>
      <c r="AA637" s="22"/>
      <c r="AB637" s="22"/>
      <c r="AC637" s="22"/>
      <c r="AD637" s="22"/>
      <c r="AE637" s="24">
        <v>8.3000000000000007</v>
      </c>
      <c r="AN637" s="25">
        <v>8.3000000000000007</v>
      </c>
      <c r="AO637" s="20" t="s">
        <v>373</v>
      </c>
      <c r="AP637" s="24" t="s">
        <v>374</v>
      </c>
      <c r="AQ637" s="20" t="e">
        <f>AVERAGE(SMALL(AE637:AI637,1),SMALL(AE637:AI637,2))</f>
        <v>#NUM!</v>
      </c>
      <c r="AR637" s="20" t="e">
        <f>IF(R637 &lt;=( AVERAGE(SMALL(AE637:AI637,1),SMALL(AE637:AI637,2))), R637, "")</f>
        <v>#NUM!</v>
      </c>
      <c r="AS637" s="20" t="e">
        <f>AVERAGE(SMALL(AJ637:AM637,1),SMALL(AJ637:AM637,2))</f>
        <v>#NUM!</v>
      </c>
      <c r="AT637" s="20">
        <f>T637*1.075</f>
        <v>9.1374999999999993</v>
      </c>
      <c r="AU637" s="20">
        <f>U637*1.075</f>
        <v>9.1374999999999993</v>
      </c>
      <c r="AV637" s="22">
        <f>MIN(AN637,AT637,AU637)</f>
        <v>8.3000000000000007</v>
      </c>
      <c r="AW637" s="26" t="s">
        <v>49</v>
      </c>
      <c r="AX637" s="20" t="s">
        <v>48</v>
      </c>
      <c r="AY637" s="25">
        <v>8.3000000000000007</v>
      </c>
      <c r="AZ637" s="27">
        <f>IF(AND(AY637&gt;0,AY637&lt;=10),AY637*0.25,IF(AND(AY637&gt;10,AY637&lt;=50),AY637*0.17,IF(AND(AY637&gt;10,AY637&lt;=100),AY637*0.12,IF(AY637&gt;100,AY637*0.1))))</f>
        <v>2.0750000000000002</v>
      </c>
      <c r="BA637" s="3">
        <f>AZ637+AY637</f>
        <v>10.375</v>
      </c>
      <c r="BB637" s="25">
        <f>BA637+BA637*0.08</f>
        <v>11.205</v>
      </c>
      <c r="BC637" s="20" t="s">
        <v>12295</v>
      </c>
      <c r="BP637" s="28"/>
      <c r="BQ637" s="28"/>
      <c r="BR637" s="28"/>
      <c r="BS637" s="28"/>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c r="DE637" s="28"/>
      <c r="DF637" s="28"/>
      <c r="DG637" s="28"/>
      <c r="DH637" s="28"/>
      <c r="DI637" s="28"/>
      <c r="DJ637" s="28"/>
      <c r="DK637" s="28"/>
      <c r="DL637" s="28"/>
    </row>
    <row r="638" spans="1:116" s="20" customFormat="1" ht="30" customHeight="1">
      <c r="A638" s="4" t="s">
        <v>2122</v>
      </c>
      <c r="B638" s="5">
        <v>636</v>
      </c>
      <c r="C638" s="6">
        <v>19363</v>
      </c>
      <c r="D638" s="6"/>
      <c r="E638" s="43" t="s">
        <v>2332</v>
      </c>
      <c r="F638" s="3" t="s">
        <v>2333</v>
      </c>
      <c r="G638" s="3" t="s">
        <v>2334</v>
      </c>
      <c r="H638" s="3" t="s">
        <v>2335</v>
      </c>
      <c r="I638" s="3" t="s">
        <v>139</v>
      </c>
      <c r="J638" s="3" t="s">
        <v>2336</v>
      </c>
      <c r="K638" s="6"/>
      <c r="L638" s="3"/>
      <c r="M638" s="6">
        <v>30</v>
      </c>
      <c r="N638" s="3" t="s">
        <v>44</v>
      </c>
      <c r="O638" s="3" t="s">
        <v>2125</v>
      </c>
      <c r="P638" s="3" t="s">
        <v>2206</v>
      </c>
      <c r="Q638" s="3" t="s">
        <v>2337</v>
      </c>
      <c r="R638" s="156">
        <v>5.7</v>
      </c>
      <c r="S638" s="22"/>
      <c r="T638" s="23">
        <v>6</v>
      </c>
      <c r="U638" s="1">
        <v>6</v>
      </c>
      <c r="V638" s="21">
        <v>5.3</v>
      </c>
      <c r="W638" s="22"/>
      <c r="X638" s="22"/>
      <c r="Y638" s="22"/>
      <c r="Z638" s="22"/>
      <c r="AA638" s="22"/>
      <c r="AB638" s="22"/>
      <c r="AC638" s="22"/>
      <c r="AD638" s="22"/>
      <c r="AE638" s="24">
        <v>5.3</v>
      </c>
      <c r="AN638" s="25">
        <v>5.3</v>
      </c>
      <c r="AO638" s="20" t="s">
        <v>373</v>
      </c>
      <c r="AP638" s="24" t="s">
        <v>374</v>
      </c>
      <c r="AQ638" s="20" t="e">
        <f>AVERAGE(SMALL(AE638:AI638,1),SMALL(AE638:AI638,2))</f>
        <v>#NUM!</v>
      </c>
      <c r="AR638" s="20" t="e">
        <f>IF(R638 &lt;=( AVERAGE(SMALL(AE638:AI638,1),SMALL(AE638:AI638,2))), R638, "")</f>
        <v>#NUM!</v>
      </c>
      <c r="AS638" s="20" t="e">
        <f>AVERAGE(SMALL(AJ638:AM638,1),SMALL(AJ638:AM638,2))</f>
        <v>#NUM!</v>
      </c>
      <c r="AT638" s="20">
        <f>T638*1.075</f>
        <v>6.4499999999999993</v>
      </c>
      <c r="AU638" s="20">
        <f>U638*1.075</f>
        <v>6.4499999999999993</v>
      </c>
      <c r="AV638" s="22">
        <f>MIN(AN638,AT638,AU638)</f>
        <v>5.3</v>
      </c>
      <c r="AW638" s="26" t="s">
        <v>49</v>
      </c>
      <c r="AX638" s="20" t="s">
        <v>48</v>
      </c>
      <c r="AY638" s="25">
        <v>5.3</v>
      </c>
      <c r="AZ638" s="27">
        <f>IF(AND(AY638&gt;0,AY638&lt;=10),AY638*0.25,IF(AND(AY638&gt;10,AY638&lt;=50),AY638*0.17,IF(AND(AY638&gt;10,AY638&lt;=100),AY638*0.12,IF(AY638&gt;100,AY638*0.1))))</f>
        <v>1.325</v>
      </c>
      <c r="BA638" s="3">
        <f>AZ638+AY638</f>
        <v>6.625</v>
      </c>
      <c r="BB638" s="25">
        <f>BA638+BA638*0.08</f>
        <v>7.1550000000000002</v>
      </c>
      <c r="BC638" s="20" t="s">
        <v>12295</v>
      </c>
      <c r="BP638" s="28"/>
      <c r="BQ638" s="28"/>
      <c r="BR638" s="28"/>
      <c r="BS638" s="28"/>
      <c r="BT638" s="28"/>
      <c r="BU638" s="28"/>
      <c r="BV638" s="28"/>
      <c r="BW638" s="28"/>
      <c r="BX638" s="28"/>
      <c r="BY638" s="28"/>
      <c r="BZ638" s="28"/>
      <c r="CA638" s="28"/>
      <c r="CB638" s="28"/>
      <c r="CC638" s="28"/>
      <c r="CD638" s="28"/>
      <c r="CE638" s="28"/>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c r="DE638" s="28"/>
      <c r="DF638" s="28"/>
      <c r="DG638" s="28"/>
      <c r="DH638" s="28"/>
      <c r="DI638" s="28"/>
      <c r="DJ638" s="28"/>
      <c r="DK638" s="28"/>
      <c r="DL638" s="28"/>
    </row>
    <row r="639" spans="1:116" s="20" customFormat="1" ht="30" customHeight="1">
      <c r="A639" s="4" t="s">
        <v>2122</v>
      </c>
      <c r="B639" s="5">
        <v>637</v>
      </c>
      <c r="C639" s="116">
        <v>19413</v>
      </c>
      <c r="D639" s="116"/>
      <c r="E639" s="43" t="s">
        <v>2307</v>
      </c>
      <c r="F639" s="3" t="s">
        <v>2308</v>
      </c>
      <c r="G639" s="3" t="s">
        <v>2309</v>
      </c>
      <c r="H639" s="3" t="s">
        <v>1291</v>
      </c>
      <c r="I639" s="3" t="s">
        <v>42</v>
      </c>
      <c r="J639" s="3" t="s">
        <v>2310</v>
      </c>
      <c r="K639" s="6"/>
      <c r="L639" s="3"/>
      <c r="M639" s="6">
        <v>28</v>
      </c>
      <c r="N639" s="3" t="s">
        <v>44</v>
      </c>
      <c r="O639" s="3" t="s">
        <v>2125</v>
      </c>
      <c r="P639" s="3" t="s">
        <v>2126</v>
      </c>
      <c r="Q639" s="3" t="s">
        <v>2311</v>
      </c>
      <c r="R639" s="156">
        <v>6.9</v>
      </c>
      <c r="S639" s="22"/>
      <c r="T639" s="23">
        <v>6.1</v>
      </c>
      <c r="U639" s="1">
        <v>6.1</v>
      </c>
      <c r="V639" s="21">
        <v>6.42</v>
      </c>
      <c r="W639" s="22"/>
      <c r="X639" s="22"/>
      <c r="Y639" s="22"/>
      <c r="Z639" s="22"/>
      <c r="AA639" s="22"/>
      <c r="AB639" s="22"/>
      <c r="AC639" s="22"/>
      <c r="AD639" s="22"/>
      <c r="AE639" s="24">
        <v>6.42</v>
      </c>
      <c r="AN639" s="25">
        <v>6.1896000000000004</v>
      </c>
      <c r="AO639" s="20" t="s">
        <v>332</v>
      </c>
      <c r="AP639" s="24" t="s">
        <v>333</v>
      </c>
      <c r="AQ639" s="20" t="e">
        <f>AVERAGE(SMALL(AE639:AI639,1),SMALL(AE639:AI639,2))</f>
        <v>#NUM!</v>
      </c>
      <c r="AR639" s="20" t="e">
        <f>IF(R639 &lt;=( AVERAGE(SMALL(AE639:AI639,1),SMALL(AE639:AI639,2))), R639, "")</f>
        <v>#NUM!</v>
      </c>
      <c r="AS639" s="20" t="e">
        <f>AVERAGE(SMALL(AJ639:AM639,1),SMALL(AJ639:AM639,2))</f>
        <v>#NUM!</v>
      </c>
      <c r="AT639" s="20">
        <f>T639*1.075</f>
        <v>6.5574999999999992</v>
      </c>
      <c r="AU639" s="20">
        <f>U639*1.075</f>
        <v>6.5574999999999992</v>
      </c>
      <c r="AV639" s="22">
        <f>MIN(AN639,AT639,AU639)</f>
        <v>6.1896000000000004</v>
      </c>
      <c r="AW639" s="20" t="s">
        <v>332</v>
      </c>
      <c r="AX639" s="20" t="s">
        <v>333</v>
      </c>
      <c r="AY639" s="25">
        <v>6.1920000000000002</v>
      </c>
      <c r="AZ639" s="27">
        <f>IF(AND(AY639&gt;0,AY639&lt;=10),AY639*0.25,IF(AND(AY639&gt;10,AY639&lt;=50),AY639*0.17,IF(AND(AY639&gt;10,AY639&lt;=100),AY639*0.12,IF(AY639&gt;100,AY639*0.1))))</f>
        <v>1.548</v>
      </c>
      <c r="BA639" s="3">
        <f>AZ639+AY639</f>
        <v>7.74</v>
      </c>
      <c r="BB639" s="25">
        <f>BA639+BA639*0.08</f>
        <v>8.3591999999999995</v>
      </c>
      <c r="BC639" s="20" t="s">
        <v>12295</v>
      </c>
      <c r="BP639" s="28"/>
      <c r="BQ639" s="28"/>
      <c r="BR639" s="28"/>
      <c r="BS639" s="28"/>
      <c r="BT639" s="28"/>
      <c r="BU639" s="28"/>
      <c r="BV639" s="28"/>
      <c r="BW639" s="28"/>
      <c r="BX639" s="28"/>
      <c r="BY639" s="28"/>
      <c r="BZ639" s="28"/>
      <c r="CA639" s="28"/>
      <c r="CB639" s="28"/>
      <c r="CC639" s="28"/>
      <c r="CD639" s="28"/>
      <c r="CE639" s="28"/>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c r="DE639" s="28"/>
      <c r="DF639" s="28"/>
      <c r="DG639" s="28"/>
      <c r="DH639" s="28"/>
      <c r="DI639" s="28"/>
      <c r="DJ639" s="28"/>
      <c r="DK639" s="28"/>
      <c r="DL639" s="28"/>
    </row>
    <row r="640" spans="1:116" s="20" customFormat="1" ht="30" customHeight="1">
      <c r="A640" s="4" t="s">
        <v>2122</v>
      </c>
      <c r="B640" s="5">
        <v>638</v>
      </c>
      <c r="C640" s="6">
        <v>19414</v>
      </c>
      <c r="D640" s="6"/>
      <c r="E640" s="43" t="s">
        <v>2123</v>
      </c>
      <c r="F640" s="3" t="s">
        <v>566</v>
      </c>
      <c r="G640" s="3" t="s">
        <v>567</v>
      </c>
      <c r="H640" s="3" t="s">
        <v>41</v>
      </c>
      <c r="I640" s="3" t="s">
        <v>568</v>
      </c>
      <c r="J640" s="3" t="s">
        <v>2124</v>
      </c>
      <c r="K640" s="6"/>
      <c r="L640" s="3"/>
      <c r="M640" s="6">
        <v>30</v>
      </c>
      <c r="N640" s="3" t="s">
        <v>44</v>
      </c>
      <c r="O640" s="3" t="s">
        <v>2125</v>
      </c>
      <c r="P640" s="3" t="s">
        <v>2126</v>
      </c>
      <c r="Q640" s="3" t="s">
        <v>2127</v>
      </c>
      <c r="R640" s="156">
        <v>1.39</v>
      </c>
      <c r="S640" s="22"/>
      <c r="T640" s="23"/>
      <c r="U640" s="1">
        <v>0.77</v>
      </c>
      <c r="V640" s="21">
        <v>1.39</v>
      </c>
      <c r="W640" s="22"/>
      <c r="X640" s="22"/>
      <c r="Y640" s="22"/>
      <c r="Z640" s="22"/>
      <c r="AA640" s="22"/>
      <c r="AB640" s="22"/>
      <c r="AC640" s="22"/>
      <c r="AD640" s="22"/>
      <c r="AE640" s="24">
        <v>1.39</v>
      </c>
      <c r="AN640" s="25">
        <v>1.39</v>
      </c>
      <c r="AO640" s="20" t="s">
        <v>47</v>
      </c>
      <c r="AP640" s="24" t="s">
        <v>48</v>
      </c>
      <c r="AQ640" s="20" t="e">
        <f>AVERAGE(SMALL(AE640:AI640,1),SMALL(AE640:AI640,2))</f>
        <v>#NUM!</v>
      </c>
      <c r="AR640" s="20" t="e">
        <f>IF(R640 &lt;=( AVERAGE(SMALL(AE640:AI640,1),SMALL(AE640:AI640,2))), R640, "")</f>
        <v>#NUM!</v>
      </c>
      <c r="AS640" s="20" t="e">
        <f>AVERAGE(SMALL(AJ640:AM640,1),SMALL(AJ640:AM640,2))</f>
        <v>#NUM!</v>
      </c>
      <c r="AT640" s="20">
        <f>T640*1.075</f>
        <v>0</v>
      </c>
      <c r="AU640" s="20">
        <f>U640*1.075</f>
        <v>0.82774999999999999</v>
      </c>
      <c r="AV640" s="22">
        <f>MIN(AN640,AT640,AU640)</f>
        <v>0</v>
      </c>
      <c r="AW640" s="20" t="s">
        <v>71</v>
      </c>
      <c r="AX640" s="20" t="s">
        <v>72</v>
      </c>
      <c r="AY640" s="25">
        <v>0.82774999999999999</v>
      </c>
      <c r="AZ640" s="27">
        <f>IF(AND(AY640&gt;0,AY640&lt;=10),AY640*0.25,IF(AND(AY640&gt;10,AY640&lt;=50),AY640*0.17,IF(AND(AY640&gt;10,AY640&lt;=100),AY640*0.12,IF(AY640&gt;100,AY640*0.1))))</f>
        <v>0.2069375</v>
      </c>
      <c r="BA640" s="3">
        <f>AZ640+AY640</f>
        <v>1.0346875</v>
      </c>
      <c r="BB640" s="25">
        <f>BA640+BA640*0.08</f>
        <v>1.1174625</v>
      </c>
      <c r="BC640" s="20" t="s">
        <v>12295</v>
      </c>
      <c r="BP640" s="28"/>
      <c r="BQ640" s="28"/>
      <c r="BR640" s="28"/>
      <c r="BS640" s="28"/>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row>
    <row r="641" spans="1:116" s="20" customFormat="1" ht="30" customHeight="1">
      <c r="A641" s="111" t="s">
        <v>14078</v>
      </c>
      <c r="B641" s="5">
        <v>639</v>
      </c>
      <c r="C641" s="44">
        <v>19414</v>
      </c>
      <c r="D641" s="44"/>
      <c r="E641" s="172" t="s">
        <v>2123</v>
      </c>
      <c r="F641" s="3" t="s">
        <v>566</v>
      </c>
      <c r="G641" s="3" t="s">
        <v>567</v>
      </c>
      <c r="H641" s="3" t="s">
        <v>41</v>
      </c>
      <c r="I641" s="3" t="s">
        <v>568</v>
      </c>
      <c r="J641" s="3" t="s">
        <v>2124</v>
      </c>
      <c r="K641" s="6"/>
      <c r="L641" s="3"/>
      <c r="M641" s="6">
        <v>30</v>
      </c>
      <c r="N641" s="3" t="s">
        <v>44</v>
      </c>
      <c r="O641" s="3" t="s">
        <v>2125</v>
      </c>
      <c r="P641" s="3" t="s">
        <v>2126</v>
      </c>
      <c r="Q641" s="3" t="s">
        <v>2127</v>
      </c>
      <c r="R641" s="161">
        <v>1.39</v>
      </c>
      <c r="S641" s="79">
        <v>1.39</v>
      </c>
      <c r="T641" s="81">
        <v>1.39</v>
      </c>
      <c r="U641" s="82">
        <v>1.39</v>
      </c>
      <c r="V641" s="79"/>
      <c r="W641" s="79"/>
      <c r="X641" s="79"/>
      <c r="Y641" s="79">
        <v>1.39</v>
      </c>
      <c r="Z641" s="79"/>
      <c r="AA641" s="79"/>
      <c r="AB641" s="79"/>
      <c r="AC641" s="79"/>
      <c r="AD641" s="83"/>
      <c r="AE641" s="84"/>
      <c r="AF641" s="84"/>
      <c r="AG641" s="84"/>
      <c r="AH641" s="84"/>
      <c r="AI641" s="84"/>
      <c r="AJ641" s="84"/>
      <c r="AK641" s="84"/>
      <c r="AL641" s="84"/>
      <c r="AM641" s="84"/>
      <c r="AN641" s="85"/>
      <c r="AO641" s="84"/>
      <c r="AP641" s="83"/>
      <c r="AQ641" s="84" t="e">
        <v>#NUM!</v>
      </c>
      <c r="AR641" s="84" t="e">
        <v>#NUM!</v>
      </c>
      <c r="AS641" s="84" t="e">
        <v>#NUM!</v>
      </c>
      <c r="AT641" s="84" t="e">
        <v>#REF!</v>
      </c>
      <c r="AU641" s="84"/>
      <c r="AV641" s="79" t="e">
        <v>#REF!</v>
      </c>
      <c r="AW641" s="86" t="s">
        <v>332</v>
      </c>
      <c r="AX641" s="86" t="s">
        <v>333</v>
      </c>
      <c r="AY641" s="85">
        <v>1.288</v>
      </c>
      <c r="AZ641" s="87">
        <v>0.32200000000000001</v>
      </c>
      <c r="BA641" s="43">
        <v>1.61</v>
      </c>
      <c r="BB641" s="85">
        <v>1.7388000000000001</v>
      </c>
      <c r="BC641" s="20" t="s">
        <v>12295</v>
      </c>
      <c r="BD641" s="84" t="s">
        <v>12287</v>
      </c>
      <c r="BE641" s="84" t="s">
        <v>13938</v>
      </c>
      <c r="BF641" s="88"/>
      <c r="BG641" s="84"/>
      <c r="BH641" s="84"/>
      <c r="BI641" s="84"/>
      <c r="BJ641" s="84"/>
      <c r="BK641" s="89"/>
      <c r="BL641" s="89"/>
      <c r="BM641" s="89"/>
      <c r="BN641" s="89"/>
      <c r="BO641" s="89"/>
      <c r="BP641" s="89"/>
      <c r="BQ641" s="89"/>
      <c r="BR641" s="89"/>
      <c r="BS641" s="89"/>
      <c r="BT641" s="89"/>
      <c r="BU641" s="89"/>
      <c r="BV641" s="89"/>
      <c r="BW641" s="89"/>
      <c r="BX641" s="89"/>
      <c r="BY641" s="89"/>
      <c r="BZ641" s="89"/>
      <c r="CA641" s="89"/>
      <c r="CB641" s="89"/>
      <c r="CC641" s="89"/>
      <c r="CD641" s="89"/>
      <c r="CE641" s="89"/>
      <c r="CF641" s="89"/>
      <c r="CG641" s="89"/>
      <c r="CH641" s="89"/>
      <c r="CI641" s="89"/>
      <c r="CJ641" s="89"/>
      <c r="CK641" s="89"/>
      <c r="CL641" s="89"/>
      <c r="CM641" s="89"/>
      <c r="CN641" s="89"/>
      <c r="CO641" s="89"/>
      <c r="CP641" s="89"/>
      <c r="CQ641" s="89"/>
      <c r="CR641" s="89"/>
      <c r="CS641" s="89"/>
      <c r="CT641" s="89"/>
      <c r="CU641" s="89"/>
      <c r="CV641" s="89"/>
      <c r="CW641" s="89"/>
      <c r="CX641" s="89"/>
      <c r="CY641" s="89"/>
      <c r="CZ641" s="89"/>
      <c r="DA641" s="89"/>
      <c r="DB641" s="89"/>
      <c r="DC641" s="89"/>
      <c r="DD641" s="89"/>
      <c r="DE641" s="89"/>
      <c r="DF641" s="89"/>
      <c r="DG641" s="89"/>
      <c r="DH641" s="89"/>
      <c r="DI641" s="89"/>
      <c r="DJ641" s="89"/>
      <c r="DK641" s="89"/>
      <c r="DL641" s="89"/>
    </row>
    <row r="642" spans="1:116" s="20" customFormat="1" ht="30" customHeight="1">
      <c r="A642" s="4" t="s">
        <v>2122</v>
      </c>
      <c r="B642" s="5">
        <v>640</v>
      </c>
      <c r="C642" s="6">
        <v>19392</v>
      </c>
      <c r="D642" s="6"/>
      <c r="E642" s="43" t="s">
        <v>2239</v>
      </c>
      <c r="F642" s="3" t="s">
        <v>942</v>
      </c>
      <c r="G642" s="3" t="s">
        <v>943</v>
      </c>
      <c r="H642" s="3" t="s">
        <v>944</v>
      </c>
      <c r="I642" s="3" t="s">
        <v>310</v>
      </c>
      <c r="J642" s="3" t="s">
        <v>2240</v>
      </c>
      <c r="K642" s="6">
        <v>50</v>
      </c>
      <c r="L642" s="3" t="s">
        <v>67</v>
      </c>
      <c r="M642" s="6">
        <v>1</v>
      </c>
      <c r="N642" s="3" t="s">
        <v>44</v>
      </c>
      <c r="O642" s="3" t="s">
        <v>2125</v>
      </c>
      <c r="P642" s="3" t="s">
        <v>2126</v>
      </c>
      <c r="Q642" s="3" t="s">
        <v>2241</v>
      </c>
      <c r="R642" s="156">
        <v>4.2</v>
      </c>
      <c r="S642" s="22"/>
      <c r="T642" s="23">
        <v>3.3</v>
      </c>
      <c r="U642" s="1">
        <v>3.3</v>
      </c>
      <c r="V642" s="21"/>
      <c r="W642" s="22"/>
      <c r="X642" s="22"/>
      <c r="Y642" s="22"/>
      <c r="Z642" s="22"/>
      <c r="AA642" s="22"/>
      <c r="AB642" s="22"/>
      <c r="AC642" s="22"/>
      <c r="AD642" s="22"/>
      <c r="AE642" s="24"/>
      <c r="AN642" s="25">
        <v>4.2</v>
      </c>
      <c r="AO642" s="20" t="s">
        <v>47</v>
      </c>
      <c r="AP642" s="24" t="s">
        <v>48</v>
      </c>
      <c r="AQ642" s="20" t="e">
        <f>AVERAGE(SMALL(AE642:AI642,1),SMALL(AE642:AI642,2))</f>
        <v>#NUM!</v>
      </c>
      <c r="AR642" s="20" t="e">
        <f>IF(R642 &lt;=( AVERAGE(SMALL(AE642:AI642,1),SMALL(AE642:AI642,2))), R642, "")</f>
        <v>#NUM!</v>
      </c>
      <c r="AS642" s="20" t="e">
        <f>AVERAGE(SMALL(AJ642:AM642,1),SMALL(AJ642:AM642,2))</f>
        <v>#NUM!</v>
      </c>
      <c r="AT642" s="20">
        <f>T642*1.075</f>
        <v>3.5474999999999999</v>
      </c>
      <c r="AU642" s="20">
        <f>U642*1.075</f>
        <v>3.5474999999999999</v>
      </c>
      <c r="AV642" s="22">
        <f>MIN(AN642,AT642,AU642)</f>
        <v>3.5474999999999999</v>
      </c>
      <c r="AW642" s="20" t="s">
        <v>71</v>
      </c>
      <c r="AX642" s="20" t="s">
        <v>72</v>
      </c>
      <c r="AY642" s="25">
        <v>3.5474999999999999</v>
      </c>
      <c r="AZ642" s="27">
        <f>IF(AND(AY642&gt;0,AY642&lt;=10),AY642*0.25,IF(AND(AY642&gt;10,AY642&lt;=50),AY642*0.17,IF(AND(AY642&gt;10,AY642&lt;=100),AY642*0.12,IF(AY642&gt;100,AY642*0.1))))</f>
        <v>0.88687499999999997</v>
      </c>
      <c r="BA642" s="3">
        <f>AZ642+AY642</f>
        <v>4.4343750000000002</v>
      </c>
      <c r="BB642" s="25">
        <f>BA642+BA642*0.08</f>
        <v>4.7891250000000003</v>
      </c>
      <c r="BC642" s="20" t="s">
        <v>12295</v>
      </c>
      <c r="BP642" s="28"/>
      <c r="BQ642" s="28"/>
      <c r="BR642" s="28"/>
      <c r="BS642" s="28"/>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row>
    <row r="643" spans="1:116" s="20" customFormat="1" ht="30" customHeight="1">
      <c r="A643" s="111" t="s">
        <v>14078</v>
      </c>
      <c r="B643" s="5">
        <v>641</v>
      </c>
      <c r="C643" s="44">
        <v>16343</v>
      </c>
      <c r="D643" s="44"/>
      <c r="E643" s="172" t="s">
        <v>2235</v>
      </c>
      <c r="F643" s="3" t="s">
        <v>942</v>
      </c>
      <c r="G643" s="3" t="s">
        <v>714</v>
      </c>
      <c r="H643" s="3" t="s">
        <v>126</v>
      </c>
      <c r="I643" s="3" t="s">
        <v>42</v>
      </c>
      <c r="J643" s="3" t="s">
        <v>2236</v>
      </c>
      <c r="K643" s="6"/>
      <c r="L643" s="3"/>
      <c r="M643" s="6">
        <v>20</v>
      </c>
      <c r="N643" s="3" t="s">
        <v>44</v>
      </c>
      <c r="O643" s="3" t="s">
        <v>2125</v>
      </c>
      <c r="P643" s="3" t="s">
        <v>2237</v>
      </c>
      <c r="Q643" s="3" t="s">
        <v>2238</v>
      </c>
      <c r="R643" s="161">
        <v>3.26</v>
      </c>
      <c r="S643" s="79">
        <v>3.26</v>
      </c>
      <c r="T643" s="81">
        <v>1.5</v>
      </c>
      <c r="U643" s="82">
        <v>3.26</v>
      </c>
      <c r="V643" s="79"/>
      <c r="W643" s="79"/>
      <c r="X643" s="79"/>
      <c r="Y643" s="79">
        <v>3.26</v>
      </c>
      <c r="Z643" s="79"/>
      <c r="AA643" s="79"/>
      <c r="AB643" s="79"/>
      <c r="AC643" s="79"/>
      <c r="AD643" s="83"/>
      <c r="AE643" s="84"/>
      <c r="AF643" s="84"/>
      <c r="AG643" s="84"/>
      <c r="AH643" s="84"/>
      <c r="AI643" s="84"/>
      <c r="AJ643" s="84"/>
      <c r="AK643" s="84"/>
      <c r="AL643" s="84"/>
      <c r="AM643" s="84"/>
      <c r="AN643" s="85"/>
      <c r="AO643" s="84"/>
      <c r="AP643" s="83"/>
      <c r="AQ643" s="84" t="e">
        <v>#NUM!</v>
      </c>
      <c r="AR643" s="84" t="e">
        <v>#NUM!</v>
      </c>
      <c r="AS643" s="84" t="e">
        <v>#NUM!</v>
      </c>
      <c r="AT643" s="84" t="e">
        <v>#REF!</v>
      </c>
      <c r="AU643" s="84">
        <v>1.6124999999999998</v>
      </c>
      <c r="AV643" s="79" t="e">
        <v>#REF!</v>
      </c>
      <c r="AW643" s="84" t="s">
        <v>71</v>
      </c>
      <c r="AX643" s="84" t="s">
        <v>72</v>
      </c>
      <c r="AY643" s="85">
        <v>1.6120000000000001</v>
      </c>
      <c r="AZ643" s="87">
        <v>0.40300000000000002</v>
      </c>
      <c r="BA643" s="43">
        <v>2.0150000000000001</v>
      </c>
      <c r="BB643" s="85">
        <v>2.1762000000000001</v>
      </c>
      <c r="BC643" s="20" t="s">
        <v>12295</v>
      </c>
      <c r="BD643" s="84" t="s">
        <v>12287</v>
      </c>
      <c r="BE643" s="84"/>
      <c r="BF643" s="84"/>
      <c r="BG643" s="84"/>
      <c r="BH643" s="84"/>
      <c r="BI643" s="84"/>
      <c r="BJ643" s="84"/>
      <c r="BK643" s="84"/>
      <c r="BL643" s="84"/>
      <c r="BM643" s="84"/>
      <c r="BN643" s="84"/>
      <c r="BO643" s="84"/>
      <c r="BP643" s="84"/>
      <c r="BQ643" s="84"/>
      <c r="BR643" s="84"/>
      <c r="BS643" s="84"/>
      <c r="BT643" s="84"/>
      <c r="BU643" s="84"/>
      <c r="BV643" s="84"/>
      <c r="BW643" s="84"/>
      <c r="BX643" s="84"/>
      <c r="BY643" s="84"/>
      <c r="BZ643" s="84"/>
      <c r="CA643" s="84"/>
      <c r="CB643" s="84"/>
      <c r="CC643" s="84"/>
      <c r="CD643" s="84"/>
      <c r="CE643" s="84"/>
      <c r="CF643" s="84"/>
      <c r="CG643" s="84"/>
      <c r="CH643" s="84"/>
      <c r="CI643" s="84"/>
      <c r="CJ643" s="84"/>
      <c r="CK643" s="84"/>
      <c r="CL643" s="84"/>
      <c r="CM643" s="84"/>
      <c r="CN643" s="84"/>
      <c r="CO643" s="84"/>
      <c r="CP643" s="84"/>
      <c r="CQ643" s="84"/>
      <c r="CR643" s="84"/>
      <c r="CS643" s="84"/>
      <c r="CT643" s="84"/>
      <c r="CU643" s="84"/>
      <c r="CV643" s="84"/>
      <c r="CW643" s="84"/>
      <c r="CX643" s="84"/>
      <c r="CY643" s="84"/>
      <c r="CZ643" s="84"/>
      <c r="DA643" s="84"/>
      <c r="DB643" s="84"/>
      <c r="DC643" s="84"/>
      <c r="DD643" s="84"/>
      <c r="DE643" s="84"/>
      <c r="DF643" s="84"/>
      <c r="DG643" s="84"/>
      <c r="DH643" s="84"/>
      <c r="DI643" s="84"/>
      <c r="DJ643" s="84"/>
      <c r="DK643" s="84"/>
      <c r="DL643" s="84"/>
    </row>
    <row r="644" spans="1:116" s="20" customFormat="1" ht="30" customHeight="1">
      <c r="A644" s="153" t="s">
        <v>14402</v>
      </c>
      <c r="B644" s="5">
        <v>642</v>
      </c>
      <c r="C644" s="116">
        <v>20511</v>
      </c>
      <c r="D644" s="116"/>
      <c r="E644" s="171" t="s">
        <v>14403</v>
      </c>
      <c r="F644" s="3" t="s">
        <v>14404</v>
      </c>
      <c r="G644" s="3" t="s">
        <v>966</v>
      </c>
      <c r="H644" s="3" t="s">
        <v>14405</v>
      </c>
      <c r="I644" s="3" t="s">
        <v>771</v>
      </c>
      <c r="J644" s="3" t="s">
        <v>14406</v>
      </c>
      <c r="K644" s="6"/>
      <c r="L644" s="3"/>
      <c r="M644" s="6">
        <v>10</v>
      </c>
      <c r="N644" s="3" t="s">
        <v>44</v>
      </c>
      <c r="O644" s="3" t="s">
        <v>2125</v>
      </c>
      <c r="P644" s="3" t="s">
        <v>14407</v>
      </c>
      <c r="Q644" s="3" t="s">
        <v>14408</v>
      </c>
      <c r="R644" s="160">
        <v>5.9</v>
      </c>
      <c r="S644" s="79">
        <v>5.9</v>
      </c>
      <c r="T644" s="81" t="s">
        <v>54</v>
      </c>
      <c r="U644" s="82">
        <v>5.61</v>
      </c>
      <c r="V644" s="79"/>
      <c r="W644" s="79">
        <v>5.3789999999999996</v>
      </c>
      <c r="X644" s="79"/>
      <c r="Y644" s="79">
        <v>5.61</v>
      </c>
      <c r="Z644" s="79"/>
      <c r="AA644" s="79"/>
      <c r="AB644" s="79"/>
      <c r="AC644" s="79"/>
      <c r="AD644" s="79"/>
      <c r="AE644" s="83"/>
      <c r="AF644" s="84"/>
      <c r="AG644" s="84"/>
      <c r="AH644" s="84"/>
      <c r="AI644" s="84"/>
      <c r="AJ644" s="84"/>
      <c r="AK644" s="84"/>
      <c r="AL644" s="84"/>
      <c r="AM644" s="84"/>
      <c r="AN644" s="85"/>
      <c r="AO644" s="84"/>
      <c r="AP644" s="83"/>
      <c r="AQ644" s="84"/>
      <c r="AR644" s="84"/>
      <c r="AS644" s="84"/>
      <c r="AT644" s="84" t="e">
        <f>#REF!*1.075</f>
        <v>#REF!</v>
      </c>
      <c r="AU644" s="84"/>
      <c r="AV644" s="79" t="e">
        <f>MIN(AN644,AT644,AU644)</f>
        <v>#REF!</v>
      </c>
      <c r="AW644" s="86" t="s">
        <v>49</v>
      </c>
      <c r="AX644" s="84" t="s">
        <v>48</v>
      </c>
      <c r="AY644" s="85">
        <v>5.9</v>
      </c>
      <c r="AZ644" s="87">
        <f>IF(AND(AY644&gt;0,AY644&lt;=10),AY644*0.25,IF(AND(AY644&gt;10,AY644&lt;=50),AY644*0.17,IF(AND(AY644&gt;10,AY644&lt;=100),AY644*0.12,IF(AY644&gt;100,AY644*0.1))))</f>
        <v>1.4750000000000001</v>
      </c>
      <c r="BA644" s="43">
        <f>AZ644+AY644</f>
        <v>7.375</v>
      </c>
      <c r="BB644" s="85">
        <f>BA644+BA644*0.08</f>
        <v>7.9649999999999999</v>
      </c>
      <c r="BC644" s="20" t="s">
        <v>12295</v>
      </c>
      <c r="BD644" s="84" t="s">
        <v>12206</v>
      </c>
      <c r="BE644" s="84"/>
      <c r="BF644" s="89"/>
      <c r="BG644" s="88"/>
      <c r="BH644" s="88"/>
      <c r="BI644" s="88"/>
      <c r="BJ644" s="88"/>
      <c r="BK644" s="88"/>
      <c r="BL644" s="88"/>
      <c r="BM644" s="88"/>
      <c r="BN644" s="88"/>
      <c r="BO644" s="88"/>
      <c r="BP644" s="88"/>
      <c r="BQ644" s="88"/>
      <c r="BR644" s="88"/>
      <c r="BS644" s="88"/>
      <c r="BT644" s="88"/>
      <c r="BU644" s="88"/>
      <c r="BV644" s="88"/>
      <c r="BW644" s="88"/>
      <c r="BX644" s="88"/>
      <c r="BY644" s="88"/>
      <c r="BZ644" s="88"/>
      <c r="CA644" s="88"/>
      <c r="CB644" s="88"/>
      <c r="CC644" s="88"/>
      <c r="CD644" s="88"/>
      <c r="CE644" s="88"/>
      <c r="CF644" s="88"/>
      <c r="CG644" s="88"/>
      <c r="CH644" s="88"/>
      <c r="CI644" s="88"/>
      <c r="CJ644" s="88"/>
      <c r="CK644" s="88"/>
      <c r="CL644" s="88"/>
      <c r="CM644" s="88"/>
      <c r="CN644" s="88"/>
      <c r="CO644" s="88"/>
      <c r="CP644" s="88"/>
      <c r="CQ644" s="88"/>
      <c r="CR644" s="88"/>
      <c r="CS644" s="88"/>
      <c r="CT644" s="88"/>
      <c r="CU644" s="88"/>
      <c r="CV644" s="88"/>
      <c r="CW644" s="88"/>
      <c r="CX644" s="88"/>
      <c r="CY644" s="88"/>
      <c r="CZ644" s="88"/>
      <c r="DA644" s="88"/>
      <c r="DB644" s="88"/>
      <c r="DC644" s="88"/>
      <c r="DD644" s="88"/>
      <c r="DE644" s="88"/>
      <c r="DF644" s="88"/>
      <c r="DG644" s="88"/>
      <c r="DH644" s="88"/>
      <c r="DI644" s="88"/>
      <c r="DJ644" s="88"/>
      <c r="DK644" s="88"/>
      <c r="DL644" s="88"/>
    </row>
    <row r="645" spans="1:116" s="20" customFormat="1" ht="30" customHeight="1">
      <c r="A645" s="4" t="s">
        <v>2122</v>
      </c>
      <c r="B645" s="5">
        <v>643</v>
      </c>
      <c r="C645" s="6">
        <v>328</v>
      </c>
      <c r="D645" s="6"/>
      <c r="E645" s="43" t="s">
        <v>2269</v>
      </c>
      <c r="F645" s="3" t="s">
        <v>2270</v>
      </c>
      <c r="G645" s="3" t="s">
        <v>2271</v>
      </c>
      <c r="H645" s="3" t="s">
        <v>2272</v>
      </c>
      <c r="I645" s="3" t="s">
        <v>380</v>
      </c>
      <c r="J645" s="3" t="s">
        <v>2273</v>
      </c>
      <c r="K645" s="6"/>
      <c r="L645" s="3"/>
      <c r="M645" s="6">
        <v>50</v>
      </c>
      <c r="N645" s="3" t="s">
        <v>44</v>
      </c>
      <c r="O645" s="3" t="s">
        <v>2125</v>
      </c>
      <c r="P645" s="3" t="s">
        <v>2152</v>
      </c>
      <c r="Q645" s="3" t="s">
        <v>2274</v>
      </c>
      <c r="R645" s="156">
        <v>5.42</v>
      </c>
      <c r="S645" s="22"/>
      <c r="T645" s="23">
        <v>10</v>
      </c>
      <c r="U645" s="1">
        <v>10</v>
      </c>
      <c r="V645" s="21">
        <v>3.5</v>
      </c>
      <c r="W645" s="22"/>
      <c r="X645" s="22">
        <v>56.561</v>
      </c>
      <c r="Y645" s="22"/>
      <c r="Z645" s="22"/>
      <c r="AA645" s="22"/>
      <c r="AB645" s="22"/>
      <c r="AC645" s="22"/>
      <c r="AD645" s="22"/>
      <c r="AE645" s="24">
        <v>3.5</v>
      </c>
      <c r="AI645" s="20">
        <v>3.5</v>
      </c>
      <c r="AN645" s="25">
        <v>3.5</v>
      </c>
      <c r="AO645" s="20" t="s">
        <v>373</v>
      </c>
      <c r="AP645" s="24" t="s">
        <v>374</v>
      </c>
      <c r="AQ645" s="20">
        <f>AVERAGE(SMALL(AE645:AI645,1),SMALL(AE645:AI645,2))</f>
        <v>3.5</v>
      </c>
      <c r="AR645" s="20" t="str">
        <f>IF(R645 &lt;=( AVERAGE(SMALL(AE645:AI645,1),SMALL(AE645:AI645,2))), R645, "")</f>
        <v/>
      </c>
      <c r="AS645" s="20" t="e">
        <f>AVERAGE(SMALL(AJ645:AM645,1),SMALL(AJ645:AM645,2))</f>
        <v>#NUM!</v>
      </c>
      <c r="AT645" s="20">
        <f>T645*1.075</f>
        <v>10.75</v>
      </c>
      <c r="AU645" s="20">
        <f>U645*1.075</f>
        <v>10.75</v>
      </c>
      <c r="AV645" s="22">
        <f>MIN(AN645,AT645,AU645)</f>
        <v>3.5</v>
      </c>
      <c r="AW645" s="20" t="s">
        <v>373</v>
      </c>
      <c r="AX645" s="20" t="s">
        <v>374</v>
      </c>
      <c r="AY645" s="25">
        <v>3.5</v>
      </c>
      <c r="AZ645" s="27">
        <f>IF(AND(AY645&gt;0,AY645&lt;=10),AY645*0.25,IF(AND(AY645&gt;10,AY645&lt;=50),AY645*0.17,IF(AND(AY645&gt;10,AY645&lt;=100),AY645*0.12,IF(AY645&gt;100,AY645*0.1))))</f>
        <v>0.875</v>
      </c>
      <c r="BA645" s="3">
        <f>AZ645+AY645</f>
        <v>4.375</v>
      </c>
      <c r="BB645" s="25">
        <f>BA645+BA645*0.08</f>
        <v>4.7249999999999996</v>
      </c>
      <c r="BC645" s="20" t="s">
        <v>12295</v>
      </c>
      <c r="BP645" s="28"/>
      <c r="BQ645" s="28"/>
      <c r="BR645" s="28"/>
      <c r="BS645" s="28"/>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c r="DE645" s="28"/>
      <c r="DF645" s="28"/>
      <c r="DG645" s="28"/>
      <c r="DH645" s="28"/>
      <c r="DI645" s="28"/>
      <c r="DJ645" s="28"/>
      <c r="DK645" s="28"/>
      <c r="DL645" s="28"/>
    </row>
    <row r="646" spans="1:116" s="20" customFormat="1" ht="30" customHeight="1">
      <c r="A646" s="4" t="s">
        <v>2122</v>
      </c>
      <c r="B646" s="5">
        <v>644</v>
      </c>
      <c r="C646" s="116">
        <v>209</v>
      </c>
      <c r="D646" s="116"/>
      <c r="E646" s="43" t="s">
        <v>2211</v>
      </c>
      <c r="F646" s="3" t="s">
        <v>2212</v>
      </c>
      <c r="G646" s="3" t="s">
        <v>2213</v>
      </c>
      <c r="H646" s="3" t="s">
        <v>138</v>
      </c>
      <c r="I646" s="3" t="s">
        <v>156</v>
      </c>
      <c r="J646" s="3" t="s">
        <v>2214</v>
      </c>
      <c r="K646" s="6"/>
      <c r="L646" s="3"/>
      <c r="M646" s="6">
        <v>16</v>
      </c>
      <c r="N646" s="3" t="s">
        <v>44</v>
      </c>
      <c r="O646" s="3" t="s">
        <v>2125</v>
      </c>
      <c r="P646" s="3" t="s">
        <v>601</v>
      </c>
      <c r="Q646" s="3" t="s">
        <v>2215</v>
      </c>
      <c r="R646" s="156">
        <v>3.44</v>
      </c>
      <c r="S646" s="22"/>
      <c r="T646" s="23">
        <v>3.5</v>
      </c>
      <c r="U646" s="1">
        <v>3.5</v>
      </c>
      <c r="V646" s="21">
        <v>3.89</v>
      </c>
      <c r="W646" s="22"/>
      <c r="X646" s="22">
        <v>2.5034000000000001</v>
      </c>
      <c r="Y646" s="22"/>
      <c r="Z646" s="22"/>
      <c r="AA646" s="22"/>
      <c r="AB646" s="22"/>
      <c r="AC646" s="22"/>
      <c r="AD646" s="22"/>
      <c r="AE646" s="24">
        <v>3.89</v>
      </c>
      <c r="AG646" s="20">
        <v>2.4980000000000002</v>
      </c>
      <c r="AI646" s="20">
        <v>3.89</v>
      </c>
      <c r="AN646" s="25">
        <v>3.194</v>
      </c>
      <c r="AO646" s="20" t="s">
        <v>207</v>
      </c>
      <c r="AP646" s="24" t="s">
        <v>208</v>
      </c>
      <c r="AQ646" s="20">
        <f>AVERAGE(SMALL(AE646:AI646,1),SMALL(AE646:AI646,2))</f>
        <v>3.194</v>
      </c>
      <c r="AR646" s="20" t="str">
        <f>IF(R646 &lt;=( AVERAGE(SMALL(AE646:AI646,1),SMALL(AE646:AI646,2))), R646, "")</f>
        <v/>
      </c>
      <c r="AS646" s="20" t="e">
        <f>AVERAGE(SMALL(AJ646:AM646,1),SMALL(AJ646:AM646,2))</f>
        <v>#NUM!</v>
      </c>
      <c r="AT646" s="20">
        <f>T646*1.075</f>
        <v>3.7624999999999997</v>
      </c>
      <c r="AU646" s="20">
        <f>U646*1.075</f>
        <v>3.7624999999999997</v>
      </c>
      <c r="AV646" s="22">
        <f>MIN(AN646,AT646,AU646)</f>
        <v>3.194</v>
      </c>
      <c r="AW646" s="20" t="s">
        <v>209</v>
      </c>
      <c r="AX646" s="20" t="s">
        <v>208</v>
      </c>
      <c r="AY646" s="25">
        <v>3.19</v>
      </c>
      <c r="AZ646" s="27">
        <f>IF(AND(AY646&gt;0,AY646&lt;=10),AY646*0.25,IF(AND(AY646&gt;10,AY646&lt;=50),AY646*0.17,IF(AND(AY646&gt;10,AY646&lt;=100),AY646*0.12,IF(AY646&gt;100,AY646*0.1))))</f>
        <v>0.79749999999999999</v>
      </c>
      <c r="BA646" s="3">
        <f>AZ646+AY646</f>
        <v>3.9874999999999998</v>
      </c>
      <c r="BB646" s="25">
        <f>BA646+BA646*0.08</f>
        <v>4.3064999999999998</v>
      </c>
      <c r="BC646" s="20" t="s">
        <v>12295</v>
      </c>
      <c r="BP646" s="28"/>
      <c r="BQ646" s="28"/>
      <c r="BR646" s="28"/>
      <c r="BS646" s="28"/>
      <c r="BT646" s="28"/>
      <c r="BU646" s="28"/>
      <c r="BV646" s="28"/>
      <c r="BW646" s="28"/>
      <c r="BX646" s="28"/>
      <c r="BY646" s="28"/>
      <c r="BZ646" s="28"/>
      <c r="CA646" s="28"/>
      <c r="CB646" s="28"/>
      <c r="CC646" s="28"/>
      <c r="CD646" s="28"/>
      <c r="CE646" s="28"/>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c r="DE646" s="28"/>
      <c r="DF646" s="28"/>
      <c r="DG646" s="28"/>
      <c r="DH646" s="28"/>
      <c r="DI646" s="28"/>
      <c r="DJ646" s="28"/>
      <c r="DK646" s="28"/>
      <c r="DL646" s="28"/>
    </row>
    <row r="647" spans="1:116" s="20" customFormat="1" ht="30" customHeight="1">
      <c r="A647" s="4" t="s">
        <v>2122</v>
      </c>
      <c r="B647" s="5">
        <v>645</v>
      </c>
      <c r="C647" s="116">
        <v>266</v>
      </c>
      <c r="D647" s="116"/>
      <c r="E647" s="43" t="s">
        <v>2242</v>
      </c>
      <c r="F647" s="3" t="s">
        <v>2243</v>
      </c>
      <c r="G647" s="3" t="s">
        <v>2244</v>
      </c>
      <c r="H647" s="3" t="s">
        <v>938</v>
      </c>
      <c r="I647" s="3" t="s">
        <v>156</v>
      </c>
      <c r="J647" s="3" t="s">
        <v>2245</v>
      </c>
      <c r="K647" s="6"/>
      <c r="L647" s="3"/>
      <c r="M647" s="6">
        <v>30</v>
      </c>
      <c r="N647" s="3" t="s">
        <v>44</v>
      </c>
      <c r="O647" s="3" t="s">
        <v>2125</v>
      </c>
      <c r="P647" s="3" t="s">
        <v>2246</v>
      </c>
      <c r="Q647" s="3" t="s">
        <v>2247</v>
      </c>
      <c r="R647" s="156">
        <v>1.38</v>
      </c>
      <c r="S647" s="22"/>
      <c r="T647" s="23"/>
      <c r="U647" s="1">
        <v>2.2000000000000002</v>
      </c>
      <c r="V647" s="21">
        <v>1.47</v>
      </c>
      <c r="W647" s="22"/>
      <c r="X647" s="22">
        <v>1.1015999999999999</v>
      </c>
      <c r="Y647" s="22"/>
      <c r="Z647" s="22"/>
      <c r="AA647" s="22"/>
      <c r="AB647" s="22"/>
      <c r="AC647" s="22"/>
      <c r="AD647" s="22"/>
      <c r="AE647" s="24">
        <v>1.47</v>
      </c>
      <c r="AG647" s="20">
        <v>1.099</v>
      </c>
      <c r="AI647" s="20">
        <v>1.47</v>
      </c>
      <c r="AN647" s="25">
        <v>1.2845</v>
      </c>
      <c r="AO647" s="20" t="s">
        <v>207</v>
      </c>
      <c r="AP647" s="24" t="s">
        <v>208</v>
      </c>
      <c r="AQ647" s="20">
        <f>AVERAGE(SMALL(AE647:AI647,1),SMALL(AE647:AI647,2))</f>
        <v>1.2845</v>
      </c>
      <c r="AR647" s="20" t="str">
        <f>IF(R647 &lt;=( AVERAGE(SMALL(AE647:AI647,1),SMALL(AE647:AI647,2))), R647, "")</f>
        <v/>
      </c>
      <c r="AS647" s="20" t="e">
        <f>AVERAGE(SMALL(AJ647:AM647,1),SMALL(AJ647:AM647,2))</f>
        <v>#NUM!</v>
      </c>
      <c r="AT647" s="20">
        <f>T647*1.075</f>
        <v>0</v>
      </c>
      <c r="AU647" s="20">
        <f>U647*1.075</f>
        <v>2.3650000000000002</v>
      </c>
      <c r="AV647" s="22">
        <f>MIN(AN647,AT647,AU647)</f>
        <v>0</v>
      </c>
      <c r="AW647" s="20" t="s">
        <v>209</v>
      </c>
      <c r="AX647" s="20" t="s">
        <v>208</v>
      </c>
      <c r="AY647" s="25">
        <v>1.28</v>
      </c>
      <c r="AZ647" s="27">
        <f>IF(AND(AY647&gt;0,AY647&lt;=10),AY647*0.25,IF(AND(AY647&gt;10,AY647&lt;=50),AY647*0.17,IF(AND(AY647&gt;10,AY647&lt;=100),AY647*0.12,IF(AY647&gt;100,AY647*0.1))))</f>
        <v>0.32</v>
      </c>
      <c r="BA647" s="3">
        <f>AZ647+AY647</f>
        <v>1.6</v>
      </c>
      <c r="BB647" s="25">
        <f>BA647+BA647*0.08</f>
        <v>1.7280000000000002</v>
      </c>
      <c r="BC647" s="20" t="s">
        <v>12295</v>
      </c>
      <c r="BP647" s="28"/>
      <c r="BQ647" s="28"/>
      <c r="BR647" s="28"/>
      <c r="BS647" s="28"/>
      <c r="BT647" s="28"/>
      <c r="BU647" s="28"/>
      <c r="BV647" s="28"/>
      <c r="BW647" s="28"/>
      <c r="BX647" s="28"/>
      <c r="BY647" s="28"/>
      <c r="BZ647" s="28"/>
      <c r="CA647" s="28"/>
      <c r="CB647" s="28"/>
      <c r="CC647" s="28"/>
      <c r="CD647" s="28"/>
      <c r="CE647" s="28"/>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c r="DE647" s="28"/>
      <c r="DF647" s="28"/>
      <c r="DG647" s="28"/>
      <c r="DH647" s="28"/>
      <c r="DI647" s="28"/>
      <c r="DJ647" s="28"/>
      <c r="DK647" s="28"/>
      <c r="DL647" s="28"/>
    </row>
    <row r="648" spans="1:116" s="20" customFormat="1" ht="30" customHeight="1">
      <c r="A648" s="4" t="s">
        <v>2122</v>
      </c>
      <c r="B648" s="5">
        <v>646</v>
      </c>
      <c r="C648" s="6">
        <v>351</v>
      </c>
      <c r="D648" s="6"/>
      <c r="E648" s="43" t="s">
        <v>2281</v>
      </c>
      <c r="F648" s="3" t="s">
        <v>2276</v>
      </c>
      <c r="G648" s="3" t="s">
        <v>2277</v>
      </c>
      <c r="H648" s="3" t="s">
        <v>1593</v>
      </c>
      <c r="I648" s="3" t="s">
        <v>65</v>
      </c>
      <c r="J648" s="3" t="s">
        <v>2282</v>
      </c>
      <c r="K648" s="6">
        <v>30</v>
      </c>
      <c r="L648" s="3" t="s">
        <v>67</v>
      </c>
      <c r="M648" s="6">
        <v>1</v>
      </c>
      <c r="N648" s="3" t="s">
        <v>44</v>
      </c>
      <c r="O648" s="3" t="s">
        <v>2125</v>
      </c>
      <c r="P648" s="3" t="s">
        <v>601</v>
      </c>
      <c r="Q648" s="3" t="s">
        <v>2283</v>
      </c>
      <c r="R648" s="156">
        <v>2.83</v>
      </c>
      <c r="S648" s="22"/>
      <c r="T648" s="23">
        <v>3.2</v>
      </c>
      <c r="U648" s="1">
        <v>3.2</v>
      </c>
      <c r="V648" s="21">
        <v>4.18</v>
      </c>
      <c r="W648" s="22"/>
      <c r="X648" s="22">
        <v>2.0832999999999999</v>
      </c>
      <c r="Y648" s="22">
        <v>3.17</v>
      </c>
      <c r="Z648" s="22"/>
      <c r="AA648" s="22"/>
      <c r="AB648" s="22"/>
      <c r="AC648" s="22"/>
      <c r="AD648" s="22"/>
      <c r="AE648" s="24">
        <v>4.18</v>
      </c>
      <c r="AG648" s="20">
        <v>2.0779999999999998</v>
      </c>
      <c r="AH648" s="20">
        <v>1.53</v>
      </c>
      <c r="AI648" s="20">
        <v>4.18</v>
      </c>
      <c r="AN648" s="25">
        <v>1.804</v>
      </c>
      <c r="AO648" s="20" t="s">
        <v>207</v>
      </c>
      <c r="AP648" s="24" t="s">
        <v>208</v>
      </c>
      <c r="AQ648" s="20">
        <f>AVERAGE(SMALL(AE648:AI648,1),SMALL(AE648:AI648,2))</f>
        <v>1.8039999999999998</v>
      </c>
      <c r="AR648" s="20" t="str">
        <f>IF(R648 &lt;=( AVERAGE(SMALL(AE648:AI648,1),SMALL(AE648:AI648,2))), R648, "")</f>
        <v/>
      </c>
      <c r="AS648" s="20" t="e">
        <f>AVERAGE(SMALL(AJ648:AM648,1),SMALL(AJ648:AM648,2))</f>
        <v>#NUM!</v>
      </c>
      <c r="AT648" s="20">
        <f>T648*1.075</f>
        <v>3.44</v>
      </c>
      <c r="AU648" s="20">
        <f>U648*1.075</f>
        <v>3.44</v>
      </c>
      <c r="AV648" s="22">
        <f>MIN(AN648,AT648,AU648)</f>
        <v>1.804</v>
      </c>
      <c r="AW648" s="20" t="s">
        <v>209</v>
      </c>
      <c r="AX648" s="20" t="s">
        <v>208</v>
      </c>
      <c r="AY648" s="25">
        <v>1.8</v>
      </c>
      <c r="AZ648" s="27">
        <f>IF(AND(AY648&gt;0,AY648&lt;=10),AY648*0.25,IF(AND(AY648&gt;10,AY648&lt;=50),AY648*0.17,IF(AND(AY648&gt;10,AY648&lt;=100),AY648*0.12,IF(AY648&gt;100,AY648*0.1))))</f>
        <v>0.45</v>
      </c>
      <c r="BA648" s="3">
        <f>AZ648+AY648</f>
        <v>2.25</v>
      </c>
      <c r="BB648" s="25">
        <f>BA648+BA648*0.08</f>
        <v>2.4300000000000002</v>
      </c>
      <c r="BC648" s="20" t="s">
        <v>12295</v>
      </c>
      <c r="BP648" s="28"/>
      <c r="BQ648" s="28"/>
      <c r="BR648" s="28"/>
      <c r="BS648" s="28"/>
      <c r="BT648" s="28"/>
      <c r="BU648" s="28"/>
      <c r="BV648" s="28"/>
      <c r="BW648" s="28"/>
      <c r="BX648" s="28"/>
      <c r="BY648" s="28"/>
      <c r="BZ648" s="28"/>
      <c r="CA648" s="28"/>
      <c r="CB648" s="28"/>
      <c r="CC648" s="28"/>
      <c r="CD648" s="28"/>
      <c r="CE648" s="28"/>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c r="DE648" s="28"/>
      <c r="DF648" s="28"/>
      <c r="DG648" s="28"/>
      <c r="DH648" s="28"/>
      <c r="DI648" s="28"/>
      <c r="DJ648" s="28"/>
      <c r="DK648" s="28"/>
      <c r="DL648" s="28"/>
    </row>
    <row r="649" spans="1:116" s="20" customFormat="1" ht="30" customHeight="1">
      <c r="A649" s="4" t="s">
        <v>2122</v>
      </c>
      <c r="B649" s="5">
        <v>647</v>
      </c>
      <c r="C649" s="6">
        <v>350</v>
      </c>
      <c r="D649" s="6"/>
      <c r="E649" s="43" t="s">
        <v>2275</v>
      </c>
      <c r="F649" s="3" t="s">
        <v>2276</v>
      </c>
      <c r="G649" s="3" t="s">
        <v>2277</v>
      </c>
      <c r="H649" s="3" t="s">
        <v>516</v>
      </c>
      <c r="I649" s="3" t="s">
        <v>559</v>
      </c>
      <c r="J649" s="3" t="s">
        <v>2278</v>
      </c>
      <c r="K649" s="6"/>
      <c r="L649" s="3"/>
      <c r="M649" s="6">
        <v>7</v>
      </c>
      <c r="N649" s="3" t="s">
        <v>44</v>
      </c>
      <c r="O649" s="3" t="s">
        <v>2125</v>
      </c>
      <c r="P649" s="3" t="s">
        <v>2279</v>
      </c>
      <c r="Q649" s="3" t="s">
        <v>2280</v>
      </c>
      <c r="R649" s="156">
        <v>5.19</v>
      </c>
      <c r="S649" s="22"/>
      <c r="T649" s="23">
        <v>5.5</v>
      </c>
      <c r="U649" s="1">
        <v>4.5</v>
      </c>
      <c r="V649" s="21">
        <v>4.83</v>
      </c>
      <c r="W649" s="22"/>
      <c r="X649" s="22"/>
      <c r="Y649" s="22"/>
      <c r="Z649" s="22"/>
      <c r="AA649" s="22"/>
      <c r="AB649" s="22"/>
      <c r="AC649" s="22"/>
      <c r="AD649" s="22"/>
      <c r="AE649" s="24">
        <v>4.83</v>
      </c>
      <c r="AI649" s="20">
        <v>4.83</v>
      </c>
      <c r="AN649" s="25">
        <v>4.83</v>
      </c>
      <c r="AO649" s="20" t="s">
        <v>373</v>
      </c>
      <c r="AP649" s="24" t="s">
        <v>374</v>
      </c>
      <c r="AQ649" s="20">
        <f>AVERAGE(SMALL(AE649:AI649,1),SMALL(AE649:AI649,2))</f>
        <v>4.83</v>
      </c>
      <c r="AR649" s="20" t="str">
        <f>IF(R649 &lt;=( AVERAGE(SMALL(AE649:AI649,1),SMALL(AE649:AI649,2))), R649, "")</f>
        <v/>
      </c>
      <c r="AS649" s="20" t="e">
        <f>AVERAGE(SMALL(AJ649:AM649,1),SMALL(AJ649:AM649,2))</f>
        <v>#NUM!</v>
      </c>
      <c r="AT649" s="20">
        <f>T649*1.075</f>
        <v>5.9124999999999996</v>
      </c>
      <c r="AU649" s="20">
        <f>U649*1.075</f>
        <v>4.8374999999999995</v>
      </c>
      <c r="AV649" s="22">
        <f>MIN(AN649,AT649,AU649)</f>
        <v>4.83</v>
      </c>
      <c r="AW649" s="20" t="s">
        <v>71</v>
      </c>
      <c r="AX649" s="20" t="s">
        <v>72</v>
      </c>
      <c r="AY649" s="25">
        <v>4.83</v>
      </c>
      <c r="AZ649" s="27">
        <f>IF(AND(AY649&gt;0,AY649&lt;=10),AY649*0.25,IF(AND(AY649&gt;10,AY649&lt;=50),AY649*0.17,IF(AND(AY649&gt;10,AY649&lt;=100),AY649*0.12,IF(AY649&gt;100,AY649*0.1))))</f>
        <v>1.2075</v>
      </c>
      <c r="BA649" s="3">
        <f>AZ649+AY649</f>
        <v>6.0374999999999996</v>
      </c>
      <c r="BB649" s="25">
        <f>BA649+BA649*0.08</f>
        <v>6.5204999999999993</v>
      </c>
      <c r="BC649" s="20" t="s">
        <v>12295</v>
      </c>
      <c r="BP649" s="28"/>
      <c r="BQ649" s="28"/>
      <c r="BR649" s="28"/>
      <c r="BS649" s="28"/>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c r="DE649" s="28"/>
      <c r="DF649" s="28"/>
      <c r="DG649" s="28"/>
      <c r="DH649" s="28"/>
      <c r="DI649" s="28"/>
      <c r="DJ649" s="28"/>
      <c r="DK649" s="28"/>
      <c r="DL649" s="28"/>
    </row>
    <row r="650" spans="1:116" s="20" customFormat="1" ht="30" customHeight="1">
      <c r="A650" s="111" t="s">
        <v>14078</v>
      </c>
      <c r="B650" s="5">
        <v>648</v>
      </c>
      <c r="C650" s="44">
        <v>74</v>
      </c>
      <c r="D650" s="44"/>
      <c r="E650" s="172" t="s">
        <v>2188</v>
      </c>
      <c r="F650" s="3" t="s">
        <v>2189</v>
      </c>
      <c r="G650" s="3" t="s">
        <v>2190</v>
      </c>
      <c r="H650" s="3" t="s">
        <v>2150</v>
      </c>
      <c r="I650" s="3" t="s">
        <v>65</v>
      </c>
      <c r="J650" s="3" t="s">
        <v>2191</v>
      </c>
      <c r="K650" s="6">
        <v>15</v>
      </c>
      <c r="L650" s="3" t="s">
        <v>67</v>
      </c>
      <c r="M650" s="6">
        <v>1</v>
      </c>
      <c r="N650" s="3" t="s">
        <v>44</v>
      </c>
      <c r="O650" s="3" t="s">
        <v>2125</v>
      </c>
      <c r="P650" s="3" t="s">
        <v>2152</v>
      </c>
      <c r="Q650" s="3" t="s">
        <v>2192</v>
      </c>
      <c r="R650" s="161">
        <v>1.49</v>
      </c>
      <c r="S650" s="79">
        <v>1.49</v>
      </c>
      <c r="T650" s="81">
        <v>1.7</v>
      </c>
      <c r="U650" s="82">
        <v>2.02</v>
      </c>
      <c r="V650" s="79"/>
      <c r="W650" s="79">
        <v>1.12906</v>
      </c>
      <c r="X650" s="79">
        <v>1.5</v>
      </c>
      <c r="Y650" s="79">
        <v>2.02</v>
      </c>
      <c r="Z650" s="79"/>
      <c r="AA650" s="79"/>
      <c r="AB650" s="79"/>
      <c r="AC650" s="79"/>
      <c r="AD650" s="83"/>
      <c r="AE650" s="84">
        <v>1.2527999999999999</v>
      </c>
      <c r="AF650" s="84">
        <v>1.278</v>
      </c>
      <c r="AG650" s="84"/>
      <c r="AH650" s="84"/>
      <c r="AI650" s="84"/>
      <c r="AJ650" s="84"/>
      <c r="AK650" s="84"/>
      <c r="AL650" s="84"/>
      <c r="AM650" s="84"/>
      <c r="AN650" s="85"/>
      <c r="AO650" s="84"/>
      <c r="AP650" s="83"/>
      <c r="AQ650" s="84">
        <v>1.2654000000000001</v>
      </c>
      <c r="AR650" s="84" t="s">
        <v>601</v>
      </c>
      <c r="AS650" s="84" t="e">
        <v>#NUM!</v>
      </c>
      <c r="AT650" s="84" t="e">
        <v>#REF!</v>
      </c>
      <c r="AU650" s="84">
        <v>1.8274999999999999</v>
      </c>
      <c r="AV650" s="79" t="e">
        <v>#REF!</v>
      </c>
      <c r="AW650" s="20" t="s">
        <v>209</v>
      </c>
      <c r="AX650" s="20" t="s">
        <v>208</v>
      </c>
      <c r="AY650" s="85">
        <v>1.2649999999999999</v>
      </c>
      <c r="AZ650" s="87">
        <v>0.31624999999999998</v>
      </c>
      <c r="BA650" s="43">
        <v>1.5812499999999998</v>
      </c>
      <c r="BB650" s="85">
        <v>1.7077499999999999</v>
      </c>
      <c r="BC650" s="20" t="s">
        <v>12295</v>
      </c>
      <c r="BD650" s="84" t="s">
        <v>12287</v>
      </c>
      <c r="BE650" s="84"/>
      <c r="BF650" s="84"/>
      <c r="BG650" s="84"/>
      <c r="BH650" s="84"/>
      <c r="BI650" s="84"/>
      <c r="BJ650" s="84"/>
      <c r="BK650" s="89"/>
      <c r="BL650" s="89"/>
      <c r="BM650" s="89"/>
      <c r="BN650" s="89"/>
      <c r="BO650" s="89"/>
      <c r="BP650" s="89"/>
      <c r="BQ650" s="89"/>
      <c r="BR650" s="89"/>
      <c r="BS650" s="89"/>
      <c r="BT650" s="89"/>
      <c r="BU650" s="89"/>
      <c r="BV650" s="89"/>
      <c r="BW650" s="89"/>
      <c r="BX650" s="89"/>
      <c r="BY650" s="89"/>
      <c r="BZ650" s="89"/>
      <c r="CA650" s="89"/>
      <c r="CB650" s="89"/>
      <c r="CC650" s="89"/>
      <c r="CD650" s="89"/>
      <c r="CE650" s="89"/>
      <c r="CF650" s="89"/>
      <c r="CG650" s="89"/>
      <c r="CH650" s="89"/>
      <c r="CI650" s="89"/>
      <c r="CJ650" s="89"/>
      <c r="CK650" s="89"/>
      <c r="CL650" s="89"/>
      <c r="CM650" s="89"/>
      <c r="CN650" s="89"/>
      <c r="CO650" s="89"/>
      <c r="CP650" s="89"/>
      <c r="CQ650" s="89"/>
      <c r="CR650" s="89"/>
      <c r="CS650" s="89"/>
      <c r="CT650" s="89"/>
      <c r="CU650" s="89"/>
      <c r="CV650" s="89"/>
      <c r="CW650" s="89"/>
      <c r="CX650" s="89"/>
      <c r="CY650" s="89"/>
      <c r="CZ650" s="89"/>
      <c r="DA650" s="89"/>
      <c r="DB650" s="89"/>
      <c r="DC650" s="89"/>
      <c r="DD650" s="89"/>
      <c r="DE650" s="89"/>
      <c r="DF650" s="89"/>
      <c r="DG650" s="89"/>
      <c r="DH650" s="89"/>
      <c r="DI650" s="89"/>
      <c r="DJ650" s="89"/>
      <c r="DK650" s="89"/>
      <c r="DL650" s="89"/>
    </row>
    <row r="651" spans="1:116" s="20" customFormat="1" ht="30" customHeight="1">
      <c r="A651" s="4" t="s">
        <v>2122</v>
      </c>
      <c r="B651" s="5">
        <v>649</v>
      </c>
      <c r="C651" s="6">
        <v>75</v>
      </c>
      <c r="D651" s="6"/>
      <c r="E651" s="43" t="s">
        <v>2199</v>
      </c>
      <c r="F651" s="3" t="s">
        <v>2200</v>
      </c>
      <c r="G651" s="3" t="s">
        <v>2190</v>
      </c>
      <c r="H651" s="3" t="s">
        <v>2150</v>
      </c>
      <c r="I651" s="3" t="s">
        <v>1201</v>
      </c>
      <c r="J651" s="3" t="s">
        <v>2201</v>
      </c>
      <c r="K651" s="6">
        <v>15</v>
      </c>
      <c r="L651" s="3" t="s">
        <v>67</v>
      </c>
      <c r="M651" s="6">
        <v>1</v>
      </c>
      <c r="N651" s="3" t="s">
        <v>44</v>
      </c>
      <c r="O651" s="3" t="s">
        <v>2125</v>
      </c>
      <c r="P651" s="3" t="s">
        <v>2152</v>
      </c>
      <c r="Q651" s="3" t="s">
        <v>2202</v>
      </c>
      <c r="R651" s="156">
        <v>1.4</v>
      </c>
      <c r="S651" s="22"/>
      <c r="T651" s="23">
        <v>1.7</v>
      </c>
      <c r="U651" s="1">
        <v>1.7</v>
      </c>
      <c r="V651" s="21">
        <v>2.11</v>
      </c>
      <c r="W651" s="22">
        <v>4.3258000000000001</v>
      </c>
      <c r="X651" s="22">
        <v>1.2827</v>
      </c>
      <c r="Y651" s="22"/>
      <c r="Z651" s="22"/>
      <c r="AA651" s="22"/>
      <c r="AB651" s="22"/>
      <c r="AC651" s="22"/>
      <c r="AD651" s="22"/>
      <c r="AE651" s="24">
        <v>2.11</v>
      </c>
      <c r="AF651" s="20">
        <v>1.6184000000000001</v>
      </c>
      <c r="AG651" s="20">
        <v>1.2803</v>
      </c>
      <c r="AI651" s="20">
        <v>2.11</v>
      </c>
      <c r="AN651" s="25">
        <v>1.4490000000000001</v>
      </c>
      <c r="AO651" s="20" t="s">
        <v>47</v>
      </c>
      <c r="AP651" s="24" t="s">
        <v>48</v>
      </c>
      <c r="AQ651" s="20">
        <f>AVERAGE(SMALL(AE651:AI651,1),SMALL(AE651:AI651,2))</f>
        <v>1.4493499999999999</v>
      </c>
      <c r="AR651" s="20">
        <f>IF(R651 &lt;=( AVERAGE(SMALL(AE651:AI651,1),SMALL(AE651:AI651,2))), R651, "")</f>
        <v>1.4</v>
      </c>
      <c r="AS651" s="20" t="e">
        <f>AVERAGE(SMALL(AJ651:AM651,1),SMALL(AJ651:AM651,2))</f>
        <v>#NUM!</v>
      </c>
      <c r="AT651" s="20">
        <f>T651*1.075</f>
        <v>1.8274999999999999</v>
      </c>
      <c r="AU651" s="20">
        <f>U651*1.075</f>
        <v>1.8274999999999999</v>
      </c>
      <c r="AV651" s="22">
        <f>MIN(AN651,AT651,AU651)</f>
        <v>1.4490000000000001</v>
      </c>
      <c r="AW651" s="26" t="s">
        <v>49</v>
      </c>
      <c r="AX651" s="26" t="s">
        <v>48</v>
      </c>
      <c r="AY651" s="25">
        <v>1.45</v>
      </c>
      <c r="AZ651" s="27">
        <f>IF(AND(AY651&gt;0,AY651&lt;=10),AY651*0.25,IF(AND(AY651&gt;10,AY651&lt;=50),AY651*0.17,IF(AND(AY651&gt;10,AY651&lt;=100),AY651*0.12,IF(AY651&gt;100,AY651*0.1))))</f>
        <v>0.36249999999999999</v>
      </c>
      <c r="BA651" s="3">
        <f>AZ651+AY651</f>
        <v>1.8125</v>
      </c>
      <c r="BB651" s="25">
        <f>BA651+BA651*0.08</f>
        <v>1.9575</v>
      </c>
      <c r="BC651" s="20" t="s">
        <v>12295</v>
      </c>
      <c r="BP651" s="28"/>
      <c r="BQ651" s="28"/>
      <c r="BR651" s="28"/>
      <c r="BS651" s="28"/>
      <c r="BT651" s="28"/>
      <c r="BU651" s="28"/>
      <c r="BV651" s="28"/>
      <c r="BW651" s="28"/>
      <c r="BX651" s="28"/>
      <c r="BY651" s="28"/>
      <c r="BZ651" s="28"/>
      <c r="CA651" s="28"/>
      <c r="CB651" s="28"/>
      <c r="CC651" s="28"/>
      <c r="CD651" s="28"/>
      <c r="CE651" s="28"/>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c r="DE651" s="28"/>
      <c r="DF651" s="28"/>
      <c r="DG651" s="28"/>
      <c r="DH651" s="28"/>
      <c r="DI651" s="28"/>
      <c r="DJ651" s="28"/>
      <c r="DK651" s="28"/>
      <c r="DL651" s="28"/>
    </row>
    <row r="652" spans="1:116" s="20" customFormat="1" ht="30" customHeight="1">
      <c r="A652" s="4" t="s">
        <v>2122</v>
      </c>
      <c r="B652" s="5">
        <v>650</v>
      </c>
      <c r="C652" s="6">
        <v>78</v>
      </c>
      <c r="D652" s="6"/>
      <c r="E652" s="43" t="s">
        <v>2231</v>
      </c>
      <c r="F652" s="3" t="s">
        <v>2232</v>
      </c>
      <c r="G652" s="3" t="s">
        <v>1569</v>
      </c>
      <c r="H652" s="3" t="s">
        <v>2179</v>
      </c>
      <c r="I652" s="3" t="s">
        <v>65</v>
      </c>
      <c r="J652" s="3" t="s">
        <v>2233</v>
      </c>
      <c r="K652" s="6">
        <v>15</v>
      </c>
      <c r="L652" s="3" t="s">
        <v>67</v>
      </c>
      <c r="M652" s="6">
        <v>1</v>
      </c>
      <c r="N652" s="3" t="s">
        <v>44</v>
      </c>
      <c r="O652" s="3" t="s">
        <v>2125</v>
      </c>
      <c r="P652" s="3" t="s">
        <v>2152</v>
      </c>
      <c r="Q652" s="3" t="s">
        <v>2234</v>
      </c>
      <c r="R652" s="156">
        <v>2.0699999999999998</v>
      </c>
      <c r="S652" s="22"/>
      <c r="T652" s="23">
        <v>2.15</v>
      </c>
      <c r="U652" s="1">
        <v>2.15</v>
      </c>
      <c r="V652" s="21">
        <v>4.6100000000000003</v>
      </c>
      <c r="W652" s="22">
        <v>1.8582000000000001</v>
      </c>
      <c r="X652" s="22">
        <v>2.0051999999999999</v>
      </c>
      <c r="Y652" s="22"/>
      <c r="Z652" s="22"/>
      <c r="AA652" s="22"/>
      <c r="AB652" s="22"/>
      <c r="AC652" s="22"/>
      <c r="AD652" s="22"/>
      <c r="AE652" s="24">
        <v>4.6100000000000003</v>
      </c>
      <c r="AG652" s="20">
        <v>1.8560000000000001</v>
      </c>
      <c r="AI652" s="20">
        <v>4.62</v>
      </c>
      <c r="AN652" s="25">
        <v>2.0699999999999998</v>
      </c>
      <c r="AO652" s="20" t="s">
        <v>47</v>
      </c>
      <c r="AP652" s="24" t="s">
        <v>48</v>
      </c>
      <c r="AQ652" s="20">
        <f>AVERAGE(SMALL(AE652:AI652,1),SMALL(AE652:AI652,2))</f>
        <v>3.2330000000000001</v>
      </c>
      <c r="AR652" s="20">
        <f>IF(R652 &lt;=( AVERAGE(SMALL(AE652:AI652,1),SMALL(AE652:AI652,2))), R652, "")</f>
        <v>2.0699999999999998</v>
      </c>
      <c r="AS652" s="20" t="e">
        <f>AVERAGE(SMALL(AJ652:AM652,1),SMALL(AJ652:AM652,2))</f>
        <v>#NUM!</v>
      </c>
      <c r="AT652" s="20">
        <f>T652*1.075</f>
        <v>2.3112499999999998</v>
      </c>
      <c r="AU652" s="20">
        <f>U652*1.075</f>
        <v>2.3112499999999998</v>
      </c>
      <c r="AV652" s="22">
        <f>MIN(AN652,AT652,AU652)</f>
        <v>2.0699999999999998</v>
      </c>
      <c r="AW652" s="20" t="s">
        <v>71</v>
      </c>
      <c r="AX652" s="20" t="s">
        <v>72</v>
      </c>
      <c r="AY652" s="25">
        <v>2.0699999999999998</v>
      </c>
      <c r="AZ652" s="27">
        <f>IF(AND(AY652&gt;0,AY652&lt;=10),AY652*0.25,IF(AND(AY652&gt;10,AY652&lt;=50),AY652*0.17,IF(AND(AY652&gt;10,AY652&lt;=100),AY652*0.12,IF(AY652&gt;100,AY652*0.1))))</f>
        <v>0.51749999999999996</v>
      </c>
      <c r="BA652" s="3">
        <f>AZ652+AY652</f>
        <v>2.5874999999999999</v>
      </c>
      <c r="BB652" s="25">
        <f>BA652+BA652*0.08</f>
        <v>2.7944999999999998</v>
      </c>
      <c r="BC652" s="20" t="s">
        <v>12295</v>
      </c>
      <c r="BP652" s="28"/>
      <c r="BQ652" s="28"/>
      <c r="BR652" s="28"/>
      <c r="BS652" s="28"/>
      <c r="BT652" s="28"/>
      <c r="BU652" s="28"/>
      <c r="BV652" s="28"/>
      <c r="BW652" s="28"/>
      <c r="BX652" s="28"/>
      <c r="BY652" s="28"/>
      <c r="BZ652" s="28"/>
      <c r="CA652" s="28"/>
      <c r="CB652" s="28"/>
      <c r="CC652" s="28"/>
      <c r="CD652" s="28"/>
      <c r="CE652" s="28"/>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c r="DE652" s="28"/>
      <c r="DF652" s="28"/>
      <c r="DG652" s="28"/>
      <c r="DH652" s="28"/>
      <c r="DI652" s="28"/>
      <c r="DJ652" s="28"/>
      <c r="DK652" s="28"/>
      <c r="DL652" s="28"/>
    </row>
    <row r="653" spans="1:116" s="20" customFormat="1" ht="30" customHeight="1">
      <c r="A653" s="4" t="s">
        <v>2122</v>
      </c>
      <c r="B653" s="5">
        <v>651</v>
      </c>
      <c r="C653" s="6">
        <v>552</v>
      </c>
      <c r="D653" s="6"/>
      <c r="E653" s="43" t="s">
        <v>2177</v>
      </c>
      <c r="F653" s="3" t="s">
        <v>2178</v>
      </c>
      <c r="G653" s="3" t="s">
        <v>1569</v>
      </c>
      <c r="H653" s="3" t="s">
        <v>2179</v>
      </c>
      <c r="I653" s="3" t="s">
        <v>1201</v>
      </c>
      <c r="J653" s="3" t="s">
        <v>2180</v>
      </c>
      <c r="K653" s="6">
        <v>15</v>
      </c>
      <c r="L653" s="3" t="s">
        <v>67</v>
      </c>
      <c r="M653" s="6">
        <v>1</v>
      </c>
      <c r="N653" s="3" t="s">
        <v>44</v>
      </c>
      <c r="O653" s="3" t="s">
        <v>2125</v>
      </c>
      <c r="P653" s="3" t="s">
        <v>2152</v>
      </c>
      <c r="Q653" s="3" t="s">
        <v>2181</v>
      </c>
      <c r="R653" s="156">
        <v>2.09</v>
      </c>
      <c r="S653" s="22"/>
      <c r="T653" s="23">
        <v>2.15</v>
      </c>
      <c r="U653" s="1">
        <v>2.15</v>
      </c>
      <c r="V653" s="21">
        <v>4.7</v>
      </c>
      <c r="W653" s="22">
        <v>1.8582000000000001</v>
      </c>
      <c r="X653" s="22">
        <v>2.0354000000000001</v>
      </c>
      <c r="Y653" s="22"/>
      <c r="Z653" s="22"/>
      <c r="AA653" s="22"/>
      <c r="AB653" s="22"/>
      <c r="AC653" s="22"/>
      <c r="AD653" s="22"/>
      <c r="AE653" s="24">
        <v>4.7</v>
      </c>
      <c r="AG653" s="20">
        <v>1.8898999999999999</v>
      </c>
      <c r="AI653" s="20">
        <v>4.7</v>
      </c>
      <c r="AN653" s="25">
        <v>2.09</v>
      </c>
      <c r="AO653" s="20" t="s">
        <v>47</v>
      </c>
      <c r="AP653" s="24" t="s">
        <v>48</v>
      </c>
      <c r="AQ653" s="20">
        <f>AVERAGE(SMALL(AE653:AI653,1),SMALL(AE653:AI653,2))</f>
        <v>3.29495</v>
      </c>
      <c r="AR653" s="20">
        <f>IF(R653 &lt;=( AVERAGE(SMALL(AE653:AI653,1),SMALL(AE653:AI653,2))), R653, "")</f>
        <v>2.09</v>
      </c>
      <c r="AS653" s="20" t="e">
        <f>AVERAGE(SMALL(AJ653:AM653,1),SMALL(AJ653:AM653,2))</f>
        <v>#NUM!</v>
      </c>
      <c r="AT653" s="20">
        <f>T653*1.075</f>
        <v>2.3112499999999998</v>
      </c>
      <c r="AU653" s="20">
        <f>U653*1.075</f>
        <v>2.3112499999999998</v>
      </c>
      <c r="AV653" s="22">
        <f>MIN(AN653,AT653,AU653)</f>
        <v>2.09</v>
      </c>
      <c r="AW653" s="20" t="s">
        <v>71</v>
      </c>
      <c r="AX653" s="20" t="s">
        <v>72</v>
      </c>
      <c r="AY653" s="25">
        <v>2.09</v>
      </c>
      <c r="AZ653" s="27">
        <f>IF(AND(AY653&gt;0,AY653&lt;=10),AY653*0.25,IF(AND(AY653&gt;10,AY653&lt;=50),AY653*0.17,IF(AND(AY653&gt;10,AY653&lt;=100),AY653*0.12,IF(AY653&gt;100,AY653*0.1))))</f>
        <v>0.52249999999999996</v>
      </c>
      <c r="BA653" s="3">
        <f>AZ653+AY653</f>
        <v>2.6124999999999998</v>
      </c>
      <c r="BB653" s="25">
        <f>BA653+BA653*0.08</f>
        <v>2.8214999999999999</v>
      </c>
      <c r="BC653" s="20" t="s">
        <v>12295</v>
      </c>
      <c r="BP653" s="28"/>
      <c r="BQ653" s="28"/>
      <c r="BR653" s="28"/>
      <c r="BS653" s="28"/>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c r="DE653" s="28"/>
      <c r="DF653" s="28"/>
      <c r="DG653" s="28"/>
      <c r="DH653" s="28"/>
      <c r="DI653" s="28"/>
      <c r="DJ653" s="28"/>
      <c r="DK653" s="28"/>
      <c r="DL653" s="28"/>
    </row>
    <row r="654" spans="1:116" s="20" customFormat="1" ht="30" customHeight="1">
      <c r="A654" s="4" t="s">
        <v>2122</v>
      </c>
      <c r="B654" s="5">
        <v>652</v>
      </c>
      <c r="C654" s="6">
        <v>16</v>
      </c>
      <c r="D654" s="6"/>
      <c r="E654" s="43" t="s">
        <v>2147</v>
      </c>
      <c r="F654" s="116" t="s">
        <v>2148</v>
      </c>
      <c r="G654" s="3" t="s">
        <v>2149</v>
      </c>
      <c r="H654" s="4" t="s">
        <v>2150</v>
      </c>
      <c r="I654" s="3" t="s">
        <v>65</v>
      </c>
      <c r="J654" s="3" t="s">
        <v>2151</v>
      </c>
      <c r="K654" s="5">
        <v>20</v>
      </c>
      <c r="L654" s="3" t="s">
        <v>67</v>
      </c>
      <c r="M654" s="6">
        <v>1</v>
      </c>
      <c r="N654" s="3" t="s">
        <v>44</v>
      </c>
      <c r="O654" s="3" t="s">
        <v>2125</v>
      </c>
      <c r="P654" s="3" t="s">
        <v>2152</v>
      </c>
      <c r="Q654" s="3" t="s">
        <v>2153</v>
      </c>
      <c r="R654" s="156">
        <v>2.5299999999999998</v>
      </c>
      <c r="S654" s="22"/>
      <c r="T654" s="23">
        <v>2.7</v>
      </c>
      <c r="U654" s="1">
        <v>2.7</v>
      </c>
      <c r="V654" s="21">
        <v>3.22</v>
      </c>
      <c r="W654" s="22">
        <v>2.3422999999999998</v>
      </c>
      <c r="X654" s="22">
        <v>2.3565999999999998</v>
      </c>
      <c r="Y654" s="22">
        <v>2.65</v>
      </c>
      <c r="Z654" s="22"/>
      <c r="AA654" s="22"/>
      <c r="AB654" s="22"/>
      <c r="AC654" s="22"/>
      <c r="AD654" s="22"/>
      <c r="AE654" s="24">
        <v>3.22</v>
      </c>
      <c r="AG654" s="20">
        <v>2.3521999999999998</v>
      </c>
      <c r="AH654" s="20">
        <v>2.65</v>
      </c>
      <c r="AI654" s="20">
        <v>3.22</v>
      </c>
      <c r="AN654" s="25">
        <v>2.5</v>
      </c>
      <c r="AO654" s="20" t="s">
        <v>47</v>
      </c>
      <c r="AP654" s="24" t="s">
        <v>48</v>
      </c>
      <c r="AQ654" s="20">
        <f>AVERAGE(SMALL(AE654:AI654,1),SMALL(AE654:AI654,2))</f>
        <v>2.5011000000000001</v>
      </c>
      <c r="AR654" s="20" t="str">
        <f>IF(R654 &lt;=( AVERAGE(SMALL(AE654:AI654,1),SMALL(AE654:AI654,2))), R654, "")</f>
        <v/>
      </c>
      <c r="AS654" s="20" t="e">
        <f>AVERAGE(SMALL(AJ654:AM654,1),SMALL(AJ654:AM654,2))</f>
        <v>#NUM!</v>
      </c>
      <c r="AT654" s="20">
        <f>T654*1.075</f>
        <v>2.9024999999999999</v>
      </c>
      <c r="AU654" s="20">
        <f>U654*1.075</f>
        <v>2.9024999999999999</v>
      </c>
      <c r="AV654" s="22">
        <f>MIN(AN654,AT654,AU654)</f>
        <v>2.5</v>
      </c>
      <c r="AW654" s="26" t="s">
        <v>49</v>
      </c>
      <c r="AX654" s="26" t="s">
        <v>48</v>
      </c>
      <c r="AY654" s="25">
        <v>2.5</v>
      </c>
      <c r="AZ654" s="27">
        <f>IF(AND(AY654&gt;0,AY654&lt;=10),AY654*0.25,IF(AND(AY654&gt;10,AY654&lt;=50),AY654*0.17,IF(AND(AY654&gt;10,AY654&lt;=100),AY654*0.12,IF(AY654&gt;100,AY654*0.1))))</f>
        <v>0.625</v>
      </c>
      <c r="BA654" s="3">
        <f>AZ654+AY654</f>
        <v>3.125</v>
      </c>
      <c r="BB654" s="25">
        <f>BA654+BA654*0.08</f>
        <v>3.375</v>
      </c>
      <c r="BC654" s="20" t="s">
        <v>12295</v>
      </c>
      <c r="BP654" s="28"/>
      <c r="BQ654" s="28"/>
      <c r="BR654" s="28"/>
      <c r="BS654" s="28"/>
      <c r="BT654" s="28"/>
      <c r="BU654" s="28"/>
      <c r="BV654" s="28"/>
      <c r="BW654" s="28"/>
      <c r="BX654" s="28"/>
      <c r="BY654" s="28"/>
      <c r="BZ654" s="28"/>
      <c r="CA654" s="28"/>
      <c r="CB654" s="28"/>
      <c r="CC654" s="28"/>
      <c r="CD654" s="28"/>
      <c r="CE654" s="28"/>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c r="DE654" s="28"/>
      <c r="DF654" s="28"/>
      <c r="DG654" s="28"/>
      <c r="DH654" s="28"/>
      <c r="DI654" s="28"/>
      <c r="DJ654" s="28"/>
      <c r="DK654" s="28"/>
      <c r="DL654" s="28"/>
    </row>
    <row r="655" spans="1:116" s="20" customFormat="1" ht="30" customHeight="1">
      <c r="A655" s="4" t="s">
        <v>2122</v>
      </c>
      <c r="B655" s="5">
        <v>653</v>
      </c>
      <c r="C655" s="6">
        <v>17</v>
      </c>
      <c r="D655" s="6"/>
      <c r="E655" s="43" t="s">
        <v>2154</v>
      </c>
      <c r="F655" s="116" t="s">
        <v>2148</v>
      </c>
      <c r="G655" s="3" t="s">
        <v>2149</v>
      </c>
      <c r="H655" s="4" t="s">
        <v>2150</v>
      </c>
      <c r="I655" s="3" t="s">
        <v>1201</v>
      </c>
      <c r="J655" s="3" t="s">
        <v>2155</v>
      </c>
      <c r="K655" s="5">
        <v>20</v>
      </c>
      <c r="L655" s="3" t="s">
        <v>67</v>
      </c>
      <c r="M655" s="6">
        <v>1</v>
      </c>
      <c r="N655" s="3" t="s">
        <v>44</v>
      </c>
      <c r="O655" s="3" t="s">
        <v>2125</v>
      </c>
      <c r="P655" s="3" t="s">
        <v>2152</v>
      </c>
      <c r="Q655" s="3" t="s">
        <v>2156</v>
      </c>
      <c r="R655" s="156">
        <v>2.5299999999999998</v>
      </c>
      <c r="S655" s="22"/>
      <c r="T655" s="23">
        <v>2.7</v>
      </c>
      <c r="U655" s="1">
        <v>2.7</v>
      </c>
      <c r="V655" s="21">
        <v>3.22</v>
      </c>
      <c r="W655" s="22">
        <v>2.3418000000000001</v>
      </c>
      <c r="X655" s="22">
        <v>2.3565999999999998</v>
      </c>
      <c r="Y655" s="22">
        <v>2.65</v>
      </c>
      <c r="Z655" s="22"/>
      <c r="AA655" s="22"/>
      <c r="AB655" s="22"/>
      <c r="AC655" s="22"/>
      <c r="AD655" s="22"/>
      <c r="AE655" s="24">
        <v>3.22</v>
      </c>
      <c r="AG655" s="20">
        <v>2.3521999999999998</v>
      </c>
      <c r="AH655" s="20">
        <v>2.65</v>
      </c>
      <c r="AI655" s="20">
        <v>3.22</v>
      </c>
      <c r="AN655" s="25">
        <v>2.5</v>
      </c>
      <c r="AO655" s="20" t="s">
        <v>47</v>
      </c>
      <c r="AP655" s="24" t="s">
        <v>48</v>
      </c>
      <c r="AQ655" s="20">
        <f>AVERAGE(SMALL(AE655:AI655,1),SMALL(AE655:AI655,2))</f>
        <v>2.5011000000000001</v>
      </c>
      <c r="AR655" s="20" t="str">
        <f>IF(R655 &lt;=( AVERAGE(SMALL(AE655:AI655,1),SMALL(AE655:AI655,2))), R655, "")</f>
        <v/>
      </c>
      <c r="AS655" s="20" t="e">
        <f>AVERAGE(SMALL(AJ655:AM655,1),SMALL(AJ655:AM655,2))</f>
        <v>#NUM!</v>
      </c>
      <c r="AT655" s="20">
        <f>T655*1.075</f>
        <v>2.9024999999999999</v>
      </c>
      <c r="AU655" s="20">
        <f>U655*1.075</f>
        <v>2.9024999999999999</v>
      </c>
      <c r="AV655" s="22">
        <f>MIN(AN655,AT655,AU655)</f>
        <v>2.5</v>
      </c>
      <c r="AW655" s="26" t="s">
        <v>49</v>
      </c>
      <c r="AX655" s="26" t="s">
        <v>48</v>
      </c>
      <c r="AY655" s="25">
        <v>2.5</v>
      </c>
      <c r="AZ655" s="27">
        <f>IF(AND(AY655&gt;0,AY655&lt;=10),AY655*0.25,IF(AND(AY655&gt;10,AY655&lt;=50),AY655*0.17,IF(AND(AY655&gt;10,AY655&lt;=100),AY655*0.12,IF(AY655&gt;100,AY655*0.1))))</f>
        <v>0.625</v>
      </c>
      <c r="BA655" s="3">
        <f>AZ655+AY655</f>
        <v>3.125</v>
      </c>
      <c r="BB655" s="25">
        <f>BA655+BA655*0.08</f>
        <v>3.375</v>
      </c>
      <c r="BC655" s="20" t="s">
        <v>12295</v>
      </c>
      <c r="BP655" s="28"/>
      <c r="BQ655" s="28"/>
      <c r="BR655" s="28"/>
      <c r="BS655" s="28"/>
      <c r="BT655" s="28"/>
      <c r="BU655" s="28"/>
      <c r="BV655" s="28"/>
      <c r="BW655" s="28"/>
      <c r="BX655" s="28"/>
      <c r="BY655" s="28"/>
      <c r="BZ655" s="28"/>
      <c r="CA655" s="28"/>
      <c r="CB655" s="28"/>
      <c r="CC655" s="28"/>
      <c r="CD655" s="28"/>
      <c r="CE655" s="28"/>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c r="DE655" s="28"/>
      <c r="DF655" s="28"/>
      <c r="DG655" s="28"/>
      <c r="DH655" s="28"/>
      <c r="DI655" s="28"/>
      <c r="DJ655" s="28"/>
      <c r="DK655" s="28"/>
      <c r="DL655" s="28"/>
    </row>
    <row r="656" spans="1:116" s="20" customFormat="1" ht="30" customHeight="1">
      <c r="A656" s="4" t="s">
        <v>2122</v>
      </c>
      <c r="B656" s="5">
        <v>654</v>
      </c>
      <c r="C656" s="6">
        <v>77</v>
      </c>
      <c r="D656" s="6"/>
      <c r="E656" s="43" t="s">
        <v>2193</v>
      </c>
      <c r="F656" s="3" t="s">
        <v>2194</v>
      </c>
      <c r="G656" s="3" t="s">
        <v>2184</v>
      </c>
      <c r="H656" s="3" t="s">
        <v>2195</v>
      </c>
      <c r="I656" s="3" t="s">
        <v>2196</v>
      </c>
      <c r="J656" s="3" t="s">
        <v>2197</v>
      </c>
      <c r="K656" s="6">
        <v>50</v>
      </c>
      <c r="L656" s="3" t="s">
        <v>79</v>
      </c>
      <c r="M656" s="6">
        <v>1</v>
      </c>
      <c r="N656" s="3" t="s">
        <v>44</v>
      </c>
      <c r="O656" s="3" t="s">
        <v>2125</v>
      </c>
      <c r="P656" s="3" t="s">
        <v>2152</v>
      </c>
      <c r="Q656" s="3" t="s">
        <v>2198</v>
      </c>
      <c r="R656" s="156">
        <v>4.1900000000000004</v>
      </c>
      <c r="S656" s="22"/>
      <c r="T656" s="23">
        <v>5.8</v>
      </c>
      <c r="U656" s="1">
        <v>5.8</v>
      </c>
      <c r="V656" s="21">
        <v>8.6300000000000008</v>
      </c>
      <c r="W656" s="22">
        <v>3.7551999999999999</v>
      </c>
      <c r="X656" s="22">
        <v>4.0271999999999997</v>
      </c>
      <c r="Y656" s="22"/>
      <c r="Z656" s="22"/>
      <c r="AA656" s="22"/>
      <c r="AB656" s="22"/>
      <c r="AC656" s="22"/>
      <c r="AD656" s="22"/>
      <c r="AE656" s="24">
        <v>8.6300000000000008</v>
      </c>
      <c r="AG656" s="20">
        <v>3.7389999999999999</v>
      </c>
      <c r="AI656" s="20">
        <v>8.6300000000000008</v>
      </c>
      <c r="AJ656" s="20">
        <v>2.6850000000000001</v>
      </c>
      <c r="AN656" s="25">
        <v>4.1900000000000004</v>
      </c>
      <c r="AO656" s="20" t="s">
        <v>47</v>
      </c>
      <c r="AP656" s="24" t="s">
        <v>48</v>
      </c>
      <c r="AQ656" s="20">
        <f>AVERAGE(SMALL(AE656:AI656,1),SMALL(AE656:AI656,2))</f>
        <v>6.1844999999999999</v>
      </c>
      <c r="AR656" s="20">
        <f>IF(R656 &lt;=( AVERAGE(SMALL(AE656:AI656,1),SMALL(AE656:AI656,2))), R656, "")</f>
        <v>4.1900000000000004</v>
      </c>
      <c r="AS656" s="20" t="e">
        <f>AVERAGE(SMALL(AJ656:AM656,1),SMALL(AJ656:AM656,2))</f>
        <v>#NUM!</v>
      </c>
      <c r="AT656" s="20">
        <f>T656*1.075</f>
        <v>6.2349999999999994</v>
      </c>
      <c r="AU656" s="20">
        <f>U656*1.075</f>
        <v>6.2349999999999994</v>
      </c>
      <c r="AV656" s="22">
        <f>MIN(AN656,AT656,AU656)</f>
        <v>4.1900000000000004</v>
      </c>
      <c r="AW656" s="26" t="s">
        <v>49</v>
      </c>
      <c r="AX656" s="26" t="s">
        <v>48</v>
      </c>
      <c r="AY656" s="25">
        <v>4.1900000000000004</v>
      </c>
      <c r="AZ656" s="27">
        <f>IF(AND(AY656&gt;0,AY656&lt;=10),AY656*0.25,IF(AND(AY656&gt;10,AY656&lt;=50),AY656*0.17,IF(AND(AY656&gt;10,AY656&lt;=100),AY656*0.12,IF(AY656&gt;100,AY656*0.1))))</f>
        <v>1.0475000000000001</v>
      </c>
      <c r="BA656" s="3">
        <f>AZ656+AY656</f>
        <v>5.2375000000000007</v>
      </c>
      <c r="BB656" s="25">
        <f>BA656+BA656*0.08</f>
        <v>5.6565000000000012</v>
      </c>
      <c r="BC656" s="20" t="s">
        <v>12295</v>
      </c>
      <c r="BP656" s="28"/>
      <c r="BQ656" s="28"/>
      <c r="BR656" s="28"/>
      <c r="BS656" s="28"/>
      <c r="BT656" s="28"/>
      <c r="BU656" s="28"/>
      <c r="BV656" s="28"/>
      <c r="BW656" s="28"/>
      <c r="BX656" s="28"/>
      <c r="BY656" s="28"/>
      <c r="BZ656" s="28"/>
      <c r="CA656" s="28"/>
      <c r="CB656" s="28"/>
      <c r="CC656" s="28"/>
      <c r="CD656" s="28"/>
      <c r="CE656" s="28"/>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c r="DE656" s="28"/>
      <c r="DF656" s="28"/>
      <c r="DG656" s="28"/>
      <c r="DH656" s="28"/>
      <c r="DI656" s="28"/>
      <c r="DJ656" s="28"/>
      <c r="DK656" s="28"/>
      <c r="DL656" s="28"/>
    </row>
    <row r="657" spans="1:116" s="20" customFormat="1" ht="30" customHeight="1">
      <c r="A657" s="4" t="s">
        <v>2122</v>
      </c>
      <c r="B657" s="5">
        <v>655</v>
      </c>
      <c r="C657" s="6">
        <v>76</v>
      </c>
      <c r="D657" s="6"/>
      <c r="E657" s="43" t="s">
        <v>2182</v>
      </c>
      <c r="F657" s="3" t="s">
        <v>2183</v>
      </c>
      <c r="G657" s="3" t="s">
        <v>2184</v>
      </c>
      <c r="H657" s="3" t="s">
        <v>2185</v>
      </c>
      <c r="I657" s="3" t="s">
        <v>1201</v>
      </c>
      <c r="J657" s="3" t="s">
        <v>2186</v>
      </c>
      <c r="K657" s="6">
        <v>30</v>
      </c>
      <c r="L657" s="3" t="s">
        <v>67</v>
      </c>
      <c r="M657" s="6">
        <v>1</v>
      </c>
      <c r="N657" s="3" t="s">
        <v>44</v>
      </c>
      <c r="O657" s="3" t="s">
        <v>2125</v>
      </c>
      <c r="P657" s="3" t="s">
        <v>2175</v>
      </c>
      <c r="Q657" s="3" t="s">
        <v>2187</v>
      </c>
      <c r="R657" s="156">
        <v>3.02</v>
      </c>
      <c r="S657" s="22"/>
      <c r="T657" s="23">
        <v>4</v>
      </c>
      <c r="U657" s="1">
        <v>4</v>
      </c>
      <c r="V657" s="21">
        <v>5.49</v>
      </c>
      <c r="W657" s="22">
        <v>2.5512000000000001</v>
      </c>
      <c r="X657" s="22">
        <v>3.0577999999999999</v>
      </c>
      <c r="Y657" s="22"/>
      <c r="Z657" s="22"/>
      <c r="AA657" s="22"/>
      <c r="AB657" s="22"/>
      <c r="AC657" s="22"/>
      <c r="AD657" s="22"/>
      <c r="AE657" s="24">
        <v>5.49</v>
      </c>
      <c r="AG657" s="20">
        <v>2.8380000000000001</v>
      </c>
      <c r="AI657" s="20">
        <v>5.49</v>
      </c>
      <c r="AJ657" s="20">
        <v>1.97</v>
      </c>
      <c r="AN657" s="25">
        <v>3.02</v>
      </c>
      <c r="AO657" s="20" t="s">
        <v>47</v>
      </c>
      <c r="AP657" s="24" t="s">
        <v>48</v>
      </c>
      <c r="AQ657" s="20">
        <f>AVERAGE(SMALL(AE657:AI657,1),SMALL(AE657:AI657,2))</f>
        <v>4.1639999999999997</v>
      </c>
      <c r="AR657" s="20">
        <f>IF(R657 &lt;=( AVERAGE(SMALL(AE657:AI657,1),SMALL(AE657:AI657,2))), R657, "")</f>
        <v>3.02</v>
      </c>
      <c r="AS657" s="20" t="e">
        <f>AVERAGE(SMALL(AJ657:AM657,1),SMALL(AJ657:AM657,2))</f>
        <v>#NUM!</v>
      </c>
      <c r="AT657" s="20">
        <f>T657*1.075</f>
        <v>4.3</v>
      </c>
      <c r="AU657" s="20">
        <f>U657*1.075</f>
        <v>4.3</v>
      </c>
      <c r="AV657" s="22">
        <f>MIN(AN657,AT657,AU657)</f>
        <v>3.02</v>
      </c>
      <c r="AW657" s="20" t="s">
        <v>71</v>
      </c>
      <c r="AX657" s="20" t="s">
        <v>72</v>
      </c>
      <c r="AY657" s="25">
        <v>3.02</v>
      </c>
      <c r="AZ657" s="27">
        <f>IF(AND(AY657&gt;0,AY657&lt;=10),AY657*0.25,IF(AND(AY657&gt;10,AY657&lt;=50),AY657*0.17,IF(AND(AY657&gt;10,AY657&lt;=100),AY657*0.12,IF(AY657&gt;100,AY657*0.1))))</f>
        <v>0.755</v>
      </c>
      <c r="BA657" s="3">
        <f>AZ657+AY657</f>
        <v>3.7749999999999999</v>
      </c>
      <c r="BB657" s="25">
        <f>BA657+BA657*0.08</f>
        <v>4.077</v>
      </c>
      <c r="BC657" s="20" t="s">
        <v>12295</v>
      </c>
    </row>
    <row r="658" spans="1:116" s="20" customFormat="1" ht="30" customHeight="1">
      <c r="A658" s="4" t="s">
        <v>2122</v>
      </c>
      <c r="B658" s="5">
        <v>656</v>
      </c>
      <c r="C658" s="6">
        <v>72</v>
      </c>
      <c r="D658" s="6"/>
      <c r="E658" s="43" t="s">
        <v>2172</v>
      </c>
      <c r="F658" s="3" t="s">
        <v>2173</v>
      </c>
      <c r="G658" s="3" t="s">
        <v>188</v>
      </c>
      <c r="H658" s="3" t="s">
        <v>189</v>
      </c>
      <c r="I658" s="3" t="s">
        <v>102</v>
      </c>
      <c r="J658" s="3" t="s">
        <v>2174</v>
      </c>
      <c r="K658" s="6"/>
      <c r="L658" s="3"/>
      <c r="M658" s="6">
        <v>100</v>
      </c>
      <c r="N658" s="3" t="s">
        <v>44</v>
      </c>
      <c r="O658" s="3" t="s">
        <v>2125</v>
      </c>
      <c r="P658" s="3" t="s">
        <v>2175</v>
      </c>
      <c r="Q658" s="3" t="s">
        <v>2176</v>
      </c>
      <c r="R658" s="156">
        <v>5.97</v>
      </c>
      <c r="S658" s="22"/>
      <c r="T658" s="23"/>
      <c r="U658" s="1">
        <v>8.9</v>
      </c>
      <c r="V658" s="21">
        <v>6.33</v>
      </c>
      <c r="W658" s="22"/>
      <c r="X658" s="22">
        <v>4.7638999999999996</v>
      </c>
      <c r="Y658" s="22"/>
      <c r="Z658" s="22"/>
      <c r="AA658" s="22"/>
      <c r="AB658" s="22"/>
      <c r="AC658" s="22"/>
      <c r="AD658" s="22"/>
      <c r="AE658" s="24">
        <v>6.33</v>
      </c>
      <c r="AG658" s="20">
        <v>4.7549999999999999</v>
      </c>
      <c r="AI658" s="20">
        <v>6.33</v>
      </c>
      <c r="AN658" s="25">
        <v>5.5419999999999998</v>
      </c>
      <c r="AO658" s="20" t="s">
        <v>207</v>
      </c>
      <c r="AP658" s="24" t="s">
        <v>208</v>
      </c>
      <c r="AQ658" s="20">
        <f>AVERAGE(SMALL(AE658:AI658,1),SMALL(AE658:AI658,2))</f>
        <v>5.5425000000000004</v>
      </c>
      <c r="AR658" s="20" t="str">
        <f>IF(R658 &lt;=( AVERAGE(SMALL(AE658:AI658,1),SMALL(AE658:AI658,2))), R658, "")</f>
        <v/>
      </c>
      <c r="AS658" s="20" t="e">
        <f>AVERAGE(SMALL(AJ658:AM658,1),SMALL(AJ658:AM658,2))</f>
        <v>#NUM!</v>
      </c>
      <c r="AT658" s="20">
        <f>T658*1.075</f>
        <v>0</v>
      </c>
      <c r="AU658" s="20">
        <f>U658*1.075</f>
        <v>9.5675000000000008</v>
      </c>
      <c r="AV658" s="22">
        <f>MIN(AN658,AT658,AU658)</f>
        <v>0</v>
      </c>
      <c r="AW658" s="20" t="s">
        <v>209</v>
      </c>
      <c r="AX658" s="20" t="s">
        <v>208</v>
      </c>
      <c r="AY658" s="25">
        <v>5.5419999999999998</v>
      </c>
      <c r="AZ658" s="27">
        <f>IF(AND(AY658&gt;0,AY658&lt;=10),AY658*0.25,IF(AND(AY658&gt;10,AY658&lt;=50),AY658*0.17,IF(AND(AY658&gt;10,AY658&lt;=100),AY658*0.12,IF(AY658&gt;100,AY658*0.1))))</f>
        <v>1.3855</v>
      </c>
      <c r="BA658" s="3">
        <f>AZ658+AY658</f>
        <v>6.9275000000000002</v>
      </c>
      <c r="BB658" s="25">
        <f>BA658+BA658*0.08</f>
        <v>7.4817</v>
      </c>
      <c r="BC658" s="20" t="s">
        <v>12295</v>
      </c>
      <c r="BP658" s="28"/>
      <c r="BQ658" s="28"/>
      <c r="BR658" s="28"/>
      <c r="BS658" s="28"/>
      <c r="BT658" s="28"/>
      <c r="BU658" s="28"/>
      <c r="BV658" s="28"/>
      <c r="BW658" s="28"/>
      <c r="BX658" s="28"/>
      <c r="BY658" s="28"/>
      <c r="BZ658" s="28"/>
      <c r="CA658" s="28"/>
      <c r="CB658" s="28"/>
      <c r="CC658" s="28"/>
      <c r="CD658" s="28"/>
      <c r="CE658" s="28"/>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c r="DE658" s="28"/>
      <c r="DF658" s="28"/>
      <c r="DG658" s="28"/>
      <c r="DH658" s="28"/>
      <c r="DI658" s="28"/>
      <c r="DJ658" s="28"/>
      <c r="DK658" s="28"/>
      <c r="DL658" s="28"/>
    </row>
    <row r="659" spans="1:116" s="20" customFormat="1" ht="30" customHeight="1">
      <c r="A659" s="4" t="s">
        <v>2122</v>
      </c>
      <c r="B659" s="5">
        <v>657</v>
      </c>
      <c r="C659" s="6">
        <v>5772</v>
      </c>
      <c r="D659" s="6"/>
      <c r="E659" s="43" t="s">
        <v>2248</v>
      </c>
      <c r="F659" s="3" t="s">
        <v>2249</v>
      </c>
      <c r="G659" s="3" t="s">
        <v>2250</v>
      </c>
      <c r="H659" s="3" t="s">
        <v>101</v>
      </c>
      <c r="I659" s="3" t="s">
        <v>42</v>
      </c>
      <c r="J659" s="3" t="s">
        <v>2251</v>
      </c>
      <c r="K659" s="6"/>
      <c r="L659" s="3"/>
      <c r="M659" s="6">
        <v>28</v>
      </c>
      <c r="N659" s="3" t="s">
        <v>44</v>
      </c>
      <c r="O659" s="3" t="s">
        <v>2125</v>
      </c>
      <c r="P659" s="3" t="s">
        <v>2252</v>
      </c>
      <c r="Q659" s="3" t="s">
        <v>2253</v>
      </c>
      <c r="R659" s="156">
        <v>4.1500000000000004</v>
      </c>
      <c r="S659" s="22"/>
      <c r="T659" s="23">
        <v>5</v>
      </c>
      <c r="U659" s="1">
        <v>5</v>
      </c>
      <c r="V659" s="21">
        <v>4.29</v>
      </c>
      <c r="W659" s="22"/>
      <c r="X659" s="22">
        <v>3.4237000000000002</v>
      </c>
      <c r="Y659" s="22"/>
      <c r="Z659" s="22"/>
      <c r="AA659" s="22"/>
      <c r="AB659" s="22"/>
      <c r="AC659" s="22"/>
      <c r="AD659" s="22"/>
      <c r="AE659" s="24">
        <v>4.29</v>
      </c>
      <c r="AN659" s="25">
        <v>2.706</v>
      </c>
      <c r="AO659" s="20" t="s">
        <v>332</v>
      </c>
      <c r="AP659" s="24" t="s">
        <v>333</v>
      </c>
      <c r="AQ659" s="20" t="e">
        <f>AVERAGE(SMALL(AE659:AI659,1),SMALL(AE659:AI659,2))</f>
        <v>#NUM!</v>
      </c>
      <c r="AR659" s="20" t="e">
        <f>IF(R659 &lt;=( AVERAGE(SMALL(AE659:AI659,1),SMALL(AE659:AI659,2))), R659, "")</f>
        <v>#NUM!</v>
      </c>
      <c r="AS659" s="20" t="e">
        <f>AVERAGE(SMALL(AJ659:AM659,1),SMALL(AJ659:AM659,2))</f>
        <v>#NUM!</v>
      </c>
      <c r="AT659" s="20">
        <f>T659*1.075</f>
        <v>5.375</v>
      </c>
      <c r="AU659" s="20">
        <f>U659*1.075</f>
        <v>5.375</v>
      </c>
      <c r="AV659" s="22">
        <f>MIN(AN659,AT659,AU659)</f>
        <v>2.706</v>
      </c>
      <c r="AW659" s="20" t="s">
        <v>332</v>
      </c>
      <c r="AX659" s="20" t="s">
        <v>333</v>
      </c>
      <c r="AY659" s="25">
        <v>2.5312000000000001</v>
      </c>
      <c r="AZ659" s="27">
        <f>IF(AND(AY659&gt;0,AY659&lt;=10),AY659*0.25,IF(AND(AY659&gt;10,AY659&lt;=50),AY659*0.17,IF(AND(AY659&gt;10,AY659&lt;=100),AY659*0.12,IF(AY659&gt;100,AY659*0.1))))</f>
        <v>0.63280000000000003</v>
      </c>
      <c r="BA659" s="3">
        <f>AZ659+AY659</f>
        <v>3.1640000000000001</v>
      </c>
      <c r="BB659" s="25">
        <f>BA659+BA659*0.08</f>
        <v>3.4171200000000002</v>
      </c>
      <c r="BC659" s="20" t="s">
        <v>12295</v>
      </c>
      <c r="BP659" s="28"/>
      <c r="BQ659" s="28"/>
      <c r="BR659" s="28"/>
      <c r="BS659" s="28"/>
      <c r="BT659" s="28"/>
      <c r="BU659" s="28"/>
      <c r="BV659" s="28"/>
      <c r="BW659" s="28"/>
      <c r="BX659" s="28"/>
      <c r="BY659" s="28"/>
      <c r="BZ659" s="28"/>
      <c r="CA659" s="28"/>
      <c r="CB659" s="28"/>
      <c r="CC659" s="28"/>
      <c r="CD659" s="28"/>
      <c r="CE659" s="28"/>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c r="DE659" s="28"/>
      <c r="DF659" s="28"/>
      <c r="DG659" s="28"/>
      <c r="DH659" s="28"/>
      <c r="DI659" s="28"/>
      <c r="DJ659" s="28"/>
      <c r="DK659" s="28"/>
      <c r="DL659" s="28"/>
    </row>
    <row r="660" spans="1:116" s="20" customFormat="1" ht="30" customHeight="1">
      <c r="A660" s="4" t="s">
        <v>2122</v>
      </c>
      <c r="B660" s="5">
        <v>658</v>
      </c>
      <c r="C660" s="6">
        <v>3699</v>
      </c>
      <c r="D660" s="6"/>
      <c r="E660" s="43" t="s">
        <v>2216</v>
      </c>
      <c r="F660" s="3" t="s">
        <v>885</v>
      </c>
      <c r="G660" s="3" t="s">
        <v>212</v>
      </c>
      <c r="H660" s="3" t="s">
        <v>101</v>
      </c>
      <c r="I660" s="3" t="s">
        <v>42</v>
      </c>
      <c r="J660" s="3" t="s">
        <v>2217</v>
      </c>
      <c r="K660" s="6"/>
      <c r="L660" s="3"/>
      <c r="M660" s="6">
        <v>28</v>
      </c>
      <c r="N660" s="3" t="s">
        <v>44</v>
      </c>
      <c r="O660" s="3" t="s">
        <v>2125</v>
      </c>
      <c r="P660" s="3" t="s">
        <v>2218</v>
      </c>
      <c r="Q660" s="3" t="s">
        <v>2219</v>
      </c>
      <c r="R660" s="156">
        <v>5.2</v>
      </c>
      <c r="S660" s="22"/>
      <c r="T660" s="23">
        <v>5.5</v>
      </c>
      <c r="U660" s="1">
        <v>5.5</v>
      </c>
      <c r="V660" s="21">
        <v>5.95</v>
      </c>
      <c r="W660" s="22"/>
      <c r="X660" s="22">
        <v>3.7168999999999999</v>
      </c>
      <c r="Y660" s="22"/>
      <c r="Z660" s="22"/>
      <c r="AA660" s="22"/>
      <c r="AB660" s="22"/>
      <c r="AC660" s="22"/>
      <c r="AD660" s="22"/>
      <c r="AE660" s="24">
        <v>5.95</v>
      </c>
      <c r="AF660" s="20">
        <v>2.88</v>
      </c>
      <c r="AG660" s="20">
        <v>3.71</v>
      </c>
      <c r="AI660" s="20">
        <v>5.95</v>
      </c>
      <c r="AN660" s="25">
        <v>3.2949999999999999</v>
      </c>
      <c r="AO660" s="20" t="s">
        <v>207</v>
      </c>
      <c r="AP660" s="24" t="s">
        <v>208</v>
      </c>
      <c r="AQ660" s="20">
        <f>AVERAGE(SMALL(AE660:AI660,1),SMALL(AE660:AI660,2))</f>
        <v>3.2949999999999999</v>
      </c>
      <c r="AR660" s="20" t="str">
        <f>IF(R660 &lt;=( AVERAGE(SMALL(AE660:AI660,1),SMALL(AE660:AI660,2))), R660, "")</f>
        <v/>
      </c>
      <c r="AS660" s="20" t="e">
        <f>AVERAGE(SMALL(AJ660:AM660,1),SMALL(AJ660:AM660,2))</f>
        <v>#NUM!</v>
      </c>
      <c r="AT660" s="20">
        <f>T660*1.075</f>
        <v>5.9124999999999996</v>
      </c>
      <c r="AU660" s="20">
        <f>U660*1.075</f>
        <v>5.9124999999999996</v>
      </c>
      <c r="AV660" s="22">
        <f>MIN(AN660,AT660,AU660)</f>
        <v>3.2949999999999999</v>
      </c>
      <c r="AW660" s="20" t="s">
        <v>209</v>
      </c>
      <c r="AX660" s="20" t="s">
        <v>208</v>
      </c>
      <c r="AY660" s="25">
        <v>3.3</v>
      </c>
      <c r="AZ660" s="27">
        <f>IF(AND(AY660&gt;0,AY660&lt;=10),AY660*0.25,IF(AND(AY660&gt;10,AY660&lt;=50),AY660*0.17,IF(AND(AY660&gt;10,AY660&lt;=100),AY660*0.12,IF(AY660&gt;100,AY660*0.1))))</f>
        <v>0.82499999999999996</v>
      </c>
      <c r="BA660" s="3">
        <f>AZ660+AY660</f>
        <v>4.125</v>
      </c>
      <c r="BB660" s="25">
        <f>BA660+BA660*0.08</f>
        <v>4.4550000000000001</v>
      </c>
      <c r="BC660" s="20" t="s">
        <v>12295</v>
      </c>
      <c r="BP660" s="28"/>
      <c r="BQ660" s="28"/>
      <c r="BR660" s="28"/>
      <c r="BS660" s="28"/>
      <c r="BT660" s="28"/>
      <c r="BU660" s="28"/>
      <c r="BV660" s="28"/>
      <c r="BW660" s="28"/>
      <c r="BX660" s="28"/>
      <c r="BY660" s="28"/>
      <c r="BZ660" s="28"/>
      <c r="CA660" s="28"/>
      <c r="CB660" s="28"/>
      <c r="CC660" s="28"/>
      <c r="CD660" s="28"/>
      <c r="CE660" s="28"/>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c r="DE660" s="28"/>
      <c r="DF660" s="28"/>
      <c r="DG660" s="28"/>
      <c r="DH660" s="28"/>
      <c r="DI660" s="28"/>
      <c r="DJ660" s="28"/>
      <c r="DK660" s="28"/>
      <c r="DL660" s="28"/>
    </row>
    <row r="661" spans="1:116" s="20" customFormat="1" ht="30" customHeight="1">
      <c r="A661" s="4" t="s">
        <v>2122</v>
      </c>
      <c r="B661" s="5">
        <v>659</v>
      </c>
      <c r="C661" s="6">
        <v>2403</v>
      </c>
      <c r="D661" s="6"/>
      <c r="E661" s="43" t="s">
        <v>2284</v>
      </c>
      <c r="F661" s="3" t="s">
        <v>2285</v>
      </c>
      <c r="G661" s="3" t="s">
        <v>2286</v>
      </c>
      <c r="H661" s="3" t="s">
        <v>41</v>
      </c>
      <c r="I661" s="3" t="s">
        <v>139</v>
      </c>
      <c r="J661" s="3" t="s">
        <v>2287</v>
      </c>
      <c r="K661" s="6"/>
      <c r="L661" s="3"/>
      <c r="M661" s="6">
        <v>30</v>
      </c>
      <c r="N661" s="3" t="s">
        <v>44</v>
      </c>
      <c r="O661" s="3" t="s">
        <v>2125</v>
      </c>
      <c r="P661" s="3" t="s">
        <v>2288</v>
      </c>
      <c r="Q661" s="3" t="s">
        <v>2289</v>
      </c>
      <c r="R661" s="156">
        <v>6.99</v>
      </c>
      <c r="S661" s="22"/>
      <c r="T661" s="23"/>
      <c r="U661" s="1">
        <v>5</v>
      </c>
      <c r="V661" s="21"/>
      <c r="W661" s="22"/>
      <c r="X661" s="22"/>
      <c r="Y661" s="22"/>
      <c r="Z661" s="22"/>
      <c r="AA661" s="22"/>
      <c r="AB661" s="22"/>
      <c r="AC661" s="22"/>
      <c r="AD661" s="22"/>
      <c r="AE661" s="24"/>
      <c r="AN661" s="25">
        <v>6.99</v>
      </c>
      <c r="AO661" s="20" t="s">
        <v>47</v>
      </c>
      <c r="AP661" s="24" t="s">
        <v>48</v>
      </c>
      <c r="AQ661" s="20" t="e">
        <f>AVERAGE(SMALL(AE661:AI661,1),SMALL(AE661:AI661,2))</f>
        <v>#NUM!</v>
      </c>
      <c r="AR661" s="20" t="e">
        <f>IF(R661 &lt;=( AVERAGE(SMALL(AE661:AI661,1),SMALL(AE661:AI661,2))), R661, "")</f>
        <v>#NUM!</v>
      </c>
      <c r="AS661" s="20" t="e">
        <f>AVERAGE(SMALL(AJ661:AM661,1),SMALL(AJ661:AM661,2))</f>
        <v>#NUM!</v>
      </c>
      <c r="AT661" s="20">
        <f>T661*1.075</f>
        <v>0</v>
      </c>
      <c r="AU661" s="20">
        <f>U661*1.075</f>
        <v>5.375</v>
      </c>
      <c r="AV661" s="22">
        <f>MIN(AN661,AT661,AU661)</f>
        <v>0</v>
      </c>
      <c r="AW661" s="20" t="s">
        <v>71</v>
      </c>
      <c r="AX661" s="20" t="s">
        <v>72</v>
      </c>
      <c r="AY661" s="25">
        <v>5.375</v>
      </c>
      <c r="AZ661" s="27">
        <f>IF(AND(AY661&gt;0,AY661&lt;=10),AY661*0.25,IF(AND(AY661&gt;10,AY661&lt;=50),AY661*0.17,IF(AND(AY661&gt;10,AY661&lt;=100),AY661*0.12,IF(AY661&gt;100,AY661*0.1))))</f>
        <v>1.34375</v>
      </c>
      <c r="BA661" s="3">
        <f>AZ661+AY661</f>
        <v>6.71875</v>
      </c>
      <c r="BB661" s="25">
        <f>BA661+BA661*0.08</f>
        <v>7.2562499999999996</v>
      </c>
      <c r="BC661" s="20" t="s">
        <v>12295</v>
      </c>
      <c r="BP661" s="28"/>
      <c r="BQ661" s="28"/>
      <c r="BR661" s="28"/>
      <c r="BS661" s="28"/>
      <c r="BT661" s="28"/>
      <c r="BU661" s="28"/>
      <c r="BV661" s="28"/>
      <c r="BW661" s="28"/>
      <c r="BX661" s="28"/>
      <c r="BY661" s="28"/>
      <c r="BZ661" s="28"/>
      <c r="CA661" s="28"/>
      <c r="CB661" s="28"/>
      <c r="CC661" s="28"/>
      <c r="CD661" s="28"/>
      <c r="CE661" s="28"/>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c r="DE661" s="28"/>
      <c r="DF661" s="28"/>
      <c r="DG661" s="28"/>
      <c r="DH661" s="28"/>
      <c r="DI661" s="28"/>
      <c r="DJ661" s="28"/>
      <c r="DK661" s="28"/>
      <c r="DL661" s="28"/>
    </row>
    <row r="662" spans="1:116" s="20" customFormat="1" ht="30" customHeight="1">
      <c r="A662" s="4" t="s">
        <v>2122</v>
      </c>
      <c r="B662" s="5">
        <v>660</v>
      </c>
      <c r="C662" s="116">
        <v>305</v>
      </c>
      <c r="D662" s="116"/>
      <c r="E662" s="43" t="s">
        <v>2254</v>
      </c>
      <c r="F662" s="3" t="s">
        <v>1025</v>
      </c>
      <c r="G662" s="3" t="s">
        <v>369</v>
      </c>
      <c r="H662" s="3" t="s">
        <v>299</v>
      </c>
      <c r="I662" s="3" t="s">
        <v>102</v>
      </c>
      <c r="J662" s="3" t="s">
        <v>396</v>
      </c>
      <c r="K662" s="6"/>
      <c r="L662" s="3"/>
      <c r="M662" s="6">
        <v>30</v>
      </c>
      <c r="N662" s="3" t="s">
        <v>44</v>
      </c>
      <c r="O662" s="3" t="s">
        <v>2125</v>
      </c>
      <c r="P662" s="3" t="s">
        <v>2255</v>
      </c>
      <c r="Q662" s="3" t="s">
        <v>2256</v>
      </c>
      <c r="R662" s="156">
        <v>1.59</v>
      </c>
      <c r="S662" s="22"/>
      <c r="T662" s="23"/>
      <c r="U662" s="1">
        <v>2.7</v>
      </c>
      <c r="V662" s="21">
        <v>1.77</v>
      </c>
      <c r="W662" s="22"/>
      <c r="X662" s="22">
        <v>1.179</v>
      </c>
      <c r="Y662" s="22"/>
      <c r="Z662" s="22"/>
      <c r="AA662" s="22"/>
      <c r="AB662" s="22"/>
      <c r="AC662" s="22"/>
      <c r="AD662" s="22"/>
      <c r="AE662" s="24">
        <v>1.77</v>
      </c>
      <c r="AG662" s="20">
        <v>1.1759999999999999</v>
      </c>
      <c r="AI662" s="20">
        <v>1.77</v>
      </c>
      <c r="AN662" s="25">
        <v>1.4730000000000001</v>
      </c>
      <c r="AO662" s="20" t="s">
        <v>207</v>
      </c>
      <c r="AP662" s="24" t="s">
        <v>208</v>
      </c>
      <c r="AQ662" s="20">
        <f>AVERAGE(SMALL(AE662:AI662,1),SMALL(AE662:AI662,2))</f>
        <v>1.4729999999999999</v>
      </c>
      <c r="AR662" s="20" t="str">
        <f>IF(R662 &lt;=( AVERAGE(SMALL(AE662:AI662,1),SMALL(AE662:AI662,2))), R662, "")</f>
        <v/>
      </c>
      <c r="AS662" s="20" t="e">
        <f>AVERAGE(SMALL(AJ662:AM662,1),SMALL(AJ662:AM662,2))</f>
        <v>#NUM!</v>
      </c>
      <c r="AT662" s="20">
        <f>T662*1.075</f>
        <v>0</v>
      </c>
      <c r="AU662" s="20">
        <f>U662*1.075</f>
        <v>2.9024999999999999</v>
      </c>
      <c r="AV662" s="22">
        <f>MIN(AN662,AT662,AU662)</f>
        <v>0</v>
      </c>
      <c r="AW662" s="20" t="s">
        <v>994</v>
      </c>
      <c r="AX662" s="20" t="s">
        <v>208</v>
      </c>
      <c r="AY662" s="25">
        <v>1.4730000000000001</v>
      </c>
      <c r="AZ662" s="27">
        <f>IF(AND(AY662&gt;0,AY662&lt;=10),AY662*0.25,IF(AND(AY662&gt;10,AY662&lt;=50),AY662*0.17,IF(AND(AY662&gt;10,AY662&lt;=100),AY662*0.12,IF(AY662&gt;100,AY662*0.1))))</f>
        <v>0.36825000000000002</v>
      </c>
      <c r="BA662" s="3">
        <f>AZ662+AY662</f>
        <v>1.8412500000000001</v>
      </c>
      <c r="BB662" s="25">
        <f>BA662+BA662*0.08</f>
        <v>1.98855</v>
      </c>
      <c r="BC662" s="20" t="s">
        <v>12295</v>
      </c>
      <c r="BP662" s="28"/>
      <c r="BQ662" s="28"/>
      <c r="BR662" s="28"/>
      <c r="BS662" s="28"/>
      <c r="BT662" s="28"/>
      <c r="BU662" s="28"/>
      <c r="BV662" s="28"/>
      <c r="BW662" s="28"/>
      <c r="BX662" s="28"/>
      <c r="BY662" s="28"/>
      <c r="BZ662" s="28"/>
      <c r="CA662" s="28"/>
      <c r="CB662" s="28"/>
      <c r="CC662" s="28"/>
      <c r="CD662" s="28"/>
      <c r="CE662" s="28"/>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c r="DE662" s="28"/>
      <c r="DF662" s="28"/>
      <c r="DG662" s="28"/>
      <c r="DH662" s="28"/>
      <c r="DI662" s="28"/>
      <c r="DJ662" s="28"/>
      <c r="DK662" s="28"/>
      <c r="DL662" s="28"/>
    </row>
    <row r="663" spans="1:116" s="20" customFormat="1" ht="30" customHeight="1">
      <c r="A663" s="4" t="s">
        <v>2122</v>
      </c>
      <c r="B663" s="5">
        <v>661</v>
      </c>
      <c r="C663" s="116">
        <v>306</v>
      </c>
      <c r="D663" s="116"/>
      <c r="E663" s="43" t="s">
        <v>2257</v>
      </c>
      <c r="F663" s="3" t="s">
        <v>2258</v>
      </c>
      <c r="G663" s="3" t="s">
        <v>369</v>
      </c>
      <c r="H663" s="3" t="s">
        <v>101</v>
      </c>
      <c r="I663" s="3" t="s">
        <v>102</v>
      </c>
      <c r="J663" s="3" t="s">
        <v>396</v>
      </c>
      <c r="K663" s="6"/>
      <c r="L663" s="3"/>
      <c r="M663" s="6">
        <v>30</v>
      </c>
      <c r="N663" s="3" t="s">
        <v>44</v>
      </c>
      <c r="O663" s="3" t="s">
        <v>2125</v>
      </c>
      <c r="P663" s="3" t="s">
        <v>2255</v>
      </c>
      <c r="Q663" s="3" t="s">
        <v>2259</v>
      </c>
      <c r="R663" s="156">
        <v>1.68</v>
      </c>
      <c r="S663" s="22"/>
      <c r="T663" s="23">
        <v>3.8</v>
      </c>
      <c r="U663" s="1">
        <v>3.8</v>
      </c>
      <c r="V663" s="21">
        <v>2.15</v>
      </c>
      <c r="W663" s="22"/>
      <c r="X663" s="22">
        <v>1.5746</v>
      </c>
      <c r="Y663" s="22">
        <v>1.55</v>
      </c>
      <c r="Z663" s="22"/>
      <c r="AA663" s="22"/>
      <c r="AB663" s="22"/>
      <c r="AC663" s="22"/>
      <c r="AD663" s="22"/>
      <c r="AE663" s="24">
        <v>2.15</v>
      </c>
      <c r="AG663" s="20">
        <v>1.571</v>
      </c>
      <c r="AH663" s="20">
        <v>1.55</v>
      </c>
      <c r="AI663" s="20">
        <v>2.15</v>
      </c>
      <c r="AN663" s="25">
        <v>1.5605</v>
      </c>
      <c r="AO663" s="20" t="s">
        <v>207</v>
      </c>
      <c r="AP663" s="24" t="s">
        <v>208</v>
      </c>
      <c r="AQ663" s="20">
        <f>AVERAGE(SMALL(AE663:AI663,1),SMALL(AE663:AI663,2))</f>
        <v>1.5605</v>
      </c>
      <c r="AR663" s="20" t="str">
        <f>IF(R663 &lt;=( AVERAGE(SMALL(AE663:AI663,1),SMALL(AE663:AI663,2))), R663, "")</f>
        <v/>
      </c>
      <c r="AS663" s="20" t="e">
        <f>AVERAGE(SMALL(AJ663:AM663,1),SMALL(AJ663:AM663,2))</f>
        <v>#NUM!</v>
      </c>
      <c r="AT663" s="20">
        <f>T663*1.075</f>
        <v>4.085</v>
      </c>
      <c r="AU663" s="20">
        <f>U663*1.075</f>
        <v>4.085</v>
      </c>
      <c r="AV663" s="22">
        <f>MIN(AN663,AT663,AU663)</f>
        <v>1.5605</v>
      </c>
      <c r="AW663" s="20" t="s">
        <v>209</v>
      </c>
      <c r="AX663" s="20" t="s">
        <v>208</v>
      </c>
      <c r="AY663" s="25">
        <v>1.5605</v>
      </c>
      <c r="AZ663" s="27">
        <f>IF(AND(AY663&gt;0,AY663&lt;=10),AY663*0.25,IF(AND(AY663&gt;10,AY663&lt;=50),AY663*0.17,IF(AND(AY663&gt;10,AY663&lt;=100),AY663*0.12,IF(AY663&gt;100,AY663*0.1))))</f>
        <v>0.390125</v>
      </c>
      <c r="BA663" s="3">
        <f>AZ663+AY663</f>
        <v>1.9506250000000001</v>
      </c>
      <c r="BB663" s="25">
        <f>BA663+BA663*0.08</f>
        <v>2.1066750000000001</v>
      </c>
      <c r="BC663" s="20" t="s">
        <v>12295</v>
      </c>
      <c r="BP663" s="28"/>
      <c r="BQ663" s="28"/>
      <c r="BR663" s="28"/>
      <c r="BS663" s="28"/>
      <c r="BT663" s="28"/>
      <c r="BU663" s="28"/>
      <c r="BV663" s="28"/>
      <c r="BW663" s="28"/>
      <c r="BX663" s="28"/>
      <c r="BY663" s="28"/>
      <c r="BZ663" s="28"/>
      <c r="CA663" s="28"/>
      <c r="CB663" s="28"/>
      <c r="CC663" s="28"/>
      <c r="CD663" s="28"/>
      <c r="CE663" s="28"/>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c r="DE663" s="28"/>
      <c r="DF663" s="28"/>
      <c r="DG663" s="28"/>
      <c r="DH663" s="28"/>
      <c r="DI663" s="28"/>
      <c r="DJ663" s="28"/>
      <c r="DK663" s="28"/>
      <c r="DL663" s="28"/>
    </row>
    <row r="664" spans="1:116" s="20" customFormat="1" ht="30" customHeight="1">
      <c r="A664" s="4" t="s">
        <v>2122</v>
      </c>
      <c r="B664" s="5">
        <v>662</v>
      </c>
      <c r="C664" s="116">
        <v>307</v>
      </c>
      <c r="D664" s="116"/>
      <c r="E664" s="43" t="s">
        <v>2260</v>
      </c>
      <c r="F664" s="3" t="s">
        <v>2258</v>
      </c>
      <c r="G664" s="3" t="s">
        <v>369</v>
      </c>
      <c r="H664" s="3" t="s">
        <v>56</v>
      </c>
      <c r="I664" s="3" t="s">
        <v>102</v>
      </c>
      <c r="J664" s="3" t="s">
        <v>2261</v>
      </c>
      <c r="K664" s="6"/>
      <c r="L664" s="3"/>
      <c r="M664" s="6">
        <v>30</v>
      </c>
      <c r="N664" s="3" t="s">
        <v>44</v>
      </c>
      <c r="O664" s="3" t="s">
        <v>2125</v>
      </c>
      <c r="P664" s="3" t="s">
        <v>2255</v>
      </c>
      <c r="Q664" s="3" t="s">
        <v>2262</v>
      </c>
      <c r="R664" s="156">
        <v>3.01</v>
      </c>
      <c r="S664" s="22"/>
      <c r="T664" s="23"/>
      <c r="U664" s="1" t="s">
        <v>54</v>
      </c>
      <c r="V664" s="21">
        <v>3.29</v>
      </c>
      <c r="W664" s="22"/>
      <c r="X664" s="22">
        <v>2.7494999999999998</v>
      </c>
      <c r="Y664" s="22">
        <v>2.85</v>
      </c>
      <c r="Z664" s="22"/>
      <c r="AA664" s="22"/>
      <c r="AB664" s="22"/>
      <c r="AC664" s="22"/>
      <c r="AD664" s="22"/>
      <c r="AE664" s="24">
        <v>3.29</v>
      </c>
      <c r="AG664" s="20">
        <v>2.7440000000000002</v>
      </c>
      <c r="AH664" s="20">
        <v>2.86</v>
      </c>
      <c r="AI664" s="20">
        <v>3.29</v>
      </c>
      <c r="AN664" s="25">
        <v>2.802</v>
      </c>
      <c r="AO664" s="20" t="s">
        <v>207</v>
      </c>
      <c r="AP664" s="24" t="s">
        <v>208</v>
      </c>
      <c r="AQ664" s="20">
        <f>AVERAGE(SMALL(AE664:AI664,1),SMALL(AE664:AI664,2))</f>
        <v>2.802</v>
      </c>
      <c r="AR664" s="20" t="str">
        <f>IF(R664 &lt;=( AVERAGE(SMALL(AE664:AI664,1),SMALL(AE664:AI664,2))), R664, "")</f>
        <v/>
      </c>
      <c r="AS664" s="20" t="e">
        <f>AVERAGE(SMALL(AJ664:AM664,1),SMALL(AJ664:AM664,2))</f>
        <v>#NUM!</v>
      </c>
      <c r="AT664" s="20">
        <f>T664*1.075</f>
        <v>0</v>
      </c>
      <c r="AU664" s="20" t="e">
        <f>U664*1.075</f>
        <v>#VALUE!</v>
      </c>
      <c r="AV664" s="22" t="e">
        <f>MIN(AN664,AT664,AU664)</f>
        <v>#VALUE!</v>
      </c>
      <c r="AW664" s="20" t="s">
        <v>209</v>
      </c>
      <c r="AX664" s="20" t="s">
        <v>208</v>
      </c>
      <c r="AY664" s="25">
        <v>2.802</v>
      </c>
      <c r="AZ664" s="27">
        <f>IF(AND(AY664&gt;0,AY664&lt;=10),AY664*0.25,IF(AND(AY664&gt;10,AY664&lt;=50),AY664*0.17,IF(AND(AY664&gt;10,AY664&lt;=100),AY664*0.12,IF(AY664&gt;100,AY664*0.1))))</f>
        <v>0.70050000000000001</v>
      </c>
      <c r="BA664" s="3">
        <f>AZ664+AY664</f>
        <v>3.5024999999999999</v>
      </c>
      <c r="BB664" s="25">
        <f>BA664+BA664*0.08</f>
        <v>3.7827000000000002</v>
      </c>
      <c r="BC664" s="20" t="s">
        <v>12295</v>
      </c>
      <c r="BP664" s="28"/>
      <c r="BQ664" s="28"/>
      <c r="BR664" s="28"/>
      <c r="BS664" s="28"/>
      <c r="BT664" s="28"/>
      <c r="BU664" s="28"/>
      <c r="BV664" s="28"/>
      <c r="BW664" s="28"/>
      <c r="BX664" s="28"/>
      <c r="BY664" s="28"/>
      <c r="BZ664" s="28"/>
      <c r="CA664" s="28"/>
      <c r="CB664" s="28"/>
      <c r="CC664" s="28"/>
      <c r="CD664" s="28"/>
      <c r="CE664" s="28"/>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c r="DE664" s="28"/>
      <c r="DF664" s="28"/>
      <c r="DG664" s="28"/>
      <c r="DH664" s="28"/>
      <c r="DI664" s="28"/>
      <c r="DJ664" s="28"/>
      <c r="DK664" s="28"/>
      <c r="DL664" s="28"/>
    </row>
    <row r="665" spans="1:116" s="20" customFormat="1" ht="30" customHeight="1">
      <c r="A665" s="4" t="s">
        <v>2122</v>
      </c>
      <c r="B665" s="5">
        <v>663</v>
      </c>
      <c r="C665" s="6">
        <v>3701</v>
      </c>
      <c r="D665" s="6"/>
      <c r="E665" s="43" t="s">
        <v>2321</v>
      </c>
      <c r="F665" s="3" t="s">
        <v>2322</v>
      </c>
      <c r="G665" s="3" t="s">
        <v>2323</v>
      </c>
      <c r="H665" s="3" t="s">
        <v>516</v>
      </c>
      <c r="I665" s="3" t="s">
        <v>42</v>
      </c>
      <c r="J665" s="3" t="s">
        <v>2324</v>
      </c>
      <c r="K665" s="6"/>
      <c r="L665" s="3"/>
      <c r="M665" s="6">
        <v>60</v>
      </c>
      <c r="N665" s="3" t="s">
        <v>44</v>
      </c>
      <c r="O665" s="3" t="s">
        <v>2125</v>
      </c>
      <c r="P665" s="3" t="s">
        <v>2218</v>
      </c>
      <c r="Q665" s="3" t="s">
        <v>2325</v>
      </c>
      <c r="R665" s="156">
        <v>23</v>
      </c>
      <c r="S665" s="22"/>
      <c r="T665" s="23"/>
      <c r="U665" s="1">
        <v>30</v>
      </c>
      <c r="V665" s="21">
        <v>23.6</v>
      </c>
      <c r="W665" s="22"/>
      <c r="X665" s="22">
        <v>22.356000000000002</v>
      </c>
      <c r="Y665" s="22"/>
      <c r="Z665" s="22"/>
      <c r="AA665" s="22"/>
      <c r="AB665" s="22"/>
      <c r="AC665" s="22"/>
      <c r="AD665" s="22"/>
      <c r="AE665" s="24">
        <v>23.6</v>
      </c>
      <c r="AG665" s="20">
        <v>21.829499999999999</v>
      </c>
      <c r="AI665" s="20">
        <v>23.6</v>
      </c>
      <c r="AN665" s="25">
        <v>22.713999999999999</v>
      </c>
      <c r="AO665" s="20" t="s">
        <v>207</v>
      </c>
      <c r="AP665" s="24" t="s">
        <v>208</v>
      </c>
      <c r="AQ665" s="20">
        <f>AVERAGE(SMALL(AE665:AI665,1),SMALL(AE665:AI665,2))</f>
        <v>22.714750000000002</v>
      </c>
      <c r="AR665" s="20" t="str">
        <f>IF(R665 &lt;=( AVERAGE(SMALL(AE665:AI665,1),SMALL(AE665:AI665,2))), R665, "")</f>
        <v/>
      </c>
      <c r="AS665" s="20" t="e">
        <f>AVERAGE(SMALL(AJ665:AM665,1),SMALL(AJ665:AM665,2))</f>
        <v>#NUM!</v>
      </c>
      <c r="AT665" s="20">
        <f>T665*1.075</f>
        <v>0</v>
      </c>
      <c r="AU665" s="20">
        <f>U665*1.075</f>
        <v>32.25</v>
      </c>
      <c r="AV665" s="22">
        <f>MIN(AN665,AT665,AU665)</f>
        <v>0</v>
      </c>
      <c r="AW665" s="20" t="s">
        <v>209</v>
      </c>
      <c r="AX665" s="20" t="s">
        <v>208</v>
      </c>
      <c r="AY665" s="25">
        <v>22.714500000000001</v>
      </c>
      <c r="AZ665" s="27">
        <f>IF(AND(AY665&gt;0,AY665&lt;=10),AY665*0.25,IF(AND(AY665&gt;10,AY665&lt;=50),AY665*0.17,IF(AND(AY665&gt;10,AY665&lt;=100),AY665*0.12,IF(AY665&gt;100,AY665*0.1))))</f>
        <v>3.8614650000000004</v>
      </c>
      <c r="BA665" s="3">
        <f>AZ665+AY665</f>
        <v>26.575965</v>
      </c>
      <c r="BB665" s="25">
        <f>BA665+BA665*0.08</f>
        <v>28.702042200000001</v>
      </c>
      <c r="BC665" s="20" t="s">
        <v>12295</v>
      </c>
      <c r="BP665" s="28"/>
      <c r="BQ665" s="28"/>
      <c r="BR665" s="28"/>
      <c r="BS665" s="28"/>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c r="DE665" s="28"/>
      <c r="DF665" s="28"/>
      <c r="DG665" s="28"/>
      <c r="DH665" s="28"/>
      <c r="DI665" s="28"/>
      <c r="DJ665" s="28"/>
      <c r="DK665" s="28"/>
      <c r="DL665" s="28"/>
    </row>
    <row r="666" spans="1:116" s="20" customFormat="1" ht="30" customHeight="1">
      <c r="A666" s="4" t="s">
        <v>2122</v>
      </c>
      <c r="B666" s="5">
        <v>664</v>
      </c>
      <c r="C666" s="6">
        <v>3700</v>
      </c>
      <c r="D666" s="6"/>
      <c r="E666" s="43" t="s">
        <v>2321</v>
      </c>
      <c r="F666" s="3" t="s">
        <v>2326</v>
      </c>
      <c r="G666" s="3" t="s">
        <v>2323</v>
      </c>
      <c r="H666" s="3" t="s">
        <v>41</v>
      </c>
      <c r="I666" s="3" t="s">
        <v>42</v>
      </c>
      <c r="J666" s="3" t="s">
        <v>2324</v>
      </c>
      <c r="K666" s="6"/>
      <c r="L666" s="3"/>
      <c r="M666" s="6">
        <v>60</v>
      </c>
      <c r="N666" s="3" t="s">
        <v>44</v>
      </c>
      <c r="O666" s="3" t="s">
        <v>2125</v>
      </c>
      <c r="P666" s="3" t="s">
        <v>2327</v>
      </c>
      <c r="Q666" s="3" t="s">
        <v>2328</v>
      </c>
      <c r="R666" s="156">
        <v>15</v>
      </c>
      <c r="S666" s="22"/>
      <c r="T666" s="23">
        <v>19</v>
      </c>
      <c r="U666" s="1">
        <v>19</v>
      </c>
      <c r="V666" s="21">
        <v>18</v>
      </c>
      <c r="W666" s="22"/>
      <c r="X666" s="22">
        <v>14.256</v>
      </c>
      <c r="Y666" s="22"/>
      <c r="Z666" s="22"/>
      <c r="AA666" s="22"/>
      <c r="AB666" s="22"/>
      <c r="AC666" s="22"/>
      <c r="AD666" s="22"/>
      <c r="AE666" s="24">
        <v>18</v>
      </c>
      <c r="AG666" s="20">
        <v>14.2296</v>
      </c>
      <c r="AI666" s="20">
        <v>18</v>
      </c>
      <c r="AN666" s="25">
        <v>15</v>
      </c>
      <c r="AO666" s="20" t="s">
        <v>47</v>
      </c>
      <c r="AP666" s="24" t="s">
        <v>48</v>
      </c>
      <c r="AQ666" s="20">
        <f>AVERAGE(SMALL(AE666:AI666,1),SMALL(AE666:AI666,2))</f>
        <v>16.114799999999999</v>
      </c>
      <c r="AR666" s="20">
        <f>IF(R666 &lt;=( AVERAGE(SMALL(AE666:AI666,1),SMALL(AE666:AI666,2))), R666, "")</f>
        <v>15</v>
      </c>
      <c r="AS666" s="20" t="e">
        <f>AVERAGE(SMALL(AJ666:AM666,1),SMALL(AJ666:AM666,2))</f>
        <v>#NUM!</v>
      </c>
      <c r="AT666" s="20">
        <f>T666*1.075</f>
        <v>20.425000000000001</v>
      </c>
      <c r="AU666" s="20">
        <f>U666*1.075</f>
        <v>20.425000000000001</v>
      </c>
      <c r="AV666" s="22">
        <f>MIN(AN666,AT666,AU666)</f>
        <v>15</v>
      </c>
      <c r="AW666" s="26" t="s">
        <v>49</v>
      </c>
      <c r="AX666" s="20" t="s">
        <v>48</v>
      </c>
      <c r="AY666" s="25">
        <v>15</v>
      </c>
      <c r="AZ666" s="27">
        <f>IF(AND(AY666&gt;0,AY666&lt;=10),AY666*0.25,IF(AND(AY666&gt;10,AY666&lt;=50),AY666*0.17,IF(AND(AY666&gt;10,AY666&lt;=100),AY666*0.12,IF(AY666&gt;100,AY666*0.1))))</f>
        <v>2.5500000000000003</v>
      </c>
      <c r="BA666" s="3">
        <f>AZ666+AY666</f>
        <v>17.55</v>
      </c>
      <c r="BB666" s="25">
        <f>BA666+BA666*0.08</f>
        <v>18.954000000000001</v>
      </c>
      <c r="BC666" s="20" t="s">
        <v>12295</v>
      </c>
      <c r="BP666" s="28"/>
      <c r="BQ666" s="28"/>
      <c r="BR666" s="28"/>
      <c r="BS666" s="28"/>
      <c r="BT666" s="28"/>
      <c r="BU666" s="28"/>
      <c r="BV666" s="28"/>
      <c r="BW666" s="28"/>
      <c r="BX666" s="28"/>
      <c r="BY666" s="28"/>
      <c r="BZ666" s="28"/>
      <c r="CA666" s="28"/>
      <c r="CB666" s="28"/>
      <c r="CC666" s="28"/>
      <c r="CD666" s="28"/>
      <c r="CE666" s="28"/>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c r="DE666" s="28"/>
      <c r="DF666" s="28"/>
      <c r="DG666" s="28"/>
      <c r="DH666" s="28"/>
      <c r="DI666" s="28"/>
      <c r="DJ666" s="28"/>
      <c r="DK666" s="28"/>
      <c r="DL666" s="28"/>
    </row>
    <row r="667" spans="1:116" s="20" customFormat="1" ht="30" customHeight="1">
      <c r="A667" s="4" t="s">
        <v>2122</v>
      </c>
      <c r="B667" s="5">
        <v>665</v>
      </c>
      <c r="C667" s="6">
        <v>3702</v>
      </c>
      <c r="D667" s="6"/>
      <c r="E667" s="43" t="s">
        <v>2321</v>
      </c>
      <c r="F667" s="3" t="s">
        <v>2329</v>
      </c>
      <c r="G667" s="3" t="s">
        <v>2323</v>
      </c>
      <c r="H667" s="3" t="s">
        <v>938</v>
      </c>
      <c r="I667" s="3" t="s">
        <v>42</v>
      </c>
      <c r="J667" s="3" t="s">
        <v>2330</v>
      </c>
      <c r="K667" s="6"/>
      <c r="L667" s="3"/>
      <c r="M667" s="6">
        <v>60</v>
      </c>
      <c r="N667" s="3" t="s">
        <v>44</v>
      </c>
      <c r="O667" s="3" t="s">
        <v>2125</v>
      </c>
      <c r="P667" s="3" t="s">
        <v>2143</v>
      </c>
      <c r="Q667" s="3" t="s">
        <v>2331</v>
      </c>
      <c r="R667" s="156">
        <v>8.9700000000000006</v>
      </c>
      <c r="S667" s="22"/>
      <c r="T667" s="23">
        <v>11</v>
      </c>
      <c r="U667" s="1">
        <v>11</v>
      </c>
      <c r="V667" s="21">
        <v>8.4</v>
      </c>
      <c r="W667" s="22"/>
      <c r="X667" s="22">
        <v>8.2620000000000005</v>
      </c>
      <c r="Y667" s="22"/>
      <c r="Z667" s="22"/>
      <c r="AA667" s="22"/>
      <c r="AB667" s="22"/>
      <c r="AC667" s="22"/>
      <c r="AD667" s="22"/>
      <c r="AE667" s="24">
        <v>8.4</v>
      </c>
      <c r="AG667" s="20">
        <v>8.2467000000000006</v>
      </c>
      <c r="AI667" s="20">
        <v>8.4</v>
      </c>
      <c r="AN667" s="25">
        <v>8.3232999999999997</v>
      </c>
      <c r="AO667" s="20" t="s">
        <v>207</v>
      </c>
      <c r="AP667" s="24" t="s">
        <v>208</v>
      </c>
      <c r="AQ667" s="20">
        <f>AVERAGE(SMALL(AE667:AI667,1),SMALL(AE667:AI667,2))</f>
        <v>8.3233500000000014</v>
      </c>
      <c r="AR667" s="20" t="str">
        <f>IF(R667 &lt;=( AVERAGE(SMALL(AE667:AI667,1),SMALL(AE667:AI667,2))), R667, "")</f>
        <v/>
      </c>
      <c r="AS667" s="20" t="e">
        <f>AVERAGE(SMALL(AJ667:AM667,1),SMALL(AJ667:AM667,2))</f>
        <v>#NUM!</v>
      </c>
      <c r="AT667" s="20">
        <f>T667*1.075</f>
        <v>11.824999999999999</v>
      </c>
      <c r="AU667" s="20">
        <f>U667*1.075</f>
        <v>11.824999999999999</v>
      </c>
      <c r="AV667" s="22">
        <f>MIN(AN667,AT667,AU667)</f>
        <v>8.3232999999999997</v>
      </c>
      <c r="AW667" s="20" t="s">
        <v>209</v>
      </c>
      <c r="AX667" s="20" t="s">
        <v>208</v>
      </c>
      <c r="AY667" s="25">
        <v>8.32</v>
      </c>
      <c r="AZ667" s="27">
        <f>IF(AND(AY667&gt;0,AY667&lt;=10),AY667*0.25,IF(AND(AY667&gt;10,AY667&lt;=50),AY667*0.17,IF(AND(AY667&gt;10,AY667&lt;=100),AY667*0.12,IF(AY667&gt;100,AY667*0.1))))</f>
        <v>2.08</v>
      </c>
      <c r="BA667" s="3">
        <f>AZ667+AY667</f>
        <v>10.4</v>
      </c>
      <c r="BB667" s="25">
        <f>BA667+BA667*0.08</f>
        <v>11.232000000000001</v>
      </c>
      <c r="BC667" s="20" t="s">
        <v>12295</v>
      </c>
      <c r="BP667" s="28"/>
      <c r="BQ667" s="28"/>
      <c r="BR667" s="28"/>
      <c r="BS667" s="28"/>
      <c r="BT667" s="28"/>
      <c r="BU667" s="28"/>
      <c r="BV667" s="28"/>
      <c r="BW667" s="28"/>
      <c r="BX667" s="28"/>
      <c r="BY667" s="28"/>
      <c r="BZ667" s="28"/>
      <c r="CA667" s="28"/>
      <c r="CB667" s="28"/>
      <c r="CC667" s="28"/>
      <c r="CD667" s="28"/>
      <c r="CE667" s="28"/>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c r="DE667" s="28"/>
      <c r="DF667" s="28"/>
      <c r="DG667" s="28"/>
      <c r="DH667" s="28"/>
      <c r="DI667" s="28"/>
      <c r="DJ667" s="28"/>
      <c r="DK667" s="28"/>
      <c r="DL667" s="28"/>
    </row>
    <row r="668" spans="1:116" s="20" customFormat="1" ht="30" customHeight="1">
      <c r="A668" s="4" t="s">
        <v>2122</v>
      </c>
      <c r="B668" s="5">
        <v>666</v>
      </c>
      <c r="C668" s="6">
        <v>7055</v>
      </c>
      <c r="D668" s="6"/>
      <c r="E668" s="43" t="s">
        <v>2138</v>
      </c>
      <c r="F668" s="3" t="s">
        <v>2139</v>
      </c>
      <c r="G668" s="3" t="s">
        <v>2140</v>
      </c>
      <c r="H668" s="3" t="s">
        <v>2141</v>
      </c>
      <c r="I668" s="3" t="s">
        <v>310</v>
      </c>
      <c r="J668" s="3" t="s">
        <v>2142</v>
      </c>
      <c r="K668" s="6">
        <v>30</v>
      </c>
      <c r="L668" s="3" t="s">
        <v>67</v>
      </c>
      <c r="M668" s="6">
        <v>1</v>
      </c>
      <c r="N668" s="3" t="s">
        <v>44</v>
      </c>
      <c r="O668" s="3" t="s">
        <v>2125</v>
      </c>
      <c r="P668" s="3" t="s">
        <v>2143</v>
      </c>
      <c r="Q668" s="3" t="s">
        <v>2144</v>
      </c>
      <c r="R668" s="156">
        <v>4.07</v>
      </c>
      <c r="S668" s="22"/>
      <c r="T668" s="23">
        <v>11</v>
      </c>
      <c r="U668" s="1" t="s">
        <v>54</v>
      </c>
      <c r="V668" s="21">
        <v>10.58</v>
      </c>
      <c r="W668" s="22">
        <v>3.7265000000000001</v>
      </c>
      <c r="X668" s="22">
        <v>3.8557999999999999</v>
      </c>
      <c r="Y668" s="22"/>
      <c r="Z668" s="22"/>
      <c r="AA668" s="22"/>
      <c r="AB668" s="22"/>
      <c r="AC668" s="22"/>
      <c r="AD668" s="22"/>
      <c r="AE668" s="24">
        <v>10.58</v>
      </c>
      <c r="AG668" s="20">
        <v>3.8479999999999999</v>
      </c>
      <c r="AH668" s="20">
        <v>5.35</v>
      </c>
      <c r="AI668" s="20">
        <v>10.58</v>
      </c>
      <c r="AJ668" s="20">
        <v>5.37</v>
      </c>
      <c r="AN668" s="25">
        <v>4.07</v>
      </c>
      <c r="AO668" s="20" t="s">
        <v>47</v>
      </c>
      <c r="AP668" s="24" t="s">
        <v>48</v>
      </c>
      <c r="AQ668" s="20">
        <f>AVERAGE(SMALL(AE668:AI668,1),SMALL(AE668:AI668,2))</f>
        <v>4.5990000000000002</v>
      </c>
      <c r="AR668" s="20">
        <f>IF(R668 &lt;=( AVERAGE(SMALL(AE668:AI668,1),SMALL(AE668:AI668,2))), R668, "")</f>
        <v>4.07</v>
      </c>
      <c r="AS668" s="20" t="e">
        <f>AVERAGE(SMALL(AJ668:AM668,1),SMALL(AJ668:AM668,2))</f>
        <v>#NUM!</v>
      </c>
      <c r="AT668" s="20">
        <f>T668*1.075</f>
        <v>11.824999999999999</v>
      </c>
      <c r="AU668" s="20" t="e">
        <f>U668*1.075</f>
        <v>#VALUE!</v>
      </c>
      <c r="AV668" s="22" t="e">
        <f>MIN(AN668,AT668,AU668)</f>
        <v>#VALUE!</v>
      </c>
      <c r="AW668" s="26" t="s">
        <v>49</v>
      </c>
      <c r="AX668" s="26" t="s">
        <v>48</v>
      </c>
      <c r="AY668" s="25">
        <v>4.07</v>
      </c>
      <c r="AZ668" s="27">
        <f>IF(AND(AY668&gt;0,AY668&lt;=10),AY668*0.25,IF(AND(AY668&gt;10,AY668&lt;=50),AY668*0.17,IF(AND(AY668&gt;10,AY668&lt;=100),AY668*0.12,IF(AY668&gt;100,AY668*0.1))))</f>
        <v>1.0175000000000001</v>
      </c>
      <c r="BA668" s="3">
        <f>AZ668+AY668</f>
        <v>5.0875000000000004</v>
      </c>
      <c r="BB668" s="25">
        <f>BA668+BA668*0.08</f>
        <v>5.4945000000000004</v>
      </c>
      <c r="BC668" s="20" t="s">
        <v>12295</v>
      </c>
      <c r="BP668" s="28"/>
      <c r="BQ668" s="28"/>
      <c r="BR668" s="28"/>
      <c r="BS668" s="28"/>
      <c r="BT668" s="28"/>
      <c r="BU668" s="28"/>
      <c r="BV668" s="28"/>
      <c r="BW668" s="28"/>
      <c r="BX668" s="28"/>
      <c r="BY668" s="28"/>
      <c r="BZ668" s="28"/>
      <c r="CA668" s="28"/>
      <c r="CB668" s="28"/>
      <c r="CC668" s="28"/>
      <c r="CD668" s="28"/>
      <c r="CE668" s="28"/>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c r="DE668" s="28"/>
      <c r="DF668" s="28"/>
      <c r="DG668" s="28"/>
      <c r="DH668" s="28"/>
      <c r="DI668" s="28"/>
      <c r="DJ668" s="28"/>
      <c r="DK668" s="28"/>
      <c r="DL668" s="28"/>
    </row>
    <row r="669" spans="1:116" s="20" customFormat="1" ht="30" customHeight="1">
      <c r="A669" s="4" t="s">
        <v>2122</v>
      </c>
      <c r="B669" s="5">
        <v>667</v>
      </c>
      <c r="C669" s="6">
        <v>2408</v>
      </c>
      <c r="D669" s="6"/>
      <c r="E669" s="43" t="s">
        <v>2138</v>
      </c>
      <c r="F669" s="3" t="s">
        <v>2139</v>
      </c>
      <c r="G669" s="3" t="s">
        <v>2140</v>
      </c>
      <c r="H669" s="3" t="s">
        <v>2141</v>
      </c>
      <c r="I669" s="3" t="s">
        <v>65</v>
      </c>
      <c r="J669" s="3" t="s">
        <v>2145</v>
      </c>
      <c r="K669" s="6">
        <v>30</v>
      </c>
      <c r="L669" s="3" t="s">
        <v>67</v>
      </c>
      <c r="M669" s="6">
        <v>1</v>
      </c>
      <c r="N669" s="3" t="s">
        <v>44</v>
      </c>
      <c r="O669" s="3" t="s">
        <v>2125</v>
      </c>
      <c r="P669" s="3" t="s">
        <v>2143</v>
      </c>
      <c r="Q669" s="3" t="s">
        <v>2146</v>
      </c>
      <c r="R669" s="156">
        <v>4.1900000000000004</v>
      </c>
      <c r="S669" s="22"/>
      <c r="T669" s="23">
        <v>6.3</v>
      </c>
      <c r="U669" s="1">
        <v>6.3</v>
      </c>
      <c r="V669" s="21">
        <v>10.56</v>
      </c>
      <c r="W669" s="22">
        <v>3.9064000000000001</v>
      </c>
      <c r="X669" s="22">
        <v>3.8843999999999999</v>
      </c>
      <c r="Y669" s="22"/>
      <c r="Z669" s="22"/>
      <c r="AA669" s="22"/>
      <c r="AB669" s="22"/>
      <c r="AC669" s="22"/>
      <c r="AD669" s="22"/>
      <c r="AE669" s="24">
        <v>10.56</v>
      </c>
      <c r="AG669" s="20">
        <v>3.8769999999999998</v>
      </c>
      <c r="AH669" s="20">
        <v>5.35</v>
      </c>
      <c r="AI669" s="20">
        <v>10.56</v>
      </c>
      <c r="AJ669" s="20">
        <v>5.64</v>
      </c>
      <c r="AN669" s="25">
        <v>4.1900000000000004</v>
      </c>
      <c r="AO669" s="20" t="s">
        <v>47</v>
      </c>
      <c r="AP669" s="24" t="s">
        <v>48</v>
      </c>
      <c r="AQ669" s="20">
        <f>AVERAGE(SMALL(AE669:AI669,1),SMALL(AE669:AI669,2))</f>
        <v>4.6135000000000002</v>
      </c>
      <c r="AR669" s="20">
        <f>IF(R669 &lt;=( AVERAGE(SMALL(AE669:AI669,1),SMALL(AE669:AI669,2))), R669, "")</f>
        <v>4.1900000000000004</v>
      </c>
      <c r="AS669" s="20" t="e">
        <f>AVERAGE(SMALL(AJ669:AM669,1),SMALL(AJ669:AM669,2))</f>
        <v>#NUM!</v>
      </c>
      <c r="AT669" s="20">
        <f>T669*1.075</f>
        <v>6.7725</v>
      </c>
      <c r="AU669" s="20">
        <f>U669*1.075</f>
        <v>6.7725</v>
      </c>
      <c r="AV669" s="22">
        <f>MIN(AN669,AT669,AU669)</f>
        <v>4.1900000000000004</v>
      </c>
      <c r="AW669" s="26" t="s">
        <v>49</v>
      </c>
      <c r="AX669" s="26" t="s">
        <v>48</v>
      </c>
      <c r="AY669" s="25">
        <v>4.1900000000000004</v>
      </c>
      <c r="AZ669" s="27">
        <f>IF(AND(AY669&gt;0,AY669&lt;=10),AY669*0.25,IF(AND(AY669&gt;10,AY669&lt;=50),AY669*0.17,IF(AND(AY669&gt;10,AY669&lt;=100),AY669*0.12,IF(AY669&gt;100,AY669*0.1))))</f>
        <v>1.0475000000000001</v>
      </c>
      <c r="BA669" s="3">
        <f>AZ669+AY669</f>
        <v>5.2375000000000007</v>
      </c>
      <c r="BB669" s="25">
        <f>BA669+BA669*0.08</f>
        <v>5.6565000000000012</v>
      </c>
      <c r="BC669" s="20" t="s">
        <v>12295</v>
      </c>
      <c r="BP669" s="28"/>
      <c r="BQ669" s="28"/>
      <c r="BR669" s="28"/>
      <c r="BS669" s="28"/>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c r="DE669" s="28"/>
      <c r="DF669" s="28"/>
      <c r="DG669" s="28"/>
      <c r="DH669" s="28"/>
      <c r="DI669" s="28"/>
      <c r="DJ669" s="28"/>
      <c r="DK669" s="28"/>
      <c r="DL669" s="28"/>
    </row>
    <row r="670" spans="1:116" s="20" customFormat="1" ht="30" customHeight="1">
      <c r="A670" s="4" t="s">
        <v>2122</v>
      </c>
      <c r="B670" s="5">
        <v>668</v>
      </c>
      <c r="C670" s="6">
        <v>359</v>
      </c>
      <c r="D670" s="6"/>
      <c r="E670" s="43" t="s">
        <v>2290</v>
      </c>
      <c r="F670" s="3" t="s">
        <v>2291</v>
      </c>
      <c r="G670" s="3" t="s">
        <v>2292</v>
      </c>
      <c r="H670" s="3" t="s">
        <v>334</v>
      </c>
      <c r="I670" s="3" t="s">
        <v>42</v>
      </c>
      <c r="J670" s="3" t="s">
        <v>2293</v>
      </c>
      <c r="K670" s="6"/>
      <c r="L670" s="3"/>
      <c r="M670" s="6">
        <v>30</v>
      </c>
      <c r="N670" s="3" t="s">
        <v>44</v>
      </c>
      <c r="O670" s="3" t="s">
        <v>2125</v>
      </c>
      <c r="P670" s="3" t="s">
        <v>2143</v>
      </c>
      <c r="Q670" s="3" t="s">
        <v>2294</v>
      </c>
      <c r="R670" s="156">
        <v>3.1739999999999999</v>
      </c>
      <c r="S670" s="22"/>
      <c r="T670" s="23">
        <v>9</v>
      </c>
      <c r="U670" s="1">
        <v>9</v>
      </c>
      <c r="V670" s="21">
        <v>3.78</v>
      </c>
      <c r="W670" s="22"/>
      <c r="X670" s="22"/>
      <c r="Y670" s="22"/>
      <c r="Z670" s="22"/>
      <c r="AA670" s="22"/>
      <c r="AB670" s="22"/>
      <c r="AC670" s="22"/>
      <c r="AD670" s="22"/>
      <c r="AE670" s="24">
        <v>3.78</v>
      </c>
      <c r="AI670" s="20">
        <v>3.48</v>
      </c>
      <c r="AN670" s="25">
        <v>3.17</v>
      </c>
      <c r="AO670" s="20" t="s">
        <v>47</v>
      </c>
      <c r="AP670" s="24" t="s">
        <v>48</v>
      </c>
      <c r="AQ670" s="20">
        <f>AVERAGE(SMALL(AE670:AI670,1),SMALL(AE670:AI670,2))</f>
        <v>3.63</v>
      </c>
      <c r="AR670" s="20">
        <f>IF(R670 &lt;=( AVERAGE(SMALL(AE670:AI670,1),SMALL(AE670:AI670,2))), R670, "")</f>
        <v>3.1739999999999999</v>
      </c>
      <c r="AS670" s="20" t="e">
        <f>AVERAGE(SMALL(AJ670:AM670,1),SMALL(AJ670:AM670,2))</f>
        <v>#NUM!</v>
      </c>
      <c r="AT670" s="20">
        <f>T670*1.075</f>
        <v>9.6749999999999989</v>
      </c>
      <c r="AU670" s="20">
        <f>U670*1.075</f>
        <v>9.6749999999999989</v>
      </c>
      <c r="AV670" s="22">
        <f>MIN(AN670,AT670,AU670)</f>
        <v>3.17</v>
      </c>
      <c r="AW670" s="26" t="s">
        <v>49</v>
      </c>
      <c r="AX670" s="20" t="s">
        <v>48</v>
      </c>
      <c r="AY670" s="25">
        <v>3.1739999999999999</v>
      </c>
      <c r="AZ670" s="27">
        <f>IF(AND(AY670&gt;0,AY670&lt;=10),AY670*0.25,IF(AND(AY670&gt;10,AY670&lt;=50),AY670*0.17,IF(AND(AY670&gt;10,AY670&lt;=100),AY670*0.12,IF(AY670&gt;100,AY670*0.1))))</f>
        <v>0.79349999999999998</v>
      </c>
      <c r="BA670" s="3">
        <f>AZ670+AY670</f>
        <v>3.9674999999999998</v>
      </c>
      <c r="BB670" s="25">
        <f>BA670+BA670*0.08</f>
        <v>4.2848999999999995</v>
      </c>
      <c r="BC670" s="20" t="s">
        <v>12295</v>
      </c>
      <c r="BP670" s="28"/>
      <c r="BQ670" s="28"/>
      <c r="BR670" s="28"/>
      <c r="BS670" s="28"/>
      <c r="BT670" s="28"/>
      <c r="BU670" s="28"/>
      <c r="BV670" s="28"/>
      <c r="BW670" s="28"/>
      <c r="BX670" s="28"/>
      <c r="BY670" s="28"/>
      <c r="BZ670" s="28"/>
      <c r="CA670" s="28"/>
      <c r="CB670" s="28"/>
      <c r="CC670" s="28"/>
      <c r="CD670" s="28"/>
      <c r="CE670" s="28"/>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c r="DE670" s="28"/>
      <c r="DF670" s="28"/>
      <c r="DG670" s="28"/>
      <c r="DH670" s="28"/>
      <c r="DI670" s="28"/>
      <c r="DJ670" s="28"/>
      <c r="DK670" s="28"/>
      <c r="DL670" s="28"/>
    </row>
    <row r="671" spans="1:116" s="20" customFormat="1" ht="30" customHeight="1">
      <c r="A671" s="4" t="s">
        <v>2122</v>
      </c>
      <c r="B671" s="5">
        <v>669</v>
      </c>
      <c r="C671" s="6">
        <v>358</v>
      </c>
      <c r="D671" s="6"/>
      <c r="E671" s="43" t="s">
        <v>2290</v>
      </c>
      <c r="F671" s="3" t="s">
        <v>2291</v>
      </c>
      <c r="G671" s="3" t="s">
        <v>2292</v>
      </c>
      <c r="H671" s="3" t="s">
        <v>986</v>
      </c>
      <c r="I671" s="3" t="s">
        <v>42</v>
      </c>
      <c r="J671" s="3" t="s">
        <v>2295</v>
      </c>
      <c r="K671" s="6"/>
      <c r="L671" s="3"/>
      <c r="M671" s="6">
        <v>30</v>
      </c>
      <c r="N671" s="3" t="s">
        <v>44</v>
      </c>
      <c r="O671" s="3" t="s">
        <v>2125</v>
      </c>
      <c r="P671" s="3" t="s">
        <v>2296</v>
      </c>
      <c r="Q671" s="3" t="s">
        <v>2297</v>
      </c>
      <c r="R671" s="156">
        <v>6.61</v>
      </c>
      <c r="S671" s="22"/>
      <c r="T671" s="23">
        <v>13</v>
      </c>
      <c r="U671" s="1">
        <v>13</v>
      </c>
      <c r="V671" s="21">
        <v>7.43</v>
      </c>
      <c r="W671" s="22"/>
      <c r="X671" s="22">
        <v>4.8600000000000003</v>
      </c>
      <c r="Y671" s="22"/>
      <c r="Z671" s="22"/>
      <c r="AA671" s="22"/>
      <c r="AB671" s="22"/>
      <c r="AC671" s="22"/>
      <c r="AD671" s="22"/>
      <c r="AE671" s="24">
        <v>7.43</v>
      </c>
      <c r="AG671" s="20">
        <v>4.851</v>
      </c>
      <c r="AI671" s="20">
        <v>7.43</v>
      </c>
      <c r="AN671" s="25">
        <v>6.15</v>
      </c>
      <c r="AO671" s="20" t="s">
        <v>207</v>
      </c>
      <c r="AP671" s="24" t="s">
        <v>208</v>
      </c>
      <c r="AQ671" s="20">
        <f>AVERAGE(SMALL(AE671:AI671,1),SMALL(AE671:AI671,2))</f>
        <v>6.1404999999999994</v>
      </c>
      <c r="AR671" s="20" t="str">
        <f>IF(R671 &lt;=( AVERAGE(SMALL(AE671:AI671,1),SMALL(AE671:AI671,2))), R671, "")</f>
        <v/>
      </c>
      <c r="AS671" s="20" t="e">
        <f>AVERAGE(SMALL(AJ671:AM671,1),SMALL(AJ671:AM671,2))</f>
        <v>#NUM!</v>
      </c>
      <c r="AT671" s="20">
        <f>T671*1.075</f>
        <v>13.975</v>
      </c>
      <c r="AU671" s="20">
        <f>U671*1.075</f>
        <v>13.975</v>
      </c>
      <c r="AV671" s="22">
        <f>MIN(AN671,AT671,AU671)</f>
        <v>6.15</v>
      </c>
      <c r="AW671" s="20" t="s">
        <v>209</v>
      </c>
      <c r="AX671" s="20" t="s">
        <v>208</v>
      </c>
      <c r="AY671" s="25">
        <v>6.1405000000000003</v>
      </c>
      <c r="AZ671" s="27">
        <f>IF(AND(AY671&gt;0,AY671&lt;=10),AY671*0.25,IF(AND(AY671&gt;10,AY671&lt;=50),AY671*0.17,IF(AND(AY671&gt;10,AY671&lt;=100),AY671*0.12,IF(AY671&gt;100,AY671*0.1))))</f>
        <v>1.5351250000000001</v>
      </c>
      <c r="BA671" s="3">
        <f>AZ671+AY671</f>
        <v>7.6756250000000001</v>
      </c>
      <c r="BB671" s="25">
        <f>BA671+BA671*0.08</f>
        <v>8.2896750000000008</v>
      </c>
      <c r="BC671" s="20" t="s">
        <v>12295</v>
      </c>
      <c r="BP671" s="28"/>
      <c r="BQ671" s="28"/>
      <c r="BR671" s="28"/>
      <c r="BS671" s="28"/>
      <c r="BT671" s="28"/>
      <c r="BU671" s="28"/>
      <c r="BV671" s="28"/>
      <c r="BW671" s="28"/>
      <c r="BX671" s="28"/>
      <c r="BY671" s="28"/>
      <c r="BZ671" s="28"/>
      <c r="CA671" s="28"/>
      <c r="CB671" s="28"/>
      <c r="CC671" s="28"/>
      <c r="CD671" s="28"/>
      <c r="CE671" s="28"/>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c r="DE671" s="28"/>
      <c r="DF671" s="28"/>
      <c r="DG671" s="28"/>
      <c r="DH671" s="28"/>
      <c r="DI671" s="28"/>
      <c r="DJ671" s="28"/>
      <c r="DK671" s="28"/>
      <c r="DL671" s="28"/>
    </row>
    <row r="672" spans="1:116" s="20" customFormat="1" ht="30" customHeight="1">
      <c r="A672" s="4" t="s">
        <v>2122</v>
      </c>
      <c r="B672" s="5">
        <v>670</v>
      </c>
      <c r="C672" s="116">
        <v>309</v>
      </c>
      <c r="D672" s="116"/>
      <c r="E672" s="43" t="s">
        <v>2263</v>
      </c>
      <c r="F672" s="3" t="s">
        <v>2264</v>
      </c>
      <c r="G672" s="3" t="s">
        <v>1051</v>
      </c>
      <c r="H672" s="3" t="s">
        <v>2265</v>
      </c>
      <c r="I672" s="3" t="s">
        <v>102</v>
      </c>
      <c r="J672" s="3" t="s">
        <v>2076</v>
      </c>
      <c r="K672" s="6"/>
      <c r="L672" s="3"/>
      <c r="M672" s="6">
        <v>30</v>
      </c>
      <c r="N672" s="3" t="s">
        <v>44</v>
      </c>
      <c r="O672" s="3" t="s">
        <v>2125</v>
      </c>
      <c r="P672" s="3" t="s">
        <v>2143</v>
      </c>
      <c r="Q672" s="3" t="s">
        <v>2266</v>
      </c>
      <c r="R672" s="156">
        <v>2.17</v>
      </c>
      <c r="S672" s="22"/>
      <c r="T672" s="23">
        <v>4.2</v>
      </c>
      <c r="U672" s="1">
        <v>4.2</v>
      </c>
      <c r="V672" s="21">
        <v>4.7</v>
      </c>
      <c r="W672" s="22"/>
      <c r="X672" s="22">
        <v>2.3814000000000002</v>
      </c>
      <c r="Y672" s="22">
        <v>1.65</v>
      </c>
      <c r="Z672" s="22"/>
      <c r="AA672" s="22"/>
      <c r="AB672" s="22"/>
      <c r="AC672" s="22"/>
      <c r="AD672" s="22"/>
      <c r="AE672" s="24">
        <v>4.7</v>
      </c>
      <c r="AG672" s="20">
        <v>2.3759999999999999</v>
      </c>
      <c r="AH672" s="20">
        <v>1.65</v>
      </c>
      <c r="AN672" s="25">
        <v>2.0129999999999999</v>
      </c>
      <c r="AO672" s="20" t="s">
        <v>207</v>
      </c>
      <c r="AP672" s="24" t="s">
        <v>208</v>
      </c>
      <c r="AQ672" s="20">
        <f>AVERAGE(SMALL(AE672:AI672,1),SMALL(AE672:AI672,2))</f>
        <v>2.0129999999999999</v>
      </c>
      <c r="AR672" s="20" t="str">
        <f>IF(R672 &lt;=( AVERAGE(SMALL(AE672:AI672,1),SMALL(AE672:AI672,2))), R672, "")</f>
        <v/>
      </c>
      <c r="AS672" s="20" t="e">
        <f>AVERAGE(SMALL(AJ672:AM672,1),SMALL(AJ672:AM672,2))</f>
        <v>#NUM!</v>
      </c>
      <c r="AT672" s="20">
        <f>T672*1.075</f>
        <v>4.5149999999999997</v>
      </c>
      <c r="AU672" s="20">
        <f>U672*1.075</f>
        <v>4.5149999999999997</v>
      </c>
      <c r="AV672" s="22">
        <f>MIN(AN672,AT672,AU672)</f>
        <v>2.0129999999999999</v>
      </c>
      <c r="AW672" s="20" t="s">
        <v>209</v>
      </c>
      <c r="AX672" s="20" t="s">
        <v>208</v>
      </c>
      <c r="AY672" s="25">
        <v>2.0129999999999999</v>
      </c>
      <c r="AZ672" s="27">
        <f>IF(AND(AY672&gt;0,AY672&lt;=10),AY672*0.25,IF(AND(AY672&gt;10,AY672&lt;=50),AY672*0.17,IF(AND(AY672&gt;10,AY672&lt;=100),AY672*0.12,IF(AY672&gt;100,AY672*0.1))))</f>
        <v>0.50324999999999998</v>
      </c>
      <c r="BA672" s="3">
        <f>AZ672+AY672</f>
        <v>2.5162499999999999</v>
      </c>
      <c r="BB672" s="25">
        <f>BA672+BA672*0.08</f>
        <v>2.7175499999999997</v>
      </c>
      <c r="BC672" s="20" t="s">
        <v>12295</v>
      </c>
      <c r="BP672" s="28"/>
      <c r="BQ672" s="28"/>
      <c r="BR672" s="28"/>
      <c r="BS672" s="28"/>
      <c r="BT672" s="28"/>
      <c r="BU672" s="28"/>
      <c r="BV672" s="28"/>
      <c r="BW672" s="28"/>
      <c r="BX672" s="28"/>
      <c r="BY672" s="28"/>
      <c r="BZ672" s="28"/>
      <c r="CA672" s="28"/>
      <c r="CB672" s="28"/>
      <c r="CC672" s="28"/>
      <c r="CD672" s="28"/>
      <c r="CE672" s="28"/>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c r="DE672" s="28"/>
      <c r="DF672" s="28"/>
      <c r="DG672" s="28"/>
      <c r="DH672" s="28"/>
      <c r="DI672" s="28"/>
      <c r="DJ672" s="28"/>
      <c r="DK672" s="28"/>
      <c r="DL672" s="28"/>
    </row>
    <row r="673" spans="1:116" s="20" customFormat="1" ht="30" customHeight="1">
      <c r="A673" s="4" t="s">
        <v>2122</v>
      </c>
      <c r="B673" s="5">
        <v>671</v>
      </c>
      <c r="C673" s="116">
        <v>308</v>
      </c>
      <c r="D673" s="116"/>
      <c r="E673" s="43" t="s">
        <v>2263</v>
      </c>
      <c r="F673" s="3" t="s">
        <v>2264</v>
      </c>
      <c r="G673" s="3" t="s">
        <v>1051</v>
      </c>
      <c r="H673" s="3" t="s">
        <v>1052</v>
      </c>
      <c r="I673" s="3" t="s">
        <v>102</v>
      </c>
      <c r="J673" s="3" t="s">
        <v>2076</v>
      </c>
      <c r="K673" s="6"/>
      <c r="L673" s="3"/>
      <c r="M673" s="6">
        <v>30</v>
      </c>
      <c r="N673" s="3" t="s">
        <v>44</v>
      </c>
      <c r="O673" s="3" t="s">
        <v>2125</v>
      </c>
      <c r="P673" s="3" t="s">
        <v>2143</v>
      </c>
      <c r="Q673" s="3" t="s">
        <v>2267</v>
      </c>
      <c r="R673" s="156">
        <v>3.12</v>
      </c>
      <c r="S673" s="22"/>
      <c r="T673" s="23">
        <v>5</v>
      </c>
      <c r="U673" s="1">
        <v>5</v>
      </c>
      <c r="V673" s="21">
        <v>4.3</v>
      </c>
      <c r="W673" s="22"/>
      <c r="X673" s="22">
        <v>3.1638999999999999</v>
      </c>
      <c r="Y673" s="22">
        <v>2.62</v>
      </c>
      <c r="Z673" s="22"/>
      <c r="AA673" s="22"/>
      <c r="AB673" s="22"/>
      <c r="AC673" s="22"/>
      <c r="AD673" s="22"/>
      <c r="AE673" s="24">
        <v>4.3</v>
      </c>
      <c r="AG673" s="20">
        <v>3.1579999999999999</v>
      </c>
      <c r="AH673" s="20">
        <v>2.4300000000000002</v>
      </c>
      <c r="AN673" s="25">
        <v>2.794</v>
      </c>
      <c r="AO673" s="20" t="s">
        <v>207</v>
      </c>
      <c r="AP673" s="24" t="s">
        <v>208</v>
      </c>
      <c r="AQ673" s="20">
        <f>AVERAGE(SMALL(AE673:AI673,1),SMALL(AE673:AI673,2))</f>
        <v>2.794</v>
      </c>
      <c r="AR673" s="20" t="str">
        <f>IF(R673 &lt;=( AVERAGE(SMALL(AE673:AI673,1),SMALL(AE673:AI673,2))), R673, "")</f>
        <v/>
      </c>
      <c r="AS673" s="20" t="e">
        <f>AVERAGE(SMALL(AJ673:AM673,1),SMALL(AJ673:AM673,2))</f>
        <v>#NUM!</v>
      </c>
      <c r="AT673" s="20">
        <f>T673*1.075</f>
        <v>5.375</v>
      </c>
      <c r="AU673" s="20">
        <f>U673*1.075</f>
        <v>5.375</v>
      </c>
      <c r="AV673" s="22">
        <f>MIN(AN673,AT673,AU673)</f>
        <v>2.794</v>
      </c>
      <c r="AW673" s="20" t="s">
        <v>209</v>
      </c>
      <c r="AX673" s="20" t="s">
        <v>208</v>
      </c>
      <c r="AY673" s="25">
        <v>2.794</v>
      </c>
      <c r="AZ673" s="27">
        <f>IF(AND(AY673&gt;0,AY673&lt;=10),AY673*0.25,IF(AND(AY673&gt;10,AY673&lt;=50),AY673*0.17,IF(AND(AY673&gt;10,AY673&lt;=100),AY673*0.12,IF(AY673&gt;100,AY673*0.1))))</f>
        <v>0.69850000000000001</v>
      </c>
      <c r="BA673" s="3">
        <f>AZ673+AY673</f>
        <v>3.4925000000000002</v>
      </c>
      <c r="BB673" s="25">
        <f>BA673+BA673*0.08</f>
        <v>3.7719</v>
      </c>
      <c r="BC673" s="20" t="s">
        <v>12295</v>
      </c>
      <c r="BP673" s="28"/>
      <c r="BQ673" s="28"/>
      <c r="BR673" s="28"/>
      <c r="BS673" s="28"/>
      <c r="BT673" s="28"/>
      <c r="BU673" s="28"/>
      <c r="BV673" s="28"/>
      <c r="BW673" s="28"/>
      <c r="BX673" s="28"/>
      <c r="BY673" s="28"/>
      <c r="BZ673" s="28"/>
      <c r="CA673" s="28"/>
      <c r="CB673" s="28"/>
      <c r="CC673" s="28"/>
      <c r="CD673" s="28"/>
      <c r="CE673" s="28"/>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c r="DE673" s="28"/>
      <c r="DF673" s="28"/>
      <c r="DG673" s="28"/>
      <c r="DH673" s="28"/>
      <c r="DI673" s="28"/>
      <c r="DJ673" s="28"/>
      <c r="DK673" s="28"/>
      <c r="DL673" s="28"/>
    </row>
    <row r="674" spans="1:116" s="20" customFormat="1" ht="30" customHeight="1">
      <c r="A674" s="4" t="s">
        <v>2122</v>
      </c>
      <c r="B674" s="5">
        <v>672</v>
      </c>
      <c r="C674" s="116">
        <v>310</v>
      </c>
      <c r="D674" s="116"/>
      <c r="E674" s="43" t="s">
        <v>2263</v>
      </c>
      <c r="F674" s="3" t="s">
        <v>2264</v>
      </c>
      <c r="G674" s="3" t="s">
        <v>1051</v>
      </c>
      <c r="H674" s="3" t="s">
        <v>1054</v>
      </c>
      <c r="I674" s="3" t="s">
        <v>102</v>
      </c>
      <c r="J674" s="3" t="s">
        <v>2076</v>
      </c>
      <c r="K674" s="6"/>
      <c r="L674" s="3"/>
      <c r="M674" s="6">
        <v>30</v>
      </c>
      <c r="N674" s="3" t="s">
        <v>44</v>
      </c>
      <c r="O674" s="3" t="s">
        <v>2125</v>
      </c>
      <c r="P674" s="3" t="s">
        <v>2143</v>
      </c>
      <c r="Q674" s="3" t="s">
        <v>2268</v>
      </c>
      <c r="R674" s="156">
        <v>4.3499999999999996</v>
      </c>
      <c r="S674" s="22"/>
      <c r="T674" s="23">
        <v>7</v>
      </c>
      <c r="U674" s="1">
        <v>7</v>
      </c>
      <c r="V674" s="21">
        <v>4.3499999999999996</v>
      </c>
      <c r="W674" s="22"/>
      <c r="X674" s="22">
        <v>3.7422</v>
      </c>
      <c r="Y674" s="22"/>
      <c r="Z674" s="22"/>
      <c r="AA674" s="22"/>
      <c r="AB674" s="22"/>
      <c r="AC674" s="22"/>
      <c r="AD674" s="22"/>
      <c r="AE674" s="24">
        <v>4.3499999999999996</v>
      </c>
      <c r="AG674" s="20">
        <v>3.7349999999999999</v>
      </c>
      <c r="AN674" s="25">
        <v>4.0425000000000004</v>
      </c>
      <c r="AO674" s="20" t="s">
        <v>207</v>
      </c>
      <c r="AP674" s="24" t="s">
        <v>208</v>
      </c>
      <c r="AQ674" s="20">
        <f>AVERAGE(SMALL(AE674:AI674,1),SMALL(AE674:AI674,2))</f>
        <v>4.0424999999999995</v>
      </c>
      <c r="AR674" s="20" t="str">
        <f>IF(R674 &lt;=( AVERAGE(SMALL(AE674:AI674,1),SMALL(AE674:AI674,2))), R674, "")</f>
        <v/>
      </c>
      <c r="AS674" s="20" t="e">
        <f>AVERAGE(SMALL(AJ674:AM674,1),SMALL(AJ674:AM674,2))</f>
        <v>#NUM!</v>
      </c>
      <c r="AT674" s="20">
        <f>T674*1.075</f>
        <v>7.5249999999999995</v>
      </c>
      <c r="AU674" s="20">
        <f>U674*1.075</f>
        <v>7.5249999999999995</v>
      </c>
      <c r="AV674" s="22">
        <f>MIN(AN674,AT674,AU674)</f>
        <v>4.0425000000000004</v>
      </c>
      <c r="AW674" s="20" t="s">
        <v>209</v>
      </c>
      <c r="AX674" s="20" t="s">
        <v>208</v>
      </c>
      <c r="AY674" s="25">
        <v>4.0425000000000004</v>
      </c>
      <c r="AZ674" s="27">
        <f>IF(AND(AY674&gt;0,AY674&lt;=10),AY674*0.25,IF(AND(AY674&gt;10,AY674&lt;=50),AY674*0.17,IF(AND(AY674&gt;10,AY674&lt;=100),AY674*0.12,IF(AY674&gt;100,AY674*0.1))))</f>
        <v>1.0106250000000001</v>
      </c>
      <c r="BA674" s="3">
        <f>AZ674+AY674</f>
        <v>5.0531250000000005</v>
      </c>
      <c r="BB674" s="25">
        <f>BA674+BA674*0.08</f>
        <v>5.4573750000000008</v>
      </c>
      <c r="BC674" s="20" t="s">
        <v>12295</v>
      </c>
      <c r="BP674" s="28"/>
      <c r="BQ674" s="28"/>
      <c r="BR674" s="28"/>
      <c r="BS674" s="28"/>
      <c r="BT674" s="28"/>
      <c r="BU674" s="28"/>
      <c r="BV674" s="28"/>
      <c r="BW674" s="28"/>
      <c r="BX674" s="28"/>
      <c r="BY674" s="28"/>
      <c r="BZ674" s="28"/>
      <c r="CA674" s="28"/>
      <c r="CB674" s="28"/>
      <c r="CC674" s="28"/>
      <c r="CD674" s="28"/>
      <c r="CE674" s="28"/>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c r="DE674" s="28"/>
      <c r="DF674" s="28"/>
      <c r="DG674" s="28"/>
      <c r="DH674" s="28"/>
      <c r="DI674" s="28"/>
      <c r="DJ674" s="28"/>
      <c r="DK674" s="28"/>
      <c r="DL674" s="28"/>
    </row>
    <row r="675" spans="1:116" s="20" customFormat="1" ht="30" customHeight="1">
      <c r="A675" s="4" t="s">
        <v>2122</v>
      </c>
      <c r="B675" s="5">
        <v>673</v>
      </c>
      <c r="C675" s="116">
        <v>2402</v>
      </c>
      <c r="D675" s="116"/>
      <c r="E675" s="43" t="s">
        <v>2312</v>
      </c>
      <c r="F675" s="3" t="s">
        <v>2313</v>
      </c>
      <c r="G675" s="3" t="s">
        <v>2314</v>
      </c>
      <c r="H675" s="3" t="s">
        <v>1593</v>
      </c>
      <c r="I675" s="3" t="s">
        <v>1201</v>
      </c>
      <c r="J675" s="3" t="s">
        <v>2315</v>
      </c>
      <c r="K675" s="6">
        <v>15</v>
      </c>
      <c r="L675" s="3" t="s">
        <v>67</v>
      </c>
      <c r="M675" s="6">
        <v>1</v>
      </c>
      <c r="N675" s="3" t="s">
        <v>44</v>
      </c>
      <c r="O675" s="3" t="s">
        <v>2125</v>
      </c>
      <c r="P675" s="3" t="s">
        <v>2143</v>
      </c>
      <c r="Q675" s="3" t="s">
        <v>2316</v>
      </c>
      <c r="R675" s="156">
        <v>4.95</v>
      </c>
      <c r="S675" s="22"/>
      <c r="T675" s="23">
        <v>6</v>
      </c>
      <c r="U675" s="1">
        <v>6</v>
      </c>
      <c r="V675" s="21">
        <v>5.73</v>
      </c>
      <c r="W675" s="22"/>
      <c r="X675" s="22">
        <v>3.4668000000000001</v>
      </c>
      <c r="Y675" s="22"/>
      <c r="Z675" s="22"/>
      <c r="AA675" s="22"/>
      <c r="AB675" s="22"/>
      <c r="AC675" s="22"/>
      <c r="AD675" s="22"/>
      <c r="AE675" s="24">
        <v>5.73</v>
      </c>
      <c r="AG675" s="20">
        <v>3.46</v>
      </c>
      <c r="AI675" s="20">
        <v>5.73</v>
      </c>
      <c r="AN675" s="25">
        <v>4.5949999999999998</v>
      </c>
      <c r="AO675" s="20" t="s">
        <v>207</v>
      </c>
      <c r="AP675" s="24" t="s">
        <v>208</v>
      </c>
      <c r="AQ675" s="20">
        <f>AVERAGE(SMALL(AE675:AI675,1),SMALL(AE675:AI675,2))</f>
        <v>4.5950000000000006</v>
      </c>
      <c r="AR675" s="20" t="str">
        <f>IF(R675 &lt;=( AVERAGE(SMALL(AE675:AI675,1),SMALL(AE675:AI675,2))), R675, "")</f>
        <v/>
      </c>
      <c r="AS675" s="20" t="e">
        <f>AVERAGE(SMALL(AJ675:AM675,1),SMALL(AJ675:AM675,2))</f>
        <v>#NUM!</v>
      </c>
      <c r="AT675" s="20">
        <f>T675*1.075</f>
        <v>6.4499999999999993</v>
      </c>
      <c r="AU675" s="20">
        <f>U675*1.075</f>
        <v>6.4499999999999993</v>
      </c>
      <c r="AV675" s="22">
        <f>MIN(AN675,AT675,AU675)</f>
        <v>4.5949999999999998</v>
      </c>
      <c r="AW675" s="20" t="s">
        <v>71</v>
      </c>
      <c r="AX675" s="20" t="s">
        <v>72</v>
      </c>
      <c r="AY675" s="25">
        <v>4.5999999999999996</v>
      </c>
      <c r="AZ675" s="27">
        <f>IF(AND(AY675&gt;0,AY675&lt;=10),AY675*0.25,IF(AND(AY675&gt;10,AY675&lt;=50),AY675*0.17,IF(AND(AY675&gt;10,AY675&lt;=100),AY675*0.12,IF(AY675&gt;100,AY675*0.1))))</f>
        <v>1.1499999999999999</v>
      </c>
      <c r="BA675" s="3">
        <f>AZ675+AY675</f>
        <v>5.75</v>
      </c>
      <c r="BB675" s="25">
        <f>BA675+BA675*0.08</f>
        <v>6.21</v>
      </c>
      <c r="BC675" s="20" t="s">
        <v>12295</v>
      </c>
      <c r="BP675" s="28"/>
      <c r="BQ675" s="28"/>
      <c r="BR675" s="28"/>
      <c r="BS675" s="28"/>
      <c r="BT675" s="28"/>
      <c r="BU675" s="28"/>
      <c r="BV675" s="28"/>
      <c r="BW675" s="28"/>
      <c r="BX675" s="28"/>
      <c r="BY675" s="28"/>
      <c r="BZ675" s="28"/>
      <c r="CA675" s="28"/>
      <c r="CB675" s="28"/>
      <c r="CC675" s="28"/>
      <c r="CD675" s="28"/>
      <c r="CE675" s="28"/>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c r="DE675" s="28"/>
      <c r="DF675" s="28"/>
      <c r="DG675" s="28"/>
      <c r="DH675" s="28"/>
      <c r="DI675" s="28"/>
      <c r="DJ675" s="28"/>
      <c r="DK675" s="28"/>
      <c r="DL675" s="28"/>
    </row>
    <row r="676" spans="1:116" s="20" customFormat="1" ht="30" customHeight="1">
      <c r="A676" s="4" t="s">
        <v>2122</v>
      </c>
      <c r="B676" s="5">
        <v>674</v>
      </c>
      <c r="C676" s="6">
        <v>3703</v>
      </c>
      <c r="D676" s="6"/>
      <c r="E676" s="43" t="s">
        <v>2359</v>
      </c>
      <c r="F676" s="3" t="s">
        <v>2360</v>
      </c>
      <c r="G676" s="3" t="s">
        <v>2366</v>
      </c>
      <c r="H676" s="3" t="s">
        <v>2367</v>
      </c>
      <c r="I676" s="3" t="s">
        <v>42</v>
      </c>
      <c r="J676" s="3" t="s">
        <v>2368</v>
      </c>
      <c r="K676" s="6"/>
      <c r="L676" s="3"/>
      <c r="M676" s="6">
        <v>10</v>
      </c>
      <c r="N676" s="3" t="s">
        <v>44</v>
      </c>
      <c r="O676" s="3" t="s">
        <v>2125</v>
      </c>
      <c r="P676" s="3" t="s">
        <v>2143</v>
      </c>
      <c r="Q676" s="3" t="s">
        <v>2369</v>
      </c>
      <c r="R676" s="156">
        <v>2.17</v>
      </c>
      <c r="S676" s="22"/>
      <c r="T676" s="23">
        <v>1.75</v>
      </c>
      <c r="U676" s="1">
        <v>1.75</v>
      </c>
      <c r="V676" s="21">
        <v>2.39</v>
      </c>
      <c r="W676" s="22"/>
      <c r="X676" s="22">
        <v>1.9510000000000001</v>
      </c>
      <c r="Y676" s="22"/>
      <c r="Z676" s="22"/>
      <c r="AA676" s="22"/>
      <c r="AB676" s="22"/>
      <c r="AC676" s="22"/>
      <c r="AD676" s="22"/>
      <c r="AE676" s="24">
        <v>2.39</v>
      </c>
      <c r="AG676" s="20">
        <v>0.97367000000000004</v>
      </c>
      <c r="AN676" s="25">
        <v>1.68184</v>
      </c>
      <c r="AO676" s="20" t="s">
        <v>207</v>
      </c>
      <c r="AP676" s="24" t="s">
        <v>208</v>
      </c>
      <c r="AQ676" s="20">
        <f>AVERAGE(SMALL(AE676:AI676,1),SMALL(AE676:AI676,2))</f>
        <v>1.681835</v>
      </c>
      <c r="AR676" s="20" t="str">
        <f>IF(R676 &lt;=( AVERAGE(SMALL(AE676:AI676,1),SMALL(AE676:AI676,2))), R676, "")</f>
        <v/>
      </c>
      <c r="AS676" s="20" t="e">
        <f>AVERAGE(SMALL(AJ676:AM676,1),SMALL(AJ676:AM676,2))</f>
        <v>#NUM!</v>
      </c>
      <c r="AT676" s="20">
        <f>T676*1.075</f>
        <v>1.8812499999999999</v>
      </c>
      <c r="AU676" s="20">
        <f>U676*1.075</f>
        <v>1.8812499999999999</v>
      </c>
      <c r="AV676" s="22">
        <f>MIN(AN676,AT676,AU676)</f>
        <v>1.68184</v>
      </c>
      <c r="AW676" s="20" t="s">
        <v>209</v>
      </c>
      <c r="AX676" s="20" t="s">
        <v>208</v>
      </c>
      <c r="AY676" s="25">
        <v>1.68</v>
      </c>
      <c r="AZ676" s="27">
        <f>IF(AND(AY676&gt;0,AY676&lt;=10),AY676*0.25,IF(AND(AY676&gt;10,AY676&lt;=50),AY676*0.17,IF(AND(AY676&gt;10,AY676&lt;=100),AY676*0.12,IF(AY676&gt;100,AY676*0.1))))</f>
        <v>0.42</v>
      </c>
      <c r="BA676" s="3">
        <f>AZ676+AY676</f>
        <v>2.1</v>
      </c>
      <c r="BB676" s="25">
        <f>BA676+BA676*0.08</f>
        <v>2.2680000000000002</v>
      </c>
      <c r="BC676" s="20" t="s">
        <v>12295</v>
      </c>
      <c r="BP676" s="28"/>
      <c r="BQ676" s="28"/>
      <c r="BR676" s="28"/>
      <c r="BS676" s="28"/>
      <c r="BT676" s="28"/>
      <c r="BU676" s="28"/>
      <c r="BV676" s="28"/>
      <c r="BW676" s="28"/>
      <c r="BX676" s="28"/>
      <c r="BY676" s="28"/>
      <c r="BZ676" s="28"/>
      <c r="CA676" s="28"/>
      <c r="CB676" s="28"/>
      <c r="CC676" s="28"/>
      <c r="CD676" s="28"/>
      <c r="CE676" s="28"/>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c r="DE676" s="28"/>
      <c r="DF676" s="28"/>
      <c r="DG676" s="28"/>
      <c r="DH676" s="28"/>
      <c r="DI676" s="28"/>
      <c r="DJ676" s="28"/>
      <c r="DK676" s="28"/>
      <c r="DL676" s="28"/>
    </row>
    <row r="677" spans="1:116" s="20" customFormat="1" ht="30" customHeight="1">
      <c r="A677" s="4" t="s">
        <v>2122</v>
      </c>
      <c r="B677" s="5">
        <v>675</v>
      </c>
      <c r="C677" s="116">
        <v>3922</v>
      </c>
      <c r="D677" s="116"/>
      <c r="E677" s="43" t="s">
        <v>2220</v>
      </c>
      <c r="F677" s="3" t="s">
        <v>2221</v>
      </c>
      <c r="G677" s="3" t="s">
        <v>2222</v>
      </c>
      <c r="H677" s="3" t="s">
        <v>41</v>
      </c>
      <c r="I677" s="3" t="s">
        <v>139</v>
      </c>
      <c r="J677" s="3" t="s">
        <v>2223</v>
      </c>
      <c r="K677" s="6"/>
      <c r="L677" s="3"/>
      <c r="M677" s="6">
        <v>20</v>
      </c>
      <c r="N677" s="3" t="s">
        <v>44</v>
      </c>
      <c r="O677" s="3" t="s">
        <v>2125</v>
      </c>
      <c r="P677" s="3" t="s">
        <v>2224</v>
      </c>
      <c r="Q677" s="3" t="s">
        <v>2225</v>
      </c>
      <c r="R677" s="156">
        <v>2.6</v>
      </c>
      <c r="S677" s="22"/>
      <c r="T677" s="23">
        <v>4</v>
      </c>
      <c r="U677" s="1">
        <v>4</v>
      </c>
      <c r="V677" s="21">
        <v>2.42</v>
      </c>
      <c r="W677" s="22"/>
      <c r="X677" s="22"/>
      <c r="Y677" s="22"/>
      <c r="Z677" s="22"/>
      <c r="AA677" s="22"/>
      <c r="AB677" s="22"/>
      <c r="AC677" s="22"/>
      <c r="AD677" s="22"/>
      <c r="AE677" s="24">
        <v>2.42</v>
      </c>
      <c r="AI677" s="20">
        <v>2.42</v>
      </c>
      <c r="AN677" s="25">
        <v>2.42</v>
      </c>
      <c r="AO677" s="20" t="s">
        <v>373</v>
      </c>
      <c r="AP677" s="24" t="s">
        <v>374</v>
      </c>
      <c r="AQ677" s="20">
        <f>AVERAGE(SMALL(AE677:AI677,1),SMALL(AE677:AI677,2))</f>
        <v>2.42</v>
      </c>
      <c r="AR677" s="20" t="str">
        <f>IF(R677 &lt;=( AVERAGE(SMALL(AE677:AI677,1),SMALL(AE677:AI677,2))), R677, "")</f>
        <v/>
      </c>
      <c r="AS677" s="20" t="e">
        <f>AVERAGE(SMALL(AJ677:AM677,1),SMALL(AJ677:AM677,2))</f>
        <v>#NUM!</v>
      </c>
      <c r="AT677" s="20">
        <f>T677*1.075</f>
        <v>4.3</v>
      </c>
      <c r="AU677" s="20">
        <f>U677*1.075</f>
        <v>4.3</v>
      </c>
      <c r="AV677" s="22">
        <f>MIN(AN677,AT677,AU677)</f>
        <v>2.42</v>
      </c>
      <c r="AW677" s="20" t="s">
        <v>373</v>
      </c>
      <c r="AX677" s="20" t="s">
        <v>374</v>
      </c>
      <c r="AY677" s="25">
        <v>2.42</v>
      </c>
      <c r="AZ677" s="27">
        <f>IF(AND(AY677&gt;0,AY677&lt;=10),AY677*0.25,IF(AND(AY677&gt;10,AY677&lt;=50),AY677*0.17,IF(AND(AY677&gt;10,AY677&lt;=100),AY677*0.12,IF(AY677&gt;100,AY677*0.1))))</f>
        <v>0.60499999999999998</v>
      </c>
      <c r="BA677" s="3">
        <f>AZ677+AY677</f>
        <v>3.0249999999999999</v>
      </c>
      <c r="BB677" s="25">
        <f>BA677+BA677*0.08</f>
        <v>3.2669999999999999</v>
      </c>
      <c r="BC677" s="20" t="s">
        <v>12295</v>
      </c>
      <c r="BP677" s="28"/>
      <c r="BQ677" s="28"/>
      <c r="BR677" s="28"/>
      <c r="BS677" s="28"/>
      <c r="BT677" s="28"/>
      <c r="BU677" s="28"/>
      <c r="BV677" s="28"/>
      <c r="BW677" s="28"/>
      <c r="BX677" s="28"/>
      <c r="BY677" s="28"/>
      <c r="BZ677" s="28"/>
      <c r="CA677" s="28"/>
      <c r="CB677" s="28"/>
      <c r="CC677" s="28"/>
      <c r="CD677" s="28"/>
      <c r="CE677" s="28"/>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c r="DE677" s="28"/>
      <c r="DF677" s="28"/>
      <c r="DG677" s="28"/>
      <c r="DH677" s="28"/>
      <c r="DI677" s="28"/>
      <c r="DJ677" s="28"/>
      <c r="DK677" s="28"/>
      <c r="DL677" s="28"/>
    </row>
    <row r="678" spans="1:116" s="20" customFormat="1" ht="30" customHeight="1">
      <c r="A678" s="4" t="s">
        <v>2122</v>
      </c>
      <c r="B678" s="5">
        <v>676</v>
      </c>
      <c r="C678" s="116">
        <v>230</v>
      </c>
      <c r="D678" s="116"/>
      <c r="E678" s="43" t="s">
        <v>2220</v>
      </c>
      <c r="F678" s="3" t="s">
        <v>2226</v>
      </c>
      <c r="G678" s="3" t="s">
        <v>2222</v>
      </c>
      <c r="H678" s="3" t="s">
        <v>2227</v>
      </c>
      <c r="I678" s="3" t="s">
        <v>139</v>
      </c>
      <c r="J678" s="3" t="s">
        <v>2228</v>
      </c>
      <c r="K678" s="6"/>
      <c r="L678" s="3"/>
      <c r="M678" s="6">
        <v>50</v>
      </c>
      <c r="N678" s="3" t="s">
        <v>44</v>
      </c>
      <c r="O678" s="3" t="s">
        <v>2125</v>
      </c>
      <c r="P678" s="3" t="s">
        <v>2229</v>
      </c>
      <c r="Q678" s="3" t="s">
        <v>2230</v>
      </c>
      <c r="R678" s="156">
        <v>12</v>
      </c>
      <c r="S678" s="22"/>
      <c r="T678" s="23">
        <v>12</v>
      </c>
      <c r="U678" s="1">
        <v>12</v>
      </c>
      <c r="V678" s="21">
        <v>15.2</v>
      </c>
      <c r="W678" s="22"/>
      <c r="X678" s="22"/>
      <c r="Y678" s="22"/>
      <c r="Z678" s="22"/>
      <c r="AA678" s="22"/>
      <c r="AB678" s="22"/>
      <c r="AC678" s="22"/>
      <c r="AD678" s="22"/>
      <c r="AE678" s="24">
        <v>15.2</v>
      </c>
      <c r="AI678" s="20">
        <v>15.2</v>
      </c>
      <c r="AN678" s="25">
        <v>12</v>
      </c>
      <c r="AO678" s="20" t="s">
        <v>47</v>
      </c>
      <c r="AP678" s="24" t="s">
        <v>48</v>
      </c>
      <c r="AQ678" s="20">
        <f>AVERAGE(SMALL(AE678:AI678,1),SMALL(AE678:AI678,2))</f>
        <v>15.2</v>
      </c>
      <c r="AR678" s="20">
        <f>IF(R678 &lt;=( AVERAGE(SMALL(AE678:AI678,1),SMALL(AE678:AI678,2))), R678, "")</f>
        <v>12</v>
      </c>
      <c r="AS678" s="20" t="e">
        <f>AVERAGE(SMALL(AJ678:AM678,1),SMALL(AJ678:AM678,2))</f>
        <v>#NUM!</v>
      </c>
      <c r="AT678" s="20">
        <f>T678*1.075</f>
        <v>12.899999999999999</v>
      </c>
      <c r="AU678" s="20">
        <f>U678*1.075</f>
        <v>12.899999999999999</v>
      </c>
      <c r="AV678" s="22">
        <f>MIN(AN678,AT678,AU678)</f>
        <v>12</v>
      </c>
      <c r="AW678" s="20" t="s">
        <v>71</v>
      </c>
      <c r="AX678" s="20" t="s">
        <v>72</v>
      </c>
      <c r="AY678" s="25">
        <v>12</v>
      </c>
      <c r="AZ678" s="27">
        <f>IF(AND(AY678&gt;0,AY678&lt;=10),AY678*0.25,IF(AND(AY678&gt;10,AY678&lt;=50),AY678*0.17,IF(AND(AY678&gt;10,AY678&lt;=100),AY678*0.12,IF(AY678&gt;100,AY678*0.1))))</f>
        <v>2.04</v>
      </c>
      <c r="BA678" s="3">
        <f>AZ678+AY678</f>
        <v>14.04</v>
      </c>
      <c r="BB678" s="25">
        <f>BA678+BA678*0.08</f>
        <v>15.1632</v>
      </c>
      <c r="BC678" s="20" t="s">
        <v>12295</v>
      </c>
      <c r="BP678" s="28"/>
      <c r="BQ678" s="28"/>
      <c r="BR678" s="28"/>
      <c r="BS678" s="28"/>
      <c r="BT678" s="28"/>
      <c r="BU678" s="28"/>
      <c r="BV678" s="28"/>
      <c r="BW678" s="28"/>
      <c r="BX678" s="28"/>
      <c r="BY678" s="28"/>
      <c r="BZ678" s="28"/>
      <c r="CA678" s="28"/>
      <c r="CB678" s="28"/>
      <c r="CC678" s="28"/>
      <c r="CD678" s="28"/>
      <c r="CE678" s="28"/>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c r="DE678" s="28"/>
      <c r="DF678" s="28"/>
      <c r="DG678" s="28"/>
      <c r="DH678" s="28"/>
      <c r="DI678" s="28"/>
      <c r="DJ678" s="28"/>
      <c r="DK678" s="28"/>
      <c r="DL678" s="28"/>
    </row>
    <row r="679" spans="1:116" s="20" customFormat="1" ht="30" customHeight="1">
      <c r="A679" s="4" t="s">
        <v>2122</v>
      </c>
      <c r="B679" s="5">
        <v>677</v>
      </c>
      <c r="C679" s="6">
        <v>3692</v>
      </c>
      <c r="D679" s="6"/>
      <c r="E679" s="43" t="s">
        <v>2165</v>
      </c>
      <c r="F679" s="3" t="s">
        <v>2166</v>
      </c>
      <c r="G679" s="3" t="s">
        <v>2159</v>
      </c>
      <c r="H679" s="3" t="s">
        <v>101</v>
      </c>
      <c r="I679" s="3" t="s">
        <v>102</v>
      </c>
      <c r="J679" s="3" t="s">
        <v>2076</v>
      </c>
      <c r="K679" s="6"/>
      <c r="L679" s="3"/>
      <c r="M679" s="6">
        <v>30</v>
      </c>
      <c r="N679" s="3" t="s">
        <v>44</v>
      </c>
      <c r="O679" s="3" t="s">
        <v>2125</v>
      </c>
      <c r="P679" s="3" t="s">
        <v>2163</v>
      </c>
      <c r="Q679" s="3" t="s">
        <v>2167</v>
      </c>
      <c r="R679" s="156">
        <v>15.05</v>
      </c>
      <c r="S679" s="22"/>
      <c r="T679" s="23">
        <v>18</v>
      </c>
      <c r="U679" s="1">
        <v>18</v>
      </c>
      <c r="V679" s="21">
        <v>32.200000000000003</v>
      </c>
      <c r="W679" s="22"/>
      <c r="X679" s="22">
        <v>14.0579</v>
      </c>
      <c r="Y679" s="22"/>
      <c r="Z679" s="22"/>
      <c r="AA679" s="22"/>
      <c r="AB679" s="22"/>
      <c r="AC679" s="22"/>
      <c r="AD679" s="22"/>
      <c r="AE679" s="24">
        <v>32.200000000000003</v>
      </c>
      <c r="AG679" s="20">
        <v>14.031000000000001</v>
      </c>
      <c r="AI679" s="20">
        <v>32.200000000000003</v>
      </c>
      <c r="AN679" s="25">
        <v>15.05</v>
      </c>
      <c r="AO679" s="20" t="s">
        <v>47</v>
      </c>
      <c r="AP679" s="24" t="s">
        <v>48</v>
      </c>
      <c r="AQ679" s="20">
        <f>AVERAGE(SMALL(AE679:AI679,1),SMALL(AE679:AI679,2))</f>
        <v>23.115500000000001</v>
      </c>
      <c r="AR679" s="20">
        <f>IF(R679 &lt;=( AVERAGE(SMALL(AE679:AI679,1),SMALL(AE679:AI679,2))), R679, "")</f>
        <v>15.05</v>
      </c>
      <c r="AS679" s="20" t="e">
        <f>AVERAGE(SMALL(AJ679:AM679,1),SMALL(AJ679:AM679,2))</f>
        <v>#NUM!</v>
      </c>
      <c r="AT679" s="20">
        <f>T679*1.075</f>
        <v>19.349999999999998</v>
      </c>
      <c r="AU679" s="20">
        <f>U679*1.075</f>
        <v>19.349999999999998</v>
      </c>
      <c r="AV679" s="22">
        <f>MIN(AN679,AT679,AU679)</f>
        <v>15.05</v>
      </c>
      <c r="AW679" s="26" t="s">
        <v>49</v>
      </c>
      <c r="AX679" s="26" t="s">
        <v>48</v>
      </c>
      <c r="AY679" s="25">
        <v>15.05</v>
      </c>
      <c r="AZ679" s="27">
        <f>IF(AND(AY679&gt;0,AY679&lt;=10),AY679*0.25,IF(AND(AY679&gt;10,AY679&lt;=50),AY679*0.17,IF(AND(AY679&gt;10,AY679&lt;=100),AY679*0.12,IF(AY679&gt;100,AY679*0.1))))</f>
        <v>2.5585000000000004</v>
      </c>
      <c r="BA679" s="3">
        <f>AZ679+AY679</f>
        <v>17.608499999999999</v>
      </c>
      <c r="BB679" s="25">
        <f>BA679+BA679*0.08</f>
        <v>19.01718</v>
      </c>
      <c r="BC679" s="20" t="s">
        <v>12295</v>
      </c>
      <c r="BP679" s="28"/>
      <c r="BQ679" s="28"/>
      <c r="BR679" s="28"/>
      <c r="BS679" s="28"/>
      <c r="BT679" s="28"/>
      <c r="BU679" s="28"/>
      <c r="BV679" s="28"/>
      <c r="BW679" s="28"/>
      <c r="BX679" s="28"/>
      <c r="BY679" s="28"/>
      <c r="BZ679" s="28"/>
      <c r="CA679" s="28"/>
      <c r="CB679" s="28"/>
      <c r="CC679" s="28"/>
      <c r="CD679" s="28"/>
      <c r="CE679" s="28"/>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c r="DE679" s="28"/>
      <c r="DF679" s="28"/>
      <c r="DG679" s="28"/>
      <c r="DH679" s="28"/>
      <c r="DI679" s="28"/>
      <c r="DJ679" s="28"/>
      <c r="DK679" s="28"/>
      <c r="DL679" s="28"/>
    </row>
    <row r="680" spans="1:116" s="20" customFormat="1" ht="30" customHeight="1">
      <c r="A680" s="4" t="s">
        <v>2122</v>
      </c>
      <c r="B680" s="5">
        <v>678</v>
      </c>
      <c r="C680" s="6">
        <v>3694</v>
      </c>
      <c r="D680" s="6"/>
      <c r="E680" s="43" t="s">
        <v>2157</v>
      </c>
      <c r="F680" s="3" t="s">
        <v>2158</v>
      </c>
      <c r="G680" s="3" t="s">
        <v>2159</v>
      </c>
      <c r="H680" s="3" t="s">
        <v>334</v>
      </c>
      <c r="I680" s="3" t="s">
        <v>102</v>
      </c>
      <c r="J680" s="3" t="s">
        <v>2076</v>
      </c>
      <c r="K680" s="6"/>
      <c r="L680" s="3"/>
      <c r="M680" s="6">
        <v>30</v>
      </c>
      <c r="N680" s="3" t="s">
        <v>44</v>
      </c>
      <c r="O680" s="3" t="s">
        <v>2125</v>
      </c>
      <c r="P680" s="3" t="s">
        <v>2160</v>
      </c>
      <c r="Q680" s="3" t="s">
        <v>2161</v>
      </c>
      <c r="R680" s="156">
        <v>22.57</v>
      </c>
      <c r="S680" s="22"/>
      <c r="T680" s="23"/>
      <c r="U680" s="1">
        <v>26</v>
      </c>
      <c r="V680" s="21">
        <v>38.22</v>
      </c>
      <c r="W680" s="22"/>
      <c r="X680" s="22">
        <v>22.023</v>
      </c>
      <c r="Y680" s="22"/>
      <c r="Z680" s="22"/>
      <c r="AA680" s="22"/>
      <c r="AB680" s="22"/>
      <c r="AC680" s="22"/>
      <c r="AD680" s="22"/>
      <c r="AE680" s="24">
        <v>38.22</v>
      </c>
      <c r="AG680" s="20">
        <v>21.991</v>
      </c>
      <c r="AI680" s="20">
        <v>38.22</v>
      </c>
      <c r="AN680" s="25">
        <v>22.57</v>
      </c>
      <c r="AO680" s="20" t="s">
        <v>47</v>
      </c>
      <c r="AP680" s="24" t="s">
        <v>48</v>
      </c>
      <c r="AQ680" s="20">
        <f>AVERAGE(SMALL(AE680:AI680,1),SMALL(AE680:AI680,2))</f>
        <v>30.105499999999999</v>
      </c>
      <c r="AR680" s="20">
        <f>IF(R680 &lt;=( AVERAGE(SMALL(AE680:AI680,1),SMALL(AE680:AI680,2))), R680, "")</f>
        <v>22.57</v>
      </c>
      <c r="AS680" s="20" t="e">
        <f>AVERAGE(SMALL(AJ680:AM680,1),SMALL(AJ680:AM680,2))</f>
        <v>#NUM!</v>
      </c>
      <c r="AT680" s="20">
        <f>T680*1.075</f>
        <v>0</v>
      </c>
      <c r="AU680" s="20">
        <f>U680*1.075</f>
        <v>27.95</v>
      </c>
      <c r="AV680" s="22">
        <f>MIN(AN680,AT680,AU680)</f>
        <v>0</v>
      </c>
      <c r="AW680" s="26" t="s">
        <v>49</v>
      </c>
      <c r="AX680" s="26" t="s">
        <v>48</v>
      </c>
      <c r="AY680" s="25">
        <v>22.57</v>
      </c>
      <c r="AZ680" s="27">
        <f>IF(AND(AY680&gt;0,AY680&lt;=10),AY680*0.25,IF(AND(AY680&gt;10,AY680&lt;=50),AY680*0.17,IF(AND(AY680&gt;10,AY680&lt;=100),AY680*0.12,IF(AY680&gt;100,AY680*0.1))))</f>
        <v>3.8369000000000004</v>
      </c>
      <c r="BA680" s="3">
        <f>AZ680+AY680</f>
        <v>26.4069</v>
      </c>
      <c r="BB680" s="25">
        <f>BA680+BA680*0.08</f>
        <v>28.519452000000001</v>
      </c>
      <c r="BC680" s="20" t="s">
        <v>12295</v>
      </c>
      <c r="BP680" s="28"/>
      <c r="BQ680" s="28"/>
      <c r="BR680" s="28"/>
      <c r="BS680" s="28"/>
      <c r="BT680" s="28"/>
      <c r="BU680" s="28"/>
      <c r="BV680" s="28"/>
      <c r="BW680" s="28"/>
      <c r="BX680" s="28"/>
      <c r="BY680" s="28"/>
      <c r="BZ680" s="28"/>
      <c r="CA680" s="28"/>
      <c r="CB680" s="28"/>
      <c r="CC680" s="28"/>
      <c r="CD680" s="28"/>
      <c r="CE680" s="28"/>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c r="DE680" s="28"/>
      <c r="DF680" s="28"/>
      <c r="DG680" s="28"/>
      <c r="DH680" s="28"/>
      <c r="DI680" s="28"/>
      <c r="DJ680" s="28"/>
      <c r="DK680" s="28"/>
      <c r="DL680" s="28"/>
    </row>
    <row r="681" spans="1:116" s="20" customFormat="1" ht="30" customHeight="1">
      <c r="A681" s="4" t="s">
        <v>2122</v>
      </c>
      <c r="B681" s="5">
        <v>679</v>
      </c>
      <c r="C681" s="6">
        <v>3693</v>
      </c>
      <c r="D681" s="6"/>
      <c r="E681" s="43" t="s">
        <v>2162</v>
      </c>
      <c r="F681" s="3" t="s">
        <v>2158</v>
      </c>
      <c r="G681" s="3" t="s">
        <v>2159</v>
      </c>
      <c r="H681" s="3" t="s">
        <v>986</v>
      </c>
      <c r="I681" s="3" t="s">
        <v>102</v>
      </c>
      <c r="J681" s="3" t="s">
        <v>2076</v>
      </c>
      <c r="K681" s="6"/>
      <c r="L681" s="3"/>
      <c r="M681" s="6">
        <v>30</v>
      </c>
      <c r="N681" s="3" t="s">
        <v>44</v>
      </c>
      <c r="O681" s="3" t="s">
        <v>2125</v>
      </c>
      <c r="P681" s="3" t="s">
        <v>2163</v>
      </c>
      <c r="Q681" s="3" t="s">
        <v>2164</v>
      </c>
      <c r="R681" s="156">
        <v>34.4</v>
      </c>
      <c r="S681" s="22"/>
      <c r="T681" s="23"/>
      <c r="U681" s="1">
        <v>35</v>
      </c>
      <c r="V681" s="21">
        <v>92.59</v>
      </c>
      <c r="W681" s="22"/>
      <c r="X681" s="22">
        <v>33.128999999999998</v>
      </c>
      <c r="Y681" s="22"/>
      <c r="Z681" s="22"/>
      <c r="AA681" s="22"/>
      <c r="AB681" s="22"/>
      <c r="AC681" s="22"/>
      <c r="AD681" s="22"/>
      <c r="AE681" s="24">
        <v>92.59</v>
      </c>
      <c r="AG681" s="20">
        <v>33.035310000000003</v>
      </c>
      <c r="AI681" s="20">
        <v>92.59</v>
      </c>
      <c r="AN681" s="25">
        <v>34.4</v>
      </c>
      <c r="AO681" s="20" t="s">
        <v>47</v>
      </c>
      <c r="AP681" s="24" t="s">
        <v>48</v>
      </c>
      <c r="AQ681" s="20">
        <f>AVERAGE(SMALL(AE681:AI681,1),SMALL(AE681:AI681,2))</f>
        <v>62.812655000000007</v>
      </c>
      <c r="AR681" s="20">
        <f>IF(R681 &lt;=( AVERAGE(SMALL(AE681:AI681,1),SMALL(AE681:AI681,2))), R681, "")</f>
        <v>34.4</v>
      </c>
      <c r="AS681" s="20" t="e">
        <f>AVERAGE(SMALL(AJ681:AM681,1),SMALL(AJ681:AM681,2))</f>
        <v>#NUM!</v>
      </c>
      <c r="AT681" s="20">
        <f>T681*1.075</f>
        <v>0</v>
      </c>
      <c r="AU681" s="20">
        <f>U681*1.075</f>
        <v>37.625</v>
      </c>
      <c r="AV681" s="22">
        <f>MIN(AN681,AT681,AU681)</f>
        <v>0</v>
      </c>
      <c r="AW681" s="26" t="s">
        <v>49</v>
      </c>
      <c r="AX681" s="26" t="s">
        <v>48</v>
      </c>
      <c r="AY681" s="25">
        <v>34.4</v>
      </c>
      <c r="AZ681" s="27">
        <f>IF(AND(AY681&gt;0,AY681&lt;=10),AY681*0.25,IF(AND(AY681&gt;10,AY681&lt;=50),AY681*0.17,IF(AND(AY681&gt;10,AY681&lt;=100),AY681*0.12,IF(AY681&gt;100,AY681*0.1))))</f>
        <v>5.8479999999999999</v>
      </c>
      <c r="BA681" s="3">
        <f>AZ681+AY681</f>
        <v>40.247999999999998</v>
      </c>
      <c r="BB681" s="25">
        <f>BA681+BA681*0.08</f>
        <v>43.467839999999995</v>
      </c>
      <c r="BC681" s="20" t="s">
        <v>12295</v>
      </c>
      <c r="BP681" s="28"/>
      <c r="BQ681" s="28"/>
      <c r="BR681" s="28"/>
      <c r="BS681" s="28"/>
      <c r="BT681" s="28"/>
      <c r="BU681" s="28"/>
      <c r="BV681" s="28"/>
      <c r="BW681" s="28"/>
      <c r="BX681" s="28"/>
      <c r="BY681" s="28"/>
      <c r="BZ681" s="28"/>
      <c r="CA681" s="28"/>
      <c r="CB681" s="28"/>
      <c r="CC681" s="28"/>
      <c r="CD681" s="28"/>
      <c r="CE681" s="28"/>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c r="DE681" s="28"/>
      <c r="DF681" s="28"/>
      <c r="DG681" s="28"/>
      <c r="DH681" s="28"/>
      <c r="DI681" s="28"/>
      <c r="DJ681" s="28"/>
      <c r="DK681" s="28"/>
      <c r="DL681" s="28"/>
    </row>
    <row r="682" spans="1:116" s="20" customFormat="1" ht="30" customHeight="1">
      <c r="A682" s="4" t="s">
        <v>2122</v>
      </c>
      <c r="B682" s="5">
        <v>680</v>
      </c>
      <c r="C682" s="6">
        <v>5119</v>
      </c>
      <c r="D682" s="6"/>
      <c r="E682" s="43" t="s">
        <v>2345</v>
      </c>
      <c r="F682" s="3" t="s">
        <v>2346</v>
      </c>
      <c r="G682" s="3" t="s">
        <v>1290</v>
      </c>
      <c r="H682" s="3" t="s">
        <v>1291</v>
      </c>
      <c r="I682" s="3" t="s">
        <v>1311</v>
      </c>
      <c r="J682" s="3" t="s">
        <v>2347</v>
      </c>
      <c r="K682" s="6"/>
      <c r="L682" s="3"/>
      <c r="M682" s="6">
        <v>30</v>
      </c>
      <c r="N682" s="3" t="s">
        <v>44</v>
      </c>
      <c r="O682" s="3" t="s">
        <v>2125</v>
      </c>
      <c r="P682" s="3" t="s">
        <v>2152</v>
      </c>
      <c r="Q682" s="3" t="s">
        <v>2348</v>
      </c>
      <c r="R682" s="156">
        <v>5.16</v>
      </c>
      <c r="S682" s="22"/>
      <c r="T682" s="23"/>
      <c r="U682" s="1">
        <v>5</v>
      </c>
      <c r="V682" s="21">
        <v>4.8</v>
      </c>
      <c r="W682" s="22"/>
      <c r="X682" s="22"/>
      <c r="Y682" s="22"/>
      <c r="Z682" s="22"/>
      <c r="AA682" s="22"/>
      <c r="AB682" s="22"/>
      <c r="AC682" s="22"/>
      <c r="AD682" s="22"/>
      <c r="AE682" s="24">
        <v>4.8</v>
      </c>
      <c r="AI682" s="20">
        <v>4.8</v>
      </c>
      <c r="AN682" s="25">
        <v>4.8</v>
      </c>
      <c r="AO682" s="20" t="s">
        <v>373</v>
      </c>
      <c r="AP682" s="24" t="s">
        <v>374</v>
      </c>
      <c r="AQ682" s="20">
        <f>AVERAGE(SMALL(AE682:AI682,1),SMALL(AE682:AI682,2))</f>
        <v>4.8</v>
      </c>
      <c r="AR682" s="20" t="str">
        <f>IF(R682 &lt;=( AVERAGE(SMALL(AE682:AI682,1),SMALL(AE682:AI682,2))), R682, "")</f>
        <v/>
      </c>
      <c r="AS682" s="20" t="e">
        <f>AVERAGE(SMALL(AJ682:AM682,1),SMALL(AJ682:AM682,2))</f>
        <v>#NUM!</v>
      </c>
      <c r="AT682" s="20">
        <f>T682*1.075</f>
        <v>0</v>
      </c>
      <c r="AU682" s="20">
        <f>U682*1.075</f>
        <v>5.375</v>
      </c>
      <c r="AV682" s="22">
        <f>MIN(AN682,AT682,AU682)</f>
        <v>0</v>
      </c>
      <c r="AW682" s="26" t="s">
        <v>49</v>
      </c>
      <c r="AX682" s="20" t="s">
        <v>48</v>
      </c>
      <c r="AY682" s="25">
        <v>4.8</v>
      </c>
      <c r="AZ682" s="27">
        <f>IF(AND(AY682&gt;0,AY682&lt;=10),AY682*0.25,IF(AND(AY682&gt;10,AY682&lt;=50),AY682*0.17,IF(AND(AY682&gt;10,AY682&lt;=100),AY682*0.12,IF(AY682&gt;100,AY682*0.1))))</f>
        <v>1.2</v>
      </c>
      <c r="BA682" s="3">
        <f>AZ682+AY682</f>
        <v>6</v>
      </c>
      <c r="BB682" s="25">
        <f>BA682+BA682*0.08</f>
        <v>6.48</v>
      </c>
      <c r="BC682" s="20" t="s">
        <v>12295</v>
      </c>
      <c r="BP682" s="28"/>
      <c r="BQ682" s="28"/>
      <c r="BR682" s="28"/>
      <c r="BS682" s="28"/>
      <c r="BT682" s="28"/>
      <c r="BU682" s="28"/>
      <c r="BV682" s="28"/>
      <c r="BW682" s="28"/>
      <c r="BX682" s="28"/>
      <c r="BY682" s="28"/>
      <c r="BZ682" s="28"/>
      <c r="CA682" s="28"/>
      <c r="CB682" s="28"/>
      <c r="CC682" s="28"/>
      <c r="CD682" s="28"/>
      <c r="CE682" s="28"/>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c r="DE682" s="28"/>
      <c r="DF682" s="28"/>
      <c r="DG682" s="28"/>
      <c r="DH682" s="28"/>
      <c r="DI682" s="28"/>
      <c r="DJ682" s="28"/>
      <c r="DK682" s="28"/>
      <c r="DL682" s="28"/>
    </row>
    <row r="683" spans="1:116" s="20" customFormat="1" ht="30" customHeight="1">
      <c r="A683" s="4" t="s">
        <v>2122</v>
      </c>
      <c r="B683" s="5">
        <v>681</v>
      </c>
      <c r="C683" s="6">
        <v>5219</v>
      </c>
      <c r="D683" s="6"/>
      <c r="E683" s="43" t="s">
        <v>2370</v>
      </c>
      <c r="F683" s="3" t="s">
        <v>2371</v>
      </c>
      <c r="G683" s="3" t="s">
        <v>2372</v>
      </c>
      <c r="H683" s="3" t="s">
        <v>165</v>
      </c>
      <c r="I683" s="3" t="s">
        <v>42</v>
      </c>
      <c r="J683" s="3" t="s">
        <v>2373</v>
      </c>
      <c r="K683" s="6"/>
      <c r="L683" s="3"/>
      <c r="M683" s="6">
        <v>14</v>
      </c>
      <c r="N683" s="3" t="s">
        <v>44</v>
      </c>
      <c r="O683" s="3" t="s">
        <v>2125</v>
      </c>
      <c r="P683" s="3" t="s">
        <v>2152</v>
      </c>
      <c r="Q683" s="3" t="s">
        <v>2374</v>
      </c>
      <c r="R683" s="156">
        <v>3.25</v>
      </c>
      <c r="S683" s="22"/>
      <c r="T683" s="23">
        <v>4.95</v>
      </c>
      <c r="U683" s="1">
        <v>4.95</v>
      </c>
      <c r="V683" s="21">
        <v>3.11</v>
      </c>
      <c r="W683" s="22"/>
      <c r="X683" s="22">
        <v>2.9205000000000001</v>
      </c>
      <c r="Y683" s="22"/>
      <c r="Z683" s="22"/>
      <c r="AA683" s="22"/>
      <c r="AB683" s="22"/>
      <c r="AC683" s="22"/>
      <c r="AD683" s="22"/>
      <c r="AE683" s="24">
        <v>3.11</v>
      </c>
      <c r="AN683" s="25">
        <v>3.37</v>
      </c>
      <c r="AO683" s="20" t="s">
        <v>47</v>
      </c>
      <c r="AP683" s="24" t="s">
        <v>48</v>
      </c>
      <c r="AQ683" s="20" t="e">
        <f>AVERAGE(SMALL(AE683:AI683,1),SMALL(AE683:AI683,2))</f>
        <v>#NUM!</v>
      </c>
      <c r="AR683" s="20" t="e">
        <f>IF(R683 &lt;=( AVERAGE(SMALL(AE683:AI683,1),SMALL(AE683:AI683,2))), R683, "")</f>
        <v>#NUM!</v>
      </c>
      <c r="AS683" s="20" t="e">
        <f>AVERAGE(SMALL(AJ683:AM683,1),SMALL(AJ683:AM683,2))</f>
        <v>#NUM!</v>
      </c>
      <c r="AT683" s="20">
        <f>T683*1.075</f>
        <v>5.32125</v>
      </c>
      <c r="AU683" s="20">
        <f>U683*1.075</f>
        <v>5.32125</v>
      </c>
      <c r="AV683" s="22">
        <f>MIN(AN683,AT683,AU683)</f>
        <v>3.37</v>
      </c>
      <c r="AW683" s="20" t="s">
        <v>332</v>
      </c>
      <c r="AX683" s="20" t="s">
        <v>333</v>
      </c>
      <c r="AY683" s="25">
        <v>1.3680000000000001</v>
      </c>
      <c r="AZ683" s="27">
        <f>IF(AND(AY683&gt;0,AY683&lt;=10),AY683*0.25,IF(AND(AY683&gt;10,AY683&lt;=50),AY683*0.17,IF(AND(AY683&gt;10,AY683&lt;=100),AY683*0.12,IF(AY683&gt;100,AY683*0.1))))</f>
        <v>0.34200000000000003</v>
      </c>
      <c r="BA683" s="3">
        <f>AZ683+AY683</f>
        <v>1.7100000000000002</v>
      </c>
      <c r="BB683" s="25">
        <f>BA683+BA683*0.08</f>
        <v>1.8468000000000002</v>
      </c>
      <c r="BC683" s="20" t="s">
        <v>12295</v>
      </c>
      <c r="BP683" s="28"/>
      <c r="BQ683" s="28"/>
      <c r="BR683" s="28"/>
      <c r="BS683" s="28"/>
      <c r="BT683" s="28"/>
      <c r="BU683" s="28"/>
      <c r="BV683" s="28"/>
      <c r="BW683" s="28"/>
      <c r="BX683" s="28"/>
      <c r="BY683" s="28"/>
      <c r="BZ683" s="28"/>
      <c r="CA683" s="28"/>
      <c r="CB683" s="28"/>
      <c r="CC683" s="28"/>
      <c r="CD683" s="28"/>
      <c r="CE683" s="28"/>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c r="DE683" s="28"/>
      <c r="DF683" s="28"/>
      <c r="DG683" s="28"/>
      <c r="DH683" s="28"/>
      <c r="DI683" s="28"/>
      <c r="DJ683" s="28"/>
      <c r="DK683" s="28"/>
      <c r="DL683" s="28"/>
    </row>
    <row r="684" spans="1:116" s="20" customFormat="1" ht="30" customHeight="1">
      <c r="A684" s="111" t="s">
        <v>14078</v>
      </c>
      <c r="B684" s="5">
        <v>682</v>
      </c>
      <c r="C684" s="44">
        <v>5220</v>
      </c>
      <c r="D684" s="44"/>
      <c r="E684" s="172" t="s">
        <v>2370</v>
      </c>
      <c r="F684" s="3" t="s">
        <v>2375</v>
      </c>
      <c r="G684" s="3" t="s">
        <v>2372</v>
      </c>
      <c r="H684" s="3" t="s">
        <v>2376</v>
      </c>
      <c r="I684" s="3" t="s">
        <v>42</v>
      </c>
      <c r="J684" s="3" t="s">
        <v>2373</v>
      </c>
      <c r="K684" s="6"/>
      <c r="L684" s="3"/>
      <c r="M684" s="6">
        <v>14</v>
      </c>
      <c r="N684" s="3" t="s">
        <v>44</v>
      </c>
      <c r="O684" s="3" t="s">
        <v>2125</v>
      </c>
      <c r="P684" s="3" t="s">
        <v>2152</v>
      </c>
      <c r="Q684" s="3" t="s">
        <v>2377</v>
      </c>
      <c r="R684" s="161">
        <v>4.3600000000000003</v>
      </c>
      <c r="S684" s="79">
        <v>4.3600000000000003</v>
      </c>
      <c r="T684" s="81">
        <v>6.71</v>
      </c>
      <c r="U684" s="82">
        <v>4.2</v>
      </c>
      <c r="V684" s="79"/>
      <c r="W684" s="79">
        <v>4.5387000000000004</v>
      </c>
      <c r="X684" s="79"/>
      <c r="Y684" s="79">
        <v>4.2</v>
      </c>
      <c r="Z684" s="79"/>
      <c r="AA684" s="79"/>
      <c r="AB684" s="79"/>
      <c r="AC684" s="79"/>
      <c r="AD684" s="83"/>
      <c r="AE684" s="84"/>
      <c r="AF684" s="84">
        <v>2.2469999999999999</v>
      </c>
      <c r="AG684" s="84"/>
      <c r="AH684" s="84">
        <v>2.1</v>
      </c>
      <c r="AI684" s="84"/>
      <c r="AJ684" s="84"/>
      <c r="AK684" s="84"/>
      <c r="AL684" s="84"/>
      <c r="AM684" s="84"/>
      <c r="AN684" s="85"/>
      <c r="AO684" s="84"/>
      <c r="AP684" s="83"/>
      <c r="AQ684" s="84">
        <v>2.1734999999999998</v>
      </c>
      <c r="AR684" s="84" t="s">
        <v>601</v>
      </c>
      <c r="AS684" s="84" t="e">
        <v>#NUM!</v>
      </c>
      <c r="AT684" s="84" t="e">
        <v>#REF!</v>
      </c>
      <c r="AU684" s="84">
        <v>7.2132499999999995</v>
      </c>
      <c r="AV684" s="79" t="e">
        <v>#REF!</v>
      </c>
      <c r="AW684" s="20" t="s">
        <v>209</v>
      </c>
      <c r="AX684" s="20" t="s">
        <v>208</v>
      </c>
      <c r="AY684" s="85">
        <v>2.173</v>
      </c>
      <c r="AZ684" s="87">
        <v>0.54325000000000001</v>
      </c>
      <c r="BA684" s="43">
        <v>2.7162500000000001</v>
      </c>
      <c r="BB684" s="85">
        <v>2.9335499999999999</v>
      </c>
      <c r="BC684" s="20" t="s">
        <v>12295</v>
      </c>
      <c r="BD684" s="84" t="s">
        <v>12287</v>
      </c>
      <c r="BE684" s="84"/>
      <c r="BF684" s="84"/>
      <c r="BG684" s="84"/>
      <c r="BH684" s="84"/>
      <c r="BI684" s="84"/>
      <c r="BJ684" s="84"/>
      <c r="BK684" s="84"/>
      <c r="BL684" s="84"/>
      <c r="BM684" s="84"/>
      <c r="BN684" s="84"/>
      <c r="BO684" s="84"/>
      <c r="BP684" s="84"/>
      <c r="BQ684" s="84"/>
      <c r="BR684" s="84"/>
      <c r="BS684" s="84"/>
      <c r="BT684" s="84"/>
      <c r="BU684" s="84"/>
      <c r="BV684" s="84"/>
      <c r="BW684" s="84"/>
      <c r="BX684" s="84"/>
      <c r="BY684" s="84"/>
      <c r="BZ684" s="84"/>
      <c r="CA684" s="84"/>
      <c r="CB684" s="84"/>
      <c r="CC684" s="84"/>
      <c r="CD684" s="84"/>
      <c r="CE684" s="84"/>
      <c r="CF684" s="84"/>
      <c r="CG684" s="84"/>
      <c r="CH684" s="84"/>
      <c r="CI684" s="84"/>
      <c r="CJ684" s="84"/>
      <c r="CK684" s="84"/>
      <c r="CL684" s="84"/>
      <c r="CM684" s="84"/>
      <c r="CN684" s="84"/>
      <c r="CO684" s="84"/>
      <c r="CP684" s="84"/>
      <c r="CQ684" s="84"/>
      <c r="CR684" s="84"/>
      <c r="CS684" s="84"/>
      <c r="CT684" s="84"/>
      <c r="CU684" s="84"/>
      <c r="CV684" s="84"/>
      <c r="CW684" s="84"/>
      <c r="CX684" s="84"/>
      <c r="CY684" s="84"/>
      <c r="CZ684" s="84"/>
      <c r="DA684" s="84"/>
      <c r="DB684" s="84"/>
      <c r="DC684" s="84"/>
      <c r="DD684" s="84"/>
      <c r="DE684" s="84"/>
      <c r="DF684" s="84"/>
      <c r="DG684" s="84"/>
      <c r="DH684" s="84"/>
      <c r="DI684" s="84"/>
      <c r="DJ684" s="84"/>
      <c r="DK684" s="84"/>
      <c r="DL684" s="84"/>
    </row>
    <row r="685" spans="1:116" s="20" customFormat="1" ht="30" customHeight="1">
      <c r="A685" s="4" t="s">
        <v>2122</v>
      </c>
      <c r="B685" s="5">
        <v>683</v>
      </c>
      <c r="C685" s="6">
        <v>5221</v>
      </c>
      <c r="D685" s="6"/>
      <c r="E685" s="43" t="s">
        <v>2378</v>
      </c>
      <c r="F685" s="3" t="s">
        <v>2379</v>
      </c>
      <c r="G685" s="3" t="s">
        <v>2380</v>
      </c>
      <c r="H685" s="3" t="s">
        <v>2384</v>
      </c>
      <c r="I685" s="3" t="s">
        <v>42</v>
      </c>
      <c r="J685" s="3" t="s">
        <v>2385</v>
      </c>
      <c r="K685" s="6"/>
      <c r="L685" s="3"/>
      <c r="M685" s="6">
        <v>28</v>
      </c>
      <c r="N685" s="3" t="s">
        <v>44</v>
      </c>
      <c r="O685" s="3" t="s">
        <v>2125</v>
      </c>
      <c r="P685" s="3" t="s">
        <v>2152</v>
      </c>
      <c r="Q685" s="3" t="s">
        <v>2386</v>
      </c>
      <c r="R685" s="156">
        <v>4.4489999999999998</v>
      </c>
      <c r="S685" s="22"/>
      <c r="T685" s="23"/>
      <c r="U685" s="1">
        <v>6.89</v>
      </c>
      <c r="V685" s="21">
        <v>4.3899999999999997</v>
      </c>
      <c r="W685" s="22"/>
      <c r="X685" s="22">
        <v>3.9512</v>
      </c>
      <c r="Y685" s="22"/>
      <c r="Z685" s="22"/>
      <c r="AA685" s="22"/>
      <c r="AB685" s="22"/>
      <c r="AC685" s="22"/>
      <c r="AD685" s="22"/>
      <c r="AE685" s="24">
        <v>4.3899999999999997</v>
      </c>
      <c r="AN685" s="25">
        <v>3.8</v>
      </c>
      <c r="AO685" s="20" t="s">
        <v>332</v>
      </c>
      <c r="AP685" s="24" t="s">
        <v>333</v>
      </c>
      <c r="AQ685" s="20" t="e">
        <f>AVERAGE(SMALL(AE685:AI685,1),SMALL(AE685:AI685,2))</f>
        <v>#NUM!</v>
      </c>
      <c r="AR685" s="20" t="e">
        <f>IF(R685 &lt;=( AVERAGE(SMALL(AE685:AI685,1),SMALL(AE685:AI685,2))), R685, "")</f>
        <v>#NUM!</v>
      </c>
      <c r="AS685" s="20" t="e">
        <f>AVERAGE(SMALL(AJ685:AM685,1),SMALL(AJ685:AM685,2))</f>
        <v>#NUM!</v>
      </c>
      <c r="AT685" s="20">
        <f>T685*1.075</f>
        <v>0</v>
      </c>
      <c r="AU685" s="20">
        <f>U685*1.075</f>
        <v>7.4067499999999997</v>
      </c>
      <c r="AV685" s="22">
        <f>MIN(AN685,AT685,AU685)</f>
        <v>0</v>
      </c>
      <c r="AW685" s="20" t="s">
        <v>332</v>
      </c>
      <c r="AX685" s="20" t="s">
        <v>333</v>
      </c>
      <c r="AY685" s="25">
        <v>3.8</v>
      </c>
      <c r="AZ685" s="27">
        <f>IF(AND(AY685&gt;0,AY685&lt;=10),AY685*0.25,IF(AND(AY685&gt;10,AY685&lt;=50),AY685*0.17,IF(AND(AY685&gt;10,AY685&lt;=100),AY685*0.12,IF(AY685&gt;100,AY685*0.1))))</f>
        <v>0.95</v>
      </c>
      <c r="BA685" s="3">
        <f>AZ685+AY685</f>
        <v>4.75</v>
      </c>
      <c r="BB685" s="25">
        <f>BA685+BA685*0.08</f>
        <v>5.13</v>
      </c>
      <c r="BC685" s="20" t="s">
        <v>12295</v>
      </c>
      <c r="BP685" s="28"/>
      <c r="BQ685" s="28"/>
      <c r="BR685" s="28"/>
      <c r="BS685" s="28"/>
      <c r="BT685" s="28"/>
      <c r="BU685" s="28"/>
      <c r="BV685" s="28"/>
      <c r="BW685" s="28"/>
      <c r="BX685" s="28"/>
      <c r="BY685" s="28"/>
      <c r="BZ685" s="28"/>
      <c r="CA685" s="28"/>
      <c r="CB685" s="28"/>
      <c r="CC685" s="28"/>
      <c r="CD685" s="28"/>
      <c r="CE685" s="28"/>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c r="DE685" s="28"/>
      <c r="DF685" s="28"/>
      <c r="DG685" s="28"/>
      <c r="DH685" s="28"/>
      <c r="DI685" s="28"/>
      <c r="DJ685" s="28"/>
      <c r="DK685" s="28"/>
      <c r="DL685" s="28"/>
    </row>
    <row r="686" spans="1:116" s="20" customFormat="1" ht="30" customHeight="1">
      <c r="A686" s="4" t="s">
        <v>2122</v>
      </c>
      <c r="B686" s="5">
        <v>684</v>
      </c>
      <c r="C686" s="6">
        <v>5222</v>
      </c>
      <c r="D686" s="6"/>
      <c r="E686" s="43" t="s">
        <v>2378</v>
      </c>
      <c r="F686" s="3" t="s">
        <v>2379</v>
      </c>
      <c r="G686" s="3" t="s">
        <v>2380</v>
      </c>
      <c r="H686" s="3" t="s">
        <v>2381</v>
      </c>
      <c r="I686" s="3" t="s">
        <v>42</v>
      </c>
      <c r="J686" s="3" t="s">
        <v>2382</v>
      </c>
      <c r="K686" s="6"/>
      <c r="L686" s="3"/>
      <c r="M686" s="6">
        <v>28</v>
      </c>
      <c r="N686" s="3" t="s">
        <v>44</v>
      </c>
      <c r="O686" s="3" t="s">
        <v>2125</v>
      </c>
      <c r="P686" s="3" t="s">
        <v>2152</v>
      </c>
      <c r="Q686" s="3" t="s">
        <v>2383</v>
      </c>
      <c r="R686" s="156">
        <v>5.34</v>
      </c>
      <c r="S686" s="22"/>
      <c r="T686" s="23"/>
      <c r="U686" s="1">
        <v>9.5</v>
      </c>
      <c r="V686" s="21">
        <v>4.8899999999999997</v>
      </c>
      <c r="W686" s="22"/>
      <c r="X686" s="22">
        <v>5.0381999999999998</v>
      </c>
      <c r="Y686" s="22"/>
      <c r="Z686" s="22"/>
      <c r="AA686" s="22"/>
      <c r="AB686" s="22"/>
      <c r="AC686" s="22"/>
      <c r="AD686" s="22"/>
      <c r="AE686" s="24">
        <v>4.8899999999999997</v>
      </c>
      <c r="AN686" s="25">
        <v>4.2960000000000003</v>
      </c>
      <c r="AO686" s="20" t="s">
        <v>332</v>
      </c>
      <c r="AP686" s="24" t="s">
        <v>333</v>
      </c>
      <c r="AQ686" s="20" t="e">
        <f>AVERAGE(SMALL(AE686:AI686,1),SMALL(AE686:AI686,2))</f>
        <v>#NUM!</v>
      </c>
      <c r="AR686" s="20" t="e">
        <f>IF(R686 &lt;=( AVERAGE(SMALL(AE686:AI686,1),SMALL(AE686:AI686,2))), R686, "")</f>
        <v>#NUM!</v>
      </c>
      <c r="AS686" s="20" t="e">
        <f>AVERAGE(SMALL(AJ686:AM686,1),SMALL(AJ686:AM686,2))</f>
        <v>#NUM!</v>
      </c>
      <c r="AT686" s="20">
        <f>T686*1.075</f>
        <v>0</v>
      </c>
      <c r="AU686" s="20">
        <f>U686*1.075</f>
        <v>10.2125</v>
      </c>
      <c r="AV686" s="22">
        <f>MIN(AN686,AT686,AU686)</f>
        <v>0</v>
      </c>
      <c r="AW686" s="20" t="s">
        <v>332</v>
      </c>
      <c r="AX686" s="20" t="s">
        <v>333</v>
      </c>
      <c r="AY686" s="25">
        <v>4.2960000000000003</v>
      </c>
      <c r="AZ686" s="27">
        <f>IF(AND(AY686&gt;0,AY686&lt;=10),AY686*0.25,IF(AND(AY686&gt;10,AY686&lt;=50),AY686*0.17,IF(AND(AY686&gt;10,AY686&lt;=100),AY686*0.12,IF(AY686&gt;100,AY686*0.1))))</f>
        <v>1.0740000000000001</v>
      </c>
      <c r="BA686" s="3">
        <f>AZ686+AY686</f>
        <v>5.37</v>
      </c>
      <c r="BB686" s="25">
        <f>BA686+BA686*0.08</f>
        <v>5.7995999999999999</v>
      </c>
      <c r="BC686" s="20" t="s">
        <v>12295</v>
      </c>
      <c r="BP686" s="28"/>
      <c r="BQ686" s="28"/>
      <c r="BR686" s="28"/>
      <c r="BS686" s="28"/>
      <c r="BT686" s="28"/>
      <c r="BU686" s="28"/>
      <c r="BV686" s="28"/>
      <c r="BW686" s="28"/>
      <c r="BX686" s="28"/>
      <c r="BY686" s="28"/>
      <c r="BZ686" s="28"/>
      <c r="CA686" s="28"/>
      <c r="CB686" s="28"/>
      <c r="CC686" s="28"/>
      <c r="CD686" s="28"/>
      <c r="CE686" s="28"/>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c r="DE686" s="28"/>
      <c r="DF686" s="28"/>
      <c r="DG686" s="28"/>
      <c r="DH686" s="28"/>
      <c r="DI686" s="28"/>
      <c r="DJ686" s="28"/>
      <c r="DK686" s="28"/>
      <c r="DL686" s="28"/>
    </row>
    <row r="687" spans="1:116" s="20" customFormat="1" ht="30" customHeight="1">
      <c r="A687" s="4" t="s">
        <v>2122</v>
      </c>
      <c r="B687" s="5">
        <v>685</v>
      </c>
      <c r="C687" s="116">
        <v>868</v>
      </c>
      <c r="D687" s="116"/>
      <c r="E687" s="43" t="s">
        <v>2354</v>
      </c>
      <c r="F687" s="3" t="s">
        <v>1304</v>
      </c>
      <c r="G687" s="3" t="s">
        <v>1305</v>
      </c>
      <c r="H687" s="3" t="s">
        <v>2355</v>
      </c>
      <c r="I687" s="3" t="s">
        <v>42</v>
      </c>
      <c r="J687" s="3" t="s">
        <v>2356</v>
      </c>
      <c r="K687" s="6"/>
      <c r="L687" s="3"/>
      <c r="M687" s="6">
        <v>30</v>
      </c>
      <c r="N687" s="3" t="s">
        <v>44</v>
      </c>
      <c r="O687" s="3" t="s">
        <v>2125</v>
      </c>
      <c r="P687" s="3" t="s">
        <v>2357</v>
      </c>
      <c r="Q687" s="3" t="s">
        <v>2358</v>
      </c>
      <c r="R687" s="156">
        <v>5.5</v>
      </c>
      <c r="S687" s="22"/>
      <c r="T687" s="23"/>
      <c r="U687" s="1">
        <v>4.5</v>
      </c>
      <c r="V687" s="21">
        <v>11.18</v>
      </c>
      <c r="W687" s="22"/>
      <c r="X687" s="22"/>
      <c r="Y687" s="22"/>
      <c r="Z687" s="22"/>
      <c r="AA687" s="22"/>
      <c r="AB687" s="22"/>
      <c r="AC687" s="22"/>
      <c r="AD687" s="22"/>
      <c r="AE687" s="24">
        <v>11.18</v>
      </c>
      <c r="AI687" s="20">
        <v>11.18</v>
      </c>
      <c r="AN687" s="25">
        <v>5.5</v>
      </c>
      <c r="AO687" s="20" t="s">
        <v>47</v>
      </c>
      <c r="AP687" s="24" t="s">
        <v>48</v>
      </c>
      <c r="AQ687" s="20">
        <f>AVERAGE(SMALL(AE687:AI687,1),SMALL(AE687:AI687,2))</f>
        <v>11.18</v>
      </c>
      <c r="AR687" s="20">
        <f>IF(R687 &lt;=( AVERAGE(SMALL(AE687:AI687,1),SMALL(AE687:AI687,2))), R687, "")</f>
        <v>5.5</v>
      </c>
      <c r="AS687" s="20" t="e">
        <f>AVERAGE(SMALL(AJ687:AM687,1),SMALL(AJ687:AM687,2))</f>
        <v>#NUM!</v>
      </c>
      <c r="AT687" s="20">
        <f>T687*1.075</f>
        <v>0</v>
      </c>
      <c r="AU687" s="20">
        <f>U687*1.075</f>
        <v>4.8374999999999995</v>
      </c>
      <c r="AV687" s="22">
        <f>MIN(AN687,AT687,AU687)</f>
        <v>0</v>
      </c>
      <c r="AW687" s="20" t="s">
        <v>71</v>
      </c>
      <c r="AX687" s="20" t="s">
        <v>72</v>
      </c>
      <c r="AY687" s="25">
        <v>4.8369999999999997</v>
      </c>
      <c r="AZ687" s="27">
        <f>IF(AND(AY687&gt;0,AY687&lt;=10),AY687*0.25,IF(AND(AY687&gt;10,AY687&lt;=50),AY687*0.17,IF(AND(AY687&gt;10,AY687&lt;=100),AY687*0.12,IF(AY687&gt;100,AY687*0.1))))</f>
        <v>1.2092499999999999</v>
      </c>
      <c r="BA687" s="3">
        <f>AZ687+AY687</f>
        <v>6.0462499999999997</v>
      </c>
      <c r="BB687" s="25">
        <f>BA687+BA687*0.08</f>
        <v>6.5299499999999995</v>
      </c>
      <c r="BC687" s="20" t="s">
        <v>12295</v>
      </c>
      <c r="BP687" s="28"/>
      <c r="BQ687" s="28"/>
      <c r="BR687" s="28"/>
      <c r="BS687" s="28"/>
      <c r="BT687" s="28"/>
      <c r="BU687" s="28"/>
      <c r="BV687" s="28"/>
      <c r="BW687" s="28"/>
      <c r="BX687" s="28"/>
      <c r="BY687" s="28"/>
      <c r="BZ687" s="28"/>
      <c r="CA687" s="28"/>
      <c r="CB687" s="28"/>
      <c r="CC687" s="28"/>
      <c r="CD687" s="28"/>
      <c r="CE687" s="28"/>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c r="DE687" s="28"/>
      <c r="DF687" s="28"/>
      <c r="DG687" s="28"/>
      <c r="DH687" s="28"/>
      <c r="DI687" s="28"/>
      <c r="DJ687" s="28"/>
      <c r="DK687" s="28"/>
      <c r="DL687" s="28"/>
    </row>
    <row r="688" spans="1:116" s="20" customFormat="1" ht="30" customHeight="1">
      <c r="A688" s="4" t="s">
        <v>2122</v>
      </c>
      <c r="B688" s="5">
        <v>686</v>
      </c>
      <c r="C688" s="116">
        <v>775</v>
      </c>
      <c r="D688" s="116"/>
      <c r="E688" s="43" t="s">
        <v>2349</v>
      </c>
      <c r="F688" s="3" t="s">
        <v>2350</v>
      </c>
      <c r="G688" s="3" t="s">
        <v>1305</v>
      </c>
      <c r="H688" s="3" t="s">
        <v>1852</v>
      </c>
      <c r="I688" s="3" t="s">
        <v>1853</v>
      </c>
      <c r="J688" s="3" t="s">
        <v>2351</v>
      </c>
      <c r="K688" s="6">
        <v>10</v>
      </c>
      <c r="L688" s="3" t="s">
        <v>79</v>
      </c>
      <c r="M688" s="6">
        <v>1</v>
      </c>
      <c r="N688" s="3" t="s">
        <v>44</v>
      </c>
      <c r="O688" s="3" t="s">
        <v>2125</v>
      </c>
      <c r="P688" s="3" t="s">
        <v>2352</v>
      </c>
      <c r="Q688" s="3" t="s">
        <v>2353</v>
      </c>
      <c r="R688" s="156">
        <v>2.7</v>
      </c>
      <c r="S688" s="22"/>
      <c r="T688" s="23"/>
      <c r="U688" s="1">
        <v>2.8</v>
      </c>
      <c r="V688" s="21">
        <v>2.5099999999999998</v>
      </c>
      <c r="W688" s="22"/>
      <c r="X688" s="22"/>
      <c r="Y688" s="22"/>
      <c r="Z688" s="22"/>
      <c r="AA688" s="22"/>
      <c r="AB688" s="22"/>
      <c r="AC688" s="22"/>
      <c r="AD688" s="22"/>
      <c r="AE688" s="24">
        <v>2.5099999999999998</v>
      </c>
      <c r="AI688" s="20">
        <v>2.5099999999999998</v>
      </c>
      <c r="AN688" s="25">
        <v>2.5099999999999998</v>
      </c>
      <c r="AO688" s="20" t="s">
        <v>373</v>
      </c>
      <c r="AP688" s="24" t="s">
        <v>374</v>
      </c>
      <c r="AQ688" s="20">
        <f>AVERAGE(SMALL(AE688:AI688,1),SMALL(AE688:AI688,2))</f>
        <v>2.5099999999999998</v>
      </c>
      <c r="AR688" s="20" t="str">
        <f>IF(R688 &lt;=( AVERAGE(SMALL(AE688:AI688,1),SMALL(AE688:AI688,2))), R688, "")</f>
        <v/>
      </c>
      <c r="AS688" s="20" t="e">
        <f>AVERAGE(SMALL(AJ688:AM688,1),SMALL(AJ688:AM688,2))</f>
        <v>#NUM!</v>
      </c>
      <c r="AT688" s="20">
        <f>T688*1.075</f>
        <v>0</v>
      </c>
      <c r="AU688" s="20">
        <f>U688*1.075</f>
        <v>3.01</v>
      </c>
      <c r="AV688" s="22">
        <f>MIN(AN688,AT688,AU688)</f>
        <v>0</v>
      </c>
      <c r="AW688" s="20" t="s">
        <v>373</v>
      </c>
      <c r="AX688" s="20" t="s">
        <v>374</v>
      </c>
      <c r="AY688" s="25">
        <v>2.5099999999999998</v>
      </c>
      <c r="AZ688" s="27">
        <f>IF(AND(AY688&gt;0,AY688&lt;=10),AY688*0.25,IF(AND(AY688&gt;10,AY688&lt;=50),AY688*0.17,IF(AND(AY688&gt;10,AY688&lt;=100),AY688*0.12,IF(AY688&gt;100,AY688*0.1))))</f>
        <v>0.62749999999999995</v>
      </c>
      <c r="BA688" s="3">
        <f>AZ688+AY688</f>
        <v>3.1374999999999997</v>
      </c>
      <c r="BB688" s="25">
        <f>BA688+BA688*0.08</f>
        <v>3.3884999999999996</v>
      </c>
      <c r="BC688" s="20" t="s">
        <v>12295</v>
      </c>
      <c r="BP688" s="28"/>
      <c r="BQ688" s="28"/>
      <c r="BR688" s="28"/>
      <c r="BS688" s="28"/>
      <c r="BT688" s="28"/>
      <c r="BU688" s="28"/>
      <c r="BV688" s="28"/>
      <c r="BW688" s="28"/>
      <c r="BX688" s="28"/>
      <c r="BY688" s="28"/>
      <c r="BZ688" s="28"/>
      <c r="CA688" s="28"/>
      <c r="CB688" s="28"/>
      <c r="CC688" s="28"/>
      <c r="CD688" s="28"/>
      <c r="CE688" s="28"/>
      <c r="CF688" s="28"/>
      <c r="CG688" s="28"/>
      <c r="CH688" s="28"/>
      <c r="CI688" s="28"/>
      <c r="CJ688" s="28"/>
      <c r="CK688" s="28"/>
      <c r="CL688" s="28"/>
      <c r="CM688" s="28"/>
      <c r="CN688" s="28"/>
      <c r="CO688" s="28"/>
      <c r="CP688" s="28"/>
      <c r="CQ688" s="28"/>
      <c r="CR688" s="28"/>
      <c r="CS688" s="28"/>
      <c r="CT688" s="28"/>
      <c r="CU688" s="28"/>
      <c r="CV688" s="28"/>
      <c r="CW688" s="28"/>
      <c r="CX688" s="28"/>
      <c r="CY688" s="28"/>
      <c r="CZ688" s="28"/>
      <c r="DA688" s="28"/>
      <c r="DB688" s="28"/>
      <c r="DC688" s="28"/>
      <c r="DD688" s="28"/>
      <c r="DE688" s="28"/>
      <c r="DF688" s="28"/>
      <c r="DG688" s="28"/>
      <c r="DH688" s="28"/>
      <c r="DI688" s="28"/>
      <c r="DJ688" s="28"/>
      <c r="DK688" s="28"/>
      <c r="DL688" s="28"/>
    </row>
    <row r="689" spans="1:116" s="20" customFormat="1" ht="30" customHeight="1">
      <c r="A689" s="111" t="s">
        <v>14078</v>
      </c>
      <c r="B689" s="5">
        <v>687</v>
      </c>
      <c r="C689" s="44">
        <v>782</v>
      </c>
      <c r="D689" s="44"/>
      <c r="E689" s="172" t="s">
        <v>2317</v>
      </c>
      <c r="F689" s="3" t="s">
        <v>2318</v>
      </c>
      <c r="G689" s="3" t="s">
        <v>1129</v>
      </c>
      <c r="H689" s="3" t="s">
        <v>299</v>
      </c>
      <c r="I689" s="3" t="s">
        <v>102</v>
      </c>
      <c r="J689" s="3" t="s">
        <v>2300</v>
      </c>
      <c r="K689" s="6"/>
      <c r="L689" s="3"/>
      <c r="M689" s="6">
        <v>28</v>
      </c>
      <c r="N689" s="3" t="s">
        <v>44</v>
      </c>
      <c r="O689" s="3" t="s">
        <v>2125</v>
      </c>
      <c r="P689" s="3" t="s">
        <v>2319</v>
      </c>
      <c r="Q689" s="3" t="s">
        <v>2320</v>
      </c>
      <c r="R689" s="161">
        <v>2.61</v>
      </c>
      <c r="S689" s="79">
        <v>2.61</v>
      </c>
      <c r="T689" s="81">
        <v>2.5</v>
      </c>
      <c r="U689" s="82">
        <v>3.64</v>
      </c>
      <c r="V689" s="79"/>
      <c r="W689" s="79">
        <v>2.8237999999999999</v>
      </c>
      <c r="X689" s="79">
        <v>2.04</v>
      </c>
      <c r="Y689" s="79">
        <v>3.64</v>
      </c>
      <c r="Z689" s="79"/>
      <c r="AA689" s="79"/>
      <c r="AB689" s="79"/>
      <c r="AC689" s="79"/>
      <c r="AD689" s="83"/>
      <c r="AE689" s="84"/>
      <c r="AF689" s="84"/>
      <c r="AG689" s="84"/>
      <c r="AH689" s="84">
        <v>3.64</v>
      </c>
      <c r="AI689" s="84"/>
      <c r="AJ689" s="84"/>
      <c r="AK689" s="84"/>
      <c r="AL689" s="84"/>
      <c r="AM689" s="84"/>
      <c r="AN689" s="85"/>
      <c r="AO689" s="84"/>
      <c r="AP689" s="83"/>
      <c r="AQ689" s="84" t="e">
        <v>#NUM!</v>
      </c>
      <c r="AR689" s="84" t="e">
        <v>#NUM!</v>
      </c>
      <c r="AS689" s="84" t="e">
        <v>#NUM!</v>
      </c>
      <c r="AT689" s="84" t="e">
        <v>#REF!</v>
      </c>
      <c r="AU689" s="84">
        <v>2.6875</v>
      </c>
      <c r="AV689" s="79" t="e">
        <v>#REF!</v>
      </c>
      <c r="AW689" s="84" t="s">
        <v>49</v>
      </c>
      <c r="AX689" s="84" t="s">
        <v>48</v>
      </c>
      <c r="AY689" s="85">
        <v>2.61</v>
      </c>
      <c r="AZ689" s="87">
        <v>0.65249999999999997</v>
      </c>
      <c r="BA689" s="43">
        <v>3.2624999999999997</v>
      </c>
      <c r="BB689" s="85">
        <v>3.5234999999999999</v>
      </c>
      <c r="BC689" s="20" t="s">
        <v>12295</v>
      </c>
      <c r="BD689" s="84" t="s">
        <v>12287</v>
      </c>
      <c r="BE689" s="84"/>
      <c r="BF689" s="84"/>
      <c r="BG689" s="84"/>
      <c r="BH689" s="84"/>
      <c r="BI689" s="84"/>
      <c r="BJ689" s="84"/>
      <c r="BK689" s="84"/>
      <c r="BL689" s="84"/>
      <c r="BM689" s="84"/>
      <c r="BN689" s="84"/>
      <c r="BO689" s="84"/>
      <c r="BP689" s="84"/>
      <c r="BQ689" s="84"/>
      <c r="BR689" s="84"/>
      <c r="BS689" s="84"/>
      <c r="BT689" s="84"/>
      <c r="BU689" s="84"/>
      <c r="BV689" s="84"/>
      <c r="BW689" s="84"/>
      <c r="BX689" s="84"/>
      <c r="BY689" s="84"/>
      <c r="BZ689" s="84"/>
      <c r="CA689" s="84"/>
      <c r="CB689" s="84"/>
      <c r="CC689" s="84"/>
      <c r="CD689" s="84"/>
      <c r="CE689" s="84"/>
      <c r="CF689" s="84"/>
      <c r="CG689" s="84"/>
      <c r="CH689" s="84"/>
      <c r="CI689" s="84"/>
      <c r="CJ689" s="84"/>
      <c r="CK689" s="84"/>
      <c r="CL689" s="84"/>
      <c r="CM689" s="84"/>
      <c r="CN689" s="84"/>
      <c r="CO689" s="84"/>
      <c r="CP689" s="84"/>
      <c r="CQ689" s="84"/>
      <c r="CR689" s="84"/>
      <c r="CS689" s="84"/>
      <c r="CT689" s="84"/>
      <c r="CU689" s="84"/>
      <c r="CV689" s="84"/>
      <c r="CW689" s="84"/>
      <c r="CX689" s="84"/>
      <c r="CY689" s="84"/>
      <c r="CZ689" s="84"/>
      <c r="DA689" s="84"/>
      <c r="DB689" s="84"/>
      <c r="DC689" s="84"/>
      <c r="DD689" s="84"/>
      <c r="DE689" s="84"/>
      <c r="DF689" s="84"/>
      <c r="DG689" s="84"/>
      <c r="DH689" s="84"/>
      <c r="DI689" s="84"/>
      <c r="DJ689" s="84"/>
      <c r="DK689" s="84"/>
      <c r="DL689" s="84"/>
    </row>
    <row r="690" spans="1:116" s="20" customFormat="1" ht="30" customHeight="1">
      <c r="A690" s="4" t="s">
        <v>2122</v>
      </c>
      <c r="B690" s="5">
        <v>688</v>
      </c>
      <c r="C690" s="116">
        <v>1082</v>
      </c>
      <c r="D690" s="116"/>
      <c r="E690" s="43" t="s">
        <v>2303</v>
      </c>
      <c r="F690" s="3" t="s">
        <v>2304</v>
      </c>
      <c r="G690" s="3" t="s">
        <v>287</v>
      </c>
      <c r="H690" s="3" t="s">
        <v>101</v>
      </c>
      <c r="I690" s="3" t="s">
        <v>42</v>
      </c>
      <c r="J690" s="3" t="s">
        <v>2300</v>
      </c>
      <c r="K690" s="6"/>
      <c r="L690" s="3"/>
      <c r="M690" s="6">
        <v>28</v>
      </c>
      <c r="N690" s="3" t="s">
        <v>44</v>
      </c>
      <c r="O690" s="3" t="s">
        <v>2125</v>
      </c>
      <c r="P690" s="3" t="s">
        <v>2305</v>
      </c>
      <c r="Q690" s="3" t="s">
        <v>2306</v>
      </c>
      <c r="R690" s="156">
        <v>9.49</v>
      </c>
      <c r="S690" s="22"/>
      <c r="T690" s="23">
        <v>15</v>
      </c>
      <c r="U690" s="1">
        <v>15</v>
      </c>
      <c r="V690" s="21">
        <v>9.49</v>
      </c>
      <c r="W690" s="22"/>
      <c r="X690" s="22"/>
      <c r="Y690" s="22"/>
      <c r="Z690" s="22"/>
      <c r="AA690" s="22"/>
      <c r="AB690" s="22"/>
      <c r="AC690" s="22"/>
      <c r="AD690" s="22"/>
      <c r="AE690" s="24">
        <v>9.49</v>
      </c>
      <c r="AI690" s="20">
        <v>9.49</v>
      </c>
      <c r="AN690" s="25">
        <v>9.49</v>
      </c>
      <c r="AO690" s="20" t="s">
        <v>47</v>
      </c>
      <c r="AP690" s="24" t="s">
        <v>48</v>
      </c>
      <c r="AQ690" s="20">
        <f>AVERAGE(SMALL(AE690:AI690,1),SMALL(AE690:AI690,2))</f>
        <v>9.49</v>
      </c>
      <c r="AR690" s="20">
        <f>IF(R690 &lt;=( AVERAGE(SMALL(AE690:AI690,1),SMALL(AE690:AI690,2))), R690, "")</f>
        <v>9.49</v>
      </c>
      <c r="AS690" s="20" t="e">
        <f>AVERAGE(SMALL(AJ690:AM690,1),SMALL(AJ690:AM690,2))</f>
        <v>#NUM!</v>
      </c>
      <c r="AT690" s="20">
        <f>T690*1.075</f>
        <v>16.125</v>
      </c>
      <c r="AU690" s="20">
        <f>U690*1.075</f>
        <v>16.125</v>
      </c>
      <c r="AV690" s="22">
        <f>MIN(AN690,AT690,AU690)</f>
        <v>9.49</v>
      </c>
      <c r="AW690" s="26" t="s">
        <v>49</v>
      </c>
      <c r="AX690" s="20" t="s">
        <v>48</v>
      </c>
      <c r="AY690" s="25">
        <v>9.49</v>
      </c>
      <c r="AZ690" s="27">
        <f>IF(AND(AY690&gt;0,AY690&lt;=10),AY690*0.25,IF(AND(AY690&gt;10,AY690&lt;=50),AY690*0.17,IF(AND(AY690&gt;10,AY690&lt;=100),AY690*0.12,IF(AY690&gt;100,AY690*0.1))))</f>
        <v>2.3725000000000001</v>
      </c>
      <c r="BA690" s="3">
        <f>AZ690+AY690</f>
        <v>11.862500000000001</v>
      </c>
      <c r="BB690" s="25">
        <f>BA690+BA690*0.08</f>
        <v>12.811500000000001</v>
      </c>
      <c r="BC690" s="20" t="s">
        <v>12295</v>
      </c>
      <c r="BP690" s="28"/>
      <c r="BQ690" s="28"/>
      <c r="BR690" s="28"/>
      <c r="BS690" s="28"/>
      <c r="BT690" s="28"/>
      <c r="BU690" s="28"/>
      <c r="BV690" s="28"/>
      <c r="BW690" s="28"/>
      <c r="BX690" s="28"/>
      <c r="BY690" s="28"/>
      <c r="BZ690" s="28"/>
      <c r="CA690" s="28"/>
      <c r="CB690" s="28"/>
      <c r="CC690" s="28"/>
      <c r="CD690" s="28"/>
      <c r="CE690" s="28"/>
      <c r="CF690" s="28"/>
      <c r="CG690" s="28"/>
      <c r="CH690" s="28"/>
      <c r="CI690" s="28"/>
      <c r="CJ690" s="28"/>
      <c r="CK690" s="28"/>
      <c r="CL690" s="28"/>
      <c r="CM690" s="28"/>
      <c r="CN690" s="28"/>
      <c r="CO690" s="28"/>
      <c r="CP690" s="28"/>
      <c r="CQ690" s="28"/>
      <c r="CR690" s="28"/>
      <c r="CS690" s="28"/>
      <c r="CT690" s="28"/>
      <c r="CU690" s="28"/>
      <c r="CV690" s="28"/>
      <c r="CW690" s="28"/>
      <c r="CX690" s="28"/>
      <c r="CY690" s="28"/>
      <c r="CZ690" s="28"/>
      <c r="DA690" s="28"/>
      <c r="DB690" s="28"/>
      <c r="DC690" s="28"/>
      <c r="DD690" s="28"/>
      <c r="DE690" s="28"/>
      <c r="DF690" s="28"/>
      <c r="DG690" s="28"/>
      <c r="DH690" s="28"/>
      <c r="DI690" s="28"/>
      <c r="DJ690" s="28"/>
      <c r="DK690" s="28"/>
      <c r="DL690" s="28"/>
    </row>
    <row r="691" spans="1:116" s="20" customFormat="1" ht="30" customHeight="1">
      <c r="A691" s="4" t="s">
        <v>2122</v>
      </c>
      <c r="B691" s="5">
        <v>689</v>
      </c>
      <c r="C691" s="116">
        <v>1083</v>
      </c>
      <c r="D691" s="116"/>
      <c r="E691" s="43" t="s">
        <v>2298</v>
      </c>
      <c r="F691" s="3" t="s">
        <v>2299</v>
      </c>
      <c r="G691" s="3" t="s">
        <v>287</v>
      </c>
      <c r="H691" s="3" t="s">
        <v>299</v>
      </c>
      <c r="I691" s="3" t="s">
        <v>296</v>
      </c>
      <c r="J691" s="3" t="s">
        <v>2300</v>
      </c>
      <c r="K691" s="6"/>
      <c r="L691" s="3"/>
      <c r="M691" s="6">
        <v>28</v>
      </c>
      <c r="N691" s="3" t="s">
        <v>44</v>
      </c>
      <c r="O691" s="3" t="s">
        <v>2125</v>
      </c>
      <c r="P691" s="3" t="s">
        <v>2301</v>
      </c>
      <c r="Q691" s="3" t="s">
        <v>2302</v>
      </c>
      <c r="R691" s="156">
        <v>9.52</v>
      </c>
      <c r="S691" s="22"/>
      <c r="T691" s="23">
        <v>9</v>
      </c>
      <c r="U691" s="1">
        <v>9</v>
      </c>
      <c r="V691" s="21">
        <v>9.52</v>
      </c>
      <c r="W691" s="22"/>
      <c r="X691" s="22"/>
      <c r="Y691" s="22"/>
      <c r="Z691" s="22"/>
      <c r="AA691" s="22"/>
      <c r="AB691" s="22"/>
      <c r="AC691" s="22"/>
      <c r="AD691" s="22"/>
      <c r="AE691" s="24">
        <v>9.52</v>
      </c>
      <c r="AI691" s="20">
        <v>9.52</v>
      </c>
      <c r="AN691" s="25">
        <v>9.52</v>
      </c>
      <c r="AO691" s="20" t="s">
        <v>47</v>
      </c>
      <c r="AP691" s="24" t="s">
        <v>48</v>
      </c>
      <c r="AQ691" s="20">
        <f>AVERAGE(SMALL(AE691:AI691,1),SMALL(AE691:AI691,2))</f>
        <v>9.52</v>
      </c>
      <c r="AR691" s="20">
        <f>IF(R691 &lt;=( AVERAGE(SMALL(AE691:AI691,1),SMALL(AE691:AI691,2))), R691, "")</f>
        <v>9.52</v>
      </c>
      <c r="AS691" s="20" t="e">
        <f>AVERAGE(SMALL(AJ691:AM691,1),SMALL(AJ691:AM691,2))</f>
        <v>#NUM!</v>
      </c>
      <c r="AT691" s="20">
        <f>T691*1.075</f>
        <v>9.6749999999999989</v>
      </c>
      <c r="AU691" s="20">
        <f>U691*1.075</f>
        <v>9.6749999999999989</v>
      </c>
      <c r="AV691" s="22">
        <f>MIN(AN691,AT691,AU691)</f>
        <v>9.52</v>
      </c>
      <c r="AW691" s="26" t="s">
        <v>49</v>
      </c>
      <c r="AX691" s="20" t="s">
        <v>48</v>
      </c>
      <c r="AY691" s="25">
        <v>6.52</v>
      </c>
      <c r="AZ691" s="27">
        <f>IF(AND(AY691&gt;0,AY691&lt;=10),AY691*0.25,IF(AND(AY691&gt;10,AY691&lt;=50),AY691*0.17,IF(AND(AY691&gt;10,AY691&lt;=100),AY691*0.12,IF(AY691&gt;100,AY691*0.1))))</f>
        <v>1.63</v>
      </c>
      <c r="BA691" s="3">
        <f>AZ691+AY691</f>
        <v>8.1499999999999986</v>
      </c>
      <c r="BB691" s="25">
        <f>BA691+BA691*0.08</f>
        <v>8.8019999999999978</v>
      </c>
      <c r="BC691" s="20" t="s">
        <v>12295</v>
      </c>
      <c r="BP691" s="28"/>
      <c r="BQ691" s="28"/>
      <c r="BR691" s="28"/>
      <c r="BS691" s="28"/>
      <c r="BT691" s="28"/>
      <c r="BU691" s="28"/>
      <c r="BV691" s="28"/>
      <c r="BW691" s="28"/>
      <c r="BX691" s="28"/>
      <c r="BY691" s="28"/>
      <c r="BZ691" s="28"/>
      <c r="CA691" s="28"/>
      <c r="CB691" s="28"/>
      <c r="CC691" s="28"/>
      <c r="CD691" s="28"/>
      <c r="CE691" s="28"/>
      <c r="CF691" s="28"/>
      <c r="CG691" s="28"/>
      <c r="CH691" s="28"/>
      <c r="CI691" s="28"/>
      <c r="CJ691" s="28"/>
      <c r="CK691" s="28"/>
      <c r="CL691" s="28"/>
      <c r="CM691" s="28"/>
      <c r="CN691" s="28"/>
      <c r="CO691" s="28"/>
      <c r="CP691" s="28"/>
      <c r="CQ691" s="28"/>
      <c r="CR691" s="28"/>
      <c r="CS691" s="28"/>
      <c r="CT691" s="28"/>
      <c r="CU691" s="28"/>
      <c r="CV691" s="28"/>
      <c r="CW691" s="28"/>
      <c r="CX691" s="28"/>
      <c r="CY691" s="28"/>
      <c r="CZ691" s="28"/>
      <c r="DA691" s="28"/>
      <c r="DB691" s="28"/>
      <c r="DC691" s="28"/>
      <c r="DD691" s="28"/>
      <c r="DE691" s="28"/>
      <c r="DF691" s="28"/>
      <c r="DG691" s="28"/>
      <c r="DH691" s="28"/>
      <c r="DI691" s="28"/>
      <c r="DJ691" s="28"/>
      <c r="DK691" s="28"/>
      <c r="DL691" s="28"/>
    </row>
    <row r="692" spans="1:116" s="20" customFormat="1" ht="30" customHeight="1">
      <c r="A692" s="153" t="s">
        <v>14402</v>
      </c>
      <c r="B692" s="5">
        <v>690</v>
      </c>
      <c r="C692" s="116">
        <v>20465</v>
      </c>
      <c r="D692" s="116"/>
      <c r="E692" s="171" t="s">
        <v>14409</v>
      </c>
      <c r="F692" s="3" t="s">
        <v>14410</v>
      </c>
      <c r="G692" s="3" t="s">
        <v>14411</v>
      </c>
      <c r="H692" s="3" t="s">
        <v>56</v>
      </c>
      <c r="I692" s="3" t="s">
        <v>875</v>
      </c>
      <c r="J692" s="3" t="s">
        <v>14412</v>
      </c>
      <c r="K692" s="6"/>
      <c r="L692" s="3"/>
      <c r="M692" s="6">
        <v>30</v>
      </c>
      <c r="N692" s="3" t="s">
        <v>44</v>
      </c>
      <c r="O692" s="3" t="s">
        <v>14413</v>
      </c>
      <c r="P692" s="3" t="s">
        <v>14414</v>
      </c>
      <c r="Q692" s="3" t="s">
        <v>14416</v>
      </c>
      <c r="R692" s="160">
        <v>10.75</v>
      </c>
      <c r="S692" s="79">
        <v>10.75</v>
      </c>
      <c r="T692" s="81">
        <v>10</v>
      </c>
      <c r="U692" s="82"/>
      <c r="V692" s="79"/>
      <c r="W692" s="79"/>
      <c r="X692" s="79"/>
      <c r="Y692" s="79"/>
      <c r="Z692" s="79">
        <v>12.84</v>
      </c>
      <c r="AA692" s="79"/>
      <c r="AB692" s="79"/>
      <c r="AC692" s="79"/>
      <c r="AD692" s="79"/>
      <c r="AE692" s="83"/>
      <c r="AF692" s="84"/>
      <c r="AG692" s="84"/>
      <c r="AH692" s="84"/>
      <c r="AI692" s="84"/>
      <c r="AJ692" s="84"/>
      <c r="AK692" s="84"/>
      <c r="AL692" s="84"/>
      <c r="AM692" s="84"/>
      <c r="AN692" s="85"/>
      <c r="AO692" s="84"/>
      <c r="AP692" s="83"/>
      <c r="AQ692" s="84" t="e">
        <f>AVERAGE(SMALL(AE692:AI692,1),SMALL(AE692:AI692,2))</f>
        <v>#NUM!</v>
      </c>
      <c r="AR692" s="84" t="e">
        <f>IF(R692 &lt;=( AVERAGE(SMALL(AE692:AI692,1),SMALL(AE692:AI692,2))), R692, "")</f>
        <v>#NUM!</v>
      </c>
      <c r="AS692" s="84" t="e">
        <f>AVERAGE(SMALL(AJ692:AM692,1),SMALL(AJ692:AM692,2))</f>
        <v>#NUM!</v>
      </c>
      <c r="AT692" s="84" t="e">
        <f>#REF!*1.075</f>
        <v>#REF!</v>
      </c>
      <c r="AU692" s="84">
        <f>T692*1.075</f>
        <v>10.75</v>
      </c>
      <c r="AV692" s="79" t="e">
        <f>MIN(AN692,AT692,AU692)</f>
        <v>#REF!</v>
      </c>
      <c r="AW692" s="86" t="s">
        <v>49</v>
      </c>
      <c r="AX692" s="84" t="s">
        <v>48</v>
      </c>
      <c r="AY692" s="85">
        <v>10.75</v>
      </c>
      <c r="AZ692" s="87">
        <f>IF(AND(AY692&gt;0,AY692&lt;=10),AY692*0.25,IF(AND(AY692&gt;10,AY692&lt;=50),AY692*0.17,IF(AND(AY692&gt;10,AY692&lt;=100),AY692*0.12,IF(AY692&gt;100,AY692*0.1))))</f>
        <v>1.8275000000000001</v>
      </c>
      <c r="BA692" s="43">
        <f>AZ692+AY692</f>
        <v>12.577500000000001</v>
      </c>
      <c r="BB692" s="85">
        <f>BA692+BA692*0.08</f>
        <v>13.5837</v>
      </c>
      <c r="BC692" s="20" t="s">
        <v>12295</v>
      </c>
      <c r="BD692" s="84" t="s">
        <v>12206</v>
      </c>
      <c r="BE692" s="89"/>
      <c r="BF692" s="89"/>
      <c r="BG692" s="84"/>
      <c r="BH692" s="88"/>
      <c r="BI692" s="88"/>
      <c r="BJ692" s="88"/>
      <c r="BK692" s="88"/>
      <c r="BL692" s="88"/>
      <c r="BM692" s="88"/>
      <c r="BN692" s="88"/>
      <c r="BO692" s="88"/>
      <c r="BP692" s="88"/>
      <c r="BQ692" s="88"/>
      <c r="BR692" s="88"/>
      <c r="BS692" s="88"/>
      <c r="BT692" s="88"/>
      <c r="BU692" s="88"/>
      <c r="BV692" s="88"/>
      <c r="BW692" s="88"/>
      <c r="BX692" s="88"/>
      <c r="BY692" s="88"/>
      <c r="BZ692" s="88"/>
      <c r="CA692" s="88"/>
      <c r="CB692" s="88"/>
      <c r="CC692" s="88"/>
      <c r="CD692" s="88"/>
      <c r="CE692" s="88"/>
      <c r="CF692" s="88"/>
      <c r="CG692" s="88"/>
      <c r="CH692" s="88"/>
      <c r="CI692" s="88"/>
      <c r="CJ692" s="88"/>
      <c r="CK692" s="88"/>
      <c r="CL692" s="88"/>
      <c r="CM692" s="88"/>
      <c r="CN692" s="88"/>
      <c r="CO692" s="88"/>
      <c r="CP692" s="88"/>
      <c r="CQ692" s="88"/>
      <c r="CR692" s="88"/>
      <c r="CS692" s="88"/>
      <c r="CT692" s="88"/>
      <c r="CU692" s="88"/>
      <c r="CV692" s="88"/>
      <c r="CW692" s="88"/>
      <c r="CX692" s="88"/>
      <c r="CY692" s="88"/>
      <c r="CZ692" s="88"/>
      <c r="DA692" s="88"/>
      <c r="DB692" s="88"/>
      <c r="DC692" s="88"/>
      <c r="DD692" s="88"/>
      <c r="DE692" s="88"/>
      <c r="DF692" s="88"/>
      <c r="DG692" s="88"/>
      <c r="DH692" s="88"/>
      <c r="DI692" s="88"/>
      <c r="DJ692" s="88"/>
      <c r="DK692" s="88"/>
      <c r="DL692" s="88"/>
    </row>
    <row r="693" spans="1:116" s="20" customFormat="1" ht="30" customHeight="1">
      <c r="A693" s="153" t="s">
        <v>14402</v>
      </c>
      <c r="B693" s="5">
        <v>691</v>
      </c>
      <c r="C693" s="116">
        <v>20464</v>
      </c>
      <c r="D693" s="116"/>
      <c r="E693" s="171" t="s">
        <v>14409</v>
      </c>
      <c r="F693" s="3" t="s">
        <v>14410</v>
      </c>
      <c r="G693" s="3" t="s">
        <v>14411</v>
      </c>
      <c r="H693" s="3" t="s">
        <v>101</v>
      </c>
      <c r="I693" s="3" t="s">
        <v>875</v>
      </c>
      <c r="J693" s="3" t="s">
        <v>14412</v>
      </c>
      <c r="K693" s="6"/>
      <c r="L693" s="3"/>
      <c r="M693" s="6">
        <v>30</v>
      </c>
      <c r="N693" s="3" t="s">
        <v>44</v>
      </c>
      <c r="O693" s="3" t="s">
        <v>14413</v>
      </c>
      <c r="P693" s="3" t="s">
        <v>14414</v>
      </c>
      <c r="Q693" s="3" t="s">
        <v>14415</v>
      </c>
      <c r="R693" s="160">
        <v>6.45</v>
      </c>
      <c r="S693" s="79">
        <v>6.45</v>
      </c>
      <c r="T693" s="81" t="s">
        <v>54</v>
      </c>
      <c r="U693" s="82"/>
      <c r="V693" s="79"/>
      <c r="W693" s="79"/>
      <c r="X693" s="79"/>
      <c r="Y693" s="79"/>
      <c r="Z693" s="79">
        <v>7.54</v>
      </c>
      <c r="AA693" s="79"/>
      <c r="AB693" s="79"/>
      <c r="AC693" s="79"/>
      <c r="AD693" s="79"/>
      <c r="AE693" s="83"/>
      <c r="AF693" s="84"/>
      <c r="AG693" s="84"/>
      <c r="AH693" s="84"/>
      <c r="AI693" s="84"/>
      <c r="AJ693" s="84"/>
      <c r="AK693" s="84"/>
      <c r="AL693" s="84"/>
      <c r="AM693" s="84"/>
      <c r="AN693" s="85"/>
      <c r="AO693" s="84"/>
      <c r="AP693" s="83"/>
      <c r="AQ693" s="84" t="e">
        <f>AVERAGE(SMALL(AE693:AI693,1),SMALL(AE693:AI693,2))</f>
        <v>#NUM!</v>
      </c>
      <c r="AR693" s="84" t="e">
        <f>IF(R693 &lt;=( AVERAGE(SMALL(AE693:AI693,1),SMALL(AE693:AI693,2))), R693, "")</f>
        <v>#NUM!</v>
      </c>
      <c r="AS693" s="84" t="e">
        <f>AVERAGE(SMALL(AJ693:AM693,1),SMALL(AJ693:AM693,2))</f>
        <v>#NUM!</v>
      </c>
      <c r="AT693" s="84" t="e">
        <f>#REF!*1.075</f>
        <v>#REF!</v>
      </c>
      <c r="AU693" s="84" t="e">
        <f>T693*1.075</f>
        <v>#VALUE!</v>
      </c>
      <c r="AV693" s="79" t="e">
        <f>MIN(AN693,AT693,AU693)</f>
        <v>#REF!</v>
      </c>
      <c r="AW693" s="86" t="s">
        <v>49</v>
      </c>
      <c r="AX693" s="84" t="s">
        <v>48</v>
      </c>
      <c r="AY693" s="85">
        <v>6.45</v>
      </c>
      <c r="AZ693" s="87">
        <f>IF(AND(AY693&gt;0,AY693&lt;=10),AY693*0.25,IF(AND(AY693&gt;10,AY693&lt;=50),AY693*0.17,IF(AND(AY693&gt;10,AY693&lt;=100),AY693*0.12,IF(AY693&gt;100,AY693*0.1))))</f>
        <v>1.6125</v>
      </c>
      <c r="BA693" s="43">
        <f>AZ693+AY693</f>
        <v>8.0625</v>
      </c>
      <c r="BB693" s="85">
        <f>BA693+BA693*0.08</f>
        <v>8.7074999999999996</v>
      </c>
      <c r="BC693" s="20" t="s">
        <v>12295</v>
      </c>
      <c r="BD693" s="84" t="s">
        <v>12206</v>
      </c>
      <c r="BE693" s="89"/>
      <c r="BF693" s="89"/>
      <c r="BG693" s="88"/>
      <c r="BH693" s="88"/>
      <c r="BI693" s="88"/>
      <c r="BJ693" s="88"/>
      <c r="BK693" s="88"/>
      <c r="BL693" s="88"/>
      <c r="BM693" s="88"/>
      <c r="BN693" s="88"/>
      <c r="BO693" s="88"/>
      <c r="BP693" s="88"/>
      <c r="BQ693" s="88"/>
      <c r="BR693" s="88"/>
      <c r="BS693" s="88"/>
      <c r="BT693" s="88"/>
      <c r="BU693" s="88"/>
      <c r="BV693" s="88"/>
      <c r="BW693" s="88"/>
      <c r="BX693" s="88"/>
      <c r="BY693" s="88"/>
      <c r="BZ693" s="88"/>
      <c r="CA693" s="88"/>
      <c r="CB693" s="88"/>
      <c r="CC693" s="88"/>
      <c r="CD693" s="88"/>
      <c r="CE693" s="88"/>
      <c r="CF693" s="88"/>
      <c r="CG693" s="88"/>
      <c r="CH693" s="88"/>
      <c r="CI693" s="88"/>
      <c r="CJ693" s="88"/>
      <c r="CK693" s="88"/>
      <c r="CL693" s="88"/>
      <c r="CM693" s="88"/>
      <c r="CN693" s="88"/>
      <c r="CO693" s="88"/>
      <c r="CP693" s="88"/>
      <c r="CQ693" s="88"/>
      <c r="CR693" s="88"/>
      <c r="CS693" s="88"/>
      <c r="CT693" s="88"/>
      <c r="CU693" s="88"/>
      <c r="CV693" s="88"/>
      <c r="CW693" s="88"/>
      <c r="CX693" s="88"/>
      <c r="CY693" s="88"/>
      <c r="CZ693" s="88"/>
      <c r="DA693" s="88"/>
      <c r="DB693" s="88"/>
      <c r="DC693" s="88"/>
      <c r="DD693" s="88"/>
      <c r="DE693" s="88"/>
      <c r="DF693" s="88"/>
      <c r="DG693" s="88"/>
      <c r="DH693" s="88"/>
      <c r="DI693" s="88"/>
      <c r="DJ693" s="88"/>
      <c r="DK693" s="88"/>
      <c r="DL693" s="88"/>
    </row>
    <row r="694" spans="1:116" s="20" customFormat="1" ht="30" customHeight="1">
      <c r="A694" s="152" t="s">
        <v>12878</v>
      </c>
      <c r="B694" s="5">
        <v>692</v>
      </c>
      <c r="C694" s="44">
        <v>16278</v>
      </c>
      <c r="D694" s="44"/>
      <c r="E694" s="43" t="s">
        <v>2401</v>
      </c>
      <c r="F694" s="3" t="s">
        <v>1160</v>
      </c>
      <c r="G694" s="3" t="s">
        <v>1161</v>
      </c>
      <c r="H694" s="3" t="s">
        <v>991</v>
      </c>
      <c r="I694" s="3" t="s">
        <v>102</v>
      </c>
      <c r="J694" s="3" t="s">
        <v>649</v>
      </c>
      <c r="K694" s="6"/>
      <c r="L694" s="3"/>
      <c r="M694" s="6">
        <v>10</v>
      </c>
      <c r="N694" s="3" t="s">
        <v>44</v>
      </c>
      <c r="O694" s="3" t="s">
        <v>2390</v>
      </c>
      <c r="P694" s="3" t="s">
        <v>2394</v>
      </c>
      <c r="Q694" s="3" t="s">
        <v>2402</v>
      </c>
      <c r="R694" s="160">
        <v>3.58</v>
      </c>
      <c r="S694" s="79">
        <v>1.52</v>
      </c>
      <c r="T694" s="81">
        <v>1.52</v>
      </c>
      <c r="U694" s="82">
        <v>3.58</v>
      </c>
      <c r="V694" s="79"/>
      <c r="W694" s="79"/>
      <c r="X694" s="79"/>
      <c r="Y694" s="79"/>
      <c r="Z694" s="79"/>
      <c r="AA694" s="79"/>
      <c r="AB694" s="79"/>
      <c r="AC694" s="79"/>
      <c r="AD694" s="79"/>
      <c r="AE694" s="83"/>
      <c r="AF694" s="84"/>
      <c r="AG694" s="84"/>
      <c r="AH694" s="84"/>
      <c r="AI694" s="84"/>
      <c r="AJ694" s="84"/>
      <c r="AK694" s="84"/>
      <c r="AL694" s="84"/>
      <c r="AM694" s="84"/>
      <c r="AN694" s="85"/>
      <c r="AO694" s="84"/>
      <c r="AP694" s="83"/>
      <c r="AQ694" s="84" t="e">
        <v>#NUM!</v>
      </c>
      <c r="AR694" s="84" t="e">
        <v>#NUM!</v>
      </c>
      <c r="AS694" s="84" t="e">
        <v>#NUM!</v>
      </c>
      <c r="AT694" s="84" t="e">
        <v>#REF!</v>
      </c>
      <c r="AU694" s="84">
        <v>1.6339999999999999</v>
      </c>
      <c r="AV694" s="79" t="e">
        <v>#REF!</v>
      </c>
      <c r="AW694" s="84" t="s">
        <v>71</v>
      </c>
      <c r="AX694" s="84" t="s">
        <v>72</v>
      </c>
      <c r="AY694" s="85">
        <v>1.6339999999999999</v>
      </c>
      <c r="AZ694" s="87">
        <v>0.40849999999999997</v>
      </c>
      <c r="BA694" s="43">
        <v>2.0425</v>
      </c>
      <c r="BB694" s="85">
        <v>2.2058999999999997</v>
      </c>
      <c r="BC694" s="20" t="s">
        <v>12295</v>
      </c>
      <c r="BD694" s="84" t="s">
        <v>12298</v>
      </c>
      <c r="BE694" s="84"/>
      <c r="BF694" s="84"/>
      <c r="BG694" s="84"/>
      <c r="BH694" s="84"/>
      <c r="BI694" s="84"/>
      <c r="BJ694" s="84"/>
      <c r="BK694" s="84"/>
      <c r="BL694" s="84"/>
      <c r="BM694" s="84"/>
      <c r="BN694" s="84"/>
      <c r="BO694" s="84"/>
      <c r="BP694" s="84"/>
      <c r="BQ694" s="84"/>
      <c r="BR694" s="84"/>
      <c r="BS694" s="84"/>
      <c r="BT694" s="84"/>
      <c r="BU694" s="84"/>
      <c r="BV694" s="84"/>
      <c r="BW694" s="84"/>
      <c r="BX694" s="84"/>
      <c r="BY694" s="84"/>
      <c r="BZ694" s="84"/>
      <c r="CA694" s="84"/>
      <c r="CB694" s="84"/>
      <c r="CC694" s="84"/>
      <c r="CD694" s="84"/>
      <c r="CE694" s="84"/>
      <c r="CF694" s="84"/>
      <c r="CG694" s="84"/>
      <c r="CH694" s="84"/>
      <c r="CI694" s="84"/>
      <c r="CJ694" s="84"/>
      <c r="CK694" s="84"/>
      <c r="CL694" s="84"/>
      <c r="CM694" s="84"/>
      <c r="CN694" s="84"/>
      <c r="CO694" s="84"/>
      <c r="CP694" s="84"/>
      <c r="CQ694" s="84"/>
      <c r="CR694" s="84"/>
      <c r="CS694" s="84"/>
      <c r="CT694" s="84"/>
      <c r="CU694" s="84"/>
      <c r="CV694" s="84"/>
      <c r="CW694" s="84"/>
      <c r="CX694" s="84"/>
      <c r="CY694" s="84"/>
      <c r="CZ694" s="84"/>
      <c r="DA694" s="84"/>
      <c r="DB694" s="84"/>
      <c r="DC694" s="84"/>
      <c r="DD694" s="84"/>
      <c r="DE694" s="84"/>
      <c r="DF694" s="84"/>
      <c r="DG694" s="84"/>
      <c r="DH694" s="84"/>
      <c r="DI694" s="84"/>
      <c r="DJ694" s="84"/>
      <c r="DK694" s="84"/>
      <c r="DL694" s="84"/>
    </row>
    <row r="695" spans="1:116" s="20" customFormat="1" ht="30" customHeight="1">
      <c r="A695" s="4" t="s">
        <v>2387</v>
      </c>
      <c r="B695" s="5">
        <v>693</v>
      </c>
      <c r="C695" s="6">
        <v>18147</v>
      </c>
      <c r="D695" s="6"/>
      <c r="E695" s="43" t="s">
        <v>2398</v>
      </c>
      <c r="F695" s="3" t="s">
        <v>1160</v>
      </c>
      <c r="G695" s="3" t="s">
        <v>1161</v>
      </c>
      <c r="H695" s="3" t="s">
        <v>201</v>
      </c>
      <c r="I695" s="3" t="s">
        <v>139</v>
      </c>
      <c r="J695" s="3" t="s">
        <v>2399</v>
      </c>
      <c r="K695" s="6"/>
      <c r="L695" s="3"/>
      <c r="M695" s="6">
        <v>20</v>
      </c>
      <c r="N695" s="3" t="s">
        <v>44</v>
      </c>
      <c r="O695" s="3" t="s">
        <v>2390</v>
      </c>
      <c r="P695" s="3" t="s">
        <v>2394</v>
      </c>
      <c r="Q695" s="3" t="s">
        <v>2400</v>
      </c>
      <c r="R695" s="156">
        <v>3.13</v>
      </c>
      <c r="S695" s="22"/>
      <c r="T695" s="23"/>
      <c r="U695" s="1">
        <v>1.37</v>
      </c>
      <c r="V695" s="21">
        <v>3.13</v>
      </c>
      <c r="W695" s="22"/>
      <c r="X695" s="22"/>
      <c r="Y695" s="22"/>
      <c r="Z695" s="22"/>
      <c r="AA695" s="22"/>
      <c r="AB695" s="22"/>
      <c r="AC695" s="22"/>
      <c r="AD695" s="22"/>
      <c r="AE695" s="24">
        <v>3.13</v>
      </c>
      <c r="AN695" s="25">
        <v>3.13</v>
      </c>
      <c r="AO695" s="20" t="s">
        <v>47</v>
      </c>
      <c r="AP695" s="24" t="s">
        <v>48</v>
      </c>
      <c r="AQ695" s="20" t="e">
        <f>AVERAGE(SMALL(AE695:AI695,1),SMALL(AE695:AI695,2))</f>
        <v>#NUM!</v>
      </c>
      <c r="AR695" s="20" t="e">
        <f>IF(R695 &lt;=( AVERAGE(SMALL(AE695:AI695,1),SMALL(AE695:AI695,2))), R695, "")</f>
        <v>#NUM!</v>
      </c>
      <c r="AS695" s="20" t="e">
        <f>AVERAGE(SMALL(AJ695:AM695,1),SMALL(AJ695:AM695,2))</f>
        <v>#NUM!</v>
      </c>
      <c r="AT695" s="20">
        <f>T695*1.075</f>
        <v>0</v>
      </c>
      <c r="AU695" s="20">
        <f>U695*1.075</f>
        <v>1.47275</v>
      </c>
      <c r="AV695" s="22">
        <f>MIN(AN695,AT695,AU695)</f>
        <v>0</v>
      </c>
      <c r="AW695" s="20" t="s">
        <v>71</v>
      </c>
      <c r="AX695" s="20" t="s">
        <v>72</v>
      </c>
      <c r="AY695" s="25">
        <v>1.472</v>
      </c>
      <c r="AZ695" s="27">
        <f>IF(AND(AY695&gt;0,AY695&lt;=10),AY695*0.25,IF(AND(AY695&gt;10,AY695&lt;=50),AY695*0.17,IF(AND(AY695&gt;10,AY695&lt;=100),AY695*0.12,IF(AY695&gt;100,AY695*0.1))))</f>
        <v>0.36799999999999999</v>
      </c>
      <c r="BA695" s="3">
        <f>AZ695+AY695</f>
        <v>1.8399999999999999</v>
      </c>
      <c r="BB695" s="25">
        <f>BA695+BA695*0.08</f>
        <v>1.9871999999999999</v>
      </c>
      <c r="BC695" s="20" t="s">
        <v>12295</v>
      </c>
    </row>
    <row r="696" spans="1:116" s="20" customFormat="1" ht="30" customHeight="1">
      <c r="A696" s="4" t="s">
        <v>2387</v>
      </c>
      <c r="B696" s="5">
        <v>694</v>
      </c>
      <c r="C696" s="6">
        <v>576</v>
      </c>
      <c r="D696" s="6"/>
      <c r="E696" s="43" t="s">
        <v>2388</v>
      </c>
      <c r="F696" s="3" t="s">
        <v>1160</v>
      </c>
      <c r="G696" s="3" t="s">
        <v>1161</v>
      </c>
      <c r="H696" s="3" t="s">
        <v>138</v>
      </c>
      <c r="I696" s="3" t="s">
        <v>1510</v>
      </c>
      <c r="J696" s="3" t="s">
        <v>2393</v>
      </c>
      <c r="K696" s="6"/>
      <c r="L696" s="3"/>
      <c r="M696" s="6">
        <v>10</v>
      </c>
      <c r="N696" s="3" t="s">
        <v>44</v>
      </c>
      <c r="O696" s="3" t="s">
        <v>2390</v>
      </c>
      <c r="P696" s="3" t="s">
        <v>2394</v>
      </c>
      <c r="Q696" s="3" t="s">
        <v>2395</v>
      </c>
      <c r="R696" s="156">
        <v>2.15</v>
      </c>
      <c r="S696" s="22"/>
      <c r="T696" s="23"/>
      <c r="U696" s="1">
        <v>0.65</v>
      </c>
      <c r="V696" s="21">
        <v>1.76</v>
      </c>
      <c r="W696" s="22"/>
      <c r="X696" s="22"/>
      <c r="Y696" s="22"/>
      <c r="Z696" s="22"/>
      <c r="AA696" s="22"/>
      <c r="AB696" s="22"/>
      <c r="AC696" s="22"/>
      <c r="AD696" s="22"/>
      <c r="AE696" s="24">
        <v>1.76</v>
      </c>
      <c r="AN696" s="25">
        <v>2.15</v>
      </c>
      <c r="AO696" s="20" t="s">
        <v>47</v>
      </c>
      <c r="AP696" s="24" t="s">
        <v>48</v>
      </c>
      <c r="AQ696" s="20" t="e">
        <f>AVERAGE(SMALL(AE696:AI696,1),SMALL(AE696:AI696,2))</f>
        <v>#NUM!</v>
      </c>
      <c r="AR696" s="20" t="e">
        <f>IF(R696 &lt;=( AVERAGE(SMALL(AE696:AI696,1),SMALL(AE696:AI696,2))), R696, "")</f>
        <v>#NUM!</v>
      </c>
      <c r="AS696" s="20" t="e">
        <f>AVERAGE(SMALL(AJ696:AM696,1),SMALL(AJ696:AM696,2))</f>
        <v>#NUM!</v>
      </c>
      <c r="AT696" s="20">
        <f>T696*1.075</f>
        <v>0</v>
      </c>
      <c r="AU696" s="20">
        <f>U696*1.075</f>
        <v>0.69874999999999998</v>
      </c>
      <c r="AV696" s="22">
        <f>MIN(AN696,AT696,AU696)</f>
        <v>0</v>
      </c>
      <c r="AW696" s="20" t="s">
        <v>71</v>
      </c>
      <c r="AX696" s="20" t="s">
        <v>72</v>
      </c>
      <c r="AY696" s="25">
        <v>0.69799999999999995</v>
      </c>
      <c r="AZ696" s="27">
        <f>IF(AND(AY696&gt;0,AY696&lt;=10),AY696*0.25,IF(AND(AY696&gt;10,AY696&lt;=50),AY696*0.17,IF(AND(AY696&gt;10,AY696&lt;=100),AY696*0.12,IF(AY696&gt;100,AY696*0.1))))</f>
        <v>0.17449999999999999</v>
      </c>
      <c r="BA696" s="3">
        <f>AZ696+AY696</f>
        <v>0.87249999999999994</v>
      </c>
      <c r="BB696" s="25">
        <f>BA696+BA696*0.08</f>
        <v>0.94229999999999992</v>
      </c>
      <c r="BC696" s="20" t="s">
        <v>12295</v>
      </c>
    </row>
    <row r="697" spans="1:116" s="20" customFormat="1" ht="30" customHeight="1">
      <c r="A697" s="4" t="s">
        <v>2387</v>
      </c>
      <c r="B697" s="5">
        <v>695</v>
      </c>
      <c r="C697" s="6">
        <v>577</v>
      </c>
      <c r="D697" s="6"/>
      <c r="E697" s="43" t="s">
        <v>2388</v>
      </c>
      <c r="F697" s="3" t="s">
        <v>2407</v>
      </c>
      <c r="G697" s="3" t="s">
        <v>1161</v>
      </c>
      <c r="H697" s="3" t="s">
        <v>1864</v>
      </c>
      <c r="I697" s="3" t="s">
        <v>1510</v>
      </c>
      <c r="J697" s="3" t="s">
        <v>2408</v>
      </c>
      <c r="K697" s="6"/>
      <c r="L697" s="3"/>
      <c r="M697" s="6">
        <v>10</v>
      </c>
      <c r="N697" s="3" t="s">
        <v>44</v>
      </c>
      <c r="O697" s="3" t="s">
        <v>2390</v>
      </c>
      <c r="P697" s="3" t="s">
        <v>2409</v>
      </c>
      <c r="Q697" s="3" t="s">
        <v>2410</v>
      </c>
      <c r="R697" s="156">
        <v>1.78</v>
      </c>
      <c r="S697" s="22"/>
      <c r="T697" s="23"/>
      <c r="U697" s="1">
        <v>0.6</v>
      </c>
      <c r="V697" s="21">
        <v>1.66</v>
      </c>
      <c r="W697" s="22"/>
      <c r="X697" s="22"/>
      <c r="Y697" s="22"/>
      <c r="Z697" s="22"/>
      <c r="AA697" s="22"/>
      <c r="AB697" s="22"/>
      <c r="AC697" s="22"/>
      <c r="AD697" s="22"/>
      <c r="AE697" s="24">
        <v>1.66</v>
      </c>
      <c r="AN697" s="25">
        <v>1.78</v>
      </c>
      <c r="AO697" s="20" t="s">
        <v>47</v>
      </c>
      <c r="AP697" s="24" t="s">
        <v>48</v>
      </c>
      <c r="AQ697" s="20" t="e">
        <f>AVERAGE(SMALL(AE697:AI697,1),SMALL(AE697:AI697,2))</f>
        <v>#NUM!</v>
      </c>
      <c r="AR697" s="20" t="e">
        <f>IF(R697 &lt;=( AVERAGE(SMALL(AE697:AI697,1),SMALL(AE697:AI697,2))), R697, "")</f>
        <v>#NUM!</v>
      </c>
      <c r="AS697" s="20" t="e">
        <f>AVERAGE(SMALL(AJ697:AM697,1),SMALL(AJ697:AM697,2))</f>
        <v>#NUM!</v>
      </c>
      <c r="AT697" s="20">
        <f>T697*1.075</f>
        <v>0</v>
      </c>
      <c r="AU697" s="20">
        <f>U697*1.075</f>
        <v>0.64499999999999991</v>
      </c>
      <c r="AV697" s="22">
        <f>MIN(AN697,AT697,AU697)</f>
        <v>0</v>
      </c>
      <c r="AW697" s="20" t="s">
        <v>71</v>
      </c>
      <c r="AX697" s="20" t="s">
        <v>72</v>
      </c>
      <c r="AY697" s="25">
        <v>0.64500000000000002</v>
      </c>
      <c r="AZ697" s="27">
        <f>IF(AND(AY697&gt;0,AY697&lt;=10),AY697*0.25,IF(AND(AY697&gt;10,AY697&lt;=50),AY697*0.17,IF(AND(AY697&gt;10,AY697&lt;=100),AY697*0.12,IF(AY697&gt;100,AY697*0.1))))</f>
        <v>0.16125</v>
      </c>
      <c r="BA697" s="3">
        <f>AZ697+AY697</f>
        <v>0.80625000000000002</v>
      </c>
      <c r="BB697" s="25">
        <f>BA697+BA697*0.08</f>
        <v>0.87075000000000002</v>
      </c>
      <c r="BC697" s="20" t="s">
        <v>12295</v>
      </c>
    </row>
    <row r="698" spans="1:116" s="20" customFormat="1" ht="30" customHeight="1">
      <c r="A698" s="4" t="s">
        <v>2387</v>
      </c>
      <c r="B698" s="5">
        <v>696</v>
      </c>
      <c r="C698" s="6">
        <v>578</v>
      </c>
      <c r="D698" s="6"/>
      <c r="E698" s="43" t="s">
        <v>2388</v>
      </c>
      <c r="F698" s="3" t="s">
        <v>1160</v>
      </c>
      <c r="G698" s="3" t="s">
        <v>1161</v>
      </c>
      <c r="H698" s="3" t="s">
        <v>201</v>
      </c>
      <c r="I698" s="3" t="s">
        <v>102</v>
      </c>
      <c r="J698" s="3">
        <v>20</v>
      </c>
      <c r="K698" s="6"/>
      <c r="L698" s="3"/>
      <c r="M698" s="6">
        <v>20</v>
      </c>
      <c r="N698" s="3" t="s">
        <v>44</v>
      </c>
      <c r="O698" s="3" t="s">
        <v>2390</v>
      </c>
      <c r="P698" s="3" t="s">
        <v>2396</v>
      </c>
      <c r="Q698" s="3" t="s">
        <v>2397</v>
      </c>
      <c r="R698" s="156">
        <v>1.7</v>
      </c>
      <c r="S698" s="22"/>
      <c r="T698" s="23"/>
      <c r="U698" s="1">
        <v>0.6</v>
      </c>
      <c r="V698" s="21">
        <v>3.1</v>
      </c>
      <c r="W698" s="22">
        <v>1.5</v>
      </c>
      <c r="X698" s="22"/>
      <c r="Y698" s="22"/>
      <c r="Z698" s="22"/>
      <c r="AA698" s="22"/>
      <c r="AB698" s="22"/>
      <c r="AC698" s="22"/>
      <c r="AD698" s="22"/>
      <c r="AE698" s="24">
        <v>3.1</v>
      </c>
      <c r="AN698" s="25">
        <v>1.7</v>
      </c>
      <c r="AO698" s="20" t="s">
        <v>47</v>
      </c>
      <c r="AP698" s="24" t="s">
        <v>48</v>
      </c>
      <c r="AQ698" s="20" t="e">
        <f>AVERAGE(SMALL(AE698:AI698,1),SMALL(AE698:AI698,2))</f>
        <v>#NUM!</v>
      </c>
      <c r="AR698" s="20" t="e">
        <f>IF(R698 &lt;=( AVERAGE(SMALL(AE698:AI698,1),SMALL(AE698:AI698,2))), R698, "")</f>
        <v>#NUM!</v>
      </c>
      <c r="AS698" s="20" t="e">
        <f>AVERAGE(SMALL(AJ698:AM698,1),SMALL(AJ698:AM698,2))</f>
        <v>#NUM!</v>
      </c>
      <c r="AT698" s="20">
        <f>T698*1.075</f>
        <v>0</v>
      </c>
      <c r="AU698" s="20">
        <f>U698*1.075</f>
        <v>0.64499999999999991</v>
      </c>
      <c r="AV698" s="22">
        <f>MIN(AN698,AT698,AU698)</f>
        <v>0</v>
      </c>
      <c r="AW698" s="20" t="s">
        <v>71</v>
      </c>
      <c r="AX698" s="20" t="s">
        <v>72</v>
      </c>
      <c r="AY698" s="25">
        <v>0.64500000000000002</v>
      </c>
      <c r="AZ698" s="27">
        <f>IF(AND(AY698&gt;0,AY698&lt;=10),AY698*0.25,IF(AND(AY698&gt;10,AY698&lt;=50),AY698*0.17,IF(AND(AY698&gt;10,AY698&lt;=100),AY698*0.12,IF(AY698&gt;100,AY698*0.1))))</f>
        <v>0.16125</v>
      </c>
      <c r="BA698" s="3">
        <f>AZ698+AY698</f>
        <v>0.80625000000000002</v>
      </c>
      <c r="BB698" s="25">
        <f>BA698+BA698*0.08</f>
        <v>0.87075000000000002</v>
      </c>
      <c r="BC698" s="20" t="s">
        <v>12295</v>
      </c>
    </row>
    <row r="699" spans="1:116" s="20" customFormat="1" ht="30" customHeight="1">
      <c r="A699" s="4" t="s">
        <v>2387</v>
      </c>
      <c r="B699" s="5">
        <v>697</v>
      </c>
      <c r="C699" s="6">
        <v>575</v>
      </c>
      <c r="D699" s="6"/>
      <c r="E699" s="43" t="s">
        <v>2388</v>
      </c>
      <c r="F699" s="3" t="s">
        <v>1153</v>
      </c>
      <c r="G699" s="3" t="s">
        <v>1161</v>
      </c>
      <c r="H699" s="3" t="s">
        <v>953</v>
      </c>
      <c r="I699" s="3" t="s">
        <v>123</v>
      </c>
      <c r="J699" s="3" t="s">
        <v>2389</v>
      </c>
      <c r="K699" s="6">
        <v>100</v>
      </c>
      <c r="L699" s="3" t="s">
        <v>79</v>
      </c>
      <c r="M699" s="6">
        <v>1</v>
      </c>
      <c r="N699" s="3" t="s">
        <v>44</v>
      </c>
      <c r="O699" s="3" t="s">
        <v>2390</v>
      </c>
      <c r="P699" s="3" t="s">
        <v>2391</v>
      </c>
      <c r="Q699" s="3" t="s">
        <v>2392</v>
      </c>
      <c r="R699" s="156">
        <v>3.52</v>
      </c>
      <c r="S699" s="22"/>
      <c r="T699" s="23"/>
      <c r="U699" s="1">
        <v>1.45</v>
      </c>
      <c r="V699" s="21">
        <v>3.59</v>
      </c>
      <c r="W699" s="22">
        <v>3.45</v>
      </c>
      <c r="X699" s="22"/>
      <c r="Y699" s="22"/>
      <c r="Z699" s="22"/>
      <c r="AA699" s="22"/>
      <c r="AB699" s="22"/>
      <c r="AC699" s="22"/>
      <c r="AD699" s="22"/>
      <c r="AE699" s="24">
        <v>3.59</v>
      </c>
      <c r="AN699" s="25">
        <v>3.52</v>
      </c>
      <c r="AO699" s="20" t="s">
        <v>47</v>
      </c>
      <c r="AP699" s="24" t="s">
        <v>48</v>
      </c>
      <c r="AQ699" s="20" t="e">
        <f>AVERAGE(SMALL(AE699:AI699,1),SMALL(AE699:AI699,2))</f>
        <v>#NUM!</v>
      </c>
      <c r="AR699" s="20" t="e">
        <f>IF(R699 &lt;=( AVERAGE(SMALL(AE699:AI699,1),SMALL(AE699:AI699,2))), R699, "")</f>
        <v>#NUM!</v>
      </c>
      <c r="AS699" s="20" t="e">
        <f>AVERAGE(SMALL(AJ699:AM699,1),SMALL(AJ699:AM699,2))</f>
        <v>#NUM!</v>
      </c>
      <c r="AT699" s="20">
        <f>T699*1.075</f>
        <v>0</v>
      </c>
      <c r="AU699" s="20">
        <f>U699*1.075</f>
        <v>1.5587499999999999</v>
      </c>
      <c r="AV699" s="22">
        <f>MIN(AN699,AT699,AU699)</f>
        <v>0</v>
      </c>
      <c r="AW699" s="20" t="s">
        <v>71</v>
      </c>
      <c r="AX699" s="20" t="s">
        <v>72</v>
      </c>
      <c r="AY699" s="25">
        <v>1.5580000000000001</v>
      </c>
      <c r="AZ699" s="27">
        <f>IF(AND(AY699&gt;0,AY699&lt;=10),AY699*0.25,IF(AND(AY699&gt;10,AY699&lt;=50),AY699*0.17,IF(AND(AY699&gt;10,AY699&lt;=100),AY699*0.12,IF(AY699&gt;100,AY699*0.1))))</f>
        <v>0.38950000000000001</v>
      </c>
      <c r="BA699" s="3">
        <f>AZ699+AY699</f>
        <v>1.9475</v>
      </c>
      <c r="BB699" s="25">
        <f>BA699+BA699*0.08</f>
        <v>2.1032999999999999</v>
      </c>
      <c r="BC699" s="20" t="s">
        <v>12295</v>
      </c>
    </row>
    <row r="700" spans="1:116" s="20" customFormat="1" ht="30" customHeight="1">
      <c r="A700" s="4" t="s">
        <v>2387</v>
      </c>
      <c r="B700" s="5">
        <v>698</v>
      </c>
      <c r="C700" s="6">
        <v>521</v>
      </c>
      <c r="D700" s="6"/>
      <c r="E700" s="43" t="s">
        <v>2403</v>
      </c>
      <c r="F700" s="3" t="s">
        <v>2404</v>
      </c>
      <c r="G700" s="3" t="s">
        <v>1175</v>
      </c>
      <c r="H700" s="3" t="s">
        <v>2405</v>
      </c>
      <c r="I700" s="3" t="s">
        <v>139</v>
      </c>
      <c r="J700" s="3" t="s">
        <v>357</v>
      </c>
      <c r="K700" s="6"/>
      <c r="L700" s="3"/>
      <c r="M700" s="6">
        <v>20</v>
      </c>
      <c r="N700" s="3" t="s">
        <v>44</v>
      </c>
      <c r="O700" s="3" t="s">
        <v>2390</v>
      </c>
      <c r="P700" s="3" t="s">
        <v>2396</v>
      </c>
      <c r="Q700" s="3" t="s">
        <v>2406</v>
      </c>
      <c r="R700" s="156">
        <v>5</v>
      </c>
      <c r="S700" s="22"/>
      <c r="T700" s="23"/>
      <c r="U700" s="1">
        <v>1.75</v>
      </c>
      <c r="V700" s="21">
        <v>5.51</v>
      </c>
      <c r="W700" s="22"/>
      <c r="X700" s="22"/>
      <c r="Y700" s="22"/>
      <c r="Z700" s="22"/>
      <c r="AA700" s="22"/>
      <c r="AB700" s="22"/>
      <c r="AC700" s="22"/>
      <c r="AD700" s="22"/>
      <c r="AE700" s="24">
        <v>5.51</v>
      </c>
      <c r="AN700" s="25">
        <v>5</v>
      </c>
      <c r="AO700" s="20" t="s">
        <v>47</v>
      </c>
      <c r="AP700" s="24" t="s">
        <v>48</v>
      </c>
      <c r="AQ700" s="20" t="e">
        <f>AVERAGE(SMALL(AE700:AI700,1),SMALL(AE700:AI700,2))</f>
        <v>#NUM!</v>
      </c>
      <c r="AR700" s="20" t="e">
        <f>IF(R700 &lt;=( AVERAGE(SMALL(AE700:AI700,1),SMALL(AE700:AI700,2))), R700, "")</f>
        <v>#NUM!</v>
      </c>
      <c r="AS700" s="20" t="e">
        <f>AVERAGE(SMALL(AJ700:AM700,1),SMALL(AJ700:AM700,2))</f>
        <v>#NUM!</v>
      </c>
      <c r="AT700" s="20">
        <f>T700*1.075</f>
        <v>0</v>
      </c>
      <c r="AU700" s="20">
        <f>U700*1.075</f>
        <v>1.8812499999999999</v>
      </c>
      <c r="AV700" s="22">
        <f>MIN(AN700,AT700,AU700)</f>
        <v>0</v>
      </c>
      <c r="AW700" s="20" t="s">
        <v>71</v>
      </c>
      <c r="AX700" s="20" t="s">
        <v>72</v>
      </c>
      <c r="AY700" s="25">
        <v>1.88</v>
      </c>
      <c r="AZ700" s="27">
        <f>IF(AND(AY700&gt;0,AY700&lt;=10),AY700*0.25,IF(AND(AY700&gt;10,AY700&lt;=50),AY700*0.17,IF(AND(AY700&gt;10,AY700&lt;=100),AY700*0.12,IF(AY700&gt;100,AY700*0.1))))</f>
        <v>0.47</v>
      </c>
      <c r="BA700" s="3">
        <f>AZ700+AY700</f>
        <v>2.3499999999999996</v>
      </c>
      <c r="BB700" s="25">
        <f>BA700+BA700*0.08</f>
        <v>2.5379999999999998</v>
      </c>
      <c r="BC700" s="20" t="s">
        <v>12295</v>
      </c>
    </row>
    <row r="701" spans="1:116" s="20" customFormat="1" ht="30" customHeight="1">
      <c r="A701" s="7" t="s">
        <v>2411</v>
      </c>
      <c r="B701" s="5">
        <v>699</v>
      </c>
      <c r="C701" s="116"/>
      <c r="D701" s="116"/>
      <c r="E701" s="43" t="s">
        <v>2412</v>
      </c>
      <c r="F701" s="3" t="s">
        <v>2413</v>
      </c>
      <c r="G701" s="3" t="s">
        <v>1393</v>
      </c>
      <c r="H701" s="3" t="s">
        <v>1692</v>
      </c>
      <c r="I701" s="3" t="s">
        <v>238</v>
      </c>
      <c r="J701" s="3" t="s">
        <v>2414</v>
      </c>
      <c r="K701" s="6"/>
      <c r="L701" s="3"/>
      <c r="M701" s="6">
        <v>60</v>
      </c>
      <c r="N701" s="3" t="s">
        <v>44</v>
      </c>
      <c r="O701" s="3" t="s">
        <v>2415</v>
      </c>
      <c r="P701" s="3" t="s">
        <v>2416</v>
      </c>
      <c r="Q701" s="3" t="s">
        <v>2417</v>
      </c>
      <c r="R701" s="156">
        <v>5.72</v>
      </c>
      <c r="S701" s="22">
        <v>6.12</v>
      </c>
      <c r="T701" s="23">
        <v>5.72</v>
      </c>
      <c r="U701" s="1">
        <v>5.72</v>
      </c>
      <c r="V701" s="21">
        <v>6.46</v>
      </c>
      <c r="W701" s="22"/>
      <c r="X701" s="22"/>
      <c r="Y701" s="22"/>
      <c r="Z701" s="22"/>
      <c r="AA701" s="22"/>
      <c r="AB701" s="22"/>
      <c r="AC701" s="22"/>
      <c r="AD701" s="22"/>
      <c r="AE701" s="24"/>
      <c r="AM701" s="20">
        <v>6.46</v>
      </c>
      <c r="AN701" s="25"/>
      <c r="AP701" s="24"/>
      <c r="AQ701" s="20" t="e">
        <f>AVERAGE(SMALL(AE701:AI701,1),SMALL(AE701:AI701,2))</f>
        <v>#NUM!</v>
      </c>
      <c r="AR701" s="20" t="e">
        <f>IF(R701 &lt;=( AVERAGE(SMALL(AE701:AI701,1),SMALL(AE701:AI701,2))), R701, "")</f>
        <v>#NUM!</v>
      </c>
      <c r="AS701" s="20" t="e">
        <f>AVERAGE(SMALL(AJ701:AM701,1),SMALL(AJ701:AM701,2))</f>
        <v>#NUM!</v>
      </c>
      <c r="AT701" s="20">
        <f>T701*1.075</f>
        <v>6.1489999999999991</v>
      </c>
      <c r="AU701" s="20">
        <f>U701*1.075</f>
        <v>6.1489999999999991</v>
      </c>
      <c r="AV701" s="22">
        <f>MIN(AN701,AT701,AU701)</f>
        <v>6.1489999999999991</v>
      </c>
      <c r="AW701" s="20" t="s">
        <v>71</v>
      </c>
      <c r="AX701" s="20" t="s">
        <v>72</v>
      </c>
      <c r="AY701" s="25">
        <v>6.15</v>
      </c>
      <c r="AZ701" s="27">
        <f>IF(AND(AY701&gt;0,AY701&lt;=10),AY701*0.25,IF(AND(AY701&gt;10,AY701&lt;=50),AY701*0.17,IF(AND(AY701&gt;10,AY701&lt;=100),AY701*0.12,IF(AY701&gt;100,AY701*0.1))))</f>
        <v>1.5375000000000001</v>
      </c>
      <c r="BA701" s="3">
        <f>AZ701+AY701</f>
        <v>7.6875</v>
      </c>
      <c r="BB701" s="25">
        <f>BA701+BA701*0.08</f>
        <v>8.3025000000000002</v>
      </c>
      <c r="BC701" s="20" t="s">
        <v>12295</v>
      </c>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c r="CY701" s="19"/>
      <c r="CZ701" s="19"/>
      <c r="DA701" s="19"/>
      <c r="DB701" s="19"/>
      <c r="DC701" s="19"/>
      <c r="DD701" s="19"/>
      <c r="DE701" s="19"/>
      <c r="DF701" s="19"/>
      <c r="DG701" s="19"/>
      <c r="DH701" s="19"/>
      <c r="DI701" s="19"/>
      <c r="DJ701" s="19"/>
      <c r="DK701" s="19"/>
      <c r="DL701" s="19"/>
    </row>
    <row r="702" spans="1:116" s="20" customFormat="1" ht="30" customHeight="1">
      <c r="A702" s="7" t="s">
        <v>2411</v>
      </c>
      <c r="B702" s="5">
        <v>700</v>
      </c>
      <c r="C702" s="6"/>
      <c r="D702" s="6"/>
      <c r="E702" s="43" t="s">
        <v>2429</v>
      </c>
      <c r="F702" s="3" t="s">
        <v>2430</v>
      </c>
      <c r="G702" s="3" t="s">
        <v>522</v>
      </c>
      <c r="H702" s="3" t="s">
        <v>2431</v>
      </c>
      <c r="I702" s="3" t="s">
        <v>523</v>
      </c>
      <c r="J702" s="3" t="s">
        <v>2432</v>
      </c>
      <c r="K702" s="6"/>
      <c r="L702" s="3"/>
      <c r="M702" s="6">
        <v>28</v>
      </c>
      <c r="N702" s="3" t="s">
        <v>44</v>
      </c>
      <c r="O702" s="3" t="s">
        <v>2415</v>
      </c>
      <c r="P702" s="3" t="s">
        <v>2433</v>
      </c>
      <c r="Q702" s="3" t="s">
        <v>2434</v>
      </c>
      <c r="R702" s="156">
        <v>1.65</v>
      </c>
      <c r="S702" s="22">
        <v>1.77</v>
      </c>
      <c r="T702" s="23">
        <v>1.65</v>
      </c>
      <c r="U702" s="1">
        <v>1.65</v>
      </c>
      <c r="V702" s="21">
        <v>5.49</v>
      </c>
      <c r="W702" s="22"/>
      <c r="X702" s="22"/>
      <c r="Y702" s="22"/>
      <c r="Z702" s="22"/>
      <c r="AA702" s="22"/>
      <c r="AB702" s="22"/>
      <c r="AC702" s="22"/>
      <c r="AD702" s="22"/>
      <c r="AE702" s="24"/>
      <c r="AN702" s="25"/>
      <c r="AP702" s="24"/>
      <c r="AQ702" s="20" t="e">
        <f>AVERAGE(SMALL(AE702:AI702,1),SMALL(AE702:AI702,2))</f>
        <v>#NUM!</v>
      </c>
      <c r="AR702" s="20" t="e">
        <f>IF(R702 &lt;=( AVERAGE(SMALL(AE702:AI702,1),SMALL(AE702:AI702,2))), R702, "")</f>
        <v>#NUM!</v>
      </c>
      <c r="AS702" s="20" t="e">
        <f>AVERAGE(SMALL(AJ702:AM702,1),SMALL(AJ702:AM702,2))</f>
        <v>#NUM!</v>
      </c>
      <c r="AT702" s="20">
        <f>T702*1.075</f>
        <v>1.7737499999999999</v>
      </c>
      <c r="AU702" s="20">
        <f>U702*1.075</f>
        <v>1.7737499999999999</v>
      </c>
      <c r="AV702" s="22">
        <f>MIN(AN702,AT702,AU702)</f>
        <v>1.7737499999999999</v>
      </c>
      <c r="AW702" s="20" t="s">
        <v>71</v>
      </c>
      <c r="AX702" s="20" t="s">
        <v>72</v>
      </c>
      <c r="AY702" s="25">
        <v>1.77</v>
      </c>
      <c r="AZ702" s="27">
        <f>IF(AND(AY702&gt;0,AY702&lt;=10),AY702*0.25,IF(AND(AY702&gt;10,AY702&lt;=50),AY702*0.17,IF(AND(AY702&gt;10,AY702&lt;=100),AY702*0.12,IF(AY702&gt;100,AY702*0.1))))</f>
        <v>0.4425</v>
      </c>
      <c r="BA702" s="3">
        <f>AZ702+AY702</f>
        <v>2.2124999999999999</v>
      </c>
      <c r="BB702" s="25">
        <f>BA702+BA702*0.08</f>
        <v>2.3895</v>
      </c>
      <c r="BC702" s="20" t="s">
        <v>12295</v>
      </c>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c r="CY702" s="19"/>
      <c r="CZ702" s="19"/>
      <c r="DA702" s="19"/>
      <c r="DB702" s="19"/>
      <c r="DC702" s="19"/>
      <c r="DD702" s="19"/>
      <c r="DE702" s="19"/>
      <c r="DF702" s="19"/>
      <c r="DG702" s="19"/>
      <c r="DH702" s="19"/>
      <c r="DI702" s="19"/>
      <c r="DJ702" s="19"/>
      <c r="DK702" s="19"/>
      <c r="DL702" s="19"/>
    </row>
    <row r="703" spans="1:116" s="20" customFormat="1" ht="30" customHeight="1">
      <c r="A703" s="7" t="s">
        <v>2411</v>
      </c>
      <c r="B703" s="5">
        <v>701</v>
      </c>
      <c r="C703" s="116"/>
      <c r="D703" s="116"/>
      <c r="E703" s="43" t="s">
        <v>2418</v>
      </c>
      <c r="F703" s="3" t="s">
        <v>2299</v>
      </c>
      <c r="G703" s="3" t="s">
        <v>287</v>
      </c>
      <c r="H703" s="3" t="s">
        <v>101</v>
      </c>
      <c r="I703" s="3" t="s">
        <v>42</v>
      </c>
      <c r="J703" s="3" t="s">
        <v>2419</v>
      </c>
      <c r="K703" s="6"/>
      <c r="L703" s="3"/>
      <c r="M703" s="6">
        <v>28</v>
      </c>
      <c r="N703" s="3" t="s">
        <v>44</v>
      </c>
      <c r="O703" s="3" t="s">
        <v>2415</v>
      </c>
      <c r="P703" s="3" t="s">
        <v>2420</v>
      </c>
      <c r="Q703" s="3" t="s">
        <v>2421</v>
      </c>
      <c r="R703" s="156">
        <v>4.1500000000000004</v>
      </c>
      <c r="S703" s="22">
        <v>4.4400000000000004</v>
      </c>
      <c r="T703" s="23">
        <v>4.1500000000000004</v>
      </c>
      <c r="U703" s="1">
        <v>4.1500000000000004</v>
      </c>
      <c r="V703" s="21">
        <v>6.87</v>
      </c>
      <c r="W703" s="22"/>
      <c r="X703" s="22"/>
      <c r="Y703" s="22"/>
      <c r="Z703" s="22"/>
      <c r="AA703" s="22"/>
      <c r="AB703" s="22"/>
      <c r="AC703" s="22"/>
      <c r="AD703" s="22"/>
      <c r="AE703" s="24"/>
      <c r="AM703" s="20">
        <v>6.87</v>
      </c>
      <c r="AN703" s="25"/>
      <c r="AP703" s="24"/>
      <c r="AQ703" s="20" t="e">
        <f>AVERAGE(SMALL(AE703:AI703,1),SMALL(AE703:AI703,2))</f>
        <v>#NUM!</v>
      </c>
      <c r="AR703" s="20" t="e">
        <f>IF(R703 &lt;=( AVERAGE(SMALL(AE703:AI703,1),SMALL(AE703:AI703,2))), R703, "")</f>
        <v>#NUM!</v>
      </c>
      <c r="AS703" s="20" t="e">
        <f>AVERAGE(SMALL(AJ703:AM703,1),SMALL(AJ703:AM703,2))</f>
        <v>#NUM!</v>
      </c>
      <c r="AT703" s="20">
        <f>T703*1.075</f>
        <v>4.4612500000000006</v>
      </c>
      <c r="AU703" s="20">
        <f>U703*1.075</f>
        <v>4.4612500000000006</v>
      </c>
      <c r="AV703" s="22">
        <f>MIN(AN703,AT703,AU703)</f>
        <v>4.4612500000000006</v>
      </c>
      <c r="AW703" s="26" t="s">
        <v>49</v>
      </c>
      <c r="AX703" s="20" t="s">
        <v>48</v>
      </c>
      <c r="AY703" s="25">
        <v>4.1500000000000004</v>
      </c>
      <c r="AZ703" s="27">
        <f>IF(AND(AY703&gt;0,AY703&lt;=10),AY703*0.25,IF(AND(AY703&gt;10,AY703&lt;=50),AY703*0.17,IF(AND(AY703&gt;10,AY703&lt;=100),AY703*0.12,IF(AY703&gt;100,AY703*0.1))))</f>
        <v>1.0375000000000001</v>
      </c>
      <c r="BA703" s="3">
        <f>AZ703+AY703</f>
        <v>5.1875</v>
      </c>
      <c r="BB703" s="25">
        <f>BA703+BA703*0.08</f>
        <v>5.6025</v>
      </c>
      <c r="BC703" s="20" t="s">
        <v>12295</v>
      </c>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c r="CY703" s="19"/>
      <c r="CZ703" s="19"/>
      <c r="DA703" s="19"/>
      <c r="DB703" s="19"/>
      <c r="DC703" s="19"/>
      <c r="DD703" s="19"/>
      <c r="DE703" s="19"/>
      <c r="DF703" s="19"/>
      <c r="DG703" s="19"/>
      <c r="DH703" s="19"/>
      <c r="DI703" s="19"/>
      <c r="DJ703" s="19"/>
      <c r="DK703" s="19"/>
      <c r="DL703" s="19"/>
    </row>
    <row r="704" spans="1:116" s="20" customFormat="1" ht="30" customHeight="1">
      <c r="A704" s="7" t="s">
        <v>2411</v>
      </c>
      <c r="B704" s="5">
        <v>702</v>
      </c>
      <c r="C704" s="116"/>
      <c r="D704" s="116"/>
      <c r="E704" s="43" t="s">
        <v>2418</v>
      </c>
      <c r="F704" s="3" t="s">
        <v>2299</v>
      </c>
      <c r="G704" s="3" t="s">
        <v>287</v>
      </c>
      <c r="H704" s="3" t="s">
        <v>299</v>
      </c>
      <c r="I704" s="3" t="s">
        <v>296</v>
      </c>
      <c r="J704" s="3" t="s">
        <v>2422</v>
      </c>
      <c r="K704" s="6"/>
      <c r="L704" s="3"/>
      <c r="M704" s="6">
        <v>28</v>
      </c>
      <c r="N704" s="3" t="s">
        <v>44</v>
      </c>
      <c r="O704" s="3" t="s">
        <v>2415</v>
      </c>
      <c r="P704" s="3" t="s">
        <v>2420</v>
      </c>
      <c r="Q704" s="3" t="s">
        <v>2423</v>
      </c>
      <c r="R704" s="156">
        <v>3.54</v>
      </c>
      <c r="S704" s="22">
        <v>3.79</v>
      </c>
      <c r="T704" s="23">
        <v>3.54</v>
      </c>
      <c r="U704" s="1">
        <v>3.54</v>
      </c>
      <c r="V704" s="21">
        <v>6.67</v>
      </c>
      <c r="W704" s="22"/>
      <c r="X704" s="22"/>
      <c r="Y704" s="22"/>
      <c r="Z704" s="22"/>
      <c r="AA704" s="22"/>
      <c r="AB704" s="22"/>
      <c r="AC704" s="22"/>
      <c r="AD704" s="22"/>
      <c r="AE704" s="24"/>
      <c r="AM704" s="20">
        <v>6.67</v>
      </c>
      <c r="AN704" s="25"/>
      <c r="AP704" s="24"/>
      <c r="AQ704" s="20" t="e">
        <f>AVERAGE(SMALL(AE704:AI704,1),SMALL(AE704:AI704,2))</f>
        <v>#NUM!</v>
      </c>
      <c r="AR704" s="20" t="e">
        <f>IF(R704 &lt;=( AVERAGE(SMALL(AE704:AI704,1),SMALL(AE704:AI704,2))), R704, "")</f>
        <v>#NUM!</v>
      </c>
      <c r="AS704" s="20" t="e">
        <f>AVERAGE(SMALL(AJ704:AM704,1),SMALL(AJ704:AM704,2))</f>
        <v>#NUM!</v>
      </c>
      <c r="AT704" s="20">
        <f>T704*1.075</f>
        <v>3.8054999999999999</v>
      </c>
      <c r="AU704" s="20">
        <f>U704*1.075</f>
        <v>3.8054999999999999</v>
      </c>
      <c r="AV704" s="22">
        <f>MIN(AN704,AT704,AU704)</f>
        <v>3.8054999999999999</v>
      </c>
      <c r="AW704" s="26" t="s">
        <v>49</v>
      </c>
      <c r="AX704" s="20" t="s">
        <v>48</v>
      </c>
      <c r="AY704" s="25">
        <v>3.54</v>
      </c>
      <c r="AZ704" s="27">
        <f>IF(AND(AY704&gt;0,AY704&lt;=10),AY704*0.25,IF(AND(AY704&gt;10,AY704&lt;=50),AY704*0.17,IF(AND(AY704&gt;10,AY704&lt;=100),AY704*0.12,IF(AY704&gt;100,AY704*0.1))))</f>
        <v>0.88500000000000001</v>
      </c>
      <c r="BA704" s="3">
        <f>AZ704+AY704</f>
        <v>4.4249999999999998</v>
      </c>
      <c r="BB704" s="25">
        <f>BA704+BA704*0.08</f>
        <v>4.7789999999999999</v>
      </c>
      <c r="BC704" s="20" t="s">
        <v>12295</v>
      </c>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c r="CW704" s="19"/>
      <c r="CX704" s="19"/>
      <c r="CY704" s="19"/>
      <c r="CZ704" s="19"/>
      <c r="DA704" s="19"/>
      <c r="DB704" s="19"/>
      <c r="DC704" s="19"/>
      <c r="DD704" s="19"/>
      <c r="DE704" s="19"/>
      <c r="DF704" s="19"/>
      <c r="DG704" s="19"/>
      <c r="DH704" s="19"/>
      <c r="DI704" s="19"/>
      <c r="DJ704" s="19"/>
      <c r="DK704" s="19"/>
      <c r="DL704" s="19"/>
    </row>
    <row r="705" spans="1:116" s="20" customFormat="1" ht="30" customHeight="1">
      <c r="A705" s="7" t="s">
        <v>2411</v>
      </c>
      <c r="B705" s="5">
        <v>703</v>
      </c>
      <c r="C705" s="116"/>
      <c r="D705" s="116"/>
      <c r="E705" s="43" t="s">
        <v>2424</v>
      </c>
      <c r="F705" s="116" t="s">
        <v>2425</v>
      </c>
      <c r="G705" s="116" t="s">
        <v>1129</v>
      </c>
      <c r="H705" s="116" t="s">
        <v>1368</v>
      </c>
      <c r="I705" s="116" t="s">
        <v>102</v>
      </c>
      <c r="J705" s="116" t="s">
        <v>2426</v>
      </c>
      <c r="K705" s="239"/>
      <c r="L705" s="116"/>
      <c r="M705" s="239">
        <v>28</v>
      </c>
      <c r="N705" s="116" t="s">
        <v>44</v>
      </c>
      <c r="O705" s="116" t="s">
        <v>2415</v>
      </c>
      <c r="P705" s="116" t="s">
        <v>2427</v>
      </c>
      <c r="Q705" s="116" t="s">
        <v>2428</v>
      </c>
      <c r="R705" s="156">
        <v>2.84</v>
      </c>
      <c r="S705" s="22">
        <v>3.04</v>
      </c>
      <c r="T705" s="23">
        <v>2.84</v>
      </c>
      <c r="U705" s="1">
        <v>2.84</v>
      </c>
      <c r="V705" s="21">
        <v>4.05</v>
      </c>
      <c r="W705" s="22"/>
      <c r="X705" s="22"/>
      <c r="Y705" s="22"/>
      <c r="Z705" s="22"/>
      <c r="AA705" s="22"/>
      <c r="AB705" s="22"/>
      <c r="AC705" s="22"/>
      <c r="AD705" s="22"/>
      <c r="AE705" s="24"/>
      <c r="AM705" s="20">
        <v>2.4300000000000002</v>
      </c>
      <c r="AN705" s="25"/>
      <c r="AP705" s="24"/>
      <c r="AQ705" s="20" t="e">
        <f>AVERAGE(SMALL(AE705:AI705,1),SMALL(AE705:AI705,2))</f>
        <v>#NUM!</v>
      </c>
      <c r="AR705" s="20" t="e">
        <f>IF(R705 &lt;=( AVERAGE(SMALL(AE705:AI705,1),SMALL(AE705:AI705,2))), R705, "")</f>
        <v>#NUM!</v>
      </c>
      <c r="AS705" s="20" t="e">
        <f>AVERAGE(SMALL(AJ705:AM705,1),SMALL(AJ705:AM705,2))</f>
        <v>#NUM!</v>
      </c>
      <c r="AT705" s="20">
        <f>T705*1.075</f>
        <v>3.0529999999999999</v>
      </c>
      <c r="AU705" s="20">
        <f>U705*1.075</f>
        <v>3.0529999999999999</v>
      </c>
      <c r="AV705" s="22">
        <f>MIN(AN705,AT705,AU705)</f>
        <v>3.0529999999999999</v>
      </c>
      <c r="AW705" s="26" t="s">
        <v>49</v>
      </c>
      <c r="AX705" s="20" t="s">
        <v>48</v>
      </c>
      <c r="AY705" s="25">
        <v>2.84</v>
      </c>
      <c r="AZ705" s="27">
        <f>IF(AND(AY705&gt;0,AY705&lt;=10),AY705*0.25,IF(AND(AY705&gt;10,AY705&lt;=50),AY705*0.17,IF(AND(AY705&gt;10,AY705&lt;=100),AY705*0.12,IF(AY705&gt;100,AY705*0.1))))</f>
        <v>0.71</v>
      </c>
      <c r="BA705" s="3">
        <f>AZ705+AY705</f>
        <v>3.55</v>
      </c>
      <c r="BB705" s="25">
        <f>BA705+BA705*0.08</f>
        <v>3.8339999999999996</v>
      </c>
      <c r="BC705" s="20" t="s">
        <v>12295</v>
      </c>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c r="CY705" s="19"/>
      <c r="CZ705" s="19"/>
      <c r="DA705" s="19"/>
      <c r="DB705" s="19"/>
      <c r="DC705" s="19"/>
      <c r="DD705" s="19"/>
      <c r="DE705" s="19"/>
      <c r="DF705" s="19"/>
      <c r="DG705" s="19"/>
      <c r="DH705" s="19"/>
      <c r="DI705" s="19"/>
      <c r="DJ705" s="19"/>
      <c r="DK705" s="19"/>
      <c r="DL705" s="19"/>
    </row>
    <row r="706" spans="1:116" s="20" customFormat="1" ht="30" customHeight="1">
      <c r="A706" s="183" t="s">
        <v>14130</v>
      </c>
      <c r="B706" s="5">
        <v>704</v>
      </c>
      <c r="C706" s="184">
        <v>20402</v>
      </c>
      <c r="D706" s="184"/>
      <c r="E706" s="224" t="s">
        <v>14131</v>
      </c>
      <c r="F706" s="3" t="s">
        <v>13388</v>
      </c>
      <c r="G706" s="3" t="s">
        <v>2380</v>
      </c>
      <c r="H706" s="3" t="s">
        <v>14137</v>
      </c>
      <c r="I706" s="3" t="s">
        <v>42</v>
      </c>
      <c r="J706" s="3" t="s">
        <v>14133</v>
      </c>
      <c r="K706" s="6"/>
      <c r="L706" s="3"/>
      <c r="M706" s="6">
        <v>30</v>
      </c>
      <c r="N706" s="3" t="s">
        <v>44</v>
      </c>
      <c r="O706" s="3" t="s">
        <v>14134</v>
      </c>
      <c r="P706" s="3" t="s">
        <v>14135</v>
      </c>
      <c r="Q706" s="3" t="s">
        <v>14138</v>
      </c>
      <c r="R706" s="156"/>
      <c r="S706" s="22">
        <v>7.8</v>
      </c>
      <c r="T706" s="42" t="s">
        <v>54</v>
      </c>
      <c r="U706" s="21">
        <v>10.75</v>
      </c>
      <c r="V706" s="22"/>
      <c r="W706" s="22"/>
      <c r="X706" s="22"/>
      <c r="Y706" s="22"/>
      <c r="Z706" s="22"/>
      <c r="AA706" s="22"/>
      <c r="AB706" s="22"/>
      <c r="AC706" s="22"/>
      <c r="AD706" s="24">
        <v>7.8</v>
      </c>
      <c r="AN706" s="25"/>
      <c r="AP706" s="24"/>
      <c r="AQ706" s="20" t="e">
        <v>#NUM!</v>
      </c>
      <c r="AR706" s="20" t="e">
        <v>#NUM!</v>
      </c>
      <c r="AS706" s="20" t="e">
        <v>#NUM!</v>
      </c>
      <c r="AT706" s="20" t="e">
        <v>#REF!</v>
      </c>
      <c r="AU706" s="20" t="e">
        <v>#VALUE!</v>
      </c>
      <c r="AV706" s="22" t="e">
        <v>#REF!</v>
      </c>
      <c r="AW706" s="20" t="s">
        <v>1795</v>
      </c>
      <c r="AX706" s="20" t="s">
        <v>374</v>
      </c>
      <c r="AY706" s="25">
        <v>7.8</v>
      </c>
      <c r="AZ706" s="27">
        <v>1.95</v>
      </c>
      <c r="BA706" s="3">
        <v>9.75</v>
      </c>
      <c r="BB706" s="25">
        <v>10.53</v>
      </c>
      <c r="BC706" s="20" t="s">
        <v>12295</v>
      </c>
      <c r="BD706" s="20" t="s">
        <v>1028</v>
      </c>
      <c r="BE706" s="20" t="s">
        <v>14113</v>
      </c>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c r="CY706" s="19"/>
      <c r="CZ706" s="19"/>
      <c r="DA706" s="19"/>
      <c r="DB706" s="19"/>
      <c r="DC706" s="19"/>
      <c r="DD706" s="19"/>
      <c r="DE706" s="19"/>
      <c r="DF706" s="19"/>
      <c r="DG706" s="19"/>
      <c r="DH706" s="19"/>
      <c r="DI706" s="19"/>
      <c r="DJ706" s="19"/>
      <c r="DK706" s="19"/>
      <c r="DL706" s="19"/>
    </row>
    <row r="707" spans="1:116" s="20" customFormat="1" ht="30" customHeight="1">
      <c r="A707" s="183" t="s">
        <v>14130</v>
      </c>
      <c r="B707" s="5">
        <v>705</v>
      </c>
      <c r="C707" s="184">
        <v>20401</v>
      </c>
      <c r="D707" s="184"/>
      <c r="E707" s="224" t="s">
        <v>14131</v>
      </c>
      <c r="F707" s="3" t="s">
        <v>13388</v>
      </c>
      <c r="G707" s="3" t="s">
        <v>2380</v>
      </c>
      <c r="H707" s="3" t="s">
        <v>14132</v>
      </c>
      <c r="I707" s="3" t="s">
        <v>42</v>
      </c>
      <c r="J707" s="3" t="s">
        <v>14133</v>
      </c>
      <c r="K707" s="6"/>
      <c r="L707" s="3"/>
      <c r="M707" s="6">
        <v>30</v>
      </c>
      <c r="N707" s="3" t="s">
        <v>44</v>
      </c>
      <c r="O707" s="3" t="s">
        <v>14134</v>
      </c>
      <c r="P707" s="3" t="s">
        <v>14135</v>
      </c>
      <c r="Q707" s="3" t="s">
        <v>14136</v>
      </c>
      <c r="R707" s="156"/>
      <c r="S707" s="22">
        <v>7.5</v>
      </c>
      <c r="T707" s="42" t="s">
        <v>54</v>
      </c>
      <c r="U707" s="21">
        <v>10.53</v>
      </c>
      <c r="V707" s="22"/>
      <c r="W707" s="22"/>
      <c r="X707" s="22"/>
      <c r="Y707" s="22"/>
      <c r="Z707" s="22"/>
      <c r="AA707" s="22"/>
      <c r="AB707" s="22"/>
      <c r="AC707" s="22"/>
      <c r="AD707" s="24">
        <v>7.64</v>
      </c>
      <c r="AN707" s="25"/>
      <c r="AP707" s="24"/>
      <c r="AQ707" s="20" t="e">
        <v>#NUM!</v>
      </c>
      <c r="AR707" s="20" t="e">
        <v>#NUM!</v>
      </c>
      <c r="AS707" s="20" t="e">
        <v>#NUM!</v>
      </c>
      <c r="AT707" s="20" t="e">
        <v>#REF!</v>
      </c>
      <c r="AU707" s="20" t="e">
        <v>#VALUE!</v>
      </c>
      <c r="AV707" s="22" t="e">
        <v>#REF!</v>
      </c>
      <c r="AW707" s="20" t="s">
        <v>1795</v>
      </c>
      <c r="AX707" s="20" t="s">
        <v>374</v>
      </c>
      <c r="AY707" s="25">
        <v>7.64</v>
      </c>
      <c r="AZ707" s="27">
        <v>1.91</v>
      </c>
      <c r="BA707" s="3">
        <v>9.5499999999999989</v>
      </c>
      <c r="BB707" s="25">
        <v>10.313999999999998</v>
      </c>
      <c r="BC707" s="20" t="s">
        <v>12295</v>
      </c>
      <c r="BD707" s="20" t="s">
        <v>1028</v>
      </c>
      <c r="BE707" s="20" t="s">
        <v>14113</v>
      </c>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c r="CY707" s="19"/>
      <c r="CZ707" s="19"/>
      <c r="DA707" s="19"/>
      <c r="DB707" s="19"/>
      <c r="DC707" s="19"/>
      <c r="DD707" s="19"/>
      <c r="DE707" s="19"/>
      <c r="DF707" s="19"/>
      <c r="DG707" s="19"/>
      <c r="DH707" s="19"/>
      <c r="DI707" s="19"/>
      <c r="DJ707" s="19"/>
      <c r="DK707" s="19"/>
      <c r="DL707" s="19"/>
    </row>
    <row r="708" spans="1:116" s="20" customFormat="1" ht="30" customHeight="1">
      <c r="A708" s="78" t="s">
        <v>12879</v>
      </c>
      <c r="B708" s="5">
        <v>706</v>
      </c>
      <c r="C708" s="116">
        <v>7084</v>
      </c>
      <c r="D708" s="116"/>
      <c r="E708" s="43" t="s">
        <v>12880</v>
      </c>
      <c r="F708" s="3" t="s">
        <v>453</v>
      </c>
      <c r="G708" s="3" t="s">
        <v>12881</v>
      </c>
      <c r="H708" s="3" t="s">
        <v>575</v>
      </c>
      <c r="I708" s="3" t="s">
        <v>310</v>
      </c>
      <c r="J708" s="3" t="s">
        <v>5809</v>
      </c>
      <c r="K708" s="6">
        <v>30</v>
      </c>
      <c r="L708" s="3" t="s">
        <v>67</v>
      </c>
      <c r="M708" s="6">
        <v>1</v>
      </c>
      <c r="N708" s="3" t="s">
        <v>44</v>
      </c>
      <c r="O708" s="3" t="s">
        <v>12882</v>
      </c>
      <c r="P708" s="3" t="s">
        <v>12883</v>
      </c>
      <c r="Q708" s="3" t="s">
        <v>12884</v>
      </c>
      <c r="R708" s="160">
        <v>3</v>
      </c>
      <c r="S708" s="79">
        <v>3</v>
      </c>
      <c r="T708" s="81">
        <v>3</v>
      </c>
      <c r="U708" s="82"/>
      <c r="V708" s="79"/>
      <c r="W708" s="79"/>
      <c r="X708" s="79"/>
      <c r="Y708" s="79"/>
      <c r="Z708" s="79"/>
      <c r="AA708" s="79"/>
      <c r="AB708" s="79"/>
      <c r="AC708" s="79"/>
      <c r="AD708" s="79"/>
      <c r="AE708" s="83"/>
      <c r="AF708" s="84"/>
      <c r="AG708" s="84"/>
      <c r="AH708" s="84"/>
      <c r="AI708" s="84"/>
      <c r="AJ708" s="84"/>
      <c r="AK708" s="84"/>
      <c r="AL708" s="84"/>
      <c r="AM708" s="84"/>
      <c r="AN708" s="85"/>
      <c r="AO708" s="84"/>
      <c r="AP708" s="83"/>
      <c r="AQ708" s="84" t="e">
        <v>#NUM!</v>
      </c>
      <c r="AR708" s="84" t="e">
        <v>#NUM!</v>
      </c>
      <c r="AS708" s="84" t="e">
        <v>#NUM!</v>
      </c>
      <c r="AT708" s="84" t="e">
        <v>#REF!</v>
      </c>
      <c r="AU708" s="84">
        <v>3.2249999999999996</v>
      </c>
      <c r="AV708" s="79" t="e">
        <v>#REF!</v>
      </c>
      <c r="AW708" s="86" t="s">
        <v>49</v>
      </c>
      <c r="AX708" s="84" t="s">
        <v>48</v>
      </c>
      <c r="AY708" s="85">
        <v>3</v>
      </c>
      <c r="AZ708" s="87">
        <v>0.75</v>
      </c>
      <c r="BA708" s="43">
        <v>3.75</v>
      </c>
      <c r="BB708" s="85">
        <v>4.05</v>
      </c>
      <c r="BC708" s="20" t="s">
        <v>12295</v>
      </c>
      <c r="BD708" s="84" t="s">
        <v>12206</v>
      </c>
      <c r="BE708" s="84"/>
      <c r="BF708" s="84"/>
      <c r="BG708" s="84"/>
      <c r="BH708" s="84"/>
      <c r="BI708" s="84"/>
      <c r="BJ708" s="84"/>
      <c r="BK708" s="84"/>
      <c r="BL708" s="84"/>
      <c r="BM708" s="84"/>
      <c r="BN708" s="84"/>
      <c r="BO708" s="84"/>
      <c r="BP708" s="84"/>
      <c r="BQ708" s="84"/>
      <c r="BR708" s="84"/>
      <c r="BS708" s="84"/>
      <c r="BT708" s="84"/>
      <c r="BU708" s="84"/>
      <c r="BV708" s="84"/>
      <c r="BW708" s="84"/>
      <c r="BX708" s="84"/>
      <c r="BY708" s="84"/>
      <c r="BZ708" s="84"/>
      <c r="CA708" s="84"/>
      <c r="CB708" s="84"/>
      <c r="CC708" s="84"/>
      <c r="CD708" s="84"/>
      <c r="CE708" s="84"/>
      <c r="CF708" s="84"/>
      <c r="CG708" s="84"/>
      <c r="CH708" s="84"/>
      <c r="CI708" s="84"/>
      <c r="CJ708" s="84"/>
      <c r="CK708" s="84"/>
      <c r="CL708" s="84"/>
      <c r="CM708" s="84"/>
      <c r="CN708" s="84"/>
      <c r="CO708" s="84"/>
      <c r="CP708" s="84"/>
      <c r="CQ708" s="84"/>
      <c r="CR708" s="84"/>
      <c r="CS708" s="84"/>
      <c r="CT708" s="84"/>
      <c r="CU708" s="84"/>
      <c r="CV708" s="84"/>
      <c r="CW708" s="84"/>
      <c r="CX708" s="84"/>
      <c r="CY708" s="84"/>
      <c r="CZ708" s="84"/>
      <c r="DA708" s="84"/>
      <c r="DB708" s="84"/>
      <c r="DC708" s="84"/>
      <c r="DD708" s="84"/>
      <c r="DE708" s="84"/>
      <c r="DF708" s="84"/>
      <c r="DG708" s="84"/>
      <c r="DH708" s="84"/>
      <c r="DI708" s="84"/>
      <c r="DJ708" s="84"/>
      <c r="DK708" s="84"/>
      <c r="DL708" s="84"/>
    </row>
    <row r="709" spans="1:116" s="20" customFormat="1" ht="30" customHeight="1">
      <c r="A709" s="11" t="s">
        <v>2435</v>
      </c>
      <c r="B709" s="5">
        <v>707</v>
      </c>
      <c r="C709" s="14">
        <v>19299</v>
      </c>
      <c r="D709" s="14"/>
      <c r="E709" s="51" t="s">
        <v>2503</v>
      </c>
      <c r="F709" s="12" t="s">
        <v>2504</v>
      </c>
      <c r="G709" s="12" t="s">
        <v>2505</v>
      </c>
      <c r="H709" s="12" t="s">
        <v>2506</v>
      </c>
      <c r="I709" s="12" t="s">
        <v>2499</v>
      </c>
      <c r="J709" s="12" t="s">
        <v>2507</v>
      </c>
      <c r="K709" s="14"/>
      <c r="L709" s="12"/>
      <c r="M709" s="14">
        <v>60</v>
      </c>
      <c r="N709" s="12" t="s">
        <v>44</v>
      </c>
      <c r="O709" s="12" t="s">
        <v>2440</v>
      </c>
      <c r="P709" s="12" t="s">
        <v>2508</v>
      </c>
      <c r="Q709" s="12" t="s">
        <v>2509</v>
      </c>
      <c r="R709" s="156">
        <v>42.56</v>
      </c>
      <c r="S709" s="22"/>
      <c r="T709" s="23">
        <v>37.049999999999997</v>
      </c>
      <c r="U709" s="1" t="s">
        <v>54</v>
      </c>
      <c r="V709" s="21">
        <v>42.32</v>
      </c>
      <c r="W709" s="22"/>
      <c r="X709" s="22"/>
      <c r="Y709" s="22"/>
      <c r="Z709" s="22">
        <v>36.86</v>
      </c>
      <c r="AA709" s="22">
        <v>40.74</v>
      </c>
      <c r="AB709" s="22">
        <v>26.3217</v>
      </c>
      <c r="AC709" s="22">
        <v>40.380000000000003</v>
      </c>
      <c r="AD709" s="22"/>
      <c r="AE709" s="24">
        <v>42.32</v>
      </c>
      <c r="AI709" s="20">
        <v>43.13</v>
      </c>
      <c r="AJ709" s="20">
        <v>40.74</v>
      </c>
      <c r="AN709" s="25">
        <v>42.56</v>
      </c>
      <c r="AO709" s="20" t="s">
        <v>47</v>
      </c>
      <c r="AP709" s="24" t="s">
        <v>48</v>
      </c>
      <c r="AQ709" s="20">
        <f>AVERAGE(SMALL(AE709:AI709,1),SMALL(AE709:AI709,2))</f>
        <v>42.725000000000001</v>
      </c>
      <c r="AR709" s="20">
        <f>IF(R709 &lt;=( AVERAGE(SMALL(AE709:AI709,1),SMALL(AE709:AI709,2))), R709, "")</f>
        <v>42.56</v>
      </c>
      <c r="AS709" s="20" t="e">
        <f>AVERAGE(SMALL(AJ709:AM709,1),SMALL(AJ709:AM709,2))</f>
        <v>#NUM!</v>
      </c>
      <c r="AT709" s="20">
        <f>T709*1.075</f>
        <v>39.828749999999992</v>
      </c>
      <c r="AU709" s="20" t="e">
        <f>U709*1.075</f>
        <v>#VALUE!</v>
      </c>
      <c r="AV709" s="22" t="e">
        <f>MIN(AN709,AT709,AU709)</f>
        <v>#VALUE!</v>
      </c>
      <c r="AW709" s="20" t="s">
        <v>71</v>
      </c>
      <c r="AX709" s="20" t="s">
        <v>72</v>
      </c>
      <c r="AY709" s="25">
        <v>39.82</v>
      </c>
      <c r="AZ709" s="27">
        <f>IF(AND(AY709&gt;0,AY709&lt;=10),AY709*0.25,IF(AND(AY709&gt;10,AY709&lt;=50),AY709*0.17,IF(AND(AY709&gt;10,AY709&lt;=100),AY709*0.12,IF(AY709&gt;100,AY709*0.1))))</f>
        <v>6.769400000000001</v>
      </c>
      <c r="BA709" s="3">
        <f>AZ709+AY709</f>
        <v>46.589399999999998</v>
      </c>
      <c r="BB709" s="25">
        <f>BA709+BA709*0.08</f>
        <v>50.316551999999994</v>
      </c>
      <c r="BC709" s="20" t="s">
        <v>12295</v>
      </c>
    </row>
    <row r="710" spans="1:116" s="20" customFormat="1" ht="30" customHeight="1">
      <c r="A710" s="4" t="s">
        <v>2449</v>
      </c>
      <c r="B710" s="5">
        <v>708</v>
      </c>
      <c r="C710" s="6">
        <v>17479</v>
      </c>
      <c r="D710" s="6"/>
      <c r="E710" s="43" t="s">
        <v>2558</v>
      </c>
      <c r="F710" s="3" t="s">
        <v>2559</v>
      </c>
      <c r="G710" s="3" t="s">
        <v>2554</v>
      </c>
      <c r="H710" s="3" t="s">
        <v>299</v>
      </c>
      <c r="I710" s="3" t="s">
        <v>102</v>
      </c>
      <c r="J710" s="3" t="s">
        <v>2560</v>
      </c>
      <c r="K710" s="6"/>
      <c r="L710" s="3"/>
      <c r="M710" s="6">
        <v>30</v>
      </c>
      <c r="N710" s="3" t="s">
        <v>44</v>
      </c>
      <c r="O710" s="3" t="s">
        <v>2440</v>
      </c>
      <c r="P710" s="3" t="s">
        <v>2561</v>
      </c>
      <c r="Q710" s="3" t="s">
        <v>2562</v>
      </c>
      <c r="R710" s="156">
        <v>4.03</v>
      </c>
      <c r="S710" s="22"/>
      <c r="T710" s="23">
        <v>2.93</v>
      </c>
      <c r="U710" s="1">
        <v>2.93</v>
      </c>
      <c r="V710" s="21">
        <v>3.75</v>
      </c>
      <c r="W710" s="22"/>
      <c r="X710" s="22"/>
      <c r="Y710" s="22"/>
      <c r="Z710" s="22"/>
      <c r="AA710" s="22"/>
      <c r="AB710" s="22"/>
      <c r="AC710" s="22"/>
      <c r="AD710" s="22"/>
      <c r="AE710" s="24">
        <v>3.75</v>
      </c>
      <c r="AN710" s="25">
        <v>3.75</v>
      </c>
      <c r="AO710" s="20" t="s">
        <v>373</v>
      </c>
      <c r="AP710" s="24" t="s">
        <v>374</v>
      </c>
      <c r="AQ710" s="20" t="e">
        <f>AVERAGE(SMALL(AE710:AI710,1),SMALL(AE710:AI710,2))</f>
        <v>#NUM!</v>
      </c>
      <c r="AR710" s="20" t="e">
        <f>IF(R710 &lt;=( AVERAGE(SMALL(AE710:AI710,1),SMALL(AE710:AI710,2))), R710, "")</f>
        <v>#NUM!</v>
      </c>
      <c r="AS710" s="20" t="e">
        <f>AVERAGE(SMALL(AJ710:AM710,1),SMALL(AJ710:AM710,2))</f>
        <v>#NUM!</v>
      </c>
      <c r="AT710" s="20">
        <f>T710*1.075</f>
        <v>3.14975</v>
      </c>
      <c r="AU710" s="20">
        <f>U710*1.075</f>
        <v>3.14975</v>
      </c>
      <c r="AV710" s="22">
        <f>MIN(AN710,AT710,AU710)</f>
        <v>3.14975</v>
      </c>
      <c r="AW710" s="20" t="s">
        <v>71</v>
      </c>
      <c r="AX710" s="20" t="s">
        <v>72</v>
      </c>
      <c r="AY710" s="25">
        <v>3.149</v>
      </c>
      <c r="AZ710" s="27">
        <f>IF(AND(AY710&gt;0,AY710&lt;=10),AY710*0.25,IF(AND(AY710&gt;10,AY710&lt;=50),AY710*0.17,IF(AND(AY710&gt;10,AY710&lt;=100),AY710*0.12,IF(AY710&gt;100,AY710*0.1))))</f>
        <v>0.78725000000000001</v>
      </c>
      <c r="BA710" s="3">
        <f>AZ710+AY710</f>
        <v>3.9362500000000002</v>
      </c>
      <c r="BB710" s="25">
        <f>BA710+BA710*0.08</f>
        <v>4.25115</v>
      </c>
      <c r="BC710" s="20" t="s">
        <v>12295</v>
      </c>
    </row>
    <row r="711" spans="1:116" s="20" customFormat="1" ht="30" customHeight="1">
      <c r="A711" s="4" t="s">
        <v>2449</v>
      </c>
      <c r="B711" s="5">
        <v>709</v>
      </c>
      <c r="C711" s="6">
        <v>17506</v>
      </c>
      <c r="D711" s="6"/>
      <c r="E711" s="43" t="s">
        <v>2552</v>
      </c>
      <c r="F711" s="3" t="s">
        <v>2553</v>
      </c>
      <c r="G711" s="3" t="s">
        <v>2554</v>
      </c>
      <c r="H711" s="3" t="s">
        <v>101</v>
      </c>
      <c r="I711" s="3" t="s">
        <v>102</v>
      </c>
      <c r="J711" s="3" t="s">
        <v>2555</v>
      </c>
      <c r="K711" s="6"/>
      <c r="L711" s="3"/>
      <c r="M711" s="6">
        <v>30</v>
      </c>
      <c r="N711" s="3" t="s">
        <v>44</v>
      </c>
      <c r="O711" s="3" t="s">
        <v>2440</v>
      </c>
      <c r="P711" s="3" t="s">
        <v>2556</v>
      </c>
      <c r="Q711" s="3" t="s">
        <v>2557</v>
      </c>
      <c r="R711" s="156">
        <v>6.8</v>
      </c>
      <c r="S711" s="22"/>
      <c r="T711" s="23">
        <v>4.3899999999999997</v>
      </c>
      <c r="U711" s="1">
        <v>4.3899999999999997</v>
      </c>
      <c r="V711" s="21">
        <v>6.33</v>
      </c>
      <c r="W711" s="22"/>
      <c r="X711" s="22"/>
      <c r="Y711" s="22"/>
      <c r="Z711" s="22"/>
      <c r="AA711" s="22"/>
      <c r="AB711" s="22"/>
      <c r="AC711" s="22"/>
      <c r="AD711" s="22"/>
      <c r="AE711" s="24">
        <v>6.33</v>
      </c>
      <c r="AN711" s="25">
        <v>6.33</v>
      </c>
      <c r="AO711" s="20" t="s">
        <v>373</v>
      </c>
      <c r="AP711" s="24" t="s">
        <v>374</v>
      </c>
      <c r="AQ711" s="20" t="e">
        <f>AVERAGE(SMALL(AE711:AI711,1),SMALL(AE711:AI711,2))</f>
        <v>#NUM!</v>
      </c>
      <c r="AR711" s="20" t="e">
        <f>IF(R711 &lt;=( AVERAGE(SMALL(AE711:AI711,1),SMALL(AE711:AI711,2))), R711, "")</f>
        <v>#NUM!</v>
      </c>
      <c r="AS711" s="20" t="e">
        <f>AVERAGE(SMALL(AJ711:AM711,1),SMALL(AJ711:AM711,2))</f>
        <v>#NUM!</v>
      </c>
      <c r="AT711" s="20">
        <f>T711*1.075</f>
        <v>4.7192499999999997</v>
      </c>
      <c r="AU711" s="20">
        <f>U711*1.075</f>
        <v>4.7192499999999997</v>
      </c>
      <c r="AV711" s="22">
        <f>MIN(AN711,AT711,AU711)</f>
        <v>4.7192499999999997</v>
      </c>
      <c r="AW711" s="20" t="s">
        <v>71</v>
      </c>
      <c r="AX711" s="20" t="s">
        <v>72</v>
      </c>
      <c r="AY711" s="25">
        <v>4.72</v>
      </c>
      <c r="AZ711" s="27">
        <f>IF(AND(AY711&gt;0,AY711&lt;=10),AY711*0.25,IF(AND(AY711&gt;10,AY711&lt;=50),AY711*0.17,IF(AND(AY711&gt;10,AY711&lt;=100),AY711*0.12,IF(AY711&gt;100,AY711*0.1))))</f>
        <v>1.18</v>
      </c>
      <c r="BA711" s="3">
        <f>AZ711+AY711</f>
        <v>5.8999999999999995</v>
      </c>
      <c r="BB711" s="25">
        <f>BA711+BA711*0.08</f>
        <v>6.3719999999999999</v>
      </c>
      <c r="BC711" s="20" t="s">
        <v>12295</v>
      </c>
    </row>
    <row r="712" spans="1:116" s="20" customFormat="1" ht="30" customHeight="1">
      <c r="A712" s="11" t="s">
        <v>2435</v>
      </c>
      <c r="B712" s="5">
        <v>710</v>
      </c>
      <c r="C712" s="14">
        <v>367</v>
      </c>
      <c r="D712" s="14"/>
      <c r="E712" s="51" t="s">
        <v>2510</v>
      </c>
      <c r="F712" s="12" t="s">
        <v>2511</v>
      </c>
      <c r="G712" s="12" t="s">
        <v>1129</v>
      </c>
      <c r="H712" s="12" t="s">
        <v>299</v>
      </c>
      <c r="I712" s="12" t="s">
        <v>102</v>
      </c>
      <c r="J712" s="12" t="s">
        <v>2512</v>
      </c>
      <c r="K712" s="14"/>
      <c r="L712" s="12"/>
      <c r="M712" s="14">
        <v>28</v>
      </c>
      <c r="N712" s="12" t="s">
        <v>44</v>
      </c>
      <c r="O712" s="12" t="s">
        <v>2440</v>
      </c>
      <c r="P712" s="12" t="s">
        <v>2480</v>
      </c>
      <c r="Q712" s="12" t="s">
        <v>2513</v>
      </c>
      <c r="R712" s="156">
        <v>4.13</v>
      </c>
      <c r="S712" s="22"/>
      <c r="T712" s="23">
        <v>5.0999999999999996</v>
      </c>
      <c r="U712" s="1">
        <v>5.0999999999999996</v>
      </c>
      <c r="V712" s="21">
        <v>14.63</v>
      </c>
      <c r="W712" s="22">
        <v>12.46</v>
      </c>
      <c r="X712" s="22">
        <v>4.1958000000000002</v>
      </c>
      <c r="Y712" s="22"/>
      <c r="Z712" s="22">
        <v>3.46</v>
      </c>
      <c r="AA712" s="22">
        <v>3.15</v>
      </c>
      <c r="AB712" s="22">
        <v>2.7711999999999999</v>
      </c>
      <c r="AC712" s="22">
        <v>4.18</v>
      </c>
      <c r="AD712" s="22"/>
      <c r="AE712" s="24">
        <v>14.63</v>
      </c>
      <c r="AF712" s="20">
        <v>16.948399999999999</v>
      </c>
      <c r="AG712" s="20">
        <v>4.1879999999999997</v>
      </c>
      <c r="AI712" s="20">
        <v>3.46</v>
      </c>
      <c r="AN712" s="25">
        <v>3.8239999999999998</v>
      </c>
      <c r="AO712" s="20" t="s">
        <v>207</v>
      </c>
      <c r="AP712" s="24" t="s">
        <v>208</v>
      </c>
      <c r="AQ712" s="20">
        <f>AVERAGE(SMALL(AE712:AI712,1),SMALL(AE712:AI712,2))</f>
        <v>3.8239999999999998</v>
      </c>
      <c r="AR712" s="20" t="str">
        <f>IF(R712 &lt;=( AVERAGE(SMALL(AE712:AI712,1),SMALL(AE712:AI712,2))), R712, "")</f>
        <v/>
      </c>
      <c r="AS712" s="20" t="e">
        <f>AVERAGE(SMALL(AJ712:AM712,1),SMALL(AJ712:AM712,2))</f>
        <v>#NUM!</v>
      </c>
      <c r="AT712" s="20">
        <f>T712*1.075</f>
        <v>5.482499999999999</v>
      </c>
      <c r="AU712" s="20">
        <f>U712*1.075</f>
        <v>5.482499999999999</v>
      </c>
      <c r="AV712" s="22">
        <f>MIN(AN712,AT712,AU712)</f>
        <v>3.8239999999999998</v>
      </c>
      <c r="AW712" s="20" t="s">
        <v>209</v>
      </c>
      <c r="AX712" s="20" t="s">
        <v>208</v>
      </c>
      <c r="AY712" s="25">
        <v>3.82</v>
      </c>
      <c r="AZ712" s="27">
        <f>IF(AND(AY712&gt;0,AY712&lt;=10),AY712*0.25,IF(AND(AY712&gt;10,AY712&lt;=50),AY712*0.17,IF(AND(AY712&gt;10,AY712&lt;=100),AY712*0.12,IF(AY712&gt;100,AY712*0.1))))</f>
        <v>0.95499999999999996</v>
      </c>
      <c r="BA712" s="3">
        <f>AZ712+AY712</f>
        <v>4.7749999999999995</v>
      </c>
      <c r="BB712" s="25">
        <f>BA712+BA712*0.08</f>
        <v>5.1569999999999991</v>
      </c>
      <c r="BC712" s="20" t="s">
        <v>12295</v>
      </c>
    </row>
    <row r="713" spans="1:116" s="28" customFormat="1" ht="30" customHeight="1">
      <c r="A713" s="4" t="s">
        <v>2435</v>
      </c>
      <c r="B713" s="5">
        <v>711</v>
      </c>
      <c r="C713" s="6">
        <v>446</v>
      </c>
      <c r="D713" s="6"/>
      <c r="E713" s="43" t="s">
        <v>2534</v>
      </c>
      <c r="F713" s="3" t="s">
        <v>2535</v>
      </c>
      <c r="G713" s="3" t="s">
        <v>2536</v>
      </c>
      <c r="H713" s="3" t="s">
        <v>2537</v>
      </c>
      <c r="I713" s="3" t="s">
        <v>875</v>
      </c>
      <c r="J713" s="3" t="s">
        <v>2538</v>
      </c>
      <c r="K713" s="6"/>
      <c r="L713" s="3"/>
      <c r="M713" s="6">
        <v>30</v>
      </c>
      <c r="N713" s="3" t="s">
        <v>44</v>
      </c>
      <c r="O713" s="3" t="s">
        <v>2440</v>
      </c>
      <c r="P713" s="3" t="s">
        <v>2467</v>
      </c>
      <c r="Q713" s="3" t="s">
        <v>2539</v>
      </c>
      <c r="R713" s="156">
        <v>8.9700000000000006</v>
      </c>
      <c r="S713" s="22"/>
      <c r="T713" s="23">
        <v>8.2100000000000009</v>
      </c>
      <c r="U713" s="1">
        <v>8.2100000000000009</v>
      </c>
      <c r="V713" s="21"/>
      <c r="W713" s="22"/>
      <c r="X713" s="22"/>
      <c r="Y713" s="22"/>
      <c r="Z713" s="22"/>
      <c r="AA713" s="22"/>
      <c r="AB713" s="22">
        <v>8.3392999999999997</v>
      </c>
      <c r="AC713" s="22"/>
      <c r="AD713" s="22"/>
      <c r="AE713" s="24"/>
      <c r="AF713" s="20"/>
      <c r="AG713" s="20"/>
      <c r="AH713" s="20"/>
      <c r="AI713" s="20"/>
      <c r="AJ713" s="20"/>
      <c r="AK713" s="20"/>
      <c r="AL713" s="20"/>
      <c r="AM713" s="20"/>
      <c r="AN713" s="25">
        <v>8.9700000000000006</v>
      </c>
      <c r="AO713" s="20" t="s">
        <v>47</v>
      </c>
      <c r="AP713" s="24" t="s">
        <v>48</v>
      </c>
      <c r="AQ713" s="20" t="e">
        <f>AVERAGE(SMALL(AE713:AI713,1),SMALL(AE713:AI713,2))</f>
        <v>#NUM!</v>
      </c>
      <c r="AR713" s="20" t="e">
        <f>IF(R713 &lt;=( AVERAGE(SMALL(AE713:AI713,1),SMALL(AE713:AI713,2))), R713, "")</f>
        <v>#NUM!</v>
      </c>
      <c r="AS713" s="20" t="e">
        <f>AVERAGE(SMALL(AJ713:AM713,1),SMALL(AJ713:AM713,2))</f>
        <v>#NUM!</v>
      </c>
      <c r="AT713" s="20">
        <f>T713*1.075</f>
        <v>8.8257500000000011</v>
      </c>
      <c r="AU713" s="20">
        <f>U713*1.075</f>
        <v>8.8257500000000011</v>
      </c>
      <c r="AV713" s="22">
        <f>MIN(AN713,AT713,AU713)</f>
        <v>8.8257500000000011</v>
      </c>
      <c r="AW713" s="20" t="s">
        <v>71</v>
      </c>
      <c r="AX713" s="20" t="s">
        <v>72</v>
      </c>
      <c r="AY713" s="25">
        <v>8.8249999999999993</v>
      </c>
      <c r="AZ713" s="27">
        <f>IF(AND(AY713&gt;0,AY713&lt;=10),AY713*0.25,IF(AND(AY713&gt;10,AY713&lt;=50),AY713*0.17,IF(AND(AY713&gt;10,AY713&lt;=100),AY713*0.12,IF(AY713&gt;100,AY713*0.1))))</f>
        <v>2.2062499999999998</v>
      </c>
      <c r="BA713" s="3">
        <f>AZ713+AY713</f>
        <v>11.03125</v>
      </c>
      <c r="BB713" s="25">
        <f>BA713+BA713*0.08</f>
        <v>11.91375</v>
      </c>
      <c r="BC713" s="20" t="s">
        <v>12295</v>
      </c>
      <c r="BD713" s="20"/>
      <c r="BE713" s="20"/>
      <c r="BF713" s="20"/>
      <c r="BG713" s="20"/>
      <c r="BH713" s="20"/>
      <c r="BI713" s="20"/>
      <c r="BJ713" s="20"/>
      <c r="BK713" s="20"/>
      <c r="BL713" s="20"/>
      <c r="BM713" s="20"/>
      <c r="BN713" s="20"/>
      <c r="BO713" s="20"/>
      <c r="BP713" s="20"/>
      <c r="BQ713" s="20"/>
      <c r="BR713" s="20"/>
      <c r="BS713" s="20"/>
      <c r="BT713" s="20"/>
      <c r="BU713" s="20"/>
      <c r="BV713" s="20"/>
      <c r="BW713" s="20"/>
      <c r="BX713" s="20"/>
      <c r="BY713" s="20"/>
      <c r="BZ713" s="20"/>
      <c r="CA713" s="20"/>
      <c r="CB713" s="20"/>
      <c r="CC713" s="20"/>
      <c r="CD713" s="20"/>
      <c r="CE713" s="20"/>
      <c r="CF713" s="20"/>
      <c r="CG713" s="20"/>
      <c r="CH713" s="20"/>
      <c r="CI713" s="20"/>
      <c r="CJ713" s="20"/>
      <c r="CK713" s="20"/>
      <c r="CL713" s="20"/>
      <c r="CM713" s="20"/>
      <c r="CN713" s="20"/>
      <c r="CO713" s="20"/>
      <c r="CP713" s="20"/>
      <c r="CQ713" s="20"/>
      <c r="CR713" s="20"/>
      <c r="CS713" s="20"/>
      <c r="CT713" s="20"/>
      <c r="CU713" s="20"/>
      <c r="CV713" s="20"/>
      <c r="CW713" s="20"/>
      <c r="CX713" s="20"/>
      <c r="CY713" s="20"/>
      <c r="CZ713" s="20"/>
      <c r="DA713" s="20"/>
      <c r="DB713" s="20"/>
      <c r="DC713" s="20"/>
      <c r="DD713" s="20"/>
      <c r="DE713" s="20"/>
      <c r="DF713" s="20"/>
      <c r="DG713" s="20"/>
      <c r="DH713" s="20"/>
      <c r="DI713" s="20"/>
      <c r="DJ713" s="20"/>
      <c r="DK713" s="20"/>
      <c r="DL713" s="20"/>
    </row>
    <row r="714" spans="1:116" s="28" customFormat="1" ht="30" customHeight="1">
      <c r="A714" s="154" t="s">
        <v>12885</v>
      </c>
      <c r="B714" s="5">
        <v>712</v>
      </c>
      <c r="C714" s="44">
        <v>339</v>
      </c>
      <c r="D714" s="44"/>
      <c r="E714" s="43" t="s">
        <v>2486</v>
      </c>
      <c r="F714" s="3" t="s">
        <v>1082</v>
      </c>
      <c r="G714" s="3" t="s">
        <v>1079</v>
      </c>
      <c r="H714" s="3" t="s">
        <v>201</v>
      </c>
      <c r="I714" s="3" t="s">
        <v>42</v>
      </c>
      <c r="J714" s="3" t="s">
        <v>342</v>
      </c>
      <c r="K714" s="6"/>
      <c r="L714" s="3"/>
      <c r="M714" s="6">
        <v>30</v>
      </c>
      <c r="N714" s="3" t="s">
        <v>44</v>
      </c>
      <c r="O714" s="3" t="s">
        <v>2440</v>
      </c>
      <c r="P714" s="3" t="s">
        <v>2484</v>
      </c>
      <c r="Q714" s="3" t="s">
        <v>2487</v>
      </c>
      <c r="R714" s="160">
        <v>0.9</v>
      </c>
      <c r="S714" s="79">
        <v>0.9</v>
      </c>
      <c r="T714" s="81">
        <v>0.86</v>
      </c>
      <c r="U714" s="82"/>
      <c r="V714" s="79"/>
      <c r="W714" s="79">
        <v>0.84240000000000004</v>
      </c>
      <c r="X714" s="79"/>
      <c r="Y714" s="79"/>
      <c r="Z714" s="79"/>
      <c r="AA714" s="79"/>
      <c r="AB714" s="79"/>
      <c r="AC714" s="79"/>
      <c r="AD714" s="79"/>
      <c r="AE714" s="83"/>
      <c r="AF714" s="84">
        <v>2.72</v>
      </c>
      <c r="AG714" s="84">
        <v>0.83830000000000005</v>
      </c>
      <c r="AH714" s="84">
        <v>1.4</v>
      </c>
      <c r="AI714" s="84"/>
      <c r="AJ714" s="84"/>
      <c r="AK714" s="84"/>
      <c r="AL714" s="84"/>
      <c r="AM714" s="84"/>
      <c r="AN714" s="85">
        <v>0.78</v>
      </c>
      <c r="AO714" s="84" t="s">
        <v>47</v>
      </c>
      <c r="AP714" s="83" t="s">
        <v>48</v>
      </c>
      <c r="AQ714" s="84">
        <v>1.1191499999999999</v>
      </c>
      <c r="AR714" s="84">
        <v>0.9</v>
      </c>
      <c r="AS714" s="84" t="e">
        <v>#NUM!</v>
      </c>
      <c r="AT714" s="84" t="e">
        <v>#REF!</v>
      </c>
      <c r="AU714" s="84">
        <v>0.92449999999999999</v>
      </c>
      <c r="AV714" s="79" t="e">
        <v>#REF!</v>
      </c>
      <c r="AW714" s="86" t="s">
        <v>49</v>
      </c>
      <c r="AX714" s="84" t="s">
        <v>48</v>
      </c>
      <c r="AY714" s="85">
        <v>0.9</v>
      </c>
      <c r="AZ714" s="87">
        <v>0.22500000000000001</v>
      </c>
      <c r="BA714" s="43">
        <v>1.125</v>
      </c>
      <c r="BB714" s="85">
        <v>1.2150000000000001</v>
      </c>
      <c r="BC714" s="20" t="s">
        <v>12295</v>
      </c>
      <c r="BD714" s="84" t="s">
        <v>12298</v>
      </c>
      <c r="BE714" s="88"/>
      <c r="BF714" s="84"/>
      <c r="BG714" s="84"/>
      <c r="BH714" s="84"/>
      <c r="BI714" s="84"/>
      <c r="BJ714" s="84"/>
      <c r="BK714" s="84"/>
      <c r="BL714" s="84"/>
      <c r="BM714" s="84"/>
      <c r="BN714" s="84"/>
      <c r="BO714" s="84"/>
      <c r="BP714" s="84"/>
      <c r="BQ714" s="84"/>
      <c r="BR714" s="84"/>
      <c r="BS714" s="84"/>
      <c r="BT714" s="84"/>
      <c r="BU714" s="84"/>
      <c r="BV714" s="84"/>
      <c r="BW714" s="84"/>
      <c r="BX714" s="84"/>
      <c r="BY714" s="84"/>
      <c r="BZ714" s="84"/>
      <c r="CA714" s="84"/>
      <c r="CB714" s="84"/>
      <c r="CC714" s="84"/>
      <c r="CD714" s="84"/>
      <c r="CE714" s="84"/>
      <c r="CF714" s="84"/>
      <c r="CG714" s="84"/>
      <c r="CH714" s="84"/>
      <c r="CI714" s="84"/>
      <c r="CJ714" s="84"/>
      <c r="CK714" s="84"/>
      <c r="CL714" s="84"/>
      <c r="CM714" s="84"/>
      <c r="CN714" s="84"/>
      <c r="CO714" s="84"/>
      <c r="CP714" s="84"/>
      <c r="CQ714" s="84"/>
      <c r="CR714" s="84"/>
      <c r="CS714" s="84"/>
      <c r="CT714" s="84"/>
      <c r="CU714" s="84"/>
      <c r="CV714" s="84"/>
      <c r="CW714" s="84"/>
      <c r="CX714" s="84"/>
      <c r="CY714" s="84"/>
      <c r="CZ714" s="84"/>
      <c r="DA714" s="84"/>
      <c r="DB714" s="84"/>
      <c r="DC714" s="84"/>
      <c r="DD714" s="84"/>
      <c r="DE714" s="84"/>
      <c r="DF714" s="84"/>
      <c r="DG714" s="84"/>
      <c r="DH714" s="84"/>
      <c r="DI714" s="84"/>
      <c r="DJ714" s="84"/>
      <c r="DK714" s="84"/>
      <c r="DL714" s="84"/>
    </row>
    <row r="715" spans="1:116" s="20" customFormat="1" ht="30" customHeight="1">
      <c r="A715" s="153" t="s">
        <v>12885</v>
      </c>
      <c r="B715" s="5">
        <v>713</v>
      </c>
      <c r="C715" s="44">
        <v>340</v>
      </c>
      <c r="D715" s="44"/>
      <c r="E715" s="43" t="s">
        <v>2488</v>
      </c>
      <c r="F715" s="3" t="s">
        <v>1082</v>
      </c>
      <c r="G715" s="3" t="s">
        <v>1079</v>
      </c>
      <c r="H715" s="3" t="s">
        <v>1080</v>
      </c>
      <c r="I715" s="3" t="s">
        <v>42</v>
      </c>
      <c r="J715" s="3" t="s">
        <v>342</v>
      </c>
      <c r="K715" s="6"/>
      <c r="L715" s="3"/>
      <c r="M715" s="6">
        <v>30</v>
      </c>
      <c r="N715" s="3" t="s">
        <v>44</v>
      </c>
      <c r="O715" s="3" t="s">
        <v>2440</v>
      </c>
      <c r="P715" s="3" t="s">
        <v>2484</v>
      </c>
      <c r="Q715" s="3" t="s">
        <v>2489</v>
      </c>
      <c r="R715" s="160">
        <v>1.38</v>
      </c>
      <c r="S715" s="79">
        <v>1.8</v>
      </c>
      <c r="T715" s="81">
        <v>1.45</v>
      </c>
      <c r="U715" s="82"/>
      <c r="V715" s="79">
        <v>1.35</v>
      </c>
      <c r="W715" s="79"/>
      <c r="X715" s="79"/>
      <c r="Y715" s="79">
        <v>1.21</v>
      </c>
      <c r="Z715" s="79"/>
      <c r="AA715" s="79"/>
      <c r="AB715" s="79"/>
      <c r="AC715" s="79"/>
      <c r="AD715" s="79"/>
      <c r="AE715" s="83"/>
      <c r="AF715" s="84">
        <v>1.46</v>
      </c>
      <c r="AG715" s="84">
        <v>1.3813200000000001</v>
      </c>
      <c r="AH715" s="84">
        <v>1.03</v>
      </c>
      <c r="AI715" s="84"/>
      <c r="AJ715" s="84"/>
      <c r="AK715" s="84"/>
      <c r="AL715" s="84"/>
      <c r="AM715" s="84"/>
      <c r="AN715" s="85">
        <v>1.1499999999999999</v>
      </c>
      <c r="AO715" s="84" t="s">
        <v>47</v>
      </c>
      <c r="AP715" s="83" t="s">
        <v>48</v>
      </c>
      <c r="AQ715" s="84">
        <v>1.20566</v>
      </c>
      <c r="AR715" s="84" t="s">
        <v>601</v>
      </c>
      <c r="AS715" s="84" t="e">
        <v>#NUM!</v>
      </c>
      <c r="AT715" s="84" t="e">
        <v>#REF!</v>
      </c>
      <c r="AU715" s="84">
        <v>1.5587499999999999</v>
      </c>
      <c r="AV715" s="79" t="e">
        <v>#REF!</v>
      </c>
      <c r="AW715" s="84" t="s">
        <v>209</v>
      </c>
      <c r="AX715" s="84" t="s">
        <v>208</v>
      </c>
      <c r="AY715" s="85">
        <v>1.20566</v>
      </c>
      <c r="AZ715" s="87">
        <v>0.30141499999999999</v>
      </c>
      <c r="BA715" s="43">
        <v>1.5070749999999999</v>
      </c>
      <c r="BB715" s="85">
        <v>1.6276409999999999</v>
      </c>
      <c r="BC715" s="20" t="s">
        <v>12295</v>
      </c>
      <c r="BD715" s="84" t="s">
        <v>12298</v>
      </c>
      <c r="BE715" s="88"/>
      <c r="BF715" s="84"/>
      <c r="BG715" s="84"/>
      <c r="BH715" s="84"/>
      <c r="BI715" s="84"/>
      <c r="BJ715" s="84"/>
      <c r="BK715" s="84"/>
      <c r="BL715" s="84"/>
      <c r="BM715" s="84"/>
      <c r="BN715" s="84"/>
      <c r="BO715" s="84"/>
      <c r="BP715" s="84"/>
      <c r="BQ715" s="84"/>
      <c r="BR715" s="84"/>
      <c r="BS715" s="84"/>
      <c r="BT715" s="84"/>
      <c r="BU715" s="84"/>
      <c r="BV715" s="84"/>
      <c r="BW715" s="84"/>
      <c r="BX715" s="84"/>
      <c r="BY715" s="84"/>
      <c r="BZ715" s="84"/>
      <c r="CA715" s="84"/>
      <c r="CB715" s="84"/>
      <c r="CC715" s="84"/>
      <c r="CD715" s="84"/>
      <c r="CE715" s="84"/>
      <c r="CF715" s="84"/>
      <c r="CG715" s="84"/>
      <c r="CH715" s="84"/>
      <c r="CI715" s="84"/>
      <c r="CJ715" s="84"/>
      <c r="CK715" s="84"/>
      <c r="CL715" s="84"/>
      <c r="CM715" s="84"/>
      <c r="CN715" s="84"/>
      <c r="CO715" s="84"/>
      <c r="CP715" s="84"/>
      <c r="CQ715" s="84"/>
      <c r="CR715" s="84"/>
      <c r="CS715" s="84"/>
      <c r="CT715" s="84"/>
      <c r="CU715" s="84"/>
      <c r="CV715" s="84"/>
      <c r="CW715" s="84"/>
      <c r="CX715" s="84"/>
      <c r="CY715" s="84"/>
      <c r="CZ715" s="84"/>
      <c r="DA715" s="84"/>
      <c r="DB715" s="84"/>
      <c r="DC715" s="84"/>
      <c r="DD715" s="84"/>
      <c r="DE715" s="84"/>
      <c r="DF715" s="84"/>
      <c r="DG715" s="84"/>
      <c r="DH715" s="84"/>
      <c r="DI715" s="84"/>
      <c r="DJ715" s="84"/>
      <c r="DK715" s="84"/>
      <c r="DL715" s="84"/>
    </row>
    <row r="716" spans="1:116" s="20" customFormat="1" ht="30" customHeight="1">
      <c r="A716" s="4" t="s">
        <v>2435</v>
      </c>
      <c r="B716" s="5">
        <v>714</v>
      </c>
      <c r="C716" s="6">
        <v>338</v>
      </c>
      <c r="D716" s="6"/>
      <c r="E716" s="43" t="s">
        <v>2482</v>
      </c>
      <c r="F716" s="3" t="s">
        <v>1082</v>
      </c>
      <c r="G716" s="3" t="s">
        <v>1079</v>
      </c>
      <c r="H716" s="3" t="s">
        <v>991</v>
      </c>
      <c r="I716" s="3" t="s">
        <v>42</v>
      </c>
      <c r="J716" s="3" t="s">
        <v>2483</v>
      </c>
      <c r="K716" s="6"/>
      <c r="L716" s="3"/>
      <c r="M716" s="6">
        <v>30</v>
      </c>
      <c r="N716" s="3" t="s">
        <v>44</v>
      </c>
      <c r="O716" s="3" t="s">
        <v>2440</v>
      </c>
      <c r="P716" s="3" t="s">
        <v>2484</v>
      </c>
      <c r="Q716" s="3" t="s">
        <v>2485</v>
      </c>
      <c r="R716" s="156">
        <v>1.2</v>
      </c>
      <c r="S716" s="22"/>
      <c r="T716" s="23">
        <v>1.59</v>
      </c>
      <c r="U716" s="1">
        <v>1.59</v>
      </c>
      <c r="V716" s="21">
        <v>2.25</v>
      </c>
      <c r="W716" s="22">
        <v>1.1200000000000001</v>
      </c>
      <c r="X716" s="22">
        <v>1.6744000000000001</v>
      </c>
      <c r="Y716" s="22">
        <v>1.1299999999999999</v>
      </c>
      <c r="Z716" s="22">
        <v>1.34</v>
      </c>
      <c r="AA716" s="22"/>
      <c r="AB716" s="22">
        <v>1.2628999999999999</v>
      </c>
      <c r="AC716" s="22">
        <v>2.38</v>
      </c>
      <c r="AD716" s="22"/>
      <c r="AE716" s="24">
        <v>2.25</v>
      </c>
      <c r="AN716" s="25">
        <v>1.2</v>
      </c>
      <c r="AO716" s="20" t="s">
        <v>47</v>
      </c>
      <c r="AP716" s="24" t="s">
        <v>48</v>
      </c>
      <c r="AQ716" s="20" t="e">
        <f>AVERAGE(SMALL(AE716:AI716,1),SMALL(AE716:AI716,2))</f>
        <v>#NUM!</v>
      </c>
      <c r="AR716" s="20" t="e">
        <f>IF(R716 &lt;=( AVERAGE(SMALL(AE716:AI716,1),SMALL(AE716:AI716,2))), R716, "")</f>
        <v>#NUM!</v>
      </c>
      <c r="AS716" s="20" t="e">
        <f>AVERAGE(SMALL(AJ716:AM716,1),SMALL(AJ716:AM716,2))</f>
        <v>#NUM!</v>
      </c>
      <c r="AT716" s="20">
        <f>T716*1.075</f>
        <v>1.7092499999999999</v>
      </c>
      <c r="AU716" s="20">
        <f>U716*1.075</f>
        <v>1.7092499999999999</v>
      </c>
      <c r="AV716" s="22">
        <f>MIN(AN716,AT716,AU716)</f>
        <v>1.2</v>
      </c>
      <c r="AW716" s="26" t="s">
        <v>49</v>
      </c>
      <c r="AX716" s="20" t="s">
        <v>48</v>
      </c>
      <c r="AY716" s="25">
        <v>1.2</v>
      </c>
      <c r="AZ716" s="27">
        <f>IF(AND(AY716&gt;0,AY716&lt;=10),AY716*0.25,IF(AND(AY716&gt;10,AY716&lt;=50),AY716*0.17,IF(AND(AY716&gt;10,AY716&lt;=100),AY716*0.12,IF(AY716&gt;100,AY716*0.1))))</f>
        <v>0.3</v>
      </c>
      <c r="BA716" s="3">
        <f>AZ716+AY716</f>
        <v>1.5</v>
      </c>
      <c r="BB716" s="25">
        <f>BA716+BA716*0.08</f>
        <v>1.62</v>
      </c>
      <c r="BC716" s="20" t="s">
        <v>12295</v>
      </c>
    </row>
    <row r="717" spans="1:116" s="20" customFormat="1" ht="30" customHeight="1">
      <c r="A717" s="153" t="s">
        <v>12885</v>
      </c>
      <c r="B717" s="5">
        <v>715</v>
      </c>
      <c r="C717" s="44">
        <v>338</v>
      </c>
      <c r="D717" s="44"/>
      <c r="E717" s="172" t="s">
        <v>2482</v>
      </c>
      <c r="F717" s="3" t="s">
        <v>1082</v>
      </c>
      <c r="G717" s="3" t="s">
        <v>1079</v>
      </c>
      <c r="H717" s="3" t="s">
        <v>991</v>
      </c>
      <c r="I717" s="3" t="s">
        <v>42</v>
      </c>
      <c r="J717" s="3" t="s">
        <v>14417</v>
      </c>
      <c r="K717" s="6"/>
      <c r="L717" s="3"/>
      <c r="M717" s="6">
        <v>30</v>
      </c>
      <c r="N717" s="3" t="s">
        <v>44</v>
      </c>
      <c r="O717" s="3" t="s">
        <v>2440</v>
      </c>
      <c r="P717" s="3" t="s">
        <v>2484</v>
      </c>
      <c r="Q717" s="3" t="s">
        <v>2485</v>
      </c>
      <c r="R717" s="160">
        <v>1.44</v>
      </c>
      <c r="S717" s="79">
        <v>1.44</v>
      </c>
      <c r="T717" s="81">
        <v>1.59</v>
      </c>
      <c r="U717" s="82"/>
      <c r="V717" s="79"/>
      <c r="W717" s="79"/>
      <c r="X717" s="79"/>
      <c r="Y717" s="79">
        <v>1.34</v>
      </c>
      <c r="Z717" s="79"/>
      <c r="AA717" s="79"/>
      <c r="AB717" s="79"/>
      <c r="AC717" s="79"/>
      <c r="AD717" s="79"/>
      <c r="AE717" s="83"/>
      <c r="AF717" s="84">
        <v>3.97</v>
      </c>
      <c r="AG717" s="84">
        <v>1.6659999999999999</v>
      </c>
      <c r="AH717" s="84">
        <v>1.39</v>
      </c>
      <c r="AI717" s="84"/>
      <c r="AJ717" s="84"/>
      <c r="AK717" s="84"/>
      <c r="AL717" s="84"/>
      <c r="AM717" s="84"/>
      <c r="AN717" s="85">
        <v>1.2</v>
      </c>
      <c r="AO717" s="84" t="s">
        <v>47</v>
      </c>
      <c r="AP717" s="83" t="s">
        <v>48</v>
      </c>
      <c r="AQ717" s="84">
        <f>AVERAGE(SMALL(AE717:AI717,1),SMALL(AE717:AI717,2))</f>
        <v>1.528</v>
      </c>
      <c r="AR717" s="84">
        <f>IF(R717 &lt;=( AVERAGE(SMALL(AE717:AI717,1),SMALL(AE717:AI717,2))), R717, "")</f>
        <v>1.44</v>
      </c>
      <c r="AS717" s="84" t="e">
        <f>AVERAGE(SMALL(AJ717:AM717,1),SMALL(AJ717:AM717,2))</f>
        <v>#NUM!</v>
      </c>
      <c r="AT717" s="84" t="e">
        <f>#REF!*1.075</f>
        <v>#REF!</v>
      </c>
      <c r="AU717" s="84">
        <f>T717*1.075</f>
        <v>1.7092499999999999</v>
      </c>
      <c r="AV717" s="79" t="e">
        <f>MIN(AN717,AT717,AU717)</f>
        <v>#REF!</v>
      </c>
      <c r="AW717" s="86" t="s">
        <v>332</v>
      </c>
      <c r="AX717" s="84" t="s">
        <v>333</v>
      </c>
      <c r="AY717" s="85">
        <v>1.0900000000000001</v>
      </c>
      <c r="AZ717" s="87">
        <f>IF(AND(AY717&gt;0,AY717&lt;=10),AY717*0.25,IF(AND(AY717&gt;10,AY717&lt;=50),AY717*0.17,IF(AND(AY717&gt;10,AY717&lt;=100),AY717*0.12,IF(AY717&gt;100,AY717*0.1))))</f>
        <v>0.27250000000000002</v>
      </c>
      <c r="BA717" s="43">
        <f>AZ717+AY717</f>
        <v>1.3625</v>
      </c>
      <c r="BB717" s="85">
        <f>BA717+BA717*0.08</f>
        <v>1.4715</v>
      </c>
      <c r="BC717" s="20" t="s">
        <v>12295</v>
      </c>
      <c r="BD717" s="84" t="s">
        <v>12298</v>
      </c>
      <c r="BE717" s="88"/>
      <c r="BF717" s="84"/>
      <c r="BG717" s="84"/>
      <c r="BH717" s="88"/>
      <c r="BI717" s="88"/>
      <c r="BJ717" s="88"/>
      <c r="BK717" s="88"/>
      <c r="BL717" s="88"/>
      <c r="BM717" s="88"/>
      <c r="BN717" s="88"/>
      <c r="BO717" s="88"/>
      <c r="BP717" s="88"/>
      <c r="BQ717" s="88"/>
      <c r="BR717" s="88"/>
      <c r="BS717" s="88"/>
      <c r="BT717" s="88"/>
      <c r="BU717" s="88"/>
      <c r="BV717" s="88"/>
      <c r="BW717" s="88"/>
      <c r="BX717" s="88"/>
      <c r="BY717" s="88"/>
      <c r="BZ717" s="88"/>
      <c r="CA717" s="88"/>
      <c r="CB717" s="88"/>
      <c r="CC717" s="88"/>
      <c r="CD717" s="88"/>
      <c r="CE717" s="88"/>
      <c r="CF717" s="88"/>
      <c r="CG717" s="88"/>
      <c r="CH717" s="88"/>
      <c r="CI717" s="88"/>
      <c r="CJ717" s="88"/>
      <c r="CK717" s="88"/>
      <c r="CL717" s="88"/>
      <c r="CM717" s="88"/>
      <c r="CN717" s="88"/>
      <c r="CO717" s="88"/>
      <c r="CP717" s="88"/>
      <c r="CQ717" s="88"/>
      <c r="CR717" s="88"/>
      <c r="CS717" s="88"/>
      <c r="CT717" s="88"/>
      <c r="CU717" s="88"/>
      <c r="CV717" s="88"/>
      <c r="CW717" s="88"/>
      <c r="CX717" s="88"/>
      <c r="CY717" s="88"/>
      <c r="CZ717" s="88"/>
      <c r="DA717" s="88"/>
      <c r="DB717" s="88"/>
      <c r="DC717" s="88"/>
      <c r="DD717" s="88"/>
      <c r="DE717" s="88"/>
      <c r="DF717" s="88"/>
      <c r="DG717" s="88"/>
      <c r="DH717" s="88"/>
      <c r="DI717" s="88"/>
      <c r="DJ717" s="88"/>
      <c r="DK717" s="88"/>
      <c r="DL717" s="88"/>
    </row>
    <row r="718" spans="1:116" s="20" customFormat="1" ht="30" customHeight="1">
      <c r="A718" s="4" t="s">
        <v>2449</v>
      </c>
      <c r="B718" s="5">
        <v>716</v>
      </c>
      <c r="C718" s="116">
        <v>292</v>
      </c>
      <c r="D718" s="116"/>
      <c r="E718" s="43" t="s">
        <v>2478</v>
      </c>
      <c r="F718" s="3" t="s">
        <v>2474</v>
      </c>
      <c r="G718" s="3" t="s">
        <v>1705</v>
      </c>
      <c r="H718" s="3" t="s">
        <v>2479</v>
      </c>
      <c r="I718" s="3" t="s">
        <v>102</v>
      </c>
      <c r="J718" s="3" t="s">
        <v>2471</v>
      </c>
      <c r="K718" s="6"/>
      <c r="L718" s="3"/>
      <c r="M718" s="6">
        <v>50</v>
      </c>
      <c r="N718" s="3" t="s">
        <v>44</v>
      </c>
      <c r="O718" s="3" t="s">
        <v>2440</v>
      </c>
      <c r="P718" s="3" t="s">
        <v>2480</v>
      </c>
      <c r="Q718" s="3" t="s">
        <v>2481</v>
      </c>
      <c r="R718" s="156">
        <v>3.12</v>
      </c>
      <c r="S718" s="22"/>
      <c r="T718" s="23">
        <v>2.1</v>
      </c>
      <c r="U718" s="1">
        <v>2.1</v>
      </c>
      <c r="V718" s="21">
        <v>4.25</v>
      </c>
      <c r="W718" s="22"/>
      <c r="X718" s="22"/>
      <c r="Y718" s="22"/>
      <c r="Z718" s="22">
        <v>1.55</v>
      </c>
      <c r="AA718" s="22"/>
      <c r="AB718" s="22"/>
      <c r="AC718" s="22"/>
      <c r="AD718" s="22"/>
      <c r="AE718" s="24">
        <v>4.25</v>
      </c>
      <c r="AI718" s="20">
        <v>2.39</v>
      </c>
      <c r="AN718" s="25">
        <v>3.12</v>
      </c>
      <c r="AO718" s="20" t="s">
        <v>47</v>
      </c>
      <c r="AP718" s="24" t="s">
        <v>48</v>
      </c>
      <c r="AQ718" s="20">
        <f>AVERAGE(SMALL(AE718:AI718,1),SMALL(AE718:AI718,2))</f>
        <v>3.3200000000000003</v>
      </c>
      <c r="AR718" s="20">
        <f>IF(R718 &lt;=( AVERAGE(SMALL(AE718:AI718,1),SMALL(AE718:AI718,2))), R718, "")</f>
        <v>3.12</v>
      </c>
      <c r="AS718" s="20" t="e">
        <f>AVERAGE(SMALL(AJ718:AM718,1),SMALL(AJ718:AM718,2))</f>
        <v>#NUM!</v>
      </c>
      <c r="AT718" s="20">
        <f>T718*1.075</f>
        <v>2.2574999999999998</v>
      </c>
      <c r="AU718" s="20">
        <f>U718*1.075</f>
        <v>2.2574999999999998</v>
      </c>
      <c r="AV718" s="22">
        <f>MIN(AN718,AT718,AU718)</f>
        <v>2.2574999999999998</v>
      </c>
      <c r="AW718" s="20" t="s">
        <v>71</v>
      </c>
      <c r="AX718" s="20" t="s">
        <v>72</v>
      </c>
      <c r="AY718" s="25">
        <v>2.2599999999999998</v>
      </c>
      <c r="AZ718" s="27">
        <f>IF(AND(AY718&gt;0,AY718&lt;=10),AY718*0.25,IF(AND(AY718&gt;10,AY718&lt;=50),AY718*0.17,IF(AND(AY718&gt;10,AY718&lt;=100),AY718*0.12,IF(AY718&gt;100,AY718*0.1))))</f>
        <v>0.56499999999999995</v>
      </c>
      <c r="BA718" s="3">
        <f>AZ718+AY718</f>
        <v>2.8249999999999997</v>
      </c>
      <c r="BB718" s="25">
        <f>BA718+BA718*0.08</f>
        <v>3.0509999999999997</v>
      </c>
      <c r="BC718" s="20" t="s">
        <v>12295</v>
      </c>
    </row>
    <row r="719" spans="1:116" s="20" customFormat="1" ht="30" customHeight="1">
      <c r="A719" s="4" t="s">
        <v>2449</v>
      </c>
      <c r="B719" s="5">
        <v>717</v>
      </c>
      <c r="C719" s="116">
        <v>291</v>
      </c>
      <c r="D719" s="116"/>
      <c r="E719" s="43" t="s">
        <v>2473</v>
      </c>
      <c r="F719" s="3" t="s">
        <v>2474</v>
      </c>
      <c r="G719" s="3" t="s">
        <v>1705</v>
      </c>
      <c r="H719" s="3" t="s">
        <v>1706</v>
      </c>
      <c r="I719" s="3" t="s">
        <v>102</v>
      </c>
      <c r="J719" s="3" t="s">
        <v>2475</v>
      </c>
      <c r="K719" s="6"/>
      <c r="L719" s="3"/>
      <c r="M719" s="6">
        <v>50</v>
      </c>
      <c r="N719" s="3" t="s">
        <v>44</v>
      </c>
      <c r="O719" s="3" t="s">
        <v>2440</v>
      </c>
      <c r="P719" s="3" t="s">
        <v>2476</v>
      </c>
      <c r="Q719" s="3" t="s">
        <v>2477</v>
      </c>
      <c r="R719" s="156">
        <v>1.29</v>
      </c>
      <c r="S719" s="22"/>
      <c r="T719" s="23">
        <v>1.5</v>
      </c>
      <c r="U719" s="1">
        <v>1.5</v>
      </c>
      <c r="V719" s="21">
        <v>3.48</v>
      </c>
      <c r="W719" s="22">
        <v>1.1599999999999999</v>
      </c>
      <c r="X719" s="22"/>
      <c r="Y719" s="22"/>
      <c r="Z719" s="22">
        <v>1.23</v>
      </c>
      <c r="AA719" s="22"/>
      <c r="AB719" s="22"/>
      <c r="AC719" s="22"/>
      <c r="AD719" s="22"/>
      <c r="AE719" s="24">
        <v>3.48</v>
      </c>
      <c r="AN719" s="25">
        <v>1.133</v>
      </c>
      <c r="AO719" s="20" t="s">
        <v>332</v>
      </c>
      <c r="AP719" s="24" t="s">
        <v>333</v>
      </c>
      <c r="AQ719" s="20" t="e">
        <f>AVERAGE(SMALL(AE719:AI719,1),SMALL(AE719:AI719,2))</f>
        <v>#NUM!</v>
      </c>
      <c r="AR719" s="20" t="e">
        <f>IF(R719 &lt;=( AVERAGE(SMALL(AE719:AI719,1),SMALL(AE719:AI719,2))), R719, "")</f>
        <v>#NUM!</v>
      </c>
      <c r="AS719" s="20" t="e">
        <f>AVERAGE(SMALL(AJ719:AM719,1),SMALL(AJ719:AM719,2))</f>
        <v>#NUM!</v>
      </c>
      <c r="AT719" s="20">
        <f>T719*1.075</f>
        <v>1.6124999999999998</v>
      </c>
      <c r="AU719" s="20">
        <f>U719*1.075</f>
        <v>1.6124999999999998</v>
      </c>
      <c r="AV719" s="22">
        <f>MIN(AN719,AT719,AU719)</f>
        <v>1.133</v>
      </c>
      <c r="AW719" s="20" t="s">
        <v>332</v>
      </c>
      <c r="AX719" s="20" t="s">
        <v>333</v>
      </c>
      <c r="AY719" s="25">
        <v>1.1299999999999999</v>
      </c>
      <c r="AZ719" s="27">
        <f>IF(AND(AY719&gt;0,AY719&lt;=10),AY719*0.25,IF(AND(AY719&gt;10,AY719&lt;=50),AY719*0.17,IF(AND(AY719&gt;10,AY719&lt;=100),AY719*0.12,IF(AY719&gt;100,AY719*0.1))))</f>
        <v>0.28249999999999997</v>
      </c>
      <c r="BA719" s="3">
        <f>AZ719+AY719</f>
        <v>1.4124999999999999</v>
      </c>
      <c r="BB719" s="25">
        <f>BA719+BA719*0.08</f>
        <v>1.5254999999999999</v>
      </c>
      <c r="BC719" s="20" t="s">
        <v>12295</v>
      </c>
    </row>
    <row r="720" spans="1:116" s="20" customFormat="1" ht="30" customHeight="1">
      <c r="A720" s="4" t="s">
        <v>2449</v>
      </c>
      <c r="B720" s="5">
        <v>718</v>
      </c>
      <c r="C720" s="116">
        <v>293</v>
      </c>
      <c r="D720" s="116"/>
      <c r="E720" s="43" t="s">
        <v>2469</v>
      </c>
      <c r="F720" s="3" t="s">
        <v>2470</v>
      </c>
      <c r="G720" s="3" t="s">
        <v>1705</v>
      </c>
      <c r="H720" s="3" t="s">
        <v>1711</v>
      </c>
      <c r="I720" s="3" t="s">
        <v>102</v>
      </c>
      <c r="J720" s="3" t="s">
        <v>2471</v>
      </c>
      <c r="K720" s="6"/>
      <c r="L720" s="3"/>
      <c r="M720" s="6">
        <v>50</v>
      </c>
      <c r="N720" s="3" t="s">
        <v>44</v>
      </c>
      <c r="O720" s="3" t="s">
        <v>2440</v>
      </c>
      <c r="P720" s="3" t="s">
        <v>601</v>
      </c>
      <c r="Q720" s="3" t="s">
        <v>2472</v>
      </c>
      <c r="R720" s="156">
        <v>0.95</v>
      </c>
      <c r="S720" s="22"/>
      <c r="T720" s="23">
        <v>1.05</v>
      </c>
      <c r="U720" s="1">
        <v>1.05</v>
      </c>
      <c r="V720" s="21">
        <v>2.56</v>
      </c>
      <c r="W720" s="22">
        <v>0.84</v>
      </c>
      <c r="X720" s="22"/>
      <c r="Y720" s="22"/>
      <c r="Z720" s="22">
        <v>0.91</v>
      </c>
      <c r="AA720" s="22"/>
      <c r="AB720" s="22"/>
      <c r="AC720" s="22"/>
      <c r="AD720" s="22"/>
      <c r="AE720" s="24">
        <v>2.56</v>
      </c>
      <c r="AN720" s="25">
        <v>0.93300000000000005</v>
      </c>
      <c r="AO720" s="20" t="s">
        <v>332</v>
      </c>
      <c r="AP720" s="24" t="s">
        <v>333</v>
      </c>
      <c r="AQ720" s="20" t="e">
        <f>AVERAGE(SMALL(AE720:AI720,1),SMALL(AE720:AI720,2))</f>
        <v>#NUM!</v>
      </c>
      <c r="AR720" s="20" t="e">
        <f>IF(R720 &lt;=( AVERAGE(SMALL(AE720:AI720,1),SMALL(AE720:AI720,2))), R720, "")</f>
        <v>#NUM!</v>
      </c>
      <c r="AS720" s="20" t="e">
        <f>AVERAGE(SMALL(AJ720:AM720,1),SMALL(AJ720:AM720,2))</f>
        <v>#NUM!</v>
      </c>
      <c r="AT720" s="20">
        <f>T720*1.075</f>
        <v>1.1287499999999999</v>
      </c>
      <c r="AU720" s="20">
        <f>U720*1.075</f>
        <v>1.1287499999999999</v>
      </c>
      <c r="AV720" s="22">
        <f>MIN(AN720,AT720,AU720)</f>
        <v>0.93300000000000005</v>
      </c>
      <c r="AW720" s="20" t="s">
        <v>332</v>
      </c>
      <c r="AX720" s="20" t="s">
        <v>333</v>
      </c>
      <c r="AY720" s="25">
        <v>0.93</v>
      </c>
      <c r="AZ720" s="27">
        <f>IF(AND(AY720&gt;0,AY720&lt;=10),AY720*0.25,IF(AND(AY720&gt;10,AY720&lt;=50),AY720*0.17,IF(AND(AY720&gt;10,AY720&lt;=100),AY720*0.12,IF(AY720&gt;100,AY720*0.1))))</f>
        <v>0.23250000000000001</v>
      </c>
      <c r="BA720" s="3">
        <f>AZ720+AY720</f>
        <v>1.1625000000000001</v>
      </c>
      <c r="BB720" s="25">
        <f>BA720+BA720*0.08</f>
        <v>1.2555000000000001</v>
      </c>
      <c r="BC720" s="20" t="s">
        <v>12295</v>
      </c>
    </row>
    <row r="721" spans="1:116" s="20" customFormat="1" ht="30" customHeight="1">
      <c r="A721" s="11" t="s">
        <v>2435</v>
      </c>
      <c r="B721" s="5">
        <v>719</v>
      </c>
      <c r="C721" s="116">
        <v>271</v>
      </c>
      <c r="D721" s="116"/>
      <c r="E721" s="51" t="s">
        <v>2457</v>
      </c>
      <c r="F721" s="12" t="s">
        <v>2458</v>
      </c>
      <c r="G721" s="12" t="s">
        <v>2459</v>
      </c>
      <c r="H721" s="12" t="s">
        <v>2460</v>
      </c>
      <c r="I721" s="12" t="s">
        <v>310</v>
      </c>
      <c r="J721" s="12" t="s">
        <v>2461</v>
      </c>
      <c r="K721" s="14">
        <v>50</v>
      </c>
      <c r="L721" s="12" t="s">
        <v>67</v>
      </c>
      <c r="M721" s="14">
        <v>1</v>
      </c>
      <c r="N721" s="12" t="s">
        <v>44</v>
      </c>
      <c r="O721" s="12" t="s">
        <v>2440</v>
      </c>
      <c r="P721" s="12" t="s">
        <v>2453</v>
      </c>
      <c r="Q721" s="12" t="s">
        <v>2462</v>
      </c>
      <c r="R721" s="156">
        <v>3.9</v>
      </c>
      <c r="S721" s="22"/>
      <c r="T721" s="23">
        <v>2.86</v>
      </c>
      <c r="U721" s="1">
        <v>2.86</v>
      </c>
      <c r="V721" s="21">
        <v>5.39</v>
      </c>
      <c r="W721" s="22"/>
      <c r="X721" s="22">
        <v>3.2141000000000002</v>
      </c>
      <c r="Y721" s="22"/>
      <c r="Z721" s="22">
        <v>4.03</v>
      </c>
      <c r="AA721" s="22"/>
      <c r="AB721" s="22">
        <v>2.9962</v>
      </c>
      <c r="AC721" s="22"/>
      <c r="AD721" s="22"/>
      <c r="AE721" s="24">
        <v>5.39</v>
      </c>
      <c r="AG721" s="20">
        <v>3.2080000000000002</v>
      </c>
      <c r="AI721" s="20">
        <v>4.03</v>
      </c>
      <c r="AN721" s="25">
        <v>3.6190000000000002</v>
      </c>
      <c r="AO721" s="20" t="s">
        <v>207</v>
      </c>
      <c r="AP721" s="24" t="s">
        <v>208</v>
      </c>
      <c r="AQ721" s="20">
        <f>AVERAGE(SMALL(AE721:AI721,1),SMALL(AE721:AI721,2))</f>
        <v>3.6190000000000002</v>
      </c>
      <c r="AR721" s="20" t="str">
        <f>IF(R721 &lt;=( AVERAGE(SMALL(AE721:AI721,1),SMALL(AE721:AI721,2))), R721, "")</f>
        <v/>
      </c>
      <c r="AS721" s="20" t="e">
        <f>AVERAGE(SMALL(AJ721:AM721,1),SMALL(AJ721:AM721,2))</f>
        <v>#NUM!</v>
      </c>
      <c r="AT721" s="20">
        <f>T721*1.075</f>
        <v>3.0744999999999996</v>
      </c>
      <c r="AU721" s="20">
        <f>U721*1.075</f>
        <v>3.0744999999999996</v>
      </c>
      <c r="AV721" s="22">
        <f>MIN(AN721,AT721,AU721)</f>
        <v>3.0744999999999996</v>
      </c>
      <c r="AW721" s="20" t="s">
        <v>71</v>
      </c>
      <c r="AX721" s="20" t="s">
        <v>72</v>
      </c>
      <c r="AY721" s="25">
        <v>3.07</v>
      </c>
      <c r="AZ721" s="27">
        <f>IF(AND(AY721&gt;0,AY721&lt;=10),AY721*0.25,IF(AND(AY721&gt;10,AY721&lt;=50),AY721*0.17,IF(AND(AY721&gt;10,AY721&lt;=100),AY721*0.12,IF(AY721&gt;100,AY721*0.1))))</f>
        <v>0.76749999999999996</v>
      </c>
      <c r="BA721" s="3">
        <f>AZ721+AY721</f>
        <v>3.8374999999999999</v>
      </c>
      <c r="BB721" s="25">
        <f>BA721+BA721*0.08</f>
        <v>4.1444999999999999</v>
      </c>
      <c r="BC721" s="20" t="s">
        <v>12295</v>
      </c>
    </row>
    <row r="722" spans="1:116" s="20" customFormat="1" ht="30" customHeight="1">
      <c r="A722" s="4" t="s">
        <v>2449</v>
      </c>
      <c r="B722" s="5">
        <v>720</v>
      </c>
      <c r="C722" s="116">
        <v>451</v>
      </c>
      <c r="D722" s="116"/>
      <c r="E722" s="43" t="s">
        <v>2540</v>
      </c>
      <c r="F722" s="3" t="s">
        <v>2541</v>
      </c>
      <c r="G722" s="3" t="s">
        <v>2542</v>
      </c>
      <c r="H722" s="3" t="s">
        <v>111</v>
      </c>
      <c r="I722" s="3" t="s">
        <v>2543</v>
      </c>
      <c r="J722" s="3" t="s">
        <v>2544</v>
      </c>
      <c r="K722" s="6">
        <v>30</v>
      </c>
      <c r="L722" s="3" t="s">
        <v>79</v>
      </c>
      <c r="M722" s="6">
        <v>1</v>
      </c>
      <c r="N722" s="3" t="s">
        <v>44</v>
      </c>
      <c r="O722" s="3" t="s">
        <v>2440</v>
      </c>
      <c r="P722" s="3" t="s">
        <v>2545</v>
      </c>
      <c r="Q722" s="3" t="s">
        <v>2546</v>
      </c>
      <c r="R722" s="156">
        <v>2.76</v>
      </c>
      <c r="S722" s="22"/>
      <c r="T722" s="23">
        <v>3.75</v>
      </c>
      <c r="U722" s="1">
        <v>3.75</v>
      </c>
      <c r="V722" s="21">
        <v>2.57</v>
      </c>
      <c r="W722" s="22"/>
      <c r="X722" s="22"/>
      <c r="Y722" s="22"/>
      <c r="Z722" s="22"/>
      <c r="AA722" s="22"/>
      <c r="AB722" s="22"/>
      <c r="AC722" s="22"/>
      <c r="AD722" s="22"/>
      <c r="AE722" s="24">
        <v>2.57</v>
      </c>
      <c r="AN722" s="25">
        <v>2.57</v>
      </c>
      <c r="AO722" s="20" t="s">
        <v>373</v>
      </c>
      <c r="AP722" s="24" t="s">
        <v>374</v>
      </c>
      <c r="AQ722" s="20" t="e">
        <f>AVERAGE(SMALL(AE722:AI722,1),SMALL(AE722:AI722,2))</f>
        <v>#NUM!</v>
      </c>
      <c r="AR722" s="20" t="e">
        <f>IF(R722 &lt;=( AVERAGE(SMALL(AE722:AI722,1),SMALL(AE722:AI722,2))), R722, "")</f>
        <v>#NUM!</v>
      </c>
      <c r="AS722" s="20" t="e">
        <f>AVERAGE(SMALL(AJ722:AM722,1),SMALL(AJ722:AM722,2))</f>
        <v>#NUM!</v>
      </c>
      <c r="AT722" s="20">
        <f>T722*1.075</f>
        <v>4.03125</v>
      </c>
      <c r="AU722" s="20">
        <f>U722*1.075</f>
        <v>4.03125</v>
      </c>
      <c r="AV722" s="22">
        <f>MIN(AN722,AT722,AU722)</f>
        <v>2.57</v>
      </c>
      <c r="AW722" s="26" t="s">
        <v>49</v>
      </c>
      <c r="AX722" s="20" t="s">
        <v>48</v>
      </c>
      <c r="AY722" s="25">
        <v>2.57</v>
      </c>
      <c r="AZ722" s="27">
        <f>IF(AND(AY722&gt;0,AY722&lt;=10),AY722*0.25,IF(AND(AY722&gt;10,AY722&lt;=50),AY722*0.17,IF(AND(AY722&gt;10,AY722&lt;=100),AY722*0.12,IF(AY722&gt;100,AY722*0.1))))</f>
        <v>0.64249999999999996</v>
      </c>
      <c r="BA722" s="3">
        <f>AZ722+AY722</f>
        <v>3.2124999999999999</v>
      </c>
      <c r="BB722" s="25">
        <f>BA722+BA722*0.08</f>
        <v>3.4695</v>
      </c>
      <c r="BC722" s="20" t="s">
        <v>12295</v>
      </c>
    </row>
    <row r="723" spans="1:116" s="20" customFormat="1" ht="30" customHeight="1">
      <c r="A723" s="4" t="s">
        <v>2449</v>
      </c>
      <c r="B723" s="5">
        <v>721</v>
      </c>
      <c r="C723" s="116">
        <v>450</v>
      </c>
      <c r="D723" s="116"/>
      <c r="E723" s="43" t="s">
        <v>2547</v>
      </c>
      <c r="F723" s="3" t="s">
        <v>2548</v>
      </c>
      <c r="G723" s="3" t="s">
        <v>2542</v>
      </c>
      <c r="H723" s="3" t="s">
        <v>163</v>
      </c>
      <c r="I723" s="3" t="s">
        <v>875</v>
      </c>
      <c r="J723" s="3" t="s">
        <v>2549</v>
      </c>
      <c r="K723" s="6"/>
      <c r="L723" s="3"/>
      <c r="M723" s="6">
        <v>25</v>
      </c>
      <c r="N723" s="3" t="s">
        <v>44</v>
      </c>
      <c r="O723" s="3" t="s">
        <v>2440</v>
      </c>
      <c r="P723" s="3" t="s">
        <v>2480</v>
      </c>
      <c r="Q723" s="3" t="s">
        <v>2550</v>
      </c>
      <c r="R723" s="156">
        <v>3.27</v>
      </c>
      <c r="S723" s="22"/>
      <c r="T723" s="23">
        <v>2.31</v>
      </c>
      <c r="U723" s="1">
        <v>2.31</v>
      </c>
      <c r="V723" s="21">
        <v>3.04</v>
      </c>
      <c r="W723" s="22"/>
      <c r="X723" s="22"/>
      <c r="Y723" s="22"/>
      <c r="Z723" s="22"/>
      <c r="AA723" s="22"/>
      <c r="AB723" s="22"/>
      <c r="AC723" s="22"/>
      <c r="AD723" s="22"/>
      <c r="AE723" s="24">
        <v>3.04</v>
      </c>
      <c r="AN723" s="25">
        <v>3.04</v>
      </c>
      <c r="AO723" s="20" t="s">
        <v>373</v>
      </c>
      <c r="AP723" s="24" t="s">
        <v>374</v>
      </c>
      <c r="AQ723" s="20" t="e">
        <f>AVERAGE(SMALL(AE723:AI723,1),SMALL(AE723:AI723,2))</f>
        <v>#NUM!</v>
      </c>
      <c r="AR723" s="20" t="e">
        <f>IF(R723 &lt;=( AVERAGE(SMALL(AE723:AI723,1),SMALL(AE723:AI723,2))), R723, "")</f>
        <v>#NUM!</v>
      </c>
      <c r="AS723" s="20" t="e">
        <f>AVERAGE(SMALL(AJ723:AM723,1),SMALL(AJ723:AM723,2))</f>
        <v>#NUM!</v>
      </c>
      <c r="AT723" s="20">
        <f>T723*1.075</f>
        <v>2.48325</v>
      </c>
      <c r="AU723" s="20">
        <f>U723*1.075</f>
        <v>2.48325</v>
      </c>
      <c r="AV723" s="22">
        <f>MIN(AN723,AT723,AU723)</f>
        <v>2.48325</v>
      </c>
      <c r="AW723" s="20" t="s">
        <v>71</v>
      </c>
      <c r="AX723" s="20" t="s">
        <v>72</v>
      </c>
      <c r="AY723" s="25">
        <v>2.48</v>
      </c>
      <c r="AZ723" s="27">
        <f>IF(AND(AY723&gt;0,AY723&lt;=10),AY723*0.25,IF(AND(AY723&gt;10,AY723&lt;=50),AY723*0.17,IF(AND(AY723&gt;10,AY723&lt;=100),AY723*0.12,IF(AY723&gt;100,AY723*0.1))))</f>
        <v>0.62</v>
      </c>
      <c r="BA723" s="3">
        <f>AZ723+AY723</f>
        <v>3.1</v>
      </c>
      <c r="BB723" s="25">
        <f>BA723+BA723*0.08</f>
        <v>3.3480000000000003</v>
      </c>
      <c r="BC723" s="20" t="s">
        <v>12295</v>
      </c>
    </row>
    <row r="724" spans="1:116" s="20" customFormat="1" ht="30" customHeight="1">
      <c r="A724" s="4" t="s">
        <v>2449</v>
      </c>
      <c r="B724" s="5">
        <v>722</v>
      </c>
      <c r="C724" s="116">
        <v>450</v>
      </c>
      <c r="D724" s="116"/>
      <c r="E724" s="43" t="s">
        <v>2547</v>
      </c>
      <c r="F724" s="3" t="s">
        <v>2548</v>
      </c>
      <c r="G724" s="3" t="s">
        <v>2542</v>
      </c>
      <c r="H724" s="3" t="s">
        <v>163</v>
      </c>
      <c r="I724" s="3" t="s">
        <v>875</v>
      </c>
      <c r="J724" s="3" t="s">
        <v>2551</v>
      </c>
      <c r="K724" s="6"/>
      <c r="L724" s="3"/>
      <c r="M724" s="6">
        <v>50</v>
      </c>
      <c r="N724" s="3" t="s">
        <v>44</v>
      </c>
      <c r="O724" s="3" t="s">
        <v>2440</v>
      </c>
      <c r="P724" s="3" t="s">
        <v>2480</v>
      </c>
      <c r="Q724" s="3" t="s">
        <v>2550</v>
      </c>
      <c r="R724" s="156">
        <v>5.44</v>
      </c>
      <c r="S724" s="22"/>
      <c r="T724" s="23">
        <v>4.24</v>
      </c>
      <c r="U724" s="1">
        <v>4.24</v>
      </c>
      <c r="V724" s="21">
        <v>5.0599999999999996</v>
      </c>
      <c r="W724" s="22"/>
      <c r="X724" s="22"/>
      <c r="Y724" s="22"/>
      <c r="Z724" s="22"/>
      <c r="AA724" s="22"/>
      <c r="AB724" s="22"/>
      <c r="AC724" s="22"/>
      <c r="AD724" s="22"/>
      <c r="AE724" s="24">
        <v>5.0599999999999996</v>
      </c>
      <c r="AN724" s="25">
        <v>5.0599999999999996</v>
      </c>
      <c r="AO724" s="20" t="s">
        <v>373</v>
      </c>
      <c r="AP724" s="24" t="s">
        <v>374</v>
      </c>
      <c r="AQ724" s="20" t="e">
        <f>AVERAGE(SMALL(AE724:AI724,1),SMALL(AE724:AI724,2))</f>
        <v>#NUM!</v>
      </c>
      <c r="AR724" s="20" t="e">
        <f>IF(R724 &lt;=( AVERAGE(SMALL(AE724:AI724,1),SMALL(AE724:AI724,2))), R724, "")</f>
        <v>#NUM!</v>
      </c>
      <c r="AS724" s="20" t="e">
        <f>AVERAGE(SMALL(AJ724:AM724,1),SMALL(AJ724:AM724,2))</f>
        <v>#NUM!</v>
      </c>
      <c r="AT724" s="20">
        <f>T724*1.075</f>
        <v>4.5579999999999998</v>
      </c>
      <c r="AU724" s="20">
        <f>U724*1.075</f>
        <v>4.5579999999999998</v>
      </c>
      <c r="AV724" s="22">
        <f>MIN(AN724,AT724,AU724)</f>
        <v>4.5579999999999998</v>
      </c>
      <c r="AW724" s="20" t="s">
        <v>71</v>
      </c>
      <c r="AX724" s="20" t="s">
        <v>72</v>
      </c>
      <c r="AY724" s="25">
        <v>4.5599999999999996</v>
      </c>
      <c r="AZ724" s="27">
        <f>IF(AND(AY724&gt;0,AY724&lt;=10),AY724*0.25,IF(AND(AY724&gt;10,AY724&lt;=50),AY724*0.17,IF(AND(AY724&gt;10,AY724&lt;=100),AY724*0.12,IF(AY724&gt;100,AY724*0.1))))</f>
        <v>1.1399999999999999</v>
      </c>
      <c r="BA724" s="3">
        <f>AZ724+AY724</f>
        <v>5.6999999999999993</v>
      </c>
      <c r="BB724" s="25">
        <f>BA724+BA724*0.08</f>
        <v>6.1559999999999988</v>
      </c>
      <c r="BC724" s="20" t="s">
        <v>12295</v>
      </c>
    </row>
    <row r="725" spans="1:116" s="20" customFormat="1" ht="30" customHeight="1">
      <c r="A725" s="4" t="s">
        <v>2449</v>
      </c>
      <c r="B725" s="5">
        <v>723</v>
      </c>
      <c r="C725" s="6">
        <v>796</v>
      </c>
      <c r="D725" s="6"/>
      <c r="E725" s="43" t="s">
        <v>2490</v>
      </c>
      <c r="F725" s="3" t="s">
        <v>2491</v>
      </c>
      <c r="G725" s="3" t="s">
        <v>1104</v>
      </c>
      <c r="H725" s="3" t="s">
        <v>41</v>
      </c>
      <c r="I725" s="3" t="s">
        <v>102</v>
      </c>
      <c r="J725" s="3" t="s">
        <v>2076</v>
      </c>
      <c r="K725" s="6"/>
      <c r="L725" s="3"/>
      <c r="M725" s="6">
        <v>30</v>
      </c>
      <c r="N725" s="3" t="s">
        <v>44</v>
      </c>
      <c r="O725" s="3" t="s">
        <v>2440</v>
      </c>
      <c r="P725" s="3" t="s">
        <v>2480</v>
      </c>
      <c r="Q725" s="3" t="s">
        <v>2492</v>
      </c>
      <c r="R725" s="156">
        <v>2.56</v>
      </c>
      <c r="S725" s="22"/>
      <c r="T725" s="23">
        <v>1.97</v>
      </c>
      <c r="U725" s="1">
        <v>1.97</v>
      </c>
      <c r="V725" s="21"/>
      <c r="W725" s="22">
        <v>2.38</v>
      </c>
      <c r="X725" s="22"/>
      <c r="Y725" s="22"/>
      <c r="Z725" s="22"/>
      <c r="AA725" s="22"/>
      <c r="AB725" s="22"/>
      <c r="AC725" s="22"/>
      <c r="AD725" s="22"/>
      <c r="AE725" s="24"/>
      <c r="AN725" s="25">
        <v>2.56</v>
      </c>
      <c r="AO725" s="20" t="s">
        <v>47</v>
      </c>
      <c r="AP725" s="24" t="s">
        <v>48</v>
      </c>
      <c r="AQ725" s="20" t="e">
        <f>AVERAGE(SMALL(AE725:AI725,1),SMALL(AE725:AI725,2))</f>
        <v>#NUM!</v>
      </c>
      <c r="AR725" s="20" t="e">
        <f>IF(R725 &lt;=( AVERAGE(SMALL(AE725:AI725,1),SMALL(AE725:AI725,2))), R725, "")</f>
        <v>#NUM!</v>
      </c>
      <c r="AS725" s="20" t="e">
        <f>AVERAGE(SMALL(AJ725:AM725,1),SMALL(AJ725:AM725,2))</f>
        <v>#NUM!</v>
      </c>
      <c r="AT725" s="20">
        <f>T725*1.075</f>
        <v>2.11775</v>
      </c>
      <c r="AU725" s="20">
        <f>U725*1.075</f>
        <v>2.11775</v>
      </c>
      <c r="AV725" s="22">
        <f>MIN(AN725,AT725,AU725)</f>
        <v>2.11775</v>
      </c>
      <c r="AW725" s="20" t="s">
        <v>71</v>
      </c>
      <c r="AX725" s="20" t="s">
        <v>72</v>
      </c>
      <c r="AY725" s="25">
        <v>2.117</v>
      </c>
      <c r="AZ725" s="27">
        <f>IF(AND(AY725&gt;0,AY725&lt;=10),AY725*0.25,IF(AND(AY725&gt;10,AY725&lt;=50),AY725*0.17,IF(AND(AY725&gt;10,AY725&lt;=100),AY725*0.12,IF(AY725&gt;100,AY725*0.1))))</f>
        <v>0.52925</v>
      </c>
      <c r="BA725" s="3">
        <f>AZ725+AY725</f>
        <v>2.6462500000000002</v>
      </c>
      <c r="BB725" s="25">
        <f>BA725+BA725*0.08</f>
        <v>2.8579500000000002</v>
      </c>
      <c r="BC725" s="20" t="s">
        <v>12295</v>
      </c>
    </row>
    <row r="726" spans="1:116" s="20" customFormat="1" ht="30" customHeight="1">
      <c r="A726" s="4" t="s">
        <v>2449</v>
      </c>
      <c r="B726" s="5">
        <v>724</v>
      </c>
      <c r="C726" s="6">
        <v>348</v>
      </c>
      <c r="D726" s="6"/>
      <c r="E726" s="43" t="s">
        <v>2493</v>
      </c>
      <c r="F726" s="3" t="s">
        <v>2491</v>
      </c>
      <c r="G726" s="3" t="s">
        <v>1104</v>
      </c>
      <c r="H726" s="3" t="s">
        <v>530</v>
      </c>
      <c r="I726" s="3" t="s">
        <v>102</v>
      </c>
      <c r="J726" s="3" t="s">
        <v>2076</v>
      </c>
      <c r="K726" s="6"/>
      <c r="L726" s="3"/>
      <c r="M726" s="6">
        <v>30</v>
      </c>
      <c r="N726" s="3" t="s">
        <v>44</v>
      </c>
      <c r="O726" s="3" t="s">
        <v>2440</v>
      </c>
      <c r="P726" s="3" t="s">
        <v>2480</v>
      </c>
      <c r="Q726" s="3" t="s">
        <v>2494</v>
      </c>
      <c r="R726" s="156">
        <v>1.74</v>
      </c>
      <c r="S726" s="22"/>
      <c r="T726" s="23">
        <v>0.9</v>
      </c>
      <c r="U726" s="1">
        <v>0.9</v>
      </c>
      <c r="V726" s="21"/>
      <c r="W726" s="22">
        <v>1.62</v>
      </c>
      <c r="X726" s="22"/>
      <c r="Y726" s="22"/>
      <c r="Z726" s="22"/>
      <c r="AA726" s="22"/>
      <c r="AB726" s="22"/>
      <c r="AC726" s="22"/>
      <c r="AD726" s="22"/>
      <c r="AE726" s="24"/>
      <c r="AN726" s="25">
        <v>1.74</v>
      </c>
      <c r="AO726" s="20" t="s">
        <v>47</v>
      </c>
      <c r="AP726" s="24" t="s">
        <v>48</v>
      </c>
      <c r="AQ726" s="20" t="e">
        <f>AVERAGE(SMALL(AE726:AI726,1),SMALL(AE726:AI726,2))</f>
        <v>#NUM!</v>
      </c>
      <c r="AR726" s="20" t="e">
        <f>IF(R726 &lt;=( AVERAGE(SMALL(AE726:AI726,1),SMALL(AE726:AI726,2))), R726, "")</f>
        <v>#NUM!</v>
      </c>
      <c r="AS726" s="20" t="e">
        <f>AVERAGE(SMALL(AJ726:AM726,1),SMALL(AJ726:AM726,2))</f>
        <v>#NUM!</v>
      </c>
      <c r="AT726" s="20">
        <f>T726*1.075</f>
        <v>0.96750000000000003</v>
      </c>
      <c r="AU726" s="20">
        <f>U726*1.075</f>
        <v>0.96750000000000003</v>
      </c>
      <c r="AV726" s="22">
        <f>MIN(AN726,AT726,AU726)</f>
        <v>0.96750000000000003</v>
      </c>
      <c r="AW726" s="20" t="s">
        <v>71</v>
      </c>
      <c r="AX726" s="20" t="s">
        <v>72</v>
      </c>
      <c r="AY726" s="25">
        <v>0.97</v>
      </c>
      <c r="AZ726" s="27">
        <f>IF(AND(AY726&gt;0,AY726&lt;=10),AY726*0.25,IF(AND(AY726&gt;10,AY726&lt;=50),AY726*0.17,IF(AND(AY726&gt;10,AY726&lt;=100),AY726*0.12,IF(AY726&gt;100,AY726*0.1))))</f>
        <v>0.24249999999999999</v>
      </c>
      <c r="BA726" s="3">
        <f>AZ726+AY726</f>
        <v>1.2124999999999999</v>
      </c>
      <c r="BB726" s="25">
        <f>BA726+BA726*0.08</f>
        <v>1.3094999999999999</v>
      </c>
      <c r="BC726" s="20" t="s">
        <v>12295</v>
      </c>
    </row>
    <row r="727" spans="1:116" s="20" customFormat="1" ht="30" customHeight="1">
      <c r="A727" s="4" t="s">
        <v>2449</v>
      </c>
      <c r="B727" s="5">
        <v>725</v>
      </c>
      <c r="C727" s="6">
        <v>243</v>
      </c>
      <c r="D727" s="6"/>
      <c r="E727" s="43" t="s">
        <v>2450</v>
      </c>
      <c r="F727" s="3" t="s">
        <v>2451</v>
      </c>
      <c r="G727" s="3" t="s">
        <v>2452</v>
      </c>
      <c r="H727" s="3" t="s">
        <v>677</v>
      </c>
      <c r="I727" s="3" t="s">
        <v>102</v>
      </c>
      <c r="J727" s="3" t="s">
        <v>2076</v>
      </c>
      <c r="K727" s="6"/>
      <c r="L727" s="3"/>
      <c r="M727" s="6">
        <v>30</v>
      </c>
      <c r="N727" s="3" t="s">
        <v>44</v>
      </c>
      <c r="O727" s="3" t="s">
        <v>2440</v>
      </c>
      <c r="P727" s="3" t="s">
        <v>2453</v>
      </c>
      <c r="Q727" s="3" t="s">
        <v>2454</v>
      </c>
      <c r="R727" s="156">
        <v>1.59</v>
      </c>
      <c r="S727" s="22"/>
      <c r="T727" s="23">
        <v>2.58</v>
      </c>
      <c r="U727" s="1">
        <v>2.58</v>
      </c>
      <c r="V727" s="21">
        <v>1.48</v>
      </c>
      <c r="W727" s="22"/>
      <c r="X727" s="22"/>
      <c r="Y727" s="22"/>
      <c r="Z727" s="22"/>
      <c r="AA727" s="22"/>
      <c r="AB727" s="22"/>
      <c r="AC727" s="22"/>
      <c r="AD727" s="22"/>
      <c r="AE727" s="24">
        <v>1.48</v>
      </c>
      <c r="AN727" s="25">
        <v>1.48</v>
      </c>
      <c r="AO727" s="20" t="s">
        <v>373</v>
      </c>
      <c r="AP727" s="24" t="s">
        <v>374</v>
      </c>
      <c r="AQ727" s="20" t="e">
        <f>AVERAGE(SMALL(AE727:AI727,1),SMALL(AE727:AI727,2))</f>
        <v>#NUM!</v>
      </c>
      <c r="AR727" s="20" t="e">
        <f>IF(R727 &lt;=( AVERAGE(SMALL(AE727:AI727,1),SMALL(AE727:AI727,2))), R727, "")</f>
        <v>#NUM!</v>
      </c>
      <c r="AS727" s="20" t="e">
        <f>AVERAGE(SMALL(AJ727:AM727,1),SMALL(AJ727:AM727,2))</f>
        <v>#NUM!</v>
      </c>
      <c r="AT727" s="20">
        <f>T727*1.075</f>
        <v>2.7734999999999999</v>
      </c>
      <c r="AU727" s="20">
        <f>U727*1.075</f>
        <v>2.7734999999999999</v>
      </c>
      <c r="AV727" s="22">
        <f>MIN(AN727,AT727,AU727)</f>
        <v>1.48</v>
      </c>
      <c r="AW727" s="20" t="s">
        <v>373</v>
      </c>
      <c r="AX727" s="20" t="s">
        <v>374</v>
      </c>
      <c r="AY727" s="25">
        <v>1.48</v>
      </c>
      <c r="AZ727" s="27">
        <f>IF(AND(AY727&gt;0,AY727&lt;=10),AY727*0.25,IF(AND(AY727&gt;10,AY727&lt;=50),AY727*0.17,IF(AND(AY727&gt;10,AY727&lt;=100),AY727*0.12,IF(AY727&gt;100,AY727*0.1))))</f>
        <v>0.37</v>
      </c>
      <c r="BA727" s="3">
        <f>AZ727+AY727</f>
        <v>1.85</v>
      </c>
      <c r="BB727" s="25">
        <f>BA727+BA727*0.08</f>
        <v>1.9980000000000002</v>
      </c>
      <c r="BC727" s="20" t="s">
        <v>12295</v>
      </c>
    </row>
    <row r="728" spans="1:116" s="20" customFormat="1" ht="30" customHeight="1">
      <c r="A728" s="4" t="s">
        <v>2449</v>
      </c>
      <c r="B728" s="5">
        <v>726</v>
      </c>
      <c r="C728" s="6">
        <v>244</v>
      </c>
      <c r="D728" s="6"/>
      <c r="E728" s="43" t="s">
        <v>2450</v>
      </c>
      <c r="F728" s="3" t="s">
        <v>2451</v>
      </c>
      <c r="G728" s="3" t="s">
        <v>2452</v>
      </c>
      <c r="H728" s="3" t="s">
        <v>697</v>
      </c>
      <c r="I728" s="3" t="s">
        <v>102</v>
      </c>
      <c r="J728" s="3" t="s">
        <v>2455</v>
      </c>
      <c r="K728" s="6"/>
      <c r="L728" s="3"/>
      <c r="M728" s="6">
        <v>30</v>
      </c>
      <c r="N728" s="3" t="s">
        <v>44</v>
      </c>
      <c r="O728" s="3" t="s">
        <v>2440</v>
      </c>
      <c r="P728" s="3" t="s">
        <v>2453</v>
      </c>
      <c r="Q728" s="3" t="s">
        <v>2456</v>
      </c>
      <c r="R728" s="156">
        <v>2.67</v>
      </c>
      <c r="S728" s="22"/>
      <c r="T728" s="23">
        <v>3.83</v>
      </c>
      <c r="U728" s="1">
        <v>3.83</v>
      </c>
      <c r="V728" s="21">
        <v>2.48</v>
      </c>
      <c r="W728" s="22"/>
      <c r="X728" s="22"/>
      <c r="Y728" s="22"/>
      <c r="Z728" s="22"/>
      <c r="AA728" s="22"/>
      <c r="AB728" s="22"/>
      <c r="AC728" s="22"/>
      <c r="AD728" s="22"/>
      <c r="AE728" s="24">
        <v>2.48</v>
      </c>
      <c r="AN728" s="25">
        <v>2.48</v>
      </c>
      <c r="AO728" s="20" t="s">
        <v>373</v>
      </c>
      <c r="AP728" s="24" t="s">
        <v>374</v>
      </c>
      <c r="AQ728" s="20" t="e">
        <f>AVERAGE(SMALL(AE728:AI728,1),SMALL(AE728:AI728,2))</f>
        <v>#NUM!</v>
      </c>
      <c r="AR728" s="20" t="e">
        <f>IF(R728 &lt;=( AVERAGE(SMALL(AE728:AI728,1),SMALL(AE728:AI728,2))), R728, "")</f>
        <v>#NUM!</v>
      </c>
      <c r="AS728" s="20" t="e">
        <f>AVERAGE(SMALL(AJ728:AM728,1),SMALL(AJ728:AM728,2))</f>
        <v>#NUM!</v>
      </c>
      <c r="AT728" s="20">
        <f>T728*1.075</f>
        <v>4.1172500000000003</v>
      </c>
      <c r="AU728" s="20">
        <f>U728*1.075</f>
        <v>4.1172500000000003</v>
      </c>
      <c r="AV728" s="22">
        <f>MIN(AN728,AT728,AU728)</f>
        <v>2.48</v>
      </c>
      <c r="AW728" s="20" t="s">
        <v>373</v>
      </c>
      <c r="AX728" s="20" t="s">
        <v>374</v>
      </c>
      <c r="AY728" s="25">
        <v>2.48</v>
      </c>
      <c r="AZ728" s="27">
        <f>IF(AND(AY728&gt;0,AY728&lt;=10),AY728*0.25,IF(AND(AY728&gt;10,AY728&lt;=50),AY728*0.17,IF(AND(AY728&gt;10,AY728&lt;=100),AY728*0.12,IF(AY728&gt;100,AY728*0.1))))</f>
        <v>0.62</v>
      </c>
      <c r="BA728" s="3">
        <f>AZ728+AY728</f>
        <v>3.1</v>
      </c>
      <c r="BB728" s="25">
        <f>BA728+BA728*0.08</f>
        <v>3.3480000000000003</v>
      </c>
      <c r="BC728" s="20" t="s">
        <v>12295</v>
      </c>
    </row>
    <row r="729" spans="1:116" s="28" customFormat="1" ht="30" customHeight="1">
      <c r="A729" s="11" t="s">
        <v>2435</v>
      </c>
      <c r="B729" s="5">
        <v>727</v>
      </c>
      <c r="C729" s="14">
        <v>3456</v>
      </c>
      <c r="D729" s="14"/>
      <c r="E729" s="51" t="s">
        <v>2444</v>
      </c>
      <c r="F729" s="12" t="s">
        <v>2445</v>
      </c>
      <c r="G729" s="12" t="s">
        <v>2438</v>
      </c>
      <c r="H729" s="11" t="s">
        <v>165</v>
      </c>
      <c r="I729" s="12" t="s">
        <v>42</v>
      </c>
      <c r="J729" s="12" t="s">
        <v>2446</v>
      </c>
      <c r="K729" s="13"/>
      <c r="L729" s="12"/>
      <c r="M729" s="14">
        <v>28</v>
      </c>
      <c r="N729" s="12" t="s">
        <v>44</v>
      </c>
      <c r="O729" s="12" t="s">
        <v>2440</v>
      </c>
      <c r="P729" s="12" t="s">
        <v>2447</v>
      </c>
      <c r="Q729" s="12" t="s">
        <v>2448</v>
      </c>
      <c r="R729" s="156">
        <v>14.43</v>
      </c>
      <c r="S729" s="22"/>
      <c r="T729" s="23">
        <v>25.79</v>
      </c>
      <c r="U729" s="1">
        <v>25.79</v>
      </c>
      <c r="V729" s="21">
        <v>27.35</v>
      </c>
      <c r="W729" s="22">
        <v>22.19</v>
      </c>
      <c r="X729" s="22">
        <v>16.4466</v>
      </c>
      <c r="Y729" s="22"/>
      <c r="Z729" s="22"/>
      <c r="AA729" s="22"/>
      <c r="AB729" s="22">
        <v>14.694800000000001</v>
      </c>
      <c r="AC729" s="22">
        <v>13.58</v>
      </c>
      <c r="AD729" s="22"/>
      <c r="AE729" s="24">
        <v>27.35</v>
      </c>
      <c r="AF729" s="20">
        <v>30.184000000000001</v>
      </c>
      <c r="AG729" s="20">
        <v>16.416</v>
      </c>
      <c r="AH729" s="20"/>
      <c r="AI729" s="20">
        <v>10.36</v>
      </c>
      <c r="AJ729" s="20"/>
      <c r="AK729" s="20"/>
      <c r="AL729" s="20"/>
      <c r="AM729" s="20"/>
      <c r="AN729" s="25">
        <v>13.388</v>
      </c>
      <c r="AO729" s="20" t="s">
        <v>207</v>
      </c>
      <c r="AP729" s="24" t="s">
        <v>208</v>
      </c>
      <c r="AQ729" s="20">
        <f>AVERAGE(SMALL(AE729:AI729,1),SMALL(AE729:AI729,2))</f>
        <v>13.388</v>
      </c>
      <c r="AR729" s="20" t="str">
        <f>IF(R729 &lt;=( AVERAGE(SMALL(AE729:AI729,1),SMALL(AE729:AI729,2))), R729, "")</f>
        <v/>
      </c>
      <c r="AS729" s="20" t="e">
        <f>AVERAGE(SMALL(AJ729:AM729,1),SMALL(AJ729:AM729,2))</f>
        <v>#NUM!</v>
      </c>
      <c r="AT729" s="20">
        <f>T729*1.075</f>
        <v>27.724249999999998</v>
      </c>
      <c r="AU729" s="20">
        <f>U729*1.075</f>
        <v>27.724249999999998</v>
      </c>
      <c r="AV729" s="22">
        <f>MIN(AN729,AT729,AU729)</f>
        <v>13.388</v>
      </c>
      <c r="AW729" s="20" t="s">
        <v>71</v>
      </c>
      <c r="AX729" s="20" t="s">
        <v>72</v>
      </c>
      <c r="AY729" s="25">
        <v>13.39</v>
      </c>
      <c r="AZ729" s="27">
        <f>IF(AND(AY729&gt;0,AY729&lt;=10),AY729*0.25,IF(AND(AY729&gt;10,AY729&lt;=50),AY729*0.17,IF(AND(AY729&gt;10,AY729&lt;=100),AY729*0.12,IF(AY729&gt;100,AY729*0.1))))</f>
        <v>2.2763000000000004</v>
      </c>
      <c r="BA729" s="3">
        <f>AZ729+AY729</f>
        <v>15.666300000000001</v>
      </c>
      <c r="BB729" s="25">
        <f>BA729+BA729*0.08</f>
        <v>16.919604000000003</v>
      </c>
      <c r="BC729" s="20" t="s">
        <v>12295</v>
      </c>
      <c r="BD729" s="20"/>
      <c r="BE729" s="20"/>
      <c r="BF729" s="20"/>
      <c r="BG729" s="20"/>
      <c r="BH729" s="20"/>
      <c r="BI729" s="20"/>
      <c r="BJ729" s="20"/>
      <c r="BK729" s="20"/>
      <c r="BL729" s="20"/>
      <c r="BM729" s="20"/>
      <c r="BN729" s="20"/>
      <c r="BO729" s="20"/>
      <c r="BP729" s="20"/>
      <c r="BQ729" s="20"/>
      <c r="BR729" s="20"/>
      <c r="BS729" s="20"/>
      <c r="BT729" s="20"/>
      <c r="BU729" s="20"/>
      <c r="BV729" s="20"/>
      <c r="BW729" s="20"/>
      <c r="BX729" s="20"/>
      <c r="BY729" s="20"/>
      <c r="BZ729" s="20"/>
      <c r="CA729" s="20"/>
      <c r="CB729" s="20"/>
      <c r="CC729" s="20"/>
      <c r="CD729" s="20"/>
      <c r="CE729" s="20"/>
      <c r="CF729" s="20"/>
      <c r="CG729" s="20"/>
      <c r="CH729" s="20"/>
      <c r="CI729" s="20"/>
      <c r="CJ729" s="20"/>
      <c r="CK729" s="20"/>
      <c r="CL729" s="20"/>
      <c r="CM729" s="20"/>
      <c r="CN729" s="20"/>
      <c r="CO729" s="20"/>
      <c r="CP729" s="20"/>
      <c r="CQ729" s="20"/>
      <c r="CR729" s="20"/>
      <c r="CS729" s="20"/>
      <c r="CT729" s="20"/>
      <c r="CU729" s="20"/>
      <c r="CV729" s="20"/>
      <c r="CW729" s="20"/>
      <c r="CX729" s="20"/>
      <c r="CY729" s="20"/>
      <c r="CZ729" s="20"/>
      <c r="DA729" s="20"/>
      <c r="DB729" s="20"/>
      <c r="DC729" s="20"/>
      <c r="DD729" s="20"/>
      <c r="DE729" s="20"/>
      <c r="DF729" s="20"/>
      <c r="DG729" s="20"/>
      <c r="DH729" s="20"/>
      <c r="DI729" s="20"/>
      <c r="DJ729" s="20"/>
      <c r="DK729" s="20"/>
      <c r="DL729" s="20"/>
    </row>
    <row r="730" spans="1:116" s="20" customFormat="1" ht="30" customHeight="1">
      <c r="A730" s="11" t="s">
        <v>2435</v>
      </c>
      <c r="B730" s="5">
        <v>728</v>
      </c>
      <c r="C730" s="14">
        <v>3455</v>
      </c>
      <c r="D730" s="14"/>
      <c r="E730" s="51" t="s">
        <v>2436</v>
      </c>
      <c r="F730" s="12" t="s">
        <v>2437</v>
      </c>
      <c r="G730" s="12" t="s">
        <v>2438</v>
      </c>
      <c r="H730" s="11" t="s">
        <v>2439</v>
      </c>
      <c r="I730" s="12" t="s">
        <v>42</v>
      </c>
      <c r="J730" s="12" t="s">
        <v>865</v>
      </c>
      <c r="K730" s="13"/>
      <c r="L730" s="12"/>
      <c r="M730" s="14">
        <v>28</v>
      </c>
      <c r="N730" s="12" t="s">
        <v>44</v>
      </c>
      <c r="O730" s="12" t="s">
        <v>2440</v>
      </c>
      <c r="P730" s="12" t="s">
        <v>2441</v>
      </c>
      <c r="Q730" s="12" t="s">
        <v>2442</v>
      </c>
      <c r="R730" s="156">
        <v>14.79</v>
      </c>
      <c r="S730" s="22"/>
      <c r="T730" s="23">
        <v>25.79</v>
      </c>
      <c r="U730" s="1">
        <v>25.79</v>
      </c>
      <c r="V730" s="21">
        <v>31.56</v>
      </c>
      <c r="W730" s="22"/>
      <c r="X730" s="22">
        <v>17.278099999999998</v>
      </c>
      <c r="Y730" s="22"/>
      <c r="Z730" s="22">
        <v>10.17</v>
      </c>
      <c r="AA730" s="22"/>
      <c r="AB730" s="22">
        <v>14.694800000000001</v>
      </c>
      <c r="AC730" s="22">
        <v>15.16</v>
      </c>
      <c r="AD730" s="22"/>
      <c r="AE730" s="24">
        <v>31.56</v>
      </c>
      <c r="AG730" s="20">
        <v>17.245999999999999</v>
      </c>
      <c r="AI730" s="20">
        <v>10.17</v>
      </c>
      <c r="AN730" s="25">
        <v>13.708</v>
      </c>
      <c r="AO730" s="20" t="s">
        <v>207</v>
      </c>
      <c r="AP730" s="24" t="s">
        <v>208</v>
      </c>
      <c r="AQ730" s="20">
        <f>AVERAGE(SMALL(AE730:AI730,1),SMALL(AE730:AI730,2))</f>
        <v>13.707999999999998</v>
      </c>
      <c r="AR730" s="20" t="str">
        <f>IF(R730 &lt;=( AVERAGE(SMALL(AE730:AI730,1),SMALL(AE730:AI730,2))), R730, "")</f>
        <v/>
      </c>
      <c r="AS730" s="20" t="e">
        <f>AVERAGE(SMALL(AJ730:AM730,1),SMALL(AJ730:AM730,2))</f>
        <v>#NUM!</v>
      </c>
      <c r="AT730" s="20">
        <f>T730*1.075</f>
        <v>27.724249999999998</v>
      </c>
      <c r="AU730" s="20">
        <f>U730*1.075</f>
        <v>27.724249999999998</v>
      </c>
      <c r="AV730" s="22">
        <f>MIN(AN730,AT730,AU730)</f>
        <v>13.708</v>
      </c>
      <c r="AW730" s="20" t="s">
        <v>2443</v>
      </c>
      <c r="AX730" s="20" t="s">
        <v>48</v>
      </c>
      <c r="AY730" s="25">
        <v>13.71</v>
      </c>
      <c r="AZ730" s="27">
        <f>IF(AND(AY730&gt;0,AY730&lt;=10),AY730*0.25,IF(AND(AY730&gt;10,AY730&lt;=50),AY730*0.17,IF(AND(AY730&gt;10,AY730&lt;=100),AY730*0.12,IF(AY730&gt;100,AY730*0.1))))</f>
        <v>2.3307000000000002</v>
      </c>
      <c r="BA730" s="3">
        <f>AZ730+AY730</f>
        <v>16.040700000000001</v>
      </c>
      <c r="BB730" s="25">
        <f>BA730+BA730*0.08</f>
        <v>17.323956000000003</v>
      </c>
      <c r="BC730" s="20" t="s">
        <v>12295</v>
      </c>
    </row>
    <row r="731" spans="1:116" s="20" customFormat="1" ht="30" customHeight="1">
      <c r="A731" s="11" t="s">
        <v>2435</v>
      </c>
      <c r="B731" s="5">
        <v>729</v>
      </c>
      <c r="C731" s="14">
        <v>3592</v>
      </c>
      <c r="D731" s="14"/>
      <c r="E731" s="51" t="s">
        <v>2529</v>
      </c>
      <c r="F731" s="12" t="s">
        <v>2525</v>
      </c>
      <c r="G731" s="12" t="s">
        <v>2526</v>
      </c>
      <c r="H731" s="12" t="s">
        <v>201</v>
      </c>
      <c r="I731" s="12" t="s">
        <v>223</v>
      </c>
      <c r="J731" s="12" t="s">
        <v>2527</v>
      </c>
      <c r="K731" s="14"/>
      <c r="L731" s="12"/>
      <c r="M731" s="14">
        <v>60</v>
      </c>
      <c r="N731" s="12" t="s">
        <v>44</v>
      </c>
      <c r="O731" s="12" t="s">
        <v>2440</v>
      </c>
      <c r="P731" s="12" t="s">
        <v>2447</v>
      </c>
      <c r="Q731" s="12" t="s">
        <v>2530</v>
      </c>
      <c r="R731" s="156">
        <v>48.77</v>
      </c>
      <c r="S731" s="22"/>
      <c r="T731" s="23">
        <v>49.4</v>
      </c>
      <c r="U731" s="1">
        <v>49.4</v>
      </c>
      <c r="V731" s="21">
        <v>59.04</v>
      </c>
      <c r="W731" s="22">
        <v>45.93</v>
      </c>
      <c r="X731" s="22"/>
      <c r="Y731" s="22"/>
      <c r="Z731" s="22">
        <v>44.8</v>
      </c>
      <c r="AA731" s="22">
        <v>50.46</v>
      </c>
      <c r="AB731" s="22">
        <v>26.515999999999998</v>
      </c>
      <c r="AC731" s="22"/>
      <c r="AD731" s="22"/>
      <c r="AE731" s="24">
        <v>59.04</v>
      </c>
      <c r="AF731" s="20">
        <v>65.5</v>
      </c>
      <c r="AI731" s="20">
        <v>44.78</v>
      </c>
      <c r="AN731" s="25">
        <v>48.77</v>
      </c>
      <c r="AO731" s="20" t="s">
        <v>47</v>
      </c>
      <c r="AP731" s="24" t="s">
        <v>48</v>
      </c>
      <c r="AQ731" s="20">
        <f>AVERAGE(SMALL(AE731:AI731,1),SMALL(AE731:AI731,2))</f>
        <v>51.91</v>
      </c>
      <c r="AR731" s="20">
        <f>IF(R731 &lt;=( AVERAGE(SMALL(AE731:AI731,1),SMALL(AE731:AI731,2))), R731, "")</f>
        <v>48.77</v>
      </c>
      <c r="AS731" s="20" t="e">
        <f>AVERAGE(SMALL(AJ731:AM731,1),SMALL(AJ731:AM731,2))</f>
        <v>#NUM!</v>
      </c>
      <c r="AT731" s="20">
        <f>T731*1.075</f>
        <v>53.104999999999997</v>
      </c>
      <c r="AU731" s="20">
        <f>U731*1.075</f>
        <v>53.104999999999997</v>
      </c>
      <c r="AV731" s="22">
        <f>MIN(AN731,AT731,AU731)</f>
        <v>48.77</v>
      </c>
      <c r="AW731" s="26" t="s">
        <v>49</v>
      </c>
      <c r="AX731" s="20" t="s">
        <v>48</v>
      </c>
      <c r="AY731" s="25">
        <v>48.77</v>
      </c>
      <c r="AZ731" s="27">
        <f>IF(AND(AY731&gt;0,AY731&lt;=10),AY731*0.25,IF(AND(AY731&gt;10,AY731&lt;=50),AY731*0.17,IF(AND(AY731&gt;10,AY731&lt;=100),AY731*0.12,IF(AY731&gt;100,AY731*0.1))))</f>
        <v>8.2909000000000006</v>
      </c>
      <c r="BA731" s="3">
        <f>AZ731+AY731</f>
        <v>57.060900000000004</v>
      </c>
      <c r="BB731" s="25">
        <f>BA731+BA731*0.08</f>
        <v>61.625772000000005</v>
      </c>
      <c r="BC731" s="20" t="s">
        <v>12295</v>
      </c>
    </row>
    <row r="732" spans="1:116" s="20" customFormat="1" ht="30" customHeight="1">
      <c r="A732" s="11" t="s">
        <v>2435</v>
      </c>
      <c r="B732" s="5">
        <v>730</v>
      </c>
      <c r="C732" s="14">
        <v>3591</v>
      </c>
      <c r="D732" s="14"/>
      <c r="E732" s="51" t="s">
        <v>2524</v>
      </c>
      <c r="F732" s="12" t="s">
        <v>2525</v>
      </c>
      <c r="G732" s="12" t="s">
        <v>2526</v>
      </c>
      <c r="H732" s="12" t="s">
        <v>734</v>
      </c>
      <c r="I732" s="12" t="s">
        <v>223</v>
      </c>
      <c r="J732" s="12" t="s">
        <v>2527</v>
      </c>
      <c r="K732" s="14"/>
      <c r="L732" s="12"/>
      <c r="M732" s="14">
        <v>60</v>
      </c>
      <c r="N732" s="12" t="s">
        <v>44</v>
      </c>
      <c r="O732" s="12" t="s">
        <v>2440</v>
      </c>
      <c r="P732" s="12" t="s">
        <v>2447</v>
      </c>
      <c r="Q732" s="12" t="s">
        <v>2528</v>
      </c>
      <c r="R732" s="156">
        <v>48.77</v>
      </c>
      <c r="S732" s="22"/>
      <c r="T732" s="23">
        <v>49.4</v>
      </c>
      <c r="U732" s="1">
        <v>49.4</v>
      </c>
      <c r="V732" s="21">
        <v>59.04</v>
      </c>
      <c r="W732" s="22">
        <v>45.93</v>
      </c>
      <c r="X732" s="22"/>
      <c r="Y732" s="22"/>
      <c r="Z732" s="22">
        <v>44.8</v>
      </c>
      <c r="AA732" s="22">
        <v>50.46</v>
      </c>
      <c r="AB732" s="22">
        <v>26.515999999999998</v>
      </c>
      <c r="AC732" s="22"/>
      <c r="AD732" s="22"/>
      <c r="AE732" s="24">
        <v>59.04</v>
      </c>
      <c r="AF732" s="20">
        <v>65.5</v>
      </c>
      <c r="AI732" s="20">
        <v>44.78</v>
      </c>
      <c r="AN732" s="25">
        <v>48.77</v>
      </c>
      <c r="AO732" s="20" t="s">
        <v>47</v>
      </c>
      <c r="AP732" s="24" t="s">
        <v>48</v>
      </c>
      <c r="AQ732" s="20">
        <f>AVERAGE(SMALL(AE732:AI732,1),SMALL(AE732:AI732,2))</f>
        <v>51.91</v>
      </c>
      <c r="AR732" s="20">
        <f>IF(R732 &lt;=( AVERAGE(SMALL(AE732:AI732,1),SMALL(AE732:AI732,2))), R732, "")</f>
        <v>48.77</v>
      </c>
      <c r="AS732" s="20" t="e">
        <f>AVERAGE(SMALL(AJ732:AM732,1),SMALL(AJ732:AM732,2))</f>
        <v>#NUM!</v>
      </c>
      <c r="AT732" s="20">
        <f>T732*1.075</f>
        <v>53.104999999999997</v>
      </c>
      <c r="AU732" s="20">
        <f>U732*1.075</f>
        <v>53.104999999999997</v>
      </c>
      <c r="AV732" s="22">
        <f>MIN(AN732,AT732,AU732)</f>
        <v>48.77</v>
      </c>
      <c r="AW732" s="26" t="s">
        <v>49</v>
      </c>
      <c r="AX732" s="20" t="s">
        <v>48</v>
      </c>
      <c r="AY732" s="25">
        <v>48.77</v>
      </c>
      <c r="AZ732" s="27">
        <f>IF(AND(AY732&gt;0,AY732&lt;=10),AY732*0.25,IF(AND(AY732&gt;10,AY732&lt;=50),AY732*0.17,IF(AND(AY732&gt;10,AY732&lt;=100),AY732*0.12,IF(AY732&gt;100,AY732*0.1))))</f>
        <v>8.2909000000000006</v>
      </c>
      <c r="BA732" s="3">
        <f>AZ732+AY732</f>
        <v>57.060900000000004</v>
      </c>
      <c r="BB732" s="25">
        <f>BA732+BA732*0.08</f>
        <v>61.625772000000005</v>
      </c>
      <c r="BC732" s="20" t="s">
        <v>12295</v>
      </c>
    </row>
    <row r="733" spans="1:116" s="20" customFormat="1" ht="30" customHeight="1">
      <c r="A733" s="11" t="s">
        <v>2435</v>
      </c>
      <c r="B733" s="5">
        <v>731</v>
      </c>
      <c r="C733" s="14">
        <v>3593</v>
      </c>
      <c r="D733" s="14"/>
      <c r="E733" s="51" t="s">
        <v>2531</v>
      </c>
      <c r="F733" s="12" t="s">
        <v>2525</v>
      </c>
      <c r="G733" s="12" t="s">
        <v>2526</v>
      </c>
      <c r="H733" s="12" t="s">
        <v>446</v>
      </c>
      <c r="I733" s="12" t="s">
        <v>223</v>
      </c>
      <c r="J733" s="12" t="s">
        <v>2532</v>
      </c>
      <c r="K733" s="14"/>
      <c r="L733" s="12"/>
      <c r="M733" s="14">
        <v>60</v>
      </c>
      <c r="N733" s="12" t="s">
        <v>44</v>
      </c>
      <c r="O733" s="12" t="s">
        <v>2440</v>
      </c>
      <c r="P733" s="12" t="s">
        <v>2447</v>
      </c>
      <c r="Q733" s="12" t="s">
        <v>2533</v>
      </c>
      <c r="R733" s="156">
        <v>48.77</v>
      </c>
      <c r="S733" s="22"/>
      <c r="T733" s="23">
        <v>49.4</v>
      </c>
      <c r="U733" s="1">
        <v>49.4</v>
      </c>
      <c r="V733" s="21">
        <v>59.04</v>
      </c>
      <c r="W733" s="22">
        <v>45.93</v>
      </c>
      <c r="X733" s="22"/>
      <c r="Y733" s="22"/>
      <c r="Z733" s="22">
        <v>44.8</v>
      </c>
      <c r="AA733" s="22">
        <v>50.46</v>
      </c>
      <c r="AB733" s="22">
        <v>26.515999999999998</v>
      </c>
      <c r="AC733" s="22"/>
      <c r="AD733" s="22"/>
      <c r="AE733" s="24">
        <v>59.04</v>
      </c>
      <c r="AF733" s="20">
        <v>65.5</v>
      </c>
      <c r="AI733" s="20">
        <v>44.78</v>
      </c>
      <c r="AN733" s="25">
        <v>48.77</v>
      </c>
      <c r="AO733" s="20" t="s">
        <v>47</v>
      </c>
      <c r="AP733" s="24" t="s">
        <v>48</v>
      </c>
      <c r="AQ733" s="20">
        <f>AVERAGE(SMALL(AE733:AI733,1),SMALL(AE733:AI733,2))</f>
        <v>51.91</v>
      </c>
      <c r="AR733" s="20">
        <f>IF(R733 &lt;=( AVERAGE(SMALL(AE733:AI733,1),SMALL(AE733:AI733,2))), R733, "")</f>
        <v>48.77</v>
      </c>
      <c r="AS733" s="20" t="e">
        <f>AVERAGE(SMALL(AJ733:AM733,1),SMALL(AJ733:AM733,2))</f>
        <v>#NUM!</v>
      </c>
      <c r="AT733" s="20">
        <f>T733*1.075</f>
        <v>53.104999999999997</v>
      </c>
      <c r="AU733" s="20">
        <f>U733*1.075</f>
        <v>53.104999999999997</v>
      </c>
      <c r="AV733" s="22">
        <f>MIN(AN733,AT733,AU733)</f>
        <v>48.77</v>
      </c>
      <c r="AW733" s="26" t="s">
        <v>49</v>
      </c>
      <c r="AX733" s="20" t="s">
        <v>48</v>
      </c>
      <c r="AY733" s="25">
        <v>48.77</v>
      </c>
      <c r="AZ733" s="27">
        <f>IF(AND(AY733&gt;0,AY733&lt;=10),AY733*0.25,IF(AND(AY733&gt;10,AY733&lt;=50),AY733*0.17,IF(AND(AY733&gt;10,AY733&lt;=100),AY733*0.12,IF(AY733&gt;100,AY733*0.1))))</f>
        <v>8.2909000000000006</v>
      </c>
      <c r="BA733" s="3">
        <f>AZ733+AY733</f>
        <v>57.060900000000004</v>
      </c>
      <c r="BB733" s="25">
        <f>BA733+BA733*0.08</f>
        <v>61.625772000000005</v>
      </c>
      <c r="BC733" s="20" t="s">
        <v>12295</v>
      </c>
    </row>
    <row r="734" spans="1:116" s="20" customFormat="1" ht="30" customHeight="1">
      <c r="A734" s="11" t="s">
        <v>2435</v>
      </c>
      <c r="B734" s="5">
        <v>732</v>
      </c>
      <c r="C734" s="14">
        <v>3989</v>
      </c>
      <c r="D734" s="14"/>
      <c r="E734" s="51" t="s">
        <v>2495</v>
      </c>
      <c r="F734" s="12" t="s">
        <v>2496</v>
      </c>
      <c r="G734" s="12" t="s">
        <v>2497</v>
      </c>
      <c r="H734" s="12" t="s">
        <v>2498</v>
      </c>
      <c r="I734" s="12" t="s">
        <v>2499</v>
      </c>
      <c r="J734" s="12" t="s">
        <v>2500</v>
      </c>
      <c r="K734" s="14"/>
      <c r="L734" s="12"/>
      <c r="M734" s="14">
        <v>60</v>
      </c>
      <c r="N734" s="12" t="s">
        <v>44</v>
      </c>
      <c r="O734" s="12" t="s">
        <v>2440</v>
      </c>
      <c r="P734" s="12" t="s">
        <v>2501</v>
      </c>
      <c r="Q734" s="12" t="s">
        <v>2502</v>
      </c>
      <c r="R734" s="156">
        <v>32.35</v>
      </c>
      <c r="S734" s="22"/>
      <c r="T734" s="23">
        <v>28.15</v>
      </c>
      <c r="U734" s="1">
        <v>28.15</v>
      </c>
      <c r="V734" s="21">
        <v>32.17</v>
      </c>
      <c r="W734" s="22"/>
      <c r="X734" s="22"/>
      <c r="Y734" s="22"/>
      <c r="Z734" s="22">
        <v>28</v>
      </c>
      <c r="AA734" s="22">
        <v>29.92</v>
      </c>
      <c r="AB734" s="22">
        <v>37.646999999999998</v>
      </c>
      <c r="AC734" s="22">
        <v>27.5</v>
      </c>
      <c r="AD734" s="22"/>
      <c r="AE734" s="24">
        <v>32.17</v>
      </c>
      <c r="AI734" s="20">
        <v>31.38</v>
      </c>
      <c r="AJ734" s="20">
        <v>31.88</v>
      </c>
      <c r="AN734" s="25">
        <v>31.774999999999999</v>
      </c>
      <c r="AO734" s="20" t="s">
        <v>207</v>
      </c>
      <c r="AP734" s="24" t="s">
        <v>208</v>
      </c>
      <c r="AQ734" s="20">
        <f>AVERAGE(SMALL(AE734:AI734,1),SMALL(AE734:AI734,2))</f>
        <v>31.774999999999999</v>
      </c>
      <c r="AR734" s="20" t="str">
        <f>IF(R734 &lt;=( AVERAGE(SMALL(AE734:AI734,1),SMALL(AE734:AI734,2))), R734, "")</f>
        <v/>
      </c>
      <c r="AS734" s="20" t="e">
        <f>AVERAGE(SMALL(AJ734:AM734,1),SMALL(AJ734:AM734,2))</f>
        <v>#NUM!</v>
      </c>
      <c r="AT734" s="20">
        <f>T734*1.075</f>
        <v>30.261249999999997</v>
      </c>
      <c r="AU734" s="20">
        <f>U734*1.075</f>
        <v>30.261249999999997</v>
      </c>
      <c r="AV734" s="22">
        <f>MIN(AN734,AT734,AU734)</f>
        <v>30.261249999999997</v>
      </c>
      <c r="AW734" s="20" t="s">
        <v>71</v>
      </c>
      <c r="AX734" s="20" t="s">
        <v>72</v>
      </c>
      <c r="AY734" s="25">
        <v>30.26</v>
      </c>
      <c r="AZ734" s="27">
        <f>IF(AND(AY734&gt;0,AY734&lt;=10),AY734*0.25,IF(AND(AY734&gt;10,AY734&lt;=50),AY734*0.17,IF(AND(AY734&gt;10,AY734&lt;=100),AY734*0.12,IF(AY734&gt;100,AY734*0.1))))</f>
        <v>5.1442000000000005</v>
      </c>
      <c r="BA734" s="3">
        <f>AZ734+AY734</f>
        <v>35.404200000000003</v>
      </c>
      <c r="BB734" s="25">
        <f>BA734+BA734*0.08</f>
        <v>38.236536000000001</v>
      </c>
      <c r="BC734" s="20" t="s">
        <v>12295</v>
      </c>
    </row>
    <row r="735" spans="1:116" s="28" customFormat="1" ht="30" customHeight="1">
      <c r="A735" s="11" t="s">
        <v>2435</v>
      </c>
      <c r="B735" s="5">
        <v>733</v>
      </c>
      <c r="C735" s="116">
        <v>895</v>
      </c>
      <c r="D735" s="116"/>
      <c r="E735" s="51" t="s">
        <v>2514</v>
      </c>
      <c r="F735" s="12" t="s">
        <v>2515</v>
      </c>
      <c r="G735" s="12" t="s">
        <v>2516</v>
      </c>
      <c r="H735" s="12" t="s">
        <v>101</v>
      </c>
      <c r="I735" s="12" t="s">
        <v>42</v>
      </c>
      <c r="J735" s="12" t="s">
        <v>2517</v>
      </c>
      <c r="K735" s="14"/>
      <c r="L735" s="12"/>
      <c r="M735" s="14">
        <v>28</v>
      </c>
      <c r="N735" s="12" t="s">
        <v>44</v>
      </c>
      <c r="O735" s="12" t="s">
        <v>2440</v>
      </c>
      <c r="P735" s="12" t="s">
        <v>2518</v>
      </c>
      <c r="Q735" s="12" t="s">
        <v>2519</v>
      </c>
      <c r="R735" s="156">
        <v>10.02</v>
      </c>
      <c r="S735" s="22"/>
      <c r="T735" s="23">
        <v>14.92</v>
      </c>
      <c r="U735" s="1">
        <v>14.92</v>
      </c>
      <c r="V735" s="21">
        <v>14.71</v>
      </c>
      <c r="W735" s="22"/>
      <c r="X735" s="22">
        <v>3.9087000000000001</v>
      </c>
      <c r="Y735" s="22"/>
      <c r="Z735" s="22"/>
      <c r="AA735" s="22"/>
      <c r="AB735" s="22">
        <v>3.4563999999999999</v>
      </c>
      <c r="AC735" s="22"/>
      <c r="AD735" s="22"/>
      <c r="AE735" s="24">
        <v>14.71</v>
      </c>
      <c r="AF735" s="20"/>
      <c r="AG735" s="20">
        <v>3.9009999999999998</v>
      </c>
      <c r="AH735" s="20"/>
      <c r="AI735" s="20"/>
      <c r="AJ735" s="20"/>
      <c r="AK735" s="20"/>
      <c r="AL735" s="20"/>
      <c r="AM735" s="20"/>
      <c r="AN735" s="25">
        <v>9.3055000000000003</v>
      </c>
      <c r="AO735" s="20" t="s">
        <v>207</v>
      </c>
      <c r="AP735" s="24" t="s">
        <v>208</v>
      </c>
      <c r="AQ735" s="20">
        <f>AVERAGE(SMALL(AE735:AI735,1),SMALL(AE735:AI735,2))</f>
        <v>9.3055000000000003</v>
      </c>
      <c r="AR735" s="20" t="str">
        <f>IF(R735 &lt;=( AVERAGE(SMALL(AE735:AI735,1),SMALL(AE735:AI735,2))), R735, "")</f>
        <v/>
      </c>
      <c r="AS735" s="20" t="e">
        <f>AVERAGE(SMALL(AJ735:AM735,1),SMALL(AJ735:AM735,2))</f>
        <v>#NUM!</v>
      </c>
      <c r="AT735" s="20">
        <f>T735*1.075</f>
        <v>16.038999999999998</v>
      </c>
      <c r="AU735" s="20">
        <f>U735*1.075</f>
        <v>16.038999999999998</v>
      </c>
      <c r="AV735" s="22">
        <f>MIN(AN735,AT735,AU735)</f>
        <v>9.3055000000000003</v>
      </c>
      <c r="AW735" s="20" t="s">
        <v>209</v>
      </c>
      <c r="AX735" s="20" t="s">
        <v>208</v>
      </c>
      <c r="AY735" s="25">
        <v>9.31</v>
      </c>
      <c r="AZ735" s="27">
        <f>IF(AND(AY735&gt;0,AY735&lt;=10),AY735*0.25,IF(AND(AY735&gt;10,AY735&lt;=50),AY735*0.17,IF(AND(AY735&gt;10,AY735&lt;=100),AY735*0.12,IF(AY735&gt;100,AY735*0.1))))</f>
        <v>2.3275000000000001</v>
      </c>
      <c r="BA735" s="3">
        <f>AZ735+AY735</f>
        <v>11.637500000000001</v>
      </c>
      <c r="BB735" s="25">
        <f>BA735+BA735*0.08</f>
        <v>12.5685</v>
      </c>
      <c r="BC735" s="20" t="s">
        <v>12295</v>
      </c>
      <c r="BD735" s="20"/>
      <c r="BE735" s="20"/>
      <c r="BF735" s="20"/>
      <c r="BG735" s="20"/>
      <c r="BH735" s="20"/>
      <c r="BI735" s="20"/>
      <c r="BJ735" s="20"/>
      <c r="BK735" s="20"/>
      <c r="BL735" s="20"/>
      <c r="BM735" s="20"/>
      <c r="BN735" s="20"/>
      <c r="BO735" s="20"/>
      <c r="BP735" s="20"/>
      <c r="BQ735" s="20"/>
      <c r="BR735" s="20"/>
      <c r="BS735" s="20"/>
      <c r="BT735" s="20"/>
      <c r="BU735" s="20"/>
      <c r="BV735" s="20"/>
      <c r="BW735" s="20"/>
      <c r="BX735" s="20"/>
      <c r="BY735" s="20"/>
      <c r="BZ735" s="20"/>
      <c r="CA735" s="20"/>
      <c r="CB735" s="20"/>
      <c r="CC735" s="20"/>
      <c r="CD735" s="20"/>
      <c r="CE735" s="20"/>
      <c r="CF735" s="20"/>
      <c r="CG735" s="20"/>
      <c r="CH735" s="20"/>
      <c r="CI735" s="20"/>
      <c r="CJ735" s="20"/>
      <c r="CK735" s="20"/>
      <c r="CL735" s="20"/>
      <c r="CM735" s="20"/>
      <c r="CN735" s="20"/>
      <c r="CO735" s="20"/>
      <c r="CP735" s="20"/>
      <c r="CQ735" s="20"/>
      <c r="CR735" s="20"/>
      <c r="CS735" s="20"/>
      <c r="CT735" s="20"/>
      <c r="CU735" s="20"/>
      <c r="CV735" s="20"/>
      <c r="CW735" s="20"/>
      <c r="CX735" s="20"/>
      <c r="CY735" s="20"/>
      <c r="CZ735" s="20"/>
      <c r="DA735" s="20"/>
      <c r="DB735" s="20"/>
      <c r="DC735" s="20"/>
      <c r="DD735" s="20"/>
      <c r="DE735" s="20"/>
      <c r="DF735" s="20"/>
      <c r="DG735" s="20"/>
      <c r="DH735" s="20"/>
      <c r="DI735" s="20"/>
      <c r="DJ735" s="20"/>
      <c r="DK735" s="20"/>
      <c r="DL735" s="20"/>
    </row>
    <row r="736" spans="1:116" s="28" customFormat="1" ht="30" customHeight="1">
      <c r="A736" s="11" t="s">
        <v>2435</v>
      </c>
      <c r="B736" s="5">
        <v>734</v>
      </c>
      <c r="C736" s="116">
        <v>828</v>
      </c>
      <c r="D736" s="116"/>
      <c r="E736" s="51" t="s">
        <v>2514</v>
      </c>
      <c r="F736" s="12" t="s">
        <v>2515</v>
      </c>
      <c r="G736" s="12" t="s">
        <v>2516</v>
      </c>
      <c r="H736" s="12" t="s">
        <v>56</v>
      </c>
      <c r="I736" s="12" t="s">
        <v>42</v>
      </c>
      <c r="J736" s="12" t="s">
        <v>2520</v>
      </c>
      <c r="K736" s="14"/>
      <c r="L736" s="12"/>
      <c r="M736" s="14">
        <v>28</v>
      </c>
      <c r="N736" s="12" t="s">
        <v>44</v>
      </c>
      <c r="O736" s="12" t="s">
        <v>2440</v>
      </c>
      <c r="P736" s="12" t="s">
        <v>2518</v>
      </c>
      <c r="Q736" s="12" t="s">
        <v>2521</v>
      </c>
      <c r="R736" s="156">
        <v>8.61</v>
      </c>
      <c r="S736" s="22"/>
      <c r="T736" s="23">
        <v>17.829999999999998</v>
      </c>
      <c r="U736" s="1">
        <v>17.829999999999998</v>
      </c>
      <c r="V736" s="21">
        <v>19.21</v>
      </c>
      <c r="W736" s="22">
        <v>9.52</v>
      </c>
      <c r="X736" s="22">
        <v>6.47</v>
      </c>
      <c r="Y736" s="22"/>
      <c r="Z736" s="22"/>
      <c r="AA736" s="22"/>
      <c r="AB736" s="22">
        <v>6.5293000000000001</v>
      </c>
      <c r="AC736" s="22"/>
      <c r="AD736" s="22"/>
      <c r="AE736" s="24">
        <v>19.21</v>
      </c>
      <c r="AF736" s="20">
        <v>12.09</v>
      </c>
      <c r="AG736" s="20">
        <v>6.4640000000000004</v>
      </c>
      <c r="AH736" s="20"/>
      <c r="AI736" s="20"/>
      <c r="AJ736" s="20"/>
      <c r="AK736" s="20"/>
      <c r="AL736" s="20"/>
      <c r="AM736" s="20"/>
      <c r="AN736" s="25">
        <v>8.61</v>
      </c>
      <c r="AO736" s="20" t="s">
        <v>47</v>
      </c>
      <c r="AP736" s="24" t="s">
        <v>48</v>
      </c>
      <c r="AQ736" s="20">
        <f>AVERAGE(SMALL(AE736:AI736,1),SMALL(AE736:AI736,2))</f>
        <v>9.277000000000001</v>
      </c>
      <c r="AR736" s="20">
        <f>IF(R736 &lt;=( AVERAGE(SMALL(AE736:AI736,1),SMALL(AE736:AI736,2))), R736, "")</f>
        <v>8.61</v>
      </c>
      <c r="AS736" s="20" t="e">
        <f>AVERAGE(SMALL(AJ736:AM736,1),SMALL(AJ736:AM736,2))</f>
        <v>#NUM!</v>
      </c>
      <c r="AT736" s="20">
        <f>T736*1.075</f>
        <v>19.167249999999996</v>
      </c>
      <c r="AU736" s="20">
        <f>U736*1.075</f>
        <v>19.167249999999996</v>
      </c>
      <c r="AV736" s="22">
        <f>MIN(AN736,AT736,AU736)</f>
        <v>8.61</v>
      </c>
      <c r="AW736" s="26" t="s">
        <v>49</v>
      </c>
      <c r="AX736" s="20" t="s">
        <v>48</v>
      </c>
      <c r="AY736" s="25">
        <v>8.61</v>
      </c>
      <c r="AZ736" s="27">
        <f>IF(AND(AY736&gt;0,AY736&lt;=10),AY736*0.25,IF(AND(AY736&gt;10,AY736&lt;=50),AY736*0.17,IF(AND(AY736&gt;10,AY736&lt;=100),AY736*0.12,IF(AY736&gt;100,AY736*0.1))))</f>
        <v>2.1524999999999999</v>
      </c>
      <c r="BA736" s="3">
        <f>AZ736+AY736</f>
        <v>10.762499999999999</v>
      </c>
      <c r="BB736" s="25">
        <f>BA736+BA736*0.08</f>
        <v>11.6235</v>
      </c>
      <c r="BC736" s="20" t="s">
        <v>12295</v>
      </c>
      <c r="BD736" s="20"/>
      <c r="BE736" s="20"/>
      <c r="BF736" s="20"/>
      <c r="BG736" s="20"/>
      <c r="BH736" s="20"/>
      <c r="BI736" s="20"/>
      <c r="BJ736" s="20"/>
      <c r="BK736" s="20"/>
      <c r="BL736" s="20"/>
      <c r="BM736" s="20"/>
      <c r="BN736" s="20"/>
      <c r="BO736" s="20"/>
      <c r="BP736" s="20"/>
      <c r="BQ736" s="20"/>
      <c r="BR736" s="20"/>
      <c r="BS736" s="20"/>
      <c r="BT736" s="20"/>
      <c r="BU736" s="20"/>
      <c r="BV736" s="20"/>
      <c r="BW736" s="20"/>
      <c r="BX736" s="20"/>
      <c r="BY736" s="20"/>
      <c r="BZ736" s="20"/>
      <c r="CA736" s="20"/>
      <c r="CB736" s="20"/>
      <c r="CC736" s="20"/>
      <c r="CD736" s="20"/>
      <c r="CE736" s="20"/>
      <c r="CF736" s="20"/>
      <c r="CG736" s="20"/>
      <c r="CH736" s="20"/>
      <c r="CI736" s="20"/>
      <c r="CJ736" s="20"/>
      <c r="CK736" s="20"/>
      <c r="CL736" s="20"/>
      <c r="CM736" s="20"/>
      <c r="CN736" s="20"/>
      <c r="CO736" s="20"/>
      <c r="CP736" s="20"/>
      <c r="CQ736" s="20"/>
      <c r="CR736" s="20"/>
      <c r="CS736" s="20"/>
      <c r="CT736" s="20"/>
      <c r="CU736" s="20"/>
      <c r="CV736" s="20"/>
      <c r="CW736" s="20"/>
      <c r="CX736" s="20"/>
      <c r="CY736" s="20"/>
      <c r="CZ736" s="20"/>
      <c r="DA736" s="20"/>
      <c r="DB736" s="20"/>
      <c r="DC736" s="20"/>
      <c r="DD736" s="20"/>
      <c r="DE736" s="20"/>
      <c r="DF736" s="20"/>
      <c r="DG736" s="20"/>
      <c r="DH736" s="20"/>
      <c r="DI736" s="20"/>
      <c r="DJ736" s="20"/>
      <c r="DK736" s="20"/>
      <c r="DL736" s="20"/>
    </row>
    <row r="737" spans="1:116" s="28" customFormat="1" ht="30" customHeight="1">
      <c r="A737" s="11" t="s">
        <v>2435</v>
      </c>
      <c r="B737" s="5">
        <v>735</v>
      </c>
      <c r="C737" s="116">
        <v>827</v>
      </c>
      <c r="D737" s="116"/>
      <c r="E737" s="51" t="s">
        <v>2514</v>
      </c>
      <c r="F737" s="12" t="s">
        <v>2515</v>
      </c>
      <c r="G737" s="12" t="s">
        <v>2516</v>
      </c>
      <c r="H737" s="12" t="s">
        <v>163</v>
      </c>
      <c r="I737" s="12" t="s">
        <v>42</v>
      </c>
      <c r="J737" s="12" t="s">
        <v>2522</v>
      </c>
      <c r="K737" s="14"/>
      <c r="L737" s="12"/>
      <c r="M737" s="14">
        <v>28</v>
      </c>
      <c r="N737" s="12" t="s">
        <v>44</v>
      </c>
      <c r="O737" s="12" t="s">
        <v>2440</v>
      </c>
      <c r="P737" s="12" t="s">
        <v>2518</v>
      </c>
      <c r="Q737" s="12" t="s">
        <v>2523</v>
      </c>
      <c r="R737" s="156">
        <v>20.54</v>
      </c>
      <c r="S737" s="22"/>
      <c r="T737" s="23">
        <v>29.9</v>
      </c>
      <c r="U737" s="1">
        <v>29.9</v>
      </c>
      <c r="V737" s="21">
        <v>24.21</v>
      </c>
      <c r="W737" s="22">
        <v>14</v>
      </c>
      <c r="X737" s="22"/>
      <c r="Y737" s="22"/>
      <c r="Z737" s="22"/>
      <c r="AA737" s="22"/>
      <c r="AB737" s="22">
        <v>7.24</v>
      </c>
      <c r="AC737" s="22"/>
      <c r="AD737" s="22"/>
      <c r="AE737" s="24">
        <v>24.21</v>
      </c>
      <c r="AF737" s="20">
        <v>17.785599999999999</v>
      </c>
      <c r="AG737" s="20"/>
      <c r="AH737" s="20"/>
      <c r="AI737" s="20"/>
      <c r="AJ737" s="20"/>
      <c r="AK737" s="20"/>
      <c r="AL737" s="20"/>
      <c r="AM737" s="20"/>
      <c r="AN737" s="25">
        <v>20.54</v>
      </c>
      <c r="AO737" s="20" t="s">
        <v>47</v>
      </c>
      <c r="AP737" s="24" t="s">
        <v>48</v>
      </c>
      <c r="AQ737" s="20">
        <f>AVERAGE(SMALL(AE737:AI737,1),SMALL(AE737:AI737,2))</f>
        <v>20.997799999999998</v>
      </c>
      <c r="AR737" s="20">
        <f>IF(R737 &lt;=( AVERAGE(SMALL(AE737:AI737,1),SMALL(AE737:AI737,2))), R737, "")</f>
        <v>20.54</v>
      </c>
      <c r="AS737" s="20" t="e">
        <f>AVERAGE(SMALL(AJ737:AM737,1),SMALL(AJ737:AM737,2))</f>
        <v>#NUM!</v>
      </c>
      <c r="AT737" s="20">
        <f>T737*1.075</f>
        <v>32.142499999999998</v>
      </c>
      <c r="AU737" s="20">
        <f>U737*1.075</f>
        <v>32.142499999999998</v>
      </c>
      <c r="AV737" s="22">
        <f>MIN(AN737,AT737,AU737)</f>
        <v>20.54</v>
      </c>
      <c r="AW737" s="26" t="s">
        <v>49</v>
      </c>
      <c r="AX737" s="20" t="s">
        <v>48</v>
      </c>
      <c r="AY737" s="25">
        <v>20.54</v>
      </c>
      <c r="AZ737" s="27">
        <f>IF(AND(AY737&gt;0,AY737&lt;=10),AY737*0.25,IF(AND(AY737&gt;10,AY737&lt;=50),AY737*0.17,IF(AND(AY737&gt;10,AY737&lt;=100),AY737*0.12,IF(AY737&gt;100,AY737*0.1))))</f>
        <v>3.4918</v>
      </c>
      <c r="BA737" s="3">
        <f>AZ737+AY737</f>
        <v>24.0318</v>
      </c>
      <c r="BB737" s="25">
        <f>BA737+BA737*0.08</f>
        <v>25.954343999999999</v>
      </c>
      <c r="BC737" s="20" t="s">
        <v>12295</v>
      </c>
      <c r="BD737" s="20"/>
      <c r="BE737" s="20"/>
      <c r="BF737" s="20"/>
      <c r="BG737" s="20"/>
      <c r="BH737" s="20"/>
      <c r="BI737" s="20"/>
      <c r="BJ737" s="20"/>
      <c r="BK737" s="20"/>
      <c r="BL737" s="20"/>
      <c r="BM737" s="20"/>
      <c r="BN737" s="20"/>
      <c r="BO737" s="20"/>
      <c r="BP737" s="20"/>
      <c r="BQ737" s="20"/>
      <c r="BR737" s="20"/>
      <c r="BS737" s="20"/>
      <c r="BT737" s="20"/>
      <c r="BU737" s="20"/>
      <c r="BV737" s="20"/>
      <c r="BW737" s="20"/>
      <c r="BX737" s="20"/>
      <c r="BY737" s="20"/>
      <c r="BZ737" s="20"/>
      <c r="CA737" s="20"/>
      <c r="CB737" s="20"/>
      <c r="CC737" s="20"/>
      <c r="CD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row>
    <row r="738" spans="1:116" s="20" customFormat="1" ht="30" customHeight="1">
      <c r="A738" s="11" t="s">
        <v>2435</v>
      </c>
      <c r="B738" s="5">
        <v>736</v>
      </c>
      <c r="C738" s="116">
        <v>1025</v>
      </c>
      <c r="D738" s="116"/>
      <c r="E738" s="51" t="s">
        <v>2463</v>
      </c>
      <c r="F738" s="12" t="s">
        <v>2464</v>
      </c>
      <c r="G738" s="12" t="s">
        <v>2250</v>
      </c>
      <c r="H738" s="12" t="s">
        <v>2465</v>
      </c>
      <c r="I738" s="12" t="s">
        <v>42</v>
      </c>
      <c r="J738" s="12" t="s">
        <v>2466</v>
      </c>
      <c r="K738" s="14"/>
      <c r="L738" s="12"/>
      <c r="M738" s="14">
        <v>60</v>
      </c>
      <c r="N738" s="12" t="s">
        <v>44</v>
      </c>
      <c r="O738" s="12" t="s">
        <v>2440</v>
      </c>
      <c r="P738" s="12" t="s">
        <v>2467</v>
      </c>
      <c r="Q738" s="12" t="s">
        <v>2468</v>
      </c>
      <c r="R738" s="156">
        <v>7.25</v>
      </c>
      <c r="S738" s="22"/>
      <c r="T738" s="23">
        <v>6.31</v>
      </c>
      <c r="U738" s="1">
        <v>6.31</v>
      </c>
      <c r="V738" s="21">
        <v>31.46</v>
      </c>
      <c r="W738" s="22">
        <v>7.11</v>
      </c>
      <c r="X738" s="22">
        <v>7.3872</v>
      </c>
      <c r="Y738" s="22"/>
      <c r="Z738" s="22">
        <v>6.37</v>
      </c>
      <c r="AA738" s="22">
        <v>6.11</v>
      </c>
      <c r="AB738" s="22">
        <v>6.1662999999999997</v>
      </c>
      <c r="AC738" s="22">
        <v>6.62</v>
      </c>
      <c r="AD738" s="22"/>
      <c r="AE738" s="24">
        <v>31.46</v>
      </c>
      <c r="AF738" s="20">
        <v>9.01</v>
      </c>
      <c r="AG738" s="20">
        <v>7.37</v>
      </c>
      <c r="AI738" s="20">
        <v>7.14</v>
      </c>
      <c r="AN738" s="25">
        <v>7.25</v>
      </c>
      <c r="AO738" s="20" t="s">
        <v>47</v>
      </c>
      <c r="AP738" s="24" t="s">
        <v>48</v>
      </c>
      <c r="AQ738" s="20">
        <f>AVERAGE(SMALL(AE738:AI738,1),SMALL(AE738:AI738,2))</f>
        <v>7.2549999999999999</v>
      </c>
      <c r="AR738" s="20">
        <f>IF(R738 &lt;=( AVERAGE(SMALL(AE738:AI738,1),SMALL(AE738:AI738,2))), R738, "")</f>
        <v>7.25</v>
      </c>
      <c r="AS738" s="20" t="e">
        <f>AVERAGE(SMALL(AJ738:AM738,1),SMALL(AJ738:AM738,2))</f>
        <v>#NUM!</v>
      </c>
      <c r="AT738" s="20">
        <f>T738*1.075</f>
        <v>6.7832499999999989</v>
      </c>
      <c r="AU738" s="20">
        <f>U738*1.075</f>
        <v>6.7832499999999989</v>
      </c>
      <c r="AV738" s="22">
        <f>MIN(AN738,AT738,AU738)</f>
        <v>6.7832499999999989</v>
      </c>
      <c r="AW738" s="20" t="s">
        <v>71</v>
      </c>
      <c r="AX738" s="20" t="s">
        <v>72</v>
      </c>
      <c r="AY738" s="25">
        <v>6.78</v>
      </c>
      <c r="AZ738" s="27">
        <f>IF(AND(AY738&gt;0,AY738&lt;=10),AY738*0.25,IF(AND(AY738&gt;10,AY738&lt;=50),AY738*0.17,IF(AND(AY738&gt;10,AY738&lt;=100),AY738*0.12,IF(AY738&gt;100,AY738*0.1))))</f>
        <v>1.6950000000000001</v>
      </c>
      <c r="BA738" s="3">
        <f>AZ738+AY738</f>
        <v>8.4749999999999996</v>
      </c>
      <c r="BB738" s="25">
        <f>BA738+BA738*0.08</f>
        <v>9.1529999999999987</v>
      </c>
      <c r="BC738" s="20" t="s">
        <v>12295</v>
      </c>
    </row>
    <row r="739" spans="1:116" s="20" customFormat="1" ht="30" customHeight="1">
      <c r="A739" s="78" t="s">
        <v>13766</v>
      </c>
      <c r="B739" s="5">
        <v>737</v>
      </c>
      <c r="C739" s="91">
        <v>5190</v>
      </c>
      <c r="D739" s="91"/>
      <c r="E739" s="51" t="s">
        <v>13767</v>
      </c>
      <c r="F739" s="12" t="s">
        <v>13772</v>
      </c>
      <c r="G739" s="12" t="s">
        <v>1516</v>
      </c>
      <c r="H739" s="12" t="s">
        <v>516</v>
      </c>
      <c r="I739" s="12" t="s">
        <v>156</v>
      </c>
      <c r="J739" s="12" t="s">
        <v>13773</v>
      </c>
      <c r="K739" s="14"/>
      <c r="L739" s="12"/>
      <c r="M739" s="14">
        <v>15</v>
      </c>
      <c r="N739" s="12" t="s">
        <v>44</v>
      </c>
      <c r="O739" s="12" t="s">
        <v>13769</v>
      </c>
      <c r="P739" s="12" t="s">
        <v>13774</v>
      </c>
      <c r="Q739" s="12" t="s">
        <v>13775</v>
      </c>
      <c r="R739" s="160">
        <v>5.78</v>
      </c>
      <c r="S739" s="79">
        <v>5.6</v>
      </c>
      <c r="T739" s="81">
        <v>5.2</v>
      </c>
      <c r="U739" s="82">
        <v>6.39</v>
      </c>
      <c r="V739" s="79">
        <v>7.7</v>
      </c>
      <c r="W739" s="79">
        <v>5.44</v>
      </c>
      <c r="X739" s="79">
        <v>6.54</v>
      </c>
      <c r="Y739" s="79">
        <v>6.13</v>
      </c>
      <c r="Z739" s="79"/>
      <c r="AA739" s="79"/>
      <c r="AB739" s="79"/>
      <c r="AC739" s="79"/>
      <c r="AD739" s="79"/>
      <c r="AE739" s="83"/>
      <c r="AF739" s="84">
        <v>6.48</v>
      </c>
      <c r="AG739" s="84">
        <v>5.4067499999999997</v>
      </c>
      <c r="AH739" s="84">
        <v>8.0459999999999994</v>
      </c>
      <c r="AI739" s="84">
        <v>7.05</v>
      </c>
      <c r="AJ739" s="84"/>
      <c r="AK739" s="84"/>
      <c r="AL739" s="84"/>
      <c r="AM739" s="84">
        <v>4.5599999999999996</v>
      </c>
      <c r="AN739" s="85"/>
      <c r="AO739" s="84"/>
      <c r="AP739" s="83"/>
      <c r="AQ739" s="84">
        <v>5.9433749999999996</v>
      </c>
      <c r="AR739" s="84">
        <v>5.78</v>
      </c>
      <c r="AS739" s="84" t="e">
        <v>#NUM!</v>
      </c>
      <c r="AT739" s="84" t="e">
        <v>#REF!</v>
      </c>
      <c r="AU739" s="84">
        <v>5.59</v>
      </c>
      <c r="AV739" s="79" t="e">
        <v>#REF!</v>
      </c>
      <c r="AW739" s="84" t="s">
        <v>71</v>
      </c>
      <c r="AX739" s="84" t="s">
        <v>72</v>
      </c>
      <c r="AY739" s="85">
        <v>5.59</v>
      </c>
      <c r="AZ739" s="87">
        <v>1.3975</v>
      </c>
      <c r="BA739" s="43">
        <v>6.9874999999999998</v>
      </c>
      <c r="BB739" s="85">
        <v>7.5465</v>
      </c>
      <c r="BC739" s="20" t="s">
        <v>12295</v>
      </c>
      <c r="BD739" s="84" t="s">
        <v>12206</v>
      </c>
      <c r="BE739" s="84"/>
      <c r="BF739" s="84"/>
      <c r="BG739" s="84"/>
      <c r="BH739" s="84"/>
      <c r="BI739" s="84"/>
      <c r="BJ739" s="84"/>
      <c r="BK739" s="84"/>
      <c r="BL739" s="84"/>
      <c r="BM739" s="84"/>
      <c r="BN739" s="84"/>
      <c r="BO739" s="84"/>
      <c r="BP739" s="84"/>
      <c r="BQ739" s="84"/>
      <c r="BR739" s="84"/>
      <c r="BS739" s="84"/>
      <c r="BT739" s="84"/>
      <c r="BU739" s="84"/>
      <c r="BV739" s="84"/>
      <c r="BW739" s="84"/>
      <c r="BX739" s="84"/>
      <c r="BY739" s="84"/>
      <c r="BZ739" s="84"/>
      <c r="CA739" s="84"/>
      <c r="CB739" s="84"/>
      <c r="CC739" s="84"/>
      <c r="CD739" s="84"/>
      <c r="CE739" s="84"/>
      <c r="CF739" s="84"/>
      <c r="CG739" s="84"/>
      <c r="CH739" s="84"/>
      <c r="CI739" s="84"/>
      <c r="CJ739" s="84"/>
      <c r="CK739" s="84"/>
      <c r="CL739" s="84"/>
      <c r="CM739" s="84"/>
      <c r="CN739" s="84"/>
      <c r="CO739" s="84"/>
      <c r="CP739" s="84"/>
      <c r="CQ739" s="84"/>
      <c r="CR739" s="84"/>
      <c r="CS739" s="84"/>
      <c r="CT739" s="84"/>
      <c r="CU739" s="84"/>
      <c r="CV739" s="84"/>
      <c r="CW739" s="84"/>
      <c r="CX739" s="84"/>
      <c r="CY739" s="84"/>
      <c r="CZ739" s="84"/>
      <c r="DA739" s="84"/>
      <c r="DB739" s="84"/>
      <c r="DC739" s="84"/>
      <c r="DD739" s="84"/>
      <c r="DE739" s="84"/>
      <c r="DF739" s="84"/>
      <c r="DG739" s="84"/>
      <c r="DH739" s="84"/>
      <c r="DI739" s="84"/>
      <c r="DJ739" s="84"/>
      <c r="DK739" s="84"/>
      <c r="DL739" s="84"/>
    </row>
    <row r="740" spans="1:116" s="20" customFormat="1" ht="30" customHeight="1">
      <c r="A740" s="78" t="s">
        <v>13766</v>
      </c>
      <c r="B740" s="5">
        <v>738</v>
      </c>
      <c r="C740" s="91">
        <v>5189</v>
      </c>
      <c r="D740" s="91"/>
      <c r="E740" s="51" t="s">
        <v>13767</v>
      </c>
      <c r="F740" s="12" t="s">
        <v>13768</v>
      </c>
      <c r="G740" s="12" t="s">
        <v>1516</v>
      </c>
      <c r="H740" s="12" t="s">
        <v>41</v>
      </c>
      <c r="I740" s="12" t="s">
        <v>875</v>
      </c>
      <c r="J740" s="12" t="s">
        <v>1292</v>
      </c>
      <c r="K740" s="14"/>
      <c r="L740" s="12"/>
      <c r="M740" s="14">
        <v>30</v>
      </c>
      <c r="N740" s="12" t="s">
        <v>44</v>
      </c>
      <c r="O740" s="12" t="s">
        <v>13769</v>
      </c>
      <c r="P740" s="12" t="s">
        <v>13770</v>
      </c>
      <c r="Q740" s="12" t="s">
        <v>13771</v>
      </c>
      <c r="R740" s="160">
        <v>5.38</v>
      </c>
      <c r="S740" s="79">
        <v>5.35</v>
      </c>
      <c r="T740" s="81">
        <v>5</v>
      </c>
      <c r="U740" s="82">
        <v>6.39</v>
      </c>
      <c r="V740" s="79">
        <v>7.7</v>
      </c>
      <c r="W740" s="79">
        <v>5.44</v>
      </c>
      <c r="X740" s="79">
        <v>5.73</v>
      </c>
      <c r="Y740" s="79">
        <v>5.3</v>
      </c>
      <c r="Z740" s="79"/>
      <c r="AA740" s="79"/>
      <c r="AB740" s="79"/>
      <c r="AC740" s="79"/>
      <c r="AD740" s="79"/>
      <c r="AE740" s="83"/>
      <c r="AF740" s="84">
        <v>6.48</v>
      </c>
      <c r="AG740" s="84">
        <v>5.4067499999999997</v>
      </c>
      <c r="AH740" s="84">
        <v>6.17</v>
      </c>
      <c r="AI740" s="90">
        <v>5.2</v>
      </c>
      <c r="AJ740" s="84"/>
      <c r="AK740" s="84"/>
      <c r="AL740" s="84"/>
      <c r="AM740" s="84">
        <v>4.2300000000000004</v>
      </c>
      <c r="AN740" s="85"/>
      <c r="AO740" s="84"/>
      <c r="AP740" s="83"/>
      <c r="AQ740" s="84">
        <v>5.303375</v>
      </c>
      <c r="AR740" s="84" t="s">
        <v>601</v>
      </c>
      <c r="AS740" s="84" t="e">
        <v>#NUM!</v>
      </c>
      <c r="AT740" s="84" t="e">
        <v>#REF!</v>
      </c>
      <c r="AU740" s="84">
        <v>5.375</v>
      </c>
      <c r="AV740" s="79" t="e">
        <v>#REF!</v>
      </c>
      <c r="AW740" s="84" t="s">
        <v>209</v>
      </c>
      <c r="AX740" s="84" t="s">
        <v>208</v>
      </c>
      <c r="AY740" s="85">
        <v>5.3033000000000001</v>
      </c>
      <c r="AZ740" s="87">
        <v>1.325825</v>
      </c>
      <c r="BA740" s="43">
        <v>6.6291250000000002</v>
      </c>
      <c r="BB740" s="85">
        <v>7.1594550000000003</v>
      </c>
      <c r="BC740" s="20" t="s">
        <v>12295</v>
      </c>
      <c r="BD740" s="84" t="s">
        <v>12206</v>
      </c>
      <c r="BE740" s="84"/>
      <c r="BF740" s="84"/>
      <c r="BG740" s="84"/>
      <c r="BH740" s="84"/>
      <c r="BI740" s="84"/>
      <c r="BJ740" s="84"/>
      <c r="BK740" s="84"/>
      <c r="BL740" s="84"/>
      <c r="BM740" s="84"/>
      <c r="BN740" s="84"/>
      <c r="BO740" s="84"/>
      <c r="BP740" s="84"/>
      <c r="BQ740" s="84"/>
      <c r="BR740" s="84"/>
      <c r="BS740" s="84"/>
      <c r="BT740" s="84"/>
      <c r="BU740" s="84"/>
      <c r="BV740" s="84"/>
      <c r="BW740" s="84"/>
      <c r="BX740" s="84"/>
      <c r="BY740" s="84"/>
      <c r="BZ740" s="84"/>
      <c r="CA740" s="84"/>
      <c r="CB740" s="84"/>
      <c r="CC740" s="84"/>
      <c r="CD740" s="84"/>
      <c r="CE740" s="84"/>
      <c r="CF740" s="84"/>
      <c r="CG740" s="84"/>
      <c r="CH740" s="84"/>
      <c r="CI740" s="84"/>
      <c r="CJ740" s="84"/>
      <c r="CK740" s="84"/>
      <c r="CL740" s="84"/>
      <c r="CM740" s="84"/>
      <c r="CN740" s="84"/>
      <c r="CO740" s="84"/>
      <c r="CP740" s="84"/>
      <c r="CQ740" s="84"/>
      <c r="CR740" s="84"/>
      <c r="CS740" s="84"/>
      <c r="CT740" s="84"/>
      <c r="CU740" s="84"/>
      <c r="CV740" s="84"/>
      <c r="CW740" s="84"/>
      <c r="CX740" s="84"/>
      <c r="CY740" s="84"/>
      <c r="CZ740" s="84"/>
      <c r="DA740" s="84"/>
      <c r="DB740" s="84"/>
      <c r="DC740" s="84"/>
      <c r="DD740" s="84"/>
      <c r="DE740" s="84"/>
      <c r="DF740" s="84"/>
      <c r="DG740" s="84"/>
      <c r="DH740" s="84"/>
      <c r="DI740" s="84"/>
      <c r="DJ740" s="84"/>
      <c r="DK740" s="84"/>
      <c r="DL740" s="84"/>
    </row>
    <row r="741" spans="1:116" s="28" customFormat="1" ht="30" customHeight="1">
      <c r="A741" s="93" t="s">
        <v>13690</v>
      </c>
      <c r="B741" s="5">
        <v>739</v>
      </c>
      <c r="C741" s="116">
        <v>20089</v>
      </c>
      <c r="D741" s="116"/>
      <c r="E741" s="43" t="s">
        <v>2571</v>
      </c>
      <c r="F741" s="3" t="s">
        <v>2572</v>
      </c>
      <c r="G741" s="3" t="s">
        <v>880</v>
      </c>
      <c r="H741" s="3" t="s">
        <v>2573</v>
      </c>
      <c r="I741" s="3" t="s">
        <v>139</v>
      </c>
      <c r="J741" s="3" t="s">
        <v>2287</v>
      </c>
      <c r="K741" s="6"/>
      <c r="L741" s="3"/>
      <c r="M741" s="6">
        <v>30</v>
      </c>
      <c r="N741" s="3" t="s">
        <v>44</v>
      </c>
      <c r="O741" s="3" t="s">
        <v>13906</v>
      </c>
      <c r="P741" s="3" t="s">
        <v>2574</v>
      </c>
      <c r="Q741" s="3" t="s">
        <v>2575</v>
      </c>
      <c r="R741" s="160">
        <v>14.32</v>
      </c>
      <c r="S741" s="79">
        <v>13.38</v>
      </c>
      <c r="T741" s="81" t="s">
        <v>54</v>
      </c>
      <c r="U741" s="82">
        <v>25</v>
      </c>
      <c r="V741" s="79"/>
      <c r="W741" s="79"/>
      <c r="X741" s="79"/>
      <c r="Y741" s="79"/>
      <c r="Z741" s="79"/>
      <c r="AA741" s="79"/>
      <c r="AB741" s="79"/>
      <c r="AC741" s="79"/>
      <c r="AD741" s="79"/>
      <c r="AE741" s="83"/>
      <c r="AF741" s="84"/>
      <c r="AG741" s="84"/>
      <c r="AH741" s="84"/>
      <c r="AI741" s="84"/>
      <c r="AJ741" s="84"/>
      <c r="AK741" s="84"/>
      <c r="AL741" s="84"/>
      <c r="AM741" s="84"/>
      <c r="AN741" s="85">
        <v>11.8</v>
      </c>
      <c r="AO741" s="84" t="s">
        <v>373</v>
      </c>
      <c r="AP741" s="83" t="s">
        <v>374</v>
      </c>
      <c r="AQ741" s="84" t="e">
        <v>#NUM!</v>
      </c>
      <c r="AR741" s="84" t="e">
        <v>#NUM!</v>
      </c>
      <c r="AS741" s="84" t="e">
        <v>#NUM!</v>
      </c>
      <c r="AT741" s="84" t="e">
        <v>#REF!</v>
      </c>
      <c r="AU741" s="84" t="e">
        <v>#VALUE!</v>
      </c>
      <c r="AV741" s="79" t="e">
        <v>#REF!</v>
      </c>
      <c r="AW741" s="86" t="s">
        <v>49</v>
      </c>
      <c r="AX741" s="84" t="s">
        <v>48</v>
      </c>
      <c r="AY741" s="85">
        <v>14.32</v>
      </c>
      <c r="AZ741" s="87">
        <v>2.4344000000000001</v>
      </c>
      <c r="BA741" s="43">
        <v>16.7544</v>
      </c>
      <c r="BB741" s="85">
        <v>18.094752</v>
      </c>
      <c r="BC741" s="20" t="s">
        <v>12295</v>
      </c>
      <c r="BD741" s="84" t="s">
        <v>12298</v>
      </c>
      <c r="BE741" s="84"/>
      <c r="BF741" s="84"/>
      <c r="BG741" s="84"/>
      <c r="BH741" s="84"/>
      <c r="BI741" s="84"/>
      <c r="BJ741" s="84"/>
      <c r="BK741" s="84"/>
      <c r="BL741" s="84"/>
      <c r="BM741" s="84"/>
      <c r="BN741" s="84"/>
      <c r="BO741" s="84"/>
      <c r="BP741" s="84"/>
      <c r="BQ741" s="84"/>
      <c r="BR741" s="84"/>
      <c r="BS741" s="84"/>
      <c r="BT741" s="84"/>
      <c r="BU741" s="84"/>
      <c r="BV741" s="84"/>
      <c r="BW741" s="84"/>
      <c r="BX741" s="84"/>
      <c r="BY741" s="84"/>
      <c r="BZ741" s="84"/>
      <c r="CA741" s="84"/>
      <c r="CB741" s="84"/>
      <c r="CC741" s="84"/>
      <c r="CD741" s="84"/>
      <c r="CE741" s="84"/>
      <c r="CF741" s="84"/>
      <c r="CG741" s="84"/>
      <c r="CH741" s="84"/>
      <c r="CI741" s="84"/>
      <c r="CJ741" s="84"/>
      <c r="CK741" s="84"/>
      <c r="CL741" s="84"/>
      <c r="CM741" s="84"/>
      <c r="CN741" s="84"/>
      <c r="CO741" s="84"/>
      <c r="CP741" s="84"/>
      <c r="CQ741" s="84"/>
      <c r="CR741" s="84"/>
      <c r="CS741" s="84"/>
      <c r="CT741" s="84"/>
      <c r="CU741" s="84"/>
      <c r="CV741" s="84"/>
      <c r="CW741" s="84"/>
      <c r="CX741" s="84"/>
      <c r="CY741" s="84"/>
      <c r="CZ741" s="84"/>
      <c r="DA741" s="84"/>
      <c r="DB741" s="84"/>
      <c r="DC741" s="84"/>
      <c r="DD741" s="84"/>
      <c r="DE741" s="84"/>
      <c r="DF741" s="84"/>
      <c r="DG741" s="84"/>
      <c r="DH741" s="84"/>
      <c r="DI741" s="84"/>
      <c r="DJ741" s="84"/>
      <c r="DK741" s="84"/>
      <c r="DL741" s="84"/>
    </row>
    <row r="742" spans="1:116" s="28" customFormat="1" ht="30" customHeight="1">
      <c r="A742" s="93" t="s">
        <v>13690</v>
      </c>
      <c r="B742" s="5">
        <v>740</v>
      </c>
      <c r="C742" s="44">
        <v>19365</v>
      </c>
      <c r="D742" s="44"/>
      <c r="E742" s="43" t="s">
        <v>2576</v>
      </c>
      <c r="F742" s="3" t="s">
        <v>2577</v>
      </c>
      <c r="G742" s="3" t="s">
        <v>2578</v>
      </c>
      <c r="H742" s="3" t="s">
        <v>2579</v>
      </c>
      <c r="I742" s="3" t="s">
        <v>42</v>
      </c>
      <c r="J742" s="3" t="s">
        <v>2580</v>
      </c>
      <c r="K742" s="6"/>
      <c r="L742" s="3"/>
      <c r="M742" s="6">
        <v>28</v>
      </c>
      <c r="N742" s="3" t="s">
        <v>44</v>
      </c>
      <c r="O742" s="3" t="s">
        <v>13906</v>
      </c>
      <c r="P742" s="3" t="s">
        <v>2581</v>
      </c>
      <c r="Q742" s="3" t="s">
        <v>2582</v>
      </c>
      <c r="R742" s="160">
        <v>14.42</v>
      </c>
      <c r="S742" s="79">
        <v>13.47</v>
      </c>
      <c r="T742" s="81">
        <v>6.48</v>
      </c>
      <c r="U742" s="82">
        <v>21</v>
      </c>
      <c r="V742" s="79">
        <v>11.88</v>
      </c>
      <c r="W742" s="79"/>
      <c r="X742" s="79"/>
      <c r="Y742" s="79"/>
      <c r="Z742" s="79"/>
      <c r="AA742" s="79"/>
      <c r="AB742" s="79"/>
      <c r="AC742" s="79"/>
      <c r="AD742" s="79"/>
      <c r="AE742" s="83"/>
      <c r="AF742" s="84"/>
      <c r="AG742" s="84"/>
      <c r="AH742" s="84"/>
      <c r="AI742" s="84"/>
      <c r="AJ742" s="84"/>
      <c r="AK742" s="84"/>
      <c r="AL742" s="84"/>
      <c r="AM742" s="84"/>
      <c r="AN742" s="85">
        <v>11.83</v>
      </c>
      <c r="AO742" s="84" t="s">
        <v>373</v>
      </c>
      <c r="AP742" s="83" t="s">
        <v>374</v>
      </c>
      <c r="AQ742" s="84" t="e">
        <v>#NUM!</v>
      </c>
      <c r="AR742" s="84" t="e">
        <v>#NUM!</v>
      </c>
      <c r="AS742" s="84" t="e">
        <v>#NUM!</v>
      </c>
      <c r="AT742" s="84" t="e">
        <v>#REF!</v>
      </c>
      <c r="AU742" s="84">
        <v>6.9660000000000002</v>
      </c>
      <c r="AV742" s="79" t="e">
        <v>#REF!</v>
      </c>
      <c r="AW742" s="84" t="s">
        <v>71</v>
      </c>
      <c r="AX742" s="84" t="s">
        <v>72</v>
      </c>
      <c r="AY742" s="85">
        <v>6.9660000000000002</v>
      </c>
      <c r="AZ742" s="87">
        <v>1.7415</v>
      </c>
      <c r="BA742" s="43">
        <v>8.7074999999999996</v>
      </c>
      <c r="BB742" s="85">
        <v>9.4040999999999997</v>
      </c>
      <c r="BC742" s="20" t="s">
        <v>12295</v>
      </c>
      <c r="BD742" s="84" t="s">
        <v>12298</v>
      </c>
      <c r="BE742" s="84"/>
      <c r="BF742" s="84"/>
      <c r="BG742" s="84"/>
      <c r="BH742" s="84"/>
      <c r="BI742" s="84"/>
      <c r="BJ742" s="84"/>
      <c r="BK742" s="84"/>
      <c r="BL742" s="84"/>
      <c r="BM742" s="84"/>
      <c r="BN742" s="84"/>
      <c r="BO742" s="84"/>
      <c r="BP742" s="84"/>
      <c r="BQ742" s="84"/>
      <c r="BR742" s="84"/>
      <c r="BS742" s="84"/>
      <c r="BT742" s="84"/>
      <c r="BU742" s="84"/>
      <c r="BV742" s="84"/>
      <c r="BW742" s="84"/>
      <c r="BX742" s="84"/>
      <c r="BY742" s="84"/>
      <c r="BZ742" s="84"/>
      <c r="CA742" s="84"/>
      <c r="CB742" s="84"/>
      <c r="CC742" s="84"/>
      <c r="CD742" s="84"/>
      <c r="CE742" s="84"/>
      <c r="CF742" s="84"/>
      <c r="CG742" s="84"/>
      <c r="CH742" s="84"/>
      <c r="CI742" s="84"/>
      <c r="CJ742" s="84"/>
      <c r="CK742" s="84"/>
      <c r="CL742" s="84"/>
      <c r="CM742" s="84"/>
      <c r="CN742" s="84"/>
      <c r="CO742" s="84"/>
      <c r="CP742" s="84"/>
      <c r="CQ742" s="84"/>
      <c r="CR742" s="84"/>
      <c r="CS742" s="84"/>
      <c r="CT742" s="84"/>
      <c r="CU742" s="84"/>
      <c r="CV742" s="84"/>
      <c r="CW742" s="84"/>
      <c r="CX742" s="84"/>
      <c r="CY742" s="84"/>
      <c r="CZ742" s="84"/>
      <c r="DA742" s="84"/>
      <c r="DB742" s="84"/>
      <c r="DC742" s="84"/>
      <c r="DD742" s="84"/>
      <c r="DE742" s="84"/>
      <c r="DF742" s="84"/>
      <c r="DG742" s="84"/>
      <c r="DH742" s="84"/>
      <c r="DI742" s="84"/>
      <c r="DJ742" s="84"/>
      <c r="DK742" s="84"/>
      <c r="DL742" s="84"/>
    </row>
    <row r="743" spans="1:116" s="28" customFormat="1" ht="30" customHeight="1">
      <c r="A743" s="93" t="s">
        <v>13690</v>
      </c>
      <c r="B743" s="5">
        <v>741</v>
      </c>
      <c r="C743" s="44">
        <v>19376</v>
      </c>
      <c r="D743" s="44"/>
      <c r="E743" s="43" t="s">
        <v>2576</v>
      </c>
      <c r="F743" s="3" t="s">
        <v>2577</v>
      </c>
      <c r="G743" s="3" t="s">
        <v>2578</v>
      </c>
      <c r="H743" s="3" t="s">
        <v>2583</v>
      </c>
      <c r="I743" s="3" t="s">
        <v>42</v>
      </c>
      <c r="J743" s="3" t="s">
        <v>2584</v>
      </c>
      <c r="K743" s="6"/>
      <c r="L743" s="3"/>
      <c r="M743" s="6">
        <v>28</v>
      </c>
      <c r="N743" s="3" t="s">
        <v>44</v>
      </c>
      <c r="O743" s="3" t="s">
        <v>13906</v>
      </c>
      <c r="P743" s="3" t="s">
        <v>2581</v>
      </c>
      <c r="Q743" s="3" t="s">
        <v>2585</v>
      </c>
      <c r="R743" s="160">
        <v>15.63</v>
      </c>
      <c r="S743" s="79">
        <v>14.61</v>
      </c>
      <c r="T743" s="81">
        <v>12.88</v>
      </c>
      <c r="U743" s="82">
        <v>21</v>
      </c>
      <c r="V743" s="79">
        <v>13.09</v>
      </c>
      <c r="W743" s="79"/>
      <c r="X743" s="79"/>
      <c r="Y743" s="79"/>
      <c r="Z743" s="79"/>
      <c r="AA743" s="79"/>
      <c r="AB743" s="79"/>
      <c r="AC743" s="79"/>
      <c r="AD743" s="79"/>
      <c r="AE743" s="83"/>
      <c r="AF743" s="84"/>
      <c r="AG743" s="84"/>
      <c r="AH743" s="84"/>
      <c r="AI743" s="84"/>
      <c r="AJ743" s="84"/>
      <c r="AK743" s="84"/>
      <c r="AL743" s="84"/>
      <c r="AM743" s="84"/>
      <c r="AN743" s="85">
        <v>12.81</v>
      </c>
      <c r="AO743" s="84" t="s">
        <v>373</v>
      </c>
      <c r="AP743" s="83" t="s">
        <v>374</v>
      </c>
      <c r="AQ743" s="84" t="e">
        <v>#NUM!</v>
      </c>
      <c r="AR743" s="84" t="e">
        <v>#NUM!</v>
      </c>
      <c r="AS743" s="84" t="e">
        <v>#NUM!</v>
      </c>
      <c r="AT743" s="84" t="e">
        <v>#REF!</v>
      </c>
      <c r="AU743" s="84">
        <v>13.846</v>
      </c>
      <c r="AV743" s="79" t="e">
        <v>#REF!</v>
      </c>
      <c r="AW743" s="84" t="s">
        <v>71</v>
      </c>
      <c r="AX743" s="84" t="s">
        <v>72</v>
      </c>
      <c r="AY743" s="85">
        <v>13.846</v>
      </c>
      <c r="AZ743" s="87">
        <v>2.3538200000000002</v>
      </c>
      <c r="BA743" s="43">
        <v>16.199819999999999</v>
      </c>
      <c r="BB743" s="85">
        <v>17.495805599999997</v>
      </c>
      <c r="BC743" s="20" t="s">
        <v>12295</v>
      </c>
      <c r="BD743" s="84" t="s">
        <v>12298</v>
      </c>
      <c r="BE743" s="84"/>
      <c r="BF743" s="84"/>
      <c r="BG743" s="84"/>
      <c r="BH743" s="84"/>
      <c r="BI743" s="84"/>
      <c r="BJ743" s="84"/>
      <c r="BK743" s="84"/>
      <c r="BL743" s="84"/>
      <c r="BM743" s="84"/>
      <c r="BN743" s="84"/>
      <c r="BO743" s="84"/>
      <c r="BP743" s="84"/>
      <c r="BQ743" s="84"/>
      <c r="BR743" s="84"/>
      <c r="BS743" s="84"/>
      <c r="BT743" s="84"/>
      <c r="BU743" s="84"/>
      <c r="BV743" s="84"/>
      <c r="BW743" s="84"/>
      <c r="BX743" s="84"/>
      <c r="BY743" s="84"/>
      <c r="BZ743" s="84"/>
      <c r="CA743" s="84"/>
      <c r="CB743" s="84"/>
      <c r="CC743" s="84"/>
      <c r="CD743" s="84"/>
      <c r="CE743" s="84"/>
      <c r="CF743" s="84"/>
      <c r="CG743" s="84"/>
      <c r="CH743" s="84"/>
      <c r="CI743" s="84"/>
      <c r="CJ743" s="84"/>
      <c r="CK743" s="84"/>
      <c r="CL743" s="84"/>
      <c r="CM743" s="84"/>
      <c r="CN743" s="84"/>
      <c r="CO743" s="84"/>
      <c r="CP743" s="84"/>
      <c r="CQ743" s="84"/>
      <c r="CR743" s="84"/>
      <c r="CS743" s="84"/>
      <c r="CT743" s="84"/>
      <c r="CU743" s="84"/>
      <c r="CV743" s="84"/>
      <c r="CW743" s="84"/>
      <c r="CX743" s="84"/>
      <c r="CY743" s="84"/>
      <c r="CZ743" s="84"/>
      <c r="DA743" s="84"/>
      <c r="DB743" s="84"/>
      <c r="DC743" s="84"/>
      <c r="DD743" s="84"/>
      <c r="DE743" s="84"/>
      <c r="DF743" s="84"/>
      <c r="DG743" s="84"/>
      <c r="DH743" s="84"/>
      <c r="DI743" s="84"/>
      <c r="DJ743" s="84"/>
      <c r="DK743" s="84"/>
      <c r="DL743" s="84"/>
    </row>
    <row r="744" spans="1:116" s="28" customFormat="1" ht="30" customHeight="1">
      <c r="A744" s="93" t="s">
        <v>13690</v>
      </c>
      <c r="B744" s="5">
        <v>742</v>
      </c>
      <c r="C744" s="44">
        <v>19528</v>
      </c>
      <c r="D744" s="44"/>
      <c r="E744" s="43" t="s">
        <v>2595</v>
      </c>
      <c r="F744" s="3" t="s">
        <v>2596</v>
      </c>
      <c r="G744" s="3" t="s">
        <v>2597</v>
      </c>
      <c r="H744" s="3" t="s">
        <v>41</v>
      </c>
      <c r="I744" s="3" t="s">
        <v>42</v>
      </c>
      <c r="J744" s="3" t="s">
        <v>2598</v>
      </c>
      <c r="K744" s="6"/>
      <c r="L744" s="3"/>
      <c r="M744" s="6">
        <v>56</v>
      </c>
      <c r="N744" s="3" t="s">
        <v>44</v>
      </c>
      <c r="O744" s="3" t="s">
        <v>13906</v>
      </c>
      <c r="P744" s="3" t="s">
        <v>2599</v>
      </c>
      <c r="Q744" s="3" t="s">
        <v>2600</v>
      </c>
      <c r="R744" s="160">
        <v>27.3</v>
      </c>
      <c r="S744" s="79">
        <v>25.52</v>
      </c>
      <c r="T744" s="81">
        <v>22.5</v>
      </c>
      <c r="U744" s="82">
        <v>31</v>
      </c>
      <c r="V744" s="79"/>
      <c r="W744" s="79"/>
      <c r="X744" s="79"/>
      <c r="Y744" s="79"/>
      <c r="Z744" s="79"/>
      <c r="AA744" s="79"/>
      <c r="AB744" s="79"/>
      <c r="AC744" s="79"/>
      <c r="AD744" s="79"/>
      <c r="AE744" s="83"/>
      <c r="AF744" s="84"/>
      <c r="AG744" s="84"/>
      <c r="AH744" s="84"/>
      <c r="AI744" s="84"/>
      <c r="AJ744" s="84"/>
      <c r="AK744" s="84"/>
      <c r="AL744" s="84"/>
      <c r="AM744" s="84"/>
      <c r="AN744" s="85">
        <v>22.5</v>
      </c>
      <c r="AO744" s="84" t="s">
        <v>47</v>
      </c>
      <c r="AP744" s="83" t="s">
        <v>48</v>
      </c>
      <c r="AQ744" s="84" t="e">
        <v>#NUM!</v>
      </c>
      <c r="AR744" s="84" t="e">
        <v>#NUM!</v>
      </c>
      <c r="AS744" s="84" t="e">
        <v>#NUM!</v>
      </c>
      <c r="AT744" s="84" t="e">
        <v>#REF!</v>
      </c>
      <c r="AU744" s="84">
        <v>24.1875</v>
      </c>
      <c r="AV744" s="79" t="e">
        <v>#REF!</v>
      </c>
      <c r="AW744" s="84" t="s">
        <v>71</v>
      </c>
      <c r="AX744" s="84" t="s">
        <v>72</v>
      </c>
      <c r="AY744" s="85">
        <v>24.1875</v>
      </c>
      <c r="AZ744" s="87">
        <v>4.1118750000000004</v>
      </c>
      <c r="BA744" s="43">
        <v>28.299375000000001</v>
      </c>
      <c r="BB744" s="85">
        <v>30.563325000000003</v>
      </c>
      <c r="BC744" s="20" t="s">
        <v>12295</v>
      </c>
      <c r="BD744" s="84" t="s">
        <v>12298</v>
      </c>
      <c r="BE744" s="84"/>
      <c r="BF744" s="84"/>
      <c r="BG744" s="84"/>
      <c r="BH744" s="84"/>
      <c r="BI744" s="84"/>
      <c r="BJ744" s="84"/>
      <c r="BK744" s="84"/>
      <c r="BL744" s="84"/>
      <c r="BM744" s="84"/>
      <c r="BN744" s="84"/>
      <c r="BO744" s="84"/>
      <c r="BP744" s="84"/>
      <c r="BQ744" s="84"/>
      <c r="BR744" s="84"/>
      <c r="BS744" s="84"/>
      <c r="BT744" s="84"/>
      <c r="BU744" s="84"/>
      <c r="BV744" s="84"/>
      <c r="BW744" s="84"/>
      <c r="BX744" s="84"/>
      <c r="BY744" s="84"/>
      <c r="BZ744" s="84"/>
      <c r="CA744" s="84"/>
      <c r="CB744" s="84"/>
      <c r="CC744" s="84"/>
      <c r="CD744" s="84"/>
      <c r="CE744" s="84"/>
      <c r="CF744" s="84"/>
      <c r="CG744" s="84"/>
      <c r="CH744" s="84"/>
      <c r="CI744" s="84"/>
      <c r="CJ744" s="84"/>
      <c r="CK744" s="84"/>
      <c r="CL744" s="84"/>
      <c r="CM744" s="84"/>
      <c r="CN744" s="84"/>
      <c r="CO744" s="84"/>
      <c r="CP744" s="84"/>
      <c r="CQ744" s="84"/>
      <c r="CR744" s="84"/>
      <c r="CS744" s="84"/>
      <c r="CT744" s="84"/>
      <c r="CU744" s="84"/>
      <c r="CV744" s="84"/>
      <c r="CW744" s="84"/>
      <c r="CX744" s="84"/>
      <c r="CY744" s="84"/>
      <c r="CZ744" s="84"/>
      <c r="DA744" s="84"/>
      <c r="DB744" s="84"/>
      <c r="DC744" s="84"/>
      <c r="DD744" s="84"/>
      <c r="DE744" s="84"/>
      <c r="DF744" s="84"/>
      <c r="DG744" s="84"/>
      <c r="DH744" s="84"/>
      <c r="DI744" s="84"/>
      <c r="DJ744" s="84"/>
      <c r="DK744" s="84"/>
      <c r="DL744" s="84"/>
    </row>
    <row r="745" spans="1:116" s="28" customFormat="1" ht="30" customHeight="1">
      <c r="A745" s="93" t="s">
        <v>13690</v>
      </c>
      <c r="B745" s="5">
        <v>743</v>
      </c>
      <c r="C745" s="116">
        <v>18146</v>
      </c>
      <c r="D745" s="116"/>
      <c r="E745" s="43" t="s">
        <v>2564</v>
      </c>
      <c r="F745" s="3" t="s">
        <v>2565</v>
      </c>
      <c r="G745" s="3" t="s">
        <v>2566</v>
      </c>
      <c r="H745" s="3" t="s">
        <v>986</v>
      </c>
      <c r="I745" s="3" t="s">
        <v>523</v>
      </c>
      <c r="J745" s="3" t="s">
        <v>2567</v>
      </c>
      <c r="K745" s="6"/>
      <c r="L745" s="3"/>
      <c r="M745" s="6">
        <v>28</v>
      </c>
      <c r="N745" s="3" t="s">
        <v>44</v>
      </c>
      <c r="O745" s="3" t="s">
        <v>13906</v>
      </c>
      <c r="P745" s="3" t="s">
        <v>2569</v>
      </c>
      <c r="Q745" s="3" t="s">
        <v>2570</v>
      </c>
      <c r="R745" s="160">
        <v>7.81</v>
      </c>
      <c r="S745" s="79">
        <v>7.3</v>
      </c>
      <c r="T745" s="81">
        <v>6.44</v>
      </c>
      <c r="U745" s="82">
        <v>22</v>
      </c>
      <c r="V745" s="79">
        <v>10.01</v>
      </c>
      <c r="W745" s="79"/>
      <c r="X745" s="79"/>
      <c r="Y745" s="79"/>
      <c r="Z745" s="79"/>
      <c r="AA745" s="79"/>
      <c r="AB745" s="79"/>
      <c r="AC745" s="79"/>
      <c r="AD745" s="79"/>
      <c r="AE745" s="83"/>
      <c r="AF745" s="84">
        <v>9.83</v>
      </c>
      <c r="AG745" s="84"/>
      <c r="AH745" s="84"/>
      <c r="AI745" s="84"/>
      <c r="AJ745" s="84"/>
      <c r="AK745" s="84"/>
      <c r="AL745" s="84"/>
      <c r="AM745" s="84"/>
      <c r="AN745" s="85">
        <v>12.91</v>
      </c>
      <c r="AO745" s="84" t="s">
        <v>47</v>
      </c>
      <c r="AP745" s="83" t="s">
        <v>48</v>
      </c>
      <c r="AQ745" s="84" t="e">
        <v>#NUM!</v>
      </c>
      <c r="AR745" s="84" t="e">
        <v>#NUM!</v>
      </c>
      <c r="AS745" s="84" t="e">
        <v>#NUM!</v>
      </c>
      <c r="AT745" s="84" t="e">
        <v>#REF!</v>
      </c>
      <c r="AU745" s="84">
        <v>6.923</v>
      </c>
      <c r="AV745" s="79" t="e">
        <v>#REF!</v>
      </c>
      <c r="AW745" s="84" t="s">
        <v>71</v>
      </c>
      <c r="AX745" s="84" t="s">
        <v>72</v>
      </c>
      <c r="AY745" s="85">
        <v>6.923</v>
      </c>
      <c r="AZ745" s="87">
        <v>1.73075</v>
      </c>
      <c r="BA745" s="43">
        <v>8.6537500000000005</v>
      </c>
      <c r="BB745" s="85">
        <v>9.34605</v>
      </c>
      <c r="BC745" s="20" t="s">
        <v>12295</v>
      </c>
      <c r="BD745" s="84" t="s">
        <v>12298</v>
      </c>
      <c r="BE745" s="84"/>
      <c r="BF745" s="84"/>
      <c r="BG745" s="84"/>
      <c r="BH745" s="84"/>
      <c r="BI745" s="84"/>
      <c r="BJ745" s="84"/>
      <c r="BK745" s="84"/>
      <c r="BL745" s="84"/>
      <c r="BM745" s="84"/>
      <c r="BN745" s="84"/>
      <c r="BO745" s="84"/>
      <c r="BP745" s="84"/>
      <c r="BQ745" s="84"/>
      <c r="BR745" s="84"/>
      <c r="BS745" s="84"/>
      <c r="BT745" s="84"/>
      <c r="BU745" s="84"/>
      <c r="BV745" s="84"/>
      <c r="BW745" s="84"/>
      <c r="BX745" s="84"/>
      <c r="BY745" s="84"/>
      <c r="BZ745" s="84"/>
      <c r="CA745" s="84"/>
      <c r="CB745" s="84"/>
      <c r="CC745" s="84"/>
      <c r="CD745" s="84"/>
      <c r="CE745" s="84"/>
      <c r="CF745" s="84"/>
      <c r="CG745" s="84"/>
      <c r="CH745" s="84"/>
      <c r="CI745" s="84"/>
      <c r="CJ745" s="84"/>
      <c r="CK745" s="84"/>
      <c r="CL745" s="84"/>
      <c r="CM745" s="84"/>
      <c r="CN745" s="84"/>
      <c r="CO745" s="84"/>
      <c r="CP745" s="84"/>
      <c r="CQ745" s="84"/>
      <c r="CR745" s="84"/>
      <c r="CS745" s="84"/>
      <c r="CT745" s="84"/>
      <c r="CU745" s="84"/>
      <c r="CV745" s="84"/>
      <c r="CW745" s="84"/>
      <c r="CX745" s="84"/>
      <c r="CY745" s="84"/>
      <c r="CZ745" s="84"/>
      <c r="DA745" s="84"/>
      <c r="DB745" s="84"/>
      <c r="DC745" s="84"/>
      <c r="DD745" s="84"/>
      <c r="DE745" s="84"/>
      <c r="DF745" s="84"/>
      <c r="DG745" s="84"/>
      <c r="DH745" s="84"/>
      <c r="DI745" s="84"/>
      <c r="DJ745" s="84"/>
      <c r="DK745" s="84"/>
      <c r="DL745" s="84"/>
    </row>
    <row r="746" spans="1:116" s="28" customFormat="1" ht="30" customHeight="1">
      <c r="A746" s="93" t="s">
        <v>13690</v>
      </c>
      <c r="B746" s="5">
        <v>744</v>
      </c>
      <c r="C746" s="44">
        <v>19523</v>
      </c>
      <c r="D746" s="44"/>
      <c r="E746" s="43" t="s">
        <v>2601</v>
      </c>
      <c r="F746" s="3" t="s">
        <v>2602</v>
      </c>
      <c r="G746" s="3" t="s">
        <v>2603</v>
      </c>
      <c r="H746" s="3" t="s">
        <v>2608</v>
      </c>
      <c r="I746" s="3" t="s">
        <v>42</v>
      </c>
      <c r="J746" s="3" t="s">
        <v>2605</v>
      </c>
      <c r="K746" s="6"/>
      <c r="L746" s="3"/>
      <c r="M746" s="6">
        <v>56</v>
      </c>
      <c r="N746" s="3" t="s">
        <v>44</v>
      </c>
      <c r="O746" s="3" t="s">
        <v>13906</v>
      </c>
      <c r="P746" s="3" t="s">
        <v>2606</v>
      </c>
      <c r="Q746" s="3" t="s">
        <v>2609</v>
      </c>
      <c r="R746" s="160">
        <v>15.07</v>
      </c>
      <c r="S746" s="79">
        <v>14.08</v>
      </c>
      <c r="T746" s="81">
        <v>12.42</v>
      </c>
      <c r="U746" s="82">
        <v>22</v>
      </c>
      <c r="V746" s="79"/>
      <c r="W746" s="79"/>
      <c r="X746" s="79"/>
      <c r="Y746" s="79"/>
      <c r="Z746" s="79"/>
      <c r="AA746" s="79"/>
      <c r="AB746" s="79"/>
      <c r="AC746" s="79"/>
      <c r="AD746" s="79"/>
      <c r="AE746" s="83"/>
      <c r="AF746" s="84">
        <v>32.4</v>
      </c>
      <c r="AG746" s="84"/>
      <c r="AH746" s="84"/>
      <c r="AI746" s="84"/>
      <c r="AJ746" s="84"/>
      <c r="AK746" s="84"/>
      <c r="AL746" s="84"/>
      <c r="AM746" s="84"/>
      <c r="AN746" s="85">
        <v>15.5</v>
      </c>
      <c r="AO746" s="84" t="s">
        <v>47</v>
      </c>
      <c r="AP746" s="83" t="s">
        <v>48</v>
      </c>
      <c r="AQ746" s="84" t="e">
        <v>#NUM!</v>
      </c>
      <c r="AR746" s="84" t="e">
        <v>#NUM!</v>
      </c>
      <c r="AS746" s="84" t="e">
        <v>#NUM!</v>
      </c>
      <c r="AT746" s="84" t="e">
        <v>#REF!</v>
      </c>
      <c r="AU746" s="84">
        <v>13.3515</v>
      </c>
      <c r="AV746" s="79" t="e">
        <v>#REF!</v>
      </c>
      <c r="AW746" s="84" t="s">
        <v>71</v>
      </c>
      <c r="AX746" s="84" t="s">
        <v>72</v>
      </c>
      <c r="AY746" s="85">
        <v>13.3515</v>
      </c>
      <c r="AZ746" s="87">
        <v>2.269755</v>
      </c>
      <c r="BA746" s="43">
        <v>15.621255</v>
      </c>
      <c r="BB746" s="85">
        <v>16.8709554</v>
      </c>
      <c r="BC746" s="20" t="s">
        <v>12295</v>
      </c>
      <c r="BD746" s="84" t="s">
        <v>12298</v>
      </c>
      <c r="BE746" s="84"/>
      <c r="BF746" s="84"/>
      <c r="BG746" s="84"/>
      <c r="BH746" s="84"/>
      <c r="BI746" s="84"/>
      <c r="BJ746" s="84"/>
      <c r="BK746" s="84"/>
      <c r="BL746" s="84"/>
      <c r="BM746" s="84"/>
      <c r="BN746" s="84"/>
      <c r="BO746" s="84"/>
      <c r="BP746" s="84"/>
      <c r="BQ746" s="84"/>
      <c r="BR746" s="84"/>
      <c r="BS746" s="84"/>
      <c r="BT746" s="84"/>
      <c r="BU746" s="84"/>
      <c r="BV746" s="84"/>
      <c r="BW746" s="84"/>
      <c r="BX746" s="84"/>
      <c r="BY746" s="84"/>
      <c r="BZ746" s="84"/>
      <c r="CA746" s="84"/>
      <c r="CB746" s="84"/>
      <c r="CC746" s="84"/>
      <c r="CD746" s="84"/>
      <c r="CE746" s="84"/>
      <c r="CF746" s="84"/>
      <c r="CG746" s="84"/>
      <c r="CH746" s="84"/>
      <c r="CI746" s="84"/>
      <c r="CJ746" s="84"/>
      <c r="CK746" s="84"/>
      <c r="CL746" s="84"/>
      <c r="CM746" s="84"/>
      <c r="CN746" s="84"/>
      <c r="CO746" s="84"/>
      <c r="CP746" s="84"/>
      <c r="CQ746" s="84"/>
      <c r="CR746" s="84"/>
      <c r="CS746" s="84"/>
      <c r="CT746" s="84"/>
      <c r="CU746" s="84"/>
      <c r="CV746" s="84"/>
      <c r="CW746" s="84"/>
      <c r="CX746" s="84"/>
      <c r="CY746" s="84"/>
      <c r="CZ746" s="84"/>
      <c r="DA746" s="84"/>
      <c r="DB746" s="84"/>
      <c r="DC746" s="84"/>
      <c r="DD746" s="84"/>
      <c r="DE746" s="84"/>
      <c r="DF746" s="84"/>
      <c r="DG746" s="84"/>
      <c r="DH746" s="84"/>
      <c r="DI746" s="84"/>
      <c r="DJ746" s="84"/>
      <c r="DK746" s="84"/>
      <c r="DL746" s="84"/>
    </row>
    <row r="747" spans="1:116" s="28" customFormat="1" ht="30" customHeight="1">
      <c r="A747" s="93" t="s">
        <v>13690</v>
      </c>
      <c r="B747" s="5">
        <v>745</v>
      </c>
      <c r="C747" s="44">
        <v>19529</v>
      </c>
      <c r="D747" s="44"/>
      <c r="E747" s="43" t="s">
        <v>2601</v>
      </c>
      <c r="F747" s="3" t="s">
        <v>2602</v>
      </c>
      <c r="G747" s="3" t="s">
        <v>2603</v>
      </c>
      <c r="H747" s="3" t="s">
        <v>2604</v>
      </c>
      <c r="I747" s="3" t="s">
        <v>42</v>
      </c>
      <c r="J747" s="3" t="s">
        <v>2605</v>
      </c>
      <c r="K747" s="6"/>
      <c r="L747" s="3"/>
      <c r="M747" s="6">
        <v>56</v>
      </c>
      <c r="N747" s="3" t="s">
        <v>44</v>
      </c>
      <c r="O747" s="3" t="s">
        <v>13906</v>
      </c>
      <c r="P747" s="3" t="s">
        <v>2606</v>
      </c>
      <c r="Q747" s="3" t="s">
        <v>2607</v>
      </c>
      <c r="R747" s="160">
        <v>15.63</v>
      </c>
      <c r="S747" s="79">
        <v>14.61</v>
      </c>
      <c r="T747" s="81">
        <v>12.88</v>
      </c>
      <c r="U747" s="82">
        <v>24</v>
      </c>
      <c r="V747" s="79"/>
      <c r="W747" s="79"/>
      <c r="X747" s="79"/>
      <c r="Y747" s="79"/>
      <c r="Z747" s="79"/>
      <c r="AA747" s="79"/>
      <c r="AB747" s="79"/>
      <c r="AC747" s="79"/>
      <c r="AD747" s="79"/>
      <c r="AE747" s="83"/>
      <c r="AF747" s="84">
        <v>32.4</v>
      </c>
      <c r="AG747" s="84"/>
      <c r="AH747" s="84"/>
      <c r="AI747" s="84"/>
      <c r="AJ747" s="84"/>
      <c r="AK747" s="84"/>
      <c r="AL747" s="84"/>
      <c r="AM747" s="84"/>
      <c r="AN747" s="85">
        <v>18.600000000000001</v>
      </c>
      <c r="AO747" s="84" t="s">
        <v>47</v>
      </c>
      <c r="AP747" s="83" t="s">
        <v>48</v>
      </c>
      <c r="AQ747" s="84" t="e">
        <v>#NUM!</v>
      </c>
      <c r="AR747" s="84" t="e">
        <v>#NUM!</v>
      </c>
      <c r="AS747" s="84" t="e">
        <v>#NUM!</v>
      </c>
      <c r="AT747" s="84" t="e">
        <v>#REF!</v>
      </c>
      <c r="AU747" s="84">
        <v>13.846</v>
      </c>
      <c r="AV747" s="79" t="e">
        <v>#REF!</v>
      </c>
      <c r="AW747" s="84" t="s">
        <v>71</v>
      </c>
      <c r="AX747" s="84" t="s">
        <v>72</v>
      </c>
      <c r="AY747" s="85">
        <v>13.846</v>
      </c>
      <c r="AZ747" s="87">
        <v>2.3538200000000002</v>
      </c>
      <c r="BA747" s="43">
        <v>16.199819999999999</v>
      </c>
      <c r="BB747" s="85">
        <v>17.495805599999997</v>
      </c>
      <c r="BC747" s="20" t="s">
        <v>12295</v>
      </c>
      <c r="BD747" s="84" t="s">
        <v>12298</v>
      </c>
      <c r="BE747" s="84"/>
      <c r="BF747" s="84"/>
      <c r="BG747" s="84"/>
      <c r="BH747" s="84"/>
      <c r="BI747" s="84"/>
      <c r="BJ747" s="84"/>
      <c r="BK747" s="84"/>
      <c r="BL747" s="84"/>
      <c r="BM747" s="84"/>
      <c r="BN747" s="84"/>
      <c r="BO747" s="84"/>
      <c r="BP747" s="84"/>
      <c r="BQ747" s="84"/>
      <c r="BR747" s="84"/>
      <c r="BS747" s="84"/>
      <c r="BT747" s="84"/>
      <c r="BU747" s="84"/>
      <c r="BV747" s="84"/>
      <c r="BW747" s="84"/>
      <c r="BX747" s="84"/>
      <c r="BY747" s="84"/>
      <c r="BZ747" s="84"/>
      <c r="CA747" s="84"/>
      <c r="CB747" s="84"/>
      <c r="CC747" s="84"/>
      <c r="CD747" s="84"/>
      <c r="CE747" s="84"/>
      <c r="CF747" s="84"/>
      <c r="CG747" s="84"/>
      <c r="CH747" s="84"/>
      <c r="CI747" s="84"/>
      <c r="CJ747" s="84"/>
      <c r="CK747" s="84"/>
      <c r="CL747" s="84"/>
      <c r="CM747" s="84"/>
      <c r="CN747" s="84"/>
      <c r="CO747" s="84"/>
      <c r="CP747" s="84"/>
      <c r="CQ747" s="84"/>
      <c r="CR747" s="84"/>
      <c r="CS747" s="84"/>
      <c r="CT747" s="84"/>
      <c r="CU747" s="84"/>
      <c r="CV747" s="84"/>
      <c r="CW747" s="84"/>
      <c r="CX747" s="84"/>
      <c r="CY747" s="84"/>
      <c r="CZ747" s="84"/>
      <c r="DA747" s="84"/>
      <c r="DB747" s="84"/>
      <c r="DC747" s="84"/>
      <c r="DD747" s="84"/>
      <c r="DE747" s="84"/>
      <c r="DF747" s="84"/>
      <c r="DG747" s="84"/>
      <c r="DH747" s="84"/>
      <c r="DI747" s="84"/>
      <c r="DJ747" s="84"/>
      <c r="DK747" s="84"/>
      <c r="DL747" s="84"/>
    </row>
    <row r="748" spans="1:116" s="28" customFormat="1" ht="30" customHeight="1">
      <c r="A748" s="93" t="s">
        <v>13690</v>
      </c>
      <c r="B748" s="5">
        <v>746</v>
      </c>
      <c r="C748" s="116">
        <v>19975</v>
      </c>
      <c r="D748" s="116"/>
      <c r="E748" s="43" t="s">
        <v>13691</v>
      </c>
      <c r="F748" s="3" t="s">
        <v>13692</v>
      </c>
      <c r="G748" s="3" t="s">
        <v>12157</v>
      </c>
      <c r="H748" s="3" t="s">
        <v>12158</v>
      </c>
      <c r="I748" s="3" t="s">
        <v>1437</v>
      </c>
      <c r="J748" s="3" t="s">
        <v>13693</v>
      </c>
      <c r="K748" s="6">
        <v>10</v>
      </c>
      <c r="L748" s="3" t="s">
        <v>79</v>
      </c>
      <c r="M748" s="6">
        <v>1</v>
      </c>
      <c r="N748" s="3" t="s">
        <v>44</v>
      </c>
      <c r="O748" s="3" t="s">
        <v>13906</v>
      </c>
      <c r="P748" s="3" t="s">
        <v>13694</v>
      </c>
      <c r="Q748" s="3" t="s">
        <v>13695</v>
      </c>
      <c r="R748" s="160">
        <v>218.41</v>
      </c>
      <c r="S748" s="79">
        <v>204.12</v>
      </c>
      <c r="T748" s="81" t="s">
        <v>54</v>
      </c>
      <c r="U748" s="82">
        <v>240</v>
      </c>
      <c r="V748" s="79">
        <v>180</v>
      </c>
      <c r="W748" s="79"/>
      <c r="X748" s="79"/>
      <c r="Y748" s="79"/>
      <c r="Z748" s="79"/>
      <c r="AA748" s="79"/>
      <c r="AB748" s="79"/>
      <c r="AC748" s="79"/>
      <c r="AD748" s="79"/>
      <c r="AE748" s="83"/>
      <c r="AF748" s="84"/>
      <c r="AG748" s="84"/>
      <c r="AH748" s="84"/>
      <c r="AI748" s="84"/>
      <c r="AJ748" s="84"/>
      <c r="AK748" s="84"/>
      <c r="AL748" s="84"/>
      <c r="AM748" s="84"/>
      <c r="AN748" s="85"/>
      <c r="AO748" s="84"/>
      <c r="AP748" s="83"/>
      <c r="AQ748" s="84" t="e">
        <v>#NUM!</v>
      </c>
      <c r="AR748" s="84" t="e">
        <v>#NUM!</v>
      </c>
      <c r="AS748" s="84" t="e">
        <v>#NUM!</v>
      </c>
      <c r="AT748" s="84" t="e">
        <v>#REF!</v>
      </c>
      <c r="AU748" s="84" t="e">
        <v>#VALUE!</v>
      </c>
      <c r="AV748" s="79" t="e">
        <v>#REF!</v>
      </c>
      <c r="AW748" s="86" t="s">
        <v>49</v>
      </c>
      <c r="AX748" s="84" t="s">
        <v>48</v>
      </c>
      <c r="AY748" s="85">
        <v>218.41</v>
      </c>
      <c r="AZ748" s="87">
        <v>21.841000000000001</v>
      </c>
      <c r="BA748" s="43">
        <v>240.251</v>
      </c>
      <c r="BB748" s="85">
        <v>259.47108000000003</v>
      </c>
      <c r="BC748" s="20" t="s">
        <v>12295</v>
      </c>
      <c r="BD748" s="84" t="s">
        <v>12206</v>
      </c>
      <c r="BE748" s="84"/>
      <c r="BF748" s="84"/>
      <c r="BG748" s="84"/>
      <c r="BH748" s="84"/>
      <c r="BI748" s="84"/>
      <c r="BJ748" s="84"/>
      <c r="BK748" s="84"/>
      <c r="BL748" s="84"/>
      <c r="BM748" s="84"/>
      <c r="BN748" s="84"/>
      <c r="BO748" s="84"/>
      <c r="BP748" s="84"/>
      <c r="BQ748" s="84"/>
      <c r="BR748" s="84"/>
      <c r="BS748" s="84"/>
      <c r="BT748" s="84"/>
      <c r="BU748" s="84"/>
      <c r="BV748" s="84"/>
      <c r="BW748" s="84"/>
      <c r="BX748" s="84"/>
      <c r="BY748" s="84"/>
      <c r="BZ748" s="84"/>
      <c r="CA748" s="84"/>
      <c r="CB748" s="84"/>
      <c r="CC748" s="84"/>
      <c r="CD748" s="84"/>
      <c r="CE748" s="84"/>
      <c r="CF748" s="84"/>
      <c r="CG748" s="84"/>
      <c r="CH748" s="84"/>
      <c r="CI748" s="84"/>
      <c r="CJ748" s="84"/>
      <c r="CK748" s="84"/>
      <c r="CL748" s="84"/>
      <c r="CM748" s="84"/>
      <c r="CN748" s="84"/>
      <c r="CO748" s="84"/>
      <c r="CP748" s="84"/>
      <c r="CQ748" s="84"/>
      <c r="CR748" s="84"/>
      <c r="CS748" s="84"/>
      <c r="CT748" s="84"/>
      <c r="CU748" s="84"/>
      <c r="CV748" s="84"/>
      <c r="CW748" s="84"/>
      <c r="CX748" s="84"/>
      <c r="CY748" s="84"/>
      <c r="CZ748" s="84"/>
      <c r="DA748" s="84"/>
      <c r="DB748" s="84"/>
      <c r="DC748" s="84"/>
      <c r="DD748" s="84"/>
      <c r="DE748" s="84"/>
      <c r="DF748" s="84"/>
      <c r="DG748" s="84"/>
      <c r="DH748" s="84"/>
      <c r="DI748" s="84"/>
      <c r="DJ748" s="84"/>
      <c r="DK748" s="84"/>
      <c r="DL748" s="84"/>
    </row>
    <row r="749" spans="1:116" s="28" customFormat="1" ht="30" customHeight="1">
      <c r="A749" s="4" t="s">
        <v>2563</v>
      </c>
      <c r="B749" s="5">
        <v>747</v>
      </c>
      <c r="C749" s="116">
        <v>20089</v>
      </c>
      <c r="D749" s="116"/>
      <c r="E749" s="43" t="s">
        <v>2571</v>
      </c>
      <c r="F749" s="3" t="s">
        <v>2572</v>
      </c>
      <c r="G749" s="3" t="s">
        <v>880</v>
      </c>
      <c r="H749" s="3" t="s">
        <v>2573</v>
      </c>
      <c r="I749" s="3" t="s">
        <v>139</v>
      </c>
      <c r="J749" s="3" t="s">
        <v>2287</v>
      </c>
      <c r="K749" s="6"/>
      <c r="L749" s="3"/>
      <c r="M749" s="6">
        <v>30</v>
      </c>
      <c r="N749" s="3" t="s">
        <v>44</v>
      </c>
      <c r="O749" s="3" t="s">
        <v>2568</v>
      </c>
      <c r="P749" s="3" t="s">
        <v>2574</v>
      </c>
      <c r="Q749" s="3" t="s">
        <v>2575</v>
      </c>
      <c r="R749" s="156">
        <v>11.8</v>
      </c>
      <c r="S749" s="22"/>
      <c r="T749" s="23"/>
      <c r="U749" s="1" t="s">
        <v>54</v>
      </c>
      <c r="V749" s="21">
        <v>11.8</v>
      </c>
      <c r="W749" s="22"/>
      <c r="X749" s="22"/>
      <c r="Y749" s="22"/>
      <c r="Z749" s="22"/>
      <c r="AA749" s="22"/>
      <c r="AB749" s="22"/>
      <c r="AC749" s="22"/>
      <c r="AD749" s="22"/>
      <c r="AE749" s="24">
        <v>11.8</v>
      </c>
      <c r="AF749" s="20"/>
      <c r="AG749" s="20"/>
      <c r="AH749" s="20"/>
      <c r="AI749" s="20"/>
      <c r="AJ749" s="20"/>
      <c r="AK749" s="20"/>
      <c r="AL749" s="20"/>
      <c r="AM749" s="20"/>
      <c r="AN749" s="25">
        <v>11.8</v>
      </c>
      <c r="AO749" s="20" t="s">
        <v>373</v>
      </c>
      <c r="AP749" s="24" t="s">
        <v>374</v>
      </c>
      <c r="AQ749" s="20" t="e">
        <f>AVERAGE(SMALL(AE749:AI749,1),SMALL(AE749:AI749,2))</f>
        <v>#NUM!</v>
      </c>
      <c r="AR749" s="20" t="e">
        <f>IF(R749 &lt;=( AVERAGE(SMALL(AE749:AI749,1),SMALL(AE749:AI749,2))), R749, "")</f>
        <v>#NUM!</v>
      </c>
      <c r="AS749" s="20" t="e">
        <f>AVERAGE(SMALL(AJ749:AM749,1),SMALL(AJ749:AM749,2))</f>
        <v>#NUM!</v>
      </c>
      <c r="AT749" s="20">
        <f>T749*1.075</f>
        <v>0</v>
      </c>
      <c r="AU749" s="20" t="e">
        <f>U749*1.075</f>
        <v>#VALUE!</v>
      </c>
      <c r="AV749" s="22" t="e">
        <f>MIN(AN749,AT749,AU749)</f>
        <v>#VALUE!</v>
      </c>
      <c r="AW749" s="20" t="s">
        <v>1795</v>
      </c>
      <c r="AX749" s="20" t="s">
        <v>374</v>
      </c>
      <c r="AY749" s="25">
        <v>11.8</v>
      </c>
      <c r="AZ749" s="27">
        <f>IF(AND(AY749&gt;0,AY749&lt;=10),AY749*0.25,IF(AND(AY749&gt;10,AY749&lt;=50),AY749*0.17,IF(AND(AY749&gt;10,AY749&lt;=100),AY749*0.12,IF(AY749&gt;100,AY749*0.1))))</f>
        <v>2.0060000000000002</v>
      </c>
      <c r="BA749" s="3">
        <f>AZ749+AY749</f>
        <v>13.806000000000001</v>
      </c>
      <c r="BB749" s="25">
        <f>BA749+BA749*0.08</f>
        <v>14.910480000000002</v>
      </c>
      <c r="BC749" s="20" t="s">
        <v>12295</v>
      </c>
      <c r="BD749" s="20"/>
      <c r="BE749" s="20"/>
      <c r="BF749" s="20"/>
      <c r="BG749" s="20"/>
      <c r="BH749" s="20"/>
      <c r="BI749" s="20"/>
      <c r="BJ749" s="20"/>
      <c r="BK749" s="20"/>
      <c r="BL749" s="20"/>
      <c r="BM749" s="20"/>
      <c r="BN749" s="20"/>
      <c r="BO749" s="20"/>
    </row>
    <row r="750" spans="1:116" s="28" customFormat="1" ht="30" customHeight="1">
      <c r="A750" s="4" t="s">
        <v>2563</v>
      </c>
      <c r="B750" s="5">
        <v>748</v>
      </c>
      <c r="C750" s="6">
        <v>19375</v>
      </c>
      <c r="D750" s="6"/>
      <c r="E750" s="43" t="s">
        <v>2576</v>
      </c>
      <c r="F750" s="3" t="s">
        <v>2577</v>
      </c>
      <c r="G750" s="3" t="s">
        <v>2578</v>
      </c>
      <c r="H750" s="3" t="s">
        <v>2586</v>
      </c>
      <c r="I750" s="3" t="s">
        <v>42</v>
      </c>
      <c r="J750" s="3" t="s">
        <v>2587</v>
      </c>
      <c r="K750" s="6"/>
      <c r="L750" s="3"/>
      <c r="M750" s="6">
        <v>28</v>
      </c>
      <c r="N750" s="3" t="s">
        <v>44</v>
      </c>
      <c r="O750" s="3" t="s">
        <v>2568</v>
      </c>
      <c r="P750" s="3" t="s">
        <v>2581</v>
      </c>
      <c r="Q750" s="3" t="s">
        <v>2588</v>
      </c>
      <c r="R750" s="156">
        <v>16.5</v>
      </c>
      <c r="S750" s="22"/>
      <c r="T750" s="23"/>
      <c r="U750" s="1">
        <v>8.1</v>
      </c>
      <c r="V750" s="21">
        <v>16.05</v>
      </c>
      <c r="W750" s="22"/>
      <c r="X750" s="22"/>
      <c r="Y750" s="22"/>
      <c r="Z750" s="22"/>
      <c r="AA750" s="22"/>
      <c r="AB750" s="22"/>
      <c r="AC750" s="22"/>
      <c r="AD750" s="22"/>
      <c r="AE750" s="24">
        <v>16.05</v>
      </c>
      <c r="AF750" s="20"/>
      <c r="AG750" s="20"/>
      <c r="AH750" s="20"/>
      <c r="AI750" s="20"/>
      <c r="AJ750" s="20"/>
      <c r="AK750" s="20"/>
      <c r="AL750" s="20"/>
      <c r="AM750" s="20"/>
      <c r="AN750" s="25">
        <v>16.05</v>
      </c>
      <c r="AO750" s="20" t="s">
        <v>373</v>
      </c>
      <c r="AP750" s="24" t="s">
        <v>374</v>
      </c>
      <c r="AQ750" s="20" t="e">
        <f>AVERAGE(SMALL(AE750:AI750,1),SMALL(AE750:AI750,2))</f>
        <v>#NUM!</v>
      </c>
      <c r="AR750" s="20" t="e">
        <f>IF(R750 &lt;=( AVERAGE(SMALL(AE750:AI750,1),SMALL(AE750:AI750,2))), R750, "")</f>
        <v>#NUM!</v>
      </c>
      <c r="AS750" s="20" t="e">
        <f>AVERAGE(SMALL(AJ750:AM750,1),SMALL(AJ750:AM750,2))</f>
        <v>#NUM!</v>
      </c>
      <c r="AT750" s="20">
        <f>T750*1.075</f>
        <v>0</v>
      </c>
      <c r="AU750" s="20">
        <f>U750*1.075</f>
        <v>8.7074999999999996</v>
      </c>
      <c r="AV750" s="22">
        <f>MIN(AN750,AT750,AU750)</f>
        <v>0</v>
      </c>
      <c r="AW750" s="20" t="s">
        <v>71</v>
      </c>
      <c r="AX750" s="20" t="s">
        <v>72</v>
      </c>
      <c r="AY750" s="25">
        <v>8.7074999999999996</v>
      </c>
      <c r="AZ750" s="27">
        <f>IF(AND(AY750&gt;0,AY750&lt;=10),AY750*0.25,IF(AND(AY750&gt;10,AY750&lt;=50),AY750*0.17,IF(AND(AY750&gt;10,AY750&lt;=100),AY750*0.12,IF(AY750&gt;100,AY750*0.1))))</f>
        <v>2.1768749999999999</v>
      </c>
      <c r="BA750" s="3">
        <f>AZ750+AY750</f>
        <v>10.884374999999999</v>
      </c>
      <c r="BB750" s="25">
        <f>BA750+BA750*0.08</f>
        <v>11.755124999999998</v>
      </c>
      <c r="BC750" s="20" t="s">
        <v>12295</v>
      </c>
      <c r="BD750" s="20"/>
      <c r="BE750" s="20"/>
      <c r="BF750" s="20"/>
      <c r="BG750" s="20"/>
      <c r="BH750" s="20"/>
      <c r="BI750" s="20"/>
      <c r="BJ750" s="20"/>
      <c r="BK750" s="20"/>
      <c r="BL750" s="20"/>
      <c r="BM750" s="20"/>
      <c r="BN750" s="20"/>
      <c r="BO750" s="20"/>
      <c r="BP750" s="20"/>
      <c r="BQ750" s="20"/>
      <c r="BR750" s="20"/>
      <c r="BS750" s="20"/>
      <c r="BT750" s="20"/>
      <c r="BU750" s="20"/>
      <c r="BV750" s="20"/>
      <c r="BW750" s="20"/>
      <c r="BX750" s="20"/>
      <c r="BY750" s="20"/>
      <c r="BZ750" s="20"/>
      <c r="CA750" s="20"/>
      <c r="CB750" s="20"/>
      <c r="CC750" s="20"/>
      <c r="CD750" s="20"/>
      <c r="CE750" s="20"/>
      <c r="CF750" s="20"/>
      <c r="CG750" s="20"/>
      <c r="CH750" s="20"/>
      <c r="CI750" s="20"/>
      <c r="CJ750" s="20"/>
      <c r="CK750" s="20"/>
      <c r="CL750" s="20"/>
      <c r="CM750" s="20"/>
      <c r="CN750" s="20"/>
      <c r="CO750" s="20"/>
      <c r="CP750" s="20"/>
      <c r="CQ750" s="20"/>
      <c r="CR750" s="20"/>
      <c r="CS750" s="20"/>
      <c r="CT750" s="20"/>
      <c r="CU750" s="20"/>
      <c r="CV750" s="20"/>
      <c r="CW750" s="20"/>
      <c r="CX750" s="20"/>
      <c r="CY750" s="20"/>
      <c r="CZ750" s="20"/>
      <c r="DA750" s="20"/>
      <c r="DB750" s="20"/>
      <c r="DC750" s="20"/>
      <c r="DD750" s="20"/>
      <c r="DE750" s="20"/>
      <c r="DF750" s="20"/>
      <c r="DG750" s="20"/>
      <c r="DH750" s="20"/>
      <c r="DI750" s="20"/>
      <c r="DJ750" s="20"/>
      <c r="DK750" s="20"/>
      <c r="DL750" s="20"/>
    </row>
    <row r="751" spans="1:116" s="28" customFormat="1" ht="30" customHeight="1">
      <c r="A751" s="4" t="s">
        <v>2563</v>
      </c>
      <c r="B751" s="5">
        <v>749</v>
      </c>
      <c r="C751" s="6">
        <v>19268</v>
      </c>
      <c r="D751" s="6"/>
      <c r="E751" s="43" t="s">
        <v>2589</v>
      </c>
      <c r="F751" s="3" t="s">
        <v>2590</v>
      </c>
      <c r="G751" s="3" t="s">
        <v>2591</v>
      </c>
      <c r="H751" s="3" t="s">
        <v>822</v>
      </c>
      <c r="I751" s="3" t="s">
        <v>139</v>
      </c>
      <c r="J751" s="3" t="s">
        <v>2592</v>
      </c>
      <c r="K751" s="6"/>
      <c r="L751" s="3"/>
      <c r="M751" s="6">
        <v>56</v>
      </c>
      <c r="N751" s="3" t="s">
        <v>44</v>
      </c>
      <c r="O751" s="3" t="s">
        <v>2568</v>
      </c>
      <c r="P751" s="3" t="s">
        <v>2593</v>
      </c>
      <c r="Q751" s="3" t="s">
        <v>2594</v>
      </c>
      <c r="R751" s="156">
        <v>11.5</v>
      </c>
      <c r="S751" s="22"/>
      <c r="T751" s="23"/>
      <c r="U751" s="1">
        <v>4.74</v>
      </c>
      <c r="V751" s="21"/>
      <c r="W751" s="22">
        <v>4.8589000000000002</v>
      </c>
      <c r="X751" s="22"/>
      <c r="Y751" s="22"/>
      <c r="Z751" s="22"/>
      <c r="AA751" s="22"/>
      <c r="AB751" s="22"/>
      <c r="AC751" s="22"/>
      <c r="AD751" s="22"/>
      <c r="AE751" s="24"/>
      <c r="AF751" s="20"/>
      <c r="AG751" s="20"/>
      <c r="AH751" s="20"/>
      <c r="AI751" s="20"/>
      <c r="AJ751" s="20"/>
      <c r="AK751" s="20"/>
      <c r="AL751" s="20"/>
      <c r="AM751" s="20"/>
      <c r="AN751" s="25">
        <v>7.5128000000000004</v>
      </c>
      <c r="AO751" s="20" t="s">
        <v>332</v>
      </c>
      <c r="AP751" s="24" t="s">
        <v>333</v>
      </c>
      <c r="AQ751" s="20" t="e">
        <f>AVERAGE(SMALL(AE751:AI751,1),SMALL(AE751:AI751,2))</f>
        <v>#NUM!</v>
      </c>
      <c r="AR751" s="20" t="e">
        <f>IF(R751 &lt;=( AVERAGE(SMALL(AE751:AI751,1),SMALL(AE751:AI751,2))), R751, "")</f>
        <v>#NUM!</v>
      </c>
      <c r="AS751" s="20" t="e">
        <f>AVERAGE(SMALL(AJ751:AM751,1),SMALL(AJ751:AM751,2))</f>
        <v>#NUM!</v>
      </c>
      <c r="AT751" s="20">
        <f>T751*1.075</f>
        <v>0</v>
      </c>
      <c r="AU751" s="20">
        <f>U751*1.075</f>
        <v>5.0955000000000004</v>
      </c>
      <c r="AV751" s="22">
        <f>MIN(AN751,AT751,AU751)</f>
        <v>0</v>
      </c>
      <c r="AW751" s="20" t="s">
        <v>71</v>
      </c>
      <c r="AX751" s="20" t="s">
        <v>72</v>
      </c>
      <c r="AY751" s="25">
        <v>5.0955000000000004</v>
      </c>
      <c r="AZ751" s="27">
        <f>IF(AND(AY751&gt;0,AY751&lt;=10),AY751*0.25,IF(AND(AY751&gt;10,AY751&lt;=50),AY751*0.17,IF(AND(AY751&gt;10,AY751&lt;=100),AY751*0.12,IF(AY751&gt;100,AY751*0.1))))</f>
        <v>1.2738750000000001</v>
      </c>
      <c r="BA751" s="3">
        <f>AZ751+AY751</f>
        <v>6.3693750000000007</v>
      </c>
      <c r="BB751" s="25">
        <f>BA751+BA751*0.08</f>
        <v>6.8789250000000006</v>
      </c>
      <c r="BC751" s="20" t="s">
        <v>12295</v>
      </c>
      <c r="BD751" s="20"/>
      <c r="BE751" s="20"/>
      <c r="BF751" s="20"/>
      <c r="BG751" s="20"/>
      <c r="BH751" s="20"/>
      <c r="BI751" s="20"/>
      <c r="BJ751" s="20"/>
      <c r="BK751" s="20"/>
      <c r="BL751" s="20"/>
      <c r="BM751" s="20"/>
      <c r="BN751" s="20"/>
      <c r="BO751" s="20"/>
    </row>
    <row r="752" spans="1:116" s="28" customFormat="1" ht="30" customHeight="1">
      <c r="A752" s="93" t="s">
        <v>13690</v>
      </c>
      <c r="B752" s="5">
        <v>750</v>
      </c>
      <c r="C752" s="116">
        <v>20668</v>
      </c>
      <c r="D752" s="116"/>
      <c r="E752" s="43" t="s">
        <v>2564</v>
      </c>
      <c r="F752" s="3" t="s">
        <v>2565</v>
      </c>
      <c r="G752" s="3" t="s">
        <v>2566</v>
      </c>
      <c r="H752" s="3" t="s">
        <v>851</v>
      </c>
      <c r="I752" s="3" t="s">
        <v>523</v>
      </c>
      <c r="J752" s="3" t="s">
        <v>2567</v>
      </c>
      <c r="K752" s="6"/>
      <c r="L752" s="3"/>
      <c r="M752" s="6">
        <v>28</v>
      </c>
      <c r="N752" s="3" t="s">
        <v>44</v>
      </c>
      <c r="O752" s="3" t="s">
        <v>2568</v>
      </c>
      <c r="P752" s="3"/>
      <c r="Q752" s="3" t="s">
        <v>13696</v>
      </c>
      <c r="R752" s="160">
        <v>18.420000000000002</v>
      </c>
      <c r="S752" s="79">
        <v>17.21</v>
      </c>
      <c r="T752" s="81" t="s">
        <v>54</v>
      </c>
      <c r="U752" s="82">
        <v>27</v>
      </c>
      <c r="V752" s="79">
        <v>15.4</v>
      </c>
      <c r="W752" s="79"/>
      <c r="X752" s="79"/>
      <c r="Y752" s="79"/>
      <c r="Z752" s="79"/>
      <c r="AA752" s="79"/>
      <c r="AB752" s="79"/>
      <c r="AC752" s="79"/>
      <c r="AD752" s="79"/>
      <c r="AE752" s="83"/>
      <c r="AF752" s="84"/>
      <c r="AG752" s="84"/>
      <c r="AH752" s="84"/>
      <c r="AI752" s="84"/>
      <c r="AJ752" s="84"/>
      <c r="AK752" s="84"/>
      <c r="AL752" s="84"/>
      <c r="AM752" s="84"/>
      <c r="AN752" s="85"/>
      <c r="AO752" s="84"/>
      <c r="AP752" s="83"/>
      <c r="AQ752" s="84" t="e">
        <v>#NUM!</v>
      </c>
      <c r="AR752" s="84" t="e">
        <v>#NUM!</v>
      </c>
      <c r="AS752" s="84" t="e">
        <v>#NUM!</v>
      </c>
      <c r="AT752" s="84" t="e">
        <v>#REF!</v>
      </c>
      <c r="AU752" s="84" t="e">
        <v>#VALUE!</v>
      </c>
      <c r="AV752" s="79" t="e">
        <v>#REF!</v>
      </c>
      <c r="AW752" s="86" t="s">
        <v>49</v>
      </c>
      <c r="AX752" s="86" t="s">
        <v>48</v>
      </c>
      <c r="AY752" s="85">
        <v>18.420000000000002</v>
      </c>
      <c r="AZ752" s="87">
        <v>3.1314000000000006</v>
      </c>
      <c r="BA752" s="43">
        <v>21.551400000000001</v>
      </c>
      <c r="BB752" s="85">
        <v>23.275512000000003</v>
      </c>
      <c r="BC752" s="20" t="s">
        <v>12295</v>
      </c>
      <c r="BD752" s="84" t="s">
        <v>12206</v>
      </c>
      <c r="BE752" s="84"/>
      <c r="BF752" s="88"/>
      <c r="BG752" s="84"/>
      <c r="BH752" s="84"/>
      <c r="BI752" s="84"/>
      <c r="BJ752" s="84"/>
      <c r="BK752" s="84"/>
      <c r="BL752" s="84"/>
      <c r="BM752" s="84"/>
      <c r="BN752" s="84"/>
      <c r="BO752" s="84"/>
      <c r="BP752" s="84"/>
      <c r="BQ752" s="84"/>
      <c r="BR752" s="84"/>
      <c r="BS752" s="84"/>
      <c r="BT752" s="84"/>
      <c r="BU752" s="84"/>
      <c r="BV752" s="84"/>
      <c r="BW752" s="84"/>
      <c r="BX752" s="84"/>
      <c r="BY752" s="84"/>
      <c r="BZ752" s="84"/>
      <c r="CA752" s="84"/>
      <c r="CB752" s="84"/>
      <c r="CC752" s="84"/>
      <c r="CD752" s="84"/>
      <c r="CE752" s="84"/>
      <c r="CF752" s="84"/>
      <c r="CG752" s="84"/>
      <c r="CH752" s="84"/>
      <c r="CI752" s="84"/>
      <c r="CJ752" s="84"/>
      <c r="CK752" s="84"/>
      <c r="CL752" s="84"/>
      <c r="CM752" s="84"/>
      <c r="CN752" s="84"/>
      <c r="CO752" s="84"/>
      <c r="CP752" s="84"/>
      <c r="CQ752" s="84"/>
      <c r="CR752" s="84"/>
      <c r="CS752" s="84"/>
      <c r="CT752" s="84"/>
      <c r="CU752" s="84"/>
      <c r="CV752" s="84"/>
      <c r="CW752" s="84"/>
      <c r="CX752" s="84"/>
      <c r="CY752" s="84"/>
      <c r="CZ752" s="84"/>
      <c r="DA752" s="84"/>
      <c r="DB752" s="84"/>
      <c r="DC752" s="84"/>
      <c r="DD752" s="84"/>
      <c r="DE752" s="84"/>
      <c r="DF752" s="84"/>
      <c r="DG752" s="84"/>
      <c r="DH752" s="84"/>
      <c r="DI752" s="84"/>
      <c r="DJ752" s="84"/>
      <c r="DK752" s="84"/>
      <c r="DL752" s="84"/>
    </row>
    <row r="753" spans="1:116" s="28" customFormat="1" ht="30" customHeight="1">
      <c r="A753" s="7" t="s">
        <v>2610</v>
      </c>
      <c r="B753" s="5">
        <v>751</v>
      </c>
      <c r="C753" s="116"/>
      <c r="D753" s="116"/>
      <c r="E753" s="43" t="s">
        <v>2618</v>
      </c>
      <c r="F753" s="3" t="s">
        <v>2619</v>
      </c>
      <c r="G753" s="3" t="s">
        <v>2620</v>
      </c>
      <c r="H753" s="3" t="s">
        <v>2621</v>
      </c>
      <c r="I753" s="3" t="s">
        <v>1437</v>
      </c>
      <c r="J753" s="3" t="s">
        <v>2622</v>
      </c>
      <c r="K753" s="6">
        <v>10</v>
      </c>
      <c r="L753" s="3" t="s">
        <v>79</v>
      </c>
      <c r="M753" s="6">
        <v>10</v>
      </c>
      <c r="N753" s="3" t="s">
        <v>44</v>
      </c>
      <c r="O753" s="3" t="s">
        <v>2615</v>
      </c>
      <c r="P753" s="3" t="s">
        <v>2623</v>
      </c>
      <c r="Q753" s="3" t="s">
        <v>2624</v>
      </c>
      <c r="R753" s="156"/>
      <c r="S753" s="22">
        <v>2.1</v>
      </c>
      <c r="T753" s="23"/>
      <c r="U753" s="1" t="s">
        <v>54</v>
      </c>
      <c r="V753" s="21"/>
      <c r="W753" s="22"/>
      <c r="X753" s="22"/>
      <c r="Y753" s="22"/>
      <c r="Z753" s="22"/>
      <c r="AA753" s="22"/>
      <c r="AB753" s="22"/>
      <c r="AC753" s="22"/>
      <c r="AD753" s="22"/>
      <c r="AE753" s="24"/>
      <c r="AF753" s="20"/>
      <c r="AG753" s="20"/>
      <c r="AH753" s="20"/>
      <c r="AI753" s="20"/>
      <c r="AJ753" s="20"/>
      <c r="AK753" s="20"/>
      <c r="AL753" s="20"/>
      <c r="AM753" s="20"/>
      <c r="AN753" s="25"/>
      <c r="AO753" s="20"/>
      <c r="AP753" s="24"/>
      <c r="AQ753" s="20" t="e">
        <f>AVERAGE(SMALL(AE753:AI753,1),SMALL(AE753:AI753,2))</f>
        <v>#NUM!</v>
      </c>
      <c r="AR753" s="20" t="e">
        <f>IF(R753 &lt;=( AVERAGE(SMALL(AE753:AI753,1),SMALL(AE753:AI753,2))), R753, "")</f>
        <v>#NUM!</v>
      </c>
      <c r="AS753" s="20" t="e">
        <f>AVERAGE(SMALL(AJ753:AM753,1),SMALL(AJ753:AM753,2))</f>
        <v>#NUM!</v>
      </c>
      <c r="AT753" s="20">
        <f>T753*1.075</f>
        <v>0</v>
      </c>
      <c r="AU753" s="20" t="e">
        <f>U753*1.075</f>
        <v>#VALUE!</v>
      </c>
      <c r="AV753" s="22" t="e">
        <f>MIN(AN753,AT753,AU753)</f>
        <v>#VALUE!</v>
      </c>
      <c r="AW753" s="20" t="s">
        <v>71</v>
      </c>
      <c r="AX753" s="20" t="s">
        <v>72</v>
      </c>
      <c r="AY753" s="25">
        <v>2.25</v>
      </c>
      <c r="AZ753" s="27">
        <f>IF(AND(AY753&gt;0,AY753&lt;=10),AY753*0.25,IF(AND(AY753&gt;10,AY753&lt;=50),AY753*0.17,IF(AND(AY753&gt;10,AY753&lt;=100),AY753*0.12,IF(AY753&gt;100,AY753*0.1))))</f>
        <v>0.5625</v>
      </c>
      <c r="BA753" s="3">
        <f>AZ753+AY753</f>
        <v>2.8125</v>
      </c>
      <c r="BB753" s="25">
        <f>BA753+BA753*0.08</f>
        <v>3.0375000000000001</v>
      </c>
      <c r="BC753" s="20" t="s">
        <v>12295</v>
      </c>
      <c r="BD753" s="20"/>
      <c r="BE753" s="20"/>
      <c r="BF753" s="20"/>
      <c r="BG753" s="20"/>
      <c r="BH753" s="20"/>
      <c r="BI753" s="20"/>
      <c r="BJ753" s="20"/>
      <c r="BK753" s="20"/>
      <c r="BL753" s="20"/>
      <c r="BM753" s="20"/>
      <c r="BN753" s="20"/>
      <c r="BO753" s="20"/>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c r="CY753" s="19"/>
      <c r="CZ753" s="19"/>
      <c r="DA753" s="19"/>
      <c r="DB753" s="19"/>
      <c r="DC753" s="19"/>
      <c r="DD753" s="19"/>
      <c r="DE753" s="19"/>
      <c r="DF753" s="19"/>
      <c r="DG753" s="19"/>
      <c r="DH753" s="19"/>
      <c r="DI753" s="19"/>
      <c r="DJ753" s="19"/>
      <c r="DK753" s="19"/>
      <c r="DL753" s="19"/>
    </row>
    <row r="754" spans="1:116" s="28" customFormat="1" ht="30" customHeight="1">
      <c r="A754" s="7" t="s">
        <v>2610</v>
      </c>
      <c r="B754" s="5">
        <v>752</v>
      </c>
      <c r="C754" s="6"/>
      <c r="D754" s="6"/>
      <c r="E754" s="43" t="s">
        <v>2611</v>
      </c>
      <c r="F754" s="3" t="s">
        <v>2612</v>
      </c>
      <c r="G754" s="3" t="s">
        <v>2613</v>
      </c>
      <c r="H754" s="3" t="s">
        <v>1852</v>
      </c>
      <c r="I754" s="3" t="s">
        <v>389</v>
      </c>
      <c r="J754" s="3" t="s">
        <v>2614</v>
      </c>
      <c r="K754" s="6">
        <v>5</v>
      </c>
      <c r="L754" s="3" t="s">
        <v>79</v>
      </c>
      <c r="M754" s="6">
        <v>50</v>
      </c>
      <c r="N754" s="3" t="s">
        <v>44</v>
      </c>
      <c r="O754" s="3" t="s">
        <v>2615</v>
      </c>
      <c r="P754" s="3" t="s">
        <v>2616</v>
      </c>
      <c r="Q754" s="3" t="s">
        <v>2617</v>
      </c>
      <c r="R754" s="156">
        <v>0.23</v>
      </c>
      <c r="S754" s="22">
        <v>0.3</v>
      </c>
      <c r="T754" s="23"/>
      <c r="U754" s="1">
        <v>3.47</v>
      </c>
      <c r="V754" s="21"/>
      <c r="W754" s="22"/>
      <c r="X754" s="22"/>
      <c r="Y754" s="22"/>
      <c r="Z754" s="22"/>
      <c r="AA754" s="22"/>
      <c r="AB754" s="22"/>
      <c r="AC754" s="22"/>
      <c r="AD754" s="22"/>
      <c r="AE754" s="24"/>
      <c r="AF754" s="20"/>
      <c r="AG754" s="20"/>
      <c r="AH754" s="20"/>
      <c r="AI754" s="20"/>
      <c r="AJ754" s="20"/>
      <c r="AK754" s="20"/>
      <c r="AL754" s="20"/>
      <c r="AM754" s="20"/>
      <c r="AN754" s="25"/>
      <c r="AO754" s="20"/>
      <c r="AP754" s="24"/>
      <c r="AQ754" s="20" t="e">
        <f>AVERAGE(SMALL(AE754:AI754,1),SMALL(AE754:AI754,2))</f>
        <v>#NUM!</v>
      </c>
      <c r="AR754" s="20" t="e">
        <f>IF(R754 &lt;=( AVERAGE(SMALL(AE754:AI754,1),SMALL(AE754:AI754,2))), R754, "")</f>
        <v>#NUM!</v>
      </c>
      <c r="AS754" s="20" t="e">
        <f>AVERAGE(SMALL(AJ754:AM754,1),SMALL(AJ754:AM754,2))</f>
        <v>#NUM!</v>
      </c>
      <c r="AT754" s="20">
        <f>T754*1.075</f>
        <v>0</v>
      </c>
      <c r="AU754" s="20">
        <f>U754*1.075</f>
        <v>3.7302499999999998</v>
      </c>
      <c r="AV754" s="22">
        <f>MIN(AN754,AT754,AU754)</f>
        <v>0</v>
      </c>
      <c r="AW754" s="26" t="s">
        <v>49</v>
      </c>
      <c r="AX754" s="26" t="s">
        <v>48</v>
      </c>
      <c r="AY754" s="25">
        <v>0.23</v>
      </c>
      <c r="AZ754" s="27">
        <f>IF(AND(AY754&gt;0,AY754&lt;=10),AY754*0.25,IF(AND(AY754&gt;10,AY754&lt;=50),AY754*0.17,IF(AND(AY754&gt;10,AY754&lt;=100),AY754*0.12,IF(AY754&gt;100,AY754*0.1))))</f>
        <v>5.7500000000000002E-2</v>
      </c>
      <c r="BA754" s="3">
        <f>AZ754+AY754</f>
        <v>0.28750000000000003</v>
      </c>
      <c r="BB754" s="25">
        <f>BA754+BA754*0.08</f>
        <v>0.31050000000000005</v>
      </c>
      <c r="BC754" s="20" t="s">
        <v>12295</v>
      </c>
      <c r="BD754" s="20"/>
      <c r="BE754" s="20"/>
      <c r="BF754" s="20"/>
      <c r="BG754" s="20"/>
      <c r="BH754" s="20"/>
      <c r="BI754" s="20"/>
      <c r="BJ754" s="20"/>
      <c r="BK754" s="20"/>
      <c r="BL754" s="20"/>
      <c r="BM754" s="20"/>
      <c r="BN754" s="20"/>
      <c r="BO754" s="20"/>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c r="CT754" s="31"/>
      <c r="CU754" s="31"/>
      <c r="CV754" s="31"/>
      <c r="CW754" s="31"/>
      <c r="CX754" s="31"/>
      <c r="CY754" s="31"/>
      <c r="CZ754" s="31"/>
      <c r="DA754" s="31"/>
      <c r="DB754" s="31"/>
      <c r="DC754" s="31"/>
      <c r="DD754" s="31"/>
      <c r="DE754" s="31"/>
      <c r="DF754" s="31"/>
      <c r="DG754" s="31"/>
      <c r="DH754" s="31"/>
      <c r="DI754" s="31"/>
      <c r="DJ754" s="31"/>
      <c r="DK754" s="31"/>
      <c r="DL754" s="31"/>
    </row>
    <row r="755" spans="1:116" s="28" customFormat="1" ht="30" customHeight="1">
      <c r="A755" s="7" t="s">
        <v>2610</v>
      </c>
      <c r="B755" s="5">
        <v>753</v>
      </c>
      <c r="C755" s="6"/>
      <c r="D755" s="6"/>
      <c r="E755" s="43" t="s">
        <v>2625</v>
      </c>
      <c r="F755" s="3" t="s">
        <v>2626</v>
      </c>
      <c r="G755" s="3" t="s">
        <v>1715</v>
      </c>
      <c r="H755" s="3" t="s">
        <v>2627</v>
      </c>
      <c r="I755" s="3" t="s">
        <v>1437</v>
      </c>
      <c r="J755" s="3" t="s">
        <v>2628</v>
      </c>
      <c r="K755" s="6">
        <v>10</v>
      </c>
      <c r="L755" s="3" t="s">
        <v>79</v>
      </c>
      <c r="M755" s="6">
        <v>10</v>
      </c>
      <c r="N755" s="3" t="s">
        <v>44</v>
      </c>
      <c r="O755" s="3" t="s">
        <v>2615</v>
      </c>
      <c r="P755" s="3" t="s">
        <v>2623</v>
      </c>
      <c r="Q755" s="3" t="s">
        <v>2629</v>
      </c>
      <c r="R755" s="156">
        <v>0.56999999999999995</v>
      </c>
      <c r="S755" s="22">
        <v>0.8</v>
      </c>
      <c r="T755" s="23"/>
      <c r="U755" s="1">
        <v>1.99</v>
      </c>
      <c r="V755" s="21">
        <v>0.56377999999999995</v>
      </c>
      <c r="W755" s="22"/>
      <c r="X755" s="22"/>
      <c r="Y755" s="22"/>
      <c r="Z755" s="22"/>
      <c r="AA755" s="22"/>
      <c r="AB755" s="22"/>
      <c r="AC755" s="22"/>
      <c r="AD755" s="22"/>
      <c r="AE755" s="24"/>
      <c r="AF755" s="20"/>
      <c r="AG755" s="20"/>
      <c r="AH755" s="20"/>
      <c r="AI755" s="20"/>
      <c r="AJ755" s="20"/>
      <c r="AK755" s="20"/>
      <c r="AL755" s="20"/>
      <c r="AM755" s="20"/>
      <c r="AN755" s="25"/>
      <c r="AO755" s="20"/>
      <c r="AP755" s="24"/>
      <c r="AQ755" s="20" t="e">
        <f>AVERAGE(SMALL(AE755:AI755,1),SMALL(AE755:AI755,2))</f>
        <v>#NUM!</v>
      </c>
      <c r="AR755" s="20" t="e">
        <f>IF(R755 &lt;=( AVERAGE(SMALL(AE755:AI755,1),SMALL(AE755:AI755,2))), R755, "")</f>
        <v>#NUM!</v>
      </c>
      <c r="AS755" s="20" t="e">
        <f>AVERAGE(SMALL(AJ755:AM755,1),SMALL(AJ755:AM755,2))</f>
        <v>#NUM!</v>
      </c>
      <c r="AT755" s="20">
        <f>T755*1.075</f>
        <v>0</v>
      </c>
      <c r="AU755" s="20">
        <f>U755*1.075</f>
        <v>2.1392500000000001</v>
      </c>
      <c r="AV755" s="22">
        <f>MIN(AN755,AT755,AU755)</f>
        <v>0</v>
      </c>
      <c r="AW755" s="26" t="s">
        <v>49</v>
      </c>
      <c r="AX755" s="20" t="s">
        <v>48</v>
      </c>
      <c r="AY755" s="25">
        <v>0.56999999999999995</v>
      </c>
      <c r="AZ755" s="27">
        <f>IF(AND(AY755&gt;0,AY755&lt;=10),AY755*0.25,IF(AND(AY755&gt;10,AY755&lt;=50),AY755*0.17,IF(AND(AY755&gt;10,AY755&lt;=100),AY755*0.12,IF(AY755&gt;100,AY755*0.1))))</f>
        <v>0.14249999999999999</v>
      </c>
      <c r="BA755" s="3">
        <f>AZ755+AY755</f>
        <v>0.71249999999999991</v>
      </c>
      <c r="BB755" s="25">
        <f>BA755+BA755*0.08</f>
        <v>0.76949999999999985</v>
      </c>
      <c r="BC755" s="20" t="s">
        <v>12295</v>
      </c>
      <c r="BD755" s="20"/>
      <c r="BE755" s="20"/>
      <c r="BF755" s="20"/>
      <c r="BG755" s="20"/>
      <c r="BH755" s="20"/>
      <c r="BI755" s="20"/>
      <c r="BJ755" s="20"/>
      <c r="BK755" s="20"/>
      <c r="BL755" s="20"/>
      <c r="BM755" s="20"/>
      <c r="BN755" s="20"/>
      <c r="BO755" s="20"/>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c r="CY755" s="19"/>
      <c r="CZ755" s="19"/>
      <c r="DA755" s="19"/>
      <c r="DB755" s="19"/>
      <c r="DC755" s="19"/>
      <c r="DD755" s="19"/>
      <c r="DE755" s="19"/>
      <c r="DF755" s="19"/>
      <c r="DG755" s="19"/>
      <c r="DH755" s="19"/>
      <c r="DI755" s="19"/>
      <c r="DJ755" s="19"/>
      <c r="DK755" s="19"/>
      <c r="DL755" s="19"/>
    </row>
    <row r="756" spans="1:116" s="28" customFormat="1" ht="30" customHeight="1">
      <c r="A756" s="7" t="s">
        <v>2630</v>
      </c>
      <c r="B756" s="5">
        <v>754</v>
      </c>
      <c r="C756" s="116"/>
      <c r="D756" s="116"/>
      <c r="E756" s="43" t="s">
        <v>2631</v>
      </c>
      <c r="F756" s="3" t="s">
        <v>2632</v>
      </c>
      <c r="G756" s="3" t="s">
        <v>2633</v>
      </c>
      <c r="H756" s="3" t="s">
        <v>2634</v>
      </c>
      <c r="I756" s="3" t="s">
        <v>123</v>
      </c>
      <c r="J756" s="3" t="s">
        <v>2635</v>
      </c>
      <c r="K756" s="6">
        <v>200</v>
      </c>
      <c r="L756" s="3" t="s">
        <v>79</v>
      </c>
      <c r="M756" s="6">
        <v>1</v>
      </c>
      <c r="N756" s="3" t="s">
        <v>44</v>
      </c>
      <c r="O756" s="3" t="s">
        <v>2636</v>
      </c>
      <c r="P756" s="3" t="s">
        <v>2637</v>
      </c>
      <c r="Q756" s="3" t="s">
        <v>2638</v>
      </c>
      <c r="R756" s="156">
        <v>5.5</v>
      </c>
      <c r="S756" s="22">
        <v>5.91</v>
      </c>
      <c r="T756" s="23"/>
      <c r="U756" s="1">
        <v>3.02</v>
      </c>
      <c r="V756" s="21"/>
      <c r="W756" s="22">
        <v>5.5</v>
      </c>
      <c r="X756" s="22"/>
      <c r="Y756" s="22"/>
      <c r="Z756" s="22"/>
      <c r="AA756" s="22"/>
      <c r="AB756" s="22"/>
      <c r="AC756" s="22"/>
      <c r="AD756" s="22"/>
      <c r="AE756" s="24"/>
      <c r="AF756" s="20"/>
      <c r="AG756" s="20"/>
      <c r="AH756" s="20"/>
      <c r="AI756" s="20"/>
      <c r="AJ756" s="20"/>
      <c r="AK756" s="20"/>
      <c r="AL756" s="20"/>
      <c r="AM756" s="20"/>
      <c r="AN756" s="25"/>
      <c r="AO756" s="20"/>
      <c r="AP756" s="24"/>
      <c r="AQ756" s="20" t="e">
        <f>AVERAGE(SMALL(AE756:AI756,1),SMALL(AE756:AI756,2))</f>
        <v>#NUM!</v>
      </c>
      <c r="AR756" s="20" t="e">
        <f>IF(R756 &lt;=( AVERAGE(SMALL(AE756:AI756,1),SMALL(AE756:AI756,2))), R756, "")</f>
        <v>#NUM!</v>
      </c>
      <c r="AS756" s="20" t="e">
        <f>AVERAGE(SMALL(AJ756:AM756,1),SMALL(AJ756:AM756,2))</f>
        <v>#NUM!</v>
      </c>
      <c r="AT756" s="20">
        <f>T756*1.075</f>
        <v>0</v>
      </c>
      <c r="AU756" s="20">
        <f>U756*1.075</f>
        <v>3.2464999999999997</v>
      </c>
      <c r="AV756" s="22">
        <f>MIN(AN756,AT756,AU756)</f>
        <v>0</v>
      </c>
      <c r="AW756" s="20" t="s">
        <v>71</v>
      </c>
      <c r="AX756" s="20" t="s">
        <v>72</v>
      </c>
      <c r="AY756" s="25">
        <v>3.246</v>
      </c>
      <c r="AZ756" s="27">
        <f>IF(AND(AY756&gt;0,AY756&lt;=10),AY756*0.25,IF(AND(AY756&gt;10,AY756&lt;=50),AY756*0.17,IF(AND(AY756&gt;10,AY756&lt;=100),AY756*0.12,IF(AY756&gt;100,AY756*0.1))))</f>
        <v>0.8115</v>
      </c>
      <c r="BA756" s="3">
        <f>AZ756+AY756</f>
        <v>4.0575000000000001</v>
      </c>
      <c r="BB756" s="25">
        <f>BA756+BA756*0.08</f>
        <v>4.3821000000000003</v>
      </c>
      <c r="BC756" s="20" t="s">
        <v>12295</v>
      </c>
      <c r="BD756" s="20"/>
      <c r="BE756" s="20"/>
      <c r="BF756" s="20"/>
      <c r="BG756" s="20"/>
      <c r="BH756" s="20"/>
      <c r="BI756" s="20"/>
      <c r="BJ756" s="20"/>
      <c r="BK756" s="20"/>
      <c r="BL756" s="20"/>
      <c r="BM756" s="20"/>
      <c r="BN756" s="20"/>
      <c r="BO756" s="20"/>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c r="CY756" s="19"/>
      <c r="CZ756" s="19"/>
      <c r="DA756" s="19"/>
      <c r="DB756" s="19"/>
      <c r="DC756" s="19"/>
      <c r="DD756" s="19"/>
      <c r="DE756" s="19"/>
      <c r="DF756" s="19"/>
      <c r="DG756" s="19"/>
      <c r="DH756" s="19"/>
      <c r="DI756" s="19"/>
      <c r="DJ756" s="19"/>
      <c r="DK756" s="19"/>
      <c r="DL756" s="19"/>
    </row>
    <row r="757" spans="1:116" s="28" customFormat="1" ht="30" customHeight="1">
      <c r="A757" s="152" t="s">
        <v>14418</v>
      </c>
      <c r="B757" s="5">
        <v>755</v>
      </c>
      <c r="C757" s="116">
        <v>17767</v>
      </c>
      <c r="D757" s="116"/>
      <c r="E757" s="172" t="s">
        <v>2639</v>
      </c>
      <c r="F757" s="3" t="s">
        <v>2640</v>
      </c>
      <c r="G757" s="3" t="s">
        <v>2641</v>
      </c>
      <c r="H757" s="3" t="s">
        <v>1368</v>
      </c>
      <c r="I757" s="3" t="s">
        <v>102</v>
      </c>
      <c r="J757" s="3" t="s">
        <v>2642</v>
      </c>
      <c r="K757" s="6"/>
      <c r="L757" s="3"/>
      <c r="M757" s="6">
        <v>60</v>
      </c>
      <c r="N757" s="3" t="s">
        <v>44</v>
      </c>
      <c r="O757" s="3" t="s">
        <v>2636</v>
      </c>
      <c r="P757" s="3" t="s">
        <v>2643</v>
      </c>
      <c r="Q757" s="3" t="s">
        <v>2644</v>
      </c>
      <c r="R757" s="160">
        <v>4.6399999999999997</v>
      </c>
      <c r="S757" s="79">
        <v>4.3099999999999996</v>
      </c>
      <c r="T757" s="81">
        <v>2.13</v>
      </c>
      <c r="U757" s="82"/>
      <c r="V757" s="79">
        <v>4.6399999999999997</v>
      </c>
      <c r="W757" s="79"/>
      <c r="X757" s="79"/>
      <c r="Y757" s="79"/>
      <c r="Z757" s="79"/>
      <c r="AA757" s="79"/>
      <c r="AB757" s="79"/>
      <c r="AC757" s="79"/>
      <c r="AD757" s="79"/>
      <c r="AE757" s="83">
        <v>5.79</v>
      </c>
      <c r="AF757" s="84">
        <v>3.33</v>
      </c>
      <c r="AG757" s="84"/>
      <c r="AH757" s="84"/>
      <c r="AI757" s="84"/>
      <c r="AJ757" s="84"/>
      <c r="AK757" s="84"/>
      <c r="AL757" s="84"/>
      <c r="AM757" s="84"/>
      <c r="AN757" s="85"/>
      <c r="AO757" s="84"/>
      <c r="AP757" s="83"/>
      <c r="AQ757" s="84">
        <f>AVERAGE(SMALL(AE757:AI757,1),SMALL(AE757:AI757,2))</f>
        <v>4.5600000000000005</v>
      </c>
      <c r="AR757" s="84" t="str">
        <f>IF(R757 &lt;=( AVERAGE(SMALL(AE757:AI757,1),SMALL(AE757:AI757,2))), R757, "")</f>
        <v/>
      </c>
      <c r="AS757" s="84" t="e">
        <f>AVERAGE(SMALL(AJ757:AM757,1),SMALL(AJ757:AM757,2))</f>
        <v>#NUM!</v>
      </c>
      <c r="AT757" s="84" t="e">
        <f>#REF!*1.075</f>
        <v>#REF!</v>
      </c>
      <c r="AU757" s="84">
        <f>T757*1.075</f>
        <v>2.2897499999999997</v>
      </c>
      <c r="AV757" s="79" t="e">
        <f>MIN(AN757,AT757,AU757)</f>
        <v>#REF!</v>
      </c>
      <c r="AW757" s="84" t="s">
        <v>71</v>
      </c>
      <c r="AX757" s="84" t="s">
        <v>72</v>
      </c>
      <c r="AY757" s="85">
        <v>2.2890000000000001</v>
      </c>
      <c r="AZ757" s="87">
        <f>IF(AND(AY757&gt;0,AY757&lt;=10),AY757*0.25,IF(AND(AY757&gt;10,AY757&lt;=50),AY757*0.17,IF(AND(AY757&gt;10,AY757&lt;=100),AY757*0.12,IF(AY757&gt;100,AY757*0.1))))</f>
        <v>0.57225000000000004</v>
      </c>
      <c r="BA757" s="43">
        <f>AZ757+AY757</f>
        <v>2.8612500000000001</v>
      </c>
      <c r="BB757" s="85">
        <f>BA757+BA757*0.08</f>
        <v>3.09015</v>
      </c>
      <c r="BC757" s="20" t="s">
        <v>12295</v>
      </c>
      <c r="BD757" s="84" t="s">
        <v>12298</v>
      </c>
      <c r="BE757" s="84"/>
      <c r="BF757" s="84"/>
      <c r="BG757" s="84"/>
      <c r="BH757" s="88"/>
      <c r="BI757" s="88"/>
      <c r="BJ757" s="88"/>
      <c r="BK757" s="88"/>
      <c r="BL757" s="88"/>
      <c r="BM757" s="88"/>
      <c r="BN757" s="88"/>
      <c r="BO757" s="88"/>
      <c r="BP757" s="88"/>
      <c r="BQ757" s="88"/>
      <c r="BR757" s="88"/>
      <c r="BS757" s="88"/>
      <c r="BT757" s="88"/>
      <c r="BU757" s="88"/>
      <c r="BV757" s="88"/>
      <c r="BW757" s="88"/>
      <c r="BX757" s="88"/>
      <c r="BY757" s="88"/>
      <c r="BZ757" s="88"/>
      <c r="CA757" s="88"/>
      <c r="CB757" s="88"/>
      <c r="CC757" s="88"/>
      <c r="CD757" s="88"/>
      <c r="CE757" s="88"/>
      <c r="CF757" s="88"/>
      <c r="CG757" s="88"/>
      <c r="CH757" s="88"/>
      <c r="CI757" s="88"/>
      <c r="CJ757" s="88"/>
      <c r="CK757" s="88"/>
      <c r="CL757" s="88"/>
      <c r="CM757" s="88"/>
      <c r="CN757" s="88"/>
      <c r="CO757" s="88"/>
      <c r="CP757" s="88"/>
      <c r="CQ757" s="88"/>
      <c r="CR757" s="88"/>
      <c r="CS757" s="88"/>
      <c r="CT757" s="88"/>
      <c r="CU757" s="88"/>
      <c r="CV757" s="88"/>
      <c r="CW757" s="88"/>
      <c r="CX757" s="88"/>
      <c r="CY757" s="88"/>
      <c r="CZ757" s="88"/>
      <c r="DA757" s="88"/>
      <c r="DB757" s="88"/>
      <c r="DC757" s="88"/>
      <c r="DD757" s="88"/>
      <c r="DE757" s="88"/>
      <c r="DF757" s="88"/>
      <c r="DG757" s="88"/>
      <c r="DH757" s="88"/>
      <c r="DI757" s="88"/>
      <c r="DJ757" s="88"/>
      <c r="DK757" s="88"/>
      <c r="DL757" s="88"/>
    </row>
    <row r="758" spans="1:116" s="28" customFormat="1" ht="30" customHeight="1">
      <c r="A758" s="152" t="s">
        <v>14418</v>
      </c>
      <c r="B758" s="5">
        <v>756</v>
      </c>
      <c r="C758" s="116">
        <v>17786</v>
      </c>
      <c r="D758" s="116"/>
      <c r="E758" s="172" t="s">
        <v>2645</v>
      </c>
      <c r="F758" s="3" t="s">
        <v>2646</v>
      </c>
      <c r="G758" s="3" t="s">
        <v>2647</v>
      </c>
      <c r="H758" s="3" t="s">
        <v>2648</v>
      </c>
      <c r="I758" s="3" t="s">
        <v>42</v>
      </c>
      <c r="J758" s="3" t="s">
        <v>2649</v>
      </c>
      <c r="K758" s="6"/>
      <c r="L758" s="3"/>
      <c r="M758" s="6">
        <v>60</v>
      </c>
      <c r="N758" s="3" t="s">
        <v>44</v>
      </c>
      <c r="O758" s="3" t="s">
        <v>2636</v>
      </c>
      <c r="P758" s="3" t="s">
        <v>2643</v>
      </c>
      <c r="Q758" s="3" t="s">
        <v>2650</v>
      </c>
      <c r="R758" s="160">
        <v>6.45</v>
      </c>
      <c r="S758" s="79">
        <v>6</v>
      </c>
      <c r="T758" s="81">
        <v>3.84</v>
      </c>
      <c r="U758" s="82"/>
      <c r="V758" s="79">
        <v>6</v>
      </c>
      <c r="W758" s="79"/>
      <c r="X758" s="79"/>
      <c r="Y758" s="79"/>
      <c r="Z758" s="79"/>
      <c r="AA758" s="79"/>
      <c r="AB758" s="79"/>
      <c r="AC758" s="79"/>
      <c r="AD758" s="79"/>
      <c r="AE758" s="83">
        <v>13.47</v>
      </c>
      <c r="AF758" s="84">
        <v>5.98</v>
      </c>
      <c r="AG758" s="84"/>
      <c r="AH758" s="84"/>
      <c r="AI758" s="84"/>
      <c r="AJ758" s="84"/>
      <c r="AK758" s="84"/>
      <c r="AL758" s="84"/>
      <c r="AM758" s="84"/>
      <c r="AN758" s="85"/>
      <c r="AO758" s="84"/>
      <c r="AP758" s="83"/>
      <c r="AQ758" s="84">
        <f>AVERAGE(SMALL(AE758:AI758,1),SMALL(AE758:AI758,2))</f>
        <v>9.7250000000000014</v>
      </c>
      <c r="AR758" s="84">
        <f>IF(R758 &lt;=( AVERAGE(SMALL(AE758:AI758,1),SMALL(AE758:AI758,2))), R758, "")</f>
        <v>6.45</v>
      </c>
      <c r="AS758" s="84" t="e">
        <f>AVERAGE(SMALL(AJ758:AM758,1),SMALL(AJ758:AM758,2))</f>
        <v>#NUM!</v>
      </c>
      <c r="AT758" s="84" t="e">
        <f>#REF!*1.075</f>
        <v>#REF!</v>
      </c>
      <c r="AU758" s="84">
        <f>T758*1.075</f>
        <v>4.1280000000000001</v>
      </c>
      <c r="AV758" s="79" t="e">
        <f>MIN(AN758,AT758,AU758)</f>
        <v>#REF!</v>
      </c>
      <c r="AW758" s="84" t="s">
        <v>71</v>
      </c>
      <c r="AX758" s="84" t="s">
        <v>72</v>
      </c>
      <c r="AY758" s="85">
        <v>4.1280000000000001</v>
      </c>
      <c r="AZ758" s="87">
        <f>IF(AND(AY758&gt;0,AY758&lt;=10),AY758*0.25,IF(AND(AY758&gt;10,AY758&lt;=50),AY758*0.17,IF(AND(AY758&gt;10,AY758&lt;=100),AY758*0.12,IF(AY758&gt;100,AY758*0.1))))</f>
        <v>1.032</v>
      </c>
      <c r="BA758" s="43">
        <f>AZ758+AY758</f>
        <v>5.16</v>
      </c>
      <c r="BB758" s="85">
        <f>BA758+BA758*0.08</f>
        <v>5.5728</v>
      </c>
      <c r="BC758" s="20" t="s">
        <v>12295</v>
      </c>
      <c r="BD758" s="84" t="s">
        <v>12298</v>
      </c>
      <c r="BE758" s="84"/>
      <c r="BF758" s="84"/>
      <c r="BG758" s="84"/>
      <c r="BH758" s="88"/>
      <c r="BI758" s="88"/>
      <c r="BJ758" s="88"/>
      <c r="BK758" s="88"/>
      <c r="BL758" s="88"/>
      <c r="BM758" s="88"/>
      <c r="BN758" s="88"/>
      <c r="BO758" s="88"/>
      <c r="BP758" s="88"/>
      <c r="BQ758" s="88"/>
      <c r="BR758" s="88"/>
      <c r="BS758" s="88"/>
      <c r="BT758" s="88"/>
      <c r="BU758" s="88"/>
      <c r="BV758" s="88"/>
      <c r="BW758" s="88"/>
      <c r="BX758" s="88"/>
      <c r="BY758" s="88"/>
      <c r="BZ758" s="88"/>
      <c r="CA758" s="88"/>
      <c r="CB758" s="88"/>
      <c r="CC758" s="88"/>
      <c r="CD758" s="88"/>
      <c r="CE758" s="88"/>
      <c r="CF758" s="88"/>
      <c r="CG758" s="88"/>
      <c r="CH758" s="88"/>
      <c r="CI758" s="88"/>
      <c r="CJ758" s="88"/>
      <c r="CK758" s="88"/>
      <c r="CL758" s="88"/>
      <c r="CM758" s="88"/>
      <c r="CN758" s="88"/>
      <c r="CO758" s="88"/>
      <c r="CP758" s="88"/>
      <c r="CQ758" s="88"/>
      <c r="CR758" s="88"/>
      <c r="CS758" s="88"/>
      <c r="CT758" s="88"/>
      <c r="CU758" s="88"/>
      <c r="CV758" s="88"/>
      <c r="CW758" s="88"/>
      <c r="CX758" s="88"/>
      <c r="CY758" s="88"/>
      <c r="CZ758" s="88"/>
      <c r="DA758" s="88"/>
      <c r="DB758" s="88"/>
      <c r="DC758" s="88"/>
      <c r="DD758" s="88"/>
      <c r="DE758" s="88"/>
      <c r="DF758" s="88"/>
      <c r="DG758" s="88"/>
      <c r="DH758" s="88"/>
      <c r="DI758" s="88"/>
      <c r="DJ758" s="88"/>
      <c r="DK758" s="88"/>
      <c r="DL758" s="88"/>
    </row>
    <row r="759" spans="1:116" s="28" customFormat="1" ht="30" customHeight="1">
      <c r="A759" s="7" t="s">
        <v>2630</v>
      </c>
      <c r="B759" s="5">
        <v>757</v>
      </c>
      <c r="C759" s="116"/>
      <c r="D759" s="116"/>
      <c r="E759" s="43" t="s">
        <v>2651</v>
      </c>
      <c r="F759" s="3" t="s">
        <v>2652</v>
      </c>
      <c r="G759" s="3" t="s">
        <v>2653</v>
      </c>
      <c r="H759" s="3" t="s">
        <v>2654</v>
      </c>
      <c r="I759" s="3" t="s">
        <v>42</v>
      </c>
      <c r="J759" s="3" t="s">
        <v>2655</v>
      </c>
      <c r="K759" s="6"/>
      <c r="L759" s="3"/>
      <c r="M759" s="6">
        <v>20</v>
      </c>
      <c r="N759" s="3" t="s">
        <v>44</v>
      </c>
      <c r="O759" s="3" t="s">
        <v>2636</v>
      </c>
      <c r="P759" s="3" t="s">
        <v>2637</v>
      </c>
      <c r="Q759" s="3" t="s">
        <v>2656</v>
      </c>
      <c r="R759" s="156">
        <v>5.5</v>
      </c>
      <c r="S759" s="22">
        <v>5.91</v>
      </c>
      <c r="T759" s="23"/>
      <c r="U759" s="1">
        <v>2.66</v>
      </c>
      <c r="V759" s="21"/>
      <c r="W759" s="22">
        <v>5.5</v>
      </c>
      <c r="X759" s="22"/>
      <c r="Y759" s="22"/>
      <c r="Z759" s="22"/>
      <c r="AA759" s="22"/>
      <c r="AB759" s="22"/>
      <c r="AC759" s="22"/>
      <c r="AD759" s="22"/>
      <c r="AE759" s="24"/>
      <c r="AF759" s="20"/>
      <c r="AG759" s="20"/>
      <c r="AH759" s="20"/>
      <c r="AI759" s="20"/>
      <c r="AJ759" s="20"/>
      <c r="AK759" s="20"/>
      <c r="AL759" s="20"/>
      <c r="AM759" s="20"/>
      <c r="AN759" s="25"/>
      <c r="AO759" s="20"/>
      <c r="AP759" s="24"/>
      <c r="AQ759" s="20" t="e">
        <f>AVERAGE(SMALL(AE759:AI759,1),SMALL(AE759:AI759,2))</f>
        <v>#NUM!</v>
      </c>
      <c r="AR759" s="20" t="e">
        <f>IF(R759 &lt;=( AVERAGE(SMALL(AE759:AI759,1),SMALL(AE759:AI759,2))), R759, "")</f>
        <v>#NUM!</v>
      </c>
      <c r="AS759" s="20" t="e">
        <f>AVERAGE(SMALL(AJ759:AM759,1),SMALL(AJ759:AM759,2))</f>
        <v>#NUM!</v>
      </c>
      <c r="AT759" s="20">
        <f>T759*1.075</f>
        <v>0</v>
      </c>
      <c r="AU759" s="20">
        <f>U759*1.075</f>
        <v>2.8595000000000002</v>
      </c>
      <c r="AV759" s="22">
        <f>MIN(AN759,AT759,AU759)</f>
        <v>0</v>
      </c>
      <c r="AW759" s="20" t="s">
        <v>71</v>
      </c>
      <c r="AX759" s="20" t="s">
        <v>72</v>
      </c>
      <c r="AY759" s="25">
        <v>2.859</v>
      </c>
      <c r="AZ759" s="27">
        <f>IF(AND(AY759&gt;0,AY759&lt;=10),AY759*0.25,IF(AND(AY759&gt;10,AY759&lt;=50),AY759*0.17,IF(AND(AY759&gt;10,AY759&lt;=100),AY759*0.12,IF(AY759&gt;100,AY759*0.1))))</f>
        <v>0.71475</v>
      </c>
      <c r="BA759" s="3">
        <f>AZ759+AY759</f>
        <v>3.57375</v>
      </c>
      <c r="BB759" s="25">
        <f>BA759+BA759*0.08</f>
        <v>3.8596499999999998</v>
      </c>
      <c r="BC759" s="20" t="s">
        <v>12295</v>
      </c>
      <c r="BD759" s="20"/>
      <c r="BE759" s="20"/>
      <c r="BF759" s="20"/>
      <c r="BG759" s="20"/>
      <c r="BH759" s="20"/>
      <c r="BI759" s="20"/>
      <c r="BJ759" s="20"/>
      <c r="BK759" s="20"/>
      <c r="BL759" s="20"/>
      <c r="BM759" s="20"/>
      <c r="BN759" s="20"/>
      <c r="BO759" s="20"/>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c r="CY759" s="19"/>
      <c r="CZ759" s="19"/>
      <c r="DA759" s="19"/>
      <c r="DB759" s="19"/>
      <c r="DC759" s="19"/>
      <c r="DD759" s="19"/>
      <c r="DE759" s="19"/>
      <c r="DF759" s="19"/>
      <c r="DG759" s="19"/>
      <c r="DH759" s="19"/>
      <c r="DI759" s="19"/>
      <c r="DJ759" s="19"/>
      <c r="DK759" s="19"/>
      <c r="DL759" s="19"/>
    </row>
    <row r="760" spans="1:116" s="28" customFormat="1" ht="30" customHeight="1">
      <c r="A760" s="4" t="s">
        <v>2657</v>
      </c>
      <c r="B760" s="5">
        <v>758</v>
      </c>
      <c r="C760" s="6">
        <v>11944</v>
      </c>
      <c r="D760" s="6"/>
      <c r="E760" s="43" t="s">
        <v>2668</v>
      </c>
      <c r="F760" s="3" t="s">
        <v>2669</v>
      </c>
      <c r="G760" s="3" t="s">
        <v>2670</v>
      </c>
      <c r="H760" s="3" t="s">
        <v>2671</v>
      </c>
      <c r="I760" s="3" t="s">
        <v>42</v>
      </c>
      <c r="J760" s="3" t="s">
        <v>2672</v>
      </c>
      <c r="K760" s="6"/>
      <c r="L760" s="3"/>
      <c r="M760" s="6">
        <v>10</v>
      </c>
      <c r="N760" s="3" t="s">
        <v>44</v>
      </c>
      <c r="O760" s="3" t="s">
        <v>2660</v>
      </c>
      <c r="P760" s="3" t="s">
        <v>2673</v>
      </c>
      <c r="Q760" s="3" t="s">
        <v>2674</v>
      </c>
      <c r="R760" s="156">
        <v>29.9</v>
      </c>
      <c r="S760" s="22"/>
      <c r="T760" s="23">
        <v>11</v>
      </c>
      <c r="U760" s="1">
        <v>2</v>
      </c>
      <c r="V760" s="21">
        <v>42.423400000000001</v>
      </c>
      <c r="W760" s="22">
        <v>13.2</v>
      </c>
      <c r="X760" s="22"/>
      <c r="Y760" s="22"/>
      <c r="Z760" s="22"/>
      <c r="AA760" s="22"/>
      <c r="AB760" s="22"/>
      <c r="AC760" s="22"/>
      <c r="AD760" s="22"/>
      <c r="AE760" s="24">
        <v>42.423400000000001</v>
      </c>
      <c r="AF760" s="20"/>
      <c r="AG760" s="20"/>
      <c r="AH760" s="20"/>
      <c r="AI760" s="20"/>
      <c r="AJ760" s="20"/>
      <c r="AK760" s="20"/>
      <c r="AL760" s="20"/>
      <c r="AM760" s="20"/>
      <c r="AN760" s="25">
        <v>29.9</v>
      </c>
      <c r="AO760" s="20" t="s">
        <v>47</v>
      </c>
      <c r="AP760" s="24" t="s">
        <v>48</v>
      </c>
      <c r="AQ760" s="20" t="e">
        <f>AVERAGE(SMALL(AE760:AI760,1),SMALL(AE760:AI760,2))</f>
        <v>#NUM!</v>
      </c>
      <c r="AR760" s="20" t="e">
        <f>IF(R760 &lt;=( AVERAGE(SMALL(AE760:AI760,1),SMALL(AE760:AI760,2))), R760, "")</f>
        <v>#NUM!</v>
      </c>
      <c r="AS760" s="20" t="e">
        <f>AVERAGE(SMALL(AJ760:AM760,1),SMALL(AJ760:AM760,2))</f>
        <v>#NUM!</v>
      </c>
      <c r="AT760" s="20">
        <f>T760*1.075</f>
        <v>11.824999999999999</v>
      </c>
      <c r="AU760" s="20">
        <f>U760*1.075</f>
        <v>2.15</v>
      </c>
      <c r="AV760" s="22">
        <f>MIN(AN760,AT760,AU760)</f>
        <v>2.15</v>
      </c>
      <c r="AW760" s="20" t="s">
        <v>71</v>
      </c>
      <c r="AX760" s="20" t="s">
        <v>72</v>
      </c>
      <c r="AY760" s="25">
        <v>2.15</v>
      </c>
      <c r="AZ760" s="27">
        <f>IF(AND(AY760&gt;0,AY760&lt;=10),AY760*0.25,IF(AND(AY760&gt;10,AY760&lt;=50),AY760*0.17,IF(AND(AY760&gt;10,AY760&lt;=100),AY760*0.12,IF(AY760&gt;100,AY760*0.1))))</f>
        <v>0.53749999999999998</v>
      </c>
      <c r="BA760" s="3">
        <f>AZ760+AY760</f>
        <v>2.6875</v>
      </c>
      <c r="BB760" s="25">
        <f>BA760+BA760*0.08</f>
        <v>2.9024999999999999</v>
      </c>
      <c r="BC760" s="20" t="s">
        <v>12295</v>
      </c>
      <c r="BD760" s="20"/>
      <c r="BE760" s="20"/>
      <c r="BF760" s="20"/>
      <c r="BG760" s="20"/>
      <c r="BH760" s="20"/>
      <c r="BI760" s="20"/>
      <c r="BJ760" s="20"/>
      <c r="BK760" s="20"/>
      <c r="BL760" s="20"/>
      <c r="BM760" s="20"/>
      <c r="BN760" s="20"/>
      <c r="BO760" s="20"/>
      <c r="BP760" s="20"/>
      <c r="BQ760" s="20"/>
      <c r="BR760" s="20"/>
      <c r="BS760" s="20"/>
      <c r="BT760" s="20"/>
      <c r="BU760" s="20"/>
      <c r="BV760" s="20"/>
      <c r="BW760" s="20"/>
      <c r="BX760" s="20"/>
      <c r="BY760" s="20"/>
      <c r="BZ760" s="20"/>
      <c r="CA760" s="20"/>
      <c r="CB760" s="20"/>
      <c r="CC760" s="20"/>
      <c r="CD760" s="20"/>
      <c r="CE760" s="20"/>
      <c r="CF760" s="20"/>
      <c r="CG760" s="20"/>
      <c r="CH760" s="20"/>
      <c r="CI760" s="20"/>
      <c r="CJ760" s="20"/>
      <c r="CK760" s="20"/>
      <c r="CL760" s="20"/>
      <c r="CM760" s="20"/>
      <c r="CN760" s="20"/>
      <c r="CO760" s="20"/>
      <c r="CP760" s="20"/>
      <c r="CQ760" s="20"/>
      <c r="CR760" s="20"/>
      <c r="CS760" s="20"/>
      <c r="CT760" s="20"/>
      <c r="CU760" s="20"/>
      <c r="CV760" s="20"/>
      <c r="CW760" s="20"/>
      <c r="CX760" s="20"/>
      <c r="CY760" s="20"/>
      <c r="CZ760" s="20"/>
      <c r="DA760" s="20"/>
      <c r="DB760" s="20"/>
      <c r="DC760" s="20"/>
      <c r="DD760" s="20"/>
      <c r="DE760" s="20"/>
      <c r="DF760" s="20"/>
      <c r="DG760" s="20"/>
      <c r="DH760" s="20"/>
      <c r="DI760" s="20"/>
      <c r="DJ760" s="20"/>
      <c r="DK760" s="20"/>
      <c r="DL760" s="20"/>
    </row>
    <row r="761" spans="1:116" s="28" customFormat="1" ht="30" customHeight="1">
      <c r="A761" s="4" t="s">
        <v>2657</v>
      </c>
      <c r="B761" s="5">
        <v>759</v>
      </c>
      <c r="C761" s="116">
        <v>14369</v>
      </c>
      <c r="D761" s="116"/>
      <c r="E761" s="43" t="s">
        <v>2681</v>
      </c>
      <c r="F761" s="3" t="s">
        <v>2682</v>
      </c>
      <c r="G761" s="3" t="s">
        <v>788</v>
      </c>
      <c r="H761" s="3" t="s">
        <v>201</v>
      </c>
      <c r="I761" s="3" t="s">
        <v>42</v>
      </c>
      <c r="J761" s="3" t="s">
        <v>789</v>
      </c>
      <c r="K761" s="6"/>
      <c r="L761" s="3"/>
      <c r="M761" s="6">
        <v>10</v>
      </c>
      <c r="N761" s="3" t="s">
        <v>44</v>
      </c>
      <c r="O761" s="3" t="s">
        <v>2660</v>
      </c>
      <c r="P761" s="3" t="s">
        <v>2683</v>
      </c>
      <c r="Q761" s="3" t="s">
        <v>2684</v>
      </c>
      <c r="R761" s="156">
        <v>12.539099999999999</v>
      </c>
      <c r="S761" s="22"/>
      <c r="T761" s="23">
        <v>6</v>
      </c>
      <c r="U761" s="1">
        <v>1.98</v>
      </c>
      <c r="V761" s="21">
        <v>15.8423</v>
      </c>
      <c r="W761" s="22">
        <v>7.4863</v>
      </c>
      <c r="X761" s="22"/>
      <c r="Y761" s="22"/>
      <c r="Z761" s="22"/>
      <c r="AA761" s="22"/>
      <c r="AB761" s="22"/>
      <c r="AC761" s="22"/>
      <c r="AD761" s="22"/>
      <c r="AE761" s="24">
        <v>15.8423</v>
      </c>
      <c r="AF761" s="20"/>
      <c r="AG761" s="20"/>
      <c r="AH761" s="20"/>
      <c r="AI761" s="20"/>
      <c r="AJ761" s="20"/>
      <c r="AK761" s="20"/>
      <c r="AL761" s="20"/>
      <c r="AM761" s="20"/>
      <c r="AN761" s="25">
        <v>12.54</v>
      </c>
      <c r="AO761" s="20" t="s">
        <v>47</v>
      </c>
      <c r="AP761" s="24" t="s">
        <v>48</v>
      </c>
      <c r="AQ761" s="20" t="e">
        <f>AVERAGE(SMALL(AE761:AI761,1),SMALL(AE761:AI761,2))</f>
        <v>#NUM!</v>
      </c>
      <c r="AR761" s="20" t="e">
        <f>IF(R761 &lt;=( AVERAGE(SMALL(AE761:AI761,1),SMALL(AE761:AI761,2))), R761, "")</f>
        <v>#NUM!</v>
      </c>
      <c r="AS761" s="20" t="e">
        <f>AVERAGE(SMALL(AJ761:AM761,1),SMALL(AJ761:AM761,2))</f>
        <v>#NUM!</v>
      </c>
      <c r="AT761" s="20">
        <f>T761*1.075</f>
        <v>6.4499999999999993</v>
      </c>
      <c r="AU761" s="20">
        <f>U761*1.075</f>
        <v>2.1284999999999998</v>
      </c>
      <c r="AV761" s="22">
        <f>MIN(AN761,AT761,AU761)</f>
        <v>2.1284999999999998</v>
      </c>
      <c r="AW761" s="20" t="s">
        <v>71</v>
      </c>
      <c r="AX761" s="20" t="s">
        <v>72</v>
      </c>
      <c r="AY761" s="25">
        <v>2.13</v>
      </c>
      <c r="AZ761" s="27">
        <f>IF(AND(AY761&gt;0,AY761&lt;=10),AY761*0.25,IF(AND(AY761&gt;10,AY761&lt;=50),AY761*0.17,IF(AND(AY761&gt;10,AY761&lt;=100),AY761*0.12,IF(AY761&gt;100,AY761*0.1))))</f>
        <v>0.53249999999999997</v>
      </c>
      <c r="BA761" s="3">
        <f>AZ761+AY761</f>
        <v>2.6624999999999996</v>
      </c>
      <c r="BB761" s="25">
        <f>BA761+BA761*0.08</f>
        <v>2.8754999999999997</v>
      </c>
      <c r="BC761" s="20" t="s">
        <v>12295</v>
      </c>
      <c r="BD761" s="20"/>
      <c r="BE761" s="20"/>
      <c r="BF761" s="20"/>
      <c r="BG761" s="20"/>
      <c r="BH761" s="20"/>
      <c r="BI761" s="20"/>
      <c r="BJ761" s="20"/>
      <c r="BK761" s="20"/>
      <c r="BL761" s="20"/>
      <c r="BM761" s="20"/>
      <c r="BN761" s="20"/>
      <c r="BO761" s="20"/>
      <c r="BP761" s="20"/>
      <c r="BQ761" s="20"/>
      <c r="BR761" s="20"/>
      <c r="BS761" s="20"/>
      <c r="BT761" s="20"/>
      <c r="BU761" s="20"/>
      <c r="BV761" s="20"/>
      <c r="BW761" s="20"/>
      <c r="BX761" s="20"/>
      <c r="BY761" s="20"/>
      <c r="BZ761" s="20"/>
      <c r="CA761" s="20"/>
      <c r="CB761" s="20"/>
      <c r="CC761" s="20"/>
      <c r="CD761" s="20"/>
      <c r="CE761" s="20"/>
      <c r="CF761" s="20"/>
      <c r="CG761" s="20"/>
      <c r="CH761" s="20"/>
      <c r="CI761" s="20"/>
      <c r="CJ761" s="20"/>
      <c r="CK761" s="20"/>
      <c r="CL761" s="20"/>
      <c r="CM761" s="20"/>
      <c r="CN761" s="20"/>
      <c r="CO761" s="20"/>
      <c r="CP761" s="20"/>
      <c r="CQ761" s="20"/>
      <c r="CR761" s="20"/>
      <c r="CS761" s="20"/>
      <c r="CT761" s="20"/>
      <c r="CU761" s="20"/>
      <c r="CV761" s="20"/>
      <c r="CW761" s="20"/>
      <c r="CX761" s="20"/>
      <c r="CY761" s="20"/>
      <c r="CZ761" s="20"/>
      <c r="DA761" s="20"/>
      <c r="DB761" s="20"/>
      <c r="DC761" s="20"/>
      <c r="DD761" s="20"/>
      <c r="DE761" s="20"/>
      <c r="DF761" s="20"/>
      <c r="DG761" s="20"/>
      <c r="DH761" s="20"/>
      <c r="DI761" s="20"/>
      <c r="DJ761" s="20"/>
      <c r="DK761" s="20"/>
      <c r="DL761" s="20"/>
    </row>
    <row r="762" spans="1:116" s="28" customFormat="1" ht="30" customHeight="1">
      <c r="A762" s="4" t="s">
        <v>2657</v>
      </c>
      <c r="B762" s="5">
        <v>760</v>
      </c>
      <c r="C762" s="116">
        <v>14370</v>
      </c>
      <c r="D762" s="116"/>
      <c r="E762" s="43" t="s">
        <v>2658</v>
      </c>
      <c r="F762" s="3" t="s">
        <v>2659</v>
      </c>
      <c r="G762" s="3" t="s">
        <v>499</v>
      </c>
      <c r="H762" s="3" t="s">
        <v>991</v>
      </c>
      <c r="I762" s="3" t="s">
        <v>42</v>
      </c>
      <c r="J762" s="3" t="s">
        <v>789</v>
      </c>
      <c r="K762" s="6"/>
      <c r="L762" s="3"/>
      <c r="M762" s="6">
        <v>10</v>
      </c>
      <c r="N762" s="3" t="s">
        <v>44</v>
      </c>
      <c r="O762" s="3" t="s">
        <v>2660</v>
      </c>
      <c r="P762" s="3" t="s">
        <v>2661</v>
      </c>
      <c r="Q762" s="3" t="s">
        <v>2662</v>
      </c>
      <c r="R762" s="156">
        <v>7.1060999999999996</v>
      </c>
      <c r="S762" s="22"/>
      <c r="T762" s="23">
        <v>2.8</v>
      </c>
      <c r="U762" s="1">
        <v>1.25</v>
      </c>
      <c r="V762" s="21">
        <v>10.5154</v>
      </c>
      <c r="W762" s="22">
        <v>2.0752000000000002</v>
      </c>
      <c r="X762" s="22"/>
      <c r="Y762" s="22"/>
      <c r="Z762" s="22"/>
      <c r="AA762" s="22"/>
      <c r="AB762" s="22"/>
      <c r="AC762" s="22"/>
      <c r="AD762" s="22"/>
      <c r="AE762" s="24">
        <v>10.5154</v>
      </c>
      <c r="AF762" s="20">
        <v>2.5838000000000001</v>
      </c>
      <c r="AG762" s="20"/>
      <c r="AH762" s="20"/>
      <c r="AI762" s="20"/>
      <c r="AJ762" s="20"/>
      <c r="AK762" s="20"/>
      <c r="AL762" s="20"/>
      <c r="AM762" s="20"/>
      <c r="AN762" s="25">
        <v>6.5495999999999999</v>
      </c>
      <c r="AO762" s="20" t="s">
        <v>207</v>
      </c>
      <c r="AP762" s="24" t="s">
        <v>208</v>
      </c>
      <c r="AQ762" s="20">
        <f>AVERAGE(SMALL(AE762:AI762,1),SMALL(AE762:AI762,2))</f>
        <v>6.5495999999999999</v>
      </c>
      <c r="AR762" s="20" t="str">
        <f>IF(R762 &lt;=( AVERAGE(SMALL(AE762:AI762,1),SMALL(AE762:AI762,2))), R762, "")</f>
        <v/>
      </c>
      <c r="AS762" s="20" t="e">
        <f>AVERAGE(SMALL(AJ762:AM762,1),SMALL(AJ762:AM762,2))</f>
        <v>#NUM!</v>
      </c>
      <c r="AT762" s="20">
        <f>T762*1.075</f>
        <v>3.01</v>
      </c>
      <c r="AU762" s="20">
        <f>U762*1.075</f>
        <v>1.34375</v>
      </c>
      <c r="AV762" s="22">
        <f>MIN(AN762,AT762,AU762)</f>
        <v>1.34375</v>
      </c>
      <c r="AW762" s="20" t="s">
        <v>71</v>
      </c>
      <c r="AX762" s="20" t="s">
        <v>72</v>
      </c>
      <c r="AY762" s="25">
        <v>1.34</v>
      </c>
      <c r="AZ762" s="27">
        <f>IF(AND(AY762&gt;0,AY762&lt;=10),AY762*0.25,IF(AND(AY762&gt;10,AY762&lt;=50),AY762*0.17,IF(AND(AY762&gt;10,AY762&lt;=100),AY762*0.12,IF(AY762&gt;100,AY762*0.1))))</f>
        <v>0.33500000000000002</v>
      </c>
      <c r="BA762" s="3">
        <f>AZ762+AY762</f>
        <v>1.675</v>
      </c>
      <c r="BB762" s="25">
        <f>BA762+BA762*0.08</f>
        <v>1.8090000000000002</v>
      </c>
      <c r="BC762" s="20" t="s">
        <v>12295</v>
      </c>
      <c r="BD762" s="20"/>
      <c r="BE762" s="20"/>
      <c r="BF762" s="20"/>
      <c r="BG762" s="20"/>
      <c r="BH762" s="20"/>
      <c r="BI762" s="20"/>
      <c r="BJ762" s="20"/>
      <c r="BK762" s="20"/>
      <c r="BL762" s="20"/>
      <c r="BM762" s="20"/>
      <c r="BN762" s="20"/>
      <c r="BO762" s="20"/>
      <c r="BP762" s="20"/>
      <c r="BQ762" s="20"/>
      <c r="BR762" s="20"/>
      <c r="BS762" s="20"/>
      <c r="BT762" s="20"/>
      <c r="BU762" s="20"/>
      <c r="BV762" s="20"/>
      <c r="BW762" s="20"/>
      <c r="BX762" s="20"/>
      <c r="BY762" s="20"/>
      <c r="BZ762" s="20"/>
      <c r="CA762" s="20"/>
      <c r="CB762" s="20"/>
      <c r="CC762" s="20"/>
      <c r="CD762" s="20"/>
      <c r="CE762" s="20"/>
      <c r="CF762" s="20"/>
      <c r="CG762" s="20"/>
      <c r="CH762" s="20"/>
      <c r="CI762" s="20"/>
      <c r="CJ762" s="20"/>
      <c r="CK762" s="20"/>
      <c r="CL762" s="20"/>
      <c r="CM762" s="20"/>
      <c r="CN762" s="20"/>
      <c r="CO762" s="20"/>
      <c r="CP762" s="20"/>
      <c r="CQ762" s="20"/>
      <c r="CR762" s="20"/>
      <c r="CS762" s="20"/>
      <c r="CT762" s="20"/>
      <c r="CU762" s="20"/>
      <c r="CV762" s="20"/>
      <c r="CW762" s="20"/>
      <c r="CX762" s="20"/>
      <c r="CY762" s="20"/>
      <c r="CZ762" s="20"/>
      <c r="DA762" s="20"/>
      <c r="DB762" s="20"/>
      <c r="DC762" s="20"/>
      <c r="DD762" s="20"/>
      <c r="DE762" s="20"/>
      <c r="DF762" s="20"/>
      <c r="DG762" s="20"/>
      <c r="DH762" s="20"/>
      <c r="DI762" s="20"/>
      <c r="DJ762" s="20"/>
      <c r="DK762" s="20"/>
      <c r="DL762" s="20"/>
    </row>
    <row r="763" spans="1:116" s="28" customFormat="1" ht="30" customHeight="1">
      <c r="A763" s="4" t="s">
        <v>2657</v>
      </c>
      <c r="B763" s="5">
        <v>761</v>
      </c>
      <c r="C763" s="6">
        <v>14670</v>
      </c>
      <c r="D763" s="6"/>
      <c r="E763" s="43" t="s">
        <v>2685</v>
      </c>
      <c r="F763" s="3" t="s">
        <v>942</v>
      </c>
      <c r="G763" s="3" t="s">
        <v>714</v>
      </c>
      <c r="H763" s="3" t="s">
        <v>770</v>
      </c>
      <c r="I763" s="3" t="s">
        <v>469</v>
      </c>
      <c r="J763" s="3" t="s">
        <v>2686</v>
      </c>
      <c r="K763" s="6">
        <v>100</v>
      </c>
      <c r="L763" s="3" t="s">
        <v>79</v>
      </c>
      <c r="M763" s="6">
        <v>1</v>
      </c>
      <c r="N763" s="3" t="s">
        <v>44</v>
      </c>
      <c r="O763" s="3" t="s">
        <v>2660</v>
      </c>
      <c r="P763" s="3" t="s">
        <v>2661</v>
      </c>
      <c r="Q763" s="3" t="s">
        <v>2687</v>
      </c>
      <c r="R763" s="156">
        <v>5.0670999999999999</v>
      </c>
      <c r="S763" s="22"/>
      <c r="T763" s="23">
        <v>2</v>
      </c>
      <c r="U763" s="1">
        <v>0.63</v>
      </c>
      <c r="V763" s="21">
        <v>8.0765999999999991</v>
      </c>
      <c r="W763" s="22">
        <v>1.3506</v>
      </c>
      <c r="X763" s="22"/>
      <c r="Y763" s="22"/>
      <c r="Z763" s="22"/>
      <c r="AA763" s="22"/>
      <c r="AB763" s="22"/>
      <c r="AC763" s="22"/>
      <c r="AD763" s="22"/>
      <c r="AE763" s="24">
        <v>8.0765999999999991</v>
      </c>
      <c r="AF763" s="20"/>
      <c r="AG763" s="20"/>
      <c r="AH763" s="20"/>
      <c r="AI763" s="20"/>
      <c r="AJ763" s="20"/>
      <c r="AK763" s="20"/>
      <c r="AL763" s="20"/>
      <c r="AM763" s="20"/>
      <c r="AN763" s="25">
        <v>4.71</v>
      </c>
      <c r="AO763" s="20" t="s">
        <v>207</v>
      </c>
      <c r="AP763" s="24" t="s">
        <v>208</v>
      </c>
      <c r="AQ763" s="20" t="e">
        <f>AVERAGE(SMALL(AE763:AI763,1),SMALL(AE763:AI763,2))</f>
        <v>#NUM!</v>
      </c>
      <c r="AR763" s="20" t="e">
        <f>IF(R763 &lt;=( AVERAGE(SMALL(AE763:AI763,1),SMALL(AE763:AI763,2))), R763, "")</f>
        <v>#NUM!</v>
      </c>
      <c r="AS763" s="20" t="e">
        <f>AVERAGE(SMALL(AJ763:AM763,1),SMALL(AJ763:AM763,2))</f>
        <v>#NUM!</v>
      </c>
      <c r="AT763" s="20">
        <f>T763*1.075</f>
        <v>2.15</v>
      </c>
      <c r="AU763" s="20">
        <f>U763*1.075</f>
        <v>0.67725000000000002</v>
      </c>
      <c r="AV763" s="22">
        <f>MIN(AN763,AT763,AU763)</f>
        <v>0.67725000000000002</v>
      </c>
      <c r="AW763" s="20" t="s">
        <v>71</v>
      </c>
      <c r="AX763" s="20" t="s">
        <v>72</v>
      </c>
      <c r="AY763" s="25">
        <v>0.67700000000000005</v>
      </c>
      <c r="AZ763" s="27">
        <f>IF(AND(AY763&gt;0,AY763&lt;=10),AY763*0.25,IF(AND(AY763&gt;10,AY763&lt;=50),AY763*0.17,IF(AND(AY763&gt;10,AY763&lt;=100),AY763*0.12,IF(AY763&gt;100,AY763*0.1))))</f>
        <v>0.16925000000000001</v>
      </c>
      <c r="BA763" s="3">
        <f>AZ763+AY763</f>
        <v>0.84625000000000006</v>
      </c>
      <c r="BB763" s="25">
        <f>BA763+BA763*0.08</f>
        <v>0.91395000000000004</v>
      </c>
      <c r="BC763" s="20" t="s">
        <v>12295</v>
      </c>
      <c r="BD763" s="20"/>
      <c r="BE763" s="20"/>
      <c r="BF763" s="20"/>
      <c r="BG763" s="20"/>
      <c r="BH763" s="20"/>
      <c r="BI763" s="20"/>
      <c r="BJ763" s="20"/>
      <c r="BK763" s="20"/>
      <c r="BL763" s="20"/>
      <c r="BM763" s="20"/>
      <c r="BN763" s="20"/>
      <c r="BO763" s="20"/>
    </row>
    <row r="764" spans="1:116" s="28" customFormat="1" ht="30" customHeight="1">
      <c r="A764" s="4" t="s">
        <v>2657</v>
      </c>
      <c r="B764" s="5">
        <v>762</v>
      </c>
      <c r="C764" s="116">
        <v>14629</v>
      </c>
      <c r="D764" s="116"/>
      <c r="E764" s="43" t="s">
        <v>2663</v>
      </c>
      <c r="F764" s="3" t="s">
        <v>2664</v>
      </c>
      <c r="G764" s="3" t="s">
        <v>499</v>
      </c>
      <c r="H764" s="3" t="s">
        <v>2665</v>
      </c>
      <c r="I764" s="3" t="s">
        <v>636</v>
      </c>
      <c r="J764" s="3" t="s">
        <v>2666</v>
      </c>
      <c r="K764" s="6">
        <v>70</v>
      </c>
      <c r="L764" s="3" t="s">
        <v>79</v>
      </c>
      <c r="M764" s="6">
        <v>1</v>
      </c>
      <c r="N764" s="3" t="s">
        <v>44</v>
      </c>
      <c r="O764" s="3" t="s">
        <v>2660</v>
      </c>
      <c r="P764" s="3" t="s">
        <v>2661</v>
      </c>
      <c r="Q764" s="3" t="s">
        <v>2667</v>
      </c>
      <c r="R764" s="156">
        <v>11.3041</v>
      </c>
      <c r="S764" s="22"/>
      <c r="T764" s="23">
        <v>2.5</v>
      </c>
      <c r="U764" s="1">
        <v>1.1000000000000001</v>
      </c>
      <c r="V764" s="21">
        <v>10.5154</v>
      </c>
      <c r="W764" s="22"/>
      <c r="X764" s="22"/>
      <c r="Y764" s="22"/>
      <c r="Z764" s="22"/>
      <c r="AA764" s="22"/>
      <c r="AB764" s="22"/>
      <c r="AC764" s="22"/>
      <c r="AD764" s="22"/>
      <c r="AE764" s="24">
        <v>10.5154</v>
      </c>
      <c r="AF764" s="20"/>
      <c r="AG764" s="20"/>
      <c r="AH764" s="20"/>
      <c r="AI764" s="20"/>
      <c r="AJ764" s="20"/>
      <c r="AK764" s="20"/>
      <c r="AL764" s="20"/>
      <c r="AM764" s="20"/>
      <c r="AN764" s="25">
        <v>11.3</v>
      </c>
      <c r="AO764" s="20" t="s">
        <v>47</v>
      </c>
      <c r="AP764" s="24" t="s">
        <v>48</v>
      </c>
      <c r="AQ764" s="20" t="e">
        <f>AVERAGE(SMALL(AE764:AI764,1),SMALL(AE764:AI764,2))</f>
        <v>#NUM!</v>
      </c>
      <c r="AR764" s="20" t="e">
        <f>IF(R764 &lt;=( AVERAGE(SMALL(AE764:AI764,1),SMALL(AE764:AI764,2))), R764, "")</f>
        <v>#NUM!</v>
      </c>
      <c r="AS764" s="20" t="e">
        <f>AVERAGE(SMALL(AJ764:AM764,1),SMALL(AJ764:AM764,2))</f>
        <v>#NUM!</v>
      </c>
      <c r="AT764" s="20">
        <f>T764*1.075</f>
        <v>2.6875</v>
      </c>
      <c r="AU764" s="20">
        <f>U764*1.075</f>
        <v>1.1825000000000001</v>
      </c>
      <c r="AV764" s="22">
        <f>MIN(AN764,AT764,AU764)</f>
        <v>1.1825000000000001</v>
      </c>
      <c r="AW764" s="20" t="s">
        <v>71</v>
      </c>
      <c r="AX764" s="20" t="s">
        <v>72</v>
      </c>
      <c r="AY764" s="25">
        <v>1.18</v>
      </c>
      <c r="AZ764" s="27">
        <f>IF(AND(AY764&gt;0,AY764&lt;=10),AY764*0.25,IF(AND(AY764&gt;10,AY764&lt;=50),AY764*0.17,IF(AND(AY764&gt;10,AY764&lt;=100),AY764*0.12,IF(AY764&gt;100,AY764*0.1))))</f>
        <v>0.29499999999999998</v>
      </c>
      <c r="BA764" s="3">
        <f>AZ764+AY764</f>
        <v>1.4749999999999999</v>
      </c>
      <c r="BB764" s="25">
        <f>BA764+BA764*0.08</f>
        <v>1.593</v>
      </c>
      <c r="BC764" s="20" t="s">
        <v>12295</v>
      </c>
      <c r="BD764" s="20"/>
      <c r="BE764" s="20"/>
      <c r="BF764" s="20"/>
      <c r="BG764" s="20"/>
      <c r="BH764" s="20"/>
      <c r="BI764" s="20"/>
      <c r="BJ764" s="20"/>
      <c r="BK764" s="20"/>
      <c r="BL764" s="20"/>
      <c r="BM764" s="20"/>
      <c r="BN764" s="20"/>
      <c r="BO764" s="20"/>
      <c r="BP764" s="20"/>
      <c r="BQ764" s="20"/>
      <c r="BR764" s="20"/>
      <c r="BS764" s="20"/>
      <c r="BT764" s="20"/>
      <c r="BU764" s="20"/>
      <c r="BV764" s="20"/>
      <c r="BW764" s="20"/>
      <c r="BX764" s="20"/>
      <c r="BY764" s="20"/>
      <c r="BZ764" s="20"/>
      <c r="CA764" s="20"/>
      <c r="CB764" s="20"/>
      <c r="CC764" s="20"/>
      <c r="CD764" s="20"/>
      <c r="CE764" s="20"/>
      <c r="CF764" s="20"/>
      <c r="CG764" s="20"/>
      <c r="CH764" s="20"/>
      <c r="CI764" s="20"/>
      <c r="CJ764" s="20"/>
      <c r="CK764" s="20"/>
      <c r="CL764" s="20"/>
      <c r="CM764" s="20"/>
      <c r="CN764" s="20"/>
      <c r="CO764" s="20"/>
      <c r="CP764" s="20"/>
      <c r="CQ764" s="20"/>
      <c r="CR764" s="20"/>
      <c r="CS764" s="20"/>
      <c r="CT764" s="20"/>
      <c r="CU764" s="20"/>
      <c r="CV764" s="20"/>
      <c r="CW764" s="20"/>
      <c r="CX764" s="20"/>
      <c r="CY764" s="20"/>
      <c r="CZ764" s="20"/>
      <c r="DA764" s="20"/>
      <c r="DB764" s="20"/>
      <c r="DC764" s="20"/>
      <c r="DD764" s="20"/>
      <c r="DE764" s="20"/>
      <c r="DF764" s="20"/>
      <c r="DG764" s="20"/>
      <c r="DH764" s="20"/>
      <c r="DI764" s="20"/>
      <c r="DJ764" s="20"/>
      <c r="DK764" s="20"/>
      <c r="DL764" s="20"/>
    </row>
    <row r="765" spans="1:116" s="28" customFormat="1" ht="30" customHeight="1">
      <c r="A765" s="4" t="s">
        <v>2657</v>
      </c>
      <c r="B765" s="5">
        <v>763</v>
      </c>
      <c r="C765" s="6">
        <v>14286</v>
      </c>
      <c r="D765" s="6"/>
      <c r="E765" s="43" t="s">
        <v>2688</v>
      </c>
      <c r="F765" s="3" t="s">
        <v>2689</v>
      </c>
      <c r="G765" s="3" t="s">
        <v>2690</v>
      </c>
      <c r="H765" s="3" t="s">
        <v>2691</v>
      </c>
      <c r="I765" s="3" t="s">
        <v>65</v>
      </c>
      <c r="J765" s="3" t="s">
        <v>2692</v>
      </c>
      <c r="K765" s="6">
        <v>15</v>
      </c>
      <c r="L765" s="3" t="s">
        <v>67</v>
      </c>
      <c r="M765" s="6">
        <v>1</v>
      </c>
      <c r="N765" s="3" t="s">
        <v>44</v>
      </c>
      <c r="O765" s="3" t="s">
        <v>2660</v>
      </c>
      <c r="P765" s="3" t="s">
        <v>2693</v>
      </c>
      <c r="Q765" s="3" t="s">
        <v>2694</v>
      </c>
      <c r="R765" s="156">
        <v>8.9785000000000004</v>
      </c>
      <c r="S765" s="22"/>
      <c r="T765" s="23">
        <v>3.33</v>
      </c>
      <c r="U765" s="1">
        <v>1.04</v>
      </c>
      <c r="V765" s="21">
        <v>14.889099999999999</v>
      </c>
      <c r="W765" s="22">
        <v>1.8149999999999999</v>
      </c>
      <c r="X765" s="22"/>
      <c r="Y765" s="22"/>
      <c r="Z765" s="22"/>
      <c r="AA765" s="22"/>
      <c r="AB765" s="22"/>
      <c r="AC765" s="22"/>
      <c r="AD765" s="22"/>
      <c r="AE765" s="24">
        <v>14.889099999999999</v>
      </c>
      <c r="AF765" s="20"/>
      <c r="AG765" s="20"/>
      <c r="AH765" s="20"/>
      <c r="AI765" s="20"/>
      <c r="AJ765" s="20"/>
      <c r="AK765" s="20"/>
      <c r="AL765" s="20"/>
      <c r="AM765" s="20"/>
      <c r="AN765" s="25">
        <v>8.35</v>
      </c>
      <c r="AO765" s="20" t="s">
        <v>207</v>
      </c>
      <c r="AP765" s="24" t="s">
        <v>208</v>
      </c>
      <c r="AQ765" s="20" t="e">
        <f>AVERAGE(SMALL(AE765:AI765,1),SMALL(AE765:AI765,2))</f>
        <v>#NUM!</v>
      </c>
      <c r="AR765" s="20" t="e">
        <f>IF(R765 &lt;=( AVERAGE(SMALL(AE765:AI765,1),SMALL(AE765:AI765,2))), R765, "")</f>
        <v>#NUM!</v>
      </c>
      <c r="AS765" s="20" t="e">
        <f>AVERAGE(SMALL(AJ765:AM765,1),SMALL(AJ765:AM765,2))</f>
        <v>#NUM!</v>
      </c>
      <c r="AT765" s="20">
        <f>T765*1.075</f>
        <v>3.5797499999999998</v>
      </c>
      <c r="AU765" s="20">
        <f>U765*1.075</f>
        <v>1.1179999999999999</v>
      </c>
      <c r="AV765" s="22">
        <f>MIN(AN765,AT765,AU765)</f>
        <v>1.1179999999999999</v>
      </c>
      <c r="AW765" s="20" t="s">
        <v>71</v>
      </c>
      <c r="AX765" s="20" t="s">
        <v>72</v>
      </c>
      <c r="AY765" s="25">
        <v>1.1200000000000001</v>
      </c>
      <c r="AZ765" s="27">
        <f>IF(AND(AY765&gt;0,AY765&lt;=10),AY765*0.25,IF(AND(AY765&gt;10,AY765&lt;=50),AY765*0.17,IF(AND(AY765&gt;10,AY765&lt;=100),AY765*0.12,IF(AY765&gt;100,AY765*0.1))))</f>
        <v>0.28000000000000003</v>
      </c>
      <c r="BA765" s="3">
        <f>AZ765+AY765</f>
        <v>1.4000000000000001</v>
      </c>
      <c r="BB765" s="25">
        <f>BA765+BA765*0.08</f>
        <v>1.5120000000000002</v>
      </c>
      <c r="BC765" s="20" t="s">
        <v>12295</v>
      </c>
      <c r="BD765" s="20"/>
      <c r="BE765" s="20"/>
      <c r="BF765" s="20"/>
      <c r="BG765" s="20"/>
      <c r="BH765" s="20"/>
      <c r="BI765" s="20"/>
      <c r="BJ765" s="20"/>
      <c r="BK765" s="20"/>
      <c r="BL765" s="20"/>
      <c r="BM765" s="20"/>
      <c r="BN765" s="20"/>
      <c r="BO765" s="20"/>
      <c r="BP765" s="20"/>
      <c r="BQ765" s="20"/>
      <c r="BR765" s="20"/>
      <c r="BS765" s="20"/>
      <c r="BT765" s="20"/>
      <c r="BU765" s="20"/>
      <c r="BV765" s="20"/>
      <c r="BW765" s="20"/>
      <c r="BX765" s="20"/>
      <c r="BY765" s="20"/>
      <c r="BZ765" s="20"/>
      <c r="CA765" s="20"/>
      <c r="CB765" s="20"/>
      <c r="CC765" s="20"/>
      <c r="CD765" s="20"/>
      <c r="CE765" s="20"/>
      <c r="CF765" s="20"/>
      <c r="CG765" s="20"/>
      <c r="CH765" s="20"/>
      <c r="CI765" s="20"/>
      <c r="CJ765" s="20"/>
      <c r="CK765" s="20"/>
      <c r="CL765" s="20"/>
      <c r="CM765" s="20"/>
      <c r="CN765" s="20"/>
      <c r="CO765" s="20"/>
      <c r="CP765" s="20"/>
      <c r="CQ765" s="20"/>
      <c r="CR765" s="20"/>
      <c r="CS765" s="20"/>
      <c r="CT765" s="20"/>
      <c r="CU765" s="20"/>
      <c r="CV765" s="20"/>
      <c r="CW765" s="20"/>
      <c r="CX765" s="20"/>
      <c r="CY765" s="20"/>
      <c r="CZ765" s="20"/>
      <c r="DA765" s="20"/>
      <c r="DB765" s="20"/>
      <c r="DC765" s="20"/>
      <c r="DD765" s="20"/>
      <c r="DE765" s="20"/>
      <c r="DF765" s="20"/>
      <c r="DG765" s="20"/>
      <c r="DH765" s="20"/>
      <c r="DI765" s="20"/>
      <c r="DJ765" s="20"/>
      <c r="DK765" s="20"/>
      <c r="DL765" s="20"/>
    </row>
    <row r="766" spans="1:116" s="28" customFormat="1" ht="30" customHeight="1">
      <c r="A766" s="4" t="s">
        <v>2657</v>
      </c>
      <c r="B766" s="5">
        <v>764</v>
      </c>
      <c r="C766" s="116">
        <v>12154</v>
      </c>
      <c r="D766" s="116"/>
      <c r="E766" s="43" t="s">
        <v>2675</v>
      </c>
      <c r="F766" s="3" t="s">
        <v>2676</v>
      </c>
      <c r="G766" s="3" t="s">
        <v>92</v>
      </c>
      <c r="H766" s="3" t="s">
        <v>2677</v>
      </c>
      <c r="I766" s="3" t="s">
        <v>94</v>
      </c>
      <c r="J766" s="3" t="s">
        <v>2678</v>
      </c>
      <c r="K766" s="6"/>
      <c r="L766" s="3"/>
      <c r="M766" s="6">
        <v>1</v>
      </c>
      <c r="N766" s="3" t="s">
        <v>44</v>
      </c>
      <c r="O766" s="3" t="s">
        <v>2660</v>
      </c>
      <c r="P766" s="3" t="s">
        <v>2679</v>
      </c>
      <c r="Q766" s="3" t="s">
        <v>2680</v>
      </c>
      <c r="R766" s="156">
        <v>7.1833999999999998</v>
      </c>
      <c r="S766" s="22"/>
      <c r="T766" s="23">
        <v>2.5</v>
      </c>
      <c r="U766" s="1">
        <v>0.7</v>
      </c>
      <c r="V766" s="21">
        <v>10.5154</v>
      </c>
      <c r="W766" s="22">
        <v>2.8490000000000002</v>
      </c>
      <c r="X766" s="22"/>
      <c r="Y766" s="22"/>
      <c r="Z766" s="22"/>
      <c r="AA766" s="22"/>
      <c r="AB766" s="22"/>
      <c r="AC766" s="22"/>
      <c r="AD766" s="22"/>
      <c r="AE766" s="24">
        <v>10.5154</v>
      </c>
      <c r="AF766" s="20"/>
      <c r="AG766" s="20"/>
      <c r="AH766" s="20"/>
      <c r="AI766" s="20"/>
      <c r="AJ766" s="20"/>
      <c r="AK766" s="20"/>
      <c r="AL766" s="20"/>
      <c r="AM766" s="20"/>
      <c r="AN766" s="25">
        <v>7.18</v>
      </c>
      <c r="AO766" s="20" t="s">
        <v>47</v>
      </c>
      <c r="AP766" s="24" t="s">
        <v>48</v>
      </c>
      <c r="AQ766" s="20" t="e">
        <f>AVERAGE(SMALL(AE766:AI766,1),SMALL(AE766:AI766,2))</f>
        <v>#NUM!</v>
      </c>
      <c r="AR766" s="20" t="e">
        <f>IF(R766 &lt;=( AVERAGE(SMALL(AE766:AI766,1),SMALL(AE766:AI766,2))), R766, "")</f>
        <v>#NUM!</v>
      </c>
      <c r="AS766" s="20" t="e">
        <f>AVERAGE(SMALL(AJ766:AM766,1),SMALL(AJ766:AM766,2))</f>
        <v>#NUM!</v>
      </c>
      <c r="AT766" s="20">
        <f>T766*1.075</f>
        <v>2.6875</v>
      </c>
      <c r="AU766" s="20">
        <f>U766*1.075</f>
        <v>0.75249999999999995</v>
      </c>
      <c r="AV766" s="22">
        <f>MIN(AN766,AT766,AU766)</f>
        <v>0.75249999999999995</v>
      </c>
      <c r="AW766" s="26" t="s">
        <v>49</v>
      </c>
      <c r="AX766" s="26" t="s">
        <v>48</v>
      </c>
      <c r="AY766" s="25">
        <v>0.75</v>
      </c>
      <c r="AZ766" s="27">
        <f>IF(AND(AY766&gt;0,AY766&lt;=10),AY766*0.25,IF(AND(AY766&gt;10,AY766&lt;=50),AY766*0.17,IF(AND(AY766&gt;10,AY766&lt;=100),AY766*0.12,IF(AY766&gt;100,AY766*0.1))))</f>
        <v>0.1875</v>
      </c>
      <c r="BA766" s="3">
        <f>AZ766+AY766</f>
        <v>0.9375</v>
      </c>
      <c r="BB766" s="25">
        <f>BA766+BA766*0.08</f>
        <v>1.0125</v>
      </c>
      <c r="BC766" s="20" t="s">
        <v>12295</v>
      </c>
      <c r="BD766" s="20"/>
      <c r="BE766" s="20"/>
      <c r="BF766" s="20"/>
      <c r="BG766" s="20"/>
      <c r="BH766" s="20"/>
      <c r="BI766" s="20"/>
      <c r="BJ766" s="20"/>
      <c r="BK766" s="20"/>
      <c r="BL766" s="20"/>
      <c r="BM766" s="20"/>
      <c r="BN766" s="20"/>
      <c r="BO766" s="20"/>
      <c r="BP766" s="20"/>
      <c r="BQ766" s="20"/>
      <c r="BR766" s="20"/>
      <c r="BS766" s="20"/>
      <c r="BT766" s="20"/>
      <c r="BU766" s="20"/>
      <c r="BV766" s="20"/>
      <c r="BW766" s="20"/>
      <c r="BX766" s="20"/>
      <c r="BY766" s="20"/>
      <c r="BZ766" s="20"/>
      <c r="CA766" s="20"/>
      <c r="CB766" s="20"/>
      <c r="CC766" s="20"/>
      <c r="CD766" s="20"/>
      <c r="CE766" s="20"/>
      <c r="CF766" s="20"/>
      <c r="CG766" s="20"/>
      <c r="CH766" s="20"/>
      <c r="CI766" s="20"/>
      <c r="CJ766" s="20"/>
      <c r="CK766" s="20"/>
      <c r="CL766" s="20"/>
      <c r="CM766" s="20"/>
      <c r="CN766" s="20"/>
      <c r="CO766" s="20"/>
      <c r="CP766" s="20"/>
      <c r="CQ766" s="20"/>
      <c r="CR766" s="20"/>
      <c r="CS766" s="20"/>
      <c r="CT766" s="20"/>
      <c r="CU766" s="20"/>
      <c r="CV766" s="20"/>
      <c r="CW766" s="20"/>
      <c r="CX766" s="20"/>
      <c r="CY766" s="20"/>
      <c r="CZ766" s="20"/>
      <c r="DA766" s="20"/>
      <c r="DB766" s="20"/>
      <c r="DC766" s="20"/>
      <c r="DD766" s="20"/>
      <c r="DE766" s="20"/>
      <c r="DF766" s="20"/>
      <c r="DG766" s="20"/>
      <c r="DH766" s="20"/>
      <c r="DI766" s="20"/>
      <c r="DJ766" s="20"/>
      <c r="DK766" s="20"/>
      <c r="DL766" s="20"/>
    </row>
    <row r="767" spans="1:116" s="28" customFormat="1" ht="30" customHeight="1">
      <c r="A767" s="4" t="s">
        <v>2657</v>
      </c>
      <c r="B767" s="5">
        <v>765</v>
      </c>
      <c r="C767" s="6">
        <v>16472</v>
      </c>
      <c r="D767" s="6"/>
      <c r="E767" s="43" t="s">
        <v>2710</v>
      </c>
      <c r="F767" s="3" t="s">
        <v>2711</v>
      </c>
      <c r="G767" s="3" t="s">
        <v>762</v>
      </c>
      <c r="H767" s="3" t="s">
        <v>770</v>
      </c>
      <c r="I767" s="3" t="s">
        <v>636</v>
      </c>
      <c r="J767" s="3" t="s">
        <v>2715</v>
      </c>
      <c r="K767" s="6">
        <v>100</v>
      </c>
      <c r="L767" s="3" t="s">
        <v>79</v>
      </c>
      <c r="M767" s="6">
        <v>1</v>
      </c>
      <c r="N767" s="3" t="s">
        <v>44</v>
      </c>
      <c r="O767" s="3" t="s">
        <v>2698</v>
      </c>
      <c r="P767" s="3" t="s">
        <v>2713</v>
      </c>
      <c r="Q767" s="3" t="s">
        <v>2716</v>
      </c>
      <c r="R767" s="156">
        <v>16.0931</v>
      </c>
      <c r="S767" s="22"/>
      <c r="T767" s="23" t="s">
        <v>54</v>
      </c>
      <c r="U767" s="1" t="s">
        <v>54</v>
      </c>
      <c r="V767" s="21">
        <v>21.140599999999999</v>
      </c>
      <c r="W767" s="22">
        <v>8.8000000000000007</v>
      </c>
      <c r="X767" s="22"/>
      <c r="Y767" s="22"/>
      <c r="Z767" s="22"/>
      <c r="AA767" s="22"/>
      <c r="AB767" s="22"/>
      <c r="AC767" s="22"/>
      <c r="AD767" s="22"/>
      <c r="AE767" s="24">
        <v>21.140599999999999</v>
      </c>
      <c r="AF767" s="20"/>
      <c r="AG767" s="20"/>
      <c r="AH767" s="20"/>
      <c r="AI767" s="20"/>
      <c r="AJ767" s="20"/>
      <c r="AK767" s="20"/>
      <c r="AL767" s="20"/>
      <c r="AM767" s="20"/>
      <c r="AN767" s="25">
        <v>16.09</v>
      </c>
      <c r="AO767" s="20" t="s">
        <v>47</v>
      </c>
      <c r="AP767" s="24" t="s">
        <v>48</v>
      </c>
      <c r="AQ767" s="20" t="e">
        <f>AVERAGE(SMALL(AE767:AI767,1),SMALL(AE767:AI767,2))</f>
        <v>#NUM!</v>
      </c>
      <c r="AR767" s="20" t="e">
        <f>IF(R767 &lt;=( AVERAGE(SMALL(AE767:AI767,1),SMALL(AE767:AI767,2))), R767, "")</f>
        <v>#NUM!</v>
      </c>
      <c r="AS767" s="20" t="e">
        <f>AVERAGE(SMALL(AJ767:AM767,1),SMALL(AJ767:AM767,2))</f>
        <v>#NUM!</v>
      </c>
      <c r="AT767" s="20" t="e">
        <f>T767*1.075</f>
        <v>#VALUE!</v>
      </c>
      <c r="AU767" s="20" t="e">
        <f>U767*1.075</f>
        <v>#VALUE!</v>
      </c>
      <c r="AV767" s="22" t="e">
        <f>MIN(AN767,AT767,AU767)</f>
        <v>#VALUE!</v>
      </c>
      <c r="AW767" s="26" t="s">
        <v>49</v>
      </c>
      <c r="AX767" s="26" t="s">
        <v>48</v>
      </c>
      <c r="AY767" s="25">
        <v>16.09</v>
      </c>
      <c r="AZ767" s="27">
        <f>IF(AND(AY767&gt;0,AY767&lt;=10),AY767*0.25,IF(AND(AY767&gt;10,AY767&lt;=50),AY767*0.17,IF(AND(AY767&gt;10,AY767&lt;=100),AY767*0.12,IF(AY767&gt;100,AY767*0.1))))</f>
        <v>2.7353000000000001</v>
      </c>
      <c r="BA767" s="3">
        <f>AZ767+AY767</f>
        <v>18.825299999999999</v>
      </c>
      <c r="BB767" s="25">
        <f>BA767+BA767*0.08</f>
        <v>20.331323999999999</v>
      </c>
      <c r="BC767" s="20" t="s">
        <v>12295</v>
      </c>
      <c r="BD767" s="20"/>
      <c r="BE767" s="20"/>
      <c r="BF767" s="20"/>
      <c r="BG767" s="20"/>
      <c r="BH767" s="20"/>
      <c r="BI767" s="20"/>
      <c r="BJ767" s="20"/>
      <c r="BK767" s="20"/>
      <c r="BL767" s="20"/>
      <c r="BM767" s="20"/>
      <c r="BN767" s="20"/>
      <c r="BO767" s="20"/>
      <c r="BP767" s="20"/>
      <c r="BQ767" s="20"/>
      <c r="BR767" s="20"/>
      <c r="BS767" s="20"/>
      <c r="BT767" s="20"/>
      <c r="BU767" s="20"/>
      <c r="BV767" s="20"/>
      <c r="BW767" s="20"/>
      <c r="BX767" s="20"/>
      <c r="BY767" s="20"/>
      <c r="BZ767" s="20"/>
      <c r="CA767" s="20"/>
      <c r="CB767" s="20"/>
      <c r="CC767" s="20"/>
      <c r="CD767" s="20"/>
      <c r="CE767" s="20"/>
      <c r="CF767" s="20"/>
      <c r="CG767" s="20"/>
      <c r="CH767" s="20"/>
      <c r="CI767" s="20"/>
      <c r="CJ767" s="20"/>
      <c r="CK767" s="20"/>
      <c r="CL767" s="20"/>
      <c r="CM767" s="20"/>
      <c r="CN767" s="20"/>
      <c r="CO767" s="20"/>
      <c r="CP767" s="20"/>
      <c r="CQ767" s="20"/>
      <c r="CR767" s="20"/>
      <c r="CS767" s="20"/>
      <c r="CT767" s="20"/>
      <c r="CU767" s="20"/>
      <c r="CV767" s="20"/>
      <c r="CW767" s="20"/>
      <c r="CX767" s="20"/>
      <c r="CY767" s="20"/>
      <c r="CZ767" s="20"/>
      <c r="DA767" s="20"/>
      <c r="DB767" s="20"/>
      <c r="DC767" s="20"/>
      <c r="DD767" s="20"/>
      <c r="DE767" s="20"/>
      <c r="DF767" s="20"/>
      <c r="DG767" s="20"/>
      <c r="DH767" s="20"/>
      <c r="DI767" s="20"/>
      <c r="DJ767" s="20"/>
      <c r="DK767" s="20"/>
      <c r="DL767" s="20"/>
    </row>
    <row r="768" spans="1:116" s="28" customFormat="1" ht="30" customHeight="1">
      <c r="A768" s="4" t="s">
        <v>2657</v>
      </c>
      <c r="B768" s="5">
        <v>766</v>
      </c>
      <c r="C768" s="6">
        <v>17475</v>
      </c>
      <c r="D768" s="6"/>
      <c r="E768" s="43" t="s">
        <v>2710</v>
      </c>
      <c r="F768" s="3" t="s">
        <v>2711</v>
      </c>
      <c r="G768" s="3" t="s">
        <v>762</v>
      </c>
      <c r="H768" s="3" t="s">
        <v>770</v>
      </c>
      <c r="I768" s="3" t="s">
        <v>636</v>
      </c>
      <c r="J768" s="3" t="s">
        <v>2712</v>
      </c>
      <c r="K768" s="6">
        <v>50</v>
      </c>
      <c r="L768" s="3" t="s">
        <v>79</v>
      </c>
      <c r="M768" s="6">
        <v>1</v>
      </c>
      <c r="N768" s="3" t="s">
        <v>44</v>
      </c>
      <c r="O768" s="3" t="s">
        <v>2698</v>
      </c>
      <c r="P768" s="3" t="s">
        <v>2713</v>
      </c>
      <c r="Q768" s="3" t="s">
        <v>2714</v>
      </c>
      <c r="R768" s="156">
        <v>9.5945999999999998</v>
      </c>
      <c r="S768" s="22"/>
      <c r="T768" s="23">
        <v>7.36</v>
      </c>
      <c r="U768" s="1">
        <v>2.1</v>
      </c>
      <c r="V768" s="21">
        <v>10.5154</v>
      </c>
      <c r="W768" s="22">
        <v>7.3349000000000002</v>
      </c>
      <c r="X768" s="22"/>
      <c r="Y768" s="22"/>
      <c r="Z768" s="22"/>
      <c r="AA768" s="22"/>
      <c r="AB768" s="22"/>
      <c r="AC768" s="22"/>
      <c r="AD768" s="22"/>
      <c r="AE768" s="24">
        <v>10.5154</v>
      </c>
      <c r="AF768" s="20">
        <v>4.6383000000000001</v>
      </c>
      <c r="AG768" s="20"/>
      <c r="AH768" s="20"/>
      <c r="AI768" s="20"/>
      <c r="AJ768" s="20"/>
      <c r="AK768" s="20"/>
      <c r="AL768" s="20"/>
      <c r="AM768" s="20"/>
      <c r="AN768" s="25">
        <v>7.5768500000000003</v>
      </c>
      <c r="AO768" s="20" t="s">
        <v>207</v>
      </c>
      <c r="AP768" s="24" t="s">
        <v>208</v>
      </c>
      <c r="AQ768" s="20">
        <f>AVERAGE(SMALL(AE768:AI768,1),SMALL(AE768:AI768,2))</f>
        <v>7.5768500000000003</v>
      </c>
      <c r="AR768" s="20" t="str">
        <f>IF(R768 &lt;=( AVERAGE(SMALL(AE768:AI768,1),SMALL(AE768:AI768,2))), R768, "")</f>
        <v/>
      </c>
      <c r="AS768" s="20" t="e">
        <f>AVERAGE(SMALL(AJ768:AM768,1),SMALL(AJ768:AM768,2))</f>
        <v>#NUM!</v>
      </c>
      <c r="AT768" s="20">
        <f>T768*1.075</f>
        <v>7.9119999999999999</v>
      </c>
      <c r="AU768" s="20">
        <f>U768*1.075</f>
        <v>2.2574999999999998</v>
      </c>
      <c r="AV768" s="22">
        <f>MIN(AN768,AT768,AU768)</f>
        <v>2.2574999999999998</v>
      </c>
      <c r="AW768" s="20" t="s">
        <v>71</v>
      </c>
      <c r="AX768" s="20" t="s">
        <v>72</v>
      </c>
      <c r="AY768" s="25">
        <v>2.2570000000000001</v>
      </c>
      <c r="AZ768" s="27">
        <f>IF(AND(AY768&gt;0,AY768&lt;=10),AY768*0.25,IF(AND(AY768&gt;10,AY768&lt;=50),AY768*0.17,IF(AND(AY768&gt;10,AY768&lt;=100),AY768*0.12,IF(AY768&gt;100,AY768*0.1))))</f>
        <v>0.56425000000000003</v>
      </c>
      <c r="BA768" s="3">
        <f>AZ768+AY768</f>
        <v>2.82125</v>
      </c>
      <c r="BB768" s="25">
        <f>BA768+BA768*0.08</f>
        <v>3.0469499999999998</v>
      </c>
      <c r="BC768" s="20" t="s">
        <v>12295</v>
      </c>
      <c r="BD768" s="20"/>
      <c r="BE768" s="20"/>
      <c r="BF768" s="20"/>
      <c r="BG768" s="20"/>
      <c r="BH768" s="20"/>
      <c r="BI768" s="20"/>
      <c r="BJ768" s="20"/>
      <c r="BK768" s="20"/>
      <c r="BL768" s="20"/>
      <c r="BM768" s="20"/>
      <c r="BN768" s="20"/>
      <c r="BO768" s="20"/>
      <c r="BP768" s="20"/>
      <c r="BQ768" s="20"/>
      <c r="BR768" s="20"/>
      <c r="BS768" s="20"/>
      <c r="BT768" s="20"/>
      <c r="BU768" s="20"/>
      <c r="BV768" s="20"/>
      <c r="BW768" s="20"/>
      <c r="BX768" s="20"/>
      <c r="BY768" s="20"/>
      <c r="BZ768" s="20"/>
      <c r="CA768" s="20"/>
      <c r="CB768" s="20"/>
      <c r="CC768" s="20"/>
      <c r="CD768" s="20"/>
      <c r="CE768" s="20"/>
      <c r="CF768" s="20"/>
      <c r="CG768" s="20"/>
      <c r="CH768" s="20"/>
      <c r="CI768" s="20"/>
      <c r="CJ768" s="20"/>
      <c r="CK768" s="20"/>
      <c r="CL768" s="20"/>
      <c r="CM768" s="20"/>
      <c r="CN768" s="20"/>
      <c r="CO768" s="20"/>
      <c r="CP768" s="20"/>
      <c r="CQ768" s="20"/>
      <c r="CR768" s="20"/>
      <c r="CS768" s="20"/>
      <c r="CT768" s="20"/>
      <c r="CU768" s="20"/>
      <c r="CV768" s="20"/>
      <c r="CW768" s="20"/>
      <c r="CX768" s="20"/>
      <c r="CY768" s="20"/>
      <c r="CZ768" s="20"/>
      <c r="DA768" s="20"/>
      <c r="DB768" s="20"/>
      <c r="DC768" s="20"/>
      <c r="DD768" s="20"/>
      <c r="DE768" s="20"/>
      <c r="DF768" s="20"/>
      <c r="DG768" s="20"/>
      <c r="DH768" s="20"/>
      <c r="DI768" s="20"/>
      <c r="DJ768" s="20"/>
      <c r="DK768" s="20"/>
      <c r="DL768" s="20"/>
    </row>
    <row r="769" spans="1:116" s="28" customFormat="1" ht="30" customHeight="1">
      <c r="A769" s="4" t="s">
        <v>2657</v>
      </c>
      <c r="B769" s="5">
        <v>767</v>
      </c>
      <c r="C769" s="6">
        <v>19845</v>
      </c>
      <c r="D769" s="6"/>
      <c r="E769" s="43" t="s">
        <v>2695</v>
      </c>
      <c r="F769" s="3" t="s">
        <v>2696</v>
      </c>
      <c r="G769" s="3" t="s">
        <v>667</v>
      </c>
      <c r="H769" s="3" t="s">
        <v>101</v>
      </c>
      <c r="I769" s="3" t="s">
        <v>42</v>
      </c>
      <c r="J769" s="3" t="s">
        <v>2697</v>
      </c>
      <c r="K769" s="6"/>
      <c r="L769" s="3"/>
      <c r="M769" s="6">
        <v>30</v>
      </c>
      <c r="N769" s="3" t="s">
        <v>44</v>
      </c>
      <c r="O769" s="3" t="s">
        <v>2698</v>
      </c>
      <c r="P769" s="3" t="s">
        <v>2699</v>
      </c>
      <c r="Q769" s="3" t="s">
        <v>2700</v>
      </c>
      <c r="R769" s="156">
        <v>13.296799999999999</v>
      </c>
      <c r="S769" s="22"/>
      <c r="T769" s="23">
        <v>2.02</v>
      </c>
      <c r="U769" s="1" t="s">
        <v>54</v>
      </c>
      <c r="V769" s="21">
        <v>12.3691</v>
      </c>
      <c r="W769" s="22"/>
      <c r="X769" s="22"/>
      <c r="Y769" s="22"/>
      <c r="Z769" s="22"/>
      <c r="AA769" s="22"/>
      <c r="AB769" s="22"/>
      <c r="AC769" s="22"/>
      <c r="AD769" s="22"/>
      <c r="AE769" s="24">
        <v>12.3691</v>
      </c>
      <c r="AF769" s="20"/>
      <c r="AG769" s="20"/>
      <c r="AH769" s="20"/>
      <c r="AI769" s="20"/>
      <c r="AJ769" s="20"/>
      <c r="AK769" s="20"/>
      <c r="AL769" s="20"/>
      <c r="AM769" s="20"/>
      <c r="AN769" s="25">
        <v>2.6320000000000001</v>
      </c>
      <c r="AO769" s="20" t="s">
        <v>332</v>
      </c>
      <c r="AP769" s="24" t="s">
        <v>333</v>
      </c>
      <c r="AQ769" s="20" t="e">
        <f>AVERAGE(SMALL(AE769:AI769,1),SMALL(AE769:AI769,2))</f>
        <v>#NUM!</v>
      </c>
      <c r="AR769" s="20" t="e">
        <f>IF(R769 &lt;=( AVERAGE(SMALL(AE769:AI769,1),SMALL(AE769:AI769,2))), R769, "")</f>
        <v>#NUM!</v>
      </c>
      <c r="AS769" s="20" t="e">
        <f>AVERAGE(SMALL(AJ769:AM769,1),SMALL(AJ769:AM769,2))</f>
        <v>#NUM!</v>
      </c>
      <c r="AT769" s="20">
        <f>T769*1.075</f>
        <v>2.1715</v>
      </c>
      <c r="AU769" s="20" t="e">
        <f>U769*1.075</f>
        <v>#VALUE!</v>
      </c>
      <c r="AV769" s="22" t="e">
        <f>MIN(AN769,AT769,AU769)</f>
        <v>#VALUE!</v>
      </c>
      <c r="AW769" s="20" t="s">
        <v>71</v>
      </c>
      <c r="AX769" s="20" t="s">
        <v>72</v>
      </c>
      <c r="AY769" s="25">
        <v>2.1715</v>
      </c>
      <c r="AZ769" s="27">
        <f>IF(AND(AY769&gt;0,AY769&lt;=10),AY769*0.25,IF(AND(AY769&gt;10,AY769&lt;=50),AY769*0.17,IF(AND(AY769&gt;10,AY769&lt;=100),AY769*0.12,IF(AY769&gt;100,AY769*0.1))))</f>
        <v>0.542875</v>
      </c>
      <c r="BA769" s="3">
        <f>AZ769+AY769</f>
        <v>2.714375</v>
      </c>
      <c r="BB769" s="25">
        <f>BA769+BA769*0.08</f>
        <v>2.9315250000000002</v>
      </c>
      <c r="BC769" s="20" t="s">
        <v>12295</v>
      </c>
      <c r="BD769" s="20"/>
      <c r="BE769" s="20"/>
      <c r="BF769" s="20"/>
      <c r="BG769" s="20"/>
      <c r="BH769" s="20"/>
      <c r="BI769" s="20"/>
      <c r="BJ769" s="20"/>
      <c r="BK769" s="20"/>
      <c r="BL769" s="20"/>
      <c r="BM769" s="20"/>
      <c r="BN769" s="20"/>
      <c r="BO769" s="20"/>
      <c r="BP769" s="20"/>
      <c r="BQ769" s="20"/>
      <c r="BR769" s="20"/>
      <c r="BS769" s="20"/>
      <c r="BT769" s="20"/>
      <c r="BU769" s="20"/>
      <c r="BV769" s="20"/>
      <c r="BW769" s="20"/>
      <c r="BX769" s="20"/>
      <c r="BY769" s="20"/>
      <c r="BZ769" s="20"/>
      <c r="CA769" s="20"/>
      <c r="CB769" s="20"/>
      <c r="CC769" s="20"/>
      <c r="CD769" s="20"/>
      <c r="CE769" s="20"/>
      <c r="CF769" s="20"/>
      <c r="CG769" s="20"/>
      <c r="CH769" s="20"/>
      <c r="CI769" s="20"/>
      <c r="CJ769" s="20"/>
      <c r="CK769" s="20"/>
      <c r="CL769" s="20"/>
      <c r="CM769" s="20"/>
      <c r="CN769" s="20"/>
      <c r="CO769" s="20"/>
      <c r="CP769" s="20"/>
      <c r="CQ769" s="20"/>
      <c r="CR769" s="20"/>
      <c r="CS769" s="20"/>
      <c r="CT769" s="20"/>
      <c r="CU769" s="20"/>
      <c r="CV769" s="20"/>
      <c r="CW769" s="20"/>
      <c r="CX769" s="20"/>
      <c r="CY769" s="20"/>
      <c r="CZ769" s="20"/>
      <c r="DA769" s="20"/>
      <c r="DB769" s="20"/>
      <c r="DC769" s="20"/>
      <c r="DD769" s="20"/>
      <c r="DE769" s="20"/>
      <c r="DF769" s="20"/>
      <c r="DG769" s="20"/>
      <c r="DH769" s="20"/>
      <c r="DI769" s="20"/>
      <c r="DJ769" s="20"/>
      <c r="DK769" s="20"/>
      <c r="DL769" s="20"/>
    </row>
    <row r="770" spans="1:116" s="28" customFormat="1" ht="30" customHeight="1">
      <c r="A770" s="4" t="s">
        <v>2657</v>
      </c>
      <c r="B770" s="5">
        <v>768</v>
      </c>
      <c r="C770" s="6">
        <v>16474</v>
      </c>
      <c r="D770" s="6"/>
      <c r="E770" s="43" t="s">
        <v>2760</v>
      </c>
      <c r="F770" s="116" t="s">
        <v>2761</v>
      </c>
      <c r="G770" s="3" t="s">
        <v>2762</v>
      </c>
      <c r="H770" s="4" t="s">
        <v>2763</v>
      </c>
      <c r="I770" s="3" t="s">
        <v>255</v>
      </c>
      <c r="J770" s="3" t="s">
        <v>2764</v>
      </c>
      <c r="K770" s="5">
        <v>100</v>
      </c>
      <c r="L770" s="3" t="s">
        <v>79</v>
      </c>
      <c r="M770" s="6">
        <v>1</v>
      </c>
      <c r="N770" s="3" t="s">
        <v>44</v>
      </c>
      <c r="O770" s="3" t="s">
        <v>2698</v>
      </c>
      <c r="P770" s="3" t="s">
        <v>2740</v>
      </c>
      <c r="Q770" s="3" t="s">
        <v>2765</v>
      </c>
      <c r="R770" s="156">
        <v>5.2145000000000001</v>
      </c>
      <c r="S770" s="22"/>
      <c r="T770" s="23">
        <v>2.33</v>
      </c>
      <c r="U770" s="1">
        <v>0.73</v>
      </c>
      <c r="V770" s="21">
        <v>8.0513999999999992</v>
      </c>
      <c r="W770" s="22">
        <v>1.65</v>
      </c>
      <c r="X770" s="22"/>
      <c r="Y770" s="22"/>
      <c r="Z770" s="22"/>
      <c r="AA770" s="22"/>
      <c r="AB770" s="22"/>
      <c r="AC770" s="22"/>
      <c r="AD770" s="22"/>
      <c r="AE770" s="24">
        <v>8.0513999999999992</v>
      </c>
      <c r="AF770" s="20"/>
      <c r="AG770" s="20"/>
      <c r="AH770" s="20"/>
      <c r="AI770" s="20"/>
      <c r="AJ770" s="20"/>
      <c r="AK770" s="20"/>
      <c r="AL770" s="20"/>
      <c r="AM770" s="20"/>
      <c r="AN770" s="25">
        <v>4.8499999999999996</v>
      </c>
      <c r="AO770" s="20" t="s">
        <v>207</v>
      </c>
      <c r="AP770" s="24" t="s">
        <v>208</v>
      </c>
      <c r="AQ770" s="20" t="e">
        <f>AVERAGE(SMALL(AE770:AI770,1),SMALL(AE770:AI770,2))</f>
        <v>#NUM!</v>
      </c>
      <c r="AR770" s="20" t="e">
        <f>IF(R770 &lt;=( AVERAGE(SMALL(AE770:AI770,1),SMALL(AE770:AI770,2))), R770, "")</f>
        <v>#NUM!</v>
      </c>
      <c r="AS770" s="20" t="e">
        <f>AVERAGE(SMALL(AJ770:AM770,1),SMALL(AJ770:AM770,2))</f>
        <v>#NUM!</v>
      </c>
      <c r="AT770" s="20">
        <f>T770*1.075</f>
        <v>2.50475</v>
      </c>
      <c r="AU770" s="20">
        <f>U770*1.075</f>
        <v>0.78474999999999995</v>
      </c>
      <c r="AV770" s="22">
        <f>MIN(AN770,AT770,AU770)</f>
        <v>0.78474999999999995</v>
      </c>
      <c r="AW770" s="20" t="s">
        <v>71</v>
      </c>
      <c r="AX770" s="20" t="s">
        <v>72</v>
      </c>
      <c r="AY770" s="25">
        <v>0.78400000000000003</v>
      </c>
      <c r="AZ770" s="27">
        <f>IF(AND(AY770&gt;0,AY770&lt;=10),AY770*0.25,IF(AND(AY770&gt;10,AY770&lt;=50),AY770*0.17,IF(AND(AY770&gt;10,AY770&lt;=100),AY770*0.12,IF(AY770&gt;100,AY770*0.1))))</f>
        <v>0.19600000000000001</v>
      </c>
      <c r="BA770" s="3">
        <f>AZ770+AY770</f>
        <v>0.98</v>
      </c>
      <c r="BB770" s="25">
        <f>BA770+BA770*0.08</f>
        <v>1.0584</v>
      </c>
      <c r="BC770" s="20" t="s">
        <v>12295</v>
      </c>
      <c r="BD770" s="20"/>
      <c r="BE770" s="20"/>
      <c r="BF770" s="20"/>
      <c r="BG770" s="20"/>
      <c r="BH770" s="20"/>
      <c r="BI770" s="20"/>
      <c r="BJ770" s="20"/>
      <c r="BK770" s="20"/>
      <c r="BL770" s="20"/>
      <c r="BM770" s="20"/>
      <c r="BN770" s="20"/>
      <c r="BO770" s="20"/>
    </row>
    <row r="771" spans="1:116" s="28" customFormat="1" ht="30" customHeight="1">
      <c r="A771" s="4" t="s">
        <v>2657</v>
      </c>
      <c r="B771" s="5">
        <v>769</v>
      </c>
      <c r="C771" s="116">
        <v>16473</v>
      </c>
      <c r="D771" s="116"/>
      <c r="E771" s="43" t="s">
        <v>2742</v>
      </c>
      <c r="F771" s="3" t="s">
        <v>2743</v>
      </c>
      <c r="G771" s="3" t="s">
        <v>2744</v>
      </c>
      <c r="H771" s="3" t="s">
        <v>2745</v>
      </c>
      <c r="I771" s="3" t="s">
        <v>1201</v>
      </c>
      <c r="J771" s="3" t="s">
        <v>2746</v>
      </c>
      <c r="K771" s="6">
        <v>45</v>
      </c>
      <c r="L771" s="3" t="s">
        <v>67</v>
      </c>
      <c r="M771" s="6">
        <v>1</v>
      </c>
      <c r="N771" s="3" t="s">
        <v>44</v>
      </c>
      <c r="O771" s="3" t="s">
        <v>2698</v>
      </c>
      <c r="P771" s="3" t="s">
        <v>2747</v>
      </c>
      <c r="Q771" s="3" t="s">
        <v>2748</v>
      </c>
      <c r="R771" s="156">
        <v>11.5093</v>
      </c>
      <c r="S771" s="22"/>
      <c r="T771" s="23">
        <v>5.58</v>
      </c>
      <c r="U771" s="1">
        <v>2</v>
      </c>
      <c r="V771" s="21">
        <v>14.8126</v>
      </c>
      <c r="W771" s="22">
        <v>6.6</v>
      </c>
      <c r="X771" s="22"/>
      <c r="Y771" s="22"/>
      <c r="Z771" s="22"/>
      <c r="AA771" s="22"/>
      <c r="AB771" s="22"/>
      <c r="AC771" s="22"/>
      <c r="AD771" s="22"/>
      <c r="AE771" s="24">
        <v>14.8126</v>
      </c>
      <c r="AF771" s="20"/>
      <c r="AG771" s="20"/>
      <c r="AH771" s="20"/>
      <c r="AI771" s="20"/>
      <c r="AJ771" s="20"/>
      <c r="AK771" s="20"/>
      <c r="AL771" s="20"/>
      <c r="AM771" s="20"/>
      <c r="AN771" s="25">
        <v>10.71</v>
      </c>
      <c r="AO771" s="20" t="s">
        <v>207</v>
      </c>
      <c r="AP771" s="24" t="s">
        <v>208</v>
      </c>
      <c r="AQ771" s="20" t="e">
        <f>AVERAGE(SMALL(AE771:AI771,1),SMALL(AE771:AI771,2))</f>
        <v>#NUM!</v>
      </c>
      <c r="AR771" s="20" t="e">
        <f>IF(R771 &lt;=( AVERAGE(SMALL(AE771:AI771,1),SMALL(AE771:AI771,2))), R771, "")</f>
        <v>#NUM!</v>
      </c>
      <c r="AS771" s="20" t="e">
        <f>AVERAGE(SMALL(AJ771:AM771,1),SMALL(AJ771:AM771,2))</f>
        <v>#NUM!</v>
      </c>
      <c r="AT771" s="20">
        <f>T771*1.075</f>
        <v>5.9984999999999999</v>
      </c>
      <c r="AU771" s="20">
        <f>U771*1.075</f>
        <v>2.15</v>
      </c>
      <c r="AV771" s="22">
        <f>MIN(AN771,AT771,AU771)</f>
        <v>2.15</v>
      </c>
      <c r="AW771" s="20" t="s">
        <v>71</v>
      </c>
      <c r="AX771" s="20" t="s">
        <v>72</v>
      </c>
      <c r="AY771" s="25">
        <v>2.15</v>
      </c>
      <c r="AZ771" s="27">
        <f>IF(AND(AY771&gt;0,AY771&lt;=10),AY771*0.25,IF(AND(AY771&gt;10,AY771&lt;=50),AY771*0.17,IF(AND(AY771&gt;10,AY771&lt;=100),AY771*0.12,IF(AY771&gt;100,AY771*0.1))))</f>
        <v>0.53749999999999998</v>
      </c>
      <c r="BA771" s="3">
        <f>AZ771+AY771</f>
        <v>2.6875</v>
      </c>
      <c r="BB771" s="25">
        <f>BA771+BA771*0.08</f>
        <v>2.9024999999999999</v>
      </c>
      <c r="BC771" s="20" t="s">
        <v>12295</v>
      </c>
      <c r="BD771" s="20"/>
      <c r="BE771" s="20"/>
      <c r="BF771" s="20"/>
      <c r="BG771" s="20"/>
      <c r="BH771" s="20"/>
      <c r="BI771" s="20"/>
      <c r="BJ771" s="20"/>
      <c r="BK771" s="20"/>
      <c r="BL771" s="20"/>
      <c r="BM771" s="20"/>
      <c r="BN771" s="20"/>
      <c r="BO771" s="20"/>
      <c r="BP771" s="20"/>
      <c r="BQ771" s="20"/>
      <c r="BR771" s="20"/>
      <c r="BS771" s="20"/>
      <c r="BT771" s="20"/>
      <c r="BU771" s="20"/>
      <c r="BV771" s="20"/>
      <c r="BW771" s="20"/>
      <c r="BX771" s="20"/>
      <c r="BY771" s="20"/>
      <c r="BZ771" s="20"/>
      <c r="CA771" s="20"/>
      <c r="CB771" s="20"/>
      <c r="CC771" s="20"/>
      <c r="CD771" s="20"/>
      <c r="CE771" s="20"/>
      <c r="CF771" s="20"/>
      <c r="CG771" s="20"/>
      <c r="CH771" s="20"/>
      <c r="CI771" s="20"/>
      <c r="CJ771" s="20"/>
      <c r="CK771" s="20"/>
      <c r="CL771" s="20"/>
      <c r="CM771" s="20"/>
      <c r="CN771" s="20"/>
      <c r="CO771" s="20"/>
      <c r="CP771" s="20"/>
      <c r="CQ771" s="20"/>
      <c r="CR771" s="20"/>
      <c r="CS771" s="20"/>
      <c r="CT771" s="20"/>
      <c r="CU771" s="20"/>
      <c r="CV771" s="20"/>
      <c r="CW771" s="20"/>
      <c r="CX771" s="20"/>
      <c r="CY771" s="20"/>
      <c r="CZ771" s="20"/>
      <c r="DA771" s="20"/>
      <c r="DB771" s="20"/>
      <c r="DC771" s="20"/>
      <c r="DD771" s="20"/>
      <c r="DE771" s="20"/>
      <c r="DF771" s="20"/>
      <c r="DG771" s="20"/>
      <c r="DH771" s="20"/>
      <c r="DI771" s="20"/>
      <c r="DJ771" s="20"/>
      <c r="DK771" s="20"/>
      <c r="DL771" s="20"/>
    </row>
    <row r="772" spans="1:116" s="28" customFormat="1" ht="30" customHeight="1">
      <c r="A772" s="4" t="s">
        <v>2657</v>
      </c>
      <c r="B772" s="5">
        <v>770</v>
      </c>
      <c r="C772" s="116">
        <v>17726</v>
      </c>
      <c r="D772" s="116"/>
      <c r="E772" s="43" t="s">
        <v>2735</v>
      </c>
      <c r="F772" s="3" t="s">
        <v>2736</v>
      </c>
      <c r="G772" s="3" t="s">
        <v>2737</v>
      </c>
      <c r="H772" s="3" t="s">
        <v>2738</v>
      </c>
      <c r="I772" s="3" t="s">
        <v>65</v>
      </c>
      <c r="J772" s="3" t="s">
        <v>2739</v>
      </c>
      <c r="K772" s="6">
        <v>30</v>
      </c>
      <c r="L772" s="3" t="s">
        <v>67</v>
      </c>
      <c r="M772" s="6">
        <v>1</v>
      </c>
      <c r="N772" s="3" t="s">
        <v>44</v>
      </c>
      <c r="O772" s="3" t="s">
        <v>2698</v>
      </c>
      <c r="P772" s="3" t="s">
        <v>2740</v>
      </c>
      <c r="Q772" s="3" t="s">
        <v>2741</v>
      </c>
      <c r="R772" s="156">
        <v>7.1909999999999998</v>
      </c>
      <c r="S772" s="22"/>
      <c r="T772" s="23">
        <v>4.8</v>
      </c>
      <c r="U772" s="1">
        <v>1.5</v>
      </c>
      <c r="V772" s="21">
        <v>8.2388999999999992</v>
      </c>
      <c r="W772" s="22">
        <v>5.1398000000000001</v>
      </c>
      <c r="X772" s="22"/>
      <c r="Y772" s="22"/>
      <c r="Z772" s="22"/>
      <c r="AA772" s="22"/>
      <c r="AB772" s="22"/>
      <c r="AC772" s="22"/>
      <c r="AD772" s="22"/>
      <c r="AE772" s="24">
        <v>8.2388999999999992</v>
      </c>
      <c r="AF772" s="20"/>
      <c r="AG772" s="20"/>
      <c r="AH772" s="20"/>
      <c r="AI772" s="20"/>
      <c r="AJ772" s="20"/>
      <c r="AK772" s="20"/>
      <c r="AL772" s="20"/>
      <c r="AM772" s="20"/>
      <c r="AN772" s="25">
        <v>6.69</v>
      </c>
      <c r="AO772" s="20" t="s">
        <v>207</v>
      </c>
      <c r="AP772" s="24" t="s">
        <v>208</v>
      </c>
      <c r="AQ772" s="20" t="e">
        <f>AVERAGE(SMALL(AE772:AI772,1),SMALL(AE772:AI772,2))</f>
        <v>#NUM!</v>
      </c>
      <c r="AR772" s="20" t="e">
        <f>IF(R772 &lt;=( AVERAGE(SMALL(AE772:AI772,1),SMALL(AE772:AI772,2))), R772, "")</f>
        <v>#NUM!</v>
      </c>
      <c r="AS772" s="20" t="e">
        <f>AVERAGE(SMALL(AJ772:AM772,1),SMALL(AJ772:AM772,2))</f>
        <v>#NUM!</v>
      </c>
      <c r="AT772" s="20">
        <f>T772*1.075</f>
        <v>5.1599999999999993</v>
      </c>
      <c r="AU772" s="20">
        <f>U772*1.075</f>
        <v>1.6124999999999998</v>
      </c>
      <c r="AV772" s="22">
        <f>MIN(AN772,AT772,AU772)</f>
        <v>1.6124999999999998</v>
      </c>
      <c r="AW772" s="20" t="s">
        <v>71</v>
      </c>
      <c r="AX772" s="20" t="s">
        <v>72</v>
      </c>
      <c r="AY772" s="25">
        <v>1.6</v>
      </c>
      <c r="AZ772" s="27">
        <f>IF(AND(AY772&gt;0,AY772&lt;=10),AY772*0.25,IF(AND(AY772&gt;10,AY772&lt;=50),AY772*0.17,IF(AND(AY772&gt;10,AY772&lt;=100),AY772*0.12,IF(AY772&gt;100,AY772*0.1))))</f>
        <v>0.4</v>
      </c>
      <c r="BA772" s="3">
        <f>AZ772+AY772</f>
        <v>2</v>
      </c>
      <c r="BB772" s="25">
        <f>BA772+BA772*0.08</f>
        <v>2.16</v>
      </c>
      <c r="BC772" s="20" t="s">
        <v>12295</v>
      </c>
      <c r="BD772" s="20"/>
      <c r="BE772" s="20"/>
      <c r="BF772" s="20"/>
      <c r="BG772" s="20"/>
      <c r="BH772" s="20"/>
      <c r="BI772" s="20"/>
      <c r="BJ772" s="20"/>
      <c r="BK772" s="20"/>
      <c r="BL772" s="20"/>
      <c r="BM772" s="20"/>
      <c r="BN772" s="20"/>
      <c r="BO772" s="20"/>
      <c r="BP772" s="20"/>
      <c r="BQ772" s="20"/>
      <c r="BR772" s="20"/>
      <c r="BS772" s="20"/>
      <c r="BT772" s="20"/>
      <c r="BU772" s="20"/>
      <c r="BV772" s="20"/>
      <c r="BW772" s="20"/>
      <c r="BX772" s="20"/>
      <c r="BY772" s="20"/>
      <c r="BZ772" s="20"/>
      <c r="CA772" s="20"/>
      <c r="CB772" s="20"/>
      <c r="CC772" s="20"/>
      <c r="CD772" s="20"/>
      <c r="CE772" s="20"/>
      <c r="CF772" s="20"/>
      <c r="CG772" s="20"/>
      <c r="CH772" s="20"/>
      <c r="CI772" s="20"/>
      <c r="CJ772" s="20"/>
      <c r="CK772" s="20"/>
      <c r="CL772" s="20"/>
      <c r="CM772" s="20"/>
      <c r="CN772" s="20"/>
      <c r="CO772" s="20"/>
      <c r="CP772" s="20"/>
      <c r="CQ772" s="20"/>
      <c r="CR772" s="20"/>
      <c r="CS772" s="20"/>
      <c r="CT772" s="20"/>
      <c r="CU772" s="20"/>
      <c r="CV772" s="20"/>
      <c r="CW772" s="20"/>
      <c r="CX772" s="20"/>
      <c r="CY772" s="20"/>
      <c r="CZ772" s="20"/>
      <c r="DA772" s="20"/>
      <c r="DB772" s="20"/>
      <c r="DC772" s="20"/>
      <c r="DD772" s="20"/>
      <c r="DE772" s="20"/>
      <c r="DF772" s="20"/>
      <c r="DG772" s="20"/>
      <c r="DH772" s="20"/>
      <c r="DI772" s="20"/>
      <c r="DJ772" s="20"/>
      <c r="DK772" s="20"/>
      <c r="DL772" s="20"/>
    </row>
    <row r="773" spans="1:116" s="28" customFormat="1" ht="30" customHeight="1">
      <c r="A773" s="153" t="s">
        <v>14419</v>
      </c>
      <c r="B773" s="5">
        <v>771</v>
      </c>
      <c r="C773" s="116">
        <v>17745</v>
      </c>
      <c r="D773" s="116"/>
      <c r="E773" s="171" t="s">
        <v>2735</v>
      </c>
      <c r="F773" s="3" t="s">
        <v>14420</v>
      </c>
      <c r="G773" s="3" t="s">
        <v>2737</v>
      </c>
      <c r="H773" s="3" t="s">
        <v>2738</v>
      </c>
      <c r="I773" s="3" t="s">
        <v>1201</v>
      </c>
      <c r="J773" s="3" t="s">
        <v>14421</v>
      </c>
      <c r="K773" s="6">
        <v>30</v>
      </c>
      <c r="L773" s="3" t="s">
        <v>67</v>
      </c>
      <c r="M773" s="6">
        <v>1</v>
      </c>
      <c r="N773" s="3" t="s">
        <v>44</v>
      </c>
      <c r="O773" s="3" t="s">
        <v>2698</v>
      </c>
      <c r="P773" s="3" t="s">
        <v>14422</v>
      </c>
      <c r="Q773" s="3" t="s">
        <v>14423</v>
      </c>
      <c r="R773" s="160"/>
      <c r="S773" s="79">
        <v>5.16</v>
      </c>
      <c r="T773" s="81"/>
      <c r="U773" s="82"/>
      <c r="V773" s="79"/>
      <c r="W773" s="79"/>
      <c r="X773" s="79"/>
      <c r="Y773" s="79"/>
      <c r="Z773" s="79"/>
      <c r="AA773" s="79"/>
      <c r="AB773" s="79"/>
      <c r="AC773" s="79"/>
      <c r="AD773" s="79"/>
      <c r="AE773" s="83"/>
      <c r="AF773" s="84"/>
      <c r="AG773" s="84"/>
      <c r="AH773" s="84"/>
      <c r="AI773" s="84"/>
      <c r="AJ773" s="84"/>
      <c r="AK773" s="84"/>
      <c r="AL773" s="84"/>
      <c r="AM773" s="84"/>
      <c r="AN773" s="85"/>
      <c r="AO773" s="84"/>
      <c r="AP773" s="83"/>
      <c r="AQ773" s="84" t="e">
        <f>AVERAGE(SMALL(AE773:AI773,1),SMALL(AE773:AI773,2))</f>
        <v>#NUM!</v>
      </c>
      <c r="AR773" s="84" t="e">
        <f>IF(R773 &lt;=( AVERAGE(SMALL(AE773:AI773,1),SMALL(AE773:AI773,2))), R773, "")</f>
        <v>#NUM!</v>
      </c>
      <c r="AS773" s="84" t="e">
        <f>AVERAGE(SMALL(AJ773:AM773,1),SMALL(AJ773:AM773,2))</f>
        <v>#NUM!</v>
      </c>
      <c r="AT773" s="84" t="e">
        <f>#REF!*1.075</f>
        <v>#REF!</v>
      </c>
      <c r="AU773" s="84">
        <f>T773*1.075</f>
        <v>0</v>
      </c>
      <c r="AV773" s="79" t="e">
        <f>MIN(AN773,AT773,AU773)</f>
        <v>#REF!</v>
      </c>
      <c r="AW773" s="84" t="s">
        <v>71</v>
      </c>
      <c r="AX773" s="84" t="s">
        <v>72</v>
      </c>
      <c r="AY773" s="85">
        <v>5.5469999999999997</v>
      </c>
      <c r="AZ773" s="87">
        <f>IF(AND(AY773&gt;0,AY773&lt;=10),AY773*0.25,IF(AND(AY773&gt;10,AY773&lt;=50),AY773*0.17,IF(AND(AY773&gt;10,AY773&lt;=100),AY773*0.12,IF(AY773&gt;100,AY773*0.1))))</f>
        <v>1.3867499999999999</v>
      </c>
      <c r="BA773" s="43">
        <f>AZ773+AY773</f>
        <v>6.9337499999999999</v>
      </c>
      <c r="BB773" s="85">
        <f>BA773+BA773*0.08</f>
        <v>7.4884500000000003</v>
      </c>
      <c r="BC773" s="20" t="s">
        <v>12295</v>
      </c>
      <c r="BD773" s="84" t="s">
        <v>12206</v>
      </c>
      <c r="BE773" s="84"/>
      <c r="BF773" s="84"/>
      <c r="BG773" s="88"/>
      <c r="BH773" s="88"/>
      <c r="BI773" s="88"/>
      <c r="BJ773" s="88"/>
      <c r="BK773" s="88"/>
      <c r="BL773" s="88"/>
      <c r="BM773" s="88"/>
      <c r="BN773" s="88"/>
      <c r="BO773" s="88"/>
      <c r="BP773" s="88"/>
      <c r="BQ773" s="88"/>
      <c r="BR773" s="88"/>
      <c r="BS773" s="88"/>
      <c r="BT773" s="88"/>
      <c r="BU773" s="88"/>
      <c r="BV773" s="88"/>
      <c r="BW773" s="88"/>
      <c r="BX773" s="88"/>
      <c r="BY773" s="88"/>
      <c r="BZ773" s="88"/>
      <c r="CA773" s="88"/>
      <c r="CB773" s="88"/>
      <c r="CC773" s="88"/>
      <c r="CD773" s="88"/>
      <c r="CE773" s="88"/>
      <c r="CF773" s="88"/>
      <c r="CG773" s="88"/>
      <c r="CH773" s="88"/>
      <c r="CI773" s="88"/>
      <c r="CJ773" s="88"/>
      <c r="CK773" s="88"/>
      <c r="CL773" s="88"/>
      <c r="CM773" s="88"/>
      <c r="CN773" s="88"/>
      <c r="CO773" s="88"/>
      <c r="CP773" s="88"/>
      <c r="CQ773" s="88"/>
      <c r="CR773" s="88"/>
      <c r="CS773" s="88"/>
      <c r="CT773" s="88"/>
      <c r="CU773" s="88"/>
      <c r="CV773" s="88"/>
      <c r="CW773" s="88"/>
      <c r="CX773" s="88"/>
      <c r="CY773" s="88"/>
      <c r="CZ773" s="88"/>
      <c r="DA773" s="88"/>
      <c r="DB773" s="88"/>
      <c r="DC773" s="88"/>
      <c r="DD773" s="88"/>
      <c r="DE773" s="88"/>
      <c r="DF773" s="88"/>
      <c r="DG773" s="88"/>
      <c r="DH773" s="88"/>
      <c r="DI773" s="88"/>
      <c r="DJ773" s="88"/>
      <c r="DK773" s="88"/>
      <c r="DL773" s="88"/>
    </row>
    <row r="774" spans="1:116" s="20" customFormat="1" ht="30" customHeight="1">
      <c r="A774" s="4" t="s">
        <v>2657</v>
      </c>
      <c r="B774" s="5">
        <v>772</v>
      </c>
      <c r="C774" s="6">
        <v>19458</v>
      </c>
      <c r="D774" s="6"/>
      <c r="E774" s="43" t="s">
        <v>2702</v>
      </c>
      <c r="F774" s="3" t="s">
        <v>2703</v>
      </c>
      <c r="G774" s="3" t="s">
        <v>2704</v>
      </c>
      <c r="H774" s="3" t="s">
        <v>2708</v>
      </c>
      <c r="I774" s="3" t="s">
        <v>102</v>
      </c>
      <c r="J774" s="3" t="s">
        <v>2706</v>
      </c>
      <c r="K774" s="6"/>
      <c r="L774" s="3"/>
      <c r="M774" s="6">
        <v>28</v>
      </c>
      <c r="N774" s="3" t="s">
        <v>44</v>
      </c>
      <c r="O774" s="3" t="s">
        <v>2698</v>
      </c>
      <c r="P774" s="3" t="s">
        <v>2699</v>
      </c>
      <c r="Q774" s="3" t="s">
        <v>2709</v>
      </c>
      <c r="R774" s="156">
        <v>6.6515000000000004</v>
      </c>
      <c r="S774" s="22"/>
      <c r="T774" s="23">
        <v>2.29</v>
      </c>
      <c r="U774" s="1">
        <v>0.7</v>
      </c>
      <c r="V774" s="21">
        <v>6.1874000000000002</v>
      </c>
      <c r="W774" s="22"/>
      <c r="X774" s="22"/>
      <c r="Y774" s="22"/>
      <c r="Z774" s="22"/>
      <c r="AA774" s="22"/>
      <c r="AB774" s="22"/>
      <c r="AC774" s="22"/>
      <c r="AD774" s="22"/>
      <c r="AE774" s="24">
        <v>6.1874000000000002</v>
      </c>
      <c r="AN774" s="25">
        <v>6.65</v>
      </c>
      <c r="AO774" s="20" t="s">
        <v>47</v>
      </c>
      <c r="AP774" s="24" t="s">
        <v>48</v>
      </c>
      <c r="AQ774" s="20" t="e">
        <f>AVERAGE(SMALL(AE774:AI774,1),SMALL(AE774:AI774,2))</f>
        <v>#NUM!</v>
      </c>
      <c r="AR774" s="20" t="e">
        <f>IF(R774 &lt;=( AVERAGE(SMALL(AE774:AI774,1),SMALL(AE774:AI774,2))), R774, "")</f>
        <v>#NUM!</v>
      </c>
      <c r="AS774" s="20" t="e">
        <f>AVERAGE(SMALL(AJ774:AM774,1),SMALL(AJ774:AM774,2))</f>
        <v>#NUM!</v>
      </c>
      <c r="AT774" s="20">
        <f>T774*1.075</f>
        <v>2.4617499999999999</v>
      </c>
      <c r="AU774" s="20">
        <f>U774*1.075</f>
        <v>0.75249999999999995</v>
      </c>
      <c r="AV774" s="22">
        <f>MIN(AN774,AT774,AU774)</f>
        <v>0.75249999999999995</v>
      </c>
      <c r="AW774" s="20" t="s">
        <v>71</v>
      </c>
      <c r="AX774" s="20" t="s">
        <v>72</v>
      </c>
      <c r="AY774" s="25">
        <v>0.75</v>
      </c>
      <c r="AZ774" s="27">
        <f>IF(AND(AY774&gt;0,AY774&lt;=10),AY774*0.25,IF(AND(AY774&gt;10,AY774&lt;=50),AY774*0.17,IF(AND(AY774&gt;10,AY774&lt;=100),AY774*0.12,IF(AY774&gt;100,AY774*0.1))))</f>
        <v>0.1875</v>
      </c>
      <c r="BA774" s="3">
        <f>AZ774+AY774</f>
        <v>0.9375</v>
      </c>
      <c r="BB774" s="25">
        <f>BA774+BA774*0.08</f>
        <v>1.0125</v>
      </c>
      <c r="BC774" s="20" t="s">
        <v>12295</v>
      </c>
    </row>
    <row r="775" spans="1:116" s="20" customFormat="1" ht="30" customHeight="1">
      <c r="A775" s="153" t="s">
        <v>14419</v>
      </c>
      <c r="B775" s="5">
        <v>773</v>
      </c>
      <c r="C775" s="44">
        <v>19582</v>
      </c>
      <c r="D775" s="44"/>
      <c r="E775" s="172" t="s">
        <v>2702</v>
      </c>
      <c r="F775" s="3" t="s">
        <v>2703</v>
      </c>
      <c r="G775" s="3" t="s">
        <v>2704</v>
      </c>
      <c r="H775" s="3" t="s">
        <v>2705</v>
      </c>
      <c r="I775" s="3" t="s">
        <v>102</v>
      </c>
      <c r="J775" s="3" t="s">
        <v>2706</v>
      </c>
      <c r="K775" s="6"/>
      <c r="L775" s="3"/>
      <c r="M775" s="6">
        <v>28</v>
      </c>
      <c r="N775" s="3" t="s">
        <v>44</v>
      </c>
      <c r="O775" s="3" t="s">
        <v>2698</v>
      </c>
      <c r="P775" s="3" t="s">
        <v>2699</v>
      </c>
      <c r="Q775" s="3" t="s">
        <v>2707</v>
      </c>
      <c r="R775" s="160"/>
      <c r="S775" s="79">
        <v>2.77</v>
      </c>
      <c r="T775" s="81">
        <v>1.4</v>
      </c>
      <c r="U775" s="82"/>
      <c r="V775" s="79"/>
      <c r="W775" s="79"/>
      <c r="X775" s="79"/>
      <c r="Y775" s="79"/>
      <c r="Z775" s="79"/>
      <c r="AA775" s="79"/>
      <c r="AB775" s="79"/>
      <c r="AC775" s="79"/>
      <c r="AD775" s="79"/>
      <c r="AE775" s="83"/>
      <c r="AF775" s="84">
        <v>3.4</v>
      </c>
      <c r="AG775" s="84"/>
      <c r="AH775" s="84"/>
      <c r="AI775" s="84"/>
      <c r="AJ775" s="84"/>
      <c r="AK775" s="84"/>
      <c r="AL775" s="84"/>
      <c r="AM775" s="84"/>
      <c r="AN775" s="85">
        <v>11.1</v>
      </c>
      <c r="AO775" s="84" t="s">
        <v>47</v>
      </c>
      <c r="AP775" s="83" t="s">
        <v>48</v>
      </c>
      <c r="AQ775" s="84" t="e">
        <f>AVERAGE(SMALL(AE775:AI775,1),SMALL(AE775:AI775,2))</f>
        <v>#NUM!</v>
      </c>
      <c r="AR775" s="84" t="e">
        <f>IF(R775 &lt;=( AVERAGE(SMALL(AE775:AI775,1),SMALL(AE775:AI775,2))), R775, "")</f>
        <v>#NUM!</v>
      </c>
      <c r="AS775" s="84" t="e">
        <f>AVERAGE(SMALL(AJ775:AM775,1),SMALL(AJ775:AM775,2))</f>
        <v>#NUM!</v>
      </c>
      <c r="AT775" s="84" t="e">
        <f>#REF!*1.075</f>
        <v>#REF!</v>
      </c>
      <c r="AU775" s="84">
        <f>T775*1.075</f>
        <v>1.5049999999999999</v>
      </c>
      <c r="AV775" s="79" t="e">
        <f>MIN(AN775,AT775,AU775)</f>
        <v>#REF!</v>
      </c>
      <c r="AW775" s="84" t="s">
        <v>71</v>
      </c>
      <c r="AX775" s="84" t="s">
        <v>72</v>
      </c>
      <c r="AY775" s="85">
        <v>1.51</v>
      </c>
      <c r="AZ775" s="87">
        <f>IF(AND(AY775&gt;0,AY775&lt;=10),AY775*0.25,IF(AND(AY775&gt;10,AY775&lt;=50),AY775*0.17,IF(AND(AY775&gt;10,AY775&lt;=100),AY775*0.12,IF(AY775&gt;100,AY775*0.1))))</f>
        <v>0.3775</v>
      </c>
      <c r="BA775" s="43">
        <f>AZ775+AY775</f>
        <v>1.8875</v>
      </c>
      <c r="BB775" s="85">
        <f>BA775+BA775*0.08</f>
        <v>2.0385</v>
      </c>
      <c r="BC775" s="20" t="s">
        <v>12295</v>
      </c>
      <c r="BD775" s="84" t="s">
        <v>12298</v>
      </c>
      <c r="BE775" s="84"/>
      <c r="BF775" s="84"/>
      <c r="BG775" s="88"/>
      <c r="BH775" s="88"/>
      <c r="BI775" s="88"/>
      <c r="BJ775" s="88"/>
      <c r="BK775" s="88"/>
      <c r="BL775" s="88"/>
      <c r="BM775" s="88"/>
      <c r="BN775" s="88"/>
      <c r="BO775" s="88"/>
      <c r="BP775" s="88"/>
      <c r="BQ775" s="88"/>
      <c r="BR775" s="88"/>
      <c r="BS775" s="88"/>
      <c r="BT775" s="88"/>
      <c r="BU775" s="88"/>
      <c r="BV775" s="88"/>
      <c r="BW775" s="88"/>
      <c r="BX775" s="88"/>
      <c r="BY775" s="88"/>
      <c r="BZ775" s="88"/>
      <c r="CA775" s="88"/>
      <c r="CB775" s="88"/>
      <c r="CC775" s="88"/>
      <c r="CD775" s="88"/>
      <c r="CE775" s="88"/>
      <c r="CF775" s="88"/>
      <c r="CG775" s="88"/>
      <c r="CH775" s="88"/>
      <c r="CI775" s="88"/>
      <c r="CJ775" s="88"/>
      <c r="CK775" s="88"/>
      <c r="CL775" s="88"/>
      <c r="CM775" s="88"/>
      <c r="CN775" s="88"/>
      <c r="CO775" s="88"/>
      <c r="CP775" s="88"/>
      <c r="CQ775" s="88"/>
      <c r="CR775" s="88"/>
      <c r="CS775" s="88"/>
      <c r="CT775" s="88"/>
      <c r="CU775" s="88"/>
      <c r="CV775" s="88"/>
      <c r="CW775" s="88"/>
      <c r="CX775" s="88"/>
      <c r="CY775" s="88"/>
      <c r="CZ775" s="88"/>
      <c r="DA775" s="88"/>
      <c r="DB775" s="88"/>
      <c r="DC775" s="88"/>
      <c r="DD775" s="88"/>
      <c r="DE775" s="88"/>
      <c r="DF775" s="88"/>
      <c r="DG775" s="88"/>
      <c r="DH775" s="88"/>
      <c r="DI775" s="88"/>
      <c r="DJ775" s="88"/>
      <c r="DK775" s="88"/>
      <c r="DL775" s="88"/>
    </row>
    <row r="776" spans="1:116" s="20" customFormat="1" ht="30" customHeight="1">
      <c r="A776" s="4" t="s">
        <v>2657</v>
      </c>
      <c r="B776" s="5">
        <v>774</v>
      </c>
      <c r="C776" s="6">
        <v>19457</v>
      </c>
      <c r="D776" s="6"/>
      <c r="E776" s="43" t="s">
        <v>2695</v>
      </c>
      <c r="F776" s="3" t="s">
        <v>2696</v>
      </c>
      <c r="G776" s="3" t="s">
        <v>667</v>
      </c>
      <c r="H776" s="3" t="s">
        <v>56</v>
      </c>
      <c r="I776" s="3" t="s">
        <v>42</v>
      </c>
      <c r="J776" s="3" t="s">
        <v>2697</v>
      </c>
      <c r="K776" s="6"/>
      <c r="L776" s="3"/>
      <c r="M776" s="6">
        <v>30</v>
      </c>
      <c r="N776" s="3" t="s">
        <v>44</v>
      </c>
      <c r="O776" s="3" t="s">
        <v>2698</v>
      </c>
      <c r="P776" s="3" t="s">
        <v>2699</v>
      </c>
      <c r="Q776" s="3" t="s">
        <v>2701</v>
      </c>
      <c r="R776" s="156">
        <v>11.102600000000001</v>
      </c>
      <c r="S776" s="22"/>
      <c r="T776" s="23">
        <v>2.31</v>
      </c>
      <c r="U776" s="1">
        <v>1.2</v>
      </c>
      <c r="V776" s="21">
        <v>19.335999999999999</v>
      </c>
      <c r="W776" s="22">
        <v>1.32</v>
      </c>
      <c r="X776" s="22"/>
      <c r="Y776" s="22"/>
      <c r="Z776" s="22"/>
      <c r="AA776" s="22"/>
      <c r="AB776" s="22"/>
      <c r="AC776" s="22"/>
      <c r="AD776" s="22"/>
      <c r="AE776" s="24">
        <v>19.335999999999999</v>
      </c>
      <c r="AN776" s="25">
        <v>3.6880000000000002</v>
      </c>
      <c r="AO776" s="20" t="s">
        <v>332</v>
      </c>
      <c r="AP776" s="24" t="s">
        <v>333</v>
      </c>
      <c r="AQ776" s="20" t="e">
        <f>AVERAGE(SMALL(AE776:AI776,1),SMALL(AE776:AI776,2))</f>
        <v>#NUM!</v>
      </c>
      <c r="AR776" s="20" t="e">
        <f>IF(R776 &lt;=( AVERAGE(SMALL(AE776:AI776,1),SMALL(AE776:AI776,2))), R776, "")</f>
        <v>#NUM!</v>
      </c>
      <c r="AS776" s="20" t="e">
        <f>AVERAGE(SMALL(AJ776:AM776,1),SMALL(AJ776:AM776,2))</f>
        <v>#NUM!</v>
      </c>
      <c r="AT776" s="20">
        <f>T776*1.075</f>
        <v>2.48325</v>
      </c>
      <c r="AU776" s="20">
        <f>U776*1.075</f>
        <v>1.2899999999999998</v>
      </c>
      <c r="AV776" s="22">
        <f>MIN(AN776,AT776,AU776)</f>
        <v>1.2899999999999998</v>
      </c>
      <c r="AW776" s="20" t="s">
        <v>71</v>
      </c>
      <c r="AX776" s="20" t="s">
        <v>72</v>
      </c>
      <c r="AY776" s="25">
        <v>1.29</v>
      </c>
      <c r="AZ776" s="27">
        <f>IF(AND(AY776&gt;0,AY776&lt;=10),AY776*0.25,IF(AND(AY776&gt;10,AY776&lt;=50),AY776*0.17,IF(AND(AY776&gt;10,AY776&lt;=100),AY776*0.12,IF(AY776&gt;100,AY776*0.1))))</f>
        <v>0.32250000000000001</v>
      </c>
      <c r="BA776" s="3">
        <f>AZ776+AY776</f>
        <v>1.6125</v>
      </c>
      <c r="BB776" s="25">
        <f>BA776+BA776*0.08</f>
        <v>1.7415</v>
      </c>
      <c r="BC776" s="20" t="s">
        <v>12295</v>
      </c>
    </row>
    <row r="777" spans="1:116" s="20" customFormat="1" ht="30" customHeight="1">
      <c r="A777" s="4" t="s">
        <v>2657</v>
      </c>
      <c r="B777" s="5">
        <v>775</v>
      </c>
      <c r="C777" s="6">
        <v>19585</v>
      </c>
      <c r="D777" s="6"/>
      <c r="E777" s="43" t="s">
        <v>2754</v>
      </c>
      <c r="F777" s="3" t="s">
        <v>2755</v>
      </c>
      <c r="G777" s="3" t="s">
        <v>2756</v>
      </c>
      <c r="H777" s="3" t="s">
        <v>2757</v>
      </c>
      <c r="I777" s="3" t="s">
        <v>42</v>
      </c>
      <c r="J777" s="3" t="s">
        <v>2758</v>
      </c>
      <c r="K777" s="6"/>
      <c r="L777" s="3"/>
      <c r="M777" s="6">
        <v>20</v>
      </c>
      <c r="N777" s="3" t="s">
        <v>44</v>
      </c>
      <c r="O777" s="3" t="s">
        <v>2698</v>
      </c>
      <c r="P777" s="3" t="s">
        <v>2699</v>
      </c>
      <c r="Q777" s="3" t="s">
        <v>2759</v>
      </c>
      <c r="R777" s="156">
        <v>5.7552000000000003</v>
      </c>
      <c r="S777" s="22"/>
      <c r="T777" s="23">
        <v>3.4</v>
      </c>
      <c r="U777" s="1">
        <v>1.1399999999999999</v>
      </c>
      <c r="V777" s="21">
        <v>6.6</v>
      </c>
      <c r="W777" s="22">
        <v>4.1074000000000002</v>
      </c>
      <c r="X777" s="22"/>
      <c r="Y777" s="22"/>
      <c r="Z777" s="22"/>
      <c r="AA777" s="22"/>
      <c r="AB777" s="22"/>
      <c r="AC777" s="22"/>
      <c r="AD777" s="22"/>
      <c r="AE777" s="24">
        <v>6.6</v>
      </c>
      <c r="AN777" s="25">
        <v>5.35</v>
      </c>
      <c r="AO777" s="20" t="s">
        <v>207</v>
      </c>
      <c r="AP777" s="24" t="s">
        <v>208</v>
      </c>
      <c r="AQ777" s="20" t="e">
        <f>AVERAGE(SMALL(AE777:AI777,1),SMALL(AE777:AI777,2))</f>
        <v>#NUM!</v>
      </c>
      <c r="AR777" s="20" t="e">
        <f>IF(R777 &lt;=( AVERAGE(SMALL(AE777:AI777,1),SMALL(AE777:AI777,2))), R777, "")</f>
        <v>#NUM!</v>
      </c>
      <c r="AS777" s="20" t="e">
        <f>AVERAGE(SMALL(AJ777:AM777,1),SMALL(AJ777:AM777,2))</f>
        <v>#NUM!</v>
      </c>
      <c r="AT777" s="20">
        <f>T777*1.075</f>
        <v>3.6549999999999998</v>
      </c>
      <c r="AU777" s="20">
        <f>U777*1.075</f>
        <v>1.2254999999999998</v>
      </c>
      <c r="AV777" s="22">
        <f>MIN(AN777,AT777,AU777)</f>
        <v>1.2254999999999998</v>
      </c>
      <c r="AW777" s="20" t="s">
        <v>71</v>
      </c>
      <c r="AX777" s="20" t="s">
        <v>72</v>
      </c>
      <c r="AY777" s="25">
        <v>1.2250000000000001</v>
      </c>
      <c r="AZ777" s="27">
        <f>IF(AND(AY777&gt;0,AY777&lt;=10),AY777*0.25,IF(AND(AY777&gt;10,AY777&lt;=50),AY777*0.17,IF(AND(AY777&gt;10,AY777&lt;=100),AY777*0.12,IF(AY777&gt;100,AY777*0.1))))</f>
        <v>0.30625000000000002</v>
      </c>
      <c r="BA777" s="3">
        <f>AZ777+AY777</f>
        <v>1.53125</v>
      </c>
      <c r="BB777" s="25">
        <f>BA777+BA777*0.08</f>
        <v>1.6537500000000001</v>
      </c>
      <c r="BC777" s="20" t="s">
        <v>12295</v>
      </c>
    </row>
    <row r="778" spans="1:116" s="20" customFormat="1" ht="30" customHeight="1">
      <c r="A778" s="4" t="s">
        <v>2657</v>
      </c>
      <c r="B778" s="5">
        <v>776</v>
      </c>
      <c r="C778" s="116">
        <v>19583</v>
      </c>
      <c r="D778" s="116"/>
      <c r="E778" s="43" t="s">
        <v>2718</v>
      </c>
      <c r="F778" s="3" t="s">
        <v>2719</v>
      </c>
      <c r="G778" s="3" t="s">
        <v>821</v>
      </c>
      <c r="H778" s="3" t="s">
        <v>822</v>
      </c>
      <c r="I778" s="3" t="s">
        <v>42</v>
      </c>
      <c r="J778" s="3" t="s">
        <v>2720</v>
      </c>
      <c r="K778" s="6"/>
      <c r="L778" s="3"/>
      <c r="M778" s="6">
        <v>28</v>
      </c>
      <c r="N778" s="3" t="s">
        <v>44</v>
      </c>
      <c r="O778" s="3" t="s">
        <v>2698</v>
      </c>
      <c r="P778" s="3" t="s">
        <v>2699</v>
      </c>
      <c r="Q778" s="3" t="s">
        <v>2721</v>
      </c>
      <c r="R778" s="156">
        <v>16.403600000000001</v>
      </c>
      <c r="S778" s="22"/>
      <c r="T778" s="23">
        <v>6.44</v>
      </c>
      <c r="U778" s="1">
        <v>2.8</v>
      </c>
      <c r="V778" s="21">
        <v>26.778300000000002</v>
      </c>
      <c r="W778" s="22">
        <v>3.74</v>
      </c>
      <c r="X778" s="22"/>
      <c r="Y778" s="22"/>
      <c r="Z778" s="22"/>
      <c r="AA778" s="22"/>
      <c r="AB778" s="22"/>
      <c r="AC778" s="22"/>
      <c r="AD778" s="22"/>
      <c r="AE778" s="24">
        <v>26.778300000000002</v>
      </c>
      <c r="AF778" s="20">
        <v>4.32</v>
      </c>
      <c r="AN778" s="25">
        <v>15.549200000000001</v>
      </c>
      <c r="AO778" s="20" t="s">
        <v>207</v>
      </c>
      <c r="AP778" s="24" t="s">
        <v>208</v>
      </c>
      <c r="AQ778" s="20">
        <f>AVERAGE(SMALL(AE778:AI778,1),SMALL(AE778:AI778,2))</f>
        <v>15.549150000000001</v>
      </c>
      <c r="AR778" s="20" t="str">
        <f>IF(R778 &lt;=( AVERAGE(SMALL(AE778:AI778,1),SMALL(AE778:AI778,2))), R778, "")</f>
        <v/>
      </c>
      <c r="AS778" s="20" t="e">
        <f>AVERAGE(SMALL(AJ778:AM778,1),SMALL(AJ778:AM778,2))</f>
        <v>#NUM!</v>
      </c>
      <c r="AT778" s="20">
        <f>T778*1.075</f>
        <v>6.923</v>
      </c>
      <c r="AU778" s="20">
        <f>U778*1.075</f>
        <v>3.01</v>
      </c>
      <c r="AV778" s="22">
        <f>MIN(AN778,AT778,AU778)</f>
        <v>3.01</v>
      </c>
      <c r="AW778" s="20" t="s">
        <v>71</v>
      </c>
      <c r="AX778" s="20" t="s">
        <v>72</v>
      </c>
      <c r="AY778" s="25">
        <v>3.01</v>
      </c>
      <c r="AZ778" s="27">
        <f>IF(AND(AY778&gt;0,AY778&lt;=10),AY778*0.25,IF(AND(AY778&gt;10,AY778&lt;=50),AY778*0.17,IF(AND(AY778&gt;10,AY778&lt;=100),AY778*0.12,IF(AY778&gt;100,AY778*0.1))))</f>
        <v>0.75249999999999995</v>
      </c>
      <c r="BA778" s="3">
        <f>AZ778+AY778</f>
        <v>3.7624999999999997</v>
      </c>
      <c r="BB778" s="25">
        <f>BA778+BA778*0.08</f>
        <v>4.0634999999999994</v>
      </c>
      <c r="BC778" s="20" t="s">
        <v>12295</v>
      </c>
    </row>
    <row r="779" spans="1:116" s="20" customFormat="1" ht="30" customHeight="1">
      <c r="A779" s="153" t="s">
        <v>14419</v>
      </c>
      <c r="B779" s="5">
        <v>777</v>
      </c>
      <c r="C779" s="116">
        <v>19638</v>
      </c>
      <c r="D779" s="116"/>
      <c r="E779" s="172" t="s">
        <v>2730</v>
      </c>
      <c r="F779" s="3" t="s">
        <v>2731</v>
      </c>
      <c r="G779" s="3" t="s">
        <v>557</v>
      </c>
      <c r="H779" s="3" t="s">
        <v>2732</v>
      </c>
      <c r="I779" s="3" t="s">
        <v>559</v>
      </c>
      <c r="J779" s="3" t="s">
        <v>2733</v>
      </c>
      <c r="K779" s="6"/>
      <c r="L779" s="3"/>
      <c r="M779" s="6">
        <v>7</v>
      </c>
      <c r="N779" s="3" t="s">
        <v>44</v>
      </c>
      <c r="O779" s="3" t="s">
        <v>2698</v>
      </c>
      <c r="P779" s="3" t="s">
        <v>2699</v>
      </c>
      <c r="Q779" s="3" t="s">
        <v>2734</v>
      </c>
      <c r="R779" s="160"/>
      <c r="S779" s="79">
        <v>6.92</v>
      </c>
      <c r="T779" s="81">
        <v>6.44</v>
      </c>
      <c r="U779" s="82"/>
      <c r="V779" s="79"/>
      <c r="W779" s="79"/>
      <c r="X779" s="79"/>
      <c r="Y779" s="79"/>
      <c r="Z779" s="79"/>
      <c r="AA779" s="79"/>
      <c r="AB779" s="79"/>
      <c r="AC779" s="79"/>
      <c r="AD779" s="79"/>
      <c r="AE779" s="83"/>
      <c r="AF779" s="84">
        <v>6.48</v>
      </c>
      <c r="AG779" s="84"/>
      <c r="AH779" s="84"/>
      <c r="AI779" s="84"/>
      <c r="AJ779" s="84"/>
      <c r="AK779" s="84"/>
      <c r="AL779" s="84"/>
      <c r="AM779" s="84"/>
      <c r="AN779" s="85">
        <v>13.12</v>
      </c>
      <c r="AO779" s="84" t="s">
        <v>207</v>
      </c>
      <c r="AP779" s="83" t="s">
        <v>208</v>
      </c>
      <c r="AQ779" s="84" t="e">
        <f>AVERAGE(SMALL(AE779:AI779,1),SMALL(AE779:AI779,2))</f>
        <v>#NUM!</v>
      </c>
      <c r="AR779" s="84" t="e">
        <f>IF(R779 &lt;=( AVERAGE(SMALL(AE779:AI779,1),SMALL(AE779:AI779,2))), R779, "")</f>
        <v>#NUM!</v>
      </c>
      <c r="AS779" s="84" t="e">
        <f>AVERAGE(SMALL(AJ779:AM779,1),SMALL(AJ779:AM779,2))</f>
        <v>#NUM!</v>
      </c>
      <c r="AT779" s="84" t="e">
        <f>#REF!*1.075</f>
        <v>#REF!</v>
      </c>
      <c r="AU779" s="84">
        <f>T779*1.075</f>
        <v>6.923</v>
      </c>
      <c r="AV779" s="79" t="e">
        <f>MIN(AN779,AT779,AU779)</f>
        <v>#REF!</v>
      </c>
      <c r="AW779" s="84" t="s">
        <v>71</v>
      </c>
      <c r="AX779" s="84" t="s">
        <v>72</v>
      </c>
      <c r="AY779" s="85">
        <v>6.923</v>
      </c>
      <c r="AZ779" s="87">
        <f>IF(AND(AY779&gt;0,AY779&lt;=10),AY779*0.25,IF(AND(AY779&gt;10,AY779&lt;=50),AY779*0.17,IF(AND(AY779&gt;10,AY779&lt;=100),AY779*0.12,IF(AY779&gt;100,AY779*0.1))))</f>
        <v>1.73075</v>
      </c>
      <c r="BA779" s="43">
        <f>AZ779+AY779</f>
        <v>8.6537500000000005</v>
      </c>
      <c r="BB779" s="85">
        <f>BA779+BA779*0.08</f>
        <v>9.34605</v>
      </c>
      <c r="BC779" s="20" t="s">
        <v>12295</v>
      </c>
      <c r="BD779" s="84" t="s">
        <v>12298</v>
      </c>
      <c r="BE779" s="84"/>
      <c r="BF779" s="84"/>
      <c r="BG779" s="88"/>
      <c r="BH779" s="88"/>
      <c r="BI779" s="88"/>
      <c r="BJ779" s="88"/>
      <c r="BK779" s="88"/>
      <c r="BL779" s="88"/>
      <c r="BM779" s="88"/>
      <c r="BN779" s="88"/>
      <c r="BO779" s="88"/>
      <c r="BP779" s="88"/>
      <c r="BQ779" s="88"/>
      <c r="BR779" s="88"/>
      <c r="BS779" s="88"/>
      <c r="BT779" s="88"/>
      <c r="BU779" s="88"/>
      <c r="BV779" s="88"/>
      <c r="BW779" s="88"/>
      <c r="BX779" s="88"/>
      <c r="BY779" s="88"/>
      <c r="BZ779" s="88"/>
      <c r="CA779" s="88"/>
      <c r="CB779" s="88"/>
      <c r="CC779" s="88"/>
      <c r="CD779" s="88"/>
      <c r="CE779" s="88"/>
      <c r="CF779" s="88"/>
      <c r="CG779" s="88"/>
      <c r="CH779" s="88"/>
      <c r="CI779" s="88"/>
      <c r="CJ779" s="88"/>
      <c r="CK779" s="88"/>
      <c r="CL779" s="88"/>
      <c r="CM779" s="88"/>
      <c r="CN779" s="88"/>
      <c r="CO779" s="88"/>
      <c r="CP779" s="88"/>
      <c r="CQ779" s="88"/>
      <c r="CR779" s="88"/>
      <c r="CS779" s="88"/>
      <c r="CT779" s="88"/>
      <c r="CU779" s="88"/>
      <c r="CV779" s="88"/>
      <c r="CW779" s="88"/>
      <c r="CX779" s="88"/>
      <c r="CY779" s="88"/>
      <c r="CZ779" s="88"/>
      <c r="DA779" s="88"/>
      <c r="DB779" s="88"/>
      <c r="DC779" s="88"/>
      <c r="DD779" s="88"/>
      <c r="DE779" s="88"/>
      <c r="DF779" s="88"/>
      <c r="DG779" s="88"/>
      <c r="DH779" s="88"/>
      <c r="DI779" s="88"/>
      <c r="DJ779" s="88"/>
      <c r="DK779" s="88"/>
      <c r="DL779" s="88"/>
    </row>
    <row r="780" spans="1:116" s="20" customFormat="1" ht="30" customHeight="1">
      <c r="A780" s="153" t="s">
        <v>14419</v>
      </c>
      <c r="B780" s="5">
        <v>778</v>
      </c>
      <c r="C780" s="116">
        <v>17483</v>
      </c>
      <c r="D780" s="116"/>
      <c r="E780" s="172" t="s">
        <v>2771</v>
      </c>
      <c r="F780" s="3" t="s">
        <v>2772</v>
      </c>
      <c r="G780" s="3" t="s">
        <v>356</v>
      </c>
      <c r="H780" s="3" t="s">
        <v>2775</v>
      </c>
      <c r="I780" s="3" t="s">
        <v>389</v>
      </c>
      <c r="J780" s="3" t="s">
        <v>2776</v>
      </c>
      <c r="K780" s="6">
        <v>2</v>
      </c>
      <c r="L780" s="3" t="s">
        <v>79</v>
      </c>
      <c r="M780" s="6">
        <v>6</v>
      </c>
      <c r="N780" s="3" t="s">
        <v>44</v>
      </c>
      <c r="O780" s="3" t="s">
        <v>2698</v>
      </c>
      <c r="P780" s="3" t="s">
        <v>2740</v>
      </c>
      <c r="Q780" s="3" t="s">
        <v>2777</v>
      </c>
      <c r="R780" s="160"/>
      <c r="S780" s="79">
        <v>4</v>
      </c>
      <c r="T780" s="81">
        <v>3.72</v>
      </c>
      <c r="U780" s="82"/>
      <c r="V780" s="79"/>
      <c r="W780" s="79"/>
      <c r="X780" s="79"/>
      <c r="Y780" s="79"/>
      <c r="Z780" s="79"/>
      <c r="AA780" s="79"/>
      <c r="AB780" s="79"/>
      <c r="AC780" s="79"/>
      <c r="AD780" s="79"/>
      <c r="AE780" s="83"/>
      <c r="AF780" s="84">
        <v>1.57</v>
      </c>
      <c r="AG780" s="84"/>
      <c r="AH780" s="84"/>
      <c r="AI780" s="84"/>
      <c r="AJ780" s="84"/>
      <c r="AK780" s="84"/>
      <c r="AL780" s="84"/>
      <c r="AM780" s="84"/>
      <c r="AN780" s="85">
        <v>6.06</v>
      </c>
      <c r="AO780" s="84" t="s">
        <v>207</v>
      </c>
      <c r="AP780" s="83" t="s">
        <v>208</v>
      </c>
      <c r="AQ780" s="84" t="e">
        <f>AVERAGE(SMALL(AE780:AI780,1),SMALL(AE780:AI780,2))</f>
        <v>#NUM!</v>
      </c>
      <c r="AR780" s="84" t="e">
        <f>IF(R780 &lt;=( AVERAGE(SMALL(AE780:AI780,1),SMALL(AE780:AI780,2))), R780, "")</f>
        <v>#NUM!</v>
      </c>
      <c r="AS780" s="84" t="e">
        <f>AVERAGE(SMALL(AJ780:AM780,1),SMALL(AJ780:AM780,2))</f>
        <v>#NUM!</v>
      </c>
      <c r="AT780" s="84" t="e">
        <f>#REF!*1.075</f>
        <v>#REF!</v>
      </c>
      <c r="AU780" s="84">
        <f>T780*1.075</f>
        <v>3.9990000000000001</v>
      </c>
      <c r="AV780" s="79" t="e">
        <f>MIN(AN780,AT780,AU780)</f>
        <v>#REF!</v>
      </c>
      <c r="AW780" s="84" t="s">
        <v>71</v>
      </c>
      <c r="AX780" s="84" t="s">
        <v>72</v>
      </c>
      <c r="AY780" s="85">
        <v>3.99</v>
      </c>
      <c r="AZ780" s="87">
        <f>IF(AND(AY780&gt;0,AY780&lt;=10),AY780*0.25,IF(AND(AY780&gt;10,AY780&lt;=50),AY780*0.17,IF(AND(AY780&gt;10,AY780&lt;=100),AY780*0.12,IF(AY780&gt;100,AY780*0.1))))</f>
        <v>0.99750000000000005</v>
      </c>
      <c r="BA780" s="43">
        <f>AZ780+AY780</f>
        <v>4.9875000000000007</v>
      </c>
      <c r="BB780" s="85">
        <f>BA780+BA780*0.08</f>
        <v>5.3865000000000007</v>
      </c>
      <c r="BC780" s="20" t="s">
        <v>12295</v>
      </c>
      <c r="BD780" s="84" t="s">
        <v>12298</v>
      </c>
      <c r="BE780" s="84"/>
      <c r="BF780" s="84"/>
      <c r="BG780" s="88"/>
      <c r="BH780" s="88"/>
      <c r="BI780" s="88"/>
      <c r="BJ780" s="88"/>
      <c r="BK780" s="88"/>
      <c r="BL780" s="88"/>
      <c r="BM780" s="88"/>
      <c r="BN780" s="88"/>
      <c r="BO780" s="88"/>
      <c r="BP780" s="88"/>
      <c r="BQ780" s="88"/>
      <c r="BR780" s="88"/>
      <c r="BS780" s="88"/>
      <c r="BT780" s="88"/>
      <c r="BU780" s="88"/>
      <c r="BV780" s="88"/>
      <c r="BW780" s="88"/>
      <c r="BX780" s="88"/>
      <c r="BY780" s="88"/>
      <c r="BZ780" s="88"/>
      <c r="CA780" s="88"/>
      <c r="CB780" s="88"/>
      <c r="CC780" s="88"/>
      <c r="CD780" s="88"/>
      <c r="CE780" s="88"/>
      <c r="CF780" s="88"/>
      <c r="CG780" s="88"/>
      <c r="CH780" s="88"/>
      <c r="CI780" s="88"/>
      <c r="CJ780" s="88"/>
      <c r="CK780" s="88"/>
      <c r="CL780" s="88"/>
      <c r="CM780" s="88"/>
      <c r="CN780" s="88"/>
      <c r="CO780" s="88"/>
      <c r="CP780" s="88"/>
      <c r="CQ780" s="88"/>
      <c r="CR780" s="88"/>
      <c r="CS780" s="88"/>
      <c r="CT780" s="88"/>
      <c r="CU780" s="88"/>
      <c r="CV780" s="88"/>
      <c r="CW780" s="88"/>
      <c r="CX780" s="88"/>
      <c r="CY780" s="88"/>
      <c r="CZ780" s="88"/>
      <c r="DA780" s="88"/>
      <c r="DB780" s="88"/>
      <c r="DC780" s="88"/>
      <c r="DD780" s="88"/>
      <c r="DE780" s="88"/>
      <c r="DF780" s="88"/>
      <c r="DG780" s="88"/>
      <c r="DH780" s="88"/>
      <c r="DI780" s="88"/>
      <c r="DJ780" s="88"/>
      <c r="DK780" s="88"/>
      <c r="DL780" s="88"/>
    </row>
    <row r="781" spans="1:116" s="20" customFormat="1" ht="30" customHeight="1">
      <c r="A781" s="4" t="s">
        <v>2657</v>
      </c>
      <c r="B781" s="5">
        <v>779</v>
      </c>
      <c r="C781" s="116">
        <v>16420</v>
      </c>
      <c r="D781" s="116"/>
      <c r="E781" s="43" t="s">
        <v>2771</v>
      </c>
      <c r="F781" s="3" t="s">
        <v>2772</v>
      </c>
      <c r="G781" s="3" t="s">
        <v>356</v>
      </c>
      <c r="H781" s="3" t="s">
        <v>292</v>
      </c>
      <c r="I781" s="3" t="s">
        <v>139</v>
      </c>
      <c r="J781" s="3" t="s">
        <v>2773</v>
      </c>
      <c r="K781" s="6"/>
      <c r="L781" s="3"/>
      <c r="M781" s="6">
        <v>20</v>
      </c>
      <c r="N781" s="3" t="s">
        <v>44</v>
      </c>
      <c r="O781" s="3" t="s">
        <v>2698</v>
      </c>
      <c r="P781" s="3" t="s">
        <v>2747</v>
      </c>
      <c r="Q781" s="3" t="s">
        <v>2774</v>
      </c>
      <c r="R781" s="156">
        <v>8.7324999999999999</v>
      </c>
      <c r="S781" s="22"/>
      <c r="T781" s="23">
        <v>4.82</v>
      </c>
      <c r="U781" s="1">
        <v>1.7</v>
      </c>
      <c r="V781" s="21">
        <v>10.5154</v>
      </c>
      <c r="W781" s="22">
        <v>5.7309999999999999</v>
      </c>
      <c r="X781" s="22"/>
      <c r="Y781" s="22"/>
      <c r="Z781" s="22"/>
      <c r="AA781" s="22"/>
      <c r="AB781" s="22"/>
      <c r="AC781" s="22"/>
      <c r="AD781" s="22"/>
      <c r="AE781" s="24">
        <v>10.5154</v>
      </c>
      <c r="AN781" s="25">
        <v>8.1199999999999992</v>
      </c>
      <c r="AO781" s="20" t="s">
        <v>207</v>
      </c>
      <c r="AP781" s="24" t="s">
        <v>208</v>
      </c>
      <c r="AQ781" s="20" t="e">
        <f>AVERAGE(SMALL(AE781:AI781,1),SMALL(AE781:AI781,2))</f>
        <v>#NUM!</v>
      </c>
      <c r="AR781" s="20" t="e">
        <f>IF(R781 &lt;=( AVERAGE(SMALL(AE781:AI781,1),SMALL(AE781:AI781,2))), R781, "")</f>
        <v>#NUM!</v>
      </c>
      <c r="AS781" s="20" t="e">
        <f>AVERAGE(SMALL(AJ781:AM781,1),SMALL(AJ781:AM781,2))</f>
        <v>#NUM!</v>
      </c>
      <c r="AT781" s="20">
        <f>T781*1.075</f>
        <v>5.1814999999999998</v>
      </c>
      <c r="AU781" s="20">
        <f>U781*1.075</f>
        <v>1.8274999999999999</v>
      </c>
      <c r="AV781" s="22">
        <f>MIN(AN781,AT781,AU781)</f>
        <v>1.8274999999999999</v>
      </c>
      <c r="AW781" s="20" t="s">
        <v>71</v>
      </c>
      <c r="AX781" s="20" t="s">
        <v>72</v>
      </c>
      <c r="AY781" s="25">
        <v>1.83</v>
      </c>
      <c r="AZ781" s="27">
        <f>IF(AND(AY781&gt;0,AY781&lt;=10),AY781*0.25,IF(AND(AY781&gt;10,AY781&lt;=50),AY781*0.17,IF(AND(AY781&gt;10,AY781&lt;=100),AY781*0.12,IF(AY781&gt;100,AY781*0.1))))</f>
        <v>0.45750000000000002</v>
      </c>
      <c r="BA781" s="3">
        <f>AZ781+AY781</f>
        <v>2.2875000000000001</v>
      </c>
      <c r="BB781" s="25">
        <f>BA781+BA781*0.08</f>
        <v>2.4704999999999999</v>
      </c>
      <c r="BC781" s="20" t="s">
        <v>12295</v>
      </c>
    </row>
    <row r="782" spans="1:116" s="20" customFormat="1" ht="30" customHeight="1">
      <c r="A782" s="4" t="s">
        <v>2657</v>
      </c>
      <c r="B782" s="5">
        <v>780</v>
      </c>
      <c r="C782" s="6">
        <v>16427</v>
      </c>
      <c r="D782" s="6"/>
      <c r="E782" s="43" t="s">
        <v>2710</v>
      </c>
      <c r="F782" s="3" t="s">
        <v>2711</v>
      </c>
      <c r="G782" s="3" t="s">
        <v>762</v>
      </c>
      <c r="H782" s="3" t="s">
        <v>126</v>
      </c>
      <c r="I782" s="3" t="s">
        <v>42</v>
      </c>
      <c r="J782" s="3" t="s">
        <v>1329</v>
      </c>
      <c r="K782" s="6"/>
      <c r="L782" s="3"/>
      <c r="M782" s="6">
        <v>10</v>
      </c>
      <c r="N782" s="3" t="s">
        <v>44</v>
      </c>
      <c r="O782" s="3" t="s">
        <v>2698</v>
      </c>
      <c r="P782" s="3" t="s">
        <v>2713</v>
      </c>
      <c r="Q782" s="3" t="s">
        <v>2717</v>
      </c>
      <c r="R782" s="156">
        <v>15.049200000000001</v>
      </c>
      <c r="S782" s="22"/>
      <c r="T782" s="23">
        <v>6</v>
      </c>
      <c r="U782" s="1">
        <v>3.3</v>
      </c>
      <c r="V782" s="21">
        <v>13.9406</v>
      </c>
      <c r="W782" s="22">
        <v>14.058</v>
      </c>
      <c r="X782" s="22"/>
      <c r="Y782" s="22"/>
      <c r="Z782" s="22"/>
      <c r="AA782" s="22"/>
      <c r="AB782" s="22"/>
      <c r="AC782" s="22"/>
      <c r="AD782" s="22"/>
      <c r="AE782" s="24">
        <v>13.9406</v>
      </c>
      <c r="AN782" s="25">
        <v>15.05</v>
      </c>
      <c r="AO782" s="20" t="s">
        <v>47</v>
      </c>
      <c r="AP782" s="24" t="s">
        <v>48</v>
      </c>
      <c r="AQ782" s="20" t="e">
        <f>AVERAGE(SMALL(AE782:AI782,1),SMALL(AE782:AI782,2))</f>
        <v>#NUM!</v>
      </c>
      <c r="AR782" s="20" t="e">
        <f>IF(R782 &lt;=( AVERAGE(SMALL(AE782:AI782,1),SMALL(AE782:AI782,2))), R782, "")</f>
        <v>#NUM!</v>
      </c>
      <c r="AS782" s="20" t="e">
        <f>AVERAGE(SMALL(AJ782:AM782,1),SMALL(AJ782:AM782,2))</f>
        <v>#NUM!</v>
      </c>
      <c r="AT782" s="20">
        <f>T782*1.075</f>
        <v>6.4499999999999993</v>
      </c>
      <c r="AU782" s="20">
        <f>U782*1.075</f>
        <v>3.5474999999999999</v>
      </c>
      <c r="AV782" s="22">
        <f>MIN(AN782,AT782,AU782)</f>
        <v>3.5474999999999999</v>
      </c>
      <c r="AW782" s="20" t="s">
        <v>71</v>
      </c>
      <c r="AX782" s="20" t="s">
        <v>72</v>
      </c>
      <c r="AY782" s="25">
        <v>3.5470000000000002</v>
      </c>
      <c r="AZ782" s="27">
        <f>IF(AND(AY782&gt;0,AY782&lt;=10),AY782*0.25,IF(AND(AY782&gt;10,AY782&lt;=50),AY782*0.17,IF(AND(AY782&gt;10,AY782&lt;=100),AY782*0.12,IF(AY782&gt;100,AY782*0.1))))</f>
        <v>0.88675000000000004</v>
      </c>
      <c r="BA782" s="3">
        <f>AZ782+AY782</f>
        <v>4.4337499999999999</v>
      </c>
      <c r="BB782" s="25">
        <f>BA782+BA782*0.08</f>
        <v>4.7884500000000001</v>
      </c>
      <c r="BC782" s="20" t="s">
        <v>12295</v>
      </c>
    </row>
    <row r="783" spans="1:116" s="20" customFormat="1" ht="30" customHeight="1">
      <c r="A783" s="4" t="s">
        <v>2657</v>
      </c>
      <c r="B783" s="5">
        <v>781</v>
      </c>
      <c r="C783" s="6">
        <v>17484</v>
      </c>
      <c r="D783" s="6"/>
      <c r="E783" s="43" t="s">
        <v>2766</v>
      </c>
      <c r="F783" s="3" t="s">
        <v>2767</v>
      </c>
      <c r="G783" s="3" t="s">
        <v>2768</v>
      </c>
      <c r="H783" s="3" t="s">
        <v>797</v>
      </c>
      <c r="I783" s="3" t="s">
        <v>65</v>
      </c>
      <c r="J783" s="3" t="s">
        <v>2769</v>
      </c>
      <c r="K783" s="6">
        <v>15</v>
      </c>
      <c r="L783" s="3" t="s">
        <v>67</v>
      </c>
      <c r="M783" s="6">
        <v>1</v>
      </c>
      <c r="N783" s="3" t="s">
        <v>44</v>
      </c>
      <c r="O783" s="3" t="s">
        <v>2698</v>
      </c>
      <c r="P783" s="3" t="s">
        <v>2740</v>
      </c>
      <c r="Q783" s="3" t="s">
        <v>2770</v>
      </c>
      <c r="R783" s="156">
        <v>5.4452999999999996</v>
      </c>
      <c r="S783" s="22"/>
      <c r="T783" s="23">
        <v>3.7</v>
      </c>
      <c r="U783" s="1">
        <v>0.95</v>
      </c>
      <c r="V783" s="21">
        <v>6.1874000000000002</v>
      </c>
      <c r="W783" s="22">
        <v>3.9432999999999998</v>
      </c>
      <c r="X783" s="22"/>
      <c r="Y783" s="22"/>
      <c r="Z783" s="22"/>
      <c r="AA783" s="22"/>
      <c r="AB783" s="22"/>
      <c r="AC783" s="22"/>
      <c r="AD783" s="22"/>
      <c r="AE783" s="24">
        <v>6.1874000000000002</v>
      </c>
      <c r="AN783" s="25">
        <v>5.07</v>
      </c>
      <c r="AO783" s="20" t="s">
        <v>207</v>
      </c>
      <c r="AP783" s="24" t="s">
        <v>208</v>
      </c>
      <c r="AQ783" s="20" t="e">
        <f>AVERAGE(SMALL(AE783:AI783,1),SMALL(AE783:AI783,2))</f>
        <v>#NUM!</v>
      </c>
      <c r="AR783" s="20" t="e">
        <f>IF(R783 &lt;=( AVERAGE(SMALL(AE783:AI783,1),SMALL(AE783:AI783,2))), R783, "")</f>
        <v>#NUM!</v>
      </c>
      <c r="AS783" s="20" t="e">
        <f>AVERAGE(SMALL(AJ783:AM783,1),SMALL(AJ783:AM783,2))</f>
        <v>#NUM!</v>
      </c>
      <c r="AT783" s="20">
        <f>T783*1.075</f>
        <v>3.9775</v>
      </c>
      <c r="AU783" s="20">
        <f>U783*1.075</f>
        <v>1.02125</v>
      </c>
      <c r="AV783" s="22">
        <f>MIN(AN783,AT783,AU783)</f>
        <v>1.02125</v>
      </c>
      <c r="AW783" s="20" t="s">
        <v>71</v>
      </c>
      <c r="AX783" s="20" t="s">
        <v>72</v>
      </c>
      <c r="AY783" s="25">
        <v>1.0209999999999999</v>
      </c>
      <c r="AZ783" s="27">
        <f>IF(AND(AY783&gt;0,AY783&lt;=10),AY783*0.25,IF(AND(AY783&gt;10,AY783&lt;=50),AY783*0.17,IF(AND(AY783&gt;10,AY783&lt;=100),AY783*0.12,IF(AY783&gt;100,AY783*0.1))))</f>
        <v>0.25524999999999998</v>
      </c>
      <c r="BA783" s="3">
        <f>AZ783+AY783</f>
        <v>1.2762499999999999</v>
      </c>
      <c r="BB783" s="25">
        <f>BA783+BA783*0.08</f>
        <v>1.37835</v>
      </c>
      <c r="BC783" s="20" t="s">
        <v>12295</v>
      </c>
    </row>
    <row r="784" spans="1:116" s="20" customFormat="1" ht="30" customHeight="1">
      <c r="A784" s="153" t="s">
        <v>14419</v>
      </c>
      <c r="B784" s="5">
        <v>782</v>
      </c>
      <c r="C784" s="116">
        <v>19848</v>
      </c>
      <c r="D784" s="116"/>
      <c r="E784" s="172" t="s">
        <v>2722</v>
      </c>
      <c r="F784" s="3" t="s">
        <v>2723</v>
      </c>
      <c r="G784" s="3" t="s">
        <v>2724</v>
      </c>
      <c r="H784" s="3" t="s">
        <v>2725</v>
      </c>
      <c r="I784" s="3" t="s">
        <v>2726</v>
      </c>
      <c r="J784" s="3" t="s">
        <v>2727</v>
      </c>
      <c r="K784" s="6">
        <v>100</v>
      </c>
      <c r="L784" s="3" t="s">
        <v>79</v>
      </c>
      <c r="M784" s="6">
        <v>1</v>
      </c>
      <c r="N784" s="3" t="s">
        <v>44</v>
      </c>
      <c r="O784" s="3" t="s">
        <v>2698</v>
      </c>
      <c r="P784" s="3" t="s">
        <v>2728</v>
      </c>
      <c r="Q784" s="3" t="s">
        <v>2729</v>
      </c>
      <c r="R784" s="160"/>
      <c r="S784" s="79">
        <v>4.95</v>
      </c>
      <c r="T784" s="81">
        <v>4.5999999999999996</v>
      </c>
      <c r="U784" s="82"/>
      <c r="V784" s="79"/>
      <c r="W784" s="79"/>
      <c r="X784" s="79"/>
      <c r="Y784" s="79"/>
      <c r="Z784" s="79"/>
      <c r="AA784" s="79"/>
      <c r="AB784" s="79"/>
      <c r="AC784" s="79"/>
      <c r="AD784" s="79"/>
      <c r="AE784" s="83"/>
      <c r="AF784" s="84">
        <v>4.74</v>
      </c>
      <c r="AG784" s="84"/>
      <c r="AH784" s="84"/>
      <c r="AI784" s="84"/>
      <c r="AJ784" s="84"/>
      <c r="AK784" s="84"/>
      <c r="AL784" s="84"/>
      <c r="AM784" s="84"/>
      <c r="AN784" s="85">
        <v>8.2476000000000003</v>
      </c>
      <c r="AO784" s="84" t="s">
        <v>47</v>
      </c>
      <c r="AP784" s="83" t="s">
        <v>48</v>
      </c>
      <c r="AQ784" s="84" t="e">
        <f>AVERAGE(SMALL(AE784:AI784,1),SMALL(AE784:AI784,2))</f>
        <v>#NUM!</v>
      </c>
      <c r="AR784" s="84" t="e">
        <f>IF(R784 &lt;=( AVERAGE(SMALL(AE784:AI784,1),SMALL(AE784:AI784,2))), R784, "")</f>
        <v>#NUM!</v>
      </c>
      <c r="AS784" s="84" t="e">
        <f>AVERAGE(SMALL(AJ784:AM784,1),SMALL(AJ784:AM784,2))</f>
        <v>#NUM!</v>
      </c>
      <c r="AT784" s="84" t="e">
        <f>#REF!*1.075</f>
        <v>#REF!</v>
      </c>
      <c r="AU784" s="84">
        <f>T784*1.075</f>
        <v>4.9449999999999994</v>
      </c>
      <c r="AV784" s="79" t="e">
        <f>MIN(AN784,AT784,AU784)</f>
        <v>#REF!</v>
      </c>
      <c r="AW784" s="84" t="s">
        <v>71</v>
      </c>
      <c r="AX784" s="84" t="s">
        <v>72</v>
      </c>
      <c r="AY784" s="85">
        <v>4.9450000000000003</v>
      </c>
      <c r="AZ784" s="87">
        <f>IF(AND(AY784&gt;0,AY784&lt;=10),AY784*0.25,IF(AND(AY784&gt;10,AY784&lt;=50),AY784*0.17,IF(AND(AY784&gt;10,AY784&lt;=100),AY784*0.12,IF(AY784&gt;100,AY784*0.1))))</f>
        <v>1.2362500000000001</v>
      </c>
      <c r="BA784" s="43">
        <f>AZ784+AY784</f>
        <v>6.1812500000000004</v>
      </c>
      <c r="BB784" s="85">
        <f>BA784+BA784*0.08</f>
        <v>6.6757500000000007</v>
      </c>
      <c r="BC784" s="20" t="s">
        <v>12295</v>
      </c>
      <c r="BD784" s="84" t="s">
        <v>12298</v>
      </c>
      <c r="BE784" s="84"/>
      <c r="BF784" s="84"/>
      <c r="BG784" s="84"/>
      <c r="BH784" s="88"/>
      <c r="BI784" s="88"/>
      <c r="BJ784" s="88"/>
      <c r="BK784" s="88"/>
      <c r="BL784" s="88"/>
      <c r="BM784" s="88"/>
      <c r="BN784" s="88"/>
      <c r="BO784" s="88"/>
      <c r="BP784" s="88"/>
      <c r="BQ784" s="88"/>
      <c r="BR784" s="88"/>
      <c r="BS784" s="88"/>
      <c r="BT784" s="88"/>
      <c r="BU784" s="88"/>
      <c r="BV784" s="88"/>
      <c r="BW784" s="88"/>
      <c r="BX784" s="88"/>
      <c r="BY784" s="88"/>
      <c r="BZ784" s="88"/>
      <c r="CA784" s="88"/>
      <c r="CB784" s="88"/>
      <c r="CC784" s="88"/>
      <c r="CD784" s="88"/>
      <c r="CE784" s="88"/>
      <c r="CF784" s="88"/>
      <c r="CG784" s="88"/>
      <c r="CH784" s="88"/>
      <c r="CI784" s="88"/>
      <c r="CJ784" s="88"/>
      <c r="CK784" s="88"/>
      <c r="CL784" s="88"/>
      <c r="CM784" s="88"/>
      <c r="CN784" s="88"/>
      <c r="CO784" s="88"/>
      <c r="CP784" s="88"/>
      <c r="CQ784" s="88"/>
      <c r="CR784" s="88"/>
      <c r="CS784" s="88"/>
      <c r="CT784" s="88"/>
      <c r="CU784" s="88"/>
      <c r="CV784" s="88"/>
      <c r="CW784" s="88"/>
      <c r="CX784" s="88"/>
      <c r="CY784" s="88"/>
      <c r="CZ784" s="88"/>
      <c r="DA784" s="88"/>
      <c r="DB784" s="88"/>
      <c r="DC784" s="88"/>
      <c r="DD784" s="88"/>
      <c r="DE784" s="88"/>
      <c r="DF784" s="88"/>
      <c r="DG784" s="88"/>
      <c r="DH784" s="88"/>
      <c r="DI784" s="88"/>
      <c r="DJ784" s="88"/>
      <c r="DK784" s="88"/>
      <c r="DL784" s="88"/>
    </row>
    <row r="785" spans="1:116" s="28" customFormat="1" ht="30" customHeight="1">
      <c r="A785" s="153" t="s">
        <v>14419</v>
      </c>
      <c r="B785" s="5">
        <v>783</v>
      </c>
      <c r="C785" s="44">
        <v>19810</v>
      </c>
      <c r="D785" s="44"/>
      <c r="E785" s="172" t="s">
        <v>2749</v>
      </c>
      <c r="F785" s="3" t="s">
        <v>2750</v>
      </c>
      <c r="G785" s="3" t="s">
        <v>1715</v>
      </c>
      <c r="H785" s="3" t="s">
        <v>2751</v>
      </c>
      <c r="I785" s="3" t="s">
        <v>568</v>
      </c>
      <c r="J785" s="3" t="s">
        <v>2752</v>
      </c>
      <c r="K785" s="6"/>
      <c r="L785" s="3"/>
      <c r="M785" s="6">
        <v>28</v>
      </c>
      <c r="N785" s="3" t="s">
        <v>44</v>
      </c>
      <c r="O785" s="3" t="s">
        <v>2698</v>
      </c>
      <c r="P785" s="3" t="s">
        <v>2699</v>
      </c>
      <c r="Q785" s="3" t="s">
        <v>2753</v>
      </c>
      <c r="R785" s="160"/>
      <c r="S785" s="79">
        <v>3.66</v>
      </c>
      <c r="T785" s="81">
        <v>3.4</v>
      </c>
      <c r="U785" s="82"/>
      <c r="V785" s="79"/>
      <c r="W785" s="79"/>
      <c r="X785" s="79"/>
      <c r="Y785" s="79"/>
      <c r="Z785" s="79"/>
      <c r="AA785" s="79"/>
      <c r="AB785" s="79"/>
      <c r="AC785" s="79"/>
      <c r="AD785" s="79"/>
      <c r="AE785" s="83">
        <v>3.05</v>
      </c>
      <c r="AF785" s="84"/>
      <c r="AG785" s="84"/>
      <c r="AH785" s="84"/>
      <c r="AI785" s="84"/>
      <c r="AJ785" s="84"/>
      <c r="AK785" s="84"/>
      <c r="AL785" s="84"/>
      <c r="AM785" s="84"/>
      <c r="AN785" s="85">
        <v>6.72</v>
      </c>
      <c r="AO785" s="84" t="s">
        <v>207</v>
      </c>
      <c r="AP785" s="83" t="s">
        <v>208</v>
      </c>
      <c r="AQ785" s="84" t="e">
        <f>AVERAGE(SMALL(AE785:AI785,1),SMALL(AE785:AI785,2))</f>
        <v>#NUM!</v>
      </c>
      <c r="AR785" s="84" t="e">
        <f>IF(R785 &lt;=( AVERAGE(SMALL(AE785:AI785,1),SMALL(AE785:AI785,2))), R785, "")</f>
        <v>#NUM!</v>
      </c>
      <c r="AS785" s="84" t="e">
        <f>AVERAGE(SMALL(AJ785:AM785,1),SMALL(AJ785:AM785,2))</f>
        <v>#NUM!</v>
      </c>
      <c r="AT785" s="84" t="e">
        <f>#REF!*1.075</f>
        <v>#REF!</v>
      </c>
      <c r="AU785" s="84">
        <f>T785*1.075</f>
        <v>3.6549999999999998</v>
      </c>
      <c r="AV785" s="79" t="e">
        <f>MIN(AN785,AT785,AU785)</f>
        <v>#REF!</v>
      </c>
      <c r="AW785" s="84" t="s">
        <v>71</v>
      </c>
      <c r="AX785" s="84" t="s">
        <v>72</v>
      </c>
      <c r="AY785" s="85">
        <v>3.6549999999999998</v>
      </c>
      <c r="AZ785" s="87">
        <f>IF(AND(AY785&gt;0,AY785&lt;=10),AY785*0.25,IF(AND(AY785&gt;10,AY785&lt;=50),AY785*0.17,IF(AND(AY785&gt;10,AY785&lt;=100),AY785*0.12,IF(AY785&gt;100,AY785*0.1))))</f>
        <v>0.91374999999999995</v>
      </c>
      <c r="BA785" s="43">
        <f>AZ785+AY785</f>
        <v>4.5687499999999996</v>
      </c>
      <c r="BB785" s="85">
        <f>BA785+BA785*0.08</f>
        <v>4.9342499999999996</v>
      </c>
      <c r="BC785" s="20" t="s">
        <v>12295</v>
      </c>
      <c r="BD785" s="84" t="s">
        <v>12298</v>
      </c>
      <c r="BE785" s="84"/>
      <c r="BF785" s="84"/>
      <c r="BG785" s="88"/>
      <c r="BH785" s="88"/>
      <c r="BI785" s="88"/>
      <c r="BJ785" s="88"/>
      <c r="BK785" s="88"/>
      <c r="BL785" s="88"/>
      <c r="BM785" s="88"/>
      <c r="BN785" s="88"/>
      <c r="BO785" s="88"/>
      <c r="BP785" s="88"/>
      <c r="BQ785" s="88"/>
      <c r="BR785" s="88"/>
      <c r="BS785" s="88"/>
      <c r="BT785" s="88"/>
      <c r="BU785" s="88"/>
      <c r="BV785" s="88"/>
      <c r="BW785" s="88"/>
      <c r="BX785" s="88"/>
      <c r="BY785" s="88"/>
      <c r="BZ785" s="88"/>
      <c r="CA785" s="88"/>
      <c r="CB785" s="88"/>
      <c r="CC785" s="88"/>
      <c r="CD785" s="88"/>
      <c r="CE785" s="88"/>
      <c r="CF785" s="88"/>
      <c r="CG785" s="88"/>
      <c r="CH785" s="88"/>
      <c r="CI785" s="88"/>
      <c r="CJ785" s="88"/>
      <c r="CK785" s="88"/>
      <c r="CL785" s="88"/>
      <c r="CM785" s="88"/>
      <c r="CN785" s="88"/>
      <c r="CO785" s="88"/>
      <c r="CP785" s="88"/>
      <c r="CQ785" s="88"/>
      <c r="CR785" s="88"/>
      <c r="CS785" s="88"/>
      <c r="CT785" s="88"/>
      <c r="CU785" s="88"/>
      <c r="CV785" s="88"/>
      <c r="CW785" s="88"/>
      <c r="CX785" s="88"/>
      <c r="CY785" s="88"/>
      <c r="CZ785" s="88"/>
      <c r="DA785" s="88"/>
      <c r="DB785" s="88"/>
      <c r="DC785" s="88"/>
      <c r="DD785" s="88"/>
      <c r="DE785" s="88"/>
      <c r="DF785" s="88"/>
      <c r="DG785" s="88"/>
      <c r="DH785" s="88"/>
      <c r="DI785" s="88"/>
      <c r="DJ785" s="88"/>
      <c r="DK785" s="88"/>
      <c r="DL785" s="88"/>
    </row>
    <row r="786" spans="1:116" s="28" customFormat="1" ht="30" customHeight="1">
      <c r="A786" s="4" t="s">
        <v>2657</v>
      </c>
      <c r="B786" s="5">
        <v>784</v>
      </c>
      <c r="C786" s="116">
        <v>11697</v>
      </c>
      <c r="D786" s="116"/>
      <c r="E786" s="43" t="s">
        <v>2771</v>
      </c>
      <c r="F786" s="3" t="s">
        <v>2772</v>
      </c>
      <c r="G786" s="3" t="s">
        <v>356</v>
      </c>
      <c r="H786" s="3" t="s">
        <v>189</v>
      </c>
      <c r="I786" s="3" t="s">
        <v>875</v>
      </c>
      <c r="J786" s="3" t="s">
        <v>2802</v>
      </c>
      <c r="K786" s="6"/>
      <c r="L786" s="3"/>
      <c r="M786" s="6">
        <v>10</v>
      </c>
      <c r="N786" s="3" t="s">
        <v>44</v>
      </c>
      <c r="O786" s="3" t="s">
        <v>2782</v>
      </c>
      <c r="P786" s="3" t="s">
        <v>2803</v>
      </c>
      <c r="Q786" s="3" t="s">
        <v>2804</v>
      </c>
      <c r="R786" s="156">
        <v>11.3041</v>
      </c>
      <c r="S786" s="22"/>
      <c r="T786" s="23" t="s">
        <v>54</v>
      </c>
      <c r="U786" s="1">
        <v>1.4</v>
      </c>
      <c r="V786" s="21">
        <v>10.5154</v>
      </c>
      <c r="W786" s="22"/>
      <c r="X786" s="22"/>
      <c r="Y786" s="22"/>
      <c r="Z786" s="22"/>
      <c r="AA786" s="22"/>
      <c r="AB786" s="22"/>
      <c r="AC786" s="22"/>
      <c r="AD786" s="22"/>
      <c r="AE786" s="24">
        <v>10.5154</v>
      </c>
      <c r="AF786" s="20"/>
      <c r="AG786" s="20"/>
      <c r="AH786" s="20"/>
      <c r="AI786" s="20"/>
      <c r="AJ786" s="20"/>
      <c r="AK786" s="20"/>
      <c r="AL786" s="20"/>
      <c r="AM786" s="20"/>
      <c r="AN786" s="25">
        <v>11.3</v>
      </c>
      <c r="AO786" s="20" t="s">
        <v>47</v>
      </c>
      <c r="AP786" s="24" t="s">
        <v>48</v>
      </c>
      <c r="AQ786" s="20" t="e">
        <f>AVERAGE(SMALL(AE786:AI786,1),SMALL(AE786:AI786,2))</f>
        <v>#NUM!</v>
      </c>
      <c r="AR786" s="20" t="e">
        <f>IF(R786 &lt;=( AVERAGE(SMALL(AE786:AI786,1),SMALL(AE786:AI786,2))), R786, "")</f>
        <v>#NUM!</v>
      </c>
      <c r="AS786" s="20" t="e">
        <f>AVERAGE(SMALL(AJ786:AM786,1),SMALL(AJ786:AM786,2))</f>
        <v>#NUM!</v>
      </c>
      <c r="AT786" s="20" t="e">
        <f>T786*1.075</f>
        <v>#VALUE!</v>
      </c>
      <c r="AU786" s="20">
        <f>U786*1.075</f>
        <v>1.5049999999999999</v>
      </c>
      <c r="AV786" s="22" t="e">
        <f>MIN(AN786,AT786,AU786)</f>
        <v>#VALUE!</v>
      </c>
      <c r="AW786" s="20" t="s">
        <v>71</v>
      </c>
      <c r="AX786" s="20" t="s">
        <v>72</v>
      </c>
      <c r="AY786" s="25">
        <v>1.5049999999999999</v>
      </c>
      <c r="AZ786" s="27">
        <f>IF(AND(AY786&gt;0,AY786&lt;=10),AY786*0.25,IF(AND(AY786&gt;10,AY786&lt;=50),AY786*0.17,IF(AND(AY786&gt;10,AY786&lt;=100),AY786*0.12,IF(AY786&gt;100,AY786*0.1))))</f>
        <v>0.37624999999999997</v>
      </c>
      <c r="BA786" s="3">
        <f>AZ786+AY786</f>
        <v>1.8812499999999999</v>
      </c>
      <c r="BB786" s="25">
        <f>BA786+BA786*0.08</f>
        <v>2.0317499999999997</v>
      </c>
      <c r="BC786" s="20" t="s">
        <v>12295</v>
      </c>
      <c r="BD786" s="20"/>
      <c r="BE786" s="20"/>
      <c r="BF786" s="20"/>
      <c r="BG786" s="20"/>
      <c r="BH786" s="20"/>
      <c r="BI786" s="20"/>
      <c r="BJ786" s="20"/>
      <c r="BK786" s="20"/>
      <c r="BL786" s="20"/>
      <c r="BM786" s="20"/>
      <c r="BN786" s="20"/>
      <c r="BO786" s="20"/>
      <c r="BP786" s="20"/>
      <c r="BQ786" s="20"/>
      <c r="BR786" s="20"/>
      <c r="BS786" s="20"/>
      <c r="BT786" s="20"/>
      <c r="BU786" s="20"/>
      <c r="BV786" s="20"/>
      <c r="BW786" s="20"/>
      <c r="BX786" s="20"/>
      <c r="BY786" s="20"/>
      <c r="BZ786" s="20"/>
      <c r="CA786" s="20"/>
      <c r="CB786" s="20"/>
      <c r="CC786" s="20"/>
      <c r="CD786" s="20"/>
      <c r="CE786" s="20"/>
      <c r="CF786" s="20"/>
      <c r="CG786" s="20"/>
      <c r="CH786" s="20"/>
      <c r="CI786" s="20"/>
      <c r="CJ786" s="20"/>
      <c r="CK786" s="20"/>
      <c r="CL786" s="20"/>
      <c r="CM786" s="20"/>
      <c r="CN786" s="20"/>
      <c r="CO786" s="20"/>
      <c r="CP786" s="20"/>
      <c r="CQ786" s="20"/>
      <c r="CR786" s="20"/>
      <c r="CS786" s="20"/>
      <c r="CT786" s="20"/>
      <c r="CU786" s="20"/>
      <c r="CV786" s="20"/>
      <c r="CW786" s="20"/>
      <c r="CX786" s="20"/>
      <c r="CY786" s="20"/>
      <c r="CZ786" s="20"/>
      <c r="DA786" s="20"/>
      <c r="DB786" s="20"/>
      <c r="DC786" s="20"/>
      <c r="DD786" s="20"/>
      <c r="DE786" s="20"/>
      <c r="DF786" s="20"/>
      <c r="DG786" s="20"/>
      <c r="DH786" s="20"/>
      <c r="DI786" s="20"/>
      <c r="DJ786" s="20"/>
      <c r="DK786" s="20"/>
      <c r="DL786" s="20"/>
    </row>
    <row r="787" spans="1:116" s="28" customFormat="1" ht="30" customHeight="1">
      <c r="A787" s="4" t="s">
        <v>2657</v>
      </c>
      <c r="B787" s="5">
        <v>785</v>
      </c>
      <c r="C787" s="6">
        <v>3916</v>
      </c>
      <c r="D787" s="6"/>
      <c r="E787" s="43" t="s">
        <v>2793</v>
      </c>
      <c r="F787" s="3" t="s">
        <v>2794</v>
      </c>
      <c r="G787" s="3" t="s">
        <v>2795</v>
      </c>
      <c r="H787" s="3" t="s">
        <v>2796</v>
      </c>
      <c r="I787" s="3" t="s">
        <v>310</v>
      </c>
      <c r="J787" s="3" t="s">
        <v>2797</v>
      </c>
      <c r="K787" s="6">
        <v>30</v>
      </c>
      <c r="L787" s="3" t="s">
        <v>67</v>
      </c>
      <c r="M787" s="6">
        <v>1</v>
      </c>
      <c r="N787" s="3" t="s">
        <v>44</v>
      </c>
      <c r="O787" s="3" t="s">
        <v>2782</v>
      </c>
      <c r="P787" s="3" t="s">
        <v>2713</v>
      </c>
      <c r="Q787" s="3" t="s">
        <v>2798</v>
      </c>
      <c r="R787" s="156">
        <v>8.4664000000000001</v>
      </c>
      <c r="S787" s="22"/>
      <c r="T787" s="23">
        <v>4.13</v>
      </c>
      <c r="U787" s="1">
        <v>0.99</v>
      </c>
      <c r="V787" s="21">
        <v>10.5154</v>
      </c>
      <c r="W787" s="22">
        <v>5.2359999999999998</v>
      </c>
      <c r="X787" s="22"/>
      <c r="Y787" s="22"/>
      <c r="Z787" s="22"/>
      <c r="AA787" s="22"/>
      <c r="AB787" s="22"/>
      <c r="AC787" s="22"/>
      <c r="AD787" s="22"/>
      <c r="AE787" s="24">
        <v>10.5154</v>
      </c>
      <c r="AF787" s="20"/>
      <c r="AG787" s="20"/>
      <c r="AH787" s="20"/>
      <c r="AI787" s="20"/>
      <c r="AJ787" s="20"/>
      <c r="AK787" s="20"/>
      <c r="AL787" s="20"/>
      <c r="AM787" s="20"/>
      <c r="AN787" s="25">
        <v>7.88</v>
      </c>
      <c r="AO787" s="20" t="s">
        <v>207</v>
      </c>
      <c r="AP787" s="24" t="s">
        <v>208</v>
      </c>
      <c r="AQ787" s="20" t="e">
        <f>AVERAGE(SMALL(AE787:AI787,1),SMALL(AE787:AI787,2))</f>
        <v>#NUM!</v>
      </c>
      <c r="AR787" s="20" t="e">
        <f>IF(R787 &lt;=( AVERAGE(SMALL(AE787:AI787,1),SMALL(AE787:AI787,2))), R787, "")</f>
        <v>#NUM!</v>
      </c>
      <c r="AS787" s="20" t="e">
        <f>AVERAGE(SMALL(AJ787:AM787,1),SMALL(AJ787:AM787,2))</f>
        <v>#NUM!</v>
      </c>
      <c r="AT787" s="20">
        <f>T787*1.075</f>
        <v>4.4397500000000001</v>
      </c>
      <c r="AU787" s="20">
        <f>U787*1.075</f>
        <v>1.0642499999999999</v>
      </c>
      <c r="AV787" s="22">
        <f>MIN(AN787,AT787,AU787)</f>
        <v>1.0642499999999999</v>
      </c>
      <c r="AW787" s="20" t="s">
        <v>71</v>
      </c>
      <c r="AX787" s="20" t="s">
        <v>72</v>
      </c>
      <c r="AY787" s="25">
        <v>1.06</v>
      </c>
      <c r="AZ787" s="27">
        <f>IF(AND(AY787&gt;0,AY787&lt;=10),AY787*0.25,IF(AND(AY787&gt;10,AY787&lt;=50),AY787*0.17,IF(AND(AY787&gt;10,AY787&lt;=100),AY787*0.12,IF(AY787&gt;100,AY787*0.1))))</f>
        <v>0.26500000000000001</v>
      </c>
      <c r="BA787" s="3">
        <f>AZ787+AY787</f>
        <v>1.3250000000000002</v>
      </c>
      <c r="BB787" s="25">
        <f>BA787+BA787*0.08</f>
        <v>1.4310000000000003</v>
      </c>
      <c r="BC787" s="20" t="s">
        <v>12295</v>
      </c>
      <c r="BD787" s="20"/>
      <c r="BE787" s="20"/>
      <c r="BF787" s="20"/>
      <c r="BG787" s="20"/>
      <c r="BH787" s="20"/>
      <c r="BI787" s="20"/>
      <c r="BJ787" s="20"/>
      <c r="BK787" s="20"/>
      <c r="BL787" s="20"/>
      <c r="BM787" s="20"/>
      <c r="BN787" s="20"/>
      <c r="BO787" s="20"/>
      <c r="BP787" s="20"/>
      <c r="BQ787" s="20"/>
      <c r="BR787" s="20"/>
      <c r="BS787" s="20"/>
      <c r="BT787" s="20"/>
      <c r="BU787" s="20"/>
      <c r="BV787" s="20"/>
      <c r="BW787" s="20"/>
      <c r="BX787" s="20"/>
      <c r="BY787" s="20"/>
      <c r="BZ787" s="20"/>
      <c r="CA787" s="20"/>
      <c r="CB787" s="20"/>
      <c r="CC787" s="20"/>
      <c r="CD787" s="20"/>
      <c r="CE787" s="20"/>
      <c r="CF787" s="20"/>
      <c r="CG787" s="20"/>
      <c r="CH787" s="20"/>
      <c r="CI787" s="20"/>
      <c r="CJ787" s="20"/>
      <c r="CK787" s="20"/>
      <c r="CL787" s="20"/>
      <c r="CM787" s="20"/>
      <c r="CN787" s="20"/>
      <c r="CO787" s="20"/>
      <c r="CP787" s="20"/>
      <c r="CQ787" s="20"/>
      <c r="CR787" s="20"/>
      <c r="CS787" s="20"/>
      <c r="CT787" s="20"/>
      <c r="CU787" s="20"/>
      <c r="CV787" s="20"/>
      <c r="CW787" s="20"/>
      <c r="CX787" s="20"/>
      <c r="CY787" s="20"/>
      <c r="CZ787" s="20"/>
      <c r="DA787" s="20"/>
      <c r="DB787" s="20"/>
      <c r="DC787" s="20"/>
      <c r="DD787" s="20"/>
      <c r="DE787" s="20"/>
      <c r="DF787" s="20"/>
      <c r="DG787" s="20"/>
      <c r="DH787" s="20"/>
      <c r="DI787" s="20"/>
      <c r="DJ787" s="20"/>
      <c r="DK787" s="20"/>
      <c r="DL787" s="20"/>
    </row>
    <row r="788" spans="1:116" s="28" customFormat="1" ht="30" customHeight="1">
      <c r="A788" s="4" t="s">
        <v>2657</v>
      </c>
      <c r="B788" s="5">
        <v>786</v>
      </c>
      <c r="C788" s="6">
        <v>5651</v>
      </c>
      <c r="D788" s="6"/>
      <c r="E788" s="43" t="s">
        <v>2789</v>
      </c>
      <c r="F788" s="3" t="s">
        <v>220</v>
      </c>
      <c r="G788" s="3" t="s">
        <v>221</v>
      </c>
      <c r="H788" s="3" t="s">
        <v>126</v>
      </c>
      <c r="I788" s="3" t="s">
        <v>42</v>
      </c>
      <c r="J788" s="3" t="s">
        <v>2790</v>
      </c>
      <c r="K788" s="6"/>
      <c r="L788" s="3"/>
      <c r="M788" s="6">
        <v>14</v>
      </c>
      <c r="N788" s="3" t="s">
        <v>44</v>
      </c>
      <c r="O788" s="3" t="s">
        <v>2782</v>
      </c>
      <c r="P788" s="3" t="s">
        <v>2791</v>
      </c>
      <c r="Q788" s="3" t="s">
        <v>2792</v>
      </c>
      <c r="R788" s="156">
        <v>8.6082999999999998</v>
      </c>
      <c r="S788" s="22"/>
      <c r="T788" s="23">
        <v>4</v>
      </c>
      <c r="U788" s="1">
        <v>1.3</v>
      </c>
      <c r="V788" s="21">
        <v>10.5154</v>
      </c>
      <c r="W788" s="22">
        <v>5.5</v>
      </c>
      <c r="X788" s="22"/>
      <c r="Y788" s="22"/>
      <c r="Z788" s="22"/>
      <c r="AA788" s="22"/>
      <c r="AB788" s="22"/>
      <c r="AC788" s="22"/>
      <c r="AD788" s="22"/>
      <c r="AE788" s="24">
        <v>10.5154</v>
      </c>
      <c r="AF788" s="20"/>
      <c r="AG788" s="20"/>
      <c r="AH788" s="20"/>
      <c r="AI788" s="20"/>
      <c r="AJ788" s="20"/>
      <c r="AK788" s="20"/>
      <c r="AL788" s="20"/>
      <c r="AM788" s="20"/>
      <c r="AN788" s="25">
        <v>8.01</v>
      </c>
      <c r="AO788" s="20" t="s">
        <v>207</v>
      </c>
      <c r="AP788" s="24" t="s">
        <v>208</v>
      </c>
      <c r="AQ788" s="20" t="e">
        <f>AVERAGE(SMALL(AE788:AI788,1),SMALL(AE788:AI788,2))</f>
        <v>#NUM!</v>
      </c>
      <c r="AR788" s="20" t="e">
        <f>IF(R788 &lt;=( AVERAGE(SMALL(AE788:AI788,1),SMALL(AE788:AI788,2))), R788, "")</f>
        <v>#NUM!</v>
      </c>
      <c r="AS788" s="20" t="e">
        <f>AVERAGE(SMALL(AJ788:AM788,1),SMALL(AJ788:AM788,2))</f>
        <v>#NUM!</v>
      </c>
      <c r="AT788" s="20">
        <f>T788*1.075</f>
        <v>4.3</v>
      </c>
      <c r="AU788" s="20">
        <f>U788*1.075</f>
        <v>1.3975</v>
      </c>
      <c r="AV788" s="22">
        <f>MIN(AN788,AT788,AU788)</f>
        <v>1.3975</v>
      </c>
      <c r="AW788" s="20" t="s">
        <v>71</v>
      </c>
      <c r="AX788" s="20" t="s">
        <v>72</v>
      </c>
      <c r="AY788" s="25">
        <v>1.4</v>
      </c>
      <c r="AZ788" s="27">
        <f>IF(AND(AY788&gt;0,AY788&lt;=10),AY788*0.25,IF(AND(AY788&gt;10,AY788&lt;=50),AY788*0.17,IF(AND(AY788&gt;10,AY788&lt;=100),AY788*0.12,IF(AY788&gt;100,AY788*0.1))))</f>
        <v>0.35</v>
      </c>
      <c r="BA788" s="3">
        <f>AZ788+AY788</f>
        <v>1.75</v>
      </c>
      <c r="BB788" s="25">
        <f>BA788+BA788*0.08</f>
        <v>1.8900000000000001</v>
      </c>
      <c r="BC788" s="20" t="s">
        <v>12295</v>
      </c>
      <c r="BD788" s="20"/>
      <c r="BE788" s="20"/>
      <c r="BF788" s="20"/>
      <c r="BG788" s="20"/>
      <c r="BH788" s="20"/>
      <c r="BI788" s="20"/>
      <c r="BJ788" s="20"/>
      <c r="BK788" s="20"/>
      <c r="BL788" s="20"/>
      <c r="BM788" s="20"/>
      <c r="BN788" s="20"/>
      <c r="BO788" s="20"/>
      <c r="BP788" s="20"/>
      <c r="BQ788" s="20"/>
      <c r="BR788" s="20"/>
      <c r="BS788" s="20"/>
      <c r="BT788" s="20"/>
      <c r="BU788" s="20"/>
      <c r="BV788" s="20"/>
      <c r="BW788" s="20"/>
      <c r="BX788" s="20"/>
      <c r="BY788" s="20"/>
      <c r="BZ788" s="20"/>
      <c r="CA788" s="20"/>
      <c r="CB788" s="20"/>
      <c r="CC788" s="20"/>
      <c r="CD788" s="20"/>
      <c r="CE788" s="20"/>
      <c r="CF788" s="20"/>
      <c r="CG788" s="20"/>
      <c r="CH788" s="20"/>
      <c r="CI788" s="20"/>
      <c r="CJ788" s="20"/>
      <c r="CK788" s="20"/>
      <c r="CL788" s="20"/>
      <c r="CM788" s="20"/>
      <c r="CN788" s="20"/>
      <c r="CO788" s="20"/>
      <c r="CP788" s="20"/>
      <c r="CQ788" s="20"/>
      <c r="CR788" s="20"/>
      <c r="CS788" s="20"/>
      <c r="CT788" s="20"/>
      <c r="CU788" s="20"/>
      <c r="CV788" s="20"/>
      <c r="CW788" s="20"/>
      <c r="CX788" s="20"/>
      <c r="CY788" s="20"/>
      <c r="CZ788" s="20"/>
      <c r="DA788" s="20"/>
      <c r="DB788" s="20"/>
      <c r="DC788" s="20"/>
      <c r="DD788" s="20"/>
      <c r="DE788" s="20"/>
      <c r="DF788" s="20"/>
      <c r="DG788" s="20"/>
      <c r="DH788" s="20"/>
      <c r="DI788" s="20"/>
      <c r="DJ788" s="20"/>
      <c r="DK788" s="20"/>
      <c r="DL788" s="20"/>
    </row>
    <row r="789" spans="1:116" s="20" customFormat="1" ht="30" customHeight="1">
      <c r="A789" s="4" t="s">
        <v>2657</v>
      </c>
      <c r="B789" s="5">
        <v>787</v>
      </c>
      <c r="C789" s="6">
        <v>5869</v>
      </c>
      <c r="D789" s="6"/>
      <c r="E789" s="43" t="s">
        <v>2799</v>
      </c>
      <c r="F789" s="3" t="s">
        <v>2313</v>
      </c>
      <c r="G789" s="3" t="s">
        <v>2314</v>
      </c>
      <c r="H789" s="3" t="s">
        <v>2725</v>
      </c>
      <c r="I789" s="3" t="s">
        <v>1201</v>
      </c>
      <c r="J789" s="3" t="s">
        <v>2800</v>
      </c>
      <c r="K789" s="6">
        <v>15</v>
      </c>
      <c r="L789" s="3" t="s">
        <v>67</v>
      </c>
      <c r="M789" s="6">
        <v>1</v>
      </c>
      <c r="N789" s="3" t="s">
        <v>44</v>
      </c>
      <c r="O789" s="3" t="s">
        <v>2782</v>
      </c>
      <c r="P789" s="3" t="s">
        <v>2783</v>
      </c>
      <c r="Q789" s="3" t="s">
        <v>2801</v>
      </c>
      <c r="R789" s="156">
        <v>9.6759000000000004</v>
      </c>
      <c r="S789" s="22"/>
      <c r="T789" s="23">
        <v>5.26</v>
      </c>
      <c r="U789" s="1">
        <v>2</v>
      </c>
      <c r="V789" s="21">
        <v>10.5154</v>
      </c>
      <c r="W789" s="22">
        <v>7.4863</v>
      </c>
      <c r="X789" s="22"/>
      <c r="Y789" s="22"/>
      <c r="Z789" s="22"/>
      <c r="AA789" s="22"/>
      <c r="AB789" s="22"/>
      <c r="AC789" s="22"/>
      <c r="AD789" s="22"/>
      <c r="AE789" s="24">
        <v>10.5154</v>
      </c>
      <c r="AN789" s="25">
        <v>9</v>
      </c>
      <c r="AO789" s="20" t="s">
        <v>207</v>
      </c>
      <c r="AP789" s="24" t="s">
        <v>208</v>
      </c>
      <c r="AQ789" s="20" t="e">
        <f>AVERAGE(SMALL(AE789:AI789,1),SMALL(AE789:AI789,2))</f>
        <v>#NUM!</v>
      </c>
      <c r="AR789" s="20" t="e">
        <f>IF(R789 &lt;=( AVERAGE(SMALL(AE789:AI789,1),SMALL(AE789:AI789,2))), R789, "")</f>
        <v>#NUM!</v>
      </c>
      <c r="AS789" s="20" t="e">
        <f>AVERAGE(SMALL(AJ789:AM789,1),SMALL(AJ789:AM789,2))</f>
        <v>#NUM!</v>
      </c>
      <c r="AT789" s="20">
        <f>T789*1.075</f>
        <v>5.6544999999999996</v>
      </c>
      <c r="AU789" s="20">
        <f>U789*1.075</f>
        <v>2.15</v>
      </c>
      <c r="AV789" s="22">
        <f>MIN(AN789,AT789,AU789)</f>
        <v>2.15</v>
      </c>
      <c r="AW789" s="20" t="s">
        <v>71</v>
      </c>
      <c r="AX789" s="20" t="s">
        <v>72</v>
      </c>
      <c r="AY789" s="25">
        <v>2.15</v>
      </c>
      <c r="AZ789" s="27">
        <f>IF(AND(AY789&gt;0,AY789&lt;=10),AY789*0.25,IF(AND(AY789&gt;10,AY789&lt;=50),AY789*0.17,IF(AND(AY789&gt;10,AY789&lt;=100),AY789*0.12,IF(AY789&gt;100,AY789*0.1))))</f>
        <v>0.53749999999999998</v>
      </c>
      <c r="BA789" s="3">
        <f>AZ789+AY789</f>
        <v>2.6875</v>
      </c>
      <c r="BB789" s="25">
        <f>BA789+BA789*0.08</f>
        <v>2.9024999999999999</v>
      </c>
      <c r="BC789" s="20" t="s">
        <v>12295</v>
      </c>
    </row>
    <row r="790" spans="1:116" s="20" customFormat="1" ht="30" customHeight="1">
      <c r="A790" s="4" t="s">
        <v>2657</v>
      </c>
      <c r="B790" s="5">
        <v>788</v>
      </c>
      <c r="C790" s="116">
        <v>6945</v>
      </c>
      <c r="D790" s="116"/>
      <c r="E790" s="43" t="s">
        <v>2778</v>
      </c>
      <c r="F790" s="3" t="s">
        <v>2779</v>
      </c>
      <c r="G790" s="3" t="s">
        <v>2780</v>
      </c>
      <c r="H790" s="3" t="s">
        <v>2785</v>
      </c>
      <c r="I790" s="3" t="s">
        <v>389</v>
      </c>
      <c r="J790" s="3" t="s">
        <v>2786</v>
      </c>
      <c r="K790" s="6"/>
      <c r="L790" s="3"/>
      <c r="M790" s="6">
        <v>6</v>
      </c>
      <c r="N790" s="3" t="s">
        <v>44</v>
      </c>
      <c r="O790" s="3" t="s">
        <v>2782</v>
      </c>
      <c r="P790" s="3" t="s">
        <v>2787</v>
      </c>
      <c r="Q790" s="3" t="s">
        <v>2788</v>
      </c>
      <c r="R790" s="156">
        <v>7.9024000000000001</v>
      </c>
      <c r="S790" s="22"/>
      <c r="T790" s="23">
        <v>4.6500000000000004</v>
      </c>
      <c r="U790" s="1">
        <v>1.3</v>
      </c>
      <c r="V790" s="21">
        <v>10.5154</v>
      </c>
      <c r="W790" s="22">
        <v>4.1867000000000001</v>
      </c>
      <c r="X790" s="22"/>
      <c r="Y790" s="22"/>
      <c r="Z790" s="22"/>
      <c r="AA790" s="22"/>
      <c r="AB790" s="22"/>
      <c r="AC790" s="22"/>
      <c r="AD790" s="22"/>
      <c r="AE790" s="24">
        <v>10.5154</v>
      </c>
      <c r="AN790" s="25">
        <v>7.9</v>
      </c>
      <c r="AO790" s="20" t="s">
        <v>47</v>
      </c>
      <c r="AP790" s="24" t="s">
        <v>48</v>
      </c>
      <c r="AQ790" s="20" t="e">
        <f>AVERAGE(SMALL(AE790:AI790,1),SMALL(AE790:AI790,2))</f>
        <v>#NUM!</v>
      </c>
      <c r="AR790" s="20" t="e">
        <f>IF(R790 &lt;=( AVERAGE(SMALL(AE790:AI790,1),SMALL(AE790:AI790,2))), R790, "")</f>
        <v>#NUM!</v>
      </c>
      <c r="AS790" s="20" t="e">
        <f>AVERAGE(SMALL(AJ790:AM790,1),SMALL(AJ790:AM790,2))</f>
        <v>#NUM!</v>
      </c>
      <c r="AT790" s="20">
        <f>T790*1.075</f>
        <v>4.9987500000000002</v>
      </c>
      <c r="AU790" s="20">
        <f>U790*1.075</f>
        <v>1.3975</v>
      </c>
      <c r="AV790" s="22">
        <f>MIN(AN790,AT790,AU790)</f>
        <v>1.3975</v>
      </c>
      <c r="AW790" s="20" t="s">
        <v>71</v>
      </c>
      <c r="AX790" s="20" t="s">
        <v>72</v>
      </c>
      <c r="AY790" s="25">
        <v>1.397</v>
      </c>
      <c r="AZ790" s="27">
        <f>IF(AND(AY790&gt;0,AY790&lt;=10),AY790*0.25,IF(AND(AY790&gt;10,AY790&lt;=50),AY790*0.17,IF(AND(AY790&gt;10,AY790&lt;=100),AY790*0.12,IF(AY790&gt;100,AY790*0.1))))</f>
        <v>0.34925</v>
      </c>
      <c r="BA790" s="3">
        <f>AZ790+AY790</f>
        <v>1.7462500000000001</v>
      </c>
      <c r="BB790" s="25">
        <f>BA790+BA790*0.08</f>
        <v>1.88595</v>
      </c>
      <c r="BC790" s="20" t="s">
        <v>12295</v>
      </c>
    </row>
    <row r="791" spans="1:116" s="20" customFormat="1" ht="30" customHeight="1">
      <c r="A791" s="4" t="s">
        <v>2657</v>
      </c>
      <c r="B791" s="5">
        <v>789</v>
      </c>
      <c r="C791" s="116">
        <v>6941</v>
      </c>
      <c r="D791" s="116"/>
      <c r="E791" s="43" t="s">
        <v>2778</v>
      </c>
      <c r="F791" s="3" t="s">
        <v>2779</v>
      </c>
      <c r="G791" s="3" t="s">
        <v>2780</v>
      </c>
      <c r="H791" s="3" t="s">
        <v>938</v>
      </c>
      <c r="I791" s="3" t="s">
        <v>42</v>
      </c>
      <c r="J791" s="3" t="s">
        <v>2781</v>
      </c>
      <c r="K791" s="6"/>
      <c r="L791" s="3"/>
      <c r="M791" s="6">
        <v>20</v>
      </c>
      <c r="N791" s="3" t="s">
        <v>44</v>
      </c>
      <c r="O791" s="3" t="s">
        <v>2782</v>
      </c>
      <c r="P791" s="3" t="s">
        <v>2783</v>
      </c>
      <c r="Q791" s="3" t="s">
        <v>2784</v>
      </c>
      <c r="R791" s="156">
        <v>11.18</v>
      </c>
      <c r="S791" s="22"/>
      <c r="T791" s="23">
        <v>4.5</v>
      </c>
      <c r="U791" s="1">
        <v>0.7</v>
      </c>
      <c r="V791" s="21">
        <v>10.4</v>
      </c>
      <c r="W791" s="22"/>
      <c r="X791" s="22"/>
      <c r="Y791" s="22"/>
      <c r="Z791" s="22"/>
      <c r="AA791" s="22"/>
      <c r="AB791" s="22"/>
      <c r="AC791" s="22"/>
      <c r="AD791" s="22"/>
      <c r="AE791" s="24">
        <v>10.4</v>
      </c>
      <c r="AN791" s="25">
        <v>11.18</v>
      </c>
      <c r="AO791" s="20" t="s">
        <v>47</v>
      </c>
      <c r="AP791" s="24" t="s">
        <v>48</v>
      </c>
      <c r="AQ791" s="20" t="e">
        <f>AVERAGE(SMALL(AE791:AI791,1),SMALL(AE791:AI791,2))</f>
        <v>#NUM!</v>
      </c>
      <c r="AR791" s="20" t="e">
        <f>IF(R791 &lt;=( AVERAGE(SMALL(AE791:AI791,1),SMALL(AE791:AI791,2))), R791, "")</f>
        <v>#NUM!</v>
      </c>
      <c r="AS791" s="20" t="e">
        <f>AVERAGE(SMALL(AJ791:AM791,1),SMALL(AJ791:AM791,2))</f>
        <v>#NUM!</v>
      </c>
      <c r="AT791" s="20">
        <f>T791*1.075</f>
        <v>4.8374999999999995</v>
      </c>
      <c r="AU791" s="20">
        <f>U791*1.075</f>
        <v>0.75249999999999995</v>
      </c>
      <c r="AV791" s="22">
        <f>MIN(AN791,AT791,AU791)</f>
        <v>0.75249999999999995</v>
      </c>
      <c r="AW791" s="20" t="s">
        <v>71</v>
      </c>
      <c r="AX791" s="20" t="s">
        <v>72</v>
      </c>
      <c r="AY791" s="25">
        <v>0.75</v>
      </c>
      <c r="AZ791" s="27">
        <f>IF(AND(AY791&gt;0,AY791&lt;=10),AY791*0.25,IF(AND(AY791&gt;10,AY791&lt;=50),AY791*0.17,IF(AND(AY791&gt;10,AY791&lt;=100),AY791*0.12,IF(AY791&gt;100,AY791*0.1))))</f>
        <v>0.1875</v>
      </c>
      <c r="BA791" s="3">
        <f>AZ791+AY791</f>
        <v>0.9375</v>
      </c>
      <c r="BB791" s="25">
        <f>BA791+BA791*0.08</f>
        <v>1.0125</v>
      </c>
      <c r="BC791" s="20" t="s">
        <v>12295</v>
      </c>
    </row>
    <row r="792" spans="1:116" s="20" customFormat="1" ht="30" customHeight="1">
      <c r="A792" s="7" t="s">
        <v>2805</v>
      </c>
      <c r="B792" s="5">
        <v>790</v>
      </c>
      <c r="C792" s="6"/>
      <c r="D792" s="6"/>
      <c r="E792" s="43" t="s">
        <v>2826</v>
      </c>
      <c r="F792" s="3" t="s">
        <v>2827</v>
      </c>
      <c r="G792" s="3" t="s">
        <v>1252</v>
      </c>
      <c r="H792" s="3" t="s">
        <v>163</v>
      </c>
      <c r="I792" s="3" t="s">
        <v>42</v>
      </c>
      <c r="J792" s="3" t="s">
        <v>2830</v>
      </c>
      <c r="K792" s="6"/>
      <c r="L792" s="3"/>
      <c r="M792" s="6">
        <v>28</v>
      </c>
      <c r="N792" s="3" t="s">
        <v>44</v>
      </c>
      <c r="O792" s="3" t="s">
        <v>2811</v>
      </c>
      <c r="P792" s="3" t="s">
        <v>2812</v>
      </c>
      <c r="Q792" s="3" t="s">
        <v>2831</v>
      </c>
      <c r="R792" s="156">
        <v>14.19</v>
      </c>
      <c r="S792" s="22">
        <v>6.95</v>
      </c>
      <c r="T792" s="23">
        <v>6.95</v>
      </c>
      <c r="U792" s="1">
        <v>3.45</v>
      </c>
      <c r="V792" s="21">
        <v>14.1936</v>
      </c>
      <c r="W792" s="22"/>
      <c r="X792" s="22"/>
      <c r="Y792" s="22"/>
      <c r="Z792" s="22"/>
      <c r="AA792" s="22"/>
      <c r="AB792" s="22"/>
      <c r="AC792" s="22"/>
      <c r="AD792" s="22"/>
      <c r="AE792" s="24"/>
      <c r="AN792" s="25"/>
      <c r="AP792" s="24"/>
      <c r="AQ792" s="20" t="e">
        <f>AVERAGE(SMALL(AE792:AI792,1),SMALL(AE792:AI792,2))</f>
        <v>#NUM!</v>
      </c>
      <c r="AR792" s="20" t="e">
        <f>IF(R792 &lt;=( AVERAGE(SMALL(AE792:AI792,1),SMALL(AE792:AI792,2))), R792, "")</f>
        <v>#NUM!</v>
      </c>
      <c r="AS792" s="20" t="e">
        <f>AVERAGE(SMALL(AJ792:AM792,1),SMALL(AJ792:AM792,2))</f>
        <v>#NUM!</v>
      </c>
      <c r="AT792" s="20">
        <f>T792*1.075</f>
        <v>7.4712499999999995</v>
      </c>
      <c r="AU792" s="20">
        <f>U792*1.075</f>
        <v>3.7087500000000002</v>
      </c>
      <c r="AV792" s="22">
        <f>MIN(AN792,AT792,AU792)</f>
        <v>3.7087500000000002</v>
      </c>
      <c r="AW792" s="20" t="s">
        <v>71</v>
      </c>
      <c r="AX792" s="20" t="s">
        <v>72</v>
      </c>
      <c r="AY792" s="25">
        <v>3.7080000000000002</v>
      </c>
      <c r="AZ792" s="27">
        <f>IF(AND(AY792&gt;0,AY792&lt;=10),AY792*0.25,IF(AND(AY792&gt;10,AY792&lt;=50),AY792*0.17,IF(AND(AY792&gt;10,AY792&lt;=100),AY792*0.12,IF(AY792&gt;100,AY792*0.1))))</f>
        <v>0.92700000000000005</v>
      </c>
      <c r="BA792" s="3">
        <f>AZ792+AY792</f>
        <v>4.6349999999999998</v>
      </c>
      <c r="BB792" s="25">
        <f>BA792+BA792*0.08</f>
        <v>5.0057999999999998</v>
      </c>
      <c r="BC792" s="20" t="s">
        <v>12295</v>
      </c>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c r="CP792" s="19"/>
      <c r="CQ792" s="19"/>
      <c r="CR792" s="19"/>
      <c r="CS792" s="19"/>
      <c r="CT792" s="19"/>
      <c r="CU792" s="19"/>
      <c r="CV792" s="19"/>
      <c r="CW792" s="19"/>
      <c r="CX792" s="19"/>
      <c r="CY792" s="19"/>
      <c r="CZ792" s="19"/>
      <c r="DA792" s="19"/>
      <c r="DB792" s="19"/>
      <c r="DC792" s="19"/>
      <c r="DD792" s="19"/>
      <c r="DE792" s="19"/>
      <c r="DF792" s="19"/>
      <c r="DG792" s="19"/>
      <c r="DH792" s="19"/>
      <c r="DI792" s="19"/>
      <c r="DJ792" s="19"/>
      <c r="DK792" s="19"/>
      <c r="DL792" s="19"/>
    </row>
    <row r="793" spans="1:116" s="28" customFormat="1" ht="30" customHeight="1">
      <c r="A793" s="7" t="s">
        <v>2805</v>
      </c>
      <c r="B793" s="5">
        <v>791</v>
      </c>
      <c r="C793" s="6"/>
      <c r="D793" s="6"/>
      <c r="E793" s="43" t="s">
        <v>2806</v>
      </c>
      <c r="F793" s="3" t="s">
        <v>2807</v>
      </c>
      <c r="G793" s="3" t="s">
        <v>2808</v>
      </c>
      <c r="H793" s="3" t="s">
        <v>2809</v>
      </c>
      <c r="I793" s="3" t="s">
        <v>42</v>
      </c>
      <c r="J793" s="3" t="s">
        <v>2810</v>
      </c>
      <c r="K793" s="6"/>
      <c r="L793" s="3"/>
      <c r="M793" s="6">
        <v>30</v>
      </c>
      <c r="N793" s="3" t="s">
        <v>44</v>
      </c>
      <c r="O793" s="3" t="s">
        <v>2811</v>
      </c>
      <c r="P793" s="3" t="s">
        <v>2812</v>
      </c>
      <c r="Q793" s="3" t="s">
        <v>2813</v>
      </c>
      <c r="R793" s="156">
        <v>7.17</v>
      </c>
      <c r="S793" s="22">
        <v>4.9000000000000004</v>
      </c>
      <c r="T793" s="23">
        <v>4.9000000000000004</v>
      </c>
      <c r="U793" s="1">
        <v>1.8</v>
      </c>
      <c r="V793" s="21">
        <v>7.1760000000000002</v>
      </c>
      <c r="W793" s="22"/>
      <c r="X793" s="22"/>
      <c r="Y793" s="22"/>
      <c r="Z793" s="22"/>
      <c r="AA793" s="22"/>
      <c r="AB793" s="22"/>
      <c r="AC793" s="22"/>
      <c r="AD793" s="22"/>
      <c r="AE793" s="24"/>
      <c r="AF793" s="20"/>
      <c r="AG793" s="20"/>
      <c r="AH793" s="20"/>
      <c r="AI793" s="20"/>
      <c r="AJ793" s="20"/>
      <c r="AK793" s="20"/>
      <c r="AL793" s="20"/>
      <c r="AM793" s="20"/>
      <c r="AN793" s="25"/>
      <c r="AO793" s="20"/>
      <c r="AP793" s="24"/>
      <c r="AQ793" s="20" t="e">
        <f>AVERAGE(SMALL(AE793:AI793,1),SMALL(AE793:AI793,2))</f>
        <v>#NUM!</v>
      </c>
      <c r="AR793" s="20" t="e">
        <f>IF(R793 &lt;=( AVERAGE(SMALL(AE793:AI793,1),SMALL(AE793:AI793,2))), R793, "")</f>
        <v>#NUM!</v>
      </c>
      <c r="AS793" s="20" t="e">
        <f>AVERAGE(SMALL(AJ793:AM793,1),SMALL(AJ793:AM793,2))</f>
        <v>#NUM!</v>
      </c>
      <c r="AT793" s="20">
        <f>T793*1.075</f>
        <v>5.2675000000000001</v>
      </c>
      <c r="AU793" s="20">
        <f>U793*1.075</f>
        <v>1.9350000000000001</v>
      </c>
      <c r="AV793" s="22">
        <f>MIN(AN793,AT793,AU793)</f>
        <v>1.9350000000000001</v>
      </c>
      <c r="AW793" s="20" t="s">
        <v>71</v>
      </c>
      <c r="AX793" s="20" t="s">
        <v>72</v>
      </c>
      <c r="AY793" s="25">
        <v>1.9350000000000001</v>
      </c>
      <c r="AZ793" s="27">
        <f>IF(AND(AY793&gt;0,AY793&lt;=10),AY793*0.25,IF(AND(AY793&gt;10,AY793&lt;=50),AY793*0.17,IF(AND(AY793&gt;10,AY793&lt;=100),AY793*0.12,IF(AY793&gt;100,AY793*0.1))))</f>
        <v>0.48375000000000001</v>
      </c>
      <c r="BA793" s="3">
        <f>AZ793+AY793</f>
        <v>2.4187500000000002</v>
      </c>
      <c r="BB793" s="25">
        <f>BA793+BA793*0.08</f>
        <v>2.6122500000000004</v>
      </c>
      <c r="BC793" s="20" t="s">
        <v>12295</v>
      </c>
      <c r="BD793" s="20"/>
      <c r="BE793" s="20"/>
      <c r="BF793" s="20"/>
      <c r="BG793" s="20"/>
      <c r="BH793" s="20"/>
      <c r="BI793" s="20"/>
      <c r="BJ793" s="20"/>
      <c r="BK793" s="20"/>
      <c r="BL793" s="20"/>
      <c r="BM793" s="20"/>
      <c r="BN793" s="20"/>
      <c r="BO793" s="20"/>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c r="CP793" s="19"/>
      <c r="CQ793" s="19"/>
      <c r="CR793" s="19"/>
      <c r="CS793" s="19"/>
      <c r="CT793" s="19"/>
      <c r="CU793" s="19"/>
      <c r="CV793" s="19"/>
      <c r="CW793" s="19"/>
      <c r="CX793" s="19"/>
      <c r="CY793" s="19"/>
      <c r="CZ793" s="19"/>
      <c r="DA793" s="19"/>
      <c r="DB793" s="19"/>
      <c r="DC793" s="19"/>
      <c r="DD793" s="19"/>
      <c r="DE793" s="19"/>
      <c r="DF793" s="19"/>
      <c r="DG793" s="19"/>
      <c r="DH793" s="19"/>
      <c r="DI793" s="19"/>
      <c r="DJ793" s="19"/>
      <c r="DK793" s="19"/>
      <c r="DL793" s="19"/>
    </row>
    <row r="794" spans="1:116" s="20" customFormat="1" ht="30" customHeight="1">
      <c r="A794" s="7" t="s">
        <v>2805</v>
      </c>
      <c r="B794" s="5">
        <v>792</v>
      </c>
      <c r="C794" s="116"/>
      <c r="D794" s="116"/>
      <c r="E794" s="43" t="s">
        <v>2814</v>
      </c>
      <c r="F794" s="3" t="s">
        <v>2815</v>
      </c>
      <c r="G794" s="3" t="s">
        <v>2816</v>
      </c>
      <c r="H794" s="3" t="s">
        <v>699</v>
      </c>
      <c r="I794" s="3" t="s">
        <v>42</v>
      </c>
      <c r="J794" s="3" t="s">
        <v>2819</v>
      </c>
      <c r="K794" s="6"/>
      <c r="L794" s="3"/>
      <c r="M794" s="6">
        <v>28</v>
      </c>
      <c r="N794" s="3" t="s">
        <v>44</v>
      </c>
      <c r="O794" s="3" t="s">
        <v>2811</v>
      </c>
      <c r="P794" s="3" t="s">
        <v>2820</v>
      </c>
      <c r="Q794" s="3" t="s">
        <v>2821</v>
      </c>
      <c r="R794" s="156">
        <v>10.91</v>
      </c>
      <c r="S794" s="22">
        <v>7.5</v>
      </c>
      <c r="T794" s="23">
        <v>7.5</v>
      </c>
      <c r="U794" s="1">
        <v>2.5</v>
      </c>
      <c r="V794" s="21">
        <v>10.9176</v>
      </c>
      <c r="W794" s="22"/>
      <c r="X794" s="22"/>
      <c r="Y794" s="22"/>
      <c r="Z794" s="22"/>
      <c r="AA794" s="22"/>
      <c r="AB794" s="22"/>
      <c r="AC794" s="22"/>
      <c r="AD794" s="22"/>
      <c r="AE794" s="24"/>
      <c r="AN794" s="25"/>
      <c r="AP794" s="24"/>
      <c r="AQ794" s="20" t="e">
        <f>AVERAGE(SMALL(AE794:AI794,1),SMALL(AE794:AI794,2))</f>
        <v>#NUM!</v>
      </c>
      <c r="AR794" s="20" t="e">
        <f>IF(R794 &lt;=( AVERAGE(SMALL(AE794:AI794,1),SMALL(AE794:AI794,2))), R794, "")</f>
        <v>#NUM!</v>
      </c>
      <c r="AS794" s="20" t="e">
        <f>AVERAGE(SMALL(AJ794:AM794,1),SMALL(AJ794:AM794,2))</f>
        <v>#NUM!</v>
      </c>
      <c r="AT794" s="20">
        <f>T794*1.075</f>
        <v>8.0625</v>
      </c>
      <c r="AU794" s="20">
        <f>U794*1.075</f>
        <v>2.6875</v>
      </c>
      <c r="AV794" s="22">
        <f>MIN(AN794,AT794,AU794)</f>
        <v>2.6875</v>
      </c>
      <c r="AW794" s="20" t="s">
        <v>71</v>
      </c>
      <c r="AX794" s="20" t="s">
        <v>72</v>
      </c>
      <c r="AY794" s="25">
        <v>2.6869999999999998</v>
      </c>
      <c r="AZ794" s="27">
        <f>IF(AND(AY794&gt;0,AY794&lt;=10),AY794*0.25,IF(AND(AY794&gt;10,AY794&lt;=50),AY794*0.17,IF(AND(AY794&gt;10,AY794&lt;=100),AY794*0.12,IF(AY794&gt;100,AY794*0.1))))</f>
        <v>0.67174999999999996</v>
      </c>
      <c r="BA794" s="3">
        <f>AZ794+AY794</f>
        <v>3.3587499999999997</v>
      </c>
      <c r="BB794" s="25">
        <f>BA794+BA794*0.08</f>
        <v>3.6274499999999996</v>
      </c>
      <c r="BC794" s="20" t="s">
        <v>12295</v>
      </c>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c r="CP794" s="19"/>
      <c r="CQ794" s="19"/>
      <c r="CR794" s="19"/>
      <c r="CS794" s="19"/>
      <c r="CT794" s="19"/>
      <c r="CU794" s="19"/>
      <c r="CV794" s="19"/>
      <c r="CW794" s="19"/>
      <c r="CX794" s="19"/>
      <c r="CY794" s="19"/>
      <c r="CZ794" s="19"/>
      <c r="DA794" s="19"/>
      <c r="DB794" s="19"/>
      <c r="DC794" s="19"/>
      <c r="DD794" s="19"/>
      <c r="DE794" s="19"/>
      <c r="DF794" s="19"/>
      <c r="DG794" s="19"/>
      <c r="DH794" s="19"/>
      <c r="DI794" s="19"/>
      <c r="DJ794" s="19"/>
      <c r="DK794" s="19"/>
      <c r="DL794" s="19"/>
    </row>
    <row r="795" spans="1:116" s="20" customFormat="1" ht="30" customHeight="1">
      <c r="A795" s="7" t="s">
        <v>2805</v>
      </c>
      <c r="B795" s="5">
        <v>793</v>
      </c>
      <c r="C795" s="116"/>
      <c r="D795" s="116"/>
      <c r="E795" s="43" t="s">
        <v>2822</v>
      </c>
      <c r="F795" s="116" t="s">
        <v>2425</v>
      </c>
      <c r="G795" s="116" t="s">
        <v>1129</v>
      </c>
      <c r="H795" s="116" t="s">
        <v>299</v>
      </c>
      <c r="I795" s="116" t="s">
        <v>102</v>
      </c>
      <c r="J795" s="116" t="s">
        <v>2823</v>
      </c>
      <c r="K795" s="239"/>
      <c r="L795" s="116"/>
      <c r="M795" s="239">
        <v>28</v>
      </c>
      <c r="N795" s="116" t="s">
        <v>44</v>
      </c>
      <c r="O795" s="116" t="s">
        <v>2811</v>
      </c>
      <c r="P795" s="116" t="s">
        <v>2812</v>
      </c>
      <c r="Q795" s="116" t="s">
        <v>2825</v>
      </c>
      <c r="R795" s="156">
        <v>3.95</v>
      </c>
      <c r="S795" s="22">
        <v>3.8</v>
      </c>
      <c r="T795" s="23">
        <v>3.8</v>
      </c>
      <c r="U795" s="1">
        <v>1.33</v>
      </c>
      <c r="V795" s="21">
        <v>3.9552</v>
      </c>
      <c r="W795" s="22"/>
      <c r="X795" s="22"/>
      <c r="Y795" s="22"/>
      <c r="Z795" s="22"/>
      <c r="AA795" s="22"/>
      <c r="AB795" s="22"/>
      <c r="AC795" s="22"/>
      <c r="AD795" s="22"/>
      <c r="AE795" s="24"/>
      <c r="AN795" s="25"/>
      <c r="AP795" s="24"/>
      <c r="AQ795" s="20" t="e">
        <f>AVERAGE(SMALL(AE795:AI795,1),SMALL(AE795:AI795,2))</f>
        <v>#NUM!</v>
      </c>
      <c r="AR795" s="20" t="e">
        <f>IF(R795 &lt;=( AVERAGE(SMALL(AE795:AI795,1),SMALL(AE795:AI795,2))), R795, "")</f>
        <v>#NUM!</v>
      </c>
      <c r="AS795" s="20" t="e">
        <f>AVERAGE(SMALL(AJ795:AM795,1),SMALL(AJ795:AM795,2))</f>
        <v>#NUM!</v>
      </c>
      <c r="AT795" s="20">
        <f>T795*1.075</f>
        <v>4.085</v>
      </c>
      <c r="AU795" s="20">
        <f>U795*1.075</f>
        <v>1.4297500000000001</v>
      </c>
      <c r="AV795" s="22">
        <f>MIN(AN795,AT795,AU795)</f>
        <v>1.4297500000000001</v>
      </c>
      <c r="AW795" s="20" t="s">
        <v>71</v>
      </c>
      <c r="AX795" s="20" t="s">
        <v>72</v>
      </c>
      <c r="AY795" s="25">
        <v>1.43</v>
      </c>
      <c r="AZ795" s="27">
        <f>IF(AND(AY795&gt;0,AY795&lt;=10),AY795*0.25,IF(AND(AY795&gt;10,AY795&lt;=50),AY795*0.17,IF(AND(AY795&gt;10,AY795&lt;=100),AY795*0.12,IF(AY795&gt;100,AY795*0.1))))</f>
        <v>0.35749999999999998</v>
      </c>
      <c r="BA795" s="3">
        <f>AZ795+AY795</f>
        <v>1.7874999999999999</v>
      </c>
      <c r="BB795" s="25">
        <f>BA795+BA795*0.08</f>
        <v>1.9304999999999999</v>
      </c>
      <c r="BC795" s="20" t="s">
        <v>12295</v>
      </c>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c r="CP795" s="19"/>
      <c r="CQ795" s="19"/>
      <c r="CR795" s="19"/>
      <c r="CS795" s="19"/>
      <c r="CT795" s="19"/>
      <c r="CU795" s="19"/>
      <c r="CV795" s="19"/>
      <c r="CW795" s="19"/>
      <c r="CX795" s="19"/>
      <c r="CY795" s="19"/>
      <c r="CZ795" s="19"/>
      <c r="DA795" s="19"/>
      <c r="DB795" s="19"/>
      <c r="DC795" s="19"/>
      <c r="DD795" s="19"/>
      <c r="DE795" s="19"/>
      <c r="DF795" s="19"/>
      <c r="DG795" s="19"/>
      <c r="DH795" s="19"/>
      <c r="DI795" s="19"/>
      <c r="DJ795" s="19"/>
      <c r="DK795" s="19"/>
      <c r="DL795" s="19"/>
    </row>
    <row r="796" spans="1:116" s="28" customFormat="1" ht="30" customHeight="1">
      <c r="A796" s="7" t="s">
        <v>2805</v>
      </c>
      <c r="B796" s="5">
        <v>794</v>
      </c>
      <c r="C796" s="116"/>
      <c r="D796" s="116"/>
      <c r="E796" s="43" t="s">
        <v>2832</v>
      </c>
      <c r="F796" s="3" t="s">
        <v>2559</v>
      </c>
      <c r="G796" s="3" t="s">
        <v>2554</v>
      </c>
      <c r="H796" s="3" t="s">
        <v>101</v>
      </c>
      <c r="I796" s="3" t="s">
        <v>102</v>
      </c>
      <c r="J796" s="3" t="s">
        <v>2833</v>
      </c>
      <c r="K796" s="6"/>
      <c r="L796" s="3"/>
      <c r="M796" s="6">
        <v>30</v>
      </c>
      <c r="N796" s="3" t="s">
        <v>44</v>
      </c>
      <c r="O796" s="3" t="s">
        <v>2811</v>
      </c>
      <c r="P796" s="3" t="s">
        <v>2812</v>
      </c>
      <c r="Q796" s="3" t="s">
        <v>2834</v>
      </c>
      <c r="R796" s="156">
        <v>4.9400000000000004</v>
      </c>
      <c r="S796" s="22">
        <v>3.95</v>
      </c>
      <c r="T796" s="23">
        <v>3.95</v>
      </c>
      <c r="U796" s="1">
        <v>1.1399999999999999</v>
      </c>
      <c r="V796" s="21">
        <v>4.944</v>
      </c>
      <c r="W796" s="22"/>
      <c r="X796" s="22"/>
      <c r="Y796" s="22"/>
      <c r="Z796" s="22"/>
      <c r="AA796" s="22"/>
      <c r="AB796" s="22"/>
      <c r="AC796" s="22"/>
      <c r="AD796" s="22"/>
      <c r="AE796" s="24"/>
      <c r="AF796" s="20"/>
      <c r="AG796" s="20"/>
      <c r="AH796" s="20"/>
      <c r="AI796" s="20"/>
      <c r="AJ796" s="20"/>
      <c r="AK796" s="20"/>
      <c r="AL796" s="20"/>
      <c r="AM796" s="20"/>
      <c r="AN796" s="25"/>
      <c r="AO796" s="20"/>
      <c r="AP796" s="24"/>
      <c r="AQ796" s="20" t="e">
        <f>AVERAGE(SMALL(AE796:AI796,1),SMALL(AE796:AI796,2))</f>
        <v>#NUM!</v>
      </c>
      <c r="AR796" s="20" t="e">
        <f>IF(R796 &lt;=( AVERAGE(SMALL(AE796:AI796,1),SMALL(AE796:AI796,2))), R796, "")</f>
        <v>#NUM!</v>
      </c>
      <c r="AS796" s="20" t="e">
        <f>AVERAGE(SMALL(AJ796:AM796,1),SMALL(AJ796:AM796,2))</f>
        <v>#NUM!</v>
      </c>
      <c r="AT796" s="20">
        <f>T796*1.075</f>
        <v>4.2462499999999999</v>
      </c>
      <c r="AU796" s="20">
        <f>U796*1.075</f>
        <v>1.2254999999999998</v>
      </c>
      <c r="AV796" s="22">
        <f>MIN(AN796,AT796,AU796)</f>
        <v>1.2254999999999998</v>
      </c>
      <c r="AW796" s="20" t="s">
        <v>71</v>
      </c>
      <c r="AX796" s="20" t="s">
        <v>72</v>
      </c>
      <c r="AY796" s="25">
        <v>1.23</v>
      </c>
      <c r="AZ796" s="27">
        <f>IF(AND(AY796&gt;0,AY796&lt;=10),AY796*0.25,IF(AND(AY796&gt;10,AY796&lt;=50),AY796*0.17,IF(AND(AY796&gt;10,AY796&lt;=100),AY796*0.12,IF(AY796&gt;100,AY796*0.1))))</f>
        <v>0.3075</v>
      </c>
      <c r="BA796" s="3">
        <f>AZ796+AY796</f>
        <v>1.5375000000000001</v>
      </c>
      <c r="BB796" s="25">
        <f>BA796+BA796*0.08</f>
        <v>1.6605000000000001</v>
      </c>
      <c r="BC796" s="20" t="s">
        <v>12295</v>
      </c>
      <c r="BD796" s="20"/>
      <c r="BE796" s="20"/>
      <c r="BF796" s="20"/>
      <c r="BG796" s="20"/>
      <c r="BH796" s="20"/>
      <c r="BI796" s="20"/>
      <c r="BJ796" s="20"/>
      <c r="BK796" s="20"/>
      <c r="BL796" s="20"/>
      <c r="BM796" s="20"/>
      <c r="BN796" s="20"/>
      <c r="BO796" s="20"/>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c r="CP796" s="19"/>
      <c r="CQ796" s="19"/>
      <c r="CR796" s="19"/>
      <c r="CS796" s="19"/>
      <c r="CT796" s="19"/>
      <c r="CU796" s="19"/>
      <c r="CV796" s="19"/>
      <c r="CW796" s="19"/>
      <c r="CX796" s="19"/>
      <c r="CY796" s="19"/>
      <c r="CZ796" s="19"/>
      <c r="DA796" s="19"/>
      <c r="DB796" s="19"/>
      <c r="DC796" s="19"/>
      <c r="DD796" s="19"/>
      <c r="DE796" s="19"/>
      <c r="DF796" s="19"/>
      <c r="DG796" s="19"/>
      <c r="DH796" s="19"/>
      <c r="DI796" s="19"/>
      <c r="DJ796" s="19"/>
      <c r="DK796" s="19"/>
      <c r="DL796" s="19"/>
    </row>
    <row r="797" spans="1:116" s="20" customFormat="1" ht="30" customHeight="1">
      <c r="A797" s="7" t="s">
        <v>2805</v>
      </c>
      <c r="B797" s="5">
        <v>795</v>
      </c>
      <c r="C797" s="116"/>
      <c r="D797" s="116"/>
      <c r="E797" s="43" t="s">
        <v>2822</v>
      </c>
      <c r="F797" s="116" t="s">
        <v>2425</v>
      </c>
      <c r="G797" s="116" t="s">
        <v>1129</v>
      </c>
      <c r="H797" s="116" t="s">
        <v>101</v>
      </c>
      <c r="I797" s="116" t="s">
        <v>102</v>
      </c>
      <c r="J797" s="116" t="s">
        <v>2823</v>
      </c>
      <c r="K797" s="239"/>
      <c r="L797" s="116"/>
      <c r="M797" s="239">
        <v>28</v>
      </c>
      <c r="N797" s="116" t="s">
        <v>44</v>
      </c>
      <c r="O797" s="116" t="s">
        <v>2811</v>
      </c>
      <c r="P797" s="116" t="s">
        <v>2812</v>
      </c>
      <c r="Q797" s="116" t="s">
        <v>2824</v>
      </c>
      <c r="R797" s="156">
        <v>5.54</v>
      </c>
      <c r="S797" s="22">
        <v>5.5</v>
      </c>
      <c r="T797" s="23">
        <v>5.5</v>
      </c>
      <c r="U797" s="1">
        <v>2.58</v>
      </c>
      <c r="V797" s="21">
        <v>5.5415999999999999</v>
      </c>
      <c r="W797" s="22"/>
      <c r="X797" s="22"/>
      <c r="Y797" s="22"/>
      <c r="Z797" s="22"/>
      <c r="AA797" s="22"/>
      <c r="AB797" s="22"/>
      <c r="AC797" s="22"/>
      <c r="AD797" s="22"/>
      <c r="AE797" s="24"/>
      <c r="AN797" s="25"/>
      <c r="AP797" s="24"/>
      <c r="AQ797" s="20" t="e">
        <f>AVERAGE(SMALL(AE797:AI797,1),SMALL(AE797:AI797,2))</f>
        <v>#NUM!</v>
      </c>
      <c r="AR797" s="20" t="e">
        <f>IF(R797 &lt;=( AVERAGE(SMALL(AE797:AI797,1),SMALL(AE797:AI797,2))), R797, "")</f>
        <v>#NUM!</v>
      </c>
      <c r="AS797" s="20" t="e">
        <f>AVERAGE(SMALL(AJ797:AM797,1),SMALL(AJ797:AM797,2))</f>
        <v>#NUM!</v>
      </c>
      <c r="AT797" s="20">
        <f>T797*1.075</f>
        <v>5.9124999999999996</v>
      </c>
      <c r="AU797" s="20">
        <f>U797*1.075</f>
        <v>2.7734999999999999</v>
      </c>
      <c r="AV797" s="22">
        <f>MIN(AN797,AT797,AU797)</f>
        <v>2.7734999999999999</v>
      </c>
      <c r="AW797" s="20" t="s">
        <v>71</v>
      </c>
      <c r="AX797" s="20" t="s">
        <v>72</v>
      </c>
      <c r="AY797" s="25">
        <v>2.77</v>
      </c>
      <c r="AZ797" s="27">
        <f>IF(AND(AY797&gt;0,AY797&lt;=10),AY797*0.25,IF(AND(AY797&gt;10,AY797&lt;=50),AY797*0.17,IF(AND(AY797&gt;10,AY797&lt;=100),AY797*0.12,IF(AY797&gt;100,AY797*0.1))))</f>
        <v>0.6925</v>
      </c>
      <c r="BA797" s="3">
        <f>AZ797+AY797</f>
        <v>3.4624999999999999</v>
      </c>
      <c r="BB797" s="25">
        <f>BA797+BA797*0.08</f>
        <v>3.7395</v>
      </c>
      <c r="BC797" s="20" t="s">
        <v>12295</v>
      </c>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c r="CP797" s="19"/>
      <c r="CQ797" s="19"/>
      <c r="CR797" s="19"/>
      <c r="CS797" s="19"/>
      <c r="CT797" s="19"/>
      <c r="CU797" s="19"/>
      <c r="CV797" s="19"/>
      <c r="CW797" s="19"/>
      <c r="CX797" s="19"/>
      <c r="CY797" s="19"/>
      <c r="CZ797" s="19"/>
      <c r="DA797" s="19"/>
      <c r="DB797" s="19"/>
      <c r="DC797" s="19"/>
      <c r="DD797" s="19"/>
      <c r="DE797" s="19"/>
      <c r="DF797" s="19"/>
      <c r="DG797" s="19"/>
      <c r="DH797" s="19"/>
      <c r="DI797" s="19"/>
      <c r="DJ797" s="19"/>
      <c r="DK797" s="19"/>
      <c r="DL797" s="19"/>
    </row>
    <row r="798" spans="1:116" s="28" customFormat="1" ht="30" customHeight="1">
      <c r="A798" s="7" t="s">
        <v>2805</v>
      </c>
      <c r="B798" s="5">
        <v>796</v>
      </c>
      <c r="C798" s="116"/>
      <c r="D798" s="116"/>
      <c r="E798" s="43" t="s">
        <v>2832</v>
      </c>
      <c r="F798" s="3" t="s">
        <v>2559</v>
      </c>
      <c r="G798" s="3" t="s">
        <v>2554</v>
      </c>
      <c r="H798" s="3" t="s">
        <v>299</v>
      </c>
      <c r="I798" s="3" t="s">
        <v>102</v>
      </c>
      <c r="J798" s="3" t="s">
        <v>2833</v>
      </c>
      <c r="K798" s="6"/>
      <c r="L798" s="3"/>
      <c r="M798" s="6">
        <v>30</v>
      </c>
      <c r="N798" s="3" t="s">
        <v>44</v>
      </c>
      <c r="O798" s="3" t="s">
        <v>2811</v>
      </c>
      <c r="P798" s="3" t="s">
        <v>2812</v>
      </c>
      <c r="Q798" s="3" t="s">
        <v>2835</v>
      </c>
      <c r="R798" s="156">
        <v>4.3</v>
      </c>
      <c r="S798" s="22">
        <v>2.9</v>
      </c>
      <c r="T798" s="23">
        <v>2.9</v>
      </c>
      <c r="U798" s="1">
        <v>0.72</v>
      </c>
      <c r="V798" s="21">
        <v>4.2960000000000003</v>
      </c>
      <c r="W798" s="22"/>
      <c r="X798" s="22"/>
      <c r="Y798" s="22"/>
      <c r="Z798" s="22"/>
      <c r="AA798" s="22"/>
      <c r="AB798" s="22"/>
      <c r="AC798" s="22"/>
      <c r="AD798" s="22"/>
      <c r="AE798" s="24"/>
      <c r="AF798" s="20"/>
      <c r="AG798" s="20"/>
      <c r="AH798" s="20"/>
      <c r="AI798" s="20"/>
      <c r="AJ798" s="20"/>
      <c r="AK798" s="20"/>
      <c r="AL798" s="20"/>
      <c r="AM798" s="20"/>
      <c r="AN798" s="25"/>
      <c r="AO798" s="20"/>
      <c r="AP798" s="24"/>
      <c r="AQ798" s="20" t="e">
        <f>AVERAGE(SMALL(AE798:AI798,1),SMALL(AE798:AI798,2))</f>
        <v>#NUM!</v>
      </c>
      <c r="AR798" s="20" t="e">
        <f>IF(R798 &lt;=( AVERAGE(SMALL(AE798:AI798,1),SMALL(AE798:AI798,2))), R798, "")</f>
        <v>#NUM!</v>
      </c>
      <c r="AS798" s="20" t="e">
        <f>AVERAGE(SMALL(AJ798:AM798,1),SMALL(AJ798:AM798,2))</f>
        <v>#NUM!</v>
      </c>
      <c r="AT798" s="20">
        <f>T798*1.075</f>
        <v>3.1174999999999997</v>
      </c>
      <c r="AU798" s="20">
        <f>U798*1.075</f>
        <v>0.77399999999999991</v>
      </c>
      <c r="AV798" s="22">
        <f>MIN(AN798,AT798,AU798)</f>
        <v>0.77399999999999991</v>
      </c>
      <c r="AW798" s="20" t="s">
        <v>71</v>
      </c>
      <c r="AX798" s="20" t="s">
        <v>72</v>
      </c>
      <c r="AY798" s="25">
        <v>0.77400000000000002</v>
      </c>
      <c r="AZ798" s="27">
        <f>IF(AND(AY798&gt;0,AY798&lt;=10),AY798*0.25,IF(AND(AY798&gt;10,AY798&lt;=50),AY798*0.17,IF(AND(AY798&gt;10,AY798&lt;=100),AY798*0.12,IF(AY798&gt;100,AY798*0.1))))</f>
        <v>0.19350000000000001</v>
      </c>
      <c r="BA798" s="3">
        <f>AZ798+AY798</f>
        <v>0.96750000000000003</v>
      </c>
      <c r="BB798" s="25">
        <f>BA798+BA798*0.08</f>
        <v>1.0448999999999999</v>
      </c>
      <c r="BC798" s="20" t="s">
        <v>12295</v>
      </c>
      <c r="BD798" s="20"/>
      <c r="BE798" s="20"/>
      <c r="BF798" s="20"/>
      <c r="BG798" s="20"/>
      <c r="BH798" s="20"/>
      <c r="BI798" s="20"/>
      <c r="BJ798" s="20"/>
      <c r="BK798" s="20"/>
      <c r="BL798" s="20"/>
      <c r="BM798" s="20"/>
      <c r="BN798" s="20"/>
      <c r="BO798" s="20"/>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c r="CP798" s="19"/>
      <c r="CQ798" s="19"/>
      <c r="CR798" s="19"/>
      <c r="CS798" s="19"/>
      <c r="CT798" s="19"/>
      <c r="CU798" s="19"/>
      <c r="CV798" s="19"/>
      <c r="CW798" s="19"/>
      <c r="CX798" s="19"/>
      <c r="CY798" s="19"/>
      <c r="CZ798" s="19"/>
      <c r="DA798" s="19"/>
      <c r="DB798" s="19"/>
      <c r="DC798" s="19"/>
      <c r="DD798" s="19"/>
      <c r="DE798" s="19"/>
      <c r="DF798" s="19"/>
      <c r="DG798" s="19"/>
      <c r="DH798" s="19"/>
      <c r="DI798" s="19"/>
      <c r="DJ798" s="19"/>
      <c r="DK798" s="19"/>
      <c r="DL798" s="19"/>
    </row>
    <row r="799" spans="1:116" s="20" customFormat="1" ht="30" customHeight="1">
      <c r="A799" s="4" t="s">
        <v>2657</v>
      </c>
      <c r="B799" s="5">
        <v>797</v>
      </c>
      <c r="C799" s="6">
        <v>19816</v>
      </c>
      <c r="D799" s="6"/>
      <c r="E799" s="43" t="s">
        <v>2836</v>
      </c>
      <c r="F799" s="3" t="s">
        <v>2837</v>
      </c>
      <c r="G799" s="3" t="s">
        <v>2838</v>
      </c>
      <c r="H799" s="3" t="s">
        <v>101</v>
      </c>
      <c r="I799" s="3" t="s">
        <v>102</v>
      </c>
      <c r="J799" s="3" t="s">
        <v>2839</v>
      </c>
      <c r="K799" s="6"/>
      <c r="L799" s="3"/>
      <c r="M799" s="6">
        <v>90</v>
      </c>
      <c r="N799" s="3" t="s">
        <v>44</v>
      </c>
      <c r="O799" s="3" t="s">
        <v>2811</v>
      </c>
      <c r="P799" s="3" t="s">
        <v>2812</v>
      </c>
      <c r="Q799" s="3" t="s">
        <v>2840</v>
      </c>
      <c r="R799" s="156">
        <v>15.695</v>
      </c>
      <c r="S799" s="22"/>
      <c r="T799" s="23"/>
      <c r="U799" s="1">
        <v>10.96</v>
      </c>
      <c r="V799" s="21">
        <v>16</v>
      </c>
      <c r="W799" s="22">
        <v>13.2</v>
      </c>
      <c r="X799" s="22"/>
      <c r="Y799" s="22"/>
      <c r="Z799" s="22"/>
      <c r="AA799" s="22"/>
      <c r="AB799" s="22"/>
      <c r="AC799" s="22"/>
      <c r="AD799" s="22"/>
      <c r="AE799" s="24">
        <v>16</v>
      </c>
      <c r="AF799" s="20">
        <v>15.249000000000001</v>
      </c>
      <c r="AN799" s="25">
        <v>15.624499999999999</v>
      </c>
      <c r="AO799" s="20" t="s">
        <v>207</v>
      </c>
      <c r="AP799" s="24" t="s">
        <v>208</v>
      </c>
      <c r="AQ799" s="20">
        <f>AVERAGE(SMALL(AE799:AI799,1),SMALL(AE799:AI799,2))</f>
        <v>15.624500000000001</v>
      </c>
      <c r="AR799" s="20" t="str">
        <f>IF(R799 &lt;=( AVERAGE(SMALL(AE799:AI799,1),SMALL(AE799:AI799,2))), R799, "")</f>
        <v/>
      </c>
      <c r="AS799" s="20" t="e">
        <f>AVERAGE(SMALL(AJ799:AM799,1),SMALL(AJ799:AM799,2))</f>
        <v>#NUM!</v>
      </c>
      <c r="AT799" s="20">
        <f>T799*1.075</f>
        <v>0</v>
      </c>
      <c r="AU799" s="20">
        <f>U799*1.075</f>
        <v>11.782</v>
      </c>
      <c r="AV799" s="22">
        <f>MIN(AN799,AT799,AU799)</f>
        <v>0</v>
      </c>
      <c r="AW799" s="20" t="s">
        <v>71</v>
      </c>
      <c r="AX799" s="20" t="s">
        <v>72</v>
      </c>
      <c r="AY799" s="25">
        <v>11.782</v>
      </c>
      <c r="AZ799" s="27">
        <f>IF(AND(AY799&gt;0,AY799&lt;=10),AY799*0.25,IF(AND(AY799&gt;10,AY799&lt;=50),AY799*0.17,IF(AND(AY799&gt;10,AY799&lt;=100),AY799*0.12,IF(AY799&gt;100,AY799*0.1))))</f>
        <v>2.0029400000000002</v>
      </c>
      <c r="BA799" s="3">
        <f>AZ799+AY799</f>
        <v>13.784940000000001</v>
      </c>
      <c r="BB799" s="25">
        <f>BA799+BA799*0.08</f>
        <v>14.887735200000002</v>
      </c>
      <c r="BC799" s="20" t="s">
        <v>12295</v>
      </c>
    </row>
    <row r="800" spans="1:116" s="20" customFormat="1" ht="30" customHeight="1">
      <c r="A800" s="7" t="s">
        <v>2805</v>
      </c>
      <c r="B800" s="5">
        <v>798</v>
      </c>
      <c r="C800" s="6"/>
      <c r="D800" s="6"/>
      <c r="E800" s="43" t="s">
        <v>2826</v>
      </c>
      <c r="F800" s="3" t="s">
        <v>2827</v>
      </c>
      <c r="G800" s="3" t="s">
        <v>1252</v>
      </c>
      <c r="H800" s="3" t="s">
        <v>56</v>
      </c>
      <c r="I800" s="3" t="s">
        <v>42</v>
      </c>
      <c r="J800" s="3" t="s">
        <v>1749</v>
      </c>
      <c r="K800" s="6"/>
      <c r="L800" s="3"/>
      <c r="M800" s="6">
        <v>28</v>
      </c>
      <c r="N800" s="3" t="s">
        <v>44</v>
      </c>
      <c r="O800" s="3" t="s">
        <v>2811</v>
      </c>
      <c r="P800" s="3" t="s">
        <v>2812</v>
      </c>
      <c r="Q800" s="3" t="s">
        <v>2829</v>
      </c>
      <c r="R800" s="156">
        <v>7.55</v>
      </c>
      <c r="S800" s="22">
        <v>5.55</v>
      </c>
      <c r="T800" s="23">
        <v>5.55</v>
      </c>
      <c r="U800" s="1">
        <v>2.2999999999999998</v>
      </c>
      <c r="V800" s="21">
        <v>7.5528000000000004</v>
      </c>
      <c r="W800" s="22"/>
      <c r="X800" s="22"/>
      <c r="Y800" s="22"/>
      <c r="Z800" s="22"/>
      <c r="AA800" s="22"/>
      <c r="AB800" s="22"/>
      <c r="AC800" s="22"/>
      <c r="AD800" s="22"/>
      <c r="AE800" s="24"/>
      <c r="AN800" s="25"/>
      <c r="AP800" s="24"/>
      <c r="AQ800" s="20" t="e">
        <f>AVERAGE(SMALL(AE800:AI800,1),SMALL(AE800:AI800,2))</f>
        <v>#NUM!</v>
      </c>
      <c r="AR800" s="20" t="e">
        <f>IF(R800 &lt;=( AVERAGE(SMALL(AE800:AI800,1),SMALL(AE800:AI800,2))), R800, "")</f>
        <v>#NUM!</v>
      </c>
      <c r="AS800" s="20" t="e">
        <f>AVERAGE(SMALL(AJ800:AM800,1),SMALL(AJ800:AM800,2))</f>
        <v>#NUM!</v>
      </c>
      <c r="AT800" s="20">
        <f>T800*1.075</f>
        <v>5.9662499999999996</v>
      </c>
      <c r="AU800" s="20">
        <f>U800*1.075</f>
        <v>2.4724999999999997</v>
      </c>
      <c r="AV800" s="22">
        <f>MIN(AN800,AT800,AU800)</f>
        <v>2.4724999999999997</v>
      </c>
      <c r="AW800" s="20" t="s">
        <v>71</v>
      </c>
      <c r="AX800" s="20" t="s">
        <v>72</v>
      </c>
      <c r="AY800" s="25">
        <v>2.4700000000000002</v>
      </c>
      <c r="AZ800" s="27">
        <f>IF(AND(AY800&gt;0,AY800&lt;=10),AY800*0.25,IF(AND(AY800&gt;10,AY800&lt;=50),AY800*0.17,IF(AND(AY800&gt;10,AY800&lt;=100),AY800*0.12,IF(AY800&gt;100,AY800*0.1))))</f>
        <v>0.61750000000000005</v>
      </c>
      <c r="BA800" s="3">
        <f>AZ800+AY800</f>
        <v>3.0875000000000004</v>
      </c>
      <c r="BB800" s="25">
        <f>BA800+BA800*0.08</f>
        <v>3.3345000000000002</v>
      </c>
      <c r="BC800" s="20" t="s">
        <v>12295</v>
      </c>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c r="CP800" s="19"/>
      <c r="CQ800" s="19"/>
      <c r="CR800" s="19"/>
      <c r="CS800" s="19"/>
      <c r="CT800" s="19"/>
      <c r="CU800" s="19"/>
      <c r="CV800" s="19"/>
      <c r="CW800" s="19"/>
      <c r="CX800" s="19"/>
      <c r="CY800" s="19"/>
      <c r="CZ800" s="19"/>
      <c r="DA800" s="19"/>
      <c r="DB800" s="19"/>
      <c r="DC800" s="19"/>
      <c r="DD800" s="19"/>
      <c r="DE800" s="19"/>
      <c r="DF800" s="19"/>
      <c r="DG800" s="19"/>
      <c r="DH800" s="19"/>
      <c r="DI800" s="19"/>
      <c r="DJ800" s="19"/>
      <c r="DK800" s="19"/>
      <c r="DL800" s="19"/>
    </row>
    <row r="801" spans="1:116" s="20" customFormat="1" ht="30" customHeight="1">
      <c r="A801" s="7" t="s">
        <v>2805</v>
      </c>
      <c r="B801" s="5">
        <v>799</v>
      </c>
      <c r="C801" s="6"/>
      <c r="D801" s="6"/>
      <c r="E801" s="43" t="s">
        <v>2826</v>
      </c>
      <c r="F801" s="3" t="s">
        <v>2827</v>
      </c>
      <c r="G801" s="3" t="s">
        <v>1252</v>
      </c>
      <c r="H801" s="3" t="s">
        <v>101</v>
      </c>
      <c r="I801" s="3" t="s">
        <v>42</v>
      </c>
      <c r="J801" s="3" t="s">
        <v>1749</v>
      </c>
      <c r="K801" s="6"/>
      <c r="L801" s="3"/>
      <c r="M801" s="6">
        <v>28</v>
      </c>
      <c r="N801" s="3" t="s">
        <v>44</v>
      </c>
      <c r="O801" s="3" t="s">
        <v>2811</v>
      </c>
      <c r="P801" s="3" t="s">
        <v>2812</v>
      </c>
      <c r="Q801" s="3" t="s">
        <v>2828</v>
      </c>
      <c r="R801" s="156">
        <v>3.99</v>
      </c>
      <c r="S801" s="22">
        <v>3.6</v>
      </c>
      <c r="T801" s="23">
        <v>3.6</v>
      </c>
      <c r="U801" s="1">
        <v>1.49</v>
      </c>
      <c r="V801" s="21">
        <v>3.9935999999999998</v>
      </c>
      <c r="W801" s="22"/>
      <c r="X801" s="22"/>
      <c r="Y801" s="22"/>
      <c r="Z801" s="22"/>
      <c r="AA801" s="22"/>
      <c r="AB801" s="22"/>
      <c r="AC801" s="22"/>
      <c r="AD801" s="22"/>
      <c r="AE801" s="24"/>
      <c r="AN801" s="25"/>
      <c r="AP801" s="24"/>
      <c r="AQ801" s="20" t="e">
        <f>AVERAGE(SMALL(AE801:AI801,1),SMALL(AE801:AI801,2))</f>
        <v>#NUM!</v>
      </c>
      <c r="AR801" s="20" t="e">
        <f>IF(R801 &lt;=( AVERAGE(SMALL(AE801:AI801,1),SMALL(AE801:AI801,2))), R801, "")</f>
        <v>#NUM!</v>
      </c>
      <c r="AS801" s="20" t="e">
        <f>AVERAGE(SMALL(AJ801:AM801,1),SMALL(AJ801:AM801,2))</f>
        <v>#NUM!</v>
      </c>
      <c r="AT801" s="20">
        <f>T801*1.075</f>
        <v>3.87</v>
      </c>
      <c r="AU801" s="20">
        <f>U801*1.075</f>
        <v>1.60175</v>
      </c>
      <c r="AV801" s="22">
        <f>MIN(AN801,AT801,AU801)</f>
        <v>1.60175</v>
      </c>
      <c r="AW801" s="20" t="s">
        <v>71</v>
      </c>
      <c r="AX801" s="20" t="s">
        <v>72</v>
      </c>
      <c r="AY801" s="25">
        <v>1.6</v>
      </c>
      <c r="AZ801" s="27">
        <f>IF(AND(AY801&gt;0,AY801&lt;=10),AY801*0.25,IF(AND(AY801&gt;10,AY801&lt;=50),AY801*0.17,IF(AND(AY801&gt;10,AY801&lt;=100),AY801*0.12,IF(AY801&gt;100,AY801*0.1))))</f>
        <v>0.4</v>
      </c>
      <c r="BA801" s="3">
        <f>AZ801+AY801</f>
        <v>2</v>
      </c>
      <c r="BB801" s="25">
        <f>BA801+BA801*0.08</f>
        <v>2.16</v>
      </c>
      <c r="BC801" s="20" t="s">
        <v>12295</v>
      </c>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c r="CP801" s="19"/>
      <c r="CQ801" s="19"/>
      <c r="CR801" s="19"/>
      <c r="CS801" s="19"/>
      <c r="CT801" s="19"/>
      <c r="CU801" s="19"/>
      <c r="CV801" s="19"/>
      <c r="CW801" s="19"/>
      <c r="CX801" s="19"/>
      <c r="CY801" s="19"/>
      <c r="CZ801" s="19"/>
      <c r="DA801" s="19"/>
      <c r="DB801" s="19"/>
      <c r="DC801" s="19"/>
      <c r="DD801" s="19"/>
      <c r="DE801" s="19"/>
      <c r="DF801" s="19"/>
      <c r="DG801" s="19"/>
      <c r="DH801" s="19"/>
      <c r="DI801" s="19"/>
      <c r="DJ801" s="19"/>
      <c r="DK801" s="19"/>
      <c r="DL801" s="19"/>
    </row>
    <row r="802" spans="1:116" s="20" customFormat="1" ht="30" customHeight="1">
      <c r="A802" s="7" t="s">
        <v>2805</v>
      </c>
      <c r="B802" s="5">
        <v>800</v>
      </c>
      <c r="C802" s="116"/>
      <c r="D802" s="116"/>
      <c r="E802" s="43" t="s">
        <v>2814</v>
      </c>
      <c r="F802" s="3" t="s">
        <v>2815</v>
      </c>
      <c r="G802" s="3" t="s">
        <v>2816</v>
      </c>
      <c r="H802" s="3" t="s">
        <v>677</v>
      </c>
      <c r="I802" s="3" t="s">
        <v>42</v>
      </c>
      <c r="J802" s="3" t="s">
        <v>1749</v>
      </c>
      <c r="K802" s="6"/>
      <c r="L802" s="3"/>
      <c r="M802" s="6">
        <v>28</v>
      </c>
      <c r="N802" s="3" t="s">
        <v>44</v>
      </c>
      <c r="O802" s="3" t="s">
        <v>2811</v>
      </c>
      <c r="P802" s="3" t="s">
        <v>2812</v>
      </c>
      <c r="Q802" s="3" t="s">
        <v>2817</v>
      </c>
      <c r="R802" s="156">
        <v>3.75</v>
      </c>
      <c r="S802" s="22">
        <v>3.7</v>
      </c>
      <c r="T802" s="23">
        <v>3.7</v>
      </c>
      <c r="U802" s="1">
        <v>1.2</v>
      </c>
      <c r="V802" s="21">
        <v>3.7584</v>
      </c>
      <c r="W802" s="22"/>
      <c r="X802" s="22"/>
      <c r="Y802" s="22"/>
      <c r="Z802" s="22"/>
      <c r="AA802" s="22"/>
      <c r="AB802" s="22"/>
      <c r="AC802" s="22"/>
      <c r="AD802" s="22"/>
      <c r="AE802" s="24"/>
      <c r="AN802" s="25"/>
      <c r="AP802" s="24"/>
      <c r="AQ802" s="20" t="e">
        <f>AVERAGE(SMALL(AE802:AI802,1),SMALL(AE802:AI802,2))</f>
        <v>#NUM!</v>
      </c>
      <c r="AR802" s="20" t="e">
        <f>IF(R802 &lt;=( AVERAGE(SMALL(AE802:AI802,1),SMALL(AE802:AI802,2))), R802, "")</f>
        <v>#NUM!</v>
      </c>
      <c r="AS802" s="20" t="e">
        <f>AVERAGE(SMALL(AJ802:AM802,1),SMALL(AJ802:AM802,2))</f>
        <v>#NUM!</v>
      </c>
      <c r="AT802" s="20">
        <f>T802*1.075</f>
        <v>3.9775</v>
      </c>
      <c r="AU802" s="20">
        <f>U802*1.075</f>
        <v>1.2899999999999998</v>
      </c>
      <c r="AV802" s="22">
        <f>MIN(AN802,AT802,AU802)</f>
        <v>1.2899999999999998</v>
      </c>
      <c r="AW802" s="20" t="s">
        <v>71</v>
      </c>
      <c r="AX802" s="20" t="s">
        <v>72</v>
      </c>
      <c r="AY802" s="25">
        <v>1.29</v>
      </c>
      <c r="AZ802" s="27">
        <f>IF(AND(AY802&gt;0,AY802&lt;=10),AY802*0.25,IF(AND(AY802&gt;10,AY802&lt;=50),AY802*0.17,IF(AND(AY802&gt;10,AY802&lt;=100),AY802*0.12,IF(AY802&gt;100,AY802*0.1))))</f>
        <v>0.32250000000000001</v>
      </c>
      <c r="BA802" s="3">
        <f>AZ802+AY802</f>
        <v>1.6125</v>
      </c>
      <c r="BB802" s="25">
        <f>BA802+BA802*0.08</f>
        <v>1.7415</v>
      </c>
      <c r="BC802" s="20" t="s">
        <v>12295</v>
      </c>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c r="CP802" s="19"/>
      <c r="CQ802" s="19"/>
      <c r="CR802" s="19"/>
      <c r="CS802" s="19"/>
      <c r="CT802" s="19"/>
      <c r="CU802" s="19"/>
      <c r="CV802" s="19"/>
      <c r="CW802" s="19"/>
      <c r="CX802" s="19"/>
      <c r="CY802" s="19"/>
      <c r="CZ802" s="19"/>
      <c r="DA802" s="19"/>
      <c r="DB802" s="19"/>
      <c r="DC802" s="19"/>
      <c r="DD802" s="19"/>
      <c r="DE802" s="19"/>
      <c r="DF802" s="19"/>
      <c r="DG802" s="19"/>
      <c r="DH802" s="19"/>
      <c r="DI802" s="19"/>
      <c r="DJ802" s="19"/>
      <c r="DK802" s="19"/>
      <c r="DL802" s="19"/>
    </row>
    <row r="803" spans="1:116" s="20" customFormat="1" ht="30" customHeight="1">
      <c r="A803" s="7" t="s">
        <v>2805</v>
      </c>
      <c r="B803" s="5">
        <v>801</v>
      </c>
      <c r="C803" s="116"/>
      <c r="D803" s="116"/>
      <c r="E803" s="43" t="s">
        <v>2814</v>
      </c>
      <c r="F803" s="3" t="s">
        <v>2815</v>
      </c>
      <c r="G803" s="3" t="s">
        <v>2816</v>
      </c>
      <c r="H803" s="3" t="s">
        <v>292</v>
      </c>
      <c r="I803" s="3" t="s">
        <v>42</v>
      </c>
      <c r="J803" s="3" t="s">
        <v>1749</v>
      </c>
      <c r="K803" s="6"/>
      <c r="L803" s="3"/>
      <c r="M803" s="6">
        <v>28</v>
      </c>
      <c r="N803" s="3" t="s">
        <v>44</v>
      </c>
      <c r="O803" s="3" t="s">
        <v>2811</v>
      </c>
      <c r="P803" s="3" t="s">
        <v>2812</v>
      </c>
      <c r="Q803" s="3" t="s">
        <v>2818</v>
      </c>
      <c r="R803" s="156">
        <v>7.38</v>
      </c>
      <c r="S803" s="22">
        <v>6.95</v>
      </c>
      <c r="T803" s="23">
        <v>6.95</v>
      </c>
      <c r="U803" s="1">
        <v>1.85</v>
      </c>
      <c r="V803" s="21">
        <v>7.3872</v>
      </c>
      <c r="W803" s="22"/>
      <c r="X803" s="22"/>
      <c r="Y803" s="22"/>
      <c r="Z803" s="22"/>
      <c r="AA803" s="22"/>
      <c r="AB803" s="22"/>
      <c r="AC803" s="22"/>
      <c r="AD803" s="22"/>
      <c r="AE803" s="24"/>
      <c r="AN803" s="25"/>
      <c r="AP803" s="24"/>
      <c r="AQ803" s="20" t="e">
        <f>AVERAGE(SMALL(AE803:AI803,1),SMALL(AE803:AI803,2))</f>
        <v>#NUM!</v>
      </c>
      <c r="AR803" s="20" t="e">
        <f>IF(R803 &lt;=( AVERAGE(SMALL(AE803:AI803,1),SMALL(AE803:AI803,2))), R803, "")</f>
        <v>#NUM!</v>
      </c>
      <c r="AS803" s="20" t="e">
        <f>AVERAGE(SMALL(AJ803:AM803,1),SMALL(AJ803:AM803,2))</f>
        <v>#NUM!</v>
      </c>
      <c r="AT803" s="20">
        <f>T803*1.075</f>
        <v>7.4712499999999995</v>
      </c>
      <c r="AU803" s="20">
        <f>U803*1.075</f>
        <v>1.98875</v>
      </c>
      <c r="AV803" s="22">
        <f>MIN(AN803,AT803,AU803)</f>
        <v>1.98875</v>
      </c>
      <c r="AW803" s="20" t="s">
        <v>71</v>
      </c>
      <c r="AX803" s="20" t="s">
        <v>72</v>
      </c>
      <c r="AY803" s="25">
        <v>1.988</v>
      </c>
      <c r="AZ803" s="27">
        <f>IF(AND(AY803&gt;0,AY803&lt;=10),AY803*0.25,IF(AND(AY803&gt;10,AY803&lt;=50),AY803*0.17,IF(AND(AY803&gt;10,AY803&lt;=100),AY803*0.12,IF(AY803&gt;100,AY803*0.1))))</f>
        <v>0.497</v>
      </c>
      <c r="BA803" s="3">
        <f>AZ803+AY803</f>
        <v>2.4849999999999999</v>
      </c>
      <c r="BB803" s="25">
        <f>BA803+BA803*0.08</f>
        <v>2.6837999999999997</v>
      </c>
      <c r="BC803" s="20" t="s">
        <v>12295</v>
      </c>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c r="CP803" s="19"/>
      <c r="CQ803" s="19"/>
      <c r="CR803" s="19"/>
      <c r="CS803" s="19"/>
      <c r="CT803" s="19"/>
      <c r="CU803" s="19"/>
      <c r="CV803" s="19"/>
      <c r="CW803" s="19"/>
      <c r="CX803" s="19"/>
      <c r="CY803" s="19"/>
      <c r="CZ803" s="19"/>
      <c r="DA803" s="19"/>
      <c r="DB803" s="19"/>
      <c r="DC803" s="19"/>
      <c r="DD803" s="19"/>
      <c r="DE803" s="19"/>
      <c r="DF803" s="19"/>
      <c r="DG803" s="19"/>
      <c r="DH803" s="19"/>
      <c r="DI803" s="19"/>
      <c r="DJ803" s="19"/>
      <c r="DK803" s="19"/>
      <c r="DL803" s="19"/>
    </row>
    <row r="804" spans="1:116" s="28" customFormat="1" ht="30" customHeight="1">
      <c r="A804" s="4" t="s">
        <v>2841</v>
      </c>
      <c r="B804" s="5">
        <v>802</v>
      </c>
      <c r="C804" s="116"/>
      <c r="D804" s="116"/>
      <c r="E804" s="43" t="s">
        <v>2842</v>
      </c>
      <c r="F804" s="3" t="s">
        <v>2843</v>
      </c>
      <c r="G804" s="3" t="s">
        <v>1134</v>
      </c>
      <c r="H804" s="3" t="s">
        <v>2844</v>
      </c>
      <c r="I804" s="3" t="s">
        <v>2845</v>
      </c>
      <c r="J804" s="3" t="s">
        <v>2846</v>
      </c>
      <c r="K804" s="6">
        <v>60</v>
      </c>
      <c r="L804" s="3" t="s">
        <v>79</v>
      </c>
      <c r="M804" s="6">
        <v>1</v>
      </c>
      <c r="N804" s="3" t="s">
        <v>44</v>
      </c>
      <c r="O804" s="3" t="s">
        <v>2847</v>
      </c>
      <c r="P804" s="3" t="s">
        <v>2848</v>
      </c>
      <c r="Q804" s="3" t="s">
        <v>2849</v>
      </c>
      <c r="R804" s="156"/>
      <c r="S804" s="22"/>
      <c r="T804" s="23"/>
      <c r="U804" s="1">
        <v>0.88</v>
      </c>
      <c r="V804" s="21"/>
      <c r="W804" s="22"/>
      <c r="X804" s="22"/>
      <c r="Y804" s="22"/>
      <c r="Z804" s="22"/>
      <c r="AA804" s="22"/>
      <c r="AB804" s="22"/>
      <c r="AC804" s="22"/>
      <c r="AD804" s="22"/>
      <c r="AE804" s="24"/>
      <c r="AF804" s="20"/>
      <c r="AG804" s="20"/>
      <c r="AH804" s="20"/>
      <c r="AI804" s="20"/>
      <c r="AJ804" s="20"/>
      <c r="AK804" s="20"/>
      <c r="AL804" s="20"/>
      <c r="AM804" s="20"/>
      <c r="AN804" s="25"/>
      <c r="AO804" s="20"/>
      <c r="AP804" s="24"/>
      <c r="AQ804" s="20"/>
      <c r="AR804" s="20"/>
      <c r="AS804" s="20"/>
      <c r="AT804" s="20">
        <f>T804*1.075</f>
        <v>0</v>
      </c>
      <c r="AU804" s="20">
        <f>U804*1.075</f>
        <v>0.94599999999999995</v>
      </c>
      <c r="AV804" s="22">
        <f>MIN(AN804,AT804,AU804)</f>
        <v>0</v>
      </c>
      <c r="AW804" s="20" t="s">
        <v>71</v>
      </c>
      <c r="AX804" s="20" t="s">
        <v>72</v>
      </c>
      <c r="AY804" s="25">
        <v>0.94599999999999995</v>
      </c>
      <c r="AZ804" s="27">
        <f>IF(AND(AY804&gt;0,AY804&lt;=10),AY804*0.25,IF(AND(AY804&gt;10,AY804&lt;=50),AY804*0.17,IF(AND(AY804&gt;10,AY804&lt;=100),AY804*0.12,IF(AY804&gt;100,AY804*0.1))))</f>
        <v>0.23649999999999999</v>
      </c>
      <c r="BA804" s="3">
        <f>AZ804+AY804</f>
        <v>1.1824999999999999</v>
      </c>
      <c r="BB804" s="25">
        <f>BA804+BA804*0.08</f>
        <v>1.2770999999999999</v>
      </c>
      <c r="BC804" s="20" t="s">
        <v>12295</v>
      </c>
      <c r="BD804" s="20"/>
      <c r="BE804" s="20"/>
      <c r="BF804" s="20"/>
      <c r="BG804" s="20"/>
      <c r="BH804" s="20"/>
      <c r="BI804" s="20"/>
      <c r="BJ804" s="20"/>
      <c r="BK804" s="20"/>
      <c r="BL804" s="20"/>
      <c r="BM804" s="20"/>
      <c r="BN804" s="20"/>
      <c r="BO804" s="20"/>
      <c r="BP804" s="20"/>
      <c r="BQ804" s="20"/>
      <c r="BR804" s="20"/>
      <c r="BS804" s="20"/>
      <c r="BT804" s="20"/>
      <c r="BU804" s="20"/>
      <c r="BV804" s="20"/>
      <c r="BW804" s="20"/>
      <c r="BX804" s="20"/>
      <c r="BY804" s="20"/>
      <c r="BZ804" s="20"/>
      <c r="CA804" s="20"/>
      <c r="CB804" s="20"/>
      <c r="CC804" s="20"/>
      <c r="CD804" s="20"/>
      <c r="CE804" s="20"/>
      <c r="CF804" s="20"/>
      <c r="CG804" s="20"/>
      <c r="CH804" s="20"/>
      <c r="CI804" s="20"/>
      <c r="CJ804" s="20"/>
      <c r="CK804" s="20"/>
      <c r="CL804" s="20"/>
      <c r="CM804" s="20"/>
      <c r="CN804" s="20"/>
      <c r="CO804" s="20"/>
      <c r="CP804" s="20"/>
      <c r="CQ804" s="20"/>
      <c r="CR804" s="20"/>
      <c r="CS804" s="20"/>
      <c r="CT804" s="20"/>
      <c r="CU804" s="20"/>
      <c r="CV804" s="20"/>
      <c r="CW804" s="20"/>
      <c r="CX804" s="20"/>
      <c r="CY804" s="20"/>
      <c r="CZ804" s="20"/>
      <c r="DA804" s="20"/>
      <c r="DB804" s="20"/>
      <c r="DC804" s="20"/>
      <c r="DD804" s="20"/>
      <c r="DE804" s="20"/>
      <c r="DF804" s="20"/>
      <c r="DG804" s="20"/>
      <c r="DH804" s="20"/>
      <c r="DI804" s="20"/>
      <c r="DJ804" s="20"/>
      <c r="DK804" s="20"/>
      <c r="DL804" s="20"/>
    </row>
    <row r="805" spans="1:116" s="20" customFormat="1" ht="30" customHeight="1">
      <c r="A805" s="4" t="s">
        <v>2841</v>
      </c>
      <c r="B805" s="5">
        <v>803</v>
      </c>
      <c r="C805" s="116">
        <v>17710</v>
      </c>
      <c r="D805" s="116"/>
      <c r="E805" s="43" t="s">
        <v>2915</v>
      </c>
      <c r="F805" s="3" t="s">
        <v>2590</v>
      </c>
      <c r="G805" s="3" t="s">
        <v>2591</v>
      </c>
      <c r="H805" s="3" t="s">
        <v>512</v>
      </c>
      <c r="I805" s="3" t="s">
        <v>139</v>
      </c>
      <c r="J805" s="3" t="s">
        <v>2916</v>
      </c>
      <c r="K805" s="6"/>
      <c r="L805" s="3"/>
      <c r="M805" s="6">
        <v>56</v>
      </c>
      <c r="N805" s="3" t="s">
        <v>44</v>
      </c>
      <c r="O805" s="3" t="s">
        <v>2854</v>
      </c>
      <c r="P805" s="3" t="s">
        <v>2855</v>
      </c>
      <c r="Q805" s="3" t="s">
        <v>2917</v>
      </c>
      <c r="R805" s="156">
        <v>6.26</v>
      </c>
      <c r="S805" s="22"/>
      <c r="T805" s="23">
        <v>5.8</v>
      </c>
      <c r="U805" s="1" t="s">
        <v>54</v>
      </c>
      <c r="V805" s="21">
        <v>5.8246000000000002</v>
      </c>
      <c r="W805" s="22"/>
      <c r="X805" s="22"/>
      <c r="Y805" s="22"/>
      <c r="Z805" s="22"/>
      <c r="AA805" s="22"/>
      <c r="AB805" s="22"/>
      <c r="AC805" s="22"/>
      <c r="AD805" s="22"/>
      <c r="AE805" s="24">
        <v>5.8246000000000002</v>
      </c>
      <c r="AN805" s="25">
        <v>6.26</v>
      </c>
      <c r="AO805" s="20" t="s">
        <v>47</v>
      </c>
      <c r="AP805" s="24" t="s">
        <v>48</v>
      </c>
      <c r="AQ805" s="20" t="e">
        <f>AVERAGE(SMALL(AE805:AI805,1),SMALL(AE805:AI805,2))</f>
        <v>#NUM!</v>
      </c>
      <c r="AR805" s="20" t="e">
        <f>IF(R805 &lt;=( AVERAGE(SMALL(AE805:AI805,1),SMALL(AE805:AI805,2))), R805, "")</f>
        <v>#NUM!</v>
      </c>
      <c r="AS805" s="20" t="e">
        <f>AVERAGE(SMALL(AJ805:AM805,1),SMALL(AJ805:AM805,2))</f>
        <v>#NUM!</v>
      </c>
      <c r="AT805" s="20">
        <f>T805*1.075</f>
        <v>6.2349999999999994</v>
      </c>
      <c r="AU805" s="20" t="e">
        <f>U805*1.075</f>
        <v>#VALUE!</v>
      </c>
      <c r="AV805" s="22" t="e">
        <f>MIN(AN805,AT805,AU805)</f>
        <v>#VALUE!</v>
      </c>
      <c r="AW805" s="26" t="s">
        <v>49</v>
      </c>
      <c r="AX805" s="20" t="s">
        <v>48</v>
      </c>
      <c r="AY805" s="25">
        <v>6.2350000000000003</v>
      </c>
      <c r="AZ805" s="27">
        <f>IF(AND(AY805&gt;0,AY805&lt;=10),AY805*0.25,IF(AND(AY805&gt;10,AY805&lt;=50),AY805*0.17,IF(AND(AY805&gt;10,AY805&lt;=100),AY805*0.12,IF(AY805&gt;100,AY805*0.1))))</f>
        <v>1.5587500000000001</v>
      </c>
      <c r="BA805" s="3">
        <f>AZ805+AY805</f>
        <v>7.7937500000000002</v>
      </c>
      <c r="BB805" s="25">
        <f>BA805+BA805*0.08</f>
        <v>8.417250000000001</v>
      </c>
      <c r="BC805" s="20" t="s">
        <v>12295</v>
      </c>
    </row>
    <row r="806" spans="1:116" s="20" customFormat="1" ht="30" customHeight="1">
      <c r="A806" s="4" t="s">
        <v>2841</v>
      </c>
      <c r="B806" s="5">
        <v>804</v>
      </c>
      <c r="C806" s="6">
        <v>15003</v>
      </c>
      <c r="D806" s="6"/>
      <c r="E806" s="43" t="s">
        <v>2928</v>
      </c>
      <c r="F806" s="3" t="s">
        <v>2929</v>
      </c>
      <c r="G806" s="3" t="s">
        <v>1718</v>
      </c>
      <c r="H806" s="3" t="s">
        <v>299</v>
      </c>
      <c r="I806" s="3" t="s">
        <v>42</v>
      </c>
      <c r="J806" s="3" t="s">
        <v>2930</v>
      </c>
      <c r="K806" s="6"/>
      <c r="L806" s="3"/>
      <c r="M806" s="6">
        <v>30</v>
      </c>
      <c r="N806" s="3" t="s">
        <v>44</v>
      </c>
      <c r="O806" s="3" t="s">
        <v>2854</v>
      </c>
      <c r="P806" s="3" t="s">
        <v>2895</v>
      </c>
      <c r="Q806" s="3" t="s">
        <v>2932</v>
      </c>
      <c r="R806" s="156">
        <v>4.5</v>
      </c>
      <c r="S806" s="22"/>
      <c r="T806" s="23">
        <v>4.1900000000000004</v>
      </c>
      <c r="U806" s="1">
        <v>4.5</v>
      </c>
      <c r="V806" s="21">
        <v>5.7115999999999998</v>
      </c>
      <c r="W806" s="22"/>
      <c r="X806" s="22">
        <v>14.9613</v>
      </c>
      <c r="Y806" s="22"/>
      <c r="Z806" s="22"/>
      <c r="AA806" s="22"/>
      <c r="AB806" s="22"/>
      <c r="AC806" s="22"/>
      <c r="AD806" s="22"/>
      <c r="AE806" s="24">
        <v>5.7115999999999998</v>
      </c>
      <c r="AG806" s="20">
        <v>14.8764</v>
      </c>
      <c r="AN806" s="25">
        <v>4.5</v>
      </c>
      <c r="AO806" s="20" t="s">
        <v>47</v>
      </c>
      <c r="AP806" s="24" t="s">
        <v>48</v>
      </c>
      <c r="AQ806" s="20">
        <f>AVERAGE(SMALL(AE806:AI806,1),SMALL(AE806:AI806,2))</f>
        <v>10.294</v>
      </c>
      <c r="AR806" s="20">
        <f>IF(R806 &lt;=( AVERAGE(SMALL(AE806:AI806,1),SMALL(AE806:AI806,2))), R806, "")</f>
        <v>4.5</v>
      </c>
      <c r="AS806" s="20" t="e">
        <f>AVERAGE(SMALL(AJ806:AM806,1),SMALL(AJ806:AM806,2))</f>
        <v>#NUM!</v>
      </c>
      <c r="AT806" s="20">
        <f>T806*1.075</f>
        <v>4.5042499999999999</v>
      </c>
      <c r="AU806" s="20">
        <f>U806*1.075</f>
        <v>4.8374999999999995</v>
      </c>
      <c r="AV806" s="22">
        <f>MIN(AN806,AT806,AU806)</f>
        <v>4.5</v>
      </c>
      <c r="AW806" s="26" t="s">
        <v>49</v>
      </c>
      <c r="AX806" s="20" t="s">
        <v>48</v>
      </c>
      <c r="AY806" s="25">
        <v>4.5</v>
      </c>
      <c r="AZ806" s="27">
        <f>IF(AND(AY806&gt;0,AY806&lt;=10),AY806*0.25,IF(AND(AY806&gt;10,AY806&lt;=50),AY806*0.17,IF(AND(AY806&gt;10,AY806&lt;=100),AY806*0.12,IF(AY806&gt;100,AY806*0.1))))</f>
        <v>1.125</v>
      </c>
      <c r="BA806" s="3">
        <f>AZ806+AY806</f>
        <v>5.625</v>
      </c>
      <c r="BB806" s="25">
        <f>BA806+BA806*0.08</f>
        <v>6.0750000000000002</v>
      </c>
      <c r="BC806" s="20" t="s">
        <v>12295</v>
      </c>
    </row>
    <row r="807" spans="1:116" s="20" customFormat="1" ht="30" customHeight="1">
      <c r="A807" s="4" t="s">
        <v>2841</v>
      </c>
      <c r="B807" s="5">
        <v>805</v>
      </c>
      <c r="C807" s="6">
        <v>15006</v>
      </c>
      <c r="D807" s="6"/>
      <c r="E807" s="43" t="s">
        <v>2928</v>
      </c>
      <c r="F807" s="3" t="s">
        <v>2929</v>
      </c>
      <c r="G807" s="3" t="s">
        <v>1718</v>
      </c>
      <c r="H807" s="3" t="s">
        <v>101</v>
      </c>
      <c r="I807" s="3" t="s">
        <v>42</v>
      </c>
      <c r="J807" s="3" t="s">
        <v>2930</v>
      </c>
      <c r="K807" s="6"/>
      <c r="L807" s="3"/>
      <c r="M807" s="6">
        <v>30</v>
      </c>
      <c r="N807" s="3" t="s">
        <v>44</v>
      </c>
      <c r="O807" s="3" t="s">
        <v>2854</v>
      </c>
      <c r="P807" s="3" t="s">
        <v>2895</v>
      </c>
      <c r="Q807" s="3" t="s">
        <v>2931</v>
      </c>
      <c r="R807" s="156">
        <v>5.2</v>
      </c>
      <c r="S807" s="22"/>
      <c r="T807" s="23">
        <v>4.84</v>
      </c>
      <c r="U807" s="1">
        <v>5.2</v>
      </c>
      <c r="V807" s="21">
        <v>5.7115999999999998</v>
      </c>
      <c r="W807" s="22"/>
      <c r="X807" s="22">
        <v>18.6203</v>
      </c>
      <c r="Y807" s="22"/>
      <c r="Z807" s="22"/>
      <c r="AA807" s="22"/>
      <c r="AB807" s="22"/>
      <c r="AC807" s="22"/>
      <c r="AD807" s="22"/>
      <c r="AE807" s="24">
        <v>5.7115999999999998</v>
      </c>
      <c r="AG807" s="20">
        <v>18.514600000000002</v>
      </c>
      <c r="AN807" s="25">
        <v>5.2</v>
      </c>
      <c r="AO807" s="20" t="s">
        <v>47</v>
      </c>
      <c r="AP807" s="24" t="s">
        <v>48</v>
      </c>
      <c r="AQ807" s="20">
        <f>AVERAGE(SMALL(AE807:AI807,1),SMALL(AE807:AI807,2))</f>
        <v>12.113100000000001</v>
      </c>
      <c r="AR807" s="20">
        <f>IF(R807 &lt;=( AVERAGE(SMALL(AE807:AI807,1),SMALL(AE807:AI807,2))), R807, "")</f>
        <v>5.2</v>
      </c>
      <c r="AS807" s="20" t="e">
        <f>AVERAGE(SMALL(AJ807:AM807,1),SMALL(AJ807:AM807,2))</f>
        <v>#NUM!</v>
      </c>
      <c r="AT807" s="20">
        <f>T807*1.075</f>
        <v>5.2029999999999994</v>
      </c>
      <c r="AU807" s="20">
        <f>U807*1.075</f>
        <v>5.59</v>
      </c>
      <c r="AV807" s="22">
        <f>MIN(AN807,AT807,AU807)</f>
        <v>5.2</v>
      </c>
      <c r="AW807" s="26" t="s">
        <v>49</v>
      </c>
      <c r="AX807" s="20" t="s">
        <v>48</v>
      </c>
      <c r="AY807" s="25">
        <v>5.2</v>
      </c>
      <c r="AZ807" s="27">
        <f>IF(AND(AY807&gt;0,AY807&lt;=10),AY807*0.25,IF(AND(AY807&gt;10,AY807&lt;=50),AY807*0.17,IF(AND(AY807&gt;10,AY807&lt;=100),AY807*0.12,IF(AY807&gt;100,AY807*0.1))))</f>
        <v>1.3</v>
      </c>
      <c r="BA807" s="3">
        <f>AZ807+AY807</f>
        <v>6.5</v>
      </c>
      <c r="BB807" s="25">
        <f>BA807+BA807*0.08</f>
        <v>7.02</v>
      </c>
      <c r="BC807" s="20" t="s">
        <v>12295</v>
      </c>
    </row>
    <row r="808" spans="1:116" s="20" customFormat="1" ht="30" customHeight="1">
      <c r="A808" s="4" t="s">
        <v>2841</v>
      </c>
      <c r="B808" s="5">
        <v>806</v>
      </c>
      <c r="C808" s="116">
        <v>17871</v>
      </c>
      <c r="D808" s="116"/>
      <c r="E808" s="43" t="s">
        <v>2867</v>
      </c>
      <c r="F808" s="3" t="s">
        <v>2868</v>
      </c>
      <c r="G808" s="3" t="s">
        <v>2222</v>
      </c>
      <c r="H808" s="3" t="s">
        <v>41</v>
      </c>
      <c r="I808" s="3" t="s">
        <v>156</v>
      </c>
      <c r="J808" s="3" t="s">
        <v>2869</v>
      </c>
      <c r="K808" s="6"/>
      <c r="L808" s="3"/>
      <c r="M808" s="6">
        <v>20</v>
      </c>
      <c r="N808" s="3" t="s">
        <v>44</v>
      </c>
      <c r="O808" s="3" t="s">
        <v>2854</v>
      </c>
      <c r="P808" s="3" t="s">
        <v>2870</v>
      </c>
      <c r="Q808" s="3" t="s">
        <v>2871</v>
      </c>
      <c r="R808" s="156">
        <v>1.57</v>
      </c>
      <c r="S808" s="22"/>
      <c r="T808" s="23">
        <v>1.46</v>
      </c>
      <c r="U808" s="1">
        <v>2.4</v>
      </c>
      <c r="V808" s="21">
        <v>1.7949999999999999</v>
      </c>
      <c r="W808" s="22"/>
      <c r="X808" s="22"/>
      <c r="Y808" s="22"/>
      <c r="Z808" s="22"/>
      <c r="AA808" s="22"/>
      <c r="AB808" s="22"/>
      <c r="AC808" s="22"/>
      <c r="AD808" s="22"/>
      <c r="AE808" s="24">
        <v>1.7949999999999999</v>
      </c>
      <c r="AN808" s="25">
        <v>1.57</v>
      </c>
      <c r="AO808" s="20" t="s">
        <v>47</v>
      </c>
      <c r="AP808" s="24" t="s">
        <v>48</v>
      </c>
      <c r="AQ808" s="20" t="e">
        <f>AVERAGE(SMALL(AE808:AI808,1),SMALL(AE808:AI808,2))</f>
        <v>#NUM!</v>
      </c>
      <c r="AR808" s="20" t="e">
        <f>IF(R808 &lt;=( AVERAGE(SMALL(AE808:AI808,1),SMALL(AE808:AI808,2))), R808, "")</f>
        <v>#NUM!</v>
      </c>
      <c r="AS808" s="20" t="e">
        <f>AVERAGE(SMALL(AJ808:AM808,1),SMALL(AJ808:AM808,2))</f>
        <v>#NUM!</v>
      </c>
      <c r="AT808" s="20">
        <f>T808*1.075</f>
        <v>1.5694999999999999</v>
      </c>
      <c r="AU808" s="20">
        <f>U808*1.075</f>
        <v>2.5799999999999996</v>
      </c>
      <c r="AV808" s="22">
        <f>MIN(AN808,AT808,AU808)</f>
        <v>1.5694999999999999</v>
      </c>
      <c r="AW808" s="20" t="s">
        <v>71</v>
      </c>
      <c r="AX808" s="20" t="s">
        <v>72</v>
      </c>
      <c r="AY808" s="25">
        <v>1.57</v>
      </c>
      <c r="AZ808" s="27">
        <f>IF(AND(AY808&gt;0,AY808&lt;=10),AY808*0.25,IF(AND(AY808&gt;10,AY808&lt;=50),AY808*0.17,IF(AND(AY808&gt;10,AY808&lt;=100),AY808*0.12,IF(AY808&gt;100,AY808*0.1))))</f>
        <v>0.39250000000000002</v>
      </c>
      <c r="BA808" s="3">
        <f>AZ808+AY808</f>
        <v>1.9625000000000001</v>
      </c>
      <c r="BB808" s="25">
        <f>BA808+BA808*0.08</f>
        <v>2.1194999999999999</v>
      </c>
      <c r="BC808" s="20" t="s">
        <v>12295</v>
      </c>
    </row>
    <row r="809" spans="1:116" s="20" customFormat="1" ht="30" customHeight="1">
      <c r="A809" s="4" t="s">
        <v>2841</v>
      </c>
      <c r="B809" s="5">
        <v>807</v>
      </c>
      <c r="C809" s="116">
        <v>17926</v>
      </c>
      <c r="D809" s="116"/>
      <c r="E809" s="43" t="s">
        <v>2867</v>
      </c>
      <c r="F809" s="3" t="s">
        <v>2868</v>
      </c>
      <c r="G809" s="3" t="s">
        <v>2222</v>
      </c>
      <c r="H809" s="3" t="s">
        <v>2227</v>
      </c>
      <c r="I809" s="3" t="s">
        <v>156</v>
      </c>
      <c r="J809" s="3" t="s">
        <v>2872</v>
      </c>
      <c r="K809" s="6"/>
      <c r="L809" s="3"/>
      <c r="M809" s="6">
        <v>50</v>
      </c>
      <c r="N809" s="3" t="s">
        <v>44</v>
      </c>
      <c r="O809" s="3" t="s">
        <v>2854</v>
      </c>
      <c r="P809" s="3" t="s">
        <v>2870</v>
      </c>
      <c r="Q809" s="3" t="s">
        <v>2873</v>
      </c>
      <c r="R809" s="156">
        <v>2.78</v>
      </c>
      <c r="S809" s="22"/>
      <c r="T809" s="23">
        <v>2.59</v>
      </c>
      <c r="U809" s="1">
        <v>7.5</v>
      </c>
      <c r="V809" s="21">
        <v>2.7683</v>
      </c>
      <c r="W809" s="22">
        <v>2.4</v>
      </c>
      <c r="X809" s="22"/>
      <c r="Y809" s="22"/>
      <c r="Z809" s="22"/>
      <c r="AA809" s="22"/>
      <c r="AB809" s="22"/>
      <c r="AC809" s="22"/>
      <c r="AD809" s="22"/>
      <c r="AE809" s="24">
        <v>2.7683</v>
      </c>
      <c r="AN809" s="25">
        <v>2.78</v>
      </c>
      <c r="AO809" s="20" t="s">
        <v>47</v>
      </c>
      <c r="AP809" s="24" t="s">
        <v>48</v>
      </c>
      <c r="AQ809" s="20" t="e">
        <f>AVERAGE(SMALL(AE809:AI809,1),SMALL(AE809:AI809,2))</f>
        <v>#NUM!</v>
      </c>
      <c r="AR809" s="20" t="e">
        <f>IF(R809 &lt;=( AVERAGE(SMALL(AE809:AI809,1),SMALL(AE809:AI809,2))), R809, "")</f>
        <v>#NUM!</v>
      </c>
      <c r="AS809" s="20" t="e">
        <f>AVERAGE(SMALL(AJ809:AM809,1),SMALL(AJ809:AM809,2))</f>
        <v>#NUM!</v>
      </c>
      <c r="AT809" s="20">
        <f>T809*1.075</f>
        <v>2.7842499999999997</v>
      </c>
      <c r="AU809" s="20">
        <f>U809*1.075</f>
        <v>8.0625</v>
      </c>
      <c r="AV809" s="22">
        <f>MIN(AN809,AT809,AU809)</f>
        <v>2.78</v>
      </c>
      <c r="AW809" s="20" t="s">
        <v>71</v>
      </c>
      <c r="AX809" s="20" t="s">
        <v>72</v>
      </c>
      <c r="AY809" s="25">
        <v>2.7839999999999998</v>
      </c>
      <c r="AZ809" s="27">
        <f>IF(AND(AY809&gt;0,AY809&lt;=10),AY809*0.25,IF(AND(AY809&gt;10,AY809&lt;=50),AY809*0.17,IF(AND(AY809&gt;10,AY809&lt;=100),AY809*0.12,IF(AY809&gt;100,AY809*0.1))))</f>
        <v>0.69599999999999995</v>
      </c>
      <c r="BA809" s="3">
        <f>AZ809+AY809</f>
        <v>3.4799999999999995</v>
      </c>
      <c r="BB809" s="25">
        <f>BA809+BA809*0.08</f>
        <v>3.7583999999999995</v>
      </c>
      <c r="BC809" s="20" t="s">
        <v>12295</v>
      </c>
    </row>
    <row r="810" spans="1:116" s="20" customFormat="1" ht="30" customHeight="1">
      <c r="A810" s="4" t="s">
        <v>2841</v>
      </c>
      <c r="B810" s="5">
        <v>808</v>
      </c>
      <c r="C810" s="116">
        <v>18043</v>
      </c>
      <c r="D810" s="116"/>
      <c r="E810" s="43" t="s">
        <v>2915</v>
      </c>
      <c r="F810" s="3" t="s">
        <v>2590</v>
      </c>
      <c r="G810" s="3" t="s">
        <v>2591</v>
      </c>
      <c r="H810" s="3" t="s">
        <v>2227</v>
      </c>
      <c r="I810" s="3" t="s">
        <v>139</v>
      </c>
      <c r="J810" s="3" t="s">
        <v>2916</v>
      </c>
      <c r="K810" s="6"/>
      <c r="L810" s="3"/>
      <c r="M810" s="6">
        <v>56</v>
      </c>
      <c r="N810" s="3" t="s">
        <v>44</v>
      </c>
      <c r="O810" s="3" t="s">
        <v>2854</v>
      </c>
      <c r="P810" s="3" t="s">
        <v>2855</v>
      </c>
      <c r="Q810" s="3" t="s">
        <v>2918</v>
      </c>
      <c r="R810" s="156">
        <v>11.56</v>
      </c>
      <c r="S810" s="22"/>
      <c r="T810" s="23">
        <v>10.75</v>
      </c>
      <c r="U810" s="1" t="s">
        <v>54</v>
      </c>
      <c r="V810" s="21">
        <v>10.7569</v>
      </c>
      <c r="W810" s="22"/>
      <c r="X810" s="22"/>
      <c r="Y810" s="22"/>
      <c r="Z810" s="22"/>
      <c r="AA810" s="22"/>
      <c r="AB810" s="22"/>
      <c r="AC810" s="22"/>
      <c r="AD810" s="22"/>
      <c r="AE810" s="24">
        <v>10.7569</v>
      </c>
      <c r="AN810" s="25">
        <v>11.56</v>
      </c>
      <c r="AO810" s="20" t="s">
        <v>47</v>
      </c>
      <c r="AP810" s="24" t="s">
        <v>48</v>
      </c>
      <c r="AQ810" s="20" t="e">
        <f>AVERAGE(SMALL(AE810:AI810,1),SMALL(AE810:AI810,2))</f>
        <v>#NUM!</v>
      </c>
      <c r="AR810" s="20" t="e">
        <f>IF(R810 &lt;=( AVERAGE(SMALL(AE810:AI810,1),SMALL(AE810:AI810,2))), R810, "")</f>
        <v>#NUM!</v>
      </c>
      <c r="AS810" s="20" t="e">
        <f>AVERAGE(SMALL(AJ810:AM810,1),SMALL(AJ810:AM810,2))</f>
        <v>#NUM!</v>
      </c>
      <c r="AT810" s="20">
        <f>T810*1.075</f>
        <v>11.55625</v>
      </c>
      <c r="AU810" s="20" t="e">
        <f>U810*1.075</f>
        <v>#VALUE!</v>
      </c>
      <c r="AV810" s="22" t="e">
        <f>MIN(AN810,AT810,AU810)</f>
        <v>#VALUE!</v>
      </c>
      <c r="AW810" s="26" t="s">
        <v>49</v>
      </c>
      <c r="AX810" s="20" t="s">
        <v>48</v>
      </c>
      <c r="AY810" s="25">
        <v>11.555999999999999</v>
      </c>
      <c r="AZ810" s="27">
        <f>IF(AND(AY810&gt;0,AY810&lt;=10),AY810*0.25,IF(AND(AY810&gt;10,AY810&lt;=50),AY810*0.17,IF(AND(AY810&gt;10,AY810&lt;=100),AY810*0.12,IF(AY810&gt;100,AY810*0.1))))</f>
        <v>1.96452</v>
      </c>
      <c r="BA810" s="3">
        <f>AZ810+AY810</f>
        <v>13.520519999999999</v>
      </c>
      <c r="BB810" s="25">
        <f>BA810+BA810*0.08</f>
        <v>14.602161599999999</v>
      </c>
      <c r="BC810" s="20" t="s">
        <v>12295</v>
      </c>
    </row>
    <row r="811" spans="1:116" s="20" customFormat="1" ht="30" customHeight="1">
      <c r="A811" s="4" t="s">
        <v>2841</v>
      </c>
      <c r="B811" s="5">
        <v>809</v>
      </c>
      <c r="C811" s="116">
        <v>18020</v>
      </c>
      <c r="D811" s="116"/>
      <c r="E811" s="43" t="s">
        <v>2887</v>
      </c>
      <c r="F811" s="3" t="s">
        <v>2888</v>
      </c>
      <c r="G811" s="3" t="s">
        <v>2889</v>
      </c>
      <c r="H811" s="3" t="s">
        <v>299</v>
      </c>
      <c r="I811" s="3" t="s">
        <v>42</v>
      </c>
      <c r="J811" s="3" t="s">
        <v>2890</v>
      </c>
      <c r="K811" s="6"/>
      <c r="L811" s="3"/>
      <c r="M811" s="6">
        <v>20</v>
      </c>
      <c r="N811" s="3" t="s">
        <v>44</v>
      </c>
      <c r="O811" s="3" t="s">
        <v>2854</v>
      </c>
      <c r="P811" s="3" t="s">
        <v>2855</v>
      </c>
      <c r="Q811" s="3" t="s">
        <v>2891</v>
      </c>
      <c r="R811" s="156">
        <v>1.47</v>
      </c>
      <c r="S811" s="22"/>
      <c r="T811" s="23">
        <v>1.37</v>
      </c>
      <c r="U811" s="1">
        <v>1.37</v>
      </c>
      <c r="V811" s="21">
        <v>1.3749</v>
      </c>
      <c r="W811" s="22"/>
      <c r="X811" s="22"/>
      <c r="Y811" s="22"/>
      <c r="Z811" s="22"/>
      <c r="AA811" s="22"/>
      <c r="AB811" s="22"/>
      <c r="AC811" s="22"/>
      <c r="AD811" s="22"/>
      <c r="AE811" s="24">
        <v>1.3749</v>
      </c>
      <c r="AN811" s="25">
        <v>1.47</v>
      </c>
      <c r="AO811" s="20" t="s">
        <v>47</v>
      </c>
      <c r="AP811" s="24" t="s">
        <v>48</v>
      </c>
      <c r="AQ811" s="20" t="e">
        <f>AVERAGE(SMALL(AE811:AI811,1),SMALL(AE811:AI811,2))</f>
        <v>#NUM!</v>
      </c>
      <c r="AR811" s="20" t="e">
        <f>IF(R811 &lt;=( AVERAGE(SMALL(AE811:AI811,1),SMALL(AE811:AI811,2))), R811, "")</f>
        <v>#NUM!</v>
      </c>
      <c r="AS811" s="20" t="e">
        <f>AVERAGE(SMALL(AJ811:AM811,1),SMALL(AJ811:AM811,2))</f>
        <v>#NUM!</v>
      </c>
      <c r="AT811" s="20">
        <f>T811*1.075</f>
        <v>1.47275</v>
      </c>
      <c r="AU811" s="20">
        <f>U811*1.075</f>
        <v>1.47275</v>
      </c>
      <c r="AV811" s="22">
        <f>MIN(AN811,AT811,AU811)</f>
        <v>1.47</v>
      </c>
      <c r="AW811" s="26" t="s">
        <v>49</v>
      </c>
      <c r="AX811" s="20" t="s">
        <v>48</v>
      </c>
      <c r="AY811" s="25">
        <v>1.47</v>
      </c>
      <c r="AZ811" s="27">
        <f>IF(AND(AY811&gt;0,AY811&lt;=10),AY811*0.25,IF(AND(AY811&gt;10,AY811&lt;=50),AY811*0.17,IF(AND(AY811&gt;10,AY811&lt;=100),AY811*0.12,IF(AY811&gt;100,AY811*0.1))))</f>
        <v>0.36749999999999999</v>
      </c>
      <c r="BA811" s="3">
        <f>AZ811+AY811</f>
        <v>1.8374999999999999</v>
      </c>
      <c r="BB811" s="25">
        <f>BA811+BA811*0.08</f>
        <v>1.9844999999999999</v>
      </c>
      <c r="BC811" s="20" t="s">
        <v>12295</v>
      </c>
    </row>
    <row r="812" spans="1:116" s="20" customFormat="1" ht="30" customHeight="1">
      <c r="A812" s="4" t="s">
        <v>2841</v>
      </c>
      <c r="B812" s="5">
        <v>810</v>
      </c>
      <c r="C812" s="116">
        <v>18047</v>
      </c>
      <c r="D812" s="116"/>
      <c r="E812" s="43" t="s">
        <v>2915</v>
      </c>
      <c r="F812" s="3" t="s">
        <v>2590</v>
      </c>
      <c r="G812" s="3" t="s">
        <v>2591</v>
      </c>
      <c r="H812" s="3" t="s">
        <v>822</v>
      </c>
      <c r="I812" s="3" t="s">
        <v>139</v>
      </c>
      <c r="J812" s="3" t="s">
        <v>2919</v>
      </c>
      <c r="K812" s="6"/>
      <c r="L812" s="3"/>
      <c r="M812" s="6">
        <v>14</v>
      </c>
      <c r="N812" s="3" t="s">
        <v>44</v>
      </c>
      <c r="O812" s="3" t="s">
        <v>2854</v>
      </c>
      <c r="P812" s="3" t="s">
        <v>2855</v>
      </c>
      <c r="Q812" s="3" t="s">
        <v>2920</v>
      </c>
      <c r="R812" s="156">
        <v>2.5099999999999998</v>
      </c>
      <c r="S812" s="22"/>
      <c r="T812" s="23">
        <v>2.33</v>
      </c>
      <c r="U812" s="1" t="s">
        <v>54</v>
      </c>
      <c r="V812" s="21">
        <v>2.3409</v>
      </c>
      <c r="W812" s="22"/>
      <c r="X812" s="22"/>
      <c r="Y812" s="22"/>
      <c r="Z812" s="22"/>
      <c r="AA812" s="22"/>
      <c r="AB812" s="22"/>
      <c r="AC812" s="22"/>
      <c r="AD812" s="22"/>
      <c r="AE812" s="24">
        <v>2.3409</v>
      </c>
      <c r="AN812" s="25">
        <v>1.8779999999999999</v>
      </c>
      <c r="AO812" s="20" t="s">
        <v>332</v>
      </c>
      <c r="AP812" s="24" t="s">
        <v>333</v>
      </c>
      <c r="AQ812" s="20" t="e">
        <f>AVERAGE(SMALL(AE812:AI812,1),SMALL(AE812:AI812,2))</f>
        <v>#NUM!</v>
      </c>
      <c r="AR812" s="20" t="e">
        <f>IF(R812 &lt;=( AVERAGE(SMALL(AE812:AI812,1),SMALL(AE812:AI812,2))), R812, "")</f>
        <v>#NUM!</v>
      </c>
      <c r="AS812" s="20" t="e">
        <f>AVERAGE(SMALL(AJ812:AM812,1),SMALL(AJ812:AM812,2))</f>
        <v>#NUM!</v>
      </c>
      <c r="AT812" s="20">
        <f>T812*1.075</f>
        <v>2.50475</v>
      </c>
      <c r="AU812" s="20" t="e">
        <f>U812*1.075</f>
        <v>#VALUE!</v>
      </c>
      <c r="AV812" s="22" t="e">
        <f>MIN(AN812,AT812,AU812)</f>
        <v>#VALUE!</v>
      </c>
      <c r="AW812" s="20" t="s">
        <v>332</v>
      </c>
      <c r="AX812" s="20" t="s">
        <v>333</v>
      </c>
      <c r="AY812" s="25">
        <v>1.8779999999999999</v>
      </c>
      <c r="AZ812" s="27">
        <f>IF(AND(AY812&gt;0,AY812&lt;=10),AY812*0.25,IF(AND(AY812&gt;10,AY812&lt;=50),AY812*0.17,IF(AND(AY812&gt;10,AY812&lt;=100),AY812*0.12,IF(AY812&gt;100,AY812*0.1))))</f>
        <v>0.46949999999999997</v>
      </c>
      <c r="BA812" s="3">
        <f>AZ812+AY812</f>
        <v>2.3474999999999997</v>
      </c>
      <c r="BB812" s="25">
        <f>BA812+BA812*0.08</f>
        <v>2.5352999999999994</v>
      </c>
      <c r="BC812" s="20" t="s">
        <v>12295</v>
      </c>
    </row>
    <row r="813" spans="1:116" s="20" customFormat="1" ht="30" customHeight="1">
      <c r="A813" s="4" t="s">
        <v>2841</v>
      </c>
      <c r="B813" s="5">
        <v>811</v>
      </c>
      <c r="C813" s="116">
        <v>18119</v>
      </c>
      <c r="D813" s="116"/>
      <c r="E813" s="43" t="s">
        <v>2850</v>
      </c>
      <c r="F813" s="3" t="s">
        <v>2851</v>
      </c>
      <c r="G813" s="3" t="s">
        <v>1667</v>
      </c>
      <c r="H813" s="3" t="s">
        <v>2852</v>
      </c>
      <c r="I813" s="3" t="s">
        <v>123</v>
      </c>
      <c r="J813" s="3" t="s">
        <v>2853</v>
      </c>
      <c r="K813" s="6">
        <v>100</v>
      </c>
      <c r="L813" s="3" t="s">
        <v>79</v>
      </c>
      <c r="M813" s="6">
        <v>1</v>
      </c>
      <c r="N813" s="3" t="s">
        <v>44</v>
      </c>
      <c r="O813" s="3" t="s">
        <v>2854</v>
      </c>
      <c r="P813" s="3" t="s">
        <v>2855</v>
      </c>
      <c r="Q813" s="3" t="s">
        <v>2856</v>
      </c>
      <c r="R813" s="156">
        <v>2.06</v>
      </c>
      <c r="S813" s="22"/>
      <c r="T813" s="23">
        <v>1.92</v>
      </c>
      <c r="U813" s="1" t="s">
        <v>54</v>
      </c>
      <c r="V813" s="21">
        <v>1.9236</v>
      </c>
      <c r="W813" s="22"/>
      <c r="X813" s="22"/>
      <c r="Y813" s="22"/>
      <c r="Z813" s="22"/>
      <c r="AA813" s="22"/>
      <c r="AB813" s="22"/>
      <c r="AC813" s="22"/>
      <c r="AD813" s="22"/>
      <c r="AE813" s="24">
        <v>1.9236</v>
      </c>
      <c r="AN813" s="25">
        <v>2.06</v>
      </c>
      <c r="AO813" s="20" t="s">
        <v>47</v>
      </c>
      <c r="AP813" s="24" t="s">
        <v>48</v>
      </c>
      <c r="AQ813" s="20" t="e">
        <f>AVERAGE(SMALL(AE813:AI813,1),SMALL(AE813:AI813,2))</f>
        <v>#NUM!</v>
      </c>
      <c r="AR813" s="20" t="e">
        <f>IF(R813 &lt;=( AVERAGE(SMALL(AE813:AI813,1),SMALL(AE813:AI813,2))), R813, "")</f>
        <v>#NUM!</v>
      </c>
      <c r="AS813" s="20" t="e">
        <f>AVERAGE(SMALL(AJ813:AM813,1),SMALL(AJ813:AM813,2))</f>
        <v>#NUM!</v>
      </c>
      <c r="AT813" s="20">
        <f>T813*1.075</f>
        <v>2.0640000000000001</v>
      </c>
      <c r="AU813" s="20" t="e">
        <f>U813*1.075</f>
        <v>#VALUE!</v>
      </c>
      <c r="AV813" s="22" t="e">
        <f>MIN(AN813,AT813,AU813)</f>
        <v>#VALUE!</v>
      </c>
      <c r="AW813" s="26" t="s">
        <v>49</v>
      </c>
      <c r="AX813" s="26" t="s">
        <v>48</v>
      </c>
      <c r="AY813" s="25">
        <v>2.0640000000000001</v>
      </c>
      <c r="AZ813" s="27">
        <f>IF(AND(AY813&gt;0,AY813&lt;=10),AY813*0.25,IF(AND(AY813&gt;10,AY813&lt;=50),AY813*0.17,IF(AND(AY813&gt;10,AY813&lt;=100),AY813*0.12,IF(AY813&gt;100,AY813*0.1))))</f>
        <v>0.51600000000000001</v>
      </c>
      <c r="BA813" s="3">
        <f>AZ813+AY813</f>
        <v>2.58</v>
      </c>
      <c r="BB813" s="25">
        <f>BA813+BA813*0.08</f>
        <v>2.7864</v>
      </c>
      <c r="BC813" s="20" t="s">
        <v>12295</v>
      </c>
    </row>
    <row r="814" spans="1:116" s="20" customFormat="1" ht="30" customHeight="1">
      <c r="A814" s="4" t="s">
        <v>2841</v>
      </c>
      <c r="B814" s="5">
        <v>812</v>
      </c>
      <c r="C814" s="6">
        <v>17648</v>
      </c>
      <c r="D814" s="6"/>
      <c r="E814" s="43" t="s">
        <v>2921</v>
      </c>
      <c r="F814" s="3" t="s">
        <v>2922</v>
      </c>
      <c r="G814" s="3" t="s">
        <v>1232</v>
      </c>
      <c r="H814" s="3" t="s">
        <v>697</v>
      </c>
      <c r="I814" s="3" t="s">
        <v>42</v>
      </c>
      <c r="J814" s="3" t="s">
        <v>2926</v>
      </c>
      <c r="K814" s="6"/>
      <c r="L814" s="3"/>
      <c r="M814" s="6">
        <v>20</v>
      </c>
      <c r="N814" s="3" t="s">
        <v>44</v>
      </c>
      <c r="O814" s="3" t="s">
        <v>2854</v>
      </c>
      <c r="P814" s="3" t="s">
        <v>2855</v>
      </c>
      <c r="Q814" s="3" t="s">
        <v>2927</v>
      </c>
      <c r="R814" s="156">
        <v>2.27</v>
      </c>
      <c r="S814" s="22"/>
      <c r="T814" s="23">
        <v>2.11</v>
      </c>
      <c r="U814" s="1">
        <v>2.1</v>
      </c>
      <c r="V814" s="21">
        <v>2.1149</v>
      </c>
      <c r="W814" s="22"/>
      <c r="X814" s="22"/>
      <c r="Y814" s="22"/>
      <c r="Z814" s="22"/>
      <c r="AA814" s="22"/>
      <c r="AB814" s="22"/>
      <c r="AC814" s="22"/>
      <c r="AD814" s="22"/>
      <c r="AE814" s="24">
        <v>2.1149</v>
      </c>
      <c r="AN814" s="25">
        <v>2.27</v>
      </c>
      <c r="AO814" s="20" t="s">
        <v>47</v>
      </c>
      <c r="AP814" s="24" t="s">
        <v>48</v>
      </c>
      <c r="AQ814" s="20" t="e">
        <f>AVERAGE(SMALL(AE814:AI814,1),SMALL(AE814:AI814,2))</f>
        <v>#NUM!</v>
      </c>
      <c r="AR814" s="20" t="e">
        <f>IF(R814 &lt;=( AVERAGE(SMALL(AE814:AI814,1),SMALL(AE814:AI814,2))), R814, "")</f>
        <v>#NUM!</v>
      </c>
      <c r="AS814" s="20" t="e">
        <f>AVERAGE(SMALL(AJ814:AM814,1),SMALL(AJ814:AM814,2))</f>
        <v>#NUM!</v>
      </c>
      <c r="AT814" s="20">
        <f>T814*1.075</f>
        <v>2.2682499999999997</v>
      </c>
      <c r="AU814" s="20">
        <f>U814*1.075</f>
        <v>2.2574999999999998</v>
      </c>
      <c r="AV814" s="22">
        <f>MIN(AN814,AT814,AU814)</f>
        <v>2.2574999999999998</v>
      </c>
      <c r="AW814" s="20" t="s">
        <v>71</v>
      </c>
      <c r="AX814" s="20" t="s">
        <v>72</v>
      </c>
      <c r="AY814" s="25">
        <v>2.2570000000000001</v>
      </c>
      <c r="AZ814" s="27">
        <f>IF(AND(AY814&gt;0,AY814&lt;=10),AY814*0.25,IF(AND(AY814&gt;10,AY814&lt;=50),AY814*0.17,IF(AND(AY814&gt;10,AY814&lt;=100),AY814*0.12,IF(AY814&gt;100,AY814*0.1))))</f>
        <v>0.56425000000000003</v>
      </c>
      <c r="BA814" s="3">
        <f>AZ814+AY814</f>
        <v>2.82125</v>
      </c>
      <c r="BB814" s="25">
        <f>BA814+BA814*0.08</f>
        <v>3.0469499999999998</v>
      </c>
      <c r="BC814" s="20" t="s">
        <v>12295</v>
      </c>
    </row>
    <row r="815" spans="1:116" s="20" customFormat="1" ht="30" customHeight="1">
      <c r="A815" s="4" t="s">
        <v>2841</v>
      </c>
      <c r="B815" s="5">
        <v>813</v>
      </c>
      <c r="C815" s="6">
        <v>17647</v>
      </c>
      <c r="D815" s="6"/>
      <c r="E815" s="43" t="s">
        <v>2921</v>
      </c>
      <c r="F815" s="3" t="s">
        <v>2922</v>
      </c>
      <c r="G815" s="3" t="s">
        <v>1232</v>
      </c>
      <c r="H815" s="3" t="s">
        <v>677</v>
      </c>
      <c r="I815" s="3" t="s">
        <v>42</v>
      </c>
      <c r="J815" s="3" t="s">
        <v>2923</v>
      </c>
      <c r="K815" s="6"/>
      <c r="L815" s="3"/>
      <c r="M815" s="6">
        <v>20</v>
      </c>
      <c r="N815" s="3" t="s">
        <v>44</v>
      </c>
      <c r="O815" s="3" t="s">
        <v>2854</v>
      </c>
      <c r="P815" s="3" t="s">
        <v>2855</v>
      </c>
      <c r="Q815" s="3" t="s">
        <v>2925</v>
      </c>
      <c r="R815" s="156">
        <v>1.65</v>
      </c>
      <c r="S815" s="22"/>
      <c r="T815" s="23">
        <v>1.53</v>
      </c>
      <c r="U815" s="1">
        <v>1.64</v>
      </c>
      <c r="V815" s="21">
        <v>2.3769999999999998</v>
      </c>
      <c r="W815" s="22"/>
      <c r="X815" s="22">
        <v>1.4636</v>
      </c>
      <c r="Y815" s="22"/>
      <c r="Z815" s="22"/>
      <c r="AA815" s="22"/>
      <c r="AB815" s="22"/>
      <c r="AC815" s="22"/>
      <c r="AD815" s="22"/>
      <c r="AE815" s="24">
        <v>2.3769999999999998</v>
      </c>
      <c r="AN815" s="25">
        <v>1.65</v>
      </c>
      <c r="AO815" s="20" t="s">
        <v>47</v>
      </c>
      <c r="AP815" s="24" t="s">
        <v>48</v>
      </c>
      <c r="AQ815" s="20" t="e">
        <f>AVERAGE(SMALL(AE815:AI815,1),SMALL(AE815:AI815,2))</f>
        <v>#NUM!</v>
      </c>
      <c r="AR815" s="20" t="e">
        <f>IF(R815 &lt;=( AVERAGE(SMALL(AE815:AI815,1),SMALL(AE815:AI815,2))), R815, "")</f>
        <v>#NUM!</v>
      </c>
      <c r="AS815" s="20" t="e">
        <f>AVERAGE(SMALL(AJ815:AM815,1),SMALL(AJ815:AM815,2))</f>
        <v>#NUM!</v>
      </c>
      <c r="AT815" s="20">
        <f>T815*1.075</f>
        <v>1.6447499999999999</v>
      </c>
      <c r="AU815" s="20">
        <f>U815*1.075</f>
        <v>1.7629999999999999</v>
      </c>
      <c r="AV815" s="22">
        <f>MIN(AN815,AT815,AU815)</f>
        <v>1.6447499999999999</v>
      </c>
      <c r="AW815" s="20" t="s">
        <v>71</v>
      </c>
      <c r="AX815" s="20" t="s">
        <v>72</v>
      </c>
      <c r="AY815" s="25">
        <v>1.6439999999999999</v>
      </c>
      <c r="AZ815" s="27">
        <f>IF(AND(AY815&gt;0,AY815&lt;=10),AY815*0.25,IF(AND(AY815&gt;10,AY815&lt;=50),AY815*0.17,IF(AND(AY815&gt;10,AY815&lt;=100),AY815*0.12,IF(AY815&gt;100,AY815*0.1))))</f>
        <v>0.41099999999999998</v>
      </c>
      <c r="BA815" s="3">
        <f>AZ815+AY815</f>
        <v>2.0549999999999997</v>
      </c>
      <c r="BB815" s="25">
        <f>BA815+BA815*0.08</f>
        <v>2.2193999999999998</v>
      </c>
      <c r="BC815" s="20" t="s">
        <v>12295</v>
      </c>
    </row>
    <row r="816" spans="1:116" s="20" customFormat="1" ht="30" customHeight="1">
      <c r="A816" s="4" t="s">
        <v>2841</v>
      </c>
      <c r="B816" s="5">
        <v>814</v>
      </c>
      <c r="C816" s="6">
        <v>17582</v>
      </c>
      <c r="D816" s="6"/>
      <c r="E816" s="43" t="s">
        <v>2921</v>
      </c>
      <c r="F816" s="3" t="s">
        <v>2922</v>
      </c>
      <c r="G816" s="3" t="s">
        <v>1232</v>
      </c>
      <c r="H816" s="3" t="s">
        <v>595</v>
      </c>
      <c r="I816" s="3" t="s">
        <v>42</v>
      </c>
      <c r="J816" s="3" t="s">
        <v>2923</v>
      </c>
      <c r="K816" s="6"/>
      <c r="L816" s="3"/>
      <c r="M816" s="6">
        <v>20</v>
      </c>
      <c r="N816" s="3" t="s">
        <v>44</v>
      </c>
      <c r="O816" s="3" t="s">
        <v>2854</v>
      </c>
      <c r="P816" s="3" t="s">
        <v>2855</v>
      </c>
      <c r="Q816" s="3" t="s">
        <v>2924</v>
      </c>
      <c r="R816" s="156">
        <v>0.98</v>
      </c>
      <c r="S816" s="22"/>
      <c r="T816" s="23">
        <v>0.91</v>
      </c>
      <c r="U816" s="1">
        <v>1.24</v>
      </c>
      <c r="V816" s="21">
        <v>0.92179999999999995</v>
      </c>
      <c r="W816" s="22"/>
      <c r="X816" s="22"/>
      <c r="Y816" s="22"/>
      <c r="Z816" s="22"/>
      <c r="AA816" s="22"/>
      <c r="AB816" s="22"/>
      <c r="AC816" s="22"/>
      <c r="AD816" s="22"/>
      <c r="AE816" s="24">
        <v>0.92179999999999995</v>
      </c>
      <c r="AN816" s="25">
        <v>0.98</v>
      </c>
      <c r="AO816" s="20" t="s">
        <v>47</v>
      </c>
      <c r="AP816" s="24" t="s">
        <v>48</v>
      </c>
      <c r="AQ816" s="20" t="e">
        <f>AVERAGE(SMALL(AE816:AI816,1),SMALL(AE816:AI816,2))</f>
        <v>#NUM!</v>
      </c>
      <c r="AR816" s="20" t="e">
        <f>IF(R816 &lt;=( AVERAGE(SMALL(AE816:AI816,1),SMALL(AE816:AI816,2))), R816, "")</f>
        <v>#NUM!</v>
      </c>
      <c r="AS816" s="20" t="e">
        <f>AVERAGE(SMALL(AJ816:AM816,1),SMALL(AJ816:AM816,2))</f>
        <v>#NUM!</v>
      </c>
      <c r="AT816" s="20">
        <f>T816*1.075</f>
        <v>0.97824999999999995</v>
      </c>
      <c r="AU816" s="20">
        <f>U816*1.075</f>
        <v>1.333</v>
      </c>
      <c r="AV816" s="22">
        <f>MIN(AN816,AT816,AU816)</f>
        <v>0.97824999999999995</v>
      </c>
      <c r="AW816" s="26" t="s">
        <v>49</v>
      </c>
      <c r="AX816" s="20" t="s">
        <v>48</v>
      </c>
      <c r="AY816" s="25">
        <v>0.98</v>
      </c>
      <c r="AZ816" s="27">
        <f>IF(AND(AY816&gt;0,AY816&lt;=10),AY816*0.25,IF(AND(AY816&gt;10,AY816&lt;=50),AY816*0.17,IF(AND(AY816&gt;10,AY816&lt;=100),AY816*0.12,IF(AY816&gt;100,AY816*0.1))))</f>
        <v>0.245</v>
      </c>
      <c r="BA816" s="3">
        <f>AZ816+AY816</f>
        <v>1.2250000000000001</v>
      </c>
      <c r="BB816" s="25">
        <f>BA816+BA816*0.08</f>
        <v>1.3230000000000002</v>
      </c>
      <c r="BC816" s="20" t="s">
        <v>12295</v>
      </c>
    </row>
    <row r="817" spans="1:116" s="20" customFormat="1" ht="30" customHeight="1">
      <c r="A817" s="4" t="s">
        <v>2841</v>
      </c>
      <c r="B817" s="5">
        <v>815</v>
      </c>
      <c r="C817" s="6">
        <v>18101</v>
      </c>
      <c r="D817" s="6"/>
      <c r="E817" s="43" t="s">
        <v>2908</v>
      </c>
      <c r="F817" s="3" t="s">
        <v>2909</v>
      </c>
      <c r="G817" s="3" t="s">
        <v>2910</v>
      </c>
      <c r="H817" s="4" t="s">
        <v>299</v>
      </c>
      <c r="I817" s="3" t="s">
        <v>42</v>
      </c>
      <c r="J817" s="3" t="s">
        <v>2913</v>
      </c>
      <c r="K817" s="5"/>
      <c r="L817" s="3"/>
      <c r="M817" s="6">
        <v>28</v>
      </c>
      <c r="N817" s="3" t="s">
        <v>44</v>
      </c>
      <c r="O817" s="3" t="s">
        <v>2854</v>
      </c>
      <c r="P817" s="3" t="s">
        <v>2878</v>
      </c>
      <c r="Q817" s="3" t="s">
        <v>2914</v>
      </c>
      <c r="R817" s="156">
        <v>3.5</v>
      </c>
      <c r="S817" s="22"/>
      <c r="T817" s="23">
        <v>3.26</v>
      </c>
      <c r="U817" s="1">
        <v>3.26</v>
      </c>
      <c r="V817" s="21">
        <v>5.4870999999999999</v>
      </c>
      <c r="W817" s="22"/>
      <c r="X817" s="22"/>
      <c r="Y817" s="22"/>
      <c r="Z817" s="22"/>
      <c r="AA817" s="22"/>
      <c r="AB817" s="22"/>
      <c r="AC817" s="22"/>
      <c r="AD817" s="22"/>
      <c r="AE817" s="24">
        <v>5.4870999999999999</v>
      </c>
      <c r="AN817" s="25">
        <v>3.5</v>
      </c>
      <c r="AO817" s="20" t="s">
        <v>47</v>
      </c>
      <c r="AP817" s="24" t="s">
        <v>48</v>
      </c>
      <c r="AQ817" s="20" t="e">
        <f>AVERAGE(SMALL(AE817:AI817,1),SMALL(AE817:AI817,2))</f>
        <v>#NUM!</v>
      </c>
      <c r="AR817" s="20" t="e">
        <f>IF(R817 &lt;=( AVERAGE(SMALL(AE817:AI817,1),SMALL(AE817:AI817,2))), R817, "")</f>
        <v>#NUM!</v>
      </c>
      <c r="AS817" s="20" t="e">
        <f>AVERAGE(SMALL(AJ817:AM817,1),SMALL(AJ817:AM817,2))</f>
        <v>#NUM!</v>
      </c>
      <c r="AT817" s="20">
        <f>T817*1.075</f>
        <v>3.5044999999999997</v>
      </c>
      <c r="AU817" s="20">
        <f>U817*1.075</f>
        <v>3.5044999999999997</v>
      </c>
      <c r="AV817" s="22">
        <f>MIN(AN817,AT817,AU817)</f>
        <v>3.5</v>
      </c>
      <c r="AW817" s="20" t="s">
        <v>71</v>
      </c>
      <c r="AX817" s="20" t="s">
        <v>72</v>
      </c>
      <c r="AY817" s="25">
        <v>3.504</v>
      </c>
      <c r="AZ817" s="27">
        <f>IF(AND(AY817&gt;0,AY817&lt;=10),AY817*0.25,IF(AND(AY817&gt;10,AY817&lt;=50),AY817*0.17,IF(AND(AY817&gt;10,AY817&lt;=100),AY817*0.12,IF(AY817&gt;100,AY817*0.1))))</f>
        <v>0.876</v>
      </c>
      <c r="BA817" s="3">
        <f>AZ817+AY817</f>
        <v>4.38</v>
      </c>
      <c r="BB817" s="25">
        <f>BA817+BA817*0.08</f>
        <v>4.7303999999999995</v>
      </c>
      <c r="BC817" s="20" t="s">
        <v>12295</v>
      </c>
    </row>
    <row r="818" spans="1:116" s="20" customFormat="1" ht="30" customHeight="1">
      <c r="A818" s="4" t="s">
        <v>2841</v>
      </c>
      <c r="B818" s="5">
        <v>816</v>
      </c>
      <c r="C818" s="6">
        <v>18104</v>
      </c>
      <c r="D818" s="6"/>
      <c r="E818" s="43" t="s">
        <v>2908</v>
      </c>
      <c r="F818" s="3" t="s">
        <v>2909</v>
      </c>
      <c r="G818" s="3" t="s">
        <v>2910</v>
      </c>
      <c r="H818" s="4" t="s">
        <v>101</v>
      </c>
      <c r="I818" s="3" t="s">
        <v>42</v>
      </c>
      <c r="J818" s="3" t="s">
        <v>2911</v>
      </c>
      <c r="K818" s="5"/>
      <c r="L818" s="3"/>
      <c r="M818" s="6">
        <v>28</v>
      </c>
      <c r="N818" s="3" t="s">
        <v>44</v>
      </c>
      <c r="O818" s="3" t="s">
        <v>2854</v>
      </c>
      <c r="P818" s="3" t="s">
        <v>2878</v>
      </c>
      <c r="Q818" s="3" t="s">
        <v>2912</v>
      </c>
      <c r="R818" s="156">
        <v>5</v>
      </c>
      <c r="S818" s="22"/>
      <c r="T818" s="23">
        <v>4.6500000000000004</v>
      </c>
      <c r="U818" s="1">
        <v>4.6500000000000004</v>
      </c>
      <c r="V818" s="21">
        <v>10.4284</v>
      </c>
      <c r="W818" s="22">
        <v>8</v>
      </c>
      <c r="X818" s="22"/>
      <c r="Y818" s="22"/>
      <c r="Z818" s="22"/>
      <c r="AA818" s="22"/>
      <c r="AB818" s="22"/>
      <c r="AC818" s="22"/>
      <c r="AD818" s="22"/>
      <c r="AE818" s="24">
        <v>10.4284</v>
      </c>
      <c r="AF818" s="20">
        <v>10.1655</v>
      </c>
      <c r="AN818" s="25">
        <v>5</v>
      </c>
      <c r="AO818" s="20" t="s">
        <v>47</v>
      </c>
      <c r="AP818" s="24" t="s">
        <v>48</v>
      </c>
      <c r="AQ818" s="20">
        <f>AVERAGE(SMALL(AE818:AI818,1),SMALL(AE818:AI818,2))</f>
        <v>10.296949999999999</v>
      </c>
      <c r="AR818" s="20">
        <f>IF(R818 &lt;=( AVERAGE(SMALL(AE818:AI818,1),SMALL(AE818:AI818,2))), R818, "")</f>
        <v>5</v>
      </c>
      <c r="AS818" s="20" t="e">
        <f>AVERAGE(SMALL(AJ818:AM818,1),SMALL(AJ818:AM818,2))</f>
        <v>#NUM!</v>
      </c>
      <c r="AT818" s="20">
        <f>T818*1.075</f>
        <v>4.9987500000000002</v>
      </c>
      <c r="AU818" s="20">
        <f>U818*1.075</f>
        <v>4.9987500000000002</v>
      </c>
      <c r="AV818" s="22">
        <f>MIN(AN818,AT818,AU818)</f>
        <v>4.9987500000000002</v>
      </c>
      <c r="AW818" s="26" t="s">
        <v>49</v>
      </c>
      <c r="AX818" s="20" t="s">
        <v>48</v>
      </c>
      <c r="AY818" s="25">
        <v>5</v>
      </c>
      <c r="AZ818" s="27">
        <f>IF(AND(AY818&gt;0,AY818&lt;=10),AY818*0.25,IF(AND(AY818&gt;10,AY818&lt;=50),AY818*0.17,IF(AND(AY818&gt;10,AY818&lt;=100),AY818*0.12,IF(AY818&gt;100,AY818*0.1))))</f>
        <v>1.25</v>
      </c>
      <c r="BA818" s="3">
        <f>AZ818+AY818</f>
        <v>6.25</v>
      </c>
      <c r="BB818" s="25">
        <f>BA818+BA818*0.08</f>
        <v>6.75</v>
      </c>
      <c r="BC818" s="20" t="s">
        <v>12295</v>
      </c>
    </row>
    <row r="819" spans="1:116" s="20" customFormat="1" ht="30" customHeight="1">
      <c r="A819" s="4" t="s">
        <v>2841</v>
      </c>
      <c r="B819" s="5">
        <v>817</v>
      </c>
      <c r="C819" s="116">
        <v>19323</v>
      </c>
      <c r="D819" s="116"/>
      <c r="E819" s="43" t="s">
        <v>2874</v>
      </c>
      <c r="F819" s="3" t="s">
        <v>2875</v>
      </c>
      <c r="G819" s="3" t="s">
        <v>2876</v>
      </c>
      <c r="H819" s="3" t="s">
        <v>56</v>
      </c>
      <c r="I819" s="3" t="s">
        <v>102</v>
      </c>
      <c r="J819" s="3" t="s">
        <v>2877</v>
      </c>
      <c r="K819" s="6"/>
      <c r="L819" s="3"/>
      <c r="M819" s="6">
        <v>20</v>
      </c>
      <c r="N819" s="3" t="s">
        <v>44</v>
      </c>
      <c r="O819" s="3" t="s">
        <v>2854</v>
      </c>
      <c r="P819" s="3" t="s">
        <v>2878</v>
      </c>
      <c r="Q819" s="3" t="s">
        <v>2879</v>
      </c>
      <c r="R819" s="156">
        <v>1.8</v>
      </c>
      <c r="S819" s="22"/>
      <c r="T819" s="23">
        <v>1.67</v>
      </c>
      <c r="U819" s="1">
        <v>1.27</v>
      </c>
      <c r="V819" s="21">
        <v>1.6994</v>
      </c>
      <c r="W819" s="22"/>
      <c r="X819" s="22"/>
      <c r="Y819" s="22"/>
      <c r="Z819" s="22"/>
      <c r="AA819" s="22"/>
      <c r="AB819" s="22"/>
      <c r="AC819" s="22"/>
      <c r="AD819" s="22"/>
      <c r="AE819" s="24">
        <v>1.6994</v>
      </c>
      <c r="AN819" s="25">
        <v>1.8</v>
      </c>
      <c r="AO819" s="20" t="s">
        <v>47</v>
      </c>
      <c r="AP819" s="24" t="s">
        <v>48</v>
      </c>
      <c r="AQ819" s="20" t="e">
        <f>AVERAGE(SMALL(AE819:AI819,1),SMALL(AE819:AI819,2))</f>
        <v>#NUM!</v>
      </c>
      <c r="AR819" s="20" t="e">
        <f>IF(R819 &lt;=( AVERAGE(SMALL(AE819:AI819,1),SMALL(AE819:AI819,2))), R819, "")</f>
        <v>#NUM!</v>
      </c>
      <c r="AS819" s="20" t="e">
        <f>AVERAGE(SMALL(AJ819:AM819,1),SMALL(AJ819:AM819,2))</f>
        <v>#NUM!</v>
      </c>
      <c r="AT819" s="20">
        <f>T819*1.075</f>
        <v>1.7952499999999998</v>
      </c>
      <c r="AU819" s="20">
        <f>U819*1.075</f>
        <v>1.3652499999999999</v>
      </c>
      <c r="AV819" s="22">
        <f>MIN(AN819,AT819,AU819)</f>
        <v>1.3652499999999999</v>
      </c>
      <c r="AW819" s="20" t="s">
        <v>71</v>
      </c>
      <c r="AX819" s="20" t="s">
        <v>72</v>
      </c>
      <c r="AY819" s="25">
        <v>1.37</v>
      </c>
      <c r="AZ819" s="27">
        <f>IF(AND(AY819&gt;0,AY819&lt;=10),AY819*0.25,IF(AND(AY819&gt;10,AY819&lt;=50),AY819*0.17,IF(AND(AY819&gt;10,AY819&lt;=100),AY819*0.12,IF(AY819&gt;100,AY819*0.1))))</f>
        <v>0.34250000000000003</v>
      </c>
      <c r="BA819" s="3">
        <f>AZ819+AY819</f>
        <v>1.7125000000000001</v>
      </c>
      <c r="BB819" s="25">
        <f>BA819+BA819*0.08</f>
        <v>1.8495000000000001</v>
      </c>
      <c r="BC819" s="20" t="s">
        <v>12295</v>
      </c>
    </row>
    <row r="820" spans="1:116" s="20" customFormat="1" ht="30" customHeight="1">
      <c r="A820" s="4" t="s">
        <v>2841</v>
      </c>
      <c r="B820" s="5">
        <v>818</v>
      </c>
      <c r="C820" s="6">
        <v>19267</v>
      </c>
      <c r="D820" s="6"/>
      <c r="E820" s="43" t="s">
        <v>2933</v>
      </c>
      <c r="F820" s="3" t="s">
        <v>2934</v>
      </c>
      <c r="G820" s="3" t="s">
        <v>2935</v>
      </c>
      <c r="H820" s="3" t="s">
        <v>292</v>
      </c>
      <c r="I820" s="3" t="s">
        <v>1311</v>
      </c>
      <c r="J820" s="3" t="s">
        <v>2936</v>
      </c>
      <c r="K820" s="6"/>
      <c r="L820" s="3"/>
      <c r="M820" s="6">
        <v>28</v>
      </c>
      <c r="N820" s="3" t="s">
        <v>44</v>
      </c>
      <c r="O820" s="3" t="s">
        <v>2854</v>
      </c>
      <c r="P820" s="3" t="s">
        <v>2937</v>
      </c>
      <c r="Q820" s="3" t="s">
        <v>2938</v>
      </c>
      <c r="R820" s="156">
        <v>9.36</v>
      </c>
      <c r="S820" s="22"/>
      <c r="T820" s="23">
        <v>8.7100000000000009</v>
      </c>
      <c r="U820" s="1" t="s">
        <v>54</v>
      </c>
      <c r="V820" s="21">
        <v>15.2249</v>
      </c>
      <c r="W820" s="22"/>
      <c r="X820" s="22"/>
      <c r="Y820" s="22"/>
      <c r="Z820" s="22"/>
      <c r="AA820" s="22"/>
      <c r="AB820" s="22"/>
      <c r="AC820" s="22"/>
      <c r="AD820" s="22"/>
      <c r="AE820" s="24">
        <v>15.2249</v>
      </c>
      <c r="AN820" s="25">
        <v>9.36</v>
      </c>
      <c r="AO820" s="20" t="s">
        <v>47</v>
      </c>
      <c r="AP820" s="24" t="s">
        <v>48</v>
      </c>
      <c r="AQ820" s="20" t="e">
        <f>AVERAGE(SMALL(AE820:AI820,1),SMALL(AE820:AI820,2))</f>
        <v>#NUM!</v>
      </c>
      <c r="AR820" s="20" t="e">
        <f>IF(R820 &lt;=( AVERAGE(SMALL(AE820:AI820,1),SMALL(AE820:AI820,2))), R820, "")</f>
        <v>#NUM!</v>
      </c>
      <c r="AS820" s="20" t="e">
        <f>AVERAGE(SMALL(AJ820:AM820,1),SMALL(AJ820:AM820,2))</f>
        <v>#NUM!</v>
      </c>
      <c r="AT820" s="20">
        <f>T820*1.075</f>
        <v>9.3632500000000007</v>
      </c>
      <c r="AU820" s="20" t="e">
        <f>U820*1.075</f>
        <v>#VALUE!</v>
      </c>
      <c r="AV820" s="22" t="e">
        <f>MIN(AN820,AT820,AU820)</f>
        <v>#VALUE!</v>
      </c>
      <c r="AW820" s="26" t="s">
        <v>49</v>
      </c>
      <c r="AX820" s="20" t="s">
        <v>48</v>
      </c>
      <c r="AY820" s="25">
        <v>9.36</v>
      </c>
      <c r="AZ820" s="27">
        <f>IF(AND(AY820&gt;0,AY820&lt;=10),AY820*0.25,IF(AND(AY820&gt;10,AY820&lt;=50),AY820*0.17,IF(AND(AY820&gt;10,AY820&lt;=100),AY820*0.12,IF(AY820&gt;100,AY820*0.1))))</f>
        <v>2.34</v>
      </c>
      <c r="BA820" s="3">
        <f>AZ820+AY820</f>
        <v>11.7</v>
      </c>
      <c r="BB820" s="25">
        <f>BA820+BA820*0.08</f>
        <v>12.635999999999999</v>
      </c>
      <c r="BC820" s="20" t="s">
        <v>12295</v>
      </c>
    </row>
    <row r="821" spans="1:116" s="20" customFormat="1" ht="30" customHeight="1">
      <c r="A821" s="4" t="s">
        <v>2841</v>
      </c>
      <c r="B821" s="5">
        <v>819</v>
      </c>
      <c r="C821" s="6">
        <v>18022</v>
      </c>
      <c r="D821" s="6"/>
      <c r="E821" s="43" t="s">
        <v>2857</v>
      </c>
      <c r="F821" s="3" t="s">
        <v>2858</v>
      </c>
      <c r="G821" s="3" t="s">
        <v>212</v>
      </c>
      <c r="H821" s="3" t="s">
        <v>101</v>
      </c>
      <c r="I821" s="3" t="s">
        <v>42</v>
      </c>
      <c r="J821" s="3" t="s">
        <v>2859</v>
      </c>
      <c r="K821" s="6"/>
      <c r="L821" s="3"/>
      <c r="M821" s="6">
        <v>28</v>
      </c>
      <c r="N821" s="3" t="s">
        <v>44</v>
      </c>
      <c r="O821" s="3" t="s">
        <v>2854</v>
      </c>
      <c r="P821" s="3" t="s">
        <v>2860</v>
      </c>
      <c r="Q821" s="3" t="s">
        <v>2861</v>
      </c>
      <c r="R821" s="156">
        <v>2.56</v>
      </c>
      <c r="S821" s="22"/>
      <c r="T821" s="23">
        <v>2.38</v>
      </c>
      <c r="U821" s="1" t="s">
        <v>54</v>
      </c>
      <c r="V821" s="21">
        <v>2.3816000000000002</v>
      </c>
      <c r="W821" s="22"/>
      <c r="X821" s="22"/>
      <c r="Y821" s="22"/>
      <c r="Z821" s="22"/>
      <c r="AA821" s="22"/>
      <c r="AB821" s="22"/>
      <c r="AC821" s="22"/>
      <c r="AD821" s="22"/>
      <c r="AE821" s="24">
        <v>2.3816000000000002</v>
      </c>
      <c r="AN821" s="25">
        <v>2.56</v>
      </c>
      <c r="AO821" s="20" t="s">
        <v>47</v>
      </c>
      <c r="AP821" s="24" t="s">
        <v>48</v>
      </c>
      <c r="AQ821" s="20" t="e">
        <f>AVERAGE(SMALL(AE821:AI821,1),SMALL(AE821:AI821,2))</f>
        <v>#NUM!</v>
      </c>
      <c r="AR821" s="20" t="e">
        <f>IF(R821 &lt;=( AVERAGE(SMALL(AE821:AI821,1),SMALL(AE821:AI821,2))), R821, "")</f>
        <v>#NUM!</v>
      </c>
      <c r="AS821" s="20" t="e">
        <f>AVERAGE(SMALL(AJ821:AM821,1),SMALL(AJ821:AM821,2))</f>
        <v>#NUM!</v>
      </c>
      <c r="AT821" s="20">
        <f>T821*1.075</f>
        <v>2.5585</v>
      </c>
      <c r="AU821" s="20" t="e">
        <f>U821*1.075</f>
        <v>#VALUE!</v>
      </c>
      <c r="AV821" s="22" t="e">
        <f>MIN(AN821,AT821,AU821)</f>
        <v>#VALUE!</v>
      </c>
      <c r="AW821" s="26" t="s">
        <v>49</v>
      </c>
      <c r="AX821" s="20" t="s">
        <v>48</v>
      </c>
      <c r="AY821" s="25">
        <v>2.5579999999999998</v>
      </c>
      <c r="AZ821" s="27">
        <f>IF(AND(AY821&gt;0,AY821&lt;=10),AY821*0.25,IF(AND(AY821&gt;10,AY821&lt;=50),AY821*0.17,IF(AND(AY821&gt;10,AY821&lt;=100),AY821*0.12,IF(AY821&gt;100,AY821*0.1))))</f>
        <v>0.63949999999999996</v>
      </c>
      <c r="BA821" s="3">
        <f>AZ821+AY821</f>
        <v>3.1974999999999998</v>
      </c>
      <c r="BB821" s="25">
        <f>BA821+BA821*0.08</f>
        <v>3.4532999999999996</v>
      </c>
      <c r="BC821" s="20" t="s">
        <v>12295</v>
      </c>
    </row>
    <row r="822" spans="1:116" s="20" customFormat="1" ht="30" customHeight="1">
      <c r="A822" s="4" t="s">
        <v>2841</v>
      </c>
      <c r="B822" s="5">
        <v>820</v>
      </c>
      <c r="C822" s="6">
        <v>18029</v>
      </c>
      <c r="D822" s="6"/>
      <c r="E822" s="43" t="s">
        <v>2857</v>
      </c>
      <c r="F822" s="3" t="s">
        <v>2858</v>
      </c>
      <c r="G822" s="3" t="s">
        <v>212</v>
      </c>
      <c r="H822" s="3" t="s">
        <v>56</v>
      </c>
      <c r="I822" s="3" t="s">
        <v>42</v>
      </c>
      <c r="J822" s="3" t="s">
        <v>2859</v>
      </c>
      <c r="K822" s="6"/>
      <c r="L822" s="3"/>
      <c r="M822" s="6">
        <v>28</v>
      </c>
      <c r="N822" s="3" t="s">
        <v>44</v>
      </c>
      <c r="O822" s="3" t="s">
        <v>2854</v>
      </c>
      <c r="P822" s="3" t="s">
        <v>2860</v>
      </c>
      <c r="Q822" s="3" t="s">
        <v>2862</v>
      </c>
      <c r="R822" s="156">
        <v>2.86</v>
      </c>
      <c r="S822" s="22"/>
      <c r="T822" s="23">
        <v>2.66</v>
      </c>
      <c r="U822" s="1" t="s">
        <v>54</v>
      </c>
      <c r="V822" s="21">
        <v>2.6644999999999999</v>
      </c>
      <c r="W822" s="22"/>
      <c r="X822" s="22"/>
      <c r="Y822" s="22"/>
      <c r="Z822" s="22"/>
      <c r="AA822" s="22"/>
      <c r="AB822" s="22"/>
      <c r="AC822" s="22"/>
      <c r="AD822" s="22"/>
      <c r="AE822" s="24">
        <v>2.6644999999999999</v>
      </c>
      <c r="AN822" s="25">
        <v>2.86</v>
      </c>
      <c r="AO822" s="20" t="s">
        <v>47</v>
      </c>
      <c r="AP822" s="24" t="s">
        <v>48</v>
      </c>
      <c r="AQ822" s="20" t="e">
        <f>AVERAGE(SMALL(AE822:AI822,1),SMALL(AE822:AI822,2))</f>
        <v>#NUM!</v>
      </c>
      <c r="AR822" s="20" t="e">
        <f>IF(R822 &lt;=( AVERAGE(SMALL(AE822:AI822,1),SMALL(AE822:AI822,2))), R822, "")</f>
        <v>#NUM!</v>
      </c>
      <c r="AS822" s="20" t="e">
        <f>AVERAGE(SMALL(AJ822:AM822,1),SMALL(AJ822:AM822,2))</f>
        <v>#NUM!</v>
      </c>
      <c r="AT822" s="20">
        <f>T822*1.075</f>
        <v>2.8595000000000002</v>
      </c>
      <c r="AU822" s="20" t="e">
        <f>U822*1.075</f>
        <v>#VALUE!</v>
      </c>
      <c r="AV822" s="22" t="e">
        <f>MIN(AN822,AT822,AU822)</f>
        <v>#VALUE!</v>
      </c>
      <c r="AW822" s="26" t="s">
        <v>49</v>
      </c>
      <c r="AX822" s="20" t="s">
        <v>48</v>
      </c>
      <c r="AY822" s="25">
        <v>2.8595000000000002</v>
      </c>
      <c r="AZ822" s="27">
        <f>IF(AND(AY822&gt;0,AY822&lt;=10),AY822*0.25,IF(AND(AY822&gt;10,AY822&lt;=50),AY822*0.17,IF(AND(AY822&gt;10,AY822&lt;=100),AY822*0.12,IF(AY822&gt;100,AY822*0.1))))</f>
        <v>0.71487500000000004</v>
      </c>
      <c r="BA822" s="3">
        <f>AZ822+AY822</f>
        <v>3.5743750000000003</v>
      </c>
      <c r="BB822" s="25">
        <f>BA822+BA822*0.08</f>
        <v>3.8603250000000005</v>
      </c>
      <c r="BC822" s="20" t="s">
        <v>12295</v>
      </c>
    </row>
    <row r="823" spans="1:116" s="20" customFormat="1" ht="30" customHeight="1">
      <c r="A823" s="4" t="s">
        <v>2841</v>
      </c>
      <c r="B823" s="5">
        <v>821</v>
      </c>
      <c r="C823" s="116">
        <v>17957</v>
      </c>
      <c r="D823" s="116"/>
      <c r="E823" s="43" t="s">
        <v>2863</v>
      </c>
      <c r="F823" s="3" t="s">
        <v>220</v>
      </c>
      <c r="G823" s="3" t="s">
        <v>221</v>
      </c>
      <c r="H823" s="3" t="s">
        <v>126</v>
      </c>
      <c r="I823" s="3" t="s">
        <v>42</v>
      </c>
      <c r="J823" s="3" t="s">
        <v>2864</v>
      </c>
      <c r="K823" s="6"/>
      <c r="L823" s="3"/>
      <c r="M823" s="6">
        <v>14</v>
      </c>
      <c r="N823" s="3" t="s">
        <v>44</v>
      </c>
      <c r="O823" s="3" t="s">
        <v>2854</v>
      </c>
      <c r="P823" s="3" t="s">
        <v>2865</v>
      </c>
      <c r="Q823" s="3" t="s">
        <v>2866</v>
      </c>
      <c r="R823" s="156">
        <v>3.82</v>
      </c>
      <c r="S823" s="22"/>
      <c r="T823" s="23">
        <v>3.55</v>
      </c>
      <c r="U823" s="1" t="s">
        <v>54</v>
      </c>
      <c r="V823" s="21">
        <v>2.1128999999999998</v>
      </c>
      <c r="W823" s="22">
        <v>5</v>
      </c>
      <c r="X823" s="22"/>
      <c r="Y823" s="22"/>
      <c r="Z823" s="22"/>
      <c r="AA823" s="22"/>
      <c r="AB823" s="22"/>
      <c r="AC823" s="22"/>
      <c r="AD823" s="22"/>
      <c r="AE823" s="24">
        <v>2.1128999999999998</v>
      </c>
      <c r="AN823" s="25">
        <v>3.56</v>
      </c>
      <c r="AO823" s="20" t="s">
        <v>207</v>
      </c>
      <c r="AP823" s="24" t="s">
        <v>208</v>
      </c>
      <c r="AQ823" s="20" t="e">
        <f>AVERAGE(SMALL(AE823:AI823,1),SMALL(AE823:AI823,2))</f>
        <v>#NUM!</v>
      </c>
      <c r="AR823" s="20" t="e">
        <f>IF(R823 &lt;=( AVERAGE(SMALL(AE823:AI823,1),SMALL(AE823:AI823,2))), R823, "")</f>
        <v>#NUM!</v>
      </c>
      <c r="AS823" s="20" t="e">
        <f>AVERAGE(SMALL(AJ823:AM823,1),SMALL(AJ823:AM823,2))</f>
        <v>#NUM!</v>
      </c>
      <c r="AT823" s="20">
        <f>T823*1.075</f>
        <v>3.8162499999999997</v>
      </c>
      <c r="AU823" s="20" t="e">
        <f>U823*1.075</f>
        <v>#VALUE!</v>
      </c>
      <c r="AV823" s="22" t="e">
        <f>MIN(AN823,AT823,AU823)</f>
        <v>#VALUE!</v>
      </c>
      <c r="AW823" s="20" t="s">
        <v>49</v>
      </c>
      <c r="AX823" s="20" t="s">
        <v>48</v>
      </c>
      <c r="AY823" s="25">
        <v>3.82</v>
      </c>
      <c r="AZ823" s="27">
        <f>IF(AND(AY823&gt;0,AY823&lt;=10),AY823*0.25,IF(AND(AY823&gt;10,AY823&lt;=50),AY823*0.17,IF(AND(AY823&gt;10,AY823&lt;=100),AY823*0.12,IF(AY823&gt;100,AY823*0.1))))</f>
        <v>0.95499999999999996</v>
      </c>
      <c r="BA823" s="3">
        <f>AZ823+AY823</f>
        <v>4.7749999999999995</v>
      </c>
      <c r="BB823" s="25">
        <f>BA823+BA823*0.08</f>
        <v>5.1569999999999991</v>
      </c>
      <c r="BC823" s="20" t="s">
        <v>12295</v>
      </c>
    </row>
    <row r="824" spans="1:116" s="20" customFormat="1" ht="30" customHeight="1">
      <c r="A824" s="153" t="s">
        <v>12886</v>
      </c>
      <c r="B824" s="5">
        <v>822</v>
      </c>
      <c r="C824" s="116">
        <v>19301</v>
      </c>
      <c r="D824" s="116"/>
      <c r="E824" s="43" t="s">
        <v>12887</v>
      </c>
      <c r="F824" s="3" t="s">
        <v>12888</v>
      </c>
      <c r="G824" s="3" t="s">
        <v>893</v>
      </c>
      <c r="H824" s="3" t="s">
        <v>163</v>
      </c>
      <c r="I824" s="3" t="s">
        <v>42</v>
      </c>
      <c r="J824" s="3" t="s">
        <v>12889</v>
      </c>
      <c r="K824" s="6"/>
      <c r="L824" s="3"/>
      <c r="M824" s="6">
        <v>30</v>
      </c>
      <c r="N824" s="3" t="s">
        <v>44</v>
      </c>
      <c r="O824" s="3" t="s">
        <v>2854</v>
      </c>
      <c r="P824" s="3" t="s">
        <v>12890</v>
      </c>
      <c r="Q824" s="3" t="s">
        <v>12891</v>
      </c>
      <c r="R824" s="160">
        <v>1.9</v>
      </c>
      <c r="S824" s="79">
        <v>1.77</v>
      </c>
      <c r="T824" s="81"/>
      <c r="U824" s="82">
        <v>1.7685999999999999</v>
      </c>
      <c r="V824" s="79"/>
      <c r="W824" s="79"/>
      <c r="X824" s="79"/>
      <c r="Y824" s="79"/>
      <c r="Z824" s="79"/>
      <c r="AA824" s="79"/>
      <c r="AB824" s="79"/>
      <c r="AC824" s="79"/>
      <c r="AD824" s="79"/>
      <c r="AE824" s="83"/>
      <c r="AF824" s="84"/>
      <c r="AG824" s="84"/>
      <c r="AH824" s="84"/>
      <c r="AI824" s="84"/>
      <c r="AJ824" s="84"/>
      <c r="AK824" s="84"/>
      <c r="AL824" s="84"/>
      <c r="AM824" s="84"/>
      <c r="AN824" s="85"/>
      <c r="AO824" s="84"/>
      <c r="AP824" s="83"/>
      <c r="AQ824" s="84"/>
      <c r="AR824" s="84"/>
      <c r="AS824" s="84"/>
      <c r="AT824" s="84" t="e">
        <v>#REF!</v>
      </c>
      <c r="AU824" s="84"/>
      <c r="AV824" s="79" t="e">
        <v>#REF!</v>
      </c>
      <c r="AW824" s="86" t="s">
        <v>49</v>
      </c>
      <c r="AX824" s="84" t="s">
        <v>48</v>
      </c>
      <c r="AY824" s="85">
        <v>1.9</v>
      </c>
      <c r="AZ824" s="87">
        <v>0.47499999999999998</v>
      </c>
      <c r="BA824" s="43">
        <v>2.375</v>
      </c>
      <c r="BB824" s="85">
        <v>2.5649999999999999</v>
      </c>
      <c r="BC824" s="20" t="s">
        <v>12295</v>
      </c>
      <c r="BD824" s="84" t="s">
        <v>12206</v>
      </c>
      <c r="BE824" s="84"/>
      <c r="BF824" s="84"/>
      <c r="BG824" s="84"/>
      <c r="BH824" s="84"/>
      <c r="BI824" s="84"/>
      <c r="BJ824" s="84"/>
      <c r="BK824" s="84"/>
      <c r="BL824" s="84"/>
      <c r="BM824" s="84"/>
      <c r="BN824" s="84"/>
      <c r="BO824" s="84"/>
      <c r="BP824" s="84"/>
      <c r="BQ824" s="84"/>
      <c r="BR824" s="84"/>
      <c r="BS824" s="84"/>
      <c r="BT824" s="84"/>
      <c r="BU824" s="84"/>
      <c r="BV824" s="84"/>
      <c r="BW824" s="84"/>
      <c r="BX824" s="84"/>
      <c r="BY824" s="84"/>
      <c r="BZ824" s="84"/>
      <c r="CA824" s="84"/>
      <c r="CB824" s="84"/>
      <c r="CC824" s="84"/>
      <c r="CD824" s="84"/>
      <c r="CE824" s="84"/>
      <c r="CF824" s="84"/>
      <c r="CG824" s="84"/>
      <c r="CH824" s="84"/>
      <c r="CI824" s="84"/>
      <c r="CJ824" s="84"/>
      <c r="CK824" s="84"/>
      <c r="CL824" s="84"/>
      <c r="CM824" s="84"/>
      <c r="CN824" s="84"/>
      <c r="CO824" s="84"/>
      <c r="CP824" s="84"/>
      <c r="CQ824" s="84"/>
      <c r="CR824" s="84"/>
      <c r="CS824" s="84"/>
      <c r="CT824" s="84"/>
      <c r="CU824" s="84"/>
      <c r="CV824" s="84"/>
      <c r="CW824" s="84"/>
      <c r="CX824" s="84"/>
      <c r="CY824" s="84"/>
      <c r="CZ824" s="84"/>
      <c r="DA824" s="84"/>
      <c r="DB824" s="84"/>
      <c r="DC824" s="84"/>
      <c r="DD824" s="84"/>
      <c r="DE824" s="84"/>
      <c r="DF824" s="84"/>
      <c r="DG824" s="84"/>
      <c r="DH824" s="84"/>
      <c r="DI824" s="84"/>
      <c r="DJ824" s="84"/>
      <c r="DK824" s="84"/>
      <c r="DL824" s="84"/>
    </row>
    <row r="825" spans="1:116" s="20" customFormat="1" ht="30" customHeight="1">
      <c r="A825" s="4" t="s">
        <v>2841</v>
      </c>
      <c r="B825" s="5">
        <v>823</v>
      </c>
      <c r="C825" s="6">
        <v>11864</v>
      </c>
      <c r="D825" s="6"/>
      <c r="E825" s="43" t="s">
        <v>2900</v>
      </c>
      <c r="F825" s="3" t="s">
        <v>2905</v>
      </c>
      <c r="G825" s="3" t="s">
        <v>2902</v>
      </c>
      <c r="H825" s="3" t="s">
        <v>1285</v>
      </c>
      <c r="I825" s="3" t="s">
        <v>469</v>
      </c>
      <c r="J825" s="3" t="s">
        <v>2906</v>
      </c>
      <c r="K825" s="6">
        <v>100</v>
      </c>
      <c r="L825" s="3" t="s">
        <v>79</v>
      </c>
      <c r="M825" s="6">
        <v>1</v>
      </c>
      <c r="N825" s="3" t="s">
        <v>44</v>
      </c>
      <c r="O825" s="3" t="s">
        <v>2854</v>
      </c>
      <c r="P825" s="3" t="s">
        <v>2895</v>
      </c>
      <c r="Q825" s="3" t="s">
        <v>2907</v>
      </c>
      <c r="R825" s="156">
        <v>1.73</v>
      </c>
      <c r="S825" s="22"/>
      <c r="T825" s="23">
        <v>1.61</v>
      </c>
      <c r="U825" s="1">
        <v>2.5</v>
      </c>
      <c r="V825" s="21">
        <v>1.6113</v>
      </c>
      <c r="W825" s="22"/>
      <c r="X825" s="22"/>
      <c r="Y825" s="22"/>
      <c r="Z825" s="22"/>
      <c r="AA825" s="22"/>
      <c r="AB825" s="22"/>
      <c r="AC825" s="22"/>
      <c r="AD825" s="22"/>
      <c r="AE825" s="24">
        <v>1.6113</v>
      </c>
      <c r="AN825" s="25">
        <v>1.73</v>
      </c>
      <c r="AO825" s="20" t="s">
        <v>47</v>
      </c>
      <c r="AP825" s="24" t="s">
        <v>48</v>
      </c>
      <c r="AQ825" s="20" t="e">
        <f>AVERAGE(SMALL(AE825:AI825,1),SMALL(AE825:AI825,2))</f>
        <v>#NUM!</v>
      </c>
      <c r="AR825" s="20" t="e">
        <f>IF(R825 &lt;=( AVERAGE(SMALL(AE825:AI825,1),SMALL(AE825:AI825,2))), R825, "")</f>
        <v>#NUM!</v>
      </c>
      <c r="AS825" s="20" t="e">
        <f>AVERAGE(SMALL(AJ825:AM825,1),SMALL(AJ825:AM825,2))</f>
        <v>#NUM!</v>
      </c>
      <c r="AT825" s="20">
        <f>T825*1.075</f>
        <v>1.73075</v>
      </c>
      <c r="AU825" s="20">
        <f>U825*1.075</f>
        <v>2.6875</v>
      </c>
      <c r="AV825" s="22">
        <f>MIN(AN825,AT825,AU825)</f>
        <v>1.73</v>
      </c>
      <c r="AW825" s="20" t="s">
        <v>71</v>
      </c>
      <c r="AX825" s="20" t="s">
        <v>72</v>
      </c>
      <c r="AY825" s="25">
        <v>1.73</v>
      </c>
      <c r="AZ825" s="27">
        <f>IF(AND(AY825&gt;0,AY825&lt;=10),AY825*0.25,IF(AND(AY825&gt;10,AY825&lt;=50),AY825*0.17,IF(AND(AY825&gt;10,AY825&lt;=100),AY825*0.12,IF(AY825&gt;100,AY825*0.1))))</f>
        <v>0.4325</v>
      </c>
      <c r="BA825" s="3">
        <f>AZ825+AY825</f>
        <v>2.1625000000000001</v>
      </c>
      <c r="BB825" s="25">
        <f>BA825+BA825*0.08</f>
        <v>2.3355000000000001</v>
      </c>
      <c r="BC825" s="20" t="s">
        <v>12295</v>
      </c>
    </row>
    <row r="826" spans="1:116" s="20" customFormat="1" ht="30" customHeight="1">
      <c r="A826" s="4" t="s">
        <v>2841</v>
      </c>
      <c r="B826" s="5">
        <v>824</v>
      </c>
      <c r="C826" s="6">
        <v>11804</v>
      </c>
      <c r="D826" s="6"/>
      <c r="E826" s="43" t="s">
        <v>2892</v>
      </c>
      <c r="F826" s="116" t="s">
        <v>2893</v>
      </c>
      <c r="G826" s="3" t="s">
        <v>287</v>
      </c>
      <c r="H826" s="4" t="s">
        <v>101</v>
      </c>
      <c r="I826" s="3" t="s">
        <v>42</v>
      </c>
      <c r="J826" s="3" t="s">
        <v>2894</v>
      </c>
      <c r="K826" s="5"/>
      <c r="L826" s="3"/>
      <c r="M826" s="6">
        <v>28</v>
      </c>
      <c r="N826" s="3" t="s">
        <v>44</v>
      </c>
      <c r="O826" s="3" t="s">
        <v>2854</v>
      </c>
      <c r="P826" s="3" t="s">
        <v>2895</v>
      </c>
      <c r="Q826" s="3" t="s">
        <v>2896</v>
      </c>
      <c r="R826" s="156">
        <v>4.66</v>
      </c>
      <c r="S826" s="22"/>
      <c r="T826" s="23">
        <v>4.33</v>
      </c>
      <c r="U826" s="1">
        <v>3.6</v>
      </c>
      <c r="V826" s="21">
        <v>4.3342000000000001</v>
      </c>
      <c r="W826" s="22"/>
      <c r="X826" s="22"/>
      <c r="Y826" s="22"/>
      <c r="Z826" s="22"/>
      <c r="AA826" s="22"/>
      <c r="AB826" s="22"/>
      <c r="AC826" s="22"/>
      <c r="AD826" s="22"/>
      <c r="AE826" s="24">
        <v>4.3342000000000001</v>
      </c>
      <c r="AN826" s="25">
        <v>4.66</v>
      </c>
      <c r="AO826" s="20" t="s">
        <v>47</v>
      </c>
      <c r="AP826" s="24" t="s">
        <v>48</v>
      </c>
      <c r="AQ826" s="20" t="e">
        <f>AVERAGE(SMALL(AE826:AI826,1),SMALL(AE826:AI826,2))</f>
        <v>#NUM!</v>
      </c>
      <c r="AR826" s="20" t="e">
        <f>IF(R826 &lt;=( AVERAGE(SMALL(AE826:AI826,1),SMALL(AE826:AI826,2))), R826, "")</f>
        <v>#NUM!</v>
      </c>
      <c r="AS826" s="20" t="e">
        <f>AVERAGE(SMALL(AJ826:AM826,1),SMALL(AJ826:AM826,2))</f>
        <v>#NUM!</v>
      </c>
      <c r="AT826" s="20">
        <f>T826*1.075</f>
        <v>4.6547499999999999</v>
      </c>
      <c r="AU826" s="20">
        <f>U826*1.075</f>
        <v>3.87</v>
      </c>
      <c r="AV826" s="22">
        <f>MIN(AN826,AT826,AU826)</f>
        <v>3.87</v>
      </c>
      <c r="AW826" s="20" t="s">
        <v>71</v>
      </c>
      <c r="AX826" s="20" t="s">
        <v>72</v>
      </c>
      <c r="AY826" s="25">
        <v>3.78</v>
      </c>
      <c r="AZ826" s="27">
        <f>IF(AND(AY826&gt;0,AY826&lt;=10),AY826*0.25,IF(AND(AY826&gt;10,AY826&lt;=50),AY826*0.17,IF(AND(AY826&gt;10,AY826&lt;=100),AY826*0.12,IF(AY826&gt;100,AY826*0.1))))</f>
        <v>0.94499999999999995</v>
      </c>
      <c r="BA826" s="3">
        <f>AZ826+AY826</f>
        <v>4.7249999999999996</v>
      </c>
      <c r="BB826" s="25">
        <f>BA826+BA826*0.08</f>
        <v>5.1029999999999998</v>
      </c>
      <c r="BC826" s="20" t="s">
        <v>12295</v>
      </c>
    </row>
    <row r="827" spans="1:116" s="20" customFormat="1" ht="30" customHeight="1">
      <c r="A827" s="4" t="s">
        <v>2841</v>
      </c>
      <c r="B827" s="5">
        <v>825</v>
      </c>
      <c r="C827" s="6">
        <v>11799</v>
      </c>
      <c r="D827" s="6"/>
      <c r="E827" s="43" t="s">
        <v>2892</v>
      </c>
      <c r="F827" s="116" t="s">
        <v>2893</v>
      </c>
      <c r="G827" s="3" t="s">
        <v>287</v>
      </c>
      <c r="H827" s="4" t="s">
        <v>292</v>
      </c>
      <c r="I827" s="3" t="s">
        <v>296</v>
      </c>
      <c r="J827" s="3" t="s">
        <v>2897</v>
      </c>
      <c r="K827" s="5"/>
      <c r="L827" s="3"/>
      <c r="M827" s="6">
        <v>28</v>
      </c>
      <c r="N827" s="3" t="s">
        <v>44</v>
      </c>
      <c r="O827" s="3" t="s">
        <v>2854</v>
      </c>
      <c r="P827" s="3" t="s">
        <v>2895</v>
      </c>
      <c r="Q827" s="3" t="s">
        <v>2898</v>
      </c>
      <c r="R827" s="156">
        <v>4.66</v>
      </c>
      <c r="S827" s="22"/>
      <c r="T827" s="23">
        <v>4.33</v>
      </c>
      <c r="U827" s="1">
        <v>2.6</v>
      </c>
      <c r="V827" s="21">
        <v>4.3342000000000001</v>
      </c>
      <c r="W827" s="22"/>
      <c r="X827" s="22"/>
      <c r="Y827" s="22"/>
      <c r="Z827" s="22"/>
      <c r="AA827" s="22"/>
      <c r="AB827" s="22"/>
      <c r="AC827" s="22"/>
      <c r="AD827" s="22"/>
      <c r="AE827" s="24">
        <v>4.3342000000000001</v>
      </c>
      <c r="AN827" s="25">
        <v>4.66</v>
      </c>
      <c r="AO827" s="20" t="s">
        <v>47</v>
      </c>
      <c r="AP827" s="24" t="s">
        <v>48</v>
      </c>
      <c r="AQ827" s="20" t="e">
        <f>AVERAGE(SMALL(AE827:AI827,1),SMALL(AE827:AI827,2))</f>
        <v>#NUM!</v>
      </c>
      <c r="AR827" s="20" t="e">
        <f>IF(R827 &lt;=( AVERAGE(SMALL(AE827:AI827,1),SMALL(AE827:AI827,2))), R827, "")</f>
        <v>#NUM!</v>
      </c>
      <c r="AS827" s="20" t="e">
        <f>AVERAGE(SMALL(AJ827:AM827,1),SMALL(AJ827:AM827,2))</f>
        <v>#NUM!</v>
      </c>
      <c r="AT827" s="20">
        <f>T827*1.075</f>
        <v>4.6547499999999999</v>
      </c>
      <c r="AU827" s="20">
        <f>U827*1.075</f>
        <v>2.7949999999999999</v>
      </c>
      <c r="AV827" s="22">
        <f>MIN(AN827,AT827,AU827)</f>
        <v>2.7949999999999999</v>
      </c>
      <c r="AW827" s="20" t="s">
        <v>71</v>
      </c>
      <c r="AX827" s="20" t="s">
        <v>72</v>
      </c>
      <c r="AY827" s="25">
        <v>2.8</v>
      </c>
      <c r="AZ827" s="27">
        <f>IF(AND(AY827&gt;0,AY827&lt;=10),AY827*0.25,IF(AND(AY827&gt;10,AY827&lt;=50),AY827*0.17,IF(AND(AY827&gt;10,AY827&lt;=100),AY827*0.12,IF(AY827&gt;100,AY827*0.1))))</f>
        <v>0.7</v>
      </c>
      <c r="BA827" s="3">
        <f>AZ827+AY827</f>
        <v>3.5</v>
      </c>
      <c r="BB827" s="25">
        <f>BA827+BA827*0.08</f>
        <v>3.7800000000000002</v>
      </c>
      <c r="BC827" s="20" t="s">
        <v>12295</v>
      </c>
    </row>
    <row r="828" spans="1:116" s="20" customFormat="1" ht="30" customHeight="1">
      <c r="A828" s="4" t="s">
        <v>2841</v>
      </c>
      <c r="B828" s="5">
        <v>826</v>
      </c>
      <c r="C828" s="6">
        <v>11803</v>
      </c>
      <c r="D828" s="6"/>
      <c r="E828" s="43" t="s">
        <v>2892</v>
      </c>
      <c r="F828" s="116" t="s">
        <v>2893</v>
      </c>
      <c r="G828" s="3" t="s">
        <v>287</v>
      </c>
      <c r="H828" s="4" t="s">
        <v>299</v>
      </c>
      <c r="I828" s="3" t="s">
        <v>296</v>
      </c>
      <c r="J828" s="3" t="s">
        <v>2897</v>
      </c>
      <c r="K828" s="5"/>
      <c r="L828" s="3"/>
      <c r="M828" s="6">
        <v>28</v>
      </c>
      <c r="N828" s="3" t="s">
        <v>44</v>
      </c>
      <c r="O828" s="3" t="s">
        <v>2854</v>
      </c>
      <c r="P828" s="3" t="s">
        <v>2895</v>
      </c>
      <c r="Q828" s="3" t="s">
        <v>2899</v>
      </c>
      <c r="R828" s="156">
        <v>4.66</v>
      </c>
      <c r="S828" s="22"/>
      <c r="T828" s="23">
        <v>4.33</v>
      </c>
      <c r="U828" s="1">
        <v>3</v>
      </c>
      <c r="V828" s="21">
        <v>4.3342000000000001</v>
      </c>
      <c r="W828" s="22"/>
      <c r="X828" s="22"/>
      <c r="Y828" s="22"/>
      <c r="Z828" s="22"/>
      <c r="AA828" s="22"/>
      <c r="AB828" s="22"/>
      <c r="AC828" s="22"/>
      <c r="AD828" s="22"/>
      <c r="AE828" s="24">
        <v>4.3342000000000001</v>
      </c>
      <c r="AN828" s="25">
        <v>4.66</v>
      </c>
      <c r="AO828" s="20" t="s">
        <v>47</v>
      </c>
      <c r="AP828" s="24" t="s">
        <v>48</v>
      </c>
      <c r="AQ828" s="20" t="e">
        <f>AVERAGE(SMALL(AE828:AI828,1),SMALL(AE828:AI828,2))</f>
        <v>#NUM!</v>
      </c>
      <c r="AR828" s="20" t="e">
        <f>IF(R828 &lt;=( AVERAGE(SMALL(AE828:AI828,1),SMALL(AE828:AI828,2))), R828, "")</f>
        <v>#NUM!</v>
      </c>
      <c r="AS828" s="20" t="e">
        <f>AVERAGE(SMALL(AJ828:AM828,1),SMALL(AJ828:AM828,2))</f>
        <v>#NUM!</v>
      </c>
      <c r="AT828" s="20">
        <f>T828*1.075</f>
        <v>4.6547499999999999</v>
      </c>
      <c r="AU828" s="20">
        <f>U828*1.075</f>
        <v>3.2249999999999996</v>
      </c>
      <c r="AV828" s="22">
        <f>MIN(AN828,AT828,AU828)</f>
        <v>3.2249999999999996</v>
      </c>
      <c r="AW828" s="20" t="s">
        <v>71</v>
      </c>
      <c r="AX828" s="20" t="s">
        <v>72</v>
      </c>
      <c r="AY828" s="25">
        <v>3.23</v>
      </c>
      <c r="AZ828" s="27">
        <f>IF(AND(AY828&gt;0,AY828&lt;=10),AY828*0.25,IF(AND(AY828&gt;10,AY828&lt;=50),AY828*0.17,IF(AND(AY828&gt;10,AY828&lt;=100),AY828*0.12,IF(AY828&gt;100,AY828*0.1))))</f>
        <v>0.8075</v>
      </c>
      <c r="BA828" s="3">
        <f>AZ828+AY828</f>
        <v>4.0374999999999996</v>
      </c>
      <c r="BB828" s="25">
        <f>BA828+BA828*0.08</f>
        <v>4.3605</v>
      </c>
      <c r="BC828" s="20" t="s">
        <v>12295</v>
      </c>
    </row>
    <row r="829" spans="1:116" s="20" customFormat="1" ht="30" customHeight="1">
      <c r="A829" s="4" t="s">
        <v>2841</v>
      </c>
      <c r="B829" s="5">
        <v>827</v>
      </c>
      <c r="C829" s="6">
        <v>11862</v>
      </c>
      <c r="D829" s="6"/>
      <c r="E829" s="43" t="s">
        <v>2900</v>
      </c>
      <c r="F829" s="3" t="s">
        <v>2901</v>
      </c>
      <c r="G829" s="3" t="s">
        <v>2902</v>
      </c>
      <c r="H829" s="3" t="s">
        <v>41</v>
      </c>
      <c r="I829" s="3" t="s">
        <v>102</v>
      </c>
      <c r="J829" s="3" t="s">
        <v>2903</v>
      </c>
      <c r="K829" s="6"/>
      <c r="L829" s="3"/>
      <c r="M829" s="6">
        <v>30</v>
      </c>
      <c r="N829" s="3" t="s">
        <v>44</v>
      </c>
      <c r="O829" s="3" t="s">
        <v>2854</v>
      </c>
      <c r="P829" s="3" t="s">
        <v>2895</v>
      </c>
      <c r="Q829" s="3" t="s">
        <v>2904</v>
      </c>
      <c r="R829" s="156">
        <v>2.15</v>
      </c>
      <c r="S829" s="22"/>
      <c r="T829" s="23">
        <v>2</v>
      </c>
      <c r="U829" s="1">
        <v>2.5</v>
      </c>
      <c r="V829" s="21">
        <v>1.8884000000000001</v>
      </c>
      <c r="W829" s="22"/>
      <c r="X829" s="22">
        <v>3.1004</v>
      </c>
      <c r="Y829" s="22"/>
      <c r="Z829" s="22"/>
      <c r="AA829" s="22"/>
      <c r="AB829" s="22"/>
      <c r="AC829" s="22"/>
      <c r="AD829" s="22"/>
      <c r="AE829" s="24">
        <v>1.8884000000000001</v>
      </c>
      <c r="AN829" s="25">
        <v>2.15</v>
      </c>
      <c r="AO829" s="20" t="s">
        <v>47</v>
      </c>
      <c r="AP829" s="24" t="s">
        <v>48</v>
      </c>
      <c r="AQ829" s="20" t="e">
        <f>AVERAGE(SMALL(AE829:AI829,1),SMALL(AE829:AI829,2))</f>
        <v>#NUM!</v>
      </c>
      <c r="AR829" s="20" t="e">
        <f>IF(R829 &lt;=( AVERAGE(SMALL(AE829:AI829,1),SMALL(AE829:AI829,2))), R829, "")</f>
        <v>#NUM!</v>
      </c>
      <c r="AS829" s="20" t="e">
        <f>AVERAGE(SMALL(AJ829:AM829,1),SMALL(AJ829:AM829,2))</f>
        <v>#NUM!</v>
      </c>
      <c r="AT829" s="20">
        <f>T829*1.075</f>
        <v>2.15</v>
      </c>
      <c r="AU829" s="20">
        <f>U829*1.075</f>
        <v>2.6875</v>
      </c>
      <c r="AV829" s="22">
        <f>MIN(AN829,AT829,AU829)</f>
        <v>2.15</v>
      </c>
      <c r="AW829" s="20" t="s">
        <v>71</v>
      </c>
      <c r="AX829" s="20" t="s">
        <v>72</v>
      </c>
      <c r="AY829" s="25">
        <v>2.15</v>
      </c>
      <c r="AZ829" s="27">
        <f>IF(AND(AY829&gt;0,AY829&lt;=10),AY829*0.25,IF(AND(AY829&gt;10,AY829&lt;=50),AY829*0.17,IF(AND(AY829&gt;10,AY829&lt;=100),AY829*0.12,IF(AY829&gt;100,AY829*0.1))))</f>
        <v>0.53749999999999998</v>
      </c>
      <c r="BA829" s="3">
        <f>AZ829+AY829</f>
        <v>2.6875</v>
      </c>
      <c r="BB829" s="25">
        <f>BA829+BA829*0.08</f>
        <v>2.9024999999999999</v>
      </c>
      <c r="BC829" s="20" t="s">
        <v>12295</v>
      </c>
    </row>
    <row r="830" spans="1:116" s="20" customFormat="1" ht="30" customHeight="1">
      <c r="A830" s="4" t="s">
        <v>2841</v>
      </c>
      <c r="B830" s="5">
        <v>828</v>
      </c>
      <c r="C830" s="6">
        <v>7079</v>
      </c>
      <c r="D830" s="6"/>
      <c r="E830" s="43" t="s">
        <v>2939</v>
      </c>
      <c r="F830" s="3" t="s">
        <v>2940</v>
      </c>
      <c r="G830" s="3" t="s">
        <v>2941</v>
      </c>
      <c r="H830" s="3" t="s">
        <v>516</v>
      </c>
      <c r="I830" s="3" t="s">
        <v>102</v>
      </c>
      <c r="J830" s="3" t="s">
        <v>2942</v>
      </c>
      <c r="K830" s="6"/>
      <c r="L830" s="3"/>
      <c r="M830" s="6">
        <v>20</v>
      </c>
      <c r="N830" s="3" t="s">
        <v>44</v>
      </c>
      <c r="O830" s="3" t="s">
        <v>2854</v>
      </c>
      <c r="P830" s="3" t="s">
        <v>2895</v>
      </c>
      <c r="Q830" s="3" t="s">
        <v>2943</v>
      </c>
      <c r="R830" s="156">
        <v>3.77</v>
      </c>
      <c r="S830" s="22"/>
      <c r="T830" s="23">
        <v>3.51</v>
      </c>
      <c r="U830" s="1">
        <v>2.88</v>
      </c>
      <c r="V830" s="21">
        <v>1.8884000000000001</v>
      </c>
      <c r="W830" s="22">
        <v>5.14</v>
      </c>
      <c r="X830" s="22"/>
      <c r="Y830" s="22"/>
      <c r="Z830" s="22"/>
      <c r="AA830" s="22"/>
      <c r="AB830" s="22"/>
      <c r="AC830" s="22"/>
      <c r="AD830" s="22"/>
      <c r="AE830" s="24">
        <v>1.8884000000000001</v>
      </c>
      <c r="AN830" s="25">
        <v>3.77</v>
      </c>
      <c r="AO830" s="20" t="s">
        <v>47</v>
      </c>
      <c r="AP830" s="24" t="s">
        <v>48</v>
      </c>
      <c r="AQ830" s="20" t="e">
        <f>AVERAGE(SMALL(AE830:AI830,1),SMALL(AE830:AI830,2))</f>
        <v>#NUM!</v>
      </c>
      <c r="AR830" s="20" t="e">
        <f>IF(R830 &lt;=( AVERAGE(SMALL(AE830:AI830,1),SMALL(AE830:AI830,2))), R830, "")</f>
        <v>#NUM!</v>
      </c>
      <c r="AS830" s="20" t="e">
        <f>AVERAGE(SMALL(AJ830:AM830,1),SMALL(AJ830:AM830,2))</f>
        <v>#NUM!</v>
      </c>
      <c r="AT830" s="20">
        <f>T830*1.075</f>
        <v>3.7732499999999995</v>
      </c>
      <c r="AU830" s="20">
        <f>U830*1.075</f>
        <v>3.0959999999999996</v>
      </c>
      <c r="AV830" s="22">
        <f>MIN(AN830,AT830,AU830)</f>
        <v>3.0959999999999996</v>
      </c>
      <c r="AW830" s="20" t="s">
        <v>71</v>
      </c>
      <c r="AX830" s="20" t="s">
        <v>72</v>
      </c>
      <c r="AY830" s="25">
        <v>3.0960000000000001</v>
      </c>
      <c r="AZ830" s="27">
        <f>IF(AND(AY830&gt;0,AY830&lt;=10),AY830*0.25,IF(AND(AY830&gt;10,AY830&lt;=50),AY830*0.17,IF(AND(AY830&gt;10,AY830&lt;=100),AY830*0.12,IF(AY830&gt;100,AY830*0.1))))</f>
        <v>0.77400000000000002</v>
      </c>
      <c r="BA830" s="3">
        <f>AZ830+AY830</f>
        <v>3.87</v>
      </c>
      <c r="BB830" s="25">
        <f>BA830+BA830*0.08</f>
        <v>4.1795999999999998</v>
      </c>
      <c r="BC830" s="20" t="s">
        <v>12295</v>
      </c>
    </row>
    <row r="831" spans="1:116" s="20" customFormat="1" ht="30" customHeight="1">
      <c r="A831" s="4" t="s">
        <v>2841</v>
      </c>
      <c r="B831" s="5">
        <v>829</v>
      </c>
      <c r="C831" s="6">
        <v>3604</v>
      </c>
      <c r="D831" s="6"/>
      <c r="E831" s="43" t="s">
        <v>2880</v>
      </c>
      <c r="F831" s="3" t="s">
        <v>2881</v>
      </c>
      <c r="G831" s="3" t="s">
        <v>2882</v>
      </c>
      <c r="H831" s="3" t="s">
        <v>2883</v>
      </c>
      <c r="I831" s="3" t="s">
        <v>255</v>
      </c>
      <c r="J831" s="3" t="s">
        <v>2884</v>
      </c>
      <c r="K831" s="6">
        <v>250</v>
      </c>
      <c r="L831" s="3" t="s">
        <v>79</v>
      </c>
      <c r="M831" s="6">
        <v>1</v>
      </c>
      <c r="N831" s="3" t="s">
        <v>44</v>
      </c>
      <c r="O831" s="3" t="s">
        <v>2854</v>
      </c>
      <c r="P831" s="3" t="s">
        <v>2885</v>
      </c>
      <c r="Q831" s="3" t="s">
        <v>2886</v>
      </c>
      <c r="R831" s="156">
        <v>2.93</v>
      </c>
      <c r="S831" s="22"/>
      <c r="T831" s="23">
        <v>2.73</v>
      </c>
      <c r="U831" s="1">
        <v>2.65</v>
      </c>
      <c r="V831" s="21">
        <v>2.8448000000000002</v>
      </c>
      <c r="W831" s="22"/>
      <c r="X831" s="22">
        <v>2.6019999999999999</v>
      </c>
      <c r="Y831" s="22"/>
      <c r="Z831" s="22"/>
      <c r="AA831" s="22"/>
      <c r="AB831" s="22"/>
      <c r="AC831" s="22"/>
      <c r="AD831" s="22"/>
      <c r="AE831" s="24">
        <v>2.8448000000000002</v>
      </c>
      <c r="AG831" s="20">
        <v>2.5872000000000002</v>
      </c>
      <c r="AN831" s="25">
        <v>2.7160000000000002</v>
      </c>
      <c r="AO831" s="20" t="s">
        <v>207</v>
      </c>
      <c r="AP831" s="24" t="s">
        <v>208</v>
      </c>
      <c r="AQ831" s="20">
        <f>AVERAGE(SMALL(AE831:AI831,1),SMALL(AE831:AI831,2))</f>
        <v>2.7160000000000002</v>
      </c>
      <c r="AR831" s="20" t="str">
        <f>IF(R831 &lt;=( AVERAGE(SMALL(AE831:AI831,1),SMALL(AE831:AI831,2))), R831, "")</f>
        <v/>
      </c>
      <c r="AS831" s="20" t="e">
        <f>AVERAGE(SMALL(AJ831:AM831,1),SMALL(AJ831:AM831,2))</f>
        <v>#NUM!</v>
      </c>
      <c r="AT831" s="20">
        <f>T831*1.075</f>
        <v>2.9347499999999997</v>
      </c>
      <c r="AU831" s="20">
        <f>U831*1.075</f>
        <v>2.8487499999999999</v>
      </c>
      <c r="AV831" s="22">
        <f>MIN(AN831,AT831,AU831)</f>
        <v>2.7160000000000002</v>
      </c>
      <c r="AW831" s="20" t="s">
        <v>209</v>
      </c>
      <c r="AX831" s="20" t="s">
        <v>208</v>
      </c>
      <c r="AY831" s="25">
        <v>2.72</v>
      </c>
      <c r="AZ831" s="27">
        <f>IF(AND(AY831&gt;0,AY831&lt;=10),AY831*0.25,IF(AND(AY831&gt;10,AY831&lt;=50),AY831*0.17,IF(AND(AY831&gt;10,AY831&lt;=100),AY831*0.12,IF(AY831&gt;100,AY831*0.1))))</f>
        <v>0.68</v>
      </c>
      <c r="BA831" s="3">
        <f>AZ831+AY831</f>
        <v>3.4000000000000004</v>
      </c>
      <c r="BB831" s="25">
        <f>BA831+BA831*0.08</f>
        <v>3.6720000000000006</v>
      </c>
      <c r="BC831" s="20" t="s">
        <v>12295</v>
      </c>
    </row>
    <row r="832" spans="1:116" s="20" customFormat="1" ht="30" customHeight="1">
      <c r="A832" s="4" t="s">
        <v>2841</v>
      </c>
      <c r="B832" s="5">
        <v>830</v>
      </c>
      <c r="C832" s="6">
        <v>14205</v>
      </c>
      <c r="D832" s="6"/>
      <c r="E832" s="43" t="s">
        <v>2939</v>
      </c>
      <c r="F832" s="3" t="s">
        <v>2964</v>
      </c>
      <c r="G832" s="3" t="s">
        <v>2941</v>
      </c>
      <c r="H832" s="3" t="s">
        <v>2965</v>
      </c>
      <c r="I832" s="3" t="s">
        <v>455</v>
      </c>
      <c r="J832" s="3" t="s">
        <v>2966</v>
      </c>
      <c r="K832" s="6">
        <v>250</v>
      </c>
      <c r="L832" s="3" t="s">
        <v>79</v>
      </c>
      <c r="M832" s="6">
        <v>1</v>
      </c>
      <c r="N832" s="3" t="s">
        <v>44</v>
      </c>
      <c r="O832" s="3" t="s">
        <v>2948</v>
      </c>
      <c r="P832" s="3" t="s">
        <v>2895</v>
      </c>
      <c r="Q832" s="3" t="s">
        <v>2967</v>
      </c>
      <c r="R832" s="156">
        <v>2.0299999999999998</v>
      </c>
      <c r="S832" s="22"/>
      <c r="T832" s="23">
        <v>1.89</v>
      </c>
      <c r="U832" s="1">
        <v>2.8</v>
      </c>
      <c r="V832" s="21">
        <v>1.8884000000000001</v>
      </c>
      <c r="W832" s="22"/>
      <c r="X832" s="22"/>
      <c r="Y832" s="22"/>
      <c r="Z832" s="22"/>
      <c r="AA832" s="22"/>
      <c r="AB832" s="22"/>
      <c r="AC832" s="22"/>
      <c r="AD832" s="22"/>
      <c r="AE832" s="24">
        <v>1.8884000000000001</v>
      </c>
      <c r="AN832" s="25">
        <v>2.0299999999999998</v>
      </c>
      <c r="AO832" s="20" t="s">
        <v>47</v>
      </c>
      <c r="AP832" s="24" t="s">
        <v>48</v>
      </c>
      <c r="AQ832" s="20" t="e">
        <f>AVERAGE(SMALL(AE832:AI832,1),SMALL(AE832:AI832,2))</f>
        <v>#NUM!</v>
      </c>
      <c r="AR832" s="20" t="e">
        <f>IF(R832 &lt;=( AVERAGE(SMALL(AE832:AI832,1),SMALL(AE832:AI832,2))), R832, "")</f>
        <v>#NUM!</v>
      </c>
      <c r="AS832" s="20" t="e">
        <f>AVERAGE(SMALL(AJ832:AM832,1),SMALL(AJ832:AM832,2))</f>
        <v>#NUM!</v>
      </c>
      <c r="AT832" s="20">
        <f>T832*1.075</f>
        <v>2.0317499999999997</v>
      </c>
      <c r="AU832" s="20">
        <f>U832*1.075</f>
        <v>3.01</v>
      </c>
      <c r="AV832" s="22">
        <f>MIN(AN832,AT832,AU832)</f>
        <v>2.0299999999999998</v>
      </c>
      <c r="AW832" s="26" t="s">
        <v>49</v>
      </c>
      <c r="AX832" s="20" t="s">
        <v>48</v>
      </c>
      <c r="AY832" s="25">
        <v>2.0299999999999998</v>
      </c>
      <c r="AZ832" s="27">
        <f>IF(AND(AY832&gt;0,AY832&lt;=10),AY832*0.25,IF(AND(AY832&gt;10,AY832&lt;=50),AY832*0.17,IF(AND(AY832&gt;10,AY832&lt;=100),AY832*0.12,IF(AY832&gt;100,AY832*0.1))))</f>
        <v>0.50749999999999995</v>
      </c>
      <c r="BA832" s="3">
        <f>AZ832+AY832</f>
        <v>2.5374999999999996</v>
      </c>
      <c r="BB832" s="25">
        <f>BA832+BA832*0.08</f>
        <v>2.7404999999999995</v>
      </c>
      <c r="BC832" s="20" t="s">
        <v>12295</v>
      </c>
    </row>
    <row r="833" spans="1:116" s="20" customFormat="1" ht="30" customHeight="1">
      <c r="A833" s="4" t="s">
        <v>2841</v>
      </c>
      <c r="B833" s="5">
        <v>831</v>
      </c>
      <c r="C833" s="6">
        <v>3516</v>
      </c>
      <c r="D833" s="6"/>
      <c r="E833" s="43" t="s">
        <v>2956</v>
      </c>
      <c r="F833" s="3" t="s">
        <v>2951</v>
      </c>
      <c r="G833" s="3" t="s">
        <v>1175</v>
      </c>
      <c r="H833" s="3" t="s">
        <v>2957</v>
      </c>
      <c r="I833" s="3" t="s">
        <v>123</v>
      </c>
      <c r="J833" s="3" t="s">
        <v>1219</v>
      </c>
      <c r="K833" s="6">
        <v>100</v>
      </c>
      <c r="L833" s="3" t="s">
        <v>79</v>
      </c>
      <c r="M833" s="6">
        <v>1</v>
      </c>
      <c r="N833" s="3" t="s">
        <v>44</v>
      </c>
      <c r="O833" s="3" t="s">
        <v>2948</v>
      </c>
      <c r="P833" s="3" t="s">
        <v>2954</v>
      </c>
      <c r="Q833" s="3" t="s">
        <v>2958</v>
      </c>
      <c r="R833" s="156">
        <v>2.74</v>
      </c>
      <c r="S833" s="22"/>
      <c r="T833" s="23">
        <v>2.5499999999999998</v>
      </c>
      <c r="U833" s="1">
        <v>2.74</v>
      </c>
      <c r="V833" s="21">
        <v>2.8188</v>
      </c>
      <c r="W833" s="22">
        <v>5</v>
      </c>
      <c r="X833" s="22"/>
      <c r="Y833" s="22"/>
      <c r="Z833" s="22"/>
      <c r="AA833" s="22"/>
      <c r="AB833" s="22"/>
      <c r="AC833" s="22"/>
      <c r="AD833" s="22"/>
      <c r="AE833" s="24">
        <v>2.8188</v>
      </c>
      <c r="AN833" s="25">
        <v>2.74</v>
      </c>
      <c r="AO833" s="20" t="s">
        <v>47</v>
      </c>
      <c r="AP833" s="24" t="s">
        <v>48</v>
      </c>
      <c r="AQ833" s="20" t="e">
        <f>AVERAGE(SMALL(AE833:AI833,1),SMALL(AE833:AI833,2))</f>
        <v>#NUM!</v>
      </c>
      <c r="AR833" s="20" t="e">
        <f>IF(R833 &lt;=( AVERAGE(SMALL(AE833:AI833,1),SMALL(AE833:AI833,2))), R833, "")</f>
        <v>#NUM!</v>
      </c>
      <c r="AS833" s="20" t="e">
        <f>AVERAGE(SMALL(AJ833:AM833,1),SMALL(AJ833:AM833,2))</f>
        <v>#NUM!</v>
      </c>
      <c r="AT833" s="20">
        <f>T833*1.075</f>
        <v>2.7412499999999995</v>
      </c>
      <c r="AU833" s="20">
        <f>U833*1.075</f>
        <v>2.9455</v>
      </c>
      <c r="AV833" s="22">
        <f>MIN(AN833,AT833,AU833)</f>
        <v>2.74</v>
      </c>
      <c r="AW833" s="26" t="s">
        <v>49</v>
      </c>
      <c r="AX833" s="20" t="s">
        <v>48</v>
      </c>
      <c r="AY833" s="25">
        <v>2.74</v>
      </c>
      <c r="AZ833" s="27">
        <f>IF(AND(AY833&gt;0,AY833&lt;=10),AY833*0.25,IF(AND(AY833&gt;10,AY833&lt;=50),AY833*0.17,IF(AND(AY833&gt;10,AY833&lt;=100),AY833*0.12,IF(AY833&gt;100,AY833*0.1))))</f>
        <v>0.68500000000000005</v>
      </c>
      <c r="BA833" s="3">
        <f>AZ833+AY833</f>
        <v>3.4250000000000003</v>
      </c>
      <c r="BB833" s="25">
        <f>BA833+BA833*0.08</f>
        <v>3.6990000000000003</v>
      </c>
      <c r="BC833" s="20" t="s">
        <v>12295</v>
      </c>
    </row>
    <row r="834" spans="1:116" s="20" customFormat="1" ht="30" customHeight="1">
      <c r="A834" s="4" t="s">
        <v>2841</v>
      </c>
      <c r="B834" s="5">
        <v>832</v>
      </c>
      <c r="C834" s="6">
        <v>3515</v>
      </c>
      <c r="D834" s="6"/>
      <c r="E834" s="43" t="s">
        <v>2959</v>
      </c>
      <c r="F834" s="3" t="s">
        <v>2960</v>
      </c>
      <c r="G834" s="3" t="s">
        <v>1175</v>
      </c>
      <c r="H834" s="3" t="s">
        <v>2961</v>
      </c>
      <c r="I834" s="3" t="s">
        <v>42</v>
      </c>
      <c r="J834" s="3" t="s">
        <v>1329</v>
      </c>
      <c r="K834" s="6"/>
      <c r="L834" s="3"/>
      <c r="M834" s="6">
        <v>10</v>
      </c>
      <c r="N834" s="3" t="s">
        <v>44</v>
      </c>
      <c r="O834" s="3" t="s">
        <v>2948</v>
      </c>
      <c r="P834" s="3" t="s">
        <v>2962</v>
      </c>
      <c r="Q834" s="3" t="s">
        <v>2963</v>
      </c>
      <c r="R834" s="156">
        <v>1.3</v>
      </c>
      <c r="S834" s="22"/>
      <c r="T834" s="23">
        <v>1.21</v>
      </c>
      <c r="U834" s="1">
        <v>1.21</v>
      </c>
      <c r="V834" s="21">
        <v>0.87429999999999997</v>
      </c>
      <c r="W834" s="22">
        <v>2</v>
      </c>
      <c r="X834" s="22"/>
      <c r="Y834" s="22"/>
      <c r="Z834" s="22"/>
      <c r="AA834" s="22"/>
      <c r="AB834" s="22"/>
      <c r="AC834" s="22"/>
      <c r="AD834" s="22"/>
      <c r="AE834" s="24">
        <v>0.87429999999999997</v>
      </c>
      <c r="AN834" s="25">
        <v>1.3</v>
      </c>
      <c r="AO834" s="20" t="s">
        <v>47</v>
      </c>
      <c r="AP834" s="24" t="s">
        <v>48</v>
      </c>
      <c r="AQ834" s="20" t="e">
        <f>AVERAGE(SMALL(AE834:AI834,1),SMALL(AE834:AI834,2))</f>
        <v>#NUM!</v>
      </c>
      <c r="AR834" s="20" t="e">
        <f>IF(R834 &lt;=( AVERAGE(SMALL(AE834:AI834,1),SMALL(AE834:AI834,2))), R834, "")</f>
        <v>#NUM!</v>
      </c>
      <c r="AS834" s="20" t="e">
        <f>AVERAGE(SMALL(AJ834:AM834,1),SMALL(AJ834:AM834,2))</f>
        <v>#NUM!</v>
      </c>
      <c r="AT834" s="20">
        <f>T834*1.075</f>
        <v>1.3007499999999999</v>
      </c>
      <c r="AU834" s="20">
        <f>U834*1.075</f>
        <v>1.3007499999999999</v>
      </c>
      <c r="AV834" s="22">
        <f>MIN(AN834,AT834,AU834)</f>
        <v>1.3</v>
      </c>
      <c r="AW834" s="26" t="s">
        <v>49</v>
      </c>
      <c r="AX834" s="20" t="s">
        <v>48</v>
      </c>
      <c r="AY834" s="25">
        <v>1.3007</v>
      </c>
      <c r="AZ834" s="27">
        <f>IF(AND(AY834&gt;0,AY834&lt;=10),AY834*0.25,IF(AND(AY834&gt;10,AY834&lt;=50),AY834*0.17,IF(AND(AY834&gt;10,AY834&lt;=100),AY834*0.12,IF(AY834&gt;100,AY834*0.1))))</f>
        <v>0.32517499999999999</v>
      </c>
      <c r="BA834" s="3">
        <f>AZ834+AY834</f>
        <v>1.625875</v>
      </c>
      <c r="BB834" s="25">
        <f>BA834+BA834*0.08</f>
        <v>1.7559449999999999</v>
      </c>
      <c r="BC834" s="20" t="s">
        <v>12295</v>
      </c>
    </row>
    <row r="835" spans="1:116" s="20" customFormat="1" ht="30" customHeight="1">
      <c r="A835" s="4" t="s">
        <v>2841</v>
      </c>
      <c r="B835" s="5">
        <v>833</v>
      </c>
      <c r="C835" s="6">
        <v>3514</v>
      </c>
      <c r="D835" s="6"/>
      <c r="E835" s="43" t="s">
        <v>2950</v>
      </c>
      <c r="F835" s="3" t="s">
        <v>2951</v>
      </c>
      <c r="G835" s="3" t="s">
        <v>1175</v>
      </c>
      <c r="H835" s="3" t="s">
        <v>2952</v>
      </c>
      <c r="I835" s="3" t="s">
        <v>156</v>
      </c>
      <c r="J835" s="3" t="s">
        <v>2953</v>
      </c>
      <c r="K835" s="6"/>
      <c r="L835" s="3"/>
      <c r="M835" s="6">
        <v>15</v>
      </c>
      <c r="N835" s="3" t="s">
        <v>44</v>
      </c>
      <c r="O835" s="3" t="s">
        <v>2948</v>
      </c>
      <c r="P835" s="3" t="s">
        <v>2954</v>
      </c>
      <c r="Q835" s="3" t="s">
        <v>2955</v>
      </c>
      <c r="R835" s="156">
        <v>0.96</v>
      </c>
      <c r="S835" s="22"/>
      <c r="T835" s="23">
        <v>0.89</v>
      </c>
      <c r="U835" s="1">
        <v>0.89</v>
      </c>
      <c r="V835" s="21">
        <v>0.69710000000000005</v>
      </c>
      <c r="W835" s="22">
        <v>2</v>
      </c>
      <c r="X835" s="22"/>
      <c r="Y835" s="22"/>
      <c r="Z835" s="22"/>
      <c r="AA835" s="22"/>
      <c r="AB835" s="22"/>
      <c r="AC835" s="22"/>
      <c r="AD835" s="22"/>
      <c r="AE835" s="24">
        <v>0.69710000000000005</v>
      </c>
      <c r="AN835" s="25">
        <v>0.96</v>
      </c>
      <c r="AO835" s="20" t="s">
        <v>47</v>
      </c>
      <c r="AP835" s="24" t="s">
        <v>48</v>
      </c>
      <c r="AQ835" s="20" t="e">
        <f>AVERAGE(SMALL(AE835:AI835,1),SMALL(AE835:AI835,2))</f>
        <v>#NUM!</v>
      </c>
      <c r="AR835" s="20" t="e">
        <f>IF(R835 &lt;=( AVERAGE(SMALL(AE835:AI835,1),SMALL(AE835:AI835,2))), R835, "")</f>
        <v>#NUM!</v>
      </c>
      <c r="AS835" s="20" t="e">
        <f>AVERAGE(SMALL(AJ835:AM835,1),SMALL(AJ835:AM835,2))</f>
        <v>#NUM!</v>
      </c>
      <c r="AT835" s="20">
        <f>T835*1.075</f>
        <v>0.95674999999999999</v>
      </c>
      <c r="AU835" s="20">
        <f>U835*1.075</f>
        <v>0.95674999999999999</v>
      </c>
      <c r="AV835" s="22">
        <f>MIN(AN835,AT835,AU835)</f>
        <v>0.95674999999999999</v>
      </c>
      <c r="AW835" s="20" t="s">
        <v>71</v>
      </c>
      <c r="AX835" s="20" t="s">
        <v>72</v>
      </c>
      <c r="AY835" s="25">
        <v>0.95669999999999999</v>
      </c>
      <c r="AZ835" s="27">
        <f>IF(AND(AY835&gt;0,AY835&lt;=10),AY835*0.25,IF(AND(AY835&gt;10,AY835&lt;=50),AY835*0.17,IF(AND(AY835&gt;10,AY835&lt;=100),AY835*0.12,IF(AY835&gt;100,AY835*0.1))))</f>
        <v>0.239175</v>
      </c>
      <c r="BA835" s="3">
        <f>AZ835+AY835</f>
        <v>1.195875</v>
      </c>
      <c r="BB835" s="25">
        <f>BA835+BA835*0.08</f>
        <v>1.2915449999999999</v>
      </c>
      <c r="BC835" s="20" t="s">
        <v>12295</v>
      </c>
    </row>
    <row r="836" spans="1:116" s="20" customFormat="1" ht="30" customHeight="1">
      <c r="A836" s="4" t="s">
        <v>2841</v>
      </c>
      <c r="B836" s="5">
        <v>834</v>
      </c>
      <c r="C836" s="6">
        <v>3993</v>
      </c>
      <c r="D836" s="6"/>
      <c r="E836" s="43" t="s">
        <v>2944</v>
      </c>
      <c r="F836" s="3" t="s">
        <v>2945</v>
      </c>
      <c r="G836" s="3" t="s">
        <v>2690</v>
      </c>
      <c r="H836" s="3" t="s">
        <v>2946</v>
      </c>
      <c r="I836" s="3" t="s">
        <v>65</v>
      </c>
      <c r="J836" s="3" t="s">
        <v>2947</v>
      </c>
      <c r="K836" s="6">
        <v>15</v>
      </c>
      <c r="L836" s="3" t="s">
        <v>67</v>
      </c>
      <c r="M836" s="6">
        <v>1</v>
      </c>
      <c r="N836" s="3" t="s">
        <v>44</v>
      </c>
      <c r="O836" s="3" t="s">
        <v>2948</v>
      </c>
      <c r="P836" s="3" t="s">
        <v>2878</v>
      </c>
      <c r="Q836" s="3" t="s">
        <v>2949</v>
      </c>
      <c r="R836" s="156">
        <v>1.87</v>
      </c>
      <c r="S836" s="22"/>
      <c r="T836" s="23">
        <v>1.74</v>
      </c>
      <c r="U836" s="1">
        <v>2.1</v>
      </c>
      <c r="V836" s="21">
        <v>2.5520999999999998</v>
      </c>
      <c r="W836" s="22"/>
      <c r="X836" s="22"/>
      <c r="Y836" s="22"/>
      <c r="Z836" s="22"/>
      <c r="AA836" s="22"/>
      <c r="AB836" s="22"/>
      <c r="AC836" s="22"/>
      <c r="AD836" s="22"/>
      <c r="AE836" s="24">
        <v>2.5520999999999998</v>
      </c>
      <c r="AN836" s="25">
        <v>1.87</v>
      </c>
      <c r="AO836" s="20" t="s">
        <v>47</v>
      </c>
      <c r="AP836" s="24" t="s">
        <v>48</v>
      </c>
      <c r="AQ836" s="20" t="e">
        <f>AVERAGE(SMALL(AE836:AI836,1),SMALL(AE836:AI836,2))</f>
        <v>#NUM!</v>
      </c>
      <c r="AR836" s="20" t="e">
        <f>IF(R836 &lt;=( AVERAGE(SMALL(AE836:AI836,1),SMALL(AE836:AI836,2))), R836, "")</f>
        <v>#NUM!</v>
      </c>
      <c r="AS836" s="20" t="e">
        <f>AVERAGE(SMALL(AJ836:AM836,1),SMALL(AJ836:AM836,2))</f>
        <v>#NUM!</v>
      </c>
      <c r="AT836" s="20">
        <f>T836*1.075</f>
        <v>1.8704999999999998</v>
      </c>
      <c r="AU836" s="20">
        <f>U836*1.075</f>
        <v>2.2574999999999998</v>
      </c>
      <c r="AV836" s="22">
        <f>MIN(AN836,AT836,AU836)</f>
        <v>1.87</v>
      </c>
      <c r="AW836" s="20" t="s">
        <v>71</v>
      </c>
      <c r="AX836" s="20" t="s">
        <v>72</v>
      </c>
      <c r="AY836" s="25">
        <v>1.87</v>
      </c>
      <c r="AZ836" s="27">
        <f>IF(AND(AY836&gt;0,AY836&lt;=10),AY836*0.25,IF(AND(AY836&gt;10,AY836&lt;=50),AY836*0.17,IF(AND(AY836&gt;10,AY836&lt;=100),AY836*0.12,IF(AY836&gt;100,AY836*0.1))))</f>
        <v>0.46750000000000003</v>
      </c>
      <c r="BA836" s="3">
        <f>AZ836+AY836</f>
        <v>2.3375000000000004</v>
      </c>
      <c r="BB836" s="25">
        <f>BA836+BA836*0.08</f>
        <v>2.5245000000000002</v>
      </c>
      <c r="BC836" s="20" t="s">
        <v>12295</v>
      </c>
    </row>
    <row r="837" spans="1:116" s="20" customFormat="1" ht="30" customHeight="1">
      <c r="A837" s="4" t="s">
        <v>2968</v>
      </c>
      <c r="B837" s="5">
        <v>835</v>
      </c>
      <c r="C837" s="116">
        <v>17736</v>
      </c>
      <c r="D837" s="116"/>
      <c r="E837" s="43" t="s">
        <v>3024</v>
      </c>
      <c r="F837" s="3" t="s">
        <v>3025</v>
      </c>
      <c r="G837" s="3" t="s">
        <v>2971</v>
      </c>
      <c r="H837" s="3" t="s">
        <v>3026</v>
      </c>
      <c r="I837" s="3" t="s">
        <v>102</v>
      </c>
      <c r="J837" s="3" t="s">
        <v>3027</v>
      </c>
      <c r="K837" s="6"/>
      <c r="L837" s="3"/>
      <c r="M837" s="6">
        <v>50</v>
      </c>
      <c r="N837" s="3" t="s">
        <v>44</v>
      </c>
      <c r="O837" s="3" t="s">
        <v>2974</v>
      </c>
      <c r="P837" s="3" t="s">
        <v>2975</v>
      </c>
      <c r="Q837" s="3" t="s">
        <v>3028</v>
      </c>
      <c r="R837" s="156">
        <v>13.93</v>
      </c>
      <c r="S837" s="22"/>
      <c r="T837" s="23"/>
      <c r="U837" s="1">
        <v>2.75</v>
      </c>
      <c r="V837" s="21">
        <v>13.93</v>
      </c>
      <c r="W837" s="22"/>
      <c r="X837" s="22"/>
      <c r="Y837" s="22"/>
      <c r="Z837" s="22"/>
      <c r="AA837" s="22"/>
      <c r="AB837" s="22"/>
      <c r="AC837" s="22"/>
      <c r="AD837" s="22"/>
      <c r="AE837" s="24">
        <v>13.93</v>
      </c>
      <c r="AN837" s="25">
        <v>13.93</v>
      </c>
      <c r="AO837" s="20" t="s">
        <v>47</v>
      </c>
      <c r="AP837" s="24" t="s">
        <v>48</v>
      </c>
      <c r="AQ837" s="20" t="e">
        <f>AVERAGE(SMALL(AE837:AI837,1),SMALL(AE837:AI837,2))</f>
        <v>#NUM!</v>
      </c>
      <c r="AR837" s="20" t="e">
        <f>IF(R837 &lt;=( AVERAGE(SMALL(AE837:AI837,1),SMALL(AE837:AI837,2))), R837, "")</f>
        <v>#NUM!</v>
      </c>
      <c r="AS837" s="20" t="e">
        <f>AVERAGE(SMALL(AJ837:AM837,1),SMALL(AJ837:AM837,2))</f>
        <v>#NUM!</v>
      </c>
      <c r="AT837" s="20">
        <f>T837*1.075</f>
        <v>0</v>
      </c>
      <c r="AU837" s="20">
        <f>U837*1.075</f>
        <v>2.9562499999999998</v>
      </c>
      <c r="AV837" s="22">
        <f>MIN(AN837,AT837,AU837)</f>
        <v>0</v>
      </c>
      <c r="AW837" s="20" t="s">
        <v>71</v>
      </c>
      <c r="AX837" s="20" t="s">
        <v>72</v>
      </c>
      <c r="AY837" s="25">
        <v>2.956</v>
      </c>
      <c r="AZ837" s="27">
        <f>IF(AND(AY837&gt;0,AY837&lt;=10),AY837*0.25,IF(AND(AY837&gt;10,AY837&lt;=50),AY837*0.17,IF(AND(AY837&gt;10,AY837&lt;=100),AY837*0.12,IF(AY837&gt;100,AY837*0.1))))</f>
        <v>0.73899999999999999</v>
      </c>
      <c r="BA837" s="3">
        <f>AZ837+AY837</f>
        <v>3.6949999999999998</v>
      </c>
      <c r="BB837" s="25">
        <f>BA837+BA837*0.08</f>
        <v>3.9905999999999997</v>
      </c>
      <c r="BC837" s="20" t="s">
        <v>12295</v>
      </c>
    </row>
    <row r="838" spans="1:116" s="20" customFormat="1" ht="30" customHeight="1">
      <c r="A838" s="4" t="s">
        <v>2968</v>
      </c>
      <c r="B838" s="5">
        <v>836</v>
      </c>
      <c r="C838" s="6">
        <v>19412</v>
      </c>
      <c r="D838" s="6"/>
      <c r="E838" s="43" t="s">
        <v>3012</v>
      </c>
      <c r="F838" s="3" t="s">
        <v>3013</v>
      </c>
      <c r="G838" s="3" t="s">
        <v>3014</v>
      </c>
      <c r="H838" s="3" t="s">
        <v>3015</v>
      </c>
      <c r="I838" s="3" t="s">
        <v>1510</v>
      </c>
      <c r="J838" s="3" t="s">
        <v>3016</v>
      </c>
      <c r="K838" s="6"/>
      <c r="L838" s="3"/>
      <c r="M838" s="6">
        <v>12</v>
      </c>
      <c r="N838" s="3" t="s">
        <v>44</v>
      </c>
      <c r="O838" s="3" t="s">
        <v>2974</v>
      </c>
      <c r="P838" s="3" t="s">
        <v>2975</v>
      </c>
      <c r="Q838" s="3" t="s">
        <v>3017</v>
      </c>
      <c r="R838" s="156">
        <v>11.97</v>
      </c>
      <c r="S838" s="22"/>
      <c r="T838" s="23"/>
      <c r="U838" s="1">
        <v>2.4900000000000002</v>
      </c>
      <c r="V838" s="21">
        <v>11.97</v>
      </c>
      <c r="W838" s="22"/>
      <c r="X838" s="22"/>
      <c r="Y838" s="22"/>
      <c r="Z838" s="22"/>
      <c r="AA838" s="22"/>
      <c r="AB838" s="22"/>
      <c r="AC838" s="22"/>
      <c r="AD838" s="22"/>
      <c r="AE838" s="24">
        <v>11.97</v>
      </c>
      <c r="AN838" s="25">
        <v>11.97</v>
      </c>
      <c r="AO838" s="20" t="s">
        <v>47</v>
      </c>
      <c r="AP838" s="24" t="s">
        <v>48</v>
      </c>
      <c r="AQ838" s="20" t="e">
        <f>AVERAGE(SMALL(AE838:AI838,1),SMALL(AE838:AI838,2))</f>
        <v>#NUM!</v>
      </c>
      <c r="AR838" s="20" t="e">
        <f>IF(R838 &lt;=( AVERAGE(SMALL(AE838:AI838,1),SMALL(AE838:AI838,2))), R838, "")</f>
        <v>#NUM!</v>
      </c>
      <c r="AS838" s="20" t="e">
        <f>AVERAGE(SMALL(AJ838:AM838,1),SMALL(AJ838:AM838,2))</f>
        <v>#NUM!</v>
      </c>
      <c r="AT838" s="20">
        <f>T838*1.075</f>
        <v>0</v>
      </c>
      <c r="AU838" s="20">
        <f>U838*1.075</f>
        <v>2.6767500000000002</v>
      </c>
      <c r="AV838" s="22">
        <f>MIN(AN838,AT838,AU838)</f>
        <v>0</v>
      </c>
      <c r="AW838" s="20" t="s">
        <v>71</v>
      </c>
      <c r="AX838" s="20" t="s">
        <v>72</v>
      </c>
      <c r="AY838" s="25">
        <v>2.6760000000000002</v>
      </c>
      <c r="AZ838" s="27">
        <f>IF(AND(AY838&gt;0,AY838&lt;=10),AY838*0.25,IF(AND(AY838&gt;10,AY838&lt;=50),AY838*0.17,IF(AND(AY838&gt;10,AY838&lt;=100),AY838*0.12,IF(AY838&gt;100,AY838*0.1))))</f>
        <v>0.66900000000000004</v>
      </c>
      <c r="BA838" s="3">
        <f>AZ838+AY838</f>
        <v>3.3450000000000002</v>
      </c>
      <c r="BB838" s="25">
        <f>BA838+BA838*0.08</f>
        <v>3.6126</v>
      </c>
      <c r="BC838" s="20" t="s">
        <v>12295</v>
      </c>
    </row>
    <row r="839" spans="1:116" s="28" customFormat="1" ht="30" customHeight="1">
      <c r="A839" s="4" t="s">
        <v>2968</v>
      </c>
      <c r="B839" s="5">
        <v>837</v>
      </c>
      <c r="C839" s="6">
        <v>19498</v>
      </c>
      <c r="D839" s="6"/>
      <c r="E839" s="43" t="s">
        <v>3018</v>
      </c>
      <c r="F839" s="3" t="s">
        <v>3019</v>
      </c>
      <c r="G839" s="3" t="s">
        <v>3020</v>
      </c>
      <c r="H839" s="3" t="s">
        <v>3021</v>
      </c>
      <c r="I839" s="3" t="s">
        <v>102</v>
      </c>
      <c r="J839" s="3" t="s">
        <v>3022</v>
      </c>
      <c r="K839" s="6"/>
      <c r="L839" s="3"/>
      <c r="M839" s="6">
        <v>50</v>
      </c>
      <c r="N839" s="3" t="s">
        <v>44</v>
      </c>
      <c r="O839" s="3" t="s">
        <v>2974</v>
      </c>
      <c r="P839" s="3" t="s">
        <v>2975</v>
      </c>
      <c r="Q839" s="3" t="s">
        <v>3023</v>
      </c>
      <c r="R839" s="156">
        <v>15.59</v>
      </c>
      <c r="S839" s="22"/>
      <c r="T839" s="23"/>
      <c r="U839" s="1">
        <v>2.4900000000000002</v>
      </c>
      <c r="V839" s="21">
        <v>15.59</v>
      </c>
      <c r="W839" s="22"/>
      <c r="X839" s="22"/>
      <c r="Y839" s="22"/>
      <c r="Z839" s="22"/>
      <c r="AA839" s="22"/>
      <c r="AB839" s="22"/>
      <c r="AC839" s="22"/>
      <c r="AD839" s="22"/>
      <c r="AE839" s="24">
        <v>15.59</v>
      </c>
      <c r="AF839" s="20"/>
      <c r="AG839" s="20"/>
      <c r="AH839" s="20"/>
      <c r="AI839" s="20"/>
      <c r="AJ839" s="20"/>
      <c r="AK839" s="20"/>
      <c r="AL839" s="20"/>
      <c r="AM839" s="20"/>
      <c r="AN839" s="25">
        <v>15.59</v>
      </c>
      <c r="AO839" s="20" t="s">
        <v>47</v>
      </c>
      <c r="AP839" s="24" t="s">
        <v>48</v>
      </c>
      <c r="AQ839" s="20" t="e">
        <f>AVERAGE(SMALL(AE839:AI839,1),SMALL(AE839:AI839,2))</f>
        <v>#NUM!</v>
      </c>
      <c r="AR839" s="20" t="e">
        <f>IF(R839 &lt;=( AVERAGE(SMALL(AE839:AI839,1),SMALL(AE839:AI839,2))), R839, "")</f>
        <v>#NUM!</v>
      </c>
      <c r="AS839" s="20" t="e">
        <f>AVERAGE(SMALL(AJ839:AM839,1),SMALL(AJ839:AM839,2))</f>
        <v>#NUM!</v>
      </c>
      <c r="AT839" s="20">
        <f>T839*1.075</f>
        <v>0</v>
      </c>
      <c r="AU839" s="20">
        <f>U839*1.075</f>
        <v>2.6767500000000002</v>
      </c>
      <c r="AV839" s="22">
        <f>MIN(AN839,AT839,AU839)</f>
        <v>0</v>
      </c>
      <c r="AW839" s="20" t="s">
        <v>71</v>
      </c>
      <c r="AX839" s="20" t="s">
        <v>72</v>
      </c>
      <c r="AY839" s="25">
        <v>2.67</v>
      </c>
      <c r="AZ839" s="27">
        <f>IF(AND(AY839&gt;0,AY839&lt;=10),AY839*0.25,IF(AND(AY839&gt;10,AY839&lt;=50),AY839*0.17,IF(AND(AY839&gt;10,AY839&lt;=100),AY839*0.12,IF(AY839&gt;100,AY839*0.1))))</f>
        <v>0.66749999999999998</v>
      </c>
      <c r="BA839" s="3">
        <f>AZ839+AY839</f>
        <v>3.3374999999999999</v>
      </c>
      <c r="BB839" s="25">
        <f>BA839+BA839*0.08</f>
        <v>3.6044999999999998</v>
      </c>
      <c r="BC839" s="20" t="s">
        <v>12295</v>
      </c>
      <c r="BD839" s="20"/>
      <c r="BE839" s="20"/>
      <c r="BF839" s="20"/>
      <c r="BG839" s="20"/>
      <c r="BH839" s="20"/>
      <c r="BI839" s="20"/>
      <c r="BJ839" s="20"/>
      <c r="BK839" s="20"/>
      <c r="BL839" s="20"/>
      <c r="BM839" s="20"/>
      <c r="BN839" s="20"/>
      <c r="BO839" s="20"/>
      <c r="BP839" s="20"/>
      <c r="BQ839" s="20"/>
      <c r="BR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row>
    <row r="840" spans="1:116" s="28" customFormat="1" ht="30" customHeight="1">
      <c r="A840" s="4" t="s">
        <v>2968</v>
      </c>
      <c r="B840" s="5">
        <v>838</v>
      </c>
      <c r="C840" s="6">
        <v>19497</v>
      </c>
      <c r="D840" s="6"/>
      <c r="E840" s="43" t="s">
        <v>3000</v>
      </c>
      <c r="F840" s="3" t="s">
        <v>3001</v>
      </c>
      <c r="G840" s="3" t="s">
        <v>3002</v>
      </c>
      <c r="H840" s="3" t="s">
        <v>3003</v>
      </c>
      <c r="I840" s="3" t="s">
        <v>389</v>
      </c>
      <c r="J840" s="3" t="s">
        <v>3004</v>
      </c>
      <c r="K840" s="6">
        <v>2</v>
      </c>
      <c r="L840" s="3" t="s">
        <v>79</v>
      </c>
      <c r="M840" s="6">
        <v>10</v>
      </c>
      <c r="N840" s="3" t="s">
        <v>44</v>
      </c>
      <c r="O840" s="3" t="s">
        <v>2974</v>
      </c>
      <c r="P840" s="3" t="s">
        <v>2975</v>
      </c>
      <c r="Q840" s="3" t="s">
        <v>3005</v>
      </c>
      <c r="R840" s="156">
        <v>28.89</v>
      </c>
      <c r="S840" s="22"/>
      <c r="T840" s="23"/>
      <c r="U840" s="1">
        <v>11.94</v>
      </c>
      <c r="V840" s="21">
        <v>28.89</v>
      </c>
      <c r="W840" s="22"/>
      <c r="X840" s="22"/>
      <c r="Y840" s="22"/>
      <c r="Z840" s="22"/>
      <c r="AA840" s="22"/>
      <c r="AB840" s="22"/>
      <c r="AC840" s="22"/>
      <c r="AD840" s="22"/>
      <c r="AE840" s="24">
        <v>28.89</v>
      </c>
      <c r="AF840" s="20"/>
      <c r="AG840" s="20"/>
      <c r="AH840" s="20"/>
      <c r="AI840" s="20"/>
      <c r="AJ840" s="20"/>
      <c r="AK840" s="20"/>
      <c r="AL840" s="20"/>
      <c r="AM840" s="20"/>
      <c r="AN840" s="25">
        <v>28.89</v>
      </c>
      <c r="AO840" s="20" t="s">
        <v>47</v>
      </c>
      <c r="AP840" s="24" t="s">
        <v>48</v>
      </c>
      <c r="AQ840" s="20" t="e">
        <f>AVERAGE(SMALL(AE840:AI840,1),SMALL(AE840:AI840,2))</f>
        <v>#NUM!</v>
      </c>
      <c r="AR840" s="20" t="e">
        <f>IF(R840 &lt;=( AVERAGE(SMALL(AE840:AI840,1),SMALL(AE840:AI840,2))), R840, "")</f>
        <v>#NUM!</v>
      </c>
      <c r="AS840" s="20" t="e">
        <f>AVERAGE(SMALL(AJ840:AM840,1),SMALL(AJ840:AM840,2))</f>
        <v>#NUM!</v>
      </c>
      <c r="AT840" s="20">
        <f>T840*1.075</f>
        <v>0</v>
      </c>
      <c r="AU840" s="20">
        <f>U840*1.075</f>
        <v>12.8355</v>
      </c>
      <c r="AV840" s="22">
        <f>MIN(AN840,AT840,AU840)</f>
        <v>0</v>
      </c>
      <c r="AW840" s="20" t="s">
        <v>71</v>
      </c>
      <c r="AX840" s="20" t="s">
        <v>72</v>
      </c>
      <c r="AY840" s="25">
        <v>12.8355</v>
      </c>
      <c r="AZ840" s="27">
        <f>IF(AND(AY840&gt;0,AY840&lt;=10),AY840*0.25,IF(AND(AY840&gt;10,AY840&lt;=50),AY840*0.17,IF(AND(AY840&gt;10,AY840&lt;=100),AY840*0.12,IF(AY840&gt;100,AY840*0.1))))</f>
        <v>2.1820349999999999</v>
      </c>
      <c r="BA840" s="3">
        <f>AZ840+AY840</f>
        <v>15.017534999999999</v>
      </c>
      <c r="BB840" s="25">
        <f>BA840+BA840*0.08</f>
        <v>16.218937799999999</v>
      </c>
      <c r="BC840" s="20" t="s">
        <v>12295</v>
      </c>
      <c r="BD840" s="20"/>
      <c r="BE840" s="20"/>
      <c r="BF840" s="20"/>
      <c r="BG840" s="20"/>
      <c r="BH840" s="20"/>
      <c r="BI840" s="20"/>
      <c r="BJ840" s="20"/>
      <c r="BK840" s="20"/>
      <c r="BL840" s="20"/>
      <c r="BM840" s="20"/>
      <c r="BN840" s="20"/>
      <c r="BO840" s="20"/>
      <c r="BP840" s="20"/>
      <c r="BQ840" s="20"/>
      <c r="BR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row>
    <row r="841" spans="1:116" s="28" customFormat="1" ht="30" customHeight="1">
      <c r="A841" s="4" t="s">
        <v>2968</v>
      </c>
      <c r="B841" s="5">
        <v>839</v>
      </c>
      <c r="C841" s="6">
        <v>19553</v>
      </c>
      <c r="D841" s="6"/>
      <c r="E841" s="43" t="s">
        <v>2969</v>
      </c>
      <c r="F841" s="3" t="s">
        <v>2970</v>
      </c>
      <c r="G841" s="3" t="s">
        <v>2971</v>
      </c>
      <c r="H841" s="3" t="s">
        <v>2972</v>
      </c>
      <c r="I841" s="3" t="s">
        <v>102</v>
      </c>
      <c r="J841" s="3" t="s">
        <v>2973</v>
      </c>
      <c r="K841" s="6"/>
      <c r="L841" s="3"/>
      <c r="M841" s="6">
        <v>50</v>
      </c>
      <c r="N841" s="3" t="s">
        <v>44</v>
      </c>
      <c r="O841" s="3" t="s">
        <v>2974</v>
      </c>
      <c r="P841" s="3" t="s">
        <v>2975</v>
      </c>
      <c r="Q841" s="3" t="s">
        <v>2976</v>
      </c>
      <c r="R841" s="156">
        <v>14.89</v>
      </c>
      <c r="S841" s="22"/>
      <c r="T841" s="23"/>
      <c r="U841" s="1">
        <v>2.34</v>
      </c>
      <c r="V841" s="21">
        <v>14.89</v>
      </c>
      <c r="W841" s="22"/>
      <c r="X841" s="22"/>
      <c r="Y841" s="22"/>
      <c r="Z841" s="22"/>
      <c r="AA841" s="22"/>
      <c r="AB841" s="22"/>
      <c r="AC841" s="22"/>
      <c r="AD841" s="22"/>
      <c r="AE841" s="24">
        <v>14.89</v>
      </c>
      <c r="AF841" s="20"/>
      <c r="AG841" s="20"/>
      <c r="AH841" s="20"/>
      <c r="AI841" s="20"/>
      <c r="AJ841" s="20"/>
      <c r="AK841" s="20"/>
      <c r="AL841" s="20"/>
      <c r="AM841" s="20"/>
      <c r="AN841" s="25">
        <v>14.89</v>
      </c>
      <c r="AO841" s="20" t="s">
        <v>47</v>
      </c>
      <c r="AP841" s="24" t="s">
        <v>48</v>
      </c>
      <c r="AQ841" s="20" t="e">
        <f>AVERAGE(SMALL(AE841:AI841,1),SMALL(AE841:AI841,2))</f>
        <v>#NUM!</v>
      </c>
      <c r="AR841" s="20" t="e">
        <f>IF(R841 &lt;=( AVERAGE(SMALL(AE841:AI841,1),SMALL(AE841:AI841,2))), R841, "")</f>
        <v>#NUM!</v>
      </c>
      <c r="AS841" s="20" t="e">
        <f>AVERAGE(SMALL(AJ841:AM841,1),SMALL(AJ841:AM841,2))</f>
        <v>#NUM!</v>
      </c>
      <c r="AT841" s="20">
        <f>T841*1.075</f>
        <v>0</v>
      </c>
      <c r="AU841" s="20">
        <f>U841*1.075</f>
        <v>2.5154999999999998</v>
      </c>
      <c r="AV841" s="22">
        <f>MIN(AN841,AT841,AU841)</f>
        <v>0</v>
      </c>
      <c r="AW841" s="20" t="s">
        <v>71</v>
      </c>
      <c r="AX841" s="20" t="s">
        <v>72</v>
      </c>
      <c r="AY841" s="25">
        <v>2.5154999999999998</v>
      </c>
      <c r="AZ841" s="27">
        <f>IF(AND(AY841&gt;0,AY841&lt;=10),AY841*0.25,IF(AND(AY841&gt;10,AY841&lt;=50),AY841*0.17,IF(AND(AY841&gt;10,AY841&lt;=100),AY841*0.12,IF(AY841&gt;100,AY841*0.1))))</f>
        <v>0.62887499999999996</v>
      </c>
      <c r="BA841" s="3">
        <f>AZ841+AY841</f>
        <v>3.1443749999999997</v>
      </c>
      <c r="BB841" s="25">
        <f>BA841+BA841*0.08</f>
        <v>3.3959249999999996</v>
      </c>
      <c r="BC841" s="20" t="s">
        <v>12295</v>
      </c>
      <c r="BD841" s="20"/>
      <c r="BE841" s="20"/>
      <c r="BF841" s="20"/>
      <c r="BG841" s="20"/>
      <c r="BH841" s="20"/>
      <c r="BI841" s="20"/>
      <c r="BJ841" s="20"/>
      <c r="BK841" s="20"/>
      <c r="BL841" s="20"/>
      <c r="BM841" s="20"/>
      <c r="BN841" s="20"/>
      <c r="BO841" s="20"/>
      <c r="BP841" s="20"/>
      <c r="BQ841" s="20"/>
      <c r="BR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row>
    <row r="842" spans="1:116" s="28" customFormat="1" ht="30" customHeight="1">
      <c r="A842" s="4" t="s">
        <v>2968</v>
      </c>
      <c r="B842" s="5">
        <v>840</v>
      </c>
      <c r="C842" s="6">
        <v>19554</v>
      </c>
      <c r="D842" s="6"/>
      <c r="E842" s="43" t="s">
        <v>2969</v>
      </c>
      <c r="F842" s="3" t="s">
        <v>2977</v>
      </c>
      <c r="G842" s="3" t="s">
        <v>2971</v>
      </c>
      <c r="H842" s="3" t="s">
        <v>2978</v>
      </c>
      <c r="I842" s="3" t="s">
        <v>389</v>
      </c>
      <c r="J842" s="3" t="s">
        <v>2979</v>
      </c>
      <c r="K842" s="6">
        <v>2.2000000000000002</v>
      </c>
      <c r="L842" s="3" t="s">
        <v>79</v>
      </c>
      <c r="M842" s="6">
        <v>10</v>
      </c>
      <c r="N842" s="3" t="s">
        <v>44</v>
      </c>
      <c r="O842" s="3" t="s">
        <v>2974</v>
      </c>
      <c r="P842" s="3" t="s">
        <v>2975</v>
      </c>
      <c r="Q842" s="3" t="s">
        <v>2980</v>
      </c>
      <c r="R842" s="156">
        <v>32.69</v>
      </c>
      <c r="S842" s="22"/>
      <c r="T842" s="23"/>
      <c r="U842" s="1">
        <v>7.64</v>
      </c>
      <c r="V842" s="21">
        <v>32.69</v>
      </c>
      <c r="W842" s="22"/>
      <c r="X842" s="22"/>
      <c r="Y842" s="22"/>
      <c r="Z842" s="22"/>
      <c r="AA842" s="22"/>
      <c r="AB842" s="22"/>
      <c r="AC842" s="22"/>
      <c r="AD842" s="22"/>
      <c r="AE842" s="24">
        <v>32.69</v>
      </c>
      <c r="AF842" s="20"/>
      <c r="AG842" s="20"/>
      <c r="AH842" s="20"/>
      <c r="AI842" s="20"/>
      <c r="AJ842" s="20"/>
      <c r="AK842" s="20"/>
      <c r="AL842" s="20"/>
      <c r="AM842" s="20"/>
      <c r="AN842" s="25">
        <v>32.69</v>
      </c>
      <c r="AO842" s="20" t="s">
        <v>47</v>
      </c>
      <c r="AP842" s="24" t="s">
        <v>48</v>
      </c>
      <c r="AQ842" s="20" t="e">
        <f>AVERAGE(SMALL(AE842:AI842,1),SMALL(AE842:AI842,2))</f>
        <v>#NUM!</v>
      </c>
      <c r="AR842" s="20" t="e">
        <f>IF(R842 &lt;=( AVERAGE(SMALL(AE842:AI842,1),SMALL(AE842:AI842,2))), R842, "")</f>
        <v>#NUM!</v>
      </c>
      <c r="AS842" s="20" t="e">
        <f>AVERAGE(SMALL(AJ842:AM842,1),SMALL(AJ842:AM842,2))</f>
        <v>#NUM!</v>
      </c>
      <c r="AT842" s="20">
        <f>T842*1.075</f>
        <v>0</v>
      </c>
      <c r="AU842" s="20">
        <f>U842*1.075</f>
        <v>8.2129999999999992</v>
      </c>
      <c r="AV842" s="22">
        <f>MIN(AN842,AT842,AU842)</f>
        <v>0</v>
      </c>
      <c r="AW842" s="20" t="s">
        <v>71</v>
      </c>
      <c r="AX842" s="20" t="s">
        <v>72</v>
      </c>
      <c r="AY842" s="25">
        <v>8.2129999999999992</v>
      </c>
      <c r="AZ842" s="27">
        <f>IF(AND(AY842&gt;0,AY842&lt;=10),AY842*0.25,IF(AND(AY842&gt;10,AY842&lt;=50),AY842*0.17,IF(AND(AY842&gt;10,AY842&lt;=100),AY842*0.12,IF(AY842&gt;100,AY842*0.1))))</f>
        <v>2.0532499999999998</v>
      </c>
      <c r="BA842" s="3">
        <f>AZ842+AY842</f>
        <v>10.266249999999999</v>
      </c>
      <c r="BB842" s="25">
        <f>BA842+BA842*0.08</f>
        <v>11.08755</v>
      </c>
      <c r="BC842" s="20" t="s">
        <v>12295</v>
      </c>
      <c r="BD842" s="20"/>
      <c r="BE842" s="20"/>
      <c r="BF842" s="20"/>
      <c r="BG842" s="20"/>
      <c r="BH842" s="20"/>
      <c r="BI842" s="20"/>
      <c r="BJ842" s="20"/>
      <c r="BK842" s="20"/>
      <c r="BL842" s="20"/>
      <c r="BM842" s="20"/>
      <c r="BN842" s="20"/>
      <c r="BO842" s="20"/>
      <c r="BP842" s="20"/>
      <c r="BQ842" s="20"/>
      <c r="BR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row>
    <row r="843" spans="1:116" s="20" customFormat="1" ht="30" customHeight="1">
      <c r="A843" s="4" t="s">
        <v>2968</v>
      </c>
      <c r="B843" s="5">
        <v>841</v>
      </c>
      <c r="C843" s="6">
        <v>19556</v>
      </c>
      <c r="D843" s="6"/>
      <c r="E843" s="43" t="s">
        <v>2969</v>
      </c>
      <c r="F843" s="3" t="s">
        <v>2981</v>
      </c>
      <c r="G843" s="3" t="s">
        <v>2971</v>
      </c>
      <c r="H843" s="3" t="s">
        <v>2982</v>
      </c>
      <c r="I843" s="3" t="s">
        <v>65</v>
      </c>
      <c r="J843" s="3" t="s">
        <v>2983</v>
      </c>
      <c r="K843" s="6">
        <v>50</v>
      </c>
      <c r="L843" s="3" t="s">
        <v>67</v>
      </c>
      <c r="M843" s="6">
        <v>1</v>
      </c>
      <c r="N843" s="3" t="s">
        <v>44</v>
      </c>
      <c r="O843" s="3" t="s">
        <v>2974</v>
      </c>
      <c r="P843" s="3" t="s">
        <v>2975</v>
      </c>
      <c r="Q843" s="3" t="s">
        <v>2984</v>
      </c>
      <c r="R843" s="156">
        <v>10.69</v>
      </c>
      <c r="S843" s="22"/>
      <c r="T843" s="23"/>
      <c r="U843" s="1">
        <v>3.11</v>
      </c>
      <c r="V843" s="21">
        <v>10.69</v>
      </c>
      <c r="W843" s="22"/>
      <c r="X843" s="22"/>
      <c r="Y843" s="22"/>
      <c r="Z843" s="22"/>
      <c r="AA843" s="22"/>
      <c r="AB843" s="22"/>
      <c r="AC843" s="22"/>
      <c r="AD843" s="22"/>
      <c r="AE843" s="24">
        <v>10.69</v>
      </c>
      <c r="AN843" s="25">
        <v>10.69</v>
      </c>
      <c r="AO843" s="20" t="s">
        <v>47</v>
      </c>
      <c r="AP843" s="24" t="s">
        <v>48</v>
      </c>
      <c r="AQ843" s="20" t="e">
        <f>AVERAGE(SMALL(AE843:AI843,1),SMALL(AE843:AI843,2))</f>
        <v>#NUM!</v>
      </c>
      <c r="AR843" s="20" t="e">
        <f>IF(R843 &lt;=( AVERAGE(SMALL(AE843:AI843,1),SMALL(AE843:AI843,2))), R843, "")</f>
        <v>#NUM!</v>
      </c>
      <c r="AS843" s="20" t="e">
        <f>AVERAGE(SMALL(AJ843:AM843,1),SMALL(AJ843:AM843,2))</f>
        <v>#NUM!</v>
      </c>
      <c r="AT843" s="20">
        <f>T843*1.075</f>
        <v>0</v>
      </c>
      <c r="AU843" s="20">
        <f>U843*1.075</f>
        <v>3.3432499999999998</v>
      </c>
      <c r="AV843" s="22">
        <f>MIN(AN843,AT843,AU843)</f>
        <v>0</v>
      </c>
      <c r="AW843" s="20" t="s">
        <v>71</v>
      </c>
      <c r="AX843" s="20" t="s">
        <v>72</v>
      </c>
      <c r="AY843" s="25">
        <v>3.3431999999999999</v>
      </c>
      <c r="AZ843" s="27">
        <f>IF(AND(AY843&gt;0,AY843&lt;=10),AY843*0.25,IF(AND(AY843&gt;10,AY843&lt;=50),AY843*0.17,IF(AND(AY843&gt;10,AY843&lt;=100),AY843*0.12,IF(AY843&gt;100,AY843*0.1))))</f>
        <v>0.83579999999999999</v>
      </c>
      <c r="BA843" s="3">
        <f>AZ843+AY843</f>
        <v>4.1790000000000003</v>
      </c>
      <c r="BB843" s="25">
        <f>BA843+BA843*0.08</f>
        <v>4.5133200000000002</v>
      </c>
      <c r="BC843" s="20" t="s">
        <v>12295</v>
      </c>
    </row>
    <row r="844" spans="1:116" s="20" customFormat="1" ht="30" customHeight="1">
      <c r="A844" s="4" t="s">
        <v>2968</v>
      </c>
      <c r="B844" s="5">
        <v>842</v>
      </c>
      <c r="C844" s="116">
        <v>18015</v>
      </c>
      <c r="D844" s="116"/>
      <c r="E844" s="43" t="s">
        <v>3006</v>
      </c>
      <c r="F844" s="3" t="s">
        <v>3007</v>
      </c>
      <c r="G844" s="3" t="s">
        <v>3008</v>
      </c>
      <c r="H844" s="3" t="s">
        <v>3009</v>
      </c>
      <c r="I844" s="3" t="s">
        <v>389</v>
      </c>
      <c r="J844" s="3" t="s">
        <v>3010</v>
      </c>
      <c r="K844" s="6">
        <v>2.2000000000000002</v>
      </c>
      <c r="L844" s="3" t="s">
        <v>79</v>
      </c>
      <c r="M844" s="6">
        <v>10</v>
      </c>
      <c r="N844" s="3" t="s">
        <v>44</v>
      </c>
      <c r="O844" s="3" t="s">
        <v>2974</v>
      </c>
      <c r="P844" s="3" t="s">
        <v>2975</v>
      </c>
      <c r="Q844" s="3" t="s">
        <v>3011</v>
      </c>
      <c r="R844" s="156">
        <v>28.62</v>
      </c>
      <c r="S844" s="22"/>
      <c r="T844" s="23"/>
      <c r="U844" s="1">
        <v>8.35</v>
      </c>
      <c r="V844" s="21">
        <v>28.62</v>
      </c>
      <c r="W844" s="22"/>
      <c r="X844" s="22"/>
      <c r="Y844" s="22"/>
      <c r="Z844" s="22"/>
      <c r="AA844" s="22"/>
      <c r="AB844" s="22"/>
      <c r="AC844" s="22"/>
      <c r="AD844" s="22"/>
      <c r="AE844" s="24">
        <v>28.62</v>
      </c>
      <c r="AN844" s="25">
        <v>28.62</v>
      </c>
      <c r="AO844" s="20" t="s">
        <v>47</v>
      </c>
      <c r="AP844" s="24" t="s">
        <v>48</v>
      </c>
      <c r="AQ844" s="20" t="e">
        <f>AVERAGE(SMALL(AE844:AI844,1),SMALL(AE844:AI844,2))</f>
        <v>#NUM!</v>
      </c>
      <c r="AR844" s="20" t="e">
        <f>IF(R844 &lt;=( AVERAGE(SMALL(AE844:AI844,1),SMALL(AE844:AI844,2))), R844, "")</f>
        <v>#NUM!</v>
      </c>
      <c r="AS844" s="20" t="e">
        <f>AVERAGE(SMALL(AJ844:AM844,1),SMALL(AJ844:AM844,2))</f>
        <v>#NUM!</v>
      </c>
      <c r="AT844" s="20">
        <f>T844*1.075</f>
        <v>0</v>
      </c>
      <c r="AU844" s="20">
        <f>U844*1.075</f>
        <v>8.9762499999999985</v>
      </c>
      <c r="AV844" s="22">
        <f>MIN(AN844,AT844,AU844)</f>
        <v>0</v>
      </c>
      <c r="AW844" s="20" t="s">
        <v>71</v>
      </c>
      <c r="AX844" s="20" t="s">
        <v>72</v>
      </c>
      <c r="AY844" s="25">
        <v>8.9760000000000009</v>
      </c>
      <c r="AZ844" s="27">
        <f>IF(AND(AY844&gt;0,AY844&lt;=10),AY844*0.25,IF(AND(AY844&gt;10,AY844&lt;=50),AY844*0.17,IF(AND(AY844&gt;10,AY844&lt;=100),AY844*0.12,IF(AY844&gt;100,AY844*0.1))))</f>
        <v>2.2440000000000002</v>
      </c>
      <c r="BA844" s="3">
        <f>AZ844+AY844</f>
        <v>11.22</v>
      </c>
      <c r="BB844" s="25">
        <f>BA844+BA844*0.08</f>
        <v>12.117600000000001</v>
      </c>
      <c r="BC844" s="20" t="s">
        <v>12295</v>
      </c>
    </row>
    <row r="845" spans="1:116" s="20" customFormat="1" ht="30" customHeight="1">
      <c r="A845" s="4" t="s">
        <v>2968</v>
      </c>
      <c r="B845" s="5">
        <v>843</v>
      </c>
      <c r="C845" s="116">
        <v>20021</v>
      </c>
      <c r="D845" s="116"/>
      <c r="E845" s="43" t="s">
        <v>2990</v>
      </c>
      <c r="F845" s="3" t="s">
        <v>2991</v>
      </c>
      <c r="G845" s="3" t="s">
        <v>2971</v>
      </c>
      <c r="H845" s="3" t="s">
        <v>2992</v>
      </c>
      <c r="I845" s="3" t="s">
        <v>102</v>
      </c>
      <c r="J845" s="3" t="s">
        <v>2993</v>
      </c>
      <c r="K845" s="6"/>
      <c r="L845" s="3"/>
      <c r="M845" s="6">
        <v>100</v>
      </c>
      <c r="N845" s="3" t="s">
        <v>44</v>
      </c>
      <c r="O845" s="3" t="s">
        <v>2974</v>
      </c>
      <c r="P845" s="3" t="s">
        <v>2975</v>
      </c>
      <c r="Q845" s="3" t="s">
        <v>2994</v>
      </c>
      <c r="R845" s="156">
        <v>23.4</v>
      </c>
      <c r="S845" s="22"/>
      <c r="T845" s="23"/>
      <c r="U845" s="1" t="s">
        <v>54</v>
      </c>
      <c r="V845" s="21">
        <v>23.4</v>
      </c>
      <c r="W845" s="22"/>
      <c r="X845" s="22"/>
      <c r="Y845" s="22"/>
      <c r="Z845" s="22"/>
      <c r="AA845" s="22"/>
      <c r="AB845" s="22"/>
      <c r="AC845" s="22"/>
      <c r="AD845" s="22"/>
      <c r="AE845" s="24">
        <v>23.4</v>
      </c>
      <c r="AN845" s="25">
        <v>23.4</v>
      </c>
      <c r="AO845" s="20" t="s">
        <v>47</v>
      </c>
      <c r="AP845" s="24" t="s">
        <v>48</v>
      </c>
      <c r="AQ845" s="20" t="e">
        <f>AVERAGE(SMALL(AE845:AI845,1),SMALL(AE845:AI845,2))</f>
        <v>#NUM!</v>
      </c>
      <c r="AR845" s="20" t="e">
        <f>IF(R845 &lt;=( AVERAGE(SMALL(AE845:AI845,1),SMALL(AE845:AI845,2))), R845, "")</f>
        <v>#NUM!</v>
      </c>
      <c r="AS845" s="20" t="e">
        <f>AVERAGE(SMALL(AJ845:AM845,1),SMALL(AJ845:AM845,2))</f>
        <v>#NUM!</v>
      </c>
      <c r="AT845" s="20">
        <f>T845*1.075</f>
        <v>0</v>
      </c>
      <c r="AU845" s="20" t="e">
        <f>U845*1.075</f>
        <v>#VALUE!</v>
      </c>
      <c r="AV845" s="22" t="e">
        <f>MIN(AN845,AT845,AU845)</f>
        <v>#VALUE!</v>
      </c>
      <c r="AW845" s="26" t="s">
        <v>49</v>
      </c>
      <c r="AX845" s="26" t="s">
        <v>48</v>
      </c>
      <c r="AY845" s="25">
        <v>23.4</v>
      </c>
      <c r="AZ845" s="27">
        <f>IF(AND(AY845&gt;0,AY845&lt;=10),AY845*0.25,IF(AND(AY845&gt;10,AY845&lt;=50),AY845*0.17,IF(AND(AY845&gt;10,AY845&lt;=100),AY845*0.12,IF(AY845&gt;100,AY845*0.1))))</f>
        <v>3.9780000000000002</v>
      </c>
      <c r="BA845" s="3">
        <f>AZ845+AY845</f>
        <v>27.378</v>
      </c>
      <c r="BB845" s="25">
        <f>BA845+BA845*0.08</f>
        <v>29.568239999999999</v>
      </c>
      <c r="BC845" s="20" t="s">
        <v>12295</v>
      </c>
    </row>
    <row r="846" spans="1:116" s="20" customFormat="1" ht="30" customHeight="1">
      <c r="A846" s="4" t="s">
        <v>2968</v>
      </c>
      <c r="B846" s="5">
        <v>844</v>
      </c>
      <c r="C846" s="116">
        <v>20020</v>
      </c>
      <c r="D846" s="116"/>
      <c r="E846" s="43" t="s">
        <v>2995</v>
      </c>
      <c r="F846" s="3" t="s">
        <v>2996</v>
      </c>
      <c r="G846" s="3" t="s">
        <v>2971</v>
      </c>
      <c r="H846" s="3" t="s">
        <v>2997</v>
      </c>
      <c r="I846" s="3" t="s">
        <v>389</v>
      </c>
      <c r="J846" s="3" t="s">
        <v>2998</v>
      </c>
      <c r="K846" s="6">
        <v>1.1000000000000001</v>
      </c>
      <c r="L846" s="3" t="s">
        <v>79</v>
      </c>
      <c r="M846" s="6">
        <v>10</v>
      </c>
      <c r="N846" s="3" t="s">
        <v>44</v>
      </c>
      <c r="O846" s="3" t="s">
        <v>2974</v>
      </c>
      <c r="P846" s="3" t="s">
        <v>2975</v>
      </c>
      <c r="Q846" s="3" t="s">
        <v>2999</v>
      </c>
      <c r="R846" s="156">
        <v>23</v>
      </c>
      <c r="S846" s="22"/>
      <c r="T846" s="23"/>
      <c r="U846" s="1" t="s">
        <v>54</v>
      </c>
      <c r="V846" s="21">
        <v>23</v>
      </c>
      <c r="W846" s="22"/>
      <c r="X846" s="22"/>
      <c r="Y846" s="22"/>
      <c r="Z846" s="22"/>
      <c r="AA846" s="22"/>
      <c r="AB846" s="22"/>
      <c r="AC846" s="22"/>
      <c r="AD846" s="22"/>
      <c r="AE846" s="24">
        <v>23</v>
      </c>
      <c r="AN846" s="25">
        <v>23</v>
      </c>
      <c r="AO846" s="20" t="s">
        <v>47</v>
      </c>
      <c r="AP846" s="24" t="s">
        <v>48</v>
      </c>
      <c r="AQ846" s="20" t="e">
        <f>AVERAGE(SMALL(AE846:AI846,1),SMALL(AE846:AI846,2))</f>
        <v>#NUM!</v>
      </c>
      <c r="AR846" s="20" t="e">
        <f>IF(R846 &lt;=( AVERAGE(SMALL(AE846:AI846,1),SMALL(AE846:AI846,2))), R846, "")</f>
        <v>#NUM!</v>
      </c>
      <c r="AS846" s="20" t="e">
        <f>AVERAGE(SMALL(AJ846:AM846,1),SMALL(AJ846:AM846,2))</f>
        <v>#NUM!</v>
      </c>
      <c r="AT846" s="20">
        <f>T846*1.075</f>
        <v>0</v>
      </c>
      <c r="AU846" s="20" t="e">
        <f>U846*1.075</f>
        <v>#VALUE!</v>
      </c>
      <c r="AV846" s="22" t="e">
        <f>MIN(AN846,AT846,AU846)</f>
        <v>#VALUE!</v>
      </c>
      <c r="AW846" s="26" t="s">
        <v>49</v>
      </c>
      <c r="AX846" s="26" t="s">
        <v>48</v>
      </c>
      <c r="AY846" s="25">
        <v>23</v>
      </c>
      <c r="AZ846" s="27">
        <f>IF(AND(AY846&gt;0,AY846&lt;=10),AY846*0.25,IF(AND(AY846&gt;10,AY846&lt;=50),AY846*0.17,IF(AND(AY846&gt;10,AY846&lt;=100),AY846*0.12,IF(AY846&gt;100,AY846*0.1))))</f>
        <v>3.91</v>
      </c>
      <c r="BA846" s="3">
        <f>AZ846+AY846</f>
        <v>26.91</v>
      </c>
      <c r="BB846" s="25">
        <f>BA846+BA846*0.08</f>
        <v>29.062799999999999</v>
      </c>
      <c r="BC846" s="20" t="s">
        <v>12295</v>
      </c>
    </row>
    <row r="847" spans="1:116" s="20" customFormat="1" ht="30" customHeight="1">
      <c r="A847" s="4" t="s">
        <v>2968</v>
      </c>
      <c r="B847" s="5">
        <v>845</v>
      </c>
      <c r="C847" s="6">
        <v>20023</v>
      </c>
      <c r="D847" s="6"/>
      <c r="E847" s="43" t="s">
        <v>2985</v>
      </c>
      <c r="F847" s="3" t="s">
        <v>2986</v>
      </c>
      <c r="G847" s="3" t="s">
        <v>2971</v>
      </c>
      <c r="H847" s="3" t="s">
        <v>2987</v>
      </c>
      <c r="I847" s="3" t="s">
        <v>102</v>
      </c>
      <c r="J847" s="3" t="s">
        <v>2988</v>
      </c>
      <c r="K847" s="6"/>
      <c r="L847" s="3"/>
      <c r="M847" s="6">
        <v>100</v>
      </c>
      <c r="N847" s="3" t="s">
        <v>44</v>
      </c>
      <c r="O847" s="3" t="s">
        <v>2974</v>
      </c>
      <c r="P847" s="3" t="s">
        <v>2975</v>
      </c>
      <c r="Q847" s="3" t="s">
        <v>2989</v>
      </c>
      <c r="R847" s="156">
        <v>19.62</v>
      </c>
      <c r="S847" s="22"/>
      <c r="T847" s="23"/>
      <c r="U847" s="1" t="s">
        <v>54</v>
      </c>
      <c r="V847" s="21">
        <v>19.62</v>
      </c>
      <c r="W847" s="22"/>
      <c r="X847" s="22"/>
      <c r="Y847" s="22"/>
      <c r="Z847" s="22"/>
      <c r="AA847" s="22"/>
      <c r="AB847" s="22"/>
      <c r="AC847" s="22"/>
      <c r="AD847" s="22"/>
      <c r="AE847" s="24">
        <v>19.62</v>
      </c>
      <c r="AN847" s="25">
        <v>19.62</v>
      </c>
      <c r="AO847" s="20" t="s">
        <v>47</v>
      </c>
      <c r="AP847" s="24" t="s">
        <v>48</v>
      </c>
      <c r="AQ847" s="20" t="e">
        <f>AVERAGE(SMALL(AE847:AI847,1),SMALL(AE847:AI847,2))</f>
        <v>#NUM!</v>
      </c>
      <c r="AR847" s="20" t="e">
        <f>IF(R847 &lt;=( AVERAGE(SMALL(AE847:AI847,1),SMALL(AE847:AI847,2))), R847, "")</f>
        <v>#NUM!</v>
      </c>
      <c r="AS847" s="20" t="e">
        <f>AVERAGE(SMALL(AJ847:AM847,1),SMALL(AJ847:AM847,2))</f>
        <v>#NUM!</v>
      </c>
      <c r="AT847" s="20">
        <f>T847*1.075</f>
        <v>0</v>
      </c>
      <c r="AU847" s="20" t="e">
        <f>U847*1.075</f>
        <v>#VALUE!</v>
      </c>
      <c r="AV847" s="22" t="e">
        <f>MIN(AN847,AT847,AU847)</f>
        <v>#VALUE!</v>
      </c>
      <c r="AW847" s="26" t="s">
        <v>49</v>
      </c>
      <c r="AX847" s="26" t="s">
        <v>48</v>
      </c>
      <c r="AY847" s="25">
        <v>19.62</v>
      </c>
      <c r="AZ847" s="27">
        <f>IF(AND(AY847&gt;0,AY847&lt;=10),AY847*0.25,IF(AND(AY847&gt;10,AY847&lt;=50),AY847*0.17,IF(AND(AY847&gt;10,AY847&lt;=100),AY847*0.12,IF(AY847&gt;100,AY847*0.1))))</f>
        <v>3.3354000000000004</v>
      </c>
      <c r="BA847" s="3">
        <f>AZ847+AY847</f>
        <v>22.955400000000001</v>
      </c>
      <c r="BB847" s="25">
        <f>BA847+BA847*0.08</f>
        <v>24.791831999999999</v>
      </c>
      <c r="BC847" s="20" t="s">
        <v>12295</v>
      </c>
    </row>
    <row r="848" spans="1:116" s="28" customFormat="1" ht="30" customHeight="1">
      <c r="A848" s="7" t="s">
        <v>3029</v>
      </c>
      <c r="B848" s="5">
        <v>846</v>
      </c>
      <c r="C848" s="116"/>
      <c r="D848" s="116"/>
      <c r="E848" s="43" t="s">
        <v>3030</v>
      </c>
      <c r="F848" s="3" t="s">
        <v>3031</v>
      </c>
      <c r="G848" s="3" t="s">
        <v>468</v>
      </c>
      <c r="H848" s="3" t="s">
        <v>530</v>
      </c>
      <c r="I848" s="3" t="s">
        <v>102</v>
      </c>
      <c r="J848" s="3" t="s">
        <v>3032</v>
      </c>
      <c r="K848" s="6"/>
      <c r="L848" s="3"/>
      <c r="M848" s="6">
        <v>30</v>
      </c>
      <c r="N848" s="3" t="s">
        <v>44</v>
      </c>
      <c r="O848" s="3" t="s">
        <v>3033</v>
      </c>
      <c r="P848" s="3" t="s">
        <v>3034</v>
      </c>
      <c r="Q848" s="3" t="s">
        <v>3035</v>
      </c>
      <c r="R848" s="156">
        <v>5.4</v>
      </c>
      <c r="S848" s="22"/>
      <c r="T848" s="23"/>
      <c r="U848" s="1">
        <v>5</v>
      </c>
      <c r="V848" s="21"/>
      <c r="W848" s="22"/>
      <c r="X848" s="22">
        <v>2.9546800000000002</v>
      </c>
      <c r="Y848" s="22"/>
      <c r="Z848" s="22"/>
      <c r="AA848" s="22"/>
      <c r="AB848" s="22"/>
      <c r="AC848" s="22"/>
      <c r="AD848" s="22">
        <v>33.28</v>
      </c>
      <c r="AE848" s="24"/>
      <c r="AF848" s="20"/>
      <c r="AG848" s="20"/>
      <c r="AH848" s="20"/>
      <c r="AI848" s="20"/>
      <c r="AJ848" s="20"/>
      <c r="AK848" s="20"/>
      <c r="AL848" s="20"/>
      <c r="AM848" s="20"/>
      <c r="AN848" s="25"/>
      <c r="AO848" s="20"/>
      <c r="AP848" s="24"/>
      <c r="AQ848" s="20" t="e">
        <f>AVERAGE(SMALL(AE848:AI848,1),SMALL(AE848:AI848,2))</f>
        <v>#NUM!</v>
      </c>
      <c r="AR848" s="20" t="e">
        <f>IF(R848 &lt;=( AVERAGE(SMALL(AE848:AI848,1),SMALL(AE848:AI848,2))), R848, "")</f>
        <v>#NUM!</v>
      </c>
      <c r="AS848" s="20" t="e">
        <f>AVERAGE(SMALL(AJ848:AM848,1),SMALL(AJ848:AM848,2))</f>
        <v>#NUM!</v>
      </c>
      <c r="AT848" s="20">
        <f>T848*1.075</f>
        <v>0</v>
      </c>
      <c r="AU848" s="20">
        <f>U848*1.075</f>
        <v>5.375</v>
      </c>
      <c r="AV848" s="22">
        <f>MIN(AN848,AT848,AU848)</f>
        <v>0</v>
      </c>
      <c r="AW848" s="20" t="s">
        <v>71</v>
      </c>
      <c r="AX848" s="20" t="s">
        <v>72</v>
      </c>
      <c r="AY848" s="25">
        <v>5.375</v>
      </c>
      <c r="AZ848" s="27">
        <f>IF(AND(AY848&gt;0,AY848&lt;=10),AY848*0.25,IF(AND(AY848&gt;10,AY848&lt;=50),AY848*0.17,IF(AND(AY848&gt;10,AY848&lt;=100),AY848*0.12,IF(AY848&gt;100,AY848*0.1))))</f>
        <v>1.34375</v>
      </c>
      <c r="BA848" s="3">
        <f>AZ848+AY848</f>
        <v>6.71875</v>
      </c>
      <c r="BB848" s="25">
        <f>BA848+BA848*0.08</f>
        <v>7.2562499999999996</v>
      </c>
      <c r="BC848" s="20" t="s">
        <v>12295</v>
      </c>
      <c r="BD848" s="20"/>
      <c r="BE848" s="20"/>
      <c r="BF848" s="20"/>
      <c r="BG848" s="20"/>
      <c r="BH848" s="20"/>
      <c r="BI848" s="20"/>
      <c r="BJ848" s="20"/>
      <c r="BK848" s="20"/>
      <c r="BL848" s="20"/>
      <c r="BM848" s="20"/>
      <c r="BN848" s="20"/>
      <c r="BO848" s="20"/>
      <c r="BP848" s="19"/>
      <c r="BQ848" s="19"/>
      <c r="BR848" s="19"/>
      <c r="BS848" s="19"/>
      <c r="BT848" s="19"/>
      <c r="BU848" s="19"/>
      <c r="BV848" s="19"/>
      <c r="BW848" s="19"/>
      <c r="BX848" s="19"/>
      <c r="BY848" s="19"/>
      <c r="BZ848" s="19"/>
      <c r="CA848" s="19"/>
      <c r="CB848" s="19"/>
      <c r="CC848" s="19"/>
      <c r="CD848" s="19"/>
      <c r="CE848" s="19"/>
      <c r="CF848" s="19"/>
      <c r="CG848" s="19"/>
      <c r="CH848" s="19"/>
      <c r="CI848" s="19"/>
      <c r="CJ848" s="19"/>
      <c r="CK848" s="19"/>
      <c r="CL848" s="19"/>
      <c r="CM848" s="19"/>
      <c r="CN848" s="19"/>
      <c r="CO848" s="19"/>
      <c r="CP848" s="19"/>
      <c r="CQ848" s="19"/>
      <c r="CR848" s="19"/>
      <c r="CS848" s="19"/>
      <c r="CT848" s="19"/>
      <c r="CU848" s="19"/>
      <c r="CV848" s="19"/>
      <c r="CW848" s="19"/>
      <c r="CX848" s="19"/>
      <c r="CY848" s="19"/>
      <c r="CZ848" s="19"/>
      <c r="DA848" s="19"/>
      <c r="DB848" s="19"/>
      <c r="DC848" s="19"/>
      <c r="DD848" s="19"/>
      <c r="DE848" s="19"/>
      <c r="DF848" s="19"/>
      <c r="DG848" s="19"/>
      <c r="DH848" s="19"/>
      <c r="DI848" s="19"/>
      <c r="DJ848" s="19"/>
      <c r="DK848" s="19"/>
      <c r="DL848" s="19"/>
    </row>
    <row r="849" spans="1:116" s="28" customFormat="1" ht="30" customHeight="1">
      <c r="A849" s="11" t="s">
        <v>3036</v>
      </c>
      <c r="B849" s="5">
        <v>847</v>
      </c>
      <c r="C849" s="14"/>
      <c r="D849" s="14"/>
      <c r="E849" s="51" t="s">
        <v>3037</v>
      </c>
      <c r="F849" s="12" t="s">
        <v>3038</v>
      </c>
      <c r="G849" s="12" t="s">
        <v>3039</v>
      </c>
      <c r="H849" s="12" t="s">
        <v>201</v>
      </c>
      <c r="I849" s="12" t="s">
        <v>568</v>
      </c>
      <c r="J849" s="12" t="s">
        <v>3040</v>
      </c>
      <c r="K849" s="14"/>
      <c r="L849" s="12"/>
      <c r="M849" s="14">
        <v>100</v>
      </c>
      <c r="N849" s="12" t="s">
        <v>44</v>
      </c>
      <c r="O849" s="12" t="s">
        <v>3033</v>
      </c>
      <c r="P849" s="12" t="s">
        <v>3041</v>
      </c>
      <c r="Q849" s="12" t="s">
        <v>3042</v>
      </c>
      <c r="R849" s="156">
        <v>23</v>
      </c>
      <c r="S849" s="22"/>
      <c r="T849" s="23">
        <v>23.4</v>
      </c>
      <c r="U849" s="1">
        <v>23.4</v>
      </c>
      <c r="V849" s="21">
        <v>28.01</v>
      </c>
      <c r="W849" s="22"/>
      <c r="X849" s="22">
        <v>17.861999999999998</v>
      </c>
      <c r="Y849" s="22"/>
      <c r="Z849" s="22"/>
      <c r="AA849" s="22"/>
      <c r="AB849" s="22"/>
      <c r="AC849" s="22"/>
      <c r="AD849" s="22"/>
      <c r="AE849" s="24"/>
      <c r="AF849" s="20"/>
      <c r="AG849" s="20">
        <v>17.895</v>
      </c>
      <c r="AH849" s="20"/>
      <c r="AI849" s="20"/>
      <c r="AJ849" s="20"/>
      <c r="AK849" s="20"/>
      <c r="AL849" s="20"/>
      <c r="AM849" s="20"/>
      <c r="AN849" s="25">
        <v>23</v>
      </c>
      <c r="AO849" s="20"/>
      <c r="AP849" s="24" t="s">
        <v>48</v>
      </c>
      <c r="AQ849" s="20" t="e">
        <f>AVERAGE(SMALL(AE849:AI849,1),SMALL(AE849:AI849,2))</f>
        <v>#NUM!</v>
      </c>
      <c r="AR849" s="20" t="e">
        <f>IF(R849 &lt;=( AVERAGE(SMALL(AE849:AI849,1),SMALL(AE849:AI849,2))), R849, "")</f>
        <v>#NUM!</v>
      </c>
      <c r="AS849" s="20" t="e">
        <f>AVERAGE(SMALL(AJ849:AM849,1),SMALL(AJ849:AM849,2))</f>
        <v>#NUM!</v>
      </c>
      <c r="AT849" s="20">
        <f>T849*1.075</f>
        <v>25.154999999999998</v>
      </c>
      <c r="AU849" s="20">
        <f>U849*1.075</f>
        <v>25.154999999999998</v>
      </c>
      <c r="AV849" s="22">
        <f>MIN(AN849,AT849,AU849)</f>
        <v>23</v>
      </c>
      <c r="AW849" s="26" t="s">
        <v>49</v>
      </c>
      <c r="AX849" s="20" t="s">
        <v>48</v>
      </c>
      <c r="AY849" s="25">
        <v>23</v>
      </c>
      <c r="AZ849" s="27">
        <f>IF(AND(AY849&gt;0,AY849&lt;=10),AY849*0.25,IF(AND(AY849&gt;10,AY849&lt;=50),AY849*0.17,IF(AND(AY849&gt;10,AY849&lt;=100),AY849*0.12,IF(AY849&gt;100,AY849*0.1))))</f>
        <v>3.91</v>
      </c>
      <c r="BA849" s="3">
        <f>AZ849+AY849</f>
        <v>26.91</v>
      </c>
      <c r="BB849" s="25">
        <f>BA849+BA849*0.08</f>
        <v>29.062799999999999</v>
      </c>
      <c r="BC849" s="20" t="s">
        <v>12295</v>
      </c>
      <c r="BD849" s="20"/>
      <c r="BE849" s="20"/>
      <c r="BF849" s="20"/>
      <c r="BG849" s="20"/>
      <c r="BH849" s="20"/>
      <c r="BI849" s="20"/>
      <c r="BJ849" s="20"/>
      <c r="BK849" s="20"/>
      <c r="BL849" s="20"/>
      <c r="BM849" s="20"/>
      <c r="BN849" s="20"/>
      <c r="BO849" s="20"/>
      <c r="BP849" s="19"/>
      <c r="BQ849" s="19"/>
      <c r="BR849" s="19"/>
      <c r="BS849" s="19"/>
      <c r="BT849" s="19"/>
      <c r="BU849" s="19"/>
      <c r="BV849" s="19"/>
      <c r="BW849" s="19"/>
      <c r="BX849" s="19"/>
      <c r="BY849" s="19"/>
      <c r="BZ849" s="19"/>
      <c r="CA849" s="19"/>
      <c r="CB849" s="19"/>
      <c r="CC849" s="19"/>
      <c r="CD849" s="19"/>
      <c r="CE849" s="19"/>
      <c r="CF849" s="19"/>
      <c r="CG849" s="19"/>
      <c r="CH849" s="19"/>
      <c r="CI849" s="19"/>
      <c r="CJ849" s="19"/>
      <c r="CK849" s="19"/>
      <c r="CL849" s="19"/>
      <c r="CM849" s="19"/>
      <c r="CN849" s="19"/>
      <c r="CO849" s="19"/>
      <c r="CP849" s="19"/>
      <c r="CQ849" s="19"/>
      <c r="CR849" s="19"/>
      <c r="CS849" s="19"/>
      <c r="CT849" s="19"/>
      <c r="CU849" s="19"/>
      <c r="CV849" s="19"/>
      <c r="CW849" s="19"/>
      <c r="CX849" s="19"/>
      <c r="CY849" s="19"/>
      <c r="CZ849" s="19"/>
      <c r="DA849" s="19"/>
      <c r="DB849" s="19"/>
      <c r="DC849" s="19"/>
      <c r="DD849" s="19"/>
      <c r="DE849" s="19"/>
      <c r="DF849" s="19"/>
      <c r="DG849" s="19"/>
      <c r="DH849" s="19"/>
      <c r="DI849" s="19"/>
      <c r="DJ849" s="19"/>
      <c r="DK849" s="19"/>
      <c r="DL849" s="19"/>
    </row>
    <row r="850" spans="1:116" s="20" customFormat="1" ht="30" customHeight="1">
      <c r="A850" s="7" t="s">
        <v>3043</v>
      </c>
      <c r="B850" s="5">
        <v>848</v>
      </c>
      <c r="C850" s="6"/>
      <c r="D850" s="6"/>
      <c r="E850" s="43" t="s">
        <v>3037</v>
      </c>
      <c r="F850" s="3" t="s">
        <v>3038</v>
      </c>
      <c r="G850" s="3" t="s">
        <v>3039</v>
      </c>
      <c r="H850" s="3" t="s">
        <v>201</v>
      </c>
      <c r="I850" s="3" t="s">
        <v>1510</v>
      </c>
      <c r="J850" s="3" t="s">
        <v>3044</v>
      </c>
      <c r="K850" s="6"/>
      <c r="L850" s="3"/>
      <c r="M850" s="6">
        <v>12</v>
      </c>
      <c r="N850" s="3" t="s">
        <v>44</v>
      </c>
      <c r="O850" s="3" t="s">
        <v>3033</v>
      </c>
      <c r="P850" s="3" t="s">
        <v>3045</v>
      </c>
      <c r="Q850" s="3" t="s">
        <v>3046</v>
      </c>
      <c r="R850" s="156">
        <v>15.23</v>
      </c>
      <c r="S850" s="22"/>
      <c r="T850" s="23"/>
      <c r="U850" s="1" t="s">
        <v>54</v>
      </c>
      <c r="V850" s="21">
        <v>24.2</v>
      </c>
      <c r="W850" s="22"/>
      <c r="X850" s="22">
        <v>6.2193899999999998</v>
      </c>
      <c r="Y850" s="22"/>
      <c r="Z850" s="22"/>
      <c r="AA850" s="22"/>
      <c r="AB850" s="22"/>
      <c r="AC850" s="22"/>
      <c r="AD850" s="22"/>
      <c r="AE850" s="24"/>
      <c r="AG850" s="20">
        <v>6.2310999999999996</v>
      </c>
      <c r="AN850" s="25">
        <v>15.23</v>
      </c>
      <c r="AP850" s="24" t="s">
        <v>48</v>
      </c>
      <c r="AQ850" s="20" t="e">
        <f>AVERAGE(SMALL(AE850:AI850,1),SMALL(AE850:AI850,2))</f>
        <v>#NUM!</v>
      </c>
      <c r="AR850" s="20" t="e">
        <f>IF(R850 &lt;=( AVERAGE(SMALL(AE850:AI850,1),SMALL(AE850:AI850,2))), R850, "")</f>
        <v>#NUM!</v>
      </c>
      <c r="AS850" s="20" t="e">
        <f>AVERAGE(SMALL(AJ850:AM850,1),SMALL(AJ850:AM850,2))</f>
        <v>#NUM!</v>
      </c>
      <c r="AT850" s="20">
        <f>T850*1.075</f>
        <v>0</v>
      </c>
      <c r="AU850" s="20" t="e">
        <f>U850*1.075</f>
        <v>#VALUE!</v>
      </c>
      <c r="AV850" s="22" t="e">
        <f>MIN(AN850,AT850,AU850)</f>
        <v>#VALUE!</v>
      </c>
      <c r="AW850" s="26" t="s">
        <v>49</v>
      </c>
      <c r="AX850" s="20" t="s">
        <v>48</v>
      </c>
      <c r="AY850" s="25">
        <v>15.23</v>
      </c>
      <c r="AZ850" s="27">
        <f>IF(AND(AY850&gt;0,AY850&lt;=10),AY850*0.25,IF(AND(AY850&gt;10,AY850&lt;=50),AY850*0.17,IF(AND(AY850&gt;10,AY850&lt;=100),AY850*0.12,IF(AY850&gt;100,AY850*0.1))))</f>
        <v>2.5891000000000002</v>
      </c>
      <c r="BA850" s="3">
        <f>AZ850+AY850</f>
        <v>17.819099999999999</v>
      </c>
      <c r="BB850" s="25">
        <f>BA850+BA850*0.08</f>
        <v>19.244627999999999</v>
      </c>
      <c r="BC850" s="20" t="s">
        <v>12295</v>
      </c>
      <c r="BP850" s="19"/>
      <c r="BQ850" s="19"/>
      <c r="BR850" s="19"/>
      <c r="BS850" s="19"/>
      <c r="BT850" s="19"/>
      <c r="BU850" s="19"/>
      <c r="BV850" s="19"/>
      <c r="BW850" s="19"/>
      <c r="BX850" s="19"/>
      <c r="BY850" s="19"/>
      <c r="BZ850" s="19"/>
      <c r="CA850" s="19"/>
      <c r="CB850" s="19"/>
      <c r="CC850" s="19"/>
      <c r="CD850" s="19"/>
      <c r="CE850" s="19"/>
      <c r="CF850" s="19"/>
      <c r="CG850" s="19"/>
      <c r="CH850" s="19"/>
      <c r="CI850" s="19"/>
      <c r="CJ850" s="19"/>
      <c r="CK850" s="19"/>
      <c r="CL850" s="19"/>
      <c r="CM850" s="19"/>
      <c r="CN850" s="19"/>
      <c r="CO850" s="19"/>
      <c r="CP850" s="19"/>
      <c r="CQ850" s="19"/>
      <c r="CR850" s="19"/>
      <c r="CS850" s="19"/>
      <c r="CT850" s="19"/>
      <c r="CU850" s="19"/>
      <c r="CV850" s="19"/>
      <c r="CW850" s="19"/>
      <c r="CX850" s="19"/>
      <c r="CY850" s="19"/>
      <c r="CZ850" s="19"/>
      <c r="DA850" s="19"/>
      <c r="DB850" s="19"/>
      <c r="DC850" s="19"/>
      <c r="DD850" s="19"/>
      <c r="DE850" s="19"/>
      <c r="DF850" s="19"/>
      <c r="DG850" s="19"/>
      <c r="DH850" s="19"/>
      <c r="DI850" s="19"/>
      <c r="DJ850" s="19"/>
      <c r="DK850" s="19"/>
      <c r="DL850" s="19"/>
    </row>
    <row r="851" spans="1:116" s="20" customFormat="1" ht="30" customHeight="1">
      <c r="A851" s="11" t="s">
        <v>3047</v>
      </c>
      <c r="B851" s="5">
        <v>849</v>
      </c>
      <c r="C851" s="14"/>
      <c r="D851" s="14"/>
      <c r="E851" s="51" t="s">
        <v>3048</v>
      </c>
      <c r="F851" s="12" t="s">
        <v>3049</v>
      </c>
      <c r="G851" s="12" t="s">
        <v>3050</v>
      </c>
      <c r="H851" s="12" t="s">
        <v>3051</v>
      </c>
      <c r="I851" s="12" t="s">
        <v>3052</v>
      </c>
      <c r="J851" s="12" t="s">
        <v>3053</v>
      </c>
      <c r="K851" s="14">
        <v>30</v>
      </c>
      <c r="L851" s="12" t="s">
        <v>67</v>
      </c>
      <c r="M851" s="14">
        <v>1</v>
      </c>
      <c r="N851" s="12" t="s">
        <v>44</v>
      </c>
      <c r="O851" s="12" t="s">
        <v>3033</v>
      </c>
      <c r="P851" s="12" t="s">
        <v>3054</v>
      </c>
      <c r="Q851" s="12" t="s">
        <v>3055</v>
      </c>
      <c r="R851" s="156">
        <v>8.5</v>
      </c>
      <c r="S851" s="22"/>
      <c r="T851" s="23">
        <v>8.5</v>
      </c>
      <c r="U851" s="1">
        <v>8.5</v>
      </c>
      <c r="V851" s="21"/>
      <c r="W851" s="22">
        <v>9.0987899999999993</v>
      </c>
      <c r="X851" s="22">
        <v>7.7328099999999997</v>
      </c>
      <c r="Y851" s="22"/>
      <c r="Z851" s="22"/>
      <c r="AA851" s="22"/>
      <c r="AB851" s="22"/>
      <c r="AC851" s="22"/>
      <c r="AD851" s="22"/>
      <c r="AE851" s="24"/>
      <c r="AG851" s="20">
        <v>6.06</v>
      </c>
      <c r="AN851" s="25"/>
      <c r="AP851" s="24"/>
      <c r="AQ851" s="20" t="e">
        <f>AVERAGE(SMALL(AE851:AI851,1),SMALL(AE851:AI851,2))</f>
        <v>#NUM!</v>
      </c>
      <c r="AR851" s="20" t="e">
        <f>IF(R851 &lt;=( AVERAGE(SMALL(AE851:AI851,1),SMALL(AE851:AI851,2))), R851, "")</f>
        <v>#NUM!</v>
      </c>
      <c r="AS851" s="20" t="e">
        <f>AVERAGE(SMALL(AJ851:AM851,1),SMALL(AJ851:AM851,2))</f>
        <v>#NUM!</v>
      </c>
      <c r="AT851" s="20">
        <f>T851*1.075</f>
        <v>9.1374999999999993</v>
      </c>
      <c r="AU851" s="20">
        <f>U851*1.075</f>
        <v>9.1374999999999993</v>
      </c>
      <c r="AV851" s="22">
        <f>MIN(AN851,AT851,AU851)</f>
        <v>9.1374999999999993</v>
      </c>
      <c r="AW851" s="26" t="s">
        <v>49</v>
      </c>
      <c r="AX851" s="20" t="s">
        <v>48</v>
      </c>
      <c r="AY851" s="25">
        <v>8.5</v>
      </c>
      <c r="AZ851" s="27">
        <f>IF(AND(AY851&gt;0,AY851&lt;=10),AY851*0.25,IF(AND(AY851&gt;10,AY851&lt;=50),AY851*0.17,IF(AND(AY851&gt;10,AY851&lt;=100),AY851*0.12,IF(AY851&gt;100,AY851*0.1))))</f>
        <v>2.125</v>
      </c>
      <c r="BA851" s="3">
        <f>AZ851+AY851</f>
        <v>10.625</v>
      </c>
      <c r="BB851" s="25">
        <f>BA851+BA851*0.08</f>
        <v>11.475</v>
      </c>
      <c r="BC851" s="20" t="s">
        <v>12295</v>
      </c>
      <c r="BP851" s="19"/>
      <c r="BQ851" s="19"/>
      <c r="BR851" s="19"/>
      <c r="BS851" s="19"/>
      <c r="BT851" s="19"/>
      <c r="BU851" s="19"/>
      <c r="BV851" s="19"/>
      <c r="BW851" s="19"/>
      <c r="BX851" s="19"/>
      <c r="BY851" s="19"/>
      <c r="BZ851" s="19"/>
      <c r="CA851" s="19"/>
      <c r="CB851" s="19"/>
      <c r="CC851" s="19"/>
      <c r="CD851" s="19"/>
      <c r="CE851" s="19"/>
      <c r="CF851" s="19"/>
      <c r="CG851" s="19"/>
      <c r="CH851" s="19"/>
      <c r="CI851" s="19"/>
      <c r="CJ851" s="19"/>
      <c r="CK851" s="19"/>
      <c r="CL851" s="19"/>
      <c r="CM851" s="19"/>
      <c r="CN851" s="19"/>
      <c r="CO851" s="19"/>
      <c r="CP851" s="19"/>
      <c r="CQ851" s="19"/>
      <c r="CR851" s="19"/>
      <c r="CS851" s="19"/>
      <c r="CT851" s="19"/>
      <c r="CU851" s="19"/>
      <c r="CV851" s="19"/>
      <c r="CW851" s="19"/>
      <c r="CX851" s="19"/>
      <c r="CY851" s="19"/>
      <c r="CZ851" s="19"/>
      <c r="DA851" s="19"/>
      <c r="DB851" s="19"/>
      <c r="DC851" s="19"/>
      <c r="DD851" s="19"/>
      <c r="DE851" s="19"/>
      <c r="DF851" s="19"/>
      <c r="DG851" s="19"/>
      <c r="DH851" s="19"/>
      <c r="DI851" s="19"/>
      <c r="DJ851" s="19"/>
      <c r="DK851" s="19"/>
      <c r="DL851" s="19"/>
    </row>
    <row r="852" spans="1:116" s="20" customFormat="1" ht="30" customHeight="1">
      <c r="A852" s="4" t="s">
        <v>3056</v>
      </c>
      <c r="B852" s="5">
        <v>850</v>
      </c>
      <c r="C852" s="116">
        <v>14696</v>
      </c>
      <c r="D852" s="116"/>
      <c r="E852" s="43" t="s">
        <v>3228</v>
      </c>
      <c r="F852" s="3" t="s">
        <v>3225</v>
      </c>
      <c r="G852" s="3" t="s">
        <v>2250</v>
      </c>
      <c r="H852" s="3" t="s">
        <v>56</v>
      </c>
      <c r="I852" s="3" t="s">
        <v>42</v>
      </c>
      <c r="J852" s="3" t="s">
        <v>3229</v>
      </c>
      <c r="K852" s="6"/>
      <c r="L852" s="3"/>
      <c r="M852" s="6">
        <v>30</v>
      </c>
      <c r="N852" s="3" t="s">
        <v>44</v>
      </c>
      <c r="O852" s="3" t="s">
        <v>3062</v>
      </c>
      <c r="P852" s="3" t="s">
        <v>3075</v>
      </c>
      <c r="Q852" s="3" t="s">
        <v>3230</v>
      </c>
      <c r="R852" s="156">
        <v>3.54</v>
      </c>
      <c r="S852" s="22"/>
      <c r="T852" s="23">
        <v>6.8</v>
      </c>
      <c r="U852" s="1">
        <v>6.8</v>
      </c>
      <c r="V852" s="21">
        <v>3.68</v>
      </c>
      <c r="W852" s="22"/>
      <c r="X852" s="22"/>
      <c r="Y852" s="22">
        <v>3.4</v>
      </c>
      <c r="Z852" s="22"/>
      <c r="AA852" s="22"/>
      <c r="AB852" s="22"/>
      <c r="AC852" s="22"/>
      <c r="AD852" s="22"/>
      <c r="AE852" s="24">
        <v>3.68</v>
      </c>
      <c r="AN852" s="25">
        <v>3.54</v>
      </c>
      <c r="AO852" s="20" t="s">
        <v>47</v>
      </c>
      <c r="AP852" s="24" t="s">
        <v>48</v>
      </c>
      <c r="AQ852" s="20" t="e">
        <f>AVERAGE(SMALL(AE852:AI852,1),SMALL(AE852:AI852,2))</f>
        <v>#NUM!</v>
      </c>
      <c r="AR852" s="20" t="e">
        <f>IF(R852 &lt;=( AVERAGE(SMALL(AE852:AI852,1),SMALL(AE852:AI852,2))), R852, "")</f>
        <v>#NUM!</v>
      </c>
      <c r="AS852" s="20" t="e">
        <f>AVERAGE(SMALL(AJ852:AM852,1),SMALL(AJ852:AM852,2))</f>
        <v>#NUM!</v>
      </c>
      <c r="AT852" s="20">
        <f>T852*1.075</f>
        <v>7.31</v>
      </c>
      <c r="AU852" s="20">
        <f>U852*1.075</f>
        <v>7.31</v>
      </c>
      <c r="AV852" s="22">
        <f>MIN(AN852,AT852,AU852)</f>
        <v>3.54</v>
      </c>
      <c r="AW852" s="20" t="s">
        <v>49</v>
      </c>
      <c r="AX852" s="20" t="s">
        <v>48</v>
      </c>
      <c r="AY852" s="25">
        <v>3.54</v>
      </c>
      <c r="AZ852" s="27">
        <f>IF(AND(AY852&gt;0,AY852&lt;=10),AY852*0.25,IF(AND(AY852&gt;10,AY852&lt;=50),AY852*0.17,IF(AND(AY852&gt;10,AY852&lt;=100),AY852*0.12,IF(AY852&gt;100,AY852*0.1))))</f>
        <v>0.88500000000000001</v>
      </c>
      <c r="BA852" s="3">
        <f>AZ852+AY852</f>
        <v>4.4249999999999998</v>
      </c>
      <c r="BB852" s="25">
        <f>BA852+BA852*0.08</f>
        <v>4.7789999999999999</v>
      </c>
      <c r="BC852" s="20" t="s">
        <v>12295</v>
      </c>
    </row>
    <row r="853" spans="1:116" s="20" customFormat="1" ht="30" customHeight="1">
      <c r="A853" s="4" t="s">
        <v>3056</v>
      </c>
      <c r="B853" s="5">
        <v>851</v>
      </c>
      <c r="C853" s="116">
        <v>14695</v>
      </c>
      <c r="D853" s="116"/>
      <c r="E853" s="43" t="s">
        <v>3224</v>
      </c>
      <c r="F853" s="3" t="s">
        <v>3225</v>
      </c>
      <c r="G853" s="3" t="s">
        <v>2250</v>
      </c>
      <c r="H853" s="3" t="s">
        <v>101</v>
      </c>
      <c r="I853" s="3" t="s">
        <v>42</v>
      </c>
      <c r="J853" s="3" t="s">
        <v>3226</v>
      </c>
      <c r="K853" s="6"/>
      <c r="L853" s="3"/>
      <c r="M853" s="6">
        <v>30</v>
      </c>
      <c r="N853" s="3" t="s">
        <v>44</v>
      </c>
      <c r="O853" s="3" t="s">
        <v>3062</v>
      </c>
      <c r="P853" s="3" t="s">
        <v>3075</v>
      </c>
      <c r="Q853" s="3" t="s">
        <v>3227</v>
      </c>
      <c r="R853" s="156">
        <v>2.98</v>
      </c>
      <c r="S853" s="22"/>
      <c r="T853" s="23">
        <v>4.8</v>
      </c>
      <c r="U853" s="1">
        <v>4.8</v>
      </c>
      <c r="V853" s="21">
        <v>3.07</v>
      </c>
      <c r="W853" s="22"/>
      <c r="X853" s="22"/>
      <c r="Y853" s="22">
        <v>2.9</v>
      </c>
      <c r="Z853" s="22"/>
      <c r="AA853" s="22"/>
      <c r="AB853" s="22"/>
      <c r="AC853" s="22"/>
      <c r="AD853" s="22"/>
      <c r="AE853" s="24">
        <v>3.07</v>
      </c>
      <c r="AN853" s="25">
        <v>2.9</v>
      </c>
      <c r="AO853" s="20" t="s">
        <v>332</v>
      </c>
      <c r="AP853" s="24" t="s">
        <v>333</v>
      </c>
      <c r="AQ853" s="20" t="e">
        <f>AVERAGE(SMALL(AE853:AI853,1),SMALL(AE853:AI853,2))</f>
        <v>#NUM!</v>
      </c>
      <c r="AR853" s="20" t="e">
        <f>IF(R853 &lt;=( AVERAGE(SMALL(AE853:AI853,1),SMALL(AE853:AI853,2))), R853, "")</f>
        <v>#NUM!</v>
      </c>
      <c r="AS853" s="20" t="e">
        <f>AVERAGE(SMALL(AJ853:AM853,1),SMALL(AJ853:AM853,2))</f>
        <v>#NUM!</v>
      </c>
      <c r="AT853" s="20">
        <f>T853*1.075</f>
        <v>5.1599999999999993</v>
      </c>
      <c r="AU853" s="20">
        <f>U853*1.075</f>
        <v>5.1599999999999993</v>
      </c>
      <c r="AV853" s="22">
        <f>MIN(AN853,AT853,AU853)</f>
        <v>2.9</v>
      </c>
      <c r="AW853" s="20" t="s">
        <v>332</v>
      </c>
      <c r="AX853" s="20" t="s">
        <v>333</v>
      </c>
      <c r="AY853" s="25">
        <v>2.71</v>
      </c>
      <c r="AZ853" s="27">
        <f>IF(AND(AY853&gt;0,AY853&lt;=10),AY853*0.25,IF(AND(AY853&gt;10,AY853&lt;=50),AY853*0.17,IF(AND(AY853&gt;10,AY853&lt;=100),AY853*0.12,IF(AY853&gt;100,AY853*0.1))))</f>
        <v>0.67749999999999999</v>
      </c>
      <c r="BA853" s="3">
        <f>AZ853+AY853</f>
        <v>3.3875000000000002</v>
      </c>
      <c r="BB853" s="25">
        <f>BA853+BA853*0.08</f>
        <v>3.6585000000000001</v>
      </c>
      <c r="BC853" s="20" t="s">
        <v>12295</v>
      </c>
    </row>
    <row r="854" spans="1:116" s="20" customFormat="1" ht="30" customHeight="1">
      <c r="A854" s="4" t="s">
        <v>3056</v>
      </c>
      <c r="B854" s="5">
        <v>852</v>
      </c>
      <c r="C854" s="116">
        <v>14396</v>
      </c>
      <c r="D854" s="116"/>
      <c r="E854" s="43" t="s">
        <v>3259</v>
      </c>
      <c r="F854" s="3" t="s">
        <v>3260</v>
      </c>
      <c r="G854" s="3" t="s">
        <v>3261</v>
      </c>
      <c r="H854" s="3" t="s">
        <v>3262</v>
      </c>
      <c r="I854" s="3" t="s">
        <v>178</v>
      </c>
      <c r="J854" s="3" t="s">
        <v>3263</v>
      </c>
      <c r="K854" s="6">
        <v>30</v>
      </c>
      <c r="L854" s="3" t="s">
        <v>79</v>
      </c>
      <c r="M854" s="6">
        <v>1</v>
      </c>
      <c r="N854" s="3" t="s">
        <v>44</v>
      </c>
      <c r="O854" s="3" t="s">
        <v>3062</v>
      </c>
      <c r="P854" s="3" t="s">
        <v>3075</v>
      </c>
      <c r="Q854" s="3" t="s">
        <v>3264</v>
      </c>
      <c r="R854" s="156">
        <v>3.75</v>
      </c>
      <c r="S854" s="22"/>
      <c r="T854" s="23">
        <v>4</v>
      </c>
      <c r="U854" s="1">
        <v>4</v>
      </c>
      <c r="V854" s="21">
        <v>5.85</v>
      </c>
      <c r="W854" s="22">
        <v>3.5</v>
      </c>
      <c r="X854" s="22">
        <v>4</v>
      </c>
      <c r="Y854" s="22"/>
      <c r="Z854" s="22"/>
      <c r="AA854" s="22"/>
      <c r="AB854" s="22"/>
      <c r="AC854" s="22"/>
      <c r="AD854" s="22"/>
      <c r="AE854" s="24">
        <v>5.85</v>
      </c>
      <c r="AN854" s="25">
        <v>3.75</v>
      </c>
      <c r="AO854" s="20" t="s">
        <v>47</v>
      </c>
      <c r="AP854" s="24" t="s">
        <v>48</v>
      </c>
      <c r="AQ854" s="20" t="e">
        <f>AVERAGE(SMALL(AE854:AI854,1),SMALL(AE854:AI854,2))</f>
        <v>#NUM!</v>
      </c>
      <c r="AR854" s="20" t="e">
        <f>IF(R854 &lt;=( AVERAGE(SMALL(AE854:AI854,1),SMALL(AE854:AI854,2))), R854, "")</f>
        <v>#NUM!</v>
      </c>
      <c r="AS854" s="20" t="e">
        <f>AVERAGE(SMALL(AJ854:AM854,1),SMALL(AJ854:AM854,2))</f>
        <v>#NUM!</v>
      </c>
      <c r="AT854" s="20">
        <f>T854*1.075</f>
        <v>4.3</v>
      </c>
      <c r="AU854" s="20">
        <f>U854*1.075</f>
        <v>4.3</v>
      </c>
      <c r="AV854" s="22">
        <f>MIN(AN854,AT854,AU854)</f>
        <v>3.75</v>
      </c>
      <c r="AW854" s="26" t="s">
        <v>49</v>
      </c>
      <c r="AX854" s="20" t="s">
        <v>48</v>
      </c>
      <c r="AY854" s="25">
        <v>3.75</v>
      </c>
      <c r="AZ854" s="27">
        <f>IF(AND(AY854&gt;0,AY854&lt;=10),AY854*0.25,IF(AND(AY854&gt;10,AY854&lt;=50),AY854*0.17,IF(AND(AY854&gt;10,AY854&lt;=100),AY854*0.12,IF(AY854&gt;100,AY854*0.1))))</f>
        <v>0.9375</v>
      </c>
      <c r="BA854" s="3">
        <f>AZ854+AY854</f>
        <v>4.6875</v>
      </c>
      <c r="BB854" s="25">
        <f>BA854+BA854*0.08</f>
        <v>5.0625</v>
      </c>
      <c r="BC854" s="20" t="s">
        <v>12295</v>
      </c>
    </row>
    <row r="855" spans="1:116" s="20" customFormat="1" ht="30" customHeight="1">
      <c r="A855" s="4" t="s">
        <v>3056</v>
      </c>
      <c r="B855" s="5">
        <v>853</v>
      </c>
      <c r="C855" s="116">
        <v>14401</v>
      </c>
      <c r="D855" s="116"/>
      <c r="E855" s="43" t="s">
        <v>3298</v>
      </c>
      <c r="F855" s="3" t="s">
        <v>3299</v>
      </c>
      <c r="G855" s="3" t="s">
        <v>1079</v>
      </c>
      <c r="H855" s="3" t="s">
        <v>991</v>
      </c>
      <c r="I855" s="3" t="s">
        <v>42</v>
      </c>
      <c r="J855" s="3" t="s">
        <v>3300</v>
      </c>
      <c r="K855" s="6"/>
      <c r="L855" s="3"/>
      <c r="M855" s="6">
        <v>60</v>
      </c>
      <c r="N855" s="3" t="s">
        <v>44</v>
      </c>
      <c r="O855" s="3" t="s">
        <v>3062</v>
      </c>
      <c r="P855" s="3" t="s">
        <v>3075</v>
      </c>
      <c r="Q855" s="3" t="s">
        <v>3301</v>
      </c>
      <c r="R855" s="156">
        <v>2.4300000000000002</v>
      </c>
      <c r="S855" s="22"/>
      <c r="T855" s="23"/>
      <c r="U855" s="1">
        <v>3.1</v>
      </c>
      <c r="V855" s="21">
        <v>2.76</v>
      </c>
      <c r="W855" s="22"/>
      <c r="X855" s="22"/>
      <c r="Y855" s="22">
        <v>2.1</v>
      </c>
      <c r="Z855" s="22"/>
      <c r="AA855" s="22"/>
      <c r="AB855" s="22"/>
      <c r="AC855" s="22"/>
      <c r="AD855" s="22"/>
      <c r="AE855" s="24">
        <v>2.76</v>
      </c>
      <c r="AN855" s="25">
        <v>2.4159999999999999</v>
      </c>
      <c r="AO855" s="20" t="s">
        <v>332</v>
      </c>
      <c r="AP855" s="24" t="s">
        <v>333</v>
      </c>
      <c r="AQ855" s="20" t="e">
        <f>AVERAGE(SMALL(AE855:AI855,1),SMALL(AE855:AI855,2))</f>
        <v>#NUM!</v>
      </c>
      <c r="AR855" s="20" t="e">
        <f>IF(R855 &lt;=( AVERAGE(SMALL(AE855:AI855,1),SMALL(AE855:AI855,2))), R855, "")</f>
        <v>#NUM!</v>
      </c>
      <c r="AS855" s="20" t="e">
        <f>AVERAGE(SMALL(AJ855:AM855,1),SMALL(AJ855:AM855,2))</f>
        <v>#NUM!</v>
      </c>
      <c r="AT855" s="20">
        <f>T855*1.075</f>
        <v>0</v>
      </c>
      <c r="AU855" s="20">
        <f>U855*1.075</f>
        <v>3.3325</v>
      </c>
      <c r="AV855" s="22">
        <f>MIN(AN855,AT855,AU855)</f>
        <v>0</v>
      </c>
      <c r="AW855" s="26" t="s">
        <v>49</v>
      </c>
      <c r="AX855" s="20" t="s">
        <v>48</v>
      </c>
      <c r="AY855" s="25">
        <v>2.4300000000000002</v>
      </c>
      <c r="AZ855" s="27">
        <f>IF(AND(AY855&gt;0,AY855&lt;=10),AY855*0.25,IF(AND(AY855&gt;10,AY855&lt;=50),AY855*0.17,IF(AND(AY855&gt;10,AY855&lt;=100),AY855*0.12,IF(AY855&gt;100,AY855*0.1))))</f>
        <v>0.60750000000000004</v>
      </c>
      <c r="BA855" s="3">
        <f>AZ855+AY855</f>
        <v>3.0375000000000001</v>
      </c>
      <c r="BB855" s="25">
        <f>BA855+BA855*0.08</f>
        <v>3.2805</v>
      </c>
      <c r="BC855" s="20" t="s">
        <v>12295</v>
      </c>
    </row>
    <row r="856" spans="1:116" s="20" customFormat="1" ht="30" customHeight="1">
      <c r="A856" s="4" t="s">
        <v>3056</v>
      </c>
      <c r="B856" s="5">
        <v>854</v>
      </c>
      <c r="C856" s="116">
        <v>14712</v>
      </c>
      <c r="D856" s="116"/>
      <c r="E856" s="43" t="s">
        <v>3084</v>
      </c>
      <c r="F856" s="3" t="s">
        <v>3085</v>
      </c>
      <c r="G856" s="3" t="s">
        <v>2159</v>
      </c>
      <c r="H856" s="3" t="s">
        <v>334</v>
      </c>
      <c r="I856" s="3" t="s">
        <v>3086</v>
      </c>
      <c r="J856" s="3" t="s">
        <v>3087</v>
      </c>
      <c r="K856" s="6"/>
      <c r="L856" s="3"/>
      <c r="M856" s="6">
        <v>30</v>
      </c>
      <c r="N856" s="3" t="s">
        <v>44</v>
      </c>
      <c r="O856" s="3" t="s">
        <v>3062</v>
      </c>
      <c r="P856" s="3" t="s">
        <v>3075</v>
      </c>
      <c r="Q856" s="3" t="s">
        <v>3089</v>
      </c>
      <c r="R856" s="156">
        <v>20.73</v>
      </c>
      <c r="S856" s="22"/>
      <c r="T856" s="23">
        <v>14</v>
      </c>
      <c r="U856" s="1">
        <v>14</v>
      </c>
      <c r="V856" s="21">
        <v>23.47</v>
      </c>
      <c r="W856" s="22">
        <v>18</v>
      </c>
      <c r="X856" s="22"/>
      <c r="Y856" s="22"/>
      <c r="Z856" s="22"/>
      <c r="AA856" s="22"/>
      <c r="AB856" s="22"/>
      <c r="AC856" s="22"/>
      <c r="AD856" s="22"/>
      <c r="AE856" s="24">
        <v>23.47</v>
      </c>
      <c r="AN856" s="25">
        <v>20.73</v>
      </c>
      <c r="AO856" s="20" t="s">
        <v>207</v>
      </c>
      <c r="AP856" s="24" t="s">
        <v>208</v>
      </c>
      <c r="AQ856" s="20" t="e">
        <f>AVERAGE(SMALL(AE856:AI856,1),SMALL(AE856:AI856,2))</f>
        <v>#NUM!</v>
      </c>
      <c r="AR856" s="20" t="e">
        <f>IF(R856 &lt;=( AVERAGE(SMALL(AE856:AI856,1),SMALL(AE856:AI856,2))), R856, "")</f>
        <v>#NUM!</v>
      </c>
      <c r="AS856" s="20" t="e">
        <f>AVERAGE(SMALL(AJ856:AM856,1),SMALL(AJ856:AM856,2))</f>
        <v>#NUM!</v>
      </c>
      <c r="AT856" s="20">
        <f>T856*1.075</f>
        <v>15.049999999999999</v>
      </c>
      <c r="AU856" s="20">
        <f>U856*1.075</f>
        <v>15.049999999999999</v>
      </c>
      <c r="AV856" s="22">
        <f>MIN(AN856,AT856,AU856)</f>
        <v>15.049999999999999</v>
      </c>
      <c r="AW856" s="20" t="s">
        <v>71</v>
      </c>
      <c r="AX856" s="20" t="s">
        <v>72</v>
      </c>
      <c r="AY856" s="25">
        <v>15.05</v>
      </c>
      <c r="AZ856" s="27">
        <f>IF(AND(AY856&gt;0,AY856&lt;=10),AY856*0.25,IF(AND(AY856&gt;10,AY856&lt;=50),AY856*0.17,IF(AND(AY856&gt;10,AY856&lt;=100),AY856*0.12,IF(AY856&gt;100,AY856*0.1))))</f>
        <v>2.5585000000000004</v>
      </c>
      <c r="BA856" s="3">
        <f>AZ856+AY856</f>
        <v>17.608499999999999</v>
      </c>
      <c r="BB856" s="25">
        <f>BA856+BA856*0.08</f>
        <v>19.01718</v>
      </c>
      <c r="BC856" s="20" t="s">
        <v>12295</v>
      </c>
    </row>
    <row r="857" spans="1:116" s="20" customFormat="1" ht="30" customHeight="1">
      <c r="A857" s="4" t="s">
        <v>3056</v>
      </c>
      <c r="B857" s="5">
        <v>855</v>
      </c>
      <c r="C857" s="116">
        <v>14709</v>
      </c>
      <c r="D857" s="116"/>
      <c r="E857" s="43" t="s">
        <v>3084</v>
      </c>
      <c r="F857" s="3" t="s">
        <v>3085</v>
      </c>
      <c r="G857" s="3" t="s">
        <v>2159</v>
      </c>
      <c r="H857" s="3" t="s">
        <v>101</v>
      </c>
      <c r="I857" s="3" t="s">
        <v>3086</v>
      </c>
      <c r="J857" s="3" t="s">
        <v>3087</v>
      </c>
      <c r="K857" s="6"/>
      <c r="L857" s="3"/>
      <c r="M857" s="6">
        <v>30</v>
      </c>
      <c r="N857" s="3" t="s">
        <v>44</v>
      </c>
      <c r="O857" s="3" t="s">
        <v>3062</v>
      </c>
      <c r="P857" s="3" t="s">
        <v>3075</v>
      </c>
      <c r="Q857" s="3" t="s">
        <v>3088</v>
      </c>
      <c r="R857" s="156">
        <v>21.04</v>
      </c>
      <c r="S857" s="22"/>
      <c r="T857" s="23">
        <v>9</v>
      </c>
      <c r="U857" s="1">
        <v>9</v>
      </c>
      <c r="V857" s="21">
        <v>26.08</v>
      </c>
      <c r="W857" s="22">
        <v>16</v>
      </c>
      <c r="X857" s="22"/>
      <c r="Y857" s="22"/>
      <c r="Z857" s="22"/>
      <c r="AA857" s="22"/>
      <c r="AB857" s="22"/>
      <c r="AC857" s="22"/>
      <c r="AD857" s="22"/>
      <c r="AE857" s="24">
        <v>26.08</v>
      </c>
      <c r="AN857" s="25">
        <v>21.04</v>
      </c>
      <c r="AO857" s="20" t="s">
        <v>207</v>
      </c>
      <c r="AP857" s="24" t="s">
        <v>208</v>
      </c>
      <c r="AQ857" s="20" t="e">
        <f>AVERAGE(SMALL(AE857:AI857,1),SMALL(AE857:AI857,2))</f>
        <v>#NUM!</v>
      </c>
      <c r="AR857" s="20" t="e">
        <f>IF(R857 &lt;=( AVERAGE(SMALL(AE857:AI857,1),SMALL(AE857:AI857,2))), R857, "")</f>
        <v>#NUM!</v>
      </c>
      <c r="AS857" s="20" t="e">
        <f>AVERAGE(SMALL(AJ857:AM857,1),SMALL(AJ857:AM857,2))</f>
        <v>#NUM!</v>
      </c>
      <c r="AT857" s="20">
        <f>T857*1.075</f>
        <v>9.6749999999999989</v>
      </c>
      <c r="AU857" s="20">
        <f>U857*1.075</f>
        <v>9.6749999999999989</v>
      </c>
      <c r="AV857" s="22">
        <f>MIN(AN857,AT857,AU857)</f>
        <v>9.6749999999999989</v>
      </c>
      <c r="AW857" s="20" t="s">
        <v>71</v>
      </c>
      <c r="AX857" s="20" t="s">
        <v>72</v>
      </c>
      <c r="AY857" s="25">
        <v>9.6750000000000007</v>
      </c>
      <c r="AZ857" s="27">
        <f>IF(AND(AY857&gt;0,AY857&lt;=10),AY857*0.25,IF(AND(AY857&gt;10,AY857&lt;=50),AY857*0.17,IF(AND(AY857&gt;10,AY857&lt;=100),AY857*0.12,IF(AY857&gt;100,AY857*0.1))))</f>
        <v>2.4187500000000002</v>
      </c>
      <c r="BA857" s="3">
        <f>AZ857+AY857</f>
        <v>12.09375</v>
      </c>
      <c r="BB857" s="25">
        <f>BA857+BA857*0.08</f>
        <v>13.061249999999999</v>
      </c>
      <c r="BC857" s="20" t="s">
        <v>12295</v>
      </c>
    </row>
    <row r="858" spans="1:116" s="33" customFormat="1" ht="30" customHeight="1">
      <c r="A858" s="4" t="s">
        <v>3056</v>
      </c>
      <c r="B858" s="5">
        <v>856</v>
      </c>
      <c r="C858" s="6">
        <v>14978</v>
      </c>
      <c r="D858" s="6"/>
      <c r="E858" s="43" t="s">
        <v>3409</v>
      </c>
      <c r="F858" s="3" t="s">
        <v>328</v>
      </c>
      <c r="G858" s="3" t="s">
        <v>329</v>
      </c>
      <c r="H858" s="3" t="s">
        <v>56</v>
      </c>
      <c r="I858" s="3" t="s">
        <v>42</v>
      </c>
      <c r="J858" s="3" t="s">
        <v>3412</v>
      </c>
      <c r="K858" s="6"/>
      <c r="L858" s="3"/>
      <c r="M858" s="6">
        <v>30</v>
      </c>
      <c r="N858" s="3" t="s">
        <v>44</v>
      </c>
      <c r="O858" s="3" t="s">
        <v>3062</v>
      </c>
      <c r="P858" s="3" t="s">
        <v>3075</v>
      </c>
      <c r="Q858" s="3" t="s">
        <v>3414</v>
      </c>
      <c r="R858" s="156">
        <v>24.9</v>
      </c>
      <c r="S858" s="22"/>
      <c r="T858" s="23">
        <v>37</v>
      </c>
      <c r="U858" s="1">
        <v>37</v>
      </c>
      <c r="V858" s="21">
        <v>46.32</v>
      </c>
      <c r="W858" s="22"/>
      <c r="X858" s="22">
        <v>35</v>
      </c>
      <c r="Y858" s="22"/>
      <c r="Z858" s="22"/>
      <c r="AA858" s="22"/>
      <c r="AB858" s="22"/>
      <c r="AC858" s="22"/>
      <c r="AD858" s="22"/>
      <c r="AE858" s="24">
        <v>46.32</v>
      </c>
      <c r="AF858" s="20"/>
      <c r="AG858" s="20"/>
      <c r="AH858" s="20"/>
      <c r="AI858" s="20"/>
      <c r="AJ858" s="20"/>
      <c r="AK858" s="20"/>
      <c r="AL858" s="20"/>
      <c r="AM858" s="20"/>
      <c r="AN858" s="25">
        <v>24.9</v>
      </c>
      <c r="AO858" s="20" t="s">
        <v>47</v>
      </c>
      <c r="AP858" s="24" t="s">
        <v>48</v>
      </c>
      <c r="AQ858" s="20" t="e">
        <f>AVERAGE(SMALL(AE858:AI858,1),SMALL(AE858:AI858,2))</f>
        <v>#NUM!</v>
      </c>
      <c r="AR858" s="20" t="e">
        <f>IF(R858 &lt;=( AVERAGE(SMALL(AE858:AI858,1),SMALL(AE858:AI858,2))), R858, "")</f>
        <v>#NUM!</v>
      </c>
      <c r="AS858" s="20" t="e">
        <f>AVERAGE(SMALL(AJ858:AM858,1),SMALL(AJ858:AM858,2))</f>
        <v>#NUM!</v>
      </c>
      <c r="AT858" s="20">
        <f>T858*1.075</f>
        <v>39.774999999999999</v>
      </c>
      <c r="AU858" s="20">
        <f>U858*1.075</f>
        <v>39.774999999999999</v>
      </c>
      <c r="AV858" s="22">
        <f>MIN(AN858,AT858,AU858)</f>
        <v>24.9</v>
      </c>
      <c r="AW858" s="26" t="s">
        <v>49</v>
      </c>
      <c r="AX858" s="20" t="s">
        <v>48</v>
      </c>
      <c r="AY858" s="25">
        <v>24.9</v>
      </c>
      <c r="AZ858" s="27">
        <f>IF(AND(AY858&gt;0,AY858&lt;=10),AY858*0.25,IF(AND(AY858&gt;10,AY858&lt;=50),AY858*0.17,IF(AND(AY858&gt;10,AY858&lt;=100),AY858*0.12,IF(AY858&gt;100,AY858*0.1))))</f>
        <v>4.2329999999999997</v>
      </c>
      <c r="BA858" s="3">
        <f>AZ858+AY858</f>
        <v>29.132999999999999</v>
      </c>
      <c r="BB858" s="25">
        <f>BA858+BA858*0.08</f>
        <v>31.463639999999998</v>
      </c>
      <c r="BC858" s="20" t="s">
        <v>12295</v>
      </c>
      <c r="BD858" s="20"/>
      <c r="BE858" s="20"/>
      <c r="BF858" s="20"/>
      <c r="BG858" s="20"/>
      <c r="BH858" s="20"/>
      <c r="BI858" s="20"/>
      <c r="BJ858" s="20"/>
      <c r="BK858" s="20"/>
      <c r="BL858" s="20"/>
      <c r="BM858" s="20"/>
      <c r="BN858" s="20"/>
      <c r="BO858" s="20"/>
      <c r="BP858" s="20"/>
      <c r="BQ858" s="20"/>
      <c r="BR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row>
    <row r="859" spans="1:116" s="20" customFormat="1" ht="30" customHeight="1">
      <c r="A859" s="4" t="s">
        <v>3056</v>
      </c>
      <c r="B859" s="5">
        <v>857</v>
      </c>
      <c r="C859" s="6">
        <v>14974</v>
      </c>
      <c r="D859" s="6"/>
      <c r="E859" s="43" t="s">
        <v>3409</v>
      </c>
      <c r="F859" s="3" t="s">
        <v>328</v>
      </c>
      <c r="G859" s="3" t="s">
        <v>329</v>
      </c>
      <c r="H859" s="3" t="s">
        <v>101</v>
      </c>
      <c r="I859" s="3" t="s">
        <v>42</v>
      </c>
      <c r="J859" s="3" t="s">
        <v>3410</v>
      </c>
      <c r="K859" s="6"/>
      <c r="L859" s="3"/>
      <c r="M859" s="6">
        <v>10</v>
      </c>
      <c r="N859" s="3" t="s">
        <v>44</v>
      </c>
      <c r="O859" s="3" t="s">
        <v>3062</v>
      </c>
      <c r="P859" s="3" t="s">
        <v>3075</v>
      </c>
      <c r="Q859" s="3" t="s">
        <v>3411</v>
      </c>
      <c r="R859" s="156">
        <v>8.5</v>
      </c>
      <c r="S859" s="22"/>
      <c r="T859" s="23">
        <v>15</v>
      </c>
      <c r="U859" s="1">
        <v>15</v>
      </c>
      <c r="V859" s="21">
        <v>15.44</v>
      </c>
      <c r="W859" s="22"/>
      <c r="X859" s="22">
        <v>11</v>
      </c>
      <c r="Y859" s="22"/>
      <c r="Z859" s="22"/>
      <c r="AA859" s="22"/>
      <c r="AB859" s="22"/>
      <c r="AC859" s="22"/>
      <c r="AD859" s="22"/>
      <c r="AE859" s="24">
        <v>15.44</v>
      </c>
      <c r="AN859" s="25">
        <v>8.5</v>
      </c>
      <c r="AO859" s="20" t="s">
        <v>47</v>
      </c>
      <c r="AP859" s="24" t="s">
        <v>48</v>
      </c>
      <c r="AQ859" s="20" t="e">
        <f>AVERAGE(SMALL(AE859:AI859,1),SMALL(AE859:AI859,2))</f>
        <v>#NUM!</v>
      </c>
      <c r="AR859" s="20" t="e">
        <f>IF(R859 &lt;=( AVERAGE(SMALL(AE859:AI859,1),SMALL(AE859:AI859,2))), R859, "")</f>
        <v>#NUM!</v>
      </c>
      <c r="AS859" s="20" t="e">
        <f>AVERAGE(SMALL(AJ859:AM859,1),SMALL(AJ859:AM859,2))</f>
        <v>#NUM!</v>
      </c>
      <c r="AT859" s="20">
        <f>T859*1.075</f>
        <v>16.125</v>
      </c>
      <c r="AU859" s="20">
        <f>U859*1.075</f>
        <v>16.125</v>
      </c>
      <c r="AV859" s="22">
        <f>MIN(AN859,AT859,AU859)</f>
        <v>8.5</v>
      </c>
      <c r="AW859" s="26" t="s">
        <v>49</v>
      </c>
      <c r="AX859" s="20" t="s">
        <v>48</v>
      </c>
      <c r="AY859" s="25">
        <v>8.5</v>
      </c>
      <c r="AZ859" s="27">
        <f>IF(AND(AY859&gt;0,AY859&lt;=10),AY859*0.25,IF(AND(AY859&gt;10,AY859&lt;=50),AY859*0.17,IF(AND(AY859&gt;10,AY859&lt;=100),AY859*0.12,IF(AY859&gt;100,AY859*0.1))))</f>
        <v>2.125</v>
      </c>
      <c r="BA859" s="3">
        <f>AZ859+AY859</f>
        <v>10.625</v>
      </c>
      <c r="BB859" s="25">
        <f>BA859+BA859*0.08</f>
        <v>11.475</v>
      </c>
      <c r="BC859" s="20" t="s">
        <v>12295</v>
      </c>
    </row>
    <row r="860" spans="1:116" s="20" customFormat="1" ht="30" customHeight="1">
      <c r="A860" s="4" t="s">
        <v>3056</v>
      </c>
      <c r="B860" s="5">
        <v>858</v>
      </c>
      <c r="C860" s="6">
        <v>14977</v>
      </c>
      <c r="D860" s="6"/>
      <c r="E860" s="43" t="s">
        <v>3409</v>
      </c>
      <c r="F860" s="3" t="s">
        <v>328</v>
      </c>
      <c r="G860" s="3" t="s">
        <v>329</v>
      </c>
      <c r="H860" s="3" t="s">
        <v>334</v>
      </c>
      <c r="I860" s="3" t="s">
        <v>42</v>
      </c>
      <c r="J860" s="3" t="s">
        <v>3412</v>
      </c>
      <c r="K860" s="6"/>
      <c r="L860" s="3"/>
      <c r="M860" s="6">
        <v>30</v>
      </c>
      <c r="N860" s="3" t="s">
        <v>44</v>
      </c>
      <c r="O860" s="3" t="s">
        <v>3062</v>
      </c>
      <c r="P860" s="3" t="s">
        <v>3075</v>
      </c>
      <c r="Q860" s="3" t="s">
        <v>3413</v>
      </c>
      <c r="R860" s="156">
        <v>24.9</v>
      </c>
      <c r="S860" s="22"/>
      <c r="T860" s="23">
        <v>35</v>
      </c>
      <c r="U860" s="1">
        <v>35</v>
      </c>
      <c r="V860" s="21">
        <v>46.78</v>
      </c>
      <c r="W860" s="22"/>
      <c r="X860" s="22">
        <v>35</v>
      </c>
      <c r="Y860" s="22"/>
      <c r="Z860" s="22"/>
      <c r="AA860" s="22"/>
      <c r="AB860" s="22"/>
      <c r="AC860" s="22"/>
      <c r="AD860" s="22"/>
      <c r="AE860" s="24">
        <v>46.78</v>
      </c>
      <c r="AN860" s="25">
        <v>24.9</v>
      </c>
      <c r="AO860" s="20" t="s">
        <v>47</v>
      </c>
      <c r="AP860" s="24" t="s">
        <v>48</v>
      </c>
      <c r="AQ860" s="20" t="e">
        <f>AVERAGE(SMALL(AE860:AI860,1),SMALL(AE860:AI860,2))</f>
        <v>#NUM!</v>
      </c>
      <c r="AR860" s="20" t="e">
        <f>IF(R860 &lt;=( AVERAGE(SMALL(AE860:AI860,1),SMALL(AE860:AI860,2))), R860, "")</f>
        <v>#NUM!</v>
      </c>
      <c r="AS860" s="20" t="e">
        <f>AVERAGE(SMALL(AJ860:AM860,1),SMALL(AJ860:AM860,2))</f>
        <v>#NUM!</v>
      </c>
      <c r="AT860" s="20">
        <f>T860*1.075</f>
        <v>37.625</v>
      </c>
      <c r="AU860" s="20">
        <f>U860*1.075</f>
        <v>37.625</v>
      </c>
      <c r="AV860" s="22">
        <f>MIN(AN860,AT860,AU860)</f>
        <v>24.9</v>
      </c>
      <c r="AW860" s="26" t="s">
        <v>49</v>
      </c>
      <c r="AX860" s="20" t="s">
        <v>48</v>
      </c>
      <c r="AY860" s="25">
        <v>24.9</v>
      </c>
      <c r="AZ860" s="27">
        <f>IF(AND(AY860&gt;0,AY860&lt;=10),AY860*0.25,IF(AND(AY860&gt;10,AY860&lt;=50),AY860*0.17,IF(AND(AY860&gt;10,AY860&lt;=100),AY860*0.12,IF(AY860&gt;100,AY860*0.1))))</f>
        <v>4.2329999999999997</v>
      </c>
      <c r="BA860" s="3">
        <f>AZ860+AY860</f>
        <v>29.132999999999999</v>
      </c>
      <c r="BB860" s="25">
        <f>BA860+BA860*0.08</f>
        <v>31.463639999999998</v>
      </c>
      <c r="BC860" s="20" t="s">
        <v>12295</v>
      </c>
    </row>
    <row r="861" spans="1:116" s="20" customFormat="1" ht="30" customHeight="1">
      <c r="A861" s="4" t="s">
        <v>3056</v>
      </c>
      <c r="B861" s="5">
        <v>859</v>
      </c>
      <c r="C861" s="116">
        <v>19242</v>
      </c>
      <c r="D861" s="116"/>
      <c r="E861" s="43" t="s">
        <v>3071</v>
      </c>
      <c r="F861" s="3" t="s">
        <v>3072</v>
      </c>
      <c r="G861" s="3" t="s">
        <v>499</v>
      </c>
      <c r="H861" s="3" t="s">
        <v>3073</v>
      </c>
      <c r="I861" s="3" t="s">
        <v>42</v>
      </c>
      <c r="J861" s="3" t="s">
        <v>3074</v>
      </c>
      <c r="K861" s="6"/>
      <c r="L861" s="3"/>
      <c r="M861" s="6">
        <v>15</v>
      </c>
      <c r="N861" s="3" t="s">
        <v>44</v>
      </c>
      <c r="O861" s="3" t="s">
        <v>3062</v>
      </c>
      <c r="P861" s="3" t="s">
        <v>3075</v>
      </c>
      <c r="Q861" s="3" t="s">
        <v>3076</v>
      </c>
      <c r="R861" s="156">
        <v>8.0500000000000007</v>
      </c>
      <c r="S861" s="22"/>
      <c r="T861" s="23"/>
      <c r="U861" s="1" t="s">
        <v>54</v>
      </c>
      <c r="V861" s="21">
        <v>8.0500000000000007</v>
      </c>
      <c r="W861" s="22"/>
      <c r="X861" s="22"/>
      <c r="Y861" s="22"/>
      <c r="Z861" s="22"/>
      <c r="AA861" s="22"/>
      <c r="AB861" s="22"/>
      <c r="AC861" s="22"/>
      <c r="AD861" s="22"/>
      <c r="AE861" s="24">
        <v>8.0500000000000007</v>
      </c>
      <c r="AN861" s="25">
        <v>8.0500000000000007</v>
      </c>
      <c r="AO861" s="20" t="s">
        <v>47</v>
      </c>
      <c r="AP861" s="24" t="s">
        <v>48</v>
      </c>
      <c r="AQ861" s="20" t="e">
        <f>AVERAGE(SMALL(AE861:AI861,1),SMALL(AE861:AI861,2))</f>
        <v>#NUM!</v>
      </c>
      <c r="AR861" s="20" t="e">
        <f>IF(R861 &lt;=( AVERAGE(SMALL(AE861:AI861,1),SMALL(AE861:AI861,2))), R861, "")</f>
        <v>#NUM!</v>
      </c>
      <c r="AS861" s="20" t="e">
        <f>AVERAGE(SMALL(AJ861:AM861,1),SMALL(AJ861:AM861,2))</f>
        <v>#NUM!</v>
      </c>
      <c r="AT861" s="20">
        <f>T861*1.075</f>
        <v>0</v>
      </c>
      <c r="AU861" s="20" t="e">
        <f>U861*1.075</f>
        <v>#VALUE!</v>
      </c>
      <c r="AV861" s="22" t="e">
        <f>MIN(AN861,AT861,AU861)</f>
        <v>#VALUE!</v>
      </c>
      <c r="AW861" s="26" t="s">
        <v>49</v>
      </c>
      <c r="AX861" s="26" t="s">
        <v>48</v>
      </c>
      <c r="AY861" s="25">
        <v>8.0500000000000007</v>
      </c>
      <c r="AZ861" s="27">
        <f>IF(AND(AY861&gt;0,AY861&lt;=10),AY861*0.25,IF(AND(AY861&gt;10,AY861&lt;=50),AY861*0.17,IF(AND(AY861&gt;10,AY861&lt;=100),AY861*0.12,IF(AY861&gt;100,AY861*0.1))))</f>
        <v>2.0125000000000002</v>
      </c>
      <c r="BA861" s="3">
        <f>AZ861+AY861</f>
        <v>10.0625</v>
      </c>
      <c r="BB861" s="25">
        <f>BA861+BA861*0.08</f>
        <v>10.8675</v>
      </c>
      <c r="BC861" s="20" t="s">
        <v>12295</v>
      </c>
    </row>
    <row r="862" spans="1:116" s="20" customFormat="1" ht="30" customHeight="1">
      <c r="A862" s="4" t="s">
        <v>3056</v>
      </c>
      <c r="B862" s="5">
        <v>860</v>
      </c>
      <c r="C862" s="116">
        <v>17820</v>
      </c>
      <c r="D862" s="116"/>
      <c r="E862" s="43" t="s">
        <v>3342</v>
      </c>
      <c r="F862" s="3" t="s">
        <v>3343</v>
      </c>
      <c r="G862" s="3" t="s">
        <v>1715</v>
      </c>
      <c r="H862" s="3" t="s">
        <v>163</v>
      </c>
      <c r="I862" s="3" t="s">
        <v>568</v>
      </c>
      <c r="J862" s="3" t="s">
        <v>3346</v>
      </c>
      <c r="K862" s="6"/>
      <c r="L862" s="3"/>
      <c r="M862" s="6">
        <v>14</v>
      </c>
      <c r="N862" s="3" t="s">
        <v>44</v>
      </c>
      <c r="O862" s="3" t="s">
        <v>3062</v>
      </c>
      <c r="P862" s="3" t="s">
        <v>3075</v>
      </c>
      <c r="Q862" s="3" t="s">
        <v>3347</v>
      </c>
      <c r="R862" s="156">
        <v>1.73</v>
      </c>
      <c r="S862" s="22"/>
      <c r="T862" s="23"/>
      <c r="U862" s="1" t="s">
        <v>54</v>
      </c>
      <c r="V862" s="21">
        <v>1.86</v>
      </c>
      <c r="W862" s="22"/>
      <c r="X862" s="22"/>
      <c r="Y862" s="22">
        <v>1.6</v>
      </c>
      <c r="Z862" s="22"/>
      <c r="AA862" s="22"/>
      <c r="AB862" s="22"/>
      <c r="AC862" s="22"/>
      <c r="AD862" s="22"/>
      <c r="AE862" s="24">
        <v>1.86</v>
      </c>
      <c r="AN862" s="25">
        <v>1.73</v>
      </c>
      <c r="AO862" s="20" t="s">
        <v>47</v>
      </c>
      <c r="AP862" s="24" t="s">
        <v>48</v>
      </c>
      <c r="AQ862" s="20" t="e">
        <f>AVERAGE(SMALL(AE862:AI862,1),SMALL(AE862:AI862,2))</f>
        <v>#NUM!</v>
      </c>
      <c r="AR862" s="20" t="e">
        <f>IF(R862 &lt;=( AVERAGE(SMALL(AE862:AI862,1),SMALL(AE862:AI862,2))), R862, "")</f>
        <v>#NUM!</v>
      </c>
      <c r="AS862" s="20" t="e">
        <f>AVERAGE(SMALL(AJ862:AM862,1),SMALL(AJ862:AM862,2))</f>
        <v>#NUM!</v>
      </c>
      <c r="AT862" s="20">
        <f>T862*1.075</f>
        <v>0</v>
      </c>
      <c r="AU862" s="20" t="e">
        <f>U862*1.075</f>
        <v>#VALUE!</v>
      </c>
      <c r="AV862" s="22" t="e">
        <f>MIN(AN862,AT862,AU862)</f>
        <v>#VALUE!</v>
      </c>
      <c r="AW862" s="26" t="s">
        <v>49</v>
      </c>
      <c r="AX862" s="20" t="s">
        <v>48</v>
      </c>
      <c r="AY862" s="25">
        <v>1.73</v>
      </c>
      <c r="AZ862" s="27">
        <f>IF(AND(AY862&gt;0,AY862&lt;=10),AY862*0.25,IF(AND(AY862&gt;10,AY862&lt;=50),AY862*0.17,IF(AND(AY862&gt;10,AY862&lt;=100),AY862*0.12,IF(AY862&gt;100,AY862*0.1))))</f>
        <v>0.4325</v>
      </c>
      <c r="BA862" s="3">
        <f>AZ862+AY862</f>
        <v>2.1625000000000001</v>
      </c>
      <c r="BB862" s="25">
        <f>BA862+BA862*0.08</f>
        <v>2.3355000000000001</v>
      </c>
      <c r="BC862" s="20" t="s">
        <v>12295</v>
      </c>
    </row>
    <row r="863" spans="1:116" s="20" customFormat="1" ht="30" customHeight="1">
      <c r="A863" s="4" t="s">
        <v>3056</v>
      </c>
      <c r="B863" s="5">
        <v>861</v>
      </c>
      <c r="C863" s="116">
        <v>17813</v>
      </c>
      <c r="D863" s="116"/>
      <c r="E863" s="43" t="s">
        <v>3342</v>
      </c>
      <c r="F863" s="3" t="s">
        <v>3343</v>
      </c>
      <c r="G863" s="3" t="s">
        <v>1715</v>
      </c>
      <c r="H863" s="3" t="s">
        <v>56</v>
      </c>
      <c r="I863" s="3" t="s">
        <v>568</v>
      </c>
      <c r="J863" s="3" t="s">
        <v>3344</v>
      </c>
      <c r="K863" s="6"/>
      <c r="L863" s="3"/>
      <c r="M863" s="6">
        <v>28</v>
      </c>
      <c r="N863" s="3" t="s">
        <v>44</v>
      </c>
      <c r="O863" s="3" t="s">
        <v>3062</v>
      </c>
      <c r="P863" s="3" t="s">
        <v>3075</v>
      </c>
      <c r="Q863" s="3" t="s">
        <v>3345</v>
      </c>
      <c r="R863" s="156">
        <v>2.0699999999999998</v>
      </c>
      <c r="S863" s="22"/>
      <c r="T863" s="23"/>
      <c r="U863" s="1" t="s">
        <v>54</v>
      </c>
      <c r="V863" s="21">
        <v>2.15</v>
      </c>
      <c r="W863" s="22"/>
      <c r="X863" s="22"/>
      <c r="Y863" s="22">
        <v>2</v>
      </c>
      <c r="Z863" s="22"/>
      <c r="AA863" s="22"/>
      <c r="AB863" s="22"/>
      <c r="AC863" s="22"/>
      <c r="AD863" s="22"/>
      <c r="AE863" s="24">
        <v>2.15</v>
      </c>
      <c r="AN863" s="25">
        <v>2.0699999999999998</v>
      </c>
      <c r="AO863" s="20" t="s">
        <v>47</v>
      </c>
      <c r="AP863" s="24" t="s">
        <v>48</v>
      </c>
      <c r="AQ863" s="20" t="e">
        <f>AVERAGE(SMALL(AE863:AI863,1),SMALL(AE863:AI863,2))</f>
        <v>#NUM!</v>
      </c>
      <c r="AR863" s="20" t="e">
        <f>IF(R863 &lt;=( AVERAGE(SMALL(AE863:AI863,1),SMALL(AE863:AI863,2))), R863, "")</f>
        <v>#NUM!</v>
      </c>
      <c r="AS863" s="20" t="e">
        <f>AVERAGE(SMALL(AJ863:AM863,1),SMALL(AJ863:AM863,2))</f>
        <v>#NUM!</v>
      </c>
      <c r="AT863" s="20">
        <f>T863*1.075</f>
        <v>0</v>
      </c>
      <c r="AU863" s="20" t="e">
        <f>U863*1.075</f>
        <v>#VALUE!</v>
      </c>
      <c r="AV863" s="22" t="e">
        <f>MIN(AN863,AT863,AU863)</f>
        <v>#VALUE!</v>
      </c>
      <c r="AW863" s="26" t="s">
        <v>49</v>
      </c>
      <c r="AX863" s="20" t="s">
        <v>48</v>
      </c>
      <c r="AY863" s="25">
        <v>2.0699999999999998</v>
      </c>
      <c r="AZ863" s="27">
        <f>IF(AND(AY863&gt;0,AY863&lt;=10),AY863*0.25,IF(AND(AY863&gt;10,AY863&lt;=50),AY863*0.17,IF(AND(AY863&gt;10,AY863&lt;=100),AY863*0.12,IF(AY863&gt;100,AY863*0.1))))</f>
        <v>0.51749999999999996</v>
      </c>
      <c r="BA863" s="3">
        <f>AZ863+AY863</f>
        <v>2.5874999999999999</v>
      </c>
      <c r="BB863" s="25">
        <f>BA863+BA863*0.08</f>
        <v>2.7944999999999998</v>
      </c>
      <c r="BC863" s="20" t="s">
        <v>12295</v>
      </c>
    </row>
    <row r="864" spans="1:116" s="20" customFormat="1" ht="30" customHeight="1">
      <c r="A864" s="4" t="s">
        <v>3056</v>
      </c>
      <c r="B864" s="5">
        <v>862</v>
      </c>
      <c r="C864" s="6">
        <v>17884</v>
      </c>
      <c r="D864" s="6"/>
      <c r="E864" s="43" t="s">
        <v>3415</v>
      </c>
      <c r="F864" s="3" t="s">
        <v>3416</v>
      </c>
      <c r="G864" s="3" t="s">
        <v>1252</v>
      </c>
      <c r="H864" s="3" t="s">
        <v>56</v>
      </c>
      <c r="I864" s="3" t="s">
        <v>42</v>
      </c>
      <c r="J864" s="3" t="s">
        <v>3417</v>
      </c>
      <c r="K864" s="6"/>
      <c r="L864" s="3"/>
      <c r="M864" s="6">
        <v>30</v>
      </c>
      <c r="N864" s="3" t="s">
        <v>44</v>
      </c>
      <c r="O864" s="3" t="s">
        <v>3062</v>
      </c>
      <c r="P864" s="3" t="s">
        <v>3418</v>
      </c>
      <c r="Q864" s="3" t="s">
        <v>3420</v>
      </c>
      <c r="R864" s="156">
        <v>4.76</v>
      </c>
      <c r="S864" s="22"/>
      <c r="T864" s="23"/>
      <c r="U864" s="1" t="s">
        <v>54</v>
      </c>
      <c r="V864" s="21">
        <v>4.76</v>
      </c>
      <c r="W864" s="22"/>
      <c r="X864" s="22"/>
      <c r="Y864" s="22"/>
      <c r="Z864" s="22"/>
      <c r="AA864" s="22"/>
      <c r="AB864" s="22"/>
      <c r="AC864" s="22"/>
      <c r="AD864" s="22"/>
      <c r="AE864" s="24">
        <v>4.76</v>
      </c>
      <c r="AN864" s="25">
        <v>4.76</v>
      </c>
      <c r="AO864" s="20" t="s">
        <v>47</v>
      </c>
      <c r="AP864" s="24" t="s">
        <v>48</v>
      </c>
      <c r="AQ864" s="20" t="e">
        <f>AVERAGE(SMALL(AE864:AI864,1),SMALL(AE864:AI864,2))</f>
        <v>#NUM!</v>
      </c>
      <c r="AR864" s="20" t="e">
        <f>IF(R864 &lt;=( AVERAGE(SMALL(AE864:AI864,1),SMALL(AE864:AI864,2))), R864, "")</f>
        <v>#NUM!</v>
      </c>
      <c r="AS864" s="20" t="e">
        <f>AVERAGE(SMALL(AJ864:AM864,1),SMALL(AJ864:AM864,2))</f>
        <v>#NUM!</v>
      </c>
      <c r="AT864" s="20">
        <f>T864*1.075</f>
        <v>0</v>
      </c>
      <c r="AU864" s="20" t="e">
        <f>U864*1.075</f>
        <v>#VALUE!</v>
      </c>
      <c r="AV864" s="22" t="e">
        <f>MIN(AN864,AT864,AU864)</f>
        <v>#VALUE!</v>
      </c>
      <c r="AW864" s="26" t="s">
        <v>49</v>
      </c>
      <c r="AX864" s="20" t="s">
        <v>48</v>
      </c>
      <c r="AY864" s="25">
        <v>4.76</v>
      </c>
      <c r="AZ864" s="27">
        <f>IF(AND(AY864&gt;0,AY864&lt;=10),AY864*0.25,IF(AND(AY864&gt;10,AY864&lt;=50),AY864*0.17,IF(AND(AY864&gt;10,AY864&lt;=100),AY864*0.12,IF(AY864&gt;100,AY864*0.1))))</f>
        <v>1.19</v>
      </c>
      <c r="BA864" s="3">
        <f>AZ864+AY864</f>
        <v>5.9499999999999993</v>
      </c>
      <c r="BB864" s="25">
        <f>BA864+BA864*0.08</f>
        <v>6.4259999999999993</v>
      </c>
      <c r="BC864" s="20" t="s">
        <v>12295</v>
      </c>
    </row>
    <row r="865" spans="1:116" s="20" customFormat="1" ht="30" customHeight="1">
      <c r="A865" s="4" t="s">
        <v>3056</v>
      </c>
      <c r="B865" s="5">
        <v>863</v>
      </c>
      <c r="C865" s="6">
        <v>17883</v>
      </c>
      <c r="D865" s="6"/>
      <c r="E865" s="43" t="s">
        <v>3415</v>
      </c>
      <c r="F865" s="3" t="s">
        <v>3416</v>
      </c>
      <c r="G865" s="3" t="s">
        <v>1252</v>
      </c>
      <c r="H865" s="3" t="s">
        <v>101</v>
      </c>
      <c r="I865" s="3" t="s">
        <v>42</v>
      </c>
      <c r="J865" s="3" t="s">
        <v>3417</v>
      </c>
      <c r="K865" s="6"/>
      <c r="L865" s="3"/>
      <c r="M865" s="6">
        <v>30</v>
      </c>
      <c r="N865" s="3" t="s">
        <v>44</v>
      </c>
      <c r="O865" s="3" t="s">
        <v>3062</v>
      </c>
      <c r="P865" s="3" t="s">
        <v>3418</v>
      </c>
      <c r="Q865" s="3" t="s">
        <v>3419</v>
      </c>
      <c r="R865" s="156">
        <v>3.53</v>
      </c>
      <c r="S865" s="22"/>
      <c r="T865" s="23">
        <v>3.53</v>
      </c>
      <c r="U865" s="1" t="s">
        <v>54</v>
      </c>
      <c r="V865" s="21">
        <v>3.53</v>
      </c>
      <c r="W865" s="22"/>
      <c r="X865" s="22"/>
      <c r="Y865" s="22"/>
      <c r="Z865" s="22"/>
      <c r="AA865" s="22"/>
      <c r="AB865" s="22"/>
      <c r="AC865" s="22"/>
      <c r="AD865" s="22"/>
      <c r="AE865" s="24">
        <v>3.53</v>
      </c>
      <c r="AN865" s="25">
        <v>3.53</v>
      </c>
      <c r="AO865" s="20" t="s">
        <v>47</v>
      </c>
      <c r="AP865" s="24" t="s">
        <v>48</v>
      </c>
      <c r="AQ865" s="20" t="e">
        <f>AVERAGE(SMALL(AE865:AI865,1),SMALL(AE865:AI865,2))</f>
        <v>#NUM!</v>
      </c>
      <c r="AR865" s="20" t="e">
        <f>IF(R865 &lt;=( AVERAGE(SMALL(AE865:AI865,1),SMALL(AE865:AI865,2))), R865, "")</f>
        <v>#NUM!</v>
      </c>
      <c r="AS865" s="20" t="e">
        <f>AVERAGE(SMALL(AJ865:AM865,1),SMALL(AJ865:AM865,2))</f>
        <v>#NUM!</v>
      </c>
      <c r="AT865" s="20">
        <f>T865*1.075</f>
        <v>3.7947499999999996</v>
      </c>
      <c r="AU865" s="20" t="e">
        <f>U865*1.075</f>
        <v>#VALUE!</v>
      </c>
      <c r="AV865" s="22" t="e">
        <f>MIN(AN865,AT865,AU865)</f>
        <v>#VALUE!</v>
      </c>
      <c r="AW865" s="26" t="s">
        <v>49</v>
      </c>
      <c r="AX865" s="20" t="s">
        <v>48</v>
      </c>
      <c r="AY865" s="25">
        <v>3.53</v>
      </c>
      <c r="AZ865" s="27">
        <f>IF(AND(AY865&gt;0,AY865&lt;=10),AY865*0.25,IF(AND(AY865&gt;10,AY865&lt;=50),AY865*0.17,IF(AND(AY865&gt;10,AY865&lt;=100),AY865*0.12,IF(AY865&gt;100,AY865*0.1))))</f>
        <v>0.88249999999999995</v>
      </c>
      <c r="BA865" s="3">
        <f>AZ865+AY865</f>
        <v>4.4124999999999996</v>
      </c>
      <c r="BB865" s="25">
        <f>BA865+BA865*0.08</f>
        <v>4.7654999999999994</v>
      </c>
      <c r="BC865" s="20" t="s">
        <v>12295</v>
      </c>
    </row>
    <row r="866" spans="1:116" s="20" customFormat="1" ht="30" customHeight="1">
      <c r="A866" s="4" t="s">
        <v>3056</v>
      </c>
      <c r="B866" s="5">
        <v>864</v>
      </c>
      <c r="C866" s="6">
        <v>17882</v>
      </c>
      <c r="D866" s="6"/>
      <c r="E866" s="43" t="s">
        <v>3415</v>
      </c>
      <c r="F866" s="3" t="s">
        <v>3416</v>
      </c>
      <c r="G866" s="3" t="s">
        <v>1252</v>
      </c>
      <c r="H866" s="3" t="s">
        <v>299</v>
      </c>
      <c r="I866" s="3" t="s">
        <v>42</v>
      </c>
      <c r="J866" s="3" t="s">
        <v>3421</v>
      </c>
      <c r="K866" s="6"/>
      <c r="L866" s="3"/>
      <c r="M866" s="6">
        <v>30</v>
      </c>
      <c r="N866" s="3" t="s">
        <v>44</v>
      </c>
      <c r="O866" s="3" t="s">
        <v>3062</v>
      </c>
      <c r="P866" s="3" t="s">
        <v>3418</v>
      </c>
      <c r="Q866" s="3" t="s">
        <v>3422</v>
      </c>
      <c r="R866" s="156">
        <v>2.76</v>
      </c>
      <c r="S866" s="22"/>
      <c r="T866" s="23"/>
      <c r="U866" s="1" t="s">
        <v>54</v>
      </c>
      <c r="V866" s="21">
        <v>2.76</v>
      </c>
      <c r="W866" s="22"/>
      <c r="X866" s="22"/>
      <c r="Y866" s="22"/>
      <c r="Z866" s="22"/>
      <c r="AA866" s="22"/>
      <c r="AB866" s="22"/>
      <c r="AC866" s="22"/>
      <c r="AD866" s="22"/>
      <c r="AE866" s="24">
        <v>2.76</v>
      </c>
      <c r="AN866" s="25">
        <v>2.76</v>
      </c>
      <c r="AO866" s="20" t="s">
        <v>47</v>
      </c>
      <c r="AP866" s="24" t="s">
        <v>48</v>
      </c>
      <c r="AQ866" s="20" t="e">
        <f>AVERAGE(SMALL(AE866:AI866,1),SMALL(AE866:AI866,2))</f>
        <v>#NUM!</v>
      </c>
      <c r="AR866" s="20" t="e">
        <f>IF(R866 &lt;=( AVERAGE(SMALL(AE866:AI866,1),SMALL(AE866:AI866,2))), R866, "")</f>
        <v>#NUM!</v>
      </c>
      <c r="AS866" s="20" t="e">
        <f>AVERAGE(SMALL(AJ866:AM866,1),SMALL(AJ866:AM866,2))</f>
        <v>#NUM!</v>
      </c>
      <c r="AT866" s="20">
        <f>T866*1.075</f>
        <v>0</v>
      </c>
      <c r="AU866" s="20" t="e">
        <f>U866*1.075</f>
        <v>#VALUE!</v>
      </c>
      <c r="AV866" s="22" t="e">
        <f>MIN(AN866,AT866,AU866)</f>
        <v>#VALUE!</v>
      </c>
      <c r="AW866" s="26" t="s">
        <v>49</v>
      </c>
      <c r="AX866" s="20" t="s">
        <v>48</v>
      </c>
      <c r="AY866" s="25">
        <v>2.76</v>
      </c>
      <c r="AZ866" s="27">
        <f>IF(AND(AY866&gt;0,AY866&lt;=10),AY866*0.25,IF(AND(AY866&gt;10,AY866&lt;=50),AY866*0.17,IF(AND(AY866&gt;10,AY866&lt;=100),AY866*0.12,IF(AY866&gt;100,AY866*0.1))))</f>
        <v>0.69</v>
      </c>
      <c r="BA866" s="3">
        <f>AZ866+AY866</f>
        <v>3.4499999999999997</v>
      </c>
      <c r="BB866" s="25">
        <f>BA866+BA866*0.08</f>
        <v>3.7259999999999995</v>
      </c>
      <c r="BC866" s="20" t="s">
        <v>12295</v>
      </c>
    </row>
    <row r="867" spans="1:116" s="20" customFormat="1" ht="30" customHeight="1">
      <c r="A867" s="4" t="s">
        <v>3056</v>
      </c>
      <c r="B867" s="5">
        <v>865</v>
      </c>
      <c r="C867" s="116">
        <v>17739</v>
      </c>
      <c r="D867" s="116"/>
      <c r="E867" s="43" t="s">
        <v>3071</v>
      </c>
      <c r="F867" s="3" t="s">
        <v>3072</v>
      </c>
      <c r="G867" s="3" t="s">
        <v>499</v>
      </c>
      <c r="H867" s="3" t="s">
        <v>500</v>
      </c>
      <c r="I867" s="3" t="s">
        <v>42</v>
      </c>
      <c r="J867" s="3" t="s">
        <v>3077</v>
      </c>
      <c r="K867" s="6"/>
      <c r="L867" s="3"/>
      <c r="M867" s="6">
        <v>10</v>
      </c>
      <c r="N867" s="3" t="s">
        <v>44</v>
      </c>
      <c r="O867" s="3" t="s">
        <v>3062</v>
      </c>
      <c r="P867" s="3" t="s">
        <v>3075</v>
      </c>
      <c r="Q867" s="3" t="s">
        <v>3078</v>
      </c>
      <c r="R867" s="156">
        <v>4.8099999999999996</v>
      </c>
      <c r="S867" s="22"/>
      <c r="T867" s="23">
        <v>4</v>
      </c>
      <c r="U867" s="1">
        <v>3.4</v>
      </c>
      <c r="V867" s="21">
        <v>4.8099999999999996</v>
      </c>
      <c r="W867" s="22"/>
      <c r="X867" s="22"/>
      <c r="Y867" s="22"/>
      <c r="Z867" s="22"/>
      <c r="AA867" s="22"/>
      <c r="AB867" s="22"/>
      <c r="AC867" s="22"/>
      <c r="AD867" s="22"/>
      <c r="AE867" s="24">
        <v>4.8099999999999996</v>
      </c>
      <c r="AN867" s="25">
        <v>4.8099999999999996</v>
      </c>
      <c r="AO867" s="20" t="s">
        <v>47</v>
      </c>
      <c r="AP867" s="24" t="s">
        <v>48</v>
      </c>
      <c r="AQ867" s="20" t="e">
        <f>AVERAGE(SMALL(AE867:AI867,1),SMALL(AE867:AI867,2))</f>
        <v>#NUM!</v>
      </c>
      <c r="AR867" s="20" t="e">
        <f>IF(R867 &lt;=( AVERAGE(SMALL(AE867:AI867,1),SMALL(AE867:AI867,2))), R867, "")</f>
        <v>#NUM!</v>
      </c>
      <c r="AS867" s="20" t="e">
        <f>AVERAGE(SMALL(AJ867:AM867,1),SMALL(AJ867:AM867,2))</f>
        <v>#NUM!</v>
      </c>
      <c r="AT867" s="20">
        <f>T867*1.075</f>
        <v>4.3</v>
      </c>
      <c r="AU867" s="20">
        <f>U867*1.075</f>
        <v>3.6549999999999998</v>
      </c>
      <c r="AV867" s="22">
        <f>MIN(AN867,AT867,AU867)</f>
        <v>3.6549999999999998</v>
      </c>
      <c r="AW867" s="26" t="s">
        <v>49</v>
      </c>
      <c r="AX867" s="26" t="s">
        <v>48</v>
      </c>
      <c r="AY867" s="25">
        <v>3.66</v>
      </c>
      <c r="AZ867" s="27">
        <f>IF(AND(AY867&gt;0,AY867&lt;=10),AY867*0.25,IF(AND(AY867&gt;10,AY867&lt;=50),AY867*0.17,IF(AND(AY867&gt;10,AY867&lt;=100),AY867*0.12,IF(AY867&gt;100,AY867*0.1))))</f>
        <v>0.91500000000000004</v>
      </c>
      <c r="BA867" s="3">
        <f>AZ867+AY867</f>
        <v>4.5750000000000002</v>
      </c>
      <c r="BB867" s="25">
        <f>BA867+BA867*0.08</f>
        <v>4.9409999999999998</v>
      </c>
      <c r="BC867" s="20" t="s">
        <v>12295</v>
      </c>
    </row>
    <row r="868" spans="1:116" s="20" customFormat="1" ht="30" customHeight="1">
      <c r="A868" s="4" t="s">
        <v>3056</v>
      </c>
      <c r="B868" s="5">
        <v>866</v>
      </c>
      <c r="C868" s="6">
        <v>14507</v>
      </c>
      <c r="D868" s="6"/>
      <c r="E868" s="43" t="s">
        <v>3401</v>
      </c>
      <c r="F868" s="3" t="s">
        <v>3402</v>
      </c>
      <c r="G868" s="3" t="s">
        <v>3403</v>
      </c>
      <c r="H868" s="3" t="s">
        <v>3404</v>
      </c>
      <c r="I868" s="3" t="s">
        <v>102</v>
      </c>
      <c r="J868" s="3" t="s">
        <v>396</v>
      </c>
      <c r="K868" s="6"/>
      <c r="L868" s="3"/>
      <c r="M868" s="6">
        <v>30</v>
      </c>
      <c r="N868" s="3" t="s">
        <v>44</v>
      </c>
      <c r="O868" s="3" t="s">
        <v>3062</v>
      </c>
      <c r="P868" s="3" t="s">
        <v>3075</v>
      </c>
      <c r="Q868" s="3" t="s">
        <v>3405</v>
      </c>
      <c r="R868" s="156">
        <v>2.2999999999999998</v>
      </c>
      <c r="S868" s="22"/>
      <c r="T868" s="23"/>
      <c r="U868" s="1" t="s">
        <v>54</v>
      </c>
      <c r="V868" s="21">
        <v>2.2999999999999998</v>
      </c>
      <c r="W868" s="22"/>
      <c r="X868" s="22"/>
      <c r="Y868" s="22"/>
      <c r="Z868" s="22"/>
      <c r="AA868" s="22"/>
      <c r="AB868" s="22"/>
      <c r="AC868" s="22"/>
      <c r="AD868" s="22"/>
      <c r="AE868" s="24">
        <v>2.2999999999999998</v>
      </c>
      <c r="AN868" s="25">
        <v>2.2999999999999998</v>
      </c>
      <c r="AO868" s="20" t="s">
        <v>47</v>
      </c>
      <c r="AP868" s="24" t="s">
        <v>48</v>
      </c>
      <c r="AQ868" s="20" t="e">
        <f>AVERAGE(SMALL(AE868:AI868,1),SMALL(AE868:AI868,2))</f>
        <v>#NUM!</v>
      </c>
      <c r="AR868" s="20" t="e">
        <f>IF(R868 &lt;=( AVERAGE(SMALL(AE868:AI868,1),SMALL(AE868:AI868,2))), R868, "")</f>
        <v>#NUM!</v>
      </c>
      <c r="AS868" s="20" t="e">
        <f>AVERAGE(SMALL(AJ868:AM868,1),SMALL(AJ868:AM868,2))</f>
        <v>#NUM!</v>
      </c>
      <c r="AT868" s="20">
        <f>T868*1.075</f>
        <v>0</v>
      </c>
      <c r="AU868" s="20" t="e">
        <f>U868*1.075</f>
        <v>#VALUE!</v>
      </c>
      <c r="AV868" s="22" t="e">
        <f>MIN(AN868,AT868,AU868)</f>
        <v>#VALUE!</v>
      </c>
      <c r="AW868" s="26" t="s">
        <v>49</v>
      </c>
      <c r="AX868" s="20" t="s">
        <v>48</v>
      </c>
      <c r="AY868" s="25">
        <v>2.2999999999999998</v>
      </c>
      <c r="AZ868" s="27">
        <f>IF(AND(AY868&gt;0,AY868&lt;=10),AY868*0.25,IF(AND(AY868&gt;10,AY868&lt;=50),AY868*0.17,IF(AND(AY868&gt;10,AY868&lt;=100),AY868*0.12,IF(AY868&gt;100,AY868*0.1))))</f>
        <v>0.57499999999999996</v>
      </c>
      <c r="BA868" s="3">
        <f>AZ868+AY868</f>
        <v>2.875</v>
      </c>
      <c r="BB868" s="25">
        <f>BA868+BA868*0.08</f>
        <v>3.105</v>
      </c>
      <c r="BC868" s="20" t="s">
        <v>12295</v>
      </c>
    </row>
    <row r="869" spans="1:116" s="20" customFormat="1" ht="30" customHeight="1">
      <c r="A869" s="4" t="s">
        <v>3056</v>
      </c>
      <c r="B869" s="5">
        <v>867</v>
      </c>
      <c r="C869" s="6">
        <v>14517</v>
      </c>
      <c r="D869" s="6"/>
      <c r="E869" s="43" t="s">
        <v>3406</v>
      </c>
      <c r="F869" s="3" t="s">
        <v>3402</v>
      </c>
      <c r="G869" s="3" t="s">
        <v>3403</v>
      </c>
      <c r="H869" s="3" t="s">
        <v>3407</v>
      </c>
      <c r="I869" s="3" t="s">
        <v>102</v>
      </c>
      <c r="J869" s="3" t="s">
        <v>396</v>
      </c>
      <c r="K869" s="6"/>
      <c r="L869" s="3"/>
      <c r="M869" s="6">
        <v>30</v>
      </c>
      <c r="N869" s="3" t="s">
        <v>44</v>
      </c>
      <c r="O869" s="3" t="s">
        <v>3062</v>
      </c>
      <c r="P869" s="3" t="s">
        <v>3075</v>
      </c>
      <c r="Q869" s="3" t="s">
        <v>3408</v>
      </c>
      <c r="R869" s="156">
        <v>3.37</v>
      </c>
      <c r="S869" s="22"/>
      <c r="T869" s="23"/>
      <c r="U869" s="1" t="s">
        <v>54</v>
      </c>
      <c r="V869" s="21">
        <v>3.37</v>
      </c>
      <c r="W869" s="22"/>
      <c r="X869" s="22"/>
      <c r="Y869" s="22"/>
      <c r="Z869" s="22"/>
      <c r="AA869" s="22"/>
      <c r="AB869" s="22"/>
      <c r="AC869" s="22"/>
      <c r="AD869" s="22"/>
      <c r="AE869" s="24">
        <v>3.37</v>
      </c>
      <c r="AN869" s="25">
        <v>3.37</v>
      </c>
      <c r="AO869" s="20" t="s">
        <v>47</v>
      </c>
      <c r="AP869" s="24" t="s">
        <v>48</v>
      </c>
      <c r="AQ869" s="20" t="e">
        <f>AVERAGE(SMALL(AE869:AI869,1),SMALL(AE869:AI869,2))</f>
        <v>#NUM!</v>
      </c>
      <c r="AR869" s="20" t="e">
        <f>IF(R869 &lt;=( AVERAGE(SMALL(AE869:AI869,1),SMALL(AE869:AI869,2))), R869, "")</f>
        <v>#NUM!</v>
      </c>
      <c r="AS869" s="20" t="e">
        <f>AVERAGE(SMALL(AJ869:AM869,1),SMALL(AJ869:AM869,2))</f>
        <v>#NUM!</v>
      </c>
      <c r="AT869" s="20">
        <f>T869*1.075</f>
        <v>0</v>
      </c>
      <c r="AU869" s="20" t="e">
        <f>U869*1.075</f>
        <v>#VALUE!</v>
      </c>
      <c r="AV869" s="22" t="e">
        <f>MIN(AN869,AT869,AU869)</f>
        <v>#VALUE!</v>
      </c>
      <c r="AW869" s="26" t="s">
        <v>49</v>
      </c>
      <c r="AX869" s="20" t="s">
        <v>48</v>
      </c>
      <c r="AY869" s="25">
        <v>3.37</v>
      </c>
      <c r="AZ869" s="27">
        <f>IF(AND(AY869&gt;0,AY869&lt;=10),AY869*0.25,IF(AND(AY869&gt;10,AY869&lt;=50),AY869*0.17,IF(AND(AY869&gt;10,AY869&lt;=100),AY869*0.12,IF(AY869&gt;100,AY869*0.1))))</f>
        <v>0.84250000000000003</v>
      </c>
      <c r="BA869" s="3">
        <f>AZ869+AY869</f>
        <v>4.2125000000000004</v>
      </c>
      <c r="BB869" s="25">
        <f>BA869+BA869*0.08</f>
        <v>4.5495000000000001</v>
      </c>
      <c r="BC869" s="20" t="s">
        <v>12295</v>
      </c>
    </row>
    <row r="870" spans="1:116" s="20" customFormat="1" ht="30" customHeight="1">
      <c r="A870" s="4" t="s">
        <v>3056</v>
      </c>
      <c r="B870" s="5">
        <v>868</v>
      </c>
      <c r="C870" s="6">
        <v>17642</v>
      </c>
      <c r="D870" s="6"/>
      <c r="E870" s="43" t="s">
        <v>3124</v>
      </c>
      <c r="F870" s="3" t="s">
        <v>2711</v>
      </c>
      <c r="G870" s="3" t="s">
        <v>762</v>
      </c>
      <c r="H870" s="3" t="s">
        <v>770</v>
      </c>
      <c r="I870" s="3" t="s">
        <v>636</v>
      </c>
      <c r="J870" s="3" t="s">
        <v>3125</v>
      </c>
      <c r="K870" s="6">
        <v>100</v>
      </c>
      <c r="L870" s="3" t="s">
        <v>79</v>
      </c>
      <c r="M870" s="6">
        <v>1</v>
      </c>
      <c r="N870" s="3" t="s">
        <v>44</v>
      </c>
      <c r="O870" s="3" t="s">
        <v>3062</v>
      </c>
      <c r="P870" s="3" t="s">
        <v>3075</v>
      </c>
      <c r="Q870" s="3" t="s">
        <v>3126</v>
      </c>
      <c r="R870" s="156">
        <v>13.8</v>
      </c>
      <c r="S870" s="22"/>
      <c r="T870" s="23">
        <v>6.7</v>
      </c>
      <c r="U870" s="1">
        <v>6.7</v>
      </c>
      <c r="V870" s="21">
        <v>13.8</v>
      </c>
      <c r="W870" s="22"/>
      <c r="X870" s="22"/>
      <c r="Y870" s="22"/>
      <c r="Z870" s="22"/>
      <c r="AA870" s="22"/>
      <c r="AB870" s="22"/>
      <c r="AC870" s="22"/>
      <c r="AD870" s="22"/>
      <c r="AE870" s="24">
        <v>13.8</v>
      </c>
      <c r="AN870" s="25">
        <v>13.8</v>
      </c>
      <c r="AO870" s="20" t="s">
        <v>47</v>
      </c>
      <c r="AP870" s="24" t="s">
        <v>48</v>
      </c>
      <c r="AQ870" s="20" t="e">
        <f>AVERAGE(SMALL(AE870:AI870,1),SMALL(AE870:AI870,2))</f>
        <v>#NUM!</v>
      </c>
      <c r="AR870" s="20" t="e">
        <f>IF(R870 &lt;=( AVERAGE(SMALL(AE870:AI870,1),SMALL(AE870:AI870,2))), R870, "")</f>
        <v>#NUM!</v>
      </c>
      <c r="AS870" s="20" t="e">
        <f>AVERAGE(SMALL(AJ870:AM870,1),SMALL(AJ870:AM870,2))</f>
        <v>#NUM!</v>
      </c>
      <c r="AT870" s="20">
        <f>T870*1.075</f>
        <v>7.2024999999999997</v>
      </c>
      <c r="AU870" s="20">
        <f>U870*1.075</f>
        <v>7.2024999999999997</v>
      </c>
      <c r="AV870" s="22">
        <f>MIN(AN870,AT870,AU870)</f>
        <v>7.2024999999999997</v>
      </c>
      <c r="AW870" s="20" t="s">
        <v>71</v>
      </c>
      <c r="AX870" s="20" t="s">
        <v>72</v>
      </c>
      <c r="AY870" s="25">
        <v>7.202</v>
      </c>
      <c r="AZ870" s="27">
        <f>IF(AND(AY870&gt;0,AY870&lt;=10),AY870*0.25,IF(AND(AY870&gt;10,AY870&lt;=50),AY870*0.17,IF(AND(AY870&gt;10,AY870&lt;=100),AY870*0.12,IF(AY870&gt;100,AY870*0.1))))</f>
        <v>1.8005</v>
      </c>
      <c r="BA870" s="3">
        <f>AZ870+AY870</f>
        <v>9.0024999999999995</v>
      </c>
      <c r="BB870" s="25">
        <f>BA870+BA870*0.08</f>
        <v>9.7226999999999997</v>
      </c>
      <c r="BC870" s="20" t="s">
        <v>12295</v>
      </c>
    </row>
    <row r="871" spans="1:116" s="20" customFormat="1" ht="30" customHeight="1">
      <c r="A871" s="4" t="s">
        <v>3056</v>
      </c>
      <c r="B871" s="5">
        <v>869</v>
      </c>
      <c r="C871" s="116">
        <v>19581</v>
      </c>
      <c r="D871" s="116"/>
      <c r="E871" s="43" t="s">
        <v>3148</v>
      </c>
      <c r="F871" s="3" t="s">
        <v>3149</v>
      </c>
      <c r="G871" s="3" t="s">
        <v>3150</v>
      </c>
      <c r="H871" s="3" t="s">
        <v>3151</v>
      </c>
      <c r="I871" s="3" t="s">
        <v>310</v>
      </c>
      <c r="J871" s="3" t="s">
        <v>3152</v>
      </c>
      <c r="K871" s="6">
        <v>40</v>
      </c>
      <c r="L871" s="3" t="s">
        <v>67</v>
      </c>
      <c r="M871" s="6">
        <v>1</v>
      </c>
      <c r="N871" s="3" t="s">
        <v>44</v>
      </c>
      <c r="O871" s="3" t="s">
        <v>3062</v>
      </c>
      <c r="P871" s="3" t="s">
        <v>3075</v>
      </c>
      <c r="Q871" s="3" t="s">
        <v>3153</v>
      </c>
      <c r="R871" s="156">
        <v>2.04</v>
      </c>
      <c r="S871" s="22"/>
      <c r="T871" s="23"/>
      <c r="U871" s="1">
        <v>2.6</v>
      </c>
      <c r="V871" s="21">
        <v>3.12</v>
      </c>
      <c r="W871" s="22"/>
      <c r="X871" s="22"/>
      <c r="Y871" s="22"/>
      <c r="Z871" s="22"/>
      <c r="AA871" s="22"/>
      <c r="AB871" s="22"/>
      <c r="AC871" s="22"/>
      <c r="AD871" s="22"/>
      <c r="AE871" s="24">
        <v>3.12</v>
      </c>
      <c r="AN871" s="25">
        <v>2.04</v>
      </c>
      <c r="AO871" s="20" t="s">
        <v>47</v>
      </c>
      <c r="AP871" s="24" t="s">
        <v>48</v>
      </c>
      <c r="AQ871" s="20" t="e">
        <f>AVERAGE(SMALL(AE871:AI871,1),SMALL(AE871:AI871,2))</f>
        <v>#NUM!</v>
      </c>
      <c r="AR871" s="20" t="e">
        <f>IF(R871 &lt;=( AVERAGE(SMALL(AE871:AI871,1),SMALL(AE871:AI871,2))), R871, "")</f>
        <v>#NUM!</v>
      </c>
      <c r="AS871" s="20" t="e">
        <f>AVERAGE(SMALL(AJ871:AM871,1),SMALL(AJ871:AM871,2))</f>
        <v>#NUM!</v>
      </c>
      <c r="AT871" s="20">
        <f>T871*1.075</f>
        <v>0</v>
      </c>
      <c r="AU871" s="20">
        <f>U871*1.075</f>
        <v>2.7949999999999999</v>
      </c>
      <c r="AV871" s="22">
        <f>MIN(AN871,AT871,AU871)</f>
        <v>0</v>
      </c>
      <c r="AW871" s="20" t="s">
        <v>71</v>
      </c>
      <c r="AX871" s="20" t="s">
        <v>72</v>
      </c>
      <c r="AY871" s="25">
        <v>2.7949999999999999</v>
      </c>
      <c r="AZ871" s="27">
        <f>IF(AND(AY871&gt;0,AY871&lt;=10),AY871*0.25,IF(AND(AY871&gt;10,AY871&lt;=50),AY871*0.17,IF(AND(AY871&gt;10,AY871&lt;=100),AY871*0.12,IF(AY871&gt;100,AY871*0.1))))</f>
        <v>0.69874999999999998</v>
      </c>
      <c r="BA871" s="3">
        <f>AZ871+AY871</f>
        <v>3.4937499999999999</v>
      </c>
      <c r="BB871" s="25">
        <f>BA871+BA871*0.08</f>
        <v>3.77325</v>
      </c>
      <c r="BC871" s="20" t="s">
        <v>12295</v>
      </c>
    </row>
    <row r="872" spans="1:116" s="20" customFormat="1" ht="30" customHeight="1">
      <c r="A872" s="4" t="s">
        <v>3056</v>
      </c>
      <c r="B872" s="5">
        <v>870</v>
      </c>
      <c r="C872" s="6">
        <v>19690</v>
      </c>
      <c r="D872" s="6"/>
      <c r="E872" s="43" t="s">
        <v>3124</v>
      </c>
      <c r="F872" s="3" t="s">
        <v>2711</v>
      </c>
      <c r="G872" s="3" t="s">
        <v>762</v>
      </c>
      <c r="H872" s="3" t="s">
        <v>3127</v>
      </c>
      <c r="I872" s="3" t="s">
        <v>42</v>
      </c>
      <c r="J872" s="3" t="s">
        <v>3130</v>
      </c>
      <c r="K872" s="6"/>
      <c r="L872" s="3"/>
      <c r="M872" s="6">
        <v>10</v>
      </c>
      <c r="N872" s="3" t="s">
        <v>44</v>
      </c>
      <c r="O872" s="3" t="s">
        <v>3062</v>
      </c>
      <c r="P872" s="3" t="s">
        <v>3075</v>
      </c>
      <c r="Q872" s="3" t="s">
        <v>3131</v>
      </c>
      <c r="R872" s="156">
        <v>13.25</v>
      </c>
      <c r="S872" s="22"/>
      <c r="T872" s="23"/>
      <c r="U872" s="1" t="s">
        <v>54</v>
      </c>
      <c r="V872" s="21">
        <v>13.25</v>
      </c>
      <c r="W872" s="22"/>
      <c r="X872" s="22"/>
      <c r="Y872" s="22"/>
      <c r="Z872" s="22"/>
      <c r="AA872" s="22"/>
      <c r="AB872" s="22"/>
      <c r="AC872" s="22"/>
      <c r="AD872" s="22"/>
      <c r="AE872" s="24">
        <v>13.25</v>
      </c>
      <c r="AN872" s="25">
        <v>13.25</v>
      </c>
      <c r="AO872" s="20" t="s">
        <v>47</v>
      </c>
      <c r="AP872" s="24" t="s">
        <v>48</v>
      </c>
      <c r="AQ872" s="20" t="e">
        <f>AVERAGE(SMALL(AE872:AI872,1),SMALL(AE872:AI872,2))</f>
        <v>#NUM!</v>
      </c>
      <c r="AR872" s="20" t="e">
        <f>IF(R872 &lt;=( AVERAGE(SMALL(AE872:AI872,1),SMALL(AE872:AI872,2))), R872, "")</f>
        <v>#NUM!</v>
      </c>
      <c r="AS872" s="20" t="e">
        <f>AVERAGE(SMALL(AJ872:AM872,1),SMALL(AJ872:AM872,2))</f>
        <v>#NUM!</v>
      </c>
      <c r="AT872" s="20">
        <f>T872*1.075</f>
        <v>0</v>
      </c>
      <c r="AU872" s="20" t="e">
        <f>U872*1.075</f>
        <v>#VALUE!</v>
      </c>
      <c r="AV872" s="22" t="e">
        <f>MIN(AN872,AT872,AU872)</f>
        <v>#VALUE!</v>
      </c>
      <c r="AW872" s="26" t="s">
        <v>49</v>
      </c>
      <c r="AX872" s="26" t="s">
        <v>48</v>
      </c>
      <c r="AY872" s="25">
        <v>13.25</v>
      </c>
      <c r="AZ872" s="27">
        <f>IF(AND(AY872&gt;0,AY872&lt;=10),AY872*0.25,IF(AND(AY872&gt;10,AY872&lt;=50),AY872*0.17,IF(AND(AY872&gt;10,AY872&lt;=100),AY872*0.12,IF(AY872&gt;100,AY872*0.1))))</f>
        <v>2.2524999999999999</v>
      </c>
      <c r="BA872" s="3">
        <f>AZ872+AY872</f>
        <v>15.5025</v>
      </c>
      <c r="BB872" s="25">
        <f>BA872+BA872*0.08</f>
        <v>16.742699999999999</v>
      </c>
      <c r="BC872" s="20" t="s">
        <v>12295</v>
      </c>
    </row>
    <row r="873" spans="1:116" s="20" customFormat="1" ht="30" customHeight="1">
      <c r="A873" s="4" t="s">
        <v>3056</v>
      </c>
      <c r="B873" s="5">
        <v>871</v>
      </c>
      <c r="C873" s="6">
        <v>19689</v>
      </c>
      <c r="D873" s="6"/>
      <c r="E873" s="43" t="s">
        <v>3124</v>
      </c>
      <c r="F873" s="3" t="s">
        <v>2711</v>
      </c>
      <c r="G873" s="3" t="s">
        <v>762</v>
      </c>
      <c r="H873" s="3" t="s">
        <v>3127</v>
      </c>
      <c r="I873" s="3" t="s">
        <v>42</v>
      </c>
      <c r="J873" s="3" t="s">
        <v>3128</v>
      </c>
      <c r="K873" s="6"/>
      <c r="L873" s="3"/>
      <c r="M873" s="6">
        <v>5</v>
      </c>
      <c r="N873" s="3" t="s">
        <v>44</v>
      </c>
      <c r="O873" s="3" t="s">
        <v>3062</v>
      </c>
      <c r="P873" s="3" t="s">
        <v>3075</v>
      </c>
      <c r="Q873" s="3" t="s">
        <v>3129</v>
      </c>
      <c r="R873" s="156">
        <v>6.62</v>
      </c>
      <c r="S873" s="22"/>
      <c r="T873" s="23"/>
      <c r="U873" s="1" t="s">
        <v>150</v>
      </c>
      <c r="V873" s="21">
        <v>6.62</v>
      </c>
      <c r="W873" s="22"/>
      <c r="X873" s="22"/>
      <c r="Y873" s="22"/>
      <c r="Z873" s="22"/>
      <c r="AA873" s="22"/>
      <c r="AB873" s="22"/>
      <c r="AC873" s="22"/>
      <c r="AD873" s="22"/>
      <c r="AE873" s="24">
        <v>6.62</v>
      </c>
      <c r="AN873" s="25">
        <v>6.62</v>
      </c>
      <c r="AO873" s="20" t="s">
        <v>47</v>
      </c>
      <c r="AP873" s="24" t="s">
        <v>48</v>
      </c>
      <c r="AQ873" s="20" t="e">
        <f>AVERAGE(SMALL(AE873:AI873,1),SMALL(AE873:AI873,2))</f>
        <v>#NUM!</v>
      </c>
      <c r="AR873" s="20" t="e">
        <f>IF(R873 &lt;=( AVERAGE(SMALL(AE873:AI873,1),SMALL(AE873:AI873,2))), R873, "")</f>
        <v>#NUM!</v>
      </c>
      <c r="AS873" s="20" t="e">
        <f>AVERAGE(SMALL(AJ873:AM873,1),SMALL(AJ873:AM873,2))</f>
        <v>#NUM!</v>
      </c>
      <c r="AT873" s="20">
        <f>T873*1.075</f>
        <v>0</v>
      </c>
      <c r="AU873" s="20" t="e">
        <f>U873*1.075</f>
        <v>#VALUE!</v>
      </c>
      <c r="AV873" s="22" t="e">
        <f>MIN(AN873,AT873,AU873)</f>
        <v>#VALUE!</v>
      </c>
      <c r="AW873" s="26" t="s">
        <v>49</v>
      </c>
      <c r="AX873" s="26" t="s">
        <v>48</v>
      </c>
      <c r="AY873" s="25">
        <v>6.62</v>
      </c>
      <c r="AZ873" s="27">
        <f>IF(AND(AY873&gt;0,AY873&lt;=10),AY873*0.25,IF(AND(AY873&gt;10,AY873&lt;=50),AY873*0.17,IF(AND(AY873&gt;10,AY873&lt;=100),AY873*0.12,IF(AY873&gt;100,AY873*0.1))))</f>
        <v>1.655</v>
      </c>
      <c r="BA873" s="3">
        <f>AZ873+AY873</f>
        <v>8.2750000000000004</v>
      </c>
      <c r="BB873" s="25">
        <f>BA873+BA873*0.08</f>
        <v>8.9370000000000012</v>
      </c>
      <c r="BC873" s="20" t="s">
        <v>12295</v>
      </c>
    </row>
    <row r="874" spans="1:116" s="20" customFormat="1" ht="30" customHeight="1">
      <c r="A874" s="153" t="s">
        <v>14424</v>
      </c>
      <c r="B874" s="5">
        <v>872</v>
      </c>
      <c r="C874" s="179">
        <v>19671</v>
      </c>
      <c r="D874" s="179"/>
      <c r="E874" s="171" t="s">
        <v>14425</v>
      </c>
      <c r="F874" s="3" t="s">
        <v>14426</v>
      </c>
      <c r="G874" s="3" t="s">
        <v>880</v>
      </c>
      <c r="H874" s="3" t="s">
        <v>5971</v>
      </c>
      <c r="I874" s="3" t="s">
        <v>139</v>
      </c>
      <c r="J874" s="3" t="s">
        <v>14427</v>
      </c>
      <c r="K874" s="6"/>
      <c r="L874" s="3"/>
      <c r="M874" s="6">
        <v>30</v>
      </c>
      <c r="N874" s="3" t="s">
        <v>44</v>
      </c>
      <c r="O874" s="3" t="s">
        <v>3062</v>
      </c>
      <c r="P874" s="3" t="s">
        <v>14428</v>
      </c>
      <c r="Q874" s="3" t="s">
        <v>14429</v>
      </c>
      <c r="R874" s="160">
        <v>9.1999999999999993</v>
      </c>
      <c r="S874" s="79"/>
      <c r="T874" s="81"/>
      <c r="U874" s="82">
        <v>8.9</v>
      </c>
      <c r="V874" s="79">
        <v>9.5</v>
      </c>
      <c r="W874" s="79"/>
      <c r="X874" s="79"/>
      <c r="Y874" s="79"/>
      <c r="Z874" s="79"/>
      <c r="AA874" s="79"/>
      <c r="AB874" s="79"/>
      <c r="AC874" s="79"/>
      <c r="AD874" s="79"/>
      <c r="AE874" s="83"/>
      <c r="AF874" s="84">
        <v>10.26</v>
      </c>
      <c r="AG874" s="84"/>
      <c r="AH874" s="84"/>
      <c r="AI874" s="84"/>
      <c r="AJ874" s="84"/>
      <c r="AK874" s="84"/>
      <c r="AL874" s="84"/>
      <c r="AM874" s="84"/>
      <c r="AN874" s="85"/>
      <c r="AO874" s="84"/>
      <c r="AP874" s="83"/>
      <c r="AQ874" s="84"/>
      <c r="AR874" s="84"/>
      <c r="AS874" s="84"/>
      <c r="AT874" s="84" t="e">
        <f>#REF!*1.075</f>
        <v>#REF!</v>
      </c>
      <c r="AU874" s="84"/>
      <c r="AV874" s="79" t="e">
        <f>MIN(AN874,AT874,AU874)</f>
        <v>#REF!</v>
      </c>
      <c r="AW874" s="84" t="s">
        <v>977</v>
      </c>
      <c r="AX874" s="84" t="s">
        <v>48</v>
      </c>
      <c r="AY874" s="85">
        <v>9.1999999999999993</v>
      </c>
      <c r="AZ874" s="87">
        <f>IF(AND(AY874&gt;0,AY874&lt;=10),AY874*0.25,IF(AND(AY874&gt;10,AY874&lt;=50),AY874*0.17,IF(AND(AY874&gt;10,AY874&lt;=100),AY874*0.12,IF(AY874&gt;100,AY874*0.1))))</f>
        <v>2.2999999999999998</v>
      </c>
      <c r="BA874" s="43">
        <f>AZ874+AY874</f>
        <v>11.5</v>
      </c>
      <c r="BB874" s="85">
        <f>BA874+BA874*0.08</f>
        <v>12.42</v>
      </c>
      <c r="BC874" s="20" t="s">
        <v>12295</v>
      </c>
      <c r="BD874" s="84" t="s">
        <v>12206</v>
      </c>
      <c r="BE874" s="84"/>
      <c r="BF874" s="84"/>
      <c r="BG874" s="88"/>
      <c r="BH874" s="88"/>
      <c r="BI874" s="88"/>
      <c r="BJ874" s="88"/>
      <c r="BK874" s="88"/>
      <c r="BL874" s="88"/>
      <c r="BM874" s="88"/>
      <c r="BN874" s="88"/>
      <c r="BO874" s="88"/>
      <c r="BP874" s="88"/>
      <c r="BQ874" s="88"/>
      <c r="BR874" s="88"/>
      <c r="BS874" s="88"/>
      <c r="BT874" s="88"/>
      <c r="BU874" s="88"/>
      <c r="BV874" s="88"/>
      <c r="BW874" s="88"/>
      <c r="BX874" s="88"/>
      <c r="BY874" s="88"/>
      <c r="BZ874" s="88"/>
      <c r="CA874" s="88"/>
      <c r="CB874" s="88"/>
      <c r="CC874" s="88"/>
      <c r="CD874" s="88"/>
      <c r="CE874" s="88"/>
      <c r="CF874" s="88"/>
      <c r="CG874" s="88"/>
      <c r="CH874" s="88"/>
      <c r="CI874" s="88"/>
      <c r="CJ874" s="88"/>
      <c r="CK874" s="88"/>
      <c r="CL874" s="88"/>
      <c r="CM874" s="88"/>
      <c r="CN874" s="88"/>
      <c r="CO874" s="88"/>
      <c r="CP874" s="88"/>
      <c r="CQ874" s="88"/>
      <c r="CR874" s="88"/>
      <c r="CS874" s="88"/>
      <c r="CT874" s="88"/>
      <c r="CU874" s="88"/>
      <c r="CV874" s="88"/>
      <c r="CW874" s="88"/>
      <c r="CX874" s="88"/>
      <c r="CY874" s="88"/>
      <c r="CZ874" s="88"/>
      <c r="DA874" s="88"/>
      <c r="DB874" s="88"/>
      <c r="DC874" s="88"/>
      <c r="DD874" s="88"/>
      <c r="DE874" s="88"/>
      <c r="DF874" s="88"/>
      <c r="DG874" s="88"/>
      <c r="DH874" s="88"/>
      <c r="DI874" s="88"/>
      <c r="DJ874" s="88"/>
      <c r="DK874" s="88"/>
      <c r="DL874" s="88"/>
    </row>
    <row r="875" spans="1:116" s="20" customFormat="1" ht="30" customHeight="1">
      <c r="A875" s="4" t="s">
        <v>3056</v>
      </c>
      <c r="B875" s="5">
        <v>873</v>
      </c>
      <c r="C875" s="6">
        <v>11853</v>
      </c>
      <c r="D875" s="6"/>
      <c r="E875" s="43" t="s">
        <v>3353</v>
      </c>
      <c r="F875" s="3" t="s">
        <v>3354</v>
      </c>
      <c r="G875" s="3" t="s">
        <v>3355</v>
      </c>
      <c r="H875" s="3" t="s">
        <v>3356</v>
      </c>
      <c r="I875" s="3" t="s">
        <v>3357</v>
      </c>
      <c r="J875" s="3" t="s">
        <v>3358</v>
      </c>
      <c r="K875" s="6"/>
      <c r="L875" s="3"/>
      <c r="M875" s="6">
        <v>8</v>
      </c>
      <c r="N875" s="3" t="s">
        <v>44</v>
      </c>
      <c r="O875" s="3" t="s">
        <v>3062</v>
      </c>
      <c r="P875" s="3" t="s">
        <v>3075</v>
      </c>
      <c r="Q875" s="3" t="s">
        <v>3359</v>
      </c>
      <c r="R875" s="156">
        <v>2.36</v>
      </c>
      <c r="S875" s="22"/>
      <c r="T875" s="23">
        <v>2.7</v>
      </c>
      <c r="U875" s="1">
        <v>2.7</v>
      </c>
      <c r="V875" s="21">
        <v>2.48</v>
      </c>
      <c r="W875" s="22">
        <v>2.25</v>
      </c>
      <c r="X875" s="22">
        <v>2.7</v>
      </c>
      <c r="Y875" s="22"/>
      <c r="Z875" s="22"/>
      <c r="AA875" s="22"/>
      <c r="AB875" s="22"/>
      <c r="AC875" s="22"/>
      <c r="AD875" s="22"/>
      <c r="AE875" s="24">
        <v>2.48</v>
      </c>
      <c r="AN875" s="25">
        <v>2.37</v>
      </c>
      <c r="AO875" s="20" t="s">
        <v>207</v>
      </c>
      <c r="AP875" s="24" t="s">
        <v>208</v>
      </c>
      <c r="AQ875" s="20" t="e">
        <f>AVERAGE(SMALL(AE875:AI875,1),SMALL(AE875:AI875,2))</f>
        <v>#NUM!</v>
      </c>
      <c r="AR875" s="20" t="e">
        <f>IF(R875 &lt;=( AVERAGE(SMALL(AE875:AI875,1),SMALL(AE875:AI875,2))), R875, "")</f>
        <v>#NUM!</v>
      </c>
      <c r="AS875" s="20" t="e">
        <f>AVERAGE(SMALL(AJ875:AM875,1),SMALL(AJ875:AM875,2))</f>
        <v>#NUM!</v>
      </c>
      <c r="AT875" s="20">
        <f>T875*1.075</f>
        <v>2.9024999999999999</v>
      </c>
      <c r="AU875" s="20">
        <f>U875*1.075</f>
        <v>2.9024999999999999</v>
      </c>
      <c r="AV875" s="22">
        <f>MIN(AN875,AT875,AU875)</f>
        <v>2.37</v>
      </c>
      <c r="AW875" s="20" t="s">
        <v>209</v>
      </c>
      <c r="AX875" s="20" t="s">
        <v>208</v>
      </c>
      <c r="AY875" s="25">
        <v>2.37</v>
      </c>
      <c r="AZ875" s="27">
        <f>IF(AND(AY875&gt;0,AY875&lt;=10),AY875*0.25,IF(AND(AY875&gt;10,AY875&lt;=50),AY875*0.17,IF(AND(AY875&gt;10,AY875&lt;=100),AY875*0.12,IF(AY875&gt;100,AY875*0.1))))</f>
        <v>0.59250000000000003</v>
      </c>
      <c r="BA875" s="3">
        <f>AZ875+AY875</f>
        <v>2.9625000000000004</v>
      </c>
      <c r="BB875" s="25">
        <f>BA875+BA875*0.08</f>
        <v>3.1995000000000005</v>
      </c>
      <c r="BC875" s="20" t="s">
        <v>12295</v>
      </c>
    </row>
    <row r="876" spans="1:116" s="20" customFormat="1" ht="30" customHeight="1">
      <c r="A876" s="4" t="s">
        <v>3056</v>
      </c>
      <c r="B876" s="5">
        <v>874</v>
      </c>
      <c r="C876" s="116">
        <v>12023</v>
      </c>
      <c r="D876" s="116"/>
      <c r="E876" s="43" t="s">
        <v>3144</v>
      </c>
      <c r="F876" s="3" t="s">
        <v>2779</v>
      </c>
      <c r="G876" s="3" t="s">
        <v>2780</v>
      </c>
      <c r="H876" s="3" t="s">
        <v>3145</v>
      </c>
      <c r="I876" s="3" t="s">
        <v>42</v>
      </c>
      <c r="J876" s="3" t="s">
        <v>3146</v>
      </c>
      <c r="K876" s="6"/>
      <c r="L876" s="3"/>
      <c r="M876" s="6">
        <v>10</v>
      </c>
      <c r="N876" s="3" t="s">
        <v>44</v>
      </c>
      <c r="O876" s="3" t="s">
        <v>3062</v>
      </c>
      <c r="P876" s="3" t="s">
        <v>3075</v>
      </c>
      <c r="Q876" s="3" t="s">
        <v>3147</v>
      </c>
      <c r="R876" s="156">
        <v>2.04</v>
      </c>
      <c r="S876" s="22"/>
      <c r="T876" s="23">
        <v>2.4</v>
      </c>
      <c r="U876" s="1">
        <v>2.6</v>
      </c>
      <c r="V876" s="21">
        <v>2.61</v>
      </c>
      <c r="W876" s="22">
        <v>2.2000000000000002</v>
      </c>
      <c r="X876" s="22">
        <v>1.87</v>
      </c>
      <c r="Y876" s="22"/>
      <c r="Z876" s="22"/>
      <c r="AA876" s="22"/>
      <c r="AB876" s="22"/>
      <c r="AC876" s="22"/>
      <c r="AD876" s="22"/>
      <c r="AE876" s="24">
        <v>2.61</v>
      </c>
      <c r="AN876" s="25">
        <v>2.04</v>
      </c>
      <c r="AO876" s="20" t="s">
        <v>207</v>
      </c>
      <c r="AP876" s="24" t="s">
        <v>208</v>
      </c>
      <c r="AQ876" s="20" t="e">
        <f>AVERAGE(SMALL(AE876:AI876,1),SMALL(AE876:AI876,2))</f>
        <v>#NUM!</v>
      </c>
      <c r="AR876" s="20" t="e">
        <f>IF(R876 &lt;=( AVERAGE(SMALL(AE876:AI876,1),SMALL(AE876:AI876,2))), R876, "")</f>
        <v>#NUM!</v>
      </c>
      <c r="AS876" s="20" t="e">
        <f>AVERAGE(SMALL(AJ876:AM876,1),SMALL(AJ876:AM876,2))</f>
        <v>#NUM!</v>
      </c>
      <c r="AT876" s="20">
        <f>T876*1.075</f>
        <v>2.5799999999999996</v>
      </c>
      <c r="AU876" s="20">
        <f>U876*1.075</f>
        <v>2.7949999999999999</v>
      </c>
      <c r="AV876" s="22">
        <f>MIN(AN876,AT876,AU876)</f>
        <v>2.04</v>
      </c>
      <c r="AW876" s="20" t="s">
        <v>209</v>
      </c>
      <c r="AX876" s="20" t="s">
        <v>208</v>
      </c>
      <c r="AY876" s="25">
        <v>2.04</v>
      </c>
      <c r="AZ876" s="27">
        <f>IF(AND(AY876&gt;0,AY876&lt;=10),AY876*0.25,IF(AND(AY876&gt;10,AY876&lt;=50),AY876*0.17,IF(AND(AY876&gt;10,AY876&lt;=100),AY876*0.12,IF(AY876&gt;100,AY876*0.1))))</f>
        <v>0.51</v>
      </c>
      <c r="BA876" s="3">
        <f>AZ876+AY876</f>
        <v>2.5499999999999998</v>
      </c>
      <c r="BB876" s="25">
        <f>BA876+BA876*0.08</f>
        <v>2.754</v>
      </c>
      <c r="BC876" s="20" t="s">
        <v>12295</v>
      </c>
    </row>
    <row r="877" spans="1:116" s="20" customFormat="1" ht="30" customHeight="1">
      <c r="A877" s="4" t="s">
        <v>3056</v>
      </c>
      <c r="B877" s="5">
        <v>875</v>
      </c>
      <c r="C877" s="116">
        <v>12080</v>
      </c>
      <c r="D877" s="116"/>
      <c r="E877" s="43" t="s">
        <v>3377</v>
      </c>
      <c r="F877" s="3" t="s">
        <v>1191</v>
      </c>
      <c r="G877" s="3" t="s">
        <v>1187</v>
      </c>
      <c r="H877" s="3" t="s">
        <v>189</v>
      </c>
      <c r="I877" s="3" t="s">
        <v>102</v>
      </c>
      <c r="J877" s="3" t="s">
        <v>396</v>
      </c>
      <c r="K877" s="6"/>
      <c r="L877" s="3"/>
      <c r="M877" s="6">
        <v>30</v>
      </c>
      <c r="N877" s="3" t="s">
        <v>44</v>
      </c>
      <c r="O877" s="3" t="s">
        <v>3062</v>
      </c>
      <c r="P877" s="3" t="s">
        <v>3075</v>
      </c>
      <c r="Q877" s="3" t="s">
        <v>3380</v>
      </c>
      <c r="R877" s="156">
        <v>2.85</v>
      </c>
      <c r="S877" s="22"/>
      <c r="T877" s="23">
        <v>4.7</v>
      </c>
      <c r="U877" s="1">
        <v>4.7</v>
      </c>
      <c r="V877" s="21">
        <v>4.91</v>
      </c>
      <c r="W877" s="22">
        <v>3</v>
      </c>
      <c r="X877" s="22"/>
      <c r="Y877" s="22">
        <v>2.7</v>
      </c>
      <c r="Z877" s="22"/>
      <c r="AA877" s="22"/>
      <c r="AB877" s="22"/>
      <c r="AC877" s="22"/>
      <c r="AD877" s="22"/>
      <c r="AE877" s="24">
        <v>4.91</v>
      </c>
      <c r="AN877" s="25">
        <v>2.85</v>
      </c>
      <c r="AO877" s="20" t="s">
        <v>47</v>
      </c>
      <c r="AP877" s="24" t="s">
        <v>48</v>
      </c>
      <c r="AQ877" s="20" t="e">
        <f>AVERAGE(SMALL(AE877:AI877,1),SMALL(AE877:AI877,2))</f>
        <v>#NUM!</v>
      </c>
      <c r="AR877" s="20" t="e">
        <f>IF(R877 &lt;=( AVERAGE(SMALL(AE877:AI877,1),SMALL(AE877:AI877,2))), R877, "")</f>
        <v>#NUM!</v>
      </c>
      <c r="AS877" s="20" t="e">
        <f>AVERAGE(SMALL(AJ877:AM877,1),SMALL(AJ877:AM877,2))</f>
        <v>#NUM!</v>
      </c>
      <c r="AT877" s="20">
        <f>T877*1.075</f>
        <v>5.0525000000000002</v>
      </c>
      <c r="AU877" s="20">
        <f>U877*1.075</f>
        <v>5.0525000000000002</v>
      </c>
      <c r="AV877" s="22">
        <f>MIN(AN877,AT877,AU877)</f>
        <v>2.85</v>
      </c>
      <c r="AW877" s="26" t="s">
        <v>49</v>
      </c>
      <c r="AX877" s="20" t="s">
        <v>48</v>
      </c>
      <c r="AY877" s="25">
        <v>2.85</v>
      </c>
      <c r="AZ877" s="27">
        <f>IF(AND(AY877&gt;0,AY877&lt;=10),AY877*0.25,IF(AND(AY877&gt;10,AY877&lt;=50),AY877*0.17,IF(AND(AY877&gt;10,AY877&lt;=100),AY877*0.12,IF(AY877&gt;100,AY877*0.1))))</f>
        <v>0.71250000000000002</v>
      </c>
      <c r="BA877" s="3">
        <f>AZ877+AY877</f>
        <v>3.5625</v>
      </c>
      <c r="BB877" s="25">
        <f>BA877+BA877*0.08</f>
        <v>3.8475000000000001</v>
      </c>
      <c r="BC877" s="20" t="s">
        <v>12295</v>
      </c>
    </row>
    <row r="878" spans="1:116" s="20" customFormat="1" ht="30" customHeight="1">
      <c r="A878" s="4" t="s">
        <v>3056</v>
      </c>
      <c r="B878" s="5">
        <v>876</v>
      </c>
      <c r="C878" s="116">
        <v>12078</v>
      </c>
      <c r="D878" s="116"/>
      <c r="E878" s="43" t="s">
        <v>3377</v>
      </c>
      <c r="F878" s="3" t="s">
        <v>1191</v>
      </c>
      <c r="G878" s="3" t="s">
        <v>1187</v>
      </c>
      <c r="H878" s="3" t="s">
        <v>292</v>
      </c>
      <c r="I878" s="3" t="s">
        <v>102</v>
      </c>
      <c r="J878" s="3" t="s">
        <v>396</v>
      </c>
      <c r="K878" s="6"/>
      <c r="L878" s="3"/>
      <c r="M878" s="6">
        <v>30</v>
      </c>
      <c r="N878" s="3" t="s">
        <v>44</v>
      </c>
      <c r="O878" s="3" t="s">
        <v>3062</v>
      </c>
      <c r="P878" s="3" t="s">
        <v>3075</v>
      </c>
      <c r="Q878" s="3" t="s">
        <v>3379</v>
      </c>
      <c r="R878" s="156">
        <v>2</v>
      </c>
      <c r="S878" s="22"/>
      <c r="T878" s="23">
        <v>3.6</v>
      </c>
      <c r="U878" s="1">
        <v>3.6</v>
      </c>
      <c r="V878" s="21">
        <v>2.76</v>
      </c>
      <c r="W878" s="22">
        <v>2</v>
      </c>
      <c r="X878" s="22"/>
      <c r="Y878" s="22">
        <v>2</v>
      </c>
      <c r="Z878" s="22"/>
      <c r="AA878" s="22"/>
      <c r="AB878" s="22"/>
      <c r="AC878" s="22"/>
      <c r="AD878" s="22"/>
      <c r="AE878" s="24">
        <v>2.76</v>
      </c>
      <c r="AN878" s="25">
        <v>2</v>
      </c>
      <c r="AO878" s="20" t="s">
        <v>47</v>
      </c>
      <c r="AP878" s="24" t="s">
        <v>48</v>
      </c>
      <c r="AQ878" s="20" t="e">
        <f>AVERAGE(SMALL(AE878:AI878,1),SMALL(AE878:AI878,2))</f>
        <v>#NUM!</v>
      </c>
      <c r="AR878" s="20" t="e">
        <f>IF(R878 &lt;=( AVERAGE(SMALL(AE878:AI878,1),SMALL(AE878:AI878,2))), R878, "")</f>
        <v>#NUM!</v>
      </c>
      <c r="AS878" s="20" t="e">
        <f>AVERAGE(SMALL(AJ878:AM878,1),SMALL(AJ878:AM878,2))</f>
        <v>#NUM!</v>
      </c>
      <c r="AT878" s="20">
        <f>T878*1.075</f>
        <v>3.87</v>
      </c>
      <c r="AU878" s="20">
        <f>U878*1.075</f>
        <v>3.87</v>
      </c>
      <c r="AV878" s="22">
        <f>MIN(AN878,AT878,AU878)</f>
        <v>2</v>
      </c>
      <c r="AW878" s="26" t="s">
        <v>49</v>
      </c>
      <c r="AX878" s="20" t="s">
        <v>48</v>
      </c>
      <c r="AY878" s="25">
        <v>2</v>
      </c>
      <c r="AZ878" s="27">
        <f>IF(AND(AY878&gt;0,AY878&lt;=10),AY878*0.25,IF(AND(AY878&gt;10,AY878&lt;=50),AY878*0.17,IF(AND(AY878&gt;10,AY878&lt;=100),AY878*0.12,IF(AY878&gt;100,AY878*0.1))))</f>
        <v>0.5</v>
      </c>
      <c r="BA878" s="3">
        <f>AZ878+AY878</f>
        <v>2.5</v>
      </c>
      <c r="BB878" s="25">
        <f>BA878+BA878*0.08</f>
        <v>2.7</v>
      </c>
      <c r="BC878" s="20" t="s">
        <v>12295</v>
      </c>
    </row>
    <row r="879" spans="1:116" s="20" customFormat="1" ht="30" customHeight="1">
      <c r="A879" s="4" t="s">
        <v>3056</v>
      </c>
      <c r="B879" s="5">
        <v>877</v>
      </c>
      <c r="C879" s="116">
        <v>12024</v>
      </c>
      <c r="D879" s="116"/>
      <c r="E879" s="43" t="s">
        <v>3377</v>
      </c>
      <c r="F879" s="3" t="s">
        <v>1191</v>
      </c>
      <c r="G879" s="3" t="s">
        <v>1187</v>
      </c>
      <c r="H879" s="3" t="s">
        <v>677</v>
      </c>
      <c r="I879" s="3" t="s">
        <v>102</v>
      </c>
      <c r="J879" s="3" t="s">
        <v>396</v>
      </c>
      <c r="K879" s="6"/>
      <c r="L879" s="3"/>
      <c r="M879" s="6">
        <v>30</v>
      </c>
      <c r="N879" s="3" t="s">
        <v>44</v>
      </c>
      <c r="O879" s="3" t="s">
        <v>3062</v>
      </c>
      <c r="P879" s="3" t="s">
        <v>3075</v>
      </c>
      <c r="Q879" s="3" t="s">
        <v>3378</v>
      </c>
      <c r="R879" s="156">
        <v>1.93</v>
      </c>
      <c r="S879" s="22"/>
      <c r="T879" s="23"/>
      <c r="U879" s="1" t="s">
        <v>54</v>
      </c>
      <c r="V879" s="21">
        <v>2.4500000000000002</v>
      </c>
      <c r="W879" s="22"/>
      <c r="X879" s="22"/>
      <c r="Y879" s="22">
        <v>1.4</v>
      </c>
      <c r="Z879" s="22"/>
      <c r="AA879" s="22"/>
      <c r="AB879" s="22"/>
      <c r="AC879" s="22"/>
      <c r="AD879" s="22"/>
      <c r="AE879" s="24">
        <v>2.4500000000000002</v>
      </c>
      <c r="AN879" s="25">
        <v>1.93</v>
      </c>
      <c r="AO879" s="20" t="s">
        <v>47</v>
      </c>
      <c r="AP879" s="24" t="s">
        <v>48</v>
      </c>
      <c r="AQ879" s="20" t="e">
        <f>AVERAGE(SMALL(AE879:AI879,1),SMALL(AE879:AI879,2))</f>
        <v>#NUM!</v>
      </c>
      <c r="AR879" s="20" t="e">
        <f>IF(R879 &lt;=( AVERAGE(SMALL(AE879:AI879,1),SMALL(AE879:AI879,2))), R879, "")</f>
        <v>#NUM!</v>
      </c>
      <c r="AS879" s="20" t="e">
        <f>AVERAGE(SMALL(AJ879:AM879,1),SMALL(AJ879:AM879,2))</f>
        <v>#NUM!</v>
      </c>
      <c r="AT879" s="20">
        <f>T879*1.075</f>
        <v>0</v>
      </c>
      <c r="AU879" s="20" t="e">
        <f>U879*1.075</f>
        <v>#VALUE!</v>
      </c>
      <c r="AV879" s="22" t="e">
        <f>MIN(AN879,AT879,AU879)</f>
        <v>#VALUE!</v>
      </c>
      <c r="AW879" s="26" t="s">
        <v>49</v>
      </c>
      <c r="AX879" s="20" t="s">
        <v>48</v>
      </c>
      <c r="AY879" s="25">
        <v>1.93</v>
      </c>
      <c r="AZ879" s="27">
        <f>IF(AND(AY879&gt;0,AY879&lt;=10),AY879*0.25,IF(AND(AY879&gt;10,AY879&lt;=50),AY879*0.17,IF(AND(AY879&gt;10,AY879&lt;=100),AY879*0.12,IF(AY879&gt;100,AY879*0.1))))</f>
        <v>0.48249999999999998</v>
      </c>
      <c r="BA879" s="3">
        <f>AZ879+AY879</f>
        <v>2.4125000000000001</v>
      </c>
      <c r="BB879" s="25">
        <f>BA879+BA879*0.08</f>
        <v>2.6055000000000001</v>
      </c>
      <c r="BC879" s="20" t="s">
        <v>12295</v>
      </c>
    </row>
    <row r="880" spans="1:116" s="20" customFormat="1" ht="30" customHeight="1">
      <c r="A880" s="4" t="s">
        <v>3056</v>
      </c>
      <c r="B880" s="5">
        <v>878</v>
      </c>
      <c r="C880" s="6">
        <v>13203</v>
      </c>
      <c r="D880" s="6"/>
      <c r="E880" s="43" t="s">
        <v>3394</v>
      </c>
      <c r="F880" s="3" t="s">
        <v>3395</v>
      </c>
      <c r="G880" s="3" t="s">
        <v>3396</v>
      </c>
      <c r="H880" s="3" t="s">
        <v>299</v>
      </c>
      <c r="I880" s="3" t="s">
        <v>102</v>
      </c>
      <c r="J880" s="3" t="s">
        <v>3397</v>
      </c>
      <c r="K880" s="6"/>
      <c r="L880" s="3"/>
      <c r="M880" s="6">
        <v>30</v>
      </c>
      <c r="N880" s="3" t="s">
        <v>44</v>
      </c>
      <c r="O880" s="3" t="s">
        <v>3062</v>
      </c>
      <c r="P880" s="3" t="s">
        <v>3075</v>
      </c>
      <c r="Q880" s="3" t="s">
        <v>3400</v>
      </c>
      <c r="R880" s="156">
        <v>2.4500000000000002</v>
      </c>
      <c r="S880" s="22"/>
      <c r="T880" s="23">
        <v>3.9</v>
      </c>
      <c r="U880" s="1">
        <v>3.9</v>
      </c>
      <c r="V880" s="21">
        <v>2.4500000000000002</v>
      </c>
      <c r="W880" s="22"/>
      <c r="X880" s="22"/>
      <c r="Y880" s="22"/>
      <c r="Z880" s="22"/>
      <c r="AA880" s="22"/>
      <c r="AB880" s="22"/>
      <c r="AC880" s="22"/>
      <c r="AD880" s="22"/>
      <c r="AE880" s="24">
        <v>2.4500000000000002</v>
      </c>
      <c r="AN880" s="25">
        <v>2.4500000000000002</v>
      </c>
      <c r="AO880" s="20" t="s">
        <v>47</v>
      </c>
      <c r="AP880" s="24" t="s">
        <v>48</v>
      </c>
      <c r="AQ880" s="20" t="e">
        <f>AVERAGE(SMALL(AE880:AI880,1),SMALL(AE880:AI880,2))</f>
        <v>#NUM!</v>
      </c>
      <c r="AR880" s="20" t="e">
        <f>IF(R880 &lt;=( AVERAGE(SMALL(AE880:AI880,1),SMALL(AE880:AI880,2))), R880, "")</f>
        <v>#NUM!</v>
      </c>
      <c r="AS880" s="20" t="e">
        <f>AVERAGE(SMALL(AJ880:AM880,1),SMALL(AJ880:AM880,2))</f>
        <v>#NUM!</v>
      </c>
      <c r="AT880" s="20">
        <f>T880*1.075</f>
        <v>4.1924999999999999</v>
      </c>
      <c r="AU880" s="20">
        <f>U880*1.075</f>
        <v>4.1924999999999999</v>
      </c>
      <c r="AV880" s="22">
        <f>MIN(AN880,AT880,AU880)</f>
        <v>2.4500000000000002</v>
      </c>
      <c r="AW880" s="26" t="s">
        <v>49</v>
      </c>
      <c r="AX880" s="20" t="s">
        <v>48</v>
      </c>
      <c r="AY880" s="25">
        <v>2.4500000000000002</v>
      </c>
      <c r="AZ880" s="27">
        <f>IF(AND(AY880&gt;0,AY880&lt;=10),AY880*0.25,IF(AND(AY880&gt;10,AY880&lt;=50),AY880*0.17,IF(AND(AY880&gt;10,AY880&lt;=100),AY880*0.12,IF(AY880&gt;100,AY880*0.1))))</f>
        <v>0.61250000000000004</v>
      </c>
      <c r="BA880" s="3">
        <f>AZ880+AY880</f>
        <v>3.0625</v>
      </c>
      <c r="BB880" s="25">
        <f>BA880+BA880*0.08</f>
        <v>3.3075000000000001</v>
      </c>
      <c r="BC880" s="20" t="s">
        <v>12295</v>
      </c>
    </row>
    <row r="881" spans="1:55" s="20" customFormat="1" ht="30" customHeight="1">
      <c r="A881" s="4" t="s">
        <v>3056</v>
      </c>
      <c r="B881" s="5">
        <v>879</v>
      </c>
      <c r="C881" s="6">
        <v>13204</v>
      </c>
      <c r="D881" s="6"/>
      <c r="E881" s="43" t="s">
        <v>3394</v>
      </c>
      <c r="F881" s="3" t="s">
        <v>3395</v>
      </c>
      <c r="G881" s="3" t="s">
        <v>3396</v>
      </c>
      <c r="H881" s="3" t="s">
        <v>101</v>
      </c>
      <c r="I881" s="3" t="s">
        <v>102</v>
      </c>
      <c r="J881" s="3" t="s">
        <v>3397</v>
      </c>
      <c r="K881" s="6"/>
      <c r="L881" s="3"/>
      <c r="M881" s="6">
        <v>30</v>
      </c>
      <c r="N881" s="3" t="s">
        <v>44</v>
      </c>
      <c r="O881" s="3" t="s">
        <v>3062</v>
      </c>
      <c r="P881" s="3" t="s">
        <v>3075</v>
      </c>
      <c r="Q881" s="3" t="s">
        <v>3398</v>
      </c>
      <c r="R881" s="156">
        <v>3.22</v>
      </c>
      <c r="S881" s="22"/>
      <c r="T881" s="23">
        <v>6.3</v>
      </c>
      <c r="U881" s="1">
        <v>6.3</v>
      </c>
      <c r="V881" s="21">
        <v>3.22</v>
      </c>
      <c r="W881" s="22"/>
      <c r="X881" s="22"/>
      <c r="Y881" s="22"/>
      <c r="Z881" s="22"/>
      <c r="AA881" s="22"/>
      <c r="AB881" s="22"/>
      <c r="AC881" s="22"/>
      <c r="AD881" s="22"/>
      <c r="AE881" s="24">
        <v>3.22</v>
      </c>
      <c r="AN881" s="25">
        <v>3.22</v>
      </c>
      <c r="AO881" s="20" t="s">
        <v>47</v>
      </c>
      <c r="AP881" s="24" t="s">
        <v>48</v>
      </c>
      <c r="AQ881" s="20" t="e">
        <f>AVERAGE(SMALL(AE881:AI881,1),SMALL(AE881:AI881,2))</f>
        <v>#NUM!</v>
      </c>
      <c r="AR881" s="20" t="e">
        <f>IF(R881 &lt;=( AVERAGE(SMALL(AE881:AI881,1),SMALL(AE881:AI881,2))), R881, "")</f>
        <v>#NUM!</v>
      </c>
      <c r="AS881" s="20" t="e">
        <f>AVERAGE(SMALL(AJ881:AM881,1),SMALL(AJ881:AM881,2))</f>
        <v>#NUM!</v>
      </c>
      <c r="AT881" s="20">
        <f>T881*1.075</f>
        <v>6.7725</v>
      </c>
      <c r="AU881" s="20">
        <f>U881*1.075</f>
        <v>6.7725</v>
      </c>
      <c r="AV881" s="22">
        <f>MIN(AN881,AT881,AU881)</f>
        <v>3.22</v>
      </c>
      <c r="AW881" s="26" t="s">
        <v>49</v>
      </c>
      <c r="AX881" s="20" t="s">
        <v>48</v>
      </c>
      <c r="AY881" s="25">
        <v>3.22</v>
      </c>
      <c r="AZ881" s="27">
        <f>IF(AND(AY881&gt;0,AY881&lt;=10),AY881*0.25,IF(AND(AY881&gt;10,AY881&lt;=50),AY881*0.17,IF(AND(AY881&gt;10,AY881&lt;=100),AY881*0.12,IF(AY881&gt;100,AY881*0.1))))</f>
        <v>0.80500000000000005</v>
      </c>
      <c r="BA881" s="3">
        <f>AZ881+AY881</f>
        <v>4.0250000000000004</v>
      </c>
      <c r="BB881" s="25">
        <f>BA881+BA881*0.08</f>
        <v>4.3470000000000004</v>
      </c>
      <c r="BC881" s="20" t="s">
        <v>12295</v>
      </c>
    </row>
    <row r="882" spans="1:55" s="20" customFormat="1" ht="30" customHeight="1">
      <c r="A882" s="4" t="s">
        <v>3056</v>
      </c>
      <c r="B882" s="5">
        <v>880</v>
      </c>
      <c r="C882" s="6">
        <v>13192</v>
      </c>
      <c r="D882" s="6"/>
      <c r="E882" s="43" t="s">
        <v>3394</v>
      </c>
      <c r="F882" s="3" t="s">
        <v>3395</v>
      </c>
      <c r="G882" s="3" t="s">
        <v>3396</v>
      </c>
      <c r="H882" s="3" t="s">
        <v>689</v>
      </c>
      <c r="I882" s="3" t="s">
        <v>102</v>
      </c>
      <c r="J882" s="3" t="s">
        <v>3397</v>
      </c>
      <c r="K882" s="6"/>
      <c r="L882" s="3"/>
      <c r="M882" s="6">
        <v>30</v>
      </c>
      <c r="N882" s="3" t="s">
        <v>44</v>
      </c>
      <c r="O882" s="3" t="s">
        <v>3062</v>
      </c>
      <c r="P882" s="3" t="s">
        <v>3075</v>
      </c>
      <c r="Q882" s="3" t="s">
        <v>3399</v>
      </c>
      <c r="R882" s="156">
        <v>1.69</v>
      </c>
      <c r="S882" s="22"/>
      <c r="T882" s="23"/>
      <c r="U882" s="1" t="s">
        <v>54</v>
      </c>
      <c r="V882" s="21">
        <v>1.69</v>
      </c>
      <c r="W882" s="22"/>
      <c r="X882" s="22"/>
      <c r="Y882" s="22"/>
      <c r="Z882" s="22"/>
      <c r="AA882" s="22"/>
      <c r="AB882" s="22"/>
      <c r="AC882" s="22"/>
      <c r="AD882" s="22"/>
      <c r="AE882" s="24">
        <v>1.69</v>
      </c>
      <c r="AN882" s="25">
        <v>1.69</v>
      </c>
      <c r="AO882" s="20" t="s">
        <v>47</v>
      </c>
      <c r="AP882" s="24" t="s">
        <v>48</v>
      </c>
      <c r="AQ882" s="20" t="e">
        <f>AVERAGE(SMALL(AE882:AI882,1),SMALL(AE882:AI882,2))</f>
        <v>#NUM!</v>
      </c>
      <c r="AR882" s="20" t="e">
        <f>IF(R882 &lt;=( AVERAGE(SMALL(AE882:AI882,1),SMALL(AE882:AI882,2))), R882, "")</f>
        <v>#NUM!</v>
      </c>
      <c r="AS882" s="20" t="e">
        <f>AVERAGE(SMALL(AJ882:AM882,1),SMALL(AJ882:AM882,2))</f>
        <v>#NUM!</v>
      </c>
      <c r="AT882" s="20">
        <f>T882*1.075</f>
        <v>0</v>
      </c>
      <c r="AU882" s="20" t="e">
        <f>U882*1.075</f>
        <v>#VALUE!</v>
      </c>
      <c r="AV882" s="22" t="e">
        <f>MIN(AN882,AT882,AU882)</f>
        <v>#VALUE!</v>
      </c>
      <c r="AW882" s="26" t="s">
        <v>49</v>
      </c>
      <c r="AX882" s="20" t="s">
        <v>48</v>
      </c>
      <c r="AY882" s="25">
        <v>1.69</v>
      </c>
      <c r="AZ882" s="27">
        <f>IF(AND(AY882&gt;0,AY882&lt;=10),AY882*0.25,IF(AND(AY882&gt;10,AY882&lt;=50),AY882*0.17,IF(AND(AY882&gt;10,AY882&lt;=100),AY882*0.12,IF(AY882&gt;100,AY882*0.1))))</f>
        <v>0.42249999999999999</v>
      </c>
      <c r="BA882" s="3">
        <f>AZ882+AY882</f>
        <v>2.1124999999999998</v>
      </c>
      <c r="BB882" s="25">
        <f>BA882+BA882*0.08</f>
        <v>2.2814999999999999</v>
      </c>
      <c r="BC882" s="20" t="s">
        <v>12295</v>
      </c>
    </row>
    <row r="883" spans="1:55" s="20" customFormat="1" ht="30" customHeight="1">
      <c r="A883" s="4" t="s">
        <v>3056</v>
      </c>
      <c r="B883" s="5">
        <v>881</v>
      </c>
      <c r="C883" s="116">
        <v>13184</v>
      </c>
      <c r="D883" s="116"/>
      <c r="E883" s="43" t="s">
        <v>3278</v>
      </c>
      <c r="F883" s="3" t="s">
        <v>3279</v>
      </c>
      <c r="G883" s="3" t="s">
        <v>3280</v>
      </c>
      <c r="H883" s="3" t="s">
        <v>3281</v>
      </c>
      <c r="I883" s="3" t="s">
        <v>3221</v>
      </c>
      <c r="J883" s="3" t="s">
        <v>3263</v>
      </c>
      <c r="K883" s="6">
        <v>30</v>
      </c>
      <c r="L883" s="3" t="s">
        <v>79</v>
      </c>
      <c r="M883" s="6">
        <v>1</v>
      </c>
      <c r="N883" s="3" t="s">
        <v>44</v>
      </c>
      <c r="O883" s="3" t="s">
        <v>3062</v>
      </c>
      <c r="P883" s="3" t="s">
        <v>3075</v>
      </c>
      <c r="Q883" s="3" t="s">
        <v>3282</v>
      </c>
      <c r="R883" s="156">
        <v>3.8</v>
      </c>
      <c r="S883" s="22"/>
      <c r="T883" s="23">
        <v>4</v>
      </c>
      <c r="U883" s="1">
        <v>4</v>
      </c>
      <c r="V883" s="21">
        <v>4.04</v>
      </c>
      <c r="W883" s="22"/>
      <c r="X883" s="22">
        <v>3.8</v>
      </c>
      <c r="Y883" s="22">
        <v>3.8</v>
      </c>
      <c r="Z883" s="22"/>
      <c r="AA883" s="22"/>
      <c r="AB883" s="22"/>
      <c r="AC883" s="22"/>
      <c r="AD883" s="22"/>
      <c r="AE883" s="24">
        <v>4.04</v>
      </c>
      <c r="AN883" s="25">
        <v>3.8</v>
      </c>
      <c r="AO883" s="20" t="s">
        <v>47</v>
      </c>
      <c r="AP883" s="24" t="s">
        <v>48</v>
      </c>
      <c r="AQ883" s="20" t="e">
        <f>AVERAGE(SMALL(AE883:AI883,1),SMALL(AE883:AI883,2))</f>
        <v>#NUM!</v>
      </c>
      <c r="AR883" s="20" t="e">
        <f>IF(R883 &lt;=( AVERAGE(SMALL(AE883:AI883,1),SMALL(AE883:AI883,2))), R883, "")</f>
        <v>#NUM!</v>
      </c>
      <c r="AS883" s="20" t="e">
        <f>AVERAGE(SMALL(AJ883:AM883,1),SMALL(AJ883:AM883,2))</f>
        <v>#NUM!</v>
      </c>
      <c r="AT883" s="20">
        <f>T883*1.075</f>
        <v>4.3</v>
      </c>
      <c r="AU883" s="20">
        <f>U883*1.075</f>
        <v>4.3</v>
      </c>
      <c r="AV883" s="22">
        <f>MIN(AN883,AT883,AU883)</f>
        <v>3.8</v>
      </c>
      <c r="AW883" s="26" t="s">
        <v>49</v>
      </c>
      <c r="AX883" s="20" t="s">
        <v>48</v>
      </c>
      <c r="AY883" s="25">
        <v>3.8</v>
      </c>
      <c r="AZ883" s="27">
        <f>IF(AND(AY883&gt;0,AY883&lt;=10),AY883*0.25,IF(AND(AY883&gt;10,AY883&lt;=50),AY883*0.17,IF(AND(AY883&gt;10,AY883&lt;=100),AY883*0.12,IF(AY883&gt;100,AY883*0.1))))</f>
        <v>0.95</v>
      </c>
      <c r="BA883" s="3">
        <f>AZ883+AY883</f>
        <v>4.75</v>
      </c>
      <c r="BB883" s="25">
        <f>BA883+BA883*0.08</f>
        <v>5.13</v>
      </c>
      <c r="BC883" s="20" t="s">
        <v>12295</v>
      </c>
    </row>
    <row r="884" spans="1:55" s="20" customFormat="1" ht="30" customHeight="1">
      <c r="A884" s="4" t="s">
        <v>3056</v>
      </c>
      <c r="B884" s="5">
        <v>882</v>
      </c>
      <c r="C884" s="6">
        <v>14230</v>
      </c>
      <c r="D884" s="6"/>
      <c r="E884" s="43" t="s">
        <v>3448</v>
      </c>
      <c r="F884" s="3" t="s">
        <v>3449</v>
      </c>
      <c r="G884" s="3" t="s">
        <v>3450</v>
      </c>
      <c r="H884" s="3" t="s">
        <v>3451</v>
      </c>
      <c r="I884" s="3" t="s">
        <v>1736</v>
      </c>
      <c r="J884" s="3" t="s">
        <v>3452</v>
      </c>
      <c r="K884" s="6">
        <v>10</v>
      </c>
      <c r="L884" s="3" t="s">
        <v>79</v>
      </c>
      <c r="M884" s="6">
        <v>1</v>
      </c>
      <c r="N884" s="3" t="s">
        <v>44</v>
      </c>
      <c r="O884" s="3" t="s">
        <v>3062</v>
      </c>
      <c r="P884" s="3" t="s">
        <v>3075</v>
      </c>
      <c r="Q884" s="3" t="s">
        <v>3453</v>
      </c>
      <c r="R884" s="156">
        <v>2.89</v>
      </c>
      <c r="S884" s="22"/>
      <c r="T884" s="23">
        <v>3.7</v>
      </c>
      <c r="U884" s="1">
        <v>3.7</v>
      </c>
      <c r="V884" s="21">
        <v>3.48</v>
      </c>
      <c r="W884" s="22">
        <v>2.2999999999999998</v>
      </c>
      <c r="X884" s="22"/>
      <c r="Y884" s="22"/>
      <c r="Z884" s="22"/>
      <c r="AA884" s="22"/>
      <c r="AB884" s="22"/>
      <c r="AC884" s="22"/>
      <c r="AD884" s="22"/>
      <c r="AE884" s="24">
        <v>3.48</v>
      </c>
      <c r="AN884" s="25">
        <v>2.89</v>
      </c>
      <c r="AO884" s="20" t="s">
        <v>47</v>
      </c>
      <c r="AP884" s="24" t="s">
        <v>48</v>
      </c>
      <c r="AQ884" s="20" t="e">
        <f>AVERAGE(SMALL(AE884:AI884,1),SMALL(AE884:AI884,2))</f>
        <v>#NUM!</v>
      </c>
      <c r="AR884" s="20" t="e">
        <f>IF(R884 &lt;=( AVERAGE(SMALL(AE884:AI884,1),SMALL(AE884:AI884,2))), R884, "")</f>
        <v>#NUM!</v>
      </c>
      <c r="AS884" s="20" t="e">
        <f>AVERAGE(SMALL(AJ884:AM884,1),SMALL(AJ884:AM884,2))</f>
        <v>#NUM!</v>
      </c>
      <c r="AT884" s="20">
        <f>T884*1.075</f>
        <v>3.9775</v>
      </c>
      <c r="AU884" s="20">
        <f>U884*1.075</f>
        <v>3.9775</v>
      </c>
      <c r="AV884" s="22">
        <f>MIN(AN884,AT884,AU884)</f>
        <v>2.89</v>
      </c>
      <c r="AW884" s="26" t="s">
        <v>49</v>
      </c>
      <c r="AX884" s="20" t="s">
        <v>48</v>
      </c>
      <c r="AY884" s="25">
        <v>2.89</v>
      </c>
      <c r="AZ884" s="27">
        <f>IF(AND(AY884&gt;0,AY884&lt;=10),AY884*0.25,IF(AND(AY884&gt;10,AY884&lt;=50),AY884*0.17,IF(AND(AY884&gt;10,AY884&lt;=100),AY884*0.12,IF(AY884&gt;100,AY884*0.1))))</f>
        <v>0.72250000000000003</v>
      </c>
      <c r="BA884" s="3">
        <f>AZ884+AY884</f>
        <v>3.6125000000000003</v>
      </c>
      <c r="BB884" s="25">
        <f>BA884+BA884*0.08</f>
        <v>3.9015000000000004</v>
      </c>
      <c r="BC884" s="20" t="s">
        <v>12295</v>
      </c>
    </row>
    <row r="885" spans="1:55" s="20" customFormat="1" ht="30" customHeight="1">
      <c r="A885" s="4" t="s">
        <v>3056</v>
      </c>
      <c r="B885" s="5">
        <v>883</v>
      </c>
      <c r="C885" s="6">
        <v>14231</v>
      </c>
      <c r="D885" s="6"/>
      <c r="E885" s="43" t="s">
        <v>3454</v>
      </c>
      <c r="F885" s="3" t="s">
        <v>3449</v>
      </c>
      <c r="G885" s="3" t="s">
        <v>3450</v>
      </c>
      <c r="H885" s="3" t="s">
        <v>3455</v>
      </c>
      <c r="I885" s="3" t="s">
        <v>1736</v>
      </c>
      <c r="J885" s="3" t="s">
        <v>3456</v>
      </c>
      <c r="K885" s="6">
        <v>10</v>
      </c>
      <c r="L885" s="3" t="s">
        <v>79</v>
      </c>
      <c r="M885" s="6">
        <v>1</v>
      </c>
      <c r="N885" s="3" t="s">
        <v>44</v>
      </c>
      <c r="O885" s="3" t="s">
        <v>3062</v>
      </c>
      <c r="P885" s="3" t="s">
        <v>3075</v>
      </c>
      <c r="Q885" s="3" t="s">
        <v>3457</v>
      </c>
      <c r="R885" s="156">
        <v>2.84</v>
      </c>
      <c r="S885" s="22"/>
      <c r="T885" s="23">
        <v>3.3</v>
      </c>
      <c r="U885" s="1">
        <v>3.3</v>
      </c>
      <c r="V885" s="21">
        <v>3.48</v>
      </c>
      <c r="W885" s="22">
        <v>2.2000000000000002</v>
      </c>
      <c r="X885" s="22"/>
      <c r="Y885" s="22"/>
      <c r="Z885" s="22"/>
      <c r="AA885" s="22"/>
      <c r="AB885" s="22"/>
      <c r="AC885" s="22"/>
      <c r="AD885" s="22"/>
      <c r="AE885" s="24">
        <v>3.48</v>
      </c>
      <c r="AN885" s="25">
        <v>2.84</v>
      </c>
      <c r="AO885" s="20" t="s">
        <v>47</v>
      </c>
      <c r="AP885" s="24" t="s">
        <v>48</v>
      </c>
      <c r="AQ885" s="20" t="e">
        <f>AVERAGE(SMALL(AE885:AI885,1),SMALL(AE885:AI885,2))</f>
        <v>#NUM!</v>
      </c>
      <c r="AR885" s="20" t="e">
        <f>IF(R885 &lt;=( AVERAGE(SMALL(AE885:AI885,1),SMALL(AE885:AI885,2))), R885, "")</f>
        <v>#NUM!</v>
      </c>
      <c r="AS885" s="20" t="e">
        <f>AVERAGE(SMALL(AJ885:AM885,1),SMALL(AJ885:AM885,2))</f>
        <v>#NUM!</v>
      </c>
      <c r="AT885" s="20">
        <f>T885*1.075</f>
        <v>3.5474999999999999</v>
      </c>
      <c r="AU885" s="20">
        <f>U885*1.075</f>
        <v>3.5474999999999999</v>
      </c>
      <c r="AV885" s="22">
        <f>MIN(AN885,AT885,AU885)</f>
        <v>2.84</v>
      </c>
      <c r="AW885" s="26" t="s">
        <v>49</v>
      </c>
      <c r="AX885" s="20" t="s">
        <v>48</v>
      </c>
      <c r="AY885" s="25">
        <v>2.84</v>
      </c>
      <c r="AZ885" s="27">
        <f>IF(AND(AY885&gt;0,AY885&lt;=10),AY885*0.25,IF(AND(AY885&gt;10,AY885&lt;=50),AY885*0.17,IF(AND(AY885&gt;10,AY885&lt;=100),AY885*0.12,IF(AY885&gt;100,AY885*0.1))))</f>
        <v>0.71</v>
      </c>
      <c r="BA885" s="3">
        <f>AZ885+AY885</f>
        <v>3.55</v>
      </c>
      <c r="BB885" s="25">
        <f>BA885+BA885*0.08</f>
        <v>3.8339999999999996</v>
      </c>
      <c r="BC885" s="20" t="s">
        <v>12295</v>
      </c>
    </row>
    <row r="886" spans="1:55" s="20" customFormat="1" ht="30" customHeight="1">
      <c r="A886" s="4" t="s">
        <v>3056</v>
      </c>
      <c r="B886" s="5">
        <v>884</v>
      </c>
      <c r="C886" s="116">
        <v>298</v>
      </c>
      <c r="D886" s="116"/>
      <c r="E886" s="43" t="s">
        <v>3231</v>
      </c>
      <c r="F886" s="3" t="s">
        <v>3234</v>
      </c>
      <c r="G886" s="3" t="s">
        <v>369</v>
      </c>
      <c r="H886" s="3" t="s">
        <v>299</v>
      </c>
      <c r="I886" s="3" t="s">
        <v>102</v>
      </c>
      <c r="J886" s="3" t="s">
        <v>2113</v>
      </c>
      <c r="K886" s="6"/>
      <c r="L886" s="3"/>
      <c r="M886" s="6">
        <v>20</v>
      </c>
      <c r="N886" s="3" t="s">
        <v>44</v>
      </c>
      <c r="O886" s="3" t="s">
        <v>3062</v>
      </c>
      <c r="P886" s="3" t="s">
        <v>3184</v>
      </c>
      <c r="Q886" s="3" t="s">
        <v>3236</v>
      </c>
      <c r="R886" s="156">
        <v>0.84</v>
      </c>
      <c r="S886" s="22"/>
      <c r="T886" s="23">
        <v>2.2000000000000002</v>
      </c>
      <c r="U886" s="1">
        <v>2.2000000000000002</v>
      </c>
      <c r="V886" s="21">
        <v>0.92</v>
      </c>
      <c r="W886" s="22"/>
      <c r="X886" s="22">
        <v>1.4</v>
      </c>
      <c r="Y886" s="22">
        <v>0.5</v>
      </c>
      <c r="Z886" s="22">
        <v>1.18</v>
      </c>
      <c r="AA886" s="22"/>
      <c r="AB886" s="22"/>
      <c r="AC886" s="22"/>
      <c r="AD886" s="22"/>
      <c r="AE886" s="24">
        <v>0.92</v>
      </c>
      <c r="AH886" s="20">
        <v>0.5</v>
      </c>
      <c r="AN886" s="25">
        <v>0.71</v>
      </c>
      <c r="AO886" s="20" t="s">
        <v>207</v>
      </c>
      <c r="AP886" s="24" t="s">
        <v>208</v>
      </c>
      <c r="AQ886" s="20">
        <f>AVERAGE(SMALL(AE886:AI886,1),SMALL(AE886:AI886,2))</f>
        <v>0.71</v>
      </c>
      <c r="AR886" s="20" t="str">
        <f>IF(R886 &lt;=( AVERAGE(SMALL(AE886:AI886,1),SMALL(AE886:AI886,2))), R886, "")</f>
        <v/>
      </c>
      <c r="AS886" s="20" t="e">
        <f>AVERAGE(SMALL(AJ886:AM886,1),SMALL(AJ886:AM886,2))</f>
        <v>#NUM!</v>
      </c>
      <c r="AT886" s="20">
        <f>T886*1.075</f>
        <v>2.3650000000000002</v>
      </c>
      <c r="AU886" s="20">
        <f>U886*1.075</f>
        <v>2.3650000000000002</v>
      </c>
      <c r="AV886" s="22">
        <f>MIN(AN886,AT886,AU886)</f>
        <v>0.71</v>
      </c>
      <c r="AW886" s="20" t="s">
        <v>209</v>
      </c>
      <c r="AX886" s="20" t="s">
        <v>208</v>
      </c>
      <c r="AY886" s="25">
        <v>0.71</v>
      </c>
      <c r="AZ886" s="27">
        <f>IF(AND(AY886&gt;0,AY886&lt;=10),AY886*0.25,IF(AND(AY886&gt;10,AY886&lt;=50),AY886*0.17,IF(AND(AY886&gt;10,AY886&lt;=100),AY886*0.12,IF(AY886&gt;100,AY886*0.1))))</f>
        <v>0.17749999999999999</v>
      </c>
      <c r="BA886" s="3">
        <f>AZ886+AY886</f>
        <v>0.88749999999999996</v>
      </c>
      <c r="BB886" s="25">
        <f>BA886+BA886*0.08</f>
        <v>0.95849999999999991</v>
      </c>
      <c r="BC886" s="20" t="s">
        <v>12295</v>
      </c>
    </row>
    <row r="887" spans="1:55" s="20" customFormat="1" ht="30" customHeight="1">
      <c r="A887" s="4" t="s">
        <v>3056</v>
      </c>
      <c r="B887" s="5">
        <v>885</v>
      </c>
      <c r="C887" s="116">
        <v>296</v>
      </c>
      <c r="D887" s="116"/>
      <c r="E887" s="43" t="s">
        <v>3231</v>
      </c>
      <c r="F887" s="3" t="s">
        <v>3232</v>
      </c>
      <c r="G887" s="3" t="s">
        <v>369</v>
      </c>
      <c r="H887" s="3" t="s">
        <v>101</v>
      </c>
      <c r="I887" s="3" t="s">
        <v>102</v>
      </c>
      <c r="J887" s="3" t="s">
        <v>3093</v>
      </c>
      <c r="K887" s="6"/>
      <c r="L887" s="3"/>
      <c r="M887" s="6">
        <v>20</v>
      </c>
      <c r="N887" s="3" t="s">
        <v>44</v>
      </c>
      <c r="O887" s="3" t="s">
        <v>3062</v>
      </c>
      <c r="P887" s="3" t="s">
        <v>3075</v>
      </c>
      <c r="Q887" s="3" t="s">
        <v>3233</v>
      </c>
      <c r="R887" s="156">
        <v>0.85</v>
      </c>
      <c r="S887" s="22"/>
      <c r="T887" s="23">
        <v>3</v>
      </c>
      <c r="U887" s="1">
        <v>3</v>
      </c>
      <c r="V887" s="21">
        <v>1.02</v>
      </c>
      <c r="W887" s="22">
        <v>0.66</v>
      </c>
      <c r="X887" s="22">
        <v>1.05</v>
      </c>
      <c r="Y887" s="22">
        <v>1.08</v>
      </c>
      <c r="Z887" s="22">
        <v>1.43</v>
      </c>
      <c r="AA887" s="22"/>
      <c r="AB887" s="22"/>
      <c r="AC887" s="22"/>
      <c r="AD887" s="22"/>
      <c r="AE887" s="24">
        <v>1.02</v>
      </c>
      <c r="AG887" s="20">
        <v>1.571</v>
      </c>
      <c r="AH887" s="20">
        <v>1.08</v>
      </c>
      <c r="AN887" s="25">
        <v>0.85</v>
      </c>
      <c r="AO887" s="20" t="s">
        <v>47</v>
      </c>
      <c r="AP887" s="24" t="s">
        <v>48</v>
      </c>
      <c r="AQ887" s="20">
        <f>AVERAGE(SMALL(AE887:AI887,1),SMALL(AE887:AI887,2))</f>
        <v>1.05</v>
      </c>
      <c r="AR887" s="20">
        <f>IF(R887 &lt;=( AVERAGE(SMALL(AE887:AI887,1),SMALL(AE887:AI887,2))), R887, "")</f>
        <v>0.85</v>
      </c>
      <c r="AS887" s="20" t="e">
        <f>AVERAGE(SMALL(AJ887:AM887,1),SMALL(AJ887:AM887,2))</f>
        <v>#NUM!</v>
      </c>
      <c r="AT887" s="20">
        <f>T887*1.075</f>
        <v>3.2249999999999996</v>
      </c>
      <c r="AU887" s="20">
        <f>U887*1.075</f>
        <v>3.2249999999999996</v>
      </c>
      <c r="AV887" s="22">
        <f>MIN(AN887,AT887,AU887)</f>
        <v>0.85</v>
      </c>
      <c r="AW887" s="20" t="s">
        <v>49</v>
      </c>
      <c r="AX887" s="20" t="s">
        <v>48</v>
      </c>
      <c r="AY887" s="25">
        <v>0.85</v>
      </c>
      <c r="AZ887" s="27">
        <f>IF(AND(AY887&gt;0,AY887&lt;=10),AY887*0.25,IF(AND(AY887&gt;10,AY887&lt;=50),AY887*0.17,IF(AND(AY887&gt;10,AY887&lt;=100),AY887*0.12,IF(AY887&gt;100,AY887*0.1))))</f>
        <v>0.21249999999999999</v>
      </c>
      <c r="BA887" s="3">
        <f>AZ887+AY887</f>
        <v>1.0625</v>
      </c>
      <c r="BB887" s="25">
        <f>BA887+BA887*0.08</f>
        <v>1.1475</v>
      </c>
      <c r="BC887" s="20" t="s">
        <v>12295</v>
      </c>
    </row>
    <row r="888" spans="1:55" s="20" customFormat="1" ht="30" customHeight="1">
      <c r="A888" s="4" t="s">
        <v>3056</v>
      </c>
      <c r="B888" s="5">
        <v>886</v>
      </c>
      <c r="C888" s="116">
        <v>297</v>
      </c>
      <c r="D888" s="116"/>
      <c r="E888" s="43" t="s">
        <v>3231</v>
      </c>
      <c r="F888" s="3" t="s">
        <v>3234</v>
      </c>
      <c r="G888" s="3" t="s">
        <v>369</v>
      </c>
      <c r="H888" s="3" t="s">
        <v>56</v>
      </c>
      <c r="I888" s="3" t="s">
        <v>102</v>
      </c>
      <c r="J888" s="3" t="s">
        <v>2113</v>
      </c>
      <c r="K888" s="6"/>
      <c r="L888" s="3"/>
      <c r="M888" s="6">
        <v>20</v>
      </c>
      <c r="N888" s="3" t="s">
        <v>44</v>
      </c>
      <c r="O888" s="3" t="s">
        <v>3062</v>
      </c>
      <c r="P888" s="3" t="s">
        <v>3075</v>
      </c>
      <c r="Q888" s="3" t="s">
        <v>3235</v>
      </c>
      <c r="R888" s="156">
        <v>1.6</v>
      </c>
      <c r="S888" s="22"/>
      <c r="T888" s="23">
        <v>3.5</v>
      </c>
      <c r="U888" s="1">
        <v>3.5</v>
      </c>
      <c r="V888" s="21">
        <v>1.74</v>
      </c>
      <c r="W888" s="22">
        <v>1.59</v>
      </c>
      <c r="X888" s="22">
        <v>1.85</v>
      </c>
      <c r="Y888" s="22">
        <v>1.6</v>
      </c>
      <c r="Z888" s="22">
        <v>2.19</v>
      </c>
      <c r="AA888" s="22"/>
      <c r="AB888" s="22"/>
      <c r="AC888" s="22"/>
      <c r="AD888" s="22"/>
      <c r="AE888" s="24">
        <v>1.74</v>
      </c>
      <c r="AG888" s="20">
        <v>2.7559999999999998</v>
      </c>
      <c r="AH888" s="20">
        <v>1.6</v>
      </c>
      <c r="AN888" s="25">
        <v>1.6</v>
      </c>
      <c r="AO888" s="20" t="s">
        <v>47</v>
      </c>
      <c r="AP888" s="24" t="s">
        <v>48</v>
      </c>
      <c r="AQ888" s="20">
        <f>AVERAGE(SMALL(AE888:AI888,1),SMALL(AE888:AI888,2))</f>
        <v>1.67</v>
      </c>
      <c r="AR888" s="20">
        <f>IF(R888 &lt;=( AVERAGE(SMALL(AE888:AI888,1),SMALL(AE888:AI888,2))), R888, "")</f>
        <v>1.6</v>
      </c>
      <c r="AS888" s="20" t="e">
        <f>AVERAGE(SMALL(AJ888:AM888,1),SMALL(AJ888:AM888,2))</f>
        <v>#NUM!</v>
      </c>
      <c r="AT888" s="20">
        <f>T888*1.075</f>
        <v>3.7624999999999997</v>
      </c>
      <c r="AU888" s="20">
        <f>U888*1.075</f>
        <v>3.7624999999999997</v>
      </c>
      <c r="AV888" s="22">
        <f>MIN(AN888,AT888,AU888)</f>
        <v>1.6</v>
      </c>
      <c r="AW888" s="20" t="s">
        <v>49</v>
      </c>
      <c r="AX888" s="20" t="s">
        <v>48</v>
      </c>
      <c r="AY888" s="25">
        <v>1.6</v>
      </c>
      <c r="AZ888" s="27">
        <f>IF(AND(AY888&gt;0,AY888&lt;=10),AY888*0.25,IF(AND(AY888&gt;10,AY888&lt;=50),AY888*0.17,IF(AND(AY888&gt;10,AY888&lt;=100),AY888*0.12,IF(AY888&gt;100,AY888*0.1))))</f>
        <v>0.4</v>
      </c>
      <c r="BA888" s="3">
        <f>AZ888+AY888</f>
        <v>2</v>
      </c>
      <c r="BB888" s="25">
        <f>BA888+BA888*0.08</f>
        <v>2.16</v>
      </c>
      <c r="BC888" s="20" t="s">
        <v>12295</v>
      </c>
    </row>
    <row r="889" spans="1:55" s="20" customFormat="1" ht="30" customHeight="1">
      <c r="A889" s="4" t="s">
        <v>3056</v>
      </c>
      <c r="B889" s="5">
        <v>887</v>
      </c>
      <c r="C889" s="116">
        <v>993</v>
      </c>
      <c r="D889" s="116"/>
      <c r="E889" s="43" t="s">
        <v>3237</v>
      </c>
      <c r="F889" s="3" t="s">
        <v>3238</v>
      </c>
      <c r="G889" s="3" t="s">
        <v>1051</v>
      </c>
      <c r="H889" s="3" t="s">
        <v>1052</v>
      </c>
      <c r="I889" s="3" t="s">
        <v>102</v>
      </c>
      <c r="J889" s="3" t="s">
        <v>3239</v>
      </c>
      <c r="K889" s="6"/>
      <c r="L889" s="3"/>
      <c r="M889" s="6">
        <v>20</v>
      </c>
      <c r="N889" s="3" t="s">
        <v>44</v>
      </c>
      <c r="O889" s="3" t="s">
        <v>3062</v>
      </c>
      <c r="P889" s="3" t="s">
        <v>3075</v>
      </c>
      <c r="Q889" s="3" t="s">
        <v>3240</v>
      </c>
      <c r="R889" s="156">
        <v>1.86</v>
      </c>
      <c r="S889" s="22"/>
      <c r="T889" s="23">
        <v>5</v>
      </c>
      <c r="U889" s="1">
        <v>5</v>
      </c>
      <c r="V889" s="21">
        <v>2.35</v>
      </c>
      <c r="W889" s="22">
        <v>1.97</v>
      </c>
      <c r="X889" s="22">
        <v>2.17</v>
      </c>
      <c r="Y889" s="22">
        <v>1.75</v>
      </c>
      <c r="Z889" s="22">
        <v>3.34</v>
      </c>
      <c r="AA889" s="22"/>
      <c r="AB889" s="22"/>
      <c r="AC889" s="22"/>
      <c r="AD889" s="22"/>
      <c r="AE889" s="24">
        <v>2.35</v>
      </c>
      <c r="AG889" s="20">
        <v>3.27</v>
      </c>
      <c r="AH889" s="20">
        <v>1.75</v>
      </c>
      <c r="AN889" s="25">
        <v>1.86</v>
      </c>
      <c r="AO889" s="20" t="s">
        <v>47</v>
      </c>
      <c r="AP889" s="24" t="s">
        <v>48</v>
      </c>
      <c r="AQ889" s="20">
        <f>AVERAGE(SMALL(AE889:AI889,1),SMALL(AE889:AI889,2))</f>
        <v>2.0499999999999998</v>
      </c>
      <c r="AR889" s="20">
        <f>IF(R889 &lt;=( AVERAGE(SMALL(AE889:AI889,1),SMALL(AE889:AI889,2))), R889, "")</f>
        <v>1.86</v>
      </c>
      <c r="AS889" s="20" t="e">
        <f>AVERAGE(SMALL(AJ889:AM889,1),SMALL(AJ889:AM889,2))</f>
        <v>#NUM!</v>
      </c>
      <c r="AT889" s="20">
        <f>T889*1.075</f>
        <v>5.375</v>
      </c>
      <c r="AU889" s="20">
        <f>U889*1.075</f>
        <v>5.375</v>
      </c>
      <c r="AV889" s="22">
        <f>MIN(AN889,AT889,AU889)</f>
        <v>1.86</v>
      </c>
      <c r="AW889" s="20" t="s">
        <v>49</v>
      </c>
      <c r="AX889" s="20" t="s">
        <v>48</v>
      </c>
      <c r="AY889" s="25">
        <v>1.86</v>
      </c>
      <c r="AZ889" s="27">
        <f>IF(AND(AY889&gt;0,AY889&lt;=10),AY889*0.25,IF(AND(AY889&gt;10,AY889&lt;=50),AY889*0.17,IF(AND(AY889&gt;10,AY889&lt;=100),AY889*0.12,IF(AY889&gt;100,AY889*0.1))))</f>
        <v>0.46500000000000002</v>
      </c>
      <c r="BA889" s="3">
        <f>AZ889+AY889</f>
        <v>2.3250000000000002</v>
      </c>
      <c r="BB889" s="25">
        <f>BA889+BA889*0.08</f>
        <v>2.5110000000000001</v>
      </c>
      <c r="BC889" s="20" t="s">
        <v>12295</v>
      </c>
    </row>
    <row r="890" spans="1:55" s="20" customFormat="1" ht="30" customHeight="1">
      <c r="A890" s="4" t="s">
        <v>3056</v>
      </c>
      <c r="B890" s="5">
        <v>888</v>
      </c>
      <c r="C890" s="116">
        <v>303</v>
      </c>
      <c r="D890" s="116"/>
      <c r="E890" s="43" t="s">
        <v>3245</v>
      </c>
      <c r="F890" s="3" t="s">
        <v>3246</v>
      </c>
      <c r="G890" s="3" t="s">
        <v>1051</v>
      </c>
      <c r="H890" s="3" t="s">
        <v>2265</v>
      </c>
      <c r="I890" s="3" t="s">
        <v>102</v>
      </c>
      <c r="J890" s="3" t="s">
        <v>2113</v>
      </c>
      <c r="K890" s="6"/>
      <c r="L890" s="3"/>
      <c r="M890" s="6">
        <v>20</v>
      </c>
      <c r="N890" s="3" t="s">
        <v>44</v>
      </c>
      <c r="O890" s="3" t="s">
        <v>3062</v>
      </c>
      <c r="P890" s="3" t="s">
        <v>601</v>
      </c>
      <c r="Q890" s="3" t="s">
        <v>3247</v>
      </c>
      <c r="R890" s="156">
        <v>1.07</v>
      </c>
      <c r="S890" s="22"/>
      <c r="T890" s="23"/>
      <c r="U890" s="1">
        <v>3.8</v>
      </c>
      <c r="V890" s="21">
        <v>2.0499999999999998</v>
      </c>
      <c r="W890" s="22">
        <v>1.04</v>
      </c>
      <c r="X890" s="22">
        <v>1.59</v>
      </c>
      <c r="Y890" s="22">
        <v>1.1000000000000001</v>
      </c>
      <c r="Z890" s="22">
        <v>3.13</v>
      </c>
      <c r="AA890" s="22"/>
      <c r="AB890" s="22"/>
      <c r="AC890" s="22"/>
      <c r="AD890" s="22"/>
      <c r="AE890" s="24">
        <v>2.0499999999999998</v>
      </c>
      <c r="AG890" s="20">
        <v>2.3759999999999999</v>
      </c>
      <c r="AN890" s="25">
        <v>1.07</v>
      </c>
      <c r="AO890" s="20" t="s">
        <v>47</v>
      </c>
      <c r="AP890" s="24" t="s">
        <v>48</v>
      </c>
      <c r="AQ890" s="20">
        <f>AVERAGE(SMALL(AE890:AI890,1),SMALL(AE890:AI890,2))</f>
        <v>2.2130000000000001</v>
      </c>
      <c r="AR890" s="20">
        <f>IF(R890 &lt;=( AVERAGE(SMALL(AE890:AI890,1),SMALL(AE890:AI890,2))), R890, "")</f>
        <v>1.07</v>
      </c>
      <c r="AS890" s="20" t="e">
        <f>AVERAGE(SMALL(AJ890:AM890,1),SMALL(AJ890:AM890,2))</f>
        <v>#NUM!</v>
      </c>
      <c r="AT890" s="20">
        <f>T890*1.075</f>
        <v>0</v>
      </c>
      <c r="AU890" s="20">
        <f>U890*1.075</f>
        <v>4.085</v>
      </c>
      <c r="AV890" s="22">
        <f>MIN(AN890,AT890,AU890)</f>
        <v>0</v>
      </c>
      <c r="AW890" s="20" t="s">
        <v>49</v>
      </c>
      <c r="AX890" s="20" t="s">
        <v>48</v>
      </c>
      <c r="AY890" s="25">
        <v>1.07</v>
      </c>
      <c r="AZ890" s="27">
        <f>IF(AND(AY890&gt;0,AY890&lt;=10),AY890*0.25,IF(AND(AY890&gt;10,AY890&lt;=50),AY890*0.17,IF(AND(AY890&gt;10,AY890&lt;=100),AY890*0.12,IF(AY890&gt;100,AY890*0.1))))</f>
        <v>0.26750000000000002</v>
      </c>
      <c r="BA890" s="3">
        <f>AZ890+AY890</f>
        <v>1.3375000000000001</v>
      </c>
      <c r="BB890" s="25">
        <f>BA890+BA890*0.08</f>
        <v>1.4445000000000001</v>
      </c>
      <c r="BC890" s="20" t="s">
        <v>12295</v>
      </c>
    </row>
    <row r="891" spans="1:55" s="20" customFormat="1" ht="30" customHeight="1">
      <c r="A891" s="4" t="s">
        <v>3056</v>
      </c>
      <c r="B891" s="5">
        <v>889</v>
      </c>
      <c r="C891" s="116">
        <v>600</v>
      </c>
      <c r="D891" s="116"/>
      <c r="E891" s="43" t="s">
        <v>3328</v>
      </c>
      <c r="F891" s="3" t="s">
        <v>3329</v>
      </c>
      <c r="G891" s="3" t="s">
        <v>1134</v>
      </c>
      <c r="H891" s="3" t="s">
        <v>41</v>
      </c>
      <c r="I891" s="3" t="s">
        <v>156</v>
      </c>
      <c r="J891" s="3" t="s">
        <v>3330</v>
      </c>
      <c r="K891" s="6"/>
      <c r="L891" s="3"/>
      <c r="M891" s="6">
        <v>30</v>
      </c>
      <c r="N891" s="3" t="s">
        <v>44</v>
      </c>
      <c r="O891" s="3" t="s">
        <v>3062</v>
      </c>
      <c r="P891" s="3" t="s">
        <v>3331</v>
      </c>
      <c r="Q891" s="3" t="s">
        <v>3332</v>
      </c>
      <c r="R891" s="156">
        <v>2.17</v>
      </c>
      <c r="S891" s="22"/>
      <c r="T891" s="23">
        <v>2.4</v>
      </c>
      <c r="U891" s="1">
        <v>2.4</v>
      </c>
      <c r="V891" s="21">
        <v>2.13</v>
      </c>
      <c r="W891" s="22">
        <v>2.0699999999999998</v>
      </c>
      <c r="X891" s="22">
        <v>2.2599999999999998</v>
      </c>
      <c r="Y891" s="22">
        <v>2.4</v>
      </c>
      <c r="Z891" s="22"/>
      <c r="AA891" s="22"/>
      <c r="AB891" s="22"/>
      <c r="AC891" s="22"/>
      <c r="AD891" s="22"/>
      <c r="AE891" s="24">
        <v>2.13</v>
      </c>
      <c r="AG891" s="20">
        <v>2.29</v>
      </c>
      <c r="AN891" s="25">
        <v>2.17</v>
      </c>
      <c r="AO891" s="20" t="s">
        <v>47</v>
      </c>
      <c r="AP891" s="24" t="s">
        <v>48</v>
      </c>
      <c r="AQ891" s="20">
        <f>AVERAGE(SMALL(AE891:AI891,1),SMALL(AE891:AI891,2))</f>
        <v>2.21</v>
      </c>
      <c r="AR891" s="20">
        <f>IF(R891 &lt;=( AVERAGE(SMALL(AE891:AI891,1),SMALL(AE891:AI891,2))), R891, "")</f>
        <v>2.17</v>
      </c>
      <c r="AS891" s="20" t="e">
        <f>AVERAGE(SMALL(AJ891:AM891,1),SMALL(AJ891:AM891,2))</f>
        <v>#NUM!</v>
      </c>
      <c r="AT891" s="20">
        <f>T891*1.075</f>
        <v>2.5799999999999996</v>
      </c>
      <c r="AU891" s="20">
        <f>U891*1.075</f>
        <v>2.5799999999999996</v>
      </c>
      <c r="AV891" s="22">
        <f>MIN(AN891,AT891,AU891)</f>
        <v>2.17</v>
      </c>
      <c r="AW891" s="26" t="s">
        <v>49</v>
      </c>
      <c r="AX891" s="20" t="s">
        <v>48</v>
      </c>
      <c r="AY891" s="25">
        <v>2.17</v>
      </c>
      <c r="AZ891" s="27">
        <f>IF(AND(AY891&gt;0,AY891&lt;=10),AY891*0.25,IF(AND(AY891&gt;10,AY891&lt;=50),AY891*0.17,IF(AND(AY891&gt;10,AY891&lt;=100),AY891*0.12,IF(AY891&gt;100,AY891*0.1))))</f>
        <v>0.54249999999999998</v>
      </c>
      <c r="BA891" s="3">
        <f>AZ891+AY891</f>
        <v>2.7124999999999999</v>
      </c>
      <c r="BB891" s="25">
        <f>BA891+BA891*0.08</f>
        <v>2.9295</v>
      </c>
      <c r="BC891" s="20" t="s">
        <v>12295</v>
      </c>
    </row>
    <row r="892" spans="1:55" s="20" customFormat="1" ht="30" customHeight="1">
      <c r="A892" s="4" t="s">
        <v>3056</v>
      </c>
      <c r="B892" s="5">
        <v>890</v>
      </c>
      <c r="C892" s="116">
        <v>369</v>
      </c>
      <c r="D892" s="116"/>
      <c r="E892" s="43" t="s">
        <v>3328</v>
      </c>
      <c r="F892" s="3" t="s">
        <v>3329</v>
      </c>
      <c r="G892" s="3" t="s">
        <v>1134</v>
      </c>
      <c r="H892" s="3" t="s">
        <v>516</v>
      </c>
      <c r="I892" s="3" t="s">
        <v>875</v>
      </c>
      <c r="J892" s="3" t="s">
        <v>3333</v>
      </c>
      <c r="K892" s="6"/>
      <c r="L892" s="3"/>
      <c r="M892" s="6">
        <v>8</v>
      </c>
      <c r="N892" s="3" t="s">
        <v>44</v>
      </c>
      <c r="O892" s="3" t="s">
        <v>3062</v>
      </c>
      <c r="P892" s="3" t="s">
        <v>3331</v>
      </c>
      <c r="Q892" s="3" t="s">
        <v>3334</v>
      </c>
      <c r="R892" s="156">
        <v>1.07</v>
      </c>
      <c r="S892" s="22"/>
      <c r="T892" s="23">
        <v>1.6</v>
      </c>
      <c r="U892" s="1">
        <v>1.6</v>
      </c>
      <c r="V892" s="21">
        <v>1.35</v>
      </c>
      <c r="W892" s="22">
        <v>1.02</v>
      </c>
      <c r="X892" s="22">
        <v>1.1200000000000001</v>
      </c>
      <c r="Y892" s="22">
        <v>2.1</v>
      </c>
      <c r="Z892" s="22"/>
      <c r="AA892" s="22"/>
      <c r="AB892" s="22"/>
      <c r="AC892" s="22"/>
      <c r="AD892" s="22"/>
      <c r="AE892" s="24">
        <v>1.35</v>
      </c>
      <c r="AG892" s="20">
        <v>1.125</v>
      </c>
      <c r="AN892" s="25">
        <v>1.07</v>
      </c>
      <c r="AO892" s="20" t="s">
        <v>47</v>
      </c>
      <c r="AP892" s="24" t="s">
        <v>48</v>
      </c>
      <c r="AQ892" s="20">
        <f>AVERAGE(SMALL(AE892:AI892,1),SMALL(AE892:AI892,2))</f>
        <v>1.2375</v>
      </c>
      <c r="AR892" s="20">
        <f>IF(R892 &lt;=( AVERAGE(SMALL(AE892:AI892,1),SMALL(AE892:AI892,2))), R892, "")</f>
        <v>1.07</v>
      </c>
      <c r="AS892" s="20" t="e">
        <f>AVERAGE(SMALL(AJ892:AM892,1),SMALL(AJ892:AM892,2))</f>
        <v>#NUM!</v>
      </c>
      <c r="AT892" s="20">
        <f>T892*1.075</f>
        <v>1.72</v>
      </c>
      <c r="AU892" s="20">
        <f>U892*1.075</f>
        <v>1.72</v>
      </c>
      <c r="AV892" s="22">
        <f>MIN(AN892,AT892,AU892)</f>
        <v>1.07</v>
      </c>
      <c r="AW892" s="26" t="s">
        <v>49</v>
      </c>
      <c r="AX892" s="20" t="s">
        <v>48</v>
      </c>
      <c r="AY892" s="25">
        <v>1.07</v>
      </c>
      <c r="AZ892" s="27">
        <f>IF(AND(AY892&gt;0,AY892&lt;=10),AY892*0.25,IF(AND(AY892&gt;10,AY892&lt;=50),AY892*0.17,IF(AND(AY892&gt;10,AY892&lt;=100),AY892*0.12,IF(AY892&gt;100,AY892*0.1))))</f>
        <v>0.26750000000000002</v>
      </c>
      <c r="BA892" s="3">
        <f>AZ892+AY892</f>
        <v>1.3375000000000001</v>
      </c>
      <c r="BB892" s="25">
        <f>BA892+BA892*0.08</f>
        <v>1.4445000000000001</v>
      </c>
      <c r="BC892" s="20" t="s">
        <v>12295</v>
      </c>
    </row>
    <row r="893" spans="1:55" s="20" customFormat="1" ht="30" customHeight="1">
      <c r="A893" s="4" t="s">
        <v>3056</v>
      </c>
      <c r="B893" s="5">
        <v>891</v>
      </c>
      <c r="C893" s="116">
        <v>370</v>
      </c>
      <c r="D893" s="116"/>
      <c r="E893" s="43" t="s">
        <v>3328</v>
      </c>
      <c r="F893" s="3" t="s">
        <v>3329</v>
      </c>
      <c r="G893" s="3" t="s">
        <v>1134</v>
      </c>
      <c r="H893" s="3" t="s">
        <v>953</v>
      </c>
      <c r="I893" s="3" t="s">
        <v>469</v>
      </c>
      <c r="J893" s="3" t="s">
        <v>3335</v>
      </c>
      <c r="K893" s="6">
        <v>90</v>
      </c>
      <c r="L893" s="3" t="s">
        <v>79</v>
      </c>
      <c r="M893" s="6">
        <v>1</v>
      </c>
      <c r="N893" s="3" t="s">
        <v>44</v>
      </c>
      <c r="O893" s="3" t="s">
        <v>3062</v>
      </c>
      <c r="P893" s="3" t="s">
        <v>3331</v>
      </c>
      <c r="Q893" s="3" t="s">
        <v>3336</v>
      </c>
      <c r="R893" s="156">
        <v>2.34</v>
      </c>
      <c r="S893" s="22"/>
      <c r="T893" s="23">
        <v>2.8</v>
      </c>
      <c r="U893" s="1">
        <v>2.8</v>
      </c>
      <c r="V893" s="21">
        <v>3.22</v>
      </c>
      <c r="W893" s="22">
        <v>1.8</v>
      </c>
      <c r="X893" s="22">
        <v>2.87</v>
      </c>
      <c r="Y893" s="22">
        <v>3.2</v>
      </c>
      <c r="Z893" s="22"/>
      <c r="AA893" s="22"/>
      <c r="AB893" s="22"/>
      <c r="AC893" s="22"/>
      <c r="AD893" s="22"/>
      <c r="AE893" s="24">
        <v>3.22</v>
      </c>
      <c r="AG893" s="20">
        <v>3.03</v>
      </c>
      <c r="AN893" s="25">
        <v>2.34</v>
      </c>
      <c r="AO893" s="20" t="s">
        <v>47</v>
      </c>
      <c r="AP893" s="24" t="s">
        <v>48</v>
      </c>
      <c r="AQ893" s="20">
        <f>AVERAGE(SMALL(AE893:AI893,1),SMALL(AE893:AI893,2))</f>
        <v>3.125</v>
      </c>
      <c r="AR893" s="20">
        <f>IF(R893 &lt;=( AVERAGE(SMALL(AE893:AI893,1),SMALL(AE893:AI893,2))), R893, "")</f>
        <v>2.34</v>
      </c>
      <c r="AS893" s="20" t="e">
        <f>AVERAGE(SMALL(AJ893:AM893,1),SMALL(AJ893:AM893,2))</f>
        <v>#NUM!</v>
      </c>
      <c r="AT893" s="20">
        <f>T893*1.075</f>
        <v>3.01</v>
      </c>
      <c r="AU893" s="20">
        <f>U893*1.075</f>
        <v>3.01</v>
      </c>
      <c r="AV893" s="22">
        <f>MIN(AN893,AT893,AU893)</f>
        <v>2.34</v>
      </c>
      <c r="AW893" s="26" t="s">
        <v>49</v>
      </c>
      <c r="AX893" s="20" t="s">
        <v>48</v>
      </c>
      <c r="AY893" s="25">
        <v>2.34</v>
      </c>
      <c r="AZ893" s="27">
        <f>IF(AND(AY893&gt;0,AY893&lt;=10),AY893*0.25,IF(AND(AY893&gt;10,AY893&lt;=50),AY893*0.17,IF(AND(AY893&gt;10,AY893&lt;=100),AY893*0.12,IF(AY893&gt;100,AY893*0.1))))</f>
        <v>0.58499999999999996</v>
      </c>
      <c r="BA893" s="3">
        <f>AZ893+AY893</f>
        <v>2.9249999999999998</v>
      </c>
      <c r="BB893" s="25">
        <f>BA893+BA893*0.08</f>
        <v>3.1589999999999998</v>
      </c>
      <c r="BC893" s="20" t="s">
        <v>12295</v>
      </c>
    </row>
    <row r="894" spans="1:55" s="20" customFormat="1" ht="30" customHeight="1">
      <c r="A894" s="4" t="s">
        <v>3056</v>
      </c>
      <c r="B894" s="5">
        <v>892</v>
      </c>
      <c r="C894" s="6">
        <v>449</v>
      </c>
      <c r="D894" s="6"/>
      <c r="E894" s="43" t="s">
        <v>3432</v>
      </c>
      <c r="F894" s="3" t="s">
        <v>3433</v>
      </c>
      <c r="G894" s="3" t="s">
        <v>3434</v>
      </c>
      <c r="H894" s="3" t="s">
        <v>797</v>
      </c>
      <c r="I894" s="3" t="s">
        <v>65</v>
      </c>
      <c r="J894" s="3" t="s">
        <v>3435</v>
      </c>
      <c r="K894" s="6">
        <v>40</v>
      </c>
      <c r="L894" s="3" t="s">
        <v>67</v>
      </c>
      <c r="M894" s="6">
        <v>1</v>
      </c>
      <c r="N894" s="3" t="s">
        <v>44</v>
      </c>
      <c r="O894" s="3" t="s">
        <v>3062</v>
      </c>
      <c r="P894" s="3" t="s">
        <v>3075</v>
      </c>
      <c r="Q894" s="3" t="s">
        <v>3436</v>
      </c>
      <c r="R894" s="156">
        <v>1.24</v>
      </c>
      <c r="S894" s="22"/>
      <c r="T894" s="23">
        <v>2.2999999999999998</v>
      </c>
      <c r="U894" s="1">
        <v>2.2999999999999998</v>
      </c>
      <c r="V894" s="21">
        <v>3.63</v>
      </c>
      <c r="W894" s="22">
        <v>1.18</v>
      </c>
      <c r="X894" s="22">
        <v>1.3</v>
      </c>
      <c r="Y894" s="22">
        <v>2.4500000000000002</v>
      </c>
      <c r="Z894" s="22"/>
      <c r="AA894" s="22"/>
      <c r="AB894" s="22"/>
      <c r="AC894" s="22"/>
      <c r="AD894" s="22"/>
      <c r="AE894" s="24">
        <v>3.63</v>
      </c>
      <c r="AF894" s="20">
        <v>1.6051</v>
      </c>
      <c r="AH894" s="20">
        <v>2.4500000000000002</v>
      </c>
      <c r="AN894" s="25">
        <v>1.24</v>
      </c>
      <c r="AO894" s="20" t="s">
        <v>47</v>
      </c>
      <c r="AP894" s="24" t="s">
        <v>48</v>
      </c>
      <c r="AQ894" s="20">
        <f>AVERAGE(SMALL(AE894:AI894,1),SMALL(AE894:AI894,2))</f>
        <v>2.0275500000000002</v>
      </c>
      <c r="AR894" s="20">
        <f>IF(R894 &lt;=( AVERAGE(SMALL(AE894:AI894,1),SMALL(AE894:AI894,2))), R894, "")</f>
        <v>1.24</v>
      </c>
      <c r="AS894" s="20" t="e">
        <f>AVERAGE(SMALL(AJ894:AM894,1),SMALL(AJ894:AM894,2))</f>
        <v>#NUM!</v>
      </c>
      <c r="AT894" s="20">
        <f>T894*1.075</f>
        <v>2.4724999999999997</v>
      </c>
      <c r="AU894" s="20">
        <f>U894*1.075</f>
        <v>2.4724999999999997</v>
      </c>
      <c r="AV894" s="22">
        <f>MIN(AN894,AT894,AU894)</f>
        <v>1.24</v>
      </c>
      <c r="AW894" s="26" t="s">
        <v>49</v>
      </c>
      <c r="AX894" s="20" t="s">
        <v>48</v>
      </c>
      <c r="AY894" s="25">
        <v>1.24</v>
      </c>
      <c r="AZ894" s="27">
        <f>IF(AND(AY894&gt;0,AY894&lt;=10),AY894*0.25,IF(AND(AY894&gt;10,AY894&lt;=50),AY894*0.17,IF(AND(AY894&gt;10,AY894&lt;=100),AY894*0.12,IF(AY894&gt;100,AY894*0.1))))</f>
        <v>0.31</v>
      </c>
      <c r="BA894" s="3">
        <f>AZ894+AY894</f>
        <v>1.55</v>
      </c>
      <c r="BB894" s="25">
        <f>BA894+BA894*0.08</f>
        <v>1.6740000000000002</v>
      </c>
      <c r="BC894" s="20" t="s">
        <v>12295</v>
      </c>
    </row>
    <row r="895" spans="1:55" s="20" customFormat="1" ht="30" customHeight="1">
      <c r="A895" s="4" t="s">
        <v>3056</v>
      </c>
      <c r="B895" s="5">
        <v>893</v>
      </c>
      <c r="C895" s="6">
        <v>354</v>
      </c>
      <c r="D895" s="6"/>
      <c r="E895" s="43" t="s">
        <v>3316</v>
      </c>
      <c r="F895" s="3" t="s">
        <v>3317</v>
      </c>
      <c r="G895" s="3" t="s">
        <v>3312</v>
      </c>
      <c r="H895" s="3" t="s">
        <v>2725</v>
      </c>
      <c r="I895" s="3" t="s">
        <v>3318</v>
      </c>
      <c r="J895" s="3" t="s">
        <v>3319</v>
      </c>
      <c r="K895" s="6">
        <v>60</v>
      </c>
      <c r="L895" s="3" t="s">
        <v>79</v>
      </c>
      <c r="M895" s="6">
        <v>1</v>
      </c>
      <c r="N895" s="3" t="s">
        <v>44</v>
      </c>
      <c r="O895" s="3" t="s">
        <v>3062</v>
      </c>
      <c r="P895" s="3" t="s">
        <v>601</v>
      </c>
      <c r="Q895" s="3" t="s">
        <v>3320</v>
      </c>
      <c r="R895" s="156">
        <v>5.5</v>
      </c>
      <c r="S895" s="22"/>
      <c r="T895" s="23"/>
      <c r="U895" s="1">
        <v>7.9</v>
      </c>
      <c r="V895" s="21">
        <v>10.23</v>
      </c>
      <c r="W895" s="22">
        <v>5</v>
      </c>
      <c r="X895" s="22">
        <v>6</v>
      </c>
      <c r="Y895" s="22">
        <v>7</v>
      </c>
      <c r="Z895" s="22"/>
      <c r="AA895" s="22"/>
      <c r="AB895" s="22"/>
      <c r="AC895" s="22"/>
      <c r="AD895" s="22"/>
      <c r="AE895" s="24">
        <v>10.23</v>
      </c>
      <c r="AN895" s="25">
        <v>5.5</v>
      </c>
      <c r="AO895" s="20" t="s">
        <v>47</v>
      </c>
      <c r="AP895" s="24" t="s">
        <v>48</v>
      </c>
      <c r="AQ895" s="20" t="e">
        <f>AVERAGE(SMALL(AE895:AI895,1),SMALL(AE895:AI895,2))</f>
        <v>#NUM!</v>
      </c>
      <c r="AR895" s="20" t="e">
        <f>IF(R895 &lt;=( AVERAGE(SMALL(AE895:AI895,1),SMALL(AE895:AI895,2))), R895, "")</f>
        <v>#NUM!</v>
      </c>
      <c r="AS895" s="20" t="e">
        <f>AVERAGE(SMALL(AJ895:AM895,1),SMALL(AJ895:AM895,2))</f>
        <v>#NUM!</v>
      </c>
      <c r="AT895" s="20">
        <f>T895*1.075</f>
        <v>0</v>
      </c>
      <c r="AU895" s="20">
        <f>U895*1.075</f>
        <v>8.4924999999999997</v>
      </c>
      <c r="AV895" s="22">
        <f>MIN(AN895,AT895,AU895)</f>
        <v>0</v>
      </c>
      <c r="AW895" s="26" t="s">
        <v>49</v>
      </c>
      <c r="AX895" s="20" t="s">
        <v>48</v>
      </c>
      <c r="AY895" s="25">
        <v>5.5</v>
      </c>
      <c r="AZ895" s="27">
        <f>IF(AND(AY895&gt;0,AY895&lt;=10),AY895*0.25,IF(AND(AY895&gt;10,AY895&lt;=50),AY895*0.17,IF(AND(AY895&gt;10,AY895&lt;=100),AY895*0.12,IF(AY895&gt;100,AY895*0.1))))</f>
        <v>1.375</v>
      </c>
      <c r="BA895" s="3">
        <f>AZ895+AY895</f>
        <v>6.875</v>
      </c>
      <c r="BB895" s="25">
        <f>BA895+BA895*0.08</f>
        <v>7.4249999999999998</v>
      </c>
      <c r="BC895" s="20" t="s">
        <v>12295</v>
      </c>
    </row>
    <row r="896" spans="1:55" s="20" customFormat="1" ht="30" customHeight="1">
      <c r="A896" s="4" t="s">
        <v>3056</v>
      </c>
      <c r="B896" s="5">
        <v>894</v>
      </c>
      <c r="C896" s="6">
        <v>752</v>
      </c>
      <c r="D896" s="6"/>
      <c r="E896" s="43" t="s">
        <v>3310</v>
      </c>
      <c r="F896" s="3" t="s">
        <v>3311</v>
      </c>
      <c r="G896" s="3" t="s">
        <v>3312</v>
      </c>
      <c r="H896" s="3" t="s">
        <v>64</v>
      </c>
      <c r="I896" s="3" t="s">
        <v>3313</v>
      </c>
      <c r="J896" s="3" t="s">
        <v>3314</v>
      </c>
      <c r="K896" s="6">
        <v>60</v>
      </c>
      <c r="L896" s="3" t="s">
        <v>79</v>
      </c>
      <c r="M896" s="6">
        <v>1</v>
      </c>
      <c r="N896" s="3" t="s">
        <v>44</v>
      </c>
      <c r="O896" s="3" t="s">
        <v>3062</v>
      </c>
      <c r="P896" s="3" t="s">
        <v>601</v>
      </c>
      <c r="Q896" s="3" t="s">
        <v>3315</v>
      </c>
      <c r="R896" s="156">
        <v>7.85</v>
      </c>
      <c r="S896" s="22"/>
      <c r="T896" s="23"/>
      <c r="U896" s="1">
        <v>9.3000000000000007</v>
      </c>
      <c r="V896" s="21">
        <v>12.78</v>
      </c>
      <c r="W896" s="22">
        <v>7.5</v>
      </c>
      <c r="X896" s="22">
        <v>8.1999999999999993</v>
      </c>
      <c r="Y896" s="22">
        <v>9.5</v>
      </c>
      <c r="Z896" s="22"/>
      <c r="AA896" s="22"/>
      <c r="AB896" s="22"/>
      <c r="AC896" s="22"/>
      <c r="AD896" s="22"/>
      <c r="AE896" s="24">
        <v>12.78</v>
      </c>
      <c r="AN896" s="25">
        <v>7.85</v>
      </c>
      <c r="AO896" s="20" t="s">
        <v>47</v>
      </c>
      <c r="AP896" s="24" t="s">
        <v>48</v>
      </c>
      <c r="AQ896" s="20" t="e">
        <f>AVERAGE(SMALL(AE896:AI896,1),SMALL(AE896:AI896,2))</f>
        <v>#NUM!</v>
      </c>
      <c r="AR896" s="20" t="e">
        <f>IF(R896 &lt;=( AVERAGE(SMALL(AE896:AI896,1),SMALL(AE896:AI896,2))), R896, "")</f>
        <v>#NUM!</v>
      </c>
      <c r="AS896" s="20" t="e">
        <f>AVERAGE(SMALL(AJ896:AM896,1),SMALL(AJ896:AM896,2))</f>
        <v>#NUM!</v>
      </c>
      <c r="AT896" s="20">
        <f>T896*1.075</f>
        <v>0</v>
      </c>
      <c r="AU896" s="20">
        <f>U896*1.075</f>
        <v>9.9975000000000005</v>
      </c>
      <c r="AV896" s="22">
        <f>MIN(AN896,AT896,AU896)</f>
        <v>0</v>
      </c>
      <c r="AW896" s="26" t="s">
        <v>49</v>
      </c>
      <c r="AX896" s="20" t="s">
        <v>48</v>
      </c>
      <c r="AY896" s="25">
        <v>7.85</v>
      </c>
      <c r="AZ896" s="27">
        <f>IF(AND(AY896&gt;0,AY896&lt;=10),AY896*0.25,IF(AND(AY896&gt;10,AY896&lt;=50),AY896*0.17,IF(AND(AY896&gt;10,AY896&lt;=100),AY896*0.12,IF(AY896&gt;100,AY896*0.1))))</f>
        <v>1.9624999999999999</v>
      </c>
      <c r="BA896" s="3">
        <f>AZ896+AY896</f>
        <v>9.8125</v>
      </c>
      <c r="BB896" s="25">
        <f>BA896+BA896*0.08</f>
        <v>10.5975</v>
      </c>
      <c r="BC896" s="20" t="s">
        <v>12295</v>
      </c>
    </row>
    <row r="897" spans="1:116" s="20" customFormat="1" ht="30" customHeight="1">
      <c r="A897" s="4" t="s">
        <v>3056</v>
      </c>
      <c r="B897" s="5">
        <v>895</v>
      </c>
      <c r="C897" s="6">
        <v>3440</v>
      </c>
      <c r="D897" s="6"/>
      <c r="E897" s="43" t="s">
        <v>3390</v>
      </c>
      <c r="F897" s="3" t="s">
        <v>3391</v>
      </c>
      <c r="G897" s="3" t="s">
        <v>2653</v>
      </c>
      <c r="H897" s="3" t="s">
        <v>3392</v>
      </c>
      <c r="I897" s="3" t="s">
        <v>42</v>
      </c>
      <c r="J897" s="3" t="s">
        <v>789</v>
      </c>
      <c r="K897" s="6"/>
      <c r="L897" s="3"/>
      <c r="M897" s="6">
        <v>10</v>
      </c>
      <c r="N897" s="3" t="s">
        <v>44</v>
      </c>
      <c r="O897" s="3" t="s">
        <v>3062</v>
      </c>
      <c r="P897" s="3" t="s">
        <v>3159</v>
      </c>
      <c r="Q897" s="3" t="s">
        <v>3393</v>
      </c>
      <c r="R897" s="156">
        <v>1.46</v>
      </c>
      <c r="S897" s="22"/>
      <c r="T897" s="23">
        <v>2.5</v>
      </c>
      <c r="U897" s="1">
        <v>2.5</v>
      </c>
      <c r="V897" s="21">
        <v>3.83</v>
      </c>
      <c r="W897" s="22">
        <v>1.1100000000000001</v>
      </c>
      <c r="X897" s="22">
        <v>1.8</v>
      </c>
      <c r="Y897" s="22">
        <v>3.07</v>
      </c>
      <c r="Z897" s="22"/>
      <c r="AA897" s="22"/>
      <c r="AB897" s="22"/>
      <c r="AC897" s="22"/>
      <c r="AD897" s="22"/>
      <c r="AE897" s="24">
        <v>3.83</v>
      </c>
      <c r="AN897" s="25">
        <v>1.46</v>
      </c>
      <c r="AO897" s="20" t="s">
        <v>47</v>
      </c>
      <c r="AP897" s="24" t="s">
        <v>48</v>
      </c>
      <c r="AQ897" s="20" t="e">
        <f>AVERAGE(SMALL(AE897:AI897,1),SMALL(AE897:AI897,2))</f>
        <v>#NUM!</v>
      </c>
      <c r="AR897" s="20" t="e">
        <f>IF(R897 &lt;=( AVERAGE(SMALL(AE897:AI897,1),SMALL(AE897:AI897,2))), R897, "")</f>
        <v>#NUM!</v>
      </c>
      <c r="AS897" s="20" t="e">
        <f>AVERAGE(SMALL(AJ897:AM897,1),SMALL(AJ897:AM897,2))</f>
        <v>#NUM!</v>
      </c>
      <c r="AT897" s="20">
        <f>T897*1.075</f>
        <v>2.6875</v>
      </c>
      <c r="AU897" s="20">
        <f>U897*1.075</f>
        <v>2.6875</v>
      </c>
      <c r="AV897" s="22">
        <f>MIN(AN897,AT897,AU897)</f>
        <v>1.46</v>
      </c>
      <c r="AW897" s="26" t="s">
        <v>49</v>
      </c>
      <c r="AX897" s="20" t="s">
        <v>48</v>
      </c>
      <c r="AY897" s="25">
        <v>1.46</v>
      </c>
      <c r="AZ897" s="27">
        <f>IF(AND(AY897&gt;0,AY897&lt;=10),AY897*0.25,IF(AND(AY897&gt;10,AY897&lt;=50),AY897*0.17,IF(AND(AY897&gt;10,AY897&lt;=100),AY897*0.12,IF(AY897&gt;100,AY897*0.1))))</f>
        <v>0.36499999999999999</v>
      </c>
      <c r="BA897" s="3">
        <f>AZ897+AY897</f>
        <v>1.825</v>
      </c>
      <c r="BB897" s="25">
        <f>BA897+BA897*0.08</f>
        <v>1.9709999999999999</v>
      </c>
      <c r="BC897" s="20" t="s">
        <v>12295</v>
      </c>
    </row>
    <row r="898" spans="1:116" s="20" customFormat="1" ht="30" customHeight="1">
      <c r="A898" s="4" t="s">
        <v>3056</v>
      </c>
      <c r="B898" s="5">
        <v>896</v>
      </c>
      <c r="C898" s="116">
        <v>97</v>
      </c>
      <c r="D898" s="116"/>
      <c r="E898" s="43" t="s">
        <v>3118</v>
      </c>
      <c r="F898" s="3" t="s">
        <v>3119</v>
      </c>
      <c r="G898" s="3" t="s">
        <v>3120</v>
      </c>
      <c r="H898" s="3" t="s">
        <v>3121</v>
      </c>
      <c r="I898" s="3" t="s">
        <v>65</v>
      </c>
      <c r="J898" s="3" t="s">
        <v>3122</v>
      </c>
      <c r="K898" s="6">
        <v>40</v>
      </c>
      <c r="L898" s="3" t="s">
        <v>67</v>
      </c>
      <c r="M898" s="6">
        <v>1</v>
      </c>
      <c r="N898" s="3" t="s">
        <v>44</v>
      </c>
      <c r="O898" s="3" t="s">
        <v>3062</v>
      </c>
      <c r="P898" s="3" t="s">
        <v>3114</v>
      </c>
      <c r="Q898" s="3" t="s">
        <v>3123</v>
      </c>
      <c r="R898" s="156">
        <v>2.46</v>
      </c>
      <c r="S898" s="22"/>
      <c r="T898" s="23"/>
      <c r="U898" s="1" t="s">
        <v>54</v>
      </c>
      <c r="V898" s="21">
        <v>2.71</v>
      </c>
      <c r="W898" s="22">
        <v>2.42</v>
      </c>
      <c r="X898" s="22">
        <v>2.5</v>
      </c>
      <c r="Y898" s="22">
        <v>2.5</v>
      </c>
      <c r="Z898" s="22"/>
      <c r="AA898" s="22"/>
      <c r="AB898" s="22"/>
      <c r="AC898" s="22"/>
      <c r="AD898" s="22"/>
      <c r="AE898" s="24">
        <v>2.71</v>
      </c>
      <c r="AN898" s="25">
        <v>2.46</v>
      </c>
      <c r="AO898" s="20" t="s">
        <v>207</v>
      </c>
      <c r="AP898" s="24" t="s">
        <v>208</v>
      </c>
      <c r="AQ898" s="20" t="e">
        <f>AVERAGE(SMALL(AE898:AI898,1),SMALL(AE898:AI898,2))</f>
        <v>#NUM!</v>
      </c>
      <c r="AR898" s="20" t="e">
        <f>IF(R898 &lt;=( AVERAGE(SMALL(AE898:AI898,1),SMALL(AE898:AI898,2))), R898, "")</f>
        <v>#NUM!</v>
      </c>
      <c r="AS898" s="20" t="e">
        <f>AVERAGE(SMALL(AJ898:AM898,1),SMALL(AJ898:AM898,2))</f>
        <v>#NUM!</v>
      </c>
      <c r="AT898" s="20">
        <f>T898*1.075</f>
        <v>0</v>
      </c>
      <c r="AU898" s="20" t="e">
        <f>U898*1.075</f>
        <v>#VALUE!</v>
      </c>
      <c r="AV898" s="22" t="e">
        <f>MIN(AN898,AT898,AU898)</f>
        <v>#VALUE!</v>
      </c>
      <c r="AW898" s="26" t="s">
        <v>49</v>
      </c>
      <c r="AX898" s="26" t="s">
        <v>48</v>
      </c>
      <c r="AY898" s="25">
        <v>2.46</v>
      </c>
      <c r="AZ898" s="27">
        <f>IF(AND(AY898&gt;0,AY898&lt;=10),AY898*0.25,IF(AND(AY898&gt;10,AY898&lt;=50),AY898*0.17,IF(AND(AY898&gt;10,AY898&lt;=100),AY898*0.12,IF(AY898&gt;100,AY898*0.1))))</f>
        <v>0.61499999999999999</v>
      </c>
      <c r="BA898" s="3">
        <f>AZ898+AY898</f>
        <v>3.0750000000000002</v>
      </c>
      <c r="BB898" s="25">
        <f>BA898+BA898*0.08</f>
        <v>3.3210000000000002</v>
      </c>
      <c r="BC898" s="20" t="s">
        <v>12295</v>
      </c>
    </row>
    <row r="899" spans="1:116" s="28" customFormat="1" ht="30" customHeight="1">
      <c r="A899" s="4" t="s">
        <v>3056</v>
      </c>
      <c r="B899" s="5">
        <v>897</v>
      </c>
      <c r="C899" s="116">
        <v>594</v>
      </c>
      <c r="D899" s="116"/>
      <c r="E899" s="43" t="s">
        <v>3348</v>
      </c>
      <c r="F899" s="3" t="s">
        <v>3349</v>
      </c>
      <c r="G899" s="3" t="s">
        <v>966</v>
      </c>
      <c r="H899" s="3" t="s">
        <v>3350</v>
      </c>
      <c r="I899" s="3" t="s">
        <v>102</v>
      </c>
      <c r="J899" s="3" t="s">
        <v>3351</v>
      </c>
      <c r="K899" s="6"/>
      <c r="L899" s="3"/>
      <c r="M899" s="6">
        <v>10</v>
      </c>
      <c r="N899" s="3" t="s">
        <v>44</v>
      </c>
      <c r="O899" s="3" t="s">
        <v>3062</v>
      </c>
      <c r="P899" s="3" t="s">
        <v>3075</v>
      </c>
      <c r="Q899" s="3" t="s">
        <v>3352</v>
      </c>
      <c r="R899" s="156">
        <v>1.2</v>
      </c>
      <c r="S899" s="22"/>
      <c r="T899" s="23"/>
      <c r="U899" s="1" t="s">
        <v>54</v>
      </c>
      <c r="V899" s="21">
        <v>0.92</v>
      </c>
      <c r="W899" s="22">
        <v>0.9</v>
      </c>
      <c r="X899" s="22">
        <v>0.75</v>
      </c>
      <c r="Y899" s="22"/>
      <c r="Z899" s="22"/>
      <c r="AA899" s="22"/>
      <c r="AB899" s="22"/>
      <c r="AC899" s="22"/>
      <c r="AD899" s="22"/>
      <c r="AE899" s="24">
        <v>0.92</v>
      </c>
      <c r="AF899" s="20"/>
      <c r="AG899" s="20"/>
      <c r="AH899" s="20"/>
      <c r="AI899" s="20"/>
      <c r="AJ899" s="20"/>
      <c r="AK899" s="20"/>
      <c r="AL899" s="20"/>
      <c r="AM899" s="20"/>
      <c r="AN899" s="25">
        <v>1.2</v>
      </c>
      <c r="AO899" s="20" t="s">
        <v>47</v>
      </c>
      <c r="AP899" s="24" t="s">
        <v>48</v>
      </c>
      <c r="AQ899" s="20" t="e">
        <f>AVERAGE(SMALL(AE899:AI899,1),SMALL(AE899:AI899,2))</f>
        <v>#NUM!</v>
      </c>
      <c r="AR899" s="20" t="e">
        <f>IF(R899 &lt;=( AVERAGE(SMALL(AE899:AI899,1),SMALL(AE899:AI899,2))), R899, "")</f>
        <v>#NUM!</v>
      </c>
      <c r="AS899" s="20" t="e">
        <f>AVERAGE(SMALL(AJ899:AM899,1),SMALL(AJ899:AM899,2))</f>
        <v>#NUM!</v>
      </c>
      <c r="AT899" s="20">
        <f>T899*1.075</f>
        <v>0</v>
      </c>
      <c r="AU899" s="20" t="e">
        <f>U899*1.075</f>
        <v>#VALUE!</v>
      </c>
      <c r="AV899" s="22" t="e">
        <f>MIN(AN899,AT899,AU899)</f>
        <v>#VALUE!</v>
      </c>
      <c r="AW899" s="26" t="s">
        <v>49</v>
      </c>
      <c r="AX899" s="20" t="s">
        <v>48</v>
      </c>
      <c r="AY899" s="25">
        <v>1.2</v>
      </c>
      <c r="AZ899" s="27">
        <f>IF(AND(AY899&gt;0,AY899&lt;=10),AY899*0.25,IF(AND(AY899&gt;10,AY899&lt;=50),AY899*0.17,IF(AND(AY899&gt;10,AY899&lt;=100),AY899*0.12,IF(AY899&gt;100,AY899*0.1))))</f>
        <v>0.3</v>
      </c>
      <c r="BA899" s="3">
        <f>AZ899+AY899</f>
        <v>1.5</v>
      </c>
      <c r="BB899" s="25">
        <f>BA899+BA899*0.08</f>
        <v>1.62</v>
      </c>
      <c r="BC899" s="20" t="s">
        <v>12295</v>
      </c>
      <c r="BD899" s="20"/>
      <c r="BE899" s="20"/>
      <c r="BF899" s="20"/>
      <c r="BG899" s="20"/>
      <c r="BH899" s="20"/>
      <c r="BI899" s="20"/>
      <c r="BJ899" s="20"/>
      <c r="BK899" s="20"/>
      <c r="BL899" s="20"/>
      <c r="BM899" s="20"/>
      <c r="BN899" s="20"/>
      <c r="BO899" s="20"/>
      <c r="BP899" s="20"/>
      <c r="BQ899" s="20"/>
      <c r="BR899" s="20"/>
      <c r="BS899" s="20"/>
      <c r="BT899" s="20"/>
      <c r="BU899" s="20"/>
      <c r="BV899" s="20"/>
      <c r="BW899" s="20"/>
      <c r="BX899" s="20"/>
      <c r="BY899" s="20"/>
      <c r="BZ899" s="20"/>
      <c r="CA899" s="20"/>
      <c r="CB899" s="20"/>
      <c r="CC899" s="20"/>
      <c r="CD899" s="20"/>
      <c r="CE899" s="20"/>
      <c r="CF899" s="20"/>
      <c r="CG899" s="20"/>
      <c r="CH899" s="20"/>
      <c r="CI899" s="20"/>
      <c r="CJ899" s="20"/>
      <c r="CK899" s="20"/>
      <c r="CL899" s="20"/>
      <c r="CM899" s="20"/>
      <c r="CN899" s="20"/>
      <c r="CO899" s="20"/>
      <c r="CP899" s="20"/>
      <c r="CQ899" s="20"/>
      <c r="CR899" s="20"/>
      <c r="CS899" s="20"/>
      <c r="CT899" s="20"/>
      <c r="CU899" s="20"/>
      <c r="CV899" s="20"/>
      <c r="CW899" s="20"/>
      <c r="CX899" s="20"/>
      <c r="CY899" s="20"/>
      <c r="CZ899" s="20"/>
      <c r="DA899" s="20"/>
      <c r="DB899" s="20"/>
      <c r="DC899" s="20"/>
      <c r="DD899" s="20"/>
      <c r="DE899" s="20"/>
      <c r="DF899" s="20"/>
      <c r="DG899" s="20"/>
      <c r="DH899" s="20"/>
      <c r="DI899" s="20"/>
      <c r="DJ899" s="20"/>
      <c r="DK899" s="20"/>
      <c r="DL899" s="20"/>
    </row>
    <row r="900" spans="1:116" s="20" customFormat="1" ht="30" customHeight="1">
      <c r="A900" s="4" t="s">
        <v>3056</v>
      </c>
      <c r="B900" s="5">
        <v>898</v>
      </c>
      <c r="C900" s="6">
        <v>405</v>
      </c>
      <c r="D900" s="6"/>
      <c r="E900" s="43" t="s">
        <v>3360</v>
      </c>
      <c r="F900" s="3" t="s">
        <v>3365</v>
      </c>
      <c r="G900" s="3" t="s">
        <v>1175</v>
      </c>
      <c r="H900" s="3" t="s">
        <v>3366</v>
      </c>
      <c r="I900" s="3" t="s">
        <v>123</v>
      </c>
      <c r="J900" s="3" t="s">
        <v>3367</v>
      </c>
      <c r="K900" s="6">
        <v>100</v>
      </c>
      <c r="L900" s="3" t="s">
        <v>79</v>
      </c>
      <c r="M900" s="6">
        <v>1</v>
      </c>
      <c r="N900" s="3" t="s">
        <v>44</v>
      </c>
      <c r="O900" s="3" t="s">
        <v>3062</v>
      </c>
      <c r="P900" s="3" t="s">
        <v>3075</v>
      </c>
      <c r="Q900" s="3" t="s">
        <v>3368</v>
      </c>
      <c r="R900" s="156">
        <v>2.1</v>
      </c>
      <c r="S900" s="22"/>
      <c r="T900" s="23">
        <v>2.4</v>
      </c>
      <c r="U900" s="1">
        <v>2.4</v>
      </c>
      <c r="V900" s="21">
        <v>2.56</v>
      </c>
      <c r="W900" s="22">
        <v>1.7</v>
      </c>
      <c r="X900" s="22">
        <v>2.5</v>
      </c>
      <c r="Y900" s="22">
        <v>2.6</v>
      </c>
      <c r="Z900" s="22"/>
      <c r="AA900" s="22"/>
      <c r="AB900" s="22"/>
      <c r="AC900" s="22"/>
      <c r="AD900" s="22"/>
      <c r="AE900" s="24">
        <v>2.56</v>
      </c>
      <c r="AN900" s="25">
        <v>2.1</v>
      </c>
      <c r="AO900" s="20" t="s">
        <v>47</v>
      </c>
      <c r="AP900" s="24" t="s">
        <v>48</v>
      </c>
      <c r="AQ900" s="20" t="e">
        <f>AVERAGE(SMALL(AE900:AI900,1),SMALL(AE900:AI900,2))</f>
        <v>#NUM!</v>
      </c>
      <c r="AR900" s="20" t="e">
        <f>IF(R900 &lt;=( AVERAGE(SMALL(AE900:AI900,1),SMALL(AE900:AI900,2))), R900, "")</f>
        <v>#NUM!</v>
      </c>
      <c r="AS900" s="20" t="e">
        <f>AVERAGE(SMALL(AJ900:AM900,1),SMALL(AJ900:AM900,2))</f>
        <v>#NUM!</v>
      </c>
      <c r="AT900" s="20">
        <f>T900*1.075</f>
        <v>2.5799999999999996</v>
      </c>
      <c r="AU900" s="20">
        <f>U900*1.075</f>
        <v>2.5799999999999996</v>
      </c>
      <c r="AV900" s="22">
        <f>MIN(AN900,AT900,AU900)</f>
        <v>2.1</v>
      </c>
      <c r="AW900" s="26" t="s">
        <v>49</v>
      </c>
      <c r="AX900" s="20" t="s">
        <v>48</v>
      </c>
      <c r="AY900" s="25">
        <v>2.1</v>
      </c>
      <c r="AZ900" s="27">
        <f>IF(AND(AY900&gt;0,AY900&lt;=10),AY900*0.25,IF(AND(AY900&gt;10,AY900&lt;=50),AY900*0.17,IF(AND(AY900&gt;10,AY900&lt;=100),AY900*0.12,IF(AY900&gt;100,AY900*0.1))))</f>
        <v>0.52500000000000002</v>
      </c>
      <c r="BA900" s="3">
        <f>AZ900+AY900</f>
        <v>2.625</v>
      </c>
      <c r="BB900" s="25">
        <f>BA900+BA900*0.08</f>
        <v>2.835</v>
      </c>
      <c r="BC900" s="20" t="s">
        <v>12295</v>
      </c>
    </row>
    <row r="901" spans="1:116" s="20" customFormat="1" ht="30" customHeight="1">
      <c r="A901" s="4" t="s">
        <v>3056</v>
      </c>
      <c r="B901" s="5">
        <v>899</v>
      </c>
      <c r="C901" s="6">
        <v>406</v>
      </c>
      <c r="D901" s="6"/>
      <c r="E901" s="43" t="s">
        <v>3360</v>
      </c>
      <c r="F901" s="3" t="s">
        <v>3361</v>
      </c>
      <c r="G901" s="3" t="s">
        <v>1175</v>
      </c>
      <c r="H901" s="3" t="s">
        <v>3362</v>
      </c>
      <c r="I901" s="3" t="s">
        <v>102</v>
      </c>
      <c r="J901" s="3" t="s">
        <v>3363</v>
      </c>
      <c r="K901" s="6"/>
      <c r="L901" s="3"/>
      <c r="M901" s="6">
        <v>10</v>
      </c>
      <c r="N901" s="3" t="s">
        <v>44</v>
      </c>
      <c r="O901" s="3" t="s">
        <v>3062</v>
      </c>
      <c r="P901" s="3" t="s">
        <v>3075</v>
      </c>
      <c r="Q901" s="3" t="s">
        <v>3364</v>
      </c>
      <c r="R901" s="156">
        <v>1.72</v>
      </c>
      <c r="S901" s="22"/>
      <c r="T901" s="23">
        <v>1.9</v>
      </c>
      <c r="U901" s="1">
        <v>1.9</v>
      </c>
      <c r="V901" s="21">
        <v>2.61</v>
      </c>
      <c r="W901" s="22">
        <v>1.49</v>
      </c>
      <c r="X901" s="22">
        <v>1.95</v>
      </c>
      <c r="Y901" s="22">
        <v>2.5</v>
      </c>
      <c r="Z901" s="22">
        <v>2.7</v>
      </c>
      <c r="AA901" s="22"/>
      <c r="AB901" s="22"/>
      <c r="AC901" s="22"/>
      <c r="AD901" s="22"/>
      <c r="AE901" s="24">
        <v>2.61</v>
      </c>
      <c r="AN901" s="25">
        <v>1.72</v>
      </c>
      <c r="AO901" s="20" t="s">
        <v>47</v>
      </c>
      <c r="AP901" s="24" t="s">
        <v>48</v>
      </c>
      <c r="AQ901" s="20" t="e">
        <f>AVERAGE(SMALL(AE901:AI901,1),SMALL(AE901:AI901,2))</f>
        <v>#NUM!</v>
      </c>
      <c r="AR901" s="20" t="e">
        <f>IF(R901 &lt;=( AVERAGE(SMALL(AE901:AI901,1),SMALL(AE901:AI901,2))), R901, "")</f>
        <v>#NUM!</v>
      </c>
      <c r="AS901" s="20" t="e">
        <f>AVERAGE(SMALL(AJ901:AM901,1),SMALL(AJ901:AM901,2))</f>
        <v>#NUM!</v>
      </c>
      <c r="AT901" s="20">
        <f>T901*1.075</f>
        <v>2.0425</v>
      </c>
      <c r="AU901" s="20">
        <f>U901*1.075</f>
        <v>2.0425</v>
      </c>
      <c r="AV901" s="22">
        <f>MIN(AN901,AT901,AU901)</f>
        <v>1.72</v>
      </c>
      <c r="AW901" s="26" t="s">
        <v>49</v>
      </c>
      <c r="AX901" s="20" t="s">
        <v>48</v>
      </c>
      <c r="AY901" s="25">
        <v>1.72</v>
      </c>
      <c r="AZ901" s="27">
        <f>IF(AND(AY901&gt;0,AY901&lt;=10),AY901*0.25,IF(AND(AY901&gt;10,AY901&lt;=50),AY901*0.17,IF(AND(AY901&gt;10,AY901&lt;=100),AY901*0.12,IF(AY901&gt;100,AY901*0.1))))</f>
        <v>0.43</v>
      </c>
      <c r="BA901" s="3">
        <f>AZ901+AY901</f>
        <v>2.15</v>
      </c>
      <c r="BB901" s="25">
        <f>BA901+BA901*0.08</f>
        <v>2.3220000000000001</v>
      </c>
      <c r="BC901" s="20" t="s">
        <v>12295</v>
      </c>
    </row>
    <row r="902" spans="1:116" s="20" customFormat="1" ht="30" customHeight="1">
      <c r="A902" s="4" t="s">
        <v>3056</v>
      </c>
      <c r="B902" s="5">
        <v>900</v>
      </c>
      <c r="C902" s="6">
        <v>250</v>
      </c>
      <c r="D902" s="6"/>
      <c r="E902" s="43" t="s">
        <v>3217</v>
      </c>
      <c r="F902" s="3" t="s">
        <v>3218</v>
      </c>
      <c r="G902" s="3" t="s">
        <v>3219</v>
      </c>
      <c r="H902" s="3" t="s">
        <v>3220</v>
      </c>
      <c r="I902" s="3" t="s">
        <v>3221</v>
      </c>
      <c r="J902" s="3" t="s">
        <v>3222</v>
      </c>
      <c r="K902" s="6">
        <v>200</v>
      </c>
      <c r="L902" s="3" t="s">
        <v>79</v>
      </c>
      <c r="M902" s="6">
        <v>1</v>
      </c>
      <c r="N902" s="3" t="s">
        <v>44</v>
      </c>
      <c r="O902" s="3" t="s">
        <v>3062</v>
      </c>
      <c r="P902" s="3" t="s">
        <v>3075</v>
      </c>
      <c r="Q902" s="3" t="s">
        <v>3223</v>
      </c>
      <c r="R902" s="156">
        <v>2.2000000000000002</v>
      </c>
      <c r="S902" s="22"/>
      <c r="T902" s="23">
        <v>2.8</v>
      </c>
      <c r="U902" s="1">
        <v>2.8</v>
      </c>
      <c r="V902" s="21">
        <v>2.56</v>
      </c>
      <c r="W902" s="22">
        <v>1.9</v>
      </c>
      <c r="X902" s="22">
        <v>2.5</v>
      </c>
      <c r="Y902" s="22">
        <v>2.5499999999999998</v>
      </c>
      <c r="Z902" s="22"/>
      <c r="AA902" s="22"/>
      <c r="AB902" s="22"/>
      <c r="AC902" s="22"/>
      <c r="AD902" s="22"/>
      <c r="AE902" s="24">
        <v>2.56</v>
      </c>
      <c r="AN902" s="25">
        <v>2.2000000000000002</v>
      </c>
      <c r="AO902" s="20" t="s">
        <v>47</v>
      </c>
      <c r="AP902" s="24" t="s">
        <v>48</v>
      </c>
      <c r="AQ902" s="20" t="e">
        <f>AVERAGE(SMALL(AE902:AI902,1),SMALL(AE902:AI902,2))</f>
        <v>#NUM!</v>
      </c>
      <c r="AR902" s="20" t="e">
        <f>IF(R902 &lt;=( AVERAGE(SMALL(AE902:AI902,1),SMALL(AE902:AI902,2))), R902, "")</f>
        <v>#NUM!</v>
      </c>
      <c r="AS902" s="20" t="e">
        <f>AVERAGE(SMALL(AJ902:AM902,1),SMALL(AJ902:AM902,2))</f>
        <v>#NUM!</v>
      </c>
      <c r="AT902" s="20">
        <f>T902*1.075</f>
        <v>3.01</v>
      </c>
      <c r="AU902" s="20">
        <f>U902*1.075</f>
        <v>3.01</v>
      </c>
      <c r="AV902" s="22">
        <f>MIN(AN902,AT902,AU902)</f>
        <v>2.2000000000000002</v>
      </c>
      <c r="AW902" s="26" t="s">
        <v>49</v>
      </c>
      <c r="AX902" s="20" t="s">
        <v>48</v>
      </c>
      <c r="AY902" s="25">
        <v>2.2000000000000002</v>
      </c>
      <c r="AZ902" s="27">
        <f>IF(AND(AY902&gt;0,AY902&lt;=10),AY902*0.25,IF(AND(AY902&gt;10,AY902&lt;=50),AY902*0.17,IF(AND(AY902&gt;10,AY902&lt;=100),AY902*0.12,IF(AY902&gt;100,AY902*0.1))))</f>
        <v>0.55000000000000004</v>
      </c>
      <c r="BA902" s="3">
        <f>AZ902+AY902</f>
        <v>2.75</v>
      </c>
      <c r="BB902" s="25">
        <f>BA902+BA902*0.08</f>
        <v>2.97</v>
      </c>
      <c r="BC902" s="20" t="s">
        <v>12295</v>
      </c>
    </row>
    <row r="903" spans="1:116" s="20" customFormat="1" ht="30" customHeight="1">
      <c r="A903" s="4" t="s">
        <v>3056</v>
      </c>
      <c r="B903" s="5">
        <v>901</v>
      </c>
      <c r="C903" s="116">
        <v>236</v>
      </c>
      <c r="D903" s="116"/>
      <c r="E903" s="43" t="s">
        <v>3211</v>
      </c>
      <c r="F903" s="3" t="s">
        <v>930</v>
      </c>
      <c r="G903" s="3" t="s">
        <v>931</v>
      </c>
      <c r="H903" s="3" t="s">
        <v>299</v>
      </c>
      <c r="I903" s="3" t="s">
        <v>102</v>
      </c>
      <c r="J903" s="3" t="s">
        <v>3212</v>
      </c>
      <c r="K903" s="6"/>
      <c r="L903" s="3"/>
      <c r="M903" s="6">
        <v>30</v>
      </c>
      <c r="N903" s="3" t="s">
        <v>44</v>
      </c>
      <c r="O903" s="3" t="s">
        <v>3062</v>
      </c>
      <c r="P903" s="3" t="s">
        <v>3075</v>
      </c>
      <c r="Q903" s="3" t="s">
        <v>3213</v>
      </c>
      <c r="R903" s="156">
        <v>2.2999999999999998</v>
      </c>
      <c r="S903" s="22"/>
      <c r="T903" s="23">
        <v>1.85</v>
      </c>
      <c r="U903" s="1">
        <v>1.85</v>
      </c>
      <c r="V903" s="21">
        <v>2.2999999999999998</v>
      </c>
      <c r="W903" s="22"/>
      <c r="X903" s="22"/>
      <c r="Y903" s="22"/>
      <c r="Z903" s="22"/>
      <c r="AA903" s="22"/>
      <c r="AB903" s="22"/>
      <c r="AC903" s="22"/>
      <c r="AD903" s="22"/>
      <c r="AE903" s="24">
        <v>2.2999999999999998</v>
      </c>
      <c r="AN903" s="25">
        <v>2.2999999999999998</v>
      </c>
      <c r="AO903" s="20" t="s">
        <v>47</v>
      </c>
      <c r="AP903" s="24" t="s">
        <v>48</v>
      </c>
      <c r="AQ903" s="20" t="e">
        <f>AVERAGE(SMALL(AE903:AI903,1),SMALL(AE903:AI903,2))</f>
        <v>#NUM!</v>
      </c>
      <c r="AR903" s="20" t="e">
        <f>IF(R903 &lt;=( AVERAGE(SMALL(AE903:AI903,1),SMALL(AE903:AI903,2))), R903, "")</f>
        <v>#NUM!</v>
      </c>
      <c r="AS903" s="20" t="e">
        <f>AVERAGE(SMALL(AJ903:AM903,1),SMALL(AJ903:AM903,2))</f>
        <v>#NUM!</v>
      </c>
      <c r="AT903" s="20">
        <f>T903*1.075</f>
        <v>1.98875</v>
      </c>
      <c r="AU903" s="20">
        <f>U903*1.075</f>
        <v>1.98875</v>
      </c>
      <c r="AV903" s="22">
        <f>MIN(AN903,AT903,AU903)</f>
        <v>1.98875</v>
      </c>
      <c r="AW903" s="20" t="s">
        <v>71</v>
      </c>
      <c r="AX903" s="20" t="s">
        <v>72</v>
      </c>
      <c r="AY903" s="25">
        <v>1.99</v>
      </c>
      <c r="AZ903" s="27">
        <f>IF(AND(AY903&gt;0,AY903&lt;=10),AY903*0.25,IF(AND(AY903&gt;10,AY903&lt;=50),AY903*0.17,IF(AND(AY903&gt;10,AY903&lt;=100),AY903*0.12,IF(AY903&gt;100,AY903*0.1))))</f>
        <v>0.4975</v>
      </c>
      <c r="BA903" s="3">
        <f>AZ903+AY903</f>
        <v>2.4874999999999998</v>
      </c>
      <c r="BB903" s="25">
        <f>BA903+BA903*0.08</f>
        <v>2.6864999999999997</v>
      </c>
      <c r="BC903" s="20" t="s">
        <v>12295</v>
      </c>
    </row>
    <row r="904" spans="1:116" s="20" customFormat="1" ht="30" customHeight="1">
      <c r="A904" s="4" t="s">
        <v>3056</v>
      </c>
      <c r="B904" s="5">
        <v>902</v>
      </c>
      <c r="C904" s="6">
        <v>5784</v>
      </c>
      <c r="D904" s="6"/>
      <c r="E904" s="43" t="s">
        <v>3141</v>
      </c>
      <c r="F904" s="3" t="s">
        <v>2719</v>
      </c>
      <c r="G904" s="3" t="s">
        <v>821</v>
      </c>
      <c r="H904" s="3" t="s">
        <v>822</v>
      </c>
      <c r="I904" s="3" t="s">
        <v>42</v>
      </c>
      <c r="J904" s="3" t="s">
        <v>3142</v>
      </c>
      <c r="K904" s="6"/>
      <c r="L904" s="3"/>
      <c r="M904" s="6">
        <v>30</v>
      </c>
      <c r="N904" s="3" t="s">
        <v>44</v>
      </c>
      <c r="O904" s="3" t="s">
        <v>3062</v>
      </c>
      <c r="P904" s="3" t="s">
        <v>3075</v>
      </c>
      <c r="Q904" s="3" t="s">
        <v>3143</v>
      </c>
      <c r="R904" s="156">
        <v>8.9</v>
      </c>
      <c r="S904" s="22"/>
      <c r="T904" s="23">
        <v>6</v>
      </c>
      <c r="U904" s="1">
        <v>6</v>
      </c>
      <c r="V904" s="21">
        <v>8.9</v>
      </c>
      <c r="W904" s="22"/>
      <c r="X904" s="22"/>
      <c r="Y904" s="22"/>
      <c r="Z904" s="22"/>
      <c r="AA904" s="22"/>
      <c r="AB904" s="22"/>
      <c r="AC904" s="22"/>
      <c r="AD904" s="22"/>
      <c r="AE904" s="24">
        <v>8.9</v>
      </c>
      <c r="AN904" s="25">
        <v>8.9</v>
      </c>
      <c r="AO904" s="20" t="s">
        <v>47</v>
      </c>
      <c r="AP904" s="24" t="s">
        <v>48</v>
      </c>
      <c r="AQ904" s="20" t="e">
        <f>AVERAGE(SMALL(AE904:AI904,1),SMALL(AE904:AI904,2))</f>
        <v>#NUM!</v>
      </c>
      <c r="AR904" s="20" t="e">
        <f>IF(R904 &lt;=( AVERAGE(SMALL(AE904:AI904,1),SMALL(AE904:AI904,2))), R904, "")</f>
        <v>#NUM!</v>
      </c>
      <c r="AS904" s="20" t="e">
        <f>AVERAGE(SMALL(AJ904:AM904,1),SMALL(AJ904:AM904,2))</f>
        <v>#NUM!</v>
      </c>
      <c r="AT904" s="20">
        <f>T904*1.075</f>
        <v>6.4499999999999993</v>
      </c>
      <c r="AU904" s="20">
        <f>U904*1.075</f>
        <v>6.4499999999999993</v>
      </c>
      <c r="AV904" s="22">
        <f>MIN(AN904,AT904,AU904)</f>
        <v>6.4499999999999993</v>
      </c>
      <c r="AW904" s="20" t="s">
        <v>71</v>
      </c>
      <c r="AX904" s="20" t="s">
        <v>72</v>
      </c>
      <c r="AY904" s="25">
        <v>6.45</v>
      </c>
      <c r="AZ904" s="27">
        <f>IF(AND(AY904&gt;0,AY904&lt;=10),AY904*0.25,IF(AND(AY904&gt;10,AY904&lt;=50),AY904*0.17,IF(AND(AY904&gt;10,AY904&lt;=100),AY904*0.12,IF(AY904&gt;100,AY904*0.1))))</f>
        <v>1.6125</v>
      </c>
      <c r="BA904" s="3">
        <f>AZ904+AY904</f>
        <v>8.0625</v>
      </c>
      <c r="BB904" s="25">
        <f>BA904+BA904*0.08</f>
        <v>8.7074999999999996</v>
      </c>
      <c r="BC904" s="20" t="s">
        <v>12295</v>
      </c>
    </row>
    <row r="905" spans="1:116" s="20" customFormat="1" ht="30" customHeight="1">
      <c r="A905" s="4" t="s">
        <v>3056</v>
      </c>
      <c r="B905" s="5">
        <v>903</v>
      </c>
      <c r="C905" s="6">
        <v>5783</v>
      </c>
      <c r="D905" s="6"/>
      <c r="E905" s="43" t="s">
        <v>3176</v>
      </c>
      <c r="F905" s="3" t="s">
        <v>3177</v>
      </c>
      <c r="G905" s="3" t="s">
        <v>3178</v>
      </c>
      <c r="H905" s="3" t="s">
        <v>2439</v>
      </c>
      <c r="I905" s="3" t="s">
        <v>42</v>
      </c>
      <c r="J905" s="3" t="s">
        <v>1329</v>
      </c>
      <c r="K905" s="6"/>
      <c r="L905" s="3"/>
      <c r="M905" s="6">
        <v>10</v>
      </c>
      <c r="N905" s="3" t="s">
        <v>44</v>
      </c>
      <c r="O905" s="3" t="s">
        <v>3062</v>
      </c>
      <c r="P905" s="3" t="s">
        <v>3179</v>
      </c>
      <c r="Q905" s="3" t="s">
        <v>3180</v>
      </c>
      <c r="R905" s="156">
        <v>3.17</v>
      </c>
      <c r="S905" s="22"/>
      <c r="T905" s="23">
        <v>3.5</v>
      </c>
      <c r="U905" s="1">
        <v>3.5</v>
      </c>
      <c r="V905" s="21">
        <v>3.63</v>
      </c>
      <c r="W905" s="22">
        <v>2.7</v>
      </c>
      <c r="X905" s="22">
        <v>3.63</v>
      </c>
      <c r="Y905" s="22"/>
      <c r="Z905" s="22"/>
      <c r="AA905" s="22"/>
      <c r="AB905" s="22"/>
      <c r="AC905" s="22"/>
      <c r="AD905" s="22"/>
      <c r="AE905" s="24">
        <v>3.63</v>
      </c>
      <c r="AN905" s="25">
        <v>3.17</v>
      </c>
      <c r="AO905" s="20" t="s">
        <v>207</v>
      </c>
      <c r="AP905" s="24" t="s">
        <v>208</v>
      </c>
      <c r="AQ905" s="20" t="e">
        <f>AVERAGE(SMALL(AE905:AI905,1),SMALL(AE905:AI905,2))</f>
        <v>#NUM!</v>
      </c>
      <c r="AR905" s="20" t="e">
        <f>IF(R905 &lt;=( AVERAGE(SMALL(AE905:AI905,1),SMALL(AE905:AI905,2))), R905, "")</f>
        <v>#NUM!</v>
      </c>
      <c r="AS905" s="20" t="e">
        <f>AVERAGE(SMALL(AJ905:AM905,1),SMALL(AJ905:AM905,2))</f>
        <v>#NUM!</v>
      </c>
      <c r="AT905" s="20">
        <f>T905*1.075</f>
        <v>3.7624999999999997</v>
      </c>
      <c r="AU905" s="20">
        <f>U905*1.075</f>
        <v>3.7624999999999997</v>
      </c>
      <c r="AV905" s="22">
        <f>MIN(AN905,AT905,AU905)</f>
        <v>3.17</v>
      </c>
      <c r="AW905" s="20" t="s">
        <v>209</v>
      </c>
      <c r="AX905" s="20" t="s">
        <v>208</v>
      </c>
      <c r="AY905" s="25">
        <v>3.17</v>
      </c>
      <c r="AZ905" s="27">
        <f>IF(AND(AY905&gt;0,AY905&lt;=10),AY905*0.25,IF(AND(AY905&gt;10,AY905&lt;=50),AY905*0.17,IF(AND(AY905&gt;10,AY905&lt;=100),AY905*0.12,IF(AY905&gt;100,AY905*0.1))))</f>
        <v>0.79249999999999998</v>
      </c>
      <c r="BA905" s="3">
        <f>AZ905+AY905</f>
        <v>3.9624999999999999</v>
      </c>
      <c r="BB905" s="25">
        <f>BA905+BA905*0.08</f>
        <v>4.2794999999999996</v>
      </c>
      <c r="BC905" s="20" t="s">
        <v>12295</v>
      </c>
    </row>
    <row r="906" spans="1:116" s="20" customFormat="1" ht="30" customHeight="1">
      <c r="A906" s="4" t="s">
        <v>3056</v>
      </c>
      <c r="B906" s="5">
        <v>904</v>
      </c>
      <c r="C906" s="116">
        <v>5780</v>
      </c>
      <c r="D906" s="116"/>
      <c r="E906" s="43" t="s">
        <v>3136</v>
      </c>
      <c r="F906" s="3" t="s">
        <v>3137</v>
      </c>
      <c r="G906" s="3" t="s">
        <v>3138</v>
      </c>
      <c r="H906" s="3" t="s">
        <v>201</v>
      </c>
      <c r="I906" s="3" t="s">
        <v>42</v>
      </c>
      <c r="J906" s="3" t="s">
        <v>3139</v>
      </c>
      <c r="K906" s="6"/>
      <c r="L906" s="3"/>
      <c r="M906" s="6">
        <v>14</v>
      </c>
      <c r="N906" s="3" t="s">
        <v>44</v>
      </c>
      <c r="O906" s="3" t="s">
        <v>3062</v>
      </c>
      <c r="P906" s="3" t="s">
        <v>3075</v>
      </c>
      <c r="Q906" s="3" t="s">
        <v>3140</v>
      </c>
      <c r="R906" s="156">
        <v>6.59</v>
      </c>
      <c r="S906" s="22"/>
      <c r="T906" s="23">
        <v>6.9</v>
      </c>
      <c r="U906" s="1">
        <v>6.9</v>
      </c>
      <c r="V906" s="21">
        <v>6.59</v>
      </c>
      <c r="W906" s="22"/>
      <c r="X906" s="22"/>
      <c r="Y906" s="22"/>
      <c r="Z906" s="22"/>
      <c r="AA906" s="22"/>
      <c r="AB906" s="22"/>
      <c r="AC906" s="22"/>
      <c r="AD906" s="22"/>
      <c r="AE906" s="24">
        <v>6.59</v>
      </c>
      <c r="AN906" s="25">
        <v>6.5</v>
      </c>
      <c r="AP906" s="24"/>
      <c r="AQ906" s="20" t="e">
        <f>AVERAGE(SMALL(AE906:AI906,1),SMALL(AE906:AI906,2))</f>
        <v>#NUM!</v>
      </c>
      <c r="AR906" s="20" t="e">
        <f>IF(R906 &lt;=( AVERAGE(SMALL(AE906:AI906,1),SMALL(AE906:AI906,2))), R906, "")</f>
        <v>#NUM!</v>
      </c>
      <c r="AS906" s="20" t="e">
        <f>AVERAGE(SMALL(AJ906:AM906,1),SMALL(AJ906:AM906,2))</f>
        <v>#NUM!</v>
      </c>
      <c r="AT906" s="20">
        <f>T906*1.075</f>
        <v>7.4175000000000004</v>
      </c>
      <c r="AU906" s="20">
        <f>U906*1.075</f>
        <v>7.4175000000000004</v>
      </c>
      <c r="AV906" s="22">
        <v>6.59</v>
      </c>
      <c r="AW906" s="20" t="s">
        <v>977</v>
      </c>
      <c r="AX906" s="20" t="s">
        <v>48</v>
      </c>
      <c r="AY906" s="25">
        <v>6.59</v>
      </c>
      <c r="AZ906" s="27">
        <f>IF(AND(AY906&gt;0,AY906&lt;=10),AY906*0.25,IF(AND(AY906&gt;10,AY906&lt;=50),AY906*0.17,IF(AND(AY906&gt;10,AY906&lt;=100),AY906*0.12,IF(AY906&gt;100,AY906*0.1))))</f>
        <v>1.6475</v>
      </c>
      <c r="BA906" s="3">
        <f>AZ906+AY906</f>
        <v>8.2375000000000007</v>
      </c>
      <c r="BB906" s="25">
        <f>BA906+BA906*0.08</f>
        <v>8.8965000000000014</v>
      </c>
      <c r="BC906" s="20" t="s">
        <v>12295</v>
      </c>
    </row>
    <row r="907" spans="1:116" s="20" customFormat="1" ht="30" customHeight="1">
      <c r="A907" s="4" t="s">
        <v>3056</v>
      </c>
      <c r="B907" s="5">
        <v>905</v>
      </c>
      <c r="C907" s="116">
        <v>5778</v>
      </c>
      <c r="D907" s="116"/>
      <c r="E907" s="43" t="s">
        <v>3241</v>
      </c>
      <c r="F907" s="3" t="s">
        <v>3242</v>
      </c>
      <c r="G907" s="3" t="s">
        <v>1051</v>
      </c>
      <c r="H907" s="3" t="s">
        <v>1054</v>
      </c>
      <c r="I907" s="3" t="s">
        <v>102</v>
      </c>
      <c r="J907" s="3" t="s">
        <v>3243</v>
      </c>
      <c r="K907" s="6"/>
      <c r="L907" s="3"/>
      <c r="M907" s="6">
        <v>30</v>
      </c>
      <c r="N907" s="3" t="s">
        <v>44</v>
      </c>
      <c r="O907" s="3" t="s">
        <v>3062</v>
      </c>
      <c r="P907" s="3" t="s">
        <v>3197</v>
      </c>
      <c r="Q907" s="3" t="s">
        <v>3244</v>
      </c>
      <c r="R907" s="156">
        <v>2.35</v>
      </c>
      <c r="S907" s="22"/>
      <c r="T907" s="23">
        <v>5.3</v>
      </c>
      <c r="U907" s="1">
        <v>5.3</v>
      </c>
      <c r="V907" s="21">
        <v>2.35</v>
      </c>
      <c r="W907" s="22"/>
      <c r="X907" s="22"/>
      <c r="Y907" s="22"/>
      <c r="Z907" s="22"/>
      <c r="AA907" s="22"/>
      <c r="AB907" s="22"/>
      <c r="AC907" s="22"/>
      <c r="AD907" s="22"/>
      <c r="AE907" s="24">
        <v>2.35</v>
      </c>
      <c r="AN907" s="25">
        <v>2.35</v>
      </c>
      <c r="AO907" s="20" t="s">
        <v>47</v>
      </c>
      <c r="AP907" s="24" t="s">
        <v>48</v>
      </c>
      <c r="AQ907" s="20" t="e">
        <f>AVERAGE(SMALL(AE907:AI907,1),SMALL(AE907:AI907,2))</f>
        <v>#NUM!</v>
      </c>
      <c r="AR907" s="20" t="e">
        <f>IF(R907 &lt;=( AVERAGE(SMALL(AE907:AI907,1),SMALL(AE907:AI907,2))), R907, "")</f>
        <v>#NUM!</v>
      </c>
      <c r="AS907" s="20" t="e">
        <f>AVERAGE(SMALL(AJ907:AM907,1),SMALL(AJ907:AM907,2))</f>
        <v>#NUM!</v>
      </c>
      <c r="AT907" s="20">
        <f>T907*1.075</f>
        <v>5.6974999999999998</v>
      </c>
      <c r="AU907" s="20">
        <f>U907*1.075</f>
        <v>5.6974999999999998</v>
      </c>
      <c r="AV907" s="22">
        <f>MIN(AN907,AT907,AU907)</f>
        <v>2.35</v>
      </c>
      <c r="AW907" s="20" t="s">
        <v>49</v>
      </c>
      <c r="AX907" s="20" t="s">
        <v>48</v>
      </c>
      <c r="AY907" s="25">
        <v>2.35</v>
      </c>
      <c r="AZ907" s="27">
        <f>IF(AND(AY907&gt;0,AY907&lt;=10),AY907*0.25,IF(AND(AY907&gt;10,AY907&lt;=50),AY907*0.17,IF(AND(AY907&gt;10,AY907&lt;=100),AY907*0.12,IF(AY907&gt;100,AY907*0.1))))</f>
        <v>0.58750000000000002</v>
      </c>
      <c r="BA907" s="3">
        <f>AZ907+AY907</f>
        <v>2.9375</v>
      </c>
      <c r="BB907" s="25">
        <f>BA907+BA907*0.08</f>
        <v>3.1724999999999999</v>
      </c>
      <c r="BC907" s="20" t="s">
        <v>12295</v>
      </c>
    </row>
    <row r="908" spans="1:116" s="20" customFormat="1" ht="30" customHeight="1">
      <c r="A908" s="4" t="s">
        <v>3056</v>
      </c>
      <c r="B908" s="5">
        <v>906</v>
      </c>
      <c r="C908" s="116">
        <v>5770</v>
      </c>
      <c r="D908" s="116"/>
      <c r="E908" s="43" t="s">
        <v>3205</v>
      </c>
      <c r="F908" s="3" t="s">
        <v>3206</v>
      </c>
      <c r="G908" s="3" t="s">
        <v>3207</v>
      </c>
      <c r="H908" s="3" t="s">
        <v>3208</v>
      </c>
      <c r="I908" s="3" t="s">
        <v>1201</v>
      </c>
      <c r="J908" s="3" t="s">
        <v>3209</v>
      </c>
      <c r="K908" s="6">
        <v>15</v>
      </c>
      <c r="L908" s="3" t="s">
        <v>67</v>
      </c>
      <c r="M908" s="6">
        <v>1</v>
      </c>
      <c r="N908" s="3" t="s">
        <v>44</v>
      </c>
      <c r="O908" s="3" t="s">
        <v>3062</v>
      </c>
      <c r="P908" s="3" t="s">
        <v>3075</v>
      </c>
      <c r="Q908" s="3" t="s">
        <v>3210</v>
      </c>
      <c r="R908" s="156">
        <v>0.95</v>
      </c>
      <c r="S908" s="22"/>
      <c r="T908" s="23">
        <v>2.5</v>
      </c>
      <c r="U908" s="1">
        <v>2.5</v>
      </c>
      <c r="V908" s="21">
        <v>5.22</v>
      </c>
      <c r="W908" s="22">
        <v>0.9</v>
      </c>
      <c r="X908" s="22">
        <v>0.99</v>
      </c>
      <c r="Y908" s="22">
        <v>1.6</v>
      </c>
      <c r="Z908" s="22"/>
      <c r="AA908" s="22"/>
      <c r="AB908" s="22"/>
      <c r="AC908" s="22"/>
      <c r="AD908" s="22"/>
      <c r="AE908" s="24">
        <v>5.22</v>
      </c>
      <c r="AN908" s="25">
        <v>0.95</v>
      </c>
      <c r="AO908" s="20" t="s">
        <v>207</v>
      </c>
      <c r="AP908" s="24" t="s">
        <v>208</v>
      </c>
      <c r="AQ908" s="20" t="e">
        <f>AVERAGE(SMALL(AE908:AI908,1),SMALL(AE908:AI908,2))</f>
        <v>#NUM!</v>
      </c>
      <c r="AR908" s="20" t="e">
        <f>IF(R908 &lt;=( AVERAGE(SMALL(AE908:AI908,1),SMALL(AE908:AI908,2))), R908, "")</f>
        <v>#NUM!</v>
      </c>
      <c r="AS908" s="20" t="e">
        <f>AVERAGE(SMALL(AJ908:AM908,1),SMALL(AJ908:AM908,2))</f>
        <v>#NUM!</v>
      </c>
      <c r="AT908" s="20">
        <f>T908*1.075</f>
        <v>2.6875</v>
      </c>
      <c r="AU908" s="20">
        <f>U908*1.075</f>
        <v>2.6875</v>
      </c>
      <c r="AV908" s="22">
        <f>MIN(AN908,AT908,AU908)</f>
        <v>0.95</v>
      </c>
      <c r="AW908" s="20" t="s">
        <v>71</v>
      </c>
      <c r="AX908" s="20" t="s">
        <v>72</v>
      </c>
      <c r="AY908" s="25">
        <v>2.6875</v>
      </c>
      <c r="AZ908" s="27">
        <f>IF(AND(AY908&gt;0,AY908&lt;=10),AY908*0.25,IF(AND(AY908&gt;10,AY908&lt;=50),AY908*0.17,IF(AND(AY908&gt;10,AY908&lt;=100),AY908*0.12,IF(AY908&gt;100,AY908*0.1))))</f>
        <v>0.671875</v>
      </c>
      <c r="BA908" s="3">
        <f>AZ908+AY908</f>
        <v>3.359375</v>
      </c>
      <c r="BB908" s="25">
        <f>BA908+BA908*0.08</f>
        <v>3.6281249999999998</v>
      </c>
      <c r="BC908" s="20" t="s">
        <v>12295</v>
      </c>
    </row>
    <row r="909" spans="1:116" s="20" customFormat="1" ht="30" customHeight="1">
      <c r="A909" s="4" t="s">
        <v>3056</v>
      </c>
      <c r="B909" s="5">
        <v>907</v>
      </c>
      <c r="C909" s="116">
        <v>5840</v>
      </c>
      <c r="D909" s="116"/>
      <c r="E909" s="43" t="s">
        <v>3214</v>
      </c>
      <c r="F909" s="3" t="s">
        <v>2451</v>
      </c>
      <c r="G909" s="3" t="s">
        <v>2452</v>
      </c>
      <c r="H909" s="3" t="s">
        <v>697</v>
      </c>
      <c r="I909" s="3" t="s">
        <v>102</v>
      </c>
      <c r="J909" s="3" t="s">
        <v>396</v>
      </c>
      <c r="K909" s="6"/>
      <c r="L909" s="3"/>
      <c r="M909" s="6">
        <v>30</v>
      </c>
      <c r="N909" s="3" t="s">
        <v>44</v>
      </c>
      <c r="O909" s="3" t="s">
        <v>3062</v>
      </c>
      <c r="P909" s="3" t="s">
        <v>3184</v>
      </c>
      <c r="Q909" s="3" t="s">
        <v>3216</v>
      </c>
      <c r="R909" s="156">
        <v>3.07</v>
      </c>
      <c r="S909" s="22"/>
      <c r="T909" s="23">
        <v>3.95</v>
      </c>
      <c r="U909" s="1">
        <v>3.95</v>
      </c>
      <c r="V909" s="21">
        <v>3.07</v>
      </c>
      <c r="W909" s="22"/>
      <c r="X909" s="22"/>
      <c r="Y909" s="22"/>
      <c r="Z909" s="22"/>
      <c r="AA909" s="22"/>
      <c r="AB909" s="22"/>
      <c r="AC909" s="22"/>
      <c r="AD909" s="22"/>
      <c r="AE909" s="24">
        <v>3.07</v>
      </c>
      <c r="AN909" s="25">
        <v>3.07</v>
      </c>
      <c r="AO909" s="20" t="s">
        <v>47</v>
      </c>
      <c r="AP909" s="24" t="s">
        <v>48</v>
      </c>
      <c r="AQ909" s="20" t="e">
        <f>AVERAGE(SMALL(AE909:AI909,1),SMALL(AE909:AI909,2))</f>
        <v>#NUM!</v>
      </c>
      <c r="AR909" s="20" t="e">
        <f>IF(R909 &lt;=( AVERAGE(SMALL(AE909:AI909,1),SMALL(AE909:AI909,2))), R909, "")</f>
        <v>#NUM!</v>
      </c>
      <c r="AS909" s="20" t="e">
        <f>AVERAGE(SMALL(AJ909:AM909,1),SMALL(AJ909:AM909,2))</f>
        <v>#NUM!</v>
      </c>
      <c r="AT909" s="20">
        <f>T909*1.075</f>
        <v>4.2462499999999999</v>
      </c>
      <c r="AU909" s="20">
        <f>U909*1.075</f>
        <v>4.2462499999999999</v>
      </c>
      <c r="AV909" s="22">
        <f>MIN(AN909,AT909,AU909)</f>
        <v>3.07</v>
      </c>
      <c r="AW909" s="26" t="s">
        <v>49</v>
      </c>
      <c r="AX909" s="20" t="s">
        <v>48</v>
      </c>
      <c r="AY909" s="25">
        <v>3.07</v>
      </c>
      <c r="AZ909" s="27">
        <f>IF(AND(AY909&gt;0,AY909&lt;=10),AY909*0.25,IF(AND(AY909&gt;10,AY909&lt;=50),AY909*0.17,IF(AND(AY909&gt;10,AY909&lt;=100),AY909*0.12,IF(AY909&gt;100,AY909*0.1))))</f>
        <v>0.76749999999999996</v>
      </c>
      <c r="BA909" s="3">
        <f>AZ909+AY909</f>
        <v>3.8374999999999999</v>
      </c>
      <c r="BB909" s="25">
        <f>BA909+BA909*0.08</f>
        <v>4.1444999999999999</v>
      </c>
      <c r="BC909" s="20" t="s">
        <v>12295</v>
      </c>
    </row>
    <row r="910" spans="1:116" s="20" customFormat="1" ht="30" customHeight="1">
      <c r="A910" s="4" t="s">
        <v>3056</v>
      </c>
      <c r="B910" s="5">
        <v>908</v>
      </c>
      <c r="C910" s="116">
        <v>5839</v>
      </c>
      <c r="D910" s="116"/>
      <c r="E910" s="43" t="s">
        <v>3214</v>
      </c>
      <c r="F910" s="3" t="s">
        <v>2451</v>
      </c>
      <c r="G910" s="3" t="s">
        <v>2452</v>
      </c>
      <c r="H910" s="3" t="s">
        <v>677</v>
      </c>
      <c r="I910" s="3" t="s">
        <v>102</v>
      </c>
      <c r="J910" s="3" t="s">
        <v>396</v>
      </c>
      <c r="K910" s="6"/>
      <c r="L910" s="3"/>
      <c r="M910" s="6">
        <v>30</v>
      </c>
      <c r="N910" s="3" t="s">
        <v>44</v>
      </c>
      <c r="O910" s="3" t="s">
        <v>3062</v>
      </c>
      <c r="P910" s="3" t="s">
        <v>3184</v>
      </c>
      <c r="Q910" s="3" t="s">
        <v>3215</v>
      </c>
      <c r="R910" s="156">
        <v>2.15</v>
      </c>
      <c r="S910" s="22"/>
      <c r="T910" s="23"/>
      <c r="U910" s="1">
        <v>2.9</v>
      </c>
      <c r="V910" s="21">
        <v>2.15</v>
      </c>
      <c r="W910" s="22"/>
      <c r="X910" s="22"/>
      <c r="Y910" s="22"/>
      <c r="Z910" s="22"/>
      <c r="AA910" s="22"/>
      <c r="AB910" s="22"/>
      <c r="AC910" s="22"/>
      <c r="AD910" s="22"/>
      <c r="AE910" s="24">
        <v>2.15</v>
      </c>
      <c r="AN910" s="25">
        <v>2.15</v>
      </c>
      <c r="AO910" s="20" t="s">
        <v>47</v>
      </c>
      <c r="AP910" s="24" t="s">
        <v>48</v>
      </c>
      <c r="AQ910" s="20" t="e">
        <f>AVERAGE(SMALL(AE910:AI910,1),SMALL(AE910:AI910,2))</f>
        <v>#NUM!</v>
      </c>
      <c r="AR910" s="20" t="e">
        <f>IF(R910 &lt;=( AVERAGE(SMALL(AE910:AI910,1),SMALL(AE910:AI910,2))), R910, "")</f>
        <v>#NUM!</v>
      </c>
      <c r="AS910" s="20" t="e">
        <f>AVERAGE(SMALL(AJ910:AM910,1),SMALL(AJ910:AM910,2))</f>
        <v>#NUM!</v>
      </c>
      <c r="AT910" s="20">
        <f>T910*1.075</f>
        <v>0</v>
      </c>
      <c r="AU910" s="20">
        <f>U910*1.075</f>
        <v>3.1174999999999997</v>
      </c>
      <c r="AV910" s="22">
        <f>MIN(AN910,AT910,AU910)</f>
        <v>0</v>
      </c>
      <c r="AW910" s="26" t="s">
        <v>49</v>
      </c>
      <c r="AX910" s="20" t="s">
        <v>48</v>
      </c>
      <c r="AY910" s="25">
        <v>2.15</v>
      </c>
      <c r="AZ910" s="27">
        <f>IF(AND(AY910&gt;0,AY910&lt;=10),AY910*0.25,IF(AND(AY910&gt;10,AY910&lt;=50),AY910*0.17,IF(AND(AY910&gt;10,AY910&lt;=100),AY910*0.12,IF(AY910&gt;100,AY910*0.1))))</f>
        <v>0.53749999999999998</v>
      </c>
      <c r="BA910" s="3">
        <f>AZ910+AY910</f>
        <v>2.6875</v>
      </c>
      <c r="BB910" s="25">
        <f>BA910+BA910*0.08</f>
        <v>2.9024999999999999</v>
      </c>
      <c r="BC910" s="20" t="s">
        <v>12295</v>
      </c>
    </row>
    <row r="911" spans="1:116" s="20" customFormat="1" ht="30" customHeight="1">
      <c r="A911" s="4" t="s">
        <v>3056</v>
      </c>
      <c r="B911" s="5">
        <v>909</v>
      </c>
      <c r="C911" s="116">
        <v>5785</v>
      </c>
      <c r="D911" s="116"/>
      <c r="E911" s="43" t="s">
        <v>3161</v>
      </c>
      <c r="F911" s="3" t="s">
        <v>3162</v>
      </c>
      <c r="G911" s="3" t="s">
        <v>841</v>
      </c>
      <c r="H911" s="3" t="s">
        <v>41</v>
      </c>
      <c r="I911" s="3" t="s">
        <v>223</v>
      </c>
      <c r="J911" s="3" t="s">
        <v>3163</v>
      </c>
      <c r="K911" s="6"/>
      <c r="L911" s="3"/>
      <c r="M911" s="6">
        <v>20</v>
      </c>
      <c r="N911" s="3" t="s">
        <v>44</v>
      </c>
      <c r="O911" s="3" t="s">
        <v>3062</v>
      </c>
      <c r="P911" s="3" t="s">
        <v>3075</v>
      </c>
      <c r="Q911" s="3" t="s">
        <v>3164</v>
      </c>
      <c r="R911" s="156">
        <v>1.94</v>
      </c>
      <c r="S911" s="22"/>
      <c r="T911" s="23"/>
      <c r="U911" s="1" t="s">
        <v>54</v>
      </c>
      <c r="V911" s="21">
        <v>1.94</v>
      </c>
      <c r="W911" s="22"/>
      <c r="X911" s="22"/>
      <c r="Y911" s="22"/>
      <c r="Z911" s="22"/>
      <c r="AA911" s="22"/>
      <c r="AB911" s="22"/>
      <c r="AC911" s="22"/>
      <c r="AD911" s="22"/>
      <c r="AE911" s="24">
        <v>1.94</v>
      </c>
      <c r="AN911" s="25">
        <v>1.94</v>
      </c>
      <c r="AO911" s="20" t="s">
        <v>47</v>
      </c>
      <c r="AP911" s="24" t="s">
        <v>48</v>
      </c>
      <c r="AQ911" s="20" t="e">
        <f>AVERAGE(SMALL(AE911:AI911,1),SMALL(AE911:AI911,2))</f>
        <v>#NUM!</v>
      </c>
      <c r="AR911" s="20" t="e">
        <f>IF(R911 &lt;=( AVERAGE(SMALL(AE911:AI911,1),SMALL(AE911:AI911,2))), R911, "")</f>
        <v>#NUM!</v>
      </c>
      <c r="AS911" s="20" t="e">
        <f>AVERAGE(SMALL(AJ911:AM911,1),SMALL(AJ911:AM911,2))</f>
        <v>#NUM!</v>
      </c>
      <c r="AT911" s="20">
        <f>T911*1.075</f>
        <v>0</v>
      </c>
      <c r="AU911" s="20" t="e">
        <f>U911*1.075</f>
        <v>#VALUE!</v>
      </c>
      <c r="AV911" s="22" t="e">
        <f>MIN(AN911,AT911,AU911)</f>
        <v>#VALUE!</v>
      </c>
      <c r="AW911" s="26" t="s">
        <v>49</v>
      </c>
      <c r="AX911" s="26" t="s">
        <v>48</v>
      </c>
      <c r="AY911" s="25">
        <v>1.94</v>
      </c>
      <c r="AZ911" s="27">
        <f>IF(AND(AY911&gt;0,AY911&lt;=10),AY911*0.25,IF(AND(AY911&gt;10,AY911&lt;=50),AY911*0.17,IF(AND(AY911&gt;10,AY911&lt;=100),AY911*0.12,IF(AY911&gt;100,AY911*0.1))))</f>
        <v>0.48499999999999999</v>
      </c>
      <c r="BA911" s="3">
        <f>AZ911+AY911</f>
        <v>2.4249999999999998</v>
      </c>
      <c r="BB911" s="25">
        <f>BA911+BA911*0.08</f>
        <v>2.6189999999999998</v>
      </c>
      <c r="BC911" s="20" t="s">
        <v>12295</v>
      </c>
    </row>
    <row r="912" spans="1:116" s="20" customFormat="1" ht="30" customHeight="1">
      <c r="A912" s="4" t="s">
        <v>3056</v>
      </c>
      <c r="B912" s="5">
        <v>910</v>
      </c>
      <c r="C912" s="116">
        <v>3648</v>
      </c>
      <c r="D912" s="116"/>
      <c r="E912" s="43" t="s">
        <v>3289</v>
      </c>
      <c r="F912" s="3" t="s">
        <v>3290</v>
      </c>
      <c r="G912" s="3" t="s">
        <v>3261</v>
      </c>
      <c r="H912" s="3" t="s">
        <v>1263</v>
      </c>
      <c r="I912" s="3" t="s">
        <v>3291</v>
      </c>
      <c r="J912" s="3" t="s">
        <v>3292</v>
      </c>
      <c r="K912" s="6"/>
      <c r="L912" s="3"/>
      <c r="M912" s="6">
        <v>30</v>
      </c>
      <c r="N912" s="3" t="s">
        <v>44</v>
      </c>
      <c r="O912" s="3" t="s">
        <v>3062</v>
      </c>
      <c r="P912" s="3" t="s">
        <v>3184</v>
      </c>
      <c r="Q912" s="3" t="s">
        <v>3293</v>
      </c>
      <c r="R912" s="156">
        <v>2.5</v>
      </c>
      <c r="S912" s="22"/>
      <c r="T912" s="23">
        <v>2.2000000000000002</v>
      </c>
      <c r="U912" s="1">
        <v>2.2000000000000002</v>
      </c>
      <c r="V912" s="21">
        <v>3.07</v>
      </c>
      <c r="W912" s="22">
        <v>2.5</v>
      </c>
      <c r="X912" s="22">
        <v>2.5</v>
      </c>
      <c r="Y912" s="22">
        <v>2.8</v>
      </c>
      <c r="Z912" s="22">
        <v>2.95</v>
      </c>
      <c r="AA912" s="22"/>
      <c r="AB912" s="22"/>
      <c r="AC912" s="22"/>
      <c r="AD912" s="22"/>
      <c r="AE912" s="24">
        <v>3.07</v>
      </c>
      <c r="AN912" s="25">
        <v>2.5</v>
      </c>
      <c r="AO912" s="20" t="s">
        <v>47</v>
      </c>
      <c r="AP912" s="24" t="s">
        <v>48</v>
      </c>
      <c r="AQ912" s="20" t="e">
        <f>AVERAGE(SMALL(AE912:AI912,1),SMALL(AE912:AI912,2))</f>
        <v>#NUM!</v>
      </c>
      <c r="AR912" s="20" t="e">
        <f>IF(R912 &lt;=( AVERAGE(SMALL(AE912:AI912,1),SMALL(AE912:AI912,2))), R912, "")</f>
        <v>#NUM!</v>
      </c>
      <c r="AS912" s="20" t="e">
        <f>AVERAGE(SMALL(AJ912:AM912,1),SMALL(AJ912:AM912,2))</f>
        <v>#NUM!</v>
      </c>
      <c r="AT912" s="20">
        <f>T912*1.075</f>
        <v>2.3650000000000002</v>
      </c>
      <c r="AU912" s="20">
        <f>U912*1.075</f>
        <v>2.3650000000000002</v>
      </c>
      <c r="AV912" s="22">
        <f>MIN(AN912,AT912,AU912)</f>
        <v>2.3650000000000002</v>
      </c>
      <c r="AW912" s="20" t="s">
        <v>71</v>
      </c>
      <c r="AX912" s="20" t="s">
        <v>72</v>
      </c>
      <c r="AY912" s="25">
        <v>2.3650000000000002</v>
      </c>
      <c r="AZ912" s="27">
        <f>IF(AND(AY912&gt;0,AY912&lt;=10),AY912*0.25,IF(AND(AY912&gt;10,AY912&lt;=50),AY912*0.17,IF(AND(AY912&gt;10,AY912&lt;=100),AY912*0.12,IF(AY912&gt;100,AY912*0.1))))</f>
        <v>0.59125000000000005</v>
      </c>
      <c r="BA912" s="3">
        <f>AZ912+AY912</f>
        <v>2.9562500000000003</v>
      </c>
      <c r="BB912" s="25">
        <f>BA912+BA912*0.08</f>
        <v>3.1927500000000002</v>
      </c>
      <c r="BC912" s="20" t="s">
        <v>12295</v>
      </c>
    </row>
    <row r="913" spans="1:55" s="20" customFormat="1" ht="30" customHeight="1">
      <c r="A913" s="4" t="s">
        <v>3056</v>
      </c>
      <c r="B913" s="5">
        <v>911</v>
      </c>
      <c r="C913" s="116">
        <v>3691</v>
      </c>
      <c r="D913" s="116"/>
      <c r="E913" s="43" t="s">
        <v>3191</v>
      </c>
      <c r="F913" s="3" t="s">
        <v>3192</v>
      </c>
      <c r="G913" s="3" t="s">
        <v>920</v>
      </c>
      <c r="H913" s="3" t="s">
        <v>56</v>
      </c>
      <c r="I913" s="3" t="s">
        <v>42</v>
      </c>
      <c r="J913" s="3" t="s">
        <v>3193</v>
      </c>
      <c r="K913" s="6"/>
      <c r="L913" s="3"/>
      <c r="M913" s="6">
        <v>20</v>
      </c>
      <c r="N913" s="3" t="s">
        <v>44</v>
      </c>
      <c r="O913" s="3" t="s">
        <v>3062</v>
      </c>
      <c r="P913" s="3" t="s">
        <v>3094</v>
      </c>
      <c r="Q913" s="3" t="s">
        <v>3194</v>
      </c>
      <c r="R913" s="156">
        <v>1.55</v>
      </c>
      <c r="S913" s="22"/>
      <c r="T913" s="23">
        <v>4.4000000000000004</v>
      </c>
      <c r="U913" s="1">
        <v>4.5</v>
      </c>
      <c r="V913" s="21">
        <v>3.07</v>
      </c>
      <c r="W913" s="22">
        <v>1.6</v>
      </c>
      <c r="X913" s="22"/>
      <c r="Y913" s="22">
        <v>1.5</v>
      </c>
      <c r="Z913" s="22"/>
      <c r="AA913" s="22"/>
      <c r="AB913" s="22"/>
      <c r="AC913" s="22"/>
      <c r="AD913" s="22"/>
      <c r="AE913" s="24">
        <v>3.07</v>
      </c>
      <c r="AF913" s="20">
        <v>2.1768999999999998</v>
      </c>
      <c r="AH913" s="20">
        <v>2.1</v>
      </c>
      <c r="AN913" s="25">
        <v>1.5</v>
      </c>
      <c r="AO913" s="20" t="s">
        <v>47</v>
      </c>
      <c r="AP913" s="24" t="s">
        <v>48</v>
      </c>
      <c r="AQ913" s="20">
        <f>AVERAGE(SMALL(AE913:AI913,1),SMALL(AE913:AI913,2))</f>
        <v>2.1384499999999997</v>
      </c>
      <c r="AR913" s="20">
        <f>IF(R913 &lt;=( AVERAGE(SMALL(AE913:AI913,1),SMALL(AE913:AI913,2))), R913, "")</f>
        <v>1.55</v>
      </c>
      <c r="AS913" s="20" t="e">
        <f>AVERAGE(SMALL(AJ913:AM913,1),SMALL(AJ913:AM913,2))</f>
        <v>#NUM!</v>
      </c>
      <c r="AT913" s="20">
        <f>T913*1.075</f>
        <v>4.7300000000000004</v>
      </c>
      <c r="AU913" s="20">
        <f>U913*1.075</f>
        <v>4.8374999999999995</v>
      </c>
      <c r="AV913" s="22">
        <f>MIN(AN913,AT913,AU913)</f>
        <v>1.5</v>
      </c>
      <c r="AW913" s="26" t="s">
        <v>49</v>
      </c>
      <c r="AX913" s="20" t="s">
        <v>48</v>
      </c>
      <c r="AY913" s="25">
        <v>1.55</v>
      </c>
      <c r="AZ913" s="27">
        <f>IF(AND(AY913&gt;0,AY913&lt;=10),AY913*0.25,IF(AND(AY913&gt;10,AY913&lt;=50),AY913*0.17,IF(AND(AY913&gt;10,AY913&lt;=100),AY913*0.12,IF(AY913&gt;100,AY913*0.1))))</f>
        <v>0.38750000000000001</v>
      </c>
      <c r="BA913" s="3">
        <f>AZ913+AY913</f>
        <v>1.9375</v>
      </c>
      <c r="BB913" s="25">
        <f>BA913+BA913*0.08</f>
        <v>2.0924999999999998</v>
      </c>
      <c r="BC913" s="20" t="s">
        <v>12295</v>
      </c>
    </row>
    <row r="914" spans="1:55" s="20" customFormat="1" ht="30" customHeight="1">
      <c r="A914" s="4" t="s">
        <v>3056</v>
      </c>
      <c r="B914" s="5">
        <v>912</v>
      </c>
      <c r="C914" s="116">
        <v>3768</v>
      </c>
      <c r="D914" s="116"/>
      <c r="E914" s="43" t="s">
        <v>3283</v>
      </c>
      <c r="F914" s="3" t="s">
        <v>3284</v>
      </c>
      <c r="G914" s="3" t="s">
        <v>3285</v>
      </c>
      <c r="H914" s="3" t="s">
        <v>3286</v>
      </c>
      <c r="I914" s="3" t="s">
        <v>178</v>
      </c>
      <c r="J914" s="3" t="s">
        <v>3287</v>
      </c>
      <c r="K914" s="6">
        <v>30</v>
      </c>
      <c r="L914" s="3" t="s">
        <v>79</v>
      </c>
      <c r="M914" s="6">
        <v>1</v>
      </c>
      <c r="N914" s="3" t="s">
        <v>44</v>
      </c>
      <c r="O914" s="3" t="s">
        <v>3062</v>
      </c>
      <c r="P914" s="3" t="s">
        <v>3069</v>
      </c>
      <c r="Q914" s="3" t="s">
        <v>3288</v>
      </c>
      <c r="R914" s="156">
        <v>3.8</v>
      </c>
      <c r="S914" s="22"/>
      <c r="T914" s="23">
        <v>4.3499999999999996</v>
      </c>
      <c r="U914" s="1">
        <v>4.3499999999999996</v>
      </c>
      <c r="V914" s="21">
        <v>5.88</v>
      </c>
      <c r="W914" s="22">
        <v>3.5</v>
      </c>
      <c r="X914" s="22">
        <v>4.0999999999999996</v>
      </c>
      <c r="Y914" s="22"/>
      <c r="Z914" s="22"/>
      <c r="AA914" s="22"/>
      <c r="AB914" s="22"/>
      <c r="AC914" s="22"/>
      <c r="AD914" s="22"/>
      <c r="AE914" s="24">
        <v>5.88</v>
      </c>
      <c r="AN914" s="25">
        <v>3.8</v>
      </c>
      <c r="AO914" s="20" t="s">
        <v>47</v>
      </c>
      <c r="AP914" s="24" t="s">
        <v>48</v>
      </c>
      <c r="AQ914" s="20" t="e">
        <f>AVERAGE(SMALL(AE914:AI914,1),SMALL(AE914:AI914,2))</f>
        <v>#NUM!</v>
      </c>
      <c r="AR914" s="20" t="e">
        <f>IF(R914 &lt;=( AVERAGE(SMALL(AE914:AI914,1),SMALL(AE914:AI914,2))), R914, "")</f>
        <v>#NUM!</v>
      </c>
      <c r="AS914" s="20" t="e">
        <f>AVERAGE(SMALL(AJ914:AM914,1),SMALL(AJ914:AM914,2))</f>
        <v>#NUM!</v>
      </c>
      <c r="AT914" s="20">
        <f>T914*1.075</f>
        <v>4.6762499999999996</v>
      </c>
      <c r="AU914" s="20">
        <f>U914*1.075</f>
        <v>4.6762499999999996</v>
      </c>
      <c r="AV914" s="22">
        <f>MIN(AN914,AT914,AU914)</f>
        <v>3.8</v>
      </c>
      <c r="AW914" s="26" t="s">
        <v>49</v>
      </c>
      <c r="AX914" s="20" t="s">
        <v>48</v>
      </c>
      <c r="AY914" s="25">
        <v>3.8</v>
      </c>
      <c r="AZ914" s="27">
        <f>IF(AND(AY914&gt;0,AY914&lt;=10),AY914*0.25,IF(AND(AY914&gt;10,AY914&lt;=50),AY914*0.17,IF(AND(AY914&gt;10,AY914&lt;=100),AY914*0.12,IF(AY914&gt;100,AY914*0.1))))</f>
        <v>0.95</v>
      </c>
      <c r="BA914" s="3">
        <f>AZ914+AY914</f>
        <v>4.75</v>
      </c>
      <c r="BB914" s="25">
        <f>BA914+BA914*0.08</f>
        <v>5.13</v>
      </c>
      <c r="BC914" s="20" t="s">
        <v>12295</v>
      </c>
    </row>
    <row r="915" spans="1:55" s="20" customFormat="1" ht="30" customHeight="1">
      <c r="A915" s="4" t="s">
        <v>3056</v>
      </c>
      <c r="B915" s="5">
        <v>913</v>
      </c>
      <c r="C915" s="6">
        <v>3835</v>
      </c>
      <c r="D915" s="6"/>
      <c r="E915" s="43" t="s">
        <v>3102</v>
      </c>
      <c r="F915" s="3" t="s">
        <v>3103</v>
      </c>
      <c r="G915" s="3" t="s">
        <v>1637</v>
      </c>
      <c r="H915" s="3" t="s">
        <v>3104</v>
      </c>
      <c r="I915" s="3" t="s">
        <v>636</v>
      </c>
      <c r="J915" s="3" t="s">
        <v>3105</v>
      </c>
      <c r="K915" s="6">
        <v>15</v>
      </c>
      <c r="L915" s="3" t="s">
        <v>79</v>
      </c>
      <c r="M915" s="6">
        <v>1</v>
      </c>
      <c r="N915" s="3" t="s">
        <v>44</v>
      </c>
      <c r="O915" s="3" t="s">
        <v>3062</v>
      </c>
      <c r="P915" s="3" t="s">
        <v>3106</v>
      </c>
      <c r="Q915" s="3" t="s">
        <v>3107</v>
      </c>
      <c r="R915" s="156">
        <v>4.5</v>
      </c>
      <c r="S915" s="22"/>
      <c r="T915" s="23">
        <v>4.5</v>
      </c>
      <c r="U915" s="1">
        <v>4.5</v>
      </c>
      <c r="V915" s="21"/>
      <c r="W915" s="22"/>
      <c r="X915" s="22"/>
      <c r="Y915" s="22"/>
      <c r="Z915" s="22"/>
      <c r="AA915" s="22"/>
      <c r="AB915" s="22"/>
      <c r="AC915" s="22"/>
      <c r="AD915" s="22"/>
      <c r="AE915" s="24"/>
      <c r="AG915" s="20">
        <v>2.7549999999999999</v>
      </c>
      <c r="AN915" s="25">
        <v>4.5</v>
      </c>
      <c r="AO915" s="20" t="s">
        <v>47</v>
      </c>
      <c r="AP915" s="24" t="s">
        <v>48</v>
      </c>
      <c r="AQ915" s="20" t="e">
        <f>AVERAGE(SMALL(AE915:AI915,1),SMALL(AE915:AI915,2))</f>
        <v>#NUM!</v>
      </c>
      <c r="AR915" s="20" t="e">
        <f>IF(R915 &lt;=( AVERAGE(SMALL(AE915:AI915,1),SMALL(AE915:AI915,2))), R915, "")</f>
        <v>#NUM!</v>
      </c>
      <c r="AS915" s="20" t="e">
        <f>AVERAGE(SMALL(AJ915:AM915,1),SMALL(AJ915:AM915,2))</f>
        <v>#NUM!</v>
      </c>
      <c r="AT915" s="20">
        <f>T915*1.075</f>
        <v>4.8374999999999995</v>
      </c>
      <c r="AU915" s="20">
        <f>U915*1.075</f>
        <v>4.8374999999999995</v>
      </c>
      <c r="AV915" s="22">
        <f>MIN(AN915,AT915,AU915)</f>
        <v>4.5</v>
      </c>
      <c r="AW915" s="26" t="s">
        <v>49</v>
      </c>
      <c r="AX915" s="26" t="s">
        <v>48</v>
      </c>
      <c r="AY915" s="25">
        <v>4.5</v>
      </c>
      <c r="AZ915" s="27">
        <f>IF(AND(AY915&gt;0,AY915&lt;=10),AY915*0.25,IF(AND(AY915&gt;10,AY915&lt;=50),AY915*0.17,IF(AND(AY915&gt;10,AY915&lt;=100),AY915*0.12,IF(AY915&gt;100,AY915*0.1))))</f>
        <v>1.125</v>
      </c>
      <c r="BA915" s="3">
        <f>AZ915+AY915</f>
        <v>5.625</v>
      </c>
      <c r="BB915" s="25">
        <f>BA915+BA915*0.08</f>
        <v>6.0750000000000002</v>
      </c>
      <c r="BC915" s="20" t="s">
        <v>12295</v>
      </c>
    </row>
    <row r="916" spans="1:55" s="20" customFormat="1" ht="30" customHeight="1">
      <c r="A916" s="4" t="s">
        <v>3056</v>
      </c>
      <c r="B916" s="5">
        <v>914</v>
      </c>
      <c r="C916" s="116">
        <v>3860</v>
      </c>
      <c r="D916" s="116"/>
      <c r="E916" s="43" t="s">
        <v>3265</v>
      </c>
      <c r="F916" s="3" t="s">
        <v>3266</v>
      </c>
      <c r="G916" s="3" t="s">
        <v>3267</v>
      </c>
      <c r="H916" s="3" t="s">
        <v>3268</v>
      </c>
      <c r="I916" s="3" t="s">
        <v>65</v>
      </c>
      <c r="J916" s="3" t="s">
        <v>2191</v>
      </c>
      <c r="K916" s="6">
        <v>15</v>
      </c>
      <c r="L916" s="3" t="s">
        <v>67</v>
      </c>
      <c r="M916" s="6">
        <v>1</v>
      </c>
      <c r="N916" s="3" t="s">
        <v>44</v>
      </c>
      <c r="O916" s="3" t="s">
        <v>3062</v>
      </c>
      <c r="P916" s="3" t="s">
        <v>3269</v>
      </c>
      <c r="Q916" s="3" t="s">
        <v>3270</v>
      </c>
      <c r="R916" s="156">
        <v>2.5</v>
      </c>
      <c r="S916" s="22"/>
      <c r="T916" s="23"/>
      <c r="U916" s="1" t="s">
        <v>54</v>
      </c>
      <c r="V916" s="21">
        <v>3.58</v>
      </c>
      <c r="W916" s="22">
        <v>2.5</v>
      </c>
      <c r="X916" s="22">
        <v>2.5</v>
      </c>
      <c r="Y916" s="22"/>
      <c r="Z916" s="22"/>
      <c r="AA916" s="22"/>
      <c r="AB916" s="22"/>
      <c r="AC916" s="22"/>
      <c r="AD916" s="22"/>
      <c r="AE916" s="24">
        <v>3.58</v>
      </c>
      <c r="AN916" s="25">
        <v>2.5</v>
      </c>
      <c r="AO916" s="20" t="s">
        <v>207</v>
      </c>
      <c r="AP916" s="24" t="s">
        <v>208</v>
      </c>
      <c r="AQ916" s="20" t="e">
        <f>AVERAGE(SMALL(AE916:AI916,1),SMALL(AE916:AI916,2))</f>
        <v>#NUM!</v>
      </c>
      <c r="AR916" s="20" t="e">
        <f>IF(R916 &lt;=( AVERAGE(SMALL(AE916:AI916,1),SMALL(AE916:AI916,2))), R916, "")</f>
        <v>#NUM!</v>
      </c>
      <c r="AS916" s="20" t="e">
        <f>AVERAGE(SMALL(AJ916:AM916,1),SMALL(AJ916:AM916,2))</f>
        <v>#NUM!</v>
      </c>
      <c r="AT916" s="20">
        <f>T916*1.075</f>
        <v>0</v>
      </c>
      <c r="AU916" s="20" t="e">
        <f>U916*1.075</f>
        <v>#VALUE!</v>
      </c>
      <c r="AV916" s="22" t="e">
        <f>MIN(AN916,AT916,AU916)</f>
        <v>#VALUE!</v>
      </c>
      <c r="AW916" s="20" t="s">
        <v>209</v>
      </c>
      <c r="AX916" s="20" t="s">
        <v>208</v>
      </c>
      <c r="AY916" s="25">
        <v>2.5</v>
      </c>
      <c r="AZ916" s="27">
        <f>IF(AND(AY916&gt;0,AY916&lt;=10),AY916*0.25,IF(AND(AY916&gt;10,AY916&lt;=50),AY916*0.17,IF(AND(AY916&gt;10,AY916&lt;=100),AY916*0.12,IF(AY916&gt;100,AY916*0.1))))</f>
        <v>0.625</v>
      </c>
      <c r="BA916" s="3">
        <f>AZ916+AY916</f>
        <v>3.125</v>
      </c>
      <c r="BB916" s="25">
        <f>BA916+BA916*0.08</f>
        <v>3.375</v>
      </c>
      <c r="BC916" s="20" t="s">
        <v>12295</v>
      </c>
    </row>
    <row r="917" spans="1:55" s="20" customFormat="1" ht="30" customHeight="1">
      <c r="A917" s="4" t="s">
        <v>3056</v>
      </c>
      <c r="B917" s="5">
        <v>915</v>
      </c>
      <c r="C917" s="116">
        <v>1069</v>
      </c>
      <c r="D917" s="116"/>
      <c r="E917" s="43" t="s">
        <v>3154</v>
      </c>
      <c r="F917" s="3" t="s">
        <v>3155</v>
      </c>
      <c r="G917" s="3" t="s">
        <v>3156</v>
      </c>
      <c r="H917" s="3" t="s">
        <v>797</v>
      </c>
      <c r="I917" s="3" t="s">
        <v>310</v>
      </c>
      <c r="J917" s="3" t="s">
        <v>3157</v>
      </c>
      <c r="K917" s="6">
        <v>40</v>
      </c>
      <c r="L917" s="3" t="s">
        <v>67</v>
      </c>
      <c r="M917" s="6">
        <v>1</v>
      </c>
      <c r="N917" s="3" t="s">
        <v>44</v>
      </c>
      <c r="O917" s="3" t="s">
        <v>3158</v>
      </c>
      <c r="P917" s="3" t="s">
        <v>3159</v>
      </c>
      <c r="Q917" s="3" t="s">
        <v>3160</v>
      </c>
      <c r="R917" s="156">
        <v>2.91</v>
      </c>
      <c r="S917" s="22"/>
      <c r="T917" s="23"/>
      <c r="U917" s="1" t="s">
        <v>54</v>
      </c>
      <c r="V917" s="21">
        <v>2.91</v>
      </c>
      <c r="W917" s="22"/>
      <c r="X917" s="22"/>
      <c r="Y917" s="22"/>
      <c r="Z917" s="22"/>
      <c r="AA917" s="22"/>
      <c r="AB917" s="22"/>
      <c r="AC917" s="22"/>
      <c r="AD917" s="22"/>
      <c r="AE917" s="24">
        <v>2.91</v>
      </c>
      <c r="AN917" s="25">
        <v>2.91</v>
      </c>
      <c r="AO917" s="20" t="s">
        <v>47</v>
      </c>
      <c r="AP917" s="24" t="s">
        <v>48</v>
      </c>
      <c r="AQ917" s="20" t="e">
        <f>AVERAGE(SMALL(AE917:AI917,1),SMALL(AE917:AI917,2))</f>
        <v>#NUM!</v>
      </c>
      <c r="AR917" s="20" t="e">
        <f>IF(R917 &lt;=( AVERAGE(SMALL(AE917:AI917,1),SMALL(AE917:AI917,2))), R917, "")</f>
        <v>#NUM!</v>
      </c>
      <c r="AS917" s="20" t="e">
        <f>AVERAGE(SMALL(AJ917:AM917,1),SMALL(AJ917:AM917,2))</f>
        <v>#NUM!</v>
      </c>
      <c r="AT917" s="20">
        <f>T917*1.075</f>
        <v>0</v>
      </c>
      <c r="AU917" s="20" t="e">
        <f>U917*1.075</f>
        <v>#VALUE!</v>
      </c>
      <c r="AV917" s="22" t="e">
        <f>MIN(AN917,AT917,AU917)</f>
        <v>#VALUE!</v>
      </c>
      <c r="AW917" s="26" t="s">
        <v>49</v>
      </c>
      <c r="AX917" s="26" t="s">
        <v>48</v>
      </c>
      <c r="AY917" s="25">
        <v>2.91</v>
      </c>
      <c r="AZ917" s="27">
        <f>IF(AND(AY917&gt;0,AY917&lt;=10),AY917*0.25,IF(AND(AY917&gt;10,AY917&lt;=50),AY917*0.17,IF(AND(AY917&gt;10,AY917&lt;=100),AY917*0.12,IF(AY917&gt;100,AY917*0.1))))</f>
        <v>0.72750000000000004</v>
      </c>
      <c r="BA917" s="3">
        <f>AZ917+AY917</f>
        <v>3.6375000000000002</v>
      </c>
      <c r="BB917" s="25">
        <f>BA917+BA917*0.08</f>
        <v>3.9285000000000001</v>
      </c>
      <c r="BC917" s="20" t="s">
        <v>12295</v>
      </c>
    </row>
    <row r="918" spans="1:55" s="20" customFormat="1" ht="30" customHeight="1">
      <c r="A918" s="4" t="s">
        <v>3056</v>
      </c>
      <c r="B918" s="5">
        <v>916</v>
      </c>
      <c r="C918" s="6">
        <v>951</v>
      </c>
      <c r="D918" s="6"/>
      <c r="E918" s="43" t="s">
        <v>3337</v>
      </c>
      <c r="F918" s="3" t="s">
        <v>3338</v>
      </c>
      <c r="G918" s="3" t="s">
        <v>3339</v>
      </c>
      <c r="H918" s="3" t="s">
        <v>299</v>
      </c>
      <c r="I918" s="3" t="s">
        <v>102</v>
      </c>
      <c r="J918" s="3" t="s">
        <v>3340</v>
      </c>
      <c r="K918" s="6"/>
      <c r="L918" s="3"/>
      <c r="M918" s="6">
        <v>10</v>
      </c>
      <c r="N918" s="3" t="s">
        <v>44</v>
      </c>
      <c r="O918" s="3" t="s">
        <v>3062</v>
      </c>
      <c r="P918" s="3" t="s">
        <v>3094</v>
      </c>
      <c r="Q918" s="3" t="s">
        <v>3341</v>
      </c>
      <c r="R918" s="156">
        <v>0.74</v>
      </c>
      <c r="S918" s="22"/>
      <c r="T918" s="23">
        <v>1</v>
      </c>
      <c r="U918" s="1" t="s">
        <v>54</v>
      </c>
      <c r="V918" s="21">
        <v>0.97</v>
      </c>
      <c r="W918" s="22">
        <v>0.51</v>
      </c>
      <c r="X918" s="22"/>
      <c r="Y918" s="22"/>
      <c r="Z918" s="22"/>
      <c r="AA918" s="22"/>
      <c r="AB918" s="22"/>
      <c r="AC918" s="22"/>
      <c r="AD918" s="22"/>
      <c r="AE918" s="24">
        <v>0.97</v>
      </c>
      <c r="AN918" s="25">
        <v>0.74</v>
      </c>
      <c r="AO918" s="20" t="s">
        <v>47</v>
      </c>
      <c r="AP918" s="24" t="s">
        <v>48</v>
      </c>
      <c r="AQ918" s="20" t="e">
        <f>AVERAGE(SMALL(AE918:AI918,1),SMALL(AE918:AI918,2))</f>
        <v>#NUM!</v>
      </c>
      <c r="AR918" s="20" t="e">
        <f>IF(R918 &lt;=( AVERAGE(SMALL(AE918:AI918,1),SMALL(AE918:AI918,2))), R918, "")</f>
        <v>#NUM!</v>
      </c>
      <c r="AS918" s="20" t="e">
        <f>AVERAGE(SMALL(AJ918:AM918,1),SMALL(AJ918:AM918,2))</f>
        <v>#NUM!</v>
      </c>
      <c r="AT918" s="20">
        <f>T918*1.075</f>
        <v>1.075</v>
      </c>
      <c r="AU918" s="20" t="e">
        <f>U918*1.075</f>
        <v>#VALUE!</v>
      </c>
      <c r="AV918" s="22" t="e">
        <f>MIN(AN918,AT918,AU918)</f>
        <v>#VALUE!</v>
      </c>
      <c r="AW918" s="26" t="s">
        <v>49</v>
      </c>
      <c r="AX918" s="20" t="s">
        <v>48</v>
      </c>
      <c r="AY918" s="25">
        <v>0.74</v>
      </c>
      <c r="AZ918" s="27">
        <f>IF(AND(AY918&gt;0,AY918&lt;=10),AY918*0.25,IF(AND(AY918&gt;10,AY918&lt;=50),AY918*0.17,IF(AND(AY918&gt;10,AY918&lt;=100),AY918*0.12,IF(AY918&gt;100,AY918*0.1))))</f>
        <v>0.185</v>
      </c>
      <c r="BA918" s="3">
        <f>AZ918+AY918</f>
        <v>0.92500000000000004</v>
      </c>
      <c r="BB918" s="25">
        <f>BA918+BA918*0.08</f>
        <v>0.99900000000000011</v>
      </c>
      <c r="BC918" s="20" t="s">
        <v>12295</v>
      </c>
    </row>
    <row r="919" spans="1:55" s="20" customFormat="1" ht="30" customHeight="1">
      <c r="A919" s="4" t="s">
        <v>3056</v>
      </c>
      <c r="B919" s="5">
        <v>917</v>
      </c>
      <c r="C919" s="6">
        <v>1128</v>
      </c>
      <c r="D919" s="6"/>
      <c r="E919" s="43" t="s">
        <v>3096</v>
      </c>
      <c r="F919" s="3" t="s">
        <v>3097</v>
      </c>
      <c r="G919" s="3" t="s">
        <v>667</v>
      </c>
      <c r="H919" s="3" t="s">
        <v>56</v>
      </c>
      <c r="I919" s="3" t="s">
        <v>42</v>
      </c>
      <c r="J919" s="3" t="s">
        <v>3098</v>
      </c>
      <c r="K919" s="6"/>
      <c r="L919" s="3"/>
      <c r="M919" s="6">
        <v>30</v>
      </c>
      <c r="N919" s="3" t="s">
        <v>44</v>
      </c>
      <c r="O919" s="3" t="s">
        <v>3062</v>
      </c>
      <c r="P919" s="3" t="s">
        <v>3100</v>
      </c>
      <c r="Q919" s="3" t="s">
        <v>3101</v>
      </c>
      <c r="R919" s="156">
        <v>3.68</v>
      </c>
      <c r="S919" s="22"/>
      <c r="T919" s="23">
        <v>2.5</v>
      </c>
      <c r="U919" s="1">
        <v>2.5</v>
      </c>
      <c r="V919" s="21">
        <v>3.68</v>
      </c>
      <c r="W919" s="22"/>
      <c r="X919" s="22"/>
      <c r="Y919" s="22"/>
      <c r="Z919" s="22"/>
      <c r="AA919" s="22"/>
      <c r="AB919" s="22"/>
      <c r="AC919" s="22"/>
      <c r="AD919" s="22"/>
      <c r="AE919" s="24">
        <v>3.68</v>
      </c>
      <c r="AN919" s="25">
        <v>3.6880000000000002</v>
      </c>
      <c r="AO919" s="20" t="s">
        <v>47</v>
      </c>
      <c r="AP919" s="24" t="s">
        <v>48</v>
      </c>
      <c r="AQ919" s="20" t="e">
        <f>AVERAGE(SMALL(AE919:AI919,1),SMALL(AE919:AI919,2))</f>
        <v>#NUM!</v>
      </c>
      <c r="AR919" s="20" t="e">
        <f>IF(R919 &lt;=( AVERAGE(SMALL(AE919:AI919,1),SMALL(AE919:AI919,2))), R919, "")</f>
        <v>#NUM!</v>
      </c>
      <c r="AS919" s="20" t="e">
        <f>AVERAGE(SMALL(AJ919:AM919,1),SMALL(AJ919:AM919,2))</f>
        <v>#NUM!</v>
      </c>
      <c r="AT919" s="20">
        <f>T919*1.075</f>
        <v>2.6875</v>
      </c>
      <c r="AU919" s="20">
        <f>U919*1.075</f>
        <v>2.6875</v>
      </c>
      <c r="AV919" s="22">
        <f>MIN(AN919,AT919,AU919)</f>
        <v>2.6875</v>
      </c>
      <c r="AW919" s="20" t="s">
        <v>71</v>
      </c>
      <c r="AX919" s="20" t="s">
        <v>72</v>
      </c>
      <c r="AY919" s="25">
        <v>2.6875</v>
      </c>
      <c r="AZ919" s="27">
        <f>IF(AND(AY919&gt;0,AY919&lt;=10),AY919*0.25,IF(AND(AY919&gt;10,AY919&lt;=50),AY919*0.17,IF(AND(AY919&gt;10,AY919&lt;=100),AY919*0.12,IF(AY919&gt;100,AY919*0.1))))</f>
        <v>0.671875</v>
      </c>
      <c r="BA919" s="3">
        <f>AZ919+AY919</f>
        <v>3.359375</v>
      </c>
      <c r="BB919" s="25">
        <f>BA919+BA919*0.08</f>
        <v>3.6281249999999998</v>
      </c>
      <c r="BC919" s="20" t="s">
        <v>12295</v>
      </c>
    </row>
    <row r="920" spans="1:55" s="20" customFormat="1" ht="30" customHeight="1">
      <c r="A920" s="4" t="s">
        <v>3056</v>
      </c>
      <c r="B920" s="5">
        <v>918</v>
      </c>
      <c r="C920" s="6">
        <v>3803</v>
      </c>
      <c r="D920" s="6"/>
      <c r="E920" s="43" t="s">
        <v>3096</v>
      </c>
      <c r="F920" s="3" t="s">
        <v>3097</v>
      </c>
      <c r="G920" s="3" t="s">
        <v>667</v>
      </c>
      <c r="H920" s="3" t="s">
        <v>101</v>
      </c>
      <c r="I920" s="3" t="s">
        <v>42</v>
      </c>
      <c r="J920" s="3" t="s">
        <v>3098</v>
      </c>
      <c r="K920" s="6"/>
      <c r="L920" s="3"/>
      <c r="M920" s="6">
        <v>30</v>
      </c>
      <c r="N920" s="3" t="s">
        <v>44</v>
      </c>
      <c r="O920" s="3" t="s">
        <v>3062</v>
      </c>
      <c r="P920" s="3" t="s">
        <v>3094</v>
      </c>
      <c r="Q920" s="3" t="s">
        <v>3099</v>
      </c>
      <c r="R920" s="156">
        <v>2.2999999999999998</v>
      </c>
      <c r="S920" s="22"/>
      <c r="T920" s="23"/>
      <c r="U920" s="1" t="s">
        <v>54</v>
      </c>
      <c r="V920" s="21">
        <v>2.2999999999999998</v>
      </c>
      <c r="W920" s="22"/>
      <c r="X920" s="22"/>
      <c r="Y920" s="22"/>
      <c r="Z920" s="22"/>
      <c r="AA920" s="22"/>
      <c r="AB920" s="22"/>
      <c r="AC920" s="22"/>
      <c r="AD920" s="22"/>
      <c r="AE920" s="24">
        <v>2.2999999999999998</v>
      </c>
      <c r="AN920" s="25">
        <v>2.2999999999999998</v>
      </c>
      <c r="AO920" s="20" t="s">
        <v>47</v>
      </c>
      <c r="AP920" s="24" t="s">
        <v>48</v>
      </c>
      <c r="AQ920" s="20" t="e">
        <f>AVERAGE(SMALL(AE920:AI920,1),SMALL(AE920:AI920,2))</f>
        <v>#NUM!</v>
      </c>
      <c r="AR920" s="20" t="e">
        <f>IF(R920 &lt;=( AVERAGE(SMALL(AE920:AI920,1),SMALL(AE920:AI920,2))), R920, "")</f>
        <v>#NUM!</v>
      </c>
      <c r="AS920" s="20" t="e">
        <f>AVERAGE(SMALL(AJ920:AM920,1),SMALL(AJ920:AM920,2))</f>
        <v>#NUM!</v>
      </c>
      <c r="AT920" s="20">
        <f>T920*1.075</f>
        <v>0</v>
      </c>
      <c r="AU920" s="20" t="e">
        <f>U920*1.075</f>
        <v>#VALUE!</v>
      </c>
      <c r="AV920" s="22" t="e">
        <f>MIN(AN920,AT920,AU920)</f>
        <v>#VALUE!</v>
      </c>
      <c r="AW920" s="26" t="s">
        <v>49</v>
      </c>
      <c r="AX920" s="26" t="s">
        <v>48</v>
      </c>
      <c r="AY920" s="25">
        <v>2.2999999999999998</v>
      </c>
      <c r="AZ920" s="27">
        <f>IF(AND(AY920&gt;0,AY920&lt;=10),AY920*0.25,IF(AND(AY920&gt;10,AY920&lt;=50),AY920*0.17,IF(AND(AY920&gt;10,AY920&lt;=100),AY920*0.12,IF(AY920&gt;100,AY920*0.1))))</f>
        <v>0.57499999999999996</v>
      </c>
      <c r="BA920" s="3">
        <f>AZ920+AY920</f>
        <v>2.875</v>
      </c>
      <c r="BB920" s="25">
        <f>BA920+BA920*0.08</f>
        <v>3.105</v>
      </c>
      <c r="BC920" s="20" t="s">
        <v>12295</v>
      </c>
    </row>
    <row r="921" spans="1:55" s="20" customFormat="1" ht="30" customHeight="1">
      <c r="A921" s="4" t="s">
        <v>3056</v>
      </c>
      <c r="B921" s="5">
        <v>919</v>
      </c>
      <c r="C921" s="6">
        <v>3802</v>
      </c>
      <c r="D921" s="6"/>
      <c r="E921" s="43" t="s">
        <v>3248</v>
      </c>
      <c r="F921" s="3" t="s">
        <v>3249</v>
      </c>
      <c r="G921" s="3" t="s">
        <v>3250</v>
      </c>
      <c r="H921" s="3" t="s">
        <v>530</v>
      </c>
      <c r="I921" s="3" t="s">
        <v>42</v>
      </c>
      <c r="J921" s="3" t="s">
        <v>3098</v>
      </c>
      <c r="K921" s="6"/>
      <c r="L921" s="3"/>
      <c r="M921" s="6">
        <v>30</v>
      </c>
      <c r="N921" s="3" t="s">
        <v>44</v>
      </c>
      <c r="O921" s="3" t="s">
        <v>3062</v>
      </c>
      <c r="P921" s="3" t="s">
        <v>3114</v>
      </c>
      <c r="Q921" s="3" t="s">
        <v>3251</v>
      </c>
      <c r="R921" s="156">
        <v>2.76</v>
      </c>
      <c r="S921" s="22"/>
      <c r="T921" s="23"/>
      <c r="U921" s="1" t="s">
        <v>54</v>
      </c>
      <c r="V921" s="21">
        <v>2.76</v>
      </c>
      <c r="W921" s="22"/>
      <c r="X921" s="22"/>
      <c r="Y921" s="22"/>
      <c r="Z921" s="22"/>
      <c r="AA921" s="22"/>
      <c r="AB921" s="22"/>
      <c r="AC921" s="22"/>
      <c r="AD921" s="22"/>
      <c r="AE921" s="24">
        <v>2.76</v>
      </c>
      <c r="AN921" s="25">
        <v>2.76</v>
      </c>
      <c r="AO921" s="20" t="s">
        <v>47</v>
      </c>
      <c r="AP921" s="24" t="s">
        <v>48</v>
      </c>
      <c r="AQ921" s="20" t="e">
        <f>AVERAGE(SMALL(AE921:AI921,1),SMALL(AE921:AI921,2))</f>
        <v>#NUM!</v>
      </c>
      <c r="AR921" s="20" t="e">
        <f>IF(R921 &lt;=( AVERAGE(SMALL(AE921:AI921,1),SMALL(AE921:AI921,2))), R921, "")</f>
        <v>#NUM!</v>
      </c>
      <c r="AS921" s="20" t="e">
        <f>AVERAGE(SMALL(AJ921:AM921,1),SMALL(AJ921:AM921,2))</f>
        <v>#NUM!</v>
      </c>
      <c r="AT921" s="20">
        <f>T921*1.075</f>
        <v>0</v>
      </c>
      <c r="AU921" s="20" t="e">
        <f>U921*1.075</f>
        <v>#VALUE!</v>
      </c>
      <c r="AV921" s="22" t="e">
        <f>MIN(AN921,AT921,AU921)</f>
        <v>#VALUE!</v>
      </c>
      <c r="AW921" s="26" t="s">
        <v>49</v>
      </c>
      <c r="AX921" s="20" t="s">
        <v>48</v>
      </c>
      <c r="AY921" s="25">
        <v>2.76</v>
      </c>
      <c r="AZ921" s="27">
        <f>IF(AND(AY921&gt;0,AY921&lt;=10),AY921*0.25,IF(AND(AY921&gt;10,AY921&lt;=50),AY921*0.17,IF(AND(AY921&gt;10,AY921&lt;=100),AY921*0.12,IF(AY921&gt;100,AY921*0.1))))</f>
        <v>0.69</v>
      </c>
      <c r="BA921" s="3">
        <f>AZ921+AY921</f>
        <v>3.4499999999999997</v>
      </c>
      <c r="BB921" s="25">
        <f>BA921+BA921*0.08</f>
        <v>3.7259999999999995</v>
      </c>
      <c r="BC921" s="20" t="s">
        <v>12295</v>
      </c>
    </row>
    <row r="922" spans="1:55" s="20" customFormat="1" ht="30" customHeight="1">
      <c r="A922" s="4" t="s">
        <v>3056</v>
      </c>
      <c r="B922" s="5">
        <v>920</v>
      </c>
      <c r="C922" s="6">
        <v>526</v>
      </c>
      <c r="D922" s="6"/>
      <c r="E922" s="43" t="s">
        <v>3252</v>
      </c>
      <c r="F922" s="3" t="s">
        <v>3256</v>
      </c>
      <c r="G922" s="3" t="s">
        <v>3250</v>
      </c>
      <c r="H922" s="3" t="s">
        <v>3257</v>
      </c>
      <c r="I922" s="3" t="s">
        <v>42</v>
      </c>
      <c r="J922" s="3" t="s">
        <v>3098</v>
      </c>
      <c r="K922" s="6"/>
      <c r="L922" s="3"/>
      <c r="M922" s="6">
        <v>30</v>
      </c>
      <c r="N922" s="3" t="s">
        <v>44</v>
      </c>
      <c r="O922" s="3" t="s">
        <v>3062</v>
      </c>
      <c r="P922" s="3" t="s">
        <v>3100</v>
      </c>
      <c r="Q922" s="3" t="s">
        <v>3258</v>
      </c>
      <c r="R922" s="156">
        <v>3.37</v>
      </c>
      <c r="S922" s="22"/>
      <c r="T922" s="23">
        <v>4.5999999999999996</v>
      </c>
      <c r="U922" s="1">
        <v>4.5999999999999996</v>
      </c>
      <c r="V922" s="21">
        <v>3.37</v>
      </c>
      <c r="W922" s="22"/>
      <c r="X922" s="22"/>
      <c r="Y922" s="22"/>
      <c r="Z922" s="22"/>
      <c r="AA922" s="22"/>
      <c r="AB922" s="22"/>
      <c r="AC922" s="22"/>
      <c r="AD922" s="22"/>
      <c r="AE922" s="24">
        <v>3.37</v>
      </c>
      <c r="AN922" s="25">
        <v>3.37</v>
      </c>
      <c r="AO922" s="20" t="s">
        <v>47</v>
      </c>
      <c r="AP922" s="24" t="s">
        <v>48</v>
      </c>
      <c r="AQ922" s="20" t="e">
        <f>AVERAGE(SMALL(AE922:AI922,1),SMALL(AE922:AI922,2))</f>
        <v>#NUM!</v>
      </c>
      <c r="AR922" s="20" t="e">
        <f>IF(R922 &lt;=( AVERAGE(SMALL(AE922:AI922,1),SMALL(AE922:AI922,2))), R922, "")</f>
        <v>#NUM!</v>
      </c>
      <c r="AS922" s="20" t="e">
        <f>AVERAGE(SMALL(AJ922:AM922,1),SMALL(AJ922:AM922,2))</f>
        <v>#NUM!</v>
      </c>
      <c r="AT922" s="20">
        <f>T922*1.075</f>
        <v>4.9449999999999994</v>
      </c>
      <c r="AU922" s="20">
        <f>U922*1.075</f>
        <v>4.9449999999999994</v>
      </c>
      <c r="AV922" s="22">
        <f>MIN(AN922,AT922,AU922)</f>
        <v>3.37</v>
      </c>
      <c r="AW922" s="26" t="s">
        <v>49</v>
      </c>
      <c r="AX922" s="20" t="s">
        <v>48</v>
      </c>
      <c r="AY922" s="25">
        <v>3.37</v>
      </c>
      <c r="AZ922" s="27">
        <f>IF(AND(AY922&gt;0,AY922&lt;=10),AY922*0.25,IF(AND(AY922&gt;10,AY922&lt;=50),AY922*0.17,IF(AND(AY922&gt;10,AY922&lt;=100),AY922*0.12,IF(AY922&gt;100,AY922*0.1))))</f>
        <v>0.84250000000000003</v>
      </c>
      <c r="BA922" s="3">
        <f>AZ922+AY922</f>
        <v>4.2125000000000004</v>
      </c>
      <c r="BB922" s="25">
        <f>BA922+BA922*0.08</f>
        <v>4.5495000000000001</v>
      </c>
      <c r="BC922" s="20" t="s">
        <v>12295</v>
      </c>
    </row>
    <row r="923" spans="1:55" s="20" customFormat="1" ht="30" customHeight="1">
      <c r="A923" s="4" t="s">
        <v>3056</v>
      </c>
      <c r="B923" s="5">
        <v>921</v>
      </c>
      <c r="C923" s="6">
        <v>524</v>
      </c>
      <c r="D923" s="6"/>
      <c r="E923" s="43" t="s">
        <v>3252</v>
      </c>
      <c r="F923" s="3" t="s">
        <v>3253</v>
      </c>
      <c r="G923" s="3" t="s">
        <v>3250</v>
      </c>
      <c r="H923" s="3" t="s">
        <v>3254</v>
      </c>
      <c r="I923" s="3" t="s">
        <v>42</v>
      </c>
      <c r="J923" s="3" t="s">
        <v>3098</v>
      </c>
      <c r="K923" s="6"/>
      <c r="L923" s="3"/>
      <c r="M923" s="6">
        <v>30</v>
      </c>
      <c r="N923" s="3" t="s">
        <v>44</v>
      </c>
      <c r="O923" s="3" t="s">
        <v>3062</v>
      </c>
      <c r="P923" s="3" t="s">
        <v>3100</v>
      </c>
      <c r="Q923" s="3" t="s">
        <v>3255</v>
      </c>
      <c r="R923" s="156">
        <v>4.1399999999999997</v>
      </c>
      <c r="S923" s="22"/>
      <c r="T923" s="23">
        <v>6.8</v>
      </c>
      <c r="U923" s="1">
        <v>6.8</v>
      </c>
      <c r="V923" s="21">
        <v>4.1399999999999997</v>
      </c>
      <c r="W923" s="22"/>
      <c r="X923" s="22"/>
      <c r="Y923" s="22"/>
      <c r="Z923" s="22"/>
      <c r="AA923" s="22"/>
      <c r="AB923" s="22"/>
      <c r="AC923" s="22"/>
      <c r="AD923" s="22"/>
      <c r="AE923" s="24">
        <v>4.1399999999999997</v>
      </c>
      <c r="AN923" s="25">
        <v>4.1399999999999997</v>
      </c>
      <c r="AO923" s="20" t="s">
        <v>47</v>
      </c>
      <c r="AP923" s="24" t="s">
        <v>48</v>
      </c>
      <c r="AQ923" s="20" t="e">
        <f>AVERAGE(SMALL(AE923:AI923,1),SMALL(AE923:AI923,2))</f>
        <v>#NUM!</v>
      </c>
      <c r="AR923" s="20" t="e">
        <f>IF(R923 &lt;=( AVERAGE(SMALL(AE923:AI923,1),SMALL(AE923:AI923,2))), R923, "")</f>
        <v>#NUM!</v>
      </c>
      <c r="AS923" s="20" t="e">
        <f>AVERAGE(SMALL(AJ923:AM923,1),SMALL(AJ923:AM923,2))</f>
        <v>#NUM!</v>
      </c>
      <c r="AT923" s="20">
        <f>T923*1.075</f>
        <v>7.31</v>
      </c>
      <c r="AU923" s="20">
        <f>U923*1.075</f>
        <v>7.31</v>
      </c>
      <c r="AV923" s="22">
        <f>MIN(AN923,AT923,AU923)</f>
        <v>4.1399999999999997</v>
      </c>
      <c r="AW923" s="26" t="s">
        <v>49</v>
      </c>
      <c r="AX923" s="20" t="s">
        <v>48</v>
      </c>
      <c r="AY923" s="25">
        <v>4.1399999999999997</v>
      </c>
      <c r="AZ923" s="27">
        <f>IF(AND(AY923&gt;0,AY923&lt;=10),AY923*0.25,IF(AND(AY923&gt;10,AY923&lt;=50),AY923*0.17,IF(AND(AY923&gt;10,AY923&lt;=100),AY923*0.12,IF(AY923&gt;100,AY923*0.1))))</f>
        <v>1.0349999999999999</v>
      </c>
      <c r="BA923" s="3">
        <f>AZ923+AY923</f>
        <v>5.1749999999999998</v>
      </c>
      <c r="BB923" s="25">
        <f>BA923+BA923*0.08</f>
        <v>5.5889999999999995</v>
      </c>
      <c r="BC923" s="20" t="s">
        <v>12295</v>
      </c>
    </row>
    <row r="924" spans="1:55" s="20" customFormat="1" ht="30" customHeight="1">
      <c r="A924" s="4" t="s">
        <v>3056</v>
      </c>
      <c r="B924" s="5">
        <v>922</v>
      </c>
      <c r="C924" s="116">
        <v>3969</v>
      </c>
      <c r="D924" s="116"/>
      <c r="E924" s="43" t="s">
        <v>3181</v>
      </c>
      <c r="F924" s="3" t="s">
        <v>3182</v>
      </c>
      <c r="G924" s="3" t="s">
        <v>506</v>
      </c>
      <c r="H924" s="3" t="s">
        <v>530</v>
      </c>
      <c r="I924" s="3" t="s">
        <v>139</v>
      </c>
      <c r="J924" s="3" t="s">
        <v>3183</v>
      </c>
      <c r="K924" s="6"/>
      <c r="L924" s="3"/>
      <c r="M924" s="6">
        <v>7</v>
      </c>
      <c r="N924" s="3" t="s">
        <v>44</v>
      </c>
      <c r="O924" s="3" t="s">
        <v>3062</v>
      </c>
      <c r="P924" s="3" t="s">
        <v>3184</v>
      </c>
      <c r="Q924" s="3" t="s">
        <v>3185</v>
      </c>
      <c r="R924" s="156">
        <v>3.58</v>
      </c>
      <c r="S924" s="22"/>
      <c r="T924" s="23"/>
      <c r="U924" s="1" t="s">
        <v>54</v>
      </c>
      <c r="V924" s="21">
        <v>5.19</v>
      </c>
      <c r="W924" s="22"/>
      <c r="X924" s="22"/>
      <c r="Y924" s="22">
        <v>1.98</v>
      </c>
      <c r="Z924" s="22"/>
      <c r="AA924" s="22"/>
      <c r="AB924" s="22"/>
      <c r="AC924" s="22"/>
      <c r="AD924" s="22"/>
      <c r="AE924" s="24">
        <v>5.19</v>
      </c>
      <c r="AH924" s="20">
        <v>1.98</v>
      </c>
      <c r="AN924" s="25">
        <v>3.58</v>
      </c>
      <c r="AO924" s="20" t="s">
        <v>47</v>
      </c>
      <c r="AP924" s="24" t="s">
        <v>48</v>
      </c>
      <c r="AQ924" s="20">
        <f>AVERAGE(SMALL(AE924:AI924,1),SMALL(AE924:AI924,2))</f>
        <v>3.585</v>
      </c>
      <c r="AR924" s="20">
        <f>IF(R924 &lt;=( AVERAGE(SMALL(AE924:AI924,1),SMALL(AE924:AI924,2))), R924, "")</f>
        <v>3.58</v>
      </c>
      <c r="AS924" s="20" t="e">
        <f>AVERAGE(SMALL(AJ924:AM924,1),SMALL(AJ924:AM924,2))</f>
        <v>#NUM!</v>
      </c>
      <c r="AT924" s="20">
        <f>T924*1.075</f>
        <v>0</v>
      </c>
      <c r="AU924" s="20" t="e">
        <f>U924*1.075</f>
        <v>#VALUE!</v>
      </c>
      <c r="AV924" s="22" t="e">
        <f>MIN(AN924,AT924,AU924)</f>
        <v>#VALUE!</v>
      </c>
      <c r="AW924" s="20" t="s">
        <v>2443</v>
      </c>
      <c r="AX924" s="20" t="s">
        <v>48</v>
      </c>
      <c r="AY924" s="25">
        <v>3.58</v>
      </c>
      <c r="AZ924" s="27">
        <f>IF(AND(AY924&gt;0,AY924&lt;=10),AY924*0.25,IF(AND(AY924&gt;10,AY924&lt;=50),AY924*0.17,IF(AND(AY924&gt;10,AY924&lt;=100),AY924*0.12,IF(AY924&gt;100,AY924*0.1))))</f>
        <v>0.89500000000000002</v>
      </c>
      <c r="BA924" s="3">
        <f>AZ924+AY924</f>
        <v>4.4749999999999996</v>
      </c>
      <c r="BB924" s="25">
        <f>BA924+BA924*0.08</f>
        <v>4.8329999999999993</v>
      </c>
      <c r="BC924" s="20" t="s">
        <v>12295</v>
      </c>
    </row>
    <row r="925" spans="1:55" s="20" customFormat="1" ht="30" customHeight="1">
      <c r="A925" s="4" t="s">
        <v>3056</v>
      </c>
      <c r="B925" s="5">
        <v>923</v>
      </c>
      <c r="C925" s="116">
        <v>3967</v>
      </c>
      <c r="D925" s="116"/>
      <c r="E925" s="43" t="s">
        <v>3181</v>
      </c>
      <c r="F925" s="3" t="s">
        <v>511</v>
      </c>
      <c r="G925" s="3" t="s">
        <v>506</v>
      </c>
      <c r="H925" s="3" t="s">
        <v>41</v>
      </c>
      <c r="I925" s="3" t="s">
        <v>139</v>
      </c>
      <c r="J925" s="3" t="s">
        <v>3186</v>
      </c>
      <c r="K925" s="6"/>
      <c r="L925" s="3"/>
      <c r="M925" s="6">
        <v>7</v>
      </c>
      <c r="N925" s="3" t="s">
        <v>44</v>
      </c>
      <c r="O925" s="3" t="s">
        <v>3062</v>
      </c>
      <c r="P925" s="3" t="s">
        <v>3184</v>
      </c>
      <c r="Q925" s="3" t="s">
        <v>3187</v>
      </c>
      <c r="R925" s="156">
        <v>10.77</v>
      </c>
      <c r="S925" s="22"/>
      <c r="T925" s="23"/>
      <c r="U925" s="1" t="s">
        <v>54</v>
      </c>
      <c r="V925" s="21">
        <v>10.77</v>
      </c>
      <c r="W925" s="22"/>
      <c r="X925" s="22"/>
      <c r="Y925" s="22"/>
      <c r="Z925" s="22"/>
      <c r="AA925" s="22"/>
      <c r="AB925" s="22"/>
      <c r="AC925" s="22"/>
      <c r="AD925" s="22"/>
      <c r="AE925" s="24">
        <v>10.77</v>
      </c>
      <c r="AN925" s="25">
        <v>10.77</v>
      </c>
      <c r="AO925" s="20" t="s">
        <v>47</v>
      </c>
      <c r="AP925" s="24" t="s">
        <v>48</v>
      </c>
      <c r="AQ925" s="20" t="e">
        <f>AVERAGE(SMALL(AE925:AI925,1),SMALL(AE925:AI925,2))</f>
        <v>#NUM!</v>
      </c>
      <c r="AR925" s="20" t="e">
        <f>IF(R925 &lt;=( AVERAGE(SMALL(AE925:AI925,1),SMALL(AE925:AI925,2))), R925, "")</f>
        <v>#NUM!</v>
      </c>
      <c r="AS925" s="20" t="e">
        <f>AVERAGE(SMALL(AJ925:AM925,1),SMALL(AJ925:AM925,2))</f>
        <v>#NUM!</v>
      </c>
      <c r="AT925" s="20">
        <f>T925*1.075</f>
        <v>0</v>
      </c>
      <c r="AU925" s="20" t="e">
        <f>U925*1.075</f>
        <v>#VALUE!</v>
      </c>
      <c r="AV925" s="22" t="e">
        <f>MIN(AN925,AT925,AU925)</f>
        <v>#VALUE!</v>
      </c>
      <c r="AW925" s="20" t="s">
        <v>2443</v>
      </c>
      <c r="AX925" s="20" t="s">
        <v>48</v>
      </c>
      <c r="AY925" s="25">
        <v>10.77</v>
      </c>
      <c r="AZ925" s="27">
        <f>IF(AND(AY925&gt;0,AY925&lt;=10),AY925*0.25,IF(AND(AY925&gt;10,AY925&lt;=50),AY925*0.17,IF(AND(AY925&gt;10,AY925&lt;=100),AY925*0.12,IF(AY925&gt;100,AY925*0.1))))</f>
        <v>1.8309</v>
      </c>
      <c r="BA925" s="3">
        <f>AZ925+AY925</f>
        <v>12.600899999999999</v>
      </c>
      <c r="BB925" s="25">
        <f>BA925+BA925*0.08</f>
        <v>13.608972</v>
      </c>
      <c r="BC925" s="20" t="s">
        <v>12295</v>
      </c>
    </row>
    <row r="926" spans="1:55" s="20" customFormat="1" ht="30" customHeight="1">
      <c r="A926" s="4" t="s">
        <v>3056</v>
      </c>
      <c r="B926" s="5">
        <v>924</v>
      </c>
      <c r="C926" s="116">
        <v>3968</v>
      </c>
      <c r="D926" s="116"/>
      <c r="E926" s="43" t="s">
        <v>3188</v>
      </c>
      <c r="F926" s="3" t="s">
        <v>505</v>
      </c>
      <c r="G926" s="3" t="s">
        <v>506</v>
      </c>
      <c r="H926" s="3" t="s">
        <v>512</v>
      </c>
      <c r="I926" s="3" t="s">
        <v>139</v>
      </c>
      <c r="J926" s="3" t="s">
        <v>3189</v>
      </c>
      <c r="K926" s="6"/>
      <c r="L926" s="3"/>
      <c r="M926" s="6">
        <v>7</v>
      </c>
      <c r="N926" s="3" t="s">
        <v>44</v>
      </c>
      <c r="O926" s="3" t="s">
        <v>3062</v>
      </c>
      <c r="P926" s="3" t="s">
        <v>3069</v>
      </c>
      <c r="Q926" s="3" t="s">
        <v>3190</v>
      </c>
      <c r="R926" s="156">
        <v>1.99</v>
      </c>
      <c r="S926" s="22"/>
      <c r="T926" s="23"/>
      <c r="U926" s="1" t="s">
        <v>54</v>
      </c>
      <c r="V926" s="21">
        <v>2.6</v>
      </c>
      <c r="W926" s="22"/>
      <c r="X926" s="22"/>
      <c r="Y926" s="22">
        <v>1.39</v>
      </c>
      <c r="Z926" s="22"/>
      <c r="AA926" s="22"/>
      <c r="AB926" s="22"/>
      <c r="AC926" s="22"/>
      <c r="AD926" s="22"/>
      <c r="AE926" s="24">
        <v>2.6</v>
      </c>
      <c r="AH926" s="20">
        <v>9.73</v>
      </c>
      <c r="AN926" s="25">
        <v>1.99</v>
      </c>
      <c r="AO926" s="20" t="s">
        <v>47</v>
      </c>
      <c r="AP926" s="24" t="s">
        <v>48</v>
      </c>
      <c r="AQ926" s="20">
        <f>AVERAGE(SMALL(AE926:AI926,1),SMALL(AE926:AI926,2))</f>
        <v>6.165</v>
      </c>
      <c r="AR926" s="20">
        <f>IF(R926 &lt;=( AVERAGE(SMALL(AE926:AI926,1),SMALL(AE926:AI926,2))), R926, "")</f>
        <v>1.99</v>
      </c>
      <c r="AS926" s="20" t="e">
        <f>AVERAGE(SMALL(AJ926:AM926,1),SMALL(AJ926:AM926,2))</f>
        <v>#NUM!</v>
      </c>
      <c r="AT926" s="20">
        <f>T926*1.075</f>
        <v>0</v>
      </c>
      <c r="AU926" s="20" t="e">
        <f>U926*1.075</f>
        <v>#VALUE!</v>
      </c>
      <c r="AV926" s="22" t="e">
        <f>MIN(AN926,AT926,AU926)</f>
        <v>#VALUE!</v>
      </c>
      <c r="AW926" s="20" t="s">
        <v>71</v>
      </c>
      <c r="AX926" s="20" t="s">
        <v>72</v>
      </c>
      <c r="AY926" s="25">
        <v>1.99</v>
      </c>
      <c r="AZ926" s="27">
        <f>IF(AND(AY926&gt;0,AY926&lt;=10),AY926*0.25,IF(AND(AY926&gt;10,AY926&lt;=50),AY926*0.17,IF(AND(AY926&gt;10,AY926&lt;=100),AY926*0.12,IF(AY926&gt;100,AY926*0.1))))</f>
        <v>0.4975</v>
      </c>
      <c r="BA926" s="3">
        <f>AZ926+AY926</f>
        <v>2.4874999999999998</v>
      </c>
      <c r="BB926" s="25">
        <f>BA926+BA926*0.08</f>
        <v>2.6864999999999997</v>
      </c>
      <c r="BC926" s="20" t="s">
        <v>12295</v>
      </c>
    </row>
    <row r="927" spans="1:55" s="20" customFormat="1" ht="30" customHeight="1">
      <c r="A927" s="4" t="s">
        <v>3056</v>
      </c>
      <c r="B927" s="5">
        <v>925</v>
      </c>
      <c r="C927" s="116">
        <v>3976</v>
      </c>
      <c r="D927" s="116"/>
      <c r="E927" s="43" t="s">
        <v>3271</v>
      </c>
      <c r="F927" s="3" t="s">
        <v>3272</v>
      </c>
      <c r="G927" s="3" t="s">
        <v>3273</v>
      </c>
      <c r="H927" s="3" t="s">
        <v>3274</v>
      </c>
      <c r="I927" s="3" t="s">
        <v>3275</v>
      </c>
      <c r="J927" s="3" t="s">
        <v>3276</v>
      </c>
      <c r="K927" s="6"/>
      <c r="L927" s="3"/>
      <c r="M927" s="6">
        <v>20</v>
      </c>
      <c r="N927" s="3" t="s">
        <v>44</v>
      </c>
      <c r="O927" s="3" t="s">
        <v>3062</v>
      </c>
      <c r="P927" s="3" t="s">
        <v>3069</v>
      </c>
      <c r="Q927" s="3" t="s">
        <v>3277</v>
      </c>
      <c r="R927" s="156">
        <v>2.75</v>
      </c>
      <c r="S927" s="22"/>
      <c r="T927" s="23">
        <v>3.15</v>
      </c>
      <c r="U927" s="1">
        <v>3.15</v>
      </c>
      <c r="V927" s="21">
        <v>3.12</v>
      </c>
      <c r="W927" s="22">
        <v>2.5</v>
      </c>
      <c r="X927" s="22">
        <v>3</v>
      </c>
      <c r="Y927" s="22">
        <v>3.2</v>
      </c>
      <c r="Z927" s="22"/>
      <c r="AA927" s="22"/>
      <c r="AB927" s="22"/>
      <c r="AC927" s="22"/>
      <c r="AD927" s="22"/>
      <c r="AE927" s="24">
        <v>3.12</v>
      </c>
      <c r="AN927" s="25">
        <v>2.75</v>
      </c>
      <c r="AO927" s="20" t="s">
        <v>47</v>
      </c>
      <c r="AP927" s="24" t="s">
        <v>48</v>
      </c>
      <c r="AQ927" s="20" t="e">
        <f>AVERAGE(SMALL(AE927:AI927,1),SMALL(AE927:AI927,2))</f>
        <v>#NUM!</v>
      </c>
      <c r="AR927" s="20" t="e">
        <f>IF(R927 &lt;=( AVERAGE(SMALL(AE927:AI927,1),SMALL(AE927:AI927,2))), R927, "")</f>
        <v>#NUM!</v>
      </c>
      <c r="AS927" s="20" t="e">
        <f>AVERAGE(SMALL(AJ927:AM927,1),SMALL(AJ927:AM927,2))</f>
        <v>#NUM!</v>
      </c>
      <c r="AT927" s="20">
        <f>T927*1.075</f>
        <v>3.38625</v>
      </c>
      <c r="AU927" s="20">
        <f>U927*1.075</f>
        <v>3.38625</v>
      </c>
      <c r="AV927" s="22">
        <f>MIN(AN927,AT927,AU927)</f>
        <v>2.75</v>
      </c>
      <c r="AW927" s="26" t="s">
        <v>49</v>
      </c>
      <c r="AX927" s="20" t="s">
        <v>48</v>
      </c>
      <c r="AY927" s="25">
        <v>2.75</v>
      </c>
      <c r="AZ927" s="27">
        <f>IF(AND(AY927&gt;0,AY927&lt;=10),AY927*0.25,IF(AND(AY927&gt;10,AY927&lt;=50),AY927*0.17,IF(AND(AY927&gt;10,AY927&lt;=100),AY927*0.12,IF(AY927&gt;100,AY927*0.1))))</f>
        <v>0.6875</v>
      </c>
      <c r="BA927" s="3">
        <f>AZ927+AY927</f>
        <v>3.4375</v>
      </c>
      <c r="BB927" s="25">
        <f>BA927+BA927*0.08</f>
        <v>3.7124999999999999</v>
      </c>
      <c r="BC927" s="20" t="s">
        <v>12295</v>
      </c>
    </row>
    <row r="928" spans="1:55" s="20" customFormat="1" ht="30" customHeight="1">
      <c r="A928" s="4" t="s">
        <v>3056</v>
      </c>
      <c r="B928" s="5">
        <v>926</v>
      </c>
      <c r="C928" s="6">
        <v>4006</v>
      </c>
      <c r="D928" s="6"/>
      <c r="E928" s="43" t="s">
        <v>3423</v>
      </c>
      <c r="F928" s="3" t="s">
        <v>3424</v>
      </c>
      <c r="G928" s="3" t="s">
        <v>3425</v>
      </c>
      <c r="H928" s="3" t="s">
        <v>677</v>
      </c>
      <c r="I928" s="3" t="s">
        <v>102</v>
      </c>
      <c r="J928" s="3" t="s">
        <v>992</v>
      </c>
      <c r="K928" s="6"/>
      <c r="L928" s="3"/>
      <c r="M928" s="6">
        <v>60</v>
      </c>
      <c r="N928" s="3" t="s">
        <v>44</v>
      </c>
      <c r="O928" s="3" t="s">
        <v>3062</v>
      </c>
      <c r="P928" s="3" t="s">
        <v>3159</v>
      </c>
      <c r="Q928" s="3" t="s">
        <v>3426</v>
      </c>
      <c r="R928" s="156">
        <v>4.29</v>
      </c>
      <c r="S928" s="22"/>
      <c r="T928" s="23"/>
      <c r="U928" s="1" t="s">
        <v>54</v>
      </c>
      <c r="V928" s="21">
        <v>4.29</v>
      </c>
      <c r="W928" s="22"/>
      <c r="X928" s="22"/>
      <c r="Y928" s="22"/>
      <c r="Z928" s="22"/>
      <c r="AA928" s="22"/>
      <c r="AB928" s="22"/>
      <c r="AC928" s="22"/>
      <c r="AD928" s="22"/>
      <c r="AE928" s="24">
        <v>4.29</v>
      </c>
      <c r="AN928" s="25">
        <v>4.29</v>
      </c>
      <c r="AO928" s="20" t="s">
        <v>47</v>
      </c>
      <c r="AP928" s="24" t="s">
        <v>48</v>
      </c>
      <c r="AQ928" s="20" t="e">
        <f>AVERAGE(SMALL(AE928:AI928,1),SMALL(AE928:AI928,2))</f>
        <v>#NUM!</v>
      </c>
      <c r="AR928" s="20" t="e">
        <f>IF(R928 &lt;=( AVERAGE(SMALL(AE928:AI928,1),SMALL(AE928:AI928,2))), R928, "")</f>
        <v>#NUM!</v>
      </c>
      <c r="AS928" s="20" t="e">
        <f>AVERAGE(SMALL(AJ928:AM928,1),SMALL(AJ928:AM928,2))</f>
        <v>#NUM!</v>
      </c>
      <c r="AT928" s="20">
        <f>T928*1.075</f>
        <v>0</v>
      </c>
      <c r="AU928" s="20" t="e">
        <f>U928*1.075</f>
        <v>#VALUE!</v>
      </c>
      <c r="AV928" s="22" t="e">
        <f>MIN(AN928,AT928,AU928)</f>
        <v>#VALUE!</v>
      </c>
      <c r="AW928" s="26" t="s">
        <v>49</v>
      </c>
      <c r="AX928" s="20" t="s">
        <v>48</v>
      </c>
      <c r="AY928" s="25">
        <v>4.29</v>
      </c>
      <c r="AZ928" s="27">
        <f>IF(AND(AY928&gt;0,AY928&lt;=10),AY928*0.25,IF(AND(AY928&gt;10,AY928&lt;=50),AY928*0.17,IF(AND(AY928&gt;10,AY928&lt;=100),AY928*0.12,IF(AY928&gt;100,AY928*0.1))))</f>
        <v>1.0725</v>
      </c>
      <c r="BA928" s="3">
        <f>AZ928+AY928</f>
        <v>5.3624999999999998</v>
      </c>
      <c r="BB928" s="25">
        <f>BA928+BA928*0.08</f>
        <v>5.7915000000000001</v>
      </c>
      <c r="BC928" s="20" t="s">
        <v>12295</v>
      </c>
    </row>
    <row r="929" spans="1:55" s="20" customFormat="1" ht="30" customHeight="1">
      <c r="A929" s="4" t="s">
        <v>3056</v>
      </c>
      <c r="B929" s="5">
        <v>927</v>
      </c>
      <c r="C929" s="6">
        <v>4005</v>
      </c>
      <c r="D929" s="6"/>
      <c r="E929" s="43" t="s">
        <v>3427</v>
      </c>
      <c r="F929" s="3" t="s">
        <v>3428</v>
      </c>
      <c r="G929" s="3" t="s">
        <v>3429</v>
      </c>
      <c r="H929" s="3" t="s">
        <v>3430</v>
      </c>
      <c r="I929" s="3" t="s">
        <v>123</v>
      </c>
      <c r="J929" s="3" t="s">
        <v>2635</v>
      </c>
      <c r="K929" s="6">
        <v>200</v>
      </c>
      <c r="L929" s="3" t="s">
        <v>79</v>
      </c>
      <c r="M929" s="6">
        <v>1</v>
      </c>
      <c r="N929" s="3" t="s">
        <v>44</v>
      </c>
      <c r="O929" s="3" t="s">
        <v>3062</v>
      </c>
      <c r="P929" s="3" t="s">
        <v>3184</v>
      </c>
      <c r="Q929" s="3" t="s">
        <v>3431</v>
      </c>
      <c r="R929" s="156">
        <v>5.1100000000000003</v>
      </c>
      <c r="S929" s="22"/>
      <c r="T929" s="23"/>
      <c r="U929" s="1" t="s">
        <v>54</v>
      </c>
      <c r="V929" s="21">
        <v>5.1100000000000003</v>
      </c>
      <c r="W929" s="22"/>
      <c r="X929" s="22"/>
      <c r="Y929" s="22"/>
      <c r="Z929" s="22"/>
      <c r="AA929" s="22"/>
      <c r="AB929" s="22"/>
      <c r="AC929" s="22"/>
      <c r="AD929" s="22"/>
      <c r="AE929" s="24">
        <v>5.1100000000000003</v>
      </c>
      <c r="AN929" s="25">
        <v>5.1100000000000003</v>
      </c>
      <c r="AO929" s="20" t="s">
        <v>47</v>
      </c>
      <c r="AP929" s="24" t="s">
        <v>48</v>
      </c>
      <c r="AQ929" s="20" t="e">
        <f>AVERAGE(SMALL(AE929:AI929,1),SMALL(AE929:AI929,2))</f>
        <v>#NUM!</v>
      </c>
      <c r="AR929" s="20" t="e">
        <f>IF(R929 &lt;=( AVERAGE(SMALL(AE929:AI929,1),SMALL(AE929:AI929,2))), R929, "")</f>
        <v>#NUM!</v>
      </c>
      <c r="AS929" s="20" t="e">
        <f>AVERAGE(SMALL(AJ929:AM929,1),SMALL(AJ929:AM929,2))</f>
        <v>#NUM!</v>
      </c>
      <c r="AT929" s="20">
        <f>T929*1.075</f>
        <v>0</v>
      </c>
      <c r="AU929" s="20" t="e">
        <f>U929*1.075</f>
        <v>#VALUE!</v>
      </c>
      <c r="AV929" s="22" t="e">
        <f>MIN(AN929,AT929,AU929)</f>
        <v>#VALUE!</v>
      </c>
      <c r="AW929" s="26" t="s">
        <v>49</v>
      </c>
      <c r="AX929" s="20" t="s">
        <v>48</v>
      </c>
      <c r="AY929" s="25">
        <v>5.0999999999999996</v>
      </c>
      <c r="AZ929" s="27">
        <f>IF(AND(AY929&gt;0,AY929&lt;=10),AY929*0.25,IF(AND(AY929&gt;10,AY929&lt;=50),AY929*0.17,IF(AND(AY929&gt;10,AY929&lt;=100),AY929*0.12,IF(AY929&gt;100,AY929*0.1))))</f>
        <v>1.2749999999999999</v>
      </c>
      <c r="BA929" s="3">
        <f>AZ929+AY929</f>
        <v>6.375</v>
      </c>
      <c r="BB929" s="25">
        <f>BA929+BA929*0.08</f>
        <v>6.8849999999999998</v>
      </c>
      <c r="BC929" s="20" t="s">
        <v>12295</v>
      </c>
    </row>
    <row r="930" spans="1:55" s="20" customFormat="1" ht="30" customHeight="1">
      <c r="A930" s="4" t="s">
        <v>3056</v>
      </c>
      <c r="B930" s="5">
        <v>928</v>
      </c>
      <c r="C930" s="116">
        <v>639</v>
      </c>
      <c r="D930" s="116"/>
      <c r="E930" s="43" t="s">
        <v>3437</v>
      </c>
      <c r="F930" s="3" t="s">
        <v>3438</v>
      </c>
      <c r="G930" s="3" t="s">
        <v>3439</v>
      </c>
      <c r="H930" s="3" t="s">
        <v>56</v>
      </c>
      <c r="I930" s="3" t="s">
        <v>102</v>
      </c>
      <c r="J930" s="3" t="s">
        <v>3440</v>
      </c>
      <c r="K930" s="6"/>
      <c r="L930" s="3"/>
      <c r="M930" s="6">
        <v>20</v>
      </c>
      <c r="N930" s="3" t="s">
        <v>44</v>
      </c>
      <c r="O930" s="3" t="s">
        <v>3062</v>
      </c>
      <c r="P930" s="3" t="s">
        <v>3441</v>
      </c>
      <c r="Q930" s="3" t="s">
        <v>3442</v>
      </c>
      <c r="R930" s="156">
        <v>1.44</v>
      </c>
      <c r="S930" s="22"/>
      <c r="T930" s="23">
        <v>2.4</v>
      </c>
      <c r="U930" s="1">
        <v>2.5</v>
      </c>
      <c r="V930" s="21">
        <v>1.71</v>
      </c>
      <c r="W930" s="22"/>
      <c r="X930" s="22">
        <v>1.28</v>
      </c>
      <c r="Y930" s="22">
        <v>1.6</v>
      </c>
      <c r="Z930" s="22"/>
      <c r="AA930" s="22"/>
      <c r="AB930" s="22"/>
      <c r="AC930" s="22"/>
      <c r="AD930" s="22"/>
      <c r="AE930" s="24">
        <v>1.71</v>
      </c>
      <c r="AG930" s="20">
        <v>1.3515999999999999</v>
      </c>
      <c r="AN930" s="25">
        <v>1.44</v>
      </c>
      <c r="AO930" s="20" t="s">
        <v>47</v>
      </c>
      <c r="AP930" s="24" t="s">
        <v>48</v>
      </c>
      <c r="AQ930" s="20">
        <f>AVERAGE(SMALL(AE930:AI930,1),SMALL(AE930:AI930,2))</f>
        <v>1.5307999999999999</v>
      </c>
      <c r="AR930" s="20">
        <f>IF(R930 &lt;=( AVERAGE(SMALL(AE930:AI930,1),SMALL(AE930:AI930,2))), R930, "")</f>
        <v>1.44</v>
      </c>
      <c r="AS930" s="20" t="e">
        <f>AVERAGE(SMALL(AJ930:AM930,1),SMALL(AJ930:AM930,2))</f>
        <v>#NUM!</v>
      </c>
      <c r="AT930" s="20">
        <f>T930*1.075</f>
        <v>2.5799999999999996</v>
      </c>
      <c r="AU930" s="20">
        <f>U930*1.075</f>
        <v>2.6875</v>
      </c>
      <c r="AV930" s="22">
        <f>MIN(AN930,AT930,AU930)</f>
        <v>1.44</v>
      </c>
      <c r="AW930" s="26" t="s">
        <v>49</v>
      </c>
      <c r="AX930" s="20" t="s">
        <v>48</v>
      </c>
      <c r="AY930" s="25">
        <v>1.44</v>
      </c>
      <c r="AZ930" s="27">
        <f>IF(AND(AY930&gt;0,AY930&lt;=10),AY930*0.25,IF(AND(AY930&gt;10,AY930&lt;=50),AY930*0.17,IF(AND(AY930&gt;10,AY930&lt;=100),AY930*0.12,IF(AY930&gt;100,AY930*0.1))))</f>
        <v>0.36</v>
      </c>
      <c r="BA930" s="3">
        <f>AZ930+AY930</f>
        <v>1.7999999999999998</v>
      </c>
      <c r="BB930" s="25">
        <f>BA930+BA930*0.08</f>
        <v>1.9439999999999997</v>
      </c>
      <c r="BC930" s="20" t="s">
        <v>12295</v>
      </c>
    </row>
    <row r="931" spans="1:55" s="20" customFormat="1" ht="30" customHeight="1">
      <c r="A931" s="4" t="s">
        <v>3056</v>
      </c>
      <c r="B931" s="5">
        <v>929</v>
      </c>
      <c r="C931" s="116">
        <v>670</v>
      </c>
      <c r="D931" s="116"/>
      <c r="E931" s="43" t="s">
        <v>3057</v>
      </c>
      <c r="F931" s="3" t="s">
        <v>3058</v>
      </c>
      <c r="G931" s="3" t="s">
        <v>3059</v>
      </c>
      <c r="H931" s="3" t="s">
        <v>3060</v>
      </c>
      <c r="I931" s="3" t="s">
        <v>310</v>
      </c>
      <c r="J931" s="3" t="s">
        <v>3061</v>
      </c>
      <c r="K931" s="6">
        <v>40</v>
      </c>
      <c r="L931" s="3" t="s">
        <v>67</v>
      </c>
      <c r="M931" s="6">
        <v>1</v>
      </c>
      <c r="N931" s="3" t="s">
        <v>44</v>
      </c>
      <c r="O931" s="3" t="s">
        <v>3062</v>
      </c>
      <c r="P931" s="3" t="s">
        <v>601</v>
      </c>
      <c r="Q931" s="3" t="s">
        <v>3063</v>
      </c>
      <c r="R931" s="156">
        <v>2.6</v>
      </c>
      <c r="S931" s="22"/>
      <c r="T931" s="23"/>
      <c r="U931" s="1" t="s">
        <v>54</v>
      </c>
      <c r="V931" s="21">
        <v>3.48</v>
      </c>
      <c r="W931" s="22"/>
      <c r="X931" s="22">
        <v>2.65</v>
      </c>
      <c r="Y931" s="22">
        <v>2.5499999999999998</v>
      </c>
      <c r="Z931" s="22"/>
      <c r="AA931" s="22"/>
      <c r="AB931" s="22"/>
      <c r="AC931" s="22"/>
      <c r="AD931" s="22"/>
      <c r="AE931" s="24">
        <v>3.48</v>
      </c>
      <c r="AN931" s="25">
        <v>2.6</v>
      </c>
      <c r="AO931" s="20" t="s">
        <v>47</v>
      </c>
      <c r="AP931" s="24" t="s">
        <v>48</v>
      </c>
      <c r="AQ931" s="20" t="e">
        <f>AVERAGE(SMALL(AE931:AI931,1),SMALL(AE931:AI931,2))</f>
        <v>#NUM!</v>
      </c>
      <c r="AR931" s="20" t="e">
        <f>IF(R931 &lt;=( AVERAGE(SMALL(AE931:AI931,1),SMALL(AE931:AI931,2))), R931, "")</f>
        <v>#NUM!</v>
      </c>
      <c r="AS931" s="20" t="e">
        <f>AVERAGE(SMALL(AJ931:AM931,1),SMALL(AJ931:AM931,2))</f>
        <v>#NUM!</v>
      </c>
      <c r="AT931" s="20">
        <f>T931*1.075</f>
        <v>0</v>
      </c>
      <c r="AU931" s="20" t="e">
        <f>U931*1.075</f>
        <v>#VALUE!</v>
      </c>
      <c r="AV931" s="22" t="e">
        <f>MIN(AN931,AT931,AU931)</f>
        <v>#VALUE!</v>
      </c>
      <c r="AW931" s="26" t="s">
        <v>49</v>
      </c>
      <c r="AX931" s="26" t="s">
        <v>48</v>
      </c>
      <c r="AY931" s="25">
        <v>2.6</v>
      </c>
      <c r="AZ931" s="27">
        <f>IF(AND(AY931&gt;0,AY931&lt;=10),AY931*0.25,IF(AND(AY931&gt;10,AY931&lt;=50),AY931*0.17,IF(AND(AY931&gt;10,AY931&lt;=100),AY931*0.12,IF(AY931&gt;100,AY931*0.1))))</f>
        <v>0.65</v>
      </c>
      <c r="BA931" s="3">
        <f>AZ931+AY931</f>
        <v>3.25</v>
      </c>
      <c r="BB931" s="25">
        <f>BA931+BA931*0.08</f>
        <v>3.51</v>
      </c>
      <c r="BC931" s="20" t="s">
        <v>12295</v>
      </c>
    </row>
    <row r="932" spans="1:55" s="20" customFormat="1" ht="30" customHeight="1">
      <c r="A932" s="4" t="s">
        <v>3056</v>
      </c>
      <c r="B932" s="5">
        <v>930</v>
      </c>
      <c r="C932" s="116">
        <v>5092</v>
      </c>
      <c r="D932" s="116"/>
      <c r="E932" s="43" t="s">
        <v>3305</v>
      </c>
      <c r="F932" s="3" t="s">
        <v>3306</v>
      </c>
      <c r="G932" s="3" t="s">
        <v>3307</v>
      </c>
      <c r="H932" s="3" t="s">
        <v>201</v>
      </c>
      <c r="I932" s="3" t="s">
        <v>102</v>
      </c>
      <c r="J932" s="3" t="s">
        <v>3308</v>
      </c>
      <c r="K932" s="6"/>
      <c r="L932" s="3"/>
      <c r="M932" s="6">
        <v>10</v>
      </c>
      <c r="N932" s="3" t="s">
        <v>44</v>
      </c>
      <c r="O932" s="3" t="s">
        <v>3062</v>
      </c>
      <c r="P932" s="3" t="s">
        <v>3184</v>
      </c>
      <c r="Q932" s="3" t="s">
        <v>3309</v>
      </c>
      <c r="R932" s="156">
        <v>2.2000000000000002</v>
      </c>
      <c r="S932" s="22"/>
      <c r="T932" s="23">
        <v>2.35</v>
      </c>
      <c r="U932" s="1">
        <v>2.35</v>
      </c>
      <c r="V932" s="21">
        <v>2.41</v>
      </c>
      <c r="W932" s="22">
        <v>2</v>
      </c>
      <c r="X932" s="22"/>
      <c r="Y932" s="22"/>
      <c r="Z932" s="22"/>
      <c r="AA932" s="22"/>
      <c r="AB932" s="22"/>
      <c r="AC932" s="22"/>
      <c r="AD932" s="22"/>
      <c r="AE932" s="24">
        <v>2.41</v>
      </c>
      <c r="AN932" s="25">
        <v>2.2000000000000002</v>
      </c>
      <c r="AO932" s="20" t="s">
        <v>47</v>
      </c>
      <c r="AP932" s="24" t="s">
        <v>48</v>
      </c>
      <c r="AQ932" s="20" t="e">
        <f>AVERAGE(SMALL(AE932:AI932,1),SMALL(AE932:AI932,2))</f>
        <v>#NUM!</v>
      </c>
      <c r="AR932" s="20" t="e">
        <f>IF(R932 &lt;=( AVERAGE(SMALL(AE932:AI932,1),SMALL(AE932:AI932,2))), R932, "")</f>
        <v>#NUM!</v>
      </c>
      <c r="AS932" s="20" t="e">
        <f>AVERAGE(SMALL(AJ932:AM932,1),SMALL(AJ932:AM932,2))</f>
        <v>#NUM!</v>
      </c>
      <c r="AT932" s="20">
        <f>T932*1.075</f>
        <v>2.5262500000000001</v>
      </c>
      <c r="AU932" s="20">
        <f>U932*1.075</f>
        <v>2.5262500000000001</v>
      </c>
      <c r="AV932" s="22">
        <f>MIN(AN932,AT932,AU932)</f>
        <v>2.2000000000000002</v>
      </c>
      <c r="AW932" s="26" t="s">
        <v>49</v>
      </c>
      <c r="AX932" s="20" t="s">
        <v>48</v>
      </c>
      <c r="AY932" s="25">
        <v>2.2000000000000002</v>
      </c>
      <c r="AZ932" s="27">
        <f>IF(AND(AY932&gt;0,AY932&lt;=10),AY932*0.25,IF(AND(AY932&gt;10,AY932&lt;=50),AY932*0.17,IF(AND(AY932&gt;10,AY932&lt;=100),AY932*0.12,IF(AY932&gt;100,AY932*0.1))))</f>
        <v>0.55000000000000004</v>
      </c>
      <c r="BA932" s="3">
        <f>AZ932+AY932</f>
        <v>2.75</v>
      </c>
      <c r="BB932" s="25">
        <f>BA932+BA932*0.08</f>
        <v>2.97</v>
      </c>
      <c r="BC932" s="20" t="s">
        <v>12295</v>
      </c>
    </row>
    <row r="933" spans="1:55" s="20" customFormat="1" ht="30" customHeight="1">
      <c r="A933" s="4" t="s">
        <v>3056</v>
      </c>
      <c r="B933" s="5">
        <v>931</v>
      </c>
      <c r="C933" s="116">
        <v>5083</v>
      </c>
      <c r="D933" s="116"/>
      <c r="E933" s="43" t="s">
        <v>3321</v>
      </c>
      <c r="F933" s="3" t="s">
        <v>3322</v>
      </c>
      <c r="G933" s="3" t="s">
        <v>1116</v>
      </c>
      <c r="H933" s="3" t="s">
        <v>126</v>
      </c>
      <c r="I933" s="3" t="s">
        <v>42</v>
      </c>
      <c r="J933" s="3" t="s">
        <v>3323</v>
      </c>
      <c r="K933" s="6"/>
      <c r="L933" s="3"/>
      <c r="M933" s="6">
        <v>5</v>
      </c>
      <c r="N933" s="3" t="s">
        <v>44</v>
      </c>
      <c r="O933" s="3" t="s">
        <v>3062</v>
      </c>
      <c r="P933" s="3" t="s">
        <v>3114</v>
      </c>
      <c r="Q933" s="3" t="s">
        <v>3324</v>
      </c>
      <c r="R933" s="156">
        <v>4.42</v>
      </c>
      <c r="S933" s="22"/>
      <c r="T933" s="23">
        <v>4.3</v>
      </c>
      <c r="U933" s="1">
        <v>4.3</v>
      </c>
      <c r="V933" s="21">
        <v>4.42</v>
      </c>
      <c r="W933" s="22"/>
      <c r="X933" s="22"/>
      <c r="Y933" s="22"/>
      <c r="Z933" s="22"/>
      <c r="AA933" s="22"/>
      <c r="AB933" s="22"/>
      <c r="AC933" s="22"/>
      <c r="AD933" s="22"/>
      <c r="AE933" s="24">
        <v>4.42</v>
      </c>
      <c r="AN933" s="25">
        <v>4.42</v>
      </c>
      <c r="AO933" s="20" t="s">
        <v>47</v>
      </c>
      <c r="AP933" s="24" t="s">
        <v>48</v>
      </c>
      <c r="AQ933" s="20" t="e">
        <f>AVERAGE(SMALL(AE933:AI933,1),SMALL(AE933:AI933,2))</f>
        <v>#NUM!</v>
      </c>
      <c r="AR933" s="20" t="e">
        <f>IF(R933 &lt;=( AVERAGE(SMALL(AE933:AI933,1),SMALL(AE933:AI933,2))), R933, "")</f>
        <v>#NUM!</v>
      </c>
      <c r="AS933" s="20" t="e">
        <f>AVERAGE(SMALL(AJ933:AM933,1),SMALL(AJ933:AM933,2))</f>
        <v>#NUM!</v>
      </c>
      <c r="AT933" s="20">
        <f>T933*1.075</f>
        <v>4.6224999999999996</v>
      </c>
      <c r="AU933" s="20">
        <f>U933*1.075</f>
        <v>4.6224999999999996</v>
      </c>
      <c r="AV933" s="22">
        <f>MIN(AN933,AT933,AU933)</f>
        <v>4.42</v>
      </c>
      <c r="AW933" s="26" t="s">
        <v>49</v>
      </c>
      <c r="AX933" s="20" t="s">
        <v>48</v>
      </c>
      <c r="AY933" s="25">
        <v>4.42</v>
      </c>
      <c r="AZ933" s="27">
        <f>IF(AND(AY933&gt;0,AY933&lt;=10),AY933*0.25,IF(AND(AY933&gt;10,AY933&lt;=50),AY933*0.17,IF(AND(AY933&gt;10,AY933&lt;=100),AY933*0.12,IF(AY933&gt;100,AY933*0.1))))</f>
        <v>1.105</v>
      </c>
      <c r="BA933" s="3">
        <f>AZ933+AY933</f>
        <v>5.5250000000000004</v>
      </c>
      <c r="BB933" s="25">
        <f>BA933+BA933*0.08</f>
        <v>5.9670000000000005</v>
      </c>
      <c r="BC933" s="20" t="s">
        <v>12295</v>
      </c>
    </row>
    <row r="934" spans="1:55" s="20" customFormat="1" ht="30" customHeight="1">
      <c r="A934" s="4" t="s">
        <v>3056</v>
      </c>
      <c r="B934" s="5">
        <v>932</v>
      </c>
      <c r="C934" s="6">
        <v>669</v>
      </c>
      <c r="D934" s="6"/>
      <c r="E934" s="43" t="s">
        <v>3132</v>
      </c>
      <c r="F934" s="3" t="s">
        <v>3133</v>
      </c>
      <c r="G934" s="3" t="s">
        <v>805</v>
      </c>
      <c r="H934" s="3" t="s">
        <v>201</v>
      </c>
      <c r="I934" s="3" t="s">
        <v>42</v>
      </c>
      <c r="J934" s="3" t="s">
        <v>3134</v>
      </c>
      <c r="K934" s="6"/>
      <c r="L934" s="3"/>
      <c r="M934" s="6">
        <v>10</v>
      </c>
      <c r="N934" s="3" t="s">
        <v>44</v>
      </c>
      <c r="O934" s="3" t="s">
        <v>3062</v>
      </c>
      <c r="P934" s="3" t="s">
        <v>3094</v>
      </c>
      <c r="Q934" s="3" t="s">
        <v>3135</v>
      </c>
      <c r="R934" s="156">
        <v>4.37</v>
      </c>
      <c r="S934" s="22"/>
      <c r="T934" s="23"/>
      <c r="U934" s="1" t="s">
        <v>54</v>
      </c>
      <c r="V934" s="21">
        <v>5.37</v>
      </c>
      <c r="W934" s="22"/>
      <c r="X934" s="22"/>
      <c r="Y934" s="22"/>
      <c r="Z934" s="22">
        <v>3.37</v>
      </c>
      <c r="AA934" s="22"/>
      <c r="AB934" s="22"/>
      <c r="AC934" s="22"/>
      <c r="AD934" s="22"/>
      <c r="AE934" s="24">
        <v>5.37</v>
      </c>
      <c r="AN934" s="25">
        <v>4.37</v>
      </c>
      <c r="AO934" s="20" t="s">
        <v>47</v>
      </c>
      <c r="AP934" s="24" t="s">
        <v>48</v>
      </c>
      <c r="AQ934" s="20" t="e">
        <f>AVERAGE(SMALL(AE934:AI934,1),SMALL(AE934:AI934,2))</f>
        <v>#NUM!</v>
      </c>
      <c r="AR934" s="20" t="e">
        <f>IF(R934 &lt;=( AVERAGE(SMALL(AE934:AI934,1),SMALL(AE934:AI934,2))), R934, "")</f>
        <v>#NUM!</v>
      </c>
      <c r="AS934" s="20" t="e">
        <f>AVERAGE(SMALL(AJ934:AM934,1),SMALL(AJ934:AM934,2))</f>
        <v>#NUM!</v>
      </c>
      <c r="AT934" s="20">
        <f>T934*1.075</f>
        <v>0</v>
      </c>
      <c r="AU934" s="20" t="e">
        <f>U934*1.075</f>
        <v>#VALUE!</v>
      </c>
      <c r="AV934" s="22" t="e">
        <f>MIN(AN934,AT934,AU934)</f>
        <v>#VALUE!</v>
      </c>
      <c r="AW934" s="26" t="s">
        <v>759</v>
      </c>
      <c r="AX934" s="20" t="s">
        <v>48</v>
      </c>
      <c r="AY934" s="25">
        <v>4.37</v>
      </c>
      <c r="AZ934" s="27">
        <f>IF(AND(AY934&gt;0,AY934&lt;=10),AY934*0.25,IF(AND(AY934&gt;10,AY934&lt;=50),AY934*0.17,IF(AND(AY934&gt;10,AY934&lt;=100),AY934*0.12,IF(AY934&gt;100,AY934*0.1))))</f>
        <v>1.0925</v>
      </c>
      <c r="BA934" s="3">
        <f>AZ934+AY934</f>
        <v>5.4625000000000004</v>
      </c>
      <c r="BB934" s="25">
        <f>BA934+BA934*0.08</f>
        <v>5.8995000000000006</v>
      </c>
      <c r="BC934" s="20" t="s">
        <v>12295</v>
      </c>
    </row>
    <row r="935" spans="1:55" s="20" customFormat="1" ht="30" customHeight="1">
      <c r="A935" s="4" t="s">
        <v>3056</v>
      </c>
      <c r="B935" s="5">
        <v>933</v>
      </c>
      <c r="C935" s="6">
        <v>598</v>
      </c>
      <c r="D935" s="6"/>
      <c r="E935" s="43" t="s">
        <v>3090</v>
      </c>
      <c r="F935" s="3" t="s">
        <v>3091</v>
      </c>
      <c r="G935" s="3" t="s">
        <v>3092</v>
      </c>
      <c r="H935" s="3" t="s">
        <v>530</v>
      </c>
      <c r="I935" s="3" t="s">
        <v>102</v>
      </c>
      <c r="J935" s="3" t="s">
        <v>3093</v>
      </c>
      <c r="K935" s="6"/>
      <c r="L935" s="3"/>
      <c r="M935" s="6">
        <v>20</v>
      </c>
      <c r="N935" s="3" t="s">
        <v>44</v>
      </c>
      <c r="O935" s="3" t="s">
        <v>3062</v>
      </c>
      <c r="P935" s="3" t="s">
        <v>3094</v>
      </c>
      <c r="Q935" s="3" t="s">
        <v>3095</v>
      </c>
      <c r="R935" s="156">
        <v>1.43</v>
      </c>
      <c r="S935" s="22"/>
      <c r="T935" s="23">
        <v>1.55</v>
      </c>
      <c r="U935" s="1">
        <v>1.55</v>
      </c>
      <c r="V935" s="21">
        <v>1.43</v>
      </c>
      <c r="W935" s="22"/>
      <c r="X935" s="22"/>
      <c r="Y935" s="22"/>
      <c r="Z935" s="22"/>
      <c r="AA935" s="22"/>
      <c r="AB935" s="22"/>
      <c r="AC935" s="22"/>
      <c r="AD935" s="22"/>
      <c r="AE935" s="24">
        <v>1.43</v>
      </c>
      <c r="AN935" s="25">
        <v>1.43</v>
      </c>
      <c r="AO935" s="20" t="s">
        <v>47</v>
      </c>
      <c r="AP935" s="24" t="s">
        <v>48</v>
      </c>
      <c r="AQ935" s="20" t="e">
        <f>AVERAGE(SMALL(AE935:AI935,1),SMALL(AE935:AI935,2))</f>
        <v>#NUM!</v>
      </c>
      <c r="AR935" s="20" t="e">
        <f>IF(R935 &lt;=( AVERAGE(SMALL(AE935:AI935,1),SMALL(AE935:AI935,2))), R935, "")</f>
        <v>#NUM!</v>
      </c>
      <c r="AS935" s="20" t="e">
        <f>AVERAGE(SMALL(AJ935:AM935,1),SMALL(AJ935:AM935,2))</f>
        <v>#NUM!</v>
      </c>
      <c r="AT935" s="20">
        <f>T935*1.075</f>
        <v>1.66625</v>
      </c>
      <c r="AU935" s="20">
        <f>U935*1.075</f>
        <v>1.66625</v>
      </c>
      <c r="AV935" s="22">
        <f>MIN(AN935,AT935,AU935)</f>
        <v>1.43</v>
      </c>
      <c r="AW935" s="20" t="s">
        <v>71</v>
      </c>
      <c r="AX935" s="20" t="s">
        <v>72</v>
      </c>
      <c r="AY935" s="25">
        <v>1.43</v>
      </c>
      <c r="AZ935" s="27">
        <f>IF(AND(AY935&gt;0,AY935&lt;=10),AY935*0.25,IF(AND(AY935&gt;10,AY935&lt;=50),AY935*0.17,IF(AND(AY935&gt;10,AY935&lt;=100),AY935*0.12,IF(AY935&gt;100,AY935*0.1))))</f>
        <v>0.35749999999999998</v>
      </c>
      <c r="BA935" s="3">
        <f>AZ935+AY935</f>
        <v>1.7874999999999999</v>
      </c>
      <c r="BB935" s="25">
        <f>BA935+BA935*0.08</f>
        <v>1.9304999999999999</v>
      </c>
      <c r="BC935" s="20" t="s">
        <v>12295</v>
      </c>
    </row>
    <row r="936" spans="1:55" s="20" customFormat="1" ht="30" customHeight="1">
      <c r="A936" s="4" t="s">
        <v>3056</v>
      </c>
      <c r="B936" s="5">
        <v>934</v>
      </c>
      <c r="C936" s="6">
        <v>601</v>
      </c>
      <c r="D936" s="6"/>
      <c r="E936" s="43" t="s">
        <v>3108</v>
      </c>
      <c r="F936" s="3" t="s">
        <v>3109</v>
      </c>
      <c r="G936" s="3" t="s">
        <v>1637</v>
      </c>
      <c r="H936" s="3" t="s">
        <v>201</v>
      </c>
      <c r="I936" s="3" t="s">
        <v>42</v>
      </c>
      <c r="J936" s="3" t="s">
        <v>3110</v>
      </c>
      <c r="K936" s="6"/>
      <c r="L936" s="3"/>
      <c r="M936" s="6">
        <v>3</v>
      </c>
      <c r="N936" s="3" t="s">
        <v>44</v>
      </c>
      <c r="O936" s="3" t="s">
        <v>3062</v>
      </c>
      <c r="P936" s="3" t="s">
        <v>3094</v>
      </c>
      <c r="Q936" s="3" t="s">
        <v>3111</v>
      </c>
      <c r="R936" s="156">
        <v>2.46</v>
      </c>
      <c r="S936" s="22"/>
      <c r="T936" s="23">
        <v>4.3</v>
      </c>
      <c r="U936" s="1">
        <v>4.3</v>
      </c>
      <c r="V936" s="21">
        <v>3.45</v>
      </c>
      <c r="W936" s="22">
        <v>2.33</v>
      </c>
      <c r="X936" s="22">
        <v>2.58</v>
      </c>
      <c r="Y936" s="22"/>
      <c r="Z936" s="22"/>
      <c r="AA936" s="22"/>
      <c r="AB936" s="22"/>
      <c r="AC936" s="22"/>
      <c r="AD936" s="22"/>
      <c r="AE936" s="24">
        <v>3.45</v>
      </c>
      <c r="AG936" s="20">
        <v>2.5720000000000001</v>
      </c>
      <c r="AN936" s="25">
        <v>2.46</v>
      </c>
      <c r="AO936" s="20" t="s">
        <v>47</v>
      </c>
      <c r="AP936" s="24" t="s">
        <v>48</v>
      </c>
      <c r="AQ936" s="20">
        <f>AVERAGE(SMALL(AE936:AI936,1),SMALL(AE936:AI936,2))</f>
        <v>3.0110000000000001</v>
      </c>
      <c r="AR936" s="20">
        <f>IF(R936 &lt;=( AVERAGE(SMALL(AE936:AI936,1),SMALL(AE936:AI936,2))), R936, "")</f>
        <v>2.46</v>
      </c>
      <c r="AS936" s="20" t="e">
        <f>AVERAGE(SMALL(AJ936:AM936,1),SMALL(AJ936:AM936,2))</f>
        <v>#NUM!</v>
      </c>
      <c r="AT936" s="20">
        <f>T936*1.075</f>
        <v>4.6224999999999996</v>
      </c>
      <c r="AU936" s="20">
        <f>U936*1.075</f>
        <v>4.6224999999999996</v>
      </c>
      <c r="AV936" s="22">
        <f>MIN(AN936,AT936,AU936)</f>
        <v>2.46</v>
      </c>
      <c r="AW936" s="26" t="s">
        <v>49</v>
      </c>
      <c r="AX936" s="26" t="s">
        <v>48</v>
      </c>
      <c r="AY936" s="25">
        <v>2.46</v>
      </c>
      <c r="AZ936" s="27">
        <f>IF(AND(AY936&gt;0,AY936&lt;=10),AY936*0.25,IF(AND(AY936&gt;10,AY936&lt;=50),AY936*0.17,IF(AND(AY936&gt;10,AY936&lt;=100),AY936*0.12,IF(AY936&gt;100,AY936*0.1))))</f>
        <v>0.61499999999999999</v>
      </c>
      <c r="BA936" s="3">
        <f>AZ936+AY936</f>
        <v>3.0750000000000002</v>
      </c>
      <c r="BB936" s="25">
        <f>BA936+BA936*0.08</f>
        <v>3.3210000000000002</v>
      </c>
      <c r="BC936" s="20" t="s">
        <v>12295</v>
      </c>
    </row>
    <row r="937" spans="1:55" s="20" customFormat="1" ht="30" customHeight="1">
      <c r="A937" s="4" t="s">
        <v>3056</v>
      </c>
      <c r="B937" s="5">
        <v>935</v>
      </c>
      <c r="C937" s="116">
        <v>5135</v>
      </c>
      <c r="D937" s="116"/>
      <c r="E937" s="43" t="s">
        <v>3386</v>
      </c>
      <c r="F937" s="3" t="s">
        <v>2590</v>
      </c>
      <c r="G937" s="3" t="s">
        <v>2591</v>
      </c>
      <c r="H937" s="3" t="s">
        <v>822</v>
      </c>
      <c r="I937" s="3" t="s">
        <v>139</v>
      </c>
      <c r="J937" s="3" t="s">
        <v>3387</v>
      </c>
      <c r="K937" s="6"/>
      <c r="L937" s="3"/>
      <c r="M937" s="6">
        <v>56</v>
      </c>
      <c r="N937" s="3" t="s">
        <v>44</v>
      </c>
      <c r="O937" s="3" t="s">
        <v>3062</v>
      </c>
      <c r="P937" s="3" t="s">
        <v>3075</v>
      </c>
      <c r="Q937" s="3" t="s">
        <v>3389</v>
      </c>
      <c r="R937" s="156">
        <v>7.73</v>
      </c>
      <c r="S937" s="22"/>
      <c r="T937" s="23">
        <v>12</v>
      </c>
      <c r="U937" s="1">
        <v>12</v>
      </c>
      <c r="V937" s="21">
        <v>7.73</v>
      </c>
      <c r="W937" s="22"/>
      <c r="X937" s="22"/>
      <c r="Y937" s="22"/>
      <c r="Z937" s="22"/>
      <c r="AA937" s="22"/>
      <c r="AB937" s="22"/>
      <c r="AC937" s="22"/>
      <c r="AD937" s="22"/>
      <c r="AE937" s="24">
        <v>7.73</v>
      </c>
      <c r="AN937" s="25">
        <v>7.5128000000000004</v>
      </c>
      <c r="AO937" s="20" t="s">
        <v>332</v>
      </c>
      <c r="AP937" s="24" t="s">
        <v>333</v>
      </c>
      <c r="AQ937" s="20" t="e">
        <f>AVERAGE(SMALL(AE937:AI937,1),SMALL(AE937:AI937,2))</f>
        <v>#NUM!</v>
      </c>
      <c r="AR937" s="20" t="e">
        <f>IF(R937 &lt;=( AVERAGE(SMALL(AE937:AI937,1),SMALL(AE937:AI937,2))), R937, "")</f>
        <v>#NUM!</v>
      </c>
      <c r="AS937" s="20" t="e">
        <f>AVERAGE(SMALL(AJ937:AM937,1),SMALL(AJ937:AM937,2))</f>
        <v>#NUM!</v>
      </c>
      <c r="AT937" s="20">
        <f>T937*1.075</f>
        <v>12.899999999999999</v>
      </c>
      <c r="AU937" s="20">
        <f>U937*1.075</f>
        <v>12.899999999999999</v>
      </c>
      <c r="AV937" s="22">
        <f>MIN(AN937,AT937,AU937)</f>
        <v>7.5128000000000004</v>
      </c>
      <c r="AW937" s="20" t="s">
        <v>332</v>
      </c>
      <c r="AX937" s="20" t="s">
        <v>333</v>
      </c>
      <c r="AY937" s="25">
        <v>7.51</v>
      </c>
      <c r="AZ937" s="27">
        <f>IF(AND(AY937&gt;0,AY937&lt;=10),AY937*0.25,IF(AND(AY937&gt;10,AY937&lt;=50),AY937*0.17,IF(AND(AY937&gt;10,AY937&lt;=100),AY937*0.12,IF(AY937&gt;100,AY937*0.1))))</f>
        <v>1.8774999999999999</v>
      </c>
      <c r="BA937" s="3">
        <f>AZ937+AY937</f>
        <v>9.3874999999999993</v>
      </c>
      <c r="BB937" s="25">
        <f>BA937+BA937*0.08</f>
        <v>10.138499999999999</v>
      </c>
      <c r="BC937" s="20" t="s">
        <v>12295</v>
      </c>
    </row>
    <row r="938" spans="1:55" s="20" customFormat="1" ht="30" customHeight="1">
      <c r="A938" s="4" t="s">
        <v>3056</v>
      </c>
      <c r="B938" s="5">
        <v>936</v>
      </c>
      <c r="C938" s="116">
        <v>5134</v>
      </c>
      <c r="D938" s="116"/>
      <c r="E938" s="43" t="s">
        <v>3386</v>
      </c>
      <c r="F938" s="3" t="s">
        <v>2590</v>
      </c>
      <c r="G938" s="3" t="s">
        <v>2591</v>
      </c>
      <c r="H938" s="3" t="s">
        <v>512</v>
      </c>
      <c r="I938" s="3" t="s">
        <v>139</v>
      </c>
      <c r="J938" s="3" t="s">
        <v>3387</v>
      </c>
      <c r="K938" s="6"/>
      <c r="L938" s="3"/>
      <c r="M938" s="6">
        <v>56</v>
      </c>
      <c r="N938" s="3" t="s">
        <v>44</v>
      </c>
      <c r="O938" s="3" t="s">
        <v>3062</v>
      </c>
      <c r="P938" s="3" t="s">
        <v>3075</v>
      </c>
      <c r="Q938" s="3" t="s">
        <v>3388</v>
      </c>
      <c r="R938" s="156">
        <v>11.7</v>
      </c>
      <c r="S938" s="22"/>
      <c r="T938" s="23">
        <v>16</v>
      </c>
      <c r="U938" s="1">
        <v>16</v>
      </c>
      <c r="V938" s="21">
        <v>11.7</v>
      </c>
      <c r="W938" s="22"/>
      <c r="X938" s="22"/>
      <c r="Y938" s="22"/>
      <c r="Z938" s="22"/>
      <c r="AA938" s="22"/>
      <c r="AB938" s="22"/>
      <c r="AC938" s="22"/>
      <c r="AD938" s="22"/>
      <c r="AE938" s="24">
        <v>11.7</v>
      </c>
      <c r="AN938" s="25">
        <v>10.48</v>
      </c>
      <c r="AO938" s="20" t="s">
        <v>332</v>
      </c>
      <c r="AP938" s="24" t="s">
        <v>333</v>
      </c>
      <c r="AQ938" s="20" t="e">
        <f>AVERAGE(SMALL(AE938:AI938,1),SMALL(AE938:AI938,2))</f>
        <v>#NUM!</v>
      </c>
      <c r="AR938" s="20" t="e">
        <f>IF(R938 &lt;=( AVERAGE(SMALL(AE938:AI938,1),SMALL(AE938:AI938,2))), R938, "")</f>
        <v>#NUM!</v>
      </c>
      <c r="AS938" s="20" t="e">
        <f>AVERAGE(SMALL(AJ938:AM938,1),SMALL(AJ938:AM938,2))</f>
        <v>#NUM!</v>
      </c>
      <c r="AT938" s="20">
        <f>T938*1.075</f>
        <v>17.2</v>
      </c>
      <c r="AU938" s="20">
        <f>U938*1.075</f>
        <v>17.2</v>
      </c>
      <c r="AV938" s="22">
        <f>MIN(AN938,AT938,AU938)</f>
        <v>10.48</v>
      </c>
      <c r="AW938" s="20" t="s">
        <v>332</v>
      </c>
      <c r="AX938" s="20" t="s">
        <v>333</v>
      </c>
      <c r="AY938" s="25">
        <v>10.48</v>
      </c>
      <c r="AZ938" s="27">
        <f>IF(AND(AY938&gt;0,AY938&lt;=10),AY938*0.25,IF(AND(AY938&gt;10,AY938&lt;=50),AY938*0.17,IF(AND(AY938&gt;10,AY938&lt;=100),AY938*0.12,IF(AY938&gt;100,AY938*0.1))))</f>
        <v>1.7816000000000003</v>
      </c>
      <c r="BA938" s="3">
        <f>AZ938+AY938</f>
        <v>12.261600000000001</v>
      </c>
      <c r="BB938" s="25">
        <f>BA938+BA938*0.08</f>
        <v>13.242528000000002</v>
      </c>
      <c r="BC938" s="20" t="s">
        <v>12295</v>
      </c>
    </row>
    <row r="939" spans="1:55" s="20" customFormat="1" ht="30" customHeight="1">
      <c r="A939" s="4" t="s">
        <v>3056</v>
      </c>
      <c r="B939" s="5">
        <v>937</v>
      </c>
      <c r="C939" s="6">
        <v>5149</v>
      </c>
      <c r="D939" s="6"/>
      <c r="E939" s="43" t="s">
        <v>3199</v>
      </c>
      <c r="F939" s="3" t="s">
        <v>3200</v>
      </c>
      <c r="G939" s="3" t="s">
        <v>2222</v>
      </c>
      <c r="H939" s="3" t="s">
        <v>2227</v>
      </c>
      <c r="I939" s="3" t="s">
        <v>139</v>
      </c>
      <c r="J939" s="3" t="s">
        <v>3201</v>
      </c>
      <c r="K939" s="6"/>
      <c r="L939" s="3"/>
      <c r="M939" s="6">
        <v>50</v>
      </c>
      <c r="N939" s="3" t="s">
        <v>44</v>
      </c>
      <c r="O939" s="3" t="s">
        <v>3062</v>
      </c>
      <c r="P939" s="3" t="s">
        <v>3202</v>
      </c>
      <c r="Q939" s="3" t="s">
        <v>3203</v>
      </c>
      <c r="R939" s="156">
        <v>10.09</v>
      </c>
      <c r="S939" s="22"/>
      <c r="T939" s="23"/>
      <c r="U939" s="1" t="s">
        <v>54</v>
      </c>
      <c r="V939" s="21">
        <v>9.9700000000000006</v>
      </c>
      <c r="W939" s="22"/>
      <c r="X939" s="22">
        <v>10.02</v>
      </c>
      <c r="Y939" s="22"/>
      <c r="Z939" s="22"/>
      <c r="AA939" s="22"/>
      <c r="AB939" s="22"/>
      <c r="AC939" s="22"/>
      <c r="AD939" s="22"/>
      <c r="AE939" s="24">
        <v>9.9700000000000006</v>
      </c>
      <c r="AG939" s="20">
        <v>10.218999999999999</v>
      </c>
      <c r="AN939" s="25">
        <v>10.09</v>
      </c>
      <c r="AO939" s="20" t="s">
        <v>47</v>
      </c>
      <c r="AP939" s="24" t="s">
        <v>48</v>
      </c>
      <c r="AQ939" s="20">
        <f>AVERAGE(SMALL(AE939:AI939,1),SMALL(AE939:AI939,2))</f>
        <v>10.0945</v>
      </c>
      <c r="AR939" s="3">
        <f>IF(R939 &lt;=( AVERAGE(SMALL(AE939:AI939,1),SMALL(AE939:AI939,2))), R939, "")</f>
        <v>10.09</v>
      </c>
      <c r="AS939" s="20" t="e">
        <f>AVERAGE(SMALL(AJ939:AM939,1),SMALL(AJ939:AM939,2))</f>
        <v>#NUM!</v>
      </c>
      <c r="AT939" s="20">
        <f>T939*1.075</f>
        <v>0</v>
      </c>
      <c r="AU939" s="20" t="e">
        <f>U939*1.075</f>
        <v>#VALUE!</v>
      </c>
      <c r="AV939" s="22" t="e">
        <f>MIN(AN939,AT939,AU939)</f>
        <v>#VALUE!</v>
      </c>
      <c r="AW939" s="26" t="s">
        <v>49</v>
      </c>
      <c r="AX939" s="20" t="s">
        <v>48</v>
      </c>
      <c r="AY939" s="25">
        <v>10.09</v>
      </c>
      <c r="AZ939" s="27">
        <f>IF(AND(AY939&gt;0,AY939&lt;=10),AY939*0.25,IF(AND(AY939&gt;10,AY939&lt;=50),AY939*0.17,IF(AND(AY939&gt;10,AY939&lt;=100),AY939*0.12,IF(AY939&gt;100,AY939*0.1))))</f>
        <v>1.7153</v>
      </c>
      <c r="BA939" s="3">
        <f>AZ939+AY939</f>
        <v>11.805299999999999</v>
      </c>
      <c r="BB939" s="25">
        <f>BA939+BA939*0.08</f>
        <v>12.749723999999999</v>
      </c>
      <c r="BC939" s="20" t="s">
        <v>12295</v>
      </c>
    </row>
    <row r="940" spans="1:55" s="20" customFormat="1" ht="30" customHeight="1">
      <c r="A940" s="4" t="s">
        <v>3056</v>
      </c>
      <c r="B940" s="5">
        <v>938</v>
      </c>
      <c r="C940" s="6">
        <v>5148</v>
      </c>
      <c r="D940" s="6"/>
      <c r="E940" s="43" t="s">
        <v>3199</v>
      </c>
      <c r="F940" s="3" t="s">
        <v>3200</v>
      </c>
      <c r="G940" s="3" t="s">
        <v>2222</v>
      </c>
      <c r="H940" s="3" t="s">
        <v>126</v>
      </c>
      <c r="I940" s="3" t="s">
        <v>139</v>
      </c>
      <c r="J940" s="3" t="s">
        <v>3201</v>
      </c>
      <c r="K940" s="6"/>
      <c r="L940" s="3"/>
      <c r="M940" s="6">
        <v>50</v>
      </c>
      <c r="N940" s="3" t="s">
        <v>44</v>
      </c>
      <c r="O940" s="3" t="s">
        <v>3062</v>
      </c>
      <c r="P940" s="3" t="s">
        <v>3202</v>
      </c>
      <c r="Q940" s="3" t="s">
        <v>3204</v>
      </c>
      <c r="R940" s="156">
        <v>10.54</v>
      </c>
      <c r="S940" s="22"/>
      <c r="T940" s="23"/>
      <c r="U940" s="1" t="s">
        <v>54</v>
      </c>
      <c r="V940" s="21">
        <v>10.48</v>
      </c>
      <c r="W940" s="22"/>
      <c r="X940" s="22">
        <v>10.6</v>
      </c>
      <c r="Y940" s="22"/>
      <c r="Z940" s="22"/>
      <c r="AA940" s="22"/>
      <c r="AB940" s="22"/>
      <c r="AC940" s="22"/>
      <c r="AD940" s="22"/>
      <c r="AE940" s="24">
        <v>10.48</v>
      </c>
      <c r="AG940" s="20">
        <v>10.579000000000001</v>
      </c>
      <c r="AN940" s="25">
        <v>10.529</v>
      </c>
      <c r="AO940" s="20" t="s">
        <v>207</v>
      </c>
      <c r="AP940" s="24" t="s">
        <v>208</v>
      </c>
      <c r="AQ940" s="20">
        <f>AVERAGE(SMALL(AE940:AI940,1),SMALL(AE940:AI940,2))</f>
        <v>10.529500000000001</v>
      </c>
      <c r="AR940" s="20" t="str">
        <f>IF(R940 &lt;=( AVERAGE(SMALL(AE940:AI940,1),SMALL(AE940:AI940,2))), R940, "")</f>
        <v/>
      </c>
      <c r="AS940" s="20" t="e">
        <f>AVERAGE(SMALL(AJ940:AM940,1),SMALL(AJ940:AM940,2))</f>
        <v>#NUM!</v>
      </c>
      <c r="AT940" s="20">
        <f>T940*1.075</f>
        <v>0</v>
      </c>
      <c r="AU940" s="20" t="e">
        <f>U940*1.075</f>
        <v>#VALUE!</v>
      </c>
      <c r="AV940" s="22" t="e">
        <f>MIN(AN940,AT940,AU940)</f>
        <v>#VALUE!</v>
      </c>
      <c r="AW940" s="20" t="s">
        <v>209</v>
      </c>
      <c r="AX940" s="20" t="s">
        <v>208</v>
      </c>
      <c r="AY940" s="25">
        <v>10.529</v>
      </c>
      <c r="AZ940" s="27">
        <f>IF(AND(AY940&gt;0,AY940&lt;=10),AY940*0.25,IF(AND(AY940&gt;10,AY940&lt;=50),AY940*0.17,IF(AND(AY940&gt;10,AY940&lt;=100),AY940*0.12,IF(AY940&gt;100,AY940*0.1))))</f>
        <v>1.78993</v>
      </c>
      <c r="BA940" s="3">
        <f>AZ940+AY940</f>
        <v>12.31893</v>
      </c>
      <c r="BB940" s="25">
        <f>BA940+BA940*0.08</f>
        <v>13.3044444</v>
      </c>
      <c r="BC940" s="20" t="s">
        <v>12295</v>
      </c>
    </row>
    <row r="941" spans="1:55" s="20" customFormat="1" ht="30" customHeight="1">
      <c r="A941" s="4" t="s">
        <v>3056</v>
      </c>
      <c r="B941" s="5">
        <v>939</v>
      </c>
      <c r="C941" s="116">
        <v>5198</v>
      </c>
      <c r="D941" s="116"/>
      <c r="E941" s="43" t="s">
        <v>3165</v>
      </c>
      <c r="F941" s="3" t="s">
        <v>3166</v>
      </c>
      <c r="G941" s="3" t="s">
        <v>3167</v>
      </c>
      <c r="H941" s="3" t="s">
        <v>588</v>
      </c>
      <c r="I941" s="3" t="s">
        <v>102</v>
      </c>
      <c r="J941" s="3" t="s">
        <v>3168</v>
      </c>
      <c r="K941" s="6"/>
      <c r="L941" s="3"/>
      <c r="M941" s="6">
        <v>20</v>
      </c>
      <c r="N941" s="3" t="s">
        <v>44</v>
      </c>
      <c r="O941" s="3" t="s">
        <v>3062</v>
      </c>
      <c r="P941" s="3" t="s">
        <v>3169</v>
      </c>
      <c r="Q941" s="3" t="s">
        <v>3170</v>
      </c>
      <c r="R941" s="156">
        <v>0.68</v>
      </c>
      <c r="S941" s="22"/>
      <c r="T941" s="23"/>
      <c r="U941" s="1" t="s">
        <v>54</v>
      </c>
      <c r="V941" s="21">
        <v>0.72</v>
      </c>
      <c r="W941" s="22"/>
      <c r="X941" s="22"/>
      <c r="Y941" s="22">
        <v>0.64</v>
      </c>
      <c r="Z941" s="22"/>
      <c r="AA941" s="22"/>
      <c r="AB941" s="22"/>
      <c r="AC941" s="22"/>
      <c r="AD941" s="22"/>
      <c r="AE941" s="24">
        <v>0.72</v>
      </c>
      <c r="AH941" s="20">
        <v>0.64</v>
      </c>
      <c r="AN941" s="25">
        <v>0.68</v>
      </c>
      <c r="AO941" s="20" t="s">
        <v>47</v>
      </c>
      <c r="AP941" s="24" t="s">
        <v>48</v>
      </c>
      <c r="AQ941" s="20">
        <f>AVERAGE(SMALL(AE941:AI941,1),SMALL(AE941:AI941,2))</f>
        <v>0.67999999999999994</v>
      </c>
      <c r="AR941" s="20">
        <f>IF(R941 &lt;=( AVERAGE(SMALL(AE941:AI941,1),SMALL(AE941:AI941,2))), R941, "")</f>
        <v>0.68</v>
      </c>
      <c r="AS941" s="20" t="e">
        <f>AVERAGE(SMALL(AJ941:AM941,1),SMALL(AJ941:AM941,2))</f>
        <v>#NUM!</v>
      </c>
      <c r="AT941" s="20">
        <f>T941*1.075</f>
        <v>0</v>
      </c>
      <c r="AU941" s="20" t="e">
        <f>U941*1.075</f>
        <v>#VALUE!</v>
      </c>
      <c r="AV941" s="22" t="e">
        <f>MIN(AN941,AT941,AU941)</f>
        <v>#VALUE!</v>
      </c>
      <c r="AW941" s="26" t="s">
        <v>49</v>
      </c>
      <c r="AX941" s="26" t="s">
        <v>48</v>
      </c>
      <c r="AY941" s="25">
        <v>0.68</v>
      </c>
      <c r="AZ941" s="27">
        <f>IF(AND(AY941&gt;0,AY941&lt;=10),AY941*0.25,IF(AND(AY941&gt;10,AY941&lt;=50),AY941*0.17,IF(AND(AY941&gt;10,AY941&lt;=100),AY941*0.12,IF(AY941&gt;100,AY941*0.1))))</f>
        <v>0.17</v>
      </c>
      <c r="BA941" s="3">
        <f>AZ941+AY941</f>
        <v>0.85000000000000009</v>
      </c>
      <c r="BB941" s="25">
        <f>BA941+BA941*0.08</f>
        <v>0.91800000000000015</v>
      </c>
      <c r="BC941" s="20" t="s">
        <v>12295</v>
      </c>
    </row>
    <row r="942" spans="1:55" s="20" customFormat="1" ht="30" customHeight="1">
      <c r="A942" s="4" t="s">
        <v>3056</v>
      </c>
      <c r="B942" s="5">
        <v>940</v>
      </c>
      <c r="C942" s="116">
        <v>5259</v>
      </c>
      <c r="D942" s="116"/>
      <c r="E942" s="43" t="s">
        <v>3325</v>
      </c>
      <c r="F942" s="3" t="s">
        <v>1133</v>
      </c>
      <c r="G942" s="3" t="s">
        <v>1134</v>
      </c>
      <c r="H942" s="3" t="s">
        <v>516</v>
      </c>
      <c r="I942" s="3" t="s">
        <v>139</v>
      </c>
      <c r="J942" s="3" t="s">
        <v>3326</v>
      </c>
      <c r="K942" s="6"/>
      <c r="L942" s="3"/>
      <c r="M942" s="6">
        <v>12</v>
      </c>
      <c r="N942" s="3" t="s">
        <v>44</v>
      </c>
      <c r="O942" s="3" t="s">
        <v>3062</v>
      </c>
      <c r="P942" s="3" t="s">
        <v>3075</v>
      </c>
      <c r="Q942" s="3" t="s">
        <v>3327</v>
      </c>
      <c r="R942" s="156">
        <v>3.48</v>
      </c>
      <c r="S942" s="22"/>
      <c r="T942" s="23">
        <v>3.4</v>
      </c>
      <c r="U942" s="1">
        <v>3.4</v>
      </c>
      <c r="V942" s="21">
        <v>3.48</v>
      </c>
      <c r="W942" s="22"/>
      <c r="X942" s="22"/>
      <c r="Y942" s="22"/>
      <c r="Z942" s="22"/>
      <c r="AA942" s="22"/>
      <c r="AB942" s="22"/>
      <c r="AC942" s="22"/>
      <c r="AD942" s="22"/>
      <c r="AE942" s="24">
        <v>3.48</v>
      </c>
      <c r="AN942" s="25">
        <v>3.84</v>
      </c>
      <c r="AO942" s="20" t="s">
        <v>47</v>
      </c>
      <c r="AP942" s="24" t="s">
        <v>48</v>
      </c>
      <c r="AQ942" s="20" t="e">
        <f>AVERAGE(SMALL(AE942:AI942,1),SMALL(AE942:AI942,2))</f>
        <v>#NUM!</v>
      </c>
      <c r="AR942" s="20" t="e">
        <f>IF(R942 &lt;=( AVERAGE(SMALL(AE942:AI942,1),SMALL(AE942:AI942,2))), R942, "")</f>
        <v>#NUM!</v>
      </c>
      <c r="AS942" s="20" t="e">
        <f>AVERAGE(SMALL(AJ942:AM942,1),SMALL(AJ942:AM942,2))</f>
        <v>#NUM!</v>
      </c>
      <c r="AT942" s="20">
        <f>T942*1.075</f>
        <v>3.6549999999999998</v>
      </c>
      <c r="AU942" s="20">
        <f>U942*1.075</f>
        <v>3.6549999999999998</v>
      </c>
      <c r="AV942" s="22">
        <f>MIN(AN942,AT942,AU942)</f>
        <v>3.6549999999999998</v>
      </c>
      <c r="AW942" s="20" t="s">
        <v>71</v>
      </c>
      <c r="AX942" s="20" t="s">
        <v>72</v>
      </c>
      <c r="AY942" s="25">
        <v>3.66</v>
      </c>
      <c r="AZ942" s="27">
        <f>IF(AND(AY942&gt;0,AY942&lt;=10),AY942*0.25,IF(AND(AY942&gt;10,AY942&lt;=50),AY942*0.17,IF(AND(AY942&gt;10,AY942&lt;=100),AY942*0.12,IF(AY942&gt;100,AY942*0.1))))</f>
        <v>0.91500000000000004</v>
      </c>
      <c r="BA942" s="3">
        <f>AZ942+AY942</f>
        <v>4.5750000000000002</v>
      </c>
      <c r="BB942" s="25">
        <f>BA942+BA942*0.08</f>
        <v>4.9409999999999998</v>
      </c>
      <c r="BC942" s="20" t="s">
        <v>12295</v>
      </c>
    </row>
    <row r="943" spans="1:55" s="20" customFormat="1" ht="30" customHeight="1">
      <c r="A943" s="4" t="s">
        <v>3056</v>
      </c>
      <c r="B943" s="5">
        <v>941</v>
      </c>
      <c r="C943" s="6">
        <v>5296</v>
      </c>
      <c r="D943" s="6"/>
      <c r="E943" s="43" t="s">
        <v>3064</v>
      </c>
      <c r="F943" s="3" t="s">
        <v>3065</v>
      </c>
      <c r="G943" s="3" t="s">
        <v>3066</v>
      </c>
      <c r="H943" s="3" t="s">
        <v>3067</v>
      </c>
      <c r="I943" s="3" t="s">
        <v>102</v>
      </c>
      <c r="J943" s="3" t="s">
        <v>3068</v>
      </c>
      <c r="K943" s="6"/>
      <c r="L943" s="3"/>
      <c r="M943" s="6">
        <v>4</v>
      </c>
      <c r="N943" s="3" t="s">
        <v>44</v>
      </c>
      <c r="O943" s="3" t="s">
        <v>3062</v>
      </c>
      <c r="P943" s="3" t="s">
        <v>3069</v>
      </c>
      <c r="Q943" s="3" t="s">
        <v>3070</v>
      </c>
      <c r="R943" s="156">
        <v>8.06</v>
      </c>
      <c r="S943" s="22"/>
      <c r="T943" s="23"/>
      <c r="U943" s="1" t="s">
        <v>54</v>
      </c>
      <c r="V943" s="21">
        <v>8.06</v>
      </c>
      <c r="W943" s="22"/>
      <c r="X943" s="22"/>
      <c r="Y943" s="22"/>
      <c r="Z943" s="22"/>
      <c r="AA943" s="22"/>
      <c r="AB943" s="22"/>
      <c r="AC943" s="22"/>
      <c r="AD943" s="22"/>
      <c r="AE943" s="24">
        <v>8.06</v>
      </c>
      <c r="AN943" s="25">
        <v>8.06</v>
      </c>
      <c r="AO943" s="20" t="s">
        <v>47</v>
      </c>
      <c r="AP943" s="24" t="s">
        <v>48</v>
      </c>
      <c r="AQ943" s="20" t="e">
        <f>AVERAGE(SMALL(AE943:AI943,1),SMALL(AE943:AI943,2))</f>
        <v>#NUM!</v>
      </c>
      <c r="AR943" s="20" t="e">
        <f>IF(R943 &lt;=( AVERAGE(SMALL(AE943:AI943,1),SMALL(AE943:AI943,2))), R943, "")</f>
        <v>#NUM!</v>
      </c>
      <c r="AS943" s="20" t="e">
        <f>AVERAGE(SMALL(AJ943:AM943,1),SMALL(AJ943:AM943,2))</f>
        <v>#NUM!</v>
      </c>
      <c r="AT943" s="20">
        <f>T943*1.075</f>
        <v>0</v>
      </c>
      <c r="AU943" s="20" t="e">
        <f>U943*1.075</f>
        <v>#VALUE!</v>
      </c>
      <c r="AV943" s="22" t="e">
        <f>MIN(AN943,AT943,AU943)</f>
        <v>#VALUE!</v>
      </c>
      <c r="AW943" s="26" t="s">
        <v>49</v>
      </c>
      <c r="AX943" s="26" t="s">
        <v>48</v>
      </c>
      <c r="AY943" s="25">
        <v>8.06</v>
      </c>
      <c r="AZ943" s="27">
        <f>IF(AND(AY943&gt;0,AY943&lt;=10),AY943*0.25,IF(AND(AY943&gt;10,AY943&lt;=50),AY943*0.17,IF(AND(AY943&gt;10,AY943&lt;=100),AY943*0.12,IF(AY943&gt;100,AY943*0.1))))</f>
        <v>2.0150000000000001</v>
      </c>
      <c r="BA943" s="3">
        <f>AZ943+AY943</f>
        <v>10.075000000000001</v>
      </c>
      <c r="BB943" s="25">
        <f>BA943+BA943*0.08</f>
        <v>10.881</v>
      </c>
      <c r="BC943" s="20" t="s">
        <v>12295</v>
      </c>
    </row>
    <row r="944" spans="1:55" s="20" customFormat="1" ht="30" customHeight="1">
      <c r="A944" s="4" t="s">
        <v>3056</v>
      </c>
      <c r="B944" s="5">
        <v>942</v>
      </c>
      <c r="C944" s="116">
        <v>5562</v>
      </c>
      <c r="D944" s="116"/>
      <c r="E944" s="43" t="s">
        <v>3294</v>
      </c>
      <c r="F944" s="3" t="s">
        <v>3295</v>
      </c>
      <c r="G944" s="3" t="s">
        <v>1079</v>
      </c>
      <c r="H944" s="3" t="s">
        <v>1080</v>
      </c>
      <c r="I944" s="3" t="s">
        <v>42</v>
      </c>
      <c r="J944" s="3" t="s">
        <v>3296</v>
      </c>
      <c r="K944" s="6"/>
      <c r="L944" s="3"/>
      <c r="M944" s="6">
        <v>60</v>
      </c>
      <c r="N944" s="3" t="s">
        <v>44</v>
      </c>
      <c r="O944" s="3" t="s">
        <v>3062</v>
      </c>
      <c r="P944" s="3" t="s">
        <v>3094</v>
      </c>
      <c r="Q944" s="3" t="s">
        <v>3297</v>
      </c>
      <c r="R944" s="156">
        <v>2.4500000000000002</v>
      </c>
      <c r="S944" s="22"/>
      <c r="T944" s="23">
        <v>2.7</v>
      </c>
      <c r="U944" s="1">
        <v>2.7</v>
      </c>
      <c r="V944" s="21">
        <v>2.4500000000000002</v>
      </c>
      <c r="W944" s="22"/>
      <c r="X944" s="22"/>
      <c r="Y944" s="22"/>
      <c r="Z944" s="22"/>
      <c r="AA944" s="22"/>
      <c r="AB944" s="22"/>
      <c r="AC944" s="22"/>
      <c r="AD944" s="22"/>
      <c r="AE944" s="24">
        <v>2.4500000000000002</v>
      </c>
      <c r="AN944" s="25">
        <v>2.4159999999999999</v>
      </c>
      <c r="AO944" s="20" t="s">
        <v>332</v>
      </c>
      <c r="AP944" s="24" t="s">
        <v>333</v>
      </c>
      <c r="AQ944" s="20" t="e">
        <f>AVERAGE(SMALL(AE944:AI944,1),SMALL(AE944:AI944,2))</f>
        <v>#NUM!</v>
      </c>
      <c r="AR944" s="20" t="e">
        <f>IF(R944 &lt;=( AVERAGE(SMALL(AE944:AI944,1),SMALL(AE944:AI944,2))), R944, "")</f>
        <v>#NUM!</v>
      </c>
      <c r="AS944" s="20" t="e">
        <f>AVERAGE(SMALL(AJ944:AM944,1),SMALL(AJ944:AM944,2))</f>
        <v>#NUM!</v>
      </c>
      <c r="AT944" s="20">
        <f>T944*1.075</f>
        <v>2.9024999999999999</v>
      </c>
      <c r="AU944" s="20">
        <f>U944*1.075</f>
        <v>2.9024999999999999</v>
      </c>
      <c r="AV944" s="22">
        <f>MIN(AN944,AT944,AU944)</f>
        <v>2.4159999999999999</v>
      </c>
      <c r="AW944" s="20" t="s">
        <v>332</v>
      </c>
      <c r="AX944" s="20" t="s">
        <v>333</v>
      </c>
      <c r="AY944" s="25">
        <v>2.4159999999999999</v>
      </c>
      <c r="AZ944" s="27">
        <f>IF(AND(AY944&gt;0,AY944&lt;=10),AY944*0.25,IF(AND(AY944&gt;10,AY944&lt;=50),AY944*0.17,IF(AND(AY944&gt;10,AY944&lt;=100),AY944*0.12,IF(AY944&gt;100,AY944*0.1))))</f>
        <v>0.60399999999999998</v>
      </c>
      <c r="BA944" s="3">
        <f>AZ944+AY944</f>
        <v>3.02</v>
      </c>
      <c r="BB944" s="25">
        <f>BA944+BA944*0.08</f>
        <v>3.2616000000000001</v>
      </c>
      <c r="BC944" s="20" t="s">
        <v>12295</v>
      </c>
    </row>
    <row r="945" spans="1:116" s="20" customFormat="1" ht="30" customHeight="1">
      <c r="A945" s="4" t="s">
        <v>3056</v>
      </c>
      <c r="B945" s="5">
        <v>943</v>
      </c>
      <c r="C945" s="6">
        <v>5554</v>
      </c>
      <c r="D945" s="6"/>
      <c r="E945" s="43" t="s">
        <v>3112</v>
      </c>
      <c r="F945" s="3" t="s">
        <v>684</v>
      </c>
      <c r="G945" s="3" t="s">
        <v>682</v>
      </c>
      <c r="H945" s="3" t="s">
        <v>101</v>
      </c>
      <c r="I945" s="3" t="s">
        <v>42</v>
      </c>
      <c r="J945" s="3" t="s">
        <v>3113</v>
      </c>
      <c r="K945" s="6"/>
      <c r="L945" s="3"/>
      <c r="M945" s="6">
        <v>30</v>
      </c>
      <c r="N945" s="3" t="s">
        <v>44</v>
      </c>
      <c r="O945" s="3" t="s">
        <v>3062</v>
      </c>
      <c r="P945" s="3" t="s">
        <v>3114</v>
      </c>
      <c r="Q945" s="3" t="s">
        <v>3115</v>
      </c>
      <c r="R945" s="156">
        <v>2.76</v>
      </c>
      <c r="S945" s="22"/>
      <c r="T945" s="23"/>
      <c r="U945" s="1" t="s">
        <v>54</v>
      </c>
      <c r="V945" s="21">
        <v>2.76</v>
      </c>
      <c r="W945" s="22"/>
      <c r="X945" s="22"/>
      <c r="Y945" s="22"/>
      <c r="Z945" s="22"/>
      <c r="AA945" s="22"/>
      <c r="AB945" s="22"/>
      <c r="AC945" s="22"/>
      <c r="AD945" s="22"/>
      <c r="AE945" s="24">
        <v>2.76</v>
      </c>
      <c r="AN945" s="25">
        <v>2.76</v>
      </c>
      <c r="AO945" s="20" t="s">
        <v>47</v>
      </c>
      <c r="AP945" s="24" t="s">
        <v>48</v>
      </c>
      <c r="AQ945" s="20" t="e">
        <f>AVERAGE(SMALL(AE945:AI945,1),SMALL(AE945:AI945,2))</f>
        <v>#NUM!</v>
      </c>
      <c r="AR945" s="20" t="e">
        <f>IF(R945 &lt;=( AVERAGE(SMALL(AE945:AI945,1),SMALL(AE945:AI945,2))), R945, "")</f>
        <v>#NUM!</v>
      </c>
      <c r="AS945" s="20" t="e">
        <f>AVERAGE(SMALL(AJ945:AM945,1),SMALL(AJ945:AM945,2))</f>
        <v>#NUM!</v>
      </c>
      <c r="AT945" s="20">
        <f>T945*1.075</f>
        <v>0</v>
      </c>
      <c r="AU945" s="20" t="e">
        <f>U945*1.075</f>
        <v>#VALUE!</v>
      </c>
      <c r="AV945" s="22" t="e">
        <f>MIN(AN945,AT945,AU945)</f>
        <v>#VALUE!</v>
      </c>
      <c r="AW945" s="26" t="s">
        <v>49</v>
      </c>
      <c r="AX945" s="26" t="s">
        <v>48</v>
      </c>
      <c r="AY945" s="25">
        <v>2.76</v>
      </c>
      <c r="AZ945" s="27">
        <f>IF(AND(AY945&gt;0,AY945&lt;=10),AY945*0.25,IF(AND(AY945&gt;10,AY945&lt;=50),AY945*0.17,IF(AND(AY945&gt;10,AY945&lt;=100),AY945*0.12,IF(AY945&gt;100,AY945*0.1))))</f>
        <v>0.69</v>
      </c>
      <c r="BA945" s="3">
        <f>AZ945+AY945</f>
        <v>3.4499999999999997</v>
      </c>
      <c r="BB945" s="25">
        <f>BA945+BA945*0.08</f>
        <v>3.7259999999999995</v>
      </c>
      <c r="BC945" s="20" t="s">
        <v>12295</v>
      </c>
    </row>
    <row r="946" spans="1:116" s="20" customFormat="1" ht="30" customHeight="1">
      <c r="A946" s="4" t="s">
        <v>3056</v>
      </c>
      <c r="B946" s="5">
        <v>944</v>
      </c>
      <c r="C946" s="6">
        <v>5553</v>
      </c>
      <c r="D946" s="6"/>
      <c r="E946" s="43" t="s">
        <v>3443</v>
      </c>
      <c r="F946" s="3" t="s">
        <v>3444</v>
      </c>
      <c r="G946" s="3" t="s">
        <v>1735</v>
      </c>
      <c r="H946" s="3" t="s">
        <v>1059</v>
      </c>
      <c r="I946" s="3" t="s">
        <v>1736</v>
      </c>
      <c r="J946" s="3" t="s">
        <v>1145</v>
      </c>
      <c r="K946" s="6">
        <v>10</v>
      </c>
      <c r="L946" s="3" t="s">
        <v>79</v>
      </c>
      <c r="M946" s="6">
        <v>1</v>
      </c>
      <c r="N946" s="3" t="s">
        <v>44</v>
      </c>
      <c r="O946" s="3" t="s">
        <v>3062</v>
      </c>
      <c r="P946" s="3" t="s">
        <v>3184</v>
      </c>
      <c r="Q946" s="3" t="s">
        <v>3445</v>
      </c>
      <c r="R946" s="156">
        <v>2.81</v>
      </c>
      <c r="S946" s="22"/>
      <c r="T946" s="23">
        <v>2.6</v>
      </c>
      <c r="U946" s="1">
        <v>2.6</v>
      </c>
      <c r="V946" s="21">
        <v>2.81</v>
      </c>
      <c r="W946" s="22"/>
      <c r="X946" s="22"/>
      <c r="Y946" s="22"/>
      <c r="Z946" s="22"/>
      <c r="AA946" s="22"/>
      <c r="AB946" s="22"/>
      <c r="AC946" s="22"/>
      <c r="AD946" s="22"/>
      <c r="AE946" s="24">
        <v>2.81</v>
      </c>
      <c r="AN946" s="25">
        <v>2.81</v>
      </c>
      <c r="AO946" s="20" t="s">
        <v>47</v>
      </c>
      <c r="AP946" s="24" t="s">
        <v>48</v>
      </c>
      <c r="AQ946" s="20" t="e">
        <f>AVERAGE(SMALL(AE946:AI946,1),SMALL(AE946:AI946,2))</f>
        <v>#NUM!</v>
      </c>
      <c r="AR946" s="20" t="e">
        <f>IF(R946 &lt;=( AVERAGE(SMALL(AE946:AI946,1),SMALL(AE946:AI946,2))), R946, "")</f>
        <v>#NUM!</v>
      </c>
      <c r="AS946" s="20" t="e">
        <f>AVERAGE(SMALL(AJ946:AM946,1),SMALL(AJ946:AM946,2))</f>
        <v>#NUM!</v>
      </c>
      <c r="AT946" s="20">
        <f>T946*1.075</f>
        <v>2.7949999999999999</v>
      </c>
      <c r="AU946" s="20">
        <f>U946*1.075</f>
        <v>2.7949999999999999</v>
      </c>
      <c r="AV946" s="22">
        <f>MIN(AN946,AT946,AU946)</f>
        <v>2.7949999999999999</v>
      </c>
      <c r="AW946" s="20" t="s">
        <v>71</v>
      </c>
      <c r="AX946" s="20" t="s">
        <v>72</v>
      </c>
      <c r="AY946" s="25">
        <v>2.7949999999999999</v>
      </c>
      <c r="AZ946" s="27">
        <f>IF(AND(AY946&gt;0,AY946&lt;=10),AY946*0.25,IF(AND(AY946&gt;10,AY946&lt;=50),AY946*0.17,IF(AND(AY946&gt;10,AY946&lt;=100),AY946*0.12,IF(AY946&gt;100,AY946*0.1))))</f>
        <v>0.69874999999999998</v>
      </c>
      <c r="BA946" s="3">
        <f>AZ946+AY946</f>
        <v>3.4937499999999999</v>
      </c>
      <c r="BB946" s="25">
        <f>BA946+BA946*0.08</f>
        <v>3.77325</v>
      </c>
      <c r="BC946" s="20" t="s">
        <v>12295</v>
      </c>
    </row>
    <row r="947" spans="1:116" s="20" customFormat="1" ht="30" customHeight="1">
      <c r="A947" s="4" t="s">
        <v>3056</v>
      </c>
      <c r="B947" s="5">
        <v>945</v>
      </c>
      <c r="C947" s="6">
        <v>5563</v>
      </c>
      <c r="D947" s="6"/>
      <c r="E947" s="43" t="s">
        <v>3079</v>
      </c>
      <c r="F947" s="3" t="s">
        <v>3080</v>
      </c>
      <c r="G947" s="3" t="s">
        <v>84</v>
      </c>
      <c r="H947" s="3" t="s">
        <v>201</v>
      </c>
      <c r="I947" s="3" t="s">
        <v>139</v>
      </c>
      <c r="J947" s="3" t="s">
        <v>3081</v>
      </c>
      <c r="K947" s="6"/>
      <c r="L947" s="3"/>
      <c r="M947" s="6">
        <v>16</v>
      </c>
      <c r="N947" s="3" t="s">
        <v>44</v>
      </c>
      <c r="O947" s="3" t="s">
        <v>3062</v>
      </c>
      <c r="P947" s="3" t="s">
        <v>3082</v>
      </c>
      <c r="Q947" s="3" t="s">
        <v>3083</v>
      </c>
      <c r="R947" s="156">
        <v>1.64</v>
      </c>
      <c r="S947" s="22"/>
      <c r="T947" s="23"/>
      <c r="U947" s="1" t="s">
        <v>54</v>
      </c>
      <c r="V947" s="21">
        <v>1.64</v>
      </c>
      <c r="W947" s="22"/>
      <c r="X947" s="22"/>
      <c r="Y947" s="22"/>
      <c r="Z947" s="22"/>
      <c r="AA947" s="22"/>
      <c r="AB947" s="22"/>
      <c r="AC947" s="22"/>
      <c r="AD947" s="22"/>
      <c r="AE947" s="24">
        <v>1.64</v>
      </c>
      <c r="AN947" s="25">
        <v>1.64</v>
      </c>
      <c r="AO947" s="20" t="s">
        <v>47</v>
      </c>
      <c r="AP947" s="24" t="s">
        <v>48</v>
      </c>
      <c r="AQ947" s="20" t="e">
        <f>AVERAGE(SMALL(AE947:AI947,1),SMALL(AE947:AI947,2))</f>
        <v>#NUM!</v>
      </c>
      <c r="AR947" s="20" t="e">
        <f>IF(R947 &lt;=( AVERAGE(SMALL(AE947:AI947,1),SMALL(AE947:AI947,2))), R947, "")</f>
        <v>#NUM!</v>
      </c>
      <c r="AS947" s="20" t="e">
        <f>AVERAGE(SMALL(AJ947:AM947,1),SMALL(AJ947:AM947,2))</f>
        <v>#NUM!</v>
      </c>
      <c r="AT947" s="20">
        <f>T947*1.075</f>
        <v>0</v>
      </c>
      <c r="AU947" s="20" t="e">
        <f>U947*1.075</f>
        <v>#VALUE!</v>
      </c>
      <c r="AV947" s="22" t="e">
        <f>MIN(AN947,AT947,AU947)</f>
        <v>#VALUE!</v>
      </c>
      <c r="AW947" s="26" t="s">
        <v>49</v>
      </c>
      <c r="AX947" s="26" t="s">
        <v>48</v>
      </c>
      <c r="AY947" s="25">
        <v>1.64</v>
      </c>
      <c r="AZ947" s="27">
        <f>IF(AND(AY947&gt;0,AY947&lt;=10),AY947*0.25,IF(AND(AY947&gt;10,AY947&lt;=50),AY947*0.17,IF(AND(AY947&gt;10,AY947&lt;=100),AY947*0.12,IF(AY947&gt;100,AY947*0.1))))</f>
        <v>0.41</v>
      </c>
      <c r="BA947" s="3">
        <f>AZ947+AY947</f>
        <v>2.0499999999999998</v>
      </c>
      <c r="BB947" s="25">
        <f>BA947+BA947*0.08</f>
        <v>2.214</v>
      </c>
      <c r="BC947" s="20" t="s">
        <v>12295</v>
      </c>
    </row>
    <row r="948" spans="1:116" s="20" customFormat="1" ht="30" customHeight="1">
      <c r="A948" s="4" t="s">
        <v>3056</v>
      </c>
      <c r="B948" s="5">
        <v>946</v>
      </c>
      <c r="C948" s="6">
        <v>3798</v>
      </c>
      <c r="D948" s="6"/>
      <c r="E948" s="43" t="s">
        <v>3381</v>
      </c>
      <c r="F948" s="3" t="s">
        <v>3382</v>
      </c>
      <c r="G948" s="3" t="s">
        <v>1199</v>
      </c>
      <c r="H948" s="3" t="s">
        <v>1852</v>
      </c>
      <c r="I948" s="3" t="s">
        <v>3313</v>
      </c>
      <c r="J948" s="3" t="s">
        <v>3383</v>
      </c>
      <c r="K948" s="6">
        <v>100</v>
      </c>
      <c r="L948" s="3" t="s">
        <v>79</v>
      </c>
      <c r="M948" s="6">
        <v>1</v>
      </c>
      <c r="N948" s="3" t="s">
        <v>44</v>
      </c>
      <c r="O948" s="3" t="s">
        <v>3062</v>
      </c>
      <c r="P948" s="3" t="s">
        <v>3384</v>
      </c>
      <c r="Q948" s="3" t="s">
        <v>3385</v>
      </c>
      <c r="R948" s="156">
        <v>2.0499999999999998</v>
      </c>
      <c r="S948" s="22"/>
      <c r="T948" s="23"/>
      <c r="U948" s="1" t="s">
        <v>54</v>
      </c>
      <c r="V948" s="21">
        <v>2.0499999999999998</v>
      </c>
      <c r="W948" s="22"/>
      <c r="X948" s="22"/>
      <c r="Y948" s="22"/>
      <c r="Z948" s="22"/>
      <c r="AA948" s="22"/>
      <c r="AB948" s="22"/>
      <c r="AC948" s="22"/>
      <c r="AD948" s="22"/>
      <c r="AE948" s="24">
        <v>2.0499999999999998</v>
      </c>
      <c r="AN948" s="25">
        <v>2.0499999999999998</v>
      </c>
      <c r="AO948" s="20" t="s">
        <v>47</v>
      </c>
      <c r="AP948" s="24" t="s">
        <v>48</v>
      </c>
      <c r="AQ948" s="20" t="e">
        <f>AVERAGE(SMALL(AE948:AI948,1),SMALL(AE948:AI948,2))</f>
        <v>#NUM!</v>
      </c>
      <c r="AR948" s="20" t="e">
        <f>IF(R948 &lt;=( AVERAGE(SMALL(AE948:AI948,1),SMALL(AE948:AI948,2))), R948, "")</f>
        <v>#NUM!</v>
      </c>
      <c r="AS948" s="20" t="e">
        <f>AVERAGE(SMALL(AJ948:AM948,1),SMALL(AJ948:AM948,2))</f>
        <v>#NUM!</v>
      </c>
      <c r="AT948" s="20">
        <f>T948*1.075</f>
        <v>0</v>
      </c>
      <c r="AU948" s="20" t="e">
        <f>U948*1.075</f>
        <v>#VALUE!</v>
      </c>
      <c r="AV948" s="22" t="e">
        <f>MIN(AN948,AT948,AU948)</f>
        <v>#VALUE!</v>
      </c>
      <c r="AW948" s="26" t="s">
        <v>49</v>
      </c>
      <c r="AX948" s="20" t="s">
        <v>48</v>
      </c>
      <c r="AY948" s="25">
        <v>2.0499999999999998</v>
      </c>
      <c r="AZ948" s="27">
        <f>IF(AND(AY948&gt;0,AY948&lt;=10),AY948*0.25,IF(AND(AY948&gt;10,AY948&lt;=50),AY948*0.17,IF(AND(AY948&gt;10,AY948&lt;=100),AY948*0.12,IF(AY948&gt;100,AY948*0.1))))</f>
        <v>0.51249999999999996</v>
      </c>
      <c r="BA948" s="3">
        <f>AZ948+AY948</f>
        <v>2.5625</v>
      </c>
      <c r="BB948" s="25">
        <f>BA948+BA948*0.08</f>
        <v>2.7675000000000001</v>
      </c>
      <c r="BC948" s="20" t="s">
        <v>12295</v>
      </c>
    </row>
    <row r="949" spans="1:116" s="20" customFormat="1" ht="30" customHeight="1">
      <c r="A949" s="4" t="s">
        <v>3056</v>
      </c>
      <c r="B949" s="5">
        <v>947</v>
      </c>
      <c r="C949" s="116">
        <v>5586</v>
      </c>
      <c r="D949" s="116"/>
      <c r="E949" s="43" t="s">
        <v>3374</v>
      </c>
      <c r="F949" s="3" t="s">
        <v>3370</v>
      </c>
      <c r="G949" s="3" t="s">
        <v>3371</v>
      </c>
      <c r="H949" s="3" t="s">
        <v>3375</v>
      </c>
      <c r="I949" s="3" t="s">
        <v>102</v>
      </c>
      <c r="J949" s="3" t="s">
        <v>396</v>
      </c>
      <c r="K949" s="6"/>
      <c r="L949" s="3"/>
      <c r="M949" s="6">
        <v>30</v>
      </c>
      <c r="N949" s="3" t="s">
        <v>44</v>
      </c>
      <c r="O949" s="3" t="s">
        <v>3062</v>
      </c>
      <c r="P949" s="3" t="s">
        <v>3184</v>
      </c>
      <c r="Q949" s="3" t="s">
        <v>3376</v>
      </c>
      <c r="R949" s="156">
        <v>3.42</v>
      </c>
      <c r="S949" s="22"/>
      <c r="T949" s="23">
        <v>4.45</v>
      </c>
      <c r="U949" s="1">
        <v>4.45</v>
      </c>
      <c r="V949" s="21">
        <v>4.1399999999999997</v>
      </c>
      <c r="W949" s="22">
        <v>2.7</v>
      </c>
      <c r="X949" s="22"/>
      <c r="Y949" s="22"/>
      <c r="Z949" s="22"/>
      <c r="AA949" s="22"/>
      <c r="AB949" s="22"/>
      <c r="AC949" s="22"/>
      <c r="AD949" s="22"/>
      <c r="AE949" s="24">
        <v>4.1399999999999997</v>
      </c>
      <c r="AN949" s="25">
        <v>3.42</v>
      </c>
      <c r="AO949" s="20" t="s">
        <v>47</v>
      </c>
      <c r="AP949" s="24" t="s">
        <v>48</v>
      </c>
      <c r="AQ949" s="20" t="e">
        <f>AVERAGE(SMALL(AE949:AI949,1),SMALL(AE949:AI949,2))</f>
        <v>#NUM!</v>
      </c>
      <c r="AR949" s="20" t="e">
        <f>IF(R949 &lt;=( AVERAGE(SMALL(AE949:AI949,1),SMALL(AE949:AI949,2))), R949, "")</f>
        <v>#NUM!</v>
      </c>
      <c r="AS949" s="20" t="e">
        <f>AVERAGE(SMALL(AJ949:AM949,1),SMALL(AJ949:AM949,2))</f>
        <v>#NUM!</v>
      </c>
      <c r="AT949" s="20">
        <f>T949*1.075</f>
        <v>4.7837500000000004</v>
      </c>
      <c r="AU949" s="20">
        <f>U949*1.075</f>
        <v>4.7837500000000004</v>
      </c>
      <c r="AV949" s="22">
        <f>MIN(AN949,AT949,AU949)</f>
        <v>3.42</v>
      </c>
      <c r="AW949" s="26" t="s">
        <v>49</v>
      </c>
      <c r="AX949" s="20" t="s">
        <v>48</v>
      </c>
      <c r="AY949" s="25">
        <v>3.42</v>
      </c>
      <c r="AZ949" s="27">
        <f>IF(AND(AY949&gt;0,AY949&lt;=10),AY949*0.25,IF(AND(AY949&gt;10,AY949&lt;=50),AY949*0.17,IF(AND(AY949&gt;10,AY949&lt;=100),AY949*0.12,IF(AY949&gt;100,AY949*0.1))))</f>
        <v>0.85499999999999998</v>
      </c>
      <c r="BA949" s="3">
        <f>AZ949+AY949</f>
        <v>4.2750000000000004</v>
      </c>
      <c r="BB949" s="25">
        <f>BA949+BA949*0.08</f>
        <v>4.617</v>
      </c>
      <c r="BC949" s="20" t="s">
        <v>12295</v>
      </c>
    </row>
    <row r="950" spans="1:116" s="20" customFormat="1" ht="30" customHeight="1">
      <c r="A950" s="4" t="s">
        <v>3056</v>
      </c>
      <c r="B950" s="5">
        <v>948</v>
      </c>
      <c r="C950" s="116">
        <v>5585</v>
      </c>
      <c r="D950" s="116"/>
      <c r="E950" s="43" t="s">
        <v>3369</v>
      </c>
      <c r="F950" s="3" t="s">
        <v>3370</v>
      </c>
      <c r="G950" s="3" t="s">
        <v>3371</v>
      </c>
      <c r="H950" s="3" t="s">
        <v>3372</v>
      </c>
      <c r="I950" s="3" t="s">
        <v>102</v>
      </c>
      <c r="J950" s="3" t="s">
        <v>396</v>
      </c>
      <c r="K950" s="6"/>
      <c r="L950" s="3"/>
      <c r="M950" s="6">
        <v>30</v>
      </c>
      <c r="N950" s="3" t="s">
        <v>44</v>
      </c>
      <c r="O950" s="3" t="s">
        <v>3062</v>
      </c>
      <c r="P950" s="3" t="s">
        <v>3184</v>
      </c>
      <c r="Q950" s="3" t="s">
        <v>3373</v>
      </c>
      <c r="R950" s="156">
        <v>2.86</v>
      </c>
      <c r="S950" s="22"/>
      <c r="T950" s="23">
        <v>3.8</v>
      </c>
      <c r="U950" s="1">
        <v>3.8</v>
      </c>
      <c r="V950" s="21">
        <v>3.53</v>
      </c>
      <c r="W950" s="22">
        <v>2.2000000000000002</v>
      </c>
      <c r="X950" s="22"/>
      <c r="Y950" s="22"/>
      <c r="Z950" s="22"/>
      <c r="AA950" s="22"/>
      <c r="AB950" s="22"/>
      <c r="AC950" s="22"/>
      <c r="AD950" s="22"/>
      <c r="AE950" s="24">
        <v>3.53</v>
      </c>
      <c r="AN950" s="25">
        <v>2.86</v>
      </c>
      <c r="AO950" s="20" t="s">
        <v>47</v>
      </c>
      <c r="AP950" s="24" t="s">
        <v>48</v>
      </c>
      <c r="AQ950" s="20" t="e">
        <f>AVERAGE(SMALL(AE950:AI950,1),SMALL(AE950:AI950,2))</f>
        <v>#NUM!</v>
      </c>
      <c r="AR950" s="20" t="e">
        <f>IF(R950 &lt;=( AVERAGE(SMALL(AE950:AI950,1),SMALL(AE950:AI950,2))), R950, "")</f>
        <v>#NUM!</v>
      </c>
      <c r="AS950" s="20" t="e">
        <f>AVERAGE(SMALL(AJ950:AM950,1),SMALL(AJ950:AM950,2))</f>
        <v>#NUM!</v>
      </c>
      <c r="AT950" s="20">
        <f>T950*1.075</f>
        <v>4.085</v>
      </c>
      <c r="AU950" s="20">
        <f>U950*1.075</f>
        <v>4.085</v>
      </c>
      <c r="AV950" s="22">
        <f>MIN(AN950,AT950,AU950)</f>
        <v>2.86</v>
      </c>
      <c r="AW950" s="26" t="s">
        <v>49</v>
      </c>
      <c r="AX950" s="20" t="s">
        <v>48</v>
      </c>
      <c r="AY950" s="25">
        <v>2.86</v>
      </c>
      <c r="AZ950" s="27">
        <f>IF(AND(AY950&gt;0,AY950&lt;=10),AY950*0.25,IF(AND(AY950&gt;10,AY950&lt;=50),AY950*0.17,IF(AND(AY950&gt;10,AY950&lt;=100),AY950*0.12,IF(AY950&gt;100,AY950*0.1))))</f>
        <v>0.71499999999999997</v>
      </c>
      <c r="BA950" s="3">
        <f>AZ950+AY950</f>
        <v>3.5749999999999997</v>
      </c>
      <c r="BB950" s="25">
        <f>BA950+BA950*0.08</f>
        <v>3.8609999999999998</v>
      </c>
      <c r="BC950" s="20" t="s">
        <v>12295</v>
      </c>
    </row>
    <row r="951" spans="1:116" s="20" customFormat="1" ht="30" customHeight="1">
      <c r="A951" s="4" t="s">
        <v>3056</v>
      </c>
      <c r="B951" s="5">
        <v>949</v>
      </c>
      <c r="C951" s="116">
        <v>1192</v>
      </c>
      <c r="D951" s="116"/>
      <c r="E951" s="43" t="s">
        <v>3302</v>
      </c>
      <c r="F951" s="3" t="s">
        <v>1103</v>
      </c>
      <c r="G951" s="3" t="s">
        <v>1104</v>
      </c>
      <c r="H951" s="3" t="s">
        <v>530</v>
      </c>
      <c r="I951" s="3" t="s">
        <v>102</v>
      </c>
      <c r="J951" s="3" t="s">
        <v>2076</v>
      </c>
      <c r="K951" s="6"/>
      <c r="L951" s="3"/>
      <c r="M951" s="6">
        <v>30</v>
      </c>
      <c r="N951" s="3" t="s">
        <v>44</v>
      </c>
      <c r="O951" s="3" t="s">
        <v>3062</v>
      </c>
      <c r="P951" s="3" t="s">
        <v>3094</v>
      </c>
      <c r="Q951" s="3" t="s">
        <v>3304</v>
      </c>
      <c r="R951" s="156">
        <v>1.23</v>
      </c>
      <c r="S951" s="22"/>
      <c r="T951" s="23"/>
      <c r="U951" s="1" t="s">
        <v>54</v>
      </c>
      <c r="V951" s="21">
        <v>1.23</v>
      </c>
      <c r="W951" s="22"/>
      <c r="X951" s="22"/>
      <c r="Y951" s="22"/>
      <c r="Z951" s="22"/>
      <c r="AA951" s="22"/>
      <c r="AB951" s="22"/>
      <c r="AC951" s="22"/>
      <c r="AD951" s="22"/>
      <c r="AE951" s="24">
        <v>1.23</v>
      </c>
      <c r="AN951" s="25">
        <v>1.23</v>
      </c>
      <c r="AO951" s="20" t="s">
        <v>47</v>
      </c>
      <c r="AP951" s="24" t="s">
        <v>48</v>
      </c>
      <c r="AQ951" s="20" t="e">
        <f>AVERAGE(SMALL(AE951:AI951,1),SMALL(AE951:AI951,2))</f>
        <v>#NUM!</v>
      </c>
      <c r="AR951" s="20" t="e">
        <f>IF(R951 &lt;=( AVERAGE(SMALL(AE951:AI951,1),SMALL(AE951:AI951,2))), R951, "")</f>
        <v>#NUM!</v>
      </c>
      <c r="AS951" s="20" t="e">
        <f>AVERAGE(SMALL(AJ951:AM951,1),SMALL(AJ951:AM951,2))</f>
        <v>#NUM!</v>
      </c>
      <c r="AT951" s="20">
        <f>T951*1.075</f>
        <v>0</v>
      </c>
      <c r="AU951" s="20" t="e">
        <f>U951*1.075</f>
        <v>#VALUE!</v>
      </c>
      <c r="AV951" s="22" t="e">
        <f>MIN(AN951,AT951,AU951)</f>
        <v>#VALUE!</v>
      </c>
      <c r="AW951" s="26" t="s">
        <v>49</v>
      </c>
      <c r="AX951" s="20" t="s">
        <v>48</v>
      </c>
      <c r="AY951" s="25">
        <v>1.23</v>
      </c>
      <c r="AZ951" s="27">
        <f>IF(AND(AY951&gt;0,AY951&lt;=10),AY951*0.25,IF(AND(AY951&gt;10,AY951&lt;=50),AY951*0.17,IF(AND(AY951&gt;10,AY951&lt;=100),AY951*0.12,IF(AY951&gt;100,AY951*0.1))))</f>
        <v>0.3075</v>
      </c>
      <c r="BA951" s="3">
        <f>AZ951+AY951</f>
        <v>1.5375000000000001</v>
      </c>
      <c r="BB951" s="25">
        <f>BA951+BA951*0.08</f>
        <v>1.6605000000000001</v>
      </c>
      <c r="BC951" s="20" t="s">
        <v>12295</v>
      </c>
    </row>
    <row r="952" spans="1:116" s="20" customFormat="1" ht="30" customHeight="1">
      <c r="A952" s="4" t="s">
        <v>3056</v>
      </c>
      <c r="B952" s="5">
        <v>950</v>
      </c>
      <c r="C952" s="116">
        <v>1172</v>
      </c>
      <c r="D952" s="116"/>
      <c r="E952" s="43" t="s">
        <v>3302</v>
      </c>
      <c r="F952" s="3" t="s">
        <v>1103</v>
      </c>
      <c r="G952" s="3" t="s">
        <v>1104</v>
      </c>
      <c r="H952" s="3" t="s">
        <v>41</v>
      </c>
      <c r="I952" s="3" t="s">
        <v>102</v>
      </c>
      <c r="J952" s="3" t="s">
        <v>2076</v>
      </c>
      <c r="K952" s="6"/>
      <c r="L952" s="3"/>
      <c r="M952" s="6">
        <v>30</v>
      </c>
      <c r="N952" s="3" t="s">
        <v>44</v>
      </c>
      <c r="O952" s="3" t="s">
        <v>3062</v>
      </c>
      <c r="P952" s="3" t="s">
        <v>3094</v>
      </c>
      <c r="Q952" s="3" t="s">
        <v>3303</v>
      </c>
      <c r="R952" s="156">
        <v>2.61</v>
      </c>
      <c r="S952" s="22"/>
      <c r="T952" s="23"/>
      <c r="U952" s="1" t="s">
        <v>54</v>
      </c>
      <c r="V952" s="21">
        <v>2.61</v>
      </c>
      <c r="W952" s="22"/>
      <c r="X952" s="22"/>
      <c r="Y952" s="22"/>
      <c r="Z952" s="22"/>
      <c r="AA952" s="22"/>
      <c r="AB952" s="22"/>
      <c r="AC952" s="22"/>
      <c r="AD952" s="22"/>
      <c r="AE952" s="24">
        <v>2.61</v>
      </c>
      <c r="AN952" s="25">
        <v>2.61</v>
      </c>
      <c r="AO952" s="20" t="s">
        <v>47</v>
      </c>
      <c r="AP952" s="24" t="s">
        <v>48</v>
      </c>
      <c r="AQ952" s="20" t="e">
        <f>AVERAGE(SMALL(AE952:AI952,1),SMALL(AE952:AI952,2))</f>
        <v>#NUM!</v>
      </c>
      <c r="AR952" s="20" t="e">
        <f>IF(R952 &lt;=( AVERAGE(SMALL(AE952:AI952,1),SMALL(AE952:AI952,2))), R952, "")</f>
        <v>#NUM!</v>
      </c>
      <c r="AS952" s="20" t="e">
        <f>AVERAGE(SMALL(AJ952:AM952,1),SMALL(AJ952:AM952,2))</f>
        <v>#NUM!</v>
      </c>
      <c r="AT952" s="20">
        <f>T952*1.075</f>
        <v>0</v>
      </c>
      <c r="AU952" s="20" t="e">
        <f>U952*1.075</f>
        <v>#VALUE!</v>
      </c>
      <c r="AV952" s="22" t="e">
        <f>MIN(AN952,AT952,AU952)</f>
        <v>#VALUE!</v>
      </c>
      <c r="AW952" s="26" t="s">
        <v>49</v>
      </c>
      <c r="AX952" s="20" t="s">
        <v>48</v>
      </c>
      <c r="AY952" s="25">
        <v>2.61</v>
      </c>
      <c r="AZ952" s="27">
        <f>IF(AND(AY952&gt;0,AY952&lt;=10),AY952*0.25,IF(AND(AY952&gt;10,AY952&lt;=50),AY952*0.17,IF(AND(AY952&gt;10,AY952&lt;=100),AY952*0.12,IF(AY952&gt;100,AY952*0.1))))</f>
        <v>0.65249999999999997</v>
      </c>
      <c r="BA952" s="3">
        <f>AZ952+AY952</f>
        <v>3.2624999999999997</v>
      </c>
      <c r="BB952" s="25">
        <f>BA952+BA952*0.08</f>
        <v>3.5234999999999999</v>
      </c>
      <c r="BC952" s="20" t="s">
        <v>12295</v>
      </c>
    </row>
    <row r="953" spans="1:116" s="20" customFormat="1" ht="30" customHeight="1">
      <c r="A953" s="4" t="s">
        <v>3056</v>
      </c>
      <c r="B953" s="5">
        <v>951</v>
      </c>
      <c r="C953" s="6">
        <v>5663</v>
      </c>
      <c r="D953" s="6"/>
      <c r="E953" s="43" t="s">
        <v>3446</v>
      </c>
      <c r="F953" s="3" t="s">
        <v>3444</v>
      </c>
      <c r="G953" s="3" t="s">
        <v>1735</v>
      </c>
      <c r="H953" s="3" t="s">
        <v>1149</v>
      </c>
      <c r="I953" s="3" t="s">
        <v>1736</v>
      </c>
      <c r="J953" s="3" t="s">
        <v>1145</v>
      </c>
      <c r="K953" s="6">
        <v>10</v>
      </c>
      <c r="L953" s="3" t="s">
        <v>79</v>
      </c>
      <c r="M953" s="6">
        <v>1</v>
      </c>
      <c r="N953" s="3" t="s">
        <v>44</v>
      </c>
      <c r="O953" s="3" t="s">
        <v>3062</v>
      </c>
      <c r="P953" s="3" t="s">
        <v>3184</v>
      </c>
      <c r="Q953" s="3" t="s">
        <v>3447</v>
      </c>
      <c r="R953" s="156">
        <v>2.61</v>
      </c>
      <c r="S953" s="22"/>
      <c r="T953" s="23">
        <v>2.5</v>
      </c>
      <c r="U953" s="1">
        <v>2.5</v>
      </c>
      <c r="V953" s="21">
        <v>2.61</v>
      </c>
      <c r="W953" s="22"/>
      <c r="X953" s="22"/>
      <c r="Y953" s="22"/>
      <c r="Z953" s="22"/>
      <c r="AA953" s="22"/>
      <c r="AB953" s="22"/>
      <c r="AC953" s="22"/>
      <c r="AD953" s="22"/>
      <c r="AE953" s="24">
        <v>2.61</v>
      </c>
      <c r="AN953" s="25">
        <v>2.61</v>
      </c>
      <c r="AO953" s="20" t="s">
        <v>47</v>
      </c>
      <c r="AP953" s="24" t="s">
        <v>48</v>
      </c>
      <c r="AQ953" s="20" t="e">
        <f>AVERAGE(SMALL(AE953:AI953,1),SMALL(AE953:AI953,2))</f>
        <v>#NUM!</v>
      </c>
      <c r="AR953" s="20" t="e">
        <f>IF(R953 &lt;=( AVERAGE(SMALL(AE953:AI953,1),SMALL(AE953:AI953,2))), R953, "")</f>
        <v>#NUM!</v>
      </c>
      <c r="AS953" s="20" t="e">
        <f>AVERAGE(SMALL(AJ953:AM953,1),SMALL(AJ953:AM953,2))</f>
        <v>#NUM!</v>
      </c>
      <c r="AT953" s="20">
        <f>T953*1.075</f>
        <v>2.6875</v>
      </c>
      <c r="AU953" s="20">
        <f>U953*1.075</f>
        <v>2.6875</v>
      </c>
      <c r="AV953" s="22">
        <f>MIN(AN953,AT953,AU953)</f>
        <v>2.61</v>
      </c>
      <c r="AW953" s="26" t="s">
        <v>49</v>
      </c>
      <c r="AX953" s="20" t="s">
        <v>48</v>
      </c>
      <c r="AY953" s="25">
        <v>2.61</v>
      </c>
      <c r="AZ953" s="27">
        <f>IF(AND(AY953&gt;0,AY953&lt;=10),AY953*0.25,IF(AND(AY953&gt;10,AY953&lt;=50),AY953*0.17,IF(AND(AY953&gt;10,AY953&lt;=100),AY953*0.12,IF(AY953&gt;100,AY953*0.1))))</f>
        <v>0.65249999999999997</v>
      </c>
      <c r="BA953" s="3">
        <f>AZ953+AY953</f>
        <v>3.2624999999999997</v>
      </c>
      <c r="BB953" s="25">
        <f>BA953+BA953*0.08</f>
        <v>3.5234999999999999</v>
      </c>
      <c r="BC953" s="20" t="s">
        <v>12295</v>
      </c>
    </row>
    <row r="954" spans="1:116" s="20" customFormat="1" ht="30" customHeight="1">
      <c r="A954" s="4" t="s">
        <v>3056</v>
      </c>
      <c r="B954" s="5">
        <v>952</v>
      </c>
      <c r="C954" s="116">
        <v>3663</v>
      </c>
      <c r="D954" s="116"/>
      <c r="E954" s="43" t="s">
        <v>3195</v>
      </c>
      <c r="F954" s="3" t="s">
        <v>924</v>
      </c>
      <c r="G954" s="3" t="s">
        <v>925</v>
      </c>
      <c r="H954" s="3" t="s">
        <v>163</v>
      </c>
      <c r="I954" s="3" t="s">
        <v>102</v>
      </c>
      <c r="J954" s="3" t="s">
        <v>3196</v>
      </c>
      <c r="K954" s="6"/>
      <c r="L954" s="3"/>
      <c r="M954" s="6">
        <v>10</v>
      </c>
      <c r="N954" s="3" t="s">
        <v>44</v>
      </c>
      <c r="O954" s="3" t="s">
        <v>3062</v>
      </c>
      <c r="P954" s="3" t="s">
        <v>3197</v>
      </c>
      <c r="Q954" s="3" t="s">
        <v>3198</v>
      </c>
      <c r="R954" s="156">
        <v>0.55000000000000004</v>
      </c>
      <c r="S954" s="22"/>
      <c r="T954" s="23">
        <v>0.75</v>
      </c>
      <c r="U954" s="1">
        <v>0.75</v>
      </c>
      <c r="V954" s="21">
        <v>0.66</v>
      </c>
      <c r="W954" s="22"/>
      <c r="X954" s="22"/>
      <c r="Y954" s="22">
        <v>0.43</v>
      </c>
      <c r="Z954" s="22"/>
      <c r="AA954" s="22"/>
      <c r="AB954" s="22"/>
      <c r="AC954" s="22"/>
      <c r="AD954" s="22"/>
      <c r="AE954" s="24">
        <v>0.66</v>
      </c>
      <c r="AH954" s="20">
        <v>0.43</v>
      </c>
      <c r="AN954" s="25">
        <v>0.54500000000000004</v>
      </c>
      <c r="AO954" s="20" t="s">
        <v>207</v>
      </c>
      <c r="AP954" s="24" t="s">
        <v>208</v>
      </c>
      <c r="AQ954" s="20">
        <f>AVERAGE(SMALL(AE954:AI954,1),SMALL(AE954:AI954,2))</f>
        <v>0.54500000000000004</v>
      </c>
      <c r="AR954" s="20" t="str">
        <f>IF(R954 &lt;=( AVERAGE(SMALL(AE954:AI954,1),SMALL(AE954:AI954,2))), R954, "")</f>
        <v/>
      </c>
      <c r="AS954" s="20" t="e">
        <f>AVERAGE(SMALL(AJ954:AM954,1),SMALL(AJ954:AM954,2))</f>
        <v>#NUM!</v>
      </c>
      <c r="AT954" s="20">
        <f>T954*1.075</f>
        <v>0.80624999999999991</v>
      </c>
      <c r="AU954" s="20">
        <f>U954*1.075</f>
        <v>0.80624999999999991</v>
      </c>
      <c r="AV954" s="22">
        <f>MIN(AN954,AT954,AU954)</f>
        <v>0.54500000000000004</v>
      </c>
      <c r="AW954" s="20" t="s">
        <v>71</v>
      </c>
      <c r="AX954" s="20" t="s">
        <v>72</v>
      </c>
      <c r="AY954" s="25">
        <v>0.54500000000000004</v>
      </c>
      <c r="AZ954" s="27">
        <f>IF(AND(AY954&gt;0,AY954&lt;=10),AY954*0.25,IF(AND(AY954&gt;10,AY954&lt;=50),AY954*0.17,IF(AND(AY954&gt;10,AY954&lt;=100),AY954*0.12,IF(AY954&gt;100,AY954*0.1))))</f>
        <v>0.13625000000000001</v>
      </c>
      <c r="BA954" s="3">
        <f>AZ954+AY954</f>
        <v>0.68125000000000002</v>
      </c>
      <c r="BB954" s="25">
        <f>BA954+BA954*0.08</f>
        <v>0.73575000000000002</v>
      </c>
      <c r="BC954" s="20" t="s">
        <v>12295</v>
      </c>
    </row>
    <row r="955" spans="1:116" s="20" customFormat="1" ht="30" customHeight="1">
      <c r="A955" s="4" t="s">
        <v>3056</v>
      </c>
      <c r="B955" s="5">
        <v>953</v>
      </c>
      <c r="C955" s="6">
        <v>5710</v>
      </c>
      <c r="D955" s="6"/>
      <c r="E955" s="43" t="s">
        <v>3112</v>
      </c>
      <c r="F955" s="3" t="s">
        <v>684</v>
      </c>
      <c r="G955" s="3" t="s">
        <v>682</v>
      </c>
      <c r="H955" s="3" t="s">
        <v>299</v>
      </c>
      <c r="I955" s="3" t="s">
        <v>42</v>
      </c>
      <c r="J955" s="3" t="s">
        <v>3116</v>
      </c>
      <c r="K955" s="6"/>
      <c r="L955" s="3"/>
      <c r="M955" s="6">
        <v>30</v>
      </c>
      <c r="N955" s="3" t="s">
        <v>44</v>
      </c>
      <c r="O955" s="3" t="s">
        <v>3062</v>
      </c>
      <c r="P955" s="3" t="s">
        <v>3114</v>
      </c>
      <c r="Q955" s="3" t="s">
        <v>3117</v>
      </c>
      <c r="R955" s="156">
        <v>1.84</v>
      </c>
      <c r="S955" s="22"/>
      <c r="T955" s="23">
        <v>2.5</v>
      </c>
      <c r="U955" s="1">
        <v>2.5</v>
      </c>
      <c r="V955" s="21">
        <v>1.84</v>
      </c>
      <c r="W955" s="22"/>
      <c r="X955" s="22"/>
      <c r="Y955" s="22"/>
      <c r="Z955" s="22"/>
      <c r="AA955" s="22"/>
      <c r="AB955" s="22"/>
      <c r="AC955" s="22"/>
      <c r="AD955" s="22"/>
      <c r="AE955" s="24">
        <v>1.84</v>
      </c>
      <c r="AN955" s="25">
        <v>1.84</v>
      </c>
      <c r="AO955" s="20" t="s">
        <v>47</v>
      </c>
      <c r="AP955" s="24" t="s">
        <v>48</v>
      </c>
      <c r="AQ955" s="20" t="e">
        <f>AVERAGE(SMALL(AE955:AI955,1),SMALL(AE955:AI955,2))</f>
        <v>#NUM!</v>
      </c>
      <c r="AR955" s="20" t="e">
        <f>IF(R955 &lt;=( AVERAGE(SMALL(AE955:AI955,1),SMALL(AE955:AI955,2))), R955, "")</f>
        <v>#NUM!</v>
      </c>
      <c r="AS955" s="20" t="e">
        <f>AVERAGE(SMALL(AJ955:AM955,1),SMALL(AJ955:AM955,2))</f>
        <v>#NUM!</v>
      </c>
      <c r="AT955" s="20">
        <f>T955*1.075</f>
        <v>2.6875</v>
      </c>
      <c r="AU955" s="20">
        <f>U955*1.075</f>
        <v>2.6875</v>
      </c>
      <c r="AV955" s="22">
        <f>MIN(AN955,AT955,AU955)</f>
        <v>1.84</v>
      </c>
      <c r="AW955" s="26" t="s">
        <v>49</v>
      </c>
      <c r="AX955" s="26" t="s">
        <v>48</v>
      </c>
      <c r="AY955" s="25">
        <v>1.84</v>
      </c>
      <c r="AZ955" s="27">
        <f>IF(AND(AY955&gt;0,AY955&lt;=10),AY955*0.25,IF(AND(AY955&gt;10,AY955&lt;=50),AY955*0.17,IF(AND(AY955&gt;10,AY955&lt;=100),AY955*0.12,IF(AY955&gt;100,AY955*0.1))))</f>
        <v>0.46</v>
      </c>
      <c r="BA955" s="3">
        <f>AZ955+AY955</f>
        <v>2.3000000000000003</v>
      </c>
      <c r="BB955" s="25">
        <f>BA955+BA955*0.08</f>
        <v>2.4840000000000004</v>
      </c>
      <c r="BC955" s="20" t="s">
        <v>12295</v>
      </c>
    </row>
    <row r="956" spans="1:116" s="20" customFormat="1" ht="30" customHeight="1">
      <c r="A956" s="4" t="s">
        <v>3056</v>
      </c>
      <c r="B956" s="5">
        <v>954</v>
      </c>
      <c r="C956" s="6">
        <v>5802</v>
      </c>
      <c r="D956" s="6"/>
      <c r="E956" s="43" t="s">
        <v>3171</v>
      </c>
      <c r="F956" s="3" t="s">
        <v>3172</v>
      </c>
      <c r="G956" s="3" t="s">
        <v>874</v>
      </c>
      <c r="H956" s="3" t="s">
        <v>592</v>
      </c>
      <c r="I956" s="3" t="s">
        <v>875</v>
      </c>
      <c r="J956" s="3" t="s">
        <v>876</v>
      </c>
      <c r="K956" s="6"/>
      <c r="L956" s="3"/>
      <c r="M956" s="6">
        <v>30</v>
      </c>
      <c r="N956" s="3" t="s">
        <v>44</v>
      </c>
      <c r="O956" s="3" t="s">
        <v>3062</v>
      </c>
      <c r="P956" s="3" t="s">
        <v>3075</v>
      </c>
      <c r="Q956" s="3" t="s">
        <v>3173</v>
      </c>
      <c r="R956" s="156">
        <v>5.0999999999999996</v>
      </c>
      <c r="S956" s="22"/>
      <c r="T956" s="23">
        <v>11</v>
      </c>
      <c r="U956" s="1">
        <v>11</v>
      </c>
      <c r="V956" s="21">
        <v>7.21</v>
      </c>
      <c r="W956" s="22">
        <v>3.9</v>
      </c>
      <c r="X956" s="22">
        <v>6.3</v>
      </c>
      <c r="Y956" s="22">
        <v>8.9700000000000006</v>
      </c>
      <c r="Z956" s="22"/>
      <c r="AA956" s="22"/>
      <c r="AB956" s="22"/>
      <c r="AC956" s="22"/>
      <c r="AD956" s="22"/>
      <c r="AE956" s="24">
        <v>7.21</v>
      </c>
      <c r="AF956" s="20">
        <v>4.7220000000000004</v>
      </c>
      <c r="AG956" s="20">
        <v>4.6296999999999997</v>
      </c>
      <c r="AH956" s="20">
        <v>8.9700000000000006</v>
      </c>
      <c r="AN956" s="25">
        <v>4.6749999999999998</v>
      </c>
      <c r="AO956" s="20" t="s">
        <v>207</v>
      </c>
      <c r="AP956" s="24" t="s">
        <v>208</v>
      </c>
      <c r="AQ956" s="20">
        <f>AVERAGE(SMALL(AE956:AI956,1),SMALL(AE956:AI956,2))</f>
        <v>4.6758500000000005</v>
      </c>
      <c r="AR956" s="20" t="str">
        <f>IF(R956 &lt;=( AVERAGE(SMALL(AE956:AI956,1),SMALL(AE956:AI956,2))), R956, "")</f>
        <v/>
      </c>
      <c r="AS956" s="20" t="e">
        <f>AVERAGE(SMALL(AJ956:AM956,1),SMALL(AJ956:AM956,2))</f>
        <v>#NUM!</v>
      </c>
      <c r="AT956" s="20">
        <f>T956*1.075</f>
        <v>11.824999999999999</v>
      </c>
      <c r="AU956" s="20">
        <f>U956*1.075</f>
        <v>11.824999999999999</v>
      </c>
      <c r="AV956" s="22">
        <f>MIN(AN956,AT956,AU956)</f>
        <v>4.6749999999999998</v>
      </c>
      <c r="AW956" s="20" t="s">
        <v>71</v>
      </c>
      <c r="AX956" s="20" t="s">
        <v>72</v>
      </c>
      <c r="AY956" s="25">
        <v>4.68</v>
      </c>
      <c r="AZ956" s="27">
        <f>IF(AND(AY956&gt;0,AY956&lt;=10),AY956*0.25,IF(AND(AY956&gt;10,AY956&lt;=50),AY956*0.17,IF(AND(AY956&gt;10,AY956&lt;=100),AY956*0.12,IF(AY956&gt;100,AY956*0.1))))</f>
        <v>1.17</v>
      </c>
      <c r="BA956" s="3">
        <f>AZ956+AY956</f>
        <v>5.85</v>
      </c>
      <c r="BB956" s="25">
        <f>BA956+BA956*0.08</f>
        <v>6.3179999999999996</v>
      </c>
      <c r="BC956" s="20" t="s">
        <v>12295</v>
      </c>
    </row>
    <row r="957" spans="1:116" s="20" customFormat="1" ht="30" customHeight="1">
      <c r="A957" s="4" t="s">
        <v>3056</v>
      </c>
      <c r="B957" s="5">
        <v>955</v>
      </c>
      <c r="C957" s="6">
        <v>5876</v>
      </c>
      <c r="D957" s="6"/>
      <c r="E957" s="43" t="s">
        <v>3174</v>
      </c>
      <c r="F957" s="3" t="s">
        <v>2858</v>
      </c>
      <c r="G957" s="3" t="s">
        <v>212</v>
      </c>
      <c r="H957" s="3" t="s">
        <v>101</v>
      </c>
      <c r="I957" s="3" t="s">
        <v>42</v>
      </c>
      <c r="J957" s="3" t="s">
        <v>1105</v>
      </c>
      <c r="K957" s="6"/>
      <c r="L957" s="3"/>
      <c r="M957" s="6">
        <v>30</v>
      </c>
      <c r="N957" s="3" t="s">
        <v>44</v>
      </c>
      <c r="O957" s="3" t="s">
        <v>3062</v>
      </c>
      <c r="P957" s="3" t="s">
        <v>3075</v>
      </c>
      <c r="Q957" s="3" t="s">
        <v>3175</v>
      </c>
      <c r="R957" s="156">
        <v>2.82</v>
      </c>
      <c r="S957" s="22"/>
      <c r="T957" s="23">
        <v>4.8</v>
      </c>
      <c r="U957" s="1">
        <v>4.8</v>
      </c>
      <c r="V957" s="21">
        <v>3.53</v>
      </c>
      <c r="W957" s="22">
        <v>3.31</v>
      </c>
      <c r="X957" s="22">
        <v>3.7</v>
      </c>
      <c r="Y957" s="22">
        <v>2.33</v>
      </c>
      <c r="Z957" s="22"/>
      <c r="AA957" s="22"/>
      <c r="AB957" s="22"/>
      <c r="AC957" s="22"/>
      <c r="AD957" s="22"/>
      <c r="AE957" s="24">
        <v>3.53</v>
      </c>
      <c r="AF957" s="20">
        <v>2.33</v>
      </c>
      <c r="AG957" s="20">
        <v>3.7191000000000001</v>
      </c>
      <c r="AN957" s="25">
        <v>2.82</v>
      </c>
      <c r="AO957" s="20" t="s">
        <v>47</v>
      </c>
      <c r="AP957" s="24" t="s">
        <v>48</v>
      </c>
      <c r="AQ957" s="20">
        <f>AVERAGE(SMALL(AE957:AI957,1),SMALL(AE957:AI957,2))</f>
        <v>2.9299999999999997</v>
      </c>
      <c r="AR957" s="20">
        <f>IF(R957 &lt;=( AVERAGE(SMALL(AE957:AI957,1),SMALL(AE957:AI957,2))), R957, "")</f>
        <v>2.82</v>
      </c>
      <c r="AS957" s="20" t="e">
        <f>AVERAGE(SMALL(AJ957:AM957,1),SMALL(AJ957:AM957,2))</f>
        <v>#NUM!</v>
      </c>
      <c r="AT957" s="20">
        <f>T957*1.075</f>
        <v>5.1599999999999993</v>
      </c>
      <c r="AU957" s="20">
        <f>U957*1.075</f>
        <v>5.1599999999999993</v>
      </c>
      <c r="AV957" s="22">
        <f>MIN(AN957,AT957,AU957)</f>
        <v>2.82</v>
      </c>
      <c r="AW957" s="26" t="s">
        <v>49</v>
      </c>
      <c r="AX957" s="20" t="s">
        <v>48</v>
      </c>
      <c r="AY957" s="25">
        <v>2.82</v>
      </c>
      <c r="AZ957" s="27">
        <f>IF(AND(AY957&gt;0,AY957&lt;=10),AY957*0.25,IF(AND(AY957&gt;10,AY957&lt;=50),AY957*0.17,IF(AND(AY957&gt;10,AY957&lt;=100),AY957*0.12,IF(AY957&gt;100,AY957*0.1))))</f>
        <v>0.70499999999999996</v>
      </c>
      <c r="BA957" s="3">
        <f>AZ957+AY957</f>
        <v>3.5249999999999999</v>
      </c>
      <c r="BB957" s="25">
        <f>BA957+BA957*0.08</f>
        <v>3.8069999999999999</v>
      </c>
      <c r="BC957" s="20" t="s">
        <v>12295</v>
      </c>
    </row>
    <row r="958" spans="1:116" s="20" customFormat="1" ht="30" customHeight="1">
      <c r="A958" s="152" t="s">
        <v>13750</v>
      </c>
      <c r="B958" s="5">
        <v>956</v>
      </c>
      <c r="C958" s="170">
        <v>17677</v>
      </c>
      <c r="D958" s="170"/>
      <c r="E958" s="172" t="s">
        <v>3508</v>
      </c>
      <c r="F958" s="12" t="s">
        <v>13944</v>
      </c>
      <c r="G958" s="12" t="s">
        <v>13945</v>
      </c>
      <c r="H958" s="12" t="s">
        <v>105</v>
      </c>
      <c r="I958" s="12" t="s">
        <v>807</v>
      </c>
      <c r="J958" s="12" t="s">
        <v>13946</v>
      </c>
      <c r="K958" s="14"/>
      <c r="L958" s="12"/>
      <c r="M958" s="14">
        <v>1</v>
      </c>
      <c r="N958" s="12" t="s">
        <v>44</v>
      </c>
      <c r="O958" s="12" t="s">
        <v>13947</v>
      </c>
      <c r="P958" s="12" t="s">
        <v>13948</v>
      </c>
      <c r="Q958" s="12" t="s">
        <v>13949</v>
      </c>
      <c r="R958" s="160">
        <v>3010.4</v>
      </c>
      <c r="S958" s="79"/>
      <c r="T958" s="81" t="s">
        <v>54</v>
      </c>
      <c r="U958" s="82"/>
      <c r="V958" s="79"/>
      <c r="W958" s="79"/>
      <c r="X958" s="79">
        <v>2732.65</v>
      </c>
      <c r="Y958" s="79">
        <v>3288.15</v>
      </c>
      <c r="Z958" s="79">
        <v>3466.27</v>
      </c>
      <c r="AA958" s="79"/>
      <c r="AB958" s="79"/>
      <c r="AC958" s="79"/>
      <c r="AD958" s="79"/>
      <c r="AE958" s="83"/>
      <c r="AF958" s="84"/>
      <c r="AG958" s="84"/>
      <c r="AH958" s="84">
        <v>1065</v>
      </c>
      <c r="AI958" s="84">
        <v>1236.47</v>
      </c>
      <c r="AJ958" s="84">
        <v>1024.23</v>
      </c>
      <c r="AK958" s="84">
        <v>996.98400000000004</v>
      </c>
      <c r="AL958" s="84"/>
      <c r="AM958" s="84">
        <v>2218.15</v>
      </c>
      <c r="AN958" s="85"/>
      <c r="AO958" s="84"/>
      <c r="AP958" s="83"/>
      <c r="AQ958" s="84">
        <v>1150.7350000000001</v>
      </c>
      <c r="AR958" s="84" t="s">
        <v>601</v>
      </c>
      <c r="AS958" s="84">
        <v>1010.607</v>
      </c>
      <c r="AT958" s="84" t="e">
        <v>#REF!</v>
      </c>
      <c r="AU958" s="84" t="e">
        <v>#VALUE!</v>
      </c>
      <c r="AV958" s="79" t="e">
        <v>#REF!</v>
      </c>
      <c r="AW958" s="84" t="s">
        <v>994</v>
      </c>
      <c r="AX958" s="84" t="s">
        <v>208</v>
      </c>
      <c r="AY958" s="85">
        <v>1150.7349999999999</v>
      </c>
      <c r="AZ958" s="87">
        <v>115.0735</v>
      </c>
      <c r="BA958" s="43">
        <v>1265.8084999999999</v>
      </c>
      <c r="BB958" s="85">
        <v>1367.0731799999999</v>
      </c>
      <c r="BC958" s="20" t="s">
        <v>12295</v>
      </c>
      <c r="BD958" s="84" t="s">
        <v>12206</v>
      </c>
      <c r="BE958" s="84" t="s">
        <v>13950</v>
      </c>
      <c r="BF958" s="84"/>
      <c r="BG958" s="88"/>
      <c r="BH958" s="88"/>
      <c r="BI958" s="88"/>
      <c r="BJ958" s="88"/>
      <c r="BK958" s="88"/>
      <c r="BL958" s="88"/>
      <c r="BM958" s="88"/>
      <c r="BN958" s="88"/>
      <c r="BO958" s="88"/>
      <c r="BP958" s="88"/>
      <c r="BQ958" s="88"/>
      <c r="BR958" s="88"/>
      <c r="BS958" s="88"/>
      <c r="BT958" s="88"/>
      <c r="BU958" s="88"/>
      <c r="BV958" s="88"/>
      <c r="BW958" s="88"/>
      <c r="BX958" s="88"/>
      <c r="BY958" s="88"/>
      <c r="BZ958" s="88"/>
      <c r="CA958" s="88"/>
      <c r="CB958" s="88"/>
      <c r="CC958" s="88"/>
      <c r="CD958" s="88"/>
      <c r="CE958" s="88"/>
      <c r="CF958" s="88"/>
      <c r="CG958" s="88"/>
      <c r="CH958" s="88"/>
      <c r="CI958" s="88"/>
      <c r="CJ958" s="88"/>
      <c r="CK958" s="88"/>
      <c r="CL958" s="88"/>
      <c r="CM958" s="88"/>
      <c r="CN958" s="88"/>
      <c r="CO958" s="88"/>
      <c r="CP958" s="88"/>
      <c r="CQ958" s="88"/>
      <c r="CR958" s="88"/>
      <c r="CS958" s="88"/>
      <c r="CT958" s="88"/>
      <c r="CU958" s="88"/>
      <c r="CV958" s="88"/>
      <c r="CW958" s="88"/>
      <c r="CX958" s="88"/>
      <c r="CY958" s="88"/>
      <c r="CZ958" s="88"/>
      <c r="DA958" s="88"/>
      <c r="DB958" s="88"/>
      <c r="DC958" s="88"/>
      <c r="DD958" s="88"/>
      <c r="DE958" s="88"/>
      <c r="DF958" s="88"/>
      <c r="DG958" s="88"/>
      <c r="DH958" s="88"/>
      <c r="DI958" s="88"/>
      <c r="DJ958" s="88"/>
      <c r="DK958" s="88"/>
      <c r="DL958" s="88"/>
    </row>
    <row r="959" spans="1:116" s="20" customFormat="1" ht="30" customHeight="1">
      <c r="A959" s="7" t="s">
        <v>3458</v>
      </c>
      <c r="B959" s="5">
        <v>957</v>
      </c>
      <c r="C959" s="6"/>
      <c r="D959" s="6"/>
      <c r="E959" s="43" t="s">
        <v>3478</v>
      </c>
      <c r="F959" s="3" t="s">
        <v>1160</v>
      </c>
      <c r="G959" s="3" t="s">
        <v>1161</v>
      </c>
      <c r="H959" s="3" t="s">
        <v>201</v>
      </c>
      <c r="I959" s="3" t="s">
        <v>102</v>
      </c>
      <c r="J959" s="3" t="s">
        <v>3479</v>
      </c>
      <c r="K959" s="6"/>
      <c r="L959" s="3"/>
      <c r="M959" s="6">
        <v>32</v>
      </c>
      <c r="N959" s="3" t="s">
        <v>44</v>
      </c>
      <c r="O959" s="3" t="s">
        <v>3462</v>
      </c>
      <c r="P959" s="3" t="s">
        <v>3463</v>
      </c>
      <c r="Q959" s="3" t="s">
        <v>3480</v>
      </c>
      <c r="R959" s="156">
        <v>8.07</v>
      </c>
      <c r="S959" s="22">
        <v>0.9</v>
      </c>
      <c r="T959" s="23">
        <v>0.9</v>
      </c>
      <c r="U959" s="1">
        <v>0.32</v>
      </c>
      <c r="V959" s="21">
        <v>8.0730000000000004</v>
      </c>
      <c r="W959" s="22"/>
      <c r="X959" s="22"/>
      <c r="Y959" s="22"/>
      <c r="Z959" s="22"/>
      <c r="AA959" s="22"/>
      <c r="AB959" s="22"/>
      <c r="AC959" s="22"/>
      <c r="AD959" s="22"/>
      <c r="AE959" s="24"/>
      <c r="AN959" s="25"/>
      <c r="AP959" s="24"/>
      <c r="AQ959" s="20" t="e">
        <f>AVERAGE(SMALL(AE959:AI959,1),SMALL(AE959:AI959,2))</f>
        <v>#NUM!</v>
      </c>
      <c r="AR959" s="20" t="e">
        <f>IF(R959 &lt;=( AVERAGE(SMALL(AE959:AI959,1),SMALL(AE959:AI959,2))), R959, "")</f>
        <v>#NUM!</v>
      </c>
      <c r="AS959" s="20" t="e">
        <f>AVERAGE(SMALL(AJ959:AM959,1),SMALL(AJ959:AM959,2))</f>
        <v>#NUM!</v>
      </c>
      <c r="AT959" s="20">
        <f>T959*1.075</f>
        <v>0.96750000000000003</v>
      </c>
      <c r="AU959" s="20">
        <f>U959*1.075</f>
        <v>0.34399999999999997</v>
      </c>
      <c r="AV959" s="22">
        <f>MIN(AN959,AT959,AU959)</f>
        <v>0.34399999999999997</v>
      </c>
      <c r="AW959" s="20" t="s">
        <v>71</v>
      </c>
      <c r="AX959" s="20" t="s">
        <v>72</v>
      </c>
      <c r="AY959" s="25">
        <v>0.34</v>
      </c>
      <c r="AZ959" s="27">
        <f>IF(AND(AY959&gt;0,AY959&lt;=10),AY959*0.25,IF(AND(AY959&gt;10,AY959&lt;=50),AY959*0.17,IF(AND(AY959&gt;10,AY959&lt;=100),AY959*0.12,IF(AY959&gt;100,AY959*0.1))))</f>
        <v>8.5000000000000006E-2</v>
      </c>
      <c r="BA959" s="3">
        <f>AZ959+AY959</f>
        <v>0.42500000000000004</v>
      </c>
      <c r="BB959" s="25">
        <f>BA959+BA959*0.08</f>
        <v>0.45900000000000007</v>
      </c>
      <c r="BC959" s="20" t="s">
        <v>12295</v>
      </c>
      <c r="BP959" s="19"/>
      <c r="BQ959" s="19"/>
      <c r="BR959" s="19"/>
      <c r="BS959" s="19"/>
      <c r="BT959" s="19"/>
      <c r="BU959" s="19"/>
      <c r="BV959" s="19"/>
      <c r="BW959" s="19"/>
      <c r="BX959" s="19"/>
      <c r="BY959" s="19"/>
      <c r="BZ959" s="19"/>
      <c r="CA959" s="19"/>
      <c r="CB959" s="19"/>
      <c r="CC959" s="19"/>
      <c r="CD959" s="19"/>
      <c r="CE959" s="19"/>
      <c r="CF959" s="19"/>
      <c r="CG959" s="19"/>
      <c r="CH959" s="19"/>
      <c r="CI959" s="19"/>
      <c r="CJ959" s="19"/>
      <c r="CK959" s="19"/>
      <c r="CL959" s="19"/>
      <c r="CM959" s="19"/>
      <c r="CN959" s="19"/>
      <c r="CO959" s="19"/>
      <c r="CP959" s="19"/>
      <c r="CQ959" s="19"/>
      <c r="CR959" s="19"/>
      <c r="CS959" s="19"/>
      <c r="CT959" s="19"/>
      <c r="CU959" s="19"/>
      <c r="CV959" s="19"/>
      <c r="CW959" s="19"/>
      <c r="CX959" s="19"/>
      <c r="CY959" s="19"/>
      <c r="CZ959" s="19"/>
      <c r="DA959" s="19"/>
      <c r="DB959" s="19"/>
      <c r="DC959" s="19"/>
      <c r="DD959" s="19"/>
      <c r="DE959" s="19"/>
      <c r="DF959" s="19"/>
      <c r="DG959" s="19"/>
      <c r="DH959" s="19"/>
      <c r="DI959" s="19"/>
      <c r="DJ959" s="19"/>
      <c r="DK959" s="19"/>
      <c r="DL959" s="19"/>
    </row>
    <row r="960" spans="1:116" s="20" customFormat="1" ht="30" customHeight="1">
      <c r="A960" s="7" t="s">
        <v>3458</v>
      </c>
      <c r="B960" s="5">
        <v>958</v>
      </c>
      <c r="C960" s="116"/>
      <c r="D960" s="116"/>
      <c r="E960" s="43" t="s">
        <v>3474</v>
      </c>
      <c r="F960" s="3" t="s">
        <v>3238</v>
      </c>
      <c r="G960" s="3" t="s">
        <v>1051</v>
      </c>
      <c r="H960" s="3" t="s">
        <v>2265</v>
      </c>
      <c r="I960" s="3" t="s">
        <v>102</v>
      </c>
      <c r="J960" s="3" t="s">
        <v>3475</v>
      </c>
      <c r="K960" s="6"/>
      <c r="L960" s="3"/>
      <c r="M960" s="6">
        <v>28</v>
      </c>
      <c r="N960" s="3" t="s">
        <v>44</v>
      </c>
      <c r="O960" s="3" t="s">
        <v>3462</v>
      </c>
      <c r="P960" s="3" t="s">
        <v>3463</v>
      </c>
      <c r="Q960" s="3" t="s">
        <v>3476</v>
      </c>
      <c r="R960" s="156">
        <v>7.4</v>
      </c>
      <c r="S960" s="22">
        <v>1.99</v>
      </c>
      <c r="T960" s="23">
        <v>1.99</v>
      </c>
      <c r="U960" s="1">
        <v>1.2</v>
      </c>
      <c r="V960" s="21">
        <v>7.4061000000000003</v>
      </c>
      <c r="W960" s="22"/>
      <c r="X960" s="22"/>
      <c r="Y960" s="22"/>
      <c r="Z960" s="22"/>
      <c r="AA960" s="22"/>
      <c r="AB960" s="22"/>
      <c r="AC960" s="22"/>
      <c r="AD960" s="22"/>
      <c r="AE960" s="24"/>
      <c r="AN960" s="25"/>
      <c r="AP960" s="24"/>
      <c r="AQ960" s="20" t="e">
        <f>AVERAGE(SMALL(AE960:AI960,1),SMALL(AE960:AI960,2))</f>
        <v>#NUM!</v>
      </c>
      <c r="AR960" s="20" t="e">
        <f>IF(R960 &lt;=( AVERAGE(SMALL(AE960:AI960,1),SMALL(AE960:AI960,2))), R960, "")</f>
        <v>#NUM!</v>
      </c>
      <c r="AS960" s="20" t="e">
        <f>AVERAGE(SMALL(AJ960:AM960,1),SMALL(AJ960:AM960,2))</f>
        <v>#NUM!</v>
      </c>
      <c r="AT960" s="20">
        <f>T960*1.075</f>
        <v>2.1392500000000001</v>
      </c>
      <c r="AU960" s="20">
        <f>U960*1.075</f>
        <v>1.2899999999999998</v>
      </c>
      <c r="AV960" s="22">
        <f>MIN(AN960,AT960,AU960)</f>
        <v>1.2899999999999998</v>
      </c>
      <c r="AW960" s="20" t="s">
        <v>71</v>
      </c>
      <c r="AX960" s="20" t="s">
        <v>72</v>
      </c>
      <c r="AY960" s="25">
        <v>1.29</v>
      </c>
      <c r="AZ960" s="27">
        <f>IF(AND(AY960&gt;0,AY960&lt;=10),AY960*0.25,IF(AND(AY960&gt;10,AY960&lt;=50),AY960*0.17,IF(AND(AY960&gt;10,AY960&lt;=100),AY960*0.12,IF(AY960&gt;100,AY960*0.1))))</f>
        <v>0.32250000000000001</v>
      </c>
      <c r="BA960" s="3">
        <f>AZ960+AY960</f>
        <v>1.6125</v>
      </c>
      <c r="BB960" s="25">
        <f>BA960+BA960*0.08</f>
        <v>1.7415</v>
      </c>
      <c r="BC960" s="20" t="s">
        <v>12295</v>
      </c>
      <c r="BP960" s="19"/>
      <c r="BQ960" s="19"/>
      <c r="BR960" s="19"/>
      <c r="BS960" s="19"/>
      <c r="BT960" s="19"/>
      <c r="BU960" s="19"/>
      <c r="BV960" s="19"/>
      <c r="BW960" s="19"/>
      <c r="BX960" s="19"/>
      <c r="BY960" s="19"/>
      <c r="BZ960" s="19"/>
      <c r="CA960" s="19"/>
      <c r="CB960" s="19"/>
      <c r="CC960" s="19"/>
      <c r="CD960" s="19"/>
      <c r="CE960" s="19"/>
      <c r="CF960" s="19"/>
      <c r="CG960" s="19"/>
      <c r="CH960" s="19"/>
      <c r="CI960" s="19"/>
      <c r="CJ960" s="19"/>
      <c r="CK960" s="19"/>
      <c r="CL960" s="19"/>
      <c r="CM960" s="19"/>
      <c r="CN960" s="19"/>
      <c r="CO960" s="19"/>
      <c r="CP960" s="19"/>
      <c r="CQ960" s="19"/>
      <c r="CR960" s="19"/>
      <c r="CS960" s="19"/>
      <c r="CT960" s="19"/>
      <c r="CU960" s="19"/>
      <c r="CV960" s="19"/>
      <c r="CW960" s="19"/>
      <c r="CX960" s="19"/>
      <c r="CY960" s="19"/>
      <c r="CZ960" s="19"/>
      <c r="DA960" s="19"/>
      <c r="DB960" s="19"/>
      <c r="DC960" s="19"/>
      <c r="DD960" s="19"/>
      <c r="DE960" s="19"/>
      <c r="DF960" s="19"/>
      <c r="DG960" s="19"/>
      <c r="DH960" s="19"/>
      <c r="DI960" s="19"/>
      <c r="DJ960" s="19"/>
      <c r="DK960" s="19"/>
      <c r="DL960" s="19"/>
    </row>
    <row r="961" spans="1:116" s="20" customFormat="1" ht="30" customHeight="1">
      <c r="A961" s="7" t="s">
        <v>3458</v>
      </c>
      <c r="B961" s="5">
        <v>959</v>
      </c>
      <c r="C961" s="116"/>
      <c r="D961" s="116"/>
      <c r="E961" s="43" t="s">
        <v>3474</v>
      </c>
      <c r="F961" s="3" t="s">
        <v>3238</v>
      </c>
      <c r="G961" s="3" t="s">
        <v>1051</v>
      </c>
      <c r="H961" s="3" t="s">
        <v>1052</v>
      </c>
      <c r="I961" s="3" t="s">
        <v>102</v>
      </c>
      <c r="J961" s="3" t="s">
        <v>3475</v>
      </c>
      <c r="K961" s="6"/>
      <c r="L961" s="3"/>
      <c r="M961" s="6">
        <v>28</v>
      </c>
      <c r="N961" s="3" t="s">
        <v>44</v>
      </c>
      <c r="O961" s="3" t="s">
        <v>3462</v>
      </c>
      <c r="P961" s="3" t="s">
        <v>3463</v>
      </c>
      <c r="Q961" s="3" t="s">
        <v>3477</v>
      </c>
      <c r="R961" s="156">
        <v>8.1</v>
      </c>
      <c r="S961" s="22">
        <v>2.2000000000000002</v>
      </c>
      <c r="T961" s="23">
        <v>2.2000000000000002</v>
      </c>
      <c r="U961" s="1">
        <v>1.2</v>
      </c>
      <c r="V961" s="21">
        <v>8.1081000000000003</v>
      </c>
      <c r="W961" s="22"/>
      <c r="X961" s="22"/>
      <c r="Y961" s="22"/>
      <c r="Z961" s="22"/>
      <c r="AA961" s="22"/>
      <c r="AB961" s="22"/>
      <c r="AC961" s="22"/>
      <c r="AD961" s="22"/>
      <c r="AE961" s="24"/>
      <c r="AN961" s="25"/>
      <c r="AP961" s="24"/>
      <c r="AQ961" s="20" t="e">
        <f>AVERAGE(SMALL(AE961:AI961,1),SMALL(AE961:AI961,2))</f>
        <v>#NUM!</v>
      </c>
      <c r="AR961" s="20" t="e">
        <f>IF(R961 &lt;=( AVERAGE(SMALL(AE961:AI961,1),SMALL(AE961:AI961,2))), R961, "")</f>
        <v>#NUM!</v>
      </c>
      <c r="AS961" s="20" t="e">
        <f>AVERAGE(SMALL(AJ961:AM961,1),SMALL(AJ961:AM961,2))</f>
        <v>#NUM!</v>
      </c>
      <c r="AT961" s="20">
        <f>T961*1.075</f>
        <v>2.3650000000000002</v>
      </c>
      <c r="AU961" s="20">
        <f>U961*1.075</f>
        <v>1.2899999999999998</v>
      </c>
      <c r="AV961" s="22">
        <f>MIN(AN961,AT961,AU961)</f>
        <v>1.2899999999999998</v>
      </c>
      <c r="AW961" s="20" t="s">
        <v>71</v>
      </c>
      <c r="AX961" s="20" t="s">
        <v>72</v>
      </c>
      <c r="AY961" s="25">
        <v>1.29</v>
      </c>
      <c r="AZ961" s="27">
        <f>IF(AND(AY961&gt;0,AY961&lt;=10),AY961*0.25,IF(AND(AY961&gt;10,AY961&lt;=50),AY961*0.17,IF(AND(AY961&gt;10,AY961&lt;=100),AY961*0.12,IF(AY961&gt;100,AY961*0.1))))</f>
        <v>0.32250000000000001</v>
      </c>
      <c r="BA961" s="3">
        <f>AZ961+AY961</f>
        <v>1.6125</v>
      </c>
      <c r="BB961" s="25">
        <f>BA961+BA961*0.08</f>
        <v>1.7415</v>
      </c>
      <c r="BC961" s="20" t="s">
        <v>12295</v>
      </c>
      <c r="BP961" s="19"/>
      <c r="BQ961" s="19"/>
      <c r="BR961" s="19"/>
      <c r="BS961" s="19"/>
      <c r="BT961" s="19"/>
      <c r="BU961" s="19"/>
      <c r="BV961" s="19"/>
      <c r="BW961" s="19"/>
      <c r="BX961" s="19"/>
      <c r="BY961" s="19"/>
      <c r="BZ961" s="19"/>
      <c r="CA961" s="19"/>
      <c r="CB961" s="19"/>
      <c r="CC961" s="19"/>
      <c r="CD961" s="19"/>
      <c r="CE961" s="19"/>
      <c r="CF961" s="19"/>
      <c r="CG961" s="19"/>
      <c r="CH961" s="19"/>
      <c r="CI961" s="19"/>
      <c r="CJ961" s="19"/>
      <c r="CK961" s="19"/>
      <c r="CL961" s="19"/>
      <c r="CM961" s="19"/>
      <c r="CN961" s="19"/>
      <c r="CO961" s="19"/>
      <c r="CP961" s="19"/>
      <c r="CQ961" s="19"/>
      <c r="CR961" s="19"/>
      <c r="CS961" s="19"/>
      <c r="CT961" s="19"/>
      <c r="CU961" s="19"/>
      <c r="CV961" s="19"/>
      <c r="CW961" s="19"/>
      <c r="CX961" s="19"/>
      <c r="CY961" s="19"/>
      <c r="CZ961" s="19"/>
      <c r="DA961" s="19"/>
      <c r="DB961" s="19"/>
      <c r="DC961" s="19"/>
      <c r="DD961" s="19"/>
      <c r="DE961" s="19"/>
      <c r="DF961" s="19"/>
      <c r="DG961" s="19"/>
      <c r="DH961" s="19"/>
      <c r="DI961" s="19"/>
      <c r="DJ961" s="19"/>
      <c r="DK961" s="19"/>
      <c r="DL961" s="19"/>
    </row>
    <row r="962" spans="1:116" s="20" customFormat="1" ht="30" customHeight="1">
      <c r="A962" s="7" t="s">
        <v>3458</v>
      </c>
      <c r="B962" s="5">
        <v>960</v>
      </c>
      <c r="C962" s="6"/>
      <c r="D962" s="6"/>
      <c r="E962" s="43" t="s">
        <v>3481</v>
      </c>
      <c r="F962" s="3" t="s">
        <v>3482</v>
      </c>
      <c r="G962" s="3" t="s">
        <v>3483</v>
      </c>
      <c r="H962" s="3" t="s">
        <v>697</v>
      </c>
      <c r="I962" s="3" t="s">
        <v>102</v>
      </c>
      <c r="J962" s="3" t="s">
        <v>3484</v>
      </c>
      <c r="K962" s="6"/>
      <c r="L962" s="3"/>
      <c r="M962" s="6">
        <v>28</v>
      </c>
      <c r="N962" s="3" t="s">
        <v>44</v>
      </c>
      <c r="O962" s="3" t="s">
        <v>3462</v>
      </c>
      <c r="P962" s="3" t="s">
        <v>3463</v>
      </c>
      <c r="Q962" s="3" t="s">
        <v>3485</v>
      </c>
      <c r="R962" s="156">
        <v>8.42</v>
      </c>
      <c r="S962" s="22">
        <v>1.3</v>
      </c>
      <c r="T962" s="23">
        <v>1.3</v>
      </c>
      <c r="U962" s="1">
        <v>0.45</v>
      </c>
      <c r="V962" s="21">
        <v>13.455</v>
      </c>
      <c r="W962" s="22">
        <v>3.4076</v>
      </c>
      <c r="X962" s="22"/>
      <c r="Y962" s="22"/>
      <c r="Z962" s="22"/>
      <c r="AA962" s="22"/>
      <c r="AB962" s="22"/>
      <c r="AC962" s="22"/>
      <c r="AD962" s="22"/>
      <c r="AE962" s="24"/>
      <c r="AF962" s="20">
        <v>2.96</v>
      </c>
      <c r="AN962" s="25"/>
      <c r="AP962" s="24"/>
      <c r="AQ962" s="20" t="e">
        <f>AVERAGE(SMALL(AE962:AI962,1),SMALL(AE962:AI962,2))</f>
        <v>#NUM!</v>
      </c>
      <c r="AR962" s="20" t="e">
        <f>IF(R962 &lt;=( AVERAGE(SMALL(AE962:AI962,1),SMALL(AE962:AI962,2))), R962, "")</f>
        <v>#NUM!</v>
      </c>
      <c r="AS962" s="20" t="e">
        <f>AVERAGE(SMALL(AJ962:AM962,1),SMALL(AJ962:AM962,2))</f>
        <v>#NUM!</v>
      </c>
      <c r="AT962" s="20">
        <f>T962*1.075</f>
        <v>1.3975</v>
      </c>
      <c r="AU962" s="20">
        <f>U962*1.075</f>
        <v>0.48375000000000001</v>
      </c>
      <c r="AV962" s="22">
        <f>MIN(AN962,AT962,AU962)</f>
        <v>0.48375000000000001</v>
      </c>
      <c r="AW962" s="20" t="s">
        <v>71</v>
      </c>
      <c r="AX962" s="20" t="s">
        <v>72</v>
      </c>
      <c r="AY962" s="25">
        <v>0.48</v>
      </c>
      <c r="AZ962" s="27">
        <f>IF(AND(AY962&gt;0,AY962&lt;=10),AY962*0.25,IF(AND(AY962&gt;10,AY962&lt;=50),AY962*0.17,IF(AND(AY962&gt;10,AY962&lt;=100),AY962*0.12,IF(AY962&gt;100,AY962*0.1))))</f>
        <v>0.12</v>
      </c>
      <c r="BA962" s="3">
        <f>AZ962+AY962</f>
        <v>0.6</v>
      </c>
      <c r="BB962" s="25">
        <f>BA962+BA962*0.08</f>
        <v>0.64800000000000002</v>
      </c>
      <c r="BC962" s="20" t="s">
        <v>12295</v>
      </c>
      <c r="BP962" s="19"/>
      <c r="BQ962" s="19"/>
      <c r="BR962" s="19"/>
      <c r="BS962" s="19"/>
      <c r="BT962" s="19"/>
      <c r="BU962" s="19"/>
      <c r="BV962" s="19"/>
      <c r="BW962" s="19"/>
      <c r="BX962" s="19"/>
      <c r="BY962" s="19"/>
      <c r="BZ962" s="19"/>
      <c r="CA962" s="19"/>
      <c r="CB962" s="19"/>
      <c r="CC962" s="19"/>
      <c r="CD962" s="19"/>
      <c r="CE962" s="19"/>
      <c r="CF962" s="19"/>
      <c r="CG962" s="19"/>
      <c r="CH962" s="19"/>
      <c r="CI962" s="19"/>
      <c r="CJ962" s="19"/>
      <c r="CK962" s="19"/>
      <c r="CL962" s="19"/>
      <c r="CM962" s="19"/>
      <c r="CN962" s="19"/>
      <c r="CO962" s="19"/>
      <c r="CP962" s="19"/>
      <c r="CQ962" s="19"/>
      <c r="CR962" s="19"/>
      <c r="CS962" s="19"/>
      <c r="CT962" s="19"/>
      <c r="CU962" s="19"/>
      <c r="CV962" s="19"/>
      <c r="CW962" s="19"/>
      <c r="CX962" s="19"/>
      <c r="CY962" s="19"/>
      <c r="CZ962" s="19"/>
      <c r="DA962" s="19"/>
      <c r="DB962" s="19"/>
      <c r="DC962" s="19"/>
      <c r="DD962" s="19"/>
      <c r="DE962" s="19"/>
      <c r="DF962" s="19"/>
      <c r="DG962" s="19"/>
      <c r="DH962" s="19"/>
      <c r="DI962" s="19"/>
      <c r="DJ962" s="19"/>
      <c r="DK962" s="19"/>
      <c r="DL962" s="19"/>
    </row>
    <row r="963" spans="1:116" s="20" customFormat="1" ht="30" customHeight="1">
      <c r="A963" s="7" t="s">
        <v>3458</v>
      </c>
      <c r="B963" s="5">
        <v>961</v>
      </c>
      <c r="C963" s="6"/>
      <c r="D963" s="6"/>
      <c r="E963" s="43" t="s">
        <v>3481</v>
      </c>
      <c r="F963" s="3" t="s">
        <v>3482</v>
      </c>
      <c r="G963" s="3" t="s">
        <v>3483</v>
      </c>
      <c r="H963" s="3" t="s">
        <v>299</v>
      </c>
      <c r="I963" s="3" t="s">
        <v>102</v>
      </c>
      <c r="J963" s="3" t="s">
        <v>3484</v>
      </c>
      <c r="K963" s="6"/>
      <c r="L963" s="3"/>
      <c r="M963" s="6">
        <v>28</v>
      </c>
      <c r="N963" s="3" t="s">
        <v>44</v>
      </c>
      <c r="O963" s="3" t="s">
        <v>3462</v>
      </c>
      <c r="P963" s="3" t="s">
        <v>3463</v>
      </c>
      <c r="Q963" s="3" t="s">
        <v>3486</v>
      </c>
      <c r="R963" s="156">
        <v>12.02</v>
      </c>
      <c r="S963" s="22">
        <v>1.8</v>
      </c>
      <c r="T963" s="23">
        <v>1.8</v>
      </c>
      <c r="U963" s="1">
        <v>1.51</v>
      </c>
      <c r="V963" s="21">
        <v>19.773</v>
      </c>
      <c r="W963" s="22">
        <v>4.2699999999999996</v>
      </c>
      <c r="X963" s="22"/>
      <c r="Y963" s="22"/>
      <c r="Z963" s="22"/>
      <c r="AA963" s="22"/>
      <c r="AB963" s="22"/>
      <c r="AC963" s="22"/>
      <c r="AD963" s="22"/>
      <c r="AE963" s="24"/>
      <c r="AF963" s="20">
        <v>3.71</v>
      </c>
      <c r="AN963" s="25"/>
      <c r="AP963" s="24"/>
      <c r="AQ963" s="20" t="e">
        <f>AVERAGE(SMALL(AE963:AI963,1),SMALL(AE963:AI963,2))</f>
        <v>#NUM!</v>
      </c>
      <c r="AR963" s="20" t="e">
        <f>IF(R963 &lt;=( AVERAGE(SMALL(AE963:AI963,1),SMALL(AE963:AI963,2))), R963, "")</f>
        <v>#NUM!</v>
      </c>
      <c r="AS963" s="20" t="e">
        <f>AVERAGE(SMALL(AJ963:AM963,1),SMALL(AJ963:AM963,2))</f>
        <v>#NUM!</v>
      </c>
      <c r="AT963" s="20">
        <f>T963*1.075</f>
        <v>1.9350000000000001</v>
      </c>
      <c r="AU963" s="20">
        <f>U963*1.075</f>
        <v>1.6232499999999999</v>
      </c>
      <c r="AV963" s="22">
        <f>MIN(AN963,AT963,AU963)</f>
        <v>1.6232499999999999</v>
      </c>
      <c r="AW963" s="20" t="s">
        <v>71</v>
      </c>
      <c r="AX963" s="20" t="s">
        <v>72</v>
      </c>
      <c r="AY963" s="25">
        <v>1.61</v>
      </c>
      <c r="AZ963" s="27">
        <f>IF(AND(AY963&gt;0,AY963&lt;=10),AY963*0.25,IF(AND(AY963&gt;10,AY963&lt;=50),AY963*0.17,IF(AND(AY963&gt;10,AY963&lt;=100),AY963*0.12,IF(AY963&gt;100,AY963*0.1))))</f>
        <v>0.40250000000000002</v>
      </c>
      <c r="BA963" s="3">
        <f>AZ963+AY963</f>
        <v>2.0125000000000002</v>
      </c>
      <c r="BB963" s="25">
        <f>BA963+BA963*0.08</f>
        <v>2.1735000000000002</v>
      </c>
      <c r="BC963" s="20" t="s">
        <v>12295</v>
      </c>
      <c r="BP963" s="19"/>
      <c r="BQ963" s="19"/>
      <c r="BR963" s="19"/>
      <c r="BS963" s="19"/>
      <c r="BT963" s="19"/>
      <c r="BU963" s="19"/>
      <c r="BV963" s="19"/>
      <c r="BW963" s="19"/>
      <c r="BX963" s="19"/>
      <c r="BY963" s="19"/>
      <c r="BZ963" s="19"/>
      <c r="CA963" s="19"/>
      <c r="CB963" s="19"/>
      <c r="CC963" s="19"/>
      <c r="CD963" s="19"/>
      <c r="CE963" s="19"/>
      <c r="CF963" s="19"/>
      <c r="CG963" s="19"/>
      <c r="CH963" s="19"/>
      <c r="CI963" s="19"/>
      <c r="CJ963" s="19"/>
      <c r="CK963" s="19"/>
      <c r="CL963" s="19"/>
      <c r="CM963" s="19"/>
      <c r="CN963" s="19"/>
      <c r="CO963" s="19"/>
      <c r="CP963" s="19"/>
      <c r="CQ963" s="19"/>
      <c r="CR963" s="19"/>
      <c r="CS963" s="19"/>
      <c r="CT963" s="19"/>
      <c r="CU963" s="19"/>
      <c r="CV963" s="19"/>
      <c r="CW963" s="19"/>
      <c r="CX963" s="19"/>
      <c r="CY963" s="19"/>
      <c r="CZ963" s="19"/>
      <c r="DA963" s="19"/>
      <c r="DB963" s="19"/>
      <c r="DC963" s="19"/>
      <c r="DD963" s="19"/>
      <c r="DE963" s="19"/>
      <c r="DF963" s="19"/>
      <c r="DG963" s="19"/>
      <c r="DH963" s="19"/>
      <c r="DI963" s="19"/>
      <c r="DJ963" s="19"/>
      <c r="DK963" s="19"/>
      <c r="DL963" s="19"/>
    </row>
    <row r="964" spans="1:116" s="20" customFormat="1" ht="30" customHeight="1">
      <c r="A964" s="7" t="s">
        <v>3458</v>
      </c>
      <c r="B964" s="5">
        <v>962</v>
      </c>
      <c r="C964" s="6"/>
      <c r="D964" s="6"/>
      <c r="E964" s="43" t="s">
        <v>3459</v>
      </c>
      <c r="F964" s="3" t="s">
        <v>3460</v>
      </c>
      <c r="G964" s="3" t="s">
        <v>100</v>
      </c>
      <c r="H964" s="3" t="s">
        <v>101</v>
      </c>
      <c r="I964" s="3" t="s">
        <v>42</v>
      </c>
      <c r="J964" s="3" t="s">
        <v>3461</v>
      </c>
      <c r="K964" s="6"/>
      <c r="L964" s="3"/>
      <c r="M964" s="6">
        <v>30</v>
      </c>
      <c r="N964" s="3" t="s">
        <v>44</v>
      </c>
      <c r="O964" s="3" t="s">
        <v>3462</v>
      </c>
      <c r="P964" s="3" t="s">
        <v>3463</v>
      </c>
      <c r="Q964" s="3" t="s">
        <v>3464</v>
      </c>
      <c r="R964" s="156">
        <v>4.7220000000000004</v>
      </c>
      <c r="S964" s="22">
        <v>1.5</v>
      </c>
      <c r="T964" s="23">
        <v>1.5</v>
      </c>
      <c r="U964" s="1">
        <v>0.5</v>
      </c>
      <c r="V964" s="21">
        <v>7.9560000000000004</v>
      </c>
      <c r="W964" s="22">
        <v>1.488</v>
      </c>
      <c r="X964" s="22"/>
      <c r="Y964" s="22"/>
      <c r="Z964" s="22"/>
      <c r="AA964" s="22"/>
      <c r="AB964" s="22"/>
      <c r="AC964" s="22"/>
      <c r="AD964" s="22"/>
      <c r="AE964" s="24"/>
      <c r="AF964" s="20">
        <v>1.29</v>
      </c>
      <c r="AN964" s="25"/>
      <c r="AP964" s="24"/>
      <c r="AQ964" s="20" t="e">
        <f>AVERAGE(SMALL(AE964:AI964,1),SMALL(AE964:AI964,2))</f>
        <v>#NUM!</v>
      </c>
      <c r="AR964" s="20" t="e">
        <f>IF(R964 &lt;=( AVERAGE(SMALL(AE964:AI964,1),SMALL(AE964:AI964,2))), R964, "")</f>
        <v>#NUM!</v>
      </c>
      <c r="AS964" s="20" t="e">
        <f>AVERAGE(SMALL(AJ964:AM964,1),SMALL(AJ964:AM964,2))</f>
        <v>#NUM!</v>
      </c>
      <c r="AT964" s="20">
        <f>T964*1.075</f>
        <v>1.6124999999999998</v>
      </c>
      <c r="AU964" s="20">
        <f>U964*1.075</f>
        <v>0.53749999999999998</v>
      </c>
      <c r="AV964" s="22">
        <f>MIN(AN964,AT964,AU964)</f>
        <v>0.53749999999999998</v>
      </c>
      <c r="AW964" s="20" t="s">
        <v>71</v>
      </c>
      <c r="AX964" s="20" t="s">
        <v>72</v>
      </c>
      <c r="AY964" s="25">
        <v>0.53749999999999998</v>
      </c>
      <c r="AZ964" s="27">
        <f>IF(AND(AY964&gt;0,AY964&lt;=10),AY964*0.25,IF(AND(AY964&gt;10,AY964&lt;=50),AY964*0.17,IF(AND(AY964&gt;10,AY964&lt;=100),AY964*0.12,IF(AY964&gt;100,AY964*0.1))))</f>
        <v>0.13437499999999999</v>
      </c>
      <c r="BA964" s="3">
        <f>AZ964+AY964</f>
        <v>0.671875</v>
      </c>
      <c r="BB964" s="25">
        <f>BA964+BA964*0.08</f>
        <v>0.72562499999999996</v>
      </c>
      <c r="BC964" s="20" t="s">
        <v>12295</v>
      </c>
      <c r="BP964" s="19"/>
      <c r="BQ964" s="19"/>
      <c r="BR964" s="19"/>
      <c r="BS964" s="19"/>
      <c r="BT964" s="19"/>
      <c r="BU964" s="19"/>
      <c r="BV964" s="19"/>
      <c r="BW964" s="19"/>
      <c r="BX964" s="19"/>
      <c r="BY964" s="19"/>
      <c r="BZ964" s="19"/>
      <c r="CA964" s="19"/>
      <c r="CB964" s="19"/>
      <c r="CC964" s="19"/>
      <c r="CD964" s="19"/>
      <c r="CE964" s="19"/>
      <c r="CF964" s="19"/>
      <c r="CG964" s="19"/>
      <c r="CH964" s="19"/>
      <c r="CI964" s="19"/>
      <c r="CJ964" s="19"/>
      <c r="CK964" s="19"/>
      <c r="CL964" s="19"/>
      <c r="CM964" s="19"/>
      <c r="CN964" s="19"/>
      <c r="CO964" s="19"/>
      <c r="CP964" s="19"/>
      <c r="CQ964" s="19"/>
      <c r="CR964" s="19"/>
      <c r="CS964" s="19"/>
      <c r="CT964" s="19"/>
      <c r="CU964" s="19"/>
      <c r="CV964" s="19"/>
      <c r="CW964" s="19"/>
      <c r="CX964" s="19"/>
      <c r="CY964" s="19"/>
      <c r="CZ964" s="19"/>
      <c r="DA964" s="19"/>
      <c r="DB964" s="19"/>
      <c r="DC964" s="19"/>
      <c r="DD964" s="19"/>
      <c r="DE964" s="19"/>
      <c r="DF964" s="19"/>
      <c r="DG964" s="19"/>
      <c r="DH964" s="19"/>
      <c r="DI964" s="19"/>
      <c r="DJ964" s="19"/>
      <c r="DK964" s="19"/>
      <c r="DL964" s="19"/>
    </row>
    <row r="965" spans="1:116" s="20" customFormat="1" ht="30" customHeight="1">
      <c r="A965" s="7" t="s">
        <v>3458</v>
      </c>
      <c r="B965" s="5">
        <v>963</v>
      </c>
      <c r="C965" s="116"/>
      <c r="D965" s="116"/>
      <c r="E965" s="43" t="s">
        <v>3469</v>
      </c>
      <c r="F965" s="3" t="s">
        <v>2258</v>
      </c>
      <c r="G965" s="3" t="s">
        <v>369</v>
      </c>
      <c r="H965" s="3" t="s">
        <v>299</v>
      </c>
      <c r="I965" s="3" t="s">
        <v>102</v>
      </c>
      <c r="J965" s="3" t="s">
        <v>3470</v>
      </c>
      <c r="K965" s="6"/>
      <c r="L965" s="3"/>
      <c r="M965" s="6">
        <v>28</v>
      </c>
      <c r="N965" s="3" t="s">
        <v>44</v>
      </c>
      <c r="O965" s="3" t="s">
        <v>3462</v>
      </c>
      <c r="P965" s="3" t="s">
        <v>3463</v>
      </c>
      <c r="Q965" s="3" t="s">
        <v>3473</v>
      </c>
      <c r="R965" s="156">
        <v>7.95</v>
      </c>
      <c r="S965" s="22">
        <v>0.95</v>
      </c>
      <c r="T965" s="23">
        <v>0.95</v>
      </c>
      <c r="U965" s="1">
        <v>0.3</v>
      </c>
      <c r="V965" s="21">
        <v>7.9560000000000004</v>
      </c>
      <c r="W965" s="22"/>
      <c r="X965" s="22"/>
      <c r="Y965" s="22"/>
      <c r="Z965" s="22"/>
      <c r="AA965" s="22"/>
      <c r="AB965" s="22"/>
      <c r="AC965" s="22"/>
      <c r="AD965" s="22"/>
      <c r="AE965" s="24"/>
      <c r="AN965" s="25"/>
      <c r="AP965" s="24"/>
      <c r="AQ965" s="20" t="e">
        <f>AVERAGE(SMALL(AE965:AI965,1),SMALL(AE965:AI965,2))</f>
        <v>#NUM!</v>
      </c>
      <c r="AR965" s="20" t="e">
        <f>IF(R965 &lt;=( AVERAGE(SMALL(AE965:AI965,1),SMALL(AE965:AI965,2))), R965, "")</f>
        <v>#NUM!</v>
      </c>
      <c r="AS965" s="20" t="e">
        <f>AVERAGE(SMALL(AJ965:AM965,1),SMALL(AJ965:AM965,2))</f>
        <v>#NUM!</v>
      </c>
      <c r="AT965" s="20">
        <f>T965*1.075</f>
        <v>1.02125</v>
      </c>
      <c r="AU965" s="20">
        <f>U965*1.075</f>
        <v>0.32249999999999995</v>
      </c>
      <c r="AV965" s="22">
        <f>MIN(AN965,AT965,AU965)</f>
        <v>0.32249999999999995</v>
      </c>
      <c r="AW965" s="20" t="s">
        <v>71</v>
      </c>
      <c r="AX965" s="20" t="s">
        <v>72</v>
      </c>
      <c r="AY965" s="25">
        <v>0.32250000000000001</v>
      </c>
      <c r="AZ965" s="27">
        <f>IF(AND(AY965&gt;0,AY965&lt;=10),AY965*0.25,IF(AND(AY965&gt;10,AY965&lt;=50),AY965*0.17,IF(AND(AY965&gt;10,AY965&lt;=100),AY965*0.12,IF(AY965&gt;100,AY965*0.1))))</f>
        <v>8.0625000000000002E-2</v>
      </c>
      <c r="BA965" s="3">
        <f>AZ965+AY965</f>
        <v>0.40312500000000001</v>
      </c>
      <c r="BB965" s="25">
        <f>BA965+BA965*0.08</f>
        <v>0.43537500000000001</v>
      </c>
      <c r="BC965" s="20" t="s">
        <v>12295</v>
      </c>
      <c r="BP965" s="19"/>
      <c r="BQ965" s="19"/>
      <c r="BR965" s="19"/>
      <c r="BS965" s="19"/>
      <c r="BT965" s="19"/>
      <c r="BU965" s="19"/>
      <c r="BV965" s="19"/>
      <c r="BW965" s="19"/>
      <c r="BX965" s="19"/>
      <c r="BY965" s="19"/>
      <c r="BZ965" s="19"/>
      <c r="CA965" s="19"/>
      <c r="CB965" s="19"/>
      <c r="CC965" s="19"/>
      <c r="CD965" s="19"/>
      <c r="CE965" s="19"/>
      <c r="CF965" s="19"/>
      <c r="CG965" s="19"/>
      <c r="CH965" s="19"/>
      <c r="CI965" s="19"/>
      <c r="CJ965" s="19"/>
      <c r="CK965" s="19"/>
      <c r="CL965" s="19"/>
      <c r="CM965" s="19"/>
      <c r="CN965" s="19"/>
      <c r="CO965" s="19"/>
      <c r="CP965" s="19"/>
      <c r="CQ965" s="19"/>
      <c r="CR965" s="19"/>
      <c r="CS965" s="19"/>
      <c r="CT965" s="19"/>
      <c r="CU965" s="19"/>
      <c r="CV965" s="19"/>
      <c r="CW965" s="19"/>
      <c r="CX965" s="19"/>
      <c r="CY965" s="19"/>
      <c r="CZ965" s="19"/>
      <c r="DA965" s="19"/>
      <c r="DB965" s="19"/>
      <c r="DC965" s="19"/>
      <c r="DD965" s="19"/>
      <c r="DE965" s="19"/>
      <c r="DF965" s="19"/>
      <c r="DG965" s="19"/>
      <c r="DH965" s="19"/>
      <c r="DI965" s="19"/>
      <c r="DJ965" s="19"/>
      <c r="DK965" s="19"/>
      <c r="DL965" s="19"/>
    </row>
    <row r="966" spans="1:116" s="20" customFormat="1" ht="30" customHeight="1">
      <c r="A966" s="7" t="s">
        <v>3458</v>
      </c>
      <c r="B966" s="5">
        <v>964</v>
      </c>
      <c r="C966" s="116"/>
      <c r="D966" s="116"/>
      <c r="E966" s="43" t="s">
        <v>3469</v>
      </c>
      <c r="F966" s="3" t="s">
        <v>2258</v>
      </c>
      <c r="G966" s="3" t="s">
        <v>369</v>
      </c>
      <c r="H966" s="3" t="s">
        <v>101</v>
      </c>
      <c r="I966" s="3" t="s">
        <v>102</v>
      </c>
      <c r="J966" s="3" t="s">
        <v>3470</v>
      </c>
      <c r="K966" s="6"/>
      <c r="L966" s="3"/>
      <c r="M966" s="6">
        <v>28</v>
      </c>
      <c r="N966" s="3" t="s">
        <v>44</v>
      </c>
      <c r="O966" s="3" t="s">
        <v>3462</v>
      </c>
      <c r="P966" s="3" t="s">
        <v>3463</v>
      </c>
      <c r="Q966" s="3" t="s">
        <v>3471</v>
      </c>
      <c r="R966" s="156">
        <v>9.1199999999999992</v>
      </c>
      <c r="S966" s="22">
        <v>1.2</v>
      </c>
      <c r="T966" s="23">
        <v>1.2</v>
      </c>
      <c r="U966" s="1">
        <v>0.38</v>
      </c>
      <c r="V966" s="21">
        <v>9.1259999999999994</v>
      </c>
      <c r="W966" s="22"/>
      <c r="X966" s="22"/>
      <c r="Y966" s="22"/>
      <c r="Z966" s="22"/>
      <c r="AA966" s="22"/>
      <c r="AB966" s="22"/>
      <c r="AC966" s="22"/>
      <c r="AD966" s="22"/>
      <c r="AE966" s="24"/>
      <c r="AN966" s="25"/>
      <c r="AP966" s="24"/>
      <c r="AQ966" s="20" t="e">
        <f>AVERAGE(SMALL(AE966:AI966,1),SMALL(AE966:AI966,2))</f>
        <v>#NUM!</v>
      </c>
      <c r="AR966" s="20" t="e">
        <f>IF(R966 &lt;=( AVERAGE(SMALL(AE966:AI966,1),SMALL(AE966:AI966,2))), R966, "")</f>
        <v>#NUM!</v>
      </c>
      <c r="AS966" s="20" t="e">
        <f>AVERAGE(SMALL(AJ966:AM966,1),SMALL(AJ966:AM966,2))</f>
        <v>#NUM!</v>
      </c>
      <c r="AT966" s="20">
        <f>T966*1.075</f>
        <v>1.2899999999999998</v>
      </c>
      <c r="AU966" s="20">
        <f>U966*1.075</f>
        <v>0.40849999999999997</v>
      </c>
      <c r="AV966" s="22">
        <f>MIN(AN966,AT966,AU966)</f>
        <v>0.40849999999999997</v>
      </c>
      <c r="AW966" s="20" t="s">
        <v>71</v>
      </c>
      <c r="AX966" s="20" t="s">
        <v>72</v>
      </c>
      <c r="AY966" s="25">
        <v>0.41</v>
      </c>
      <c r="AZ966" s="27">
        <f>IF(AND(AY966&gt;0,AY966&lt;=10),AY966*0.25,IF(AND(AY966&gt;10,AY966&lt;=50),AY966*0.17,IF(AND(AY966&gt;10,AY966&lt;=100),AY966*0.12,IF(AY966&gt;100,AY966*0.1))))</f>
        <v>0.10249999999999999</v>
      </c>
      <c r="BA966" s="3">
        <f>AZ966+AY966</f>
        <v>0.51249999999999996</v>
      </c>
      <c r="BB966" s="25">
        <f>BA966+BA966*0.08</f>
        <v>0.55349999999999999</v>
      </c>
      <c r="BC966" s="20" t="s">
        <v>12295</v>
      </c>
      <c r="BP966" s="19"/>
      <c r="BQ966" s="19"/>
      <c r="BR966" s="19"/>
      <c r="BS966" s="19"/>
      <c r="BT966" s="19"/>
      <c r="BU966" s="19"/>
      <c r="BV966" s="19"/>
      <c r="BW966" s="19"/>
      <c r="BX966" s="19"/>
      <c r="BY966" s="19"/>
      <c r="BZ966" s="19"/>
      <c r="CA966" s="19"/>
      <c r="CB966" s="19"/>
      <c r="CC966" s="19"/>
      <c r="CD966" s="19"/>
      <c r="CE966" s="19"/>
      <c r="CF966" s="19"/>
      <c r="CG966" s="19"/>
      <c r="CH966" s="19"/>
      <c r="CI966" s="19"/>
      <c r="CJ966" s="19"/>
      <c r="CK966" s="19"/>
      <c r="CL966" s="19"/>
      <c r="CM966" s="19"/>
      <c r="CN966" s="19"/>
      <c r="CO966" s="19"/>
      <c r="CP966" s="19"/>
      <c r="CQ966" s="19"/>
      <c r="CR966" s="19"/>
      <c r="CS966" s="19"/>
      <c r="CT966" s="19"/>
      <c r="CU966" s="19"/>
      <c r="CV966" s="19"/>
      <c r="CW966" s="19"/>
      <c r="CX966" s="19"/>
      <c r="CY966" s="19"/>
      <c r="CZ966" s="19"/>
      <c r="DA966" s="19"/>
      <c r="DB966" s="19"/>
      <c r="DC966" s="19"/>
      <c r="DD966" s="19"/>
      <c r="DE966" s="19"/>
      <c r="DF966" s="19"/>
      <c r="DG966" s="19"/>
      <c r="DH966" s="19"/>
      <c r="DI966" s="19"/>
      <c r="DJ966" s="19"/>
      <c r="DK966" s="19"/>
      <c r="DL966" s="19"/>
    </row>
    <row r="967" spans="1:116" s="20" customFormat="1" ht="30" customHeight="1">
      <c r="A967" s="7" t="s">
        <v>3458</v>
      </c>
      <c r="B967" s="5">
        <v>965</v>
      </c>
      <c r="C967" s="116"/>
      <c r="D967" s="116"/>
      <c r="E967" s="43" t="s">
        <v>3469</v>
      </c>
      <c r="F967" s="3" t="s">
        <v>2258</v>
      </c>
      <c r="G967" s="3" t="s">
        <v>369</v>
      </c>
      <c r="H967" s="3" t="s">
        <v>56</v>
      </c>
      <c r="I967" s="3" t="s">
        <v>102</v>
      </c>
      <c r="J967" s="3" t="s">
        <v>3470</v>
      </c>
      <c r="K967" s="6"/>
      <c r="L967" s="3"/>
      <c r="M967" s="6">
        <v>28</v>
      </c>
      <c r="N967" s="3" t="s">
        <v>44</v>
      </c>
      <c r="O967" s="3" t="s">
        <v>3462</v>
      </c>
      <c r="P967" s="3" t="s">
        <v>3463</v>
      </c>
      <c r="Q967" s="3" t="s">
        <v>3472</v>
      </c>
      <c r="R967" s="156">
        <v>10.06</v>
      </c>
      <c r="S967" s="22">
        <v>1.4</v>
      </c>
      <c r="T967" s="23">
        <v>1.4</v>
      </c>
      <c r="U967" s="1">
        <v>0.48</v>
      </c>
      <c r="V967" s="21">
        <v>10.061999999999999</v>
      </c>
      <c r="W967" s="22"/>
      <c r="X967" s="22"/>
      <c r="Y967" s="22"/>
      <c r="Z967" s="22"/>
      <c r="AA967" s="22"/>
      <c r="AB967" s="22"/>
      <c r="AC967" s="22"/>
      <c r="AD967" s="22"/>
      <c r="AE967" s="24"/>
      <c r="AN967" s="25"/>
      <c r="AP967" s="24"/>
      <c r="AQ967" s="20" t="e">
        <f>AVERAGE(SMALL(AE967:AI967,1),SMALL(AE967:AI967,2))</f>
        <v>#NUM!</v>
      </c>
      <c r="AR967" s="20" t="e">
        <f>IF(R967 &lt;=( AVERAGE(SMALL(AE967:AI967,1),SMALL(AE967:AI967,2))), R967, "")</f>
        <v>#NUM!</v>
      </c>
      <c r="AS967" s="20" t="e">
        <f>AVERAGE(SMALL(AJ967:AM967,1),SMALL(AJ967:AM967,2))</f>
        <v>#NUM!</v>
      </c>
      <c r="AT967" s="20">
        <f>T967*1.075</f>
        <v>1.5049999999999999</v>
      </c>
      <c r="AU967" s="20">
        <f>U967*1.075</f>
        <v>0.51600000000000001</v>
      </c>
      <c r="AV967" s="22">
        <f>MIN(AN967,AT967,AU967)</f>
        <v>0.51600000000000001</v>
      </c>
      <c r="AW967" s="20" t="s">
        <v>71</v>
      </c>
      <c r="AX967" s="20" t="s">
        <v>72</v>
      </c>
      <c r="AY967" s="25">
        <v>0.51600000000000001</v>
      </c>
      <c r="AZ967" s="27">
        <f>IF(AND(AY967&gt;0,AY967&lt;=10),AY967*0.25,IF(AND(AY967&gt;10,AY967&lt;=50),AY967*0.17,IF(AND(AY967&gt;10,AY967&lt;=100),AY967*0.12,IF(AY967&gt;100,AY967*0.1))))</f>
        <v>0.129</v>
      </c>
      <c r="BA967" s="3">
        <f>AZ967+AY967</f>
        <v>0.64500000000000002</v>
      </c>
      <c r="BB967" s="25">
        <f>BA967+BA967*0.08</f>
        <v>0.6966</v>
      </c>
      <c r="BC967" s="20" t="s">
        <v>12295</v>
      </c>
      <c r="BP967" s="19"/>
      <c r="BQ967" s="19"/>
      <c r="BR967" s="19"/>
      <c r="BS967" s="19"/>
      <c r="BT967" s="19"/>
      <c r="BU967" s="19"/>
      <c r="BV967" s="19"/>
      <c r="BW967" s="19"/>
      <c r="BX967" s="19"/>
      <c r="BY967" s="19"/>
      <c r="BZ967" s="19"/>
      <c r="CA967" s="19"/>
      <c r="CB967" s="19"/>
      <c r="CC967" s="19"/>
      <c r="CD967" s="19"/>
      <c r="CE967" s="19"/>
      <c r="CF967" s="19"/>
      <c r="CG967" s="19"/>
      <c r="CH967" s="19"/>
      <c r="CI967" s="19"/>
      <c r="CJ967" s="19"/>
      <c r="CK967" s="19"/>
      <c r="CL967" s="19"/>
      <c r="CM967" s="19"/>
      <c r="CN967" s="19"/>
      <c r="CO967" s="19"/>
      <c r="CP967" s="19"/>
      <c r="CQ967" s="19"/>
      <c r="CR967" s="19"/>
      <c r="CS967" s="19"/>
      <c r="CT967" s="19"/>
      <c r="CU967" s="19"/>
      <c r="CV967" s="19"/>
      <c r="CW967" s="19"/>
      <c r="CX967" s="19"/>
      <c r="CY967" s="19"/>
      <c r="CZ967" s="19"/>
      <c r="DA967" s="19"/>
      <c r="DB967" s="19"/>
      <c r="DC967" s="19"/>
      <c r="DD967" s="19"/>
      <c r="DE967" s="19"/>
      <c r="DF967" s="19"/>
      <c r="DG967" s="19"/>
      <c r="DH967" s="19"/>
      <c r="DI967" s="19"/>
      <c r="DJ967" s="19"/>
      <c r="DK967" s="19"/>
      <c r="DL967" s="19"/>
    </row>
    <row r="968" spans="1:116" s="20" customFormat="1" ht="30" customHeight="1">
      <c r="A968" s="7" t="s">
        <v>3458</v>
      </c>
      <c r="B968" s="5">
        <v>966</v>
      </c>
      <c r="C968" s="6"/>
      <c r="D968" s="6"/>
      <c r="E968" s="43" t="s">
        <v>3465</v>
      </c>
      <c r="F968" s="3" t="s">
        <v>3466</v>
      </c>
      <c r="G968" s="3" t="s">
        <v>821</v>
      </c>
      <c r="H968" s="3" t="s">
        <v>822</v>
      </c>
      <c r="I968" s="3" t="s">
        <v>42</v>
      </c>
      <c r="J968" s="3" t="s">
        <v>3467</v>
      </c>
      <c r="K968" s="6"/>
      <c r="L968" s="3"/>
      <c r="M968" s="6">
        <v>28</v>
      </c>
      <c r="N968" s="3" t="s">
        <v>44</v>
      </c>
      <c r="O968" s="3" t="s">
        <v>3462</v>
      </c>
      <c r="P968" s="3" t="s">
        <v>3463</v>
      </c>
      <c r="Q968" s="3" t="s">
        <v>3468</v>
      </c>
      <c r="R968" s="156">
        <v>12.98</v>
      </c>
      <c r="S968" s="22">
        <v>2.9</v>
      </c>
      <c r="T968" s="23">
        <v>2.9</v>
      </c>
      <c r="U968" s="1">
        <v>1.2</v>
      </c>
      <c r="V968" s="21">
        <v>12.987</v>
      </c>
      <c r="W968" s="22"/>
      <c r="X968" s="22"/>
      <c r="Y968" s="22"/>
      <c r="Z968" s="22"/>
      <c r="AA968" s="22"/>
      <c r="AB968" s="22"/>
      <c r="AC968" s="22"/>
      <c r="AD968" s="22"/>
      <c r="AE968" s="24"/>
      <c r="AN968" s="25"/>
      <c r="AP968" s="24"/>
      <c r="AQ968" s="20" t="e">
        <f>AVERAGE(SMALL(AE968:AI968,1),SMALL(AE968:AI968,2))</f>
        <v>#NUM!</v>
      </c>
      <c r="AR968" s="20" t="e">
        <f>IF(R968 &lt;=( AVERAGE(SMALL(AE968:AI968,1),SMALL(AE968:AI968,2))), R968, "")</f>
        <v>#NUM!</v>
      </c>
      <c r="AS968" s="20" t="e">
        <f>AVERAGE(SMALL(AJ968:AM968,1),SMALL(AJ968:AM968,2))</f>
        <v>#NUM!</v>
      </c>
      <c r="AT968" s="20">
        <f>T968*1.075</f>
        <v>3.1174999999999997</v>
      </c>
      <c r="AU968" s="20">
        <f>U968*1.075</f>
        <v>1.2899999999999998</v>
      </c>
      <c r="AV968" s="22">
        <f>MIN(AN968,AT968,AU968)</f>
        <v>1.2899999999999998</v>
      </c>
      <c r="AW968" s="20" t="s">
        <v>71</v>
      </c>
      <c r="AX968" s="20" t="s">
        <v>72</v>
      </c>
      <c r="AY968" s="25">
        <v>1.29</v>
      </c>
      <c r="AZ968" s="27">
        <f>IF(AND(AY968&gt;0,AY968&lt;=10),AY968*0.25,IF(AND(AY968&gt;10,AY968&lt;=50),AY968*0.17,IF(AND(AY968&gt;10,AY968&lt;=100),AY968*0.12,IF(AY968&gt;100,AY968*0.1))))</f>
        <v>0.32250000000000001</v>
      </c>
      <c r="BA968" s="3">
        <f>AZ968+AY968</f>
        <v>1.6125</v>
      </c>
      <c r="BB968" s="25">
        <f>BA968+BA968*0.08</f>
        <v>1.7415</v>
      </c>
      <c r="BC968" s="20" t="s">
        <v>12295</v>
      </c>
      <c r="BP968" s="19"/>
      <c r="BQ968" s="19"/>
      <c r="BR968" s="19"/>
      <c r="BS968" s="19"/>
      <c r="BT968" s="19"/>
      <c r="BU968" s="19"/>
      <c r="BV968" s="19"/>
      <c r="BW968" s="19"/>
      <c r="BX968" s="19"/>
      <c r="BY968" s="19"/>
      <c r="BZ968" s="19"/>
      <c r="CA968" s="19"/>
      <c r="CB968" s="19"/>
      <c r="CC968" s="19"/>
      <c r="CD968" s="19"/>
      <c r="CE968" s="19"/>
      <c r="CF968" s="19"/>
      <c r="CG968" s="19"/>
      <c r="CH968" s="19"/>
      <c r="CI968" s="19"/>
      <c r="CJ968" s="19"/>
      <c r="CK968" s="19"/>
      <c r="CL968" s="19"/>
      <c r="CM968" s="19"/>
      <c r="CN968" s="19"/>
      <c r="CO968" s="19"/>
      <c r="CP968" s="19"/>
      <c r="CQ968" s="19"/>
      <c r="CR968" s="19"/>
      <c r="CS968" s="19"/>
      <c r="CT968" s="19"/>
      <c r="CU968" s="19"/>
      <c r="CV968" s="19"/>
      <c r="CW968" s="19"/>
      <c r="CX968" s="19"/>
      <c r="CY968" s="19"/>
      <c r="CZ968" s="19"/>
      <c r="DA968" s="19"/>
      <c r="DB968" s="19"/>
      <c r="DC968" s="19"/>
      <c r="DD968" s="19"/>
      <c r="DE968" s="19"/>
      <c r="DF968" s="19"/>
      <c r="DG968" s="19"/>
      <c r="DH968" s="19"/>
      <c r="DI968" s="19"/>
      <c r="DJ968" s="19"/>
      <c r="DK968" s="19"/>
      <c r="DL968" s="19"/>
    </row>
    <row r="969" spans="1:116" s="20" customFormat="1" ht="30" customHeight="1">
      <c r="A969" s="11" t="s">
        <v>3487</v>
      </c>
      <c r="B969" s="5">
        <v>967</v>
      </c>
      <c r="C969" s="11"/>
      <c r="D969" s="11"/>
      <c r="E969" s="51" t="s">
        <v>3488</v>
      </c>
      <c r="F969" s="12" t="s">
        <v>3489</v>
      </c>
      <c r="G969" s="12" t="s">
        <v>3490</v>
      </c>
      <c r="H969" s="12" t="s">
        <v>3491</v>
      </c>
      <c r="I969" s="12" t="s">
        <v>807</v>
      </c>
      <c r="J969" s="12" t="s">
        <v>3492</v>
      </c>
      <c r="K969" s="14">
        <v>10</v>
      </c>
      <c r="L969" s="12" t="s">
        <v>79</v>
      </c>
      <c r="M969" s="14">
        <v>1</v>
      </c>
      <c r="N969" s="12" t="s">
        <v>44</v>
      </c>
      <c r="O969" s="12" t="s">
        <v>3493</v>
      </c>
      <c r="P969" s="12"/>
      <c r="Q969" s="12" t="s">
        <v>3494</v>
      </c>
      <c r="R969" s="156">
        <v>2958.7</v>
      </c>
      <c r="S969" s="22"/>
      <c r="T969" s="23">
        <v>2770.65</v>
      </c>
      <c r="U969" s="1">
        <v>2770.65</v>
      </c>
      <c r="V969" s="21">
        <v>3658.11</v>
      </c>
      <c r="W969" s="22"/>
      <c r="X969" s="22">
        <v>2939.26</v>
      </c>
      <c r="Y969" s="22">
        <v>2978.13</v>
      </c>
      <c r="Z969" s="22">
        <v>3448.36</v>
      </c>
      <c r="AA969" s="22">
        <v>2827.2</v>
      </c>
      <c r="AB969" s="22">
        <v>3235.82</v>
      </c>
      <c r="AC969" s="22"/>
      <c r="AD969" s="22"/>
      <c r="AE969" s="24"/>
      <c r="AN969" s="25"/>
      <c r="AP969" s="24"/>
      <c r="AT969" s="20">
        <f>T969*1.075</f>
        <v>2978.44875</v>
      </c>
      <c r="AU969" s="20">
        <f>U969*1.075</f>
        <v>2978.44875</v>
      </c>
      <c r="AV969" s="22">
        <f>MIN(AN969,AT969,AU969)</f>
        <v>2978.44875</v>
      </c>
      <c r="AW969" s="20" t="s">
        <v>71</v>
      </c>
      <c r="AX969" s="20" t="s">
        <v>72</v>
      </c>
      <c r="AY969" s="25">
        <v>2978.45</v>
      </c>
      <c r="AZ969" s="27">
        <f>IF(AND(AY969&gt;0,AY969&lt;=10),AY969*0.25,IF(AND(AY969&gt;10,AY969&lt;=50),AY969*0.17,IF(AND(AY969&gt;10,AY969&lt;=100),AY969*0.12,IF(AY969&gt;100,AY969*0.1))))</f>
        <v>297.84499999999997</v>
      </c>
      <c r="BA969" s="3">
        <f>AZ969+AY969</f>
        <v>3276.2949999999996</v>
      </c>
      <c r="BB969" s="25">
        <f>BA969+BA969*0.08</f>
        <v>3538.3985999999995</v>
      </c>
      <c r="BC969" s="20" t="s">
        <v>12295</v>
      </c>
      <c r="BP969" s="19"/>
      <c r="BQ969" s="19"/>
      <c r="BR969" s="19"/>
      <c r="BS969" s="19"/>
      <c r="BT969" s="19"/>
      <c r="BU969" s="19"/>
      <c r="BV969" s="19"/>
      <c r="BW969" s="19"/>
      <c r="BX969" s="19"/>
      <c r="BY969" s="19"/>
      <c r="BZ969" s="19"/>
      <c r="CA969" s="19"/>
      <c r="CB969" s="19"/>
      <c r="CC969" s="19"/>
      <c r="CD969" s="19"/>
      <c r="CE969" s="19"/>
      <c r="CF969" s="19"/>
      <c r="CG969" s="19"/>
      <c r="CH969" s="19"/>
      <c r="CI969" s="19"/>
      <c r="CJ969" s="19"/>
      <c r="CK969" s="19"/>
      <c r="CL969" s="19"/>
      <c r="CM969" s="19"/>
      <c r="CN969" s="19"/>
      <c r="CO969" s="19"/>
      <c r="CP969" s="19"/>
      <c r="CQ969" s="19"/>
      <c r="CR969" s="19"/>
      <c r="CS969" s="19"/>
      <c r="CT969" s="19"/>
      <c r="CU969" s="19"/>
      <c r="CV969" s="19"/>
      <c r="CW969" s="19"/>
      <c r="CX969" s="19"/>
      <c r="CY969" s="19"/>
      <c r="CZ969" s="19"/>
      <c r="DA969" s="19"/>
      <c r="DB969" s="19"/>
      <c r="DC969" s="19"/>
      <c r="DD969" s="19"/>
      <c r="DE969" s="19"/>
      <c r="DF969" s="19"/>
      <c r="DG969" s="19"/>
      <c r="DH969" s="19"/>
      <c r="DI969" s="19"/>
      <c r="DJ969" s="19"/>
      <c r="DK969" s="19"/>
      <c r="DL969" s="19"/>
    </row>
    <row r="970" spans="1:116" s="20" customFormat="1" ht="30" customHeight="1">
      <c r="A970" s="11" t="s">
        <v>3495</v>
      </c>
      <c r="B970" s="5">
        <v>968</v>
      </c>
      <c r="C970" s="116"/>
      <c r="D970" s="116"/>
      <c r="E970" s="51" t="s">
        <v>3496</v>
      </c>
      <c r="F970" s="12" t="s">
        <v>3497</v>
      </c>
      <c r="G970" s="12" t="s">
        <v>3498</v>
      </c>
      <c r="H970" s="12" t="s">
        <v>3499</v>
      </c>
      <c r="I970" s="12" t="s">
        <v>3500</v>
      </c>
      <c r="J970" s="12" t="s">
        <v>3501</v>
      </c>
      <c r="K970" s="14"/>
      <c r="L970" s="12"/>
      <c r="M970" s="14">
        <v>60</v>
      </c>
      <c r="N970" s="12" t="s">
        <v>44</v>
      </c>
      <c r="O970" s="12" t="s">
        <v>3502</v>
      </c>
      <c r="P970" s="12" t="s">
        <v>3503</v>
      </c>
      <c r="Q970" s="12" t="s">
        <v>3504</v>
      </c>
      <c r="R970" s="156">
        <v>51.79</v>
      </c>
      <c r="S970" s="22"/>
      <c r="T970" s="23">
        <v>51.79</v>
      </c>
      <c r="U970" s="1" t="s">
        <v>54</v>
      </c>
      <c r="V970" s="21">
        <v>105</v>
      </c>
      <c r="W970" s="22">
        <v>52.43</v>
      </c>
      <c r="X970" s="22">
        <v>51.15</v>
      </c>
      <c r="Y970" s="22"/>
      <c r="Z970" s="22">
        <v>65.14</v>
      </c>
      <c r="AA970" s="22"/>
      <c r="AB970" s="22"/>
      <c r="AC970" s="22"/>
      <c r="AD970" s="22"/>
      <c r="AE970" s="24">
        <v>105</v>
      </c>
      <c r="AF970" s="20">
        <v>59.4</v>
      </c>
      <c r="AG970" s="20">
        <v>50.867199999999997</v>
      </c>
      <c r="AH970" s="20">
        <v>53.98</v>
      </c>
      <c r="AN970" s="25">
        <v>51.79</v>
      </c>
      <c r="AO970" s="20" t="s">
        <v>47</v>
      </c>
      <c r="AP970" s="24" t="s">
        <v>48</v>
      </c>
      <c r="AQ970" s="20">
        <f>AVERAGE(SMALL(AE970:AI970,1),SMALL(AE970:AI970,2))</f>
        <v>52.423599999999993</v>
      </c>
      <c r="AR970" s="20">
        <f>IF(R970 &lt;=( AVERAGE(SMALL(AE970:AI970,1),SMALL(AE970:AI970,2))), R970, "")</f>
        <v>51.79</v>
      </c>
      <c r="AS970" s="20" t="e">
        <f>AVERAGE(SMALL(AJ970:AM970,1),SMALL(AJ970:AM970,2))</f>
        <v>#NUM!</v>
      </c>
      <c r="AT970" s="20">
        <f>T970*1.075</f>
        <v>55.674249999999994</v>
      </c>
      <c r="AU970" s="20" t="e">
        <f>U970*1.075</f>
        <v>#VALUE!</v>
      </c>
      <c r="AV970" s="22" t="e">
        <f>MIN(AN970,AT970,AU970)</f>
        <v>#VALUE!</v>
      </c>
      <c r="AW970" s="26" t="s">
        <v>49</v>
      </c>
      <c r="AX970" s="26" t="s">
        <v>48</v>
      </c>
      <c r="AY970" s="25">
        <v>51.79</v>
      </c>
      <c r="AZ970" s="27">
        <f>IF(AND(AY970&gt;0,AY970&lt;=10),AY970*0.25,IF(AND(AY970&gt;10,AY970&lt;=50),AY970*0.17,IF(AND(AY970&gt;10,AY970&lt;=100),AY970*0.12,IF(AY970&gt;100,AY970*0.1))))</f>
        <v>6.2147999999999994</v>
      </c>
      <c r="BA970" s="3">
        <f>AZ970+AY970</f>
        <v>58.004799999999996</v>
      </c>
      <c r="BB970" s="25">
        <f>BA970+BA970*0.08</f>
        <v>62.645183999999993</v>
      </c>
      <c r="BC970" s="20" t="s">
        <v>12295</v>
      </c>
    </row>
    <row r="971" spans="1:116" s="20" customFormat="1" ht="30" customHeight="1">
      <c r="A971" s="11" t="s">
        <v>3495</v>
      </c>
      <c r="B971" s="5">
        <v>969</v>
      </c>
      <c r="C971" s="116"/>
      <c r="D971" s="116"/>
      <c r="E971" s="51" t="s">
        <v>3496</v>
      </c>
      <c r="F971" s="12" t="s">
        <v>3497</v>
      </c>
      <c r="G971" s="12" t="s">
        <v>3498</v>
      </c>
      <c r="H971" s="12" t="s">
        <v>3499</v>
      </c>
      <c r="I971" s="12" t="s">
        <v>3500</v>
      </c>
      <c r="J971" s="12" t="s">
        <v>3505</v>
      </c>
      <c r="K971" s="14"/>
      <c r="L971" s="12"/>
      <c r="M971" s="14">
        <v>10</v>
      </c>
      <c r="N971" s="12" t="s">
        <v>44</v>
      </c>
      <c r="O971" s="12" t="s">
        <v>3502</v>
      </c>
      <c r="P971" s="12" t="s">
        <v>3503</v>
      </c>
      <c r="Q971" s="12" t="s">
        <v>3506</v>
      </c>
      <c r="R971" s="156">
        <v>8.64</v>
      </c>
      <c r="S971" s="22"/>
      <c r="T971" s="23">
        <v>8.6300000000000008</v>
      </c>
      <c r="U971" s="1" t="s">
        <v>54</v>
      </c>
      <c r="V971" s="21">
        <v>35</v>
      </c>
      <c r="W971" s="22">
        <v>8.74</v>
      </c>
      <c r="X971" s="22">
        <v>8.5299999999999994</v>
      </c>
      <c r="Y971" s="22"/>
      <c r="Z971" s="22">
        <v>10.94</v>
      </c>
      <c r="AA971" s="22"/>
      <c r="AB971" s="22"/>
      <c r="AC971" s="22"/>
      <c r="AD971" s="22"/>
      <c r="AE971" s="24">
        <v>35</v>
      </c>
      <c r="AF971" s="20">
        <v>9.9</v>
      </c>
      <c r="AG971" s="20">
        <v>8.4778699999999994</v>
      </c>
      <c r="AH971" s="20">
        <v>9</v>
      </c>
      <c r="AN971" s="25">
        <v>8.64</v>
      </c>
      <c r="AO971" s="20" t="s">
        <v>47</v>
      </c>
      <c r="AP971" s="24" t="s">
        <v>48</v>
      </c>
      <c r="AQ971" s="20">
        <f>AVERAGE(SMALL(AE971:AI971,1),SMALL(AE971:AI971,2))</f>
        <v>8.7389349999999997</v>
      </c>
      <c r="AR971" s="20">
        <f>IF(R971 &lt;=( AVERAGE(SMALL(AE971:AI971,1),SMALL(AE971:AI971,2))), R971, "")</f>
        <v>8.64</v>
      </c>
      <c r="AS971" s="20" t="e">
        <f>AVERAGE(SMALL(AJ971:AM971,1),SMALL(AJ971:AM971,2))</f>
        <v>#NUM!</v>
      </c>
      <c r="AT971" s="20">
        <f>T971*1.075</f>
        <v>9.2772500000000004</v>
      </c>
      <c r="AU971" s="20" t="e">
        <f>U971*1.075</f>
        <v>#VALUE!</v>
      </c>
      <c r="AV971" s="22" t="e">
        <f>MIN(AN971,AT971,AU971)</f>
        <v>#VALUE!</v>
      </c>
      <c r="AW971" s="26" t="s">
        <v>49</v>
      </c>
      <c r="AX971" s="26" t="s">
        <v>48</v>
      </c>
      <c r="AY971" s="25">
        <v>8.64</v>
      </c>
      <c r="AZ971" s="27">
        <f>IF(AND(AY971&gt;0,AY971&lt;=10),AY971*0.25,IF(AND(AY971&gt;10,AY971&lt;=50),AY971*0.17,IF(AND(AY971&gt;10,AY971&lt;=100),AY971*0.12,IF(AY971&gt;100,AY971*0.1))))</f>
        <v>2.16</v>
      </c>
      <c r="BA971" s="3">
        <f>AZ971+AY971</f>
        <v>10.8</v>
      </c>
      <c r="BB971" s="25">
        <f>BA971+BA971*0.08</f>
        <v>11.664000000000001</v>
      </c>
      <c r="BC971" s="20" t="s">
        <v>12295</v>
      </c>
    </row>
    <row r="972" spans="1:116" s="20" customFormat="1" ht="30" customHeight="1">
      <c r="A972" s="11" t="s">
        <v>3495</v>
      </c>
      <c r="B972" s="5">
        <v>970</v>
      </c>
      <c r="C972" s="116"/>
      <c r="D972" s="116"/>
      <c r="E972" s="51" t="s">
        <v>3496</v>
      </c>
      <c r="F972" s="12" t="s">
        <v>3497</v>
      </c>
      <c r="G972" s="12" t="s">
        <v>3498</v>
      </c>
      <c r="H972" s="12" t="s">
        <v>685</v>
      </c>
      <c r="I972" s="12" t="s">
        <v>3500</v>
      </c>
      <c r="J972" s="12" t="s">
        <v>1341</v>
      </c>
      <c r="K972" s="14"/>
      <c r="L972" s="12"/>
      <c r="M972" s="14">
        <v>60</v>
      </c>
      <c r="N972" s="12" t="s">
        <v>44</v>
      </c>
      <c r="O972" s="12" t="s">
        <v>3502</v>
      </c>
      <c r="P972" s="12" t="s">
        <v>3503</v>
      </c>
      <c r="Q972" s="12" t="s">
        <v>3507</v>
      </c>
      <c r="R972" s="156">
        <v>49.78</v>
      </c>
      <c r="S972" s="22"/>
      <c r="T972" s="23">
        <v>49.78</v>
      </c>
      <c r="U972" s="1" t="s">
        <v>54</v>
      </c>
      <c r="V972" s="21">
        <v>105</v>
      </c>
      <c r="W972" s="22">
        <v>46.83</v>
      </c>
      <c r="X972" s="22">
        <v>52.73</v>
      </c>
      <c r="Y972" s="22"/>
      <c r="Z972" s="22">
        <v>64</v>
      </c>
      <c r="AA972" s="22"/>
      <c r="AB972" s="22"/>
      <c r="AC972" s="22"/>
      <c r="AD972" s="22"/>
      <c r="AE972" s="24">
        <v>105</v>
      </c>
      <c r="AF972" s="20">
        <v>61.53</v>
      </c>
      <c r="AG972" s="20">
        <v>52.434600000000003</v>
      </c>
      <c r="AH972" s="20">
        <v>55.28</v>
      </c>
      <c r="AN972" s="25">
        <v>49.78</v>
      </c>
      <c r="AO972" s="20" t="s">
        <v>47</v>
      </c>
      <c r="AP972" s="24" t="s">
        <v>48</v>
      </c>
      <c r="AQ972" s="20">
        <f>AVERAGE(SMALL(AE972:AI972,1),SMALL(AE972:AI972,2))</f>
        <v>53.857300000000002</v>
      </c>
      <c r="AR972" s="20">
        <f>IF(R972 &lt;=( AVERAGE(SMALL(AE972:AI972,1),SMALL(AE972:AI972,2))), R972, "")</f>
        <v>49.78</v>
      </c>
      <c r="AS972" s="20" t="e">
        <f>AVERAGE(SMALL(AJ972:AM972,1),SMALL(AJ972:AM972,2))</f>
        <v>#NUM!</v>
      </c>
      <c r="AT972" s="20">
        <f>T972*1.075</f>
        <v>53.513500000000001</v>
      </c>
      <c r="AU972" s="20" t="e">
        <f>U972*1.075</f>
        <v>#VALUE!</v>
      </c>
      <c r="AV972" s="22" t="e">
        <f>MIN(AN972,AT972,AU972)</f>
        <v>#VALUE!</v>
      </c>
      <c r="AW972" s="26" t="s">
        <v>49</v>
      </c>
      <c r="AX972" s="26" t="s">
        <v>48</v>
      </c>
      <c r="AY972" s="25">
        <v>49.78</v>
      </c>
      <c r="AZ972" s="27">
        <f>IF(AND(AY972&gt;0,AY972&lt;=10),AY972*0.25,IF(AND(AY972&gt;10,AY972&lt;=50),AY972*0.17,IF(AND(AY972&gt;10,AY972&lt;=100),AY972*0.12,IF(AY972&gt;100,AY972*0.1))))</f>
        <v>8.4626000000000001</v>
      </c>
      <c r="BA972" s="3">
        <f>AZ972+AY972</f>
        <v>58.242600000000003</v>
      </c>
      <c r="BB972" s="25">
        <f>BA972+BA972*0.08</f>
        <v>62.902008000000002</v>
      </c>
      <c r="BC972" s="20" t="s">
        <v>12295</v>
      </c>
    </row>
    <row r="973" spans="1:116" s="20" customFormat="1" ht="30" customHeight="1">
      <c r="A973" s="11" t="s">
        <v>3487</v>
      </c>
      <c r="B973" s="5">
        <v>971</v>
      </c>
      <c r="C973" s="14">
        <v>17631</v>
      </c>
      <c r="D973" s="14"/>
      <c r="E973" s="51" t="s">
        <v>3508</v>
      </c>
      <c r="F973" s="12" t="s">
        <v>3509</v>
      </c>
      <c r="G973" s="12" t="s">
        <v>3510</v>
      </c>
      <c r="H973" s="12" t="s">
        <v>105</v>
      </c>
      <c r="I973" s="12" t="s">
        <v>807</v>
      </c>
      <c r="J973" s="12" t="s">
        <v>3511</v>
      </c>
      <c r="K973" s="14">
        <v>4</v>
      </c>
      <c r="L973" s="12" t="s">
        <v>79</v>
      </c>
      <c r="M973" s="14">
        <v>1</v>
      </c>
      <c r="N973" s="12" t="s">
        <v>44</v>
      </c>
      <c r="O973" s="12" t="s">
        <v>3512</v>
      </c>
      <c r="P973" s="12" t="s">
        <v>3513</v>
      </c>
      <c r="Q973" s="12" t="s">
        <v>3514</v>
      </c>
      <c r="R973" s="156">
        <v>427.59</v>
      </c>
      <c r="S973" s="22"/>
      <c r="T973" s="23">
        <v>398.07</v>
      </c>
      <c r="U973" s="1">
        <v>398.07</v>
      </c>
      <c r="V973" s="21"/>
      <c r="W973" s="22"/>
      <c r="X973" s="22">
        <v>443.18</v>
      </c>
      <c r="Y973" s="22">
        <v>412</v>
      </c>
      <c r="Z973" s="22">
        <v>497.22</v>
      </c>
      <c r="AA973" s="22">
        <v>409.98</v>
      </c>
      <c r="AB973" s="22">
        <v>463.72</v>
      </c>
      <c r="AC973" s="22"/>
      <c r="AD973" s="22"/>
      <c r="AE973" s="24"/>
      <c r="AG973" s="20">
        <v>407.15462000000002</v>
      </c>
      <c r="AH973" s="20">
        <v>412</v>
      </c>
      <c r="AI973" s="20">
        <v>497.22</v>
      </c>
      <c r="AN973" s="25">
        <v>409.57729999999998</v>
      </c>
      <c r="AO973" s="20" t="s">
        <v>207</v>
      </c>
      <c r="AP973" s="24" t="s">
        <v>208</v>
      </c>
      <c r="AQ973" s="20">
        <f>AVERAGE(SMALL(AE973:AI973,1),SMALL(AE973:AI973,2))</f>
        <v>409.57731000000001</v>
      </c>
      <c r="AR973" s="20" t="str">
        <f>IF(R973 &lt;=( AVERAGE(SMALL(AE973:AI973,1),SMALL(AE973:AI973,2))), R973, "")</f>
        <v/>
      </c>
      <c r="AS973" s="20" t="e">
        <f>AVERAGE(SMALL(AJ973:AM973,1),SMALL(AJ973:AM973,2))</f>
        <v>#NUM!</v>
      </c>
      <c r="AT973" s="20">
        <f>T973*1.075</f>
        <v>427.92524999999995</v>
      </c>
      <c r="AU973" s="20">
        <f>U973*1.075</f>
        <v>427.92524999999995</v>
      </c>
      <c r="AV973" s="22">
        <f>MIN(AN973,AT973,AU973)</f>
        <v>409.57729999999998</v>
      </c>
      <c r="AW973" s="20" t="s">
        <v>209</v>
      </c>
      <c r="AX973" s="20" t="s">
        <v>208</v>
      </c>
      <c r="AY973" s="25">
        <v>409.57731000000001</v>
      </c>
      <c r="AZ973" s="27">
        <f>IF(AND(AY973&gt;0,AY973&lt;=10),AY973*0.25,IF(AND(AY973&gt;10,AY973&lt;=50),AY973*0.17,IF(AND(AY973&gt;10,AY973&lt;=100),AY973*0.12,IF(AY973&gt;100,AY973*0.1))))</f>
        <v>40.957731000000003</v>
      </c>
      <c r="BA973" s="3">
        <f>AZ973+AY973</f>
        <v>450.53504100000004</v>
      </c>
      <c r="BB973" s="25">
        <f>BA973+BA973*0.08</f>
        <v>486.57784428000002</v>
      </c>
      <c r="BC973" s="20" t="s">
        <v>12295</v>
      </c>
    </row>
    <row r="974" spans="1:116" s="20" customFormat="1" ht="30" customHeight="1">
      <c r="A974" s="11" t="s">
        <v>3487</v>
      </c>
      <c r="B974" s="5">
        <v>972</v>
      </c>
      <c r="C974" s="14">
        <v>17675</v>
      </c>
      <c r="D974" s="14"/>
      <c r="E974" s="51" t="s">
        <v>3508</v>
      </c>
      <c r="F974" s="12" t="s">
        <v>3509</v>
      </c>
      <c r="G974" s="12" t="s">
        <v>3510</v>
      </c>
      <c r="H974" s="12" t="s">
        <v>105</v>
      </c>
      <c r="I974" s="12" t="s">
        <v>807</v>
      </c>
      <c r="J974" s="12" t="s">
        <v>3515</v>
      </c>
      <c r="K974" s="14">
        <v>10</v>
      </c>
      <c r="L974" s="12" t="s">
        <v>79</v>
      </c>
      <c r="M974" s="14">
        <v>1</v>
      </c>
      <c r="N974" s="12" t="s">
        <v>44</v>
      </c>
      <c r="O974" s="12" t="s">
        <v>3512</v>
      </c>
      <c r="P974" s="12" t="s">
        <v>3513</v>
      </c>
      <c r="Q974" s="12" t="s">
        <v>3516</v>
      </c>
      <c r="R974" s="156">
        <v>1055.7</v>
      </c>
      <c r="S974" s="22"/>
      <c r="T974" s="23">
        <v>973.61</v>
      </c>
      <c r="U974" s="1">
        <v>973.61</v>
      </c>
      <c r="V974" s="21">
        <v>1208.52</v>
      </c>
      <c r="W974" s="22"/>
      <c r="X974" s="22">
        <v>1073.52</v>
      </c>
      <c r="Y974" s="22">
        <v>1037.8800000000001</v>
      </c>
      <c r="Z974" s="22">
        <v>1225.26</v>
      </c>
      <c r="AA974" s="22">
        <v>1024.2</v>
      </c>
      <c r="AB974" s="22">
        <v>1193.3599999999999</v>
      </c>
      <c r="AC974" s="22"/>
      <c r="AD974" s="22"/>
      <c r="AE974" s="24">
        <v>1208.52</v>
      </c>
      <c r="AG974" s="20">
        <v>1013.86</v>
      </c>
      <c r="AH974" s="20">
        <v>1037.8800000000001</v>
      </c>
      <c r="AI974" s="20">
        <v>1225.26</v>
      </c>
      <c r="AN974" s="25">
        <v>1025.8699999999999</v>
      </c>
      <c r="AO974" s="20" t="s">
        <v>207</v>
      </c>
      <c r="AP974" s="24" t="s">
        <v>208</v>
      </c>
      <c r="AQ974" s="20">
        <f>AVERAGE(SMALL(AE974:AI974,1),SMALL(AE974:AI974,2))</f>
        <v>1025.8700000000001</v>
      </c>
      <c r="AR974" s="20" t="str">
        <f>IF(R974 &lt;=( AVERAGE(SMALL(AE974:AI974,1),SMALL(AE974:AI974,2))), R974, "")</f>
        <v/>
      </c>
      <c r="AS974" s="20" t="e">
        <f>AVERAGE(SMALL(AJ974:AM974,1),SMALL(AJ974:AM974,2))</f>
        <v>#NUM!</v>
      </c>
      <c r="AT974" s="20">
        <f>T974*1.075</f>
        <v>1046.63075</v>
      </c>
      <c r="AU974" s="20">
        <f>U974*1.075</f>
        <v>1046.63075</v>
      </c>
      <c r="AV974" s="22">
        <f>MIN(AN974,AT974,AU974)</f>
        <v>1025.8699999999999</v>
      </c>
      <c r="AW974" s="20" t="s">
        <v>209</v>
      </c>
      <c r="AX974" s="20" t="s">
        <v>208</v>
      </c>
      <c r="AY974" s="25">
        <v>1025.8699999999999</v>
      </c>
      <c r="AZ974" s="27">
        <f>IF(AND(AY974&gt;0,AY974&lt;=10),AY974*0.25,IF(AND(AY974&gt;10,AY974&lt;=50),AY974*0.17,IF(AND(AY974&gt;10,AY974&lt;=100),AY974*0.12,IF(AY974&gt;100,AY974*0.1))))</f>
        <v>102.58699999999999</v>
      </c>
      <c r="BA974" s="3">
        <f>AZ974+AY974</f>
        <v>1128.4569999999999</v>
      </c>
      <c r="BB974" s="25">
        <f>BA974+BA974*0.08</f>
        <v>1218.7335599999999</v>
      </c>
      <c r="BC974" s="20" t="s">
        <v>12295</v>
      </c>
    </row>
    <row r="975" spans="1:116" s="20" customFormat="1" ht="30" customHeight="1">
      <c r="A975" s="4" t="s">
        <v>3517</v>
      </c>
      <c r="B975" s="5">
        <v>973</v>
      </c>
      <c r="C975" s="116">
        <v>14688</v>
      </c>
      <c r="D975" s="116"/>
      <c r="E975" s="43" t="s">
        <v>3526</v>
      </c>
      <c r="F975" s="3" t="s">
        <v>3527</v>
      </c>
      <c r="G975" s="3" t="s">
        <v>3528</v>
      </c>
      <c r="H975" s="3" t="s">
        <v>1939</v>
      </c>
      <c r="I975" s="3" t="s">
        <v>389</v>
      </c>
      <c r="J975" s="3" t="s">
        <v>3529</v>
      </c>
      <c r="K975" s="6">
        <v>2</v>
      </c>
      <c r="L975" s="3" t="s">
        <v>79</v>
      </c>
      <c r="M975" s="6">
        <v>10</v>
      </c>
      <c r="N975" s="3" t="s">
        <v>44</v>
      </c>
      <c r="O975" s="3" t="s">
        <v>3523</v>
      </c>
      <c r="P975" s="3" t="s">
        <v>3530</v>
      </c>
      <c r="Q975" s="3" t="s">
        <v>3531</v>
      </c>
      <c r="R975" s="156"/>
      <c r="S975" s="22">
        <v>9.5</v>
      </c>
      <c r="T975" s="23"/>
      <c r="U975" s="1" t="s">
        <v>54</v>
      </c>
      <c r="V975" s="21">
        <v>9.5</v>
      </c>
      <c r="W975" s="22"/>
      <c r="X975" s="22"/>
      <c r="Y975" s="22"/>
      <c r="Z975" s="22"/>
      <c r="AA975" s="22"/>
      <c r="AB975" s="22"/>
      <c r="AC975" s="22"/>
      <c r="AD975" s="22"/>
      <c r="AE975" s="24">
        <v>9.5</v>
      </c>
      <c r="AN975" s="25">
        <v>9.5</v>
      </c>
      <c r="AO975" s="20" t="s">
        <v>47</v>
      </c>
      <c r="AP975" s="24" t="s">
        <v>48</v>
      </c>
      <c r="AQ975" s="20" t="e">
        <f>AVERAGE(SMALL(AE975:AI975,1),SMALL(AE975:AI975,2))</f>
        <v>#NUM!</v>
      </c>
      <c r="AR975" s="20" t="e">
        <f>IF(R975 &lt;=( AVERAGE(SMALL(AE975:AI975,1),SMALL(AE975:AI975,2))), R975, "")</f>
        <v>#NUM!</v>
      </c>
      <c r="AS975" s="20" t="e">
        <f>AVERAGE(SMALL(AJ975:AM975,1),SMALL(AJ975:AM975,2))</f>
        <v>#NUM!</v>
      </c>
      <c r="AT975" s="20">
        <f>T975*1.075</f>
        <v>0</v>
      </c>
      <c r="AU975" s="20" t="e">
        <f>U975*1.075</f>
        <v>#VALUE!</v>
      </c>
      <c r="AV975" s="22" t="e">
        <f>MIN(AN975,AT975,AU975)</f>
        <v>#VALUE!</v>
      </c>
      <c r="AW975" s="26" t="s">
        <v>49</v>
      </c>
      <c r="AX975" s="20" t="s">
        <v>48</v>
      </c>
      <c r="AY975" s="25">
        <v>10.212</v>
      </c>
      <c r="AZ975" s="27">
        <f>IF(AND(AY975&gt;0,AY975&lt;=10),AY975*0.25,IF(AND(AY975&gt;10,AY975&lt;=50),AY975*0.17,IF(AND(AY975&gt;10,AY975&lt;=100),AY975*0.12,IF(AY975&gt;100,AY975*0.1))))</f>
        <v>1.73604</v>
      </c>
      <c r="BA975" s="3">
        <f>AZ975+AY975</f>
        <v>11.948039999999999</v>
      </c>
      <c r="BB975" s="25">
        <f>BA975+BA975*0.08</f>
        <v>12.903883199999999</v>
      </c>
      <c r="BC975" s="20" t="s">
        <v>12295</v>
      </c>
    </row>
    <row r="976" spans="1:116" s="20" customFormat="1" ht="30" customHeight="1">
      <c r="A976" s="4" t="s">
        <v>3517</v>
      </c>
      <c r="B976" s="5">
        <v>974</v>
      </c>
      <c r="C976" s="116">
        <v>14482</v>
      </c>
      <c r="D976" s="116"/>
      <c r="E976" s="43" t="s">
        <v>3518</v>
      </c>
      <c r="F976" s="3" t="s">
        <v>3519</v>
      </c>
      <c r="G976" s="3" t="s">
        <v>3520</v>
      </c>
      <c r="H976" s="3" t="s">
        <v>3521</v>
      </c>
      <c r="I976" s="3" t="s">
        <v>389</v>
      </c>
      <c r="J976" s="3" t="s">
        <v>3522</v>
      </c>
      <c r="K976" s="6">
        <v>5</v>
      </c>
      <c r="L976" s="3" t="s">
        <v>79</v>
      </c>
      <c r="M976" s="6">
        <v>5</v>
      </c>
      <c r="N976" s="3" t="s">
        <v>44</v>
      </c>
      <c r="O976" s="3" t="s">
        <v>3523</v>
      </c>
      <c r="P976" s="3" t="s">
        <v>3524</v>
      </c>
      <c r="Q976" s="3" t="s">
        <v>3525</v>
      </c>
      <c r="R976" s="156"/>
      <c r="S976" s="22">
        <v>0.5</v>
      </c>
      <c r="T976" s="23"/>
      <c r="U976" s="1" t="s">
        <v>54</v>
      </c>
      <c r="V976" s="21">
        <v>0.75</v>
      </c>
      <c r="W976" s="22"/>
      <c r="X976" s="22"/>
      <c r="Y976" s="22"/>
      <c r="Z976" s="22"/>
      <c r="AA976" s="22"/>
      <c r="AB976" s="22"/>
      <c r="AC976" s="22"/>
      <c r="AD976" s="22"/>
      <c r="AE976" s="24">
        <v>0.75</v>
      </c>
      <c r="AN976" s="25">
        <v>0.5</v>
      </c>
      <c r="AO976" s="20" t="s">
        <v>47</v>
      </c>
      <c r="AP976" s="24" t="s">
        <v>48</v>
      </c>
      <c r="AQ976" s="20" t="e">
        <f>AVERAGE(SMALL(AE976:AI976,1),SMALL(AE976:AI976,2))</f>
        <v>#NUM!</v>
      </c>
      <c r="AR976" s="20" t="e">
        <f>IF(R976 &lt;=( AVERAGE(SMALL(AE976:AI976,1),SMALL(AE976:AI976,2))), R976, "")</f>
        <v>#NUM!</v>
      </c>
      <c r="AS976" s="20" t="e">
        <f>AVERAGE(SMALL(AJ976:AM976,1),SMALL(AJ976:AM976,2))</f>
        <v>#NUM!</v>
      </c>
      <c r="AT976" s="20">
        <f>T976*1.075</f>
        <v>0</v>
      </c>
      <c r="AU976" s="20" t="e">
        <f>U976*1.075</f>
        <v>#VALUE!</v>
      </c>
      <c r="AV976" s="22" t="e">
        <f>MIN(AN976,AT976,AU976)</f>
        <v>#VALUE!</v>
      </c>
      <c r="AW976" s="20" t="s">
        <v>2443</v>
      </c>
      <c r="AX976" s="20" t="s">
        <v>48</v>
      </c>
      <c r="AY976" s="25">
        <v>0.53749999999999998</v>
      </c>
      <c r="AZ976" s="27">
        <f>IF(AND(AY976&gt;0,AY976&lt;=10),AY976*0.25,IF(AND(AY976&gt;10,AY976&lt;=50),AY976*0.17,IF(AND(AY976&gt;10,AY976&lt;=100),AY976*0.12,IF(AY976&gt;100,AY976*0.1))))</f>
        <v>0.13437499999999999</v>
      </c>
      <c r="BA976" s="3">
        <f>AZ976+AY976</f>
        <v>0.671875</v>
      </c>
      <c r="BB976" s="25">
        <f>BA976+BA976*0.08</f>
        <v>0.72562499999999996</v>
      </c>
      <c r="BC976" s="20" t="s">
        <v>12295</v>
      </c>
    </row>
    <row r="977" spans="1:116" s="20" customFormat="1" ht="30" customHeight="1">
      <c r="A977" s="152" t="s">
        <v>14305</v>
      </c>
      <c r="B977" s="5">
        <v>975</v>
      </c>
      <c r="C977" s="179">
        <v>20033</v>
      </c>
      <c r="D977" s="179"/>
      <c r="E977" s="171" t="s">
        <v>14436</v>
      </c>
      <c r="F977" s="3" t="s">
        <v>14437</v>
      </c>
      <c r="G977" s="3" t="s">
        <v>14438</v>
      </c>
      <c r="H977" s="3" t="s">
        <v>6721</v>
      </c>
      <c r="I977" s="3" t="s">
        <v>102</v>
      </c>
      <c r="J977" s="3" t="s">
        <v>396</v>
      </c>
      <c r="K977" s="6"/>
      <c r="L977" s="3"/>
      <c r="M977" s="6">
        <v>30</v>
      </c>
      <c r="N977" s="3" t="s">
        <v>44</v>
      </c>
      <c r="O977" s="3" t="s">
        <v>3535</v>
      </c>
      <c r="P977" s="3" t="s">
        <v>14432</v>
      </c>
      <c r="Q977" s="3" t="s">
        <v>14439</v>
      </c>
      <c r="R977" s="160">
        <v>17</v>
      </c>
      <c r="S977" s="79">
        <v>18.5</v>
      </c>
      <c r="T977" s="81">
        <v>17</v>
      </c>
      <c r="U977" s="82"/>
      <c r="V977" s="79"/>
      <c r="W977" s="79"/>
      <c r="X977" s="79"/>
      <c r="Y977" s="79"/>
      <c r="Z977" s="79"/>
      <c r="AA977" s="79"/>
      <c r="AB977" s="79"/>
      <c r="AC977" s="79"/>
      <c r="AD977" s="79"/>
      <c r="AE977" s="83"/>
      <c r="AF977" s="84"/>
      <c r="AG977" s="84"/>
      <c r="AH977" s="84"/>
      <c r="AI977" s="84"/>
      <c r="AJ977" s="84"/>
      <c r="AK977" s="84"/>
      <c r="AL977" s="84"/>
      <c r="AM977" s="84"/>
      <c r="AN977" s="85"/>
      <c r="AO977" s="84"/>
      <c r="AP977" s="83"/>
      <c r="AQ977" s="84" t="e">
        <f>AVERAGE(SMALL(AE977:AI977,1),SMALL(AE977:AI977,2))</f>
        <v>#NUM!</v>
      </c>
      <c r="AR977" s="84" t="e">
        <f>IF(R977 &lt;=( AVERAGE(SMALL(AE977:AI977,1),SMALL(AE977:AI977,2))), R977, "")</f>
        <v>#NUM!</v>
      </c>
      <c r="AS977" s="84" t="e">
        <f>AVERAGE(SMALL(AJ977:AM977,1),SMALL(AJ977:AM977,2))</f>
        <v>#NUM!</v>
      </c>
      <c r="AT977" s="84" t="e">
        <f>#REF!*1.075</f>
        <v>#REF!</v>
      </c>
      <c r="AU977" s="84">
        <f>T977*1.075</f>
        <v>18.274999999999999</v>
      </c>
      <c r="AV977" s="79" t="e">
        <f>MIN(AN977,AT977,AU977)</f>
        <v>#REF!</v>
      </c>
      <c r="AW977" s="84" t="s">
        <v>977</v>
      </c>
      <c r="AX977" s="84" t="s">
        <v>48</v>
      </c>
      <c r="AY977" s="85">
        <v>17</v>
      </c>
      <c r="AZ977" s="87">
        <f>IF(AND(AY977&gt;0,AY977&lt;=10),AY977*0.25,IF(AND(AY977&gt;10,AY977&lt;=50),AY977*0.17,IF(AND(AY977&gt;10,AY977&lt;=100),AY977*0.12,IF(AY977&gt;100,AY977*0.1))))</f>
        <v>2.89</v>
      </c>
      <c r="BA977" s="43">
        <f>AZ977+AY977</f>
        <v>19.89</v>
      </c>
      <c r="BB977" s="85">
        <f>BA977+BA977*0.08</f>
        <v>21.481200000000001</v>
      </c>
      <c r="BC977" s="20" t="s">
        <v>12295</v>
      </c>
      <c r="BD977" s="84" t="s">
        <v>12206</v>
      </c>
      <c r="BE977" s="84"/>
      <c r="BF977" s="89"/>
      <c r="BG977" s="88"/>
      <c r="BH977" s="88"/>
      <c r="BI977" s="88"/>
      <c r="BJ977" s="88"/>
      <c r="BK977" s="88"/>
      <c r="BL977" s="88"/>
      <c r="BM977" s="88"/>
      <c r="BN977" s="88"/>
      <c r="BO977" s="88"/>
      <c r="BP977" s="88"/>
      <c r="BQ977" s="88"/>
      <c r="BR977" s="88"/>
      <c r="BS977" s="88"/>
      <c r="BT977" s="88"/>
      <c r="BU977" s="88"/>
      <c r="BV977" s="88"/>
      <c r="BW977" s="88"/>
      <c r="BX977" s="88"/>
      <c r="BY977" s="88"/>
      <c r="BZ977" s="88"/>
      <c r="CA977" s="88"/>
      <c r="CB977" s="88"/>
      <c r="CC977" s="88"/>
      <c r="CD977" s="88"/>
      <c r="CE977" s="88"/>
      <c r="CF977" s="88"/>
      <c r="CG977" s="88"/>
      <c r="CH977" s="88"/>
      <c r="CI977" s="88"/>
      <c r="CJ977" s="88"/>
      <c r="CK977" s="88"/>
      <c r="CL977" s="88"/>
      <c r="CM977" s="88"/>
      <c r="CN977" s="88"/>
      <c r="CO977" s="88"/>
      <c r="CP977" s="88"/>
      <c r="CQ977" s="88"/>
      <c r="CR977" s="88"/>
      <c r="CS977" s="88"/>
      <c r="CT977" s="88"/>
      <c r="CU977" s="88"/>
      <c r="CV977" s="88"/>
      <c r="CW977" s="88"/>
      <c r="CX977" s="88"/>
      <c r="CY977" s="88"/>
      <c r="CZ977" s="88"/>
      <c r="DA977" s="88"/>
      <c r="DB977" s="88"/>
      <c r="DC977" s="88"/>
      <c r="DD977" s="88"/>
      <c r="DE977" s="88"/>
      <c r="DF977" s="88"/>
      <c r="DG977" s="88"/>
      <c r="DH977" s="88"/>
      <c r="DI977" s="88"/>
      <c r="DJ977" s="88"/>
      <c r="DK977" s="88"/>
      <c r="DL977" s="88"/>
    </row>
    <row r="978" spans="1:116" s="20" customFormat="1" ht="30" customHeight="1">
      <c r="A978" s="152" t="s">
        <v>14305</v>
      </c>
      <c r="B978" s="5">
        <v>976</v>
      </c>
      <c r="C978" s="179">
        <v>20116</v>
      </c>
      <c r="D978" s="179"/>
      <c r="E978" s="171" t="s">
        <v>14436</v>
      </c>
      <c r="F978" s="3" t="s">
        <v>14437</v>
      </c>
      <c r="G978" s="3" t="s">
        <v>14438</v>
      </c>
      <c r="H978" s="3" t="s">
        <v>1741</v>
      </c>
      <c r="I978" s="3" t="s">
        <v>102</v>
      </c>
      <c r="J978" s="3" t="s">
        <v>396</v>
      </c>
      <c r="K978" s="6"/>
      <c r="L978" s="3"/>
      <c r="M978" s="6">
        <v>30</v>
      </c>
      <c r="N978" s="3" t="s">
        <v>44</v>
      </c>
      <c r="O978" s="3" t="s">
        <v>3535</v>
      </c>
      <c r="P978" s="3" t="s">
        <v>14432</v>
      </c>
      <c r="Q978" s="3" t="s">
        <v>14440</v>
      </c>
      <c r="R978" s="160">
        <v>13</v>
      </c>
      <c r="S978" s="79">
        <v>14</v>
      </c>
      <c r="T978" s="81">
        <v>13</v>
      </c>
      <c r="U978" s="82"/>
      <c r="V978" s="79"/>
      <c r="W978" s="79"/>
      <c r="X978" s="79"/>
      <c r="Y978" s="79"/>
      <c r="Z978" s="79"/>
      <c r="AA978" s="79"/>
      <c r="AB978" s="79"/>
      <c r="AC978" s="79"/>
      <c r="AD978" s="79"/>
      <c r="AE978" s="83"/>
      <c r="AF978" s="84"/>
      <c r="AG978" s="84"/>
      <c r="AH978" s="84"/>
      <c r="AI978" s="84"/>
      <c r="AJ978" s="84"/>
      <c r="AK978" s="84"/>
      <c r="AL978" s="84"/>
      <c r="AM978" s="84"/>
      <c r="AN978" s="85"/>
      <c r="AO978" s="84"/>
      <c r="AP978" s="83"/>
      <c r="AQ978" s="84" t="e">
        <f>AVERAGE(SMALL(AE978:AI978,1),SMALL(AE978:AI978,2))</f>
        <v>#NUM!</v>
      </c>
      <c r="AR978" s="84" t="e">
        <f>IF(R978 &lt;=( AVERAGE(SMALL(AE978:AI978,1),SMALL(AE978:AI978,2))), R978, "")</f>
        <v>#NUM!</v>
      </c>
      <c r="AS978" s="84" t="e">
        <f>AVERAGE(SMALL(AJ978:AM978,1),SMALL(AJ978:AM978,2))</f>
        <v>#NUM!</v>
      </c>
      <c r="AT978" s="84" t="e">
        <f>#REF!*1.075</f>
        <v>#REF!</v>
      </c>
      <c r="AU978" s="84">
        <f>T978*1.075</f>
        <v>13.975</v>
      </c>
      <c r="AV978" s="79" t="e">
        <f>MIN(AN978,AT978,AU978)</f>
        <v>#REF!</v>
      </c>
      <c r="AW978" s="84" t="s">
        <v>977</v>
      </c>
      <c r="AX978" s="84" t="s">
        <v>48</v>
      </c>
      <c r="AY978" s="85">
        <v>13</v>
      </c>
      <c r="AZ978" s="87">
        <f>IF(AND(AY978&gt;0,AY978&lt;=10),AY978*0.25,IF(AND(AY978&gt;10,AY978&lt;=50),AY978*0.17,IF(AND(AY978&gt;10,AY978&lt;=100),AY978*0.12,IF(AY978&gt;100,AY978*0.1))))</f>
        <v>2.21</v>
      </c>
      <c r="BA978" s="43">
        <f>AZ978+AY978</f>
        <v>15.21</v>
      </c>
      <c r="BB978" s="85">
        <f>BA978+BA978*0.08</f>
        <v>16.4268</v>
      </c>
      <c r="BC978" s="20" t="s">
        <v>12295</v>
      </c>
      <c r="BD978" s="84" t="s">
        <v>12206</v>
      </c>
      <c r="BE978" s="84"/>
      <c r="BF978" s="89"/>
      <c r="BG978" s="88"/>
      <c r="BH978" s="88"/>
      <c r="BI978" s="88"/>
      <c r="BJ978" s="88"/>
      <c r="BK978" s="88"/>
      <c r="BL978" s="88"/>
      <c r="BM978" s="88"/>
      <c r="BN978" s="88"/>
      <c r="BO978" s="88"/>
      <c r="BP978" s="88"/>
      <c r="BQ978" s="88"/>
      <c r="BR978" s="88"/>
      <c r="BS978" s="88"/>
      <c r="BT978" s="88"/>
      <c r="BU978" s="88"/>
      <c r="BV978" s="88"/>
      <c r="BW978" s="88"/>
      <c r="BX978" s="88"/>
      <c r="BY978" s="88"/>
      <c r="BZ978" s="88"/>
      <c r="CA978" s="88"/>
      <c r="CB978" s="88"/>
      <c r="CC978" s="88"/>
      <c r="CD978" s="88"/>
      <c r="CE978" s="88"/>
      <c r="CF978" s="88"/>
      <c r="CG978" s="88"/>
      <c r="CH978" s="88"/>
      <c r="CI978" s="88"/>
      <c r="CJ978" s="88"/>
      <c r="CK978" s="88"/>
      <c r="CL978" s="88"/>
      <c r="CM978" s="88"/>
      <c r="CN978" s="88"/>
      <c r="CO978" s="88"/>
      <c r="CP978" s="88"/>
      <c r="CQ978" s="88"/>
      <c r="CR978" s="88"/>
      <c r="CS978" s="88"/>
      <c r="CT978" s="88"/>
      <c r="CU978" s="88"/>
      <c r="CV978" s="88"/>
      <c r="CW978" s="88"/>
      <c r="CX978" s="88"/>
      <c r="CY978" s="88"/>
      <c r="CZ978" s="88"/>
      <c r="DA978" s="88"/>
      <c r="DB978" s="88"/>
      <c r="DC978" s="88"/>
      <c r="DD978" s="88"/>
      <c r="DE978" s="88"/>
      <c r="DF978" s="88"/>
      <c r="DG978" s="88"/>
      <c r="DH978" s="88"/>
      <c r="DI978" s="88"/>
      <c r="DJ978" s="88"/>
      <c r="DK978" s="88"/>
      <c r="DL978" s="88"/>
    </row>
    <row r="979" spans="1:116" s="20" customFormat="1" ht="30" customHeight="1">
      <c r="A979" s="4" t="s">
        <v>3532</v>
      </c>
      <c r="B979" s="5">
        <v>977</v>
      </c>
      <c r="C979" s="6">
        <v>17795</v>
      </c>
      <c r="D979" s="6"/>
      <c r="E979" s="43" t="s">
        <v>3533</v>
      </c>
      <c r="F979" s="3" t="s">
        <v>3137</v>
      </c>
      <c r="G979" s="3" t="s">
        <v>3138</v>
      </c>
      <c r="H979" s="3" t="s">
        <v>201</v>
      </c>
      <c r="I979" s="3" t="s">
        <v>42</v>
      </c>
      <c r="J979" s="3" t="s">
        <v>3534</v>
      </c>
      <c r="K979" s="6"/>
      <c r="L979" s="3"/>
      <c r="M979" s="6">
        <v>14</v>
      </c>
      <c r="N979" s="3" t="s">
        <v>44</v>
      </c>
      <c r="O979" s="3" t="s">
        <v>3535</v>
      </c>
      <c r="P979" s="3" t="s">
        <v>3536</v>
      </c>
      <c r="Q979" s="3" t="s">
        <v>3537</v>
      </c>
      <c r="R979" s="156">
        <v>7</v>
      </c>
      <c r="S979" s="22"/>
      <c r="T979" s="23"/>
      <c r="U979" s="1" t="s">
        <v>150</v>
      </c>
      <c r="V979" s="21">
        <v>10.510999999999999</v>
      </c>
      <c r="W979" s="22"/>
      <c r="X979" s="22"/>
      <c r="Y979" s="22"/>
      <c r="Z979" s="22"/>
      <c r="AA979" s="22"/>
      <c r="AB979" s="22"/>
      <c r="AC979" s="22"/>
      <c r="AD979" s="22"/>
      <c r="AE979" s="24">
        <v>10.510999999999999</v>
      </c>
      <c r="AN979" s="25"/>
      <c r="AP979" s="24"/>
      <c r="AQ979" s="20" t="e">
        <f>AVERAGE(SMALL(AE979:AI979,1),SMALL(AE979:AI979,2))</f>
        <v>#NUM!</v>
      </c>
      <c r="AR979" s="20" t="e">
        <f>IF(R979 &lt;=( AVERAGE(SMALL(AE979:AI979,1),SMALL(AE979:AI979,2))), R979, "")</f>
        <v>#NUM!</v>
      </c>
      <c r="AS979" s="20" t="e">
        <f>AVERAGE(SMALL(AJ979:AM979,1),SMALL(AJ979:AM979,2))</f>
        <v>#NUM!</v>
      </c>
      <c r="AT979" s="20">
        <f>T979*1.075</f>
        <v>0</v>
      </c>
      <c r="AU979" s="20" t="e">
        <f>U979*1.075</f>
        <v>#VALUE!</v>
      </c>
      <c r="AV979" s="22" t="e">
        <f>MIN(AN979,AT979,AU979)</f>
        <v>#VALUE!</v>
      </c>
      <c r="AW979" s="26" t="s">
        <v>49</v>
      </c>
      <c r="AX979" s="20" t="s">
        <v>48</v>
      </c>
      <c r="AY979" s="25">
        <v>7</v>
      </c>
      <c r="AZ979" s="27">
        <f>IF(AND(AY979&gt;0,AY979&lt;=10),AY979*0.25,IF(AND(AY979&gt;10,AY979&lt;=50),AY979*0.17,IF(AND(AY979&gt;10,AY979&lt;=100),AY979*0.12,IF(AY979&gt;100,AY979*0.1))))</f>
        <v>1.75</v>
      </c>
      <c r="BA979" s="3">
        <f>AZ979+AY979</f>
        <v>8.75</v>
      </c>
      <c r="BB979" s="25">
        <f>BA979+BA979*0.08</f>
        <v>9.4499999999999993</v>
      </c>
      <c r="BC979" s="20" t="s">
        <v>12295</v>
      </c>
    </row>
    <row r="980" spans="1:116" s="20" customFormat="1" ht="30" customHeight="1">
      <c r="A980" s="4" t="s">
        <v>3532</v>
      </c>
      <c r="B980" s="5">
        <v>978</v>
      </c>
      <c r="C980" s="6">
        <v>17932</v>
      </c>
      <c r="D980" s="6"/>
      <c r="E980" s="43" t="s">
        <v>3552</v>
      </c>
      <c r="F980" s="3" t="s">
        <v>3553</v>
      </c>
      <c r="G980" s="3" t="s">
        <v>1252</v>
      </c>
      <c r="H980" s="3" t="s">
        <v>101</v>
      </c>
      <c r="I980" s="3" t="s">
        <v>42</v>
      </c>
      <c r="J980" s="3" t="s">
        <v>3554</v>
      </c>
      <c r="K980" s="6"/>
      <c r="L980" s="3"/>
      <c r="M980" s="6">
        <v>28</v>
      </c>
      <c r="N980" s="3" t="s">
        <v>44</v>
      </c>
      <c r="O980" s="3" t="s">
        <v>3535</v>
      </c>
      <c r="P980" s="3" t="s">
        <v>3536</v>
      </c>
      <c r="Q980" s="3" t="s">
        <v>3555</v>
      </c>
      <c r="R980" s="156">
        <v>2.8</v>
      </c>
      <c r="S980" s="22"/>
      <c r="T980" s="23"/>
      <c r="U980" s="1">
        <v>1.92</v>
      </c>
      <c r="V980" s="21">
        <v>21.372599999999998</v>
      </c>
      <c r="W980" s="22"/>
      <c r="X980" s="22"/>
      <c r="Y980" s="22"/>
      <c r="Z980" s="22"/>
      <c r="AA980" s="22"/>
      <c r="AB980" s="22"/>
      <c r="AC980" s="22"/>
      <c r="AD980" s="22"/>
      <c r="AE980" s="24">
        <v>21.372599999999998</v>
      </c>
      <c r="AN980" s="25">
        <v>2.8</v>
      </c>
      <c r="AO980" s="20" t="s">
        <v>47</v>
      </c>
      <c r="AP980" s="24" t="s">
        <v>48</v>
      </c>
      <c r="AQ980" s="20" t="e">
        <f>AVERAGE(SMALL(AE980:AI980,1),SMALL(AE980:AI980,2))</f>
        <v>#NUM!</v>
      </c>
      <c r="AR980" s="20" t="e">
        <f>IF(R980 &lt;=( AVERAGE(SMALL(AE980:AI980,1),SMALL(AE980:AI980,2))), R980, "")</f>
        <v>#NUM!</v>
      </c>
      <c r="AS980" s="20" t="e">
        <f>AVERAGE(SMALL(AJ980:AM980,1),SMALL(AJ980:AM980,2))</f>
        <v>#NUM!</v>
      </c>
      <c r="AT980" s="20">
        <f>T980*1.075</f>
        <v>0</v>
      </c>
      <c r="AU980" s="20">
        <f>U980*1.075</f>
        <v>2.0640000000000001</v>
      </c>
      <c r="AV980" s="22">
        <f>MIN(AN980,AT980,AU980)</f>
        <v>0</v>
      </c>
      <c r="AW980" s="20" t="s">
        <v>71</v>
      </c>
      <c r="AX980" s="20" t="s">
        <v>72</v>
      </c>
      <c r="AY980" s="25">
        <v>2.64</v>
      </c>
      <c r="AZ980" s="27">
        <f>IF(AND(AY980&gt;0,AY980&lt;=10),AY980*0.25,IF(AND(AY980&gt;10,AY980&lt;=50),AY980*0.17,IF(AND(AY980&gt;10,AY980&lt;=100),AY980*0.12,IF(AY980&gt;100,AY980*0.1))))</f>
        <v>0.66</v>
      </c>
      <c r="BA980" s="3">
        <f>AZ980+AY980</f>
        <v>3.3000000000000003</v>
      </c>
      <c r="BB980" s="25">
        <f>BA980+BA980*0.08</f>
        <v>3.5640000000000001</v>
      </c>
      <c r="BC980" s="20" t="s">
        <v>12295</v>
      </c>
    </row>
    <row r="981" spans="1:116" s="20" customFormat="1" ht="30" customHeight="1">
      <c r="A981" s="4" t="s">
        <v>3532</v>
      </c>
      <c r="B981" s="5">
        <v>979</v>
      </c>
      <c r="C981" s="6">
        <v>17939</v>
      </c>
      <c r="D981" s="6"/>
      <c r="E981" s="43" t="s">
        <v>3556</v>
      </c>
      <c r="F981" s="3" t="s">
        <v>3553</v>
      </c>
      <c r="G981" s="3" t="s">
        <v>1252</v>
      </c>
      <c r="H981" s="3" t="s">
        <v>56</v>
      </c>
      <c r="I981" s="3" t="s">
        <v>42</v>
      </c>
      <c r="J981" s="3" t="s">
        <v>1749</v>
      </c>
      <c r="K981" s="6"/>
      <c r="L981" s="3"/>
      <c r="M981" s="6">
        <v>28</v>
      </c>
      <c r="N981" s="3" t="s">
        <v>44</v>
      </c>
      <c r="O981" s="3" t="s">
        <v>3535</v>
      </c>
      <c r="P981" s="3" t="s">
        <v>3536</v>
      </c>
      <c r="Q981" s="3" t="s">
        <v>3557</v>
      </c>
      <c r="R981" s="156">
        <v>3.3</v>
      </c>
      <c r="S981" s="22"/>
      <c r="T981" s="23"/>
      <c r="U981" s="1" t="s">
        <v>150</v>
      </c>
      <c r="V981" s="21">
        <v>30.3888</v>
      </c>
      <c r="W981" s="22"/>
      <c r="X981" s="22"/>
      <c r="Y981" s="22"/>
      <c r="Z981" s="22"/>
      <c r="AA981" s="22"/>
      <c r="AB981" s="22"/>
      <c r="AC981" s="22"/>
      <c r="AD981" s="22"/>
      <c r="AE981" s="24">
        <v>30.3888</v>
      </c>
      <c r="AN981" s="25">
        <v>3.3</v>
      </c>
      <c r="AO981" s="20" t="s">
        <v>47</v>
      </c>
      <c r="AP981" s="24" t="s">
        <v>48</v>
      </c>
      <c r="AQ981" s="20" t="e">
        <f>AVERAGE(SMALL(AE981:AI981,1),SMALL(AE981:AI981,2))</f>
        <v>#NUM!</v>
      </c>
      <c r="AR981" s="20" t="e">
        <f>IF(R981 &lt;=( AVERAGE(SMALL(AE981:AI981,1),SMALL(AE981:AI981,2))), R981, "")</f>
        <v>#NUM!</v>
      </c>
      <c r="AS981" s="20" t="e">
        <f>AVERAGE(SMALL(AJ981:AM981,1),SMALL(AJ981:AM981,2))</f>
        <v>#NUM!</v>
      </c>
      <c r="AT981" s="20">
        <f>T981*1.075</f>
        <v>0</v>
      </c>
      <c r="AU981" s="20" t="e">
        <f>U981*1.075</f>
        <v>#VALUE!</v>
      </c>
      <c r="AV981" s="22" t="e">
        <f>MIN(AN981,AT981,AU981)</f>
        <v>#VALUE!</v>
      </c>
      <c r="AW981" s="26" t="s">
        <v>49</v>
      </c>
      <c r="AX981" s="20" t="s">
        <v>48</v>
      </c>
      <c r="AY981" s="25">
        <v>3.3</v>
      </c>
      <c r="AZ981" s="27">
        <f>IF(AND(AY981&gt;0,AY981&lt;=10),AY981*0.25,IF(AND(AY981&gt;10,AY981&lt;=50),AY981*0.17,IF(AND(AY981&gt;10,AY981&lt;=100),AY981*0.12,IF(AY981&gt;100,AY981*0.1))))</f>
        <v>0.82499999999999996</v>
      </c>
      <c r="BA981" s="3">
        <f>AZ981+AY981</f>
        <v>4.125</v>
      </c>
      <c r="BB981" s="25">
        <f>BA981+BA981*0.08</f>
        <v>4.4550000000000001</v>
      </c>
      <c r="BC981" s="20" t="s">
        <v>12295</v>
      </c>
    </row>
    <row r="982" spans="1:116" s="20" customFormat="1" ht="30" customHeight="1">
      <c r="A982" s="4" t="s">
        <v>3532</v>
      </c>
      <c r="B982" s="5">
        <v>980</v>
      </c>
      <c r="C982" s="116">
        <v>17916</v>
      </c>
      <c r="D982" s="116"/>
      <c r="E982" s="43" t="s">
        <v>3538</v>
      </c>
      <c r="F982" s="3" t="s">
        <v>3539</v>
      </c>
      <c r="G982" s="3" t="s">
        <v>369</v>
      </c>
      <c r="H982" s="3" t="s">
        <v>101</v>
      </c>
      <c r="I982" s="3" t="s">
        <v>102</v>
      </c>
      <c r="J982" s="3" t="s">
        <v>3540</v>
      </c>
      <c r="K982" s="6"/>
      <c r="L982" s="3"/>
      <c r="M982" s="6">
        <v>28</v>
      </c>
      <c r="N982" s="3" t="s">
        <v>44</v>
      </c>
      <c r="O982" s="3" t="s">
        <v>3535</v>
      </c>
      <c r="P982" s="3" t="s">
        <v>3536</v>
      </c>
      <c r="Q982" s="3" t="s">
        <v>3541</v>
      </c>
      <c r="R982" s="156">
        <v>1</v>
      </c>
      <c r="S982" s="22"/>
      <c r="T982" s="23"/>
      <c r="U982" s="1">
        <v>0.36</v>
      </c>
      <c r="V982" s="21">
        <v>12.8703</v>
      </c>
      <c r="W982" s="22"/>
      <c r="X982" s="22"/>
      <c r="Y982" s="22"/>
      <c r="Z982" s="22"/>
      <c r="AA982" s="22"/>
      <c r="AB982" s="22"/>
      <c r="AC982" s="22"/>
      <c r="AD982" s="22"/>
      <c r="AE982" s="24">
        <v>12.8703</v>
      </c>
      <c r="AN982" s="25">
        <v>1</v>
      </c>
      <c r="AO982" s="20" t="s">
        <v>47</v>
      </c>
      <c r="AP982" s="24" t="s">
        <v>48</v>
      </c>
      <c r="AQ982" s="20" t="e">
        <f>AVERAGE(SMALL(AE982:AI982,1),SMALL(AE982:AI982,2))</f>
        <v>#NUM!</v>
      </c>
      <c r="AR982" s="20" t="e">
        <f>IF(R982 &lt;=( AVERAGE(SMALL(AE982:AI982,1),SMALL(AE982:AI982,2))), R982, "")</f>
        <v>#NUM!</v>
      </c>
      <c r="AS982" s="20" t="e">
        <f>AVERAGE(SMALL(AJ982:AM982,1),SMALL(AJ982:AM982,2))</f>
        <v>#NUM!</v>
      </c>
      <c r="AT982" s="20">
        <f>T982*1.075</f>
        <v>0</v>
      </c>
      <c r="AU982" s="20">
        <f>U982*1.075</f>
        <v>0.38699999999999996</v>
      </c>
      <c r="AV982" s="22">
        <f>MIN(AN982,AT982,AU982)</f>
        <v>0</v>
      </c>
      <c r="AW982" s="20" t="s">
        <v>71</v>
      </c>
      <c r="AX982" s="20" t="s">
        <v>72</v>
      </c>
      <c r="AY982" s="25">
        <v>0.38700000000000001</v>
      </c>
      <c r="AZ982" s="27">
        <f>IF(AND(AY982&gt;0,AY982&lt;=10),AY982*0.25,IF(AND(AY982&gt;10,AY982&lt;=50),AY982*0.17,IF(AND(AY982&gt;10,AY982&lt;=100),AY982*0.12,IF(AY982&gt;100,AY982*0.1))))</f>
        <v>9.6750000000000003E-2</v>
      </c>
      <c r="BA982" s="3">
        <f>AZ982+AY982</f>
        <v>0.48375000000000001</v>
      </c>
      <c r="BB982" s="25">
        <f>BA982+BA982*0.08</f>
        <v>0.52244999999999997</v>
      </c>
      <c r="BC982" s="20" t="s">
        <v>12295</v>
      </c>
    </row>
    <row r="983" spans="1:116" s="20" customFormat="1" ht="30" customHeight="1">
      <c r="A983" s="4" t="s">
        <v>3532</v>
      </c>
      <c r="B983" s="5">
        <v>981</v>
      </c>
      <c r="C983" s="116">
        <v>17917</v>
      </c>
      <c r="D983" s="116"/>
      <c r="E983" s="43" t="s">
        <v>3542</v>
      </c>
      <c r="F983" s="3" t="s">
        <v>3539</v>
      </c>
      <c r="G983" s="3" t="s">
        <v>369</v>
      </c>
      <c r="H983" s="3" t="s">
        <v>56</v>
      </c>
      <c r="I983" s="3" t="s">
        <v>102</v>
      </c>
      <c r="J983" s="3" t="s">
        <v>3543</v>
      </c>
      <c r="K983" s="6"/>
      <c r="L983" s="3"/>
      <c r="M983" s="6">
        <v>28</v>
      </c>
      <c r="N983" s="3" t="s">
        <v>44</v>
      </c>
      <c r="O983" s="3" t="s">
        <v>3535</v>
      </c>
      <c r="P983" s="3" t="s">
        <v>3536</v>
      </c>
      <c r="Q983" s="3" t="s">
        <v>3544</v>
      </c>
      <c r="R983" s="156">
        <v>1.2</v>
      </c>
      <c r="S983" s="22"/>
      <c r="T983" s="23"/>
      <c r="U983" s="1">
        <v>0.46</v>
      </c>
      <c r="V983" s="21">
        <v>14.2484</v>
      </c>
      <c r="W983" s="22"/>
      <c r="X983" s="22"/>
      <c r="Y983" s="22"/>
      <c r="Z983" s="22"/>
      <c r="AA983" s="22"/>
      <c r="AB983" s="22"/>
      <c r="AC983" s="22"/>
      <c r="AD983" s="22"/>
      <c r="AE983" s="24">
        <v>14.2484</v>
      </c>
      <c r="AN983" s="25">
        <v>1.2</v>
      </c>
      <c r="AO983" s="20" t="s">
        <v>47</v>
      </c>
      <c r="AP983" s="24" t="s">
        <v>48</v>
      </c>
      <c r="AQ983" s="20" t="e">
        <f>AVERAGE(SMALL(AE983:AI983,1),SMALL(AE983:AI983,2))</f>
        <v>#NUM!</v>
      </c>
      <c r="AR983" s="20" t="e">
        <f>IF(R983 &lt;=( AVERAGE(SMALL(AE983:AI983,1),SMALL(AE983:AI983,2))), R983, "")</f>
        <v>#NUM!</v>
      </c>
      <c r="AS983" s="20" t="e">
        <f>AVERAGE(SMALL(AJ983:AM983,1),SMALL(AJ983:AM983,2))</f>
        <v>#NUM!</v>
      </c>
      <c r="AT983" s="20">
        <f>T983*1.075</f>
        <v>0</v>
      </c>
      <c r="AU983" s="20">
        <f>U983*1.075</f>
        <v>0.4945</v>
      </c>
      <c r="AV983" s="22">
        <f>MIN(AN983,AT983,AU983)</f>
        <v>0</v>
      </c>
      <c r="AW983" s="20" t="s">
        <v>71</v>
      </c>
      <c r="AX983" s="20" t="s">
        <v>72</v>
      </c>
      <c r="AY983" s="25">
        <v>0.49399999999999999</v>
      </c>
      <c r="AZ983" s="27">
        <f>IF(AND(AY983&gt;0,AY983&lt;=10),AY983*0.25,IF(AND(AY983&gt;10,AY983&lt;=50),AY983*0.17,IF(AND(AY983&gt;10,AY983&lt;=100),AY983*0.12,IF(AY983&gt;100,AY983*0.1))))</f>
        <v>0.1235</v>
      </c>
      <c r="BA983" s="3">
        <f>AZ983+AY983</f>
        <v>0.61749999999999994</v>
      </c>
      <c r="BB983" s="25">
        <f>BA983+BA983*0.08</f>
        <v>0.66689999999999994</v>
      </c>
      <c r="BC983" s="20" t="s">
        <v>12295</v>
      </c>
    </row>
    <row r="984" spans="1:116" s="20" customFormat="1" ht="30" customHeight="1">
      <c r="A984" s="152" t="s">
        <v>14305</v>
      </c>
      <c r="B984" s="5">
        <v>982</v>
      </c>
      <c r="C984" s="179">
        <v>20161</v>
      </c>
      <c r="D984" s="179"/>
      <c r="E984" s="171" t="s">
        <v>14430</v>
      </c>
      <c r="F984" s="3" t="s">
        <v>14431</v>
      </c>
      <c r="G984" s="3" t="s">
        <v>7639</v>
      </c>
      <c r="H984" s="3" t="s">
        <v>12827</v>
      </c>
      <c r="I984" s="3" t="s">
        <v>42</v>
      </c>
      <c r="J984" s="3" t="s">
        <v>14434</v>
      </c>
      <c r="K984" s="6"/>
      <c r="L984" s="3"/>
      <c r="M984" s="6">
        <v>28</v>
      </c>
      <c r="N984" s="3" t="s">
        <v>44</v>
      </c>
      <c r="O984" s="3" t="s">
        <v>3535</v>
      </c>
      <c r="P984" s="3" t="s">
        <v>14432</v>
      </c>
      <c r="Q984" s="3" t="s">
        <v>14435</v>
      </c>
      <c r="R984" s="160">
        <v>3</v>
      </c>
      <c r="S984" s="79">
        <v>3.3</v>
      </c>
      <c r="T984" s="81">
        <v>3</v>
      </c>
      <c r="U984" s="82"/>
      <c r="V984" s="79"/>
      <c r="W984" s="79"/>
      <c r="X984" s="79"/>
      <c r="Y984" s="79"/>
      <c r="Z984" s="79"/>
      <c r="AA984" s="79"/>
      <c r="AB984" s="79"/>
      <c r="AC984" s="79"/>
      <c r="AD984" s="79"/>
      <c r="AE984" s="83"/>
      <c r="AF984" s="84"/>
      <c r="AG984" s="84"/>
      <c r="AH984" s="84"/>
      <c r="AI984" s="84"/>
      <c r="AJ984" s="84"/>
      <c r="AK984" s="84"/>
      <c r="AL984" s="84"/>
      <c r="AM984" s="84"/>
      <c r="AN984" s="85"/>
      <c r="AO984" s="84"/>
      <c r="AP984" s="83"/>
      <c r="AQ984" s="84" t="e">
        <f>AVERAGE(SMALL(AE984:AI984,1),SMALL(AE984:AI984,2))</f>
        <v>#NUM!</v>
      </c>
      <c r="AR984" s="84" t="e">
        <f>IF(R984 &lt;=( AVERAGE(SMALL(AE984:AI984,1),SMALL(AE984:AI984,2))), R984, "")</f>
        <v>#NUM!</v>
      </c>
      <c r="AS984" s="84" t="e">
        <f>AVERAGE(SMALL(AJ984:AM984,1),SMALL(AJ984:AM984,2))</f>
        <v>#NUM!</v>
      </c>
      <c r="AT984" s="84" t="e">
        <f>#REF!*1.075</f>
        <v>#REF!</v>
      </c>
      <c r="AU984" s="84">
        <f>T984*1.075</f>
        <v>3.2249999999999996</v>
      </c>
      <c r="AV984" s="79" t="e">
        <f>MIN(AN984,AT984,AU984)</f>
        <v>#REF!</v>
      </c>
      <c r="AW984" s="84" t="s">
        <v>977</v>
      </c>
      <c r="AX984" s="84" t="s">
        <v>48</v>
      </c>
      <c r="AY984" s="85">
        <v>3</v>
      </c>
      <c r="AZ984" s="87">
        <f>IF(AND(AY984&gt;0,AY984&lt;=10),AY984*0.25,IF(AND(AY984&gt;10,AY984&lt;=50),AY984*0.17,IF(AND(AY984&gt;10,AY984&lt;=100),AY984*0.12,IF(AY984&gt;100,AY984*0.1))))</f>
        <v>0.75</v>
      </c>
      <c r="BA984" s="43">
        <f>AZ984+AY984</f>
        <v>3.75</v>
      </c>
      <c r="BB984" s="85">
        <f>BA984+BA984*0.08</f>
        <v>4.05</v>
      </c>
      <c r="BC984" s="20" t="s">
        <v>12295</v>
      </c>
      <c r="BD984" s="84" t="s">
        <v>12206</v>
      </c>
      <c r="BE984" s="84" t="s">
        <v>1028</v>
      </c>
      <c r="BF984" s="89"/>
      <c r="BG984" s="88"/>
      <c r="BH984" s="88"/>
      <c r="BI984" s="88"/>
      <c r="BJ984" s="88"/>
      <c r="BK984" s="88"/>
      <c r="BL984" s="88"/>
      <c r="BM984" s="88"/>
      <c r="BN984" s="88"/>
      <c r="BO984" s="88"/>
      <c r="BP984" s="88"/>
      <c r="BQ984" s="88"/>
      <c r="BR984" s="88"/>
      <c r="BS984" s="88"/>
      <c r="BT984" s="88"/>
      <c r="BU984" s="88"/>
      <c r="BV984" s="88"/>
      <c r="BW984" s="88"/>
      <c r="BX984" s="88"/>
      <c r="BY984" s="88"/>
      <c r="BZ984" s="88"/>
      <c r="CA984" s="88"/>
      <c r="CB984" s="88"/>
      <c r="CC984" s="88"/>
      <c r="CD984" s="88"/>
      <c r="CE984" s="88"/>
      <c r="CF984" s="88"/>
      <c r="CG984" s="88"/>
      <c r="CH984" s="88"/>
      <c r="CI984" s="88"/>
      <c r="CJ984" s="88"/>
      <c r="CK984" s="88"/>
      <c r="CL984" s="88"/>
      <c r="CM984" s="88"/>
      <c r="CN984" s="88"/>
      <c r="CO984" s="88"/>
      <c r="CP984" s="88"/>
      <c r="CQ984" s="88"/>
      <c r="CR984" s="88"/>
      <c r="CS984" s="88"/>
      <c r="CT984" s="88"/>
      <c r="CU984" s="88"/>
      <c r="CV984" s="88"/>
      <c r="CW984" s="88"/>
      <c r="CX984" s="88"/>
      <c r="CY984" s="88"/>
      <c r="CZ984" s="88"/>
      <c r="DA984" s="88"/>
      <c r="DB984" s="88"/>
      <c r="DC984" s="88"/>
      <c r="DD984" s="88"/>
      <c r="DE984" s="88"/>
      <c r="DF984" s="88"/>
      <c r="DG984" s="88"/>
      <c r="DH984" s="88"/>
      <c r="DI984" s="88"/>
      <c r="DJ984" s="88"/>
      <c r="DK984" s="88"/>
      <c r="DL984" s="88"/>
    </row>
    <row r="985" spans="1:116" s="20" customFormat="1" ht="30" customHeight="1">
      <c r="A985" s="152" t="s">
        <v>14305</v>
      </c>
      <c r="B985" s="5">
        <v>983</v>
      </c>
      <c r="C985" s="179">
        <v>20119</v>
      </c>
      <c r="D985" s="179"/>
      <c r="E985" s="171" t="s">
        <v>14430</v>
      </c>
      <c r="F985" s="3" t="s">
        <v>14431</v>
      </c>
      <c r="G985" s="3" t="s">
        <v>7639</v>
      </c>
      <c r="H985" s="3" t="s">
        <v>1741</v>
      </c>
      <c r="I985" s="3" t="s">
        <v>42</v>
      </c>
      <c r="J985" s="3" t="s">
        <v>6217</v>
      </c>
      <c r="K985" s="6"/>
      <c r="L985" s="3"/>
      <c r="M985" s="6">
        <v>28</v>
      </c>
      <c r="N985" s="3" t="s">
        <v>44</v>
      </c>
      <c r="O985" s="3" t="s">
        <v>3535</v>
      </c>
      <c r="P985" s="3" t="s">
        <v>14432</v>
      </c>
      <c r="Q985" s="3" t="s">
        <v>14433</v>
      </c>
      <c r="R985" s="160">
        <v>2.5</v>
      </c>
      <c r="S985" s="79">
        <v>2.7</v>
      </c>
      <c r="T985" s="81">
        <v>2.5</v>
      </c>
      <c r="U985" s="82"/>
      <c r="V985" s="79"/>
      <c r="W985" s="79"/>
      <c r="X985" s="79"/>
      <c r="Y985" s="79"/>
      <c r="Z985" s="79"/>
      <c r="AA985" s="79"/>
      <c r="AB985" s="79"/>
      <c r="AC985" s="79"/>
      <c r="AD985" s="79"/>
      <c r="AE985" s="83"/>
      <c r="AF985" s="84"/>
      <c r="AG985" s="84"/>
      <c r="AH985" s="84"/>
      <c r="AI985" s="84"/>
      <c r="AJ985" s="84"/>
      <c r="AK985" s="84"/>
      <c r="AL985" s="84"/>
      <c r="AM985" s="84"/>
      <c r="AN985" s="85"/>
      <c r="AO985" s="84"/>
      <c r="AP985" s="83"/>
      <c r="AQ985" s="84" t="e">
        <f>AVERAGE(SMALL(AE985:AI985,1),SMALL(AE985:AI985,2))</f>
        <v>#NUM!</v>
      </c>
      <c r="AR985" s="84" t="e">
        <f>IF(R985 &lt;=( AVERAGE(SMALL(AE985:AI985,1),SMALL(AE985:AI985,2))), R985, "")</f>
        <v>#NUM!</v>
      </c>
      <c r="AS985" s="84" t="e">
        <f>AVERAGE(SMALL(AJ985:AM985,1),SMALL(AJ985:AM985,2))</f>
        <v>#NUM!</v>
      </c>
      <c r="AT985" s="84" t="e">
        <f>#REF!*1.075</f>
        <v>#REF!</v>
      </c>
      <c r="AU985" s="84">
        <f>T985*1.075</f>
        <v>2.6875</v>
      </c>
      <c r="AV985" s="79" t="e">
        <f>MIN(AN985,AT985,AU985)</f>
        <v>#REF!</v>
      </c>
      <c r="AW985" s="84" t="s">
        <v>977</v>
      </c>
      <c r="AX985" s="84" t="s">
        <v>48</v>
      </c>
      <c r="AY985" s="85">
        <v>2.5</v>
      </c>
      <c r="AZ985" s="87">
        <f>IF(AND(AY985&gt;0,AY985&lt;=10),AY985*0.25,IF(AND(AY985&gt;10,AY985&lt;=50),AY985*0.17,IF(AND(AY985&gt;10,AY985&lt;=100),AY985*0.12,IF(AY985&gt;100,AY985*0.1))))</f>
        <v>0.625</v>
      </c>
      <c r="BA985" s="43">
        <f>AZ985+AY985</f>
        <v>3.125</v>
      </c>
      <c r="BB985" s="85">
        <f>BA985+BA985*0.08</f>
        <v>3.375</v>
      </c>
      <c r="BC985" s="20" t="s">
        <v>12295</v>
      </c>
      <c r="BD985" s="84" t="s">
        <v>12206</v>
      </c>
      <c r="BE985" s="84"/>
      <c r="BF985" s="89"/>
      <c r="BG985" s="88"/>
      <c r="BH985" s="88"/>
      <c r="BI985" s="88"/>
      <c r="BJ985" s="88"/>
      <c r="BK985" s="88"/>
      <c r="BL985" s="88"/>
      <c r="BM985" s="88"/>
      <c r="BN985" s="88"/>
      <c r="BO985" s="88"/>
      <c r="BP985" s="88"/>
      <c r="BQ985" s="88"/>
      <c r="BR985" s="88"/>
      <c r="BS985" s="88"/>
      <c r="BT985" s="88"/>
      <c r="BU985" s="88"/>
      <c r="BV985" s="88"/>
      <c r="BW985" s="88"/>
      <c r="BX985" s="88"/>
      <c r="BY985" s="88"/>
      <c r="BZ985" s="88"/>
      <c r="CA985" s="88"/>
      <c r="CB985" s="88"/>
      <c r="CC985" s="88"/>
      <c r="CD985" s="88"/>
      <c r="CE985" s="88"/>
      <c r="CF985" s="88"/>
      <c r="CG985" s="88"/>
      <c r="CH985" s="88"/>
      <c r="CI985" s="88"/>
      <c r="CJ985" s="88"/>
      <c r="CK985" s="88"/>
      <c r="CL985" s="88"/>
      <c r="CM985" s="88"/>
      <c r="CN985" s="88"/>
      <c r="CO985" s="88"/>
      <c r="CP985" s="88"/>
      <c r="CQ985" s="88"/>
      <c r="CR985" s="88"/>
      <c r="CS985" s="88"/>
      <c r="CT985" s="88"/>
      <c r="CU985" s="88"/>
      <c r="CV985" s="88"/>
      <c r="CW985" s="88"/>
      <c r="CX985" s="88"/>
      <c r="CY985" s="88"/>
      <c r="CZ985" s="88"/>
      <c r="DA985" s="88"/>
      <c r="DB985" s="88"/>
      <c r="DC985" s="88"/>
      <c r="DD985" s="88"/>
      <c r="DE985" s="88"/>
      <c r="DF985" s="88"/>
      <c r="DG985" s="88"/>
      <c r="DH985" s="88"/>
      <c r="DI985" s="88"/>
      <c r="DJ985" s="88"/>
      <c r="DK985" s="88"/>
      <c r="DL985" s="88"/>
    </row>
    <row r="986" spans="1:116" s="20" customFormat="1" ht="30" customHeight="1">
      <c r="A986" s="152" t="s">
        <v>12892</v>
      </c>
      <c r="B986" s="5">
        <v>984</v>
      </c>
      <c r="C986" s="116">
        <v>20418</v>
      </c>
      <c r="D986" s="116"/>
      <c r="E986" s="43" t="s">
        <v>12893</v>
      </c>
      <c r="F986" s="3" t="s">
        <v>12894</v>
      </c>
      <c r="G986" s="3" t="s">
        <v>667</v>
      </c>
      <c r="H986" s="3" t="s">
        <v>101</v>
      </c>
      <c r="I986" s="3" t="s">
        <v>42</v>
      </c>
      <c r="J986" s="3" t="s">
        <v>12895</v>
      </c>
      <c r="K986" s="6"/>
      <c r="L986" s="3"/>
      <c r="M986" s="6">
        <v>28</v>
      </c>
      <c r="N986" s="3" t="s">
        <v>44</v>
      </c>
      <c r="O986" s="3" t="s">
        <v>3535</v>
      </c>
      <c r="P986" s="3" t="s">
        <v>12896</v>
      </c>
      <c r="Q986" s="3" t="s">
        <v>12897</v>
      </c>
      <c r="R986" s="160">
        <v>1.56</v>
      </c>
      <c r="S986" s="79"/>
      <c r="T986" s="81" t="s">
        <v>54</v>
      </c>
      <c r="U986" s="82">
        <v>14.04</v>
      </c>
      <c r="V986" s="79"/>
      <c r="W986" s="79"/>
      <c r="X986" s="79"/>
      <c r="Y986" s="79"/>
      <c r="Z986" s="79"/>
      <c r="AA986" s="79"/>
      <c r="AB986" s="79"/>
      <c r="AC986" s="79"/>
      <c r="AD986" s="79"/>
      <c r="AE986" s="83">
        <v>14.04</v>
      </c>
      <c r="AF986" s="84"/>
      <c r="AG986" s="84"/>
      <c r="AH986" s="84"/>
      <c r="AI986" s="84"/>
      <c r="AJ986" s="84"/>
      <c r="AK986" s="84"/>
      <c r="AL986" s="84"/>
      <c r="AM986" s="84"/>
      <c r="AN986" s="85"/>
      <c r="AO986" s="84"/>
      <c r="AP986" s="83"/>
      <c r="AQ986" s="84" t="e">
        <v>#NUM!</v>
      </c>
      <c r="AR986" s="84" t="e">
        <v>#NUM!</v>
      </c>
      <c r="AS986" s="84" t="e">
        <v>#NUM!</v>
      </c>
      <c r="AT986" s="84" t="e">
        <v>#REF!</v>
      </c>
      <c r="AU986" s="84" t="e">
        <v>#VALUE!</v>
      </c>
      <c r="AV986" s="79" t="e">
        <v>#REF!</v>
      </c>
      <c r="AW986" s="84" t="s">
        <v>71</v>
      </c>
      <c r="AX986" s="84" t="s">
        <v>72</v>
      </c>
      <c r="AY986" s="85">
        <v>1.56</v>
      </c>
      <c r="AZ986" s="87">
        <v>0.39</v>
      </c>
      <c r="BA986" s="43">
        <v>1.9500000000000002</v>
      </c>
      <c r="BB986" s="85">
        <v>2.1060000000000003</v>
      </c>
      <c r="BC986" s="20" t="s">
        <v>12295</v>
      </c>
      <c r="BD986" s="84" t="s">
        <v>12206</v>
      </c>
      <c r="BE986" s="84"/>
      <c r="BF986" s="89"/>
      <c r="BG986" s="84"/>
      <c r="BH986" s="84"/>
      <c r="BI986" s="84"/>
      <c r="BJ986" s="84"/>
      <c r="BK986" s="84"/>
      <c r="BL986" s="84"/>
      <c r="BM986" s="84"/>
      <c r="BN986" s="84"/>
      <c r="BO986" s="84"/>
      <c r="BP986" s="84"/>
      <c r="BQ986" s="84"/>
      <c r="BR986" s="84"/>
      <c r="BS986" s="84"/>
      <c r="BT986" s="84"/>
      <c r="BU986" s="84"/>
      <c r="BV986" s="84"/>
      <c r="BW986" s="84"/>
      <c r="BX986" s="84"/>
      <c r="BY986" s="84"/>
      <c r="BZ986" s="84"/>
      <c r="CA986" s="84"/>
      <c r="CB986" s="84"/>
      <c r="CC986" s="84"/>
      <c r="CD986" s="84"/>
      <c r="CE986" s="84"/>
      <c r="CF986" s="84"/>
      <c r="CG986" s="84"/>
      <c r="CH986" s="84"/>
      <c r="CI986" s="84"/>
      <c r="CJ986" s="84"/>
      <c r="CK986" s="84"/>
      <c r="CL986" s="84"/>
      <c r="CM986" s="84"/>
      <c r="CN986" s="84"/>
      <c r="CO986" s="84"/>
      <c r="CP986" s="84"/>
      <c r="CQ986" s="84"/>
      <c r="CR986" s="84"/>
      <c r="CS986" s="84"/>
      <c r="CT986" s="84"/>
      <c r="CU986" s="84"/>
      <c r="CV986" s="84"/>
      <c r="CW986" s="84"/>
      <c r="CX986" s="84"/>
      <c r="CY986" s="84"/>
      <c r="CZ986" s="84"/>
      <c r="DA986" s="84"/>
      <c r="DB986" s="84"/>
      <c r="DC986" s="84"/>
      <c r="DD986" s="84"/>
      <c r="DE986" s="84"/>
      <c r="DF986" s="84"/>
      <c r="DG986" s="84"/>
      <c r="DH986" s="84"/>
      <c r="DI986" s="84"/>
      <c r="DJ986" s="84"/>
      <c r="DK986" s="84"/>
      <c r="DL986" s="84"/>
    </row>
    <row r="987" spans="1:116" s="20" customFormat="1" ht="30" customHeight="1">
      <c r="A987" s="152" t="s">
        <v>12892</v>
      </c>
      <c r="B987" s="5">
        <v>985</v>
      </c>
      <c r="C987" s="116">
        <v>20400</v>
      </c>
      <c r="D987" s="116"/>
      <c r="E987" s="43" t="s">
        <v>12898</v>
      </c>
      <c r="F987" s="3" t="s">
        <v>12894</v>
      </c>
      <c r="G987" s="3" t="s">
        <v>667</v>
      </c>
      <c r="H987" s="3" t="s">
        <v>56</v>
      </c>
      <c r="I987" s="3" t="s">
        <v>42</v>
      </c>
      <c r="J987" s="3" t="s">
        <v>12895</v>
      </c>
      <c r="K987" s="6"/>
      <c r="L987" s="3"/>
      <c r="M987" s="6">
        <v>28</v>
      </c>
      <c r="N987" s="3" t="s">
        <v>44</v>
      </c>
      <c r="O987" s="3" t="s">
        <v>3535</v>
      </c>
      <c r="P987" s="3" t="s">
        <v>12896</v>
      </c>
      <c r="Q987" s="3" t="s">
        <v>12899</v>
      </c>
      <c r="R987" s="160">
        <v>1.88</v>
      </c>
      <c r="S987" s="79"/>
      <c r="T987" s="81" t="s">
        <v>54</v>
      </c>
      <c r="U987" s="82">
        <v>26.61</v>
      </c>
      <c r="V987" s="79"/>
      <c r="W987" s="79"/>
      <c r="X987" s="79"/>
      <c r="Y987" s="79"/>
      <c r="Z987" s="79"/>
      <c r="AA987" s="79"/>
      <c r="AB987" s="79"/>
      <c r="AC987" s="79"/>
      <c r="AD987" s="79"/>
      <c r="AE987" s="83">
        <v>26.61</v>
      </c>
      <c r="AF987" s="84"/>
      <c r="AG987" s="84"/>
      <c r="AH987" s="84"/>
      <c r="AI987" s="84"/>
      <c r="AJ987" s="84"/>
      <c r="AK987" s="84"/>
      <c r="AL987" s="84"/>
      <c r="AM987" s="84"/>
      <c r="AN987" s="85"/>
      <c r="AO987" s="84"/>
      <c r="AP987" s="83"/>
      <c r="AQ987" s="84" t="e">
        <v>#NUM!</v>
      </c>
      <c r="AR987" s="84" t="e">
        <v>#NUM!</v>
      </c>
      <c r="AS987" s="84" t="e">
        <v>#NUM!</v>
      </c>
      <c r="AT987" s="84" t="e">
        <v>#REF!</v>
      </c>
      <c r="AU987" s="84" t="e">
        <v>#VALUE!</v>
      </c>
      <c r="AV987" s="79" t="e">
        <v>#REF!</v>
      </c>
      <c r="AW987" s="84" t="s">
        <v>71</v>
      </c>
      <c r="AX987" s="84" t="s">
        <v>72</v>
      </c>
      <c r="AY987" s="85">
        <v>1.88</v>
      </c>
      <c r="AZ987" s="87">
        <v>0.47</v>
      </c>
      <c r="BA987" s="43">
        <v>2.3499999999999996</v>
      </c>
      <c r="BB987" s="85">
        <v>2.5379999999999998</v>
      </c>
      <c r="BC987" s="20" t="s">
        <v>12295</v>
      </c>
      <c r="BD987" s="84" t="s">
        <v>12206</v>
      </c>
      <c r="BE987" s="84"/>
      <c r="BF987" s="89"/>
      <c r="BG987" s="84"/>
      <c r="BH987" s="84"/>
      <c r="BI987" s="84"/>
      <c r="BJ987" s="84"/>
      <c r="BK987" s="84"/>
      <c r="BL987" s="84"/>
      <c r="BM987" s="84"/>
      <c r="BN987" s="84"/>
      <c r="BO987" s="84"/>
      <c r="BP987" s="84"/>
      <c r="BQ987" s="84"/>
      <c r="BR987" s="84"/>
      <c r="BS987" s="84"/>
      <c r="BT987" s="84"/>
      <c r="BU987" s="84"/>
      <c r="BV987" s="84"/>
      <c r="BW987" s="84"/>
      <c r="BX987" s="84"/>
      <c r="BY987" s="84"/>
      <c r="BZ987" s="84"/>
      <c r="CA987" s="84"/>
      <c r="CB987" s="84"/>
      <c r="CC987" s="84"/>
      <c r="CD987" s="84"/>
      <c r="CE987" s="84"/>
      <c r="CF987" s="84"/>
      <c r="CG987" s="84"/>
      <c r="CH987" s="84"/>
      <c r="CI987" s="84"/>
      <c r="CJ987" s="84"/>
      <c r="CK987" s="84"/>
      <c r="CL987" s="84"/>
      <c r="CM987" s="84"/>
      <c r="CN987" s="84"/>
      <c r="CO987" s="84"/>
      <c r="CP987" s="84"/>
      <c r="CQ987" s="84"/>
      <c r="CR987" s="84"/>
      <c r="CS987" s="84"/>
      <c r="CT987" s="84"/>
      <c r="CU987" s="84"/>
      <c r="CV987" s="84"/>
      <c r="CW987" s="84"/>
      <c r="CX987" s="84"/>
      <c r="CY987" s="84"/>
      <c r="CZ987" s="84"/>
      <c r="DA987" s="84"/>
      <c r="DB987" s="84"/>
      <c r="DC987" s="84"/>
      <c r="DD987" s="84"/>
      <c r="DE987" s="84"/>
      <c r="DF987" s="84"/>
      <c r="DG987" s="84"/>
      <c r="DH987" s="84"/>
      <c r="DI987" s="84"/>
      <c r="DJ987" s="84"/>
      <c r="DK987" s="84"/>
      <c r="DL987" s="84"/>
    </row>
    <row r="988" spans="1:116" s="20" customFormat="1" ht="30" customHeight="1">
      <c r="A988" s="152" t="s">
        <v>12892</v>
      </c>
      <c r="B988" s="5">
        <v>986</v>
      </c>
      <c r="C988" s="116">
        <v>20568</v>
      </c>
      <c r="D988" s="116"/>
      <c r="E988" s="43" t="s">
        <v>12900</v>
      </c>
      <c r="F988" s="3" t="s">
        <v>12901</v>
      </c>
      <c r="G988" s="3" t="s">
        <v>2452</v>
      </c>
      <c r="H988" s="3" t="s">
        <v>677</v>
      </c>
      <c r="I988" s="3" t="s">
        <v>102</v>
      </c>
      <c r="J988" s="3" t="s">
        <v>396</v>
      </c>
      <c r="K988" s="6"/>
      <c r="L988" s="3"/>
      <c r="M988" s="6">
        <v>30</v>
      </c>
      <c r="N988" s="3" t="s">
        <v>44</v>
      </c>
      <c r="O988" s="3" t="s">
        <v>3535</v>
      </c>
      <c r="P988" s="3" t="s">
        <v>12896</v>
      </c>
      <c r="Q988" s="3" t="s">
        <v>12902</v>
      </c>
      <c r="R988" s="160">
        <v>1.41</v>
      </c>
      <c r="S988" s="79"/>
      <c r="T988" s="81" t="s">
        <v>54</v>
      </c>
      <c r="U988" s="82">
        <v>8.5500000000000007</v>
      </c>
      <c r="V988" s="79"/>
      <c r="W988" s="79"/>
      <c r="X988" s="79"/>
      <c r="Y988" s="79"/>
      <c r="Z988" s="79"/>
      <c r="AA988" s="79"/>
      <c r="AB988" s="79"/>
      <c r="AC988" s="79"/>
      <c r="AD988" s="79"/>
      <c r="AE988" s="83">
        <v>8.5500000000000007</v>
      </c>
      <c r="AF988" s="84"/>
      <c r="AG988" s="84"/>
      <c r="AH988" s="84"/>
      <c r="AI988" s="84"/>
      <c r="AJ988" s="84"/>
      <c r="AK988" s="84"/>
      <c r="AL988" s="84"/>
      <c r="AM988" s="84"/>
      <c r="AN988" s="85"/>
      <c r="AO988" s="84"/>
      <c r="AP988" s="83"/>
      <c r="AQ988" s="84" t="e">
        <v>#NUM!</v>
      </c>
      <c r="AR988" s="84" t="e">
        <v>#NUM!</v>
      </c>
      <c r="AS988" s="84" t="e">
        <v>#NUM!</v>
      </c>
      <c r="AT988" s="84" t="e">
        <v>#REF!</v>
      </c>
      <c r="AU988" s="84" t="e">
        <v>#VALUE!</v>
      </c>
      <c r="AV988" s="79" t="e">
        <v>#REF!</v>
      </c>
      <c r="AW988" s="84" t="s">
        <v>977</v>
      </c>
      <c r="AX988" s="84" t="s">
        <v>48</v>
      </c>
      <c r="AY988" s="85">
        <v>1.41</v>
      </c>
      <c r="AZ988" s="87">
        <v>0.35249999999999998</v>
      </c>
      <c r="BA988" s="43">
        <v>1.7625</v>
      </c>
      <c r="BB988" s="85">
        <v>1.9035</v>
      </c>
      <c r="BC988" s="20" t="s">
        <v>12295</v>
      </c>
      <c r="BD988" s="84" t="s">
        <v>12206</v>
      </c>
      <c r="BE988" s="84"/>
      <c r="BF988" s="89"/>
      <c r="BG988" s="89"/>
      <c r="BH988" s="89"/>
      <c r="BI988" s="89"/>
      <c r="BJ988" s="89"/>
      <c r="BK988" s="89"/>
      <c r="BL988" s="89"/>
      <c r="BM988" s="89"/>
      <c r="BN988" s="89"/>
      <c r="BO988" s="89"/>
      <c r="BP988" s="89"/>
      <c r="BQ988" s="89"/>
      <c r="BR988" s="89"/>
      <c r="BS988" s="89"/>
      <c r="BT988" s="89"/>
      <c r="BU988" s="89"/>
      <c r="BV988" s="89"/>
      <c r="BW988" s="89"/>
      <c r="BX988" s="89"/>
      <c r="BY988" s="89"/>
      <c r="BZ988" s="89"/>
      <c r="CA988" s="89"/>
      <c r="CB988" s="89"/>
      <c r="CC988" s="89"/>
      <c r="CD988" s="89"/>
      <c r="CE988" s="89"/>
      <c r="CF988" s="89"/>
      <c r="CG988" s="89"/>
      <c r="CH988" s="89"/>
      <c r="CI988" s="89"/>
      <c r="CJ988" s="89"/>
      <c r="CK988" s="89"/>
      <c r="CL988" s="89"/>
      <c r="CM988" s="89"/>
      <c r="CN988" s="89"/>
      <c r="CO988" s="89"/>
      <c r="CP988" s="89"/>
      <c r="CQ988" s="89"/>
      <c r="CR988" s="89"/>
      <c r="CS988" s="89"/>
      <c r="CT988" s="89"/>
      <c r="CU988" s="89"/>
      <c r="CV988" s="89"/>
      <c r="CW988" s="89"/>
      <c r="CX988" s="89"/>
      <c r="CY988" s="89"/>
      <c r="CZ988" s="89"/>
      <c r="DA988" s="89"/>
      <c r="DB988" s="89"/>
      <c r="DC988" s="89"/>
      <c r="DD988" s="89"/>
      <c r="DE988" s="89"/>
      <c r="DF988" s="89"/>
      <c r="DG988" s="89"/>
      <c r="DH988" s="89"/>
      <c r="DI988" s="89"/>
      <c r="DJ988" s="89"/>
      <c r="DK988" s="89"/>
      <c r="DL988" s="89"/>
    </row>
    <row r="989" spans="1:116" s="20" customFormat="1" ht="30" customHeight="1">
      <c r="A989" s="152" t="s">
        <v>12892</v>
      </c>
      <c r="B989" s="5">
        <v>987</v>
      </c>
      <c r="C989" s="116">
        <v>20574</v>
      </c>
      <c r="D989" s="116"/>
      <c r="E989" s="43" t="s">
        <v>12903</v>
      </c>
      <c r="F989" s="3" t="s">
        <v>12901</v>
      </c>
      <c r="G989" s="3" t="s">
        <v>2452</v>
      </c>
      <c r="H989" s="3" t="s">
        <v>697</v>
      </c>
      <c r="I989" s="3" t="s">
        <v>102</v>
      </c>
      <c r="J989" s="3" t="s">
        <v>396</v>
      </c>
      <c r="K989" s="6"/>
      <c r="L989" s="3"/>
      <c r="M989" s="6">
        <v>30</v>
      </c>
      <c r="N989" s="3" t="s">
        <v>44</v>
      </c>
      <c r="O989" s="3" t="s">
        <v>3535</v>
      </c>
      <c r="P989" s="3" t="s">
        <v>12896</v>
      </c>
      <c r="Q989" s="3" t="s">
        <v>12904</v>
      </c>
      <c r="R989" s="160">
        <v>2.2999999999999998</v>
      </c>
      <c r="S989" s="79"/>
      <c r="T989" s="81" t="s">
        <v>54</v>
      </c>
      <c r="U989" s="82">
        <v>12.9</v>
      </c>
      <c r="V989" s="79"/>
      <c r="W989" s="79"/>
      <c r="X989" s="79"/>
      <c r="Y989" s="79"/>
      <c r="Z989" s="79"/>
      <c r="AA989" s="79"/>
      <c r="AB989" s="79"/>
      <c r="AC989" s="79"/>
      <c r="AD989" s="79"/>
      <c r="AE989" s="83">
        <v>12.9</v>
      </c>
      <c r="AF989" s="84"/>
      <c r="AG989" s="84"/>
      <c r="AH989" s="84"/>
      <c r="AI989" s="84"/>
      <c r="AJ989" s="84"/>
      <c r="AK989" s="84"/>
      <c r="AL989" s="84"/>
      <c r="AM989" s="84"/>
      <c r="AN989" s="85"/>
      <c r="AO989" s="84"/>
      <c r="AP989" s="83"/>
      <c r="AQ989" s="84" t="e">
        <v>#NUM!</v>
      </c>
      <c r="AR989" s="84" t="e">
        <v>#NUM!</v>
      </c>
      <c r="AS989" s="84" t="e">
        <v>#NUM!</v>
      </c>
      <c r="AT989" s="84" t="e">
        <v>#REF!</v>
      </c>
      <c r="AU989" s="84" t="e">
        <v>#VALUE!</v>
      </c>
      <c r="AV989" s="79" t="e">
        <v>#REF!</v>
      </c>
      <c r="AW989" s="84" t="s">
        <v>977</v>
      </c>
      <c r="AX989" s="84" t="s">
        <v>48</v>
      </c>
      <c r="AY989" s="85">
        <v>2.2999999999999998</v>
      </c>
      <c r="AZ989" s="87">
        <v>0.57499999999999996</v>
      </c>
      <c r="BA989" s="43">
        <v>2.875</v>
      </c>
      <c r="BB989" s="85">
        <v>3.105</v>
      </c>
      <c r="BC989" s="20" t="s">
        <v>12295</v>
      </c>
      <c r="BD989" s="84" t="s">
        <v>12206</v>
      </c>
      <c r="BE989" s="84"/>
      <c r="BF989" s="89"/>
      <c r="BG989" s="89"/>
      <c r="BH989" s="89"/>
      <c r="BI989" s="89"/>
      <c r="BJ989" s="89"/>
      <c r="BK989" s="89"/>
      <c r="BL989" s="89"/>
      <c r="BM989" s="89"/>
      <c r="BN989" s="89"/>
      <c r="BO989" s="89"/>
      <c r="BP989" s="89"/>
      <c r="BQ989" s="89"/>
      <c r="BR989" s="89"/>
      <c r="BS989" s="89"/>
      <c r="BT989" s="89"/>
      <c r="BU989" s="89"/>
      <c r="BV989" s="89"/>
      <c r="BW989" s="89"/>
      <c r="BX989" s="89"/>
      <c r="BY989" s="89"/>
      <c r="BZ989" s="89"/>
      <c r="CA989" s="89"/>
      <c r="CB989" s="89"/>
      <c r="CC989" s="89"/>
      <c r="CD989" s="89"/>
      <c r="CE989" s="89"/>
      <c r="CF989" s="89"/>
      <c r="CG989" s="89"/>
      <c r="CH989" s="89"/>
      <c r="CI989" s="89"/>
      <c r="CJ989" s="89"/>
      <c r="CK989" s="89"/>
      <c r="CL989" s="89"/>
      <c r="CM989" s="89"/>
      <c r="CN989" s="89"/>
      <c r="CO989" s="89"/>
      <c r="CP989" s="89"/>
      <c r="CQ989" s="89"/>
      <c r="CR989" s="89"/>
      <c r="CS989" s="89"/>
      <c r="CT989" s="89"/>
      <c r="CU989" s="89"/>
      <c r="CV989" s="89"/>
      <c r="CW989" s="89"/>
      <c r="CX989" s="89"/>
      <c r="CY989" s="89"/>
      <c r="CZ989" s="89"/>
      <c r="DA989" s="89"/>
      <c r="DB989" s="89"/>
      <c r="DC989" s="89"/>
      <c r="DD989" s="89"/>
      <c r="DE989" s="89"/>
      <c r="DF989" s="89"/>
      <c r="DG989" s="89"/>
      <c r="DH989" s="89"/>
      <c r="DI989" s="89"/>
      <c r="DJ989" s="89"/>
      <c r="DK989" s="89"/>
      <c r="DL989" s="89"/>
    </row>
    <row r="990" spans="1:116" s="20" customFormat="1" ht="30" customHeight="1">
      <c r="A990" s="4" t="s">
        <v>3532</v>
      </c>
      <c r="B990" s="5">
        <v>988</v>
      </c>
      <c r="C990" s="6">
        <v>14529</v>
      </c>
      <c r="D990" s="6"/>
      <c r="E990" s="43" t="s">
        <v>3550</v>
      </c>
      <c r="F990" s="3" t="s">
        <v>3546</v>
      </c>
      <c r="G990" s="3" t="s">
        <v>1715</v>
      </c>
      <c r="H990" s="3" t="s">
        <v>163</v>
      </c>
      <c r="I990" s="3" t="s">
        <v>568</v>
      </c>
      <c r="J990" s="3" t="s">
        <v>3547</v>
      </c>
      <c r="K990" s="6"/>
      <c r="L990" s="3"/>
      <c r="M990" s="6">
        <v>28</v>
      </c>
      <c r="N990" s="3" t="s">
        <v>44</v>
      </c>
      <c r="O990" s="3" t="s">
        <v>3535</v>
      </c>
      <c r="P990" s="3" t="s">
        <v>3548</v>
      </c>
      <c r="Q990" s="3" t="s">
        <v>3551</v>
      </c>
      <c r="R990" s="156">
        <v>2</v>
      </c>
      <c r="S990" s="22"/>
      <c r="T990" s="23"/>
      <c r="U990" s="1">
        <v>1.2</v>
      </c>
      <c r="V990" s="21">
        <v>3.9119999999999999</v>
      </c>
      <c r="W990" s="22"/>
      <c r="X990" s="22"/>
      <c r="Y990" s="22"/>
      <c r="Z990" s="22"/>
      <c r="AA990" s="22"/>
      <c r="AB990" s="22"/>
      <c r="AC990" s="22"/>
      <c r="AD990" s="22"/>
      <c r="AE990" s="24">
        <v>3.9119999999999999</v>
      </c>
      <c r="AN990" s="25">
        <v>2</v>
      </c>
      <c r="AO990" s="20" t="s">
        <v>47</v>
      </c>
      <c r="AP990" s="24" t="s">
        <v>48</v>
      </c>
      <c r="AQ990" s="20" t="e">
        <f>AVERAGE(SMALL(AE990:AI990,1),SMALL(AE990:AI990,2))</f>
        <v>#NUM!</v>
      </c>
      <c r="AR990" s="20" t="e">
        <f>IF(R990 &lt;=( AVERAGE(SMALL(AE990:AI990,1),SMALL(AE990:AI990,2))), R990, "")</f>
        <v>#NUM!</v>
      </c>
      <c r="AS990" s="20" t="e">
        <f>AVERAGE(SMALL(AJ990:AM990,1),SMALL(AJ990:AM990,2))</f>
        <v>#NUM!</v>
      </c>
      <c r="AT990" s="20">
        <f>T990*1.075</f>
        <v>0</v>
      </c>
      <c r="AU990" s="20">
        <f>U990*1.075</f>
        <v>1.2899999999999998</v>
      </c>
      <c r="AV990" s="22">
        <f>MIN(AN990,AT990,AU990)</f>
        <v>0</v>
      </c>
      <c r="AW990" s="20" t="s">
        <v>71</v>
      </c>
      <c r="AX990" s="20" t="s">
        <v>72</v>
      </c>
      <c r="AY990" s="25">
        <v>1.29</v>
      </c>
      <c r="AZ990" s="27">
        <f>IF(AND(AY990&gt;0,AY990&lt;=10),AY990*0.25,IF(AND(AY990&gt;10,AY990&lt;=50),AY990*0.17,IF(AND(AY990&gt;10,AY990&lt;=100),AY990*0.12,IF(AY990&gt;100,AY990*0.1))))</f>
        <v>0.32250000000000001</v>
      </c>
      <c r="BA990" s="3">
        <f>AZ990+AY990</f>
        <v>1.6125</v>
      </c>
      <c r="BB990" s="25">
        <f>BA990+BA990*0.08</f>
        <v>1.7415</v>
      </c>
      <c r="BC990" s="20" t="s">
        <v>12295</v>
      </c>
    </row>
    <row r="991" spans="1:116" s="20" customFormat="1" ht="30" customHeight="1">
      <c r="A991" s="4" t="s">
        <v>3532</v>
      </c>
      <c r="B991" s="5">
        <v>989</v>
      </c>
      <c r="C991" s="6">
        <v>14646</v>
      </c>
      <c r="D991" s="6"/>
      <c r="E991" s="43" t="s">
        <v>3545</v>
      </c>
      <c r="F991" s="3" t="s">
        <v>3546</v>
      </c>
      <c r="G991" s="3" t="s">
        <v>1715</v>
      </c>
      <c r="H991" s="3" t="s">
        <v>56</v>
      </c>
      <c r="I991" s="3" t="s">
        <v>568</v>
      </c>
      <c r="J991" s="3" t="s">
        <v>3547</v>
      </c>
      <c r="K991" s="6"/>
      <c r="L991" s="3"/>
      <c r="M991" s="6">
        <v>28</v>
      </c>
      <c r="N991" s="3" t="s">
        <v>44</v>
      </c>
      <c r="O991" s="3" t="s">
        <v>3535</v>
      </c>
      <c r="P991" s="3" t="s">
        <v>3548</v>
      </c>
      <c r="Q991" s="3" t="s">
        <v>3549</v>
      </c>
      <c r="R991" s="156">
        <v>1.7</v>
      </c>
      <c r="S991" s="22"/>
      <c r="T991" s="23"/>
      <c r="U991" s="1">
        <v>1</v>
      </c>
      <c r="V991" s="21">
        <v>2.3357999999999999</v>
      </c>
      <c r="W991" s="22"/>
      <c r="X991" s="22"/>
      <c r="Y991" s="22"/>
      <c r="Z991" s="22"/>
      <c r="AA991" s="22"/>
      <c r="AB991" s="22"/>
      <c r="AC991" s="22"/>
      <c r="AD991" s="22"/>
      <c r="AE991" s="24">
        <v>2.3357999999999999</v>
      </c>
      <c r="AN991" s="25">
        <v>1.7</v>
      </c>
      <c r="AO991" s="20" t="s">
        <v>47</v>
      </c>
      <c r="AP991" s="24" t="s">
        <v>48</v>
      </c>
      <c r="AQ991" s="20" t="e">
        <f>AVERAGE(SMALL(AE991:AI991,1),SMALL(AE991:AI991,2))</f>
        <v>#NUM!</v>
      </c>
      <c r="AR991" s="20" t="e">
        <f>IF(R991 &lt;=( AVERAGE(SMALL(AE991:AI991,1),SMALL(AE991:AI991,2))), R991, "")</f>
        <v>#NUM!</v>
      </c>
      <c r="AS991" s="20" t="e">
        <f>AVERAGE(SMALL(AJ991:AM991,1),SMALL(AJ991:AM991,2))</f>
        <v>#NUM!</v>
      </c>
      <c r="AT991" s="20">
        <f>T991*1.075</f>
        <v>0</v>
      </c>
      <c r="AU991" s="20">
        <f>U991*1.075</f>
        <v>1.075</v>
      </c>
      <c r="AV991" s="22">
        <f>MIN(AN991,AT991,AU991)</f>
        <v>0</v>
      </c>
      <c r="AW991" s="20" t="s">
        <v>71</v>
      </c>
      <c r="AX991" s="20" t="s">
        <v>72</v>
      </c>
      <c r="AY991" s="25">
        <v>1.075</v>
      </c>
      <c r="AZ991" s="27">
        <f>IF(AND(AY991&gt;0,AY991&lt;=10),AY991*0.25,IF(AND(AY991&gt;10,AY991&lt;=50),AY991*0.17,IF(AND(AY991&gt;10,AY991&lt;=100),AY991*0.12,IF(AY991&gt;100,AY991*0.1))))</f>
        <v>0.26874999999999999</v>
      </c>
      <c r="BA991" s="3">
        <f>AZ991+AY991</f>
        <v>1.34375</v>
      </c>
      <c r="BB991" s="25">
        <f>BA991+BA991*0.08</f>
        <v>1.4512499999999999</v>
      </c>
      <c r="BC991" s="20" t="s">
        <v>12295</v>
      </c>
    </row>
    <row r="992" spans="1:116" s="20" customFormat="1" ht="30" customHeight="1">
      <c r="A992" s="4" t="s">
        <v>375</v>
      </c>
      <c r="B992" s="5">
        <v>990</v>
      </c>
      <c r="C992" s="6">
        <v>3858</v>
      </c>
      <c r="D992" s="6"/>
      <c r="E992" s="43" t="s">
        <v>3572</v>
      </c>
      <c r="F992" s="3" t="s">
        <v>3573</v>
      </c>
      <c r="G992" s="3" t="s">
        <v>1614</v>
      </c>
      <c r="H992" s="3" t="s">
        <v>3574</v>
      </c>
      <c r="I992" s="3" t="s">
        <v>1601</v>
      </c>
      <c r="J992" s="3" t="s">
        <v>3575</v>
      </c>
      <c r="K992" s="6">
        <v>5</v>
      </c>
      <c r="L992" s="3" t="s">
        <v>79</v>
      </c>
      <c r="M992" s="6">
        <v>1</v>
      </c>
      <c r="N992" s="3" t="s">
        <v>44</v>
      </c>
      <c r="O992" s="3" t="s">
        <v>3564</v>
      </c>
      <c r="P992" s="3" t="s">
        <v>3576</v>
      </c>
      <c r="Q992" s="3" t="s">
        <v>3577</v>
      </c>
      <c r="R992" s="156">
        <v>5.95</v>
      </c>
      <c r="S992" s="22"/>
      <c r="T992" s="23">
        <v>4.88</v>
      </c>
      <c r="U992" s="1">
        <v>3.47</v>
      </c>
      <c r="V992" s="21">
        <v>5.95</v>
      </c>
      <c r="W992" s="22"/>
      <c r="X992" s="22"/>
      <c r="Y992" s="22"/>
      <c r="Z992" s="22"/>
      <c r="AA992" s="22"/>
      <c r="AB992" s="22"/>
      <c r="AC992" s="22"/>
      <c r="AD992" s="22"/>
      <c r="AE992" s="24">
        <v>5.95</v>
      </c>
      <c r="AN992" s="25">
        <v>1.6536</v>
      </c>
      <c r="AO992" s="20" t="s">
        <v>332</v>
      </c>
      <c r="AP992" s="24" t="s">
        <v>333</v>
      </c>
      <c r="AQ992" s="20" t="e">
        <f>AVERAGE(SMALL(AE992:AI992,1),SMALL(AE992:AI992,2))</f>
        <v>#NUM!</v>
      </c>
      <c r="AR992" s="20" t="e">
        <f>IF(R992 &lt;=( AVERAGE(SMALL(AE992:AI992,1),SMALL(AE992:AI992,2))), R992, "")</f>
        <v>#NUM!</v>
      </c>
      <c r="AS992" s="20" t="e">
        <f>AVERAGE(SMALL(AJ992:AM992,1),SMALL(AJ992:AM992,2))</f>
        <v>#NUM!</v>
      </c>
      <c r="AT992" s="20">
        <f>T992*1.075</f>
        <v>5.2459999999999996</v>
      </c>
      <c r="AU992" s="20">
        <f>U992*1.075</f>
        <v>3.7302499999999998</v>
      </c>
      <c r="AV992" s="22">
        <f>MIN(AN992,AT992,AU992)</f>
        <v>1.6536</v>
      </c>
      <c r="AW992" s="20" t="s">
        <v>332</v>
      </c>
      <c r="AX992" s="20" t="s">
        <v>333</v>
      </c>
      <c r="AY992" s="25">
        <v>1.65</v>
      </c>
      <c r="AZ992" s="27">
        <f>IF(AND(AY992&gt;0,AY992&lt;=10),AY992*0.25,IF(AND(AY992&gt;10,AY992&lt;=50),AY992*0.17,IF(AND(AY992&gt;10,AY992&lt;=100),AY992*0.12,IF(AY992&gt;100,AY992*0.1))))</f>
        <v>0.41249999999999998</v>
      </c>
      <c r="BA992" s="3">
        <f>AZ992+AY992</f>
        <v>2.0625</v>
      </c>
      <c r="BB992" s="25">
        <f>BA992+BA992*0.08</f>
        <v>2.2275</v>
      </c>
      <c r="BC992" s="20" t="s">
        <v>12295</v>
      </c>
    </row>
    <row r="993" spans="1:116" s="20" customFormat="1" ht="30" customHeight="1">
      <c r="A993" s="4" t="s">
        <v>375</v>
      </c>
      <c r="B993" s="5">
        <v>991</v>
      </c>
      <c r="C993" s="116">
        <v>1116</v>
      </c>
      <c r="D993" s="116"/>
      <c r="E993" s="43" t="s">
        <v>3558</v>
      </c>
      <c r="F993" s="3" t="s">
        <v>3559</v>
      </c>
      <c r="G993" s="3" t="s">
        <v>3560</v>
      </c>
      <c r="H993" s="3" t="s">
        <v>3561</v>
      </c>
      <c r="I993" s="3" t="s">
        <v>3562</v>
      </c>
      <c r="J993" s="3" t="s">
        <v>3563</v>
      </c>
      <c r="K993" s="6">
        <v>18</v>
      </c>
      <c r="L993" s="3" t="s">
        <v>79</v>
      </c>
      <c r="M993" s="6">
        <v>1</v>
      </c>
      <c r="N993" s="3" t="s">
        <v>44</v>
      </c>
      <c r="O993" s="3" t="s">
        <v>3564</v>
      </c>
      <c r="P993" s="3" t="s">
        <v>3565</v>
      </c>
      <c r="Q993" s="3" t="s">
        <v>3566</v>
      </c>
      <c r="R993" s="156">
        <v>9.51</v>
      </c>
      <c r="S993" s="22"/>
      <c r="T993" s="23">
        <v>7.96</v>
      </c>
      <c r="U993" s="1">
        <v>6.66</v>
      </c>
      <c r="V993" s="21">
        <v>9.51</v>
      </c>
      <c r="W993" s="22"/>
      <c r="X993" s="22"/>
      <c r="Y993" s="22"/>
      <c r="Z993" s="22"/>
      <c r="AA993" s="22"/>
      <c r="AB993" s="22"/>
      <c r="AC993" s="22"/>
      <c r="AD993" s="22"/>
      <c r="AE993" s="24">
        <v>9.51</v>
      </c>
      <c r="AN993" s="25">
        <v>9.51</v>
      </c>
      <c r="AO993" s="20" t="s">
        <v>47</v>
      </c>
      <c r="AP993" s="24" t="s">
        <v>48</v>
      </c>
      <c r="AQ993" s="20" t="e">
        <f>AVERAGE(SMALL(AE993:AI993,1),SMALL(AE993:AI993,2))</f>
        <v>#NUM!</v>
      </c>
      <c r="AR993" s="20" t="e">
        <f>IF(R993 &lt;=( AVERAGE(SMALL(AE993:AI993,1),SMALL(AE993:AI993,2))), R993, "")</f>
        <v>#NUM!</v>
      </c>
      <c r="AS993" s="20" t="e">
        <f>AVERAGE(SMALL(AJ993:AM993,1),SMALL(AJ993:AM993,2))</f>
        <v>#NUM!</v>
      </c>
      <c r="AT993" s="20">
        <f>T993*1.075</f>
        <v>8.5570000000000004</v>
      </c>
      <c r="AU993" s="20">
        <f>U993*1.075</f>
        <v>7.1594999999999995</v>
      </c>
      <c r="AV993" s="22">
        <f>MIN(AN993,AT993,AU993)</f>
        <v>7.1594999999999995</v>
      </c>
      <c r="AW993" s="20" t="s">
        <v>71</v>
      </c>
      <c r="AX993" s="20" t="s">
        <v>72</v>
      </c>
      <c r="AY993" s="25">
        <v>7.16</v>
      </c>
      <c r="AZ993" s="27">
        <f>IF(AND(AY993&gt;0,AY993&lt;=10),AY993*0.25,IF(AND(AY993&gt;10,AY993&lt;=50),AY993*0.17,IF(AND(AY993&gt;10,AY993&lt;=100),AY993*0.12,IF(AY993&gt;100,AY993*0.1))))</f>
        <v>1.79</v>
      </c>
      <c r="BA993" s="3">
        <f>AZ993+AY993</f>
        <v>8.9499999999999993</v>
      </c>
      <c r="BB993" s="25">
        <f>BA993+BA993*0.08</f>
        <v>9.6659999999999986</v>
      </c>
      <c r="BC993" s="20" t="s">
        <v>12295</v>
      </c>
    </row>
    <row r="994" spans="1:116" s="20" customFormat="1" ht="30" customHeight="1">
      <c r="A994" s="4" t="s">
        <v>375</v>
      </c>
      <c r="B994" s="5">
        <v>992</v>
      </c>
      <c r="C994" s="6">
        <v>1121</v>
      </c>
      <c r="D994" s="6"/>
      <c r="E994" s="43" t="s">
        <v>3567</v>
      </c>
      <c r="F994" s="3" t="s">
        <v>3568</v>
      </c>
      <c r="G994" s="3" t="s">
        <v>1614</v>
      </c>
      <c r="H994" s="3" t="s">
        <v>1615</v>
      </c>
      <c r="I994" s="3" t="s">
        <v>1124</v>
      </c>
      <c r="J994" s="3" t="s">
        <v>3569</v>
      </c>
      <c r="K994" s="6">
        <v>5</v>
      </c>
      <c r="L994" s="3" t="s">
        <v>79</v>
      </c>
      <c r="M994" s="6">
        <v>1</v>
      </c>
      <c r="N994" s="3" t="s">
        <v>44</v>
      </c>
      <c r="O994" s="3" t="s">
        <v>3564</v>
      </c>
      <c r="P994" s="3" t="s">
        <v>3570</v>
      </c>
      <c r="Q994" s="3" t="s">
        <v>3571</v>
      </c>
      <c r="R994" s="156">
        <v>3.99</v>
      </c>
      <c r="S994" s="22"/>
      <c r="T994" s="23">
        <v>3.59</v>
      </c>
      <c r="U994" s="1">
        <v>2.99</v>
      </c>
      <c r="V994" s="21">
        <v>3.99</v>
      </c>
      <c r="W994" s="22"/>
      <c r="X994" s="22"/>
      <c r="Y994" s="22"/>
      <c r="Z994" s="22"/>
      <c r="AA994" s="22"/>
      <c r="AB994" s="22"/>
      <c r="AC994" s="22"/>
      <c r="AD994" s="22"/>
      <c r="AE994" s="24">
        <v>3.99</v>
      </c>
      <c r="AN994" s="25">
        <v>1.1943999999999999</v>
      </c>
      <c r="AO994" s="20" t="s">
        <v>332</v>
      </c>
      <c r="AP994" s="24" t="s">
        <v>333</v>
      </c>
      <c r="AQ994" s="20" t="e">
        <f>AVERAGE(SMALL(AE994:AI994,1),SMALL(AE994:AI994,2))</f>
        <v>#NUM!</v>
      </c>
      <c r="AR994" s="20" t="e">
        <f>IF(R994 &lt;=( AVERAGE(SMALL(AE994:AI994,1),SMALL(AE994:AI994,2))), R994, "")</f>
        <v>#NUM!</v>
      </c>
      <c r="AS994" s="20" t="e">
        <f>AVERAGE(SMALL(AJ994:AM994,1),SMALL(AJ994:AM994,2))</f>
        <v>#NUM!</v>
      </c>
      <c r="AT994" s="20">
        <f>T994*1.075</f>
        <v>3.8592499999999998</v>
      </c>
      <c r="AU994" s="20">
        <f>U994*1.075</f>
        <v>3.2142500000000003</v>
      </c>
      <c r="AV994" s="22">
        <f>MIN(AN994,AT994,AU994)</f>
        <v>1.1943999999999999</v>
      </c>
      <c r="AW994" s="20" t="s">
        <v>332</v>
      </c>
      <c r="AX994" s="20" t="s">
        <v>333</v>
      </c>
      <c r="AY994" s="25">
        <v>1.048</v>
      </c>
      <c r="AZ994" s="27">
        <f>IF(AND(AY994&gt;0,AY994&lt;=10),AY994*0.25,IF(AND(AY994&gt;10,AY994&lt;=50),AY994*0.17,IF(AND(AY994&gt;10,AY994&lt;=100),AY994*0.12,IF(AY994&gt;100,AY994*0.1))))</f>
        <v>0.26200000000000001</v>
      </c>
      <c r="BA994" s="3">
        <f>AZ994+AY994</f>
        <v>1.31</v>
      </c>
      <c r="BB994" s="25">
        <f>BA994+BA994*0.08</f>
        <v>1.4148000000000001</v>
      </c>
      <c r="BC994" s="20" t="s">
        <v>12295</v>
      </c>
    </row>
    <row r="995" spans="1:116" s="20" customFormat="1" ht="30" customHeight="1">
      <c r="A995" s="4" t="s">
        <v>3578</v>
      </c>
      <c r="B995" s="5">
        <v>993</v>
      </c>
      <c r="C995" s="6">
        <v>14339</v>
      </c>
      <c r="D995" s="6"/>
      <c r="E995" s="43" t="s">
        <v>3579</v>
      </c>
      <c r="F995" s="3" t="s">
        <v>3580</v>
      </c>
      <c r="G995" s="3" t="s">
        <v>3581</v>
      </c>
      <c r="H995" s="3" t="s">
        <v>41</v>
      </c>
      <c r="I995" s="3" t="s">
        <v>2026</v>
      </c>
      <c r="J995" s="3" t="s">
        <v>3582</v>
      </c>
      <c r="K995" s="6"/>
      <c r="L995" s="3"/>
      <c r="M995" s="6">
        <v>1</v>
      </c>
      <c r="N995" s="3" t="s">
        <v>44</v>
      </c>
      <c r="O995" s="3" t="s">
        <v>3583</v>
      </c>
      <c r="P995" s="3" t="s">
        <v>3584</v>
      </c>
      <c r="Q995" s="3" t="s">
        <v>3585</v>
      </c>
      <c r="R995" s="156">
        <v>200</v>
      </c>
      <c r="S995" s="22"/>
      <c r="T995" s="23"/>
      <c r="U995" s="1">
        <v>104.72</v>
      </c>
      <c r="V995" s="21"/>
      <c r="W995" s="22">
        <v>200</v>
      </c>
      <c r="X995" s="22"/>
      <c r="Y995" s="22"/>
      <c r="Z995" s="22"/>
      <c r="AA995" s="22"/>
      <c r="AB995" s="22"/>
      <c r="AC995" s="22"/>
      <c r="AD995" s="22"/>
      <c r="AE995" s="24"/>
      <c r="AF995" s="20">
        <v>215.30549999999999</v>
      </c>
      <c r="AI995" s="20">
        <v>333.63</v>
      </c>
      <c r="AJ995" s="20">
        <v>152.18</v>
      </c>
      <c r="AN995" s="25">
        <v>200</v>
      </c>
      <c r="AO995" s="20" t="s">
        <v>47</v>
      </c>
      <c r="AP995" s="24" t="s">
        <v>48</v>
      </c>
      <c r="AQ995" s="20">
        <f>AVERAGE(SMALL(AE995:AI995,1),SMALL(AE995:AI995,2))</f>
        <v>274.46775000000002</v>
      </c>
      <c r="AR995" s="20">
        <f>IF(R995 &lt;=( AVERAGE(SMALL(AE995:AI995,1),SMALL(AE995:AI995,2))), R995, "")</f>
        <v>200</v>
      </c>
      <c r="AS995" s="20" t="e">
        <f>AVERAGE(SMALL(AJ995:AM995,1),SMALL(AJ995:AM995,2))</f>
        <v>#NUM!</v>
      </c>
      <c r="AT995" s="20">
        <f>T995*1.075</f>
        <v>0</v>
      </c>
      <c r="AU995" s="20">
        <f>U995*1.075</f>
        <v>112.574</v>
      </c>
      <c r="AV995" s="22">
        <f>MIN(AN995,AT995,AU995)</f>
        <v>0</v>
      </c>
      <c r="AW995" s="20" t="s">
        <v>71</v>
      </c>
      <c r="AX995" s="20" t="s">
        <v>72</v>
      </c>
      <c r="AY995" s="25">
        <v>112.574</v>
      </c>
      <c r="AZ995" s="27">
        <f>IF(AND(AY995&gt;0,AY995&lt;=10),AY995*0.25,IF(AND(AY995&gt;10,AY995&lt;=50),AY995*0.17,IF(AND(AY995&gt;10,AY995&lt;=100),AY995*0.12,IF(AY995&gt;100,AY995*0.1))))</f>
        <v>11.257400000000001</v>
      </c>
      <c r="BA995" s="3">
        <f>AZ995+AY995</f>
        <v>123.8314</v>
      </c>
      <c r="BB995" s="25">
        <f>BA995+BA995*0.08</f>
        <v>133.73791199999999</v>
      </c>
      <c r="BC995" s="20" t="s">
        <v>12295</v>
      </c>
      <c r="BP995" s="28"/>
      <c r="BQ995" s="28"/>
      <c r="BR995" s="28"/>
      <c r="BS995" s="28"/>
      <c r="BT995" s="28"/>
      <c r="BU995" s="28"/>
      <c r="BV995" s="28"/>
      <c r="BW995" s="28"/>
      <c r="BX995" s="28"/>
      <c r="BY995" s="28"/>
      <c r="BZ995" s="28"/>
      <c r="CA995" s="28"/>
      <c r="CB995" s="28"/>
      <c r="CC995" s="28"/>
      <c r="CD995" s="28"/>
      <c r="CE995" s="28"/>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c r="DE995" s="28"/>
      <c r="DF995" s="28"/>
      <c r="DG995" s="28"/>
      <c r="DH995" s="28"/>
      <c r="DI995" s="28"/>
      <c r="DJ995" s="28"/>
      <c r="DK995" s="28"/>
      <c r="DL995" s="28"/>
    </row>
    <row r="996" spans="1:116" s="20" customFormat="1" ht="30" customHeight="1">
      <c r="A996" s="4" t="s">
        <v>3578</v>
      </c>
      <c r="B996" s="5">
        <v>994</v>
      </c>
      <c r="C996" s="116">
        <v>14340</v>
      </c>
      <c r="D996" s="116"/>
      <c r="E996" s="43" t="s">
        <v>3597</v>
      </c>
      <c r="F996" s="3" t="s">
        <v>3598</v>
      </c>
      <c r="G996" s="3" t="s">
        <v>3599</v>
      </c>
      <c r="H996" s="3" t="s">
        <v>512</v>
      </c>
      <c r="I996" s="3" t="s">
        <v>2026</v>
      </c>
      <c r="J996" s="3" t="s">
        <v>3600</v>
      </c>
      <c r="K996" s="6"/>
      <c r="L996" s="3"/>
      <c r="M996" s="6">
        <v>1</v>
      </c>
      <c r="N996" s="3" t="s">
        <v>44</v>
      </c>
      <c r="O996" s="3" t="s">
        <v>3583</v>
      </c>
      <c r="P996" s="3" t="s">
        <v>3584</v>
      </c>
      <c r="Q996" s="3" t="s">
        <v>3601</v>
      </c>
      <c r="R996" s="156">
        <v>414.69</v>
      </c>
      <c r="S996" s="22"/>
      <c r="T996" s="23"/>
      <c r="U996" s="1">
        <v>434</v>
      </c>
      <c r="V996" s="21"/>
      <c r="W996" s="22">
        <v>277.38</v>
      </c>
      <c r="X996" s="22"/>
      <c r="Y996" s="22"/>
      <c r="Z996" s="22"/>
      <c r="AA996" s="22"/>
      <c r="AB996" s="22"/>
      <c r="AC996" s="22"/>
      <c r="AD996" s="22">
        <v>552</v>
      </c>
      <c r="AE996" s="24"/>
      <c r="AH996" s="20">
        <v>299.94</v>
      </c>
      <c r="AI996" s="20">
        <v>434.84</v>
      </c>
      <c r="AN996" s="25">
        <v>367.35</v>
      </c>
      <c r="AO996" s="20" t="s">
        <v>207</v>
      </c>
      <c r="AP996" s="24" t="s">
        <v>208</v>
      </c>
      <c r="AQ996" s="20">
        <f>AVERAGE(SMALL(AE996:AI996,1),SMALL(AE996:AI996,2))</f>
        <v>367.39</v>
      </c>
      <c r="AR996" s="20" t="str">
        <f>IF(R996 &lt;=( AVERAGE(SMALL(AE996:AI996,1),SMALL(AE996:AI996,2))), R996, "")</f>
        <v/>
      </c>
      <c r="AS996" s="20" t="e">
        <f>AVERAGE(SMALL(AJ996:AM996,1),SMALL(AJ996:AM996,2))</f>
        <v>#NUM!</v>
      </c>
      <c r="AT996" s="20">
        <f>T996*1.075</f>
        <v>0</v>
      </c>
      <c r="AU996" s="20">
        <f>U996*1.075</f>
        <v>466.54999999999995</v>
      </c>
      <c r="AV996" s="22">
        <f>MIN(AN996,AT996,AU996)</f>
        <v>0</v>
      </c>
      <c r="AW996" s="20" t="s">
        <v>207</v>
      </c>
      <c r="AX996" s="20" t="s">
        <v>208</v>
      </c>
      <c r="AY996" s="25">
        <v>367.39</v>
      </c>
      <c r="AZ996" s="27">
        <f>IF(AND(AY996&gt;0,AY996&lt;=10),AY996*0.25,IF(AND(AY996&gt;10,AY996&lt;=50),AY996*0.17,IF(AND(AY996&gt;10,AY996&lt;=100),AY996*0.12,IF(AY996&gt;100,AY996*0.1))))</f>
        <v>36.738999999999997</v>
      </c>
      <c r="BA996" s="3">
        <f>AZ996+AY996</f>
        <v>404.12899999999996</v>
      </c>
      <c r="BB996" s="25">
        <f>BA996+BA996*0.08</f>
        <v>436.45931999999993</v>
      </c>
      <c r="BC996" s="20" t="s">
        <v>12295</v>
      </c>
    </row>
    <row r="997" spans="1:116" s="20" customFormat="1" ht="30" customHeight="1">
      <c r="A997" s="4" t="s">
        <v>3578</v>
      </c>
      <c r="B997" s="5">
        <v>995</v>
      </c>
      <c r="C997" s="116">
        <v>14375</v>
      </c>
      <c r="D997" s="116"/>
      <c r="E997" s="43" t="s">
        <v>3597</v>
      </c>
      <c r="F997" s="3" t="s">
        <v>3598</v>
      </c>
      <c r="G997" s="3" t="s">
        <v>3599</v>
      </c>
      <c r="H997" s="3" t="s">
        <v>3602</v>
      </c>
      <c r="I997" s="3" t="s">
        <v>2026</v>
      </c>
      <c r="J997" s="3" t="s">
        <v>3600</v>
      </c>
      <c r="K997" s="6"/>
      <c r="L997" s="3"/>
      <c r="M997" s="6">
        <v>1</v>
      </c>
      <c r="N997" s="3" t="s">
        <v>44</v>
      </c>
      <c r="O997" s="3" t="s">
        <v>3583</v>
      </c>
      <c r="P997" s="3" t="s">
        <v>3584</v>
      </c>
      <c r="Q997" s="3" t="s">
        <v>3603</v>
      </c>
      <c r="R997" s="156">
        <v>1380.4</v>
      </c>
      <c r="S997" s="22"/>
      <c r="T997" s="23"/>
      <c r="U997" s="1">
        <v>233.75</v>
      </c>
      <c r="V997" s="21"/>
      <c r="W997" s="22">
        <v>1215.2</v>
      </c>
      <c r="X997" s="22"/>
      <c r="Y997" s="22"/>
      <c r="Z997" s="22"/>
      <c r="AA997" s="22"/>
      <c r="AB997" s="22"/>
      <c r="AC997" s="22"/>
      <c r="AD997" s="22">
        <v>1545.6</v>
      </c>
      <c r="AE997" s="24"/>
      <c r="AH997" s="20">
        <v>905.94</v>
      </c>
      <c r="AN997" s="25">
        <v>1060.57</v>
      </c>
      <c r="AO997" s="20" t="s">
        <v>207</v>
      </c>
      <c r="AP997" s="24" t="s">
        <v>208</v>
      </c>
      <c r="AQ997" s="20" t="e">
        <f>AVERAGE(SMALL(AE997:AI997,1),SMALL(AE997:AI997,2))</f>
        <v>#NUM!</v>
      </c>
      <c r="AR997" s="20" t="e">
        <f>IF(R997 &lt;=( AVERAGE(SMALL(AE997:AI997,1),SMALL(AE997:AI997,2))), R997, "")</f>
        <v>#NUM!</v>
      </c>
      <c r="AS997" s="20" t="e">
        <f>AVERAGE(SMALL(AJ997:AM997,1),SMALL(AJ997:AM997,2))</f>
        <v>#NUM!</v>
      </c>
      <c r="AT997" s="20">
        <f>T997*1.075</f>
        <v>0</v>
      </c>
      <c r="AU997" s="20">
        <f>U997*1.075</f>
        <v>251.28125</v>
      </c>
      <c r="AV997" s="22">
        <f>MIN(AN997,AT997,AU997)</f>
        <v>0</v>
      </c>
      <c r="AW997" s="20" t="s">
        <v>71</v>
      </c>
      <c r="AX997" s="20" t="s">
        <v>72</v>
      </c>
      <c r="AY997" s="25">
        <v>251.28129999999999</v>
      </c>
      <c r="AZ997" s="27">
        <f>IF(AND(AY997&gt;0,AY997&lt;=10),AY997*0.25,IF(AND(AY997&gt;10,AY997&lt;=50),AY997*0.17,IF(AND(AY997&gt;10,AY997&lt;=100),AY997*0.12,IF(AY997&gt;100,AY997*0.1))))</f>
        <v>25.128129999999999</v>
      </c>
      <c r="BA997" s="3">
        <f>AZ997+AY997</f>
        <v>276.40942999999999</v>
      </c>
      <c r="BB997" s="25">
        <f>BA997+BA997*0.08</f>
        <v>298.52218440000001</v>
      </c>
      <c r="BC997" s="20" t="s">
        <v>12295</v>
      </c>
    </row>
    <row r="998" spans="1:116" s="20" customFormat="1" ht="30" customHeight="1">
      <c r="A998" s="4" t="s">
        <v>3578</v>
      </c>
      <c r="B998" s="5">
        <v>996</v>
      </c>
      <c r="C998" s="6">
        <v>14376</v>
      </c>
      <c r="D998" s="6"/>
      <c r="E998" s="43" t="s">
        <v>3589</v>
      </c>
      <c r="F998" s="3" t="s">
        <v>3590</v>
      </c>
      <c r="G998" s="3" t="s">
        <v>3591</v>
      </c>
      <c r="H998" s="3" t="s">
        <v>3595</v>
      </c>
      <c r="I998" s="3" t="s">
        <v>807</v>
      </c>
      <c r="J998" s="3" t="s">
        <v>3582</v>
      </c>
      <c r="K998" s="6"/>
      <c r="L998" s="3"/>
      <c r="M998" s="6">
        <v>1</v>
      </c>
      <c r="N998" s="3" t="s">
        <v>44</v>
      </c>
      <c r="O998" s="3" t="s">
        <v>3583</v>
      </c>
      <c r="P998" s="3" t="s">
        <v>3593</v>
      </c>
      <c r="Q998" s="3" t="s">
        <v>3596</v>
      </c>
      <c r="R998" s="156">
        <v>822.52</v>
      </c>
      <c r="S998" s="22"/>
      <c r="T998" s="23"/>
      <c r="U998" s="1">
        <v>224.4</v>
      </c>
      <c r="V998" s="21"/>
      <c r="W998" s="22">
        <v>578.73</v>
      </c>
      <c r="X998" s="22"/>
      <c r="Y998" s="22"/>
      <c r="Z998" s="22"/>
      <c r="AA998" s="22"/>
      <c r="AB998" s="22"/>
      <c r="AC998" s="22"/>
      <c r="AD998" s="22">
        <v>1116.3</v>
      </c>
      <c r="AE998" s="24"/>
      <c r="AN998" s="25">
        <v>598.67999999999995</v>
      </c>
      <c r="AO998" s="20" t="s">
        <v>332</v>
      </c>
      <c r="AP998" s="24" t="s">
        <v>333</v>
      </c>
      <c r="AQ998" s="20" t="e">
        <f>AVERAGE(SMALL(AE998:AI998,1),SMALL(AE998:AI998,2))</f>
        <v>#NUM!</v>
      </c>
      <c r="AR998" s="20" t="e">
        <f>IF(R998 &lt;=( AVERAGE(SMALL(AE998:AI998,1),SMALL(AE998:AI998,2))), R998, "")</f>
        <v>#NUM!</v>
      </c>
      <c r="AS998" s="20" t="e">
        <f>AVERAGE(SMALL(AJ998:AM998,1),SMALL(AJ998:AM998,2))</f>
        <v>#NUM!</v>
      </c>
      <c r="AT998" s="20">
        <f>T998*1.075</f>
        <v>0</v>
      </c>
      <c r="AU998" s="20">
        <f>U998*1.075</f>
        <v>241.23</v>
      </c>
      <c r="AV998" s="22">
        <f>MIN(AN998,AT998,AU998)</f>
        <v>0</v>
      </c>
      <c r="AW998" s="20" t="s">
        <v>71</v>
      </c>
      <c r="AX998" s="20" t="s">
        <v>72</v>
      </c>
      <c r="AY998" s="25">
        <v>241.23</v>
      </c>
      <c r="AZ998" s="27">
        <f>IF(AND(AY998&gt;0,AY998&lt;=10),AY998*0.25,IF(AND(AY998&gt;10,AY998&lt;=50),AY998*0.17,IF(AND(AY998&gt;10,AY998&lt;=100),AY998*0.12,IF(AY998&gt;100,AY998*0.1))))</f>
        <v>24.123000000000001</v>
      </c>
      <c r="BA998" s="3">
        <f>AZ998+AY998</f>
        <v>265.35300000000001</v>
      </c>
      <c r="BB998" s="25">
        <f>BA998+BA998*0.08</f>
        <v>286.58123999999998</v>
      </c>
      <c r="BC998" s="20" t="s">
        <v>12295</v>
      </c>
      <c r="BP998" s="28"/>
      <c r="BQ998" s="28"/>
      <c r="BR998" s="28"/>
      <c r="BS998" s="28"/>
      <c r="BT998" s="28"/>
      <c r="BU998" s="28"/>
      <c r="BV998" s="28"/>
      <c r="BW998" s="28"/>
      <c r="BX998" s="28"/>
      <c r="BY998" s="28"/>
      <c r="BZ998" s="28"/>
      <c r="CA998" s="28"/>
      <c r="CB998" s="28"/>
      <c r="CC998" s="28"/>
      <c r="CD998" s="28"/>
      <c r="CE998" s="28"/>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c r="DE998" s="28"/>
      <c r="DF998" s="28"/>
      <c r="DG998" s="28"/>
      <c r="DH998" s="28"/>
      <c r="DI998" s="28"/>
      <c r="DJ998" s="28"/>
      <c r="DK998" s="28"/>
      <c r="DL998" s="28"/>
    </row>
    <row r="999" spans="1:116" s="20" customFormat="1" ht="30" customHeight="1">
      <c r="A999" s="4" t="s">
        <v>3578</v>
      </c>
      <c r="B999" s="5">
        <v>997</v>
      </c>
      <c r="C999" s="6">
        <v>14342</v>
      </c>
      <c r="D999" s="6"/>
      <c r="E999" s="43" t="s">
        <v>3589</v>
      </c>
      <c r="F999" s="3" t="s">
        <v>3590</v>
      </c>
      <c r="G999" s="3" t="s">
        <v>3591</v>
      </c>
      <c r="H999" s="3" t="s">
        <v>806</v>
      </c>
      <c r="I999" s="3" t="s">
        <v>807</v>
      </c>
      <c r="J999" s="3" t="s">
        <v>3592</v>
      </c>
      <c r="K999" s="6"/>
      <c r="L999" s="3"/>
      <c r="M999" s="6">
        <v>2</v>
      </c>
      <c r="N999" s="3" t="s">
        <v>44</v>
      </c>
      <c r="O999" s="3" t="s">
        <v>3583</v>
      </c>
      <c r="P999" s="3" t="s">
        <v>3593</v>
      </c>
      <c r="Q999" s="3" t="s">
        <v>3594</v>
      </c>
      <c r="R999" s="156">
        <v>329.08</v>
      </c>
      <c r="S999" s="22"/>
      <c r="T999" s="23"/>
      <c r="U999" s="1">
        <v>93.5</v>
      </c>
      <c r="V999" s="21"/>
      <c r="W999" s="22">
        <v>211.71</v>
      </c>
      <c r="X999" s="22"/>
      <c r="Y999" s="22"/>
      <c r="Z999" s="22"/>
      <c r="AA999" s="22"/>
      <c r="AB999" s="22"/>
      <c r="AC999" s="22"/>
      <c r="AD999" s="22">
        <v>446.45</v>
      </c>
      <c r="AE999" s="24"/>
      <c r="AN999" s="25">
        <v>244.4</v>
      </c>
      <c r="AO999" s="20" t="s">
        <v>332</v>
      </c>
      <c r="AP999" s="24" t="s">
        <v>333</v>
      </c>
      <c r="AQ999" s="20" t="e">
        <f>AVERAGE(SMALL(AE999:AI999,1),SMALL(AE999:AI999,2))</f>
        <v>#NUM!</v>
      </c>
      <c r="AR999" s="20" t="e">
        <f>IF(R999 &lt;=( AVERAGE(SMALL(AE999:AI999,1),SMALL(AE999:AI999,2))), R999, "")</f>
        <v>#NUM!</v>
      </c>
      <c r="AS999" s="20" t="e">
        <f>AVERAGE(SMALL(AJ999:AM999,1),SMALL(AJ999:AM999,2))</f>
        <v>#NUM!</v>
      </c>
      <c r="AT999" s="20">
        <f>T999*1.075</f>
        <v>0</v>
      </c>
      <c r="AU999" s="20">
        <f>U999*1.075</f>
        <v>100.5125</v>
      </c>
      <c r="AV999" s="22">
        <f>MIN(AN999,AT999,AU999)</f>
        <v>0</v>
      </c>
      <c r="AW999" s="20" t="s">
        <v>71</v>
      </c>
      <c r="AX999" s="20" t="s">
        <v>72</v>
      </c>
      <c r="AY999" s="25">
        <v>100.5125</v>
      </c>
      <c r="AZ999" s="27">
        <f>IF(AND(AY999&gt;0,AY999&lt;=10),AY999*0.25,IF(AND(AY999&gt;10,AY999&lt;=50),AY999*0.17,IF(AND(AY999&gt;10,AY999&lt;=100),AY999*0.12,IF(AY999&gt;100,AY999*0.1))))</f>
        <v>10.051250000000001</v>
      </c>
      <c r="BA999" s="3">
        <f>AZ999+AY999</f>
        <v>110.56375</v>
      </c>
      <c r="BB999" s="25">
        <f>BA999+BA999*0.08</f>
        <v>119.40885</v>
      </c>
      <c r="BC999" s="20" t="s">
        <v>12295</v>
      </c>
      <c r="BP999" s="28"/>
      <c r="BQ999" s="28"/>
      <c r="BR999" s="28"/>
      <c r="BS999" s="28"/>
      <c r="BT999" s="28"/>
      <c r="BU999" s="28"/>
      <c r="BV999" s="28"/>
      <c r="BW999" s="28"/>
      <c r="BX999" s="28"/>
      <c r="BY999" s="28"/>
      <c r="BZ999" s="28"/>
      <c r="CA999" s="28"/>
      <c r="CB999" s="28"/>
      <c r="CC999" s="28"/>
      <c r="CD999" s="28"/>
      <c r="CE999" s="28"/>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c r="DE999" s="28"/>
      <c r="DF999" s="28"/>
      <c r="DG999" s="28"/>
      <c r="DH999" s="28"/>
      <c r="DI999" s="28"/>
      <c r="DJ999" s="28"/>
      <c r="DK999" s="28"/>
      <c r="DL999" s="28"/>
    </row>
    <row r="1000" spans="1:116" s="20" customFormat="1" ht="30" customHeight="1">
      <c r="A1000" s="4" t="s">
        <v>3578</v>
      </c>
      <c r="B1000" s="5">
        <v>998</v>
      </c>
      <c r="C1000" s="6">
        <v>16071</v>
      </c>
      <c r="D1000" s="6"/>
      <c r="E1000" s="43" t="s">
        <v>3579</v>
      </c>
      <c r="F1000" s="3" t="s">
        <v>3580</v>
      </c>
      <c r="G1000" s="3" t="s">
        <v>3581</v>
      </c>
      <c r="H1000" s="3" t="s">
        <v>2439</v>
      </c>
      <c r="I1000" s="3" t="s">
        <v>389</v>
      </c>
      <c r="J1000" s="3" t="s">
        <v>3586</v>
      </c>
      <c r="K1000" s="6">
        <v>1</v>
      </c>
      <c r="L1000" s="3" t="s">
        <v>79</v>
      </c>
      <c r="M1000" s="6">
        <v>2</v>
      </c>
      <c r="N1000" s="3" t="s">
        <v>44</v>
      </c>
      <c r="O1000" s="3" t="s">
        <v>3583</v>
      </c>
      <c r="P1000" s="3" t="s">
        <v>3587</v>
      </c>
      <c r="Q1000" s="3" t="s">
        <v>3588</v>
      </c>
      <c r="R1000" s="156">
        <v>960</v>
      </c>
      <c r="S1000" s="22"/>
      <c r="T1000" s="23"/>
      <c r="U1000" s="1" t="s">
        <v>54</v>
      </c>
      <c r="V1000" s="21"/>
      <c r="W1000" s="22">
        <v>960</v>
      </c>
      <c r="X1000" s="22"/>
      <c r="Y1000" s="22"/>
      <c r="Z1000" s="22"/>
      <c r="AA1000" s="22"/>
      <c r="AB1000" s="22"/>
      <c r="AC1000" s="22"/>
      <c r="AD1000" s="22"/>
      <c r="AE1000" s="24"/>
      <c r="AI1000" s="20">
        <v>888.2</v>
      </c>
      <c r="AK1000" s="20">
        <v>417.47</v>
      </c>
      <c r="AN1000" s="25">
        <v>417.5</v>
      </c>
      <c r="AO1000" s="20" t="s">
        <v>373</v>
      </c>
      <c r="AP1000" s="24" t="s">
        <v>374</v>
      </c>
      <c r="AQ1000" s="20" t="e">
        <f>AVERAGE(SMALL(AE1000:AI1000,1),SMALL(AE1000:AI1000,2))</f>
        <v>#NUM!</v>
      </c>
      <c r="AR1000" s="20" t="e">
        <f>IF(R1000 &lt;=( AVERAGE(SMALL(AE1000:AI1000,1),SMALL(AE1000:AI1000,2))), R1000, "")</f>
        <v>#NUM!</v>
      </c>
      <c r="AS1000" s="20" t="e">
        <f>AVERAGE(SMALL(AJ1000:AM1000,1),SMALL(AJ1000:AM1000,2))</f>
        <v>#NUM!</v>
      </c>
      <c r="AT1000" s="20">
        <f>T1000*1.075</f>
        <v>0</v>
      </c>
      <c r="AU1000" s="20" t="e">
        <f>U1000*1.075</f>
        <v>#VALUE!</v>
      </c>
      <c r="AV1000" s="22" t="e">
        <f>MIN(AN1000,AT1000,AU1000)</f>
        <v>#VALUE!</v>
      </c>
      <c r="AW1000" s="20" t="s">
        <v>373</v>
      </c>
      <c r="AX1000" s="20" t="s">
        <v>374</v>
      </c>
      <c r="AY1000" s="25">
        <v>417.5</v>
      </c>
      <c r="AZ1000" s="27">
        <f>IF(AND(AY1000&gt;0,AY1000&lt;=10),AY1000*0.25,IF(AND(AY1000&gt;10,AY1000&lt;=50),AY1000*0.17,IF(AND(AY1000&gt;10,AY1000&lt;=100),AY1000*0.12,IF(AY1000&gt;100,AY1000*0.1))))</f>
        <v>41.75</v>
      </c>
      <c r="BA1000" s="3">
        <f>AZ1000+AY1000</f>
        <v>459.25</v>
      </c>
      <c r="BB1000" s="25">
        <f>BA1000+BA1000*0.08</f>
        <v>495.99</v>
      </c>
      <c r="BC1000" s="20" t="s">
        <v>12295</v>
      </c>
      <c r="BP1000" s="28"/>
      <c r="BQ1000" s="28"/>
      <c r="BR1000" s="28"/>
      <c r="BS1000" s="28"/>
      <c r="BT1000" s="28"/>
      <c r="BU1000" s="28"/>
      <c r="BV1000" s="28"/>
      <c r="BW1000" s="28"/>
      <c r="BX1000" s="28"/>
      <c r="BY1000" s="28"/>
      <c r="BZ1000" s="28"/>
      <c r="CA1000" s="28"/>
      <c r="CB1000" s="28"/>
      <c r="CC1000" s="28"/>
      <c r="CD1000" s="28"/>
      <c r="CE1000" s="28"/>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c r="DE1000" s="28"/>
      <c r="DF1000" s="28"/>
      <c r="DG1000" s="28"/>
      <c r="DH1000" s="28"/>
      <c r="DI1000" s="28"/>
      <c r="DJ1000" s="28"/>
      <c r="DK1000" s="28"/>
      <c r="DL1000" s="28"/>
    </row>
    <row r="1001" spans="1:116" s="20" customFormat="1" ht="30" customHeight="1">
      <c r="A1001" s="111" t="s">
        <v>14981</v>
      </c>
      <c r="B1001" s="5">
        <v>999</v>
      </c>
      <c r="C1001" s="179">
        <v>20339</v>
      </c>
      <c r="D1001" s="179"/>
      <c r="E1001" s="177" t="s">
        <v>14982</v>
      </c>
      <c r="F1001" s="3" t="s">
        <v>14983</v>
      </c>
      <c r="G1001" s="3" t="s">
        <v>14984</v>
      </c>
      <c r="H1001" s="3" t="s">
        <v>14985</v>
      </c>
      <c r="I1001" s="3" t="s">
        <v>4909</v>
      </c>
      <c r="J1001" s="3" t="s">
        <v>14986</v>
      </c>
      <c r="K1001" s="6">
        <v>16</v>
      </c>
      <c r="L1001" s="3" t="s">
        <v>79</v>
      </c>
      <c r="M1001" s="6">
        <v>1</v>
      </c>
      <c r="N1001" s="3" t="s">
        <v>44</v>
      </c>
      <c r="O1001" s="3" t="s">
        <v>3583</v>
      </c>
      <c r="P1001" s="3" t="s">
        <v>14987</v>
      </c>
      <c r="Q1001" s="3" t="s">
        <v>14988</v>
      </c>
      <c r="R1001" s="161">
        <v>1222</v>
      </c>
      <c r="S1001" s="79">
        <v>585</v>
      </c>
      <c r="T1001" s="81">
        <v>110.7</v>
      </c>
      <c r="U1001" s="82">
        <v>1222</v>
      </c>
      <c r="V1001" s="79"/>
      <c r="W1001" s="79"/>
      <c r="X1001" s="79"/>
      <c r="Y1001" s="79"/>
      <c r="Z1001" s="79"/>
      <c r="AA1001" s="79"/>
      <c r="AB1001" s="79"/>
      <c r="AC1001" s="79"/>
      <c r="AD1001" s="83"/>
      <c r="AE1001" s="84"/>
      <c r="AF1001" s="84"/>
      <c r="AG1001" s="84"/>
      <c r="AH1001" s="84">
        <v>859.23</v>
      </c>
      <c r="AI1001" s="84">
        <v>984.47</v>
      </c>
      <c r="AJ1001" s="84"/>
      <c r="AK1001" s="84"/>
      <c r="AL1001" s="84"/>
      <c r="AM1001" s="84"/>
      <c r="AN1001" s="85"/>
      <c r="AO1001" s="84"/>
      <c r="AP1001" s="83"/>
      <c r="AQ1001" s="84" t="e">
        <v>#NUM!</v>
      </c>
      <c r="AR1001" s="84" t="e">
        <v>#NUM!</v>
      </c>
      <c r="AS1001" s="84" t="e">
        <v>#NUM!</v>
      </c>
      <c r="AT1001" s="84" t="e">
        <v>#REF!</v>
      </c>
      <c r="AU1001" s="84">
        <v>119.0025</v>
      </c>
      <c r="AV1001" s="79" t="e">
        <v>#REF!</v>
      </c>
      <c r="AW1001" s="84" t="s">
        <v>71</v>
      </c>
      <c r="AX1001" s="84" t="s">
        <v>72</v>
      </c>
      <c r="AY1001" s="85">
        <v>119.0025</v>
      </c>
      <c r="AZ1001" s="87">
        <v>11.90025</v>
      </c>
      <c r="BA1001" s="43">
        <v>130.90275</v>
      </c>
      <c r="BB1001" s="85">
        <v>141.37496999999999</v>
      </c>
      <c r="BC1001" s="20" t="s">
        <v>12295</v>
      </c>
      <c r="BD1001" s="84" t="s">
        <v>1028</v>
      </c>
      <c r="BE1001" s="84"/>
      <c r="BF1001" s="84"/>
      <c r="BG1001" s="84"/>
      <c r="BH1001" s="84"/>
      <c r="BI1001" s="84"/>
      <c r="BJ1001" s="84"/>
      <c r="BK1001" s="84"/>
      <c r="BL1001" s="84"/>
      <c r="BM1001" s="84"/>
      <c r="BN1001" s="84"/>
      <c r="BO1001" s="84"/>
      <c r="BP1001" s="84"/>
      <c r="BQ1001" s="84"/>
      <c r="BR1001" s="84"/>
      <c r="BS1001" s="84"/>
      <c r="BT1001" s="84"/>
      <c r="BU1001" s="84"/>
      <c r="BV1001" s="84"/>
      <c r="BW1001" s="84"/>
      <c r="BX1001" s="84"/>
      <c r="BY1001" s="84"/>
      <c r="BZ1001" s="84"/>
      <c r="CA1001" s="84"/>
      <c r="CB1001" s="84"/>
      <c r="CC1001" s="84"/>
      <c r="CD1001" s="84"/>
      <c r="CE1001" s="84"/>
      <c r="CF1001" s="84"/>
      <c r="CG1001" s="84"/>
      <c r="CH1001" s="84"/>
      <c r="CI1001" s="84"/>
      <c r="CJ1001" s="84"/>
      <c r="CK1001" s="84"/>
      <c r="CL1001" s="84"/>
      <c r="CM1001" s="84"/>
      <c r="CN1001" s="84"/>
      <c r="CO1001" s="84"/>
      <c r="CP1001" s="84"/>
      <c r="CQ1001" s="84"/>
      <c r="CR1001" s="84"/>
      <c r="CS1001" s="84"/>
      <c r="CT1001" s="84"/>
      <c r="CU1001" s="84"/>
      <c r="CV1001" s="84"/>
      <c r="CW1001" s="84"/>
      <c r="CX1001" s="84"/>
      <c r="CY1001" s="84"/>
      <c r="CZ1001" s="84"/>
      <c r="DA1001" s="84"/>
      <c r="DB1001" s="84"/>
      <c r="DC1001" s="84"/>
      <c r="DD1001" s="84"/>
      <c r="DE1001" s="84"/>
      <c r="DF1001" s="84"/>
      <c r="DG1001" s="84"/>
      <c r="DH1001" s="84"/>
      <c r="DI1001" s="84"/>
      <c r="DJ1001" s="84"/>
      <c r="DK1001" s="84"/>
      <c r="DL1001" s="84"/>
    </row>
    <row r="1002" spans="1:116" s="20" customFormat="1" ht="30" customHeight="1">
      <c r="A1002" s="4" t="s">
        <v>2657</v>
      </c>
      <c r="B1002" s="5">
        <v>1000</v>
      </c>
      <c r="C1002" s="6">
        <v>16400</v>
      </c>
      <c r="D1002" s="6"/>
      <c r="E1002" s="43" t="s">
        <v>3625</v>
      </c>
      <c r="F1002" s="3" t="s">
        <v>3626</v>
      </c>
      <c r="G1002" s="3" t="s">
        <v>3627</v>
      </c>
      <c r="H1002" s="3" t="s">
        <v>3628</v>
      </c>
      <c r="I1002" s="3" t="s">
        <v>807</v>
      </c>
      <c r="J1002" s="3" t="s">
        <v>3629</v>
      </c>
      <c r="K1002" s="6">
        <v>5</v>
      </c>
      <c r="L1002" s="3" t="s">
        <v>79</v>
      </c>
      <c r="M1002" s="6">
        <v>1</v>
      </c>
      <c r="N1002" s="3" t="s">
        <v>44</v>
      </c>
      <c r="O1002" s="3" t="s">
        <v>3608</v>
      </c>
      <c r="P1002" s="3" t="s">
        <v>3609</v>
      </c>
      <c r="Q1002" s="3" t="s">
        <v>3630</v>
      </c>
      <c r="R1002" s="156">
        <v>135.40950000000001</v>
      </c>
      <c r="S1002" s="22"/>
      <c r="T1002" s="23"/>
      <c r="U1002" s="1" t="s">
        <v>54</v>
      </c>
      <c r="V1002" s="21">
        <v>185.9246</v>
      </c>
      <c r="W1002" s="22">
        <v>66</v>
      </c>
      <c r="X1002" s="22"/>
      <c r="Y1002" s="22"/>
      <c r="Z1002" s="22"/>
      <c r="AA1002" s="22"/>
      <c r="AB1002" s="22"/>
      <c r="AC1002" s="22"/>
      <c r="AD1002" s="22"/>
      <c r="AE1002" s="24">
        <v>185.9246</v>
      </c>
      <c r="AN1002" s="25">
        <v>125.96</v>
      </c>
      <c r="AO1002" s="20" t="s">
        <v>207</v>
      </c>
      <c r="AP1002" s="24" t="s">
        <v>208</v>
      </c>
      <c r="AQ1002" s="20" t="e">
        <f>AVERAGE(SMALL(AE1002:AI1002,1),SMALL(AE1002:AI1002,2))</f>
        <v>#NUM!</v>
      </c>
      <c r="AR1002" s="20" t="e">
        <f>IF(R1002 &lt;=( AVERAGE(SMALL(AE1002:AI1002,1),SMALL(AE1002:AI1002,2))), R1002, "")</f>
        <v>#NUM!</v>
      </c>
      <c r="AS1002" s="20" t="e">
        <f>AVERAGE(SMALL(AJ1002:AM1002,1),SMALL(AJ1002:AM1002,2))</f>
        <v>#NUM!</v>
      </c>
      <c r="AT1002" s="20">
        <f>T1002*1.075</f>
        <v>0</v>
      </c>
      <c r="AU1002" s="20" t="e">
        <f>U1002*1.075</f>
        <v>#VALUE!</v>
      </c>
      <c r="AV1002" s="22" t="e">
        <f>MIN(AN1002,AT1002,AU1002)</f>
        <v>#VALUE!</v>
      </c>
      <c r="AW1002" s="20" t="s">
        <v>209</v>
      </c>
      <c r="AX1002" s="20" t="s">
        <v>208</v>
      </c>
      <c r="AY1002" s="25">
        <v>125.96</v>
      </c>
      <c r="AZ1002" s="27">
        <f>IF(AND(AY1002&gt;0,AY1002&lt;=10),AY1002*0.25,IF(AND(AY1002&gt;10,AY1002&lt;=50),AY1002*0.17,IF(AND(AY1002&gt;10,AY1002&lt;=100),AY1002*0.12,IF(AY1002&gt;100,AY1002*0.1))))</f>
        <v>12.596</v>
      </c>
      <c r="BA1002" s="3">
        <f>AZ1002+AY1002</f>
        <v>138.55599999999998</v>
      </c>
      <c r="BB1002" s="25">
        <f>BA1002+BA1002*0.08</f>
        <v>149.64047999999997</v>
      </c>
      <c r="BC1002" s="20" t="s">
        <v>12295</v>
      </c>
    </row>
    <row r="1003" spans="1:116" s="20" customFormat="1" ht="30" customHeight="1">
      <c r="A1003" s="4" t="s">
        <v>2657</v>
      </c>
      <c r="B1003" s="5">
        <v>1001</v>
      </c>
      <c r="C1003" s="6">
        <v>16352</v>
      </c>
      <c r="D1003" s="6"/>
      <c r="E1003" s="43" t="s">
        <v>3619</v>
      </c>
      <c r="F1003" s="3" t="s">
        <v>3620</v>
      </c>
      <c r="G1003" s="3" t="s">
        <v>3621</v>
      </c>
      <c r="H1003" s="3" t="s">
        <v>530</v>
      </c>
      <c r="I1003" s="3" t="s">
        <v>3622</v>
      </c>
      <c r="J1003" s="3" t="s">
        <v>3623</v>
      </c>
      <c r="K1003" s="6">
        <v>5</v>
      </c>
      <c r="L1003" s="3" t="s">
        <v>79</v>
      </c>
      <c r="M1003" s="6">
        <v>10</v>
      </c>
      <c r="N1003" s="3" t="s">
        <v>44</v>
      </c>
      <c r="O1003" s="3" t="s">
        <v>3608</v>
      </c>
      <c r="P1003" s="3" t="s">
        <v>3609</v>
      </c>
      <c r="Q1003" s="3" t="s">
        <v>3624</v>
      </c>
      <c r="R1003" s="156">
        <v>414.31180000000001</v>
      </c>
      <c r="S1003" s="22"/>
      <c r="T1003" s="23"/>
      <c r="U1003" s="1" t="s">
        <v>54</v>
      </c>
      <c r="V1003" s="21">
        <v>488.86059999999998</v>
      </c>
      <c r="W1003" s="22">
        <v>281.952</v>
      </c>
      <c r="X1003" s="22"/>
      <c r="Y1003" s="22"/>
      <c r="Z1003" s="22"/>
      <c r="AA1003" s="22"/>
      <c r="AB1003" s="22"/>
      <c r="AC1003" s="22"/>
      <c r="AD1003" s="22"/>
      <c r="AE1003" s="24">
        <v>488.86059999999998</v>
      </c>
      <c r="AN1003" s="25">
        <v>385.41</v>
      </c>
      <c r="AO1003" s="20" t="s">
        <v>207</v>
      </c>
      <c r="AP1003" s="24" t="s">
        <v>208</v>
      </c>
      <c r="AQ1003" s="20" t="e">
        <f>AVERAGE(SMALL(AE1003:AI1003,1),SMALL(AE1003:AI1003,2))</f>
        <v>#NUM!</v>
      </c>
      <c r="AR1003" s="20" t="e">
        <f>IF(R1003 &lt;=( AVERAGE(SMALL(AE1003:AI1003,1),SMALL(AE1003:AI1003,2))), R1003, "")</f>
        <v>#NUM!</v>
      </c>
      <c r="AS1003" s="20" t="e">
        <f>AVERAGE(SMALL(AJ1003:AM1003,1),SMALL(AJ1003:AM1003,2))</f>
        <v>#NUM!</v>
      </c>
      <c r="AT1003" s="20">
        <f>T1003*1.075</f>
        <v>0</v>
      </c>
      <c r="AU1003" s="20" t="e">
        <f>U1003*1.075</f>
        <v>#VALUE!</v>
      </c>
      <c r="AV1003" s="22" t="e">
        <f>MIN(AN1003,AT1003,AU1003)</f>
        <v>#VALUE!</v>
      </c>
      <c r="AW1003" s="20" t="s">
        <v>207</v>
      </c>
      <c r="AX1003" s="20" t="s">
        <v>208</v>
      </c>
      <c r="AY1003" s="25">
        <v>385.41</v>
      </c>
      <c r="AZ1003" s="27">
        <f>IF(AND(AY1003&gt;0,AY1003&lt;=10),AY1003*0.25,IF(AND(AY1003&gt;10,AY1003&lt;=50),AY1003*0.17,IF(AND(AY1003&gt;10,AY1003&lt;=100),AY1003*0.12,IF(AY1003&gt;100,AY1003*0.1))))</f>
        <v>38.541000000000004</v>
      </c>
      <c r="BA1003" s="3">
        <f>AZ1003+AY1003</f>
        <v>423.95100000000002</v>
      </c>
      <c r="BB1003" s="25">
        <f>BA1003+BA1003*0.08</f>
        <v>457.86708000000004</v>
      </c>
      <c r="BC1003" s="20" t="s">
        <v>12295</v>
      </c>
    </row>
    <row r="1004" spans="1:116" s="20" customFormat="1" ht="30" customHeight="1">
      <c r="A1004" s="4" t="s">
        <v>2657</v>
      </c>
      <c r="B1004" s="5">
        <v>1002</v>
      </c>
      <c r="C1004" s="6">
        <v>16399</v>
      </c>
      <c r="D1004" s="6"/>
      <c r="E1004" s="43" t="s">
        <v>3604</v>
      </c>
      <c r="F1004" s="3" t="s">
        <v>3605</v>
      </c>
      <c r="G1004" s="3" t="s">
        <v>522</v>
      </c>
      <c r="H1004" s="3" t="s">
        <v>2751</v>
      </c>
      <c r="I1004" s="3" t="s">
        <v>3606</v>
      </c>
      <c r="J1004" s="3" t="s">
        <v>3607</v>
      </c>
      <c r="K1004" s="6">
        <v>10</v>
      </c>
      <c r="L1004" s="3" t="s">
        <v>79</v>
      </c>
      <c r="M1004" s="6">
        <v>1</v>
      </c>
      <c r="N1004" s="3" t="s">
        <v>44</v>
      </c>
      <c r="O1004" s="3" t="s">
        <v>3608</v>
      </c>
      <c r="P1004" s="3" t="s">
        <v>3609</v>
      </c>
      <c r="Q1004" s="3" t="s">
        <v>3610</v>
      </c>
      <c r="R1004" s="156">
        <v>5.1219999999999999</v>
      </c>
      <c r="S1004" s="22"/>
      <c r="T1004" s="23"/>
      <c r="U1004" s="1" t="s">
        <v>54</v>
      </c>
      <c r="V1004" s="21">
        <v>5.5143000000000004</v>
      </c>
      <c r="W1004" s="22">
        <v>4.0149999999999997</v>
      </c>
      <c r="X1004" s="22"/>
      <c r="Y1004" s="22"/>
      <c r="Z1004" s="22"/>
      <c r="AA1004" s="22"/>
      <c r="AB1004" s="22"/>
      <c r="AC1004" s="22"/>
      <c r="AD1004" s="22"/>
      <c r="AE1004" s="24">
        <v>5.5143000000000004</v>
      </c>
      <c r="AN1004" s="25">
        <v>4.76</v>
      </c>
      <c r="AO1004" s="20" t="s">
        <v>207</v>
      </c>
      <c r="AP1004" s="24" t="s">
        <v>208</v>
      </c>
      <c r="AQ1004" s="20" t="e">
        <f>AVERAGE(SMALL(AE1004:AI1004,1),SMALL(AE1004:AI1004,2))</f>
        <v>#NUM!</v>
      </c>
      <c r="AR1004" s="20" t="e">
        <f>IF(R1004 &lt;=( AVERAGE(SMALL(AE1004:AI1004,1),SMALL(AE1004:AI1004,2))), R1004, "")</f>
        <v>#NUM!</v>
      </c>
      <c r="AS1004" s="20" t="e">
        <f>AVERAGE(SMALL(AJ1004:AM1004,1),SMALL(AJ1004:AM1004,2))</f>
        <v>#NUM!</v>
      </c>
      <c r="AT1004" s="20">
        <f>T1004*1.075</f>
        <v>0</v>
      </c>
      <c r="AU1004" s="20" t="e">
        <f>U1004*1.075</f>
        <v>#VALUE!</v>
      </c>
      <c r="AV1004" s="22" t="e">
        <f>MIN(AN1004,AT1004,AU1004)</f>
        <v>#VALUE!</v>
      </c>
      <c r="AW1004" s="20" t="s">
        <v>209</v>
      </c>
      <c r="AX1004" s="20" t="s">
        <v>208</v>
      </c>
      <c r="AY1004" s="25">
        <v>4.76</v>
      </c>
      <c r="AZ1004" s="27">
        <f>IF(AND(AY1004&gt;0,AY1004&lt;=10),AY1004*0.25,IF(AND(AY1004&gt;10,AY1004&lt;=50),AY1004*0.17,IF(AND(AY1004&gt;10,AY1004&lt;=100),AY1004*0.12,IF(AY1004&gt;100,AY1004*0.1))))</f>
        <v>1.19</v>
      </c>
      <c r="BA1004" s="3">
        <f>AZ1004+AY1004</f>
        <v>5.9499999999999993</v>
      </c>
      <c r="BB1004" s="25">
        <f>BA1004+BA1004*0.08</f>
        <v>6.4259999999999993</v>
      </c>
      <c r="BC1004" s="20" t="s">
        <v>12295</v>
      </c>
    </row>
    <row r="1005" spans="1:116" s="20" customFormat="1" ht="30" customHeight="1">
      <c r="A1005" s="4" t="s">
        <v>2657</v>
      </c>
      <c r="B1005" s="5">
        <v>1003</v>
      </c>
      <c r="C1005" s="6">
        <v>16404</v>
      </c>
      <c r="D1005" s="6"/>
      <c r="E1005" s="43" t="s">
        <v>3614</v>
      </c>
      <c r="F1005" s="3" t="s">
        <v>3615</v>
      </c>
      <c r="G1005" s="3" t="s">
        <v>3616</v>
      </c>
      <c r="H1005" s="3" t="s">
        <v>126</v>
      </c>
      <c r="I1005" s="3" t="s">
        <v>3606</v>
      </c>
      <c r="J1005" s="3" t="s">
        <v>3617</v>
      </c>
      <c r="K1005" s="6">
        <v>3</v>
      </c>
      <c r="L1005" s="3" t="s">
        <v>79</v>
      </c>
      <c r="M1005" s="6">
        <v>1</v>
      </c>
      <c r="N1005" s="3" t="s">
        <v>44</v>
      </c>
      <c r="O1005" s="3" t="s">
        <v>3608</v>
      </c>
      <c r="P1005" s="3" t="s">
        <v>3609</v>
      </c>
      <c r="Q1005" s="3" t="s">
        <v>3618</v>
      </c>
      <c r="R1005" s="156">
        <v>54.767000000000003</v>
      </c>
      <c r="S1005" s="22"/>
      <c r="T1005" s="23"/>
      <c r="U1005" s="1" t="s">
        <v>54</v>
      </c>
      <c r="V1005" s="21">
        <v>63.392000000000003</v>
      </c>
      <c r="W1005" s="22">
        <v>38.5</v>
      </c>
      <c r="X1005" s="22"/>
      <c r="Y1005" s="22"/>
      <c r="Z1005" s="22"/>
      <c r="AA1005" s="22"/>
      <c r="AB1005" s="22"/>
      <c r="AC1005" s="22"/>
      <c r="AD1005" s="22"/>
      <c r="AE1005" s="24">
        <v>63.392000000000003</v>
      </c>
      <c r="AN1005" s="25">
        <v>50.95</v>
      </c>
      <c r="AO1005" s="20" t="s">
        <v>207</v>
      </c>
      <c r="AP1005" s="24" t="s">
        <v>208</v>
      </c>
      <c r="AQ1005" s="20" t="e">
        <f>AVERAGE(SMALL(AE1005:AI1005,1),SMALL(AE1005:AI1005,2))</f>
        <v>#NUM!</v>
      </c>
      <c r="AR1005" s="20" t="e">
        <f>IF(R1005 &lt;=( AVERAGE(SMALL(AE1005:AI1005,1),SMALL(AE1005:AI1005,2))), R1005, "")</f>
        <v>#NUM!</v>
      </c>
      <c r="AS1005" s="20" t="e">
        <f>AVERAGE(SMALL(AJ1005:AM1005,1),SMALL(AJ1005:AM1005,2))</f>
        <v>#NUM!</v>
      </c>
      <c r="AT1005" s="20">
        <f>T1005*1.075</f>
        <v>0</v>
      </c>
      <c r="AU1005" s="20" t="e">
        <f>U1005*1.075</f>
        <v>#VALUE!</v>
      </c>
      <c r="AV1005" s="22" t="e">
        <f>MIN(AN1005,AT1005,AU1005)</f>
        <v>#VALUE!</v>
      </c>
      <c r="AW1005" s="20" t="s">
        <v>207</v>
      </c>
      <c r="AX1005" s="20" t="s">
        <v>208</v>
      </c>
      <c r="AY1005" s="25">
        <v>50.95</v>
      </c>
      <c r="AZ1005" s="27">
        <f>IF(AND(AY1005&gt;0,AY1005&lt;=10),AY1005*0.25,IF(AND(AY1005&gt;10,AY1005&lt;=50),AY1005*0.17,IF(AND(AY1005&gt;10,AY1005&lt;=100),AY1005*0.12,IF(AY1005&gt;100,AY1005*0.1))))</f>
        <v>6.1139999999999999</v>
      </c>
      <c r="BA1005" s="3">
        <f>AZ1005+AY1005</f>
        <v>57.064</v>
      </c>
      <c r="BB1005" s="25">
        <f>BA1005+BA1005*0.08</f>
        <v>61.62912</v>
      </c>
      <c r="BC1005" s="20" t="s">
        <v>12295</v>
      </c>
    </row>
    <row r="1006" spans="1:116" s="20" customFormat="1" ht="30" customHeight="1">
      <c r="A1006" s="4" t="s">
        <v>2657</v>
      </c>
      <c r="B1006" s="5">
        <v>1004</v>
      </c>
      <c r="C1006" s="6">
        <v>16353</v>
      </c>
      <c r="D1006" s="6"/>
      <c r="E1006" s="43" t="s">
        <v>3611</v>
      </c>
      <c r="F1006" s="3" t="s">
        <v>1160</v>
      </c>
      <c r="G1006" s="3" t="s">
        <v>1161</v>
      </c>
      <c r="H1006" s="3" t="s">
        <v>105</v>
      </c>
      <c r="I1006" s="3" t="s">
        <v>807</v>
      </c>
      <c r="J1006" s="3" t="s">
        <v>3612</v>
      </c>
      <c r="K1006" s="6">
        <v>100</v>
      </c>
      <c r="L1006" s="3" t="s">
        <v>79</v>
      </c>
      <c r="M1006" s="6">
        <v>12</v>
      </c>
      <c r="N1006" s="3" t="s">
        <v>44</v>
      </c>
      <c r="O1006" s="3" t="s">
        <v>3608</v>
      </c>
      <c r="P1006" s="3" t="s">
        <v>3609</v>
      </c>
      <c r="Q1006" s="3" t="s">
        <v>3613</v>
      </c>
      <c r="R1006" s="156">
        <v>40.322600000000001</v>
      </c>
      <c r="S1006" s="22"/>
      <c r="T1006" s="23"/>
      <c r="U1006" s="1" t="s">
        <v>54</v>
      </c>
      <c r="V1006" s="21">
        <v>58.518900000000002</v>
      </c>
      <c r="W1006" s="22">
        <v>16.5</v>
      </c>
      <c r="X1006" s="22"/>
      <c r="Y1006" s="22"/>
      <c r="Z1006" s="22"/>
      <c r="AA1006" s="22"/>
      <c r="AB1006" s="22"/>
      <c r="AC1006" s="22"/>
      <c r="AD1006" s="22"/>
      <c r="AE1006" s="24">
        <v>58.518900000000002</v>
      </c>
      <c r="AN1006" s="25">
        <v>40.322600000000001</v>
      </c>
      <c r="AO1006" s="20" t="s">
        <v>47</v>
      </c>
      <c r="AP1006" s="24" t="s">
        <v>48</v>
      </c>
      <c r="AQ1006" s="20" t="e">
        <f>AVERAGE(SMALL(AE1006:AI1006,1),SMALL(AE1006:AI1006,2))</f>
        <v>#NUM!</v>
      </c>
      <c r="AR1006" s="20" t="e">
        <f>IF(R1006 &lt;=( AVERAGE(SMALL(AE1006:AI1006,1),SMALL(AE1006:AI1006,2))), R1006, "")</f>
        <v>#NUM!</v>
      </c>
      <c r="AS1006" s="20" t="e">
        <f>AVERAGE(SMALL(AJ1006:AM1006,1),SMALL(AJ1006:AM1006,2))</f>
        <v>#NUM!</v>
      </c>
      <c r="AT1006" s="20">
        <f>T1006*1.075</f>
        <v>0</v>
      </c>
      <c r="AU1006" s="20" t="e">
        <f>U1006*1.075</f>
        <v>#VALUE!</v>
      </c>
      <c r="AV1006" s="22" t="e">
        <f>MIN(AN1006,AT1006,AU1006)</f>
        <v>#VALUE!</v>
      </c>
      <c r="AW1006" s="26" t="s">
        <v>49</v>
      </c>
      <c r="AX1006" s="20" t="s">
        <v>48</v>
      </c>
      <c r="AY1006" s="25">
        <v>40.32</v>
      </c>
      <c r="AZ1006" s="27">
        <f>IF(AND(AY1006&gt;0,AY1006&lt;=10),AY1006*0.25,IF(AND(AY1006&gt;10,AY1006&lt;=50),AY1006*0.17,IF(AND(AY1006&gt;10,AY1006&lt;=100),AY1006*0.12,IF(AY1006&gt;100,AY1006*0.1))))</f>
        <v>6.8544000000000009</v>
      </c>
      <c r="BA1006" s="3">
        <f>AZ1006+AY1006</f>
        <v>47.174399999999999</v>
      </c>
      <c r="BB1006" s="25">
        <f>BA1006+BA1006*0.08</f>
        <v>50.948352</v>
      </c>
      <c r="BC1006" s="20" t="s">
        <v>12295</v>
      </c>
    </row>
    <row r="1007" spans="1:116" s="20" customFormat="1" ht="30" customHeight="1">
      <c r="A1007" s="7" t="s">
        <v>3631</v>
      </c>
      <c r="B1007" s="5">
        <v>1005</v>
      </c>
      <c r="C1007" s="6"/>
      <c r="D1007" s="6"/>
      <c r="E1007" s="43" t="s">
        <v>3671</v>
      </c>
      <c r="F1007" s="3" t="s">
        <v>3672</v>
      </c>
      <c r="G1007" s="3" t="s">
        <v>3673</v>
      </c>
      <c r="H1007" s="3" t="s">
        <v>3674</v>
      </c>
      <c r="I1007" s="3" t="s">
        <v>3636</v>
      </c>
      <c r="J1007" s="3" t="s">
        <v>3675</v>
      </c>
      <c r="K1007" s="6"/>
      <c r="L1007" s="3"/>
      <c r="M1007" s="6">
        <v>1</v>
      </c>
      <c r="N1007" s="3" t="s">
        <v>44</v>
      </c>
      <c r="O1007" s="3" t="s">
        <v>3638</v>
      </c>
      <c r="P1007" s="3" t="s">
        <v>3676</v>
      </c>
      <c r="Q1007" s="3" t="s">
        <v>3677</v>
      </c>
      <c r="R1007" s="156">
        <v>45</v>
      </c>
      <c r="S1007" s="22">
        <v>48.38</v>
      </c>
      <c r="T1007" s="23"/>
      <c r="U1007" s="1">
        <v>33.06</v>
      </c>
      <c r="V1007" s="21"/>
      <c r="W1007" s="22">
        <v>45</v>
      </c>
      <c r="X1007" s="22"/>
      <c r="Y1007" s="22"/>
      <c r="Z1007" s="22"/>
      <c r="AA1007" s="22"/>
      <c r="AB1007" s="22"/>
      <c r="AC1007" s="22"/>
      <c r="AD1007" s="22"/>
      <c r="AE1007" s="24"/>
      <c r="AF1007" s="20">
        <v>48.274999999999999</v>
      </c>
      <c r="AN1007" s="25"/>
      <c r="AP1007" s="24"/>
      <c r="AQ1007" s="20" t="e">
        <f>AVERAGE(SMALL(AE1007:AI1007,1),SMALL(AE1007:AI1007,2))</f>
        <v>#NUM!</v>
      </c>
      <c r="AR1007" s="20" t="e">
        <f>IF(R1007 &lt;=( AVERAGE(SMALL(AE1007:AI1007,1),SMALL(AE1007:AI1007,2))), R1007, "")</f>
        <v>#NUM!</v>
      </c>
      <c r="AS1007" s="20" t="e">
        <f>AVERAGE(SMALL(AJ1007:AM1007,1),SMALL(AJ1007:AM1007,2))</f>
        <v>#NUM!</v>
      </c>
      <c r="AT1007" s="20">
        <f>T1007*1.075</f>
        <v>0</v>
      </c>
      <c r="AU1007" s="20">
        <f>U1007*1.075</f>
        <v>35.539500000000004</v>
      </c>
      <c r="AV1007" s="22">
        <f>MIN(AN1007,AT1007,AU1007)</f>
        <v>0</v>
      </c>
      <c r="AW1007" s="20" t="s">
        <v>71</v>
      </c>
      <c r="AX1007" s="20" t="s">
        <v>72</v>
      </c>
      <c r="AY1007" s="25">
        <v>33.539000000000001</v>
      </c>
      <c r="AZ1007" s="27">
        <f>IF(AND(AY1007&gt;0,AY1007&lt;=10),AY1007*0.25,IF(AND(AY1007&gt;10,AY1007&lt;=50),AY1007*0.17,IF(AND(AY1007&gt;10,AY1007&lt;=100),AY1007*0.12,IF(AY1007&gt;100,AY1007*0.1))))</f>
        <v>5.7016300000000006</v>
      </c>
      <c r="BA1007" s="3">
        <f>AZ1007+AY1007</f>
        <v>39.240630000000003</v>
      </c>
      <c r="BB1007" s="25">
        <f>BA1007+BA1007*0.08</f>
        <v>42.379880400000005</v>
      </c>
      <c r="BC1007" s="20" t="s">
        <v>12295</v>
      </c>
      <c r="BP1007" s="19"/>
      <c r="BQ1007" s="19"/>
      <c r="BR1007" s="19"/>
      <c r="BS1007" s="19"/>
      <c r="BT1007" s="19"/>
      <c r="BU1007" s="19"/>
      <c r="BV1007" s="19"/>
      <c r="BW1007" s="19"/>
      <c r="BX1007" s="19"/>
      <c r="BY1007" s="19"/>
      <c r="BZ1007" s="19"/>
      <c r="CA1007" s="19"/>
      <c r="CB1007" s="19"/>
      <c r="CC1007" s="19"/>
      <c r="CD1007" s="19"/>
      <c r="CE1007" s="19"/>
      <c r="CF1007" s="19"/>
      <c r="CG1007" s="19"/>
      <c r="CH1007" s="19"/>
      <c r="CI1007" s="19"/>
      <c r="CJ1007" s="19"/>
      <c r="CK1007" s="19"/>
      <c r="CL1007" s="19"/>
      <c r="CM1007" s="19"/>
      <c r="CN1007" s="19"/>
      <c r="CO1007" s="19"/>
      <c r="CP1007" s="19"/>
      <c r="CQ1007" s="19"/>
      <c r="CR1007" s="19"/>
      <c r="CS1007" s="19"/>
      <c r="CT1007" s="19"/>
      <c r="CU1007" s="19"/>
      <c r="CV1007" s="19"/>
      <c r="CW1007" s="19"/>
      <c r="CX1007" s="19"/>
      <c r="CY1007" s="19"/>
      <c r="CZ1007" s="19"/>
      <c r="DA1007" s="19"/>
      <c r="DB1007" s="19"/>
      <c r="DC1007" s="19"/>
      <c r="DD1007" s="19"/>
      <c r="DE1007" s="19"/>
      <c r="DF1007" s="19"/>
      <c r="DG1007" s="19"/>
      <c r="DH1007" s="19"/>
      <c r="DI1007" s="19"/>
      <c r="DJ1007" s="19"/>
      <c r="DK1007" s="19"/>
      <c r="DL1007" s="19"/>
    </row>
    <row r="1008" spans="1:116" s="20" customFormat="1" ht="30" customHeight="1">
      <c r="A1008" s="7" t="s">
        <v>3631</v>
      </c>
      <c r="B1008" s="5">
        <v>1006</v>
      </c>
      <c r="C1008" s="116"/>
      <c r="D1008" s="116"/>
      <c r="E1008" s="43" t="s">
        <v>3655</v>
      </c>
      <c r="F1008" s="3" t="s">
        <v>3656</v>
      </c>
      <c r="G1008" s="3" t="s">
        <v>3657</v>
      </c>
      <c r="H1008" s="3" t="s">
        <v>3664</v>
      </c>
      <c r="I1008" s="3" t="s">
        <v>2499</v>
      </c>
      <c r="J1008" s="3" t="s">
        <v>3668</v>
      </c>
      <c r="K1008" s="6"/>
      <c r="L1008" s="3"/>
      <c r="M1008" s="6">
        <v>1</v>
      </c>
      <c r="N1008" s="3" t="s">
        <v>44</v>
      </c>
      <c r="O1008" s="3" t="s">
        <v>3638</v>
      </c>
      <c r="P1008" s="3" t="s">
        <v>3669</v>
      </c>
      <c r="Q1008" s="3" t="s">
        <v>3670</v>
      </c>
      <c r="R1008" s="156">
        <v>27.2</v>
      </c>
      <c r="S1008" s="22">
        <v>29.24</v>
      </c>
      <c r="T1008" s="23"/>
      <c r="U1008" s="1" t="s">
        <v>54</v>
      </c>
      <c r="V1008" s="21"/>
      <c r="W1008" s="22">
        <v>27.2</v>
      </c>
      <c r="X1008" s="22"/>
      <c r="Y1008" s="22"/>
      <c r="Z1008" s="22"/>
      <c r="AA1008" s="22"/>
      <c r="AB1008" s="22"/>
      <c r="AC1008" s="22"/>
      <c r="AD1008" s="22"/>
      <c r="AE1008" s="24"/>
      <c r="AN1008" s="25"/>
      <c r="AP1008" s="24"/>
      <c r="AQ1008" s="20" t="e">
        <f>AVERAGE(SMALL(AE1008:AI1008,1),SMALL(AE1008:AI1008,2))</f>
        <v>#NUM!</v>
      </c>
      <c r="AR1008" s="20" t="e">
        <f>IF(R1008 &lt;=( AVERAGE(SMALL(AE1008:AI1008,1),SMALL(AE1008:AI1008,2))), R1008, "")</f>
        <v>#NUM!</v>
      </c>
      <c r="AS1008" s="20" t="e">
        <f>AVERAGE(SMALL(AJ1008:AM1008,1),SMALL(AJ1008:AM1008,2))</f>
        <v>#NUM!</v>
      </c>
      <c r="AT1008" s="20">
        <f>T1008*1.075</f>
        <v>0</v>
      </c>
      <c r="AU1008" s="20" t="e">
        <f>U1008*1.075</f>
        <v>#VALUE!</v>
      </c>
      <c r="AV1008" s="22" t="e">
        <f>MIN(AN1008,AT1008,AU1008)</f>
        <v>#VALUE!</v>
      </c>
      <c r="AW1008" s="26" t="s">
        <v>49</v>
      </c>
      <c r="AX1008" s="26" t="s">
        <v>48</v>
      </c>
      <c r="AY1008" s="25">
        <v>27.2</v>
      </c>
      <c r="AZ1008" s="27">
        <f>IF(AND(AY1008&gt;0,AY1008&lt;=10),AY1008*0.25,IF(AND(AY1008&gt;10,AY1008&lt;=50),AY1008*0.17,IF(AND(AY1008&gt;10,AY1008&lt;=100),AY1008*0.12,IF(AY1008&gt;100,AY1008*0.1))))</f>
        <v>4.6240000000000006</v>
      </c>
      <c r="BA1008" s="3">
        <f>AZ1008+AY1008</f>
        <v>31.823999999999998</v>
      </c>
      <c r="BB1008" s="25">
        <f>BA1008+BA1008*0.08</f>
        <v>34.36992</v>
      </c>
      <c r="BC1008" s="20" t="s">
        <v>12295</v>
      </c>
      <c r="BP1008" s="19"/>
      <c r="BQ1008" s="19"/>
      <c r="BR1008" s="19"/>
      <c r="BS1008" s="19"/>
      <c r="BT1008" s="19"/>
      <c r="BU1008" s="19"/>
      <c r="BV1008" s="19"/>
      <c r="BW1008" s="19"/>
      <c r="BX1008" s="19"/>
      <c r="BY1008" s="19"/>
      <c r="BZ1008" s="19"/>
      <c r="CA1008" s="19"/>
      <c r="CB1008" s="19"/>
      <c r="CC1008" s="19"/>
      <c r="CD1008" s="19"/>
      <c r="CE1008" s="19"/>
      <c r="CF1008" s="19"/>
      <c r="CG1008" s="19"/>
      <c r="CH1008" s="19"/>
      <c r="CI1008" s="19"/>
      <c r="CJ1008" s="19"/>
      <c r="CK1008" s="19"/>
      <c r="CL1008" s="19"/>
      <c r="CM1008" s="19"/>
      <c r="CN1008" s="19"/>
      <c r="CO1008" s="19"/>
      <c r="CP1008" s="19"/>
      <c r="CQ1008" s="19"/>
      <c r="CR1008" s="19"/>
      <c r="CS1008" s="19"/>
      <c r="CT1008" s="19"/>
      <c r="CU1008" s="19"/>
      <c r="CV1008" s="19"/>
      <c r="CW1008" s="19"/>
      <c r="CX1008" s="19"/>
      <c r="CY1008" s="19"/>
      <c r="CZ1008" s="19"/>
      <c r="DA1008" s="19"/>
      <c r="DB1008" s="19"/>
      <c r="DC1008" s="19"/>
      <c r="DD1008" s="19"/>
      <c r="DE1008" s="19"/>
      <c r="DF1008" s="19"/>
      <c r="DG1008" s="19"/>
      <c r="DH1008" s="19"/>
      <c r="DI1008" s="19"/>
      <c r="DJ1008" s="19"/>
      <c r="DK1008" s="19"/>
      <c r="DL1008" s="19"/>
    </row>
    <row r="1009" spans="1:116" s="20" customFormat="1" ht="30" customHeight="1">
      <c r="A1009" s="7" t="s">
        <v>3631</v>
      </c>
      <c r="B1009" s="5">
        <v>1007</v>
      </c>
      <c r="C1009" s="116"/>
      <c r="D1009" s="116"/>
      <c r="E1009" s="43" t="s">
        <v>3655</v>
      </c>
      <c r="F1009" s="3" t="s">
        <v>3656</v>
      </c>
      <c r="G1009" s="3" t="s">
        <v>3657</v>
      </c>
      <c r="H1009" s="3" t="s">
        <v>3664</v>
      </c>
      <c r="I1009" s="3" t="s">
        <v>3636</v>
      </c>
      <c r="J1009" s="3" t="s">
        <v>3665</v>
      </c>
      <c r="K1009" s="6"/>
      <c r="L1009" s="3"/>
      <c r="M1009" s="6">
        <v>1</v>
      </c>
      <c r="N1009" s="3" t="s">
        <v>44</v>
      </c>
      <c r="O1009" s="3" t="s">
        <v>3638</v>
      </c>
      <c r="P1009" s="3" t="s">
        <v>3666</v>
      </c>
      <c r="Q1009" s="3" t="s">
        <v>3667</v>
      </c>
      <c r="R1009" s="156">
        <v>27.2</v>
      </c>
      <c r="S1009" s="22">
        <v>29.24</v>
      </c>
      <c r="T1009" s="23">
        <v>27.2</v>
      </c>
      <c r="U1009" s="1" t="s">
        <v>54</v>
      </c>
      <c r="V1009" s="21"/>
      <c r="W1009" s="22">
        <v>27.2</v>
      </c>
      <c r="X1009" s="22"/>
      <c r="Y1009" s="22"/>
      <c r="Z1009" s="22"/>
      <c r="AA1009" s="22"/>
      <c r="AB1009" s="22"/>
      <c r="AC1009" s="22"/>
      <c r="AD1009" s="22"/>
      <c r="AE1009" s="24"/>
      <c r="AN1009" s="25"/>
      <c r="AP1009" s="24"/>
      <c r="AQ1009" s="20" t="e">
        <f>AVERAGE(SMALL(AE1009:AI1009,1),SMALL(AE1009:AI1009,2))</f>
        <v>#NUM!</v>
      </c>
      <c r="AR1009" s="20" t="e">
        <f>IF(R1009 &lt;=( AVERAGE(SMALL(AE1009:AI1009,1),SMALL(AE1009:AI1009,2))), R1009, "")</f>
        <v>#NUM!</v>
      </c>
      <c r="AS1009" s="20" t="e">
        <f>AVERAGE(SMALL(AJ1009:AM1009,1),SMALL(AJ1009:AM1009,2))</f>
        <v>#NUM!</v>
      </c>
      <c r="AT1009" s="20">
        <f>T1009*1.075</f>
        <v>29.24</v>
      </c>
      <c r="AU1009" s="20" t="e">
        <f>U1009*1.075</f>
        <v>#VALUE!</v>
      </c>
      <c r="AV1009" s="22" t="e">
        <f>MIN(AN1009,AT1009,AU1009)</f>
        <v>#VALUE!</v>
      </c>
      <c r="AW1009" s="26" t="s">
        <v>49</v>
      </c>
      <c r="AX1009" s="26" t="s">
        <v>48</v>
      </c>
      <c r="AY1009" s="25">
        <v>27.2</v>
      </c>
      <c r="AZ1009" s="27">
        <f>IF(AND(AY1009&gt;0,AY1009&lt;=10),AY1009*0.25,IF(AND(AY1009&gt;10,AY1009&lt;=50),AY1009*0.17,IF(AND(AY1009&gt;10,AY1009&lt;=100),AY1009*0.12,IF(AY1009&gt;100,AY1009*0.1))))</f>
        <v>4.6240000000000006</v>
      </c>
      <c r="BA1009" s="3">
        <f>AZ1009+AY1009</f>
        <v>31.823999999999998</v>
      </c>
      <c r="BB1009" s="25">
        <f>BA1009+BA1009*0.08</f>
        <v>34.36992</v>
      </c>
      <c r="BC1009" s="20" t="s">
        <v>12295</v>
      </c>
      <c r="BP1009" s="19"/>
      <c r="BQ1009" s="19"/>
      <c r="BR1009" s="19"/>
      <c r="BS1009" s="19"/>
      <c r="BT1009" s="19"/>
      <c r="BU1009" s="19"/>
      <c r="BV1009" s="19"/>
      <c r="BW1009" s="19"/>
      <c r="BX1009" s="19"/>
      <c r="BY1009" s="19"/>
      <c r="BZ1009" s="19"/>
      <c r="CA1009" s="19"/>
      <c r="CB1009" s="19"/>
      <c r="CC1009" s="19"/>
      <c r="CD1009" s="19"/>
      <c r="CE1009" s="19"/>
      <c r="CF1009" s="19"/>
      <c r="CG1009" s="19"/>
      <c r="CH1009" s="19"/>
      <c r="CI1009" s="19"/>
      <c r="CJ1009" s="19"/>
      <c r="CK1009" s="19"/>
      <c r="CL1009" s="19"/>
      <c r="CM1009" s="19"/>
      <c r="CN1009" s="19"/>
      <c r="CO1009" s="19"/>
      <c r="CP1009" s="19"/>
      <c r="CQ1009" s="19"/>
      <c r="CR1009" s="19"/>
      <c r="CS1009" s="19"/>
      <c r="CT1009" s="19"/>
      <c r="CU1009" s="19"/>
      <c r="CV1009" s="19"/>
      <c r="CW1009" s="19"/>
      <c r="CX1009" s="19"/>
      <c r="CY1009" s="19"/>
      <c r="CZ1009" s="19"/>
      <c r="DA1009" s="19"/>
      <c r="DB1009" s="19"/>
      <c r="DC1009" s="19"/>
      <c r="DD1009" s="19"/>
      <c r="DE1009" s="19"/>
      <c r="DF1009" s="19"/>
      <c r="DG1009" s="19"/>
      <c r="DH1009" s="19"/>
      <c r="DI1009" s="19"/>
      <c r="DJ1009" s="19"/>
      <c r="DK1009" s="19"/>
      <c r="DL1009" s="19"/>
    </row>
    <row r="1010" spans="1:116" s="20" customFormat="1" ht="30" customHeight="1">
      <c r="A1010" s="7" t="s">
        <v>3631</v>
      </c>
      <c r="B1010" s="5">
        <v>1008</v>
      </c>
      <c r="C1010" s="6"/>
      <c r="D1010" s="6"/>
      <c r="E1010" s="43" t="s">
        <v>3678</v>
      </c>
      <c r="F1010" s="3" t="s">
        <v>3679</v>
      </c>
      <c r="G1010" s="3" t="s">
        <v>3680</v>
      </c>
      <c r="H1010" s="3" t="s">
        <v>122</v>
      </c>
      <c r="I1010" s="3" t="s">
        <v>3681</v>
      </c>
      <c r="J1010" s="3" t="s">
        <v>3682</v>
      </c>
      <c r="K1010" s="6">
        <v>1</v>
      </c>
      <c r="L1010" s="3" t="s">
        <v>79</v>
      </c>
      <c r="M1010" s="6">
        <v>10</v>
      </c>
      <c r="N1010" s="3" t="s">
        <v>44</v>
      </c>
      <c r="O1010" s="3" t="s">
        <v>3638</v>
      </c>
      <c r="P1010" s="3" t="s">
        <v>3683</v>
      </c>
      <c r="Q1010" s="3" t="s">
        <v>3684</v>
      </c>
      <c r="R1010" s="156">
        <v>179.26</v>
      </c>
      <c r="S1010" s="22">
        <v>192.7</v>
      </c>
      <c r="T1010" s="23">
        <v>180</v>
      </c>
      <c r="U1010" s="1" t="s">
        <v>54</v>
      </c>
      <c r="V1010" s="21"/>
      <c r="W1010" s="22">
        <v>179.26</v>
      </c>
      <c r="X1010" s="22"/>
      <c r="Y1010" s="22"/>
      <c r="Z1010" s="22"/>
      <c r="AA1010" s="22"/>
      <c r="AB1010" s="22"/>
      <c r="AC1010" s="22"/>
      <c r="AD1010" s="22"/>
      <c r="AE1010" s="24"/>
      <c r="AG1010" s="20">
        <v>212.42</v>
      </c>
      <c r="AI1010" s="20">
        <v>218.71</v>
      </c>
      <c r="AN1010" s="25"/>
      <c r="AP1010" s="24"/>
      <c r="AQ1010" s="20">
        <f>AVERAGE(SMALL(AE1010:AI1010,1),SMALL(AE1010:AI1010,2))</f>
        <v>215.565</v>
      </c>
      <c r="AR1010" s="20">
        <f>IF(R1010 &lt;=( AVERAGE(SMALL(AE1010:AI1010,1),SMALL(AE1010:AI1010,2))), R1010, "")</f>
        <v>179.26</v>
      </c>
      <c r="AS1010" s="20" t="e">
        <f>AVERAGE(SMALL(AJ1010:AM1010,1),SMALL(AJ1010:AM1010,2))</f>
        <v>#NUM!</v>
      </c>
      <c r="AT1010" s="20">
        <f>T1010*1.075</f>
        <v>193.5</v>
      </c>
      <c r="AU1010" s="20" t="e">
        <f>U1010*1.075</f>
        <v>#VALUE!</v>
      </c>
      <c r="AV1010" s="22" t="e">
        <f>MIN(AN1010,AT1010,AU1010)</f>
        <v>#VALUE!</v>
      </c>
      <c r="AW1010" s="20" t="s">
        <v>71</v>
      </c>
      <c r="AX1010" s="20" t="s">
        <v>72</v>
      </c>
      <c r="AY1010" s="25">
        <v>193.5</v>
      </c>
      <c r="AZ1010" s="27">
        <f>IF(AND(AY1010&gt;0,AY1010&lt;=10),AY1010*0.25,IF(AND(AY1010&gt;10,AY1010&lt;=50),AY1010*0.17,IF(AND(AY1010&gt;10,AY1010&lt;=100),AY1010*0.12,IF(AY1010&gt;100,AY1010*0.1))))</f>
        <v>19.350000000000001</v>
      </c>
      <c r="BA1010" s="3">
        <f>AZ1010+AY1010</f>
        <v>212.85</v>
      </c>
      <c r="BB1010" s="25">
        <f>BA1010+BA1010*0.08</f>
        <v>229.87799999999999</v>
      </c>
      <c r="BC1010" s="20" t="s">
        <v>12295</v>
      </c>
      <c r="BP1010" s="19"/>
      <c r="BQ1010" s="19"/>
      <c r="BR1010" s="19"/>
      <c r="BS1010" s="19"/>
      <c r="BT1010" s="19"/>
      <c r="BU1010" s="19"/>
      <c r="BV1010" s="19"/>
      <c r="BW1010" s="19"/>
      <c r="BX1010" s="19"/>
      <c r="BY1010" s="19"/>
      <c r="BZ1010" s="19"/>
      <c r="CA1010" s="19"/>
      <c r="CB1010" s="19"/>
      <c r="CC1010" s="19"/>
      <c r="CD1010" s="19"/>
      <c r="CE1010" s="19"/>
      <c r="CF1010" s="19"/>
      <c r="CG1010" s="19"/>
      <c r="CH1010" s="19"/>
      <c r="CI1010" s="19"/>
      <c r="CJ1010" s="19"/>
      <c r="CK1010" s="19"/>
      <c r="CL1010" s="19"/>
      <c r="CM1010" s="19"/>
      <c r="CN1010" s="19"/>
      <c r="CO1010" s="19"/>
      <c r="CP1010" s="19"/>
      <c r="CQ1010" s="19"/>
      <c r="CR1010" s="19"/>
      <c r="CS1010" s="19"/>
      <c r="CT1010" s="19"/>
      <c r="CU1010" s="19"/>
      <c r="CV1010" s="19"/>
      <c r="CW1010" s="19"/>
      <c r="CX1010" s="19"/>
      <c r="CY1010" s="19"/>
      <c r="CZ1010" s="19"/>
      <c r="DA1010" s="19"/>
      <c r="DB1010" s="19"/>
      <c r="DC1010" s="19"/>
      <c r="DD1010" s="19"/>
      <c r="DE1010" s="19"/>
      <c r="DF1010" s="19"/>
      <c r="DG1010" s="19"/>
      <c r="DH1010" s="19"/>
      <c r="DI1010" s="19"/>
      <c r="DJ1010" s="19"/>
      <c r="DK1010" s="19"/>
      <c r="DL1010" s="19"/>
    </row>
    <row r="1011" spans="1:116" s="20" customFormat="1" ht="30" customHeight="1">
      <c r="A1011" s="7" t="s">
        <v>3631</v>
      </c>
      <c r="B1011" s="5">
        <v>1009</v>
      </c>
      <c r="C1011" s="116"/>
      <c r="D1011" s="116"/>
      <c r="E1011" s="43" t="s">
        <v>3655</v>
      </c>
      <c r="F1011" s="3" t="s">
        <v>3656</v>
      </c>
      <c r="G1011" s="3" t="s">
        <v>3657</v>
      </c>
      <c r="H1011" s="3" t="s">
        <v>3658</v>
      </c>
      <c r="I1011" s="3" t="s">
        <v>3636</v>
      </c>
      <c r="J1011" s="3" t="s">
        <v>3659</v>
      </c>
      <c r="K1011" s="6"/>
      <c r="L1011" s="3"/>
      <c r="M1011" s="6">
        <v>1</v>
      </c>
      <c r="N1011" s="3" t="s">
        <v>44</v>
      </c>
      <c r="O1011" s="3" t="s">
        <v>3638</v>
      </c>
      <c r="P1011" s="3" t="s">
        <v>3660</v>
      </c>
      <c r="Q1011" s="3" t="s">
        <v>3661</v>
      </c>
      <c r="R1011" s="156">
        <v>25.05</v>
      </c>
      <c r="S1011" s="22">
        <v>26.93</v>
      </c>
      <c r="T1011" s="23">
        <v>27.2</v>
      </c>
      <c r="U1011" s="1" t="s">
        <v>54</v>
      </c>
      <c r="V1011" s="21"/>
      <c r="W1011" s="22">
        <v>25.05</v>
      </c>
      <c r="X1011" s="22"/>
      <c r="Y1011" s="22"/>
      <c r="Z1011" s="22"/>
      <c r="AA1011" s="22"/>
      <c r="AB1011" s="22"/>
      <c r="AC1011" s="22"/>
      <c r="AD1011" s="22"/>
      <c r="AE1011" s="24"/>
      <c r="AF1011" s="20">
        <v>33.309800000000003</v>
      </c>
      <c r="AG1011" s="20">
        <v>27.69</v>
      </c>
      <c r="AN1011" s="25"/>
      <c r="AP1011" s="24"/>
      <c r="AQ1011" s="20">
        <f>AVERAGE(SMALL(AE1011:AI1011,1),SMALL(AE1011:AI1011,2))</f>
        <v>30.499900000000004</v>
      </c>
      <c r="AR1011" s="20">
        <f>IF(R1011 &lt;=( AVERAGE(SMALL(AE1011:AI1011,1),SMALL(AE1011:AI1011,2))), R1011, "")</f>
        <v>25.05</v>
      </c>
      <c r="AS1011" s="20" t="e">
        <f>AVERAGE(SMALL(AJ1011:AM1011,1),SMALL(AJ1011:AM1011,2))</f>
        <v>#NUM!</v>
      </c>
      <c r="AT1011" s="20">
        <f>T1011*1.075</f>
        <v>29.24</v>
      </c>
      <c r="AU1011" s="20" t="e">
        <f>U1011*1.075</f>
        <v>#VALUE!</v>
      </c>
      <c r="AV1011" s="22" t="e">
        <f>MIN(AN1011,AT1011,AU1011)</f>
        <v>#VALUE!</v>
      </c>
      <c r="AW1011" s="26" t="s">
        <v>49</v>
      </c>
      <c r="AX1011" s="26" t="s">
        <v>48</v>
      </c>
      <c r="AY1011" s="25">
        <v>25.05</v>
      </c>
      <c r="AZ1011" s="27">
        <f>IF(AND(AY1011&gt;0,AY1011&lt;=10),AY1011*0.25,IF(AND(AY1011&gt;10,AY1011&lt;=50),AY1011*0.17,IF(AND(AY1011&gt;10,AY1011&lt;=100),AY1011*0.12,IF(AY1011&gt;100,AY1011*0.1))))</f>
        <v>4.2585000000000006</v>
      </c>
      <c r="BA1011" s="3">
        <f>AZ1011+AY1011</f>
        <v>29.308500000000002</v>
      </c>
      <c r="BB1011" s="25">
        <f>BA1011+BA1011*0.08</f>
        <v>31.653180000000003</v>
      </c>
      <c r="BC1011" s="20" t="s">
        <v>12295</v>
      </c>
      <c r="BP1011" s="19"/>
      <c r="BQ1011" s="19"/>
      <c r="BR1011" s="19"/>
      <c r="BS1011" s="19"/>
      <c r="BT1011" s="19"/>
      <c r="BU1011" s="19"/>
      <c r="BV1011" s="19"/>
      <c r="BW1011" s="19"/>
      <c r="BX1011" s="19"/>
      <c r="BY1011" s="19"/>
      <c r="BZ1011" s="19"/>
      <c r="CA1011" s="19"/>
      <c r="CB1011" s="19"/>
      <c r="CC1011" s="19"/>
      <c r="CD1011" s="19"/>
      <c r="CE1011" s="19"/>
      <c r="CF1011" s="19"/>
      <c r="CG1011" s="19"/>
      <c r="CH1011" s="19"/>
      <c r="CI1011" s="19"/>
      <c r="CJ1011" s="19"/>
      <c r="CK1011" s="19"/>
      <c r="CL1011" s="19"/>
      <c r="CM1011" s="19"/>
      <c r="CN1011" s="19"/>
      <c r="CO1011" s="19"/>
      <c r="CP1011" s="19"/>
      <c r="CQ1011" s="19"/>
      <c r="CR1011" s="19"/>
      <c r="CS1011" s="19"/>
      <c r="CT1011" s="19"/>
      <c r="CU1011" s="19"/>
      <c r="CV1011" s="19"/>
      <c r="CW1011" s="19"/>
      <c r="CX1011" s="19"/>
      <c r="CY1011" s="19"/>
      <c r="CZ1011" s="19"/>
      <c r="DA1011" s="19"/>
      <c r="DB1011" s="19"/>
      <c r="DC1011" s="19"/>
      <c r="DD1011" s="19"/>
      <c r="DE1011" s="19"/>
      <c r="DF1011" s="19"/>
      <c r="DG1011" s="19"/>
      <c r="DH1011" s="19"/>
      <c r="DI1011" s="19"/>
      <c r="DJ1011" s="19"/>
      <c r="DK1011" s="19"/>
      <c r="DL1011" s="19"/>
    </row>
    <row r="1012" spans="1:116" s="20" customFormat="1" ht="30" customHeight="1">
      <c r="A1012" s="7" t="s">
        <v>3631</v>
      </c>
      <c r="B1012" s="5">
        <v>1010</v>
      </c>
      <c r="C1012" s="6"/>
      <c r="D1012" s="6"/>
      <c r="E1012" s="43" t="s">
        <v>3685</v>
      </c>
      <c r="F1012" s="3" t="s">
        <v>3686</v>
      </c>
      <c r="G1012" s="3" t="s">
        <v>1393</v>
      </c>
      <c r="H1012" s="3" t="s">
        <v>1692</v>
      </c>
      <c r="I1012" s="3" t="s">
        <v>3636</v>
      </c>
      <c r="J1012" s="3" t="s">
        <v>3687</v>
      </c>
      <c r="K1012" s="6"/>
      <c r="L1012" s="3"/>
      <c r="M1012" s="6">
        <v>100</v>
      </c>
      <c r="N1012" s="3" t="s">
        <v>44</v>
      </c>
      <c r="O1012" s="3" t="s">
        <v>3638</v>
      </c>
      <c r="P1012" s="3" t="s">
        <v>3688</v>
      </c>
      <c r="Q1012" s="3" t="s">
        <v>3689</v>
      </c>
      <c r="R1012" s="156">
        <v>13.5</v>
      </c>
      <c r="S1012" s="22">
        <v>14.51</v>
      </c>
      <c r="T1012" s="23"/>
      <c r="U1012" s="1" t="s">
        <v>54</v>
      </c>
      <c r="V1012" s="21"/>
      <c r="W1012" s="22">
        <v>13.5</v>
      </c>
      <c r="X1012" s="22"/>
      <c r="Y1012" s="22"/>
      <c r="Z1012" s="22"/>
      <c r="AA1012" s="22"/>
      <c r="AB1012" s="22"/>
      <c r="AC1012" s="22"/>
      <c r="AD1012" s="22"/>
      <c r="AE1012" s="24"/>
      <c r="AN1012" s="25"/>
      <c r="AP1012" s="24"/>
      <c r="AQ1012" s="20" t="e">
        <f>AVERAGE(SMALL(AE1012:AI1012,1),SMALL(AE1012:AI1012,2))</f>
        <v>#NUM!</v>
      </c>
      <c r="AR1012" s="20" t="e">
        <f>IF(R1012 &lt;=( AVERAGE(SMALL(AE1012:AI1012,1),SMALL(AE1012:AI1012,2))), R1012, "")</f>
        <v>#NUM!</v>
      </c>
      <c r="AS1012" s="20" t="e">
        <f>AVERAGE(SMALL(AJ1012:AM1012,1),SMALL(AJ1012:AM1012,2))</f>
        <v>#NUM!</v>
      </c>
      <c r="AT1012" s="20">
        <f>T1012*1.075</f>
        <v>0</v>
      </c>
      <c r="AU1012" s="20" t="e">
        <f>U1012*1.075</f>
        <v>#VALUE!</v>
      </c>
      <c r="AV1012" s="22" t="e">
        <f>MIN(AN1012,AT1012,AU1012)</f>
        <v>#VALUE!</v>
      </c>
      <c r="AW1012" s="26" t="s">
        <v>49</v>
      </c>
      <c r="AX1012" s="20" t="s">
        <v>48</v>
      </c>
      <c r="AY1012" s="25">
        <v>13.5</v>
      </c>
      <c r="AZ1012" s="27">
        <f>IF(AND(AY1012&gt;0,AY1012&lt;=10),AY1012*0.25,IF(AND(AY1012&gt;10,AY1012&lt;=50),AY1012*0.17,IF(AND(AY1012&gt;10,AY1012&lt;=100),AY1012*0.12,IF(AY1012&gt;100,AY1012*0.1))))</f>
        <v>2.2950000000000004</v>
      </c>
      <c r="BA1012" s="3">
        <f>AZ1012+AY1012</f>
        <v>15.795</v>
      </c>
      <c r="BB1012" s="25">
        <f>BA1012+BA1012*0.08</f>
        <v>17.058599999999998</v>
      </c>
      <c r="BC1012" s="20" t="s">
        <v>12295</v>
      </c>
      <c r="BP1012" s="19"/>
      <c r="BQ1012" s="19"/>
      <c r="BR1012" s="19"/>
      <c r="BS1012" s="19"/>
      <c r="BT1012" s="19"/>
      <c r="BU1012" s="19"/>
      <c r="BV1012" s="19"/>
      <c r="BW1012" s="19"/>
      <c r="BX1012" s="19"/>
      <c r="BY1012" s="19"/>
      <c r="BZ1012" s="19"/>
      <c r="CA1012" s="19"/>
      <c r="CB1012" s="19"/>
      <c r="CC1012" s="19"/>
      <c r="CD1012" s="19"/>
      <c r="CE1012" s="19"/>
      <c r="CF1012" s="19"/>
      <c r="CG1012" s="19"/>
      <c r="CH1012" s="19"/>
      <c r="CI1012" s="19"/>
      <c r="CJ1012" s="19"/>
      <c r="CK1012" s="19"/>
      <c r="CL1012" s="19"/>
      <c r="CM1012" s="19"/>
      <c r="CN1012" s="19"/>
      <c r="CO1012" s="19"/>
      <c r="CP1012" s="19"/>
      <c r="CQ1012" s="19"/>
      <c r="CR1012" s="19"/>
      <c r="CS1012" s="19"/>
      <c r="CT1012" s="19"/>
      <c r="CU1012" s="19"/>
      <c r="CV1012" s="19"/>
      <c r="CW1012" s="19"/>
      <c r="CX1012" s="19"/>
      <c r="CY1012" s="19"/>
      <c r="CZ1012" s="19"/>
      <c r="DA1012" s="19"/>
      <c r="DB1012" s="19"/>
      <c r="DC1012" s="19"/>
      <c r="DD1012" s="19"/>
      <c r="DE1012" s="19"/>
      <c r="DF1012" s="19"/>
      <c r="DG1012" s="19"/>
      <c r="DH1012" s="19"/>
      <c r="DI1012" s="19"/>
      <c r="DJ1012" s="19"/>
      <c r="DK1012" s="19"/>
      <c r="DL1012" s="19"/>
    </row>
    <row r="1013" spans="1:116" s="20" customFormat="1" ht="30" customHeight="1">
      <c r="A1013" s="152" t="s">
        <v>13951</v>
      </c>
      <c r="B1013" s="5">
        <v>1011</v>
      </c>
      <c r="C1013" s="173">
        <v>533</v>
      </c>
      <c r="D1013" s="173"/>
      <c r="E1013" s="172" t="s">
        <v>3632</v>
      </c>
      <c r="F1013" s="3" t="s">
        <v>3633</v>
      </c>
      <c r="G1013" s="3" t="s">
        <v>3641</v>
      </c>
      <c r="H1013" s="3" t="s">
        <v>3642</v>
      </c>
      <c r="I1013" s="3" t="s">
        <v>3643</v>
      </c>
      <c r="J1013" s="3" t="s">
        <v>3644</v>
      </c>
      <c r="K1013" s="6">
        <v>2</v>
      </c>
      <c r="L1013" s="3" t="s">
        <v>79</v>
      </c>
      <c r="M1013" s="6">
        <v>20</v>
      </c>
      <c r="N1013" s="3" t="s">
        <v>44</v>
      </c>
      <c r="O1013" s="3" t="s">
        <v>3638</v>
      </c>
      <c r="P1013" s="3" t="s">
        <v>3639</v>
      </c>
      <c r="Q1013" s="3" t="s">
        <v>3645</v>
      </c>
      <c r="R1013" s="160">
        <v>9.68</v>
      </c>
      <c r="S1013" s="79">
        <v>9</v>
      </c>
      <c r="T1013" s="81">
        <v>5.56</v>
      </c>
      <c r="U1013" s="82"/>
      <c r="V1013" s="79">
        <v>9.68</v>
      </c>
      <c r="W1013" s="79"/>
      <c r="X1013" s="79"/>
      <c r="Y1013" s="79"/>
      <c r="Z1013" s="79"/>
      <c r="AA1013" s="79"/>
      <c r="AB1013" s="79"/>
      <c r="AC1013" s="79"/>
      <c r="AD1013" s="79"/>
      <c r="AE1013" s="83">
        <v>11.69</v>
      </c>
      <c r="AF1013" s="84">
        <v>6.91</v>
      </c>
      <c r="AG1013" s="84"/>
      <c r="AH1013" s="84"/>
      <c r="AI1013" s="84"/>
      <c r="AJ1013" s="84"/>
      <c r="AK1013" s="84"/>
      <c r="AL1013" s="84"/>
      <c r="AM1013" s="84"/>
      <c r="AN1013" s="85"/>
      <c r="AO1013" s="84"/>
      <c r="AP1013" s="83"/>
      <c r="AQ1013" s="84">
        <v>9.3000000000000007</v>
      </c>
      <c r="AR1013" s="84" t="s">
        <v>601</v>
      </c>
      <c r="AS1013" s="84" t="e">
        <v>#NUM!</v>
      </c>
      <c r="AT1013" s="84" t="e">
        <v>#REF!</v>
      </c>
      <c r="AU1013" s="84">
        <v>5.9769999999999994</v>
      </c>
      <c r="AV1013" s="79" t="e">
        <v>#REF!</v>
      </c>
      <c r="AW1013" s="84" t="s">
        <v>71</v>
      </c>
      <c r="AX1013" s="84" t="s">
        <v>72</v>
      </c>
      <c r="AY1013" s="85">
        <v>5.97</v>
      </c>
      <c r="AZ1013" s="87">
        <v>1.4924999999999999</v>
      </c>
      <c r="BA1013" s="43">
        <v>7.4624999999999995</v>
      </c>
      <c r="BB1013" s="85">
        <v>8.0594999999999999</v>
      </c>
      <c r="BC1013" s="20" t="s">
        <v>12295</v>
      </c>
      <c r="BD1013" s="84" t="s">
        <v>12298</v>
      </c>
      <c r="BE1013" s="84" t="s">
        <v>13938</v>
      </c>
      <c r="BF1013" s="84"/>
      <c r="BG1013" s="88"/>
      <c r="BH1013" s="88"/>
      <c r="BI1013" s="88"/>
      <c r="BJ1013" s="88"/>
      <c r="BK1013" s="88"/>
      <c r="BL1013" s="88"/>
      <c r="BM1013" s="88"/>
      <c r="BN1013" s="88"/>
      <c r="BO1013" s="88"/>
      <c r="BP1013" s="88"/>
      <c r="BQ1013" s="88"/>
      <c r="BR1013" s="88"/>
      <c r="BS1013" s="88"/>
      <c r="BT1013" s="88"/>
      <c r="BU1013" s="88"/>
      <c r="BV1013" s="88"/>
      <c r="BW1013" s="88"/>
      <c r="BX1013" s="88"/>
      <c r="BY1013" s="88"/>
      <c r="BZ1013" s="88"/>
      <c r="CA1013" s="88"/>
      <c r="CB1013" s="88"/>
      <c r="CC1013" s="88"/>
      <c r="CD1013" s="88"/>
      <c r="CE1013" s="88"/>
      <c r="CF1013" s="88"/>
      <c r="CG1013" s="88"/>
      <c r="CH1013" s="88"/>
      <c r="CI1013" s="88"/>
      <c r="CJ1013" s="88"/>
      <c r="CK1013" s="88"/>
      <c r="CL1013" s="88"/>
      <c r="CM1013" s="88"/>
      <c r="CN1013" s="88"/>
      <c r="CO1013" s="88"/>
      <c r="CP1013" s="88"/>
      <c r="CQ1013" s="88"/>
      <c r="CR1013" s="88"/>
      <c r="CS1013" s="88"/>
      <c r="CT1013" s="88"/>
      <c r="CU1013" s="88"/>
      <c r="CV1013" s="88"/>
      <c r="CW1013" s="88"/>
      <c r="CX1013" s="88"/>
      <c r="CY1013" s="88"/>
      <c r="CZ1013" s="88"/>
      <c r="DA1013" s="88"/>
      <c r="DB1013" s="88"/>
      <c r="DC1013" s="88"/>
      <c r="DD1013" s="88"/>
      <c r="DE1013" s="88"/>
      <c r="DF1013" s="88"/>
      <c r="DG1013" s="88"/>
      <c r="DH1013" s="88"/>
      <c r="DI1013" s="88"/>
      <c r="DJ1013" s="88"/>
      <c r="DK1013" s="88"/>
      <c r="DL1013" s="88"/>
    </row>
    <row r="1014" spans="1:116" s="20" customFormat="1" ht="30" customHeight="1">
      <c r="A1014" s="7" t="s">
        <v>3631</v>
      </c>
      <c r="B1014" s="5">
        <v>1012</v>
      </c>
      <c r="C1014" s="6"/>
      <c r="D1014" s="6"/>
      <c r="E1014" s="43" t="s">
        <v>3651</v>
      </c>
      <c r="F1014" s="3" t="s">
        <v>3633</v>
      </c>
      <c r="G1014" s="3" t="s">
        <v>3648</v>
      </c>
      <c r="H1014" s="3" t="s">
        <v>1706</v>
      </c>
      <c r="I1014" s="3" t="s">
        <v>282</v>
      </c>
      <c r="J1014" s="3" t="s">
        <v>3652</v>
      </c>
      <c r="K1014" s="6">
        <v>30</v>
      </c>
      <c r="L1014" s="3" t="s">
        <v>79</v>
      </c>
      <c r="M1014" s="6">
        <v>1</v>
      </c>
      <c r="N1014" s="3" t="s">
        <v>44</v>
      </c>
      <c r="O1014" s="3" t="s">
        <v>3638</v>
      </c>
      <c r="P1014" s="3" t="s">
        <v>3653</v>
      </c>
      <c r="Q1014" s="3" t="s">
        <v>3654</v>
      </c>
      <c r="R1014" s="156">
        <v>7</v>
      </c>
      <c r="S1014" s="22">
        <v>7.53</v>
      </c>
      <c r="T1014" s="23"/>
      <c r="U1014" s="1">
        <v>5.5</v>
      </c>
      <c r="V1014" s="21"/>
      <c r="W1014" s="22">
        <v>7</v>
      </c>
      <c r="X1014" s="22"/>
      <c r="Y1014" s="22"/>
      <c r="Z1014" s="22"/>
      <c r="AA1014" s="22"/>
      <c r="AB1014" s="22"/>
      <c r="AC1014" s="22"/>
      <c r="AD1014" s="22"/>
      <c r="AE1014" s="24"/>
      <c r="AF1014" s="20">
        <v>6.3384999999999998</v>
      </c>
      <c r="AN1014" s="25"/>
      <c r="AP1014" s="24"/>
      <c r="AQ1014" s="20" t="e">
        <f>AVERAGE(SMALL(AE1014:AI1014,1),SMALL(AE1014:AI1014,2))</f>
        <v>#NUM!</v>
      </c>
      <c r="AR1014" s="20" t="e">
        <f>IF(R1014 &lt;=( AVERAGE(SMALL(AE1014:AI1014,1),SMALL(AE1014:AI1014,2))), R1014, "")</f>
        <v>#NUM!</v>
      </c>
      <c r="AS1014" s="20" t="e">
        <f>AVERAGE(SMALL(AJ1014:AM1014,1),SMALL(AJ1014:AM1014,2))</f>
        <v>#NUM!</v>
      </c>
      <c r="AT1014" s="20">
        <f>T1014*1.075</f>
        <v>0</v>
      </c>
      <c r="AU1014" s="20">
        <f>U1014*1.075</f>
        <v>5.9124999999999996</v>
      </c>
      <c r="AV1014" s="22">
        <f>MIN(AN1014,AT1014,AU1014)</f>
        <v>0</v>
      </c>
      <c r="AW1014" s="20" t="s">
        <v>71</v>
      </c>
      <c r="AX1014" s="20" t="s">
        <v>72</v>
      </c>
      <c r="AY1014" s="25">
        <v>5.91</v>
      </c>
      <c r="AZ1014" s="27">
        <f>IF(AND(AY1014&gt;0,AY1014&lt;=10),AY1014*0.25,IF(AND(AY1014&gt;10,AY1014&lt;=50),AY1014*0.17,IF(AND(AY1014&gt;10,AY1014&lt;=100),AY1014*0.12,IF(AY1014&gt;100,AY1014*0.1))))</f>
        <v>1.4775</v>
      </c>
      <c r="BA1014" s="3">
        <f>AZ1014+AY1014</f>
        <v>7.3875000000000002</v>
      </c>
      <c r="BB1014" s="25">
        <f>BA1014+BA1014*0.08</f>
        <v>7.9785000000000004</v>
      </c>
      <c r="BC1014" s="20" t="s">
        <v>12295</v>
      </c>
      <c r="BP1014" s="19"/>
      <c r="BQ1014" s="19"/>
      <c r="BR1014" s="19"/>
      <c r="BS1014" s="19"/>
      <c r="BT1014" s="19"/>
      <c r="BU1014" s="19"/>
      <c r="BV1014" s="19"/>
      <c r="BW1014" s="19"/>
      <c r="BX1014" s="19"/>
      <c r="BY1014" s="19"/>
      <c r="BZ1014" s="19"/>
      <c r="CA1014" s="19"/>
      <c r="CB1014" s="19"/>
      <c r="CC1014" s="19"/>
      <c r="CD1014" s="19"/>
      <c r="CE1014" s="19"/>
      <c r="CF1014" s="19"/>
      <c r="CG1014" s="19"/>
      <c r="CH1014" s="19"/>
      <c r="CI1014" s="19"/>
      <c r="CJ1014" s="19"/>
      <c r="CK1014" s="19"/>
      <c r="CL1014" s="19"/>
      <c r="CM1014" s="19"/>
      <c r="CN1014" s="19"/>
      <c r="CO1014" s="19"/>
      <c r="CP1014" s="19"/>
      <c r="CQ1014" s="19"/>
      <c r="CR1014" s="19"/>
      <c r="CS1014" s="19"/>
      <c r="CT1014" s="19"/>
      <c r="CU1014" s="19"/>
      <c r="CV1014" s="19"/>
      <c r="CW1014" s="19"/>
      <c r="CX1014" s="19"/>
      <c r="CY1014" s="19"/>
      <c r="CZ1014" s="19"/>
      <c r="DA1014" s="19"/>
      <c r="DB1014" s="19"/>
      <c r="DC1014" s="19"/>
      <c r="DD1014" s="19"/>
      <c r="DE1014" s="19"/>
      <c r="DF1014" s="19"/>
      <c r="DG1014" s="19"/>
      <c r="DH1014" s="19"/>
      <c r="DI1014" s="19"/>
      <c r="DJ1014" s="19"/>
      <c r="DK1014" s="19"/>
      <c r="DL1014" s="19"/>
    </row>
    <row r="1015" spans="1:116" s="20" customFormat="1" ht="30" customHeight="1">
      <c r="A1015" s="152" t="s">
        <v>13951</v>
      </c>
      <c r="B1015" s="5">
        <v>1013</v>
      </c>
      <c r="C1015" s="173">
        <v>532</v>
      </c>
      <c r="D1015" s="173"/>
      <c r="E1015" s="172" t="s">
        <v>3632</v>
      </c>
      <c r="F1015" s="3" t="s">
        <v>3633</v>
      </c>
      <c r="G1015" s="3" t="s">
        <v>3634</v>
      </c>
      <c r="H1015" s="3" t="s">
        <v>3635</v>
      </c>
      <c r="I1015" s="3" t="s">
        <v>3636</v>
      </c>
      <c r="J1015" s="3" t="s">
        <v>3637</v>
      </c>
      <c r="K1015" s="6"/>
      <c r="L1015" s="3"/>
      <c r="M1015" s="6">
        <v>1</v>
      </c>
      <c r="N1015" s="3" t="s">
        <v>44</v>
      </c>
      <c r="O1015" s="3" t="s">
        <v>3638</v>
      </c>
      <c r="P1015" s="3" t="s">
        <v>3639</v>
      </c>
      <c r="Q1015" s="3" t="s">
        <v>3640</v>
      </c>
      <c r="R1015" s="160">
        <v>5.37</v>
      </c>
      <c r="S1015" s="79">
        <v>5</v>
      </c>
      <c r="T1015" s="81">
        <v>2.48</v>
      </c>
      <c r="U1015" s="82"/>
      <c r="V1015" s="79">
        <v>5.37</v>
      </c>
      <c r="W1015" s="79"/>
      <c r="X1015" s="79"/>
      <c r="Y1015" s="79"/>
      <c r="Z1015" s="79"/>
      <c r="AA1015" s="79"/>
      <c r="AB1015" s="79"/>
      <c r="AC1015" s="79"/>
      <c r="AD1015" s="79"/>
      <c r="AE1015" s="83">
        <v>27.88</v>
      </c>
      <c r="AF1015" s="84">
        <v>3.08</v>
      </c>
      <c r="AG1015" s="84"/>
      <c r="AH1015" s="84"/>
      <c r="AI1015" s="84"/>
      <c r="AJ1015" s="84"/>
      <c r="AK1015" s="84"/>
      <c r="AL1015" s="84"/>
      <c r="AM1015" s="84"/>
      <c r="AN1015" s="85"/>
      <c r="AO1015" s="84"/>
      <c r="AP1015" s="83"/>
      <c r="AQ1015" s="84">
        <v>15.48</v>
      </c>
      <c r="AR1015" s="84">
        <v>5.37</v>
      </c>
      <c r="AS1015" s="84" t="e">
        <v>#NUM!</v>
      </c>
      <c r="AT1015" s="84" t="e">
        <v>#REF!</v>
      </c>
      <c r="AU1015" s="84">
        <v>2.6659999999999999</v>
      </c>
      <c r="AV1015" s="79" t="e">
        <v>#REF!</v>
      </c>
      <c r="AW1015" s="84" t="s">
        <v>71</v>
      </c>
      <c r="AX1015" s="84" t="s">
        <v>72</v>
      </c>
      <c r="AY1015" s="85">
        <v>2.66</v>
      </c>
      <c r="AZ1015" s="87">
        <v>0.66500000000000004</v>
      </c>
      <c r="BA1015" s="43">
        <v>3.3250000000000002</v>
      </c>
      <c r="BB1015" s="85">
        <v>3.5910000000000002</v>
      </c>
      <c r="BC1015" s="20" t="s">
        <v>12295</v>
      </c>
      <c r="BD1015" s="84" t="s">
        <v>12298</v>
      </c>
      <c r="BE1015" s="84"/>
      <c r="BF1015" s="89"/>
      <c r="BG1015" s="88"/>
      <c r="BH1015" s="88"/>
      <c r="BI1015" s="88"/>
      <c r="BJ1015" s="88"/>
      <c r="BK1015" s="88"/>
      <c r="BL1015" s="88"/>
      <c r="BM1015" s="88"/>
      <c r="BN1015" s="88"/>
      <c r="BO1015" s="88"/>
      <c r="BP1015" s="88"/>
      <c r="BQ1015" s="88"/>
      <c r="BR1015" s="88"/>
      <c r="BS1015" s="88"/>
      <c r="BT1015" s="88"/>
      <c r="BU1015" s="88"/>
      <c r="BV1015" s="88"/>
      <c r="BW1015" s="88"/>
      <c r="BX1015" s="88"/>
      <c r="BY1015" s="88"/>
      <c r="BZ1015" s="88"/>
      <c r="CA1015" s="88"/>
      <c r="CB1015" s="88"/>
      <c r="CC1015" s="88"/>
      <c r="CD1015" s="88"/>
      <c r="CE1015" s="88"/>
      <c r="CF1015" s="88"/>
      <c r="CG1015" s="88"/>
      <c r="CH1015" s="88"/>
      <c r="CI1015" s="88"/>
      <c r="CJ1015" s="88"/>
      <c r="CK1015" s="88"/>
      <c r="CL1015" s="88"/>
      <c r="CM1015" s="88"/>
      <c r="CN1015" s="88"/>
      <c r="CO1015" s="88"/>
      <c r="CP1015" s="88"/>
      <c r="CQ1015" s="88"/>
      <c r="CR1015" s="88"/>
      <c r="CS1015" s="88"/>
      <c r="CT1015" s="88"/>
      <c r="CU1015" s="88"/>
      <c r="CV1015" s="88"/>
      <c r="CW1015" s="88"/>
      <c r="CX1015" s="88"/>
      <c r="CY1015" s="88"/>
      <c r="CZ1015" s="88"/>
      <c r="DA1015" s="88"/>
      <c r="DB1015" s="88"/>
      <c r="DC1015" s="88"/>
      <c r="DD1015" s="88"/>
      <c r="DE1015" s="88"/>
      <c r="DF1015" s="88"/>
      <c r="DG1015" s="88"/>
      <c r="DH1015" s="88"/>
      <c r="DI1015" s="88"/>
      <c r="DJ1015" s="88"/>
      <c r="DK1015" s="88"/>
      <c r="DL1015" s="88"/>
    </row>
    <row r="1016" spans="1:116" s="20" customFormat="1" ht="30" customHeight="1">
      <c r="A1016" s="7" t="s">
        <v>3631</v>
      </c>
      <c r="B1016" s="5">
        <v>1014</v>
      </c>
      <c r="C1016" s="6"/>
      <c r="D1016" s="6"/>
      <c r="E1016" s="43" t="s">
        <v>3646</v>
      </c>
      <c r="F1016" s="3" t="s">
        <v>3647</v>
      </c>
      <c r="G1016" s="3" t="s">
        <v>3648</v>
      </c>
      <c r="H1016" s="3" t="s">
        <v>299</v>
      </c>
      <c r="I1016" s="3" t="s">
        <v>223</v>
      </c>
      <c r="J1016" s="3" t="s">
        <v>396</v>
      </c>
      <c r="K1016" s="6"/>
      <c r="L1016" s="3"/>
      <c r="M1016" s="6">
        <v>30</v>
      </c>
      <c r="N1016" s="3" t="s">
        <v>44</v>
      </c>
      <c r="O1016" s="3" t="s">
        <v>3638</v>
      </c>
      <c r="P1016" s="3" t="s">
        <v>3649</v>
      </c>
      <c r="Q1016" s="3" t="s">
        <v>3650</v>
      </c>
      <c r="R1016" s="156">
        <v>48.1</v>
      </c>
      <c r="S1016" s="22">
        <v>51.71</v>
      </c>
      <c r="T1016" s="23">
        <v>48.1</v>
      </c>
      <c r="U1016" s="1" t="s">
        <v>54</v>
      </c>
      <c r="V1016" s="21"/>
      <c r="W1016" s="22">
        <v>48.1</v>
      </c>
      <c r="X1016" s="22"/>
      <c r="Y1016" s="22"/>
      <c r="Z1016" s="22"/>
      <c r="AA1016" s="22"/>
      <c r="AB1016" s="22"/>
      <c r="AC1016" s="22"/>
      <c r="AD1016" s="22"/>
      <c r="AE1016" s="24"/>
      <c r="AN1016" s="25"/>
      <c r="AP1016" s="24"/>
      <c r="AQ1016" s="20" t="e">
        <f>AVERAGE(SMALL(AE1016:AI1016,1),SMALL(AE1016:AI1016,2))</f>
        <v>#NUM!</v>
      </c>
      <c r="AR1016" s="20" t="e">
        <f>IF(R1016 &lt;=( AVERAGE(SMALL(AE1016:AI1016,1),SMALL(AE1016:AI1016,2))), R1016, "")</f>
        <v>#NUM!</v>
      </c>
      <c r="AS1016" s="20" t="e">
        <f>AVERAGE(SMALL(AJ1016:AM1016,1),SMALL(AJ1016:AM1016,2))</f>
        <v>#NUM!</v>
      </c>
      <c r="AT1016" s="20">
        <f>T1016*1.075</f>
        <v>51.707499999999996</v>
      </c>
      <c r="AU1016" s="20" t="e">
        <f>U1016*1.075</f>
        <v>#VALUE!</v>
      </c>
      <c r="AV1016" s="22" t="e">
        <f>MIN(AN1016,AT1016,AU1016)</f>
        <v>#VALUE!</v>
      </c>
      <c r="AW1016" s="26" t="s">
        <v>49</v>
      </c>
      <c r="AX1016" s="26" t="s">
        <v>48</v>
      </c>
      <c r="AY1016" s="25">
        <v>48.1</v>
      </c>
      <c r="AZ1016" s="27">
        <f>IF(AND(AY1016&gt;0,AY1016&lt;=10),AY1016*0.25,IF(AND(AY1016&gt;10,AY1016&lt;=50),AY1016*0.17,IF(AND(AY1016&gt;10,AY1016&lt;=100),AY1016*0.12,IF(AY1016&gt;100,AY1016*0.1))))</f>
        <v>8.1770000000000014</v>
      </c>
      <c r="BA1016" s="3">
        <f>AZ1016+AY1016</f>
        <v>56.277000000000001</v>
      </c>
      <c r="BB1016" s="25">
        <f>BA1016+BA1016*0.08</f>
        <v>60.779160000000005</v>
      </c>
      <c r="BC1016" s="20" t="s">
        <v>12295</v>
      </c>
      <c r="BP1016" s="19"/>
      <c r="BQ1016" s="19"/>
      <c r="BR1016" s="19"/>
      <c r="BS1016" s="19"/>
      <c r="BT1016" s="19"/>
      <c r="BU1016" s="19"/>
      <c r="BV1016" s="19"/>
      <c r="BW1016" s="19"/>
      <c r="BX1016" s="19"/>
      <c r="BY1016" s="19"/>
      <c r="BZ1016" s="19"/>
      <c r="CA1016" s="19"/>
      <c r="CB1016" s="19"/>
      <c r="CC1016" s="19"/>
      <c r="CD1016" s="19"/>
      <c r="CE1016" s="19"/>
      <c r="CF1016" s="19"/>
      <c r="CG1016" s="19"/>
      <c r="CH1016" s="19"/>
      <c r="CI1016" s="19"/>
      <c r="CJ1016" s="19"/>
      <c r="CK1016" s="19"/>
      <c r="CL1016" s="19"/>
      <c r="CM1016" s="19"/>
      <c r="CN1016" s="19"/>
      <c r="CO1016" s="19"/>
      <c r="CP1016" s="19"/>
      <c r="CQ1016" s="19"/>
      <c r="CR1016" s="19"/>
      <c r="CS1016" s="19"/>
      <c r="CT1016" s="19"/>
      <c r="CU1016" s="19"/>
      <c r="CV1016" s="19"/>
      <c r="CW1016" s="19"/>
      <c r="CX1016" s="19"/>
      <c r="CY1016" s="19"/>
      <c r="CZ1016" s="19"/>
      <c r="DA1016" s="19"/>
      <c r="DB1016" s="19"/>
      <c r="DC1016" s="19"/>
      <c r="DD1016" s="19"/>
      <c r="DE1016" s="19"/>
      <c r="DF1016" s="19"/>
      <c r="DG1016" s="19"/>
      <c r="DH1016" s="19"/>
      <c r="DI1016" s="19"/>
      <c r="DJ1016" s="19"/>
      <c r="DK1016" s="19"/>
      <c r="DL1016" s="19"/>
    </row>
    <row r="1017" spans="1:116" s="20" customFormat="1" ht="30" customHeight="1">
      <c r="A1017" s="7" t="s">
        <v>3631</v>
      </c>
      <c r="B1017" s="5">
        <v>1015</v>
      </c>
      <c r="C1017" s="116"/>
      <c r="D1017" s="116"/>
      <c r="E1017" s="43" t="s">
        <v>3655</v>
      </c>
      <c r="F1017" s="3" t="s">
        <v>3656</v>
      </c>
      <c r="G1017" s="3" t="s">
        <v>3657</v>
      </c>
      <c r="H1017" s="3" t="s">
        <v>3662</v>
      </c>
      <c r="I1017" s="3" t="s">
        <v>2499</v>
      </c>
      <c r="J1017" s="3" t="s">
        <v>3659</v>
      </c>
      <c r="K1017" s="6"/>
      <c r="L1017" s="3"/>
      <c r="M1017" s="6">
        <v>1</v>
      </c>
      <c r="N1017" s="3" t="s">
        <v>44</v>
      </c>
      <c r="O1017" s="3" t="s">
        <v>3638</v>
      </c>
      <c r="P1017" s="3" t="s">
        <v>3660</v>
      </c>
      <c r="Q1017" s="3" t="s">
        <v>3663</v>
      </c>
      <c r="R1017" s="156">
        <v>26.22</v>
      </c>
      <c r="S1017" s="22">
        <v>28.19</v>
      </c>
      <c r="T1017" s="23">
        <v>26.93</v>
      </c>
      <c r="U1017" s="1" t="s">
        <v>54</v>
      </c>
      <c r="V1017" s="21"/>
      <c r="W1017" s="22">
        <v>26.22</v>
      </c>
      <c r="X1017" s="22"/>
      <c r="Y1017" s="22"/>
      <c r="Z1017" s="22"/>
      <c r="AA1017" s="22"/>
      <c r="AB1017" s="22"/>
      <c r="AC1017" s="22"/>
      <c r="AD1017" s="22"/>
      <c r="AE1017" s="24"/>
      <c r="AN1017" s="25"/>
      <c r="AP1017" s="24"/>
      <c r="AQ1017" s="20" t="e">
        <f>AVERAGE(SMALL(AE1017:AI1017,1),SMALL(AE1017:AI1017,2))</f>
        <v>#NUM!</v>
      </c>
      <c r="AR1017" s="20" t="e">
        <f>IF(R1017 &lt;=( AVERAGE(SMALL(AE1017:AI1017,1),SMALL(AE1017:AI1017,2))), R1017, "")</f>
        <v>#NUM!</v>
      </c>
      <c r="AS1017" s="20" t="e">
        <f>AVERAGE(SMALL(AJ1017:AM1017,1),SMALL(AJ1017:AM1017,2))</f>
        <v>#NUM!</v>
      </c>
      <c r="AT1017" s="20">
        <f>T1017*1.075</f>
        <v>28.949749999999998</v>
      </c>
      <c r="AU1017" s="20" t="e">
        <f>U1017*1.075</f>
        <v>#VALUE!</v>
      </c>
      <c r="AV1017" s="22" t="e">
        <f>MIN(AN1017,AT1017,AU1017)</f>
        <v>#VALUE!</v>
      </c>
      <c r="AW1017" s="26" t="s">
        <v>49</v>
      </c>
      <c r="AX1017" s="26" t="s">
        <v>48</v>
      </c>
      <c r="AY1017" s="25">
        <v>26.22</v>
      </c>
      <c r="AZ1017" s="27">
        <f>IF(AND(AY1017&gt;0,AY1017&lt;=10),AY1017*0.25,IF(AND(AY1017&gt;10,AY1017&lt;=50),AY1017*0.17,IF(AND(AY1017&gt;10,AY1017&lt;=100),AY1017*0.12,IF(AY1017&gt;100,AY1017*0.1))))</f>
        <v>4.4573999999999998</v>
      </c>
      <c r="BA1017" s="3">
        <f>AZ1017+AY1017</f>
        <v>30.677399999999999</v>
      </c>
      <c r="BB1017" s="25">
        <f>BA1017+BA1017*0.08</f>
        <v>33.131591999999998</v>
      </c>
      <c r="BC1017" s="20" t="s">
        <v>12295</v>
      </c>
      <c r="BP1017" s="19"/>
      <c r="BQ1017" s="19"/>
      <c r="BR1017" s="19"/>
      <c r="BS1017" s="19"/>
      <c r="BT1017" s="19"/>
      <c r="BU1017" s="19"/>
      <c r="BV1017" s="19"/>
      <c r="BW1017" s="19"/>
      <c r="BX1017" s="19"/>
      <c r="BY1017" s="19"/>
      <c r="BZ1017" s="19"/>
      <c r="CA1017" s="19"/>
      <c r="CB1017" s="19"/>
      <c r="CC1017" s="19"/>
      <c r="CD1017" s="19"/>
      <c r="CE1017" s="19"/>
      <c r="CF1017" s="19"/>
      <c r="CG1017" s="19"/>
      <c r="CH1017" s="19"/>
      <c r="CI1017" s="19"/>
      <c r="CJ1017" s="19"/>
      <c r="CK1017" s="19"/>
      <c r="CL1017" s="19"/>
      <c r="CM1017" s="19"/>
      <c r="CN1017" s="19"/>
      <c r="CO1017" s="19"/>
      <c r="CP1017" s="19"/>
      <c r="CQ1017" s="19"/>
      <c r="CR1017" s="19"/>
      <c r="CS1017" s="19"/>
      <c r="CT1017" s="19"/>
      <c r="CU1017" s="19"/>
      <c r="CV1017" s="19"/>
      <c r="CW1017" s="19"/>
      <c r="CX1017" s="19"/>
      <c r="CY1017" s="19"/>
      <c r="CZ1017" s="19"/>
      <c r="DA1017" s="19"/>
      <c r="DB1017" s="19"/>
      <c r="DC1017" s="19"/>
      <c r="DD1017" s="19"/>
      <c r="DE1017" s="19"/>
      <c r="DF1017" s="19"/>
      <c r="DG1017" s="19"/>
      <c r="DH1017" s="19"/>
      <c r="DI1017" s="19"/>
      <c r="DJ1017" s="19"/>
      <c r="DK1017" s="19"/>
      <c r="DL1017" s="19"/>
    </row>
    <row r="1018" spans="1:116" s="20" customFormat="1" ht="30" customHeight="1">
      <c r="A1018" s="111" t="s">
        <v>14079</v>
      </c>
      <c r="B1018" s="5">
        <v>1016</v>
      </c>
      <c r="C1018" s="179">
        <v>20219</v>
      </c>
      <c r="D1018" s="179"/>
      <c r="E1018" s="172" t="s">
        <v>14080</v>
      </c>
      <c r="F1018" s="3" t="s">
        <v>12907</v>
      </c>
      <c r="G1018" s="3" t="s">
        <v>925</v>
      </c>
      <c r="H1018" s="3" t="s">
        <v>201</v>
      </c>
      <c r="I1018" s="3" t="s">
        <v>102</v>
      </c>
      <c r="J1018" s="3" t="s">
        <v>14081</v>
      </c>
      <c r="K1018" s="6"/>
      <c r="L1018" s="3"/>
      <c r="M1018" s="6">
        <v>20</v>
      </c>
      <c r="N1018" s="3" t="s">
        <v>44</v>
      </c>
      <c r="O1018" s="3" t="s">
        <v>14082</v>
      </c>
      <c r="P1018" s="3" t="s">
        <v>14082</v>
      </c>
      <c r="Q1018" s="3" t="s">
        <v>14083</v>
      </c>
      <c r="R1018" s="161">
        <v>5.15</v>
      </c>
      <c r="S1018" s="79">
        <v>5.15</v>
      </c>
      <c r="T1018" s="81" t="s">
        <v>54</v>
      </c>
      <c r="U1018" s="82">
        <v>5.16</v>
      </c>
      <c r="V1018" s="79"/>
      <c r="W1018" s="79"/>
      <c r="X1018" s="79"/>
      <c r="Y1018" s="79"/>
      <c r="Z1018" s="79"/>
      <c r="AA1018" s="79"/>
      <c r="AB1018" s="79"/>
      <c r="AC1018" s="79"/>
      <c r="AD1018" s="83"/>
      <c r="AE1018" s="84"/>
      <c r="AF1018" s="84"/>
      <c r="AG1018" s="84"/>
      <c r="AH1018" s="84"/>
      <c r="AI1018" s="84"/>
      <c r="AJ1018" s="84"/>
      <c r="AK1018" s="84"/>
      <c r="AL1018" s="84"/>
      <c r="AM1018" s="84"/>
      <c r="AN1018" s="85"/>
      <c r="AO1018" s="84"/>
      <c r="AP1018" s="83"/>
      <c r="AQ1018" s="84" t="e">
        <v>#NUM!</v>
      </c>
      <c r="AR1018" s="84" t="e">
        <v>#NUM!</v>
      </c>
      <c r="AS1018" s="84" t="e">
        <v>#NUM!</v>
      </c>
      <c r="AT1018" s="84" t="e">
        <v>#REF!</v>
      </c>
      <c r="AU1018" s="84" t="e">
        <v>#VALUE!</v>
      </c>
      <c r="AV1018" s="79" t="e">
        <v>#REF!</v>
      </c>
      <c r="AW1018" s="84" t="s">
        <v>49</v>
      </c>
      <c r="AX1018" s="84" t="s">
        <v>48</v>
      </c>
      <c r="AY1018" s="85">
        <v>5.15</v>
      </c>
      <c r="AZ1018" s="87">
        <v>1.2875000000000001</v>
      </c>
      <c r="BA1018" s="43">
        <v>6.4375</v>
      </c>
      <c r="BB1018" s="85">
        <v>6.9524999999999997</v>
      </c>
      <c r="BC1018" s="20" t="s">
        <v>12295</v>
      </c>
      <c r="BD1018" s="84" t="s">
        <v>1028</v>
      </c>
      <c r="BE1018" s="84" t="s">
        <v>13938</v>
      </c>
      <c r="BF1018" s="88"/>
      <c r="BG1018" s="84"/>
      <c r="BH1018" s="84"/>
      <c r="BI1018" s="84"/>
      <c r="BJ1018" s="84"/>
      <c r="BK1018" s="84"/>
      <c r="BL1018" s="84"/>
      <c r="BM1018" s="84"/>
      <c r="BN1018" s="84"/>
      <c r="BO1018" s="84"/>
      <c r="BP1018" s="84"/>
      <c r="BQ1018" s="84"/>
      <c r="BR1018" s="84"/>
      <c r="BS1018" s="84"/>
      <c r="BT1018" s="84"/>
      <c r="BU1018" s="84"/>
      <c r="BV1018" s="84"/>
      <c r="BW1018" s="84"/>
      <c r="BX1018" s="84"/>
      <c r="BY1018" s="84"/>
      <c r="BZ1018" s="84"/>
      <c r="CA1018" s="84"/>
      <c r="CB1018" s="84"/>
      <c r="CC1018" s="84"/>
      <c r="CD1018" s="84"/>
      <c r="CE1018" s="84"/>
      <c r="CF1018" s="84"/>
      <c r="CG1018" s="84"/>
      <c r="CH1018" s="84"/>
      <c r="CI1018" s="84"/>
      <c r="CJ1018" s="84"/>
      <c r="CK1018" s="84"/>
      <c r="CL1018" s="84"/>
      <c r="CM1018" s="84"/>
      <c r="CN1018" s="84"/>
      <c r="CO1018" s="84"/>
      <c r="CP1018" s="84"/>
      <c r="CQ1018" s="84"/>
      <c r="CR1018" s="84"/>
      <c r="CS1018" s="84"/>
      <c r="CT1018" s="84"/>
      <c r="CU1018" s="84"/>
      <c r="CV1018" s="84"/>
      <c r="CW1018" s="84"/>
      <c r="CX1018" s="84"/>
      <c r="CY1018" s="84"/>
      <c r="CZ1018" s="84"/>
      <c r="DA1018" s="84"/>
      <c r="DB1018" s="84"/>
      <c r="DC1018" s="84"/>
      <c r="DD1018" s="84"/>
      <c r="DE1018" s="84"/>
      <c r="DF1018" s="84"/>
      <c r="DG1018" s="84"/>
      <c r="DH1018" s="84"/>
      <c r="DI1018" s="84"/>
      <c r="DJ1018" s="84"/>
      <c r="DK1018" s="84"/>
      <c r="DL1018" s="84"/>
    </row>
    <row r="1019" spans="1:116" s="20" customFormat="1" ht="30" customHeight="1">
      <c r="A1019" s="4" t="s">
        <v>3690</v>
      </c>
      <c r="B1019" s="5">
        <v>1017</v>
      </c>
      <c r="C1019" s="6">
        <v>13183</v>
      </c>
      <c r="D1019" s="6"/>
      <c r="E1019" s="43" t="s">
        <v>3720</v>
      </c>
      <c r="F1019" s="3" t="s">
        <v>3721</v>
      </c>
      <c r="G1019" s="3" t="s">
        <v>3722</v>
      </c>
      <c r="H1019" s="3" t="s">
        <v>3723</v>
      </c>
      <c r="I1019" s="3" t="s">
        <v>389</v>
      </c>
      <c r="J1019" s="3" t="s">
        <v>3724</v>
      </c>
      <c r="K1019" s="6"/>
      <c r="L1019" s="3"/>
      <c r="M1019" s="6">
        <v>10</v>
      </c>
      <c r="N1019" s="3" t="s">
        <v>44</v>
      </c>
      <c r="O1019" s="3" t="s">
        <v>3695</v>
      </c>
      <c r="P1019" s="3" t="s">
        <v>3708</v>
      </c>
      <c r="Q1019" s="3" t="s">
        <v>3725</v>
      </c>
      <c r="R1019" s="156">
        <v>19.5</v>
      </c>
      <c r="S1019" s="22"/>
      <c r="T1019" s="23"/>
      <c r="U1019" s="1">
        <v>2.1</v>
      </c>
      <c r="V1019" s="21">
        <v>21.45</v>
      </c>
      <c r="W1019" s="22"/>
      <c r="X1019" s="22"/>
      <c r="Y1019" s="22"/>
      <c r="Z1019" s="22"/>
      <c r="AA1019" s="22"/>
      <c r="AB1019" s="22"/>
      <c r="AC1019" s="22"/>
      <c r="AD1019" s="22"/>
      <c r="AE1019" s="24">
        <v>21.45</v>
      </c>
      <c r="AN1019" s="25">
        <v>19.5</v>
      </c>
      <c r="AO1019" s="20" t="s">
        <v>47</v>
      </c>
      <c r="AP1019" s="24" t="s">
        <v>48</v>
      </c>
      <c r="AQ1019" s="20" t="e">
        <f>AVERAGE(SMALL(AE1019:AI1019,1),SMALL(AE1019:AI1019,2))</f>
        <v>#NUM!</v>
      </c>
      <c r="AR1019" s="20" t="e">
        <f>IF(R1019 &lt;=( AVERAGE(SMALL(AE1019:AI1019,1),SMALL(AE1019:AI1019,2))), R1019, "")</f>
        <v>#NUM!</v>
      </c>
      <c r="AS1019" s="20" t="e">
        <f>AVERAGE(SMALL(AJ1019:AM1019,1),SMALL(AJ1019:AM1019,2))</f>
        <v>#NUM!</v>
      </c>
      <c r="AT1019" s="20">
        <f>T1019*1.075</f>
        <v>0</v>
      </c>
      <c r="AU1019" s="20">
        <f>U1019*1.075</f>
        <v>2.2574999999999998</v>
      </c>
      <c r="AV1019" s="22">
        <f>MIN(AN1019,AT1019,AU1019)</f>
        <v>0</v>
      </c>
      <c r="AW1019" s="20" t="s">
        <v>71</v>
      </c>
      <c r="AX1019" s="20" t="s">
        <v>72</v>
      </c>
      <c r="AY1019" s="25">
        <v>2.2574999999999998</v>
      </c>
      <c r="AZ1019" s="27">
        <f>IF(AND(AY1019&gt;0,AY1019&lt;=10),AY1019*0.25,IF(AND(AY1019&gt;10,AY1019&lt;=50),AY1019*0.17,IF(AND(AY1019&gt;10,AY1019&lt;=100),AY1019*0.12,IF(AY1019&gt;100,AY1019*0.1))))</f>
        <v>0.56437499999999996</v>
      </c>
      <c r="BA1019" s="3">
        <f>AZ1019+AY1019</f>
        <v>2.8218749999999999</v>
      </c>
      <c r="BB1019" s="25">
        <f>BA1019+BA1019*0.08</f>
        <v>3.047625</v>
      </c>
      <c r="BC1019" s="20" t="s">
        <v>12295</v>
      </c>
    </row>
    <row r="1020" spans="1:116" s="20" customFormat="1" ht="30" customHeight="1">
      <c r="A1020" s="4" t="s">
        <v>3690</v>
      </c>
      <c r="B1020" s="5">
        <v>1018</v>
      </c>
      <c r="C1020" s="6">
        <v>12172</v>
      </c>
      <c r="D1020" s="6"/>
      <c r="E1020" s="43" t="s">
        <v>3691</v>
      </c>
      <c r="F1020" s="3" t="s">
        <v>3692</v>
      </c>
      <c r="G1020" s="3" t="s">
        <v>3693</v>
      </c>
      <c r="H1020" s="3" t="s">
        <v>105</v>
      </c>
      <c r="I1020" s="3" t="s">
        <v>389</v>
      </c>
      <c r="J1020" s="3" t="s">
        <v>3694</v>
      </c>
      <c r="K1020" s="6">
        <v>5</v>
      </c>
      <c r="L1020" s="3" t="s">
        <v>79</v>
      </c>
      <c r="M1020" s="6">
        <v>10</v>
      </c>
      <c r="N1020" s="3" t="s">
        <v>44</v>
      </c>
      <c r="O1020" s="3" t="s">
        <v>3695</v>
      </c>
      <c r="P1020" s="3" t="s">
        <v>3696</v>
      </c>
      <c r="Q1020" s="3" t="s">
        <v>3697</v>
      </c>
      <c r="R1020" s="156">
        <v>14.5</v>
      </c>
      <c r="S1020" s="22"/>
      <c r="T1020" s="23"/>
      <c r="U1020" s="1">
        <v>6.1</v>
      </c>
      <c r="V1020" s="21">
        <v>13.75</v>
      </c>
      <c r="W1020" s="22"/>
      <c r="X1020" s="22"/>
      <c r="Y1020" s="22"/>
      <c r="Z1020" s="22"/>
      <c r="AA1020" s="22"/>
      <c r="AB1020" s="22"/>
      <c r="AC1020" s="22"/>
      <c r="AD1020" s="22"/>
      <c r="AE1020" s="24">
        <v>13.75</v>
      </c>
      <c r="AN1020" s="25">
        <v>14.5</v>
      </c>
      <c r="AO1020" s="20" t="s">
        <v>47</v>
      </c>
      <c r="AP1020" s="24" t="s">
        <v>48</v>
      </c>
      <c r="AQ1020" s="20" t="e">
        <f>AVERAGE(SMALL(AE1020:AI1020,1),SMALL(AE1020:AI1020,2))</f>
        <v>#NUM!</v>
      </c>
      <c r="AR1020" s="20" t="e">
        <f>IF(R1020 &lt;=( AVERAGE(SMALL(AE1020:AI1020,1),SMALL(AE1020:AI1020,2))), R1020, "")</f>
        <v>#NUM!</v>
      </c>
      <c r="AS1020" s="20" t="e">
        <f>AVERAGE(SMALL(AJ1020:AM1020,1),SMALL(AJ1020:AM1020,2))</f>
        <v>#NUM!</v>
      </c>
      <c r="AT1020" s="20">
        <f>T1020*1.075</f>
        <v>0</v>
      </c>
      <c r="AU1020" s="20">
        <f>U1020*1.075</f>
        <v>6.5574999999999992</v>
      </c>
      <c r="AV1020" s="22">
        <f>MIN(AN1020,AT1020,AU1020)</f>
        <v>0</v>
      </c>
      <c r="AW1020" s="20" t="s">
        <v>71</v>
      </c>
      <c r="AX1020" s="20" t="s">
        <v>72</v>
      </c>
      <c r="AY1020" s="25">
        <v>6.5570000000000004</v>
      </c>
      <c r="AZ1020" s="27">
        <f>IF(AND(AY1020&gt;0,AY1020&lt;=10),AY1020*0.25,IF(AND(AY1020&gt;10,AY1020&lt;=50),AY1020*0.17,IF(AND(AY1020&gt;10,AY1020&lt;=100),AY1020*0.12,IF(AY1020&gt;100,AY1020*0.1))))</f>
        <v>1.6392500000000001</v>
      </c>
      <c r="BA1020" s="3">
        <f>AZ1020+AY1020</f>
        <v>8.1962500000000009</v>
      </c>
      <c r="BB1020" s="25">
        <f>BA1020+BA1020*0.08</f>
        <v>8.8519500000000004</v>
      </c>
      <c r="BC1020" s="20" t="s">
        <v>12295</v>
      </c>
    </row>
    <row r="1021" spans="1:116" s="20" customFormat="1" ht="30" customHeight="1">
      <c r="A1021" s="4" t="s">
        <v>3690</v>
      </c>
      <c r="B1021" s="5">
        <v>1019</v>
      </c>
      <c r="C1021" s="116">
        <v>14839</v>
      </c>
      <c r="D1021" s="116"/>
      <c r="E1021" s="43" t="s">
        <v>3711</v>
      </c>
      <c r="F1021" s="3" t="s">
        <v>3712</v>
      </c>
      <c r="G1021" s="3" t="s">
        <v>1581</v>
      </c>
      <c r="H1021" s="3" t="s">
        <v>163</v>
      </c>
      <c r="I1021" s="3" t="s">
        <v>1437</v>
      </c>
      <c r="J1021" s="3" t="s">
        <v>3713</v>
      </c>
      <c r="K1021" s="6">
        <v>10</v>
      </c>
      <c r="L1021" s="3" t="s">
        <v>79</v>
      </c>
      <c r="M1021" s="6">
        <v>1</v>
      </c>
      <c r="N1021" s="3" t="s">
        <v>44</v>
      </c>
      <c r="O1021" s="3" t="s">
        <v>3695</v>
      </c>
      <c r="P1021" s="3" t="s">
        <v>3714</v>
      </c>
      <c r="Q1021" s="3" t="s">
        <v>3715</v>
      </c>
      <c r="R1021" s="156">
        <v>0.55000000000000004</v>
      </c>
      <c r="S1021" s="22"/>
      <c r="T1021" s="23">
        <v>0.4</v>
      </c>
      <c r="U1021" s="1">
        <v>0.4</v>
      </c>
      <c r="V1021" s="21">
        <v>0.55000000000000004</v>
      </c>
      <c r="W1021" s="22"/>
      <c r="X1021" s="22"/>
      <c r="Y1021" s="22"/>
      <c r="Z1021" s="22"/>
      <c r="AA1021" s="22"/>
      <c r="AB1021" s="22"/>
      <c r="AC1021" s="22"/>
      <c r="AD1021" s="22"/>
      <c r="AE1021" s="24">
        <v>0.55000000000000004</v>
      </c>
      <c r="AN1021" s="25">
        <v>0.55000000000000004</v>
      </c>
      <c r="AO1021" s="20" t="s">
        <v>47</v>
      </c>
      <c r="AP1021" s="24" t="s">
        <v>48</v>
      </c>
      <c r="AQ1021" s="20" t="e">
        <f>AVERAGE(SMALL(AE1021:AI1021,1),SMALL(AE1021:AI1021,2))</f>
        <v>#NUM!</v>
      </c>
      <c r="AR1021" s="20" t="e">
        <f>IF(R1021 &lt;=( AVERAGE(SMALL(AE1021:AI1021,1),SMALL(AE1021:AI1021,2))), R1021, "")</f>
        <v>#NUM!</v>
      </c>
      <c r="AS1021" s="20" t="e">
        <f>AVERAGE(SMALL(AJ1021:AM1021,1),SMALL(AJ1021:AM1021,2))</f>
        <v>#NUM!</v>
      </c>
      <c r="AT1021" s="20">
        <f>T1021*1.075</f>
        <v>0.43</v>
      </c>
      <c r="AU1021" s="20">
        <f>U1021*1.075</f>
        <v>0.43</v>
      </c>
      <c r="AV1021" s="22">
        <f>MIN(AN1021,AT1021,AU1021)</f>
        <v>0.43</v>
      </c>
      <c r="AW1021" s="20" t="s">
        <v>71</v>
      </c>
      <c r="AX1021" s="20" t="s">
        <v>72</v>
      </c>
      <c r="AY1021" s="25">
        <v>0.43</v>
      </c>
      <c r="AZ1021" s="27">
        <f>IF(AND(AY1021&gt;0,AY1021&lt;=10),AY1021*0.25,IF(AND(AY1021&gt;10,AY1021&lt;=50),AY1021*0.17,IF(AND(AY1021&gt;10,AY1021&lt;=100),AY1021*0.12,IF(AY1021&gt;100,AY1021*0.1))))</f>
        <v>0.1075</v>
      </c>
      <c r="BA1021" s="3">
        <f>AZ1021+AY1021</f>
        <v>0.53749999999999998</v>
      </c>
      <c r="BB1021" s="25">
        <f>BA1021+BA1021*0.08</f>
        <v>0.58050000000000002</v>
      </c>
      <c r="BC1021" s="20" t="s">
        <v>12295</v>
      </c>
    </row>
    <row r="1022" spans="1:116" s="20" customFormat="1" ht="30" customHeight="1">
      <c r="A1022" s="4" t="s">
        <v>3690</v>
      </c>
      <c r="B1022" s="5">
        <v>1020</v>
      </c>
      <c r="C1022" s="6">
        <v>19418</v>
      </c>
      <c r="D1022" s="6"/>
      <c r="E1022" s="43" t="s">
        <v>3698</v>
      </c>
      <c r="F1022" s="3" t="s">
        <v>3699</v>
      </c>
      <c r="G1022" s="3" t="s">
        <v>3700</v>
      </c>
      <c r="H1022" s="3" t="s">
        <v>3701</v>
      </c>
      <c r="I1022" s="3" t="s">
        <v>1437</v>
      </c>
      <c r="J1022" s="3" t="s">
        <v>3702</v>
      </c>
      <c r="K1022" s="6">
        <v>10</v>
      </c>
      <c r="L1022" s="3" t="s">
        <v>79</v>
      </c>
      <c r="M1022" s="6">
        <v>1</v>
      </c>
      <c r="N1022" s="3" t="s">
        <v>44</v>
      </c>
      <c r="O1022" s="3" t="s">
        <v>3695</v>
      </c>
      <c r="P1022" s="3" t="s">
        <v>3703</v>
      </c>
      <c r="Q1022" s="3" t="s">
        <v>3704</v>
      </c>
      <c r="R1022" s="156">
        <v>5.08</v>
      </c>
      <c r="S1022" s="22"/>
      <c r="T1022" s="23">
        <v>4.5999999999999996</v>
      </c>
      <c r="U1022" s="1">
        <v>2.1</v>
      </c>
      <c r="V1022" s="21">
        <v>5.08</v>
      </c>
      <c r="W1022" s="22"/>
      <c r="X1022" s="22"/>
      <c r="Y1022" s="22"/>
      <c r="Z1022" s="22"/>
      <c r="AA1022" s="22"/>
      <c r="AB1022" s="22"/>
      <c r="AC1022" s="22"/>
      <c r="AD1022" s="22"/>
      <c r="AE1022" s="24">
        <v>5.08</v>
      </c>
      <c r="AK1022" s="20">
        <v>4.2549999999999999</v>
      </c>
      <c r="AN1022" s="25">
        <v>4.2549999999999999</v>
      </c>
      <c r="AO1022" s="20" t="s">
        <v>373</v>
      </c>
      <c r="AP1022" s="24" t="s">
        <v>374</v>
      </c>
      <c r="AQ1022" s="20" t="e">
        <f>AVERAGE(SMALL(AE1022:AI1022,1),SMALL(AE1022:AI1022,2))</f>
        <v>#NUM!</v>
      </c>
      <c r="AR1022" s="20" t="e">
        <f>IF(R1022 &lt;=( AVERAGE(SMALL(AE1022:AI1022,1),SMALL(AE1022:AI1022,2))), R1022, "")</f>
        <v>#NUM!</v>
      </c>
      <c r="AS1022" s="20" t="e">
        <f>AVERAGE(SMALL(AJ1022:AM1022,1),SMALL(AJ1022:AM1022,2))</f>
        <v>#NUM!</v>
      </c>
      <c r="AT1022" s="20">
        <f>T1022*1.075</f>
        <v>4.9449999999999994</v>
      </c>
      <c r="AU1022" s="20">
        <f>U1022*1.075</f>
        <v>2.2574999999999998</v>
      </c>
      <c r="AV1022" s="22">
        <f>MIN(AN1022,AT1022,AU1022)</f>
        <v>2.2574999999999998</v>
      </c>
      <c r="AW1022" s="20" t="s">
        <v>71</v>
      </c>
      <c r="AX1022" s="20" t="s">
        <v>72</v>
      </c>
      <c r="AY1022" s="25">
        <v>2.2599999999999998</v>
      </c>
      <c r="AZ1022" s="27">
        <f>IF(AND(AY1022&gt;0,AY1022&lt;=10),AY1022*0.25,IF(AND(AY1022&gt;10,AY1022&lt;=50),AY1022*0.17,IF(AND(AY1022&gt;10,AY1022&lt;=100),AY1022*0.12,IF(AY1022&gt;100,AY1022*0.1))))</f>
        <v>0.56499999999999995</v>
      </c>
      <c r="BA1022" s="3">
        <f>AZ1022+AY1022</f>
        <v>2.8249999999999997</v>
      </c>
      <c r="BB1022" s="25">
        <f>BA1022+BA1022*0.08</f>
        <v>3.0509999999999997</v>
      </c>
      <c r="BC1022" s="20" t="s">
        <v>12295</v>
      </c>
    </row>
    <row r="1023" spans="1:116" s="20" customFormat="1" ht="30" customHeight="1">
      <c r="A1023" s="4" t="s">
        <v>3690</v>
      </c>
      <c r="B1023" s="5">
        <v>1021</v>
      </c>
      <c r="C1023" s="116">
        <v>11395</v>
      </c>
      <c r="D1023" s="116"/>
      <c r="E1023" s="43" t="s">
        <v>3716</v>
      </c>
      <c r="F1023" s="3" t="s">
        <v>3717</v>
      </c>
      <c r="G1023" s="3" t="s">
        <v>1095</v>
      </c>
      <c r="H1023" s="3" t="s">
        <v>1012</v>
      </c>
      <c r="I1023" s="3" t="s">
        <v>389</v>
      </c>
      <c r="J1023" s="3" t="s">
        <v>3718</v>
      </c>
      <c r="K1023" s="6">
        <v>2</v>
      </c>
      <c r="L1023" s="3" t="s">
        <v>79</v>
      </c>
      <c r="M1023" s="6">
        <v>10</v>
      </c>
      <c r="N1023" s="3" t="s">
        <v>44</v>
      </c>
      <c r="O1023" s="3" t="s">
        <v>3695</v>
      </c>
      <c r="P1023" s="3" t="s">
        <v>3703</v>
      </c>
      <c r="Q1023" s="3" t="s">
        <v>3719</v>
      </c>
      <c r="R1023" s="156">
        <v>1.8</v>
      </c>
      <c r="S1023" s="22"/>
      <c r="T1023" s="23">
        <v>1.52</v>
      </c>
      <c r="U1023" s="1">
        <v>0.54</v>
      </c>
      <c r="V1023" s="21">
        <v>1.925</v>
      </c>
      <c r="W1023" s="22"/>
      <c r="X1023" s="22"/>
      <c r="Y1023" s="22"/>
      <c r="Z1023" s="22"/>
      <c r="AA1023" s="22"/>
      <c r="AB1023" s="22"/>
      <c r="AC1023" s="22"/>
      <c r="AD1023" s="22"/>
      <c r="AE1023" s="24">
        <v>1.925</v>
      </c>
      <c r="AN1023" s="25">
        <v>1.8</v>
      </c>
      <c r="AO1023" s="20" t="s">
        <v>47</v>
      </c>
      <c r="AP1023" s="24" t="s">
        <v>48</v>
      </c>
      <c r="AQ1023" s="20" t="e">
        <f>AVERAGE(SMALL(AE1023:AI1023,1),SMALL(AE1023:AI1023,2))</f>
        <v>#NUM!</v>
      </c>
      <c r="AR1023" s="20" t="e">
        <f>IF(R1023 &lt;=( AVERAGE(SMALL(AE1023:AI1023,1),SMALL(AE1023:AI1023,2))), R1023, "")</f>
        <v>#NUM!</v>
      </c>
      <c r="AS1023" s="20" t="e">
        <f>AVERAGE(SMALL(AJ1023:AM1023,1),SMALL(AJ1023:AM1023,2))</f>
        <v>#NUM!</v>
      </c>
      <c r="AT1023" s="20">
        <f>T1023*1.075</f>
        <v>1.6339999999999999</v>
      </c>
      <c r="AU1023" s="20">
        <f>U1023*1.075</f>
        <v>0.58050000000000002</v>
      </c>
      <c r="AV1023" s="22">
        <f>MIN(AN1023,AT1023,AU1023)</f>
        <v>0.58050000000000002</v>
      </c>
      <c r="AW1023" s="20" t="s">
        <v>71</v>
      </c>
      <c r="AX1023" s="20" t="s">
        <v>72</v>
      </c>
      <c r="AY1023" s="25">
        <v>0.57999999999999996</v>
      </c>
      <c r="AZ1023" s="27">
        <f>IF(AND(AY1023&gt;0,AY1023&lt;=10),AY1023*0.25,IF(AND(AY1023&gt;10,AY1023&lt;=50),AY1023*0.17,IF(AND(AY1023&gt;10,AY1023&lt;=100),AY1023*0.12,IF(AY1023&gt;100,AY1023*0.1))))</f>
        <v>0.14499999999999999</v>
      </c>
      <c r="BA1023" s="3">
        <f>AZ1023+AY1023</f>
        <v>0.72499999999999998</v>
      </c>
      <c r="BB1023" s="25">
        <f>BA1023+BA1023*0.08</f>
        <v>0.78299999999999992</v>
      </c>
      <c r="BC1023" s="20" t="s">
        <v>12295</v>
      </c>
    </row>
    <row r="1024" spans="1:116" s="20" customFormat="1" ht="30" customHeight="1">
      <c r="A1024" s="4" t="s">
        <v>3690</v>
      </c>
      <c r="B1024" s="5">
        <v>1022</v>
      </c>
      <c r="C1024" s="116">
        <v>7138</v>
      </c>
      <c r="D1024" s="116"/>
      <c r="E1024" s="43" t="s">
        <v>3705</v>
      </c>
      <c r="F1024" s="3" t="s">
        <v>3706</v>
      </c>
      <c r="G1024" s="3" t="s">
        <v>1903</v>
      </c>
      <c r="H1024" s="3" t="s">
        <v>105</v>
      </c>
      <c r="I1024" s="3" t="s">
        <v>389</v>
      </c>
      <c r="J1024" s="3" t="s">
        <v>3707</v>
      </c>
      <c r="K1024" s="6">
        <v>3.5</v>
      </c>
      <c r="L1024" s="3" t="s">
        <v>79</v>
      </c>
      <c r="M1024" s="6">
        <v>10</v>
      </c>
      <c r="N1024" s="3" t="s">
        <v>44</v>
      </c>
      <c r="O1024" s="3" t="s">
        <v>3695</v>
      </c>
      <c r="P1024" s="3" t="s">
        <v>3708</v>
      </c>
      <c r="Q1024" s="3" t="s">
        <v>3709</v>
      </c>
      <c r="R1024" s="156">
        <v>2.2999999999999998</v>
      </c>
      <c r="S1024" s="22"/>
      <c r="T1024" s="23">
        <v>1.6</v>
      </c>
      <c r="U1024" s="1">
        <v>1.6</v>
      </c>
      <c r="V1024" s="21">
        <v>2.1669999999999998</v>
      </c>
      <c r="W1024" s="22"/>
      <c r="X1024" s="22"/>
      <c r="Y1024" s="22"/>
      <c r="Z1024" s="22"/>
      <c r="AA1024" s="22"/>
      <c r="AB1024" s="22"/>
      <c r="AC1024" s="22"/>
      <c r="AD1024" s="22"/>
      <c r="AE1024" s="24">
        <v>2.1669999999999998</v>
      </c>
      <c r="AN1024" s="25">
        <v>2.2999999999999998</v>
      </c>
      <c r="AO1024" s="20" t="s">
        <v>47</v>
      </c>
      <c r="AP1024" s="24" t="s">
        <v>48</v>
      </c>
      <c r="AQ1024" s="20" t="e">
        <f>AVERAGE(SMALL(AE1024:AI1024,1),SMALL(AE1024:AI1024,2))</f>
        <v>#NUM!</v>
      </c>
      <c r="AR1024" s="20" t="e">
        <f>IF(R1024 &lt;=( AVERAGE(SMALL(AE1024:AI1024,1),SMALL(AE1024:AI1024,2))), R1024, "")</f>
        <v>#NUM!</v>
      </c>
      <c r="AS1024" s="20" t="e">
        <f>AVERAGE(SMALL(AJ1024:AM1024,1),SMALL(AJ1024:AM1024,2))</f>
        <v>#NUM!</v>
      </c>
      <c r="AT1024" s="20">
        <f>T1024*1.075</f>
        <v>1.72</v>
      </c>
      <c r="AU1024" s="20">
        <f>U1024*1.075</f>
        <v>1.72</v>
      </c>
      <c r="AV1024" s="22">
        <f>MIN(AN1024,AT1024,AU1024)</f>
        <v>1.72</v>
      </c>
      <c r="AW1024" s="20" t="s">
        <v>71</v>
      </c>
      <c r="AX1024" s="20" t="s">
        <v>3710</v>
      </c>
      <c r="AY1024" s="25">
        <v>1.72</v>
      </c>
      <c r="AZ1024" s="27">
        <f>IF(AND(AY1024&gt;0,AY1024&lt;=10),AY1024*0.25,IF(AND(AY1024&gt;10,AY1024&lt;=50),AY1024*0.17,IF(AND(AY1024&gt;10,AY1024&lt;=100),AY1024*0.12,IF(AY1024&gt;100,AY1024*0.1))))</f>
        <v>0.43</v>
      </c>
      <c r="BA1024" s="3">
        <f>AZ1024+AY1024</f>
        <v>2.15</v>
      </c>
      <c r="BB1024" s="25">
        <f>BA1024+BA1024*0.08</f>
        <v>2.3220000000000001</v>
      </c>
      <c r="BC1024" s="20" t="s">
        <v>12295</v>
      </c>
    </row>
    <row r="1025" spans="1:116" s="20" customFormat="1" ht="30" customHeight="1">
      <c r="A1025" s="153" t="s">
        <v>14441</v>
      </c>
      <c r="B1025" s="5">
        <v>1023</v>
      </c>
      <c r="C1025" s="179">
        <v>20141</v>
      </c>
      <c r="D1025" s="179"/>
      <c r="E1025" s="171" t="s">
        <v>14442</v>
      </c>
      <c r="F1025" s="3" t="s">
        <v>14443</v>
      </c>
      <c r="G1025" s="3" t="s">
        <v>841</v>
      </c>
      <c r="H1025" s="3" t="s">
        <v>14444</v>
      </c>
      <c r="I1025" s="3" t="s">
        <v>389</v>
      </c>
      <c r="J1025" s="3" t="s">
        <v>14445</v>
      </c>
      <c r="K1025" s="6">
        <v>3</v>
      </c>
      <c r="L1025" s="3" t="s">
        <v>79</v>
      </c>
      <c r="M1025" s="6">
        <v>10</v>
      </c>
      <c r="N1025" s="3" t="s">
        <v>44</v>
      </c>
      <c r="O1025" s="3" t="s">
        <v>14446</v>
      </c>
      <c r="P1025" s="3" t="s">
        <v>14447</v>
      </c>
      <c r="Q1025" s="3" t="s">
        <v>14448</v>
      </c>
      <c r="R1025" s="160">
        <v>2.7</v>
      </c>
      <c r="S1025" s="79">
        <v>0.9</v>
      </c>
      <c r="T1025" s="81" t="s">
        <v>54</v>
      </c>
      <c r="U1025" s="82">
        <v>2.7</v>
      </c>
      <c r="V1025" s="79"/>
      <c r="W1025" s="79"/>
      <c r="X1025" s="79"/>
      <c r="Y1025" s="79"/>
      <c r="Z1025" s="79"/>
      <c r="AA1025" s="79"/>
      <c r="AB1025" s="79"/>
      <c r="AC1025" s="79"/>
      <c r="AD1025" s="79"/>
      <c r="AE1025" s="83"/>
      <c r="AF1025" s="84"/>
      <c r="AG1025" s="84"/>
      <c r="AH1025" s="84"/>
      <c r="AI1025" s="84"/>
      <c r="AJ1025" s="84"/>
      <c r="AK1025" s="84"/>
      <c r="AL1025" s="84"/>
      <c r="AM1025" s="84"/>
      <c r="AN1025" s="85"/>
      <c r="AO1025" s="84"/>
      <c r="AP1025" s="83"/>
      <c r="AQ1025" s="84" t="e">
        <f>AVERAGE(SMALL(AE1025:AI1025,1),SMALL(AE1025:AI1025,2))</f>
        <v>#NUM!</v>
      </c>
      <c r="AR1025" s="84" t="e">
        <f>IF(R1025 &lt;=( AVERAGE(SMALL(AE1025:AI1025,1),SMALL(AE1025:AI1025,2))), R1025, "")</f>
        <v>#NUM!</v>
      </c>
      <c r="AS1025" s="84" t="e">
        <f>AVERAGE(SMALL(AJ1025:AM1025,1),SMALL(AJ1025:AM1025,2))</f>
        <v>#NUM!</v>
      </c>
      <c r="AT1025" s="84" t="e">
        <f>#REF!*1.075</f>
        <v>#REF!</v>
      </c>
      <c r="AU1025" s="84" t="e">
        <f>T1025*1.075</f>
        <v>#VALUE!</v>
      </c>
      <c r="AV1025" s="79" t="e">
        <f>MIN(AN1025,AT1025,AU1025)</f>
        <v>#REF!</v>
      </c>
      <c r="AW1025" s="86" t="s">
        <v>332</v>
      </c>
      <c r="AX1025" s="84" t="s">
        <v>333</v>
      </c>
      <c r="AY1025" s="85">
        <v>2.3039999999999998</v>
      </c>
      <c r="AZ1025" s="87">
        <f>IF(AND(AY1025&gt;0,AY1025&lt;=10),AY1025*0.25,IF(AND(AY1025&gt;10,AY1025&lt;=50),AY1025*0.17,IF(AND(AY1025&gt;10,AY1025&lt;=100),AY1025*0.12,IF(AY1025&gt;100,AY1025*0.1))))</f>
        <v>0.57599999999999996</v>
      </c>
      <c r="BA1025" s="43">
        <f>AZ1025+AY1025</f>
        <v>2.88</v>
      </c>
      <c r="BB1025" s="85">
        <f>BA1025+BA1025*0.08</f>
        <v>3.1103999999999998</v>
      </c>
      <c r="BC1025" s="20" t="s">
        <v>12295</v>
      </c>
      <c r="BD1025" s="84" t="s">
        <v>12206</v>
      </c>
      <c r="BE1025" s="84"/>
      <c r="BF1025" s="84"/>
      <c r="BG1025" s="88"/>
      <c r="BH1025" s="88"/>
      <c r="BI1025" s="88"/>
      <c r="BJ1025" s="88"/>
      <c r="BK1025" s="88"/>
      <c r="BL1025" s="88"/>
      <c r="BM1025" s="88"/>
      <c r="BN1025" s="88"/>
      <c r="BO1025" s="88"/>
      <c r="BP1025" s="88"/>
      <c r="BQ1025" s="88"/>
      <c r="BR1025" s="88"/>
      <c r="BS1025" s="88"/>
      <c r="BT1025" s="88"/>
      <c r="BU1025" s="88"/>
      <c r="BV1025" s="88"/>
      <c r="BW1025" s="88"/>
      <c r="BX1025" s="88"/>
      <c r="BY1025" s="88"/>
      <c r="BZ1025" s="88"/>
      <c r="CA1025" s="88"/>
      <c r="CB1025" s="88"/>
      <c r="CC1025" s="88"/>
      <c r="CD1025" s="88"/>
      <c r="CE1025" s="88"/>
      <c r="CF1025" s="88"/>
      <c r="CG1025" s="88"/>
      <c r="CH1025" s="88"/>
      <c r="CI1025" s="88"/>
      <c r="CJ1025" s="88"/>
      <c r="CK1025" s="88"/>
      <c r="CL1025" s="88"/>
      <c r="CM1025" s="88"/>
      <c r="CN1025" s="88"/>
      <c r="CO1025" s="88"/>
      <c r="CP1025" s="88"/>
      <c r="CQ1025" s="88"/>
      <c r="CR1025" s="88"/>
      <c r="CS1025" s="88"/>
      <c r="CT1025" s="88"/>
      <c r="CU1025" s="88"/>
      <c r="CV1025" s="88"/>
      <c r="CW1025" s="88"/>
      <c r="CX1025" s="88"/>
      <c r="CY1025" s="88"/>
      <c r="CZ1025" s="88"/>
      <c r="DA1025" s="88"/>
      <c r="DB1025" s="88"/>
      <c r="DC1025" s="88"/>
      <c r="DD1025" s="88"/>
      <c r="DE1025" s="88"/>
      <c r="DF1025" s="88"/>
      <c r="DG1025" s="88"/>
      <c r="DH1025" s="88"/>
      <c r="DI1025" s="88"/>
      <c r="DJ1025" s="88"/>
      <c r="DK1025" s="88"/>
      <c r="DL1025" s="88"/>
    </row>
    <row r="1026" spans="1:116" s="20" customFormat="1" ht="30" customHeight="1">
      <c r="A1026" s="152" t="s">
        <v>14449</v>
      </c>
      <c r="B1026" s="5">
        <v>1024</v>
      </c>
      <c r="C1026" s="179">
        <v>20139</v>
      </c>
      <c r="D1026" s="179"/>
      <c r="E1026" s="171" t="s">
        <v>14450</v>
      </c>
      <c r="F1026" s="3" t="s">
        <v>14451</v>
      </c>
      <c r="G1026" s="3" t="s">
        <v>4048</v>
      </c>
      <c r="H1026" s="3" t="s">
        <v>6678</v>
      </c>
      <c r="I1026" s="3" t="s">
        <v>389</v>
      </c>
      <c r="J1026" s="3" t="s">
        <v>14452</v>
      </c>
      <c r="K1026" s="6"/>
      <c r="L1026" s="3"/>
      <c r="M1026" s="6">
        <v>10</v>
      </c>
      <c r="N1026" s="3" t="s">
        <v>44</v>
      </c>
      <c r="O1026" s="3" t="s">
        <v>14446</v>
      </c>
      <c r="P1026" s="3"/>
      <c r="Q1026" s="3" t="s">
        <v>13696</v>
      </c>
      <c r="R1026" s="160">
        <v>2.7</v>
      </c>
      <c r="S1026" s="79">
        <v>1.2</v>
      </c>
      <c r="T1026" s="81" t="s">
        <v>54</v>
      </c>
      <c r="U1026" s="82">
        <v>2.915</v>
      </c>
      <c r="V1026" s="79"/>
      <c r="W1026" s="79"/>
      <c r="X1026" s="79"/>
      <c r="Y1026" s="79"/>
      <c r="Z1026" s="79"/>
      <c r="AA1026" s="79"/>
      <c r="AB1026" s="79"/>
      <c r="AC1026" s="79"/>
      <c r="AD1026" s="79"/>
      <c r="AE1026" s="83">
        <v>2.92</v>
      </c>
      <c r="AF1026" s="84"/>
      <c r="AG1026" s="84"/>
      <c r="AH1026" s="84"/>
      <c r="AI1026" s="84"/>
      <c r="AJ1026" s="84"/>
      <c r="AK1026" s="84"/>
      <c r="AL1026" s="84"/>
      <c r="AM1026" s="84"/>
      <c r="AN1026" s="85"/>
      <c r="AO1026" s="84"/>
      <c r="AP1026" s="83"/>
      <c r="AQ1026" s="84" t="e">
        <f>AVERAGE(SMALL(AE1026:AI1026,1),SMALL(AE1026:AI1026,2))</f>
        <v>#NUM!</v>
      </c>
      <c r="AR1026" s="84" t="e">
        <f>IF(R1026 &lt;=( AVERAGE(SMALL(AE1026:AI1026,1),SMALL(AE1026:AI1026,2))), R1026, "")</f>
        <v>#NUM!</v>
      </c>
      <c r="AS1026" s="84" t="e">
        <f>AVERAGE(SMALL(AJ1026:AM1026,1),SMALL(AJ1026:AM1026,2))</f>
        <v>#NUM!</v>
      </c>
      <c r="AT1026" s="84" t="e">
        <f>#REF!*1.075</f>
        <v>#REF!</v>
      </c>
      <c r="AU1026" s="84" t="e">
        <f>T1026*1.075</f>
        <v>#VALUE!</v>
      </c>
      <c r="AV1026" s="79" t="e">
        <f>MIN(AN1026,AT1026,AU1026)</f>
        <v>#REF!</v>
      </c>
      <c r="AW1026" s="86" t="s">
        <v>49</v>
      </c>
      <c r="AX1026" s="84" t="s">
        <v>48</v>
      </c>
      <c r="AY1026" s="85">
        <v>2.7</v>
      </c>
      <c r="AZ1026" s="87">
        <f>IF(AND(AY1026&gt;0,AY1026&lt;=10),AY1026*0.25,IF(AND(AY1026&gt;10,AY1026&lt;=50),AY1026*0.17,IF(AND(AY1026&gt;10,AY1026&lt;=100),AY1026*0.12,IF(AY1026&gt;100,AY1026*0.1))))</f>
        <v>0.67500000000000004</v>
      </c>
      <c r="BA1026" s="43">
        <f>AZ1026+AY1026</f>
        <v>3.375</v>
      </c>
      <c r="BB1026" s="85">
        <f>BA1026+BA1026*0.08</f>
        <v>3.645</v>
      </c>
      <c r="BC1026" s="20" t="s">
        <v>12295</v>
      </c>
      <c r="BD1026" s="84" t="s">
        <v>12206</v>
      </c>
      <c r="BE1026" s="88"/>
      <c r="BF1026" s="88"/>
      <c r="BG1026" s="88"/>
      <c r="BH1026" s="88"/>
      <c r="BI1026" s="88"/>
      <c r="BJ1026" s="88"/>
      <c r="BK1026" s="88"/>
      <c r="BL1026" s="88"/>
      <c r="BM1026" s="88"/>
      <c r="BN1026" s="88"/>
      <c r="BO1026" s="88"/>
      <c r="BP1026" s="88"/>
      <c r="BQ1026" s="88"/>
      <c r="BR1026" s="88"/>
      <c r="BS1026" s="88"/>
      <c r="BT1026" s="88"/>
      <c r="BU1026" s="88"/>
      <c r="BV1026" s="88"/>
      <c r="BW1026" s="88"/>
      <c r="BX1026" s="88"/>
      <c r="BY1026" s="88"/>
      <c r="BZ1026" s="88"/>
      <c r="CA1026" s="88"/>
      <c r="CB1026" s="88"/>
      <c r="CC1026" s="88"/>
      <c r="CD1026" s="88"/>
      <c r="CE1026" s="88"/>
      <c r="CF1026" s="88"/>
      <c r="CG1026" s="88"/>
      <c r="CH1026" s="88"/>
      <c r="CI1026" s="88"/>
      <c r="CJ1026" s="88"/>
      <c r="CK1026" s="88"/>
      <c r="CL1026" s="88"/>
      <c r="CM1026" s="88"/>
      <c r="CN1026" s="88"/>
      <c r="CO1026" s="88"/>
      <c r="CP1026" s="88"/>
      <c r="CQ1026" s="88"/>
      <c r="CR1026" s="88"/>
      <c r="CS1026" s="88"/>
      <c r="CT1026" s="88"/>
      <c r="CU1026" s="88"/>
      <c r="CV1026" s="88"/>
      <c r="CW1026" s="88"/>
      <c r="CX1026" s="88"/>
      <c r="CY1026" s="88"/>
      <c r="CZ1026" s="88"/>
      <c r="DA1026" s="88"/>
      <c r="DB1026" s="88"/>
      <c r="DC1026" s="88"/>
      <c r="DD1026" s="88"/>
      <c r="DE1026" s="88"/>
      <c r="DF1026" s="88"/>
      <c r="DG1026" s="88"/>
      <c r="DH1026" s="88"/>
      <c r="DI1026" s="88"/>
      <c r="DJ1026" s="88"/>
      <c r="DK1026" s="88"/>
      <c r="DL1026" s="88"/>
    </row>
    <row r="1027" spans="1:116" s="20" customFormat="1" ht="30" customHeight="1">
      <c r="A1027" s="7" t="s">
        <v>3726</v>
      </c>
      <c r="B1027" s="5">
        <v>1025</v>
      </c>
      <c r="C1027" s="6"/>
      <c r="D1027" s="6"/>
      <c r="E1027" s="43" t="s">
        <v>3727</v>
      </c>
      <c r="F1027" s="3" t="s">
        <v>3605</v>
      </c>
      <c r="G1027" s="3" t="s">
        <v>522</v>
      </c>
      <c r="H1027" s="3" t="s">
        <v>163</v>
      </c>
      <c r="I1027" s="3" t="s">
        <v>3606</v>
      </c>
      <c r="J1027" s="3" t="s">
        <v>3728</v>
      </c>
      <c r="K1027" s="6"/>
      <c r="L1027" s="3"/>
      <c r="M1027" s="6">
        <v>10</v>
      </c>
      <c r="N1027" s="3" t="s">
        <v>44</v>
      </c>
      <c r="O1027" s="3" t="s">
        <v>3729</v>
      </c>
      <c r="P1027" s="3" t="s">
        <v>3730</v>
      </c>
      <c r="Q1027" s="3" t="s">
        <v>3731</v>
      </c>
      <c r="R1027" s="156">
        <v>19.5</v>
      </c>
      <c r="S1027" s="22"/>
      <c r="T1027" s="23">
        <v>20</v>
      </c>
      <c r="U1027" s="1" t="s">
        <v>54</v>
      </c>
      <c r="V1027" s="21">
        <v>19.5</v>
      </c>
      <c r="W1027" s="22"/>
      <c r="X1027" s="22"/>
      <c r="Y1027" s="22"/>
      <c r="Z1027" s="22"/>
      <c r="AA1027" s="22"/>
      <c r="AB1027" s="22"/>
      <c r="AC1027" s="22"/>
      <c r="AD1027" s="22"/>
      <c r="AE1027" s="24"/>
      <c r="AN1027" s="25"/>
      <c r="AP1027" s="24"/>
      <c r="AQ1027" s="20" t="e">
        <f>AVERAGE(SMALL(AE1027:AI1027,1),SMALL(AE1027:AI1027,2))</f>
        <v>#NUM!</v>
      </c>
      <c r="AR1027" s="20" t="e">
        <f>IF(R1027 &lt;=( AVERAGE(SMALL(AE1027:AI1027,1),SMALL(AE1027:AI1027,2))), R1027, "")</f>
        <v>#NUM!</v>
      </c>
      <c r="AS1027" s="20" t="e">
        <f>AVERAGE(SMALL(AJ1027:AM1027,1),SMALL(AJ1027:AM1027,2))</f>
        <v>#NUM!</v>
      </c>
      <c r="AT1027" s="20">
        <f>T1027*1.075</f>
        <v>21.5</v>
      </c>
      <c r="AU1027" s="20" t="e">
        <f>U1027*1.075</f>
        <v>#VALUE!</v>
      </c>
      <c r="AV1027" s="22" t="e">
        <f>MIN(AN1027,AT1027,AU1027)</f>
        <v>#VALUE!</v>
      </c>
      <c r="AW1027" s="26" t="s">
        <v>49</v>
      </c>
      <c r="AX1027" s="20" t="s">
        <v>48</v>
      </c>
      <c r="AY1027" s="25">
        <v>19.5</v>
      </c>
      <c r="AZ1027" s="27">
        <f>IF(AND(AY1027&gt;0,AY1027&lt;=10),AY1027*0.25,IF(AND(AY1027&gt;10,AY1027&lt;=50),AY1027*0.17,IF(AND(AY1027&gt;10,AY1027&lt;=100),AY1027*0.12,IF(AY1027&gt;100,AY1027*0.1))))</f>
        <v>3.3150000000000004</v>
      </c>
      <c r="BA1027" s="3">
        <f>AZ1027+AY1027</f>
        <v>22.815000000000001</v>
      </c>
      <c r="BB1027" s="25">
        <f>BA1027+BA1027*0.08</f>
        <v>24.6402</v>
      </c>
      <c r="BC1027" s="20" t="s">
        <v>12295</v>
      </c>
      <c r="BP1027" s="19"/>
      <c r="BQ1027" s="19"/>
      <c r="BR1027" s="19"/>
      <c r="BS1027" s="19"/>
      <c r="BT1027" s="19"/>
      <c r="BU1027" s="19"/>
      <c r="BV1027" s="19"/>
      <c r="BW1027" s="19"/>
      <c r="BX1027" s="19"/>
      <c r="BY1027" s="19"/>
      <c r="BZ1027" s="19"/>
      <c r="CA1027" s="19"/>
      <c r="CB1027" s="19"/>
      <c r="CC1027" s="19"/>
      <c r="CD1027" s="19"/>
      <c r="CE1027" s="19"/>
      <c r="CF1027" s="19"/>
      <c r="CG1027" s="19"/>
      <c r="CH1027" s="19"/>
      <c r="CI1027" s="19"/>
      <c r="CJ1027" s="19"/>
      <c r="CK1027" s="19"/>
      <c r="CL1027" s="19"/>
      <c r="CM1027" s="19"/>
      <c r="CN1027" s="19"/>
      <c r="CO1027" s="19"/>
      <c r="CP1027" s="19"/>
      <c r="CQ1027" s="19"/>
      <c r="CR1027" s="19"/>
      <c r="CS1027" s="19"/>
      <c r="CT1027" s="19"/>
      <c r="CU1027" s="19"/>
      <c r="CV1027" s="19"/>
      <c r="CW1027" s="19"/>
      <c r="CX1027" s="19"/>
      <c r="CY1027" s="19"/>
      <c r="CZ1027" s="19"/>
      <c r="DA1027" s="19"/>
      <c r="DB1027" s="19"/>
      <c r="DC1027" s="19"/>
      <c r="DD1027" s="19"/>
      <c r="DE1027" s="19"/>
      <c r="DF1027" s="19"/>
      <c r="DG1027" s="19"/>
      <c r="DH1027" s="19"/>
      <c r="DI1027" s="19"/>
      <c r="DJ1027" s="19"/>
      <c r="DK1027" s="19"/>
      <c r="DL1027" s="19"/>
    </row>
    <row r="1028" spans="1:116" s="20" customFormat="1" ht="30" customHeight="1">
      <c r="A1028" s="4" t="s">
        <v>3732</v>
      </c>
      <c r="B1028" s="5">
        <v>1026</v>
      </c>
      <c r="C1028" s="116">
        <v>3872</v>
      </c>
      <c r="D1028" s="116"/>
      <c r="E1028" s="43" t="s">
        <v>3733</v>
      </c>
      <c r="F1028" s="3" t="s">
        <v>3734</v>
      </c>
      <c r="G1028" s="3" t="s">
        <v>3735</v>
      </c>
      <c r="H1028" s="3" t="s">
        <v>530</v>
      </c>
      <c r="I1028" s="3" t="s">
        <v>1510</v>
      </c>
      <c r="J1028" s="3" t="s">
        <v>3736</v>
      </c>
      <c r="K1028" s="6"/>
      <c r="L1028" s="3"/>
      <c r="M1028" s="6">
        <v>4</v>
      </c>
      <c r="N1028" s="3" t="s">
        <v>44</v>
      </c>
      <c r="O1028" s="3" t="s">
        <v>3737</v>
      </c>
      <c r="P1028" s="3" t="s">
        <v>3738</v>
      </c>
      <c r="Q1028" s="3" t="s">
        <v>3739</v>
      </c>
      <c r="R1028" s="156">
        <v>4.5</v>
      </c>
      <c r="S1028" s="22"/>
      <c r="T1028" s="23"/>
      <c r="U1028" s="1">
        <v>0.97</v>
      </c>
      <c r="V1028" s="21"/>
      <c r="W1028" s="22"/>
      <c r="X1028" s="22"/>
      <c r="Y1028" s="22"/>
      <c r="Z1028" s="22"/>
      <c r="AA1028" s="22"/>
      <c r="AB1028" s="22"/>
      <c r="AC1028" s="22"/>
      <c r="AD1028" s="22"/>
      <c r="AE1028" s="24"/>
      <c r="AN1028" s="25">
        <v>4.5</v>
      </c>
      <c r="AO1028" s="20" t="s">
        <v>47</v>
      </c>
      <c r="AP1028" s="24" t="s">
        <v>48</v>
      </c>
      <c r="AQ1028" s="20" t="e">
        <f>AVERAGE(SMALL(AE1028:AI1028,1),SMALL(AE1028:AI1028,2))</f>
        <v>#NUM!</v>
      </c>
      <c r="AR1028" s="20" t="e">
        <f>IF(R1028 &lt;=( AVERAGE(SMALL(AE1028:AI1028,1),SMALL(AE1028:AI1028,2))), R1028, "")</f>
        <v>#NUM!</v>
      </c>
      <c r="AS1028" s="20" t="e">
        <f>AVERAGE(SMALL(AJ1028:AM1028,1),SMALL(AJ1028:AM1028,2))</f>
        <v>#NUM!</v>
      </c>
      <c r="AT1028" s="20">
        <f>T1028*1.075</f>
        <v>0</v>
      </c>
      <c r="AU1028" s="20">
        <f>U1028*1.075</f>
        <v>1.0427499999999998</v>
      </c>
      <c r="AV1028" s="22">
        <f>MIN(AN1028,AT1028,AU1028)</f>
        <v>0</v>
      </c>
      <c r="AW1028" s="20" t="s">
        <v>71</v>
      </c>
      <c r="AX1028" s="20" t="s">
        <v>72</v>
      </c>
      <c r="AY1028" s="25">
        <v>1.04</v>
      </c>
      <c r="AZ1028" s="27">
        <f>IF(AND(AY1028&gt;0,AY1028&lt;=10),AY1028*0.25,IF(AND(AY1028&gt;10,AY1028&lt;=50),AY1028*0.17,IF(AND(AY1028&gt;10,AY1028&lt;=100),AY1028*0.12,IF(AY1028&gt;100,AY1028*0.1))))</f>
        <v>0.26</v>
      </c>
      <c r="BA1028" s="3">
        <f>AZ1028+AY1028</f>
        <v>1.3</v>
      </c>
      <c r="BB1028" s="25">
        <f>BA1028+BA1028*0.08</f>
        <v>1.4040000000000001</v>
      </c>
      <c r="BC1028" s="20" t="s">
        <v>12295</v>
      </c>
    </row>
    <row r="1029" spans="1:116" s="20" customFormat="1" ht="30" customHeight="1">
      <c r="A1029" s="183" t="s">
        <v>14139</v>
      </c>
      <c r="B1029" s="5">
        <v>1027</v>
      </c>
      <c r="C1029" s="185">
        <v>3845</v>
      </c>
      <c r="D1029" s="185"/>
      <c r="E1029" s="224" t="s">
        <v>14147</v>
      </c>
      <c r="F1029" s="3" t="s">
        <v>14148</v>
      </c>
      <c r="G1029" s="3" t="s">
        <v>12546</v>
      </c>
      <c r="H1029" s="3" t="s">
        <v>14149</v>
      </c>
      <c r="I1029" s="3" t="s">
        <v>550</v>
      </c>
      <c r="J1029" s="3" t="s">
        <v>14150</v>
      </c>
      <c r="K1029" s="6">
        <v>10</v>
      </c>
      <c r="L1029" s="3" t="s">
        <v>79</v>
      </c>
      <c r="M1029" s="6">
        <v>1</v>
      </c>
      <c r="N1029" s="3" t="s">
        <v>44</v>
      </c>
      <c r="O1029" s="3" t="s">
        <v>14144</v>
      </c>
      <c r="P1029" s="3" t="s">
        <v>14145</v>
      </c>
      <c r="Q1029" s="3" t="s">
        <v>14151</v>
      </c>
      <c r="R1029" s="156">
        <v>4.8499999999999996</v>
      </c>
      <c r="S1029" s="22">
        <v>4.2</v>
      </c>
      <c r="T1029" s="42">
        <v>4.2</v>
      </c>
      <c r="U1029" s="21">
        <v>5.5</v>
      </c>
      <c r="V1029" s="22">
        <v>0.85</v>
      </c>
      <c r="W1029" s="22"/>
      <c r="X1029" s="22"/>
      <c r="Y1029" s="22"/>
      <c r="Z1029" s="22"/>
      <c r="AA1029" s="22"/>
      <c r="AB1029" s="22"/>
      <c r="AC1029" s="22"/>
      <c r="AD1029" s="24"/>
      <c r="AN1029" s="25"/>
      <c r="AP1029" s="24"/>
      <c r="AQ1029" s="20" t="e">
        <v>#NUM!</v>
      </c>
      <c r="AR1029" s="20" t="e">
        <v>#NUM!</v>
      </c>
      <c r="AS1029" s="20" t="e">
        <v>#NUM!</v>
      </c>
      <c r="AT1029" s="20" t="e">
        <v>#REF!</v>
      </c>
      <c r="AU1029" s="20">
        <v>4.5149999999999997</v>
      </c>
      <c r="AV1029" s="22" t="e">
        <v>#REF!</v>
      </c>
      <c r="AW1029" s="20" t="s">
        <v>71</v>
      </c>
      <c r="AX1029" s="20" t="s">
        <v>72</v>
      </c>
      <c r="AY1029" s="25">
        <v>4.5149999999999997</v>
      </c>
      <c r="AZ1029" s="27">
        <v>1.1287499999999999</v>
      </c>
      <c r="BA1029" s="3">
        <v>5.6437499999999998</v>
      </c>
      <c r="BB1029" s="25">
        <v>6.0952500000000001</v>
      </c>
      <c r="BC1029" s="20" t="s">
        <v>12295</v>
      </c>
      <c r="BD1029" s="20" t="s">
        <v>1028</v>
      </c>
      <c r="BE1029" s="20" t="s">
        <v>14113</v>
      </c>
      <c r="BQ1029" s="19"/>
      <c r="BR1029" s="19"/>
      <c r="BS1029" s="19"/>
      <c r="BT1029" s="19"/>
      <c r="BU1029" s="19"/>
      <c r="BV1029" s="19"/>
      <c r="BW1029" s="19"/>
      <c r="BX1029" s="19"/>
      <c r="BY1029" s="19"/>
      <c r="BZ1029" s="19"/>
      <c r="CA1029" s="19"/>
      <c r="CB1029" s="19"/>
      <c r="CC1029" s="19"/>
      <c r="CD1029" s="19"/>
      <c r="CE1029" s="19"/>
      <c r="CF1029" s="19"/>
      <c r="CG1029" s="19"/>
      <c r="CH1029" s="19"/>
      <c r="CI1029" s="19"/>
      <c r="CJ1029" s="19"/>
      <c r="CK1029" s="19"/>
      <c r="CL1029" s="19"/>
      <c r="CM1029" s="19"/>
      <c r="CN1029" s="19"/>
      <c r="CO1029" s="19"/>
      <c r="CP1029" s="19"/>
      <c r="CQ1029" s="19"/>
      <c r="CR1029" s="19"/>
      <c r="CS1029" s="19"/>
      <c r="CT1029" s="19"/>
      <c r="CU1029" s="19"/>
      <c r="CV1029" s="19"/>
      <c r="CW1029" s="19"/>
      <c r="CX1029" s="19"/>
      <c r="CY1029" s="19"/>
      <c r="CZ1029" s="19"/>
      <c r="DA1029" s="19"/>
      <c r="DB1029" s="19"/>
      <c r="DC1029" s="19"/>
      <c r="DD1029" s="19"/>
      <c r="DE1029" s="19"/>
      <c r="DF1029" s="19"/>
      <c r="DG1029" s="19"/>
      <c r="DH1029" s="19"/>
      <c r="DI1029" s="19"/>
      <c r="DJ1029" s="19"/>
      <c r="DK1029" s="19"/>
      <c r="DL1029" s="19"/>
    </row>
    <row r="1030" spans="1:116" s="20" customFormat="1" ht="30" customHeight="1">
      <c r="A1030" s="4" t="s">
        <v>14139</v>
      </c>
      <c r="B1030" s="5">
        <v>1028</v>
      </c>
      <c r="C1030" s="179">
        <v>5868</v>
      </c>
      <c r="D1030" s="179"/>
      <c r="E1030" s="224" t="s">
        <v>14140</v>
      </c>
      <c r="F1030" s="116" t="s">
        <v>14141</v>
      </c>
      <c r="G1030" s="116" t="s">
        <v>14142</v>
      </c>
      <c r="H1030" s="116" t="s">
        <v>1615</v>
      </c>
      <c r="I1030" s="116" t="s">
        <v>550</v>
      </c>
      <c r="J1030" s="116" t="s">
        <v>14143</v>
      </c>
      <c r="K1030" s="239">
        <v>5</v>
      </c>
      <c r="L1030" s="116" t="s">
        <v>79</v>
      </c>
      <c r="M1030" s="239">
        <v>1</v>
      </c>
      <c r="N1030" s="116" t="s">
        <v>44</v>
      </c>
      <c r="O1030" s="116" t="s">
        <v>14144</v>
      </c>
      <c r="P1030" s="116" t="s">
        <v>14145</v>
      </c>
      <c r="Q1030" s="116" t="s">
        <v>14146</v>
      </c>
      <c r="R1030" s="156">
        <v>3.6</v>
      </c>
      <c r="S1030" s="22">
        <v>2.8</v>
      </c>
      <c r="T1030" s="42">
        <v>2.8</v>
      </c>
      <c r="U1030" s="21">
        <v>4.4000000000000004</v>
      </c>
      <c r="V1030" s="22">
        <v>0.85</v>
      </c>
      <c r="W1030" s="22"/>
      <c r="X1030" s="22"/>
      <c r="Y1030" s="22"/>
      <c r="Z1030" s="22"/>
      <c r="AA1030" s="22"/>
      <c r="AB1030" s="22"/>
      <c r="AC1030" s="22"/>
      <c r="AD1030" s="24">
        <v>2.93</v>
      </c>
      <c r="AE1030" s="20">
        <v>1.66</v>
      </c>
      <c r="AN1030" s="25"/>
      <c r="AP1030" s="24"/>
      <c r="AQ1030" s="20">
        <v>2.2949999999999999</v>
      </c>
      <c r="AR1030" s="20" t="s">
        <v>601</v>
      </c>
      <c r="AS1030" s="20" t="e">
        <v>#NUM!</v>
      </c>
      <c r="AT1030" s="20" t="e">
        <v>#REF!</v>
      </c>
      <c r="AU1030" s="20">
        <v>3.01</v>
      </c>
      <c r="AV1030" s="22" t="e">
        <v>#REF!</v>
      </c>
      <c r="AW1030" s="189" t="s">
        <v>994</v>
      </c>
      <c r="AX1030" s="20" t="s">
        <v>208</v>
      </c>
      <c r="AY1030" s="25">
        <v>2.2949999999999999</v>
      </c>
      <c r="AZ1030" s="27">
        <v>0.57374999999999998</v>
      </c>
      <c r="BA1030" s="3">
        <v>2.8687499999999999</v>
      </c>
      <c r="BB1030" s="25">
        <v>3.0982499999999997</v>
      </c>
      <c r="BC1030" s="20" t="s">
        <v>12295</v>
      </c>
      <c r="BD1030" s="20" t="s">
        <v>1028</v>
      </c>
      <c r="BE1030" s="20" t="s">
        <v>14113</v>
      </c>
      <c r="BQ1030" s="19"/>
      <c r="BR1030" s="19"/>
      <c r="BS1030" s="19"/>
      <c r="BT1030" s="19"/>
      <c r="BU1030" s="19"/>
      <c r="BV1030" s="19"/>
      <c r="BW1030" s="19"/>
      <c r="BX1030" s="19"/>
      <c r="BY1030" s="19"/>
      <c r="BZ1030" s="19"/>
      <c r="CA1030" s="19"/>
      <c r="CB1030" s="19"/>
      <c r="CC1030" s="19"/>
      <c r="CD1030" s="19"/>
      <c r="CE1030" s="19"/>
      <c r="CF1030" s="19"/>
      <c r="CG1030" s="19"/>
      <c r="CH1030" s="19"/>
      <c r="CI1030" s="19"/>
      <c r="CJ1030" s="19"/>
      <c r="CK1030" s="19"/>
      <c r="CL1030" s="19"/>
      <c r="CM1030" s="19"/>
      <c r="CN1030" s="19"/>
      <c r="CO1030" s="19"/>
      <c r="CP1030" s="19"/>
      <c r="CQ1030" s="19"/>
      <c r="CR1030" s="19"/>
      <c r="CS1030" s="19"/>
      <c r="CT1030" s="19"/>
      <c r="CU1030" s="19"/>
      <c r="CV1030" s="19"/>
      <c r="CW1030" s="19"/>
      <c r="CX1030" s="19"/>
      <c r="CY1030" s="19"/>
      <c r="CZ1030" s="19"/>
      <c r="DA1030" s="19"/>
      <c r="DB1030" s="19"/>
      <c r="DC1030" s="19"/>
      <c r="DD1030" s="19"/>
      <c r="DE1030" s="19"/>
      <c r="DF1030" s="19"/>
      <c r="DG1030" s="19"/>
      <c r="DH1030" s="19"/>
      <c r="DI1030" s="19"/>
      <c r="DJ1030" s="19"/>
      <c r="DK1030" s="19"/>
      <c r="DL1030" s="19"/>
    </row>
    <row r="1031" spans="1:116" s="20" customFormat="1" ht="30" customHeight="1">
      <c r="A1031" s="7" t="s">
        <v>3740</v>
      </c>
      <c r="B1031" s="5">
        <v>1029</v>
      </c>
      <c r="C1031" s="6"/>
      <c r="D1031" s="6"/>
      <c r="E1031" s="43" t="s">
        <v>3741</v>
      </c>
      <c r="F1031" s="3" t="s">
        <v>1020</v>
      </c>
      <c r="G1031" s="3" t="s">
        <v>1021</v>
      </c>
      <c r="H1031" s="3" t="s">
        <v>694</v>
      </c>
      <c r="I1031" s="3" t="s">
        <v>102</v>
      </c>
      <c r="J1031" s="3" t="s">
        <v>3742</v>
      </c>
      <c r="K1031" s="6"/>
      <c r="L1031" s="3"/>
      <c r="M1031" s="6">
        <v>1</v>
      </c>
      <c r="N1031" s="3" t="s">
        <v>44</v>
      </c>
      <c r="O1031" s="3" t="s">
        <v>3743</v>
      </c>
      <c r="P1031" s="3" t="s">
        <v>3744</v>
      </c>
      <c r="Q1031" s="3" t="s">
        <v>3745</v>
      </c>
      <c r="R1031" s="156">
        <v>1.23</v>
      </c>
      <c r="S1031" s="22">
        <v>1.81</v>
      </c>
      <c r="T1031" s="23"/>
      <c r="U1031" s="1">
        <v>0.17</v>
      </c>
      <c r="V1031" s="21">
        <v>1.22925</v>
      </c>
      <c r="W1031" s="22"/>
      <c r="X1031" s="22"/>
      <c r="Y1031" s="22"/>
      <c r="Z1031" s="22"/>
      <c r="AA1031" s="22"/>
      <c r="AB1031" s="22"/>
      <c r="AC1031" s="22"/>
      <c r="AD1031" s="22"/>
      <c r="AE1031" s="24"/>
      <c r="AN1031" s="25"/>
      <c r="AP1031" s="24"/>
      <c r="AQ1031" s="20" t="e">
        <f>AVERAGE(SMALL(AE1031:AI1031,1),SMALL(AE1031:AI1031,2))</f>
        <v>#NUM!</v>
      </c>
      <c r="AR1031" s="20" t="e">
        <f>IF(R1031 &lt;=( AVERAGE(SMALL(AE1031:AI1031,1),SMALL(AE1031:AI1031,2))), R1031, "")</f>
        <v>#NUM!</v>
      </c>
      <c r="AS1031" s="20" t="e">
        <f>AVERAGE(SMALL(AJ1031:AM1031,1),SMALL(AJ1031:AM1031,2))</f>
        <v>#NUM!</v>
      </c>
      <c r="AT1031" s="20">
        <f>T1031*1.075</f>
        <v>0</v>
      </c>
      <c r="AU1031" s="20">
        <f>U1031*1.075</f>
        <v>0.18275</v>
      </c>
      <c r="AV1031" s="22">
        <f>MIN(AN1031,AT1031,AU1031)</f>
        <v>0</v>
      </c>
      <c r="AW1031" s="20" t="s">
        <v>71</v>
      </c>
      <c r="AX1031" s="20" t="s">
        <v>72</v>
      </c>
      <c r="AY1031" s="25">
        <v>0.1827</v>
      </c>
      <c r="AZ1031" s="27">
        <f>IF(AND(AY1031&gt;0,AY1031&lt;=10),AY1031*0.25,IF(AND(AY1031&gt;10,AY1031&lt;=50),AY1031*0.17,IF(AND(AY1031&gt;10,AY1031&lt;=100),AY1031*0.12,IF(AY1031&gt;100,AY1031*0.1))))</f>
        <v>4.5675E-2</v>
      </c>
      <c r="BA1031" s="3">
        <f>AZ1031+AY1031</f>
        <v>0.22837499999999999</v>
      </c>
      <c r="BB1031" s="25">
        <f>BA1031+BA1031*0.08</f>
        <v>0.246645</v>
      </c>
      <c r="BC1031" s="20" t="s">
        <v>12295</v>
      </c>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s="31"/>
      <c r="CU1031" s="31"/>
      <c r="CV1031" s="31"/>
      <c r="CW1031" s="31"/>
      <c r="CX1031" s="31"/>
      <c r="CY1031" s="31"/>
      <c r="CZ1031" s="31"/>
      <c r="DA1031" s="31"/>
      <c r="DB1031" s="31"/>
      <c r="DC1031" s="31"/>
      <c r="DD1031" s="31"/>
      <c r="DE1031" s="31"/>
      <c r="DF1031" s="31"/>
      <c r="DG1031" s="31"/>
      <c r="DH1031" s="31"/>
      <c r="DI1031" s="31"/>
      <c r="DJ1031" s="31"/>
      <c r="DK1031" s="31"/>
      <c r="DL1031" s="31"/>
    </row>
    <row r="1032" spans="1:116" s="20" customFormat="1" ht="30" customHeight="1">
      <c r="A1032" s="7" t="s">
        <v>3740</v>
      </c>
      <c r="B1032" s="5">
        <v>1030</v>
      </c>
      <c r="C1032" s="6"/>
      <c r="D1032" s="6"/>
      <c r="E1032" s="43" t="s">
        <v>3746</v>
      </c>
      <c r="F1032" s="3" t="s">
        <v>3747</v>
      </c>
      <c r="G1032" s="3" t="s">
        <v>3748</v>
      </c>
      <c r="H1032" s="3" t="s">
        <v>3749</v>
      </c>
      <c r="I1032" s="3" t="s">
        <v>102</v>
      </c>
      <c r="J1032" s="3" t="s">
        <v>3750</v>
      </c>
      <c r="K1032" s="6"/>
      <c r="L1032" s="3"/>
      <c r="M1032" s="6">
        <v>28</v>
      </c>
      <c r="N1032" s="3" t="s">
        <v>44</v>
      </c>
      <c r="O1032" s="3" t="s">
        <v>3743</v>
      </c>
      <c r="P1032" s="3" t="s">
        <v>3751</v>
      </c>
      <c r="Q1032" s="3" t="s">
        <v>3752</v>
      </c>
      <c r="R1032" s="156">
        <v>1.7</v>
      </c>
      <c r="S1032" s="22">
        <v>2.0099999999999998</v>
      </c>
      <c r="T1032" s="23"/>
      <c r="U1032" s="1">
        <v>0.23</v>
      </c>
      <c r="V1032" s="21">
        <v>2.0114999999999998</v>
      </c>
      <c r="W1032" s="22"/>
      <c r="X1032" s="22"/>
      <c r="Y1032" s="22"/>
      <c r="Z1032" s="22"/>
      <c r="AA1032" s="22"/>
      <c r="AB1032" s="22"/>
      <c r="AC1032" s="22"/>
      <c r="AD1032" s="22"/>
      <c r="AE1032" s="24"/>
      <c r="AN1032" s="25"/>
      <c r="AP1032" s="24"/>
      <c r="AQ1032" s="20" t="e">
        <f>AVERAGE(SMALL(AE1032:AI1032,1),SMALL(AE1032:AI1032,2))</f>
        <v>#NUM!</v>
      </c>
      <c r="AR1032" s="20" t="e">
        <f>IF(R1032 &lt;=( AVERAGE(SMALL(AE1032:AI1032,1),SMALL(AE1032:AI1032,2))), R1032, "")</f>
        <v>#NUM!</v>
      </c>
      <c r="AS1032" s="20" t="e">
        <f>AVERAGE(SMALL(AJ1032:AM1032,1),SMALL(AJ1032:AM1032,2))</f>
        <v>#NUM!</v>
      </c>
      <c r="AT1032" s="20">
        <f>T1032*1.075</f>
        <v>0</v>
      </c>
      <c r="AU1032" s="20">
        <f>U1032*1.075</f>
        <v>0.24725</v>
      </c>
      <c r="AV1032" s="22">
        <f>MIN(AN1032,AT1032,AU1032)</f>
        <v>0</v>
      </c>
      <c r="AW1032" s="20" t="s">
        <v>71</v>
      </c>
      <c r="AX1032" s="20" t="s">
        <v>72</v>
      </c>
      <c r="AY1032" s="25">
        <v>0.247</v>
      </c>
      <c r="AZ1032" s="27">
        <f>IF(AND(AY1032&gt;0,AY1032&lt;=10),AY1032*0.25,IF(AND(AY1032&gt;10,AY1032&lt;=50),AY1032*0.17,IF(AND(AY1032&gt;10,AY1032&lt;=100),AY1032*0.12,IF(AY1032&gt;100,AY1032*0.1))))</f>
        <v>6.1749999999999999E-2</v>
      </c>
      <c r="BA1032" s="3">
        <f>AZ1032+AY1032</f>
        <v>0.30874999999999997</v>
      </c>
      <c r="BB1032" s="25">
        <f>BA1032+BA1032*0.08</f>
        <v>0.33344999999999997</v>
      </c>
      <c r="BC1032" s="20" t="s">
        <v>12295</v>
      </c>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s="31"/>
      <c r="CU1032" s="31"/>
      <c r="CV1032" s="31"/>
      <c r="CW1032" s="31"/>
      <c r="CX1032" s="31"/>
      <c r="CY1032" s="31"/>
      <c r="CZ1032" s="31"/>
      <c r="DA1032" s="31"/>
      <c r="DB1032" s="31"/>
      <c r="DC1032" s="31"/>
      <c r="DD1032" s="31"/>
      <c r="DE1032" s="31"/>
      <c r="DF1032" s="31"/>
      <c r="DG1032" s="31"/>
      <c r="DH1032" s="31"/>
      <c r="DI1032" s="31"/>
      <c r="DJ1032" s="31"/>
      <c r="DK1032" s="31"/>
      <c r="DL1032" s="31"/>
    </row>
    <row r="1033" spans="1:116" s="20" customFormat="1" ht="30" customHeight="1">
      <c r="A1033" s="11" t="s">
        <v>3753</v>
      </c>
      <c r="B1033" s="5">
        <v>1031</v>
      </c>
      <c r="C1033" s="14">
        <v>19578</v>
      </c>
      <c r="D1033" s="14"/>
      <c r="E1033" s="51" t="s">
        <v>3754</v>
      </c>
      <c r="F1033" s="12" t="s">
        <v>3755</v>
      </c>
      <c r="G1033" s="12" t="s">
        <v>3756</v>
      </c>
      <c r="H1033" s="12" t="s">
        <v>3757</v>
      </c>
      <c r="I1033" s="12" t="s">
        <v>3636</v>
      </c>
      <c r="J1033" s="12" t="s">
        <v>3758</v>
      </c>
      <c r="K1033" s="14"/>
      <c r="L1033" s="12"/>
      <c r="M1033" s="14">
        <v>1</v>
      </c>
      <c r="N1033" s="12" t="s">
        <v>44</v>
      </c>
      <c r="O1033" s="12" t="s">
        <v>3759</v>
      </c>
      <c r="P1033" s="12" t="s">
        <v>3760</v>
      </c>
      <c r="Q1033" s="12" t="s">
        <v>3761</v>
      </c>
      <c r="R1033" s="156">
        <v>17.399999999999999</v>
      </c>
      <c r="S1033" s="22"/>
      <c r="T1033" s="23">
        <v>34.79</v>
      </c>
      <c r="U1033" s="1" t="s">
        <v>54</v>
      </c>
      <c r="V1033" s="21">
        <v>21.85</v>
      </c>
      <c r="W1033" s="22"/>
      <c r="X1033" s="22"/>
      <c r="Y1033" s="22">
        <v>15.28</v>
      </c>
      <c r="Z1033" s="22">
        <v>19.510000000000002</v>
      </c>
      <c r="AA1033" s="22"/>
      <c r="AB1033" s="22"/>
      <c r="AC1033" s="22"/>
      <c r="AD1033" s="22"/>
      <c r="AE1033" s="24">
        <v>21.85</v>
      </c>
      <c r="AG1033" s="20">
        <v>28.3</v>
      </c>
      <c r="AH1033" s="20">
        <v>30.56</v>
      </c>
      <c r="AI1033" s="20">
        <v>39.020000000000003</v>
      </c>
      <c r="AN1033" s="25">
        <v>17.399999999999999</v>
      </c>
      <c r="AO1033" s="20" t="s">
        <v>47</v>
      </c>
      <c r="AP1033" s="24" t="s">
        <v>48</v>
      </c>
      <c r="AQ1033" s="20">
        <f>AVERAGE(SMALL(AE1033:AI1033,1),SMALL(AE1033:AI1033,2))</f>
        <v>25.075000000000003</v>
      </c>
      <c r="AR1033" s="20">
        <f>IF(R1033 &lt;=( AVERAGE(SMALL(AE1033:AI1033,1),SMALL(AE1033:AI1033,2))), R1033, "")</f>
        <v>17.399999999999999</v>
      </c>
      <c r="AS1033" s="20" t="e">
        <f>AVERAGE(SMALL(AJ1033:AM1033,1),SMALL(AJ1033:AM1033,2))</f>
        <v>#NUM!</v>
      </c>
      <c r="AT1033" s="20">
        <f>T1033*1.075</f>
        <v>37.399249999999995</v>
      </c>
      <c r="AU1033" s="20" t="e">
        <f>U1033*1.075</f>
        <v>#VALUE!</v>
      </c>
      <c r="AV1033" s="22">
        <v>17.399999999999999</v>
      </c>
      <c r="AW1033" s="26" t="s">
        <v>49</v>
      </c>
      <c r="AX1033" s="26" t="s">
        <v>48</v>
      </c>
      <c r="AY1033" s="25">
        <v>17.399999999999999</v>
      </c>
      <c r="AZ1033" s="27">
        <f>IF(AND(AY1033&gt;0,AY1033&lt;=10),AY1033*0.25,IF(AND(AY1033&gt;10,AY1033&lt;=50),AY1033*0.17,IF(AND(AY1033&gt;10,AY1033&lt;=100),AY1033*0.12,IF(AY1033&gt;100,AY1033*0.1))))</f>
        <v>2.9580000000000002</v>
      </c>
      <c r="BA1033" s="3">
        <f>AZ1033+AY1033</f>
        <v>20.357999999999997</v>
      </c>
      <c r="BB1033" s="25">
        <f>BA1033+BA1033*0.08</f>
        <v>21.986639999999998</v>
      </c>
      <c r="BC1033" s="20" t="s">
        <v>12295</v>
      </c>
    </row>
    <row r="1034" spans="1:116" s="20" customFormat="1" ht="30" customHeight="1">
      <c r="A1034" s="4" t="s">
        <v>3762</v>
      </c>
      <c r="B1034" s="5">
        <v>1032</v>
      </c>
      <c r="C1034" s="116">
        <v>17757</v>
      </c>
      <c r="D1034" s="116"/>
      <c r="E1034" s="43" t="s">
        <v>3774</v>
      </c>
      <c r="F1034" s="116" t="s">
        <v>3775</v>
      </c>
      <c r="G1034" s="116" t="s">
        <v>1846</v>
      </c>
      <c r="H1034" s="116" t="s">
        <v>201</v>
      </c>
      <c r="I1034" s="116" t="s">
        <v>102</v>
      </c>
      <c r="J1034" s="116" t="s">
        <v>3776</v>
      </c>
      <c r="K1034" s="239"/>
      <c r="L1034" s="116"/>
      <c r="M1034" s="239">
        <v>28</v>
      </c>
      <c r="N1034" s="116" t="s">
        <v>44</v>
      </c>
      <c r="O1034" s="116" t="s">
        <v>3767</v>
      </c>
      <c r="P1034" s="116" t="s">
        <v>3772</v>
      </c>
      <c r="Q1034" s="116" t="s">
        <v>3777</v>
      </c>
      <c r="R1034" s="156">
        <v>2.8</v>
      </c>
      <c r="S1034" s="22"/>
      <c r="T1034" s="23"/>
      <c r="U1034" s="1">
        <v>1</v>
      </c>
      <c r="V1034" s="21">
        <v>4.0869999999999997</v>
      </c>
      <c r="W1034" s="22"/>
      <c r="X1034" s="22"/>
      <c r="Y1034" s="22"/>
      <c r="Z1034" s="22"/>
      <c r="AA1034" s="22"/>
      <c r="AB1034" s="22"/>
      <c r="AC1034" s="22"/>
      <c r="AD1034" s="22"/>
      <c r="AE1034" s="24">
        <v>4.0869999999999997</v>
      </c>
      <c r="AN1034" s="25">
        <v>2.8</v>
      </c>
      <c r="AO1034" s="20" t="s">
        <v>47</v>
      </c>
      <c r="AP1034" s="24" t="s">
        <v>48</v>
      </c>
      <c r="AQ1034" s="20" t="e">
        <f>AVERAGE(SMALL(AE1034:AI1034,1),SMALL(AE1034:AI1034,2))</f>
        <v>#NUM!</v>
      </c>
      <c r="AR1034" s="20" t="e">
        <f>IF(R1034 &lt;=( AVERAGE(SMALL(AE1034:AI1034,1),SMALL(AE1034:AI1034,2))), R1034, "")</f>
        <v>#NUM!</v>
      </c>
      <c r="AS1034" s="20" t="e">
        <f>AVERAGE(SMALL(AJ1034:AM1034,1),SMALL(AJ1034:AM1034,2))</f>
        <v>#NUM!</v>
      </c>
      <c r="AT1034" s="20">
        <f>T1034*1.075</f>
        <v>0</v>
      </c>
      <c r="AU1034" s="20">
        <f>U1034*1.075</f>
        <v>1.075</v>
      </c>
      <c r="AV1034" s="22">
        <f>MIN(AN1034,AT1034,AU1034)</f>
        <v>0</v>
      </c>
      <c r="AW1034" s="20" t="s">
        <v>71</v>
      </c>
      <c r="AX1034" s="20" t="s">
        <v>72</v>
      </c>
      <c r="AY1034" s="25">
        <v>1.075</v>
      </c>
      <c r="AZ1034" s="27">
        <f>IF(AND(AY1034&gt;0,AY1034&lt;=10),AY1034*0.25,IF(AND(AY1034&gt;10,AY1034&lt;=50),AY1034*0.17,IF(AND(AY1034&gt;10,AY1034&lt;=100),AY1034*0.12,IF(AY1034&gt;100,AY1034*0.1))))</f>
        <v>0.26874999999999999</v>
      </c>
      <c r="BA1034" s="3">
        <f>AZ1034+AY1034</f>
        <v>1.34375</v>
      </c>
      <c r="BB1034" s="25">
        <f>BA1034+BA1034*0.08</f>
        <v>1.4512499999999999</v>
      </c>
      <c r="BC1034" s="20" t="s">
        <v>12295</v>
      </c>
    </row>
    <row r="1035" spans="1:116" s="20" customFormat="1" ht="30" customHeight="1">
      <c r="A1035" s="4" t="s">
        <v>3762</v>
      </c>
      <c r="B1035" s="5">
        <v>1033</v>
      </c>
      <c r="C1035" s="116">
        <v>17991</v>
      </c>
      <c r="D1035" s="116"/>
      <c r="E1035" s="43" t="s">
        <v>3770</v>
      </c>
      <c r="F1035" s="3" t="s">
        <v>1970</v>
      </c>
      <c r="G1035" s="3" t="s">
        <v>1971</v>
      </c>
      <c r="H1035" s="3" t="s">
        <v>126</v>
      </c>
      <c r="I1035" s="3" t="s">
        <v>102</v>
      </c>
      <c r="J1035" s="3" t="s">
        <v>3771</v>
      </c>
      <c r="K1035" s="6"/>
      <c r="L1035" s="3"/>
      <c r="M1035" s="6">
        <v>21</v>
      </c>
      <c r="N1035" s="3" t="s">
        <v>44</v>
      </c>
      <c r="O1035" s="3" t="s">
        <v>3767</v>
      </c>
      <c r="P1035" s="3" t="s">
        <v>3772</v>
      </c>
      <c r="Q1035" s="3" t="s">
        <v>3773</v>
      </c>
      <c r="R1035" s="156">
        <v>4.2</v>
      </c>
      <c r="S1035" s="22"/>
      <c r="T1035" s="23"/>
      <c r="U1035" s="1">
        <v>1</v>
      </c>
      <c r="V1035" s="25">
        <v>5.8395000000000001</v>
      </c>
      <c r="W1035" s="22"/>
      <c r="X1035" s="22"/>
      <c r="Y1035" s="22"/>
      <c r="Z1035" s="22"/>
      <c r="AA1035" s="22"/>
      <c r="AB1035" s="22"/>
      <c r="AC1035" s="22"/>
      <c r="AD1035" s="22"/>
      <c r="AE1035" s="24">
        <v>5.8395000000000001</v>
      </c>
      <c r="AK1035" s="20">
        <v>4.2</v>
      </c>
      <c r="AN1035" s="25">
        <v>4.2</v>
      </c>
      <c r="AO1035" s="20" t="s">
        <v>47</v>
      </c>
      <c r="AP1035" s="24" t="s">
        <v>48</v>
      </c>
      <c r="AQ1035" s="20" t="e">
        <f>AVERAGE(SMALL(AE1035:AI1035,1),SMALL(AE1035:AI1035,2))</f>
        <v>#NUM!</v>
      </c>
      <c r="AR1035" s="20" t="e">
        <f>IF(R1035 &lt;=( AVERAGE(SMALL(AE1035:AI1035,1),SMALL(AE1035:AI1035,2))), R1035, "")</f>
        <v>#NUM!</v>
      </c>
      <c r="AS1035" s="20" t="e">
        <f>AVERAGE(SMALL(AJ1035:AM1035,1),SMALL(AJ1035:AM1035,2))</f>
        <v>#NUM!</v>
      </c>
      <c r="AT1035" s="20">
        <f>T1035*1.075</f>
        <v>0</v>
      </c>
      <c r="AU1035" s="20">
        <f>U1035*1.075</f>
        <v>1.075</v>
      </c>
      <c r="AV1035" s="22">
        <f>MIN(AN1035,AT1035,AU1035)</f>
        <v>0</v>
      </c>
      <c r="AW1035" s="20" t="s">
        <v>71</v>
      </c>
      <c r="AX1035" s="20" t="s">
        <v>72</v>
      </c>
      <c r="AY1035" s="25">
        <v>1.07</v>
      </c>
      <c r="AZ1035" s="27">
        <f>IF(AND(AY1035&gt;0,AY1035&lt;=10),AY1035*0.25,IF(AND(AY1035&gt;10,AY1035&lt;=50),AY1035*0.17,IF(AND(AY1035&gt;10,AY1035&lt;=100),AY1035*0.12,IF(AY1035&gt;100,AY1035*0.1))))</f>
        <v>0.26750000000000002</v>
      </c>
      <c r="BA1035" s="3">
        <f>AZ1035+AY1035</f>
        <v>1.3375000000000001</v>
      </c>
      <c r="BB1035" s="25">
        <f>BA1035+BA1035*0.08</f>
        <v>1.4445000000000001</v>
      </c>
      <c r="BC1035" s="20" t="s">
        <v>12295</v>
      </c>
    </row>
    <row r="1036" spans="1:116" s="20" customFormat="1" ht="30" customHeight="1">
      <c r="A1036" s="153" t="s">
        <v>12905</v>
      </c>
      <c r="B1036" s="5">
        <v>1034</v>
      </c>
      <c r="C1036" s="116">
        <v>20217</v>
      </c>
      <c r="D1036" s="116"/>
      <c r="E1036" s="43" t="s">
        <v>12906</v>
      </c>
      <c r="F1036" s="3" t="s">
        <v>12907</v>
      </c>
      <c r="G1036" s="3" t="s">
        <v>925</v>
      </c>
      <c r="H1036" s="3" t="s">
        <v>163</v>
      </c>
      <c r="I1036" s="3" t="s">
        <v>102</v>
      </c>
      <c r="J1036" s="3" t="s">
        <v>12908</v>
      </c>
      <c r="K1036" s="6"/>
      <c r="L1036" s="3"/>
      <c r="M1036" s="6">
        <v>28</v>
      </c>
      <c r="N1036" s="3" t="s">
        <v>44</v>
      </c>
      <c r="O1036" s="3" t="s">
        <v>3767</v>
      </c>
      <c r="P1036" s="3" t="s">
        <v>12909</v>
      </c>
      <c r="Q1036" s="3" t="s">
        <v>12910</v>
      </c>
      <c r="R1036" s="160">
        <v>1.56</v>
      </c>
      <c r="S1036" s="79">
        <v>0.9</v>
      </c>
      <c r="T1036" s="81">
        <v>0.9</v>
      </c>
      <c r="U1036" s="82">
        <v>1.56</v>
      </c>
      <c r="V1036" s="79"/>
      <c r="W1036" s="79"/>
      <c r="X1036" s="79"/>
      <c r="Y1036" s="79"/>
      <c r="Z1036" s="79"/>
      <c r="AA1036" s="79"/>
      <c r="AB1036" s="79"/>
      <c r="AC1036" s="79"/>
      <c r="AD1036" s="79"/>
      <c r="AE1036" s="83"/>
      <c r="AF1036" s="84"/>
      <c r="AG1036" s="84"/>
      <c r="AH1036" s="84"/>
      <c r="AI1036" s="84"/>
      <c r="AJ1036" s="84"/>
      <c r="AK1036" s="84"/>
      <c r="AL1036" s="84"/>
      <c r="AM1036" s="84"/>
      <c r="AN1036" s="85"/>
      <c r="AO1036" s="84"/>
      <c r="AP1036" s="83"/>
      <c r="AQ1036" s="84" t="e">
        <v>#NUM!</v>
      </c>
      <c r="AR1036" s="84" t="e">
        <v>#NUM!</v>
      </c>
      <c r="AS1036" s="84" t="e">
        <v>#NUM!</v>
      </c>
      <c r="AT1036" s="84" t="e">
        <v>#REF!</v>
      </c>
      <c r="AU1036" s="84">
        <v>0.96750000000000003</v>
      </c>
      <c r="AV1036" s="79" t="e">
        <v>#REF!</v>
      </c>
      <c r="AW1036" s="84" t="s">
        <v>71</v>
      </c>
      <c r="AX1036" s="84" t="s">
        <v>72</v>
      </c>
      <c r="AY1036" s="85">
        <v>0.96750000000000003</v>
      </c>
      <c r="AZ1036" s="87">
        <v>0.24187500000000001</v>
      </c>
      <c r="BA1036" s="43">
        <v>1.2093750000000001</v>
      </c>
      <c r="BB1036" s="85">
        <v>1.3061250000000002</v>
      </c>
      <c r="BC1036" s="20" t="s">
        <v>12295</v>
      </c>
      <c r="BD1036" s="84" t="s">
        <v>12206</v>
      </c>
      <c r="BE1036" s="84"/>
      <c r="BF1036" s="84"/>
      <c r="BG1036" s="84"/>
      <c r="BH1036" s="84"/>
      <c r="BI1036" s="84"/>
      <c r="BJ1036" s="84"/>
      <c r="BK1036" s="84"/>
      <c r="BL1036" s="84"/>
      <c r="BM1036" s="84"/>
      <c r="BN1036" s="84"/>
      <c r="BO1036" s="84"/>
      <c r="BP1036" s="84"/>
      <c r="BQ1036" s="84"/>
      <c r="BR1036" s="84"/>
      <c r="BS1036" s="84"/>
      <c r="BT1036" s="84"/>
      <c r="BU1036" s="84"/>
      <c r="BV1036" s="84"/>
      <c r="BW1036" s="84"/>
      <c r="BX1036" s="84"/>
      <c r="BY1036" s="84"/>
      <c r="BZ1036" s="84"/>
      <c r="CA1036" s="84"/>
      <c r="CB1036" s="84"/>
      <c r="CC1036" s="84"/>
      <c r="CD1036" s="84"/>
      <c r="CE1036" s="84"/>
      <c r="CF1036" s="84"/>
      <c r="CG1036" s="84"/>
      <c r="CH1036" s="84"/>
      <c r="CI1036" s="84"/>
      <c r="CJ1036" s="84"/>
      <c r="CK1036" s="84"/>
      <c r="CL1036" s="84"/>
      <c r="CM1036" s="84"/>
      <c r="CN1036" s="84"/>
      <c r="CO1036" s="84"/>
      <c r="CP1036" s="84"/>
      <c r="CQ1036" s="84"/>
      <c r="CR1036" s="84"/>
      <c r="CS1036" s="84"/>
      <c r="CT1036" s="84"/>
      <c r="CU1036" s="84"/>
      <c r="CV1036" s="84"/>
      <c r="CW1036" s="84"/>
      <c r="CX1036" s="84"/>
      <c r="CY1036" s="84"/>
      <c r="CZ1036" s="84"/>
      <c r="DA1036" s="84"/>
      <c r="DB1036" s="84"/>
      <c r="DC1036" s="84"/>
      <c r="DD1036" s="84"/>
      <c r="DE1036" s="84"/>
      <c r="DF1036" s="84"/>
      <c r="DG1036" s="84"/>
      <c r="DH1036" s="84"/>
      <c r="DI1036" s="84"/>
      <c r="DJ1036" s="84"/>
      <c r="DK1036" s="84"/>
      <c r="DL1036" s="84"/>
    </row>
    <row r="1037" spans="1:116" s="20" customFormat="1" ht="30" customHeight="1">
      <c r="A1037" s="4" t="s">
        <v>3762</v>
      </c>
      <c r="B1037" s="5">
        <v>1035</v>
      </c>
      <c r="C1037" s="116">
        <v>13194</v>
      </c>
      <c r="D1037" s="116"/>
      <c r="E1037" s="43" t="s">
        <v>3763</v>
      </c>
      <c r="F1037" s="3" t="s">
        <v>3764</v>
      </c>
      <c r="G1037" s="3" t="s">
        <v>3765</v>
      </c>
      <c r="H1037" s="3" t="s">
        <v>727</v>
      </c>
      <c r="I1037" s="3" t="s">
        <v>3357</v>
      </c>
      <c r="J1037" s="3" t="s">
        <v>3766</v>
      </c>
      <c r="K1037" s="6">
        <v>100</v>
      </c>
      <c r="L1037" s="3" t="s">
        <v>79</v>
      </c>
      <c r="M1037" s="6">
        <v>1</v>
      </c>
      <c r="N1037" s="3" t="s">
        <v>44</v>
      </c>
      <c r="O1037" s="3" t="s">
        <v>3767</v>
      </c>
      <c r="P1037" s="3" t="s">
        <v>3768</v>
      </c>
      <c r="Q1037" s="3" t="s">
        <v>3769</v>
      </c>
      <c r="R1037" s="156">
        <v>5</v>
      </c>
      <c r="S1037" s="22"/>
      <c r="T1037" s="23"/>
      <c r="U1037" s="1" t="s">
        <v>54</v>
      </c>
      <c r="V1037" s="21">
        <v>8.1753</v>
      </c>
      <c r="W1037" s="22"/>
      <c r="X1037" s="22"/>
      <c r="Y1037" s="22"/>
      <c r="Z1037" s="22"/>
      <c r="AA1037" s="22"/>
      <c r="AB1037" s="22"/>
      <c r="AC1037" s="22"/>
      <c r="AD1037" s="22"/>
      <c r="AE1037" s="24">
        <v>8.1753</v>
      </c>
      <c r="AN1037" s="25">
        <v>5</v>
      </c>
      <c r="AO1037" s="20" t="s">
        <v>47</v>
      </c>
      <c r="AP1037" s="24" t="s">
        <v>48</v>
      </c>
      <c r="AQ1037" s="20" t="e">
        <f>AVERAGE(SMALL(AE1037:AI1037,1),SMALL(AE1037:AI1037,2))</f>
        <v>#NUM!</v>
      </c>
      <c r="AR1037" s="20" t="e">
        <f>IF(R1037 &lt;=( AVERAGE(SMALL(AE1037:AI1037,1),SMALL(AE1037:AI1037,2))), R1037, "")</f>
        <v>#NUM!</v>
      </c>
      <c r="AS1037" s="20" t="e">
        <f>AVERAGE(SMALL(AJ1037:AM1037,1),SMALL(AJ1037:AM1037,2))</f>
        <v>#NUM!</v>
      </c>
      <c r="AT1037" s="20">
        <f>T1037*1.075</f>
        <v>0</v>
      </c>
      <c r="AU1037" s="20" t="e">
        <f>U1037*1.075</f>
        <v>#VALUE!</v>
      </c>
      <c r="AV1037" s="22" t="e">
        <f>MIN(AN1037,AT1037,AU1037)</f>
        <v>#VALUE!</v>
      </c>
      <c r="AW1037" s="20" t="s">
        <v>2443</v>
      </c>
      <c r="AX1037" s="20" t="s">
        <v>48</v>
      </c>
      <c r="AY1037" s="25">
        <v>5</v>
      </c>
      <c r="AZ1037" s="27">
        <f>IF(AND(AY1037&gt;0,AY1037&lt;=10),AY1037*0.25,IF(AND(AY1037&gt;10,AY1037&lt;=50),AY1037*0.17,IF(AND(AY1037&gt;10,AY1037&lt;=100),AY1037*0.12,IF(AY1037&gt;100,AY1037*0.1))))</f>
        <v>1.25</v>
      </c>
      <c r="BA1037" s="3">
        <f>AZ1037+AY1037</f>
        <v>6.25</v>
      </c>
      <c r="BB1037" s="25">
        <f>BA1037+BA1037*0.08</f>
        <v>6.75</v>
      </c>
      <c r="BC1037" s="20" t="s">
        <v>12295</v>
      </c>
    </row>
    <row r="1038" spans="1:116" s="20" customFormat="1" ht="30" customHeight="1">
      <c r="A1038" s="7" t="s">
        <v>3787</v>
      </c>
      <c r="B1038" s="5">
        <v>1036</v>
      </c>
      <c r="C1038" s="6"/>
      <c r="D1038" s="6"/>
      <c r="E1038" s="43" t="s">
        <v>3788</v>
      </c>
      <c r="F1038" s="3" t="s">
        <v>3789</v>
      </c>
      <c r="G1038" s="3" t="s">
        <v>3790</v>
      </c>
      <c r="H1038" s="3" t="s">
        <v>1852</v>
      </c>
      <c r="I1038" s="3" t="s">
        <v>1940</v>
      </c>
      <c r="J1038" s="3" t="s">
        <v>3791</v>
      </c>
      <c r="K1038" s="6">
        <v>25</v>
      </c>
      <c r="L1038" s="3" t="s">
        <v>79</v>
      </c>
      <c r="M1038" s="6">
        <v>1</v>
      </c>
      <c r="N1038" s="3" t="s">
        <v>44</v>
      </c>
      <c r="O1038" s="3" t="s">
        <v>3784</v>
      </c>
      <c r="P1038" s="3" t="s">
        <v>3785</v>
      </c>
      <c r="Q1038" s="3" t="s">
        <v>3792</v>
      </c>
      <c r="R1038" s="156">
        <v>185</v>
      </c>
      <c r="S1038" s="22"/>
      <c r="T1038" s="23">
        <v>185</v>
      </c>
      <c r="U1038" s="1" t="s">
        <v>54</v>
      </c>
      <c r="V1038" s="21">
        <v>285.77</v>
      </c>
      <c r="W1038" s="22"/>
      <c r="X1038" s="22"/>
      <c r="Y1038" s="22"/>
      <c r="Z1038" s="22"/>
      <c r="AA1038" s="22"/>
      <c r="AB1038" s="22"/>
      <c r="AC1038" s="22"/>
      <c r="AD1038" s="22"/>
      <c r="AE1038" s="24"/>
      <c r="AN1038" s="25"/>
      <c r="AP1038" s="24"/>
      <c r="AQ1038" s="20" t="e">
        <f>AVERAGE(SMALL(AE1038:AI1038,1),SMALL(AE1038:AI1038,2))</f>
        <v>#NUM!</v>
      </c>
      <c r="AR1038" s="20" t="e">
        <f>IF(R1038 &lt;=( AVERAGE(SMALL(AE1038:AI1038,1),SMALL(AE1038:AI1038,2))), R1038, "")</f>
        <v>#NUM!</v>
      </c>
      <c r="AS1038" s="20" t="e">
        <f>AVERAGE(SMALL(AJ1038:AM1038,1),SMALL(AJ1038:AM1038,2))</f>
        <v>#NUM!</v>
      </c>
      <c r="AT1038" s="20">
        <f>T1038*1.075</f>
        <v>198.875</v>
      </c>
      <c r="AU1038" s="20" t="e">
        <f>U1038*1.075</f>
        <v>#VALUE!</v>
      </c>
      <c r="AV1038" s="22" t="e">
        <f>MIN(AN1038,AT1038,AU1038)</f>
        <v>#VALUE!</v>
      </c>
      <c r="AW1038" s="26" t="s">
        <v>49</v>
      </c>
      <c r="AX1038" s="20" t="s">
        <v>48</v>
      </c>
      <c r="AY1038" s="25">
        <v>185</v>
      </c>
      <c r="AZ1038" s="27">
        <f>IF(AND(AY1038&gt;0,AY1038&lt;=10),AY1038*0.25,IF(AND(AY1038&gt;10,AY1038&lt;=50),AY1038*0.17,IF(AND(AY1038&gt;10,AY1038&lt;=100),AY1038*0.12,IF(AY1038&gt;100,AY1038*0.1))))</f>
        <v>18.5</v>
      </c>
      <c r="BA1038" s="3">
        <f>AZ1038+AY1038</f>
        <v>203.5</v>
      </c>
      <c r="BB1038" s="25">
        <f>BA1038+BA1038*0.08</f>
        <v>219.78</v>
      </c>
      <c r="BC1038" s="20" t="s">
        <v>12295</v>
      </c>
      <c r="BP1038" s="19"/>
      <c r="BQ1038" s="19"/>
      <c r="BR1038" s="19"/>
      <c r="BS1038" s="19"/>
      <c r="BT1038" s="19"/>
      <c r="BU1038" s="19"/>
      <c r="BV1038" s="19"/>
      <c r="BW1038" s="19"/>
      <c r="BX1038" s="19"/>
      <c r="BY1038" s="19"/>
      <c r="BZ1038" s="19"/>
      <c r="CA1038" s="19"/>
      <c r="CB1038" s="19"/>
      <c r="CC1038" s="19"/>
      <c r="CD1038" s="19"/>
      <c r="CE1038" s="19"/>
      <c r="CF1038" s="19"/>
      <c r="CG1038" s="19"/>
      <c r="CH1038" s="19"/>
      <c r="CI1038" s="19"/>
      <c r="CJ1038" s="19"/>
      <c r="CK1038" s="19"/>
      <c r="CL1038" s="19"/>
      <c r="CM1038" s="19"/>
      <c r="CN1038" s="19"/>
      <c r="CO1038" s="19"/>
      <c r="CP1038" s="19"/>
      <c r="CQ1038" s="19"/>
      <c r="CR1038" s="19"/>
      <c r="CS1038" s="19"/>
      <c r="CT1038" s="19"/>
      <c r="CU1038" s="19"/>
      <c r="CV1038" s="19"/>
      <c r="CW1038" s="19"/>
      <c r="CX1038" s="19"/>
      <c r="CY1038" s="19"/>
      <c r="CZ1038" s="19"/>
      <c r="DA1038" s="19"/>
      <c r="DB1038" s="19"/>
      <c r="DC1038" s="19"/>
      <c r="DD1038" s="19"/>
      <c r="DE1038" s="19"/>
      <c r="DF1038" s="19"/>
      <c r="DG1038" s="19"/>
      <c r="DH1038" s="19"/>
      <c r="DI1038" s="19"/>
      <c r="DJ1038" s="19"/>
      <c r="DK1038" s="19"/>
      <c r="DL1038" s="19"/>
    </row>
    <row r="1039" spans="1:116" s="20" customFormat="1" ht="30" customHeight="1">
      <c r="A1039" s="7" t="s">
        <v>3778</v>
      </c>
      <c r="B1039" s="5">
        <v>1037</v>
      </c>
      <c r="C1039" s="6"/>
      <c r="D1039" s="6"/>
      <c r="E1039" s="43" t="s">
        <v>3779</v>
      </c>
      <c r="F1039" s="116" t="s">
        <v>3780</v>
      </c>
      <c r="G1039" s="3" t="s">
        <v>3781</v>
      </c>
      <c r="H1039" s="4" t="s">
        <v>3782</v>
      </c>
      <c r="I1039" s="3" t="s">
        <v>1940</v>
      </c>
      <c r="J1039" s="3" t="s">
        <v>3783</v>
      </c>
      <c r="K1039" s="5">
        <v>50</v>
      </c>
      <c r="L1039" s="3" t="s">
        <v>79</v>
      </c>
      <c r="M1039" s="6">
        <v>1</v>
      </c>
      <c r="N1039" s="3" t="s">
        <v>44</v>
      </c>
      <c r="O1039" s="3" t="s">
        <v>3784</v>
      </c>
      <c r="P1039" s="3" t="s">
        <v>3785</v>
      </c>
      <c r="Q1039" s="3" t="s">
        <v>3786</v>
      </c>
      <c r="R1039" s="156">
        <v>27.98</v>
      </c>
      <c r="S1039" s="22"/>
      <c r="T1039" s="23">
        <v>35</v>
      </c>
      <c r="U1039" s="1" t="s">
        <v>54</v>
      </c>
      <c r="V1039" s="21"/>
      <c r="W1039" s="22"/>
      <c r="X1039" s="22"/>
      <c r="Y1039" s="22"/>
      <c r="Z1039" s="22">
        <v>27.98</v>
      </c>
      <c r="AA1039" s="22"/>
      <c r="AB1039" s="22"/>
      <c r="AC1039" s="22"/>
      <c r="AD1039" s="22"/>
      <c r="AE1039" s="24"/>
      <c r="AG1039" s="20">
        <v>28.81</v>
      </c>
      <c r="AH1039" s="20">
        <v>28.814</v>
      </c>
      <c r="AI1039" s="20">
        <v>26.65</v>
      </c>
      <c r="AJ1039" s="20">
        <v>32.85</v>
      </c>
      <c r="AN1039" s="25"/>
      <c r="AP1039" s="24"/>
      <c r="AQ1039" s="20">
        <f>AVERAGE(SMALL(AE1039:AI1039,1),SMALL(AE1039:AI1039,2))</f>
        <v>27.729999999999997</v>
      </c>
      <c r="AR1039" s="20" t="str">
        <f>IF(R1039 &lt;=( AVERAGE(SMALL(AE1039:AI1039,1),SMALL(AE1039:AI1039,2))), R1039, "")</f>
        <v/>
      </c>
      <c r="AS1039" s="20" t="e">
        <f>AVERAGE(SMALL(AJ1039:AM1039,1),SMALL(AJ1039:AM1039,2))</f>
        <v>#NUM!</v>
      </c>
      <c r="AT1039" s="20">
        <f>T1039*1.075</f>
        <v>37.625</v>
      </c>
      <c r="AU1039" s="20" t="e">
        <f>U1039*1.075</f>
        <v>#VALUE!</v>
      </c>
      <c r="AV1039" s="22" t="e">
        <f>MIN(AN1039,AT1039,AU1039)</f>
        <v>#VALUE!</v>
      </c>
      <c r="AW1039" s="20" t="s">
        <v>332</v>
      </c>
      <c r="AX1039" s="20" t="s">
        <v>333</v>
      </c>
      <c r="AY1039" s="25">
        <v>18.920000000000002</v>
      </c>
      <c r="AZ1039" s="27">
        <f>IF(AND(AY1039&gt;0,AY1039&lt;=10),AY1039*0.25,IF(AND(AY1039&gt;10,AY1039&lt;=50),AY1039*0.17,IF(AND(AY1039&gt;10,AY1039&lt;=100),AY1039*0.12,IF(AY1039&gt;100,AY1039*0.1))))</f>
        <v>3.2164000000000006</v>
      </c>
      <c r="BA1039" s="3">
        <f>AZ1039+AY1039</f>
        <v>22.136400000000002</v>
      </c>
      <c r="BB1039" s="29">
        <v>22.14</v>
      </c>
      <c r="BC1039" s="20" t="s">
        <v>12295</v>
      </c>
      <c r="BP1039" s="19"/>
      <c r="BQ1039" s="19"/>
      <c r="BR1039" s="19"/>
      <c r="BS1039" s="19"/>
      <c r="BT1039" s="19"/>
      <c r="BU1039" s="19"/>
      <c r="BV1039" s="19"/>
      <c r="BW1039" s="19"/>
      <c r="BX1039" s="19"/>
      <c r="BY1039" s="19"/>
      <c r="BZ1039" s="19"/>
      <c r="CA1039" s="19"/>
      <c r="CB1039" s="19"/>
      <c r="CC1039" s="19"/>
      <c r="CD1039" s="19"/>
      <c r="CE1039" s="19"/>
      <c r="CF1039" s="19"/>
      <c r="CG1039" s="19"/>
      <c r="CH1039" s="19"/>
      <c r="CI1039" s="19"/>
      <c r="CJ1039" s="19"/>
      <c r="CK1039" s="19"/>
      <c r="CL1039" s="19"/>
      <c r="CM1039" s="19"/>
      <c r="CN1039" s="19"/>
      <c r="CO1039" s="19"/>
      <c r="CP1039" s="19"/>
      <c r="CQ1039" s="19"/>
      <c r="CR1039" s="19"/>
      <c r="CS1039" s="19"/>
      <c r="CT1039" s="19"/>
      <c r="CU1039" s="19"/>
      <c r="CV1039" s="19"/>
      <c r="CW1039" s="19"/>
      <c r="CX1039" s="19"/>
      <c r="CY1039" s="19"/>
      <c r="CZ1039" s="19"/>
      <c r="DA1039" s="19"/>
      <c r="DB1039" s="19"/>
      <c r="DC1039" s="19"/>
      <c r="DD1039" s="19"/>
      <c r="DE1039" s="19"/>
      <c r="DF1039" s="19"/>
      <c r="DG1039" s="19"/>
      <c r="DH1039" s="19"/>
      <c r="DI1039" s="19"/>
      <c r="DJ1039" s="19"/>
      <c r="DK1039" s="19"/>
      <c r="DL1039" s="19"/>
    </row>
    <row r="1040" spans="1:116" s="20" customFormat="1" ht="30" customHeight="1">
      <c r="A1040" s="7" t="s">
        <v>3793</v>
      </c>
      <c r="B1040" s="5">
        <v>1038</v>
      </c>
      <c r="C1040" s="6"/>
      <c r="D1040" s="6"/>
      <c r="E1040" s="43" t="s">
        <v>3794</v>
      </c>
      <c r="F1040" s="3" t="s">
        <v>3795</v>
      </c>
      <c r="G1040" s="3" t="s">
        <v>3796</v>
      </c>
      <c r="H1040" s="3" t="s">
        <v>3797</v>
      </c>
      <c r="I1040" s="3" t="s">
        <v>389</v>
      </c>
      <c r="J1040" s="3" t="s">
        <v>3798</v>
      </c>
      <c r="K1040" s="6">
        <v>1</v>
      </c>
      <c r="L1040" s="3" t="s">
        <v>79</v>
      </c>
      <c r="M1040" s="6">
        <v>1</v>
      </c>
      <c r="N1040" s="3" t="s">
        <v>44</v>
      </c>
      <c r="O1040" s="3" t="s">
        <v>3784</v>
      </c>
      <c r="P1040" s="3" t="s">
        <v>3785</v>
      </c>
      <c r="Q1040" s="3" t="s">
        <v>3799</v>
      </c>
      <c r="R1040" s="156">
        <v>16.71</v>
      </c>
      <c r="S1040" s="22"/>
      <c r="T1040" s="23">
        <v>18</v>
      </c>
      <c r="U1040" s="1">
        <v>10.5</v>
      </c>
      <c r="V1040" s="21">
        <v>39.119999999999997</v>
      </c>
      <c r="W1040" s="22"/>
      <c r="X1040" s="22">
        <v>12.8</v>
      </c>
      <c r="Y1040" s="22"/>
      <c r="Z1040" s="22"/>
      <c r="AA1040" s="22">
        <v>20.62</v>
      </c>
      <c r="AB1040" s="22"/>
      <c r="AC1040" s="22"/>
      <c r="AD1040" s="22">
        <v>39.119999999999997</v>
      </c>
      <c r="AE1040" s="24"/>
      <c r="AG1040" s="20">
        <v>12.94</v>
      </c>
      <c r="AN1040" s="25"/>
      <c r="AP1040" s="24"/>
      <c r="AQ1040" s="20" t="e">
        <f>AVERAGE(SMALL(AE1040:AI1040,1),SMALL(AE1040:AI1040,2))</f>
        <v>#NUM!</v>
      </c>
      <c r="AR1040" s="20" t="e">
        <f>IF(R1040 &lt;=( AVERAGE(SMALL(AE1040:AI1040,1),SMALL(AE1040:AI1040,2))), R1040, "")</f>
        <v>#NUM!</v>
      </c>
      <c r="AS1040" s="20" t="e">
        <f>AVERAGE(SMALL(AJ1040:AM1040,1),SMALL(AJ1040:AM1040,2))</f>
        <v>#NUM!</v>
      </c>
      <c r="AT1040" s="20">
        <f>T1040*1.075</f>
        <v>19.349999999999998</v>
      </c>
      <c r="AU1040" s="20">
        <f>U1040*1.075</f>
        <v>11.2875</v>
      </c>
      <c r="AV1040" s="22">
        <f>MIN(AN1040,AT1040,AU1040)</f>
        <v>11.2875</v>
      </c>
      <c r="AW1040" s="20" t="s">
        <v>71</v>
      </c>
      <c r="AX1040" s="20" t="s">
        <v>72</v>
      </c>
      <c r="AY1040" s="25">
        <v>11.2875</v>
      </c>
      <c r="AZ1040" s="27">
        <f>IF(AND(AY1040&gt;0,AY1040&lt;=10),AY1040*0.25,IF(AND(AY1040&gt;10,AY1040&lt;=50),AY1040*0.17,IF(AND(AY1040&gt;10,AY1040&lt;=100),AY1040*0.12,IF(AY1040&gt;100,AY1040*0.1))))</f>
        <v>1.9188750000000001</v>
      </c>
      <c r="BA1040" s="3">
        <f>AZ1040+AY1040</f>
        <v>13.206375</v>
      </c>
      <c r="BB1040" s="25">
        <f>BA1040+BA1040*0.08</f>
        <v>14.262884999999999</v>
      </c>
      <c r="BC1040" s="20" t="s">
        <v>12295</v>
      </c>
      <c r="BP1040" s="19"/>
      <c r="BQ1040" s="19"/>
      <c r="BR1040" s="19"/>
      <c r="BS1040" s="19"/>
      <c r="BT1040" s="19"/>
      <c r="BU1040" s="19"/>
      <c r="BV1040" s="19"/>
      <c r="BW1040" s="19"/>
      <c r="BX1040" s="19"/>
      <c r="BY1040" s="19"/>
      <c r="BZ1040" s="19"/>
      <c r="CA1040" s="19"/>
      <c r="CB1040" s="19"/>
      <c r="CC1040" s="19"/>
      <c r="CD1040" s="19"/>
      <c r="CE1040" s="19"/>
      <c r="CF1040" s="19"/>
      <c r="CG1040" s="19"/>
      <c r="CH1040" s="19"/>
      <c r="CI1040" s="19"/>
      <c r="CJ1040" s="19"/>
      <c r="CK1040" s="19"/>
      <c r="CL1040" s="19"/>
      <c r="CM1040" s="19"/>
      <c r="CN1040" s="19"/>
      <c r="CO1040" s="19"/>
      <c r="CP1040" s="19"/>
      <c r="CQ1040" s="19"/>
      <c r="CR1040" s="19"/>
      <c r="CS1040" s="19"/>
      <c r="CT1040" s="19"/>
      <c r="CU1040" s="19"/>
      <c r="CV1040" s="19"/>
      <c r="CW1040" s="19"/>
      <c r="CX1040" s="19"/>
      <c r="CY1040" s="19"/>
      <c r="CZ1040" s="19"/>
      <c r="DA1040" s="19"/>
      <c r="DB1040" s="19"/>
      <c r="DC1040" s="19"/>
      <c r="DD1040" s="19"/>
      <c r="DE1040" s="19"/>
      <c r="DF1040" s="19"/>
      <c r="DG1040" s="19"/>
      <c r="DH1040" s="19"/>
      <c r="DI1040" s="19"/>
      <c r="DJ1040" s="19"/>
      <c r="DK1040" s="19"/>
      <c r="DL1040" s="19"/>
    </row>
    <row r="1041" spans="1:116" s="20" customFormat="1" ht="30" customHeight="1">
      <c r="A1041" s="11" t="s">
        <v>3800</v>
      </c>
      <c r="B1041" s="5">
        <v>1039</v>
      </c>
      <c r="C1041" s="14">
        <v>11991</v>
      </c>
      <c r="D1041" s="14"/>
      <c r="E1041" s="51" t="s">
        <v>3808</v>
      </c>
      <c r="F1041" s="12" t="s">
        <v>2577</v>
      </c>
      <c r="G1041" s="12" t="s">
        <v>2578</v>
      </c>
      <c r="H1041" s="12" t="s">
        <v>2586</v>
      </c>
      <c r="I1041" s="12" t="s">
        <v>42</v>
      </c>
      <c r="J1041" s="12" t="s">
        <v>3554</v>
      </c>
      <c r="K1041" s="14"/>
      <c r="L1041" s="12"/>
      <c r="M1041" s="14">
        <v>28</v>
      </c>
      <c r="N1041" s="12" t="s">
        <v>44</v>
      </c>
      <c r="O1041" s="12" t="s">
        <v>3804</v>
      </c>
      <c r="P1041" s="12" t="s">
        <v>3805</v>
      </c>
      <c r="Q1041" s="12" t="s">
        <v>3810</v>
      </c>
      <c r="R1041" s="156">
        <v>25.57</v>
      </c>
      <c r="S1041" s="22"/>
      <c r="T1041" s="23" t="s">
        <v>54</v>
      </c>
      <c r="U1041" s="1" t="s">
        <v>54</v>
      </c>
      <c r="V1041" s="21">
        <v>43.09</v>
      </c>
      <c r="W1041" s="22">
        <v>22.31</v>
      </c>
      <c r="X1041" s="22"/>
      <c r="Y1041" s="22"/>
      <c r="Z1041" s="22"/>
      <c r="AA1041" s="22"/>
      <c r="AB1041" s="22"/>
      <c r="AC1041" s="22"/>
      <c r="AD1041" s="22"/>
      <c r="AE1041" s="24">
        <v>43.09</v>
      </c>
      <c r="AN1041" s="25">
        <v>25.57</v>
      </c>
      <c r="AO1041" s="20" t="s">
        <v>47</v>
      </c>
      <c r="AP1041" s="24" t="s">
        <v>48</v>
      </c>
      <c r="AQ1041" s="20" t="e">
        <f>AVERAGE(SMALL(AE1041:AI1041,1),SMALL(AE1041:AI1041,2))</f>
        <v>#NUM!</v>
      </c>
      <c r="AR1041" s="20" t="e">
        <f>IF(R1041 &lt;=( AVERAGE(SMALL(AE1041:AI1041,1),SMALL(AE1041:AI1041,2))), R1041, "")</f>
        <v>#NUM!</v>
      </c>
      <c r="AS1041" s="20" t="e">
        <f>AVERAGE(SMALL(AJ1041:AM1041,1),SMALL(AJ1041:AM1041,2))</f>
        <v>#NUM!</v>
      </c>
      <c r="AT1041" s="20" t="e">
        <f>T1041*1.075</f>
        <v>#VALUE!</v>
      </c>
      <c r="AU1041" s="20" t="e">
        <f>U1041*1.075</f>
        <v>#VALUE!</v>
      </c>
      <c r="AV1041" s="22" t="e">
        <f>MIN(AN1041,AT1041,AU1041)</f>
        <v>#VALUE!</v>
      </c>
      <c r="AW1041" s="20" t="s">
        <v>209</v>
      </c>
      <c r="AX1041" s="20" t="s">
        <v>208</v>
      </c>
      <c r="AY1041" s="25">
        <v>25.57</v>
      </c>
      <c r="AZ1041" s="27">
        <f>IF(AND(AY1041&gt;0,AY1041&lt;=10),AY1041*0.25,IF(AND(AY1041&gt;10,AY1041&lt;=50),AY1041*0.17,IF(AND(AY1041&gt;10,AY1041&lt;=100),AY1041*0.12,IF(AY1041&gt;100,AY1041*0.1))))</f>
        <v>4.3469000000000007</v>
      </c>
      <c r="BA1041" s="3">
        <f>AZ1041+AY1041</f>
        <v>29.916900000000002</v>
      </c>
      <c r="BB1041" s="25">
        <f>BA1041+BA1041*0.08</f>
        <v>32.310252000000006</v>
      </c>
      <c r="BC1041" s="20" t="s">
        <v>12295</v>
      </c>
    </row>
    <row r="1042" spans="1:116" s="20" customFormat="1" ht="30" customHeight="1">
      <c r="A1042" s="11" t="s">
        <v>3800</v>
      </c>
      <c r="B1042" s="5">
        <v>1040</v>
      </c>
      <c r="C1042" s="14">
        <v>11993</v>
      </c>
      <c r="D1042" s="14"/>
      <c r="E1042" s="51" t="s">
        <v>3801</v>
      </c>
      <c r="F1042" s="12" t="s">
        <v>3802</v>
      </c>
      <c r="G1042" s="12" t="s">
        <v>3803</v>
      </c>
      <c r="H1042" s="12" t="s">
        <v>3806</v>
      </c>
      <c r="I1042" s="12" t="s">
        <v>42</v>
      </c>
      <c r="J1042" s="12" t="s">
        <v>3554</v>
      </c>
      <c r="K1042" s="14"/>
      <c r="L1042" s="12"/>
      <c r="M1042" s="14">
        <v>28</v>
      </c>
      <c r="N1042" s="12" t="s">
        <v>44</v>
      </c>
      <c r="O1042" s="12" t="s">
        <v>3804</v>
      </c>
      <c r="P1042" s="12" t="s">
        <v>3805</v>
      </c>
      <c r="Q1042" s="12" t="s">
        <v>3807</v>
      </c>
      <c r="R1042" s="156">
        <v>25.57</v>
      </c>
      <c r="S1042" s="22"/>
      <c r="T1042" s="23"/>
      <c r="U1042" s="1" t="s">
        <v>54</v>
      </c>
      <c r="V1042" s="21">
        <v>30.8</v>
      </c>
      <c r="W1042" s="22">
        <v>19.07</v>
      </c>
      <c r="X1042" s="22"/>
      <c r="Y1042" s="22"/>
      <c r="Z1042" s="22"/>
      <c r="AA1042" s="22"/>
      <c r="AB1042" s="22"/>
      <c r="AC1042" s="22"/>
      <c r="AD1042" s="22"/>
      <c r="AE1042" s="24">
        <v>30.8</v>
      </c>
      <c r="AF1042" s="20">
        <v>21.826000000000001</v>
      </c>
      <c r="AN1042" s="25">
        <v>25.57</v>
      </c>
      <c r="AO1042" s="20" t="s">
        <v>47</v>
      </c>
      <c r="AP1042" s="24" t="s">
        <v>48</v>
      </c>
      <c r="AQ1042" s="20">
        <f>AVERAGE(SMALL(AE1042:AI1042,1),SMALL(AE1042:AI1042,2))</f>
        <v>26.313000000000002</v>
      </c>
      <c r="AR1042" s="20">
        <f>IF(R1042 &lt;=( AVERAGE(SMALL(AE1042:AI1042,1),SMALL(AE1042:AI1042,2))), R1042, "")</f>
        <v>25.57</v>
      </c>
      <c r="AS1042" s="20" t="e">
        <f>AVERAGE(SMALL(AJ1042:AM1042,1),SMALL(AJ1042:AM1042,2))</f>
        <v>#NUM!</v>
      </c>
      <c r="AT1042" s="20">
        <f>T1042*1.075</f>
        <v>0</v>
      </c>
      <c r="AU1042" s="20" t="e">
        <f>U1042*1.075</f>
        <v>#VALUE!</v>
      </c>
      <c r="AV1042" s="22" t="e">
        <f>MIN(AN1042,AT1042,AU1042)</f>
        <v>#VALUE!</v>
      </c>
      <c r="AW1042" s="26" t="s">
        <v>49</v>
      </c>
      <c r="AX1042" s="20" t="s">
        <v>48</v>
      </c>
      <c r="AY1042" s="25">
        <v>25.57</v>
      </c>
      <c r="AZ1042" s="27">
        <f>IF(AND(AY1042&gt;0,AY1042&lt;=10),AY1042*0.25,IF(AND(AY1042&gt;10,AY1042&lt;=50),AY1042*0.17,IF(AND(AY1042&gt;10,AY1042&lt;=100),AY1042*0.12,IF(AY1042&gt;100,AY1042*0.1))))</f>
        <v>4.3469000000000007</v>
      </c>
      <c r="BA1042" s="3">
        <f>AZ1042+AY1042</f>
        <v>29.916900000000002</v>
      </c>
      <c r="BB1042" s="25">
        <f>BA1042+BA1042*0.08</f>
        <v>32.310252000000006</v>
      </c>
      <c r="BC1042" s="20" t="s">
        <v>12295</v>
      </c>
    </row>
    <row r="1043" spans="1:116" s="20" customFormat="1" ht="30" customHeight="1">
      <c r="A1043" s="111" t="s">
        <v>14989</v>
      </c>
      <c r="B1043" s="5">
        <v>1041</v>
      </c>
      <c r="C1043" s="44">
        <v>20300</v>
      </c>
      <c r="D1043" s="44"/>
      <c r="E1043" s="172" t="s">
        <v>3808</v>
      </c>
      <c r="F1043" s="3" t="s">
        <v>2577</v>
      </c>
      <c r="G1043" s="3" t="s">
        <v>2578</v>
      </c>
      <c r="H1043" s="3" t="s">
        <v>2579</v>
      </c>
      <c r="I1043" s="3" t="s">
        <v>42</v>
      </c>
      <c r="J1043" s="3" t="s">
        <v>14991</v>
      </c>
      <c r="K1043" s="6"/>
      <c r="L1043" s="3"/>
      <c r="M1043" s="6">
        <v>28</v>
      </c>
      <c r="N1043" s="3" t="s">
        <v>44</v>
      </c>
      <c r="O1043" s="3" t="s">
        <v>14992</v>
      </c>
      <c r="P1043" s="3" t="s">
        <v>3805</v>
      </c>
      <c r="Q1043" s="3" t="s">
        <v>14998</v>
      </c>
      <c r="R1043" s="161">
        <v>25.63</v>
      </c>
      <c r="S1043" s="79">
        <v>25.57</v>
      </c>
      <c r="T1043" s="81">
        <v>25.57</v>
      </c>
      <c r="U1043" s="82">
        <v>30.33</v>
      </c>
      <c r="V1043" s="79">
        <v>20.95</v>
      </c>
      <c r="W1043" s="79"/>
      <c r="X1043" s="79"/>
      <c r="Y1043" s="79"/>
      <c r="Z1043" s="79"/>
      <c r="AA1043" s="79"/>
      <c r="AB1043" s="79"/>
      <c r="AC1043" s="79"/>
      <c r="AD1043" s="83"/>
      <c r="AE1043" s="84">
        <v>21.707999999999998</v>
      </c>
      <c r="AF1043" s="84"/>
      <c r="AG1043" s="84"/>
      <c r="AH1043" s="84"/>
      <c r="AI1043" s="84"/>
      <c r="AJ1043" s="84"/>
      <c r="AK1043" s="84"/>
      <c r="AL1043" s="84">
        <v>11.51</v>
      </c>
      <c r="AM1043" s="84"/>
      <c r="AN1043" s="85"/>
      <c r="AO1043" s="84"/>
      <c r="AP1043" s="83"/>
      <c r="AQ1043" s="84" t="e">
        <v>#NUM!</v>
      </c>
      <c r="AR1043" s="84" t="e">
        <v>#NUM!</v>
      </c>
      <c r="AS1043" s="84" t="e">
        <v>#NUM!</v>
      </c>
      <c r="AT1043" s="84" t="e">
        <v>#REF!</v>
      </c>
      <c r="AU1043" s="84">
        <v>27.487749999999998</v>
      </c>
      <c r="AV1043" s="79" t="e">
        <v>#REF!</v>
      </c>
      <c r="AW1043" s="84" t="s">
        <v>71</v>
      </c>
      <c r="AX1043" s="84" t="s">
        <v>72</v>
      </c>
      <c r="AY1043" s="85">
        <v>17.190000000000001</v>
      </c>
      <c r="AZ1043" s="87">
        <v>2.9223000000000003</v>
      </c>
      <c r="BA1043" s="43">
        <v>20.112300000000001</v>
      </c>
      <c r="BB1043" s="85">
        <v>21.721284000000001</v>
      </c>
      <c r="BC1043" s="20" t="s">
        <v>12295</v>
      </c>
      <c r="BD1043" s="84" t="s">
        <v>12287</v>
      </c>
      <c r="BE1043" s="84"/>
      <c r="BF1043" s="84"/>
      <c r="BG1043" s="84"/>
      <c r="BH1043" s="84"/>
      <c r="BI1043" s="84"/>
      <c r="BJ1043" s="84"/>
      <c r="BK1043" s="84"/>
      <c r="BL1043" s="84"/>
      <c r="BM1043" s="84"/>
      <c r="BN1043" s="84"/>
      <c r="BO1043" s="84"/>
      <c r="BP1043" s="84"/>
      <c r="BQ1043" s="84"/>
      <c r="BR1043" s="84"/>
      <c r="BS1043" s="84"/>
      <c r="BT1043" s="84"/>
      <c r="BU1043" s="84"/>
      <c r="BV1043" s="84"/>
      <c r="BW1043" s="84"/>
      <c r="BX1043" s="84"/>
      <c r="BY1043" s="84"/>
      <c r="BZ1043" s="84"/>
      <c r="CA1043" s="84"/>
      <c r="CB1043" s="84"/>
      <c r="CC1043" s="84"/>
      <c r="CD1043" s="84"/>
      <c r="CE1043" s="84"/>
      <c r="CF1043" s="84"/>
      <c r="CG1043" s="84"/>
      <c r="CH1043" s="84"/>
      <c r="CI1043" s="84"/>
      <c r="CJ1043" s="84"/>
      <c r="CK1043" s="84"/>
      <c r="CL1043" s="84"/>
      <c r="CM1043" s="84"/>
      <c r="CN1043" s="84"/>
      <c r="CO1043" s="84"/>
      <c r="CP1043" s="84"/>
      <c r="CQ1043" s="84"/>
      <c r="CR1043" s="84"/>
      <c r="CS1043" s="84"/>
      <c r="CT1043" s="84"/>
      <c r="CU1043" s="84"/>
      <c r="CV1043" s="84"/>
      <c r="CW1043" s="84"/>
      <c r="CX1043" s="84"/>
      <c r="CY1043" s="84"/>
      <c r="CZ1043" s="84"/>
      <c r="DA1043" s="84"/>
      <c r="DB1043" s="84"/>
      <c r="DC1043" s="84"/>
      <c r="DD1043" s="84"/>
      <c r="DE1043" s="84"/>
      <c r="DF1043" s="84"/>
      <c r="DG1043" s="84"/>
      <c r="DH1043" s="84"/>
      <c r="DI1043" s="84"/>
      <c r="DJ1043" s="84"/>
      <c r="DK1043" s="84"/>
      <c r="DL1043" s="84"/>
    </row>
    <row r="1044" spans="1:116" s="20" customFormat="1" ht="30" customHeight="1">
      <c r="A1044" s="111" t="s">
        <v>14989</v>
      </c>
      <c r="B1044" s="5">
        <v>1042</v>
      </c>
      <c r="C1044" s="44">
        <v>20303</v>
      </c>
      <c r="D1044" s="44"/>
      <c r="E1044" s="172" t="s">
        <v>3808</v>
      </c>
      <c r="F1044" s="3" t="s">
        <v>2577</v>
      </c>
      <c r="G1044" s="3" t="s">
        <v>2578</v>
      </c>
      <c r="H1044" s="3" t="s">
        <v>3809</v>
      </c>
      <c r="I1044" s="3" t="s">
        <v>42</v>
      </c>
      <c r="J1044" s="3" t="s">
        <v>14996</v>
      </c>
      <c r="K1044" s="6"/>
      <c r="L1044" s="3"/>
      <c r="M1044" s="6">
        <v>28</v>
      </c>
      <c r="N1044" s="3" t="s">
        <v>44</v>
      </c>
      <c r="O1044" s="3" t="s">
        <v>14992</v>
      </c>
      <c r="P1044" s="3" t="s">
        <v>3805</v>
      </c>
      <c r="Q1044" s="3" t="s">
        <v>14997</v>
      </c>
      <c r="R1044" s="161">
        <v>33.69</v>
      </c>
      <c r="S1044" s="79">
        <v>25.57</v>
      </c>
      <c r="T1044" s="81">
        <v>25.57</v>
      </c>
      <c r="U1044" s="82">
        <v>33.69</v>
      </c>
      <c r="V1044" s="79"/>
      <c r="W1044" s="79"/>
      <c r="X1044" s="79"/>
      <c r="Y1044" s="79"/>
      <c r="Z1044" s="79"/>
      <c r="AA1044" s="79"/>
      <c r="AB1044" s="79"/>
      <c r="AC1044" s="79"/>
      <c r="AD1044" s="83"/>
      <c r="AE1044" s="84">
        <v>21.707999999999998</v>
      </c>
      <c r="AF1044" s="84"/>
      <c r="AG1044" s="84"/>
      <c r="AH1044" s="84"/>
      <c r="AI1044" s="84"/>
      <c r="AJ1044" s="84"/>
      <c r="AK1044" s="84"/>
      <c r="AL1044" s="84">
        <v>11.31</v>
      </c>
      <c r="AM1044" s="84"/>
      <c r="AN1044" s="85"/>
      <c r="AO1044" s="84"/>
      <c r="AP1044" s="83"/>
      <c r="AQ1044" s="84" t="e">
        <v>#NUM!</v>
      </c>
      <c r="AR1044" s="84" t="e">
        <v>#NUM!</v>
      </c>
      <c r="AS1044" s="84" t="e">
        <v>#NUM!</v>
      </c>
      <c r="AT1044" s="84" t="e">
        <v>#REF!</v>
      </c>
      <c r="AU1044" s="84">
        <v>27.487749999999998</v>
      </c>
      <c r="AV1044" s="79" t="e">
        <v>#REF!</v>
      </c>
      <c r="AW1044" s="84" t="s">
        <v>71</v>
      </c>
      <c r="AX1044" s="84" t="s">
        <v>72</v>
      </c>
      <c r="AY1044" s="85">
        <v>13.96</v>
      </c>
      <c r="AZ1044" s="87">
        <v>2.3732000000000002</v>
      </c>
      <c r="BA1044" s="43">
        <v>16.333200000000001</v>
      </c>
      <c r="BB1044" s="85">
        <v>17.639856000000002</v>
      </c>
      <c r="BC1044" s="20" t="s">
        <v>12295</v>
      </c>
      <c r="BD1044" s="84" t="s">
        <v>12287</v>
      </c>
      <c r="BE1044" s="84"/>
      <c r="BF1044" s="84"/>
      <c r="BG1044" s="84"/>
      <c r="BH1044" s="84"/>
      <c r="BI1044" s="84"/>
      <c r="BJ1044" s="84"/>
      <c r="BK1044" s="84"/>
      <c r="BL1044" s="84"/>
      <c r="BM1044" s="84"/>
      <c r="BN1044" s="84"/>
      <c r="BO1044" s="84"/>
      <c r="BP1044" s="84"/>
      <c r="BQ1044" s="84"/>
      <c r="BR1044" s="84"/>
      <c r="BS1044" s="84"/>
      <c r="BT1044" s="84"/>
      <c r="BU1044" s="84"/>
      <c r="BV1044" s="84"/>
      <c r="BW1044" s="84"/>
      <c r="BX1044" s="84"/>
      <c r="BY1044" s="84"/>
      <c r="BZ1044" s="84"/>
      <c r="CA1044" s="84"/>
      <c r="CB1044" s="84"/>
      <c r="CC1044" s="84"/>
      <c r="CD1044" s="84"/>
      <c r="CE1044" s="84"/>
      <c r="CF1044" s="84"/>
      <c r="CG1044" s="84"/>
      <c r="CH1044" s="84"/>
      <c r="CI1044" s="84"/>
      <c r="CJ1044" s="84"/>
      <c r="CK1044" s="84"/>
      <c r="CL1044" s="84"/>
      <c r="CM1044" s="84"/>
      <c r="CN1044" s="84"/>
      <c r="CO1044" s="84"/>
      <c r="CP1044" s="84"/>
      <c r="CQ1044" s="84"/>
      <c r="CR1044" s="84"/>
      <c r="CS1044" s="84"/>
      <c r="CT1044" s="84"/>
      <c r="CU1044" s="84"/>
      <c r="CV1044" s="84"/>
      <c r="CW1044" s="84"/>
      <c r="CX1044" s="84"/>
      <c r="CY1044" s="84"/>
      <c r="CZ1044" s="84"/>
      <c r="DA1044" s="84"/>
      <c r="DB1044" s="84"/>
      <c r="DC1044" s="84"/>
      <c r="DD1044" s="84"/>
      <c r="DE1044" s="84"/>
      <c r="DF1044" s="84"/>
      <c r="DG1044" s="84"/>
      <c r="DH1044" s="84"/>
      <c r="DI1044" s="84"/>
      <c r="DJ1044" s="84"/>
      <c r="DK1044" s="84"/>
      <c r="DL1044" s="84"/>
    </row>
    <row r="1045" spans="1:116" s="20" customFormat="1" ht="30" customHeight="1">
      <c r="A1045" s="111" t="s">
        <v>14989</v>
      </c>
      <c r="B1045" s="5">
        <v>1043</v>
      </c>
      <c r="C1045" s="44">
        <v>20273</v>
      </c>
      <c r="D1045" s="44"/>
      <c r="E1045" s="172" t="s">
        <v>3808</v>
      </c>
      <c r="F1045" s="3" t="s">
        <v>2577</v>
      </c>
      <c r="G1045" s="3" t="s">
        <v>2578</v>
      </c>
      <c r="H1045" s="3" t="s">
        <v>2583</v>
      </c>
      <c r="I1045" s="3" t="s">
        <v>42</v>
      </c>
      <c r="J1045" s="3" t="s">
        <v>14996</v>
      </c>
      <c r="K1045" s="6"/>
      <c r="L1045" s="3"/>
      <c r="M1045" s="6">
        <v>28</v>
      </c>
      <c r="N1045" s="3" t="s">
        <v>44</v>
      </c>
      <c r="O1045" s="3" t="s">
        <v>14992</v>
      </c>
      <c r="P1045" s="3" t="s">
        <v>3805</v>
      </c>
      <c r="Q1045" s="3" t="s">
        <v>14999</v>
      </c>
      <c r="R1045" s="161">
        <v>28.78</v>
      </c>
      <c r="S1045" s="79">
        <v>23.88</v>
      </c>
      <c r="T1045" s="81">
        <v>23.88</v>
      </c>
      <c r="U1045" s="82">
        <v>35.26</v>
      </c>
      <c r="V1045" s="79">
        <v>22.31</v>
      </c>
      <c r="W1045" s="79"/>
      <c r="X1045" s="79"/>
      <c r="Y1045" s="79"/>
      <c r="Z1045" s="79"/>
      <c r="AA1045" s="79"/>
      <c r="AB1045" s="79"/>
      <c r="AC1045" s="79"/>
      <c r="AD1045" s="83"/>
      <c r="AE1045" s="84">
        <v>21.707999999999998</v>
      </c>
      <c r="AF1045" s="84"/>
      <c r="AG1045" s="84"/>
      <c r="AH1045" s="84"/>
      <c r="AI1045" s="84"/>
      <c r="AJ1045" s="84"/>
      <c r="AK1045" s="84"/>
      <c r="AL1045" s="84">
        <v>12.25</v>
      </c>
      <c r="AM1045" s="84"/>
      <c r="AN1045" s="85"/>
      <c r="AO1045" s="84"/>
      <c r="AP1045" s="83"/>
      <c r="AQ1045" s="84" t="e">
        <v>#NUM!</v>
      </c>
      <c r="AR1045" s="84" t="e">
        <v>#NUM!</v>
      </c>
      <c r="AS1045" s="84" t="e">
        <v>#NUM!</v>
      </c>
      <c r="AT1045" s="84" t="e">
        <v>#REF!</v>
      </c>
      <c r="AU1045" s="84">
        <v>25.670999999999999</v>
      </c>
      <c r="AV1045" s="79" t="e">
        <v>#REF!</v>
      </c>
      <c r="AW1045" s="84" t="s">
        <v>71</v>
      </c>
      <c r="AX1045" s="84" t="s">
        <v>72</v>
      </c>
      <c r="AY1045" s="85">
        <v>17.190000000000001</v>
      </c>
      <c r="AZ1045" s="87">
        <v>2.9223000000000003</v>
      </c>
      <c r="BA1045" s="43">
        <v>20.112300000000001</v>
      </c>
      <c r="BB1045" s="85">
        <v>21.721284000000001</v>
      </c>
      <c r="BC1045" s="20" t="s">
        <v>12295</v>
      </c>
      <c r="BD1045" s="84" t="s">
        <v>12287</v>
      </c>
      <c r="BE1045" s="84"/>
      <c r="BF1045" s="84"/>
      <c r="BG1045" s="84"/>
      <c r="BH1045" s="84"/>
      <c r="BI1045" s="84"/>
      <c r="BJ1045" s="84"/>
      <c r="BK1045" s="84"/>
      <c r="BL1045" s="84"/>
      <c r="BM1045" s="84"/>
      <c r="BN1045" s="84"/>
      <c r="BO1045" s="84"/>
      <c r="BP1045" s="84"/>
      <c r="BQ1045" s="84"/>
      <c r="BR1045" s="84"/>
      <c r="BS1045" s="84"/>
      <c r="BT1045" s="84"/>
      <c r="BU1045" s="84"/>
      <c r="BV1045" s="84"/>
      <c r="BW1045" s="84"/>
      <c r="BX1045" s="84"/>
      <c r="BY1045" s="84"/>
      <c r="BZ1045" s="84"/>
      <c r="CA1045" s="84"/>
      <c r="CB1045" s="84"/>
      <c r="CC1045" s="84"/>
      <c r="CD1045" s="84"/>
      <c r="CE1045" s="84"/>
      <c r="CF1045" s="84"/>
      <c r="CG1045" s="84"/>
      <c r="CH1045" s="84"/>
      <c r="CI1045" s="84"/>
      <c r="CJ1045" s="84"/>
      <c r="CK1045" s="84"/>
      <c r="CL1045" s="84"/>
      <c r="CM1045" s="84"/>
      <c r="CN1045" s="84"/>
      <c r="CO1045" s="84"/>
      <c r="CP1045" s="84"/>
      <c r="CQ1045" s="84"/>
      <c r="CR1045" s="84"/>
      <c r="CS1045" s="84"/>
      <c r="CT1045" s="84"/>
      <c r="CU1045" s="84"/>
      <c r="CV1045" s="84"/>
      <c r="CW1045" s="84"/>
      <c r="CX1045" s="84"/>
      <c r="CY1045" s="84"/>
      <c r="CZ1045" s="84"/>
      <c r="DA1045" s="84"/>
      <c r="DB1045" s="84"/>
      <c r="DC1045" s="84"/>
      <c r="DD1045" s="84"/>
      <c r="DE1045" s="84"/>
      <c r="DF1045" s="84"/>
      <c r="DG1045" s="84"/>
      <c r="DH1045" s="84"/>
      <c r="DI1045" s="84"/>
      <c r="DJ1045" s="84"/>
      <c r="DK1045" s="84"/>
      <c r="DL1045" s="84"/>
    </row>
    <row r="1046" spans="1:116" s="20" customFormat="1" ht="30" customHeight="1">
      <c r="A1046" s="111" t="s">
        <v>14989</v>
      </c>
      <c r="B1046" s="5">
        <v>1044</v>
      </c>
      <c r="C1046" s="44">
        <v>20299</v>
      </c>
      <c r="D1046" s="44"/>
      <c r="E1046" s="172" t="s">
        <v>3801</v>
      </c>
      <c r="F1046" s="3" t="s">
        <v>3802</v>
      </c>
      <c r="G1046" s="3" t="s">
        <v>3803</v>
      </c>
      <c r="H1046" s="3" t="s">
        <v>14990</v>
      </c>
      <c r="I1046" s="3" t="s">
        <v>42</v>
      </c>
      <c r="J1046" s="3" t="s">
        <v>14991</v>
      </c>
      <c r="K1046" s="6"/>
      <c r="L1046" s="3"/>
      <c r="M1046" s="6">
        <v>28</v>
      </c>
      <c r="N1046" s="3" t="s">
        <v>44</v>
      </c>
      <c r="O1046" s="3" t="s">
        <v>14992</v>
      </c>
      <c r="P1046" s="3" t="s">
        <v>3805</v>
      </c>
      <c r="Q1046" s="3" t="s">
        <v>14993</v>
      </c>
      <c r="R1046" s="161">
        <v>26.41</v>
      </c>
      <c r="S1046" s="79">
        <v>21.94</v>
      </c>
      <c r="T1046" s="81">
        <v>21.94</v>
      </c>
      <c r="U1046" s="82">
        <v>32.26</v>
      </c>
      <c r="V1046" s="79">
        <v>20.57</v>
      </c>
      <c r="W1046" s="79"/>
      <c r="X1046" s="79"/>
      <c r="Y1046" s="79"/>
      <c r="Z1046" s="79"/>
      <c r="AA1046" s="79"/>
      <c r="AB1046" s="79"/>
      <c r="AC1046" s="79"/>
      <c r="AD1046" s="83"/>
      <c r="AE1046" s="84">
        <v>18.553999999999998</v>
      </c>
      <c r="AF1046" s="84"/>
      <c r="AG1046" s="84"/>
      <c r="AH1046" s="84"/>
      <c r="AI1046" s="84"/>
      <c r="AJ1046" s="84"/>
      <c r="AK1046" s="84"/>
      <c r="AL1046" s="84">
        <v>10.59</v>
      </c>
      <c r="AM1046" s="84"/>
      <c r="AN1046" s="85"/>
      <c r="AO1046" s="84"/>
      <c r="AP1046" s="83"/>
      <c r="AQ1046" s="84" t="e">
        <v>#NUM!</v>
      </c>
      <c r="AR1046" s="84" t="e">
        <v>#NUM!</v>
      </c>
      <c r="AS1046" s="84" t="e">
        <v>#NUM!</v>
      </c>
      <c r="AT1046" s="84" t="e">
        <v>#REF!</v>
      </c>
      <c r="AU1046" s="84">
        <v>23.5855</v>
      </c>
      <c r="AV1046" s="79" t="e">
        <v>#REF!</v>
      </c>
      <c r="AW1046" s="84" t="s">
        <v>71</v>
      </c>
      <c r="AX1046" s="84" t="s">
        <v>72</v>
      </c>
      <c r="AY1046" s="85">
        <v>10.75</v>
      </c>
      <c r="AZ1046" s="87">
        <v>1.8275000000000001</v>
      </c>
      <c r="BA1046" s="43">
        <v>12.577500000000001</v>
      </c>
      <c r="BB1046" s="85">
        <v>13.5837</v>
      </c>
      <c r="BC1046" s="20" t="s">
        <v>12295</v>
      </c>
      <c r="BD1046" s="84" t="s">
        <v>12287</v>
      </c>
      <c r="BE1046" s="84"/>
      <c r="BF1046" s="84"/>
      <c r="BG1046" s="84"/>
      <c r="BH1046" s="84"/>
      <c r="BI1046" s="84"/>
      <c r="BJ1046" s="84"/>
      <c r="BK1046" s="84"/>
      <c r="BL1046" s="84"/>
      <c r="BM1046" s="84"/>
      <c r="BN1046" s="84"/>
      <c r="BO1046" s="84"/>
      <c r="BP1046" s="84"/>
      <c r="BQ1046" s="84"/>
      <c r="BR1046" s="84"/>
      <c r="BS1046" s="84"/>
      <c r="BT1046" s="84"/>
      <c r="BU1046" s="84"/>
      <c r="BV1046" s="84"/>
      <c r="BW1046" s="84"/>
      <c r="BX1046" s="84"/>
      <c r="BY1046" s="84"/>
      <c r="BZ1046" s="84"/>
      <c r="CA1046" s="84"/>
      <c r="CB1046" s="84"/>
      <c r="CC1046" s="84"/>
      <c r="CD1046" s="84"/>
      <c r="CE1046" s="84"/>
      <c r="CF1046" s="84"/>
      <c r="CG1046" s="84"/>
      <c r="CH1046" s="84"/>
      <c r="CI1046" s="84"/>
      <c r="CJ1046" s="84"/>
      <c r="CK1046" s="84"/>
      <c r="CL1046" s="84"/>
      <c r="CM1046" s="84"/>
      <c r="CN1046" s="84"/>
      <c r="CO1046" s="84"/>
      <c r="CP1046" s="84"/>
      <c r="CQ1046" s="84"/>
      <c r="CR1046" s="84"/>
      <c r="CS1046" s="84"/>
      <c r="CT1046" s="84"/>
      <c r="CU1046" s="84"/>
      <c r="CV1046" s="84"/>
      <c r="CW1046" s="84"/>
      <c r="CX1046" s="84"/>
      <c r="CY1046" s="84"/>
      <c r="CZ1046" s="84"/>
      <c r="DA1046" s="84"/>
      <c r="DB1046" s="84"/>
      <c r="DC1046" s="84"/>
      <c r="DD1046" s="84"/>
      <c r="DE1046" s="84"/>
      <c r="DF1046" s="84"/>
      <c r="DG1046" s="84"/>
      <c r="DH1046" s="84"/>
      <c r="DI1046" s="84"/>
      <c r="DJ1046" s="84"/>
      <c r="DK1046" s="84"/>
      <c r="DL1046" s="84"/>
    </row>
    <row r="1047" spans="1:116" s="20" customFormat="1" ht="30" customHeight="1">
      <c r="A1047" s="111" t="s">
        <v>14989</v>
      </c>
      <c r="B1047" s="5">
        <v>1045</v>
      </c>
      <c r="C1047" s="44">
        <v>20270</v>
      </c>
      <c r="D1047" s="44"/>
      <c r="E1047" s="172" t="s">
        <v>3801</v>
      </c>
      <c r="F1047" s="3" t="s">
        <v>3802</v>
      </c>
      <c r="G1047" s="3" t="s">
        <v>3803</v>
      </c>
      <c r="H1047" s="3" t="s">
        <v>14994</v>
      </c>
      <c r="I1047" s="3" t="s">
        <v>42</v>
      </c>
      <c r="J1047" s="3" t="s">
        <v>14991</v>
      </c>
      <c r="K1047" s="6"/>
      <c r="L1047" s="3"/>
      <c r="M1047" s="6">
        <v>28</v>
      </c>
      <c r="N1047" s="3" t="s">
        <v>44</v>
      </c>
      <c r="O1047" s="3" t="s">
        <v>14992</v>
      </c>
      <c r="P1047" s="3" t="s">
        <v>3805</v>
      </c>
      <c r="Q1047" s="3" t="s">
        <v>14995</v>
      </c>
      <c r="R1047" s="161">
        <v>23.46</v>
      </c>
      <c r="S1047" s="79">
        <v>25.57</v>
      </c>
      <c r="T1047" s="81">
        <v>25.57</v>
      </c>
      <c r="U1047" s="82">
        <v>29.2</v>
      </c>
      <c r="V1047" s="79">
        <v>17.72</v>
      </c>
      <c r="W1047" s="79"/>
      <c r="X1047" s="79"/>
      <c r="Y1047" s="79"/>
      <c r="Z1047" s="79"/>
      <c r="AA1047" s="79"/>
      <c r="AB1047" s="79"/>
      <c r="AC1047" s="79"/>
      <c r="AD1047" s="83"/>
      <c r="AE1047" s="84">
        <v>17.247</v>
      </c>
      <c r="AF1047" s="84"/>
      <c r="AG1047" s="84"/>
      <c r="AH1047" s="84"/>
      <c r="AI1047" s="84"/>
      <c r="AJ1047" s="84"/>
      <c r="AK1047" s="84"/>
      <c r="AL1047" s="84">
        <v>9.64</v>
      </c>
      <c r="AM1047" s="84"/>
      <c r="AN1047" s="85"/>
      <c r="AO1047" s="84"/>
      <c r="AP1047" s="83"/>
      <c r="AQ1047" s="84" t="e">
        <v>#NUM!</v>
      </c>
      <c r="AR1047" s="84" t="e">
        <v>#NUM!</v>
      </c>
      <c r="AS1047" s="84" t="e">
        <v>#NUM!</v>
      </c>
      <c r="AT1047" s="84" t="e">
        <v>#REF!</v>
      </c>
      <c r="AU1047" s="84">
        <v>27.487749999999998</v>
      </c>
      <c r="AV1047" s="79" t="e">
        <v>#REF!</v>
      </c>
      <c r="AW1047" s="84" t="s">
        <v>71</v>
      </c>
      <c r="AX1047" s="84" t="s">
        <v>72</v>
      </c>
      <c r="AY1047" s="85">
        <v>11.824999999999999</v>
      </c>
      <c r="AZ1047" s="87">
        <v>2.0102500000000001</v>
      </c>
      <c r="BA1047" s="43">
        <v>13.835249999999998</v>
      </c>
      <c r="BB1047" s="85">
        <v>14.942069999999998</v>
      </c>
      <c r="BC1047" s="20" t="s">
        <v>12295</v>
      </c>
      <c r="BD1047" s="84" t="s">
        <v>12287</v>
      </c>
      <c r="BE1047" s="84"/>
      <c r="BF1047" s="84"/>
      <c r="BG1047" s="84"/>
      <c r="BH1047" s="84"/>
      <c r="BI1047" s="84"/>
      <c r="BJ1047" s="84"/>
      <c r="BK1047" s="84"/>
      <c r="BL1047" s="84"/>
      <c r="BM1047" s="84"/>
      <c r="BN1047" s="84"/>
      <c r="BO1047" s="84"/>
      <c r="BP1047" s="84"/>
      <c r="BQ1047" s="84"/>
      <c r="BR1047" s="84"/>
      <c r="BS1047" s="84"/>
      <c r="BT1047" s="84"/>
      <c r="BU1047" s="84"/>
      <c r="BV1047" s="84"/>
      <c r="BW1047" s="84"/>
      <c r="BX1047" s="84"/>
      <c r="BY1047" s="84"/>
      <c r="BZ1047" s="84"/>
      <c r="CA1047" s="84"/>
      <c r="CB1047" s="84"/>
      <c r="CC1047" s="84"/>
      <c r="CD1047" s="84"/>
      <c r="CE1047" s="84"/>
      <c r="CF1047" s="84"/>
      <c r="CG1047" s="84"/>
      <c r="CH1047" s="84"/>
      <c r="CI1047" s="84"/>
      <c r="CJ1047" s="84"/>
      <c r="CK1047" s="84"/>
      <c r="CL1047" s="84"/>
      <c r="CM1047" s="84"/>
      <c r="CN1047" s="84"/>
      <c r="CO1047" s="84"/>
      <c r="CP1047" s="84"/>
      <c r="CQ1047" s="84"/>
      <c r="CR1047" s="84"/>
      <c r="CS1047" s="84"/>
      <c r="CT1047" s="84"/>
      <c r="CU1047" s="84"/>
      <c r="CV1047" s="84"/>
      <c r="CW1047" s="84"/>
      <c r="CX1047" s="84"/>
      <c r="CY1047" s="84"/>
      <c r="CZ1047" s="84"/>
      <c r="DA1047" s="84"/>
      <c r="DB1047" s="84"/>
      <c r="DC1047" s="84"/>
      <c r="DD1047" s="84"/>
      <c r="DE1047" s="84"/>
      <c r="DF1047" s="84"/>
      <c r="DG1047" s="84"/>
      <c r="DH1047" s="84"/>
      <c r="DI1047" s="84"/>
      <c r="DJ1047" s="84"/>
      <c r="DK1047" s="84"/>
      <c r="DL1047" s="84"/>
    </row>
    <row r="1048" spans="1:116" s="20" customFormat="1" ht="30" customHeight="1">
      <c r="A1048" s="111" t="s">
        <v>14989</v>
      </c>
      <c r="B1048" s="5">
        <v>1046</v>
      </c>
      <c r="C1048" s="44">
        <v>11992</v>
      </c>
      <c r="D1048" s="44"/>
      <c r="E1048" s="172" t="s">
        <v>3808</v>
      </c>
      <c r="F1048" s="3" t="s">
        <v>2577</v>
      </c>
      <c r="G1048" s="3" t="s">
        <v>2578</v>
      </c>
      <c r="H1048" s="3" t="s">
        <v>3811</v>
      </c>
      <c r="I1048" s="3" t="s">
        <v>42</v>
      </c>
      <c r="J1048" s="3" t="s">
        <v>14991</v>
      </c>
      <c r="K1048" s="6"/>
      <c r="L1048" s="3"/>
      <c r="M1048" s="6">
        <v>28</v>
      </c>
      <c r="N1048" s="3" t="s">
        <v>44</v>
      </c>
      <c r="O1048" s="3" t="s">
        <v>14992</v>
      </c>
      <c r="P1048" s="3" t="s">
        <v>3805</v>
      </c>
      <c r="Q1048" s="3" t="s">
        <v>3812</v>
      </c>
      <c r="R1048" s="161">
        <v>28.04</v>
      </c>
      <c r="S1048" s="79">
        <v>25.57</v>
      </c>
      <c r="T1048" s="81">
        <v>25.57</v>
      </c>
      <c r="U1048" s="82">
        <v>33.770000000000003</v>
      </c>
      <c r="V1048" s="79">
        <v>22.31</v>
      </c>
      <c r="W1048" s="79"/>
      <c r="X1048" s="79"/>
      <c r="Y1048" s="79"/>
      <c r="Z1048" s="79"/>
      <c r="AA1048" s="79"/>
      <c r="AB1048" s="79"/>
      <c r="AC1048" s="79"/>
      <c r="AD1048" s="83"/>
      <c r="AE1048" s="84">
        <v>21.707999999999998</v>
      </c>
      <c r="AF1048" s="84"/>
      <c r="AG1048" s="84"/>
      <c r="AH1048" s="84"/>
      <c r="AI1048" s="84"/>
      <c r="AJ1048" s="84"/>
      <c r="AK1048" s="84"/>
      <c r="AL1048" s="84">
        <v>12.15</v>
      </c>
      <c r="AM1048" s="84"/>
      <c r="AN1048" s="85"/>
      <c r="AO1048" s="84"/>
      <c r="AP1048" s="83"/>
      <c r="AQ1048" s="84" t="e">
        <v>#NUM!</v>
      </c>
      <c r="AR1048" s="84" t="e">
        <v>#NUM!</v>
      </c>
      <c r="AS1048" s="84" t="e">
        <v>#NUM!</v>
      </c>
      <c r="AT1048" s="84" t="e">
        <v>#REF!</v>
      </c>
      <c r="AU1048" s="84">
        <v>27.487749999999998</v>
      </c>
      <c r="AV1048" s="79" t="e">
        <v>#REF!</v>
      </c>
      <c r="AW1048" s="84" t="s">
        <v>71</v>
      </c>
      <c r="AX1048" s="84" t="s">
        <v>72</v>
      </c>
      <c r="AY1048" s="85">
        <v>17.190000000000001</v>
      </c>
      <c r="AZ1048" s="87">
        <v>2.9223000000000003</v>
      </c>
      <c r="BA1048" s="43">
        <v>20.112300000000001</v>
      </c>
      <c r="BB1048" s="85">
        <v>21.721284000000001</v>
      </c>
      <c r="BC1048" s="20" t="s">
        <v>12295</v>
      </c>
      <c r="BD1048" s="84" t="s">
        <v>12287</v>
      </c>
      <c r="BE1048" s="84"/>
      <c r="BF1048" s="84"/>
      <c r="BG1048" s="84"/>
      <c r="BH1048" s="84"/>
      <c r="BI1048" s="84"/>
      <c r="BJ1048" s="84"/>
      <c r="BK1048" s="84"/>
      <c r="BL1048" s="84"/>
      <c r="BM1048" s="84"/>
      <c r="BN1048" s="84"/>
      <c r="BO1048" s="84"/>
      <c r="BP1048" s="84"/>
      <c r="BQ1048" s="84"/>
      <c r="BR1048" s="84"/>
      <c r="BS1048" s="84"/>
      <c r="BT1048" s="84"/>
      <c r="BU1048" s="84"/>
      <c r="BV1048" s="84"/>
      <c r="BW1048" s="84"/>
      <c r="BX1048" s="84"/>
      <c r="BY1048" s="84"/>
      <c r="BZ1048" s="84"/>
      <c r="CA1048" s="84"/>
      <c r="CB1048" s="84"/>
      <c r="CC1048" s="84"/>
      <c r="CD1048" s="84"/>
      <c r="CE1048" s="84"/>
      <c r="CF1048" s="84"/>
      <c r="CG1048" s="84"/>
      <c r="CH1048" s="84"/>
      <c r="CI1048" s="84"/>
      <c r="CJ1048" s="84"/>
      <c r="CK1048" s="84"/>
      <c r="CL1048" s="84"/>
      <c r="CM1048" s="84"/>
      <c r="CN1048" s="84"/>
      <c r="CO1048" s="84"/>
      <c r="CP1048" s="84"/>
      <c r="CQ1048" s="84"/>
      <c r="CR1048" s="84"/>
      <c r="CS1048" s="84"/>
      <c r="CT1048" s="84"/>
      <c r="CU1048" s="84"/>
      <c r="CV1048" s="84"/>
      <c r="CW1048" s="84"/>
      <c r="CX1048" s="84"/>
      <c r="CY1048" s="84"/>
      <c r="CZ1048" s="84"/>
      <c r="DA1048" s="84"/>
      <c r="DB1048" s="84"/>
      <c r="DC1048" s="84"/>
      <c r="DD1048" s="84"/>
      <c r="DE1048" s="84"/>
      <c r="DF1048" s="84"/>
      <c r="DG1048" s="84"/>
      <c r="DH1048" s="84"/>
      <c r="DI1048" s="84"/>
      <c r="DJ1048" s="84"/>
      <c r="DK1048" s="84"/>
      <c r="DL1048" s="84"/>
    </row>
    <row r="1049" spans="1:116" s="20" customFormat="1" ht="30" customHeight="1">
      <c r="A1049" s="153" t="s">
        <v>14453</v>
      </c>
      <c r="B1049" s="5">
        <v>1047</v>
      </c>
      <c r="C1049" s="173">
        <v>14324</v>
      </c>
      <c r="D1049" s="173"/>
      <c r="E1049" s="172" t="s">
        <v>3821</v>
      </c>
      <c r="F1049" s="3" t="s">
        <v>3822</v>
      </c>
      <c r="G1049" s="3" t="s">
        <v>1569</v>
      </c>
      <c r="H1049" s="3" t="s">
        <v>3823</v>
      </c>
      <c r="I1049" s="3" t="s">
        <v>65</v>
      </c>
      <c r="J1049" s="3" t="s">
        <v>3824</v>
      </c>
      <c r="K1049" s="6">
        <v>30</v>
      </c>
      <c r="L1049" s="3" t="s">
        <v>67</v>
      </c>
      <c r="M1049" s="6">
        <v>1</v>
      </c>
      <c r="N1049" s="3" t="s">
        <v>44</v>
      </c>
      <c r="O1049" s="3" t="s">
        <v>3818</v>
      </c>
      <c r="P1049" s="3" t="s">
        <v>3825</v>
      </c>
      <c r="Q1049" s="3" t="s">
        <v>3826</v>
      </c>
      <c r="R1049" s="160">
        <v>5.36</v>
      </c>
      <c r="S1049" s="79"/>
      <c r="T1049" s="81">
        <v>2.0499999999999998</v>
      </c>
      <c r="U1049" s="82">
        <v>5.8</v>
      </c>
      <c r="V1049" s="79">
        <v>4.91</v>
      </c>
      <c r="W1049" s="79"/>
      <c r="X1049" s="79"/>
      <c r="Y1049" s="79"/>
      <c r="Z1049" s="79"/>
      <c r="AA1049" s="79"/>
      <c r="AB1049" s="79"/>
      <c r="AC1049" s="79"/>
      <c r="AD1049" s="79"/>
      <c r="AE1049" s="83">
        <v>4.91</v>
      </c>
      <c r="AF1049" s="84"/>
      <c r="AG1049" s="84"/>
      <c r="AH1049" s="84"/>
      <c r="AI1049" s="84"/>
      <c r="AJ1049" s="84"/>
      <c r="AK1049" s="84"/>
      <c r="AL1049" s="84"/>
      <c r="AM1049" s="84"/>
      <c r="AN1049" s="85"/>
      <c r="AO1049" s="84"/>
      <c r="AP1049" s="83"/>
      <c r="AQ1049" s="84" t="e">
        <f>AVERAGE(SMALL(AE1049:AI1049,1),SMALL(AE1049:AI1049,2))</f>
        <v>#NUM!</v>
      </c>
      <c r="AR1049" s="84" t="e">
        <f>IF(R1049 &lt;=( AVERAGE(SMALL(AE1049:AI1049,1),SMALL(AE1049:AI1049,2))), R1049, "")</f>
        <v>#NUM!</v>
      </c>
      <c r="AS1049" s="84" t="e">
        <f>AVERAGE(SMALL(AJ1049:AM1049,1),SMALL(AJ1049:AM1049,2))</f>
        <v>#NUM!</v>
      </c>
      <c r="AT1049" s="84" t="e">
        <f>#REF!*1.075</f>
        <v>#REF!</v>
      </c>
      <c r="AU1049" s="84">
        <f>T1049*1.075</f>
        <v>2.2037499999999999</v>
      </c>
      <c r="AV1049" s="79" t="e">
        <f>MIN(AN1049,AT1049,AU1049)</f>
        <v>#REF!</v>
      </c>
      <c r="AW1049" s="84" t="s">
        <v>71</v>
      </c>
      <c r="AX1049" s="84" t="s">
        <v>72</v>
      </c>
      <c r="AY1049" s="85">
        <v>2.2029999999999998</v>
      </c>
      <c r="AZ1049" s="87">
        <f>IF(AND(AY1049&gt;0,AY1049&lt;=10),AY1049*0.25,IF(AND(AY1049&gt;10,AY1049&lt;=50),AY1049*0.17,IF(AND(AY1049&gt;10,AY1049&lt;=100),AY1049*0.12,IF(AY1049&gt;100,AY1049*0.1))))</f>
        <v>0.55074999999999996</v>
      </c>
      <c r="BA1049" s="43">
        <f>AZ1049+AY1049</f>
        <v>2.7537499999999997</v>
      </c>
      <c r="BB1049" s="85">
        <f>BA1049+BA1049*0.08</f>
        <v>2.9740499999999996</v>
      </c>
      <c r="BC1049" s="20" t="s">
        <v>12295</v>
      </c>
      <c r="BD1049" s="89" t="s">
        <v>12839</v>
      </c>
      <c r="BE1049" s="89"/>
      <c r="BF1049" s="84"/>
      <c r="BG1049" s="88"/>
      <c r="BH1049" s="88"/>
      <c r="BI1049" s="88"/>
      <c r="BJ1049" s="88"/>
      <c r="BK1049" s="88"/>
      <c r="BL1049" s="88"/>
      <c r="BM1049" s="88"/>
      <c r="BN1049" s="88"/>
      <c r="BO1049" s="88"/>
      <c r="BP1049" s="88"/>
      <c r="BQ1049" s="88"/>
      <c r="BR1049" s="88"/>
      <c r="BS1049" s="88"/>
      <c r="BT1049" s="88"/>
      <c r="BU1049" s="88"/>
      <c r="BV1049" s="88"/>
      <c r="BW1049" s="88"/>
      <c r="BX1049" s="88"/>
      <c r="BY1049" s="88"/>
      <c r="BZ1049" s="88"/>
      <c r="CA1049" s="88"/>
      <c r="CB1049" s="88"/>
      <c r="CC1049" s="88"/>
      <c r="CD1049" s="88"/>
      <c r="CE1049" s="88"/>
      <c r="CF1049" s="88"/>
      <c r="CG1049" s="88"/>
      <c r="CH1049" s="88"/>
      <c r="CI1049" s="88"/>
      <c r="CJ1049" s="88"/>
      <c r="CK1049" s="88"/>
      <c r="CL1049" s="88"/>
      <c r="CM1049" s="88"/>
      <c r="CN1049" s="88"/>
      <c r="CO1049" s="88"/>
      <c r="CP1049" s="88"/>
      <c r="CQ1049" s="88"/>
      <c r="CR1049" s="88"/>
      <c r="CS1049" s="88"/>
      <c r="CT1049" s="88"/>
      <c r="CU1049" s="88"/>
      <c r="CV1049" s="88"/>
      <c r="CW1049" s="88"/>
      <c r="CX1049" s="88"/>
      <c r="CY1049" s="88"/>
      <c r="CZ1049" s="88"/>
      <c r="DA1049" s="88"/>
      <c r="DB1049" s="88"/>
      <c r="DC1049" s="88"/>
      <c r="DD1049" s="88"/>
      <c r="DE1049" s="88"/>
      <c r="DF1049" s="88"/>
      <c r="DG1049" s="88"/>
      <c r="DH1049" s="88"/>
      <c r="DI1049" s="88"/>
      <c r="DJ1049" s="88"/>
      <c r="DK1049" s="88"/>
      <c r="DL1049" s="88"/>
    </row>
    <row r="1050" spans="1:116" s="20" customFormat="1" ht="30" customHeight="1">
      <c r="A1050" s="7" t="s">
        <v>3813</v>
      </c>
      <c r="B1050" s="5">
        <v>1048</v>
      </c>
      <c r="C1050" s="6"/>
      <c r="D1050" s="6"/>
      <c r="E1050" s="43" t="s">
        <v>3827</v>
      </c>
      <c r="F1050" s="3" t="s">
        <v>3828</v>
      </c>
      <c r="G1050" s="3" t="s">
        <v>2724</v>
      </c>
      <c r="H1050" s="3" t="s">
        <v>2725</v>
      </c>
      <c r="I1050" s="3" t="s">
        <v>2726</v>
      </c>
      <c r="J1050" s="3" t="s">
        <v>3829</v>
      </c>
      <c r="K1050" s="6">
        <v>120</v>
      </c>
      <c r="L1050" s="3" t="s">
        <v>79</v>
      </c>
      <c r="M1050" s="6">
        <v>1</v>
      </c>
      <c r="N1050" s="3" t="s">
        <v>44</v>
      </c>
      <c r="O1050" s="3" t="s">
        <v>3818</v>
      </c>
      <c r="P1050" s="3" t="s">
        <v>3825</v>
      </c>
      <c r="Q1050" s="3" t="s">
        <v>3830</v>
      </c>
      <c r="R1050" s="156">
        <v>5.61</v>
      </c>
      <c r="S1050" s="22"/>
      <c r="T1050" s="23">
        <v>4.1100000000000003</v>
      </c>
      <c r="U1050" s="1" t="s">
        <v>54</v>
      </c>
      <c r="V1050" s="21">
        <v>5.61</v>
      </c>
      <c r="W1050" s="22"/>
      <c r="X1050" s="22"/>
      <c r="Y1050" s="22"/>
      <c r="Z1050" s="22"/>
      <c r="AA1050" s="22"/>
      <c r="AB1050" s="22"/>
      <c r="AC1050" s="22"/>
      <c r="AD1050" s="22"/>
      <c r="AE1050" s="24"/>
      <c r="AM1050" s="20">
        <v>4.1100000000000003</v>
      </c>
      <c r="AN1050" s="25"/>
      <c r="AP1050" s="24"/>
      <c r="AQ1050" s="20" t="e">
        <f>AVERAGE(SMALL(AE1050:AI1050,1),SMALL(AE1050:AI1050,2))</f>
        <v>#NUM!</v>
      </c>
      <c r="AR1050" s="20" t="e">
        <f>IF(R1050 &lt;=( AVERAGE(SMALL(AE1050:AI1050,1),SMALL(AE1050:AI1050,2))), R1050, "")</f>
        <v>#NUM!</v>
      </c>
      <c r="AS1050" s="20" t="e">
        <f>AVERAGE(SMALL(AJ1050:AM1050,1),SMALL(AJ1050:AM1050,2))</f>
        <v>#NUM!</v>
      </c>
      <c r="AT1050" s="20">
        <f>T1050*1.075</f>
        <v>4.4182500000000005</v>
      </c>
      <c r="AU1050" s="20" t="e">
        <f>U1050*1.075</f>
        <v>#VALUE!</v>
      </c>
      <c r="AV1050" s="22" t="e">
        <f>MIN(AN1050,AT1050,AU1050)</f>
        <v>#VALUE!</v>
      </c>
      <c r="AW1050" s="20" t="s">
        <v>71</v>
      </c>
      <c r="AX1050" s="20" t="s">
        <v>72</v>
      </c>
      <c r="AY1050" s="25">
        <v>4.4180000000000001</v>
      </c>
      <c r="AZ1050" s="27">
        <f>IF(AND(AY1050&gt;0,AY1050&lt;=10),AY1050*0.25,IF(AND(AY1050&gt;10,AY1050&lt;=50),AY1050*0.17,IF(AND(AY1050&gt;10,AY1050&lt;=100),AY1050*0.12,IF(AY1050&gt;100,AY1050*0.1))))</f>
        <v>1.1045</v>
      </c>
      <c r="BA1050" s="3">
        <f>AZ1050+AY1050</f>
        <v>5.5225</v>
      </c>
      <c r="BB1050" s="25">
        <f>BA1050+BA1050*0.08</f>
        <v>5.9642999999999997</v>
      </c>
      <c r="BC1050" s="20" t="s">
        <v>12295</v>
      </c>
      <c r="BP1050" s="19"/>
      <c r="BQ1050" s="19"/>
      <c r="BR1050" s="19"/>
      <c r="BS1050" s="19"/>
      <c r="BT1050" s="19"/>
      <c r="BU1050" s="19"/>
      <c r="BV1050" s="19"/>
      <c r="BW1050" s="19"/>
      <c r="BX1050" s="19"/>
      <c r="BY1050" s="19"/>
      <c r="BZ1050" s="19"/>
      <c r="CA1050" s="19"/>
      <c r="CB1050" s="19"/>
      <c r="CC1050" s="19"/>
      <c r="CD1050" s="19"/>
      <c r="CE1050" s="19"/>
      <c r="CF1050" s="19"/>
      <c r="CG1050" s="19"/>
      <c r="CH1050" s="19"/>
      <c r="CI1050" s="19"/>
      <c r="CJ1050" s="19"/>
      <c r="CK1050" s="19"/>
      <c r="CL1050" s="19"/>
      <c r="CM1050" s="19"/>
      <c r="CN1050" s="19"/>
      <c r="CO1050" s="19"/>
      <c r="CP1050" s="19"/>
      <c r="CQ1050" s="19"/>
      <c r="CR1050" s="19"/>
      <c r="CS1050" s="19"/>
      <c r="CT1050" s="19"/>
      <c r="CU1050" s="19"/>
      <c r="CV1050" s="19"/>
      <c r="CW1050" s="19"/>
      <c r="CX1050" s="19"/>
      <c r="CY1050" s="19"/>
      <c r="CZ1050" s="19"/>
      <c r="DA1050" s="19"/>
      <c r="DB1050" s="19"/>
      <c r="DC1050" s="19"/>
      <c r="DD1050" s="19"/>
      <c r="DE1050" s="19"/>
      <c r="DF1050" s="19"/>
      <c r="DG1050" s="19"/>
      <c r="DH1050" s="19"/>
      <c r="DI1050" s="19"/>
      <c r="DJ1050" s="19"/>
      <c r="DK1050" s="19"/>
      <c r="DL1050" s="19"/>
    </row>
    <row r="1051" spans="1:116" s="20" customFormat="1" ht="30" customHeight="1">
      <c r="A1051" s="7" t="s">
        <v>3813</v>
      </c>
      <c r="B1051" s="5">
        <v>1049</v>
      </c>
      <c r="C1051" s="6"/>
      <c r="D1051" s="6"/>
      <c r="E1051" s="43" t="s">
        <v>3827</v>
      </c>
      <c r="F1051" s="3" t="s">
        <v>3828</v>
      </c>
      <c r="G1051" s="3" t="s">
        <v>2724</v>
      </c>
      <c r="H1051" s="3" t="s">
        <v>3831</v>
      </c>
      <c r="I1051" s="3" t="s">
        <v>2726</v>
      </c>
      <c r="J1051" s="3" t="s">
        <v>3832</v>
      </c>
      <c r="K1051" s="6">
        <v>180</v>
      </c>
      <c r="L1051" s="3" t="s">
        <v>79</v>
      </c>
      <c r="M1051" s="6">
        <v>1</v>
      </c>
      <c r="N1051" s="3" t="s">
        <v>44</v>
      </c>
      <c r="O1051" s="3" t="s">
        <v>3818</v>
      </c>
      <c r="P1051" s="3" t="s">
        <v>3825</v>
      </c>
      <c r="Q1051" s="3" t="s">
        <v>3833</v>
      </c>
      <c r="R1051" s="156">
        <v>7.8</v>
      </c>
      <c r="S1051" s="22"/>
      <c r="T1051" s="23"/>
      <c r="U1051" s="1">
        <v>4.1500000000000004</v>
      </c>
      <c r="V1051" s="21">
        <v>8.41</v>
      </c>
      <c r="W1051" s="22">
        <v>7.2</v>
      </c>
      <c r="X1051" s="22"/>
      <c r="Y1051" s="22"/>
      <c r="Z1051" s="22"/>
      <c r="AA1051" s="22"/>
      <c r="AB1051" s="22"/>
      <c r="AC1051" s="22"/>
      <c r="AD1051" s="22"/>
      <c r="AE1051" s="24"/>
      <c r="AM1051" s="20">
        <v>11.59</v>
      </c>
      <c r="AN1051" s="25"/>
      <c r="AP1051" s="24"/>
      <c r="AQ1051" s="20" t="e">
        <f>AVERAGE(SMALL(AE1051:AI1051,1),SMALL(AE1051:AI1051,2))</f>
        <v>#NUM!</v>
      </c>
      <c r="AR1051" s="20" t="e">
        <f>IF(R1051 &lt;=( AVERAGE(SMALL(AE1051:AI1051,1),SMALL(AE1051:AI1051,2))), R1051, "")</f>
        <v>#NUM!</v>
      </c>
      <c r="AS1051" s="20" t="e">
        <f>AVERAGE(SMALL(AJ1051:AM1051,1),SMALL(AJ1051:AM1051,2))</f>
        <v>#NUM!</v>
      </c>
      <c r="AT1051" s="20">
        <f>T1051*1.075</f>
        <v>0</v>
      </c>
      <c r="AU1051" s="20">
        <f>U1051*1.075</f>
        <v>4.4612500000000006</v>
      </c>
      <c r="AV1051" s="22">
        <f>MIN(AN1051,AT1051,AU1051)</f>
        <v>0</v>
      </c>
      <c r="AW1051" s="20" t="s">
        <v>71</v>
      </c>
      <c r="AX1051" s="20" t="s">
        <v>72</v>
      </c>
      <c r="AY1051" s="25">
        <v>4.4611999999999998</v>
      </c>
      <c r="AZ1051" s="27">
        <f>IF(AND(AY1051&gt;0,AY1051&lt;=10),AY1051*0.25,IF(AND(AY1051&gt;10,AY1051&lt;=50),AY1051*0.17,IF(AND(AY1051&gt;10,AY1051&lt;=100),AY1051*0.12,IF(AY1051&gt;100,AY1051*0.1))))</f>
        <v>1.1153</v>
      </c>
      <c r="BA1051" s="3">
        <f>AZ1051+AY1051</f>
        <v>5.5764999999999993</v>
      </c>
      <c r="BB1051" s="25">
        <f>BA1051+BA1051*0.08</f>
        <v>6.022619999999999</v>
      </c>
      <c r="BC1051" s="20" t="s">
        <v>12295</v>
      </c>
      <c r="BP1051" s="19"/>
      <c r="BQ1051" s="19"/>
      <c r="BR1051" s="19"/>
      <c r="BS1051" s="19"/>
      <c r="BT1051" s="19"/>
      <c r="BU1051" s="19"/>
      <c r="BV1051" s="19"/>
      <c r="BW1051" s="19"/>
      <c r="BX1051" s="19"/>
      <c r="BY1051" s="19"/>
      <c r="BZ1051" s="19"/>
      <c r="CA1051" s="19"/>
      <c r="CB1051" s="19"/>
      <c r="CC1051" s="19"/>
      <c r="CD1051" s="19"/>
      <c r="CE1051" s="19"/>
      <c r="CF1051" s="19"/>
      <c r="CG1051" s="19"/>
      <c r="CH1051" s="19"/>
      <c r="CI1051" s="19"/>
      <c r="CJ1051" s="19"/>
      <c r="CK1051" s="19"/>
      <c r="CL1051" s="19"/>
      <c r="CM1051" s="19"/>
      <c r="CN1051" s="19"/>
      <c r="CO1051" s="19"/>
      <c r="CP1051" s="19"/>
      <c r="CQ1051" s="19"/>
      <c r="CR1051" s="19"/>
      <c r="CS1051" s="19"/>
      <c r="CT1051" s="19"/>
      <c r="CU1051" s="19"/>
      <c r="CV1051" s="19"/>
      <c r="CW1051" s="19"/>
      <c r="CX1051" s="19"/>
      <c r="CY1051" s="19"/>
      <c r="CZ1051" s="19"/>
      <c r="DA1051" s="19"/>
      <c r="DB1051" s="19"/>
      <c r="DC1051" s="19"/>
      <c r="DD1051" s="19"/>
      <c r="DE1051" s="19"/>
      <c r="DF1051" s="19"/>
      <c r="DG1051" s="19"/>
      <c r="DH1051" s="19"/>
      <c r="DI1051" s="19"/>
      <c r="DJ1051" s="19"/>
      <c r="DK1051" s="19"/>
      <c r="DL1051" s="19"/>
    </row>
    <row r="1052" spans="1:116" s="20" customFormat="1" ht="30" customHeight="1">
      <c r="A1052" s="153" t="s">
        <v>14453</v>
      </c>
      <c r="B1052" s="5">
        <v>1050</v>
      </c>
      <c r="C1052" s="173">
        <v>3665</v>
      </c>
      <c r="D1052" s="173"/>
      <c r="E1052" s="172" t="s">
        <v>3834</v>
      </c>
      <c r="F1052" s="3" t="s">
        <v>3835</v>
      </c>
      <c r="G1052" s="3" t="s">
        <v>3836</v>
      </c>
      <c r="H1052" s="3" t="s">
        <v>3837</v>
      </c>
      <c r="I1052" s="3" t="s">
        <v>3838</v>
      </c>
      <c r="J1052" s="3" t="s">
        <v>3839</v>
      </c>
      <c r="K1052" s="6">
        <v>121.4</v>
      </c>
      <c r="L1052" s="3" t="s">
        <v>67</v>
      </c>
      <c r="M1052" s="6">
        <v>1</v>
      </c>
      <c r="N1052" s="3" t="s">
        <v>44</v>
      </c>
      <c r="O1052" s="3" t="s">
        <v>3818</v>
      </c>
      <c r="P1052" s="3" t="s">
        <v>3819</v>
      </c>
      <c r="Q1052" s="3" t="s">
        <v>3840</v>
      </c>
      <c r="R1052" s="160">
        <v>6.25</v>
      </c>
      <c r="S1052" s="79">
        <v>6.38</v>
      </c>
      <c r="T1052" s="81">
        <v>4.5</v>
      </c>
      <c r="U1052" s="82">
        <v>6.25</v>
      </c>
      <c r="V1052" s="79"/>
      <c r="W1052" s="79"/>
      <c r="X1052" s="79"/>
      <c r="Y1052" s="79"/>
      <c r="Z1052" s="79"/>
      <c r="AA1052" s="79"/>
      <c r="AB1052" s="79"/>
      <c r="AC1052" s="79"/>
      <c r="AD1052" s="79"/>
      <c r="AE1052" s="83">
        <v>4.9713000000000003</v>
      </c>
      <c r="AF1052" s="84">
        <v>3.78</v>
      </c>
      <c r="AG1052" s="84"/>
      <c r="AH1052" s="84"/>
      <c r="AI1052" s="84"/>
      <c r="AJ1052" s="84"/>
      <c r="AK1052" s="84"/>
      <c r="AL1052" s="84"/>
      <c r="AM1052" s="84"/>
      <c r="AN1052" s="85"/>
      <c r="AO1052" s="84"/>
      <c r="AP1052" s="83"/>
      <c r="AQ1052" s="84">
        <f>AVERAGE(SMALL(AE1052:AI1052,1),SMALL(AE1052:AI1052,2))</f>
        <v>4.3756500000000003</v>
      </c>
      <c r="AR1052" s="84" t="str">
        <f>IF(R1052 &lt;=( AVERAGE(SMALL(AE1052:AI1052,1),SMALL(AE1052:AI1052,2))), R1052, "")</f>
        <v/>
      </c>
      <c r="AS1052" s="84" t="e">
        <f>AVERAGE(SMALL(AJ1052:AM1052,1),SMALL(AJ1052:AM1052,2))</f>
        <v>#NUM!</v>
      </c>
      <c r="AT1052" s="84" t="e">
        <f>#REF!*1.075</f>
        <v>#REF!</v>
      </c>
      <c r="AU1052" s="84">
        <f>T1052*1.075</f>
        <v>4.8374999999999995</v>
      </c>
      <c r="AV1052" s="79" t="e">
        <f>MIN(AN1052,AT1052,AU1052)</f>
        <v>#REF!</v>
      </c>
      <c r="AW1052" s="84" t="s">
        <v>994</v>
      </c>
      <c r="AX1052" s="84" t="s">
        <v>208</v>
      </c>
      <c r="AY1052" s="85">
        <v>4.3756000000000004</v>
      </c>
      <c r="AZ1052" s="87">
        <f>IF(AND(AY1052&gt;0,AY1052&lt;=10),AY1052*0.25,IF(AND(AY1052&gt;10,AY1052&lt;=50),AY1052*0.17,IF(AND(AY1052&gt;10,AY1052&lt;=100),AY1052*0.12,IF(AY1052&gt;100,AY1052*0.1))))</f>
        <v>1.0939000000000001</v>
      </c>
      <c r="BA1052" s="43">
        <f>AZ1052+AY1052</f>
        <v>5.4695</v>
      </c>
      <c r="BB1052" s="85">
        <f>BA1052+BA1052*0.08</f>
        <v>5.9070600000000004</v>
      </c>
      <c r="BC1052" s="20" t="s">
        <v>12295</v>
      </c>
      <c r="BD1052" s="84" t="s">
        <v>12298</v>
      </c>
      <c r="BE1052" s="84"/>
      <c r="BF1052" s="84"/>
      <c r="BG1052" s="88"/>
      <c r="BH1052" s="88"/>
      <c r="BI1052" s="88"/>
      <c r="BJ1052" s="88"/>
      <c r="BK1052" s="88"/>
      <c r="BL1052" s="88"/>
      <c r="BM1052" s="88"/>
      <c r="BN1052" s="88"/>
      <c r="BO1052" s="88"/>
      <c r="BP1052" s="88"/>
      <c r="BQ1052" s="88"/>
      <c r="BR1052" s="88"/>
      <c r="BS1052" s="88"/>
      <c r="BT1052" s="88"/>
      <c r="BU1052" s="88"/>
      <c r="BV1052" s="88"/>
      <c r="BW1052" s="88"/>
      <c r="BX1052" s="88"/>
      <c r="BY1052" s="88"/>
      <c r="BZ1052" s="88"/>
      <c r="CA1052" s="88"/>
      <c r="CB1052" s="88"/>
      <c r="CC1052" s="88"/>
      <c r="CD1052" s="88"/>
      <c r="CE1052" s="88"/>
      <c r="CF1052" s="88"/>
      <c r="CG1052" s="88"/>
      <c r="CH1052" s="88"/>
      <c r="CI1052" s="88"/>
      <c r="CJ1052" s="88"/>
      <c r="CK1052" s="88"/>
      <c r="CL1052" s="88"/>
      <c r="CM1052" s="88"/>
      <c r="CN1052" s="88"/>
      <c r="CO1052" s="88"/>
      <c r="CP1052" s="88"/>
      <c r="CQ1052" s="88"/>
      <c r="CR1052" s="88"/>
      <c r="CS1052" s="88"/>
      <c r="CT1052" s="88"/>
      <c r="CU1052" s="88"/>
      <c r="CV1052" s="88"/>
      <c r="CW1052" s="88"/>
      <c r="CX1052" s="88"/>
      <c r="CY1052" s="88"/>
      <c r="CZ1052" s="88"/>
      <c r="DA1052" s="88"/>
      <c r="DB1052" s="88"/>
      <c r="DC1052" s="88"/>
      <c r="DD1052" s="88"/>
      <c r="DE1052" s="88"/>
      <c r="DF1052" s="88"/>
      <c r="DG1052" s="88"/>
      <c r="DH1052" s="88"/>
      <c r="DI1052" s="88"/>
      <c r="DJ1052" s="88"/>
      <c r="DK1052" s="88"/>
      <c r="DL1052" s="88"/>
    </row>
    <row r="1053" spans="1:116" s="20" customFormat="1" ht="30" customHeight="1">
      <c r="A1053" s="7" t="s">
        <v>3813</v>
      </c>
      <c r="B1053" s="5">
        <v>1051</v>
      </c>
      <c r="C1053" s="6"/>
      <c r="D1053" s="6"/>
      <c r="E1053" s="43" t="s">
        <v>3814</v>
      </c>
      <c r="F1053" s="3" t="s">
        <v>3815</v>
      </c>
      <c r="G1053" s="3" t="s">
        <v>3641</v>
      </c>
      <c r="H1053" s="3" t="s">
        <v>3816</v>
      </c>
      <c r="I1053" s="3" t="s">
        <v>3636</v>
      </c>
      <c r="J1053" s="3" t="s">
        <v>3817</v>
      </c>
      <c r="K1053" s="6"/>
      <c r="L1053" s="3"/>
      <c r="M1053" s="6">
        <v>1</v>
      </c>
      <c r="N1053" s="3" t="s">
        <v>44</v>
      </c>
      <c r="O1053" s="3" t="s">
        <v>3818</v>
      </c>
      <c r="P1053" s="3" t="s">
        <v>3819</v>
      </c>
      <c r="Q1053" s="3" t="s">
        <v>3820</v>
      </c>
      <c r="R1053" s="156">
        <v>4.3899999999999997</v>
      </c>
      <c r="S1053" s="22"/>
      <c r="T1053" s="23">
        <v>3.78</v>
      </c>
      <c r="U1053" s="1" t="s">
        <v>54</v>
      </c>
      <c r="V1053" s="21">
        <v>4.8499999999999996</v>
      </c>
      <c r="W1053" s="22"/>
      <c r="X1053" s="22"/>
      <c r="Y1053" s="22"/>
      <c r="Z1053" s="22"/>
      <c r="AA1053" s="22"/>
      <c r="AB1053" s="22"/>
      <c r="AC1053" s="22"/>
      <c r="AD1053" s="22"/>
      <c r="AE1053" s="24"/>
      <c r="AF1053" s="20">
        <v>4.01</v>
      </c>
      <c r="AM1053" s="20">
        <v>3.92</v>
      </c>
      <c r="AN1053" s="25"/>
      <c r="AP1053" s="24"/>
      <c r="AQ1053" s="20" t="e">
        <f>AVERAGE(SMALL(AE1053:AI1053,1),SMALL(AE1053:AI1053,2))</f>
        <v>#NUM!</v>
      </c>
      <c r="AR1053" s="20" t="e">
        <f>IF(R1053 &lt;=( AVERAGE(SMALL(AE1053:AI1053,1),SMALL(AE1053:AI1053,2))), R1053, "")</f>
        <v>#NUM!</v>
      </c>
      <c r="AS1053" s="20" t="e">
        <f>AVERAGE(SMALL(AJ1053:AM1053,1),SMALL(AJ1053:AM1053,2))</f>
        <v>#NUM!</v>
      </c>
      <c r="AT1053" s="20">
        <f>T1053*1.075</f>
        <v>4.0634999999999994</v>
      </c>
      <c r="AU1053" s="20" t="e">
        <f>U1053*1.075</f>
        <v>#VALUE!</v>
      </c>
      <c r="AV1053" s="22" t="e">
        <f>MIN(AN1053,AT1053,AU1053)</f>
        <v>#VALUE!</v>
      </c>
      <c r="AW1053" s="20" t="s">
        <v>71</v>
      </c>
      <c r="AX1053" s="20" t="s">
        <v>72</v>
      </c>
      <c r="AY1053" s="25">
        <v>4.0635000000000003</v>
      </c>
      <c r="AZ1053" s="27">
        <f>IF(AND(AY1053&gt;0,AY1053&lt;=10),AY1053*0.25,IF(AND(AY1053&gt;10,AY1053&lt;=50),AY1053*0.17,IF(AND(AY1053&gt;10,AY1053&lt;=100),AY1053*0.12,IF(AY1053&gt;100,AY1053*0.1))))</f>
        <v>1.0158750000000001</v>
      </c>
      <c r="BA1053" s="3">
        <f>AZ1053+AY1053</f>
        <v>5.0793750000000006</v>
      </c>
      <c r="BB1053" s="25">
        <f>BA1053+BA1053*0.08</f>
        <v>5.4857250000000004</v>
      </c>
      <c r="BC1053" s="20" t="s">
        <v>12295</v>
      </c>
      <c r="BP1053" s="19"/>
      <c r="BQ1053" s="19"/>
      <c r="BR1053" s="19"/>
      <c r="BS1053" s="19"/>
      <c r="BT1053" s="19"/>
      <c r="BU1053" s="19"/>
      <c r="BV1053" s="19"/>
      <c r="BW1053" s="19"/>
      <c r="BX1053" s="19"/>
      <c r="BY1053" s="19"/>
      <c r="BZ1053" s="19"/>
      <c r="CA1053" s="19"/>
      <c r="CB1053" s="19"/>
      <c r="CC1053" s="19"/>
      <c r="CD1053" s="19"/>
      <c r="CE1053" s="19"/>
      <c r="CF1053" s="19"/>
      <c r="CG1053" s="19"/>
      <c r="CH1053" s="19"/>
      <c r="CI1053" s="19"/>
      <c r="CJ1053" s="19"/>
      <c r="CK1053" s="19"/>
      <c r="CL1053" s="19"/>
      <c r="CM1053" s="19"/>
      <c r="CN1053" s="19"/>
      <c r="CO1053" s="19"/>
      <c r="CP1053" s="19"/>
      <c r="CQ1053" s="19"/>
      <c r="CR1053" s="19"/>
      <c r="CS1053" s="19"/>
      <c r="CT1053" s="19"/>
      <c r="CU1053" s="19"/>
      <c r="CV1053" s="19"/>
      <c r="CW1053" s="19"/>
      <c r="CX1053" s="19"/>
      <c r="CY1053" s="19"/>
      <c r="CZ1053" s="19"/>
      <c r="DA1053" s="19"/>
      <c r="DB1053" s="19"/>
      <c r="DC1053" s="19"/>
      <c r="DD1053" s="19"/>
      <c r="DE1053" s="19"/>
      <c r="DF1053" s="19"/>
      <c r="DG1053" s="19"/>
      <c r="DH1053" s="19"/>
      <c r="DI1053" s="19"/>
      <c r="DJ1053" s="19"/>
      <c r="DK1053" s="19"/>
      <c r="DL1053" s="19"/>
    </row>
    <row r="1054" spans="1:116" s="28" customFormat="1" ht="30" customHeight="1">
      <c r="A1054" s="183" t="s">
        <v>14152</v>
      </c>
      <c r="B1054" s="5">
        <v>1052</v>
      </c>
      <c r="C1054" s="179">
        <v>14780</v>
      </c>
      <c r="D1054" s="179"/>
      <c r="E1054" s="224" t="s">
        <v>13698</v>
      </c>
      <c r="F1054" s="3" t="s">
        <v>13699</v>
      </c>
      <c r="G1054" s="3" t="s">
        <v>13700</v>
      </c>
      <c r="H1054" s="3" t="s">
        <v>13701</v>
      </c>
      <c r="I1054" s="3" t="s">
        <v>389</v>
      </c>
      <c r="J1054" s="3" t="s">
        <v>13702</v>
      </c>
      <c r="K1054" s="6"/>
      <c r="L1054" s="3"/>
      <c r="M1054" s="6">
        <v>10</v>
      </c>
      <c r="N1054" s="3" t="s">
        <v>44</v>
      </c>
      <c r="O1054" s="3" t="s">
        <v>12710</v>
      </c>
      <c r="P1054" s="3" t="s">
        <v>13703</v>
      </c>
      <c r="Q1054" s="3" t="s">
        <v>13704</v>
      </c>
      <c r="R1054" s="156">
        <v>5.83</v>
      </c>
      <c r="S1054" s="22">
        <v>5</v>
      </c>
      <c r="T1054" s="42">
        <v>5</v>
      </c>
      <c r="U1054" s="21">
        <v>6.67</v>
      </c>
      <c r="V1054" s="22"/>
      <c r="W1054" s="22"/>
      <c r="X1054" s="22"/>
      <c r="Y1054" s="22"/>
      <c r="Z1054" s="22"/>
      <c r="AA1054" s="22"/>
      <c r="AB1054" s="22"/>
      <c r="AC1054" s="22"/>
      <c r="AD1054" s="24">
        <v>7.67</v>
      </c>
      <c r="AE1054" s="20"/>
      <c r="AF1054" s="20"/>
      <c r="AG1054" s="20"/>
      <c r="AH1054" s="20"/>
      <c r="AI1054" s="20"/>
      <c r="AJ1054" s="20"/>
      <c r="AK1054" s="20"/>
      <c r="AL1054" s="20"/>
      <c r="AM1054" s="20"/>
      <c r="AN1054" s="25"/>
      <c r="AO1054" s="20"/>
      <c r="AP1054" s="24"/>
      <c r="AQ1054" s="20" t="e">
        <v>#NUM!</v>
      </c>
      <c r="AR1054" s="20" t="e">
        <v>#NUM!</v>
      </c>
      <c r="AS1054" s="20" t="e">
        <v>#NUM!</v>
      </c>
      <c r="AT1054" s="20" t="e">
        <v>#REF!</v>
      </c>
      <c r="AU1054" s="20">
        <v>5.375</v>
      </c>
      <c r="AV1054" s="22" t="e">
        <v>#REF!</v>
      </c>
      <c r="AW1054" s="20" t="s">
        <v>71</v>
      </c>
      <c r="AX1054" s="20" t="s">
        <v>72</v>
      </c>
      <c r="AY1054" s="25">
        <v>5.375</v>
      </c>
      <c r="AZ1054" s="27">
        <v>1.34375</v>
      </c>
      <c r="BA1054" s="3">
        <v>6.71875</v>
      </c>
      <c r="BB1054" s="25">
        <v>7.2562499999999996</v>
      </c>
      <c r="BC1054" s="20" t="s">
        <v>12295</v>
      </c>
      <c r="BD1054" s="20" t="s">
        <v>12287</v>
      </c>
      <c r="BE1054" s="20" t="s">
        <v>14113</v>
      </c>
      <c r="BF1054" s="20"/>
      <c r="BG1054" s="20"/>
      <c r="BH1054" s="20"/>
      <c r="BI1054" s="20"/>
      <c r="BJ1054" s="20"/>
      <c r="BK1054" s="20"/>
      <c r="BL1054" s="20"/>
      <c r="BM1054" s="20"/>
      <c r="BN1054" s="20"/>
      <c r="BO1054" s="20"/>
      <c r="BP1054" s="20"/>
      <c r="BQ1054" s="19"/>
      <c r="BR1054" s="19"/>
      <c r="BS1054" s="19"/>
      <c r="BT1054" s="19"/>
      <c r="BU1054" s="19"/>
      <c r="BV1054" s="19"/>
      <c r="BW1054" s="19"/>
      <c r="BX1054" s="19"/>
      <c r="BY1054" s="19"/>
      <c r="BZ1054" s="19"/>
      <c r="CA1054" s="19"/>
      <c r="CB1054" s="19"/>
      <c r="CC1054" s="19"/>
      <c r="CD1054" s="19"/>
      <c r="CE1054" s="19"/>
      <c r="CF1054" s="19"/>
      <c r="CG1054" s="19"/>
      <c r="CH1054" s="19"/>
      <c r="CI1054" s="19"/>
      <c r="CJ1054" s="19"/>
      <c r="CK1054" s="19"/>
      <c r="CL1054" s="19"/>
      <c r="CM1054" s="19"/>
      <c r="CN1054" s="19"/>
      <c r="CO1054" s="19"/>
      <c r="CP1054" s="19"/>
      <c r="CQ1054" s="19"/>
      <c r="CR1054" s="19"/>
      <c r="CS1054" s="19"/>
      <c r="CT1054" s="19"/>
      <c r="CU1054" s="19"/>
      <c r="CV1054" s="19"/>
      <c r="CW1054" s="19"/>
      <c r="CX1054" s="19"/>
      <c r="CY1054" s="19"/>
      <c r="CZ1054" s="19"/>
      <c r="DA1054" s="19"/>
      <c r="DB1054" s="19"/>
      <c r="DC1054" s="19"/>
      <c r="DD1054" s="19"/>
      <c r="DE1054" s="19"/>
      <c r="DF1054" s="19"/>
      <c r="DG1054" s="19"/>
      <c r="DH1054" s="19"/>
      <c r="DI1054" s="19"/>
      <c r="DJ1054" s="19"/>
      <c r="DK1054" s="19"/>
      <c r="DL1054" s="19"/>
    </row>
    <row r="1055" spans="1:116" s="20" customFormat="1" ht="30" customHeight="1">
      <c r="A1055" s="111" t="s">
        <v>12706</v>
      </c>
      <c r="B1055" s="5">
        <v>1053</v>
      </c>
      <c r="C1055" s="179">
        <v>18137</v>
      </c>
      <c r="D1055" s="179"/>
      <c r="E1055" s="177" t="s">
        <v>15039</v>
      </c>
      <c r="F1055" s="3" t="s">
        <v>15040</v>
      </c>
      <c r="G1055" s="3" t="s">
        <v>1917</v>
      </c>
      <c r="H1055" s="3" t="s">
        <v>1059</v>
      </c>
      <c r="I1055" s="3" t="s">
        <v>807</v>
      </c>
      <c r="J1055" s="3" t="s">
        <v>15041</v>
      </c>
      <c r="K1055" s="6">
        <v>4</v>
      </c>
      <c r="L1055" s="3" t="s">
        <v>79</v>
      </c>
      <c r="M1055" s="6">
        <v>50</v>
      </c>
      <c r="N1055" s="3" t="s">
        <v>44</v>
      </c>
      <c r="O1055" s="3" t="s">
        <v>12710</v>
      </c>
      <c r="P1055" s="3" t="s">
        <v>13703</v>
      </c>
      <c r="Q1055" s="3" t="s">
        <v>15042</v>
      </c>
      <c r="R1055" s="161"/>
      <c r="S1055" s="79">
        <v>182.75</v>
      </c>
      <c r="T1055" s="81">
        <v>8</v>
      </c>
      <c r="U1055" s="82">
        <v>166.97</v>
      </c>
      <c r="V1055" s="79"/>
      <c r="W1055" s="79"/>
      <c r="X1055" s="79"/>
      <c r="Y1055" s="79"/>
      <c r="Z1055" s="79"/>
      <c r="AA1055" s="79"/>
      <c r="AB1055" s="79"/>
      <c r="AC1055" s="79"/>
      <c r="AD1055" s="83"/>
      <c r="AE1055" s="84"/>
      <c r="AF1055" s="84"/>
      <c r="AG1055" s="84"/>
      <c r="AH1055" s="84"/>
      <c r="AI1055" s="84"/>
      <c r="AJ1055" s="84"/>
      <c r="AK1055" s="84"/>
      <c r="AL1055" s="84">
        <v>135.79</v>
      </c>
      <c r="AM1055" s="84"/>
      <c r="AN1055" s="85"/>
      <c r="AO1055" s="84"/>
      <c r="AP1055" s="83"/>
      <c r="AQ1055" s="84" t="e">
        <v>#NUM!</v>
      </c>
      <c r="AR1055" s="84" t="e">
        <v>#NUM!</v>
      </c>
      <c r="AS1055" s="84" t="e">
        <v>#NUM!</v>
      </c>
      <c r="AT1055" s="84" t="e">
        <v>#REF!</v>
      </c>
      <c r="AU1055" s="84">
        <v>8.6</v>
      </c>
      <c r="AV1055" s="79" t="e">
        <v>#REF!</v>
      </c>
      <c r="AW1055" s="84" t="s">
        <v>71</v>
      </c>
      <c r="AX1055" s="84" t="s">
        <v>72</v>
      </c>
      <c r="AY1055" s="85">
        <v>8.6</v>
      </c>
      <c r="AZ1055" s="87">
        <v>2.15</v>
      </c>
      <c r="BA1055" s="43">
        <v>10.75</v>
      </c>
      <c r="BB1055" s="85">
        <v>11.61</v>
      </c>
      <c r="BC1055" s="20" t="s">
        <v>12295</v>
      </c>
      <c r="BD1055" s="84" t="s">
        <v>1028</v>
      </c>
      <c r="BE1055" s="84"/>
      <c r="BF1055" s="84"/>
      <c r="BG1055" s="84"/>
      <c r="BH1055" s="84"/>
      <c r="BI1055" s="84"/>
      <c r="BJ1055" s="84"/>
      <c r="BK1055" s="84"/>
      <c r="BL1055" s="84"/>
      <c r="BM1055" s="84"/>
      <c r="BN1055" s="84"/>
      <c r="BO1055" s="84"/>
      <c r="BP1055" s="84"/>
      <c r="BQ1055" s="84"/>
      <c r="BR1055" s="84"/>
      <c r="BS1055" s="84"/>
      <c r="BT1055" s="84"/>
      <c r="BU1055" s="84"/>
      <c r="BV1055" s="84"/>
      <c r="BW1055" s="84"/>
      <c r="BX1055" s="84"/>
      <c r="BY1055" s="84"/>
      <c r="BZ1055" s="84"/>
      <c r="CA1055" s="84"/>
      <c r="CB1055" s="84"/>
      <c r="CC1055" s="84"/>
      <c r="CD1055" s="84"/>
      <c r="CE1055" s="84"/>
      <c r="CF1055" s="84"/>
      <c r="CG1055" s="84"/>
      <c r="CH1055" s="84"/>
      <c r="CI1055" s="84"/>
      <c r="CJ1055" s="84"/>
      <c r="CK1055" s="84"/>
      <c r="CL1055" s="84"/>
      <c r="CM1055" s="84"/>
      <c r="CN1055" s="84"/>
      <c r="CO1055" s="84"/>
      <c r="CP1055" s="84"/>
      <c r="CQ1055" s="84"/>
      <c r="CR1055" s="84"/>
      <c r="CS1055" s="84"/>
      <c r="CT1055" s="84"/>
      <c r="CU1055" s="84"/>
      <c r="CV1055" s="84"/>
      <c r="CW1055" s="84"/>
      <c r="CX1055" s="84"/>
      <c r="CY1055" s="84"/>
      <c r="CZ1055" s="84"/>
      <c r="DA1055" s="84"/>
      <c r="DB1055" s="84"/>
      <c r="DC1055" s="84"/>
      <c r="DD1055" s="84"/>
      <c r="DE1055" s="84"/>
      <c r="DF1055" s="84"/>
      <c r="DG1055" s="84"/>
      <c r="DH1055" s="84"/>
      <c r="DI1055" s="84"/>
      <c r="DJ1055" s="84"/>
      <c r="DK1055" s="84"/>
      <c r="DL1055" s="84"/>
    </row>
    <row r="1056" spans="1:116" s="20" customFormat="1" ht="30" customHeight="1">
      <c r="A1056" s="111" t="s">
        <v>12706</v>
      </c>
      <c r="B1056" s="5">
        <v>1054</v>
      </c>
      <c r="C1056" s="179">
        <v>7455</v>
      </c>
      <c r="D1056" s="179"/>
      <c r="E1056" s="177" t="s">
        <v>15043</v>
      </c>
      <c r="F1056" s="3" t="s">
        <v>12708</v>
      </c>
      <c r="G1056" s="3" t="s">
        <v>92</v>
      </c>
      <c r="H1056" s="3" t="s">
        <v>85</v>
      </c>
      <c r="I1056" s="3" t="s">
        <v>5294</v>
      </c>
      <c r="J1056" s="3" t="s">
        <v>15044</v>
      </c>
      <c r="K1056" s="6"/>
      <c r="L1056" s="3"/>
      <c r="M1056" s="6">
        <v>1</v>
      </c>
      <c r="N1056" s="3" t="s">
        <v>44</v>
      </c>
      <c r="O1056" s="3" t="s">
        <v>12710</v>
      </c>
      <c r="P1056" s="3" t="s">
        <v>15004</v>
      </c>
      <c r="Q1056" s="3" t="s">
        <v>15045</v>
      </c>
      <c r="R1056" s="161"/>
      <c r="S1056" s="79">
        <v>1.93</v>
      </c>
      <c r="T1056" s="81">
        <v>0.83</v>
      </c>
      <c r="U1056" s="82">
        <v>4.54</v>
      </c>
      <c r="V1056" s="79"/>
      <c r="W1056" s="79"/>
      <c r="X1056" s="79"/>
      <c r="Y1056" s="79"/>
      <c r="Z1056" s="79"/>
      <c r="AA1056" s="79"/>
      <c r="AB1056" s="79"/>
      <c r="AC1056" s="79"/>
      <c r="AD1056" s="83"/>
      <c r="AE1056" s="84"/>
      <c r="AF1056" s="84"/>
      <c r="AG1056" s="84"/>
      <c r="AH1056" s="84"/>
      <c r="AI1056" s="84"/>
      <c r="AJ1056" s="84"/>
      <c r="AK1056" s="84"/>
      <c r="AL1056" s="84">
        <v>3.29</v>
      </c>
      <c r="AM1056" s="84"/>
      <c r="AN1056" s="85"/>
      <c r="AO1056" s="84"/>
      <c r="AP1056" s="83"/>
      <c r="AQ1056" s="84" t="e">
        <v>#NUM!</v>
      </c>
      <c r="AR1056" s="84" t="e">
        <v>#NUM!</v>
      </c>
      <c r="AS1056" s="84" t="e">
        <v>#NUM!</v>
      </c>
      <c r="AT1056" s="84" t="e">
        <v>#REF!</v>
      </c>
      <c r="AU1056" s="84">
        <v>0.89224999999999988</v>
      </c>
      <c r="AV1056" s="79" t="e">
        <v>#REF!</v>
      </c>
      <c r="AW1056" s="84" t="s">
        <v>71</v>
      </c>
      <c r="AX1056" s="84" t="s">
        <v>72</v>
      </c>
      <c r="AY1056" s="85">
        <v>0.89200000000000002</v>
      </c>
      <c r="AZ1056" s="87">
        <v>0.223</v>
      </c>
      <c r="BA1056" s="43">
        <v>1.115</v>
      </c>
      <c r="BB1056" s="85">
        <v>1.2041999999999999</v>
      </c>
      <c r="BC1056" s="20" t="s">
        <v>12295</v>
      </c>
      <c r="BD1056" s="84" t="s">
        <v>1028</v>
      </c>
      <c r="BE1056" s="84"/>
      <c r="BF1056" s="84"/>
      <c r="BG1056" s="84"/>
      <c r="BH1056" s="84"/>
      <c r="BI1056" s="84"/>
      <c r="BJ1056" s="84"/>
      <c r="BK1056" s="84"/>
      <c r="BL1056" s="84"/>
      <c r="BM1056" s="84"/>
      <c r="BN1056" s="84"/>
      <c r="BO1056" s="84"/>
      <c r="BP1056" s="84"/>
      <c r="BQ1056" s="84"/>
      <c r="BR1056" s="84"/>
      <c r="BS1056" s="84"/>
      <c r="BT1056" s="84"/>
      <c r="BU1056" s="84"/>
      <c r="BV1056" s="84"/>
      <c r="BW1056" s="84"/>
      <c r="BX1056" s="84"/>
      <c r="BY1056" s="84"/>
      <c r="BZ1056" s="84"/>
      <c r="CA1056" s="84"/>
      <c r="CB1056" s="84"/>
      <c r="CC1056" s="84"/>
      <c r="CD1056" s="84"/>
      <c r="CE1056" s="84"/>
      <c r="CF1056" s="84"/>
      <c r="CG1056" s="84"/>
      <c r="CH1056" s="84"/>
      <c r="CI1056" s="84"/>
      <c r="CJ1056" s="84"/>
      <c r="CK1056" s="84"/>
      <c r="CL1056" s="84"/>
      <c r="CM1056" s="84"/>
      <c r="CN1056" s="84"/>
      <c r="CO1056" s="84"/>
      <c r="CP1056" s="84"/>
      <c r="CQ1056" s="84"/>
      <c r="CR1056" s="84"/>
      <c r="CS1056" s="84"/>
      <c r="CT1056" s="84"/>
      <c r="CU1056" s="84"/>
      <c r="CV1056" s="84"/>
      <c r="CW1056" s="84"/>
      <c r="CX1056" s="84"/>
      <c r="CY1056" s="84"/>
      <c r="CZ1056" s="84"/>
      <c r="DA1056" s="84"/>
      <c r="DB1056" s="84"/>
      <c r="DC1056" s="84"/>
      <c r="DD1056" s="84"/>
      <c r="DE1056" s="84"/>
      <c r="DF1056" s="84"/>
      <c r="DG1056" s="84"/>
      <c r="DH1056" s="84"/>
      <c r="DI1056" s="84"/>
      <c r="DJ1056" s="84"/>
      <c r="DK1056" s="84"/>
      <c r="DL1056" s="84"/>
    </row>
    <row r="1057" spans="1:116" s="20" customFormat="1" ht="30" customHeight="1">
      <c r="A1057" s="111" t="s">
        <v>12706</v>
      </c>
      <c r="B1057" s="5">
        <v>1055</v>
      </c>
      <c r="C1057" s="179">
        <v>327</v>
      </c>
      <c r="D1057" s="179"/>
      <c r="E1057" s="172" t="s">
        <v>15034</v>
      </c>
      <c r="F1057" s="3" t="s">
        <v>15035</v>
      </c>
      <c r="G1057" s="3" t="s">
        <v>9161</v>
      </c>
      <c r="H1057" s="3" t="s">
        <v>3782</v>
      </c>
      <c r="I1057" s="3" t="s">
        <v>1940</v>
      </c>
      <c r="J1057" s="3" t="s">
        <v>15036</v>
      </c>
      <c r="K1057" s="6">
        <v>250</v>
      </c>
      <c r="L1057" s="3" t="s">
        <v>79</v>
      </c>
      <c r="M1057" s="6">
        <v>1</v>
      </c>
      <c r="N1057" s="3" t="s">
        <v>44</v>
      </c>
      <c r="O1057" s="3" t="s">
        <v>12710</v>
      </c>
      <c r="P1057" s="3" t="s">
        <v>15037</v>
      </c>
      <c r="Q1057" s="3" t="s">
        <v>15038</v>
      </c>
      <c r="R1057" s="161"/>
      <c r="S1057" s="79">
        <v>2.15</v>
      </c>
      <c r="T1057" s="81" t="s">
        <v>54</v>
      </c>
      <c r="U1057" s="82">
        <v>4.45</v>
      </c>
      <c r="V1057" s="79"/>
      <c r="W1057" s="79"/>
      <c r="X1057" s="79"/>
      <c r="Y1057" s="79"/>
      <c r="Z1057" s="79"/>
      <c r="AA1057" s="79"/>
      <c r="AB1057" s="79"/>
      <c r="AC1057" s="79"/>
      <c r="AD1057" s="83"/>
      <c r="AE1057" s="84"/>
      <c r="AF1057" s="84"/>
      <c r="AG1057" s="84"/>
      <c r="AH1057" s="84"/>
      <c r="AI1057" s="84"/>
      <c r="AJ1057" s="84"/>
      <c r="AK1057" s="84"/>
      <c r="AL1057" s="84">
        <v>1.39</v>
      </c>
      <c r="AM1057" s="84"/>
      <c r="AN1057" s="85"/>
      <c r="AO1057" s="84"/>
      <c r="AP1057" s="83"/>
      <c r="AQ1057" s="84" t="e">
        <v>#NUM!</v>
      </c>
      <c r="AR1057" s="84" t="e">
        <v>#NUM!</v>
      </c>
      <c r="AS1057" s="84" t="e">
        <v>#NUM!</v>
      </c>
      <c r="AT1057" s="84" t="e">
        <v>#REF!</v>
      </c>
      <c r="AU1057" s="84" t="e">
        <v>#VALUE!</v>
      </c>
      <c r="AV1057" s="79" t="e">
        <v>#REF!</v>
      </c>
      <c r="AW1057" s="84" t="s">
        <v>15006</v>
      </c>
      <c r="AX1057" s="84" t="s">
        <v>14106</v>
      </c>
      <c r="AY1057" s="85">
        <v>1.39</v>
      </c>
      <c r="AZ1057" s="87">
        <v>0.34749999999999998</v>
      </c>
      <c r="BA1057" s="43">
        <v>1.7374999999999998</v>
      </c>
      <c r="BB1057" s="85">
        <v>1.8764999999999998</v>
      </c>
      <c r="BC1057" s="20" t="s">
        <v>12295</v>
      </c>
      <c r="BD1057" s="84" t="s">
        <v>1028</v>
      </c>
      <c r="BE1057" s="84"/>
      <c r="BF1057" s="84"/>
      <c r="BG1057" s="84"/>
      <c r="BH1057" s="84"/>
      <c r="BI1057" s="84"/>
      <c r="BJ1057" s="84"/>
      <c r="BK1057" s="84"/>
      <c r="BL1057" s="84"/>
      <c r="BM1057" s="84"/>
      <c r="BN1057" s="84"/>
      <c r="BO1057" s="84"/>
      <c r="BP1057" s="84"/>
      <c r="BQ1057" s="84"/>
      <c r="BR1057" s="84"/>
      <c r="BS1057" s="84"/>
      <c r="BT1057" s="84"/>
      <c r="BU1057" s="84"/>
      <c r="BV1057" s="84"/>
      <c r="BW1057" s="84"/>
      <c r="BX1057" s="84"/>
      <c r="BY1057" s="84"/>
      <c r="BZ1057" s="84"/>
      <c r="CA1057" s="84"/>
      <c r="CB1057" s="84"/>
      <c r="CC1057" s="84"/>
      <c r="CD1057" s="84"/>
      <c r="CE1057" s="84"/>
      <c r="CF1057" s="84"/>
      <c r="CG1057" s="84"/>
      <c r="CH1057" s="84"/>
      <c r="CI1057" s="84"/>
      <c r="CJ1057" s="84"/>
      <c r="CK1057" s="84"/>
      <c r="CL1057" s="84"/>
      <c r="CM1057" s="84"/>
      <c r="CN1057" s="84"/>
      <c r="CO1057" s="84"/>
      <c r="CP1057" s="84"/>
      <c r="CQ1057" s="84"/>
      <c r="CR1057" s="84"/>
      <c r="CS1057" s="84"/>
      <c r="CT1057" s="84"/>
      <c r="CU1057" s="84"/>
      <c r="CV1057" s="84"/>
      <c r="CW1057" s="84"/>
      <c r="CX1057" s="84"/>
      <c r="CY1057" s="84"/>
      <c r="CZ1057" s="84"/>
      <c r="DA1057" s="84"/>
      <c r="DB1057" s="84"/>
      <c r="DC1057" s="84"/>
      <c r="DD1057" s="84"/>
      <c r="DE1057" s="84"/>
      <c r="DF1057" s="84"/>
      <c r="DG1057" s="84"/>
      <c r="DH1057" s="84"/>
      <c r="DI1057" s="84"/>
      <c r="DJ1057" s="84"/>
      <c r="DK1057" s="84"/>
      <c r="DL1057" s="84"/>
    </row>
    <row r="1058" spans="1:116" s="20" customFormat="1" ht="30" customHeight="1">
      <c r="A1058" s="111" t="s">
        <v>12706</v>
      </c>
      <c r="B1058" s="5">
        <v>1056</v>
      </c>
      <c r="C1058" s="179">
        <v>809</v>
      </c>
      <c r="D1058" s="179"/>
      <c r="E1058" s="177" t="s">
        <v>15046</v>
      </c>
      <c r="F1058" s="3" t="s">
        <v>15047</v>
      </c>
      <c r="G1058" s="3" t="s">
        <v>15048</v>
      </c>
      <c r="H1058" s="3" t="s">
        <v>8401</v>
      </c>
      <c r="I1058" s="3" t="s">
        <v>15049</v>
      </c>
      <c r="J1058" s="3" t="s">
        <v>15050</v>
      </c>
      <c r="K1058" s="6">
        <v>10</v>
      </c>
      <c r="L1058" s="3" t="s">
        <v>79</v>
      </c>
      <c r="M1058" s="6">
        <v>50</v>
      </c>
      <c r="N1058" s="3" t="s">
        <v>44</v>
      </c>
      <c r="O1058" s="3" t="s">
        <v>12710</v>
      </c>
      <c r="P1058" s="3" t="s">
        <v>13703</v>
      </c>
      <c r="Q1058" s="3" t="s">
        <v>15051</v>
      </c>
      <c r="R1058" s="161"/>
      <c r="S1058" s="79">
        <v>8.6</v>
      </c>
      <c r="T1058" s="81">
        <v>3.75</v>
      </c>
      <c r="U1058" s="82">
        <v>10</v>
      </c>
      <c r="V1058" s="79"/>
      <c r="W1058" s="79"/>
      <c r="X1058" s="79"/>
      <c r="Y1058" s="79"/>
      <c r="Z1058" s="79"/>
      <c r="AA1058" s="79"/>
      <c r="AB1058" s="79"/>
      <c r="AC1058" s="79"/>
      <c r="AD1058" s="83"/>
      <c r="AE1058" s="84"/>
      <c r="AF1058" s="84"/>
      <c r="AG1058" s="84"/>
      <c r="AH1058" s="84"/>
      <c r="AI1058" s="84"/>
      <c r="AJ1058" s="84"/>
      <c r="AK1058" s="84"/>
      <c r="AL1058" s="84"/>
      <c r="AM1058" s="84"/>
      <c r="AN1058" s="85"/>
      <c r="AO1058" s="84"/>
      <c r="AP1058" s="83"/>
      <c r="AQ1058" s="84" t="e">
        <v>#NUM!</v>
      </c>
      <c r="AR1058" s="84" t="e">
        <v>#NUM!</v>
      </c>
      <c r="AS1058" s="84" t="e">
        <v>#NUM!</v>
      </c>
      <c r="AT1058" s="84" t="e">
        <v>#REF!</v>
      </c>
      <c r="AU1058" s="84">
        <v>4.03125</v>
      </c>
      <c r="AV1058" s="79" t="e">
        <v>#REF!</v>
      </c>
      <c r="AW1058" s="84" t="s">
        <v>71</v>
      </c>
      <c r="AX1058" s="84" t="s">
        <v>72</v>
      </c>
      <c r="AY1058" s="85">
        <v>4.03</v>
      </c>
      <c r="AZ1058" s="87">
        <v>1.0075000000000001</v>
      </c>
      <c r="BA1058" s="43">
        <v>5.0375000000000005</v>
      </c>
      <c r="BB1058" s="85">
        <v>5.4405000000000001</v>
      </c>
      <c r="BC1058" s="20" t="s">
        <v>12295</v>
      </c>
      <c r="BD1058" s="84" t="s">
        <v>1028</v>
      </c>
      <c r="BE1058" s="84"/>
      <c r="BF1058" s="84"/>
      <c r="BG1058" s="84"/>
      <c r="BH1058" s="84"/>
      <c r="BI1058" s="84"/>
      <c r="BJ1058" s="84"/>
      <c r="BK1058" s="84"/>
      <c r="BL1058" s="84"/>
      <c r="BM1058" s="84"/>
      <c r="BN1058" s="84"/>
      <c r="BO1058" s="84"/>
      <c r="BP1058" s="84"/>
      <c r="BQ1058" s="84"/>
      <c r="BR1058" s="84"/>
      <c r="BS1058" s="84"/>
      <c r="BT1058" s="84"/>
      <c r="BU1058" s="84"/>
      <c r="BV1058" s="84"/>
      <c r="BW1058" s="84"/>
      <c r="BX1058" s="84"/>
      <c r="BY1058" s="84"/>
      <c r="BZ1058" s="84"/>
      <c r="CA1058" s="84"/>
      <c r="CB1058" s="84"/>
      <c r="CC1058" s="84"/>
      <c r="CD1058" s="84"/>
      <c r="CE1058" s="84"/>
      <c r="CF1058" s="84"/>
      <c r="CG1058" s="84"/>
      <c r="CH1058" s="84"/>
      <c r="CI1058" s="84"/>
      <c r="CJ1058" s="84"/>
      <c r="CK1058" s="84"/>
      <c r="CL1058" s="84"/>
      <c r="CM1058" s="84"/>
      <c r="CN1058" s="84"/>
      <c r="CO1058" s="84"/>
      <c r="CP1058" s="84"/>
      <c r="CQ1058" s="84"/>
      <c r="CR1058" s="84"/>
      <c r="CS1058" s="84"/>
      <c r="CT1058" s="84"/>
      <c r="CU1058" s="84"/>
      <c r="CV1058" s="84"/>
      <c r="CW1058" s="84"/>
      <c r="CX1058" s="84"/>
      <c r="CY1058" s="84"/>
      <c r="CZ1058" s="84"/>
      <c r="DA1058" s="84"/>
      <c r="DB1058" s="84"/>
      <c r="DC1058" s="84"/>
      <c r="DD1058" s="84"/>
      <c r="DE1058" s="84"/>
      <c r="DF1058" s="84"/>
      <c r="DG1058" s="84"/>
      <c r="DH1058" s="84"/>
      <c r="DI1058" s="84"/>
      <c r="DJ1058" s="84"/>
      <c r="DK1058" s="84"/>
      <c r="DL1058" s="84"/>
    </row>
    <row r="1059" spans="1:116" s="20" customFormat="1" ht="30" customHeight="1">
      <c r="A1059" s="111" t="s">
        <v>12706</v>
      </c>
      <c r="B1059" s="5">
        <v>1057</v>
      </c>
      <c r="C1059" s="116">
        <v>130</v>
      </c>
      <c r="D1059" s="116"/>
      <c r="E1059" s="43" t="s">
        <v>12707</v>
      </c>
      <c r="F1059" s="3" t="s">
        <v>12708</v>
      </c>
      <c r="G1059" s="3" t="s">
        <v>92</v>
      </c>
      <c r="H1059" s="3" t="s">
        <v>85</v>
      </c>
      <c r="I1059" s="3" t="s">
        <v>94</v>
      </c>
      <c r="J1059" s="3" t="s">
        <v>12709</v>
      </c>
      <c r="K1059" s="6"/>
      <c r="L1059" s="3"/>
      <c r="M1059" s="6">
        <v>1</v>
      </c>
      <c r="N1059" s="3" t="s">
        <v>44</v>
      </c>
      <c r="O1059" s="3" t="s">
        <v>12710</v>
      </c>
      <c r="P1059" s="3" t="s">
        <v>12711</v>
      </c>
      <c r="Q1059" s="3" t="s">
        <v>12712</v>
      </c>
      <c r="R1059" s="161"/>
      <c r="S1059" s="79">
        <v>1.72</v>
      </c>
      <c r="T1059" s="81" t="s">
        <v>54</v>
      </c>
      <c r="U1059" s="81"/>
      <c r="V1059" s="82">
        <v>4.4000000000000004</v>
      </c>
      <c r="W1059" s="79"/>
      <c r="X1059" s="79"/>
      <c r="Y1059" s="79"/>
      <c r="Z1059" s="79"/>
      <c r="AA1059" s="79"/>
      <c r="AB1059" s="79"/>
      <c r="AC1059" s="79"/>
      <c r="AD1059" s="79"/>
      <c r="AE1059" s="83"/>
      <c r="AF1059" s="84">
        <v>3.48</v>
      </c>
      <c r="AG1059" s="84"/>
      <c r="AH1059" s="84"/>
      <c r="AI1059" s="84"/>
      <c r="AJ1059" s="84"/>
      <c r="AK1059" s="84"/>
      <c r="AL1059" s="84"/>
      <c r="AM1059" s="84">
        <v>3.19</v>
      </c>
      <c r="AN1059" s="85"/>
      <c r="AO1059" s="84"/>
      <c r="AP1059" s="83"/>
      <c r="AQ1059" s="84" t="e">
        <v>#NUM!</v>
      </c>
      <c r="AR1059" s="84" t="e">
        <v>#NUM!</v>
      </c>
      <c r="AS1059" s="84" t="e">
        <v>#NUM!</v>
      </c>
      <c r="AT1059" s="84" t="e">
        <v>#REF!</v>
      </c>
      <c r="AU1059" s="84" t="e">
        <v>#VALUE!</v>
      </c>
      <c r="AV1059" s="79" t="e">
        <v>#REF!</v>
      </c>
      <c r="AW1059" s="84" t="s">
        <v>71</v>
      </c>
      <c r="AX1059" s="84" t="s">
        <v>72</v>
      </c>
      <c r="AY1059" s="85">
        <v>1.85</v>
      </c>
      <c r="AZ1059" s="87">
        <v>0.46250000000000002</v>
      </c>
      <c r="BA1059" s="43">
        <v>2.3125</v>
      </c>
      <c r="BB1059" s="85">
        <v>2.4975000000000001</v>
      </c>
      <c r="BC1059" s="20" t="s">
        <v>12295</v>
      </c>
      <c r="BD1059" s="84" t="s">
        <v>1028</v>
      </c>
      <c r="BE1059" s="84"/>
      <c r="BF1059" s="84"/>
      <c r="BG1059" s="84"/>
      <c r="BH1059" s="84"/>
      <c r="BI1059" s="84"/>
      <c r="BJ1059" s="84"/>
      <c r="BK1059" s="84"/>
      <c r="BL1059" s="84"/>
      <c r="BM1059" s="84"/>
      <c r="BN1059" s="84"/>
      <c r="BO1059" s="84"/>
      <c r="BP1059" s="84"/>
      <c r="BQ1059" s="84"/>
      <c r="BR1059" s="84"/>
      <c r="BS1059" s="84"/>
      <c r="BT1059" s="84"/>
      <c r="BU1059" s="84"/>
      <c r="BV1059" s="84"/>
      <c r="BW1059" s="84"/>
      <c r="BX1059" s="84"/>
      <c r="BY1059" s="84"/>
      <c r="BZ1059" s="84"/>
      <c r="CA1059" s="84"/>
      <c r="CB1059" s="84"/>
      <c r="CC1059" s="84"/>
      <c r="CD1059" s="84"/>
      <c r="CE1059" s="84"/>
      <c r="CF1059" s="84"/>
      <c r="CG1059" s="84"/>
      <c r="CH1059" s="84"/>
      <c r="CI1059" s="84"/>
      <c r="CJ1059" s="84"/>
      <c r="CK1059" s="84"/>
      <c r="CL1059" s="84"/>
      <c r="CM1059" s="84"/>
      <c r="CN1059" s="84"/>
      <c r="CO1059" s="84"/>
      <c r="CP1059" s="84"/>
      <c r="CQ1059" s="84"/>
      <c r="CR1059" s="84"/>
      <c r="CS1059" s="84"/>
      <c r="CT1059" s="84"/>
      <c r="CU1059" s="84"/>
      <c r="CV1059" s="84"/>
      <c r="CW1059" s="84"/>
      <c r="CX1059" s="84"/>
      <c r="CY1059" s="84"/>
      <c r="CZ1059" s="84"/>
      <c r="DA1059" s="84"/>
      <c r="DB1059" s="84"/>
      <c r="DC1059" s="84"/>
      <c r="DD1059" s="84"/>
      <c r="DE1059" s="84"/>
      <c r="DF1059" s="84"/>
      <c r="DG1059" s="84"/>
      <c r="DH1059" s="84"/>
      <c r="DI1059" s="84"/>
      <c r="DJ1059" s="84"/>
      <c r="DK1059" s="84"/>
      <c r="DL1059" s="84"/>
    </row>
    <row r="1060" spans="1:116" s="20" customFormat="1" ht="30" customHeight="1">
      <c r="A1060" s="111" t="s">
        <v>12706</v>
      </c>
      <c r="B1060" s="5">
        <v>1058</v>
      </c>
      <c r="C1060" s="179">
        <v>459</v>
      </c>
      <c r="D1060" s="179"/>
      <c r="E1060" s="177" t="s">
        <v>15028</v>
      </c>
      <c r="F1060" s="3" t="s">
        <v>15029</v>
      </c>
      <c r="G1060" s="3" t="s">
        <v>9695</v>
      </c>
      <c r="H1060" s="3" t="s">
        <v>15030</v>
      </c>
      <c r="I1060" s="3" t="s">
        <v>1940</v>
      </c>
      <c r="J1060" s="3" t="s">
        <v>15031</v>
      </c>
      <c r="K1060" s="6">
        <v>500</v>
      </c>
      <c r="L1060" s="3" t="s">
        <v>79</v>
      </c>
      <c r="M1060" s="6">
        <v>1</v>
      </c>
      <c r="N1060" s="3" t="s">
        <v>44</v>
      </c>
      <c r="O1060" s="3" t="s">
        <v>12710</v>
      </c>
      <c r="P1060" s="3" t="s">
        <v>15032</v>
      </c>
      <c r="Q1060" s="3" t="s">
        <v>15033</v>
      </c>
      <c r="R1060" s="161"/>
      <c r="S1060" s="79">
        <v>1.29</v>
      </c>
      <c r="T1060" s="81" t="s">
        <v>54</v>
      </c>
      <c r="U1060" s="82">
        <v>1.65</v>
      </c>
      <c r="V1060" s="79"/>
      <c r="W1060" s="79"/>
      <c r="X1060" s="79"/>
      <c r="Y1060" s="79"/>
      <c r="Z1060" s="79"/>
      <c r="AA1060" s="79"/>
      <c r="AB1060" s="79"/>
      <c r="AC1060" s="79"/>
      <c r="AD1060" s="83"/>
      <c r="AE1060" s="84"/>
      <c r="AF1060" s="84"/>
      <c r="AG1060" s="84"/>
      <c r="AH1060" s="84"/>
      <c r="AI1060" s="84"/>
      <c r="AJ1060" s="84"/>
      <c r="AK1060" s="84"/>
      <c r="AL1060" s="84">
        <v>1.06</v>
      </c>
      <c r="AM1060" s="84"/>
      <c r="AN1060" s="85"/>
      <c r="AO1060" s="84"/>
      <c r="AP1060" s="83"/>
      <c r="AQ1060" s="84" t="e">
        <v>#NUM!</v>
      </c>
      <c r="AR1060" s="84" t="e">
        <v>#NUM!</v>
      </c>
      <c r="AS1060" s="84" t="e">
        <v>#NUM!</v>
      </c>
      <c r="AT1060" s="84" t="e">
        <v>#REF!</v>
      </c>
      <c r="AU1060" s="84" t="e">
        <v>#VALUE!</v>
      </c>
      <c r="AV1060" s="79" t="e">
        <v>#REF!</v>
      </c>
      <c r="AW1060" s="84" t="s">
        <v>15006</v>
      </c>
      <c r="AX1060" s="84" t="s">
        <v>14106</v>
      </c>
      <c r="AY1060" s="85">
        <v>1.06</v>
      </c>
      <c r="AZ1060" s="87">
        <v>0.26500000000000001</v>
      </c>
      <c r="BA1060" s="43">
        <v>1.3250000000000002</v>
      </c>
      <c r="BB1060" s="85">
        <v>1.4310000000000003</v>
      </c>
      <c r="BC1060" s="20" t="s">
        <v>12295</v>
      </c>
      <c r="BD1060" s="84" t="s">
        <v>1028</v>
      </c>
      <c r="BE1060" s="84"/>
      <c r="BF1060" s="84"/>
      <c r="BG1060" s="84"/>
      <c r="BH1060" s="84"/>
      <c r="BI1060" s="84"/>
      <c r="BJ1060" s="84"/>
      <c r="BK1060" s="84"/>
      <c r="BL1060" s="84"/>
      <c r="BM1060" s="84"/>
      <c r="BN1060" s="84"/>
      <c r="BO1060" s="84"/>
      <c r="BP1060" s="84"/>
      <c r="BQ1060" s="84"/>
      <c r="BR1060" s="84"/>
      <c r="BS1060" s="84"/>
      <c r="BT1060" s="84"/>
      <c r="BU1060" s="84"/>
      <c r="BV1060" s="84"/>
      <c r="BW1060" s="84"/>
      <c r="BX1060" s="84"/>
      <c r="BY1060" s="84"/>
      <c r="BZ1060" s="84"/>
      <c r="CA1060" s="84"/>
      <c r="CB1060" s="84"/>
      <c r="CC1060" s="84"/>
      <c r="CD1060" s="84"/>
      <c r="CE1060" s="84"/>
      <c r="CF1060" s="84"/>
      <c r="CG1060" s="84"/>
      <c r="CH1060" s="84"/>
      <c r="CI1060" s="84"/>
      <c r="CJ1060" s="84"/>
      <c r="CK1060" s="84"/>
      <c r="CL1060" s="84"/>
      <c r="CM1060" s="84"/>
      <c r="CN1060" s="84"/>
      <c r="CO1060" s="84"/>
      <c r="CP1060" s="84"/>
      <c r="CQ1060" s="84"/>
      <c r="CR1060" s="84"/>
      <c r="CS1060" s="84"/>
      <c r="CT1060" s="84"/>
      <c r="CU1060" s="84"/>
      <c r="CV1060" s="84"/>
      <c r="CW1060" s="84"/>
      <c r="CX1060" s="84"/>
      <c r="CY1060" s="84"/>
      <c r="CZ1060" s="84"/>
      <c r="DA1060" s="84"/>
      <c r="DB1060" s="84"/>
      <c r="DC1060" s="84"/>
      <c r="DD1060" s="84"/>
      <c r="DE1060" s="84"/>
      <c r="DF1060" s="84"/>
      <c r="DG1060" s="84"/>
      <c r="DH1060" s="84"/>
      <c r="DI1060" s="84"/>
      <c r="DJ1060" s="84"/>
      <c r="DK1060" s="84"/>
      <c r="DL1060" s="84"/>
    </row>
    <row r="1061" spans="1:116" s="20" customFormat="1" ht="30" customHeight="1">
      <c r="A1061" s="111" t="s">
        <v>12706</v>
      </c>
      <c r="B1061" s="5">
        <v>1059</v>
      </c>
      <c r="C1061" s="179">
        <v>19</v>
      </c>
      <c r="D1061" s="179"/>
      <c r="E1061" s="177" t="s">
        <v>15007</v>
      </c>
      <c r="F1061" s="3" t="s">
        <v>15008</v>
      </c>
      <c r="G1061" s="3" t="s">
        <v>1296</v>
      </c>
      <c r="H1061" s="3" t="s">
        <v>7878</v>
      </c>
      <c r="I1061" s="3" t="s">
        <v>389</v>
      </c>
      <c r="J1061" s="3" t="s">
        <v>15009</v>
      </c>
      <c r="K1061" s="6">
        <v>10</v>
      </c>
      <c r="L1061" s="3" t="s">
        <v>79</v>
      </c>
      <c r="M1061" s="6">
        <v>10</v>
      </c>
      <c r="N1061" s="3" t="s">
        <v>44</v>
      </c>
      <c r="O1061" s="3" t="s">
        <v>12710</v>
      </c>
      <c r="P1061" s="3" t="s">
        <v>15010</v>
      </c>
      <c r="Q1061" s="3" t="s">
        <v>15011</v>
      </c>
      <c r="R1061" s="161"/>
      <c r="S1061" s="79">
        <v>2.36</v>
      </c>
      <c r="T1061" s="81">
        <v>1.1000000000000001</v>
      </c>
      <c r="U1061" s="82">
        <v>10.82</v>
      </c>
      <c r="V1061" s="79"/>
      <c r="W1061" s="79"/>
      <c r="X1061" s="79"/>
      <c r="Y1061" s="79"/>
      <c r="Z1061" s="79"/>
      <c r="AA1061" s="79"/>
      <c r="AB1061" s="79"/>
      <c r="AC1061" s="79"/>
      <c r="AD1061" s="83"/>
      <c r="AE1061" s="84">
        <v>2.8730000000000002</v>
      </c>
      <c r="AF1061" s="84"/>
      <c r="AG1061" s="84"/>
      <c r="AH1061" s="84"/>
      <c r="AI1061" s="84"/>
      <c r="AJ1061" s="84"/>
      <c r="AK1061" s="84"/>
      <c r="AL1061" s="84">
        <v>2.7</v>
      </c>
      <c r="AM1061" s="84"/>
      <c r="AN1061" s="85"/>
      <c r="AO1061" s="84"/>
      <c r="AP1061" s="83"/>
      <c r="AQ1061" s="84" t="e">
        <v>#NUM!</v>
      </c>
      <c r="AR1061" s="84" t="e">
        <v>#NUM!</v>
      </c>
      <c r="AS1061" s="84" t="e">
        <v>#NUM!</v>
      </c>
      <c r="AT1061" s="84" t="e">
        <v>#REF!</v>
      </c>
      <c r="AU1061" s="84">
        <v>1.1825000000000001</v>
      </c>
      <c r="AV1061" s="79" t="e">
        <v>#REF!</v>
      </c>
      <c r="AW1061" s="84" t="s">
        <v>71</v>
      </c>
      <c r="AX1061" s="84" t="s">
        <v>72</v>
      </c>
      <c r="AY1061" s="85">
        <v>1.18</v>
      </c>
      <c r="AZ1061" s="87">
        <v>0.29499999999999998</v>
      </c>
      <c r="BA1061" s="43">
        <v>1.4749999999999999</v>
      </c>
      <c r="BB1061" s="85">
        <v>1.593</v>
      </c>
      <c r="BC1061" s="20" t="s">
        <v>12295</v>
      </c>
      <c r="BD1061" s="84" t="s">
        <v>1028</v>
      </c>
      <c r="BE1061" s="84"/>
      <c r="BF1061" s="84"/>
      <c r="BG1061" s="84"/>
      <c r="BH1061" s="84"/>
      <c r="BI1061" s="84"/>
      <c r="BJ1061" s="84"/>
      <c r="BK1061" s="84"/>
      <c r="BL1061" s="84"/>
      <c r="BM1061" s="84"/>
      <c r="BN1061" s="84"/>
      <c r="BO1061" s="84"/>
      <c r="BP1061" s="84"/>
      <c r="BQ1061" s="84"/>
      <c r="BR1061" s="84"/>
      <c r="BS1061" s="84"/>
      <c r="BT1061" s="84"/>
      <c r="BU1061" s="84"/>
      <c r="BV1061" s="84"/>
      <c r="BW1061" s="84"/>
      <c r="BX1061" s="84"/>
      <c r="BY1061" s="84"/>
      <c r="BZ1061" s="84"/>
      <c r="CA1061" s="84"/>
      <c r="CB1061" s="84"/>
      <c r="CC1061" s="84"/>
      <c r="CD1061" s="84"/>
      <c r="CE1061" s="84"/>
      <c r="CF1061" s="84"/>
      <c r="CG1061" s="84"/>
      <c r="CH1061" s="84"/>
      <c r="CI1061" s="84"/>
      <c r="CJ1061" s="84"/>
      <c r="CK1061" s="84"/>
      <c r="CL1061" s="84"/>
      <c r="CM1061" s="84"/>
      <c r="CN1061" s="84"/>
      <c r="CO1061" s="84"/>
      <c r="CP1061" s="84"/>
      <c r="CQ1061" s="84"/>
      <c r="CR1061" s="84"/>
      <c r="CS1061" s="84"/>
      <c r="CT1061" s="84"/>
      <c r="CU1061" s="84"/>
      <c r="CV1061" s="84"/>
      <c r="CW1061" s="84"/>
      <c r="CX1061" s="84"/>
      <c r="CY1061" s="84"/>
      <c r="CZ1061" s="84"/>
      <c r="DA1061" s="84"/>
      <c r="DB1061" s="84"/>
      <c r="DC1061" s="84"/>
      <c r="DD1061" s="84"/>
      <c r="DE1061" s="84"/>
      <c r="DF1061" s="84"/>
      <c r="DG1061" s="84"/>
      <c r="DH1061" s="84"/>
      <c r="DI1061" s="84"/>
      <c r="DJ1061" s="84"/>
      <c r="DK1061" s="84"/>
      <c r="DL1061" s="84"/>
    </row>
    <row r="1062" spans="1:116" s="20" customFormat="1" ht="30" customHeight="1">
      <c r="A1062" s="111" t="s">
        <v>12706</v>
      </c>
      <c r="B1062" s="5">
        <v>1060</v>
      </c>
      <c r="C1062" s="179">
        <v>5341</v>
      </c>
      <c r="D1062" s="179"/>
      <c r="E1062" s="177" t="s">
        <v>15022</v>
      </c>
      <c r="F1062" s="3" t="s">
        <v>15023</v>
      </c>
      <c r="G1062" s="3" t="s">
        <v>1896</v>
      </c>
      <c r="H1062" s="3" t="s">
        <v>64</v>
      </c>
      <c r="I1062" s="3" t="s">
        <v>1940</v>
      </c>
      <c r="J1062" s="3" t="s">
        <v>15024</v>
      </c>
      <c r="K1062" s="6">
        <v>500</v>
      </c>
      <c r="L1062" s="3" t="s">
        <v>79</v>
      </c>
      <c r="M1062" s="6">
        <v>1</v>
      </c>
      <c r="N1062" s="3" t="s">
        <v>44</v>
      </c>
      <c r="O1062" s="3" t="s">
        <v>12710</v>
      </c>
      <c r="P1062" s="3" t="s">
        <v>15025</v>
      </c>
      <c r="Q1062" s="3" t="s">
        <v>15026</v>
      </c>
      <c r="R1062" s="161"/>
      <c r="S1062" s="79">
        <v>0.91</v>
      </c>
      <c r="T1062" s="81" t="s">
        <v>54</v>
      </c>
      <c r="U1062" s="82">
        <v>1.46</v>
      </c>
      <c r="V1062" s="79"/>
      <c r="W1062" s="79"/>
      <c r="X1062" s="79"/>
      <c r="Y1062" s="79"/>
      <c r="Z1062" s="79"/>
      <c r="AA1062" s="79"/>
      <c r="AB1062" s="79"/>
      <c r="AC1062" s="79"/>
      <c r="AD1062" s="83"/>
      <c r="AE1062" s="84">
        <v>1.0309999999999999</v>
      </c>
      <c r="AF1062" s="84"/>
      <c r="AG1062" s="84"/>
      <c r="AH1062" s="84"/>
      <c r="AI1062" s="84"/>
      <c r="AJ1062" s="84"/>
      <c r="AK1062" s="84"/>
      <c r="AL1062" s="84">
        <v>1.06</v>
      </c>
      <c r="AM1062" s="84"/>
      <c r="AN1062" s="85"/>
      <c r="AO1062" s="84"/>
      <c r="AP1062" s="83"/>
      <c r="AQ1062" s="84" t="e">
        <v>#NUM!</v>
      </c>
      <c r="AR1062" s="84" t="e">
        <v>#NUM!</v>
      </c>
      <c r="AS1062" s="84" t="e">
        <v>#NUM!</v>
      </c>
      <c r="AT1062" s="84" t="e">
        <v>#REF!</v>
      </c>
      <c r="AU1062" s="84" t="e">
        <v>#VALUE!</v>
      </c>
      <c r="AV1062" s="79" t="e">
        <v>#REF!</v>
      </c>
      <c r="AW1062" s="84" t="s">
        <v>15006</v>
      </c>
      <c r="AX1062" s="84" t="s">
        <v>14106</v>
      </c>
      <c r="AY1062" s="85">
        <v>1.06</v>
      </c>
      <c r="AZ1062" s="87">
        <v>0.26500000000000001</v>
      </c>
      <c r="BA1062" s="43">
        <v>1.3250000000000002</v>
      </c>
      <c r="BB1062" s="85">
        <v>1.4310000000000003</v>
      </c>
      <c r="BC1062" s="20" t="s">
        <v>12295</v>
      </c>
      <c r="BD1062" s="84" t="s">
        <v>1028</v>
      </c>
      <c r="BE1062" s="84"/>
      <c r="BF1062" s="84"/>
      <c r="BG1062" s="84"/>
      <c r="BH1062" s="84"/>
      <c r="BI1062" s="84"/>
      <c r="BJ1062" s="84"/>
      <c r="BK1062" s="84"/>
      <c r="BL1062" s="84"/>
      <c r="BM1062" s="84"/>
      <c r="BN1062" s="84"/>
      <c r="BO1062" s="84"/>
      <c r="BP1062" s="84"/>
      <c r="BQ1062" s="84"/>
      <c r="BR1062" s="84"/>
      <c r="BS1062" s="84"/>
      <c r="BT1062" s="84"/>
      <c r="BU1062" s="84"/>
      <c r="BV1062" s="84"/>
      <c r="BW1062" s="84"/>
      <c r="BX1062" s="84"/>
      <c r="BY1062" s="84"/>
      <c r="BZ1062" s="84"/>
      <c r="CA1062" s="84"/>
      <c r="CB1062" s="84"/>
      <c r="CC1062" s="84"/>
      <c r="CD1062" s="84"/>
      <c r="CE1062" s="84"/>
      <c r="CF1062" s="84"/>
      <c r="CG1062" s="84"/>
      <c r="CH1062" s="84"/>
      <c r="CI1062" s="84"/>
      <c r="CJ1062" s="84"/>
      <c r="CK1062" s="84"/>
      <c r="CL1062" s="84"/>
      <c r="CM1062" s="84"/>
      <c r="CN1062" s="84"/>
      <c r="CO1062" s="84"/>
      <c r="CP1062" s="84"/>
      <c r="CQ1062" s="84"/>
      <c r="CR1062" s="84"/>
      <c r="CS1062" s="84"/>
      <c r="CT1062" s="84"/>
      <c r="CU1062" s="84"/>
      <c r="CV1062" s="84"/>
      <c r="CW1062" s="84"/>
      <c r="CX1062" s="84"/>
      <c r="CY1062" s="84"/>
      <c r="CZ1062" s="84"/>
      <c r="DA1062" s="84"/>
      <c r="DB1062" s="84"/>
      <c r="DC1062" s="84"/>
      <c r="DD1062" s="84"/>
      <c r="DE1062" s="84"/>
      <c r="DF1062" s="84"/>
      <c r="DG1062" s="84"/>
      <c r="DH1062" s="84"/>
      <c r="DI1062" s="84"/>
      <c r="DJ1062" s="84"/>
      <c r="DK1062" s="84"/>
      <c r="DL1062" s="84"/>
    </row>
    <row r="1063" spans="1:116" s="20" customFormat="1" ht="30" customHeight="1">
      <c r="A1063" s="111" t="s">
        <v>12706</v>
      </c>
      <c r="B1063" s="5">
        <v>1061</v>
      </c>
      <c r="C1063" s="179"/>
      <c r="D1063" s="179"/>
      <c r="E1063" s="177" t="s">
        <v>15022</v>
      </c>
      <c r="F1063" s="3" t="s">
        <v>15023</v>
      </c>
      <c r="G1063" s="3" t="s">
        <v>1896</v>
      </c>
      <c r="H1063" s="3" t="s">
        <v>64</v>
      </c>
      <c r="I1063" s="3" t="s">
        <v>1940</v>
      </c>
      <c r="J1063" s="3" t="s">
        <v>15027</v>
      </c>
      <c r="K1063" s="6">
        <v>100</v>
      </c>
      <c r="L1063" s="3" t="s">
        <v>79</v>
      </c>
      <c r="M1063" s="6">
        <v>1</v>
      </c>
      <c r="N1063" s="3" t="s">
        <v>44</v>
      </c>
      <c r="O1063" s="3" t="s">
        <v>12710</v>
      </c>
      <c r="P1063" s="3" t="s">
        <v>15025</v>
      </c>
      <c r="Q1063" s="3" t="s">
        <v>15026</v>
      </c>
      <c r="R1063" s="161"/>
      <c r="S1063" s="79">
        <v>0.8</v>
      </c>
      <c r="T1063" s="81">
        <v>0.76</v>
      </c>
      <c r="U1063" s="82">
        <v>1.25</v>
      </c>
      <c r="V1063" s="79"/>
      <c r="W1063" s="79"/>
      <c r="X1063" s="79"/>
      <c r="Y1063" s="79"/>
      <c r="Z1063" s="79"/>
      <c r="AA1063" s="79"/>
      <c r="AB1063" s="79"/>
      <c r="AC1063" s="79"/>
      <c r="AD1063" s="83"/>
      <c r="AE1063" s="84">
        <v>0.79900000000000004</v>
      </c>
      <c r="AF1063" s="84"/>
      <c r="AG1063" s="84"/>
      <c r="AH1063" s="84"/>
      <c r="AI1063" s="84"/>
      <c r="AJ1063" s="84"/>
      <c r="AK1063" s="84"/>
      <c r="AL1063" s="84">
        <v>0.93</v>
      </c>
      <c r="AM1063" s="84"/>
      <c r="AN1063" s="85"/>
      <c r="AO1063" s="84"/>
      <c r="AP1063" s="83"/>
      <c r="AQ1063" s="84" t="e">
        <v>#NUM!</v>
      </c>
      <c r="AR1063" s="84" t="e">
        <v>#NUM!</v>
      </c>
      <c r="AS1063" s="84" t="e">
        <v>#NUM!</v>
      </c>
      <c r="AT1063" s="84" t="e">
        <v>#REF!</v>
      </c>
      <c r="AU1063" s="84">
        <v>0.81699999999999995</v>
      </c>
      <c r="AV1063" s="79" t="e">
        <v>#REF!</v>
      </c>
      <c r="AW1063" s="84" t="s">
        <v>71</v>
      </c>
      <c r="AX1063" s="84" t="s">
        <v>72</v>
      </c>
      <c r="AY1063" s="85">
        <v>0.81699999999999995</v>
      </c>
      <c r="AZ1063" s="87">
        <v>0.20424999999999999</v>
      </c>
      <c r="BA1063" s="43">
        <v>1.02125</v>
      </c>
      <c r="BB1063" s="85">
        <v>1.1029499999999999</v>
      </c>
      <c r="BC1063" s="20" t="s">
        <v>12295</v>
      </c>
      <c r="BD1063" s="84" t="s">
        <v>1028</v>
      </c>
      <c r="BE1063" s="84"/>
      <c r="BF1063" s="84"/>
      <c r="BG1063" s="84"/>
      <c r="BH1063" s="84"/>
      <c r="BI1063" s="84"/>
      <c r="BJ1063" s="84"/>
      <c r="BK1063" s="84"/>
      <c r="BL1063" s="84"/>
      <c r="BM1063" s="84"/>
      <c r="BN1063" s="84"/>
      <c r="BO1063" s="84"/>
      <c r="BP1063" s="84"/>
      <c r="BQ1063" s="84"/>
      <c r="BR1063" s="84"/>
      <c r="BS1063" s="84"/>
      <c r="BT1063" s="84"/>
      <c r="BU1063" s="84"/>
      <c r="BV1063" s="84"/>
      <c r="BW1063" s="84"/>
      <c r="BX1063" s="84"/>
      <c r="BY1063" s="84"/>
      <c r="BZ1063" s="84"/>
      <c r="CA1063" s="84"/>
      <c r="CB1063" s="84"/>
      <c r="CC1063" s="84"/>
      <c r="CD1063" s="84"/>
      <c r="CE1063" s="84"/>
      <c r="CF1063" s="84"/>
      <c r="CG1063" s="84"/>
      <c r="CH1063" s="84"/>
      <c r="CI1063" s="84"/>
      <c r="CJ1063" s="84"/>
      <c r="CK1063" s="84"/>
      <c r="CL1063" s="84"/>
      <c r="CM1063" s="84"/>
      <c r="CN1063" s="84"/>
      <c r="CO1063" s="84"/>
      <c r="CP1063" s="84"/>
      <c r="CQ1063" s="84"/>
      <c r="CR1063" s="84"/>
      <c r="CS1063" s="84"/>
      <c r="CT1063" s="84"/>
      <c r="CU1063" s="84"/>
      <c r="CV1063" s="84"/>
      <c r="CW1063" s="84"/>
      <c r="CX1063" s="84"/>
      <c r="CY1063" s="84"/>
      <c r="CZ1063" s="84"/>
      <c r="DA1063" s="84"/>
      <c r="DB1063" s="84"/>
      <c r="DC1063" s="84"/>
      <c r="DD1063" s="84"/>
      <c r="DE1063" s="84"/>
      <c r="DF1063" s="84"/>
      <c r="DG1063" s="84"/>
      <c r="DH1063" s="84"/>
      <c r="DI1063" s="84"/>
      <c r="DJ1063" s="84"/>
      <c r="DK1063" s="84"/>
      <c r="DL1063" s="84"/>
    </row>
    <row r="1064" spans="1:116" s="20" customFormat="1" ht="30" customHeight="1">
      <c r="A1064" s="111" t="s">
        <v>12706</v>
      </c>
      <c r="B1064" s="5">
        <v>1062</v>
      </c>
      <c r="C1064" s="179">
        <v>246</v>
      </c>
      <c r="D1064" s="179"/>
      <c r="E1064" s="177" t="s">
        <v>15017</v>
      </c>
      <c r="F1064" s="3" t="s">
        <v>15018</v>
      </c>
      <c r="G1064" s="3" t="s">
        <v>1896</v>
      </c>
      <c r="H1064" s="3" t="s">
        <v>1200</v>
      </c>
      <c r="I1064" s="3" t="s">
        <v>1940</v>
      </c>
      <c r="J1064" s="3" t="s">
        <v>15019</v>
      </c>
      <c r="K1064" s="6">
        <v>500</v>
      </c>
      <c r="L1064" s="3" t="s">
        <v>79</v>
      </c>
      <c r="M1064" s="6">
        <v>1</v>
      </c>
      <c r="N1064" s="3" t="s">
        <v>44</v>
      </c>
      <c r="O1064" s="3" t="s">
        <v>12710</v>
      </c>
      <c r="P1064" s="3" t="s">
        <v>15020</v>
      </c>
      <c r="Q1064" s="3" t="s">
        <v>15021</v>
      </c>
      <c r="R1064" s="161"/>
      <c r="S1064" s="79">
        <v>1.18</v>
      </c>
      <c r="T1064" s="81" t="s">
        <v>54</v>
      </c>
      <c r="U1064" s="82">
        <v>1.56</v>
      </c>
      <c r="V1064" s="79"/>
      <c r="W1064" s="79"/>
      <c r="X1064" s="79"/>
      <c r="Y1064" s="79"/>
      <c r="Z1064" s="79"/>
      <c r="AA1064" s="79"/>
      <c r="AB1064" s="79"/>
      <c r="AC1064" s="79"/>
      <c r="AD1064" s="83"/>
      <c r="AE1064" s="84"/>
      <c r="AF1064" s="84"/>
      <c r="AG1064" s="84"/>
      <c r="AH1064" s="84"/>
      <c r="AI1064" s="84"/>
      <c r="AJ1064" s="84"/>
      <c r="AK1064" s="84"/>
      <c r="AL1064" s="84">
        <v>1.18</v>
      </c>
      <c r="AM1064" s="84"/>
      <c r="AN1064" s="85"/>
      <c r="AO1064" s="84"/>
      <c r="AP1064" s="83"/>
      <c r="AQ1064" s="84" t="e">
        <v>#NUM!</v>
      </c>
      <c r="AR1064" s="84" t="e">
        <v>#NUM!</v>
      </c>
      <c r="AS1064" s="84" t="e">
        <v>#NUM!</v>
      </c>
      <c r="AT1064" s="84" t="e">
        <v>#REF!</v>
      </c>
      <c r="AU1064" s="84" t="e">
        <v>#VALUE!</v>
      </c>
      <c r="AV1064" s="79" t="e">
        <v>#REF!</v>
      </c>
      <c r="AW1064" s="84" t="s">
        <v>15006</v>
      </c>
      <c r="AX1064" s="84" t="s">
        <v>14106</v>
      </c>
      <c r="AY1064" s="85">
        <v>1.18</v>
      </c>
      <c r="AZ1064" s="87">
        <v>0.3</v>
      </c>
      <c r="BA1064" s="43">
        <v>1.48</v>
      </c>
      <c r="BB1064" s="85">
        <v>1.5984</v>
      </c>
      <c r="BC1064" s="20" t="s">
        <v>12295</v>
      </c>
      <c r="BD1064" s="84" t="s">
        <v>1028</v>
      </c>
      <c r="BE1064" s="84"/>
      <c r="BF1064" s="84"/>
      <c r="BG1064" s="84"/>
      <c r="BH1064" s="84"/>
      <c r="BI1064" s="84"/>
      <c r="BJ1064" s="84"/>
      <c r="BK1064" s="84"/>
      <c r="BL1064" s="84"/>
      <c r="BM1064" s="84"/>
      <c r="BN1064" s="84"/>
      <c r="BO1064" s="84"/>
      <c r="BP1064" s="84"/>
      <c r="BQ1064" s="84"/>
      <c r="BR1064" s="84"/>
      <c r="BS1064" s="84"/>
      <c r="BT1064" s="84"/>
      <c r="BU1064" s="84"/>
      <c r="BV1064" s="84"/>
      <c r="BW1064" s="84"/>
      <c r="BX1064" s="84"/>
      <c r="BY1064" s="84"/>
      <c r="BZ1064" s="84"/>
      <c r="CA1064" s="84"/>
      <c r="CB1064" s="84"/>
      <c r="CC1064" s="84"/>
      <c r="CD1064" s="84"/>
      <c r="CE1064" s="84"/>
      <c r="CF1064" s="84"/>
      <c r="CG1064" s="84"/>
      <c r="CH1064" s="84"/>
      <c r="CI1064" s="84"/>
      <c r="CJ1064" s="84"/>
      <c r="CK1064" s="84"/>
      <c r="CL1064" s="84"/>
      <c r="CM1064" s="84"/>
      <c r="CN1064" s="84"/>
      <c r="CO1064" s="84"/>
      <c r="CP1064" s="84"/>
      <c r="CQ1064" s="84"/>
      <c r="CR1064" s="84"/>
      <c r="CS1064" s="84"/>
      <c r="CT1064" s="84"/>
      <c r="CU1064" s="84"/>
      <c r="CV1064" s="84"/>
      <c r="CW1064" s="84"/>
      <c r="CX1064" s="84"/>
      <c r="CY1064" s="84"/>
      <c r="CZ1064" s="84"/>
      <c r="DA1064" s="84"/>
      <c r="DB1064" s="84"/>
      <c r="DC1064" s="84"/>
      <c r="DD1064" s="84"/>
      <c r="DE1064" s="84"/>
      <c r="DF1064" s="84"/>
      <c r="DG1064" s="84"/>
      <c r="DH1064" s="84"/>
      <c r="DI1064" s="84"/>
      <c r="DJ1064" s="84"/>
      <c r="DK1064" s="84"/>
      <c r="DL1064" s="84"/>
    </row>
    <row r="1065" spans="1:116" s="20" customFormat="1" ht="30" customHeight="1">
      <c r="A1065" s="93" t="s">
        <v>13697</v>
      </c>
      <c r="B1065" s="5">
        <v>1063</v>
      </c>
      <c r="C1065" s="116">
        <v>458</v>
      </c>
      <c r="D1065" s="116"/>
      <c r="E1065" s="43" t="s">
        <v>13710</v>
      </c>
      <c r="F1065" s="3" t="s">
        <v>13711</v>
      </c>
      <c r="G1065" s="3" t="s">
        <v>13712</v>
      </c>
      <c r="H1065" s="3" t="s">
        <v>5566</v>
      </c>
      <c r="I1065" s="3" t="s">
        <v>1940</v>
      </c>
      <c r="J1065" s="3" t="s">
        <v>13715</v>
      </c>
      <c r="K1065" s="6">
        <v>500</v>
      </c>
      <c r="L1065" s="3" t="s">
        <v>79</v>
      </c>
      <c r="M1065" s="6">
        <v>1</v>
      </c>
      <c r="N1065" s="3" t="s">
        <v>44</v>
      </c>
      <c r="O1065" s="3" t="s">
        <v>12710</v>
      </c>
      <c r="P1065" s="3" t="s">
        <v>13713</v>
      </c>
      <c r="Q1065" s="3" t="s">
        <v>13714</v>
      </c>
      <c r="R1065" s="160">
        <v>0.91</v>
      </c>
      <c r="S1065" s="79">
        <v>0.64500000000000002</v>
      </c>
      <c r="T1065" s="81">
        <v>0.43</v>
      </c>
      <c r="U1065" s="82">
        <v>1.1200000000000001</v>
      </c>
      <c r="V1065" s="79">
        <v>0.7</v>
      </c>
      <c r="W1065" s="79"/>
      <c r="X1065" s="79"/>
      <c r="Y1065" s="79"/>
      <c r="Z1065" s="79"/>
      <c r="AA1065" s="79"/>
      <c r="AB1065" s="79"/>
      <c r="AC1065" s="79"/>
      <c r="AD1065" s="79"/>
      <c r="AE1065" s="83"/>
      <c r="AF1065" s="84">
        <v>0.76</v>
      </c>
      <c r="AG1065" s="84"/>
      <c r="AH1065" s="84"/>
      <c r="AI1065" s="84"/>
      <c r="AJ1065" s="84"/>
      <c r="AK1065" s="84"/>
      <c r="AL1065" s="84"/>
      <c r="AM1065" s="84"/>
      <c r="AN1065" s="85"/>
      <c r="AO1065" s="84"/>
      <c r="AP1065" s="83"/>
      <c r="AQ1065" s="84"/>
      <c r="AR1065" s="84"/>
      <c r="AS1065" s="84"/>
      <c r="AT1065" s="84" t="e">
        <v>#REF!</v>
      </c>
      <c r="AU1065" s="84">
        <v>0.46224999999999999</v>
      </c>
      <c r="AV1065" s="79" t="e">
        <v>#REF!</v>
      </c>
      <c r="AW1065" s="84" t="s">
        <v>71</v>
      </c>
      <c r="AX1065" s="84" t="s">
        <v>72</v>
      </c>
      <c r="AY1065" s="85">
        <v>0.4622</v>
      </c>
      <c r="AZ1065" s="87">
        <v>0.11555</v>
      </c>
      <c r="BA1065" s="43">
        <v>0.57774999999999999</v>
      </c>
      <c r="BB1065" s="85">
        <v>0.62397000000000002</v>
      </c>
      <c r="BC1065" s="20" t="s">
        <v>12295</v>
      </c>
      <c r="BD1065" s="84" t="s">
        <v>12206</v>
      </c>
      <c r="BE1065" s="84"/>
      <c r="BF1065" s="84"/>
      <c r="BG1065" s="84"/>
      <c r="BH1065" s="84"/>
      <c r="BI1065" s="84"/>
      <c r="BJ1065" s="84"/>
      <c r="BK1065" s="84"/>
      <c r="BL1065" s="84"/>
      <c r="BM1065" s="84"/>
      <c r="BN1065" s="84"/>
      <c r="BO1065" s="84"/>
      <c r="BP1065" s="84"/>
      <c r="BQ1065" s="84"/>
      <c r="BR1065" s="84"/>
      <c r="BS1065" s="84"/>
      <c r="BT1065" s="84"/>
      <c r="BU1065" s="84"/>
      <c r="BV1065" s="84"/>
      <c r="BW1065" s="84"/>
      <c r="BX1065" s="84"/>
      <c r="BY1065" s="84"/>
      <c r="BZ1065" s="84"/>
      <c r="CA1065" s="84"/>
      <c r="CB1065" s="84"/>
      <c r="CC1065" s="84"/>
      <c r="CD1065" s="84"/>
      <c r="CE1065" s="84"/>
      <c r="CF1065" s="84"/>
      <c r="CG1065" s="84"/>
      <c r="CH1065" s="84"/>
      <c r="CI1065" s="84"/>
      <c r="CJ1065" s="84"/>
      <c r="CK1065" s="84"/>
      <c r="CL1065" s="84"/>
      <c r="CM1065" s="84"/>
      <c r="CN1065" s="84"/>
      <c r="CO1065" s="84"/>
      <c r="CP1065" s="84"/>
      <c r="CQ1065" s="84"/>
      <c r="CR1065" s="84"/>
      <c r="CS1065" s="84"/>
      <c r="CT1065" s="84"/>
      <c r="CU1065" s="84"/>
      <c r="CV1065" s="84"/>
      <c r="CW1065" s="84"/>
      <c r="CX1065" s="84"/>
      <c r="CY1065" s="84"/>
      <c r="CZ1065" s="84"/>
      <c r="DA1065" s="84"/>
      <c r="DB1065" s="84"/>
      <c r="DC1065" s="84"/>
      <c r="DD1065" s="84"/>
      <c r="DE1065" s="84"/>
      <c r="DF1065" s="84"/>
      <c r="DG1065" s="84"/>
      <c r="DH1065" s="84"/>
      <c r="DI1065" s="84"/>
      <c r="DJ1065" s="84"/>
      <c r="DK1065" s="84"/>
      <c r="DL1065" s="84"/>
    </row>
    <row r="1066" spans="1:116" s="20" customFormat="1" ht="30" customHeight="1">
      <c r="A1066" s="183" t="s">
        <v>14152</v>
      </c>
      <c r="B1066" s="5">
        <v>1064</v>
      </c>
      <c r="C1066" s="184">
        <v>458</v>
      </c>
      <c r="D1066" s="184"/>
      <c r="E1066" s="224" t="s">
        <v>13710</v>
      </c>
      <c r="F1066" s="3" t="s">
        <v>13711</v>
      </c>
      <c r="G1066" s="3" t="s">
        <v>13712</v>
      </c>
      <c r="H1066" s="3" t="s">
        <v>5566</v>
      </c>
      <c r="I1066" s="3" t="s">
        <v>1940</v>
      </c>
      <c r="J1066" s="3" t="s">
        <v>2715</v>
      </c>
      <c r="K1066" s="6">
        <v>100</v>
      </c>
      <c r="L1066" s="3" t="s">
        <v>79</v>
      </c>
      <c r="M1066" s="6">
        <v>1</v>
      </c>
      <c r="N1066" s="3" t="s">
        <v>44</v>
      </c>
      <c r="O1066" s="3" t="s">
        <v>12710</v>
      </c>
      <c r="P1066" s="3" t="s">
        <v>13703</v>
      </c>
      <c r="Q1066" s="3" t="s">
        <v>13714</v>
      </c>
      <c r="R1066" s="156">
        <v>0.81</v>
      </c>
      <c r="S1066" s="22">
        <v>0.75</v>
      </c>
      <c r="T1066" s="42">
        <v>0.75</v>
      </c>
      <c r="U1066" s="21"/>
      <c r="V1066" s="22"/>
      <c r="W1066" s="22"/>
      <c r="X1066" s="22"/>
      <c r="Y1066" s="22"/>
      <c r="Z1066" s="22"/>
      <c r="AA1066" s="22"/>
      <c r="AB1066" s="22"/>
      <c r="AC1066" s="22"/>
      <c r="AD1066" s="24">
        <v>1.04</v>
      </c>
      <c r="AE1066" s="20">
        <v>0.6</v>
      </c>
      <c r="AN1066" s="25"/>
      <c r="AP1066" s="24"/>
      <c r="AQ1066" s="20">
        <v>0.82000000000000006</v>
      </c>
      <c r="AR1066" s="20">
        <v>0.81</v>
      </c>
      <c r="AS1066" s="20" t="e">
        <v>#NUM!</v>
      </c>
      <c r="AT1066" s="20" t="e">
        <v>#REF!</v>
      </c>
      <c r="AU1066" s="20">
        <v>0.80624999999999991</v>
      </c>
      <c r="AV1066" s="22" t="e">
        <v>#REF!</v>
      </c>
      <c r="AW1066" s="20" t="s">
        <v>977</v>
      </c>
      <c r="AX1066" s="20" t="s">
        <v>48</v>
      </c>
      <c r="AY1066" s="25">
        <v>0.81</v>
      </c>
      <c r="AZ1066" s="27">
        <v>0.20250000000000001</v>
      </c>
      <c r="BA1066" s="3">
        <v>1.0125000000000002</v>
      </c>
      <c r="BB1066" s="29">
        <v>1.0125000000000002</v>
      </c>
      <c r="BC1066" s="20" t="s">
        <v>12295</v>
      </c>
      <c r="BD1066" s="20" t="s">
        <v>12287</v>
      </c>
      <c r="BE1066" s="20" t="s">
        <v>14113</v>
      </c>
      <c r="BQ1066" s="19"/>
      <c r="BR1066" s="19"/>
      <c r="BS1066" s="19"/>
      <c r="BT1066" s="19"/>
      <c r="BU1066" s="19"/>
      <c r="BV1066" s="19"/>
      <c r="BW1066" s="19"/>
      <c r="BX1066" s="19"/>
      <c r="BY1066" s="19"/>
      <c r="BZ1066" s="19"/>
      <c r="CA1066" s="19"/>
      <c r="CB1066" s="19"/>
      <c r="CC1066" s="19"/>
      <c r="CD1066" s="19"/>
      <c r="CE1066" s="19"/>
      <c r="CF1066" s="19"/>
      <c r="CG1066" s="19"/>
      <c r="CH1066" s="19"/>
      <c r="CI1066" s="19"/>
      <c r="CJ1066" s="19"/>
      <c r="CK1066" s="19"/>
      <c r="CL1066" s="19"/>
      <c r="CM1066" s="19"/>
      <c r="CN1066" s="19"/>
      <c r="CO1066" s="19"/>
      <c r="CP1066" s="19"/>
      <c r="CQ1066" s="19"/>
      <c r="CR1066" s="19"/>
      <c r="CS1066" s="19"/>
      <c r="CT1066" s="19"/>
      <c r="CU1066" s="19"/>
      <c r="CV1066" s="19"/>
      <c r="CW1066" s="19"/>
      <c r="CX1066" s="19"/>
      <c r="CY1066" s="19"/>
      <c r="CZ1066" s="19"/>
      <c r="DA1066" s="19"/>
      <c r="DB1066" s="19"/>
      <c r="DC1066" s="19"/>
      <c r="DD1066" s="19"/>
      <c r="DE1066" s="19"/>
      <c r="DF1066" s="19"/>
      <c r="DG1066" s="19"/>
      <c r="DH1066" s="19"/>
      <c r="DI1066" s="19"/>
      <c r="DJ1066" s="19"/>
      <c r="DK1066" s="19"/>
      <c r="DL1066" s="19"/>
    </row>
    <row r="1067" spans="1:116" s="20" customFormat="1" ht="30" customHeight="1">
      <c r="A1067" s="111" t="s">
        <v>12706</v>
      </c>
      <c r="B1067" s="5">
        <v>1065</v>
      </c>
      <c r="C1067" s="179">
        <v>64</v>
      </c>
      <c r="D1067" s="179"/>
      <c r="E1067" s="177" t="s">
        <v>15012</v>
      </c>
      <c r="F1067" s="3" t="s">
        <v>15013</v>
      </c>
      <c r="G1067" s="3" t="s">
        <v>9155</v>
      </c>
      <c r="H1067" s="3" t="s">
        <v>1059</v>
      </c>
      <c r="I1067" s="3" t="s">
        <v>389</v>
      </c>
      <c r="J1067" s="3" t="s">
        <v>15014</v>
      </c>
      <c r="K1067" s="6">
        <v>1</v>
      </c>
      <c r="L1067" s="3" t="s">
        <v>79</v>
      </c>
      <c r="M1067" s="6">
        <v>50</v>
      </c>
      <c r="N1067" s="3" t="s">
        <v>44</v>
      </c>
      <c r="O1067" s="3" t="s">
        <v>12710</v>
      </c>
      <c r="P1067" s="3" t="s">
        <v>15015</v>
      </c>
      <c r="Q1067" s="3" t="s">
        <v>15016</v>
      </c>
      <c r="R1067" s="161"/>
      <c r="S1067" s="79">
        <v>12.9</v>
      </c>
      <c r="T1067" s="81" t="s">
        <v>54</v>
      </c>
      <c r="U1067" s="82">
        <v>50</v>
      </c>
      <c r="V1067" s="79"/>
      <c r="W1067" s="79"/>
      <c r="X1067" s="79"/>
      <c r="Y1067" s="79"/>
      <c r="Z1067" s="79"/>
      <c r="AA1067" s="79"/>
      <c r="AB1067" s="79"/>
      <c r="AC1067" s="79"/>
      <c r="AD1067" s="83"/>
      <c r="AE1067" s="84"/>
      <c r="AF1067" s="84"/>
      <c r="AG1067" s="84"/>
      <c r="AH1067" s="84"/>
      <c r="AI1067" s="84"/>
      <c r="AJ1067" s="84"/>
      <c r="AK1067" s="84"/>
      <c r="AL1067" s="84">
        <v>6.5</v>
      </c>
      <c r="AM1067" s="84"/>
      <c r="AN1067" s="85"/>
      <c r="AO1067" s="84"/>
      <c r="AP1067" s="83"/>
      <c r="AQ1067" s="84" t="e">
        <v>#NUM!</v>
      </c>
      <c r="AR1067" s="84" t="e">
        <v>#NUM!</v>
      </c>
      <c r="AS1067" s="84" t="e">
        <v>#NUM!</v>
      </c>
      <c r="AT1067" s="84" t="e">
        <v>#REF!</v>
      </c>
      <c r="AU1067" s="84" t="e">
        <v>#VALUE!</v>
      </c>
      <c r="AV1067" s="79" t="e">
        <v>#REF!</v>
      </c>
      <c r="AW1067" s="84" t="s">
        <v>15006</v>
      </c>
      <c r="AX1067" s="84" t="s">
        <v>14106</v>
      </c>
      <c r="AY1067" s="85">
        <v>6.5</v>
      </c>
      <c r="AZ1067" s="87">
        <v>1.625</v>
      </c>
      <c r="BA1067" s="43">
        <v>8.125</v>
      </c>
      <c r="BB1067" s="85">
        <v>8.7750000000000004</v>
      </c>
      <c r="BC1067" s="20" t="s">
        <v>12295</v>
      </c>
      <c r="BD1067" s="84" t="s">
        <v>1028</v>
      </c>
      <c r="BE1067" s="84"/>
      <c r="BF1067" s="84"/>
      <c r="BG1067" s="84"/>
      <c r="BH1067" s="84"/>
      <c r="BI1067" s="84"/>
      <c r="BJ1067" s="84"/>
      <c r="BK1067" s="84"/>
      <c r="BL1067" s="84"/>
      <c r="BM1067" s="84"/>
      <c r="BN1067" s="84"/>
      <c r="BO1067" s="84"/>
      <c r="BP1067" s="84"/>
      <c r="BQ1067" s="84"/>
      <c r="BR1067" s="84"/>
      <c r="BS1067" s="84"/>
      <c r="BT1067" s="84"/>
      <c r="BU1067" s="84"/>
      <c r="BV1067" s="84"/>
      <c r="BW1067" s="84"/>
      <c r="BX1067" s="84"/>
      <c r="BY1067" s="84"/>
      <c r="BZ1067" s="84"/>
      <c r="CA1067" s="84"/>
      <c r="CB1067" s="84"/>
      <c r="CC1067" s="84"/>
      <c r="CD1067" s="84"/>
      <c r="CE1067" s="84"/>
      <c r="CF1067" s="84"/>
      <c r="CG1067" s="84"/>
      <c r="CH1067" s="84"/>
      <c r="CI1067" s="84"/>
      <c r="CJ1067" s="84"/>
      <c r="CK1067" s="84"/>
      <c r="CL1067" s="84"/>
      <c r="CM1067" s="84"/>
      <c r="CN1067" s="84"/>
      <c r="CO1067" s="84"/>
      <c r="CP1067" s="84"/>
      <c r="CQ1067" s="84"/>
      <c r="CR1067" s="84"/>
      <c r="CS1067" s="84"/>
      <c r="CT1067" s="84"/>
      <c r="CU1067" s="84"/>
      <c r="CV1067" s="84"/>
      <c r="CW1067" s="84"/>
      <c r="CX1067" s="84"/>
      <c r="CY1067" s="84"/>
      <c r="CZ1067" s="84"/>
      <c r="DA1067" s="84"/>
      <c r="DB1067" s="84"/>
      <c r="DC1067" s="84"/>
      <c r="DD1067" s="84"/>
      <c r="DE1067" s="84"/>
      <c r="DF1067" s="84"/>
      <c r="DG1067" s="84"/>
      <c r="DH1067" s="84"/>
      <c r="DI1067" s="84"/>
      <c r="DJ1067" s="84"/>
      <c r="DK1067" s="84"/>
      <c r="DL1067" s="84"/>
    </row>
    <row r="1068" spans="1:116" s="20" customFormat="1" ht="30" customHeight="1">
      <c r="A1068" s="111" t="s">
        <v>12706</v>
      </c>
      <c r="B1068" s="5">
        <v>1066</v>
      </c>
      <c r="C1068" s="179">
        <v>14</v>
      </c>
      <c r="D1068" s="179"/>
      <c r="E1068" s="177" t="s">
        <v>15000</v>
      </c>
      <c r="F1068" s="116" t="s">
        <v>15001</v>
      </c>
      <c r="G1068" s="116" t="s">
        <v>15002</v>
      </c>
      <c r="H1068" s="116" t="s">
        <v>1059</v>
      </c>
      <c r="I1068" s="116" t="s">
        <v>389</v>
      </c>
      <c r="J1068" s="117" t="s">
        <v>15003</v>
      </c>
      <c r="K1068" s="239">
        <v>1</v>
      </c>
      <c r="L1068" s="116" t="s">
        <v>79</v>
      </c>
      <c r="M1068" s="239">
        <v>50</v>
      </c>
      <c r="N1068" s="116" t="s">
        <v>44</v>
      </c>
      <c r="O1068" s="116" t="s">
        <v>12710</v>
      </c>
      <c r="P1068" s="116" t="s">
        <v>15004</v>
      </c>
      <c r="Q1068" s="116" t="s">
        <v>15005</v>
      </c>
      <c r="R1068" s="161"/>
      <c r="S1068" s="79">
        <v>10.75</v>
      </c>
      <c r="T1068" s="81" t="s">
        <v>54</v>
      </c>
      <c r="U1068" s="82">
        <v>10</v>
      </c>
      <c r="V1068" s="79"/>
      <c r="W1068" s="79"/>
      <c r="X1068" s="79"/>
      <c r="Y1068" s="79"/>
      <c r="Z1068" s="79"/>
      <c r="AA1068" s="79"/>
      <c r="AB1068" s="79"/>
      <c r="AC1068" s="79"/>
      <c r="AD1068" s="83"/>
      <c r="AE1068" s="84"/>
      <c r="AF1068" s="84"/>
      <c r="AG1068" s="84"/>
      <c r="AH1068" s="84"/>
      <c r="AI1068" s="84"/>
      <c r="AJ1068" s="84"/>
      <c r="AK1068" s="84"/>
      <c r="AL1068" s="84">
        <v>0.93</v>
      </c>
      <c r="AM1068" s="84"/>
      <c r="AN1068" s="85"/>
      <c r="AO1068" s="84"/>
      <c r="AP1068" s="83"/>
      <c r="AQ1068" s="84" t="e">
        <v>#NUM!</v>
      </c>
      <c r="AR1068" s="84" t="e">
        <v>#NUM!</v>
      </c>
      <c r="AS1068" s="84" t="e">
        <v>#NUM!</v>
      </c>
      <c r="AT1068" s="84" t="e">
        <v>#REF!</v>
      </c>
      <c r="AU1068" s="84" t="e">
        <v>#VALUE!</v>
      </c>
      <c r="AV1068" s="79" t="e">
        <v>#REF!</v>
      </c>
      <c r="AW1068" s="84" t="s">
        <v>15006</v>
      </c>
      <c r="AX1068" s="84" t="s">
        <v>14106</v>
      </c>
      <c r="AY1068" s="85">
        <v>0.93</v>
      </c>
      <c r="AZ1068" s="87">
        <v>0.23250000000000001</v>
      </c>
      <c r="BA1068" s="43">
        <v>1.1625000000000001</v>
      </c>
      <c r="BB1068" s="85">
        <v>1.2555000000000001</v>
      </c>
      <c r="BC1068" s="20" t="s">
        <v>12295</v>
      </c>
      <c r="BD1068" s="84" t="s">
        <v>1028</v>
      </c>
      <c r="BE1068" s="84"/>
      <c r="BF1068" s="84"/>
      <c r="BG1068" s="84"/>
      <c r="BH1068" s="84"/>
      <c r="BI1068" s="84"/>
      <c r="BJ1068" s="84"/>
      <c r="BK1068" s="84"/>
      <c r="BL1068" s="84"/>
      <c r="BM1068" s="84"/>
      <c r="BN1068" s="84"/>
      <c r="BO1068" s="84"/>
      <c r="BP1068" s="84"/>
      <c r="BQ1068" s="84"/>
      <c r="BR1068" s="84"/>
      <c r="BS1068" s="84"/>
      <c r="BT1068" s="84"/>
      <c r="BU1068" s="84"/>
      <c r="BV1068" s="84"/>
      <c r="BW1068" s="84"/>
      <c r="BX1068" s="84"/>
      <c r="BY1068" s="84"/>
      <c r="BZ1068" s="84"/>
      <c r="CA1068" s="84"/>
      <c r="CB1068" s="84"/>
      <c r="CC1068" s="84"/>
      <c r="CD1068" s="84"/>
      <c r="CE1068" s="84"/>
      <c r="CF1068" s="84"/>
      <c r="CG1068" s="84"/>
      <c r="CH1068" s="84"/>
      <c r="CI1068" s="84"/>
      <c r="CJ1068" s="84"/>
      <c r="CK1068" s="84"/>
      <c r="CL1068" s="84"/>
      <c r="CM1068" s="84"/>
      <c r="CN1068" s="84"/>
      <c r="CO1068" s="84"/>
      <c r="CP1068" s="84"/>
      <c r="CQ1068" s="84"/>
      <c r="CR1068" s="84"/>
      <c r="CS1068" s="84"/>
      <c r="CT1068" s="84"/>
      <c r="CU1068" s="84"/>
      <c r="CV1068" s="84"/>
      <c r="CW1068" s="84"/>
      <c r="CX1068" s="84"/>
      <c r="CY1068" s="84"/>
      <c r="CZ1068" s="84"/>
      <c r="DA1068" s="84"/>
      <c r="DB1068" s="84"/>
      <c r="DC1068" s="84"/>
      <c r="DD1068" s="84"/>
      <c r="DE1068" s="84"/>
      <c r="DF1068" s="84"/>
      <c r="DG1068" s="84"/>
      <c r="DH1068" s="84"/>
      <c r="DI1068" s="84"/>
      <c r="DJ1068" s="84"/>
      <c r="DK1068" s="84"/>
      <c r="DL1068" s="84"/>
    </row>
    <row r="1069" spans="1:116" s="20" customFormat="1" ht="30" customHeight="1">
      <c r="A1069" s="111" t="s">
        <v>12706</v>
      </c>
      <c r="B1069" s="5">
        <v>1067</v>
      </c>
      <c r="C1069" s="179">
        <v>3754</v>
      </c>
      <c r="D1069" s="179"/>
      <c r="E1069" s="177" t="s">
        <v>13705</v>
      </c>
      <c r="F1069" s="3" t="s">
        <v>13706</v>
      </c>
      <c r="G1069" s="3" t="s">
        <v>5500</v>
      </c>
      <c r="H1069" s="3" t="s">
        <v>5501</v>
      </c>
      <c r="I1069" s="3" t="s">
        <v>3622</v>
      </c>
      <c r="J1069" s="3" t="s">
        <v>13707</v>
      </c>
      <c r="K1069" s="6"/>
      <c r="L1069" s="3"/>
      <c r="M1069" s="6">
        <v>10</v>
      </c>
      <c r="N1069" s="3" t="s">
        <v>44</v>
      </c>
      <c r="O1069" s="3" t="s">
        <v>12710</v>
      </c>
      <c r="P1069" s="3" t="s">
        <v>13708</v>
      </c>
      <c r="Q1069" s="3" t="s">
        <v>13709</v>
      </c>
      <c r="R1069" s="161"/>
      <c r="S1069" s="79">
        <v>53.75</v>
      </c>
      <c r="T1069" s="81">
        <v>27</v>
      </c>
      <c r="U1069" s="82">
        <v>58.23</v>
      </c>
      <c r="V1069" s="79"/>
      <c r="W1069" s="79"/>
      <c r="X1069" s="79"/>
      <c r="Y1069" s="79"/>
      <c r="Z1069" s="79"/>
      <c r="AA1069" s="79"/>
      <c r="AB1069" s="79"/>
      <c r="AC1069" s="79"/>
      <c r="AD1069" s="83"/>
      <c r="AE1069" s="84">
        <v>46.134999999999998</v>
      </c>
      <c r="AF1069" s="84"/>
      <c r="AG1069" s="84"/>
      <c r="AH1069" s="84"/>
      <c r="AI1069" s="84"/>
      <c r="AJ1069" s="84"/>
      <c r="AK1069" s="84"/>
      <c r="AL1069" s="84">
        <v>42.25</v>
      </c>
      <c r="AM1069" s="84"/>
      <c r="AN1069" s="85"/>
      <c r="AO1069" s="84"/>
      <c r="AP1069" s="83"/>
      <c r="AQ1069" s="84" t="e">
        <v>#NUM!</v>
      </c>
      <c r="AR1069" s="84" t="e">
        <v>#NUM!</v>
      </c>
      <c r="AS1069" s="84" t="e">
        <v>#NUM!</v>
      </c>
      <c r="AT1069" s="84" t="e">
        <v>#REF!</v>
      </c>
      <c r="AU1069" s="84">
        <v>29.024999999999999</v>
      </c>
      <c r="AV1069" s="79" t="e">
        <v>#REF!</v>
      </c>
      <c r="AW1069" s="84" t="s">
        <v>71</v>
      </c>
      <c r="AX1069" s="84" t="s">
        <v>72</v>
      </c>
      <c r="AY1069" s="85">
        <v>29.024999999999999</v>
      </c>
      <c r="AZ1069" s="87">
        <v>4.9342500000000005</v>
      </c>
      <c r="BA1069" s="43">
        <v>33.959249999999997</v>
      </c>
      <c r="BB1069" s="85">
        <v>36.675989999999999</v>
      </c>
      <c r="BC1069" s="20" t="s">
        <v>12295</v>
      </c>
      <c r="BD1069" s="84" t="s">
        <v>1028</v>
      </c>
      <c r="BE1069" s="84"/>
      <c r="BF1069" s="84"/>
      <c r="BG1069" s="84"/>
      <c r="BH1069" s="84"/>
      <c r="BI1069" s="84"/>
      <c r="BJ1069" s="84"/>
      <c r="BK1069" s="84"/>
      <c r="BL1069" s="84"/>
      <c r="BM1069" s="84"/>
      <c r="BN1069" s="84"/>
      <c r="BO1069" s="84"/>
      <c r="BP1069" s="84"/>
      <c r="BQ1069" s="84"/>
      <c r="BR1069" s="84"/>
      <c r="BS1069" s="84"/>
      <c r="BT1069" s="84"/>
      <c r="BU1069" s="84"/>
      <c r="BV1069" s="84"/>
      <c r="BW1069" s="84"/>
      <c r="BX1069" s="84"/>
      <c r="BY1069" s="84"/>
      <c r="BZ1069" s="84"/>
      <c r="CA1069" s="84"/>
      <c r="CB1069" s="84"/>
      <c r="CC1069" s="84"/>
      <c r="CD1069" s="84"/>
      <c r="CE1069" s="84"/>
      <c r="CF1069" s="84"/>
      <c r="CG1069" s="84"/>
      <c r="CH1069" s="84"/>
      <c r="CI1069" s="84"/>
      <c r="CJ1069" s="84"/>
      <c r="CK1069" s="84"/>
      <c r="CL1069" s="84"/>
      <c r="CM1069" s="84"/>
      <c r="CN1069" s="84"/>
      <c r="CO1069" s="84"/>
      <c r="CP1069" s="84"/>
      <c r="CQ1069" s="84"/>
      <c r="CR1069" s="84"/>
      <c r="CS1069" s="84"/>
      <c r="CT1069" s="84"/>
      <c r="CU1069" s="84"/>
      <c r="CV1069" s="84"/>
      <c r="CW1069" s="84"/>
      <c r="CX1069" s="84"/>
      <c r="CY1069" s="84"/>
      <c r="CZ1069" s="84"/>
      <c r="DA1069" s="84"/>
      <c r="DB1069" s="84"/>
      <c r="DC1069" s="84"/>
      <c r="DD1069" s="84"/>
      <c r="DE1069" s="84"/>
      <c r="DF1069" s="84"/>
      <c r="DG1069" s="84"/>
      <c r="DH1069" s="84"/>
      <c r="DI1069" s="84"/>
      <c r="DJ1069" s="84"/>
      <c r="DK1069" s="84"/>
      <c r="DL1069" s="84"/>
    </row>
    <row r="1070" spans="1:116" s="20" customFormat="1" ht="30" customHeight="1">
      <c r="A1070" s="4" t="s">
        <v>3841</v>
      </c>
      <c r="B1070" s="5">
        <v>1068</v>
      </c>
      <c r="C1070" s="6">
        <v>19580</v>
      </c>
      <c r="D1070" s="6"/>
      <c r="E1070" s="43" t="s">
        <v>3967</v>
      </c>
      <c r="F1070" s="3" t="s">
        <v>3968</v>
      </c>
      <c r="G1070" s="3" t="s">
        <v>3528</v>
      </c>
      <c r="H1070" s="3" t="s">
        <v>189</v>
      </c>
      <c r="I1070" s="3" t="s">
        <v>3086</v>
      </c>
      <c r="J1070" s="3" t="s">
        <v>3969</v>
      </c>
      <c r="K1070" s="6"/>
      <c r="L1070" s="3"/>
      <c r="M1070" s="6">
        <v>6</v>
      </c>
      <c r="N1070" s="3" t="s">
        <v>44</v>
      </c>
      <c r="O1070" s="3" t="s">
        <v>3845</v>
      </c>
      <c r="P1070" s="3" t="s">
        <v>3924</v>
      </c>
      <c r="Q1070" s="3" t="s">
        <v>3970</v>
      </c>
      <c r="R1070" s="156">
        <v>9.4600000000000009</v>
      </c>
      <c r="S1070" s="22"/>
      <c r="T1070" s="23"/>
      <c r="U1070" s="1">
        <v>4</v>
      </c>
      <c r="V1070" s="21">
        <v>7.44</v>
      </c>
      <c r="W1070" s="22">
        <v>11.4742</v>
      </c>
      <c r="X1070" s="22"/>
      <c r="Y1070" s="22"/>
      <c r="Z1070" s="22"/>
      <c r="AA1070" s="22"/>
      <c r="AB1070" s="22"/>
      <c r="AC1070" s="22"/>
      <c r="AD1070" s="22"/>
      <c r="AE1070" s="24">
        <v>7.44</v>
      </c>
      <c r="AN1070" s="25">
        <v>7.44</v>
      </c>
      <c r="AO1070" s="20" t="s">
        <v>373</v>
      </c>
      <c r="AP1070" s="24" t="s">
        <v>374</v>
      </c>
      <c r="AQ1070" s="20" t="e">
        <f>AVERAGE(SMALL(AE1070:AI1070,1),SMALL(AE1070:AI1070,2))</f>
        <v>#NUM!</v>
      </c>
      <c r="AR1070" s="20" t="e">
        <f>IF(R1070 &lt;=( AVERAGE(SMALL(AE1070:AI1070,1),SMALL(AE1070:AI1070,2))), R1070, "")</f>
        <v>#NUM!</v>
      </c>
      <c r="AS1070" s="20" t="e">
        <f>AVERAGE(SMALL(AJ1070:AM1070,1),SMALL(AJ1070:AM1070,2))</f>
        <v>#NUM!</v>
      </c>
      <c r="AT1070" s="20">
        <f>T1070*1.075</f>
        <v>0</v>
      </c>
      <c r="AU1070" s="20">
        <f>U1070*1.075</f>
        <v>4.3</v>
      </c>
      <c r="AV1070" s="22">
        <f>MIN(AN1070,AT1070,AU1070)</f>
        <v>0</v>
      </c>
      <c r="AW1070" s="20" t="s">
        <v>71</v>
      </c>
      <c r="AX1070" s="20" t="s">
        <v>72</v>
      </c>
      <c r="AY1070" s="25">
        <v>4.3</v>
      </c>
      <c r="AZ1070" s="27">
        <f>IF(AND(AY1070&gt;0,AY1070&lt;=10),AY1070*0.25,IF(AND(AY1070&gt;10,AY1070&lt;=50),AY1070*0.17,IF(AND(AY1070&gt;10,AY1070&lt;=100),AY1070*0.12,IF(AY1070&gt;100,AY1070*0.1))))</f>
        <v>1.075</v>
      </c>
      <c r="BA1070" s="3">
        <f>AZ1070+AY1070</f>
        <v>5.375</v>
      </c>
      <c r="BB1070" s="25">
        <f>BA1070+BA1070*0.08</f>
        <v>5.8049999999999997</v>
      </c>
      <c r="BC1070" s="20" t="s">
        <v>12295</v>
      </c>
    </row>
    <row r="1071" spans="1:116" s="20" customFormat="1" ht="30" customHeight="1">
      <c r="A1071" s="4" t="s">
        <v>3841</v>
      </c>
      <c r="B1071" s="5">
        <v>1069</v>
      </c>
      <c r="C1071" s="6">
        <v>19462</v>
      </c>
      <c r="D1071" s="6"/>
      <c r="E1071" s="43" t="s">
        <v>3854</v>
      </c>
      <c r="F1071" s="3" t="s">
        <v>3855</v>
      </c>
      <c r="G1071" s="3" t="s">
        <v>362</v>
      </c>
      <c r="H1071" s="3" t="s">
        <v>101</v>
      </c>
      <c r="I1071" s="3" t="s">
        <v>102</v>
      </c>
      <c r="J1071" s="3" t="s">
        <v>3856</v>
      </c>
      <c r="K1071" s="6"/>
      <c r="L1071" s="3"/>
      <c r="M1071" s="6">
        <v>50</v>
      </c>
      <c r="N1071" s="3" t="s">
        <v>44</v>
      </c>
      <c r="O1071" s="3" t="s">
        <v>3845</v>
      </c>
      <c r="P1071" s="3" t="s">
        <v>3857</v>
      </c>
      <c r="Q1071" s="3" t="s">
        <v>3858</v>
      </c>
      <c r="R1071" s="156">
        <v>4.21</v>
      </c>
      <c r="S1071" s="22"/>
      <c r="T1071" s="23"/>
      <c r="U1071" s="1">
        <v>3.9</v>
      </c>
      <c r="V1071" s="21">
        <v>4.21</v>
      </c>
      <c r="W1071" s="22"/>
      <c r="X1071" s="22"/>
      <c r="Y1071" s="22"/>
      <c r="Z1071" s="22"/>
      <c r="AA1071" s="22"/>
      <c r="AB1071" s="22"/>
      <c r="AC1071" s="22"/>
      <c r="AD1071" s="22"/>
      <c r="AE1071" s="24">
        <v>4.21</v>
      </c>
      <c r="AN1071" s="25">
        <v>4.21</v>
      </c>
      <c r="AO1071" s="20" t="s">
        <v>47</v>
      </c>
      <c r="AP1071" s="24" t="s">
        <v>48</v>
      </c>
      <c r="AQ1071" s="20" t="e">
        <f>AVERAGE(SMALL(AE1071:AI1071,1),SMALL(AE1071:AI1071,2))</f>
        <v>#NUM!</v>
      </c>
      <c r="AR1071" s="20" t="e">
        <f>IF(R1071 &lt;=( AVERAGE(SMALL(AE1071:AI1071,1),SMALL(AE1071:AI1071,2))), R1071, "")</f>
        <v>#NUM!</v>
      </c>
      <c r="AS1071" s="20" t="e">
        <f>AVERAGE(SMALL(AJ1071:AM1071,1),SMALL(AJ1071:AM1071,2))</f>
        <v>#NUM!</v>
      </c>
      <c r="AT1071" s="20">
        <f>T1071*1.075</f>
        <v>0</v>
      </c>
      <c r="AU1071" s="20">
        <f>U1071*1.075</f>
        <v>4.1924999999999999</v>
      </c>
      <c r="AV1071" s="22">
        <f>MIN(AN1071,AT1071,AU1071)</f>
        <v>0</v>
      </c>
      <c r="AW1071" s="20" t="s">
        <v>332</v>
      </c>
      <c r="AX1071" s="20" t="s">
        <v>333</v>
      </c>
      <c r="AY1071" s="25">
        <v>4.1660000000000004</v>
      </c>
      <c r="AZ1071" s="27">
        <f>IF(AND(AY1071&gt;0,AY1071&lt;=10),AY1071*0.25,IF(AND(AY1071&gt;10,AY1071&lt;=50),AY1071*0.17,IF(AND(AY1071&gt;10,AY1071&lt;=100),AY1071*0.12,IF(AY1071&gt;100,AY1071*0.1))))</f>
        <v>1.0415000000000001</v>
      </c>
      <c r="BA1071" s="3">
        <f>AZ1071+AY1071</f>
        <v>5.2075000000000005</v>
      </c>
      <c r="BB1071" s="25">
        <f>BA1071+BA1071*0.08</f>
        <v>5.6241000000000003</v>
      </c>
      <c r="BC1071" s="20" t="s">
        <v>12295</v>
      </c>
    </row>
    <row r="1072" spans="1:116" s="20" customFormat="1" ht="30" customHeight="1">
      <c r="A1072" s="4" t="s">
        <v>3841</v>
      </c>
      <c r="B1072" s="5">
        <v>1070</v>
      </c>
      <c r="C1072" s="116">
        <v>19835</v>
      </c>
      <c r="D1072" s="116"/>
      <c r="E1072" s="43" t="s">
        <v>3960</v>
      </c>
      <c r="F1072" s="3" t="s">
        <v>2299</v>
      </c>
      <c r="G1072" s="3" t="s">
        <v>287</v>
      </c>
      <c r="H1072" s="3" t="s">
        <v>101</v>
      </c>
      <c r="I1072" s="3" t="s">
        <v>42</v>
      </c>
      <c r="J1072" s="3" t="s">
        <v>3961</v>
      </c>
      <c r="K1072" s="6"/>
      <c r="L1072" s="3"/>
      <c r="M1072" s="6">
        <v>28</v>
      </c>
      <c r="N1072" s="3" t="s">
        <v>44</v>
      </c>
      <c r="O1072" s="3" t="s">
        <v>3845</v>
      </c>
      <c r="P1072" s="3" t="s">
        <v>3924</v>
      </c>
      <c r="Q1072" s="3" t="s">
        <v>3962</v>
      </c>
      <c r="R1072" s="156">
        <v>9.82</v>
      </c>
      <c r="S1072" s="22"/>
      <c r="T1072" s="23"/>
      <c r="U1072" s="1">
        <v>9</v>
      </c>
      <c r="V1072" s="21">
        <v>11.97</v>
      </c>
      <c r="W1072" s="22">
        <v>7.6719999999999997</v>
      </c>
      <c r="X1072" s="22"/>
      <c r="Y1072" s="22"/>
      <c r="Z1072" s="22"/>
      <c r="AA1072" s="22"/>
      <c r="AB1072" s="22"/>
      <c r="AC1072" s="22"/>
      <c r="AD1072" s="22"/>
      <c r="AE1072" s="24">
        <v>11.97</v>
      </c>
      <c r="AN1072" s="25">
        <v>9.82</v>
      </c>
      <c r="AO1072" s="20" t="s">
        <v>47</v>
      </c>
      <c r="AP1072" s="24" t="s">
        <v>48</v>
      </c>
      <c r="AQ1072" s="20" t="e">
        <f>AVERAGE(SMALL(AE1072:AI1072,1),SMALL(AE1072:AI1072,2))</f>
        <v>#NUM!</v>
      </c>
      <c r="AR1072" s="20" t="e">
        <f>IF(R1072 &lt;=( AVERAGE(SMALL(AE1072:AI1072,1),SMALL(AE1072:AI1072,2))), R1072, "")</f>
        <v>#NUM!</v>
      </c>
      <c r="AS1072" s="20" t="e">
        <f>AVERAGE(SMALL(AJ1072:AM1072,1),SMALL(AJ1072:AM1072,2))</f>
        <v>#NUM!</v>
      </c>
      <c r="AT1072" s="20">
        <f>T1072*1.075</f>
        <v>0</v>
      </c>
      <c r="AU1072" s="20">
        <f>U1072*1.075</f>
        <v>9.6749999999999989</v>
      </c>
      <c r="AV1072" s="22">
        <f>MIN(AN1072,AT1072,AU1072)</f>
        <v>0</v>
      </c>
      <c r="AW1072" s="20" t="s">
        <v>71</v>
      </c>
      <c r="AX1072" s="20" t="s">
        <v>72</v>
      </c>
      <c r="AY1072" s="25">
        <v>9.6750000000000007</v>
      </c>
      <c r="AZ1072" s="27">
        <f>IF(AND(AY1072&gt;0,AY1072&lt;=10),AY1072*0.25,IF(AND(AY1072&gt;10,AY1072&lt;=50),AY1072*0.17,IF(AND(AY1072&gt;10,AY1072&lt;=100),AY1072*0.12,IF(AY1072&gt;100,AY1072*0.1))))</f>
        <v>2.4187500000000002</v>
      </c>
      <c r="BA1072" s="3">
        <f>AZ1072+AY1072</f>
        <v>12.09375</v>
      </c>
      <c r="BB1072" s="25">
        <f>BA1072+BA1072*0.08</f>
        <v>13.061249999999999</v>
      </c>
      <c r="BC1072" s="20" t="s">
        <v>12295</v>
      </c>
    </row>
    <row r="1073" spans="1:116" s="20" customFormat="1" ht="30" customHeight="1">
      <c r="A1073" s="4" t="s">
        <v>3841</v>
      </c>
      <c r="B1073" s="5">
        <v>1071</v>
      </c>
      <c r="C1073" s="6">
        <v>16425</v>
      </c>
      <c r="D1073" s="6"/>
      <c r="E1073" s="43" t="s">
        <v>3983</v>
      </c>
      <c r="F1073" s="3" t="s">
        <v>3984</v>
      </c>
      <c r="G1073" s="3" t="s">
        <v>1252</v>
      </c>
      <c r="H1073" s="3" t="s">
        <v>101</v>
      </c>
      <c r="I1073" s="3" t="s">
        <v>42</v>
      </c>
      <c r="J1073" s="3" t="s">
        <v>3985</v>
      </c>
      <c r="K1073" s="6"/>
      <c r="L1073" s="3"/>
      <c r="M1073" s="6">
        <v>30</v>
      </c>
      <c r="N1073" s="3" t="s">
        <v>44</v>
      </c>
      <c r="O1073" s="3" t="s">
        <v>3845</v>
      </c>
      <c r="P1073" s="3" t="s">
        <v>3986</v>
      </c>
      <c r="Q1073" s="3" t="s">
        <v>3987</v>
      </c>
      <c r="R1073" s="156">
        <v>6.13</v>
      </c>
      <c r="S1073" s="22"/>
      <c r="T1073" s="23"/>
      <c r="U1073" s="1">
        <v>4.55</v>
      </c>
      <c r="V1073" s="21">
        <v>6.13</v>
      </c>
      <c r="W1073" s="22"/>
      <c r="X1073" s="22"/>
      <c r="Y1073" s="22"/>
      <c r="Z1073" s="22"/>
      <c r="AA1073" s="22"/>
      <c r="AB1073" s="22"/>
      <c r="AC1073" s="22"/>
      <c r="AD1073" s="22"/>
      <c r="AE1073" s="24">
        <v>6.13</v>
      </c>
      <c r="AN1073" s="25">
        <v>6.13</v>
      </c>
      <c r="AO1073" s="20" t="s">
        <v>47</v>
      </c>
      <c r="AP1073" s="24" t="s">
        <v>48</v>
      </c>
      <c r="AQ1073" s="20" t="e">
        <f>AVERAGE(SMALL(AE1073:AI1073,1),SMALL(AE1073:AI1073,2))</f>
        <v>#NUM!</v>
      </c>
      <c r="AR1073" s="20" t="e">
        <f>IF(R1073 &lt;=( AVERAGE(SMALL(AE1073:AI1073,1),SMALL(AE1073:AI1073,2))), R1073, "")</f>
        <v>#NUM!</v>
      </c>
      <c r="AS1073" s="20" t="e">
        <f>AVERAGE(SMALL(AJ1073:AM1073,1),SMALL(AJ1073:AM1073,2))</f>
        <v>#NUM!</v>
      </c>
      <c r="AT1073" s="20">
        <f>T1073*1.075</f>
        <v>0</v>
      </c>
      <c r="AU1073" s="20">
        <f>U1073*1.075</f>
        <v>4.8912499999999994</v>
      </c>
      <c r="AV1073" s="22">
        <f>MIN(AN1073,AT1073,AU1073)</f>
        <v>0</v>
      </c>
      <c r="AW1073" s="20" t="s">
        <v>71</v>
      </c>
      <c r="AX1073" s="20" t="s">
        <v>72</v>
      </c>
      <c r="AY1073" s="25">
        <v>4.8899999999999997</v>
      </c>
      <c r="AZ1073" s="27">
        <f>IF(AND(AY1073&gt;0,AY1073&lt;=10),AY1073*0.25,IF(AND(AY1073&gt;10,AY1073&lt;=50),AY1073*0.17,IF(AND(AY1073&gt;10,AY1073&lt;=100),AY1073*0.12,IF(AY1073&gt;100,AY1073*0.1))))</f>
        <v>1.2224999999999999</v>
      </c>
      <c r="BA1073" s="3">
        <f>AZ1073+AY1073</f>
        <v>6.1124999999999998</v>
      </c>
      <c r="BB1073" s="25">
        <f>BA1073+BA1073*0.08</f>
        <v>6.6014999999999997</v>
      </c>
      <c r="BC1073" s="20" t="s">
        <v>12295</v>
      </c>
    </row>
    <row r="1074" spans="1:116" s="20" customFormat="1" ht="30" customHeight="1">
      <c r="A1074" s="4" t="s">
        <v>3841</v>
      </c>
      <c r="B1074" s="5">
        <v>1072</v>
      </c>
      <c r="C1074" s="6">
        <v>16426</v>
      </c>
      <c r="D1074" s="6"/>
      <c r="E1074" s="43" t="s">
        <v>3983</v>
      </c>
      <c r="F1074" s="3" t="s">
        <v>3988</v>
      </c>
      <c r="G1074" s="3" t="s">
        <v>1252</v>
      </c>
      <c r="H1074" s="3" t="s">
        <v>56</v>
      </c>
      <c r="I1074" s="3" t="s">
        <v>42</v>
      </c>
      <c r="J1074" s="3" t="s">
        <v>3985</v>
      </c>
      <c r="K1074" s="6"/>
      <c r="L1074" s="3"/>
      <c r="M1074" s="6">
        <v>30</v>
      </c>
      <c r="N1074" s="3" t="s">
        <v>44</v>
      </c>
      <c r="O1074" s="3" t="s">
        <v>3845</v>
      </c>
      <c r="P1074" s="3" t="s">
        <v>3986</v>
      </c>
      <c r="Q1074" s="3" t="s">
        <v>3989</v>
      </c>
      <c r="R1074" s="156">
        <v>8.8000000000000007</v>
      </c>
      <c r="S1074" s="22"/>
      <c r="T1074" s="23"/>
      <c r="U1074" s="1">
        <v>6.55</v>
      </c>
      <c r="V1074" s="21">
        <v>8.8000000000000007</v>
      </c>
      <c r="W1074" s="22"/>
      <c r="X1074" s="22"/>
      <c r="Y1074" s="22"/>
      <c r="Z1074" s="22"/>
      <c r="AA1074" s="22"/>
      <c r="AB1074" s="22"/>
      <c r="AC1074" s="22"/>
      <c r="AD1074" s="22"/>
      <c r="AE1074" s="24">
        <v>8.8000000000000007</v>
      </c>
      <c r="AN1074" s="25">
        <v>8.8000000000000007</v>
      </c>
      <c r="AO1074" s="20" t="s">
        <v>47</v>
      </c>
      <c r="AP1074" s="24" t="s">
        <v>48</v>
      </c>
      <c r="AQ1074" s="20" t="e">
        <f>AVERAGE(SMALL(AE1074:AI1074,1),SMALL(AE1074:AI1074,2))</f>
        <v>#NUM!</v>
      </c>
      <c r="AR1074" s="20" t="e">
        <f>IF(R1074 &lt;=( AVERAGE(SMALL(AE1074:AI1074,1),SMALL(AE1074:AI1074,2))), R1074, "")</f>
        <v>#NUM!</v>
      </c>
      <c r="AS1074" s="20" t="e">
        <f>AVERAGE(SMALL(AJ1074:AM1074,1),SMALL(AJ1074:AM1074,2))</f>
        <v>#NUM!</v>
      </c>
      <c r="AT1074" s="20">
        <f>T1074*1.075</f>
        <v>0</v>
      </c>
      <c r="AU1074" s="20">
        <f>U1074*1.075</f>
        <v>7.0412499999999998</v>
      </c>
      <c r="AV1074" s="22">
        <f>MIN(AN1074,AT1074,AU1074)</f>
        <v>0</v>
      </c>
      <c r="AW1074" s="20" t="s">
        <v>71</v>
      </c>
      <c r="AX1074" s="20" t="s">
        <v>72</v>
      </c>
      <c r="AY1074" s="25">
        <v>7.04</v>
      </c>
      <c r="AZ1074" s="27">
        <f>IF(AND(AY1074&gt;0,AY1074&lt;=10),AY1074*0.25,IF(AND(AY1074&gt;10,AY1074&lt;=50),AY1074*0.17,IF(AND(AY1074&gt;10,AY1074&lt;=100),AY1074*0.12,IF(AY1074&gt;100,AY1074*0.1))))</f>
        <v>1.76</v>
      </c>
      <c r="BA1074" s="3">
        <f>AZ1074+AY1074</f>
        <v>8.8000000000000007</v>
      </c>
      <c r="BB1074" s="25">
        <f>BA1074+BA1074*0.08</f>
        <v>9.5040000000000013</v>
      </c>
      <c r="BC1074" s="20" t="s">
        <v>12295</v>
      </c>
    </row>
    <row r="1075" spans="1:116" s="20" customFormat="1" ht="30" customHeight="1">
      <c r="A1075" s="4" t="s">
        <v>3841</v>
      </c>
      <c r="B1075" s="5">
        <v>1073</v>
      </c>
      <c r="C1075" s="116">
        <v>14530</v>
      </c>
      <c r="D1075" s="116"/>
      <c r="E1075" s="43" t="s">
        <v>3943</v>
      </c>
      <c r="F1075" s="3" t="s">
        <v>3940</v>
      </c>
      <c r="G1075" s="3" t="s">
        <v>1066</v>
      </c>
      <c r="H1075" s="3" t="s">
        <v>530</v>
      </c>
      <c r="I1075" s="3" t="s">
        <v>42</v>
      </c>
      <c r="J1075" s="3" t="s">
        <v>3941</v>
      </c>
      <c r="K1075" s="6"/>
      <c r="L1075" s="3"/>
      <c r="M1075" s="6">
        <v>28</v>
      </c>
      <c r="N1075" s="3" t="s">
        <v>44</v>
      </c>
      <c r="O1075" s="3" t="s">
        <v>3845</v>
      </c>
      <c r="P1075" s="3" t="s">
        <v>3857</v>
      </c>
      <c r="Q1075" s="3" t="s">
        <v>3944</v>
      </c>
      <c r="R1075" s="156">
        <v>3.27</v>
      </c>
      <c r="S1075" s="22"/>
      <c r="T1075" s="23"/>
      <c r="U1075" s="1">
        <v>2.1</v>
      </c>
      <c r="V1075" s="21">
        <v>3.27</v>
      </c>
      <c r="W1075" s="22"/>
      <c r="X1075" s="22"/>
      <c r="Y1075" s="22"/>
      <c r="Z1075" s="22"/>
      <c r="AA1075" s="22"/>
      <c r="AB1075" s="22"/>
      <c r="AC1075" s="22"/>
      <c r="AD1075" s="22"/>
      <c r="AE1075" s="24">
        <v>3.27</v>
      </c>
      <c r="AN1075" s="25">
        <v>3.27</v>
      </c>
      <c r="AO1075" s="20" t="s">
        <v>47</v>
      </c>
      <c r="AP1075" s="24" t="s">
        <v>48</v>
      </c>
      <c r="AQ1075" s="20" t="e">
        <f>AVERAGE(SMALL(AE1075:AI1075,1),SMALL(AE1075:AI1075,2))</f>
        <v>#NUM!</v>
      </c>
      <c r="AR1075" s="20" t="e">
        <f>IF(R1075 &lt;=( AVERAGE(SMALL(AE1075:AI1075,1),SMALL(AE1075:AI1075,2))), R1075, "")</f>
        <v>#NUM!</v>
      </c>
      <c r="AS1075" s="20" t="e">
        <f>AVERAGE(SMALL(AJ1075:AM1075,1),SMALL(AJ1075:AM1075,2))</f>
        <v>#NUM!</v>
      </c>
      <c r="AT1075" s="20">
        <f>T1075*1.075</f>
        <v>0</v>
      </c>
      <c r="AU1075" s="20">
        <f>U1075*1.075</f>
        <v>2.2574999999999998</v>
      </c>
      <c r="AV1075" s="22">
        <f>MIN(AN1075,AT1075,AU1075)</f>
        <v>0</v>
      </c>
      <c r="AW1075" s="20" t="s">
        <v>71</v>
      </c>
      <c r="AX1075" s="20" t="s">
        <v>72</v>
      </c>
      <c r="AY1075" s="25">
        <v>2.2574999999999998</v>
      </c>
      <c r="AZ1075" s="27">
        <f>IF(AND(AY1075&gt;0,AY1075&lt;=10),AY1075*0.25,IF(AND(AY1075&gt;10,AY1075&lt;=50),AY1075*0.17,IF(AND(AY1075&gt;10,AY1075&lt;=100),AY1075*0.12,IF(AY1075&gt;100,AY1075*0.1))))</f>
        <v>0.56437499999999996</v>
      </c>
      <c r="BA1075" s="3">
        <f>AZ1075+AY1075</f>
        <v>2.8218749999999999</v>
      </c>
      <c r="BB1075" s="25">
        <f>BA1075+BA1075*0.08</f>
        <v>3.047625</v>
      </c>
      <c r="BC1075" s="20" t="s">
        <v>12295</v>
      </c>
      <c r="BP1075" s="28"/>
      <c r="BQ1075" s="28"/>
      <c r="BR1075" s="28"/>
      <c r="BS1075" s="28"/>
      <c r="BT1075" s="28"/>
      <c r="BU1075" s="28"/>
      <c r="BV1075" s="28"/>
      <c r="BW1075" s="28"/>
      <c r="BX1075" s="28"/>
      <c r="BY1075" s="28"/>
      <c r="BZ1075" s="28"/>
      <c r="CA1075" s="28"/>
      <c r="CB1075" s="28"/>
      <c r="CC1075" s="28"/>
      <c r="CD1075" s="28"/>
      <c r="CE1075" s="28"/>
      <c r="CF1075" s="28"/>
      <c r="CG1075" s="28"/>
      <c r="CH1075" s="28"/>
      <c r="CI1075" s="28"/>
      <c r="CJ1075" s="28"/>
      <c r="CK1075" s="28"/>
      <c r="CL1075" s="28"/>
      <c r="CM1075" s="28"/>
      <c r="CN1075" s="28"/>
      <c r="CO1075" s="28"/>
      <c r="CP1075" s="28"/>
      <c r="CQ1075" s="28"/>
      <c r="CR1075" s="28"/>
      <c r="CS1075" s="28"/>
      <c r="CT1075" s="28"/>
      <c r="CU1075" s="28"/>
      <c r="CV1075" s="28"/>
      <c r="CW1075" s="28"/>
      <c r="CX1075" s="28"/>
      <c r="CY1075" s="28"/>
      <c r="CZ1075" s="28"/>
      <c r="DA1075" s="28"/>
      <c r="DB1075" s="28"/>
      <c r="DC1075" s="28"/>
      <c r="DD1075" s="28"/>
      <c r="DE1075" s="28"/>
      <c r="DF1075" s="28"/>
      <c r="DG1075" s="28"/>
      <c r="DH1075" s="28"/>
      <c r="DI1075" s="28"/>
      <c r="DJ1075" s="28"/>
      <c r="DK1075" s="28"/>
      <c r="DL1075" s="28"/>
    </row>
    <row r="1076" spans="1:116" s="28" customFormat="1" ht="30" customHeight="1">
      <c r="A1076" s="4" t="s">
        <v>3841</v>
      </c>
      <c r="B1076" s="5">
        <v>1074</v>
      </c>
      <c r="C1076" s="116">
        <v>14533</v>
      </c>
      <c r="D1076" s="116"/>
      <c r="E1076" s="43" t="s">
        <v>3939</v>
      </c>
      <c r="F1076" s="3" t="s">
        <v>3940</v>
      </c>
      <c r="G1076" s="3" t="s">
        <v>1066</v>
      </c>
      <c r="H1076" s="3" t="s">
        <v>41</v>
      </c>
      <c r="I1076" s="3" t="s">
        <v>42</v>
      </c>
      <c r="J1076" s="3" t="s">
        <v>3941</v>
      </c>
      <c r="K1076" s="6"/>
      <c r="L1076" s="3"/>
      <c r="M1076" s="6">
        <v>28</v>
      </c>
      <c r="N1076" s="3" t="s">
        <v>44</v>
      </c>
      <c r="O1076" s="3" t="s">
        <v>3845</v>
      </c>
      <c r="P1076" s="3" t="s">
        <v>3857</v>
      </c>
      <c r="Q1076" s="3" t="s">
        <v>3942</v>
      </c>
      <c r="R1076" s="156">
        <v>4.29</v>
      </c>
      <c r="S1076" s="22"/>
      <c r="T1076" s="23"/>
      <c r="U1076" s="1">
        <v>2.36</v>
      </c>
      <c r="V1076" s="21">
        <v>4.29</v>
      </c>
      <c r="W1076" s="22"/>
      <c r="X1076" s="22"/>
      <c r="Y1076" s="22"/>
      <c r="Z1076" s="22"/>
      <c r="AA1076" s="22"/>
      <c r="AB1076" s="22"/>
      <c r="AC1076" s="22"/>
      <c r="AD1076" s="22"/>
      <c r="AE1076" s="24">
        <v>4.29</v>
      </c>
      <c r="AF1076" s="20"/>
      <c r="AG1076" s="20"/>
      <c r="AH1076" s="20"/>
      <c r="AI1076" s="20"/>
      <c r="AJ1076" s="20"/>
      <c r="AK1076" s="20"/>
      <c r="AL1076" s="20"/>
      <c r="AM1076" s="20"/>
      <c r="AN1076" s="25">
        <v>4.29</v>
      </c>
      <c r="AO1076" s="20" t="s">
        <v>47</v>
      </c>
      <c r="AP1076" s="24" t="s">
        <v>48</v>
      </c>
      <c r="AQ1076" s="20" t="e">
        <f>AVERAGE(SMALL(AE1076:AI1076,1),SMALL(AE1076:AI1076,2))</f>
        <v>#NUM!</v>
      </c>
      <c r="AR1076" s="20" t="e">
        <f>IF(R1076 &lt;=( AVERAGE(SMALL(AE1076:AI1076,1),SMALL(AE1076:AI1076,2))), R1076, "")</f>
        <v>#NUM!</v>
      </c>
      <c r="AS1076" s="20" t="e">
        <f>AVERAGE(SMALL(AJ1076:AM1076,1),SMALL(AJ1076:AM1076,2))</f>
        <v>#NUM!</v>
      </c>
      <c r="AT1076" s="20">
        <f>T1076*1.075</f>
        <v>0</v>
      </c>
      <c r="AU1076" s="20">
        <f>U1076*1.075</f>
        <v>2.5369999999999999</v>
      </c>
      <c r="AV1076" s="22">
        <f>MIN(AN1076,AT1076,AU1076)</f>
        <v>0</v>
      </c>
      <c r="AW1076" s="20" t="s">
        <v>71</v>
      </c>
      <c r="AX1076" s="20" t="s">
        <v>72</v>
      </c>
      <c r="AY1076" s="25">
        <v>2.5369999999999999</v>
      </c>
      <c r="AZ1076" s="27">
        <f>IF(AND(AY1076&gt;0,AY1076&lt;=10),AY1076*0.25,IF(AND(AY1076&gt;10,AY1076&lt;=50),AY1076*0.17,IF(AND(AY1076&gt;10,AY1076&lt;=100),AY1076*0.12,IF(AY1076&gt;100,AY1076*0.1))))</f>
        <v>0.63424999999999998</v>
      </c>
      <c r="BA1076" s="3">
        <f>AZ1076+AY1076</f>
        <v>3.1712499999999997</v>
      </c>
      <c r="BB1076" s="25">
        <f>BA1076+BA1076*0.08</f>
        <v>3.4249499999999995</v>
      </c>
      <c r="BC1076" s="20" t="s">
        <v>12295</v>
      </c>
      <c r="BD1076" s="20"/>
      <c r="BE1076" s="20"/>
      <c r="BF1076" s="20"/>
      <c r="BG1076" s="20"/>
      <c r="BH1076" s="20"/>
      <c r="BI1076" s="20"/>
      <c r="BJ1076" s="20"/>
      <c r="BK1076" s="20"/>
      <c r="BL1076" s="20"/>
      <c r="BM1076" s="20"/>
      <c r="BN1076" s="20"/>
      <c r="BO1076" s="20"/>
    </row>
    <row r="1077" spans="1:116" s="28" customFormat="1" ht="30" customHeight="1">
      <c r="A1077" s="4" t="s">
        <v>3841</v>
      </c>
      <c r="B1077" s="5">
        <v>1075</v>
      </c>
      <c r="C1077" s="6">
        <v>17583</v>
      </c>
      <c r="D1077" s="6"/>
      <c r="E1077" s="43" t="s">
        <v>3945</v>
      </c>
      <c r="F1077" s="3" t="s">
        <v>3946</v>
      </c>
      <c r="G1077" s="3" t="s">
        <v>3250</v>
      </c>
      <c r="H1077" s="3" t="s">
        <v>3257</v>
      </c>
      <c r="I1077" s="3" t="s">
        <v>42</v>
      </c>
      <c r="J1077" s="3" t="s">
        <v>3948</v>
      </c>
      <c r="K1077" s="6"/>
      <c r="L1077" s="3"/>
      <c r="M1077" s="6">
        <v>28</v>
      </c>
      <c r="N1077" s="3" t="s">
        <v>44</v>
      </c>
      <c r="O1077" s="3" t="s">
        <v>3845</v>
      </c>
      <c r="P1077" s="3" t="s">
        <v>3949</v>
      </c>
      <c r="Q1077" s="3" t="s">
        <v>3951</v>
      </c>
      <c r="R1077" s="156">
        <v>5.05</v>
      </c>
      <c r="S1077" s="22"/>
      <c r="T1077" s="23"/>
      <c r="U1077" s="1">
        <v>2.75</v>
      </c>
      <c r="V1077" s="21">
        <v>4.2</v>
      </c>
      <c r="W1077" s="22">
        <v>5.9058000000000002</v>
      </c>
      <c r="X1077" s="22"/>
      <c r="Y1077" s="22"/>
      <c r="Z1077" s="22"/>
      <c r="AA1077" s="22"/>
      <c r="AB1077" s="22"/>
      <c r="AC1077" s="22"/>
      <c r="AD1077" s="22"/>
      <c r="AE1077" s="24">
        <v>4.2</v>
      </c>
      <c r="AF1077" s="20"/>
      <c r="AG1077" s="20"/>
      <c r="AH1077" s="20"/>
      <c r="AI1077" s="20"/>
      <c r="AJ1077" s="20"/>
      <c r="AK1077" s="20"/>
      <c r="AL1077" s="20"/>
      <c r="AM1077" s="20"/>
      <c r="AN1077" s="25">
        <v>5.05</v>
      </c>
      <c r="AO1077" s="20" t="s">
        <v>47</v>
      </c>
      <c r="AP1077" s="24" t="s">
        <v>48</v>
      </c>
      <c r="AQ1077" s="20" t="e">
        <f>AVERAGE(SMALL(AE1077:AI1077,1),SMALL(AE1077:AI1077,2))</f>
        <v>#NUM!</v>
      </c>
      <c r="AR1077" s="20" t="e">
        <f>IF(R1077 &lt;=( AVERAGE(SMALL(AE1077:AI1077,1),SMALL(AE1077:AI1077,2))), R1077, "")</f>
        <v>#NUM!</v>
      </c>
      <c r="AS1077" s="20" t="e">
        <f>AVERAGE(SMALL(AJ1077:AM1077,1),SMALL(AJ1077:AM1077,2))</f>
        <v>#NUM!</v>
      </c>
      <c r="AT1077" s="20">
        <f>T1077*1.075</f>
        <v>0</v>
      </c>
      <c r="AU1077" s="20">
        <f>U1077*1.075</f>
        <v>2.9562499999999998</v>
      </c>
      <c r="AV1077" s="22">
        <f>MIN(AN1077,AT1077,AU1077)</f>
        <v>0</v>
      </c>
      <c r="AW1077" s="20" t="s">
        <v>71</v>
      </c>
      <c r="AX1077" s="20" t="s">
        <v>72</v>
      </c>
      <c r="AY1077" s="25">
        <v>2.956</v>
      </c>
      <c r="AZ1077" s="27">
        <f>IF(AND(AY1077&gt;0,AY1077&lt;=10),AY1077*0.25,IF(AND(AY1077&gt;10,AY1077&lt;=50),AY1077*0.17,IF(AND(AY1077&gt;10,AY1077&lt;=100),AY1077*0.12,IF(AY1077&gt;100,AY1077*0.1))))</f>
        <v>0.73899999999999999</v>
      </c>
      <c r="BA1077" s="3">
        <f>AZ1077+AY1077</f>
        <v>3.6949999999999998</v>
      </c>
      <c r="BB1077" s="25">
        <f>BA1077+BA1077*0.08</f>
        <v>3.9905999999999997</v>
      </c>
      <c r="BC1077" s="20" t="s">
        <v>12295</v>
      </c>
      <c r="BD1077" s="20"/>
      <c r="BE1077" s="20"/>
      <c r="BF1077" s="20"/>
      <c r="BG1077" s="20"/>
      <c r="BH1077" s="20"/>
      <c r="BI1077" s="20"/>
      <c r="BJ1077" s="20"/>
      <c r="BK1077" s="20"/>
      <c r="BL1077" s="20"/>
      <c r="BM1077" s="20"/>
      <c r="BN1077" s="20"/>
      <c r="BO1077" s="20"/>
      <c r="BP1077" s="20"/>
      <c r="BQ1077" s="20"/>
      <c r="BR1077" s="20"/>
      <c r="BS1077" s="20"/>
      <c r="BT1077" s="20"/>
      <c r="BU1077" s="20"/>
      <c r="BV1077" s="20"/>
      <c r="BW1077" s="20"/>
      <c r="BX1077" s="20"/>
      <c r="BY1077" s="20"/>
      <c r="BZ1077" s="20"/>
      <c r="CA1077" s="20"/>
      <c r="CB1077" s="20"/>
      <c r="CC1077" s="20"/>
      <c r="CD1077" s="20"/>
      <c r="CE1077" s="20"/>
      <c r="CF1077" s="20"/>
      <c r="CG1077" s="20"/>
      <c r="CH1077" s="20"/>
      <c r="CI1077" s="20"/>
      <c r="CJ1077" s="20"/>
      <c r="CK1077" s="20"/>
      <c r="CL1077" s="20"/>
      <c r="CM1077" s="20"/>
      <c r="CN1077" s="20"/>
      <c r="CO1077" s="20"/>
      <c r="CP1077" s="20"/>
      <c r="CQ1077" s="20"/>
      <c r="CR1077" s="20"/>
      <c r="CS1077" s="20"/>
      <c r="CT1077" s="20"/>
      <c r="CU1077" s="20"/>
      <c r="CV1077" s="20"/>
      <c r="CW1077" s="20"/>
      <c r="CX1077" s="20"/>
      <c r="CY1077" s="20"/>
      <c r="CZ1077" s="20"/>
      <c r="DA1077" s="20"/>
      <c r="DB1077" s="20"/>
      <c r="DC1077" s="20"/>
      <c r="DD1077" s="20"/>
      <c r="DE1077" s="20"/>
      <c r="DF1077" s="20"/>
      <c r="DG1077" s="20"/>
      <c r="DH1077" s="20"/>
      <c r="DI1077" s="20"/>
      <c r="DJ1077" s="20"/>
      <c r="DK1077" s="20"/>
      <c r="DL1077" s="20"/>
    </row>
    <row r="1078" spans="1:116" s="20" customFormat="1" ht="30" customHeight="1">
      <c r="A1078" s="4" t="s">
        <v>3841</v>
      </c>
      <c r="B1078" s="5">
        <v>1076</v>
      </c>
      <c r="C1078" s="6">
        <v>17584</v>
      </c>
      <c r="D1078" s="6"/>
      <c r="E1078" s="43" t="s">
        <v>3945</v>
      </c>
      <c r="F1078" s="3" t="s">
        <v>3946</v>
      </c>
      <c r="G1078" s="3" t="s">
        <v>3250</v>
      </c>
      <c r="H1078" s="3" t="s">
        <v>3947</v>
      </c>
      <c r="I1078" s="3" t="s">
        <v>42</v>
      </c>
      <c r="J1078" s="3" t="s">
        <v>3948</v>
      </c>
      <c r="K1078" s="6"/>
      <c r="L1078" s="3"/>
      <c r="M1078" s="6">
        <v>28</v>
      </c>
      <c r="N1078" s="3" t="s">
        <v>44</v>
      </c>
      <c r="O1078" s="3" t="s">
        <v>3845</v>
      </c>
      <c r="P1078" s="3" t="s">
        <v>3949</v>
      </c>
      <c r="Q1078" s="3" t="s">
        <v>3950</v>
      </c>
      <c r="R1078" s="156">
        <v>8.3000000000000007</v>
      </c>
      <c r="S1078" s="22"/>
      <c r="T1078" s="23"/>
      <c r="U1078" s="1">
        <v>4.5</v>
      </c>
      <c r="V1078" s="21">
        <v>6.24</v>
      </c>
      <c r="W1078" s="22">
        <v>10.349</v>
      </c>
      <c r="X1078" s="22"/>
      <c r="Y1078" s="22"/>
      <c r="Z1078" s="22"/>
      <c r="AA1078" s="22"/>
      <c r="AB1078" s="22"/>
      <c r="AC1078" s="22"/>
      <c r="AD1078" s="22"/>
      <c r="AE1078" s="24">
        <v>6.24</v>
      </c>
      <c r="AN1078" s="25">
        <v>8.3000000000000007</v>
      </c>
      <c r="AO1078" s="20" t="s">
        <v>47</v>
      </c>
      <c r="AP1078" s="24" t="s">
        <v>48</v>
      </c>
      <c r="AQ1078" s="20" t="e">
        <f>AVERAGE(SMALL(AE1078:AI1078,1),SMALL(AE1078:AI1078,2))</f>
        <v>#NUM!</v>
      </c>
      <c r="AR1078" s="20" t="e">
        <f>IF(R1078 &lt;=( AVERAGE(SMALL(AE1078:AI1078,1),SMALL(AE1078:AI1078,2))), R1078, "")</f>
        <v>#NUM!</v>
      </c>
      <c r="AS1078" s="20" t="e">
        <f>AVERAGE(SMALL(AJ1078:AM1078,1),SMALL(AJ1078:AM1078,2))</f>
        <v>#NUM!</v>
      </c>
      <c r="AT1078" s="20">
        <f>T1078*1.075</f>
        <v>0</v>
      </c>
      <c r="AU1078" s="20">
        <f>U1078*1.075</f>
        <v>4.8374999999999995</v>
      </c>
      <c r="AV1078" s="22">
        <f>MIN(AN1078,AT1078,AU1078)</f>
        <v>0</v>
      </c>
      <c r="AW1078" s="20" t="s">
        <v>71</v>
      </c>
      <c r="AX1078" s="20" t="s">
        <v>72</v>
      </c>
      <c r="AY1078" s="25">
        <v>4.8375000000000004</v>
      </c>
      <c r="AZ1078" s="27">
        <f>IF(AND(AY1078&gt;0,AY1078&lt;=10),AY1078*0.25,IF(AND(AY1078&gt;10,AY1078&lt;=50),AY1078*0.17,IF(AND(AY1078&gt;10,AY1078&lt;=100),AY1078*0.12,IF(AY1078&gt;100,AY1078*0.1))))</f>
        <v>1.2093750000000001</v>
      </c>
      <c r="BA1078" s="3">
        <f>AZ1078+AY1078</f>
        <v>6.046875</v>
      </c>
      <c r="BB1078" s="25">
        <f>BA1078+BA1078*0.08</f>
        <v>6.5306249999999997</v>
      </c>
      <c r="BC1078" s="20" t="s">
        <v>12295</v>
      </c>
    </row>
    <row r="1079" spans="1:116" s="20" customFormat="1" ht="30" customHeight="1">
      <c r="A1079" s="4" t="s">
        <v>3841</v>
      </c>
      <c r="B1079" s="5">
        <v>1077</v>
      </c>
      <c r="C1079" s="116">
        <v>19355</v>
      </c>
      <c r="D1079" s="116"/>
      <c r="E1079" s="43" t="s">
        <v>3914</v>
      </c>
      <c r="F1079" s="3" t="s">
        <v>840</v>
      </c>
      <c r="G1079" s="3" t="s">
        <v>841</v>
      </c>
      <c r="H1079" s="3" t="s">
        <v>41</v>
      </c>
      <c r="I1079" s="3" t="s">
        <v>223</v>
      </c>
      <c r="J1079" s="3" t="s">
        <v>3915</v>
      </c>
      <c r="K1079" s="6"/>
      <c r="L1079" s="3"/>
      <c r="M1079" s="6">
        <v>100</v>
      </c>
      <c r="N1079" s="3" t="s">
        <v>44</v>
      </c>
      <c r="O1079" s="3" t="s">
        <v>3845</v>
      </c>
      <c r="P1079" s="3" t="s">
        <v>3857</v>
      </c>
      <c r="Q1079" s="3" t="s">
        <v>3916</v>
      </c>
      <c r="R1079" s="156">
        <v>6.67</v>
      </c>
      <c r="S1079" s="22"/>
      <c r="T1079" s="23"/>
      <c r="U1079" s="1" t="s">
        <v>54</v>
      </c>
      <c r="V1079" s="21">
        <v>6.67</v>
      </c>
      <c r="W1079" s="22"/>
      <c r="X1079" s="22"/>
      <c r="Y1079" s="22"/>
      <c r="Z1079" s="22"/>
      <c r="AA1079" s="22"/>
      <c r="AB1079" s="22"/>
      <c r="AC1079" s="22"/>
      <c r="AD1079" s="22"/>
      <c r="AE1079" s="24">
        <v>6.67</v>
      </c>
      <c r="AN1079" s="25">
        <v>6.67</v>
      </c>
      <c r="AO1079" s="20" t="s">
        <v>47</v>
      </c>
      <c r="AP1079" s="24" t="s">
        <v>48</v>
      </c>
      <c r="AQ1079" s="20" t="e">
        <f>AVERAGE(SMALL(AE1079:AI1079,1),SMALL(AE1079:AI1079,2))</f>
        <v>#NUM!</v>
      </c>
      <c r="AR1079" s="20" t="e">
        <f>IF(R1079 &lt;=( AVERAGE(SMALL(AE1079:AI1079,1),SMALL(AE1079:AI1079,2))), R1079, "")</f>
        <v>#NUM!</v>
      </c>
      <c r="AS1079" s="20" t="e">
        <f>AVERAGE(SMALL(AJ1079:AM1079,1),SMALL(AJ1079:AM1079,2))</f>
        <v>#NUM!</v>
      </c>
      <c r="AT1079" s="20">
        <f>T1079*1.075</f>
        <v>0</v>
      </c>
      <c r="AU1079" s="20" t="e">
        <f>U1079*1.075</f>
        <v>#VALUE!</v>
      </c>
      <c r="AV1079" s="22" t="e">
        <f>MIN(AN1079,AT1079,AU1079)</f>
        <v>#VALUE!</v>
      </c>
      <c r="AW1079" s="26" t="s">
        <v>49</v>
      </c>
      <c r="AX1079" s="26" t="s">
        <v>48</v>
      </c>
      <c r="AY1079" s="25">
        <v>6.67</v>
      </c>
      <c r="AZ1079" s="27">
        <f>IF(AND(AY1079&gt;0,AY1079&lt;=10),AY1079*0.25,IF(AND(AY1079&gt;10,AY1079&lt;=50),AY1079*0.17,IF(AND(AY1079&gt;10,AY1079&lt;=100),AY1079*0.12,IF(AY1079&gt;100,AY1079*0.1))))</f>
        <v>1.6675</v>
      </c>
      <c r="BA1079" s="3">
        <f>AZ1079+AY1079</f>
        <v>8.3375000000000004</v>
      </c>
      <c r="BB1079" s="25">
        <f>BA1079+BA1079*0.08</f>
        <v>9.0045000000000002</v>
      </c>
      <c r="BC1079" s="20" t="s">
        <v>12295</v>
      </c>
    </row>
    <row r="1080" spans="1:116" s="20" customFormat="1" ht="30" customHeight="1">
      <c r="A1080" s="4" t="s">
        <v>3841</v>
      </c>
      <c r="B1080" s="5">
        <v>1078</v>
      </c>
      <c r="C1080" s="116">
        <v>19337</v>
      </c>
      <c r="D1080" s="116"/>
      <c r="E1080" s="43" t="s">
        <v>3910</v>
      </c>
      <c r="F1080" s="3" t="s">
        <v>840</v>
      </c>
      <c r="G1080" s="3" t="s">
        <v>841</v>
      </c>
      <c r="H1080" s="3" t="s">
        <v>41</v>
      </c>
      <c r="I1080" s="3" t="s">
        <v>1510</v>
      </c>
      <c r="J1080" s="3" t="s">
        <v>3911</v>
      </c>
      <c r="K1080" s="6"/>
      <c r="L1080" s="3"/>
      <c r="M1080" s="6">
        <v>10</v>
      </c>
      <c r="N1080" s="3" t="s">
        <v>44</v>
      </c>
      <c r="O1080" s="3" t="s">
        <v>3845</v>
      </c>
      <c r="P1080" s="3" t="s">
        <v>3912</v>
      </c>
      <c r="Q1080" s="3" t="s">
        <v>3913</v>
      </c>
      <c r="R1080" s="156">
        <v>2.42</v>
      </c>
      <c r="S1080" s="22"/>
      <c r="T1080" s="23"/>
      <c r="U1080" s="1">
        <v>2</v>
      </c>
      <c r="V1080" s="21">
        <v>2.42</v>
      </c>
      <c r="W1080" s="22"/>
      <c r="X1080" s="22"/>
      <c r="Y1080" s="22"/>
      <c r="Z1080" s="22"/>
      <c r="AA1080" s="22"/>
      <c r="AB1080" s="22"/>
      <c r="AC1080" s="22"/>
      <c r="AD1080" s="22"/>
      <c r="AE1080" s="24">
        <v>2.42</v>
      </c>
      <c r="AN1080" s="25">
        <v>2.42</v>
      </c>
      <c r="AO1080" s="20" t="s">
        <v>47</v>
      </c>
      <c r="AP1080" s="24" t="s">
        <v>48</v>
      </c>
      <c r="AQ1080" s="20" t="e">
        <f>AVERAGE(SMALL(AE1080:AI1080,1),SMALL(AE1080:AI1080,2))</f>
        <v>#NUM!</v>
      </c>
      <c r="AR1080" s="20" t="e">
        <f>IF(R1080 &lt;=( AVERAGE(SMALL(AE1080:AI1080,1),SMALL(AE1080:AI1080,2))), R1080, "")</f>
        <v>#NUM!</v>
      </c>
      <c r="AS1080" s="20" t="e">
        <f>AVERAGE(SMALL(AJ1080:AM1080,1),SMALL(AJ1080:AM1080,2))</f>
        <v>#NUM!</v>
      </c>
      <c r="AT1080" s="20">
        <f>T1080*1.075</f>
        <v>0</v>
      </c>
      <c r="AU1080" s="20">
        <f>U1080*1.075</f>
        <v>2.15</v>
      </c>
      <c r="AV1080" s="22">
        <f>MIN(AN1080,AT1080,AU1080)</f>
        <v>0</v>
      </c>
      <c r="AW1080" s="20" t="s">
        <v>71</v>
      </c>
      <c r="AX1080" s="20" t="s">
        <v>72</v>
      </c>
      <c r="AY1080" s="25">
        <v>2.15</v>
      </c>
      <c r="AZ1080" s="27">
        <f>IF(AND(AY1080&gt;0,AY1080&lt;=10),AY1080*0.25,IF(AND(AY1080&gt;10,AY1080&lt;=50),AY1080*0.17,IF(AND(AY1080&gt;10,AY1080&lt;=100),AY1080*0.12,IF(AY1080&gt;100,AY1080*0.1))))</f>
        <v>0.53749999999999998</v>
      </c>
      <c r="BA1080" s="3">
        <f>AZ1080+AY1080</f>
        <v>2.6875</v>
      </c>
      <c r="BB1080" s="25">
        <f>BA1080+BA1080*0.08</f>
        <v>2.9024999999999999</v>
      </c>
      <c r="BC1080" s="20" t="s">
        <v>12295</v>
      </c>
    </row>
    <row r="1081" spans="1:116" s="20" customFormat="1" ht="30" customHeight="1">
      <c r="A1081" s="4" t="s">
        <v>3841</v>
      </c>
      <c r="B1081" s="5">
        <v>1079</v>
      </c>
      <c r="C1081" s="116">
        <v>19298</v>
      </c>
      <c r="D1081" s="116"/>
      <c r="E1081" s="43" t="s">
        <v>3935</v>
      </c>
      <c r="F1081" s="3" t="s">
        <v>999</v>
      </c>
      <c r="G1081" s="3" t="s">
        <v>1000</v>
      </c>
      <c r="H1081" s="3" t="s">
        <v>1012</v>
      </c>
      <c r="I1081" s="3" t="s">
        <v>1940</v>
      </c>
      <c r="J1081" s="3" t="s">
        <v>3936</v>
      </c>
      <c r="K1081" s="6">
        <v>100</v>
      </c>
      <c r="L1081" s="3" t="s">
        <v>79</v>
      </c>
      <c r="M1081" s="6">
        <v>1</v>
      </c>
      <c r="N1081" s="3" t="s">
        <v>44</v>
      </c>
      <c r="O1081" s="3" t="s">
        <v>3845</v>
      </c>
      <c r="P1081" s="3" t="s">
        <v>3937</v>
      </c>
      <c r="Q1081" s="3" t="s">
        <v>3938</v>
      </c>
      <c r="R1081" s="156">
        <v>11.25</v>
      </c>
      <c r="S1081" s="22"/>
      <c r="T1081" s="23"/>
      <c r="U1081" s="1">
        <v>8.5</v>
      </c>
      <c r="V1081" s="21">
        <v>11.255800000000001</v>
      </c>
      <c r="W1081" s="22">
        <v>11.2492</v>
      </c>
      <c r="X1081" s="22"/>
      <c r="Y1081" s="22"/>
      <c r="Z1081" s="22"/>
      <c r="AA1081" s="22"/>
      <c r="AB1081" s="22"/>
      <c r="AC1081" s="22"/>
      <c r="AD1081" s="22"/>
      <c r="AE1081" s="24">
        <v>11.255800000000001</v>
      </c>
      <c r="AN1081" s="25">
        <v>11.25</v>
      </c>
      <c r="AO1081" s="20" t="s">
        <v>47</v>
      </c>
      <c r="AP1081" s="24" t="s">
        <v>48</v>
      </c>
      <c r="AQ1081" s="20" t="e">
        <f>AVERAGE(SMALL(AE1081:AI1081,1),SMALL(AE1081:AI1081,2))</f>
        <v>#NUM!</v>
      </c>
      <c r="AR1081" s="20" t="e">
        <f>IF(R1081 &lt;=( AVERAGE(SMALL(AE1081:AI1081,1),SMALL(AE1081:AI1081,2))), R1081, "")</f>
        <v>#NUM!</v>
      </c>
      <c r="AS1081" s="20" t="e">
        <f>AVERAGE(SMALL(AJ1081:AM1081,1),SMALL(AJ1081:AM1081,2))</f>
        <v>#NUM!</v>
      </c>
      <c r="AT1081" s="20">
        <f>T1081*1.075</f>
        <v>0</v>
      </c>
      <c r="AU1081" s="20">
        <f>U1081*1.075</f>
        <v>9.1374999999999993</v>
      </c>
      <c r="AV1081" s="22">
        <f>MIN(AN1081,AT1081,AU1081)</f>
        <v>0</v>
      </c>
      <c r="AW1081" s="20" t="s">
        <v>71</v>
      </c>
      <c r="AX1081" s="20" t="s">
        <v>72</v>
      </c>
      <c r="AY1081" s="25">
        <v>9.1370000000000005</v>
      </c>
      <c r="AZ1081" s="27">
        <f>IF(AND(AY1081&gt;0,AY1081&lt;=10),AY1081*0.25,IF(AND(AY1081&gt;10,AY1081&lt;=50),AY1081*0.17,IF(AND(AY1081&gt;10,AY1081&lt;=100),AY1081*0.12,IF(AY1081&gt;100,AY1081*0.1))))</f>
        <v>2.2842500000000001</v>
      </c>
      <c r="BA1081" s="3">
        <f>AZ1081+AY1081</f>
        <v>11.421250000000001</v>
      </c>
      <c r="BB1081" s="25">
        <f>BA1081+BA1081*0.08</f>
        <v>12.334950000000001</v>
      </c>
      <c r="BC1081" s="20" t="s">
        <v>12295</v>
      </c>
    </row>
    <row r="1082" spans="1:116" s="20" customFormat="1" ht="30" customHeight="1">
      <c r="A1082" s="4" t="s">
        <v>3841</v>
      </c>
      <c r="B1082" s="5">
        <v>1080</v>
      </c>
      <c r="C1082" s="116">
        <v>19332</v>
      </c>
      <c r="D1082" s="116"/>
      <c r="E1082" s="43" t="s">
        <v>3919</v>
      </c>
      <c r="F1082" s="3" t="s">
        <v>840</v>
      </c>
      <c r="G1082" s="3" t="s">
        <v>841</v>
      </c>
      <c r="H1082" s="3" t="s">
        <v>822</v>
      </c>
      <c r="I1082" s="3" t="s">
        <v>389</v>
      </c>
      <c r="J1082" s="3" t="s">
        <v>3920</v>
      </c>
      <c r="K1082" s="6">
        <v>3</v>
      </c>
      <c r="L1082" s="3" t="s">
        <v>79</v>
      </c>
      <c r="M1082" s="6">
        <v>10</v>
      </c>
      <c r="N1082" s="3" t="s">
        <v>44</v>
      </c>
      <c r="O1082" s="3" t="s">
        <v>3845</v>
      </c>
      <c r="P1082" s="3" t="s">
        <v>3912</v>
      </c>
      <c r="Q1082" s="3" t="s">
        <v>3921</v>
      </c>
      <c r="R1082" s="156">
        <v>45.58</v>
      </c>
      <c r="S1082" s="22"/>
      <c r="T1082" s="23"/>
      <c r="U1082" s="1">
        <v>4.2</v>
      </c>
      <c r="V1082" s="21">
        <v>45.58</v>
      </c>
      <c r="W1082" s="22"/>
      <c r="X1082" s="22"/>
      <c r="Y1082" s="22"/>
      <c r="Z1082" s="22"/>
      <c r="AA1082" s="22"/>
      <c r="AB1082" s="22"/>
      <c r="AC1082" s="22"/>
      <c r="AD1082" s="22"/>
      <c r="AE1082" s="24">
        <v>45.58</v>
      </c>
      <c r="AN1082" s="25">
        <v>7.52</v>
      </c>
      <c r="AO1082" s="20" t="s">
        <v>332</v>
      </c>
      <c r="AP1082" s="24" t="s">
        <v>333</v>
      </c>
      <c r="AQ1082" s="20" t="e">
        <f>AVERAGE(SMALL(AE1082:AI1082,1),SMALL(AE1082:AI1082,2))</f>
        <v>#NUM!</v>
      </c>
      <c r="AR1082" s="20" t="e">
        <f>IF(R1082 &lt;=( AVERAGE(SMALL(AE1082:AI1082,1),SMALL(AE1082:AI1082,2))), R1082, "")</f>
        <v>#NUM!</v>
      </c>
      <c r="AS1082" s="20" t="e">
        <f>AVERAGE(SMALL(AJ1082:AM1082,1),SMALL(AJ1082:AM1082,2))</f>
        <v>#NUM!</v>
      </c>
      <c r="AT1082" s="20">
        <f>T1082*1.075</f>
        <v>0</v>
      </c>
      <c r="AU1082" s="20">
        <f>U1082*1.075</f>
        <v>4.5149999999999997</v>
      </c>
      <c r="AV1082" s="22">
        <f>MIN(AN1082,AT1082,AU1082)</f>
        <v>0</v>
      </c>
      <c r="AW1082" s="20" t="s">
        <v>332</v>
      </c>
      <c r="AX1082" s="20" t="s">
        <v>333</v>
      </c>
      <c r="AY1082" s="25">
        <v>2.3039999999999998</v>
      </c>
      <c r="AZ1082" s="27">
        <f>IF(AND(AY1082&gt;0,AY1082&lt;=10),AY1082*0.25,IF(AND(AY1082&gt;10,AY1082&lt;=50),AY1082*0.17,IF(AND(AY1082&gt;10,AY1082&lt;=100),AY1082*0.12,IF(AY1082&gt;100,AY1082*0.1))))</f>
        <v>0.57599999999999996</v>
      </c>
      <c r="BA1082" s="3">
        <f>AZ1082+AY1082</f>
        <v>2.88</v>
      </c>
      <c r="BB1082" s="25">
        <f>BA1082+BA1082*0.08</f>
        <v>3.1103999999999998</v>
      </c>
      <c r="BC1082" s="20" t="s">
        <v>12295</v>
      </c>
    </row>
    <row r="1083" spans="1:116" s="20" customFormat="1" ht="30" customHeight="1">
      <c r="A1083" s="4" t="s">
        <v>3841</v>
      </c>
      <c r="B1083" s="5">
        <v>1081</v>
      </c>
      <c r="C1083" s="116">
        <v>19334</v>
      </c>
      <c r="D1083" s="116"/>
      <c r="E1083" s="43" t="s">
        <v>3914</v>
      </c>
      <c r="F1083" s="3" t="s">
        <v>840</v>
      </c>
      <c r="G1083" s="3" t="s">
        <v>841</v>
      </c>
      <c r="H1083" s="3" t="s">
        <v>41</v>
      </c>
      <c r="I1083" s="3" t="s">
        <v>223</v>
      </c>
      <c r="J1083" s="3" t="s">
        <v>3917</v>
      </c>
      <c r="K1083" s="6"/>
      <c r="L1083" s="3"/>
      <c r="M1083" s="6">
        <v>10</v>
      </c>
      <c r="N1083" s="3" t="s">
        <v>44</v>
      </c>
      <c r="O1083" s="3" t="s">
        <v>3845</v>
      </c>
      <c r="P1083" s="3" t="s">
        <v>3857</v>
      </c>
      <c r="Q1083" s="3" t="s">
        <v>3918</v>
      </c>
      <c r="R1083" s="156">
        <v>1.28</v>
      </c>
      <c r="S1083" s="22"/>
      <c r="T1083" s="23"/>
      <c r="U1083" s="1">
        <v>1</v>
      </c>
      <c r="V1083" s="21">
        <v>1.28</v>
      </c>
      <c r="W1083" s="22"/>
      <c r="X1083" s="22"/>
      <c r="Y1083" s="22"/>
      <c r="Z1083" s="22"/>
      <c r="AA1083" s="22"/>
      <c r="AB1083" s="22"/>
      <c r="AC1083" s="22"/>
      <c r="AD1083" s="22"/>
      <c r="AE1083" s="24">
        <v>1.28</v>
      </c>
      <c r="AN1083" s="25">
        <v>1.28</v>
      </c>
      <c r="AO1083" s="20" t="s">
        <v>47</v>
      </c>
      <c r="AP1083" s="24" t="s">
        <v>48</v>
      </c>
      <c r="AQ1083" s="20" t="e">
        <f>AVERAGE(SMALL(AE1083:AI1083,1),SMALL(AE1083:AI1083,2))</f>
        <v>#NUM!</v>
      </c>
      <c r="AR1083" s="20" t="e">
        <f>IF(R1083 &lt;=( AVERAGE(SMALL(AE1083:AI1083,1),SMALL(AE1083:AI1083,2))), R1083, "")</f>
        <v>#NUM!</v>
      </c>
      <c r="AS1083" s="20" t="e">
        <f>AVERAGE(SMALL(AJ1083:AM1083,1),SMALL(AJ1083:AM1083,2))</f>
        <v>#NUM!</v>
      </c>
      <c r="AT1083" s="20">
        <f>T1083*1.075</f>
        <v>0</v>
      </c>
      <c r="AU1083" s="20">
        <f>U1083*1.075</f>
        <v>1.075</v>
      </c>
      <c r="AV1083" s="22">
        <f>MIN(AN1083,AT1083,AU1083)</f>
        <v>0</v>
      </c>
      <c r="AW1083" s="20" t="s">
        <v>71</v>
      </c>
      <c r="AX1083" s="20" t="s">
        <v>72</v>
      </c>
      <c r="AY1083" s="25">
        <v>1.075</v>
      </c>
      <c r="AZ1083" s="27">
        <f>IF(AND(AY1083&gt;0,AY1083&lt;=10),AY1083*0.25,IF(AND(AY1083&gt;10,AY1083&lt;=50),AY1083*0.17,IF(AND(AY1083&gt;10,AY1083&lt;=100),AY1083*0.12,IF(AY1083&gt;100,AY1083*0.1))))</f>
        <v>0.26874999999999999</v>
      </c>
      <c r="BA1083" s="3">
        <f>AZ1083+AY1083</f>
        <v>1.34375</v>
      </c>
      <c r="BB1083" s="25">
        <f>BA1083+BA1083*0.08</f>
        <v>1.4512499999999999</v>
      </c>
      <c r="BC1083" s="20" t="s">
        <v>12295</v>
      </c>
    </row>
    <row r="1084" spans="1:116" s="20" customFormat="1" ht="30" customHeight="1">
      <c r="A1084" s="4" t="s">
        <v>3841</v>
      </c>
      <c r="B1084" s="5">
        <v>1082</v>
      </c>
      <c r="C1084" s="6">
        <v>15051</v>
      </c>
      <c r="D1084" s="6"/>
      <c r="E1084" s="43" t="s">
        <v>3892</v>
      </c>
      <c r="F1084" s="3" t="s">
        <v>2703</v>
      </c>
      <c r="G1084" s="3" t="s">
        <v>2704</v>
      </c>
      <c r="H1084" s="3" t="s">
        <v>2708</v>
      </c>
      <c r="I1084" s="3" t="s">
        <v>102</v>
      </c>
      <c r="J1084" s="3" t="s">
        <v>3893</v>
      </c>
      <c r="K1084" s="6"/>
      <c r="L1084" s="3"/>
      <c r="M1084" s="6">
        <v>30</v>
      </c>
      <c r="N1084" s="3" t="s">
        <v>44</v>
      </c>
      <c r="O1084" s="3" t="s">
        <v>3845</v>
      </c>
      <c r="P1084" s="3" t="s">
        <v>3883</v>
      </c>
      <c r="Q1084" s="3" t="s">
        <v>3895</v>
      </c>
      <c r="R1084" s="156">
        <v>2.83</v>
      </c>
      <c r="S1084" s="22"/>
      <c r="T1084" s="23"/>
      <c r="U1084" s="1">
        <v>2</v>
      </c>
      <c r="V1084" s="21">
        <v>2.83</v>
      </c>
      <c r="W1084" s="22"/>
      <c r="X1084" s="22"/>
      <c r="Y1084" s="22"/>
      <c r="Z1084" s="22"/>
      <c r="AA1084" s="22"/>
      <c r="AB1084" s="22"/>
      <c r="AC1084" s="22"/>
      <c r="AD1084" s="22"/>
      <c r="AE1084" s="24">
        <v>2.83</v>
      </c>
      <c r="AN1084" s="25">
        <v>8.0500000000000007</v>
      </c>
      <c r="AO1084" s="20" t="s">
        <v>47</v>
      </c>
      <c r="AP1084" s="24" t="s">
        <v>48</v>
      </c>
      <c r="AQ1084" s="20" t="e">
        <f>AVERAGE(SMALL(AE1084:AI1084,1),SMALL(AE1084:AI1084,2))</f>
        <v>#NUM!</v>
      </c>
      <c r="AR1084" s="20" t="e">
        <f>IF(R1084 &lt;=( AVERAGE(SMALL(AE1084:AI1084,1),SMALL(AE1084:AI1084,2))), R1084, "")</f>
        <v>#NUM!</v>
      </c>
      <c r="AS1084" s="20" t="e">
        <f>AVERAGE(SMALL(AJ1084:AM1084,1),SMALL(AJ1084:AM1084,2))</f>
        <v>#NUM!</v>
      </c>
      <c r="AT1084" s="20">
        <f>T1084*1.075</f>
        <v>0</v>
      </c>
      <c r="AU1084" s="20">
        <f>U1084*1.075</f>
        <v>2.15</v>
      </c>
      <c r="AV1084" s="22">
        <f>MIN(AN1084,AT1084,AU1084)</f>
        <v>0</v>
      </c>
      <c r="AW1084" s="20" t="s">
        <v>71</v>
      </c>
      <c r="AX1084" s="20" t="s">
        <v>72</v>
      </c>
      <c r="AY1084" s="25">
        <v>2.15</v>
      </c>
      <c r="AZ1084" s="27">
        <f>IF(AND(AY1084&gt;0,AY1084&lt;=10),AY1084*0.25,IF(AND(AY1084&gt;10,AY1084&lt;=50),AY1084*0.17,IF(AND(AY1084&gt;10,AY1084&lt;=100),AY1084*0.12,IF(AY1084&gt;100,AY1084*0.1))))</f>
        <v>0.53749999999999998</v>
      </c>
      <c r="BA1084" s="3">
        <f>AZ1084+AY1084</f>
        <v>2.6875</v>
      </c>
      <c r="BB1084" s="25">
        <f>BA1084+BA1084*0.08</f>
        <v>2.9024999999999999</v>
      </c>
      <c r="BC1084" s="20" t="s">
        <v>12295</v>
      </c>
      <c r="BP1084" s="28"/>
      <c r="BQ1084" s="28"/>
      <c r="BR1084" s="28"/>
      <c r="BS1084" s="28"/>
      <c r="BT1084" s="28"/>
      <c r="BU1084" s="28"/>
      <c r="BV1084" s="28"/>
      <c r="BW1084" s="28"/>
      <c r="BX1084" s="28"/>
      <c r="BY1084" s="28"/>
      <c r="BZ1084" s="28"/>
      <c r="CA1084" s="28"/>
      <c r="CB1084" s="28"/>
      <c r="CC1084" s="28"/>
      <c r="CD1084" s="28"/>
      <c r="CE1084" s="28"/>
      <c r="CF1084" s="28"/>
      <c r="CG1084" s="28"/>
      <c r="CH1084" s="28"/>
      <c r="CI1084" s="28"/>
      <c r="CJ1084" s="28"/>
      <c r="CK1084" s="28"/>
      <c r="CL1084" s="28"/>
      <c r="CM1084" s="28"/>
      <c r="CN1084" s="28"/>
      <c r="CO1084" s="28"/>
      <c r="CP1084" s="28"/>
      <c r="CQ1084" s="28"/>
      <c r="CR1084" s="28"/>
      <c r="CS1084" s="28"/>
      <c r="CT1084" s="28"/>
      <c r="CU1084" s="28"/>
      <c r="CV1084" s="28"/>
      <c r="CW1084" s="28"/>
      <c r="CX1084" s="28"/>
      <c r="CY1084" s="28"/>
      <c r="CZ1084" s="28"/>
      <c r="DA1084" s="28"/>
      <c r="DB1084" s="28"/>
      <c r="DC1084" s="28"/>
      <c r="DD1084" s="28"/>
      <c r="DE1084" s="28"/>
      <c r="DF1084" s="28"/>
      <c r="DG1084" s="28"/>
      <c r="DH1084" s="28"/>
      <c r="DI1084" s="28"/>
      <c r="DJ1084" s="28"/>
      <c r="DK1084" s="28"/>
      <c r="DL1084" s="28"/>
    </row>
    <row r="1085" spans="1:116" s="20" customFormat="1" ht="30" customHeight="1">
      <c r="A1085" s="4" t="s">
        <v>3841</v>
      </c>
      <c r="B1085" s="5">
        <v>1083</v>
      </c>
      <c r="C1085" s="6">
        <v>15054</v>
      </c>
      <c r="D1085" s="6"/>
      <c r="E1085" s="43" t="s">
        <v>3892</v>
      </c>
      <c r="F1085" s="3" t="s">
        <v>2703</v>
      </c>
      <c r="G1085" s="3" t="s">
        <v>2704</v>
      </c>
      <c r="H1085" s="3" t="s">
        <v>938</v>
      </c>
      <c r="I1085" s="3" t="s">
        <v>102</v>
      </c>
      <c r="J1085" s="3" t="s">
        <v>3893</v>
      </c>
      <c r="K1085" s="6"/>
      <c r="L1085" s="3"/>
      <c r="M1085" s="6">
        <v>30</v>
      </c>
      <c r="N1085" s="3" t="s">
        <v>44</v>
      </c>
      <c r="O1085" s="3" t="s">
        <v>3845</v>
      </c>
      <c r="P1085" s="3" t="s">
        <v>3883</v>
      </c>
      <c r="Q1085" s="3" t="s">
        <v>3894</v>
      </c>
      <c r="R1085" s="156">
        <v>3.78</v>
      </c>
      <c r="S1085" s="22"/>
      <c r="T1085" s="23"/>
      <c r="U1085" s="1">
        <v>2.75</v>
      </c>
      <c r="V1085" s="21">
        <v>3.78</v>
      </c>
      <c r="W1085" s="22"/>
      <c r="X1085" s="22"/>
      <c r="Y1085" s="22"/>
      <c r="Z1085" s="22"/>
      <c r="AA1085" s="22"/>
      <c r="AB1085" s="22"/>
      <c r="AC1085" s="22"/>
      <c r="AD1085" s="22"/>
      <c r="AE1085" s="24">
        <v>3.78</v>
      </c>
      <c r="AN1085" s="25">
        <v>6.55</v>
      </c>
      <c r="AO1085" s="20" t="s">
        <v>47</v>
      </c>
      <c r="AP1085" s="24" t="s">
        <v>48</v>
      </c>
      <c r="AQ1085" s="20" t="e">
        <f>AVERAGE(SMALL(AE1085:AI1085,1),SMALL(AE1085:AI1085,2))</f>
        <v>#NUM!</v>
      </c>
      <c r="AR1085" s="20" t="e">
        <f>IF(R1085 &lt;=( AVERAGE(SMALL(AE1085:AI1085,1),SMALL(AE1085:AI1085,2))), R1085, "")</f>
        <v>#NUM!</v>
      </c>
      <c r="AS1085" s="20" t="e">
        <f>AVERAGE(SMALL(AJ1085:AM1085,1),SMALL(AJ1085:AM1085,2))</f>
        <v>#NUM!</v>
      </c>
      <c r="AT1085" s="20">
        <f>T1085*1.075</f>
        <v>0</v>
      </c>
      <c r="AU1085" s="20">
        <f>U1085*1.075</f>
        <v>2.9562499999999998</v>
      </c>
      <c r="AV1085" s="22">
        <f>MIN(AN1085,AT1085,AU1085)</f>
        <v>0</v>
      </c>
      <c r="AW1085" s="20" t="s">
        <v>71</v>
      </c>
      <c r="AX1085" s="20" t="s">
        <v>72</v>
      </c>
      <c r="AY1085" s="25">
        <v>2.956</v>
      </c>
      <c r="AZ1085" s="27">
        <f>IF(AND(AY1085&gt;0,AY1085&lt;=10),AY1085*0.25,IF(AND(AY1085&gt;10,AY1085&lt;=50),AY1085*0.17,IF(AND(AY1085&gt;10,AY1085&lt;=100),AY1085*0.12,IF(AY1085&gt;100,AY1085*0.1))))</f>
        <v>0.73899999999999999</v>
      </c>
      <c r="BA1085" s="3">
        <f>AZ1085+AY1085</f>
        <v>3.6949999999999998</v>
      </c>
      <c r="BB1085" s="25">
        <f>BA1085+BA1085*0.08</f>
        <v>3.9905999999999997</v>
      </c>
      <c r="BC1085" s="20" t="s">
        <v>12295</v>
      </c>
      <c r="BP1085" s="28"/>
      <c r="BQ1085" s="28"/>
      <c r="BR1085" s="28"/>
      <c r="BS1085" s="28"/>
      <c r="BT1085" s="28"/>
      <c r="BU1085" s="28"/>
      <c r="BV1085" s="28"/>
      <c r="BW1085" s="28"/>
      <c r="BX1085" s="28"/>
      <c r="BY1085" s="28"/>
      <c r="BZ1085" s="28"/>
      <c r="CA1085" s="28"/>
      <c r="CB1085" s="28"/>
      <c r="CC1085" s="28"/>
      <c r="CD1085" s="28"/>
      <c r="CE1085" s="28"/>
      <c r="CF1085" s="28"/>
      <c r="CG1085" s="28"/>
      <c r="CH1085" s="28"/>
      <c r="CI1085" s="28"/>
      <c r="CJ1085" s="28"/>
      <c r="CK1085" s="28"/>
      <c r="CL1085" s="28"/>
      <c r="CM1085" s="28"/>
      <c r="CN1085" s="28"/>
      <c r="CO1085" s="28"/>
      <c r="CP1085" s="28"/>
      <c r="CQ1085" s="28"/>
      <c r="CR1085" s="28"/>
      <c r="CS1085" s="28"/>
      <c r="CT1085" s="28"/>
      <c r="CU1085" s="28"/>
      <c r="CV1085" s="28"/>
      <c r="CW1085" s="28"/>
      <c r="CX1085" s="28"/>
      <c r="CY1085" s="28"/>
      <c r="CZ1085" s="28"/>
      <c r="DA1085" s="28"/>
      <c r="DB1085" s="28"/>
      <c r="DC1085" s="28"/>
      <c r="DD1085" s="28"/>
      <c r="DE1085" s="28"/>
      <c r="DF1085" s="28"/>
      <c r="DG1085" s="28"/>
      <c r="DH1085" s="28"/>
      <c r="DI1085" s="28"/>
      <c r="DJ1085" s="28"/>
      <c r="DK1085" s="28"/>
      <c r="DL1085" s="28"/>
    </row>
    <row r="1086" spans="1:116" s="20" customFormat="1" ht="30" customHeight="1">
      <c r="A1086" s="4" t="s">
        <v>3841</v>
      </c>
      <c r="B1086" s="5">
        <v>1084</v>
      </c>
      <c r="C1086" s="6">
        <v>18219</v>
      </c>
      <c r="D1086" s="6"/>
      <c r="E1086" s="43" t="s">
        <v>3848</v>
      </c>
      <c r="F1086" s="3" t="s">
        <v>3849</v>
      </c>
      <c r="G1086" s="3" t="s">
        <v>3850</v>
      </c>
      <c r="H1086" s="4" t="s">
        <v>516</v>
      </c>
      <c r="I1086" s="3" t="s">
        <v>102</v>
      </c>
      <c r="J1086" s="3" t="s">
        <v>3851</v>
      </c>
      <c r="K1086" s="5"/>
      <c r="L1086" s="3"/>
      <c r="M1086" s="6">
        <v>25</v>
      </c>
      <c r="N1086" s="3" t="s">
        <v>44</v>
      </c>
      <c r="O1086" s="3" t="s">
        <v>3845</v>
      </c>
      <c r="P1086" s="3" t="s">
        <v>3852</v>
      </c>
      <c r="Q1086" s="3" t="s">
        <v>3853</v>
      </c>
      <c r="R1086" s="156">
        <v>4.9800000000000004</v>
      </c>
      <c r="S1086" s="22"/>
      <c r="T1086" s="23"/>
      <c r="U1086" s="1">
        <v>3.9</v>
      </c>
      <c r="V1086" s="21">
        <v>4.9800000000000004</v>
      </c>
      <c r="W1086" s="22"/>
      <c r="X1086" s="22"/>
      <c r="Y1086" s="22"/>
      <c r="Z1086" s="22"/>
      <c r="AA1086" s="22"/>
      <c r="AB1086" s="22"/>
      <c r="AC1086" s="22"/>
      <c r="AD1086" s="22"/>
      <c r="AE1086" s="24">
        <v>4.9800000000000004</v>
      </c>
      <c r="AN1086" s="25">
        <v>4.9800000000000004</v>
      </c>
      <c r="AO1086" s="20" t="s">
        <v>47</v>
      </c>
      <c r="AP1086" s="24" t="s">
        <v>48</v>
      </c>
      <c r="AQ1086" s="20" t="e">
        <f>AVERAGE(SMALL(AE1086:AI1086,1),SMALL(AE1086:AI1086,2))</f>
        <v>#NUM!</v>
      </c>
      <c r="AR1086" s="20" t="e">
        <f>IF(R1086 &lt;=( AVERAGE(SMALL(AE1086:AI1086,1),SMALL(AE1086:AI1086,2))), R1086, "")</f>
        <v>#NUM!</v>
      </c>
      <c r="AS1086" s="20" t="e">
        <f>AVERAGE(SMALL(AJ1086:AM1086,1),SMALL(AJ1086:AM1086,2))</f>
        <v>#NUM!</v>
      </c>
      <c r="AT1086" s="20">
        <f>T1086*1.075</f>
        <v>0</v>
      </c>
      <c r="AU1086" s="20">
        <f>U1086*1.075</f>
        <v>4.1924999999999999</v>
      </c>
      <c r="AV1086" s="22">
        <f>MIN(AN1086,AT1086,AU1086)</f>
        <v>0</v>
      </c>
      <c r="AW1086" s="20" t="s">
        <v>71</v>
      </c>
      <c r="AX1086" s="20" t="s">
        <v>72</v>
      </c>
      <c r="AY1086" s="25">
        <v>4.1950000000000003</v>
      </c>
      <c r="AZ1086" s="27">
        <f>IF(AND(AY1086&gt;0,AY1086&lt;=10),AY1086*0.25,IF(AND(AY1086&gt;10,AY1086&lt;=50),AY1086*0.17,IF(AND(AY1086&gt;10,AY1086&lt;=100),AY1086*0.12,IF(AY1086&gt;100,AY1086*0.1))))</f>
        <v>1.0487500000000001</v>
      </c>
      <c r="BA1086" s="3">
        <f>AZ1086+AY1086</f>
        <v>5.2437500000000004</v>
      </c>
      <c r="BB1086" s="25">
        <f>BA1086+BA1086*0.08</f>
        <v>5.6632500000000006</v>
      </c>
      <c r="BC1086" s="20" t="s">
        <v>12295</v>
      </c>
    </row>
    <row r="1087" spans="1:116" s="20" customFormat="1" ht="30" customHeight="1">
      <c r="A1087" s="4" t="s">
        <v>3841</v>
      </c>
      <c r="B1087" s="5">
        <v>1085</v>
      </c>
      <c r="C1087" s="6">
        <v>17750</v>
      </c>
      <c r="D1087" s="6"/>
      <c r="E1087" s="43" t="s">
        <v>3861</v>
      </c>
      <c r="F1087" s="3" t="s">
        <v>3866</v>
      </c>
      <c r="G1087" s="3" t="s">
        <v>84</v>
      </c>
      <c r="H1087" s="3" t="s">
        <v>201</v>
      </c>
      <c r="I1087" s="3" t="s">
        <v>102</v>
      </c>
      <c r="J1087" s="3" t="s">
        <v>3867</v>
      </c>
      <c r="K1087" s="6"/>
      <c r="L1087" s="3"/>
      <c r="M1087" s="6">
        <v>20</v>
      </c>
      <c r="N1087" s="3" t="s">
        <v>44</v>
      </c>
      <c r="O1087" s="3" t="s">
        <v>3845</v>
      </c>
      <c r="P1087" s="3" t="s">
        <v>3864</v>
      </c>
      <c r="Q1087" s="3" t="s">
        <v>3868</v>
      </c>
      <c r="R1087" s="156">
        <v>4.4800000000000004</v>
      </c>
      <c r="S1087" s="22"/>
      <c r="T1087" s="23"/>
      <c r="U1087" s="1">
        <v>2.8</v>
      </c>
      <c r="V1087" s="21">
        <v>4.4800000000000004</v>
      </c>
      <c r="W1087" s="22"/>
      <c r="X1087" s="22"/>
      <c r="Y1087" s="22"/>
      <c r="Z1087" s="22"/>
      <c r="AA1087" s="22"/>
      <c r="AB1087" s="22"/>
      <c r="AC1087" s="22"/>
      <c r="AD1087" s="22"/>
      <c r="AE1087" s="24">
        <v>4.4800000000000004</v>
      </c>
      <c r="AN1087" s="25">
        <v>4.4800000000000004</v>
      </c>
      <c r="AO1087" s="20" t="s">
        <v>47</v>
      </c>
      <c r="AP1087" s="24" t="s">
        <v>48</v>
      </c>
      <c r="AQ1087" s="20" t="e">
        <f>AVERAGE(SMALL(AE1087:AI1087,1),SMALL(AE1087:AI1087,2))</f>
        <v>#NUM!</v>
      </c>
      <c r="AR1087" s="20" t="e">
        <f>IF(R1087 &lt;=( AVERAGE(SMALL(AE1087:AI1087,1),SMALL(AE1087:AI1087,2))), R1087, "")</f>
        <v>#NUM!</v>
      </c>
      <c r="AS1087" s="20" t="e">
        <f>AVERAGE(SMALL(AJ1087:AM1087,1),SMALL(AJ1087:AM1087,2))</f>
        <v>#NUM!</v>
      </c>
      <c r="AT1087" s="20">
        <f>T1087*1.075</f>
        <v>0</v>
      </c>
      <c r="AU1087" s="20">
        <f>U1087*1.075</f>
        <v>3.01</v>
      </c>
      <c r="AV1087" s="22">
        <f>MIN(AN1087,AT1087,AU1087)</f>
        <v>0</v>
      </c>
      <c r="AW1087" s="20" t="s">
        <v>71</v>
      </c>
      <c r="AX1087" s="20" t="s">
        <v>72</v>
      </c>
      <c r="AY1087" s="25">
        <v>3.01</v>
      </c>
      <c r="AZ1087" s="27">
        <f>IF(AND(AY1087&gt;0,AY1087&lt;=10),AY1087*0.25,IF(AND(AY1087&gt;10,AY1087&lt;=50),AY1087*0.17,IF(AND(AY1087&gt;10,AY1087&lt;=100),AY1087*0.12,IF(AY1087&gt;100,AY1087*0.1))))</f>
        <v>0.75249999999999995</v>
      </c>
      <c r="BA1087" s="3">
        <f>AZ1087+AY1087</f>
        <v>3.7624999999999997</v>
      </c>
      <c r="BB1087" s="25">
        <f>BA1087+BA1087*0.08</f>
        <v>4.0634999999999994</v>
      </c>
      <c r="BC1087" s="20" t="s">
        <v>12295</v>
      </c>
    </row>
    <row r="1088" spans="1:116" s="20" customFormat="1" ht="30" customHeight="1">
      <c r="A1088" s="4" t="s">
        <v>3841</v>
      </c>
      <c r="B1088" s="5">
        <v>1086</v>
      </c>
      <c r="C1088" s="6">
        <v>17755</v>
      </c>
      <c r="D1088" s="6"/>
      <c r="E1088" s="43" t="s">
        <v>3861</v>
      </c>
      <c r="F1088" s="3" t="s">
        <v>3862</v>
      </c>
      <c r="G1088" s="3" t="s">
        <v>84</v>
      </c>
      <c r="H1088" s="3" t="s">
        <v>991</v>
      </c>
      <c r="I1088" s="3" t="s">
        <v>102</v>
      </c>
      <c r="J1088" s="3" t="s">
        <v>3863</v>
      </c>
      <c r="K1088" s="6"/>
      <c r="L1088" s="3"/>
      <c r="M1088" s="6">
        <v>10</v>
      </c>
      <c r="N1088" s="3" t="s">
        <v>44</v>
      </c>
      <c r="O1088" s="3" t="s">
        <v>3845</v>
      </c>
      <c r="P1088" s="3" t="s">
        <v>3864</v>
      </c>
      <c r="Q1088" s="3" t="s">
        <v>3865</v>
      </c>
      <c r="R1088" s="156">
        <v>3.74</v>
      </c>
      <c r="S1088" s="22"/>
      <c r="T1088" s="23"/>
      <c r="U1088" s="1">
        <v>2.8</v>
      </c>
      <c r="V1088" s="21">
        <v>3.74</v>
      </c>
      <c r="W1088" s="22"/>
      <c r="X1088" s="22"/>
      <c r="Y1088" s="22"/>
      <c r="Z1088" s="22"/>
      <c r="AA1088" s="22"/>
      <c r="AB1088" s="22"/>
      <c r="AC1088" s="22"/>
      <c r="AD1088" s="22"/>
      <c r="AE1088" s="24">
        <v>3.74</v>
      </c>
      <c r="AN1088" s="25">
        <v>3.74</v>
      </c>
      <c r="AO1088" s="20" t="s">
        <v>47</v>
      </c>
      <c r="AP1088" s="24" t="s">
        <v>48</v>
      </c>
      <c r="AQ1088" s="20" t="e">
        <f>AVERAGE(SMALL(AE1088:AI1088,1),SMALL(AE1088:AI1088,2))</f>
        <v>#NUM!</v>
      </c>
      <c r="AR1088" s="20" t="e">
        <f>IF(R1088 &lt;=( AVERAGE(SMALL(AE1088:AI1088,1),SMALL(AE1088:AI1088,2))), R1088, "")</f>
        <v>#NUM!</v>
      </c>
      <c r="AS1088" s="20" t="e">
        <f>AVERAGE(SMALL(AJ1088:AM1088,1),SMALL(AJ1088:AM1088,2))</f>
        <v>#NUM!</v>
      </c>
      <c r="AT1088" s="20">
        <f>T1088*1.075</f>
        <v>0</v>
      </c>
      <c r="AU1088" s="20">
        <f>U1088*1.075</f>
        <v>3.01</v>
      </c>
      <c r="AV1088" s="22">
        <f>MIN(AN1088,AT1088,AU1088)</f>
        <v>0</v>
      </c>
      <c r="AW1088" s="20" t="s">
        <v>71</v>
      </c>
      <c r="AX1088" s="20" t="s">
        <v>72</v>
      </c>
      <c r="AY1088" s="25">
        <v>3.01</v>
      </c>
      <c r="AZ1088" s="27">
        <f>IF(AND(AY1088&gt;0,AY1088&lt;=10),AY1088*0.25,IF(AND(AY1088&gt;10,AY1088&lt;=50),AY1088*0.17,IF(AND(AY1088&gt;10,AY1088&lt;=100),AY1088*0.12,IF(AY1088&gt;100,AY1088*0.1))))</f>
        <v>0.75249999999999995</v>
      </c>
      <c r="BA1088" s="3">
        <f>AZ1088+AY1088</f>
        <v>3.7624999999999997</v>
      </c>
      <c r="BB1088" s="25">
        <f>BA1088+BA1088*0.08</f>
        <v>4.0634999999999994</v>
      </c>
      <c r="BC1088" s="20" t="s">
        <v>12295</v>
      </c>
    </row>
    <row r="1089" spans="1:116" s="20" customFormat="1" ht="30" customHeight="1">
      <c r="A1089" s="4" t="s">
        <v>3841</v>
      </c>
      <c r="B1089" s="5">
        <v>1087</v>
      </c>
      <c r="C1089" s="6">
        <v>18096</v>
      </c>
      <c r="D1089" s="6"/>
      <c r="E1089" s="43" t="s">
        <v>3995</v>
      </c>
      <c r="F1089" s="3" t="s">
        <v>1304</v>
      </c>
      <c r="G1089" s="3" t="s">
        <v>1305</v>
      </c>
      <c r="H1089" s="3" t="s">
        <v>3996</v>
      </c>
      <c r="I1089" s="3" t="s">
        <v>389</v>
      </c>
      <c r="J1089" s="3" t="s">
        <v>3997</v>
      </c>
      <c r="K1089" s="6">
        <v>2</v>
      </c>
      <c r="L1089" s="3" t="s">
        <v>79</v>
      </c>
      <c r="M1089" s="6">
        <v>5</v>
      </c>
      <c r="N1089" s="3" t="s">
        <v>44</v>
      </c>
      <c r="O1089" s="3" t="s">
        <v>3845</v>
      </c>
      <c r="P1089" s="3" t="s">
        <v>3937</v>
      </c>
      <c r="Q1089" s="3" t="s">
        <v>3998</v>
      </c>
      <c r="R1089" s="156">
        <v>5.58</v>
      </c>
      <c r="S1089" s="22"/>
      <c r="T1089" s="23"/>
      <c r="U1089" s="1" t="s">
        <v>54</v>
      </c>
      <c r="V1089" s="21">
        <v>5.58</v>
      </c>
      <c r="W1089" s="22"/>
      <c r="X1089" s="22"/>
      <c r="Y1089" s="22"/>
      <c r="Z1089" s="22"/>
      <c r="AA1089" s="22"/>
      <c r="AB1089" s="22"/>
      <c r="AC1089" s="22"/>
      <c r="AD1089" s="22"/>
      <c r="AE1089" s="24">
        <v>5.58</v>
      </c>
      <c r="AN1089" s="25">
        <v>5.58</v>
      </c>
      <c r="AO1089" s="20" t="s">
        <v>373</v>
      </c>
      <c r="AP1089" s="24" t="s">
        <v>374</v>
      </c>
      <c r="AQ1089" s="20" t="e">
        <f>AVERAGE(SMALL(AE1089:AI1089,1),SMALL(AE1089:AI1089,2))</f>
        <v>#NUM!</v>
      </c>
      <c r="AR1089" s="20" t="e">
        <f>IF(R1089 &lt;=( AVERAGE(SMALL(AE1089:AI1089,1),SMALL(AE1089:AI1089,2))), R1089, "")</f>
        <v>#NUM!</v>
      </c>
      <c r="AS1089" s="20" t="e">
        <f>AVERAGE(SMALL(AJ1089:AM1089,1),SMALL(AJ1089:AM1089,2))</f>
        <v>#NUM!</v>
      </c>
      <c r="AT1089" s="20">
        <f>T1089*1.075</f>
        <v>0</v>
      </c>
      <c r="AU1089" s="20" t="e">
        <f>U1089*1.075</f>
        <v>#VALUE!</v>
      </c>
      <c r="AV1089" s="22" t="e">
        <f>MIN(AN1089,AT1089,AU1089)</f>
        <v>#VALUE!</v>
      </c>
      <c r="AW1089" s="20" t="s">
        <v>373</v>
      </c>
      <c r="AX1089" s="20" t="s">
        <v>374</v>
      </c>
      <c r="AY1089" s="25">
        <v>5.58</v>
      </c>
      <c r="AZ1089" s="27">
        <f>IF(AND(AY1089&gt;0,AY1089&lt;=10),AY1089*0.25,IF(AND(AY1089&gt;10,AY1089&lt;=50),AY1089*0.17,IF(AND(AY1089&gt;10,AY1089&lt;=100),AY1089*0.12,IF(AY1089&gt;100,AY1089*0.1))))</f>
        <v>1.395</v>
      </c>
      <c r="BA1089" s="3">
        <f>AZ1089+AY1089</f>
        <v>6.9749999999999996</v>
      </c>
      <c r="BB1089" s="25">
        <f>BA1089+BA1089*0.08</f>
        <v>7.5329999999999995</v>
      </c>
      <c r="BC1089" s="20" t="s">
        <v>12295</v>
      </c>
    </row>
    <row r="1090" spans="1:116" s="20" customFormat="1" ht="30" customHeight="1">
      <c r="A1090" s="4" t="s">
        <v>3841</v>
      </c>
      <c r="B1090" s="5">
        <v>1088</v>
      </c>
      <c r="C1090" s="6">
        <v>17585</v>
      </c>
      <c r="D1090" s="6"/>
      <c r="E1090" s="43" t="s">
        <v>4014</v>
      </c>
      <c r="F1090" s="3" t="s">
        <v>4015</v>
      </c>
      <c r="G1090" s="3" t="s">
        <v>4016</v>
      </c>
      <c r="H1090" s="3" t="s">
        <v>530</v>
      </c>
      <c r="I1090" s="3" t="s">
        <v>102</v>
      </c>
      <c r="J1090" s="3" t="s">
        <v>4017</v>
      </c>
      <c r="K1090" s="6"/>
      <c r="L1090" s="3"/>
      <c r="M1090" s="6">
        <v>28</v>
      </c>
      <c r="N1090" s="3" t="s">
        <v>44</v>
      </c>
      <c r="O1090" s="3" t="s">
        <v>3845</v>
      </c>
      <c r="P1090" s="3" t="s">
        <v>3949</v>
      </c>
      <c r="Q1090" s="3" t="s">
        <v>4018</v>
      </c>
      <c r="R1090" s="156">
        <v>8.9700000000000006</v>
      </c>
      <c r="S1090" s="22"/>
      <c r="T1090" s="23"/>
      <c r="U1090" s="1">
        <v>7.5</v>
      </c>
      <c r="V1090" s="21">
        <v>10.85</v>
      </c>
      <c r="W1090" s="22">
        <v>7.0869999999999997</v>
      </c>
      <c r="X1090" s="22"/>
      <c r="Y1090" s="22"/>
      <c r="Z1090" s="22"/>
      <c r="AA1090" s="22"/>
      <c r="AB1090" s="22"/>
      <c r="AC1090" s="22"/>
      <c r="AD1090" s="22"/>
      <c r="AE1090" s="24">
        <v>10.85</v>
      </c>
      <c r="AN1090" s="25">
        <v>8.9700000000000006</v>
      </c>
      <c r="AO1090" s="20" t="s">
        <v>47</v>
      </c>
      <c r="AP1090" s="24" t="s">
        <v>48</v>
      </c>
      <c r="AQ1090" s="20" t="e">
        <f>AVERAGE(SMALL(AE1090:AI1090,1),SMALL(AE1090:AI1090,2))</f>
        <v>#NUM!</v>
      </c>
      <c r="AR1090" s="20" t="e">
        <f>IF(R1090 &lt;=( AVERAGE(SMALL(AE1090:AI1090,1),SMALL(AE1090:AI1090,2))), R1090, "")</f>
        <v>#NUM!</v>
      </c>
      <c r="AS1090" s="20" t="e">
        <f>AVERAGE(SMALL(AJ1090:AM1090,1),SMALL(AJ1090:AM1090,2))</f>
        <v>#NUM!</v>
      </c>
      <c r="AT1090" s="20">
        <f>T1090*1.075</f>
        <v>0</v>
      </c>
      <c r="AU1090" s="20">
        <f>U1090*1.075</f>
        <v>8.0625</v>
      </c>
      <c r="AV1090" s="22">
        <f>MIN(AN1090,AT1090,AU1090)</f>
        <v>0</v>
      </c>
      <c r="AW1090" s="20" t="s">
        <v>71</v>
      </c>
      <c r="AX1090" s="20" t="s">
        <v>72</v>
      </c>
      <c r="AY1090" s="25">
        <v>8.0625</v>
      </c>
      <c r="AZ1090" s="27">
        <f>IF(AND(AY1090&gt;0,AY1090&lt;=10),AY1090*0.25,IF(AND(AY1090&gt;10,AY1090&lt;=50),AY1090*0.17,IF(AND(AY1090&gt;10,AY1090&lt;=100),AY1090*0.12,IF(AY1090&gt;100,AY1090*0.1))))</f>
        <v>2.015625</v>
      </c>
      <c r="BA1090" s="3">
        <f>AZ1090+AY1090</f>
        <v>10.078125</v>
      </c>
      <c r="BB1090" s="25">
        <f>BA1090+BA1090*0.08</f>
        <v>10.884375</v>
      </c>
      <c r="BC1090" s="20" t="s">
        <v>12295</v>
      </c>
    </row>
    <row r="1091" spans="1:116" s="20" customFormat="1" ht="30" customHeight="1">
      <c r="A1091" s="4" t="s">
        <v>3841</v>
      </c>
      <c r="B1091" s="5">
        <v>1089</v>
      </c>
      <c r="C1091" s="116">
        <v>19338</v>
      </c>
      <c r="D1091" s="116"/>
      <c r="E1091" s="43" t="s">
        <v>3928</v>
      </c>
      <c r="F1091" s="3" t="s">
        <v>942</v>
      </c>
      <c r="G1091" s="3" t="s">
        <v>714</v>
      </c>
      <c r="H1091" s="3" t="s">
        <v>222</v>
      </c>
      <c r="I1091" s="3" t="s">
        <v>42</v>
      </c>
      <c r="J1091" s="3" t="s">
        <v>3929</v>
      </c>
      <c r="K1091" s="6"/>
      <c r="L1091" s="3"/>
      <c r="M1091" s="6">
        <v>20</v>
      </c>
      <c r="N1091" s="3" t="s">
        <v>44</v>
      </c>
      <c r="O1091" s="3" t="s">
        <v>3845</v>
      </c>
      <c r="P1091" s="3" t="s">
        <v>3924</v>
      </c>
      <c r="Q1091" s="3" t="s">
        <v>3930</v>
      </c>
      <c r="R1091" s="156">
        <v>12.64</v>
      </c>
      <c r="S1091" s="22"/>
      <c r="T1091" s="23"/>
      <c r="U1091" s="1">
        <v>2.5</v>
      </c>
      <c r="V1091" s="21">
        <v>12.64</v>
      </c>
      <c r="W1091" s="22"/>
      <c r="X1091" s="22"/>
      <c r="Y1091" s="22"/>
      <c r="Z1091" s="22"/>
      <c r="AA1091" s="22"/>
      <c r="AB1091" s="22"/>
      <c r="AC1091" s="22"/>
      <c r="AD1091" s="22"/>
      <c r="AE1091" s="24">
        <v>12.64</v>
      </c>
      <c r="AN1091" s="25">
        <v>1.72</v>
      </c>
      <c r="AO1091" s="20" t="s">
        <v>332</v>
      </c>
      <c r="AP1091" s="24" t="s">
        <v>333</v>
      </c>
      <c r="AQ1091" s="20" t="e">
        <f>AVERAGE(SMALL(AE1091:AI1091,1),SMALL(AE1091:AI1091,2))</f>
        <v>#NUM!</v>
      </c>
      <c r="AR1091" s="20" t="e">
        <f>IF(R1091 &lt;=( AVERAGE(SMALL(AE1091:AI1091,1),SMALL(AE1091:AI1091,2))), R1091, "")</f>
        <v>#NUM!</v>
      </c>
      <c r="AS1091" s="20" t="e">
        <f>AVERAGE(SMALL(AJ1091:AM1091,1),SMALL(AJ1091:AM1091,2))</f>
        <v>#NUM!</v>
      </c>
      <c r="AT1091" s="20">
        <f>T1091*1.075</f>
        <v>0</v>
      </c>
      <c r="AU1091" s="20">
        <f>U1091*1.075</f>
        <v>2.6875</v>
      </c>
      <c r="AV1091" s="22">
        <f>MIN(AN1091,AT1091,AU1091)</f>
        <v>0</v>
      </c>
      <c r="AW1091" s="20" t="s">
        <v>332</v>
      </c>
      <c r="AX1091" s="20" t="s">
        <v>333</v>
      </c>
      <c r="AY1091" s="25">
        <v>1.1459999999999999</v>
      </c>
      <c r="AZ1091" s="27">
        <f>IF(AND(AY1091&gt;0,AY1091&lt;=10),AY1091*0.25,IF(AND(AY1091&gt;10,AY1091&lt;=50),AY1091*0.17,IF(AND(AY1091&gt;10,AY1091&lt;=100),AY1091*0.12,IF(AY1091&gt;100,AY1091*0.1))))</f>
        <v>0.28649999999999998</v>
      </c>
      <c r="BA1091" s="3">
        <f>AZ1091+AY1091</f>
        <v>1.4324999999999999</v>
      </c>
      <c r="BB1091" s="25">
        <f>BA1091+BA1091*0.08</f>
        <v>1.5470999999999999</v>
      </c>
      <c r="BC1091" s="20" t="s">
        <v>12295</v>
      </c>
    </row>
    <row r="1092" spans="1:116" s="20" customFormat="1" ht="30" customHeight="1">
      <c r="A1092" s="4" t="s">
        <v>3841</v>
      </c>
      <c r="B1092" s="5">
        <v>1090</v>
      </c>
      <c r="C1092" s="6">
        <v>18099</v>
      </c>
      <c r="D1092" s="6"/>
      <c r="E1092" s="43" t="s">
        <v>3875</v>
      </c>
      <c r="F1092" s="3" t="s">
        <v>3497</v>
      </c>
      <c r="G1092" s="3" t="s">
        <v>3498</v>
      </c>
      <c r="H1092" s="3" t="s">
        <v>689</v>
      </c>
      <c r="I1092" s="3" t="s">
        <v>42</v>
      </c>
      <c r="J1092" s="3" t="s">
        <v>3876</v>
      </c>
      <c r="K1092" s="6"/>
      <c r="L1092" s="3"/>
      <c r="M1092" s="6">
        <v>60</v>
      </c>
      <c r="N1092" s="3" t="s">
        <v>44</v>
      </c>
      <c r="O1092" s="3" t="s">
        <v>3845</v>
      </c>
      <c r="P1092" s="3" t="s">
        <v>3877</v>
      </c>
      <c r="Q1092" s="3" t="s">
        <v>3878</v>
      </c>
      <c r="R1092" s="156"/>
      <c r="S1092" s="22">
        <v>26.16</v>
      </c>
      <c r="T1092" s="23"/>
      <c r="U1092" s="1">
        <v>22.5</v>
      </c>
      <c r="V1092" s="21"/>
      <c r="W1092" s="22"/>
      <c r="X1092" s="22"/>
      <c r="Y1092" s="22"/>
      <c r="Z1092" s="22"/>
      <c r="AA1092" s="22"/>
      <c r="AB1092" s="22"/>
      <c r="AC1092" s="22"/>
      <c r="AD1092" s="22"/>
      <c r="AE1092" s="24"/>
      <c r="AN1092" s="25">
        <v>26.16</v>
      </c>
      <c r="AO1092" s="20" t="s">
        <v>47</v>
      </c>
      <c r="AP1092" s="24" t="s">
        <v>48</v>
      </c>
      <c r="AQ1092" s="20" t="e">
        <f>AVERAGE(SMALL(AE1092:AI1092,1),SMALL(AE1092:AI1092,2))</f>
        <v>#NUM!</v>
      </c>
      <c r="AR1092" s="20" t="e">
        <f>IF(R1092 &lt;=( AVERAGE(SMALL(AE1092:AI1092,1),SMALL(AE1092:AI1092,2))), R1092, "")</f>
        <v>#NUM!</v>
      </c>
      <c r="AS1092" s="20" t="e">
        <f>AVERAGE(SMALL(AJ1092:AM1092,1),SMALL(AJ1092:AM1092,2))</f>
        <v>#NUM!</v>
      </c>
      <c r="AT1092" s="20">
        <f>T1092*1.075</f>
        <v>0</v>
      </c>
      <c r="AU1092" s="20">
        <f>U1092*1.075</f>
        <v>24.1875</v>
      </c>
      <c r="AV1092" s="22">
        <f>MIN(AN1092,AT1092,AU1092)</f>
        <v>0</v>
      </c>
      <c r="AW1092" s="20" t="s">
        <v>71</v>
      </c>
      <c r="AX1092" s="20" t="s">
        <v>72</v>
      </c>
      <c r="AY1092" s="25">
        <v>24.1875</v>
      </c>
      <c r="AZ1092" s="27">
        <f>IF(AND(AY1092&gt;0,AY1092&lt;=10),AY1092*0.25,IF(AND(AY1092&gt;10,AY1092&lt;=50),AY1092*0.17,IF(AND(AY1092&gt;10,AY1092&lt;=100),AY1092*0.12,IF(AY1092&gt;100,AY1092*0.1))))</f>
        <v>4.1118750000000004</v>
      </c>
      <c r="BA1092" s="3">
        <f>AZ1092+AY1092</f>
        <v>28.299375000000001</v>
      </c>
      <c r="BB1092" s="25">
        <f>BA1092+BA1092*0.08</f>
        <v>30.563325000000003</v>
      </c>
      <c r="BC1092" s="20" t="s">
        <v>12295</v>
      </c>
    </row>
    <row r="1093" spans="1:116" s="20" customFormat="1" ht="30" customHeight="1">
      <c r="A1093" s="4" t="s">
        <v>3841</v>
      </c>
      <c r="B1093" s="5">
        <v>1091</v>
      </c>
      <c r="C1093" s="6">
        <v>18100</v>
      </c>
      <c r="D1093" s="6"/>
      <c r="E1093" s="43" t="s">
        <v>3875</v>
      </c>
      <c r="F1093" s="3" t="s">
        <v>3497</v>
      </c>
      <c r="G1093" s="3" t="s">
        <v>3498</v>
      </c>
      <c r="H1093" s="3" t="s">
        <v>299</v>
      </c>
      <c r="I1093" s="3" t="s">
        <v>42</v>
      </c>
      <c r="J1093" s="3" t="s">
        <v>3876</v>
      </c>
      <c r="K1093" s="6"/>
      <c r="L1093" s="3"/>
      <c r="M1093" s="6">
        <v>60</v>
      </c>
      <c r="N1093" s="3" t="s">
        <v>44</v>
      </c>
      <c r="O1093" s="3" t="s">
        <v>3845</v>
      </c>
      <c r="P1093" s="3" t="s">
        <v>3877</v>
      </c>
      <c r="Q1093" s="3" t="s">
        <v>3879</v>
      </c>
      <c r="R1093" s="156"/>
      <c r="S1093" s="22">
        <v>31.38</v>
      </c>
      <c r="T1093" s="23"/>
      <c r="U1093" s="1">
        <v>25</v>
      </c>
      <c r="V1093" s="21"/>
      <c r="W1093" s="22"/>
      <c r="X1093" s="22"/>
      <c r="Y1093" s="22"/>
      <c r="Z1093" s="22"/>
      <c r="AA1093" s="22"/>
      <c r="AB1093" s="22"/>
      <c r="AC1093" s="22"/>
      <c r="AD1093" s="22"/>
      <c r="AE1093" s="24"/>
      <c r="AN1093" s="25">
        <v>31.38</v>
      </c>
      <c r="AO1093" s="20" t="s">
        <v>47</v>
      </c>
      <c r="AP1093" s="24" t="s">
        <v>48</v>
      </c>
      <c r="AQ1093" s="20" t="e">
        <f>AVERAGE(SMALL(AE1093:AI1093,1),SMALL(AE1093:AI1093,2))</f>
        <v>#NUM!</v>
      </c>
      <c r="AR1093" s="20" t="e">
        <f>IF(R1093 &lt;=( AVERAGE(SMALL(AE1093:AI1093,1),SMALL(AE1093:AI1093,2))), R1093, "")</f>
        <v>#NUM!</v>
      </c>
      <c r="AS1093" s="20" t="e">
        <f>AVERAGE(SMALL(AJ1093:AM1093,1),SMALL(AJ1093:AM1093,2))</f>
        <v>#NUM!</v>
      </c>
      <c r="AT1093" s="20">
        <f>T1093*1.075</f>
        <v>0</v>
      </c>
      <c r="AU1093" s="20">
        <f>U1093*1.075</f>
        <v>26.875</v>
      </c>
      <c r="AV1093" s="22">
        <f>MIN(AN1093,AT1093,AU1093)</f>
        <v>0</v>
      </c>
      <c r="AW1093" s="20" t="s">
        <v>71</v>
      </c>
      <c r="AX1093" s="20" t="s">
        <v>72</v>
      </c>
      <c r="AY1093" s="25">
        <v>26.875</v>
      </c>
      <c r="AZ1093" s="27">
        <f>IF(AND(AY1093&gt;0,AY1093&lt;=10),AY1093*0.25,IF(AND(AY1093&gt;10,AY1093&lt;=50),AY1093*0.17,IF(AND(AY1093&gt;10,AY1093&lt;=100),AY1093*0.12,IF(AY1093&gt;100,AY1093*0.1))))</f>
        <v>4.5687500000000005</v>
      </c>
      <c r="BA1093" s="3">
        <f>AZ1093+AY1093</f>
        <v>31.443750000000001</v>
      </c>
      <c r="BB1093" s="25">
        <f>BA1093+BA1093*0.08</f>
        <v>33.959250000000004</v>
      </c>
      <c r="BC1093" s="20" t="s">
        <v>12295</v>
      </c>
    </row>
    <row r="1094" spans="1:116" s="20" customFormat="1" ht="30" customHeight="1">
      <c r="A1094" s="4" t="s">
        <v>3841</v>
      </c>
      <c r="B1094" s="5">
        <v>1092</v>
      </c>
      <c r="C1094" s="6">
        <v>16319</v>
      </c>
      <c r="D1094" s="6"/>
      <c r="E1094" s="43" t="s">
        <v>3993</v>
      </c>
      <c r="F1094" s="3" t="s">
        <v>2559</v>
      </c>
      <c r="G1094" s="3" t="s">
        <v>2554</v>
      </c>
      <c r="H1094" s="3" t="s">
        <v>299</v>
      </c>
      <c r="I1094" s="3" t="s">
        <v>102</v>
      </c>
      <c r="J1094" s="3" t="s">
        <v>3991</v>
      </c>
      <c r="K1094" s="6"/>
      <c r="L1094" s="3"/>
      <c r="M1094" s="6">
        <v>30</v>
      </c>
      <c r="N1094" s="3" t="s">
        <v>44</v>
      </c>
      <c r="O1094" s="3" t="s">
        <v>3845</v>
      </c>
      <c r="P1094" s="3" t="s">
        <v>3857</v>
      </c>
      <c r="Q1094" s="3" t="s">
        <v>3994</v>
      </c>
      <c r="R1094" s="156">
        <v>5.16</v>
      </c>
      <c r="S1094" s="22"/>
      <c r="T1094" s="23"/>
      <c r="U1094" s="1">
        <v>2.5499999999999998</v>
      </c>
      <c r="V1094" s="21">
        <v>4.3499999999999996</v>
      </c>
      <c r="W1094" s="22">
        <v>5.9621000000000004</v>
      </c>
      <c r="X1094" s="22"/>
      <c r="Y1094" s="22"/>
      <c r="Z1094" s="22"/>
      <c r="AA1094" s="22"/>
      <c r="AB1094" s="22"/>
      <c r="AC1094" s="22"/>
      <c r="AD1094" s="22"/>
      <c r="AE1094" s="24">
        <v>4.3499999999999996</v>
      </c>
      <c r="AN1094" s="25">
        <v>4.3499999999999996</v>
      </c>
      <c r="AO1094" s="20" t="s">
        <v>373</v>
      </c>
      <c r="AP1094" s="24" t="s">
        <v>374</v>
      </c>
      <c r="AQ1094" s="20" t="e">
        <f>AVERAGE(SMALL(AE1094:AI1094,1),SMALL(AE1094:AI1094,2))</f>
        <v>#NUM!</v>
      </c>
      <c r="AR1094" s="20" t="e">
        <f>IF(R1094 &lt;=( AVERAGE(SMALL(AE1094:AI1094,1),SMALL(AE1094:AI1094,2))), R1094, "")</f>
        <v>#NUM!</v>
      </c>
      <c r="AS1094" s="20" t="e">
        <f>AVERAGE(SMALL(AJ1094:AM1094,1),SMALL(AJ1094:AM1094,2))</f>
        <v>#NUM!</v>
      </c>
      <c r="AT1094" s="20">
        <f>T1094*1.075</f>
        <v>0</v>
      </c>
      <c r="AU1094" s="20">
        <f>U1094*1.075</f>
        <v>2.7412499999999995</v>
      </c>
      <c r="AV1094" s="22">
        <f>MIN(AN1094,AT1094,AU1094)</f>
        <v>0</v>
      </c>
      <c r="AW1094" s="20" t="s">
        <v>71</v>
      </c>
      <c r="AX1094" s="20" t="s">
        <v>72</v>
      </c>
      <c r="AY1094" s="25">
        <v>2.74</v>
      </c>
      <c r="AZ1094" s="27">
        <f>IF(AND(AY1094&gt;0,AY1094&lt;=10),AY1094*0.25,IF(AND(AY1094&gt;10,AY1094&lt;=50),AY1094*0.17,IF(AND(AY1094&gt;10,AY1094&lt;=100),AY1094*0.12,IF(AY1094&gt;100,AY1094*0.1))))</f>
        <v>0.68500000000000005</v>
      </c>
      <c r="BA1094" s="3">
        <f>AZ1094+AY1094</f>
        <v>3.4250000000000003</v>
      </c>
      <c r="BB1094" s="25">
        <f>BA1094+BA1094*0.08</f>
        <v>3.6990000000000003</v>
      </c>
      <c r="BC1094" s="20" t="s">
        <v>12295</v>
      </c>
    </row>
    <row r="1095" spans="1:116" s="20" customFormat="1" ht="30" customHeight="1">
      <c r="A1095" s="4" t="s">
        <v>3841</v>
      </c>
      <c r="B1095" s="5">
        <v>1093</v>
      </c>
      <c r="C1095" s="6">
        <v>16321</v>
      </c>
      <c r="D1095" s="6"/>
      <c r="E1095" s="43" t="s">
        <v>3990</v>
      </c>
      <c r="F1095" s="3" t="s">
        <v>2559</v>
      </c>
      <c r="G1095" s="3" t="s">
        <v>2554</v>
      </c>
      <c r="H1095" s="3" t="s">
        <v>101</v>
      </c>
      <c r="I1095" s="3" t="s">
        <v>102</v>
      </c>
      <c r="J1095" s="3" t="s">
        <v>3991</v>
      </c>
      <c r="K1095" s="6"/>
      <c r="L1095" s="3"/>
      <c r="M1095" s="6">
        <v>30</v>
      </c>
      <c r="N1095" s="3" t="s">
        <v>44</v>
      </c>
      <c r="O1095" s="3" t="s">
        <v>3845</v>
      </c>
      <c r="P1095" s="3" t="s">
        <v>3857</v>
      </c>
      <c r="Q1095" s="3" t="s">
        <v>3992</v>
      </c>
      <c r="R1095" s="156">
        <v>6.36</v>
      </c>
      <c r="S1095" s="22"/>
      <c r="T1095" s="23"/>
      <c r="U1095" s="1">
        <v>3.35</v>
      </c>
      <c r="V1095" s="21">
        <v>5.63</v>
      </c>
      <c r="W1095" s="22">
        <v>7.0869999999999997</v>
      </c>
      <c r="X1095" s="22"/>
      <c r="Y1095" s="22"/>
      <c r="Z1095" s="22"/>
      <c r="AA1095" s="22"/>
      <c r="AB1095" s="22"/>
      <c r="AC1095" s="22"/>
      <c r="AD1095" s="22"/>
      <c r="AE1095" s="24">
        <v>5.63</v>
      </c>
      <c r="AN1095" s="25">
        <v>6.36</v>
      </c>
      <c r="AO1095" s="20" t="s">
        <v>373</v>
      </c>
      <c r="AP1095" s="24" t="s">
        <v>374</v>
      </c>
      <c r="AQ1095" s="20" t="e">
        <f>AVERAGE(SMALL(AE1095:AI1095,1),SMALL(AE1095:AI1095,2))</f>
        <v>#NUM!</v>
      </c>
      <c r="AR1095" s="20" t="e">
        <f>IF(R1095 &lt;=( AVERAGE(SMALL(AE1095:AI1095,1),SMALL(AE1095:AI1095,2))), R1095, "")</f>
        <v>#NUM!</v>
      </c>
      <c r="AS1095" s="20" t="e">
        <f>AVERAGE(SMALL(AJ1095:AM1095,1),SMALL(AJ1095:AM1095,2))</f>
        <v>#NUM!</v>
      </c>
      <c r="AT1095" s="20">
        <f>T1095*1.075</f>
        <v>0</v>
      </c>
      <c r="AU1095" s="20">
        <f>U1095*1.075</f>
        <v>3.6012499999999998</v>
      </c>
      <c r="AV1095" s="22">
        <f>MIN(AN1095,AT1095,AU1095)</f>
        <v>0</v>
      </c>
      <c r="AW1095" s="20" t="s">
        <v>71</v>
      </c>
      <c r="AX1095" s="20" t="s">
        <v>72</v>
      </c>
      <c r="AY1095" s="25">
        <v>3.601</v>
      </c>
      <c r="AZ1095" s="27">
        <f>IF(AND(AY1095&gt;0,AY1095&lt;=10),AY1095*0.25,IF(AND(AY1095&gt;10,AY1095&lt;=50),AY1095*0.17,IF(AND(AY1095&gt;10,AY1095&lt;=100),AY1095*0.12,IF(AY1095&gt;100,AY1095*0.1))))</f>
        <v>0.90024999999999999</v>
      </c>
      <c r="BA1095" s="3">
        <f>AZ1095+AY1095</f>
        <v>4.5012499999999998</v>
      </c>
      <c r="BB1095" s="25">
        <f>BA1095+BA1095*0.08</f>
        <v>4.8613499999999998</v>
      </c>
      <c r="BC1095" s="20" t="s">
        <v>12295</v>
      </c>
      <c r="BP1095" s="28"/>
      <c r="BQ1095" s="28"/>
      <c r="BR1095" s="28"/>
      <c r="BS1095" s="28"/>
      <c r="BT1095" s="28"/>
      <c r="BU1095" s="28"/>
      <c r="BV1095" s="28"/>
      <c r="BW1095" s="28"/>
      <c r="BX1095" s="28"/>
      <c r="BY1095" s="28"/>
      <c r="BZ1095" s="28"/>
      <c r="CA1095" s="28"/>
      <c r="CB1095" s="28"/>
      <c r="CC1095" s="28"/>
      <c r="CD1095" s="28"/>
      <c r="CE1095" s="28"/>
      <c r="CF1095" s="28"/>
      <c r="CG1095" s="28"/>
      <c r="CH1095" s="28"/>
      <c r="CI1095" s="28"/>
      <c r="CJ1095" s="28"/>
      <c r="CK1095" s="28"/>
      <c r="CL1095" s="28"/>
      <c r="CM1095" s="28"/>
      <c r="CN1095" s="28"/>
      <c r="CO1095" s="28"/>
      <c r="CP1095" s="28"/>
      <c r="CQ1095" s="28"/>
      <c r="CR1095" s="28"/>
      <c r="CS1095" s="28"/>
      <c r="CT1095" s="28"/>
      <c r="CU1095" s="28"/>
      <c r="CV1095" s="28"/>
      <c r="CW1095" s="28"/>
      <c r="CX1095" s="28"/>
      <c r="CY1095" s="28"/>
      <c r="CZ1095" s="28"/>
      <c r="DA1095" s="28"/>
      <c r="DB1095" s="28"/>
      <c r="DC1095" s="28"/>
      <c r="DD1095" s="28"/>
      <c r="DE1095" s="28"/>
      <c r="DF1095" s="28"/>
      <c r="DG1095" s="28"/>
      <c r="DH1095" s="28"/>
      <c r="DI1095" s="28"/>
      <c r="DJ1095" s="28"/>
      <c r="DK1095" s="28"/>
      <c r="DL1095" s="28"/>
    </row>
    <row r="1096" spans="1:116" s="20" customFormat="1" ht="30" customHeight="1">
      <c r="A1096" s="4" t="s">
        <v>3841</v>
      </c>
      <c r="B1096" s="5">
        <v>1094</v>
      </c>
      <c r="C1096" s="116">
        <v>16344</v>
      </c>
      <c r="D1096" s="116"/>
      <c r="E1096" s="43" t="s">
        <v>3978</v>
      </c>
      <c r="F1096" s="3" t="s">
        <v>3979</v>
      </c>
      <c r="G1096" s="3" t="s">
        <v>2361</v>
      </c>
      <c r="H1096" s="3" t="s">
        <v>2367</v>
      </c>
      <c r="I1096" s="3" t="s">
        <v>42</v>
      </c>
      <c r="J1096" s="3" t="s">
        <v>3980</v>
      </c>
      <c r="K1096" s="6"/>
      <c r="L1096" s="3"/>
      <c r="M1096" s="6">
        <v>20</v>
      </c>
      <c r="N1096" s="3" t="s">
        <v>44</v>
      </c>
      <c r="O1096" s="3" t="s">
        <v>3845</v>
      </c>
      <c r="P1096" s="3" t="s">
        <v>3981</v>
      </c>
      <c r="Q1096" s="3" t="s">
        <v>3982</v>
      </c>
      <c r="R1096" s="156">
        <v>4.0999999999999996</v>
      </c>
      <c r="S1096" s="22"/>
      <c r="T1096" s="23"/>
      <c r="U1096" s="1">
        <v>2.4</v>
      </c>
      <c r="V1096" s="21">
        <v>4.0999999999999996</v>
      </c>
      <c r="W1096" s="22"/>
      <c r="X1096" s="22"/>
      <c r="Y1096" s="22"/>
      <c r="Z1096" s="22"/>
      <c r="AA1096" s="22"/>
      <c r="AB1096" s="22"/>
      <c r="AC1096" s="22"/>
      <c r="AD1096" s="22"/>
      <c r="AE1096" s="24">
        <v>4.0999999999999996</v>
      </c>
      <c r="AN1096" s="25">
        <v>4.0999999999999996</v>
      </c>
      <c r="AO1096" s="20" t="s">
        <v>47</v>
      </c>
      <c r="AP1096" s="24" t="s">
        <v>48</v>
      </c>
      <c r="AQ1096" s="20" t="e">
        <f>AVERAGE(SMALL(AE1096:AI1096,1),SMALL(AE1096:AI1096,2))</f>
        <v>#NUM!</v>
      </c>
      <c r="AR1096" s="20" t="e">
        <f>IF(R1096 &lt;=( AVERAGE(SMALL(AE1096:AI1096,1),SMALL(AE1096:AI1096,2))), R1096, "")</f>
        <v>#NUM!</v>
      </c>
      <c r="AS1096" s="20" t="e">
        <f>AVERAGE(SMALL(AJ1096:AM1096,1),SMALL(AJ1096:AM1096,2))</f>
        <v>#NUM!</v>
      </c>
      <c r="AT1096" s="20">
        <f>T1096*1.075</f>
        <v>0</v>
      </c>
      <c r="AU1096" s="20">
        <f>U1096*1.075</f>
        <v>2.5799999999999996</v>
      </c>
      <c r="AV1096" s="22">
        <f>MIN(AN1096,AT1096,AU1096)</f>
        <v>0</v>
      </c>
      <c r="AW1096" s="20" t="s">
        <v>71</v>
      </c>
      <c r="AX1096" s="20" t="s">
        <v>72</v>
      </c>
      <c r="AY1096" s="25">
        <v>2.58</v>
      </c>
      <c r="AZ1096" s="27">
        <f>IF(AND(AY1096&gt;0,AY1096&lt;=10),AY1096*0.25,IF(AND(AY1096&gt;10,AY1096&lt;=50),AY1096*0.17,IF(AND(AY1096&gt;10,AY1096&lt;=100),AY1096*0.12,IF(AY1096&gt;100,AY1096*0.1))))</f>
        <v>0.64500000000000002</v>
      </c>
      <c r="BA1096" s="3">
        <f>AZ1096+AY1096</f>
        <v>3.2250000000000001</v>
      </c>
      <c r="BB1096" s="25">
        <f>BA1096+BA1096*0.08</f>
        <v>3.4830000000000001</v>
      </c>
      <c r="BC1096" s="20" t="s">
        <v>12295</v>
      </c>
    </row>
    <row r="1097" spans="1:116" s="20" customFormat="1" ht="30" customHeight="1">
      <c r="A1097" s="4" t="s">
        <v>3841</v>
      </c>
      <c r="B1097" s="5">
        <v>1095</v>
      </c>
      <c r="C1097" s="6">
        <v>14526</v>
      </c>
      <c r="D1097" s="6"/>
      <c r="E1097" s="43" t="s">
        <v>3880</v>
      </c>
      <c r="F1097" s="3" t="s">
        <v>3881</v>
      </c>
      <c r="G1097" s="3" t="s">
        <v>1637</v>
      </c>
      <c r="H1097" s="3" t="s">
        <v>201</v>
      </c>
      <c r="I1097" s="3" t="s">
        <v>42</v>
      </c>
      <c r="J1097" s="3" t="s">
        <v>3882</v>
      </c>
      <c r="K1097" s="6"/>
      <c r="L1097" s="3"/>
      <c r="M1097" s="6">
        <v>3</v>
      </c>
      <c r="N1097" s="3" t="s">
        <v>44</v>
      </c>
      <c r="O1097" s="3" t="s">
        <v>3845</v>
      </c>
      <c r="P1097" s="3" t="s">
        <v>3883</v>
      </c>
      <c r="Q1097" s="3" t="s">
        <v>3884</v>
      </c>
      <c r="R1097" s="156">
        <v>4.18</v>
      </c>
      <c r="S1097" s="22"/>
      <c r="T1097" s="23"/>
      <c r="U1097" s="1">
        <v>2.5499999999999998</v>
      </c>
      <c r="V1097" s="21">
        <v>4.2698</v>
      </c>
      <c r="W1097" s="22">
        <v>4.0946999999999996</v>
      </c>
      <c r="X1097" s="22"/>
      <c r="Y1097" s="22"/>
      <c r="Z1097" s="22"/>
      <c r="AA1097" s="22"/>
      <c r="AB1097" s="22"/>
      <c r="AC1097" s="22"/>
      <c r="AD1097" s="22"/>
      <c r="AE1097" s="24">
        <v>4.2698</v>
      </c>
      <c r="AN1097" s="25">
        <v>4.18</v>
      </c>
      <c r="AO1097" s="20" t="s">
        <v>47</v>
      </c>
      <c r="AP1097" s="24" t="s">
        <v>48</v>
      </c>
      <c r="AQ1097" s="20" t="e">
        <f>AVERAGE(SMALL(AE1097:AI1097,1),SMALL(AE1097:AI1097,2))</f>
        <v>#NUM!</v>
      </c>
      <c r="AR1097" s="20" t="e">
        <f>IF(R1097 &lt;=( AVERAGE(SMALL(AE1097:AI1097,1),SMALL(AE1097:AI1097,2))), R1097, "")</f>
        <v>#NUM!</v>
      </c>
      <c r="AS1097" s="20" t="e">
        <f>AVERAGE(SMALL(AJ1097:AM1097,1),SMALL(AJ1097:AM1097,2))</f>
        <v>#NUM!</v>
      </c>
      <c r="AT1097" s="20">
        <f>T1097*1.075</f>
        <v>0</v>
      </c>
      <c r="AU1097" s="20">
        <f>U1097*1.075</f>
        <v>2.7412499999999995</v>
      </c>
      <c r="AV1097" s="22">
        <f>MIN(AN1097,AT1097,AU1097)</f>
        <v>0</v>
      </c>
      <c r="AW1097" s="20" t="s">
        <v>71</v>
      </c>
      <c r="AX1097" s="20" t="s">
        <v>72</v>
      </c>
      <c r="AY1097" s="25">
        <v>2.74</v>
      </c>
      <c r="AZ1097" s="27">
        <f>IF(AND(AY1097&gt;0,AY1097&lt;=10),AY1097*0.25,IF(AND(AY1097&gt;10,AY1097&lt;=50),AY1097*0.17,IF(AND(AY1097&gt;10,AY1097&lt;=100),AY1097*0.12,IF(AY1097&gt;100,AY1097*0.1))))</f>
        <v>0.68500000000000005</v>
      </c>
      <c r="BA1097" s="3">
        <f>AZ1097+AY1097</f>
        <v>3.4250000000000003</v>
      </c>
      <c r="BB1097" s="25">
        <f>BA1097+BA1097*0.08</f>
        <v>3.6990000000000003</v>
      </c>
      <c r="BC1097" s="20" t="s">
        <v>12295</v>
      </c>
      <c r="BP1097" s="28"/>
      <c r="BQ1097" s="28"/>
      <c r="BR1097" s="28"/>
      <c r="BS1097" s="28"/>
      <c r="BT1097" s="28"/>
      <c r="BU1097" s="28"/>
      <c r="BV1097" s="28"/>
      <c r="BW1097" s="28"/>
      <c r="BX1097" s="28"/>
      <c r="BY1097" s="28"/>
      <c r="BZ1097" s="28"/>
      <c r="CA1097" s="28"/>
      <c r="CB1097" s="28"/>
      <c r="CC1097" s="28"/>
      <c r="CD1097" s="28"/>
      <c r="CE1097" s="28"/>
      <c r="CF1097" s="28"/>
      <c r="CG1097" s="28"/>
      <c r="CH1097" s="28"/>
      <c r="CI1097" s="28"/>
      <c r="CJ1097" s="28"/>
      <c r="CK1097" s="28"/>
      <c r="CL1097" s="28"/>
      <c r="CM1097" s="28"/>
      <c r="CN1097" s="28"/>
      <c r="CO1097" s="28"/>
      <c r="CP1097" s="28"/>
      <c r="CQ1097" s="28"/>
      <c r="CR1097" s="28"/>
      <c r="CS1097" s="28"/>
      <c r="CT1097" s="28"/>
      <c r="CU1097" s="28"/>
      <c r="CV1097" s="28"/>
      <c r="CW1097" s="28"/>
      <c r="CX1097" s="28"/>
      <c r="CY1097" s="28"/>
      <c r="CZ1097" s="28"/>
      <c r="DA1097" s="28"/>
      <c r="DB1097" s="28"/>
      <c r="DC1097" s="28"/>
      <c r="DD1097" s="28"/>
      <c r="DE1097" s="28"/>
      <c r="DF1097" s="28"/>
      <c r="DG1097" s="28"/>
      <c r="DH1097" s="28"/>
      <c r="DI1097" s="28"/>
      <c r="DJ1097" s="28"/>
      <c r="DK1097" s="28"/>
      <c r="DL1097" s="28"/>
    </row>
    <row r="1098" spans="1:116" s="20" customFormat="1" ht="30" customHeight="1">
      <c r="A1098" s="4" t="s">
        <v>3841</v>
      </c>
      <c r="B1098" s="5">
        <v>1096</v>
      </c>
      <c r="C1098" s="6">
        <v>17844</v>
      </c>
      <c r="D1098" s="6"/>
      <c r="E1098" s="43" t="s">
        <v>3859</v>
      </c>
      <c r="F1098" s="3" t="s">
        <v>3855</v>
      </c>
      <c r="G1098" s="3" t="s">
        <v>362</v>
      </c>
      <c r="H1098" s="3" t="s">
        <v>299</v>
      </c>
      <c r="I1098" s="3" t="s">
        <v>102</v>
      </c>
      <c r="J1098" s="3" t="s">
        <v>3856</v>
      </c>
      <c r="K1098" s="6"/>
      <c r="L1098" s="3"/>
      <c r="M1098" s="6">
        <v>50</v>
      </c>
      <c r="N1098" s="3" t="s">
        <v>44</v>
      </c>
      <c r="O1098" s="3" t="s">
        <v>3845</v>
      </c>
      <c r="P1098" s="3" t="s">
        <v>3857</v>
      </c>
      <c r="Q1098" s="3" t="s">
        <v>3860</v>
      </c>
      <c r="R1098" s="156">
        <v>2.84</v>
      </c>
      <c r="S1098" s="22"/>
      <c r="T1098" s="23"/>
      <c r="U1098" s="1" t="s">
        <v>54</v>
      </c>
      <c r="V1098" s="21">
        <v>2.84</v>
      </c>
      <c r="W1098" s="22"/>
      <c r="X1098" s="22"/>
      <c r="Y1098" s="22"/>
      <c r="Z1098" s="22"/>
      <c r="AA1098" s="22"/>
      <c r="AB1098" s="22"/>
      <c r="AC1098" s="22"/>
      <c r="AD1098" s="22"/>
      <c r="AE1098" s="24">
        <v>2.84</v>
      </c>
      <c r="AN1098" s="25">
        <v>2.84</v>
      </c>
      <c r="AO1098" s="20" t="s">
        <v>47</v>
      </c>
      <c r="AP1098" s="24" t="s">
        <v>48</v>
      </c>
      <c r="AQ1098" s="20" t="e">
        <f>AVERAGE(SMALL(AE1098:AI1098,1),SMALL(AE1098:AI1098,2))</f>
        <v>#NUM!</v>
      </c>
      <c r="AR1098" s="20" t="e">
        <f>IF(R1098 &lt;=( AVERAGE(SMALL(AE1098:AI1098,1),SMALL(AE1098:AI1098,2))), R1098, "")</f>
        <v>#NUM!</v>
      </c>
      <c r="AS1098" s="20" t="e">
        <f>AVERAGE(SMALL(AJ1098:AM1098,1),SMALL(AJ1098:AM1098,2))</f>
        <v>#NUM!</v>
      </c>
      <c r="AT1098" s="20">
        <f>T1098*1.075</f>
        <v>0</v>
      </c>
      <c r="AU1098" s="20" t="e">
        <f>U1098*1.075</f>
        <v>#VALUE!</v>
      </c>
      <c r="AV1098" s="22" t="e">
        <f>MIN(AN1098,AT1098,AU1098)</f>
        <v>#VALUE!</v>
      </c>
      <c r="AW1098" s="26" t="s">
        <v>49</v>
      </c>
      <c r="AX1098" s="26" t="s">
        <v>48</v>
      </c>
      <c r="AY1098" s="25">
        <v>2.84</v>
      </c>
      <c r="AZ1098" s="27">
        <f>IF(AND(AY1098&gt;0,AY1098&lt;=10),AY1098*0.25,IF(AND(AY1098&gt;10,AY1098&lt;=50),AY1098*0.17,IF(AND(AY1098&gt;10,AY1098&lt;=100),AY1098*0.12,IF(AY1098&gt;100,AY1098*0.1))))</f>
        <v>0.71</v>
      </c>
      <c r="BA1098" s="3">
        <f>AZ1098+AY1098</f>
        <v>3.55</v>
      </c>
      <c r="BB1098" s="25">
        <f>BA1098+BA1098*0.08</f>
        <v>3.8339999999999996</v>
      </c>
      <c r="BC1098" s="20" t="s">
        <v>12295</v>
      </c>
      <c r="BP1098" s="28"/>
      <c r="BQ1098" s="28"/>
      <c r="BR1098" s="28"/>
      <c r="BS1098" s="28"/>
      <c r="BT1098" s="28"/>
      <c r="BU1098" s="28"/>
      <c r="BV1098" s="28"/>
      <c r="BW1098" s="28"/>
      <c r="BX1098" s="28"/>
      <c r="BY1098" s="28"/>
      <c r="BZ1098" s="28"/>
      <c r="CA1098" s="28"/>
      <c r="CB1098" s="28"/>
      <c r="CC1098" s="28"/>
      <c r="CD1098" s="28"/>
      <c r="CE1098" s="28"/>
      <c r="CF1098" s="28"/>
      <c r="CG1098" s="28"/>
      <c r="CH1098" s="28"/>
      <c r="CI1098" s="28"/>
      <c r="CJ1098" s="28"/>
      <c r="CK1098" s="28"/>
      <c r="CL1098" s="28"/>
      <c r="CM1098" s="28"/>
      <c r="CN1098" s="28"/>
      <c r="CO1098" s="28"/>
      <c r="CP1098" s="28"/>
      <c r="CQ1098" s="28"/>
      <c r="CR1098" s="28"/>
      <c r="CS1098" s="28"/>
      <c r="CT1098" s="28"/>
      <c r="CU1098" s="28"/>
      <c r="CV1098" s="28"/>
      <c r="CW1098" s="28"/>
      <c r="CX1098" s="28"/>
      <c r="CY1098" s="28"/>
      <c r="CZ1098" s="28"/>
      <c r="DA1098" s="28"/>
      <c r="DB1098" s="28"/>
      <c r="DC1098" s="28"/>
      <c r="DD1098" s="28"/>
      <c r="DE1098" s="28"/>
      <c r="DF1098" s="28"/>
      <c r="DG1098" s="28"/>
      <c r="DH1098" s="28"/>
      <c r="DI1098" s="28"/>
      <c r="DJ1098" s="28"/>
      <c r="DK1098" s="28"/>
      <c r="DL1098" s="28"/>
    </row>
    <row r="1099" spans="1:116" s="20" customFormat="1" ht="30" customHeight="1">
      <c r="A1099" s="4" t="s">
        <v>3841</v>
      </c>
      <c r="B1099" s="5">
        <v>1097</v>
      </c>
      <c r="C1099" s="116">
        <v>18037</v>
      </c>
      <c r="D1099" s="116"/>
      <c r="E1099" s="43" t="s">
        <v>3931</v>
      </c>
      <c r="F1099" s="3" t="s">
        <v>999</v>
      </c>
      <c r="G1099" s="3" t="s">
        <v>1000</v>
      </c>
      <c r="H1099" s="3" t="s">
        <v>201</v>
      </c>
      <c r="I1099" s="3" t="s">
        <v>42</v>
      </c>
      <c r="J1099" s="3" t="s">
        <v>3932</v>
      </c>
      <c r="K1099" s="6"/>
      <c r="L1099" s="3"/>
      <c r="M1099" s="6">
        <v>10</v>
      </c>
      <c r="N1099" s="3" t="s">
        <v>44</v>
      </c>
      <c r="O1099" s="3" t="s">
        <v>3845</v>
      </c>
      <c r="P1099" s="3" t="s">
        <v>3933</v>
      </c>
      <c r="Q1099" s="3" t="s">
        <v>3934</v>
      </c>
      <c r="R1099" s="156">
        <v>7.79</v>
      </c>
      <c r="S1099" s="22"/>
      <c r="T1099" s="23"/>
      <c r="U1099" s="1">
        <v>4.5</v>
      </c>
      <c r="V1099" s="21">
        <v>6.2</v>
      </c>
      <c r="W1099" s="22">
        <v>9.3931000000000004</v>
      </c>
      <c r="X1099" s="22"/>
      <c r="Y1099" s="22"/>
      <c r="Z1099" s="22"/>
      <c r="AA1099" s="22"/>
      <c r="AB1099" s="22"/>
      <c r="AC1099" s="22"/>
      <c r="AD1099" s="22"/>
      <c r="AE1099" s="24">
        <v>6.2</v>
      </c>
      <c r="AN1099" s="25">
        <v>6.2</v>
      </c>
      <c r="AO1099" s="20" t="s">
        <v>373</v>
      </c>
      <c r="AP1099" s="24" t="s">
        <v>374</v>
      </c>
      <c r="AQ1099" s="20" t="e">
        <f>AVERAGE(SMALL(AE1099:AI1099,1),SMALL(AE1099:AI1099,2))</f>
        <v>#NUM!</v>
      </c>
      <c r="AR1099" s="20" t="e">
        <f>IF(R1099 &lt;=( AVERAGE(SMALL(AE1099:AI1099,1),SMALL(AE1099:AI1099,2))), R1099, "")</f>
        <v>#NUM!</v>
      </c>
      <c r="AS1099" s="20" t="e">
        <f>AVERAGE(SMALL(AJ1099:AM1099,1),SMALL(AJ1099:AM1099,2))</f>
        <v>#NUM!</v>
      </c>
      <c r="AT1099" s="20">
        <f>T1099*1.075</f>
        <v>0</v>
      </c>
      <c r="AU1099" s="20">
        <f>U1099*1.075</f>
        <v>4.8374999999999995</v>
      </c>
      <c r="AV1099" s="22">
        <f>MIN(AN1099,AT1099,AU1099)</f>
        <v>0</v>
      </c>
      <c r="AW1099" s="20" t="s">
        <v>71</v>
      </c>
      <c r="AX1099" s="20" t="s">
        <v>72</v>
      </c>
      <c r="AY1099" s="25">
        <v>4.8369999999999997</v>
      </c>
      <c r="AZ1099" s="27">
        <f>IF(AND(AY1099&gt;0,AY1099&lt;=10),AY1099*0.25,IF(AND(AY1099&gt;10,AY1099&lt;=50),AY1099*0.17,IF(AND(AY1099&gt;10,AY1099&lt;=100),AY1099*0.12,IF(AY1099&gt;100,AY1099*0.1))))</f>
        <v>1.2092499999999999</v>
      </c>
      <c r="BA1099" s="3">
        <f>AZ1099+AY1099</f>
        <v>6.0462499999999997</v>
      </c>
      <c r="BB1099" s="25">
        <f>BA1099+BA1099*0.08</f>
        <v>6.5299499999999995</v>
      </c>
      <c r="BC1099" s="20" t="s">
        <v>12295</v>
      </c>
    </row>
    <row r="1100" spans="1:116" s="20" customFormat="1" ht="30" customHeight="1">
      <c r="A1100" s="4" t="s">
        <v>3841</v>
      </c>
      <c r="B1100" s="5">
        <v>1098</v>
      </c>
      <c r="C1100" s="6">
        <v>17902</v>
      </c>
      <c r="D1100" s="6"/>
      <c r="E1100" s="43" t="s">
        <v>4003</v>
      </c>
      <c r="F1100" s="3" t="s">
        <v>4004</v>
      </c>
      <c r="G1100" s="3" t="s">
        <v>4005</v>
      </c>
      <c r="H1100" s="3" t="s">
        <v>4012</v>
      </c>
      <c r="I1100" s="3" t="s">
        <v>42</v>
      </c>
      <c r="J1100" s="3" t="s">
        <v>4007</v>
      </c>
      <c r="K1100" s="6"/>
      <c r="L1100" s="3"/>
      <c r="M1100" s="6">
        <v>28</v>
      </c>
      <c r="N1100" s="3" t="s">
        <v>44</v>
      </c>
      <c r="O1100" s="3" t="s">
        <v>3845</v>
      </c>
      <c r="P1100" s="3" t="s">
        <v>4008</v>
      </c>
      <c r="Q1100" s="3" t="s">
        <v>4013</v>
      </c>
      <c r="R1100" s="156">
        <v>7.35</v>
      </c>
      <c r="S1100" s="22"/>
      <c r="T1100" s="23"/>
      <c r="U1100" s="1">
        <v>6.5</v>
      </c>
      <c r="V1100" s="21">
        <v>9.6999999999999993</v>
      </c>
      <c r="W1100" s="22">
        <v>4.9946999999999999</v>
      </c>
      <c r="X1100" s="22"/>
      <c r="Y1100" s="22"/>
      <c r="Z1100" s="22"/>
      <c r="AA1100" s="22"/>
      <c r="AB1100" s="22"/>
      <c r="AC1100" s="22"/>
      <c r="AD1100" s="22"/>
      <c r="AE1100" s="24">
        <v>9.6999999999999993</v>
      </c>
      <c r="AN1100" s="25">
        <v>5.36</v>
      </c>
      <c r="AO1100" s="20" t="s">
        <v>332</v>
      </c>
      <c r="AP1100" s="24" t="s">
        <v>333</v>
      </c>
      <c r="AQ1100" s="20" t="e">
        <f>AVERAGE(SMALL(AE1100:AI1100,1),SMALL(AE1100:AI1100,2))</f>
        <v>#NUM!</v>
      </c>
      <c r="AR1100" s="20" t="e">
        <f>IF(R1100 &lt;=( AVERAGE(SMALL(AE1100:AI1100,1),SMALL(AE1100:AI1100,2))), R1100, "")</f>
        <v>#NUM!</v>
      </c>
      <c r="AS1100" s="20" t="e">
        <f>AVERAGE(SMALL(AJ1100:AM1100,1),SMALL(AJ1100:AM1100,2))</f>
        <v>#NUM!</v>
      </c>
      <c r="AT1100" s="20">
        <f>T1100*1.075</f>
        <v>0</v>
      </c>
      <c r="AU1100" s="20">
        <f>U1100*1.075</f>
        <v>6.9874999999999998</v>
      </c>
      <c r="AV1100" s="22">
        <f>MIN(AN1100,AT1100,AU1100)</f>
        <v>0</v>
      </c>
      <c r="AW1100" s="20" t="s">
        <v>71</v>
      </c>
      <c r="AX1100" s="20" t="s">
        <v>72</v>
      </c>
      <c r="AY1100" s="25">
        <v>6.8970000000000002</v>
      </c>
      <c r="AZ1100" s="27">
        <f>IF(AND(AY1100&gt;0,AY1100&lt;=10),AY1100*0.25,IF(AND(AY1100&gt;10,AY1100&lt;=50),AY1100*0.17,IF(AND(AY1100&gt;10,AY1100&lt;=100),AY1100*0.12,IF(AY1100&gt;100,AY1100*0.1))))</f>
        <v>1.7242500000000001</v>
      </c>
      <c r="BA1100" s="3">
        <f>AZ1100+AY1100</f>
        <v>8.6212499999999999</v>
      </c>
      <c r="BB1100" s="25">
        <f>BA1100+BA1100*0.08</f>
        <v>9.3109500000000001</v>
      </c>
      <c r="BC1100" s="20" t="s">
        <v>12295</v>
      </c>
    </row>
    <row r="1101" spans="1:116" s="20" customFormat="1" ht="30" customHeight="1">
      <c r="A1101" s="4" t="s">
        <v>3841</v>
      </c>
      <c r="B1101" s="5">
        <v>1099</v>
      </c>
      <c r="C1101" s="6">
        <v>17905</v>
      </c>
      <c r="D1101" s="6"/>
      <c r="E1101" s="43" t="s">
        <v>4003</v>
      </c>
      <c r="F1101" s="3" t="s">
        <v>4004</v>
      </c>
      <c r="G1101" s="3" t="s">
        <v>4005</v>
      </c>
      <c r="H1101" s="3" t="s">
        <v>4010</v>
      </c>
      <c r="I1101" s="3" t="s">
        <v>42</v>
      </c>
      <c r="J1101" s="3" t="s">
        <v>4007</v>
      </c>
      <c r="K1101" s="6"/>
      <c r="L1101" s="3"/>
      <c r="M1101" s="6">
        <v>28</v>
      </c>
      <c r="N1101" s="3" t="s">
        <v>44</v>
      </c>
      <c r="O1101" s="3" t="s">
        <v>3845</v>
      </c>
      <c r="P1101" s="3" t="s">
        <v>4008</v>
      </c>
      <c r="Q1101" s="3" t="s">
        <v>4011</v>
      </c>
      <c r="R1101" s="156">
        <v>9.0299999999999994</v>
      </c>
      <c r="S1101" s="22"/>
      <c r="T1101" s="23"/>
      <c r="U1101" s="1">
        <v>7.5</v>
      </c>
      <c r="V1101" s="21">
        <v>11.26</v>
      </c>
      <c r="W1101" s="22">
        <v>6.7945000000000002</v>
      </c>
      <c r="X1101" s="22"/>
      <c r="Y1101" s="22"/>
      <c r="Z1101" s="22"/>
      <c r="AA1101" s="22"/>
      <c r="AB1101" s="22"/>
      <c r="AC1101" s="22"/>
      <c r="AD1101" s="22"/>
      <c r="AE1101" s="24">
        <v>11.26</v>
      </c>
      <c r="AN1101" s="25">
        <v>7.32</v>
      </c>
      <c r="AO1101" s="20" t="s">
        <v>332</v>
      </c>
      <c r="AP1101" s="24" t="s">
        <v>333</v>
      </c>
      <c r="AQ1101" s="20" t="e">
        <f>AVERAGE(SMALL(AE1101:AI1101,1),SMALL(AE1101:AI1101,2))</f>
        <v>#NUM!</v>
      </c>
      <c r="AR1101" s="20" t="e">
        <f>IF(R1101 &lt;=( AVERAGE(SMALL(AE1101:AI1101,1),SMALL(AE1101:AI1101,2))), R1101, "")</f>
        <v>#NUM!</v>
      </c>
      <c r="AS1101" s="20" t="e">
        <f>AVERAGE(SMALL(AJ1101:AM1101,1),SMALL(AJ1101:AM1101,2))</f>
        <v>#NUM!</v>
      </c>
      <c r="AT1101" s="20">
        <f>T1101*1.075</f>
        <v>0</v>
      </c>
      <c r="AU1101" s="20">
        <f>U1101*1.075</f>
        <v>8.0625</v>
      </c>
      <c r="AV1101" s="22">
        <f>MIN(AN1101,AT1101,AU1101)</f>
        <v>0</v>
      </c>
      <c r="AW1101" s="20" t="s">
        <v>332</v>
      </c>
      <c r="AX1101" s="20" t="s">
        <v>333</v>
      </c>
      <c r="AY1101" s="25">
        <v>7.32</v>
      </c>
      <c r="AZ1101" s="27">
        <f>IF(AND(AY1101&gt;0,AY1101&lt;=10),AY1101*0.25,IF(AND(AY1101&gt;10,AY1101&lt;=50),AY1101*0.17,IF(AND(AY1101&gt;10,AY1101&lt;=100),AY1101*0.12,IF(AY1101&gt;100,AY1101*0.1))))</f>
        <v>1.83</v>
      </c>
      <c r="BA1101" s="3">
        <f>AZ1101+AY1101</f>
        <v>9.15</v>
      </c>
      <c r="BB1101" s="25">
        <f>BA1101+BA1101*0.08</f>
        <v>9.8819999999999997</v>
      </c>
      <c r="BC1101" s="20" t="s">
        <v>12295</v>
      </c>
    </row>
    <row r="1102" spans="1:116" s="20" customFormat="1" ht="30" customHeight="1">
      <c r="A1102" s="4" t="s">
        <v>3841</v>
      </c>
      <c r="B1102" s="5">
        <v>1100</v>
      </c>
      <c r="C1102" s="6">
        <v>17908</v>
      </c>
      <c r="D1102" s="6"/>
      <c r="E1102" s="43" t="s">
        <v>4003</v>
      </c>
      <c r="F1102" s="3" t="s">
        <v>4004</v>
      </c>
      <c r="G1102" s="3" t="s">
        <v>4005</v>
      </c>
      <c r="H1102" s="3" t="s">
        <v>4006</v>
      </c>
      <c r="I1102" s="3" t="s">
        <v>42</v>
      </c>
      <c r="J1102" s="3" t="s">
        <v>4007</v>
      </c>
      <c r="K1102" s="6"/>
      <c r="L1102" s="3"/>
      <c r="M1102" s="6">
        <v>28</v>
      </c>
      <c r="N1102" s="3" t="s">
        <v>44</v>
      </c>
      <c r="O1102" s="3" t="s">
        <v>3845</v>
      </c>
      <c r="P1102" s="3" t="s">
        <v>4008</v>
      </c>
      <c r="Q1102" s="3" t="s">
        <v>4009</v>
      </c>
      <c r="R1102" s="156">
        <v>9.36</v>
      </c>
      <c r="S1102" s="22"/>
      <c r="T1102" s="23"/>
      <c r="U1102" s="1">
        <v>8.5</v>
      </c>
      <c r="V1102" s="21">
        <v>11.3116</v>
      </c>
      <c r="W1102" s="22">
        <v>7.4131999999999998</v>
      </c>
      <c r="X1102" s="22"/>
      <c r="Y1102" s="22"/>
      <c r="Z1102" s="22"/>
      <c r="AA1102" s="22"/>
      <c r="AB1102" s="22"/>
      <c r="AC1102" s="22"/>
      <c r="AD1102" s="22"/>
      <c r="AE1102" s="24">
        <v>11.3116</v>
      </c>
      <c r="AN1102" s="25">
        <v>7.976</v>
      </c>
      <c r="AO1102" s="20" t="s">
        <v>332</v>
      </c>
      <c r="AP1102" s="24" t="s">
        <v>333</v>
      </c>
      <c r="AQ1102" s="20" t="e">
        <f>AVERAGE(SMALL(AE1102:AI1102,1),SMALL(AE1102:AI1102,2))</f>
        <v>#NUM!</v>
      </c>
      <c r="AR1102" s="20" t="e">
        <f>IF(R1102 &lt;=( AVERAGE(SMALL(AE1102:AI1102,1),SMALL(AE1102:AI1102,2))), R1102, "")</f>
        <v>#NUM!</v>
      </c>
      <c r="AS1102" s="20" t="e">
        <f>AVERAGE(SMALL(AJ1102:AM1102,1),SMALL(AJ1102:AM1102,2))</f>
        <v>#NUM!</v>
      </c>
      <c r="AT1102" s="20">
        <f>T1102*1.075</f>
        <v>0</v>
      </c>
      <c r="AU1102" s="20">
        <f>U1102*1.075</f>
        <v>9.1374999999999993</v>
      </c>
      <c r="AV1102" s="22">
        <f>MIN(AN1102,AT1102,AU1102)</f>
        <v>0</v>
      </c>
      <c r="AW1102" s="20" t="s">
        <v>332</v>
      </c>
      <c r="AX1102" s="20" t="s">
        <v>333</v>
      </c>
      <c r="AY1102" s="25">
        <v>7.976</v>
      </c>
      <c r="AZ1102" s="27">
        <f>IF(AND(AY1102&gt;0,AY1102&lt;=10),AY1102*0.25,IF(AND(AY1102&gt;10,AY1102&lt;=50),AY1102*0.17,IF(AND(AY1102&gt;10,AY1102&lt;=100),AY1102*0.12,IF(AY1102&gt;100,AY1102*0.1))))</f>
        <v>1.994</v>
      </c>
      <c r="BA1102" s="3">
        <f>AZ1102+AY1102</f>
        <v>9.9700000000000006</v>
      </c>
      <c r="BB1102" s="25">
        <f>BA1102+BA1102*0.08</f>
        <v>10.767600000000002</v>
      </c>
      <c r="BC1102" s="20" t="s">
        <v>12295</v>
      </c>
    </row>
    <row r="1103" spans="1:116" s="20" customFormat="1" ht="30" customHeight="1">
      <c r="A1103" s="4" t="s">
        <v>3841</v>
      </c>
      <c r="B1103" s="5">
        <v>1101</v>
      </c>
      <c r="C1103" s="6">
        <v>17981</v>
      </c>
      <c r="D1103" s="6"/>
      <c r="E1103" s="43" t="s">
        <v>3842</v>
      </c>
      <c r="F1103" s="3" t="s">
        <v>3843</v>
      </c>
      <c r="G1103" s="3" t="s">
        <v>63</v>
      </c>
      <c r="H1103" s="4" t="s">
        <v>530</v>
      </c>
      <c r="I1103" s="3" t="s">
        <v>65</v>
      </c>
      <c r="J1103" s="3" t="s">
        <v>3844</v>
      </c>
      <c r="K1103" s="5">
        <v>7</v>
      </c>
      <c r="L1103" s="3" t="s">
        <v>67</v>
      </c>
      <c r="M1103" s="6">
        <v>1</v>
      </c>
      <c r="N1103" s="3" t="s">
        <v>44</v>
      </c>
      <c r="O1103" s="3" t="s">
        <v>3845</v>
      </c>
      <c r="P1103" s="3" t="s">
        <v>3846</v>
      </c>
      <c r="Q1103" s="3" t="s">
        <v>3847</v>
      </c>
      <c r="R1103" s="156">
        <v>2.71</v>
      </c>
      <c r="S1103" s="22"/>
      <c r="T1103" s="23"/>
      <c r="U1103" s="1">
        <v>1.8</v>
      </c>
      <c r="V1103" s="21">
        <v>2.71</v>
      </c>
      <c r="W1103" s="22"/>
      <c r="X1103" s="22"/>
      <c r="Y1103" s="22"/>
      <c r="Z1103" s="22"/>
      <c r="AA1103" s="22"/>
      <c r="AB1103" s="22"/>
      <c r="AC1103" s="22"/>
      <c r="AD1103" s="22"/>
      <c r="AE1103" s="24">
        <v>2.71</v>
      </c>
      <c r="AN1103" s="25">
        <v>2.71</v>
      </c>
      <c r="AO1103" s="20" t="s">
        <v>47</v>
      </c>
      <c r="AP1103" s="24" t="s">
        <v>48</v>
      </c>
      <c r="AQ1103" s="20" t="e">
        <f>AVERAGE(SMALL(AE1103:AI1103,1),SMALL(AE1103:AI1103,2))</f>
        <v>#NUM!</v>
      </c>
      <c r="AR1103" s="20" t="e">
        <f>IF(R1103 &lt;=( AVERAGE(SMALL(AE1103:AI1103,1),SMALL(AE1103:AI1103,2))), R1103, "")</f>
        <v>#NUM!</v>
      </c>
      <c r="AS1103" s="20" t="e">
        <f>AVERAGE(SMALL(AJ1103:AM1103,1),SMALL(AJ1103:AM1103,2))</f>
        <v>#NUM!</v>
      </c>
      <c r="AT1103" s="20">
        <f>T1103*1.075</f>
        <v>0</v>
      </c>
      <c r="AU1103" s="20">
        <f>U1103*1.075</f>
        <v>1.9350000000000001</v>
      </c>
      <c r="AV1103" s="22">
        <f>MIN(AN1103,AT1103,AU1103)</f>
        <v>0</v>
      </c>
      <c r="AW1103" s="20" t="s">
        <v>71</v>
      </c>
      <c r="AX1103" s="20" t="s">
        <v>72</v>
      </c>
      <c r="AY1103" s="25">
        <v>1.9350000000000001</v>
      </c>
      <c r="AZ1103" s="27">
        <f>IF(AND(AY1103&gt;0,AY1103&lt;=10),AY1103*0.25,IF(AND(AY1103&gt;10,AY1103&lt;=50),AY1103*0.17,IF(AND(AY1103&gt;10,AY1103&lt;=100),AY1103*0.12,IF(AY1103&gt;100,AY1103*0.1))))</f>
        <v>0.48375000000000001</v>
      </c>
      <c r="BA1103" s="3">
        <f>AZ1103+AY1103</f>
        <v>2.4187500000000002</v>
      </c>
      <c r="BB1103" s="25">
        <f>BA1103+BA1103*0.08</f>
        <v>2.6122500000000004</v>
      </c>
      <c r="BC1103" s="20" t="s">
        <v>12295</v>
      </c>
    </row>
    <row r="1104" spans="1:116" s="20" customFormat="1" ht="30" customHeight="1">
      <c r="A1104" s="4" t="s">
        <v>3841</v>
      </c>
      <c r="B1104" s="5">
        <v>1102</v>
      </c>
      <c r="C1104" s="6">
        <v>18095</v>
      </c>
      <c r="D1104" s="6"/>
      <c r="E1104" s="43" t="s">
        <v>3903</v>
      </c>
      <c r="F1104" s="3" t="s">
        <v>1467</v>
      </c>
      <c r="G1104" s="3" t="s">
        <v>1468</v>
      </c>
      <c r="H1104" s="3" t="s">
        <v>1517</v>
      </c>
      <c r="I1104" s="3" t="s">
        <v>65</v>
      </c>
      <c r="J1104" s="3" t="s">
        <v>3904</v>
      </c>
      <c r="K1104" s="6">
        <v>20</v>
      </c>
      <c r="L1104" s="3" t="s">
        <v>67</v>
      </c>
      <c r="M1104" s="6">
        <v>1</v>
      </c>
      <c r="N1104" s="3" t="s">
        <v>44</v>
      </c>
      <c r="O1104" s="3" t="s">
        <v>3845</v>
      </c>
      <c r="P1104" s="3" t="s">
        <v>3905</v>
      </c>
      <c r="Q1104" s="3" t="s">
        <v>3906</v>
      </c>
      <c r="R1104" s="156">
        <v>2.2799999999999998</v>
      </c>
      <c r="S1104" s="22"/>
      <c r="T1104" s="23"/>
      <c r="U1104" s="1">
        <v>2</v>
      </c>
      <c r="V1104" s="21">
        <v>2.76</v>
      </c>
      <c r="W1104" s="22">
        <v>1.7999000000000001</v>
      </c>
      <c r="X1104" s="22"/>
      <c r="Y1104" s="22"/>
      <c r="Z1104" s="22"/>
      <c r="AA1104" s="22"/>
      <c r="AB1104" s="22"/>
      <c r="AC1104" s="22"/>
      <c r="AD1104" s="22"/>
      <c r="AE1104" s="24">
        <v>2.76</v>
      </c>
      <c r="AN1104" s="25">
        <v>2.2799999999999998</v>
      </c>
      <c r="AO1104" s="20" t="s">
        <v>47</v>
      </c>
      <c r="AP1104" s="24" t="s">
        <v>48</v>
      </c>
      <c r="AQ1104" s="20" t="e">
        <f>AVERAGE(SMALL(AE1104:AI1104,1),SMALL(AE1104:AI1104,2))</f>
        <v>#NUM!</v>
      </c>
      <c r="AR1104" s="20" t="e">
        <f>IF(R1104 &lt;=( AVERAGE(SMALL(AE1104:AI1104,1),SMALL(AE1104:AI1104,2))), R1104, "")</f>
        <v>#NUM!</v>
      </c>
      <c r="AS1104" s="20" t="e">
        <f>AVERAGE(SMALL(AJ1104:AM1104,1),SMALL(AJ1104:AM1104,2))</f>
        <v>#NUM!</v>
      </c>
      <c r="AT1104" s="20">
        <f>T1104*1.075</f>
        <v>0</v>
      </c>
      <c r="AU1104" s="20">
        <f>U1104*1.075</f>
        <v>2.15</v>
      </c>
      <c r="AV1104" s="22">
        <f>MIN(AN1104,AT1104,AU1104)</f>
        <v>0</v>
      </c>
      <c r="AW1104" s="20" t="s">
        <v>71</v>
      </c>
      <c r="AX1104" s="20" t="s">
        <v>72</v>
      </c>
      <c r="AY1104" s="25">
        <v>2.15</v>
      </c>
      <c r="AZ1104" s="27">
        <f>IF(AND(AY1104&gt;0,AY1104&lt;=10),AY1104*0.25,IF(AND(AY1104&gt;10,AY1104&lt;=50),AY1104*0.17,IF(AND(AY1104&gt;10,AY1104&lt;=100),AY1104*0.12,IF(AY1104&gt;100,AY1104*0.1))))</f>
        <v>0.53749999999999998</v>
      </c>
      <c r="BA1104" s="3">
        <f>AZ1104+AY1104</f>
        <v>2.6875</v>
      </c>
      <c r="BB1104" s="25">
        <f>BA1104+BA1104*0.08</f>
        <v>2.9024999999999999</v>
      </c>
      <c r="BC1104" s="20" t="s">
        <v>12295</v>
      </c>
    </row>
    <row r="1105" spans="1:116" s="20" customFormat="1" ht="30" customHeight="1">
      <c r="A1105" s="4" t="s">
        <v>3841</v>
      </c>
      <c r="B1105" s="5">
        <v>1103</v>
      </c>
      <c r="C1105" s="6">
        <v>19847</v>
      </c>
      <c r="D1105" s="6"/>
      <c r="E1105" s="43" t="s">
        <v>3885</v>
      </c>
      <c r="F1105" s="3" t="s">
        <v>3886</v>
      </c>
      <c r="G1105" s="3" t="s">
        <v>3887</v>
      </c>
      <c r="H1105" s="3" t="s">
        <v>3888</v>
      </c>
      <c r="I1105" s="3" t="s">
        <v>1858</v>
      </c>
      <c r="J1105" s="3" t="s">
        <v>3889</v>
      </c>
      <c r="K1105" s="6"/>
      <c r="L1105" s="3"/>
      <c r="M1105" s="6">
        <v>20</v>
      </c>
      <c r="N1105" s="3" t="s">
        <v>44</v>
      </c>
      <c r="O1105" s="3" t="s">
        <v>3845</v>
      </c>
      <c r="P1105" s="3" t="s">
        <v>3890</v>
      </c>
      <c r="Q1105" s="3" t="s">
        <v>3891</v>
      </c>
      <c r="R1105" s="156">
        <v>11.88</v>
      </c>
      <c r="S1105" s="22"/>
      <c r="T1105" s="23"/>
      <c r="U1105" s="1" t="s">
        <v>54</v>
      </c>
      <c r="V1105" s="21">
        <v>12.51</v>
      </c>
      <c r="W1105" s="22">
        <v>11.2492</v>
      </c>
      <c r="X1105" s="22"/>
      <c r="Y1105" s="22"/>
      <c r="Z1105" s="22"/>
      <c r="AA1105" s="22"/>
      <c r="AB1105" s="22"/>
      <c r="AC1105" s="22"/>
      <c r="AD1105" s="22"/>
      <c r="AE1105" s="24">
        <v>12.51</v>
      </c>
      <c r="AN1105" s="25">
        <v>11.88</v>
      </c>
      <c r="AO1105" s="20" t="s">
        <v>47</v>
      </c>
      <c r="AP1105" s="24" t="s">
        <v>48</v>
      </c>
      <c r="AQ1105" s="20" t="e">
        <f>AVERAGE(SMALL(AE1105:AI1105,1),SMALL(AE1105:AI1105,2))</f>
        <v>#NUM!</v>
      </c>
      <c r="AR1105" s="20" t="e">
        <f>IF(R1105 &lt;=( AVERAGE(SMALL(AE1105:AI1105,1),SMALL(AE1105:AI1105,2))), R1105, "")</f>
        <v>#NUM!</v>
      </c>
      <c r="AS1105" s="20" t="e">
        <f>AVERAGE(SMALL(AJ1105:AM1105,1),SMALL(AJ1105:AM1105,2))</f>
        <v>#NUM!</v>
      </c>
      <c r="AT1105" s="20">
        <f>T1105*1.075</f>
        <v>0</v>
      </c>
      <c r="AU1105" s="20" t="e">
        <f>U1105*1.075</f>
        <v>#VALUE!</v>
      </c>
      <c r="AV1105" s="22" t="e">
        <f>MIN(AN1105,AT1105,AU1105)</f>
        <v>#VALUE!</v>
      </c>
      <c r="AW1105" s="26" t="s">
        <v>49</v>
      </c>
      <c r="AX1105" s="26" t="s">
        <v>48</v>
      </c>
      <c r="AY1105" s="25">
        <v>11.8</v>
      </c>
      <c r="AZ1105" s="27">
        <f>IF(AND(AY1105&gt;0,AY1105&lt;=10),AY1105*0.25,IF(AND(AY1105&gt;10,AY1105&lt;=50),AY1105*0.17,IF(AND(AY1105&gt;10,AY1105&lt;=100),AY1105*0.12,IF(AY1105&gt;100,AY1105*0.1))))</f>
        <v>2.0060000000000002</v>
      </c>
      <c r="BA1105" s="3">
        <f>AZ1105+AY1105</f>
        <v>13.806000000000001</v>
      </c>
      <c r="BB1105" s="25">
        <f>BA1105+BA1105*0.08</f>
        <v>14.910480000000002</v>
      </c>
      <c r="BC1105" s="20" t="s">
        <v>12295</v>
      </c>
    </row>
    <row r="1106" spans="1:116" s="20" customFormat="1" ht="30" customHeight="1">
      <c r="A1106" s="4" t="s">
        <v>3841</v>
      </c>
      <c r="B1106" s="5">
        <v>1104</v>
      </c>
      <c r="C1106" s="6">
        <v>17982</v>
      </c>
      <c r="D1106" s="6"/>
      <c r="E1106" s="43" t="s">
        <v>3896</v>
      </c>
      <c r="F1106" s="3" t="s">
        <v>3897</v>
      </c>
      <c r="G1106" s="3" t="s">
        <v>805</v>
      </c>
      <c r="H1106" s="3" t="s">
        <v>201</v>
      </c>
      <c r="I1106" s="3" t="s">
        <v>42</v>
      </c>
      <c r="J1106" s="3" t="s">
        <v>3898</v>
      </c>
      <c r="K1106" s="6"/>
      <c r="L1106" s="3"/>
      <c r="M1106" s="6">
        <v>10</v>
      </c>
      <c r="N1106" s="3" t="s">
        <v>44</v>
      </c>
      <c r="O1106" s="3" t="s">
        <v>3845</v>
      </c>
      <c r="P1106" s="3" t="s">
        <v>3899</v>
      </c>
      <c r="Q1106" s="3" t="s">
        <v>3900</v>
      </c>
      <c r="R1106" s="156">
        <v>3.23</v>
      </c>
      <c r="S1106" s="22"/>
      <c r="T1106" s="23"/>
      <c r="U1106" s="1">
        <v>2.25</v>
      </c>
      <c r="V1106" s="21">
        <v>3.23</v>
      </c>
      <c r="W1106" s="22"/>
      <c r="X1106" s="22"/>
      <c r="Y1106" s="22"/>
      <c r="Z1106" s="22"/>
      <c r="AA1106" s="22"/>
      <c r="AB1106" s="22"/>
      <c r="AC1106" s="22"/>
      <c r="AD1106" s="22"/>
      <c r="AE1106" s="24">
        <v>3.23</v>
      </c>
      <c r="AN1106" s="25">
        <v>3.23</v>
      </c>
      <c r="AO1106" s="20" t="s">
        <v>47</v>
      </c>
      <c r="AP1106" s="24" t="s">
        <v>48</v>
      </c>
      <c r="AQ1106" s="20" t="e">
        <f>AVERAGE(SMALL(AE1106:AI1106,1),SMALL(AE1106:AI1106,2))</f>
        <v>#NUM!</v>
      </c>
      <c r="AR1106" s="20" t="e">
        <f>IF(R1106 &lt;=( AVERAGE(SMALL(AE1106:AI1106,1),SMALL(AE1106:AI1106,2))), R1106, "")</f>
        <v>#NUM!</v>
      </c>
      <c r="AS1106" s="20" t="e">
        <f>AVERAGE(SMALL(AJ1106:AM1106,1),SMALL(AJ1106:AM1106,2))</f>
        <v>#NUM!</v>
      </c>
      <c r="AT1106" s="20">
        <f>T1106*1.075</f>
        <v>0</v>
      </c>
      <c r="AU1106" s="20">
        <f>U1106*1.075</f>
        <v>2.4187499999999997</v>
      </c>
      <c r="AV1106" s="22">
        <f>MIN(AN1106,AT1106,AU1106)</f>
        <v>0</v>
      </c>
      <c r="AW1106" s="20" t="s">
        <v>71</v>
      </c>
      <c r="AX1106" s="20" t="s">
        <v>72</v>
      </c>
      <c r="AY1106" s="25">
        <v>2.4186999999999999</v>
      </c>
      <c r="AZ1106" s="27">
        <f>IF(AND(AY1106&gt;0,AY1106&lt;=10),AY1106*0.25,IF(AND(AY1106&gt;10,AY1106&lt;=50),AY1106*0.17,IF(AND(AY1106&gt;10,AY1106&lt;=100),AY1106*0.12,IF(AY1106&gt;100,AY1106*0.1))))</f>
        <v>0.60467499999999996</v>
      </c>
      <c r="BA1106" s="3">
        <f>AZ1106+AY1106</f>
        <v>3.0233749999999997</v>
      </c>
      <c r="BB1106" s="25">
        <f>BA1106+BA1106*0.08</f>
        <v>3.2652449999999997</v>
      </c>
      <c r="BC1106" s="20" t="s">
        <v>12295</v>
      </c>
    </row>
    <row r="1107" spans="1:116" s="20" customFormat="1" ht="30" customHeight="1">
      <c r="A1107" s="4" t="s">
        <v>3841</v>
      </c>
      <c r="B1107" s="5">
        <v>1105</v>
      </c>
      <c r="C1107" s="6">
        <v>18218</v>
      </c>
      <c r="D1107" s="6"/>
      <c r="E1107" s="43" t="s">
        <v>3901</v>
      </c>
      <c r="F1107" s="3" t="s">
        <v>3897</v>
      </c>
      <c r="G1107" s="3" t="s">
        <v>805</v>
      </c>
      <c r="H1107" s="3" t="s">
        <v>446</v>
      </c>
      <c r="I1107" s="3" t="s">
        <v>42</v>
      </c>
      <c r="J1107" s="3" t="s">
        <v>3898</v>
      </c>
      <c r="K1107" s="6"/>
      <c r="L1107" s="3"/>
      <c r="M1107" s="6">
        <v>10</v>
      </c>
      <c r="N1107" s="3" t="s">
        <v>44</v>
      </c>
      <c r="O1107" s="3" t="s">
        <v>3845</v>
      </c>
      <c r="P1107" s="3" t="s">
        <v>3899</v>
      </c>
      <c r="Q1107" s="3" t="s">
        <v>3902</v>
      </c>
      <c r="R1107" s="156">
        <v>4.3499999999999996</v>
      </c>
      <c r="S1107" s="22"/>
      <c r="T1107" s="23"/>
      <c r="U1107" s="1">
        <v>3</v>
      </c>
      <c r="V1107" s="21">
        <v>4.3499999999999996</v>
      </c>
      <c r="W1107" s="22"/>
      <c r="X1107" s="22"/>
      <c r="Y1107" s="22"/>
      <c r="Z1107" s="22"/>
      <c r="AA1107" s="22"/>
      <c r="AB1107" s="22"/>
      <c r="AC1107" s="22"/>
      <c r="AD1107" s="22"/>
      <c r="AE1107" s="24">
        <v>4.3499999999999996</v>
      </c>
      <c r="AN1107" s="25">
        <v>4.3499999999999996</v>
      </c>
      <c r="AO1107" s="20" t="s">
        <v>47</v>
      </c>
      <c r="AP1107" s="24" t="s">
        <v>48</v>
      </c>
      <c r="AQ1107" s="20" t="e">
        <f>AVERAGE(SMALL(AE1107:AI1107,1),SMALL(AE1107:AI1107,2))</f>
        <v>#NUM!</v>
      </c>
      <c r="AR1107" s="20" t="e">
        <f>IF(R1107 &lt;=( AVERAGE(SMALL(AE1107:AI1107,1),SMALL(AE1107:AI1107,2))), R1107, "")</f>
        <v>#NUM!</v>
      </c>
      <c r="AS1107" s="20" t="e">
        <f>AVERAGE(SMALL(AJ1107:AM1107,1),SMALL(AJ1107:AM1107,2))</f>
        <v>#NUM!</v>
      </c>
      <c r="AT1107" s="20">
        <f>T1107*1.075</f>
        <v>0</v>
      </c>
      <c r="AU1107" s="20">
        <f>U1107*1.075</f>
        <v>3.2249999999999996</v>
      </c>
      <c r="AV1107" s="22">
        <f>MIN(AN1107,AT1107,AU1107)</f>
        <v>0</v>
      </c>
      <c r="AW1107" s="20" t="s">
        <v>71</v>
      </c>
      <c r="AX1107" s="20" t="s">
        <v>72</v>
      </c>
      <c r="AY1107" s="25">
        <v>3.2250000000000001</v>
      </c>
      <c r="AZ1107" s="27">
        <f>IF(AND(AY1107&gt;0,AY1107&lt;=10),AY1107*0.25,IF(AND(AY1107&gt;10,AY1107&lt;=50),AY1107*0.17,IF(AND(AY1107&gt;10,AY1107&lt;=100),AY1107*0.12,IF(AY1107&gt;100,AY1107*0.1))))</f>
        <v>0.80625000000000002</v>
      </c>
      <c r="BA1107" s="3">
        <f>AZ1107+AY1107</f>
        <v>4.03125</v>
      </c>
      <c r="BB1107" s="25">
        <f>BA1107+BA1107*0.08</f>
        <v>4.3537499999999998</v>
      </c>
      <c r="BC1107" s="20" t="s">
        <v>12295</v>
      </c>
    </row>
    <row r="1108" spans="1:116" s="20" customFormat="1" ht="30" customHeight="1">
      <c r="A1108" s="4" t="s">
        <v>3841</v>
      </c>
      <c r="B1108" s="5">
        <v>1106</v>
      </c>
      <c r="C1108" s="6">
        <v>19750</v>
      </c>
      <c r="D1108" s="6"/>
      <c r="E1108" s="43" t="s">
        <v>3999</v>
      </c>
      <c r="F1108" s="3" t="s">
        <v>1304</v>
      </c>
      <c r="G1108" s="3" t="s">
        <v>1305</v>
      </c>
      <c r="H1108" s="3" t="s">
        <v>530</v>
      </c>
      <c r="I1108" s="3" t="s">
        <v>1858</v>
      </c>
      <c r="J1108" s="3" t="s">
        <v>4000</v>
      </c>
      <c r="K1108" s="6"/>
      <c r="L1108" s="3"/>
      <c r="M1108" s="6">
        <v>10</v>
      </c>
      <c r="N1108" s="3" t="s">
        <v>44</v>
      </c>
      <c r="O1108" s="3" t="s">
        <v>3845</v>
      </c>
      <c r="P1108" s="3" t="s">
        <v>4001</v>
      </c>
      <c r="Q1108" s="3" t="s">
        <v>4002</v>
      </c>
      <c r="R1108" s="156">
        <v>3.17</v>
      </c>
      <c r="S1108" s="22"/>
      <c r="T1108" s="23"/>
      <c r="U1108" s="1">
        <v>2.2000000000000002</v>
      </c>
      <c r="V1108" s="21">
        <v>3.17</v>
      </c>
      <c r="W1108" s="22"/>
      <c r="X1108" s="22"/>
      <c r="Y1108" s="22"/>
      <c r="Z1108" s="22"/>
      <c r="AA1108" s="22"/>
      <c r="AB1108" s="22"/>
      <c r="AC1108" s="22"/>
      <c r="AD1108" s="22"/>
      <c r="AE1108" s="24">
        <v>3.17</v>
      </c>
      <c r="AN1108" s="25">
        <v>3.17</v>
      </c>
      <c r="AO1108" s="20" t="s">
        <v>373</v>
      </c>
      <c r="AP1108" s="24" t="s">
        <v>374</v>
      </c>
      <c r="AQ1108" s="20" t="e">
        <f>AVERAGE(SMALL(AE1108:AI1108,1),SMALL(AE1108:AI1108,2))</f>
        <v>#NUM!</v>
      </c>
      <c r="AR1108" s="20" t="e">
        <f>IF(R1108 &lt;=( AVERAGE(SMALL(AE1108:AI1108,1),SMALL(AE1108:AI1108,2))), R1108, "")</f>
        <v>#NUM!</v>
      </c>
      <c r="AS1108" s="20" t="e">
        <f>AVERAGE(SMALL(AJ1108:AM1108,1),SMALL(AJ1108:AM1108,2))</f>
        <v>#NUM!</v>
      </c>
      <c r="AT1108" s="20">
        <f>T1108*1.075</f>
        <v>0</v>
      </c>
      <c r="AU1108" s="20">
        <f>U1108*1.075</f>
        <v>2.3650000000000002</v>
      </c>
      <c r="AV1108" s="22">
        <f>MIN(AN1108,AT1108,AU1108)</f>
        <v>0</v>
      </c>
      <c r="AW1108" s="20" t="s">
        <v>71</v>
      </c>
      <c r="AX1108" s="20" t="s">
        <v>72</v>
      </c>
      <c r="AY1108" s="25">
        <v>2.3650000000000002</v>
      </c>
      <c r="AZ1108" s="27">
        <f>IF(AND(AY1108&gt;0,AY1108&lt;=10),AY1108*0.25,IF(AND(AY1108&gt;10,AY1108&lt;=50),AY1108*0.17,IF(AND(AY1108&gt;10,AY1108&lt;=100),AY1108*0.12,IF(AY1108&gt;100,AY1108*0.1))))</f>
        <v>0.59125000000000005</v>
      </c>
      <c r="BA1108" s="3">
        <f>AZ1108+AY1108</f>
        <v>2.9562500000000003</v>
      </c>
      <c r="BB1108" s="25">
        <f>BA1108+BA1108*0.08</f>
        <v>3.1927500000000002</v>
      </c>
      <c r="BC1108" s="20" t="s">
        <v>12295</v>
      </c>
    </row>
    <row r="1109" spans="1:116" s="20" customFormat="1" ht="30" customHeight="1">
      <c r="A1109" s="4" t="s">
        <v>3841</v>
      </c>
      <c r="B1109" s="5">
        <v>1107</v>
      </c>
      <c r="C1109" s="116">
        <v>19833</v>
      </c>
      <c r="D1109" s="116"/>
      <c r="E1109" s="43" t="s">
        <v>3963</v>
      </c>
      <c r="F1109" s="3" t="s">
        <v>2299</v>
      </c>
      <c r="G1109" s="3" t="s">
        <v>287</v>
      </c>
      <c r="H1109" s="3" t="s">
        <v>292</v>
      </c>
      <c r="I1109" s="3" t="s">
        <v>296</v>
      </c>
      <c r="J1109" s="3" t="s">
        <v>3964</v>
      </c>
      <c r="K1109" s="6"/>
      <c r="L1109" s="3"/>
      <c r="M1109" s="6">
        <v>28</v>
      </c>
      <c r="N1109" s="3" t="s">
        <v>44</v>
      </c>
      <c r="O1109" s="3" t="s">
        <v>3845</v>
      </c>
      <c r="P1109" s="3" t="s">
        <v>3924</v>
      </c>
      <c r="Q1109" s="3" t="s">
        <v>3965</v>
      </c>
      <c r="R1109" s="156">
        <v>9.15</v>
      </c>
      <c r="S1109" s="22"/>
      <c r="T1109" s="23"/>
      <c r="U1109" s="1">
        <v>5.5</v>
      </c>
      <c r="V1109" s="21">
        <v>8.33</v>
      </c>
      <c r="W1109" s="22">
        <v>9.9667999999999992</v>
      </c>
      <c r="X1109" s="22"/>
      <c r="Y1109" s="22"/>
      <c r="Z1109" s="22"/>
      <c r="AA1109" s="22"/>
      <c r="AB1109" s="22"/>
      <c r="AC1109" s="22"/>
      <c r="AD1109" s="22"/>
      <c r="AE1109" s="24">
        <v>8.33</v>
      </c>
      <c r="AN1109" s="25">
        <v>9.15</v>
      </c>
      <c r="AO1109" s="20" t="s">
        <v>47</v>
      </c>
      <c r="AP1109" s="24" t="s">
        <v>48</v>
      </c>
      <c r="AQ1109" s="20" t="e">
        <f>AVERAGE(SMALL(AE1109:AI1109,1),SMALL(AE1109:AI1109,2))</f>
        <v>#NUM!</v>
      </c>
      <c r="AR1109" s="20" t="e">
        <f>IF(R1109 &lt;=( AVERAGE(SMALL(AE1109:AI1109,1),SMALL(AE1109:AI1109,2))), R1109, "")</f>
        <v>#NUM!</v>
      </c>
      <c r="AS1109" s="20" t="e">
        <f>AVERAGE(SMALL(AJ1109:AM1109,1),SMALL(AJ1109:AM1109,2))</f>
        <v>#NUM!</v>
      </c>
      <c r="AT1109" s="20">
        <f>T1109*1.075</f>
        <v>0</v>
      </c>
      <c r="AU1109" s="20">
        <f>U1109*1.075</f>
        <v>5.9124999999999996</v>
      </c>
      <c r="AV1109" s="22">
        <f>MIN(AN1109,AT1109,AU1109)</f>
        <v>0</v>
      </c>
      <c r="AW1109" s="20" t="s">
        <v>71</v>
      </c>
      <c r="AX1109" s="20" t="s">
        <v>72</v>
      </c>
      <c r="AY1109" s="25">
        <v>5.9119999999999999</v>
      </c>
      <c r="AZ1109" s="27">
        <f>IF(AND(AY1109&gt;0,AY1109&lt;=10),AY1109*0.25,IF(AND(AY1109&gt;10,AY1109&lt;=50),AY1109*0.17,IF(AND(AY1109&gt;10,AY1109&lt;=100),AY1109*0.12,IF(AY1109&gt;100,AY1109*0.1))))</f>
        <v>1.478</v>
      </c>
      <c r="BA1109" s="3">
        <f>AZ1109+AY1109</f>
        <v>7.39</v>
      </c>
      <c r="BB1109" s="25">
        <f>BA1109+BA1109*0.08</f>
        <v>7.9811999999999994</v>
      </c>
      <c r="BC1109" s="20" t="s">
        <v>12295</v>
      </c>
    </row>
    <row r="1110" spans="1:116" s="20" customFormat="1" ht="30" customHeight="1">
      <c r="A1110" s="4" t="s">
        <v>3841</v>
      </c>
      <c r="B1110" s="5">
        <v>1108</v>
      </c>
      <c r="C1110" s="116">
        <v>19834</v>
      </c>
      <c r="D1110" s="116"/>
      <c r="E1110" s="43" t="s">
        <v>3963</v>
      </c>
      <c r="F1110" s="3" t="s">
        <v>2299</v>
      </c>
      <c r="G1110" s="3" t="s">
        <v>287</v>
      </c>
      <c r="H1110" s="3" t="s">
        <v>299</v>
      </c>
      <c r="I1110" s="3" t="s">
        <v>296</v>
      </c>
      <c r="J1110" s="3" t="s">
        <v>3964</v>
      </c>
      <c r="K1110" s="6"/>
      <c r="L1110" s="3"/>
      <c r="M1110" s="6">
        <v>28</v>
      </c>
      <c r="N1110" s="3" t="s">
        <v>44</v>
      </c>
      <c r="O1110" s="3" t="s">
        <v>3845</v>
      </c>
      <c r="P1110" s="3" t="s">
        <v>3924</v>
      </c>
      <c r="Q1110" s="3" t="s">
        <v>3966</v>
      </c>
      <c r="R1110" s="156">
        <v>11.11</v>
      </c>
      <c r="S1110" s="22"/>
      <c r="T1110" s="23"/>
      <c r="U1110" s="1">
        <v>8.1999999999999993</v>
      </c>
      <c r="V1110" s="21">
        <v>11.11</v>
      </c>
      <c r="W1110" s="22"/>
      <c r="X1110" s="22"/>
      <c r="Y1110" s="22"/>
      <c r="Z1110" s="22"/>
      <c r="AA1110" s="22"/>
      <c r="AB1110" s="22"/>
      <c r="AC1110" s="22"/>
      <c r="AD1110" s="22"/>
      <c r="AE1110" s="24">
        <v>11.11</v>
      </c>
      <c r="AN1110" s="25">
        <v>11.11</v>
      </c>
      <c r="AO1110" s="20" t="s">
        <v>47</v>
      </c>
      <c r="AP1110" s="24" t="s">
        <v>48</v>
      </c>
      <c r="AQ1110" s="20" t="e">
        <f>AVERAGE(SMALL(AE1110:AI1110,1),SMALL(AE1110:AI1110,2))</f>
        <v>#NUM!</v>
      </c>
      <c r="AR1110" s="20" t="e">
        <f>IF(R1110 &lt;=( AVERAGE(SMALL(AE1110:AI1110,1),SMALL(AE1110:AI1110,2))), R1110, "")</f>
        <v>#NUM!</v>
      </c>
      <c r="AS1110" s="20" t="e">
        <f>AVERAGE(SMALL(AJ1110:AM1110,1),SMALL(AJ1110:AM1110,2))</f>
        <v>#NUM!</v>
      </c>
      <c r="AT1110" s="20">
        <f>T1110*1.075</f>
        <v>0</v>
      </c>
      <c r="AU1110" s="20">
        <f>U1110*1.075</f>
        <v>8.8149999999999995</v>
      </c>
      <c r="AV1110" s="22">
        <f>MIN(AN1110,AT1110,AU1110)</f>
        <v>0</v>
      </c>
      <c r="AW1110" s="20" t="s">
        <v>71</v>
      </c>
      <c r="AX1110" s="20" t="s">
        <v>72</v>
      </c>
      <c r="AY1110" s="25">
        <v>8.8149999999999995</v>
      </c>
      <c r="AZ1110" s="27">
        <f>IF(AND(AY1110&gt;0,AY1110&lt;=10),AY1110*0.25,IF(AND(AY1110&gt;10,AY1110&lt;=50),AY1110*0.17,IF(AND(AY1110&gt;10,AY1110&lt;=100),AY1110*0.12,IF(AY1110&gt;100,AY1110*0.1))))</f>
        <v>2.2037499999999999</v>
      </c>
      <c r="BA1110" s="3">
        <f>AZ1110+AY1110</f>
        <v>11.018749999999999</v>
      </c>
      <c r="BB1110" s="25">
        <f>BA1110+BA1110*0.08</f>
        <v>11.90025</v>
      </c>
      <c r="BC1110" s="20" t="s">
        <v>12295</v>
      </c>
    </row>
    <row r="1111" spans="1:116" s="20" customFormat="1" ht="30" customHeight="1">
      <c r="A1111" s="4" t="s">
        <v>3841</v>
      </c>
      <c r="B1111" s="5">
        <v>1109</v>
      </c>
      <c r="C1111" s="6">
        <v>19981</v>
      </c>
      <c r="D1111" s="6"/>
      <c r="E1111" s="43" t="s">
        <v>3869</v>
      </c>
      <c r="F1111" s="3" t="s">
        <v>3870</v>
      </c>
      <c r="G1111" s="3" t="s">
        <v>3871</v>
      </c>
      <c r="H1111" s="3" t="s">
        <v>595</v>
      </c>
      <c r="I1111" s="3" t="s">
        <v>42</v>
      </c>
      <c r="J1111" s="3" t="s">
        <v>3872</v>
      </c>
      <c r="K1111" s="6"/>
      <c r="L1111" s="3"/>
      <c r="M1111" s="6">
        <v>100</v>
      </c>
      <c r="N1111" s="3" t="s">
        <v>44</v>
      </c>
      <c r="O1111" s="3" t="s">
        <v>3845</v>
      </c>
      <c r="P1111" s="3" t="s">
        <v>3873</v>
      </c>
      <c r="Q1111" s="3" t="s">
        <v>3874</v>
      </c>
      <c r="R1111" s="156">
        <v>8.61</v>
      </c>
      <c r="S1111" s="22"/>
      <c r="T1111" s="23"/>
      <c r="U1111" s="1" t="s">
        <v>54</v>
      </c>
      <c r="V1111" s="21">
        <v>8.61</v>
      </c>
      <c r="W1111" s="22"/>
      <c r="X1111" s="22"/>
      <c r="Y1111" s="22"/>
      <c r="Z1111" s="22"/>
      <c r="AA1111" s="22"/>
      <c r="AB1111" s="22"/>
      <c r="AC1111" s="22"/>
      <c r="AD1111" s="22"/>
      <c r="AE1111" s="24">
        <v>8.61</v>
      </c>
      <c r="AN1111" s="25">
        <v>8.61</v>
      </c>
      <c r="AO1111" s="20" t="s">
        <v>47</v>
      </c>
      <c r="AP1111" s="24" t="s">
        <v>48</v>
      </c>
      <c r="AQ1111" s="20" t="e">
        <f>AVERAGE(SMALL(AE1111:AI1111,1),SMALL(AE1111:AI1111,2))</f>
        <v>#NUM!</v>
      </c>
      <c r="AR1111" s="20" t="e">
        <f>IF(R1111 &lt;=( AVERAGE(SMALL(AE1111:AI1111,1),SMALL(AE1111:AI1111,2))), R1111, "")</f>
        <v>#NUM!</v>
      </c>
      <c r="AS1111" s="20" t="e">
        <f>AVERAGE(SMALL(AJ1111:AM1111,1),SMALL(AJ1111:AM1111,2))</f>
        <v>#NUM!</v>
      </c>
      <c r="AT1111" s="20">
        <f>T1111*1.075</f>
        <v>0</v>
      </c>
      <c r="AU1111" s="20" t="e">
        <f>U1111*1.075</f>
        <v>#VALUE!</v>
      </c>
      <c r="AV1111" s="22" t="e">
        <f>MIN(AN1111,AT1111,AU1111)</f>
        <v>#VALUE!</v>
      </c>
      <c r="AW1111" s="26" t="s">
        <v>49</v>
      </c>
      <c r="AX1111" s="26" t="s">
        <v>48</v>
      </c>
      <c r="AY1111" s="25">
        <v>8.61</v>
      </c>
      <c r="AZ1111" s="27">
        <f>IF(AND(AY1111&gt;0,AY1111&lt;=10),AY1111*0.25,IF(AND(AY1111&gt;10,AY1111&lt;=50),AY1111*0.17,IF(AND(AY1111&gt;10,AY1111&lt;=100),AY1111*0.12,IF(AY1111&gt;100,AY1111*0.1))))</f>
        <v>2.1524999999999999</v>
      </c>
      <c r="BA1111" s="3">
        <f>AZ1111+AY1111</f>
        <v>10.762499999999999</v>
      </c>
      <c r="BB1111" s="25">
        <f>BA1111+BA1111*0.08</f>
        <v>11.6235</v>
      </c>
      <c r="BC1111" s="20" t="s">
        <v>12295</v>
      </c>
    </row>
    <row r="1112" spans="1:116" s="20" customFormat="1" ht="30" customHeight="1">
      <c r="A1112" s="4" t="s">
        <v>3841</v>
      </c>
      <c r="B1112" s="5">
        <v>1110</v>
      </c>
      <c r="C1112" s="116">
        <v>11870</v>
      </c>
      <c r="D1112" s="116"/>
      <c r="E1112" s="43" t="s">
        <v>3952</v>
      </c>
      <c r="F1112" s="3" t="s">
        <v>1082</v>
      </c>
      <c r="G1112" s="3" t="s">
        <v>1079</v>
      </c>
      <c r="H1112" s="3" t="s">
        <v>85</v>
      </c>
      <c r="I1112" s="3" t="s">
        <v>42</v>
      </c>
      <c r="J1112" s="3" t="s">
        <v>3113</v>
      </c>
      <c r="K1112" s="6"/>
      <c r="L1112" s="3"/>
      <c r="M1112" s="6">
        <v>30</v>
      </c>
      <c r="N1112" s="3" t="s">
        <v>44</v>
      </c>
      <c r="O1112" s="3" t="s">
        <v>3845</v>
      </c>
      <c r="P1112" s="3" t="s">
        <v>3924</v>
      </c>
      <c r="Q1112" s="3" t="s">
        <v>3953</v>
      </c>
      <c r="R1112" s="156">
        <v>2.14</v>
      </c>
      <c r="S1112" s="22"/>
      <c r="T1112" s="23"/>
      <c r="U1112" s="1">
        <v>1.7</v>
      </c>
      <c r="V1112" s="21">
        <v>2.04</v>
      </c>
      <c r="W1112" s="22">
        <v>2.2385999999999999</v>
      </c>
      <c r="X1112" s="22"/>
      <c r="Y1112" s="22"/>
      <c r="Z1112" s="22"/>
      <c r="AA1112" s="22"/>
      <c r="AB1112" s="22"/>
      <c r="AC1112" s="22"/>
      <c r="AD1112" s="22"/>
      <c r="AE1112" s="24">
        <v>2.04</v>
      </c>
      <c r="AN1112" s="25">
        <v>1.8080000000000001</v>
      </c>
      <c r="AO1112" s="20" t="s">
        <v>332</v>
      </c>
      <c r="AP1112" s="24" t="s">
        <v>333</v>
      </c>
      <c r="AQ1112" s="20" t="e">
        <f>AVERAGE(SMALL(AE1112:AI1112,1),SMALL(AE1112:AI1112,2))</f>
        <v>#NUM!</v>
      </c>
      <c r="AR1112" s="20" t="e">
        <f>IF(R1112 &lt;=( AVERAGE(SMALL(AE1112:AI1112,1),SMALL(AE1112:AI1112,2))), R1112, "")</f>
        <v>#NUM!</v>
      </c>
      <c r="AS1112" s="20" t="e">
        <f>AVERAGE(SMALL(AJ1112:AM1112,1),SMALL(AJ1112:AM1112,2))</f>
        <v>#NUM!</v>
      </c>
      <c r="AT1112" s="20">
        <f>T1112*1.075</f>
        <v>0</v>
      </c>
      <c r="AU1112" s="20">
        <f>U1112*1.075</f>
        <v>1.8274999999999999</v>
      </c>
      <c r="AV1112" s="22">
        <f>MIN(AN1112,AT1112,AU1112)</f>
        <v>0</v>
      </c>
      <c r="AW1112" s="20" t="s">
        <v>332</v>
      </c>
      <c r="AX1112" s="20" t="s">
        <v>333</v>
      </c>
      <c r="AY1112" s="25">
        <v>1.74</v>
      </c>
      <c r="AZ1112" s="27">
        <f>IF(AND(AY1112&gt;0,AY1112&lt;=10),AY1112*0.25,IF(AND(AY1112&gt;10,AY1112&lt;=50),AY1112*0.17,IF(AND(AY1112&gt;10,AY1112&lt;=100),AY1112*0.12,IF(AY1112&gt;100,AY1112*0.1))))</f>
        <v>0.435</v>
      </c>
      <c r="BA1112" s="3">
        <f>AZ1112+AY1112</f>
        <v>2.1749999999999998</v>
      </c>
      <c r="BB1112" s="25">
        <f>BA1112+BA1112*0.08</f>
        <v>2.3489999999999998</v>
      </c>
      <c r="BC1112" s="20" t="s">
        <v>12295</v>
      </c>
    </row>
    <row r="1113" spans="1:116" s="20" customFormat="1" ht="30" customHeight="1">
      <c r="A1113" s="4" t="s">
        <v>3841</v>
      </c>
      <c r="B1113" s="5">
        <v>1111</v>
      </c>
      <c r="C1113" s="116">
        <v>11865</v>
      </c>
      <c r="D1113" s="116"/>
      <c r="E1113" s="43" t="s">
        <v>3954</v>
      </c>
      <c r="F1113" s="3" t="s">
        <v>1082</v>
      </c>
      <c r="G1113" s="3" t="s">
        <v>1079</v>
      </c>
      <c r="H1113" s="3" t="s">
        <v>201</v>
      </c>
      <c r="I1113" s="3" t="s">
        <v>42</v>
      </c>
      <c r="J1113" s="3" t="s">
        <v>3113</v>
      </c>
      <c r="K1113" s="6"/>
      <c r="L1113" s="3"/>
      <c r="M1113" s="6">
        <v>30</v>
      </c>
      <c r="N1113" s="3" t="s">
        <v>44</v>
      </c>
      <c r="O1113" s="3" t="s">
        <v>3845</v>
      </c>
      <c r="P1113" s="3" t="s">
        <v>3924</v>
      </c>
      <c r="Q1113" s="3" t="s">
        <v>3955</v>
      </c>
      <c r="R1113" s="156">
        <v>1.38</v>
      </c>
      <c r="S1113" s="22"/>
      <c r="T1113" s="23"/>
      <c r="U1113" s="1">
        <v>1.1499999999999999</v>
      </c>
      <c r="V1113" s="21">
        <v>1.41</v>
      </c>
      <c r="W1113" s="22">
        <v>1.3499000000000001</v>
      </c>
      <c r="X1113" s="22"/>
      <c r="Y1113" s="22"/>
      <c r="Z1113" s="22"/>
      <c r="AA1113" s="22"/>
      <c r="AB1113" s="22"/>
      <c r="AC1113" s="22"/>
      <c r="AD1113" s="22"/>
      <c r="AE1113" s="24">
        <v>1.41</v>
      </c>
      <c r="AN1113" s="25">
        <v>1.38</v>
      </c>
      <c r="AO1113" s="20" t="s">
        <v>47</v>
      </c>
      <c r="AP1113" s="24" t="s">
        <v>48</v>
      </c>
      <c r="AQ1113" s="20" t="e">
        <f>AVERAGE(SMALL(AE1113:AI1113,1),SMALL(AE1113:AI1113,2))</f>
        <v>#NUM!</v>
      </c>
      <c r="AR1113" s="20" t="e">
        <f>IF(R1113 &lt;=( AVERAGE(SMALL(AE1113:AI1113,1),SMALL(AE1113:AI1113,2))), R1113, "")</f>
        <v>#NUM!</v>
      </c>
      <c r="AS1113" s="20" t="e">
        <f>AVERAGE(SMALL(AJ1113:AM1113,1),SMALL(AJ1113:AM1113,2))</f>
        <v>#NUM!</v>
      </c>
      <c r="AT1113" s="20">
        <f>T1113*1.075</f>
        <v>0</v>
      </c>
      <c r="AU1113" s="20">
        <f>U1113*1.075</f>
        <v>1.2362499999999998</v>
      </c>
      <c r="AV1113" s="22">
        <f>MIN(AN1113,AT1113,AU1113)</f>
        <v>0</v>
      </c>
      <c r="AW1113" s="20" t="s">
        <v>71</v>
      </c>
      <c r="AX1113" s="20" t="s">
        <v>72</v>
      </c>
      <c r="AY1113" s="25">
        <v>1.236</v>
      </c>
      <c r="AZ1113" s="27">
        <f>IF(AND(AY1113&gt;0,AY1113&lt;=10),AY1113*0.25,IF(AND(AY1113&gt;10,AY1113&lt;=50),AY1113*0.17,IF(AND(AY1113&gt;10,AY1113&lt;=100),AY1113*0.12,IF(AY1113&gt;100,AY1113*0.1))))</f>
        <v>0.309</v>
      </c>
      <c r="BA1113" s="3">
        <f>AZ1113+AY1113</f>
        <v>1.5449999999999999</v>
      </c>
      <c r="BB1113" s="25">
        <f>BA1113+BA1113*0.08</f>
        <v>1.6685999999999999</v>
      </c>
      <c r="BC1113" s="20" t="s">
        <v>12295</v>
      </c>
      <c r="BP1113" s="28"/>
      <c r="BQ1113" s="28"/>
      <c r="BR1113" s="28"/>
      <c r="BS1113" s="28"/>
      <c r="BT1113" s="28"/>
      <c r="BU1113" s="28"/>
      <c r="BV1113" s="28"/>
      <c r="BW1113" s="28"/>
      <c r="BX1113" s="28"/>
      <c r="BY1113" s="28"/>
      <c r="BZ1113" s="28"/>
      <c r="CA1113" s="28"/>
      <c r="CB1113" s="28"/>
      <c r="CC1113" s="28"/>
      <c r="CD1113" s="28"/>
      <c r="CE1113" s="28"/>
      <c r="CF1113" s="28"/>
      <c r="CG1113" s="28"/>
      <c r="CH1113" s="28"/>
      <c r="CI1113" s="28"/>
      <c r="CJ1113" s="28"/>
      <c r="CK1113" s="28"/>
      <c r="CL1113" s="28"/>
      <c r="CM1113" s="28"/>
      <c r="CN1113" s="28"/>
      <c r="CO1113" s="28"/>
      <c r="CP1113" s="28"/>
      <c r="CQ1113" s="28"/>
      <c r="CR1113" s="28"/>
      <c r="CS1113" s="28"/>
      <c r="CT1113" s="28"/>
      <c r="CU1113" s="28"/>
      <c r="CV1113" s="28"/>
      <c r="CW1113" s="28"/>
      <c r="CX1113" s="28"/>
      <c r="CY1113" s="28"/>
      <c r="CZ1113" s="28"/>
      <c r="DA1113" s="28"/>
      <c r="DB1113" s="28"/>
      <c r="DC1113" s="28"/>
      <c r="DD1113" s="28"/>
      <c r="DE1113" s="28"/>
      <c r="DF1113" s="28"/>
      <c r="DG1113" s="28"/>
      <c r="DH1113" s="28"/>
      <c r="DI1113" s="28"/>
      <c r="DJ1113" s="28"/>
      <c r="DK1113" s="28"/>
      <c r="DL1113" s="28"/>
    </row>
    <row r="1114" spans="1:116" s="20" customFormat="1" ht="30" customHeight="1">
      <c r="A1114" s="4" t="s">
        <v>3841</v>
      </c>
      <c r="B1114" s="5">
        <v>1112</v>
      </c>
      <c r="C1114" s="116">
        <v>11865</v>
      </c>
      <c r="D1114" s="116"/>
      <c r="E1114" s="43" t="s">
        <v>3954</v>
      </c>
      <c r="F1114" s="3" t="s">
        <v>1082</v>
      </c>
      <c r="G1114" s="3" t="s">
        <v>1079</v>
      </c>
      <c r="H1114" s="3" t="s">
        <v>201</v>
      </c>
      <c r="I1114" s="3" t="s">
        <v>42</v>
      </c>
      <c r="J1114" s="3" t="s">
        <v>3956</v>
      </c>
      <c r="K1114" s="6"/>
      <c r="L1114" s="3"/>
      <c r="M1114" s="6">
        <v>100</v>
      </c>
      <c r="N1114" s="3" t="s">
        <v>44</v>
      </c>
      <c r="O1114" s="3" t="s">
        <v>3845</v>
      </c>
      <c r="P1114" s="3" t="s">
        <v>3924</v>
      </c>
      <c r="Q1114" s="3" t="s">
        <v>3955</v>
      </c>
      <c r="R1114" s="156">
        <v>3.84</v>
      </c>
      <c r="S1114" s="22"/>
      <c r="T1114" s="23"/>
      <c r="U1114" s="1" t="s">
        <v>54</v>
      </c>
      <c r="V1114" s="21">
        <v>3.84</v>
      </c>
      <c r="W1114" s="22"/>
      <c r="X1114" s="22"/>
      <c r="Y1114" s="22"/>
      <c r="Z1114" s="22"/>
      <c r="AA1114" s="22"/>
      <c r="AB1114" s="22"/>
      <c r="AC1114" s="22"/>
      <c r="AD1114" s="22"/>
      <c r="AE1114" s="24">
        <v>3.84</v>
      </c>
      <c r="AN1114" s="25">
        <v>3.84</v>
      </c>
      <c r="AO1114" s="20" t="s">
        <v>47</v>
      </c>
      <c r="AP1114" s="24" t="s">
        <v>48</v>
      </c>
      <c r="AQ1114" s="20" t="e">
        <f>AVERAGE(SMALL(AE1114:AI1114,1),SMALL(AE1114:AI1114,2))</f>
        <v>#NUM!</v>
      </c>
      <c r="AR1114" s="20" t="e">
        <f>IF(R1114 &lt;=( AVERAGE(SMALL(AE1114:AI1114,1),SMALL(AE1114:AI1114,2))), R1114, "")</f>
        <v>#NUM!</v>
      </c>
      <c r="AS1114" s="20" t="e">
        <f>AVERAGE(SMALL(AJ1114:AM1114,1),SMALL(AJ1114:AM1114,2))</f>
        <v>#NUM!</v>
      </c>
      <c r="AT1114" s="20">
        <f>T1114*1.075</f>
        <v>0</v>
      </c>
      <c r="AU1114" s="20" t="e">
        <f>U1114*1.075</f>
        <v>#VALUE!</v>
      </c>
      <c r="AV1114" s="22" t="e">
        <f>MIN(AN1114,AT1114,AU1114)</f>
        <v>#VALUE!</v>
      </c>
      <c r="AW1114" s="26" t="s">
        <v>49</v>
      </c>
      <c r="AX1114" s="20" t="s">
        <v>48</v>
      </c>
      <c r="AY1114" s="25">
        <v>3.84</v>
      </c>
      <c r="AZ1114" s="27">
        <f>IF(AND(AY1114&gt;0,AY1114&lt;=10),AY1114*0.25,IF(AND(AY1114&gt;10,AY1114&lt;=50),AY1114*0.17,IF(AND(AY1114&gt;10,AY1114&lt;=100),AY1114*0.12,IF(AY1114&gt;100,AY1114*0.1))))</f>
        <v>0.96</v>
      </c>
      <c r="BA1114" s="3">
        <f>AZ1114+AY1114</f>
        <v>4.8</v>
      </c>
      <c r="BB1114" s="25">
        <f>BA1114+BA1114*0.08</f>
        <v>5.1840000000000002</v>
      </c>
      <c r="BC1114" s="20" t="s">
        <v>12295</v>
      </c>
      <c r="BP1114" s="28"/>
      <c r="BQ1114" s="28"/>
      <c r="BR1114" s="28"/>
      <c r="BS1114" s="28"/>
      <c r="BT1114" s="28"/>
      <c r="BU1114" s="28"/>
      <c r="BV1114" s="28"/>
      <c r="BW1114" s="28"/>
      <c r="BX1114" s="28"/>
      <c r="BY1114" s="28"/>
      <c r="BZ1114" s="28"/>
      <c r="CA1114" s="28"/>
      <c r="CB1114" s="28"/>
      <c r="CC1114" s="28"/>
      <c r="CD1114" s="28"/>
      <c r="CE1114" s="28"/>
      <c r="CF1114" s="28"/>
      <c r="CG1114" s="28"/>
      <c r="CH1114" s="28"/>
      <c r="CI1114" s="28"/>
      <c r="CJ1114" s="28"/>
      <c r="CK1114" s="28"/>
      <c r="CL1114" s="28"/>
      <c r="CM1114" s="28"/>
      <c r="CN1114" s="28"/>
      <c r="CO1114" s="28"/>
      <c r="CP1114" s="28"/>
      <c r="CQ1114" s="28"/>
      <c r="CR1114" s="28"/>
      <c r="CS1114" s="28"/>
      <c r="CT1114" s="28"/>
      <c r="CU1114" s="28"/>
      <c r="CV1114" s="28"/>
      <c r="CW1114" s="28"/>
      <c r="CX1114" s="28"/>
      <c r="CY1114" s="28"/>
      <c r="CZ1114" s="28"/>
      <c r="DA1114" s="28"/>
      <c r="DB1114" s="28"/>
      <c r="DC1114" s="28"/>
      <c r="DD1114" s="28"/>
      <c r="DE1114" s="28"/>
      <c r="DF1114" s="28"/>
      <c r="DG1114" s="28"/>
      <c r="DH1114" s="28"/>
      <c r="DI1114" s="28"/>
      <c r="DJ1114" s="28"/>
      <c r="DK1114" s="28"/>
      <c r="DL1114" s="28"/>
    </row>
    <row r="1115" spans="1:116" s="20" customFormat="1" ht="30" customHeight="1">
      <c r="A1115" s="4" t="s">
        <v>3841</v>
      </c>
      <c r="B1115" s="5">
        <v>1113</v>
      </c>
      <c r="C1115" s="116">
        <v>11868</v>
      </c>
      <c r="D1115" s="116"/>
      <c r="E1115" s="43" t="s">
        <v>3957</v>
      </c>
      <c r="F1115" s="3" t="s">
        <v>1082</v>
      </c>
      <c r="G1115" s="3" t="s">
        <v>1079</v>
      </c>
      <c r="H1115" s="3" t="s">
        <v>1080</v>
      </c>
      <c r="I1115" s="3" t="s">
        <v>42</v>
      </c>
      <c r="J1115" s="3" t="s">
        <v>3113</v>
      </c>
      <c r="K1115" s="6"/>
      <c r="L1115" s="3"/>
      <c r="M1115" s="6">
        <v>30</v>
      </c>
      <c r="N1115" s="3" t="s">
        <v>44</v>
      </c>
      <c r="O1115" s="3" t="s">
        <v>3845</v>
      </c>
      <c r="P1115" s="3" t="s">
        <v>3924</v>
      </c>
      <c r="Q1115" s="3" t="s">
        <v>3958</v>
      </c>
      <c r="R1115" s="156">
        <v>2.04</v>
      </c>
      <c r="S1115" s="22"/>
      <c r="T1115" s="23"/>
      <c r="U1115" s="1">
        <v>1.45</v>
      </c>
      <c r="V1115" s="21">
        <v>2.12</v>
      </c>
      <c r="W1115" s="22">
        <v>1.9685999999999999</v>
      </c>
      <c r="X1115" s="22"/>
      <c r="Y1115" s="22"/>
      <c r="Z1115" s="22"/>
      <c r="AA1115" s="22"/>
      <c r="AB1115" s="22"/>
      <c r="AC1115" s="22"/>
      <c r="AD1115" s="22"/>
      <c r="AE1115" s="24">
        <v>2.12</v>
      </c>
      <c r="AN1115" s="25">
        <v>1.208</v>
      </c>
      <c r="AO1115" s="20" t="s">
        <v>332</v>
      </c>
      <c r="AP1115" s="24" t="s">
        <v>333</v>
      </c>
      <c r="AQ1115" s="20" t="e">
        <f>AVERAGE(SMALL(AE1115:AI1115,1),SMALL(AE1115:AI1115,2))</f>
        <v>#NUM!</v>
      </c>
      <c r="AR1115" s="20" t="e">
        <f>IF(R1115 &lt;=( AVERAGE(SMALL(AE1115:AI1115,1),SMALL(AE1115:AI1115,2))), R1115, "")</f>
        <v>#NUM!</v>
      </c>
      <c r="AS1115" s="20" t="e">
        <f>AVERAGE(SMALL(AJ1115:AM1115,1),SMALL(AJ1115:AM1115,2))</f>
        <v>#NUM!</v>
      </c>
      <c r="AT1115" s="20">
        <f>T1115*1.075</f>
        <v>0</v>
      </c>
      <c r="AU1115" s="20">
        <f>U1115*1.075</f>
        <v>1.5587499999999999</v>
      </c>
      <c r="AV1115" s="22">
        <f>MIN(AN1115,AT1115,AU1115)</f>
        <v>0</v>
      </c>
      <c r="AW1115" s="20" t="s">
        <v>332</v>
      </c>
      <c r="AX1115" s="20" t="s">
        <v>333</v>
      </c>
      <c r="AY1115" s="25">
        <v>1.208</v>
      </c>
      <c r="AZ1115" s="27">
        <f>IF(AND(AY1115&gt;0,AY1115&lt;=10),AY1115*0.25,IF(AND(AY1115&gt;10,AY1115&lt;=50),AY1115*0.17,IF(AND(AY1115&gt;10,AY1115&lt;=100),AY1115*0.12,IF(AY1115&gt;100,AY1115*0.1))))</f>
        <v>0.30199999999999999</v>
      </c>
      <c r="BA1115" s="3">
        <f>AZ1115+AY1115</f>
        <v>1.51</v>
      </c>
      <c r="BB1115" s="25">
        <f>BA1115+BA1115*0.08</f>
        <v>1.6308</v>
      </c>
      <c r="BC1115" s="20" t="s">
        <v>12295</v>
      </c>
      <c r="BP1115" s="28"/>
      <c r="BQ1115" s="28"/>
      <c r="BR1115" s="28"/>
      <c r="BS1115" s="28"/>
      <c r="BT1115" s="28"/>
      <c r="BU1115" s="28"/>
      <c r="BV1115" s="28"/>
      <c r="BW1115" s="28"/>
      <c r="BX1115" s="28"/>
      <c r="BY1115" s="28"/>
      <c r="BZ1115" s="28"/>
      <c r="CA1115" s="28"/>
      <c r="CB1115" s="28"/>
      <c r="CC1115" s="28"/>
      <c r="CD1115" s="28"/>
      <c r="CE1115" s="28"/>
      <c r="CF1115" s="28"/>
      <c r="CG1115" s="28"/>
      <c r="CH1115" s="28"/>
      <c r="CI1115" s="28"/>
      <c r="CJ1115" s="28"/>
      <c r="CK1115" s="28"/>
      <c r="CL1115" s="28"/>
      <c r="CM1115" s="28"/>
      <c r="CN1115" s="28"/>
      <c r="CO1115" s="28"/>
      <c r="CP1115" s="28"/>
      <c r="CQ1115" s="28"/>
      <c r="CR1115" s="28"/>
      <c r="CS1115" s="28"/>
      <c r="CT1115" s="28"/>
      <c r="CU1115" s="28"/>
      <c r="CV1115" s="28"/>
      <c r="CW1115" s="28"/>
      <c r="CX1115" s="28"/>
      <c r="CY1115" s="28"/>
      <c r="CZ1115" s="28"/>
      <c r="DA1115" s="28"/>
      <c r="DB1115" s="28"/>
      <c r="DC1115" s="28"/>
      <c r="DD1115" s="28"/>
      <c r="DE1115" s="28"/>
      <c r="DF1115" s="28"/>
      <c r="DG1115" s="28"/>
      <c r="DH1115" s="28"/>
      <c r="DI1115" s="28"/>
      <c r="DJ1115" s="28"/>
      <c r="DK1115" s="28"/>
      <c r="DL1115" s="28"/>
    </row>
    <row r="1116" spans="1:116" s="20" customFormat="1" ht="30" customHeight="1">
      <c r="A1116" s="4" t="s">
        <v>3841</v>
      </c>
      <c r="B1116" s="5">
        <v>1114</v>
      </c>
      <c r="C1116" s="116">
        <v>11868</v>
      </c>
      <c r="D1116" s="116"/>
      <c r="E1116" s="43" t="s">
        <v>3957</v>
      </c>
      <c r="F1116" s="3" t="s">
        <v>1082</v>
      </c>
      <c r="G1116" s="3" t="s">
        <v>1079</v>
      </c>
      <c r="H1116" s="3" t="s">
        <v>1080</v>
      </c>
      <c r="I1116" s="3" t="s">
        <v>42</v>
      </c>
      <c r="J1116" s="3" t="s">
        <v>3959</v>
      </c>
      <c r="K1116" s="6"/>
      <c r="L1116" s="3"/>
      <c r="M1116" s="6">
        <v>120</v>
      </c>
      <c r="N1116" s="3" t="s">
        <v>44</v>
      </c>
      <c r="O1116" s="3" t="s">
        <v>3845</v>
      </c>
      <c r="P1116" s="3" t="s">
        <v>3924</v>
      </c>
      <c r="Q1116" s="3" t="s">
        <v>3958</v>
      </c>
      <c r="R1116" s="156">
        <v>5.79</v>
      </c>
      <c r="S1116" s="22"/>
      <c r="T1116" s="23"/>
      <c r="U1116" s="1">
        <v>5.3</v>
      </c>
      <c r="V1116" s="21">
        <v>5.5</v>
      </c>
      <c r="W1116" s="22">
        <v>6.0857999999999999</v>
      </c>
      <c r="X1116" s="22"/>
      <c r="Y1116" s="22"/>
      <c r="Z1116" s="22"/>
      <c r="AA1116" s="22"/>
      <c r="AB1116" s="22"/>
      <c r="AC1116" s="22"/>
      <c r="AD1116" s="22"/>
      <c r="AE1116" s="24">
        <v>5.5</v>
      </c>
      <c r="AN1116" s="25">
        <v>4.8319999999999999</v>
      </c>
      <c r="AO1116" s="20" t="s">
        <v>332</v>
      </c>
      <c r="AP1116" s="24" t="s">
        <v>333</v>
      </c>
      <c r="AQ1116" s="20" t="e">
        <f>AVERAGE(SMALL(AE1116:AI1116,1),SMALL(AE1116:AI1116,2))</f>
        <v>#NUM!</v>
      </c>
      <c r="AR1116" s="20" t="e">
        <f>IF(R1116 &lt;=( AVERAGE(SMALL(AE1116:AI1116,1),SMALL(AE1116:AI1116,2))), R1116, "")</f>
        <v>#NUM!</v>
      </c>
      <c r="AS1116" s="20" t="e">
        <f>AVERAGE(SMALL(AJ1116:AM1116,1),SMALL(AJ1116:AM1116,2))</f>
        <v>#NUM!</v>
      </c>
      <c r="AT1116" s="20">
        <f>T1116*1.075</f>
        <v>0</v>
      </c>
      <c r="AU1116" s="20">
        <f>U1116*1.075</f>
        <v>5.6974999999999998</v>
      </c>
      <c r="AV1116" s="22">
        <f>MIN(AN1116,AT1116,AU1116)</f>
        <v>0</v>
      </c>
      <c r="AW1116" s="20" t="s">
        <v>332</v>
      </c>
      <c r="AX1116" s="20" t="s">
        <v>333</v>
      </c>
      <c r="AY1116" s="25">
        <v>4.8319999999999999</v>
      </c>
      <c r="AZ1116" s="27">
        <f>IF(AND(AY1116&gt;0,AY1116&lt;=10),AY1116*0.25,IF(AND(AY1116&gt;10,AY1116&lt;=50),AY1116*0.17,IF(AND(AY1116&gt;10,AY1116&lt;=100),AY1116*0.12,IF(AY1116&gt;100,AY1116*0.1))))</f>
        <v>1.208</v>
      </c>
      <c r="BA1116" s="3">
        <f>AZ1116+AY1116</f>
        <v>6.04</v>
      </c>
      <c r="BB1116" s="25">
        <f>BA1116+BA1116*0.08</f>
        <v>6.5232000000000001</v>
      </c>
      <c r="BC1116" s="20" t="s">
        <v>12295</v>
      </c>
    </row>
    <row r="1117" spans="1:116" s="20" customFormat="1" ht="30" customHeight="1">
      <c r="A1117" s="4" t="s">
        <v>3841</v>
      </c>
      <c r="B1117" s="5">
        <v>1115</v>
      </c>
      <c r="C1117" s="116">
        <v>11875</v>
      </c>
      <c r="D1117" s="116"/>
      <c r="E1117" s="43" t="s">
        <v>3907</v>
      </c>
      <c r="F1117" s="3" t="s">
        <v>1327</v>
      </c>
      <c r="G1117" s="3" t="s">
        <v>1328</v>
      </c>
      <c r="H1117" s="3" t="s">
        <v>299</v>
      </c>
      <c r="I1117" s="3" t="s">
        <v>42</v>
      </c>
      <c r="J1117" s="3" t="s">
        <v>3908</v>
      </c>
      <c r="K1117" s="6"/>
      <c r="L1117" s="3"/>
      <c r="M1117" s="6">
        <v>10</v>
      </c>
      <c r="N1117" s="3" t="s">
        <v>44</v>
      </c>
      <c r="O1117" s="3" t="s">
        <v>3845</v>
      </c>
      <c r="P1117" s="3" t="s">
        <v>3857</v>
      </c>
      <c r="Q1117" s="3" t="s">
        <v>3909</v>
      </c>
      <c r="R1117" s="156">
        <v>3.8</v>
      </c>
      <c r="S1117" s="22"/>
      <c r="T1117" s="23"/>
      <c r="U1117" s="1">
        <v>1.2</v>
      </c>
      <c r="V1117" s="21">
        <v>4.57</v>
      </c>
      <c r="W1117" s="22">
        <v>3.0373000000000001</v>
      </c>
      <c r="X1117" s="22"/>
      <c r="Y1117" s="22"/>
      <c r="Z1117" s="22"/>
      <c r="AA1117" s="22"/>
      <c r="AB1117" s="22"/>
      <c r="AC1117" s="22"/>
      <c r="AD1117" s="22"/>
      <c r="AE1117" s="24">
        <v>4.57</v>
      </c>
      <c r="AN1117" s="25">
        <v>3.8</v>
      </c>
      <c r="AO1117" s="20" t="s">
        <v>47</v>
      </c>
      <c r="AP1117" s="24" t="s">
        <v>48</v>
      </c>
      <c r="AQ1117" s="20" t="e">
        <f>AVERAGE(SMALL(AE1117:AI1117,1),SMALL(AE1117:AI1117,2))</f>
        <v>#NUM!</v>
      </c>
      <c r="AR1117" s="20" t="e">
        <f>IF(R1117 &lt;=( AVERAGE(SMALL(AE1117:AI1117,1),SMALL(AE1117:AI1117,2))), R1117, "")</f>
        <v>#NUM!</v>
      </c>
      <c r="AS1117" s="20" t="e">
        <f>AVERAGE(SMALL(AJ1117:AM1117,1),SMALL(AJ1117:AM1117,2))</f>
        <v>#NUM!</v>
      </c>
      <c r="AT1117" s="20">
        <f>T1117*1.075</f>
        <v>0</v>
      </c>
      <c r="AU1117" s="20">
        <f>U1117*1.075</f>
        <v>1.2899999999999998</v>
      </c>
      <c r="AV1117" s="22">
        <f>MIN(AN1117,AT1117,AU1117)</f>
        <v>0</v>
      </c>
      <c r="AW1117" s="20" t="s">
        <v>71</v>
      </c>
      <c r="AX1117" s="20" t="s">
        <v>72</v>
      </c>
      <c r="AY1117" s="25">
        <v>1.29</v>
      </c>
      <c r="AZ1117" s="27">
        <f>IF(AND(AY1117&gt;0,AY1117&lt;=10),AY1117*0.25,IF(AND(AY1117&gt;10,AY1117&lt;=50),AY1117*0.17,IF(AND(AY1117&gt;10,AY1117&lt;=100),AY1117*0.12,IF(AY1117&gt;100,AY1117*0.1))))</f>
        <v>0.32250000000000001</v>
      </c>
      <c r="BA1117" s="3">
        <f>AZ1117+AY1117</f>
        <v>1.6125</v>
      </c>
      <c r="BB1117" s="25">
        <f>BA1117+BA1117*0.08</f>
        <v>1.7415</v>
      </c>
      <c r="BC1117" s="20" t="s">
        <v>12295</v>
      </c>
    </row>
    <row r="1118" spans="1:116" s="20" customFormat="1" ht="30" customHeight="1">
      <c r="A1118" s="4" t="s">
        <v>3841</v>
      </c>
      <c r="B1118" s="5">
        <v>1116</v>
      </c>
      <c r="C1118" s="116">
        <v>11808</v>
      </c>
      <c r="D1118" s="116"/>
      <c r="E1118" s="43" t="s">
        <v>3926</v>
      </c>
      <c r="F1118" s="3" t="s">
        <v>3923</v>
      </c>
      <c r="G1118" s="3" t="s">
        <v>2452</v>
      </c>
      <c r="H1118" s="3" t="s">
        <v>697</v>
      </c>
      <c r="I1118" s="3" t="s">
        <v>102</v>
      </c>
      <c r="J1118" s="3" t="s">
        <v>396</v>
      </c>
      <c r="K1118" s="6"/>
      <c r="L1118" s="3"/>
      <c r="M1118" s="6">
        <v>30</v>
      </c>
      <c r="N1118" s="3" t="s">
        <v>44</v>
      </c>
      <c r="O1118" s="3" t="s">
        <v>3845</v>
      </c>
      <c r="P1118" s="3" t="s">
        <v>3924</v>
      </c>
      <c r="Q1118" s="3" t="s">
        <v>3927</v>
      </c>
      <c r="R1118" s="156">
        <v>4.9000000000000004</v>
      </c>
      <c r="S1118" s="22"/>
      <c r="T1118" s="23"/>
      <c r="U1118" s="1">
        <v>2.95</v>
      </c>
      <c r="V1118" s="21">
        <v>4.9000000000000004</v>
      </c>
      <c r="W1118" s="22"/>
      <c r="X1118" s="22"/>
      <c r="Y1118" s="22"/>
      <c r="Z1118" s="22"/>
      <c r="AA1118" s="22"/>
      <c r="AB1118" s="22"/>
      <c r="AC1118" s="22"/>
      <c r="AD1118" s="22"/>
      <c r="AE1118" s="24">
        <v>4.9000000000000004</v>
      </c>
      <c r="AN1118" s="25">
        <v>3.68</v>
      </c>
      <c r="AO1118" s="20" t="s">
        <v>373</v>
      </c>
      <c r="AP1118" s="24" t="s">
        <v>374</v>
      </c>
      <c r="AQ1118" s="20" t="e">
        <f>AVERAGE(SMALL(AE1118:AI1118,1),SMALL(AE1118:AI1118,2))</f>
        <v>#NUM!</v>
      </c>
      <c r="AR1118" s="20" t="e">
        <f>IF(R1118 &lt;=( AVERAGE(SMALL(AE1118:AI1118,1),SMALL(AE1118:AI1118,2))), R1118, "")</f>
        <v>#NUM!</v>
      </c>
      <c r="AS1118" s="20" t="e">
        <f>AVERAGE(SMALL(AJ1118:AM1118,1),SMALL(AJ1118:AM1118,2))</f>
        <v>#NUM!</v>
      </c>
      <c r="AT1118" s="20">
        <f>T1118*1.075</f>
        <v>0</v>
      </c>
      <c r="AU1118" s="20">
        <f>U1118*1.075</f>
        <v>3.1712500000000001</v>
      </c>
      <c r="AV1118" s="22">
        <f>MIN(AN1118,AT1118,AU1118)</f>
        <v>0</v>
      </c>
      <c r="AW1118" s="20" t="s">
        <v>71</v>
      </c>
      <c r="AX1118" s="20" t="s">
        <v>72</v>
      </c>
      <c r="AY1118" s="25">
        <v>3.1709999999999998</v>
      </c>
      <c r="AZ1118" s="27">
        <f>IF(AND(AY1118&gt;0,AY1118&lt;=10),AY1118*0.25,IF(AND(AY1118&gt;10,AY1118&lt;=50),AY1118*0.17,IF(AND(AY1118&gt;10,AY1118&lt;=100),AY1118*0.12,IF(AY1118&gt;100,AY1118*0.1))))</f>
        <v>0.79274999999999995</v>
      </c>
      <c r="BA1118" s="3">
        <f>AZ1118+AY1118</f>
        <v>3.9637499999999997</v>
      </c>
      <c r="BB1118" s="25">
        <f>BA1118+BA1118*0.08</f>
        <v>4.28085</v>
      </c>
      <c r="BC1118" s="20" t="s">
        <v>12295</v>
      </c>
      <c r="BP1118" s="28"/>
      <c r="BQ1118" s="28"/>
      <c r="BR1118" s="28"/>
      <c r="BS1118" s="28"/>
      <c r="BT1118" s="28"/>
      <c r="BU1118" s="28"/>
      <c r="BV1118" s="28"/>
      <c r="BW1118" s="28"/>
      <c r="BX1118" s="28"/>
      <c r="BY1118" s="28"/>
      <c r="BZ1118" s="28"/>
      <c r="CA1118" s="28"/>
      <c r="CB1118" s="28"/>
      <c r="CC1118" s="28"/>
      <c r="CD1118" s="28"/>
      <c r="CE1118" s="28"/>
      <c r="CF1118" s="28"/>
      <c r="CG1118" s="28"/>
      <c r="CH1118" s="28"/>
      <c r="CI1118" s="28"/>
      <c r="CJ1118" s="28"/>
      <c r="CK1118" s="28"/>
      <c r="CL1118" s="28"/>
      <c r="CM1118" s="28"/>
      <c r="CN1118" s="28"/>
      <c r="CO1118" s="28"/>
      <c r="CP1118" s="28"/>
      <c r="CQ1118" s="28"/>
      <c r="CR1118" s="28"/>
      <c r="CS1118" s="28"/>
      <c r="CT1118" s="28"/>
      <c r="CU1118" s="28"/>
      <c r="CV1118" s="28"/>
      <c r="CW1118" s="28"/>
      <c r="CX1118" s="28"/>
      <c r="CY1118" s="28"/>
      <c r="CZ1118" s="28"/>
      <c r="DA1118" s="28"/>
      <c r="DB1118" s="28"/>
      <c r="DC1118" s="28"/>
      <c r="DD1118" s="28"/>
      <c r="DE1118" s="28"/>
      <c r="DF1118" s="28"/>
      <c r="DG1118" s="28"/>
      <c r="DH1118" s="28"/>
      <c r="DI1118" s="28"/>
      <c r="DJ1118" s="28"/>
      <c r="DK1118" s="28"/>
      <c r="DL1118" s="28"/>
    </row>
    <row r="1119" spans="1:116" s="20" customFormat="1" ht="30" customHeight="1">
      <c r="A1119" s="4" t="s">
        <v>3841</v>
      </c>
      <c r="B1119" s="5">
        <v>1117</v>
      </c>
      <c r="C1119" s="116">
        <v>11807</v>
      </c>
      <c r="D1119" s="116"/>
      <c r="E1119" s="43" t="s">
        <v>3922</v>
      </c>
      <c r="F1119" s="3" t="s">
        <v>3923</v>
      </c>
      <c r="G1119" s="3" t="s">
        <v>2452</v>
      </c>
      <c r="H1119" s="3" t="s">
        <v>677</v>
      </c>
      <c r="I1119" s="3" t="s">
        <v>102</v>
      </c>
      <c r="J1119" s="3" t="s">
        <v>396</v>
      </c>
      <c r="K1119" s="6"/>
      <c r="L1119" s="3"/>
      <c r="M1119" s="6">
        <v>30</v>
      </c>
      <c r="N1119" s="3" t="s">
        <v>44</v>
      </c>
      <c r="O1119" s="3" t="s">
        <v>3845</v>
      </c>
      <c r="P1119" s="3" t="s">
        <v>3924</v>
      </c>
      <c r="Q1119" s="3" t="s">
        <v>3925</v>
      </c>
      <c r="R1119" s="156">
        <v>3.68</v>
      </c>
      <c r="S1119" s="22"/>
      <c r="T1119" s="23"/>
      <c r="U1119" s="1">
        <v>1.95</v>
      </c>
      <c r="V1119" s="21">
        <v>3.68</v>
      </c>
      <c r="W1119" s="22"/>
      <c r="X1119" s="22"/>
      <c r="Y1119" s="22"/>
      <c r="Z1119" s="22"/>
      <c r="AA1119" s="22"/>
      <c r="AB1119" s="22"/>
      <c r="AC1119" s="22"/>
      <c r="AD1119" s="22"/>
      <c r="AE1119" s="24">
        <v>3.68</v>
      </c>
      <c r="AN1119" s="25">
        <v>3.68</v>
      </c>
      <c r="AO1119" s="20" t="s">
        <v>373</v>
      </c>
      <c r="AP1119" s="24" t="s">
        <v>374</v>
      </c>
      <c r="AQ1119" s="20" t="e">
        <f>AVERAGE(SMALL(AE1119:AI1119,1),SMALL(AE1119:AI1119,2))</f>
        <v>#NUM!</v>
      </c>
      <c r="AR1119" s="20" t="e">
        <f>IF(R1119 &lt;=( AVERAGE(SMALL(AE1119:AI1119,1),SMALL(AE1119:AI1119,2))), R1119, "")</f>
        <v>#NUM!</v>
      </c>
      <c r="AS1119" s="20" t="e">
        <f>AVERAGE(SMALL(AJ1119:AM1119,1),SMALL(AJ1119:AM1119,2))</f>
        <v>#NUM!</v>
      </c>
      <c r="AT1119" s="20">
        <f>T1119*1.075</f>
        <v>0</v>
      </c>
      <c r="AU1119" s="20">
        <f>U1119*1.075</f>
        <v>2.0962499999999999</v>
      </c>
      <c r="AV1119" s="22">
        <f>MIN(AN1119,AT1119,AU1119)</f>
        <v>0</v>
      </c>
      <c r="AW1119" s="20" t="s">
        <v>71</v>
      </c>
      <c r="AX1119" s="20" t="s">
        <v>72</v>
      </c>
      <c r="AY1119" s="25">
        <v>2.0960000000000001</v>
      </c>
      <c r="AZ1119" s="27">
        <f>IF(AND(AY1119&gt;0,AY1119&lt;=10),AY1119*0.25,IF(AND(AY1119&gt;10,AY1119&lt;=50),AY1119*0.17,IF(AND(AY1119&gt;10,AY1119&lt;=100),AY1119*0.12,IF(AY1119&gt;100,AY1119*0.1))))</f>
        <v>0.52400000000000002</v>
      </c>
      <c r="BA1119" s="3">
        <f>AZ1119+AY1119</f>
        <v>2.62</v>
      </c>
      <c r="BB1119" s="25">
        <f>BA1119+BA1119*0.08</f>
        <v>2.8296000000000001</v>
      </c>
      <c r="BC1119" s="20" t="s">
        <v>12295</v>
      </c>
    </row>
    <row r="1120" spans="1:116" s="20" customFormat="1" ht="30" customHeight="1">
      <c r="A1120" s="4" t="s">
        <v>3841</v>
      </c>
      <c r="B1120" s="5">
        <v>1118</v>
      </c>
      <c r="C1120" s="6">
        <v>11874</v>
      </c>
      <c r="D1120" s="6"/>
      <c r="E1120" s="43" t="s">
        <v>3975</v>
      </c>
      <c r="F1120" s="3" t="s">
        <v>3976</v>
      </c>
      <c r="G1120" s="3" t="s">
        <v>1715</v>
      </c>
      <c r="H1120" s="3" t="s">
        <v>163</v>
      </c>
      <c r="I1120" s="3" t="s">
        <v>568</v>
      </c>
      <c r="J1120" s="3" t="s">
        <v>3972</v>
      </c>
      <c r="K1120" s="6"/>
      <c r="L1120" s="3"/>
      <c r="M1120" s="6">
        <v>28</v>
      </c>
      <c r="N1120" s="3" t="s">
        <v>44</v>
      </c>
      <c r="O1120" s="3" t="s">
        <v>3845</v>
      </c>
      <c r="P1120" s="3" t="s">
        <v>3973</v>
      </c>
      <c r="Q1120" s="3" t="s">
        <v>3977</v>
      </c>
      <c r="R1120" s="156">
        <v>6.51</v>
      </c>
      <c r="S1120" s="22"/>
      <c r="T1120" s="23"/>
      <c r="U1120" s="1">
        <v>3.55</v>
      </c>
      <c r="V1120" s="21">
        <v>5.61</v>
      </c>
      <c r="W1120" s="22">
        <v>7.4131999999999998</v>
      </c>
      <c r="X1120" s="22"/>
      <c r="Y1120" s="22"/>
      <c r="Z1120" s="22"/>
      <c r="AA1120" s="22"/>
      <c r="AB1120" s="22"/>
      <c r="AC1120" s="22"/>
      <c r="AD1120" s="22"/>
      <c r="AE1120" s="24">
        <v>5.61</v>
      </c>
      <c r="AN1120" s="25">
        <v>6.51</v>
      </c>
      <c r="AO1120" s="20" t="s">
        <v>47</v>
      </c>
      <c r="AP1120" s="24" t="s">
        <v>48</v>
      </c>
      <c r="AQ1120" s="20" t="e">
        <f>AVERAGE(SMALL(AE1120:AI1120,1),SMALL(AE1120:AI1120,2))</f>
        <v>#NUM!</v>
      </c>
      <c r="AR1120" s="20" t="e">
        <f>IF(R1120 &lt;=( AVERAGE(SMALL(AE1120:AI1120,1),SMALL(AE1120:AI1120,2))), R1120, "")</f>
        <v>#NUM!</v>
      </c>
      <c r="AS1120" s="20" t="e">
        <f>AVERAGE(SMALL(AJ1120:AM1120,1),SMALL(AJ1120:AM1120,2))</f>
        <v>#NUM!</v>
      </c>
      <c r="AT1120" s="20">
        <f>T1120*1.075</f>
        <v>0</v>
      </c>
      <c r="AU1120" s="20">
        <f>U1120*1.075</f>
        <v>3.8162499999999997</v>
      </c>
      <c r="AV1120" s="22">
        <f>MIN(AN1120,AT1120,AU1120)</f>
        <v>0</v>
      </c>
      <c r="AW1120" s="20" t="s">
        <v>71</v>
      </c>
      <c r="AX1120" s="20" t="s">
        <v>72</v>
      </c>
      <c r="AY1120" s="25">
        <v>3.8159999999999998</v>
      </c>
      <c r="AZ1120" s="27">
        <f>IF(AND(AY1120&gt;0,AY1120&lt;=10),AY1120*0.25,IF(AND(AY1120&gt;10,AY1120&lt;=50),AY1120*0.17,IF(AND(AY1120&gt;10,AY1120&lt;=100),AY1120*0.12,IF(AY1120&gt;100,AY1120*0.1))))</f>
        <v>0.95399999999999996</v>
      </c>
      <c r="BA1120" s="3">
        <f>AZ1120+AY1120</f>
        <v>4.7699999999999996</v>
      </c>
      <c r="BB1120" s="25">
        <f>BA1120+BA1120*0.08</f>
        <v>5.1515999999999993</v>
      </c>
      <c r="BC1120" s="20" t="s">
        <v>12295</v>
      </c>
    </row>
    <row r="1121" spans="1:116" s="20" customFormat="1" ht="30" customHeight="1">
      <c r="A1121" s="4" t="s">
        <v>3841</v>
      </c>
      <c r="B1121" s="5">
        <v>1119</v>
      </c>
      <c r="C1121" s="6">
        <v>11872</v>
      </c>
      <c r="D1121" s="6"/>
      <c r="E1121" s="43" t="s">
        <v>3971</v>
      </c>
      <c r="F1121" s="3" t="s">
        <v>2750</v>
      </c>
      <c r="G1121" s="3" t="s">
        <v>1715</v>
      </c>
      <c r="H1121" s="3" t="s">
        <v>56</v>
      </c>
      <c r="I1121" s="3" t="s">
        <v>568</v>
      </c>
      <c r="J1121" s="3" t="s">
        <v>3972</v>
      </c>
      <c r="K1121" s="6"/>
      <c r="L1121" s="3"/>
      <c r="M1121" s="6">
        <v>28</v>
      </c>
      <c r="N1121" s="3" t="s">
        <v>44</v>
      </c>
      <c r="O1121" s="3" t="s">
        <v>3845</v>
      </c>
      <c r="P1121" s="3" t="s">
        <v>3973</v>
      </c>
      <c r="Q1121" s="3" t="s">
        <v>3974</v>
      </c>
      <c r="R1121" s="156">
        <v>3.8</v>
      </c>
      <c r="S1121" s="22"/>
      <c r="T1121" s="23"/>
      <c r="U1121" s="1">
        <v>2.65</v>
      </c>
      <c r="V1121" s="21">
        <v>3.9</v>
      </c>
      <c r="W1121" s="22">
        <v>3.7122000000000002</v>
      </c>
      <c r="X1121" s="22"/>
      <c r="Y1121" s="22"/>
      <c r="Z1121" s="22"/>
      <c r="AA1121" s="22"/>
      <c r="AB1121" s="22"/>
      <c r="AC1121" s="22"/>
      <c r="AD1121" s="22"/>
      <c r="AE1121" s="24">
        <v>3.9</v>
      </c>
      <c r="AN1121" s="25">
        <v>3.8</v>
      </c>
      <c r="AO1121" s="20" t="s">
        <v>47</v>
      </c>
      <c r="AP1121" s="24" t="s">
        <v>48</v>
      </c>
      <c r="AQ1121" s="20" t="e">
        <f>AVERAGE(SMALL(AE1121:AI1121,1),SMALL(AE1121:AI1121,2))</f>
        <v>#NUM!</v>
      </c>
      <c r="AR1121" s="20" t="e">
        <f>IF(R1121 &lt;=( AVERAGE(SMALL(AE1121:AI1121,1),SMALL(AE1121:AI1121,2))), R1121, "")</f>
        <v>#NUM!</v>
      </c>
      <c r="AS1121" s="20" t="e">
        <f>AVERAGE(SMALL(AJ1121:AM1121,1),SMALL(AJ1121:AM1121,2))</f>
        <v>#NUM!</v>
      </c>
      <c r="AT1121" s="20">
        <f>T1121*1.075</f>
        <v>0</v>
      </c>
      <c r="AU1121" s="20">
        <f>U1121*1.075</f>
        <v>2.8487499999999999</v>
      </c>
      <c r="AV1121" s="22">
        <f>MIN(AN1121,AT1121,AU1121)</f>
        <v>0</v>
      </c>
      <c r="AW1121" s="20" t="s">
        <v>71</v>
      </c>
      <c r="AX1121" s="20" t="s">
        <v>72</v>
      </c>
      <c r="AY1121" s="25">
        <v>2.8487</v>
      </c>
      <c r="AZ1121" s="27">
        <f>IF(AND(AY1121&gt;0,AY1121&lt;=10),AY1121*0.25,IF(AND(AY1121&gt;10,AY1121&lt;=50),AY1121*0.17,IF(AND(AY1121&gt;10,AY1121&lt;=100),AY1121*0.12,IF(AY1121&gt;100,AY1121*0.1))))</f>
        <v>0.712175</v>
      </c>
      <c r="BA1121" s="3">
        <f>AZ1121+AY1121</f>
        <v>3.5608750000000002</v>
      </c>
      <c r="BB1121" s="25">
        <f>BA1121+BA1121*0.08</f>
        <v>3.8457450000000004</v>
      </c>
      <c r="BC1121" s="20" t="s">
        <v>12295</v>
      </c>
    </row>
    <row r="1122" spans="1:116" s="20" customFormat="1" ht="30" customHeight="1">
      <c r="A1122" s="7" t="s">
        <v>1651</v>
      </c>
      <c r="B1122" s="5">
        <v>1120</v>
      </c>
      <c r="C1122" s="116"/>
      <c r="D1122" s="116"/>
      <c r="E1122" s="43" t="s">
        <v>4019</v>
      </c>
      <c r="F1122" s="3" t="s">
        <v>4020</v>
      </c>
      <c r="G1122" s="3" t="s">
        <v>4021</v>
      </c>
      <c r="H1122" s="3" t="s">
        <v>4022</v>
      </c>
      <c r="I1122" s="3" t="s">
        <v>4023</v>
      </c>
      <c r="J1122" s="3" t="s">
        <v>4024</v>
      </c>
      <c r="K1122" s="6">
        <v>10</v>
      </c>
      <c r="L1122" s="3" t="s">
        <v>67</v>
      </c>
      <c r="M1122" s="6">
        <v>1</v>
      </c>
      <c r="N1122" s="3" t="s">
        <v>44</v>
      </c>
      <c r="O1122" s="3" t="s">
        <v>4025</v>
      </c>
      <c r="P1122" s="3" t="s">
        <v>4026</v>
      </c>
      <c r="Q1122" s="3" t="s">
        <v>4027</v>
      </c>
      <c r="R1122" s="156">
        <v>5.0999999999999996</v>
      </c>
      <c r="S1122" s="22"/>
      <c r="T1122" s="23">
        <v>1.97</v>
      </c>
      <c r="U1122" s="1">
        <v>1.85</v>
      </c>
      <c r="V1122" s="21">
        <v>6.1</v>
      </c>
      <c r="W1122" s="22"/>
      <c r="X1122" s="22"/>
      <c r="Y1122" s="22"/>
      <c r="Z1122" s="22"/>
      <c r="AA1122" s="22"/>
      <c r="AB1122" s="22"/>
      <c r="AC1122" s="22"/>
      <c r="AD1122" s="22"/>
      <c r="AE1122" s="24"/>
      <c r="AN1122" s="25"/>
      <c r="AP1122" s="24"/>
      <c r="AQ1122" s="20" t="e">
        <f>AVERAGE(SMALL(AE1122:AI1122,1),SMALL(AE1122:AI1122,2))</f>
        <v>#NUM!</v>
      </c>
      <c r="AR1122" s="20" t="e">
        <f>IF(R1122 &lt;=( AVERAGE(SMALL(AE1122:AI1122,1),SMALL(AE1122:AI1122,2))), R1122, "")</f>
        <v>#NUM!</v>
      </c>
      <c r="AS1122" s="20" t="e">
        <f>AVERAGE(SMALL(AJ1122:AM1122,1),SMALL(AJ1122:AM1122,2))</f>
        <v>#NUM!</v>
      </c>
      <c r="AT1122" s="20">
        <f>T1122*1.075</f>
        <v>2.11775</v>
      </c>
      <c r="AU1122" s="20">
        <f>U1122*1.075</f>
        <v>1.98875</v>
      </c>
      <c r="AV1122" s="22">
        <f>MIN(AN1122,AT1122,AU1122)</f>
        <v>1.98875</v>
      </c>
      <c r="AW1122" s="20" t="s">
        <v>71</v>
      </c>
      <c r="AX1122" s="20" t="s">
        <v>72</v>
      </c>
      <c r="AY1122" s="25">
        <v>1.99</v>
      </c>
      <c r="AZ1122" s="27">
        <f>IF(AND(AY1122&gt;0,AY1122&lt;=10),AY1122*0.25,IF(AND(AY1122&gt;10,AY1122&lt;=50),AY1122*0.17,IF(AND(AY1122&gt;10,AY1122&lt;=100),AY1122*0.12,IF(AY1122&gt;100,AY1122*0.1))))</f>
        <v>0.4975</v>
      </c>
      <c r="BA1122" s="3">
        <f>AZ1122+AY1122</f>
        <v>2.4874999999999998</v>
      </c>
      <c r="BB1122" s="25">
        <f>BA1122+BA1122*0.08</f>
        <v>2.6864999999999997</v>
      </c>
      <c r="BC1122" s="20" t="s">
        <v>12295</v>
      </c>
      <c r="BP1122" s="19"/>
      <c r="BQ1122" s="19"/>
      <c r="BR1122" s="19"/>
      <c r="BS1122" s="19"/>
      <c r="BT1122" s="19"/>
      <c r="BU1122" s="19"/>
      <c r="BV1122" s="19"/>
      <c r="BW1122" s="19"/>
      <c r="BX1122" s="19"/>
      <c r="BY1122" s="19"/>
      <c r="BZ1122" s="19"/>
      <c r="CA1122" s="19"/>
      <c r="CB1122" s="19"/>
      <c r="CC1122" s="19"/>
      <c r="CD1122" s="19"/>
      <c r="CE1122" s="19"/>
      <c r="CF1122" s="19"/>
      <c r="CG1122" s="19"/>
      <c r="CH1122" s="19"/>
      <c r="CI1122" s="19"/>
      <c r="CJ1122" s="19"/>
      <c r="CK1122" s="19"/>
      <c r="CL1122" s="19"/>
      <c r="CM1122" s="19"/>
      <c r="CN1122" s="19"/>
      <c r="CO1122" s="19"/>
      <c r="CP1122" s="19"/>
      <c r="CQ1122" s="19"/>
      <c r="CR1122" s="19"/>
      <c r="CS1122" s="19"/>
      <c r="CT1122" s="19"/>
      <c r="CU1122" s="19"/>
      <c r="CV1122" s="19"/>
      <c r="CW1122" s="19"/>
      <c r="CX1122" s="19"/>
      <c r="CY1122" s="19"/>
      <c r="CZ1122" s="19"/>
      <c r="DA1122" s="19"/>
      <c r="DB1122" s="19"/>
      <c r="DC1122" s="19"/>
      <c r="DD1122" s="19"/>
      <c r="DE1122" s="19"/>
      <c r="DF1122" s="19"/>
      <c r="DG1122" s="19"/>
      <c r="DH1122" s="19"/>
      <c r="DI1122" s="19"/>
      <c r="DJ1122" s="19"/>
      <c r="DK1122" s="19"/>
      <c r="DL1122" s="19"/>
    </row>
    <row r="1123" spans="1:116" s="20" customFormat="1" ht="30" customHeight="1">
      <c r="A1123" s="4" t="s">
        <v>4028</v>
      </c>
      <c r="B1123" s="5">
        <v>1121</v>
      </c>
      <c r="C1123" s="6">
        <v>14655</v>
      </c>
      <c r="D1123" s="6"/>
      <c r="E1123" s="43" t="s">
        <v>4036</v>
      </c>
      <c r="F1123" s="3" t="s">
        <v>4037</v>
      </c>
      <c r="G1123" s="3" t="s">
        <v>4038</v>
      </c>
      <c r="H1123" s="3" t="s">
        <v>111</v>
      </c>
      <c r="I1123" s="3" t="s">
        <v>4039</v>
      </c>
      <c r="J1123" s="3" t="s">
        <v>4040</v>
      </c>
      <c r="K1123" s="6">
        <v>1</v>
      </c>
      <c r="L1123" s="3" t="s">
        <v>79</v>
      </c>
      <c r="M1123" s="6">
        <v>1</v>
      </c>
      <c r="N1123" s="3" t="s">
        <v>44</v>
      </c>
      <c r="O1123" s="3" t="s">
        <v>4033</v>
      </c>
      <c r="P1123" s="3" t="s">
        <v>4034</v>
      </c>
      <c r="Q1123" s="3" t="s">
        <v>4041</v>
      </c>
      <c r="R1123" s="156">
        <v>10.148</v>
      </c>
      <c r="S1123" s="22"/>
      <c r="T1123" s="23"/>
      <c r="U1123" s="1">
        <v>2.1</v>
      </c>
      <c r="V1123" s="21">
        <v>9.44</v>
      </c>
      <c r="W1123" s="22"/>
      <c r="X1123" s="22"/>
      <c r="Y1123" s="22"/>
      <c r="Z1123" s="22"/>
      <c r="AA1123" s="22"/>
      <c r="AB1123" s="22"/>
      <c r="AC1123" s="22"/>
      <c r="AD1123" s="22"/>
      <c r="AE1123" s="24">
        <v>9.44</v>
      </c>
      <c r="AN1123" s="25">
        <v>10.148</v>
      </c>
      <c r="AO1123" s="20" t="s">
        <v>47</v>
      </c>
      <c r="AP1123" s="24" t="s">
        <v>48</v>
      </c>
      <c r="AQ1123" s="20" t="e">
        <f>AVERAGE(SMALL(AE1123:AI1123,1),SMALL(AE1123:AI1123,2))</f>
        <v>#NUM!</v>
      </c>
      <c r="AR1123" s="20" t="e">
        <f>IF(R1123 &lt;=( AVERAGE(SMALL(AE1123:AI1123,1),SMALL(AE1123:AI1123,2))), R1123, "")</f>
        <v>#NUM!</v>
      </c>
      <c r="AS1123" s="20" t="e">
        <f>AVERAGE(SMALL(AJ1123:AM1123,1),SMALL(AJ1123:AM1123,2))</f>
        <v>#NUM!</v>
      </c>
      <c r="AT1123" s="20">
        <f>T1123*1.075</f>
        <v>0</v>
      </c>
      <c r="AU1123" s="20">
        <f>U1123*1.075</f>
        <v>2.2574999999999998</v>
      </c>
      <c r="AV1123" s="22">
        <f>MIN(AN1123,AT1123,AU1123)</f>
        <v>0</v>
      </c>
      <c r="AW1123" s="20" t="s">
        <v>71</v>
      </c>
      <c r="AX1123" s="20" t="s">
        <v>72</v>
      </c>
      <c r="AY1123" s="25">
        <v>2.25</v>
      </c>
      <c r="AZ1123" s="27">
        <f>IF(AND(AY1123&gt;0,AY1123&lt;=10),AY1123*0.25,IF(AND(AY1123&gt;10,AY1123&lt;=50),AY1123*0.17,IF(AND(AY1123&gt;10,AY1123&lt;=100),AY1123*0.12,IF(AY1123&gt;100,AY1123*0.1))))</f>
        <v>0.5625</v>
      </c>
      <c r="BA1123" s="3">
        <f>AZ1123+AY1123</f>
        <v>2.8125</v>
      </c>
      <c r="BB1123" s="25">
        <f>BA1123+BA1123*0.08</f>
        <v>3.0375000000000001</v>
      </c>
      <c r="BC1123" s="20" t="s">
        <v>12295</v>
      </c>
    </row>
    <row r="1124" spans="1:116" s="20" customFormat="1" ht="30" customHeight="1">
      <c r="A1124" s="4" t="s">
        <v>4028</v>
      </c>
      <c r="B1124" s="5">
        <v>1122</v>
      </c>
      <c r="C1124" s="116">
        <v>14669</v>
      </c>
      <c r="D1124" s="116"/>
      <c r="E1124" s="43" t="s">
        <v>4029</v>
      </c>
      <c r="F1124" s="3" t="s">
        <v>4030</v>
      </c>
      <c r="G1124" s="3" t="s">
        <v>4031</v>
      </c>
      <c r="H1124" s="3" t="s">
        <v>1593</v>
      </c>
      <c r="I1124" s="3" t="s">
        <v>4023</v>
      </c>
      <c r="J1124" s="3" t="s">
        <v>4032</v>
      </c>
      <c r="K1124" s="6">
        <v>20</v>
      </c>
      <c r="L1124" s="3" t="s">
        <v>67</v>
      </c>
      <c r="M1124" s="6">
        <v>1</v>
      </c>
      <c r="N1124" s="3" t="s">
        <v>44</v>
      </c>
      <c r="O1124" s="3" t="s">
        <v>4033</v>
      </c>
      <c r="P1124" s="3" t="s">
        <v>4034</v>
      </c>
      <c r="Q1124" s="3" t="s">
        <v>4035</v>
      </c>
      <c r="R1124" s="156">
        <v>3.25725</v>
      </c>
      <c r="S1124" s="22"/>
      <c r="T1124" s="23"/>
      <c r="U1124" s="1">
        <v>0.73</v>
      </c>
      <c r="V1124" s="21">
        <v>3.03</v>
      </c>
      <c r="W1124" s="22"/>
      <c r="X1124" s="22"/>
      <c r="Y1124" s="22"/>
      <c r="Z1124" s="22"/>
      <c r="AA1124" s="22"/>
      <c r="AB1124" s="22"/>
      <c r="AC1124" s="22"/>
      <c r="AD1124" s="22"/>
      <c r="AE1124" s="24">
        <v>3.03</v>
      </c>
      <c r="AN1124" s="25">
        <v>3.03</v>
      </c>
      <c r="AO1124" s="20" t="s">
        <v>373</v>
      </c>
      <c r="AP1124" s="24" t="s">
        <v>374</v>
      </c>
      <c r="AQ1124" s="20" t="e">
        <f>AVERAGE(SMALL(AE1124:AI1124,1),SMALL(AE1124:AI1124,2))</f>
        <v>#NUM!</v>
      </c>
      <c r="AR1124" s="20" t="e">
        <f>IF(R1124 &lt;=( AVERAGE(SMALL(AE1124:AI1124,1),SMALL(AE1124:AI1124,2))), R1124, "")</f>
        <v>#NUM!</v>
      </c>
      <c r="AS1124" s="20" t="e">
        <f>AVERAGE(SMALL(AJ1124:AM1124,1),SMALL(AJ1124:AM1124,2))</f>
        <v>#NUM!</v>
      </c>
      <c r="AT1124" s="20">
        <f>T1124*1.075</f>
        <v>0</v>
      </c>
      <c r="AU1124" s="20">
        <f>U1124*1.075</f>
        <v>0.78474999999999995</v>
      </c>
      <c r="AV1124" s="22">
        <f>MIN(AN1124,AT1124,AU1124)</f>
        <v>0</v>
      </c>
      <c r="AW1124" s="20" t="s">
        <v>71</v>
      </c>
      <c r="AX1124" s="20" t="s">
        <v>72</v>
      </c>
      <c r="AY1124" s="25">
        <v>0.78400000000000003</v>
      </c>
      <c r="AZ1124" s="27">
        <f>IF(AND(AY1124&gt;0,AY1124&lt;=10),AY1124*0.25,IF(AND(AY1124&gt;10,AY1124&lt;=50),AY1124*0.17,IF(AND(AY1124&gt;10,AY1124&lt;=100),AY1124*0.12,IF(AY1124&gt;100,AY1124*0.1))))</f>
        <v>0.19600000000000001</v>
      </c>
      <c r="BA1124" s="3">
        <f>AZ1124+AY1124</f>
        <v>0.98</v>
      </c>
      <c r="BB1124" s="25">
        <f>BA1124+BA1124*0.08</f>
        <v>1.0584</v>
      </c>
      <c r="BC1124" s="20" t="s">
        <v>12295</v>
      </c>
    </row>
    <row r="1125" spans="1:116" s="20" customFormat="1" ht="30" customHeight="1">
      <c r="A1125" s="4" t="s">
        <v>4028</v>
      </c>
      <c r="B1125" s="5">
        <v>1123</v>
      </c>
      <c r="C1125" s="6">
        <v>5854</v>
      </c>
      <c r="D1125" s="6"/>
      <c r="E1125" s="43" t="s">
        <v>4042</v>
      </c>
      <c r="F1125" s="3" t="s">
        <v>4037</v>
      </c>
      <c r="G1125" s="3" t="s">
        <v>4038</v>
      </c>
      <c r="H1125" s="3" t="s">
        <v>292</v>
      </c>
      <c r="I1125" s="3" t="s">
        <v>102</v>
      </c>
      <c r="J1125" s="3" t="s">
        <v>4043</v>
      </c>
      <c r="K1125" s="6"/>
      <c r="L1125" s="3"/>
      <c r="M1125" s="6">
        <v>20</v>
      </c>
      <c r="N1125" s="3" t="s">
        <v>44</v>
      </c>
      <c r="O1125" s="3" t="s">
        <v>4033</v>
      </c>
      <c r="P1125" s="3" t="s">
        <v>4044</v>
      </c>
      <c r="Q1125" s="3" t="s">
        <v>4045</v>
      </c>
      <c r="R1125" s="156">
        <v>6.67</v>
      </c>
      <c r="S1125" s="22"/>
      <c r="T1125" s="23"/>
      <c r="U1125" s="1">
        <v>0.95</v>
      </c>
      <c r="V1125" s="21">
        <v>6.2</v>
      </c>
      <c r="W1125" s="22"/>
      <c r="X1125" s="22"/>
      <c r="Y1125" s="22"/>
      <c r="Z1125" s="22"/>
      <c r="AA1125" s="22"/>
      <c r="AB1125" s="22"/>
      <c r="AC1125" s="22"/>
      <c r="AD1125" s="22"/>
      <c r="AE1125" s="24">
        <v>6.2</v>
      </c>
      <c r="AN1125" s="25">
        <v>6.67</v>
      </c>
      <c r="AO1125" s="20" t="s">
        <v>47</v>
      </c>
      <c r="AP1125" s="24" t="s">
        <v>48</v>
      </c>
      <c r="AQ1125" s="20" t="e">
        <f>AVERAGE(SMALL(AE1125:AI1125,1),SMALL(AE1125:AI1125,2))</f>
        <v>#NUM!</v>
      </c>
      <c r="AR1125" s="20" t="e">
        <f>IF(R1125 &lt;=( AVERAGE(SMALL(AE1125:AI1125,1),SMALL(AE1125:AI1125,2))), R1125, "")</f>
        <v>#NUM!</v>
      </c>
      <c r="AS1125" s="20" t="e">
        <f>AVERAGE(SMALL(AJ1125:AM1125,1),SMALL(AJ1125:AM1125,2))</f>
        <v>#NUM!</v>
      </c>
      <c r="AT1125" s="20">
        <f>T1125*1.075</f>
        <v>0</v>
      </c>
      <c r="AU1125" s="20">
        <f>U1125*1.075</f>
        <v>1.02125</v>
      </c>
      <c r="AV1125" s="22">
        <f>MIN(AN1125,AT1125,AU1125)</f>
        <v>0</v>
      </c>
      <c r="AW1125" s="20" t="s">
        <v>71</v>
      </c>
      <c r="AX1125" s="20" t="s">
        <v>72</v>
      </c>
      <c r="AY1125" s="25">
        <v>1.02</v>
      </c>
      <c r="AZ1125" s="27">
        <f>IF(AND(AY1125&gt;0,AY1125&lt;=10),AY1125*0.25,IF(AND(AY1125&gt;10,AY1125&lt;=50),AY1125*0.17,IF(AND(AY1125&gt;10,AY1125&lt;=100),AY1125*0.12,IF(AY1125&gt;100,AY1125*0.1))))</f>
        <v>0.255</v>
      </c>
      <c r="BA1125" s="3">
        <f>AZ1125+AY1125</f>
        <v>1.2749999999999999</v>
      </c>
      <c r="BB1125" s="25">
        <f>BA1125+BA1125*0.08</f>
        <v>1.377</v>
      </c>
      <c r="BC1125" s="20" t="s">
        <v>12295</v>
      </c>
    </row>
    <row r="1126" spans="1:116" s="20" customFormat="1" ht="30" customHeight="1">
      <c r="A1126" s="4" t="s">
        <v>3517</v>
      </c>
      <c r="B1126" s="5">
        <v>1124</v>
      </c>
      <c r="C1126" s="6">
        <v>5499</v>
      </c>
      <c r="D1126" s="6"/>
      <c r="E1126" s="43" t="s">
        <v>4054</v>
      </c>
      <c r="F1126" s="3" t="s">
        <v>4055</v>
      </c>
      <c r="G1126" s="3" t="s">
        <v>4056</v>
      </c>
      <c r="H1126" s="3" t="s">
        <v>4057</v>
      </c>
      <c r="I1126" s="3" t="s">
        <v>389</v>
      </c>
      <c r="J1126" s="3" t="s">
        <v>4058</v>
      </c>
      <c r="K1126" s="6">
        <v>2</v>
      </c>
      <c r="L1126" s="3" t="s">
        <v>79</v>
      </c>
      <c r="M1126" s="6">
        <v>10</v>
      </c>
      <c r="N1126" s="3" t="s">
        <v>44</v>
      </c>
      <c r="O1126" s="3" t="s">
        <v>4051</v>
      </c>
      <c r="P1126" s="3" t="s">
        <v>4059</v>
      </c>
      <c r="Q1126" s="3" t="s">
        <v>4060</v>
      </c>
      <c r="R1126" s="156"/>
      <c r="S1126" s="22">
        <v>1.5</v>
      </c>
      <c r="T1126" s="23">
        <v>0.46</v>
      </c>
      <c r="U1126" s="1">
        <v>0.46</v>
      </c>
      <c r="V1126" s="21">
        <v>0.5</v>
      </c>
      <c r="W1126" s="22"/>
      <c r="X1126" s="22"/>
      <c r="Y1126" s="22"/>
      <c r="Z1126" s="22"/>
      <c r="AA1126" s="22"/>
      <c r="AB1126" s="22"/>
      <c r="AC1126" s="22"/>
      <c r="AD1126" s="22"/>
      <c r="AE1126" s="24">
        <v>0.5</v>
      </c>
      <c r="AN1126" s="25">
        <v>1.5</v>
      </c>
      <c r="AO1126" s="20" t="s">
        <v>47</v>
      </c>
      <c r="AP1126" s="24" t="s">
        <v>48</v>
      </c>
      <c r="AQ1126" s="20" t="e">
        <f>AVERAGE(SMALL(AE1126:AI1126,1),SMALL(AE1126:AI1126,2))</f>
        <v>#NUM!</v>
      </c>
      <c r="AR1126" s="20" t="e">
        <f>IF(R1126 &lt;=( AVERAGE(SMALL(AE1126:AI1126,1),SMALL(AE1126:AI1126,2))), R1126, "")</f>
        <v>#NUM!</v>
      </c>
      <c r="AS1126" s="20" t="e">
        <f>AVERAGE(SMALL(AJ1126:AM1126,1),SMALL(AJ1126:AM1126,2))</f>
        <v>#NUM!</v>
      </c>
      <c r="AT1126" s="20">
        <f>T1126*1.075</f>
        <v>0.4945</v>
      </c>
      <c r="AU1126" s="20">
        <f>U1126*1.075</f>
        <v>0.4945</v>
      </c>
      <c r="AV1126" s="22">
        <f>MIN(AN1126,AT1126,AU1126)</f>
        <v>0.4945</v>
      </c>
      <c r="AW1126" s="20" t="s">
        <v>71</v>
      </c>
      <c r="AX1126" s="20" t="s">
        <v>72</v>
      </c>
      <c r="AY1126" s="25">
        <v>0.49399999999999999</v>
      </c>
      <c r="AZ1126" s="27">
        <f>IF(AND(AY1126&gt;0,AY1126&lt;=10),AY1126*0.25,IF(AND(AY1126&gt;10,AY1126&lt;=50),AY1126*0.17,IF(AND(AY1126&gt;10,AY1126&lt;=100),AY1126*0.12,IF(AY1126&gt;100,AY1126*0.1))))</f>
        <v>0.1235</v>
      </c>
      <c r="BA1126" s="3">
        <f>AZ1126+AY1126</f>
        <v>0.61749999999999994</v>
      </c>
      <c r="BB1126" s="25">
        <f>BA1126+BA1126*0.08</f>
        <v>0.66689999999999994</v>
      </c>
      <c r="BC1126" s="20" t="s">
        <v>12295</v>
      </c>
    </row>
    <row r="1127" spans="1:116" s="20" customFormat="1" ht="30" customHeight="1">
      <c r="A1127" s="4" t="s">
        <v>3517</v>
      </c>
      <c r="B1127" s="5">
        <v>1125</v>
      </c>
      <c r="C1127" s="116">
        <v>5685</v>
      </c>
      <c r="D1127" s="116"/>
      <c r="E1127" s="43" t="s">
        <v>4046</v>
      </c>
      <c r="F1127" s="3" t="s">
        <v>4047</v>
      </c>
      <c r="G1127" s="3" t="s">
        <v>4048</v>
      </c>
      <c r="H1127" s="3" t="s">
        <v>4049</v>
      </c>
      <c r="I1127" s="3" t="s">
        <v>389</v>
      </c>
      <c r="J1127" s="3" t="s">
        <v>4050</v>
      </c>
      <c r="K1127" s="6">
        <v>1</v>
      </c>
      <c r="L1127" s="3" t="s">
        <v>79</v>
      </c>
      <c r="M1127" s="6">
        <v>10</v>
      </c>
      <c r="N1127" s="3" t="s">
        <v>44</v>
      </c>
      <c r="O1127" s="3" t="s">
        <v>4051</v>
      </c>
      <c r="P1127" s="3" t="s">
        <v>4052</v>
      </c>
      <c r="Q1127" s="3" t="s">
        <v>4053</v>
      </c>
      <c r="R1127" s="156"/>
      <c r="S1127" s="22">
        <v>1</v>
      </c>
      <c r="T1127" s="23">
        <v>0.47</v>
      </c>
      <c r="U1127" s="1">
        <v>0.47</v>
      </c>
      <c r="V1127" s="21">
        <v>1.5</v>
      </c>
      <c r="W1127" s="22"/>
      <c r="X1127" s="22"/>
      <c r="Y1127" s="22"/>
      <c r="Z1127" s="22"/>
      <c r="AA1127" s="22"/>
      <c r="AB1127" s="22"/>
      <c r="AC1127" s="22"/>
      <c r="AD1127" s="22"/>
      <c r="AE1127" s="24">
        <v>1.5</v>
      </c>
      <c r="AN1127" s="25">
        <v>1.5</v>
      </c>
      <c r="AO1127" s="20" t="s">
        <v>47</v>
      </c>
      <c r="AP1127" s="24" t="s">
        <v>48</v>
      </c>
      <c r="AQ1127" s="20" t="e">
        <f>AVERAGE(SMALL(AE1127:AI1127,1),SMALL(AE1127:AI1127,2))</f>
        <v>#NUM!</v>
      </c>
      <c r="AR1127" s="20" t="e">
        <f>IF(R1127 &lt;=( AVERAGE(SMALL(AE1127:AI1127,1),SMALL(AE1127:AI1127,2))), R1127, "")</f>
        <v>#NUM!</v>
      </c>
      <c r="AS1127" s="20" t="e">
        <f>AVERAGE(SMALL(AJ1127:AM1127,1),SMALL(AJ1127:AM1127,2))</f>
        <v>#NUM!</v>
      </c>
      <c r="AT1127" s="20">
        <f>T1127*1.075</f>
        <v>0.50524999999999998</v>
      </c>
      <c r="AU1127" s="20">
        <f>U1127*1.075</f>
        <v>0.50524999999999998</v>
      </c>
      <c r="AV1127" s="22">
        <f>MIN(AN1127,AT1127,AU1127)</f>
        <v>0.50524999999999998</v>
      </c>
      <c r="AW1127" s="20" t="s">
        <v>71</v>
      </c>
      <c r="AX1127" s="20" t="s">
        <v>72</v>
      </c>
      <c r="AY1127" s="25">
        <v>0.505</v>
      </c>
      <c r="AZ1127" s="27">
        <f>IF(AND(AY1127&gt;0,AY1127&lt;=10),AY1127*0.25,IF(AND(AY1127&gt;10,AY1127&lt;=50),AY1127*0.17,IF(AND(AY1127&gt;10,AY1127&lt;=100),AY1127*0.12,IF(AY1127&gt;100,AY1127*0.1))))</f>
        <v>0.12625</v>
      </c>
      <c r="BA1127" s="3">
        <f>AZ1127+AY1127</f>
        <v>0.63124999999999998</v>
      </c>
      <c r="BB1127" s="25">
        <f>BA1127+BA1127*0.08</f>
        <v>0.68174999999999997</v>
      </c>
      <c r="BC1127" s="20" t="s">
        <v>12295</v>
      </c>
    </row>
    <row r="1128" spans="1:116" s="20" customFormat="1" ht="30" customHeight="1">
      <c r="A1128" s="4" t="s">
        <v>4061</v>
      </c>
      <c r="B1128" s="5">
        <v>1126</v>
      </c>
      <c r="C1128" s="116">
        <v>12076</v>
      </c>
      <c r="D1128" s="116"/>
      <c r="E1128" s="43" t="s">
        <v>4121</v>
      </c>
      <c r="F1128" s="3" t="s">
        <v>4123</v>
      </c>
      <c r="G1128" s="3" t="s">
        <v>762</v>
      </c>
      <c r="H1128" s="3" t="s">
        <v>770</v>
      </c>
      <c r="I1128" s="3" t="s">
        <v>636</v>
      </c>
      <c r="J1128" s="3" t="s">
        <v>4124</v>
      </c>
      <c r="K1128" s="6">
        <v>50</v>
      </c>
      <c r="L1128" s="3" t="s">
        <v>79</v>
      </c>
      <c r="M1128" s="6">
        <v>1</v>
      </c>
      <c r="N1128" s="3" t="s">
        <v>44</v>
      </c>
      <c r="O1128" s="3" t="s">
        <v>4064</v>
      </c>
      <c r="P1128" s="3" t="s">
        <v>4080</v>
      </c>
      <c r="Q1128" s="3" t="s">
        <v>4125</v>
      </c>
      <c r="R1128" s="156">
        <v>2.67</v>
      </c>
      <c r="S1128" s="22"/>
      <c r="T1128" s="23">
        <v>2.48</v>
      </c>
      <c r="U1128" s="1">
        <v>2.42</v>
      </c>
      <c r="V1128" s="21">
        <v>1.8753</v>
      </c>
      <c r="W1128" s="22">
        <v>6</v>
      </c>
      <c r="X1128" s="22"/>
      <c r="Y1128" s="22"/>
      <c r="Z1128" s="22"/>
      <c r="AA1128" s="22"/>
      <c r="AB1128" s="22"/>
      <c r="AC1128" s="22"/>
      <c r="AD1128" s="22"/>
      <c r="AE1128" s="24">
        <v>1.8753</v>
      </c>
      <c r="AF1128" s="20">
        <v>8.1610999999999994</v>
      </c>
      <c r="AN1128" s="25">
        <v>2.67</v>
      </c>
      <c r="AO1128" s="20" t="s">
        <v>47</v>
      </c>
      <c r="AP1128" s="24" t="s">
        <v>48</v>
      </c>
      <c r="AQ1128" s="20">
        <f>AVERAGE(SMALL(AE1128:AI1128,1),SMALL(AE1128:AI1128,2))</f>
        <v>5.0181999999999993</v>
      </c>
      <c r="AR1128" s="20">
        <f>IF(R1128 &lt;=( AVERAGE(SMALL(AE1128:AI1128,1),SMALL(AE1128:AI1128,2))), R1128, "")</f>
        <v>2.67</v>
      </c>
      <c r="AS1128" s="20" t="e">
        <f>AVERAGE(SMALL(AJ1128:AM1128,1),SMALL(AJ1128:AM1128,2))</f>
        <v>#NUM!</v>
      </c>
      <c r="AT1128" s="20">
        <f>T1128*1.075</f>
        <v>2.6659999999999999</v>
      </c>
      <c r="AU1128" s="20">
        <f>U1128*1.075</f>
        <v>2.6014999999999997</v>
      </c>
      <c r="AV1128" s="22">
        <f>MIN(AN1128,AT1128,AU1128)</f>
        <v>2.6014999999999997</v>
      </c>
      <c r="AW1128" s="20" t="s">
        <v>71</v>
      </c>
      <c r="AX1128" s="20" t="s">
        <v>72</v>
      </c>
      <c r="AY1128" s="25">
        <v>2.601</v>
      </c>
      <c r="AZ1128" s="27">
        <f>IF(AND(AY1128&gt;0,AY1128&lt;=10),AY1128*0.25,IF(AND(AY1128&gt;10,AY1128&lt;=50),AY1128*0.17,IF(AND(AY1128&gt;10,AY1128&lt;=100),AY1128*0.12,IF(AY1128&gt;100,AY1128*0.1))))</f>
        <v>0.65024999999999999</v>
      </c>
      <c r="BA1128" s="3">
        <f>AZ1128+AY1128</f>
        <v>3.2512499999999998</v>
      </c>
      <c r="BB1128" s="25">
        <f>BA1128+BA1128*0.08</f>
        <v>3.5113499999999997</v>
      </c>
      <c r="BC1128" s="20" t="s">
        <v>12295</v>
      </c>
    </row>
    <row r="1129" spans="1:116" s="20" customFormat="1" ht="30" customHeight="1">
      <c r="A1129" s="4" t="s">
        <v>4061</v>
      </c>
      <c r="B1129" s="5">
        <v>1127</v>
      </c>
      <c r="C1129" s="116">
        <v>11839</v>
      </c>
      <c r="D1129" s="116"/>
      <c r="E1129" s="43" t="s">
        <v>4271</v>
      </c>
      <c r="F1129" s="3" t="s">
        <v>4272</v>
      </c>
      <c r="G1129" s="3" t="s">
        <v>1685</v>
      </c>
      <c r="H1129" s="3" t="s">
        <v>163</v>
      </c>
      <c r="I1129" s="3" t="s">
        <v>1462</v>
      </c>
      <c r="J1129" s="3" t="s">
        <v>4273</v>
      </c>
      <c r="K1129" s="6"/>
      <c r="L1129" s="3"/>
      <c r="M1129" s="6">
        <v>1</v>
      </c>
      <c r="N1129" s="3" t="s">
        <v>44</v>
      </c>
      <c r="O1129" s="3" t="s">
        <v>4064</v>
      </c>
      <c r="P1129" s="3" t="s">
        <v>4080</v>
      </c>
      <c r="Q1129" s="3" t="s">
        <v>4274</v>
      </c>
      <c r="R1129" s="156">
        <v>2.25</v>
      </c>
      <c r="S1129" s="22"/>
      <c r="T1129" s="23">
        <v>2.09</v>
      </c>
      <c r="U1129" s="1" t="s">
        <v>54</v>
      </c>
      <c r="V1129" s="21">
        <v>1.1033999999999999</v>
      </c>
      <c r="W1129" s="22"/>
      <c r="X1129" s="22">
        <v>3.0897999999999999</v>
      </c>
      <c r="Y1129" s="22"/>
      <c r="Z1129" s="22"/>
      <c r="AA1129" s="22"/>
      <c r="AB1129" s="22"/>
      <c r="AC1129" s="22"/>
      <c r="AD1129" s="22"/>
      <c r="AE1129" s="24">
        <v>1.1033999999999999</v>
      </c>
      <c r="AG1129" s="20">
        <v>3.07</v>
      </c>
      <c r="AN1129" s="25">
        <v>2.0867</v>
      </c>
      <c r="AO1129" s="20" t="s">
        <v>207</v>
      </c>
      <c r="AP1129" s="24" t="s">
        <v>208</v>
      </c>
      <c r="AQ1129" s="20">
        <f>AVERAGE(SMALL(AE1129:AI1129,1),SMALL(AE1129:AI1129,2))</f>
        <v>2.0867</v>
      </c>
      <c r="AR1129" s="20" t="str">
        <f>IF(R1129 &lt;=( AVERAGE(SMALL(AE1129:AI1129,1),SMALL(AE1129:AI1129,2))), R1129, "")</f>
        <v/>
      </c>
      <c r="AS1129" s="20" t="e">
        <f>AVERAGE(SMALL(AJ1129:AM1129,1),SMALL(AJ1129:AM1129,2))</f>
        <v>#NUM!</v>
      </c>
      <c r="AT1129" s="20">
        <f>T1129*1.075</f>
        <v>2.2467499999999996</v>
      </c>
      <c r="AU1129" s="20" t="e">
        <f>U1129*1.075</f>
        <v>#VALUE!</v>
      </c>
      <c r="AV1129" s="22" t="e">
        <f>MIN(AN1129,AT1129,AU1129)</f>
        <v>#VALUE!</v>
      </c>
      <c r="AW1129" s="20" t="s">
        <v>209</v>
      </c>
      <c r="AX1129" s="20" t="s">
        <v>208</v>
      </c>
      <c r="AY1129" s="25">
        <v>2.0859999999999999</v>
      </c>
      <c r="AZ1129" s="27">
        <f>IF(AND(AY1129&gt;0,AY1129&lt;=10),AY1129*0.25,IF(AND(AY1129&gt;10,AY1129&lt;=50),AY1129*0.17,IF(AND(AY1129&gt;10,AY1129&lt;=100),AY1129*0.12,IF(AY1129&gt;100,AY1129*0.1))))</f>
        <v>0.52149999999999996</v>
      </c>
      <c r="BA1129" s="3">
        <f>AZ1129+AY1129</f>
        <v>2.6074999999999999</v>
      </c>
      <c r="BB1129" s="25">
        <f>BA1129+BA1129*0.08</f>
        <v>2.8161</v>
      </c>
      <c r="BC1129" s="20" t="s">
        <v>12295</v>
      </c>
      <c r="BP1129" s="28"/>
      <c r="BQ1129" s="28"/>
      <c r="BR1129" s="28"/>
      <c r="BS1129" s="28"/>
      <c r="BT1129" s="28"/>
      <c r="BU1129" s="28"/>
      <c r="BV1129" s="28"/>
      <c r="BW1129" s="28"/>
      <c r="BX1129" s="28"/>
      <c r="BY1129" s="28"/>
      <c r="BZ1129" s="28"/>
      <c r="CA1129" s="28"/>
      <c r="CB1129" s="28"/>
      <c r="CC1129" s="28"/>
      <c r="CD1129" s="28"/>
      <c r="CE1129" s="28"/>
      <c r="CF1129" s="28"/>
      <c r="CG1129" s="28"/>
      <c r="CH1129" s="28"/>
      <c r="CI1129" s="28"/>
      <c r="CJ1129" s="28"/>
      <c r="CK1129" s="28"/>
      <c r="CL1129" s="28"/>
      <c r="CM1129" s="28"/>
      <c r="CN1129" s="28"/>
      <c r="CO1129" s="28"/>
      <c r="CP1129" s="28"/>
      <c r="CQ1129" s="28"/>
      <c r="CR1129" s="28"/>
      <c r="CS1129" s="28"/>
      <c r="CT1129" s="28"/>
      <c r="CU1129" s="28"/>
      <c r="CV1129" s="28"/>
      <c r="CW1129" s="28"/>
      <c r="CX1129" s="28"/>
      <c r="CY1129" s="28"/>
      <c r="CZ1129" s="28"/>
      <c r="DA1129" s="28"/>
      <c r="DB1129" s="28"/>
      <c r="DC1129" s="28"/>
      <c r="DD1129" s="28"/>
      <c r="DE1129" s="28"/>
      <c r="DF1129" s="28"/>
      <c r="DG1129" s="28"/>
      <c r="DH1129" s="28"/>
      <c r="DI1129" s="28"/>
      <c r="DJ1129" s="28"/>
      <c r="DK1129" s="28"/>
      <c r="DL1129" s="28"/>
    </row>
    <row r="1130" spans="1:116" s="20" customFormat="1" ht="30" customHeight="1">
      <c r="A1130" s="4" t="s">
        <v>4061</v>
      </c>
      <c r="B1130" s="5">
        <v>1128</v>
      </c>
      <c r="C1130" s="6">
        <v>11869</v>
      </c>
      <c r="D1130" s="6"/>
      <c r="E1130" s="43" t="s">
        <v>4464</v>
      </c>
      <c r="F1130" s="3" t="s">
        <v>4465</v>
      </c>
      <c r="G1130" s="3" t="s">
        <v>4466</v>
      </c>
      <c r="H1130" s="3" t="s">
        <v>4467</v>
      </c>
      <c r="I1130" s="3" t="s">
        <v>238</v>
      </c>
      <c r="J1130" s="3" t="s">
        <v>4468</v>
      </c>
      <c r="K1130" s="6"/>
      <c r="L1130" s="3"/>
      <c r="M1130" s="6">
        <v>30</v>
      </c>
      <c r="N1130" s="3" t="s">
        <v>44</v>
      </c>
      <c r="O1130" s="3" t="s">
        <v>4064</v>
      </c>
      <c r="P1130" s="3" t="s">
        <v>4080</v>
      </c>
      <c r="Q1130" s="3" t="s">
        <v>4469</v>
      </c>
      <c r="R1130" s="156">
        <v>7.91</v>
      </c>
      <c r="S1130" s="22"/>
      <c r="T1130" s="23">
        <v>7.36</v>
      </c>
      <c r="U1130" s="1">
        <v>8</v>
      </c>
      <c r="V1130" s="21">
        <v>6.7225999999999999</v>
      </c>
      <c r="W1130" s="22">
        <v>8</v>
      </c>
      <c r="X1130" s="22"/>
      <c r="Y1130" s="22"/>
      <c r="Z1130" s="22"/>
      <c r="AA1130" s="22"/>
      <c r="AB1130" s="22"/>
      <c r="AC1130" s="22"/>
      <c r="AD1130" s="22"/>
      <c r="AE1130" s="24">
        <v>6.7225999999999999</v>
      </c>
      <c r="AN1130" s="25">
        <v>7.91</v>
      </c>
      <c r="AO1130" s="20" t="s">
        <v>47</v>
      </c>
      <c r="AP1130" s="24" t="s">
        <v>48</v>
      </c>
      <c r="AQ1130" s="20" t="e">
        <f>AVERAGE(SMALL(AE1130:AI1130,1),SMALL(AE1130:AI1130,2))</f>
        <v>#NUM!</v>
      </c>
      <c r="AR1130" s="20" t="e">
        <f>IF(R1130 &lt;=( AVERAGE(SMALL(AE1130:AI1130,1),SMALL(AE1130:AI1130,2))), R1130, "")</f>
        <v>#NUM!</v>
      </c>
      <c r="AS1130" s="20" t="e">
        <f>AVERAGE(SMALL(AJ1130:AM1130,1),SMALL(AJ1130:AM1130,2))</f>
        <v>#NUM!</v>
      </c>
      <c r="AT1130" s="20">
        <f>T1130*1.075</f>
        <v>7.9119999999999999</v>
      </c>
      <c r="AU1130" s="20">
        <f>U1130*1.075</f>
        <v>8.6</v>
      </c>
      <c r="AV1130" s="22">
        <f>MIN(AN1130,AT1130,AU1130)</f>
        <v>7.91</v>
      </c>
      <c r="AW1130" s="26" t="s">
        <v>49</v>
      </c>
      <c r="AX1130" s="20" t="s">
        <v>48</v>
      </c>
      <c r="AY1130" s="25">
        <v>7.91</v>
      </c>
      <c r="AZ1130" s="27">
        <f>IF(AND(AY1130&gt;0,AY1130&lt;=10),AY1130*0.25,IF(AND(AY1130&gt;10,AY1130&lt;=50),AY1130*0.17,IF(AND(AY1130&gt;10,AY1130&lt;=100),AY1130*0.12,IF(AY1130&gt;100,AY1130*0.1))))</f>
        <v>1.9775</v>
      </c>
      <c r="BA1130" s="3">
        <f>AZ1130+AY1130</f>
        <v>9.8874999999999993</v>
      </c>
      <c r="BB1130" s="25">
        <f>BA1130+BA1130*0.08</f>
        <v>10.6785</v>
      </c>
      <c r="BC1130" s="20" t="s">
        <v>12295</v>
      </c>
    </row>
    <row r="1131" spans="1:116" s="20" customFormat="1" ht="30" customHeight="1">
      <c r="A1131" s="4" t="s">
        <v>4061</v>
      </c>
      <c r="B1131" s="5">
        <v>1129</v>
      </c>
      <c r="C1131" s="116">
        <v>14641</v>
      </c>
      <c r="D1131" s="116"/>
      <c r="E1131" s="43" t="s">
        <v>4437</v>
      </c>
      <c r="F1131" s="3" t="s">
        <v>4441</v>
      </c>
      <c r="G1131" s="3" t="s">
        <v>529</v>
      </c>
      <c r="H1131" s="3" t="s">
        <v>530</v>
      </c>
      <c r="I1131" s="3" t="s">
        <v>42</v>
      </c>
      <c r="J1131" s="3" t="s">
        <v>4439</v>
      </c>
      <c r="K1131" s="6"/>
      <c r="L1131" s="3"/>
      <c r="M1131" s="6">
        <v>4</v>
      </c>
      <c r="N1131" s="3" t="s">
        <v>44</v>
      </c>
      <c r="O1131" s="3" t="s">
        <v>4064</v>
      </c>
      <c r="P1131" s="3" t="s">
        <v>4080</v>
      </c>
      <c r="Q1131" s="3" t="s">
        <v>4442</v>
      </c>
      <c r="R1131" s="156">
        <v>1.98</v>
      </c>
      <c r="S1131" s="22"/>
      <c r="T1131" s="23">
        <v>1.84</v>
      </c>
      <c r="U1131" s="1">
        <v>1.2</v>
      </c>
      <c r="V1131" s="21">
        <v>16.7926</v>
      </c>
      <c r="W1131" s="22"/>
      <c r="X1131" s="22">
        <v>1.9515</v>
      </c>
      <c r="Y1131" s="22"/>
      <c r="Z1131" s="22"/>
      <c r="AA1131" s="22"/>
      <c r="AB1131" s="22"/>
      <c r="AC1131" s="22"/>
      <c r="AD1131" s="22"/>
      <c r="AE1131" s="24">
        <v>16.7926</v>
      </c>
      <c r="AN1131" s="25">
        <v>1.98</v>
      </c>
      <c r="AO1131" s="20" t="s">
        <v>47</v>
      </c>
      <c r="AP1131" s="24" t="s">
        <v>48</v>
      </c>
      <c r="AQ1131" s="20" t="e">
        <f>AVERAGE(SMALL(AE1131:AI1131,1),SMALL(AE1131:AI1131,2))</f>
        <v>#NUM!</v>
      </c>
      <c r="AR1131" s="20" t="e">
        <f>IF(R1131 &lt;=( AVERAGE(SMALL(AE1131:AI1131,1),SMALL(AE1131:AI1131,2))), R1131, "")</f>
        <v>#NUM!</v>
      </c>
      <c r="AS1131" s="20" t="e">
        <f>AVERAGE(SMALL(AJ1131:AM1131,1),SMALL(AJ1131:AM1131,2))</f>
        <v>#NUM!</v>
      </c>
      <c r="AT1131" s="20">
        <f>T1131*1.075</f>
        <v>1.978</v>
      </c>
      <c r="AU1131" s="20">
        <f>U1131*1.075</f>
        <v>1.2899999999999998</v>
      </c>
      <c r="AV1131" s="22">
        <f>MIN(AN1131,AT1131,AU1131)</f>
        <v>1.2899999999999998</v>
      </c>
      <c r="AW1131" s="20" t="s">
        <v>71</v>
      </c>
      <c r="AX1131" s="20" t="s">
        <v>72</v>
      </c>
      <c r="AY1131" s="25">
        <v>1.29</v>
      </c>
      <c r="AZ1131" s="27">
        <f>IF(AND(AY1131&gt;0,AY1131&lt;=10),AY1131*0.25,IF(AND(AY1131&gt;10,AY1131&lt;=50),AY1131*0.17,IF(AND(AY1131&gt;10,AY1131&lt;=100),AY1131*0.12,IF(AY1131&gt;100,AY1131*0.1))))</f>
        <v>0.32250000000000001</v>
      </c>
      <c r="BA1131" s="3">
        <f>AZ1131+AY1131</f>
        <v>1.6125</v>
      </c>
      <c r="BB1131" s="25">
        <f>BA1131+BA1131*0.08</f>
        <v>1.7415</v>
      </c>
      <c r="BC1131" s="20" t="s">
        <v>12295</v>
      </c>
    </row>
    <row r="1132" spans="1:116" s="20" customFormat="1" ht="30" customHeight="1">
      <c r="A1132" s="4" t="s">
        <v>4061</v>
      </c>
      <c r="B1132" s="5">
        <v>1130</v>
      </c>
      <c r="C1132" s="116">
        <v>14617</v>
      </c>
      <c r="D1132" s="116"/>
      <c r="E1132" s="43" t="s">
        <v>4375</v>
      </c>
      <c r="F1132" s="3" t="s">
        <v>4376</v>
      </c>
      <c r="G1132" s="3" t="s">
        <v>4377</v>
      </c>
      <c r="H1132" s="3" t="s">
        <v>2738</v>
      </c>
      <c r="I1132" s="3" t="s">
        <v>550</v>
      </c>
      <c r="J1132" s="3" t="s">
        <v>4378</v>
      </c>
      <c r="K1132" s="6">
        <v>5</v>
      </c>
      <c r="L1132" s="3" t="s">
        <v>79</v>
      </c>
      <c r="M1132" s="6">
        <v>1</v>
      </c>
      <c r="N1132" s="3" t="s">
        <v>44</v>
      </c>
      <c r="O1132" s="3" t="s">
        <v>4064</v>
      </c>
      <c r="P1132" s="3" t="s">
        <v>4080</v>
      </c>
      <c r="Q1132" s="3" t="s">
        <v>4379</v>
      </c>
      <c r="R1132" s="156">
        <v>3.04</v>
      </c>
      <c r="S1132" s="22"/>
      <c r="T1132" s="23">
        <v>2.83</v>
      </c>
      <c r="U1132" s="1" t="s">
        <v>54</v>
      </c>
      <c r="V1132" s="21">
        <v>1.3638999999999999</v>
      </c>
      <c r="W1132" s="22"/>
      <c r="X1132" s="22">
        <v>4.3010000000000002</v>
      </c>
      <c r="Y1132" s="22"/>
      <c r="Z1132" s="22"/>
      <c r="AA1132" s="22"/>
      <c r="AB1132" s="22"/>
      <c r="AC1132" s="22"/>
      <c r="AD1132" s="22"/>
      <c r="AE1132" s="24">
        <v>1.3638999999999999</v>
      </c>
      <c r="AG1132" s="20">
        <v>4.266</v>
      </c>
      <c r="AN1132" s="25">
        <v>2.8149500000000001</v>
      </c>
      <c r="AO1132" s="20" t="s">
        <v>207</v>
      </c>
      <c r="AP1132" s="24" t="s">
        <v>208</v>
      </c>
      <c r="AQ1132" s="20">
        <f>AVERAGE(SMALL(AE1132:AI1132,1),SMALL(AE1132:AI1132,2))</f>
        <v>2.8149500000000001</v>
      </c>
      <c r="AR1132" s="20" t="str">
        <f>IF(R1132 &lt;=( AVERAGE(SMALL(AE1132:AI1132,1),SMALL(AE1132:AI1132,2))), R1132, "")</f>
        <v/>
      </c>
      <c r="AS1132" s="20" t="e">
        <f>AVERAGE(SMALL(AJ1132:AM1132,1),SMALL(AJ1132:AM1132,2))</f>
        <v>#NUM!</v>
      </c>
      <c r="AT1132" s="20">
        <f>T1132*1.075</f>
        <v>3.0422500000000001</v>
      </c>
      <c r="AU1132" s="20" t="e">
        <f>U1132*1.075</f>
        <v>#VALUE!</v>
      </c>
      <c r="AV1132" s="22" t="e">
        <f>MIN(AN1132,AT1132,AU1132)</f>
        <v>#VALUE!</v>
      </c>
      <c r="AW1132" s="20" t="s">
        <v>209</v>
      </c>
      <c r="AX1132" s="20" t="s">
        <v>208</v>
      </c>
      <c r="AY1132" s="25">
        <v>2.81</v>
      </c>
      <c r="AZ1132" s="27">
        <f>IF(AND(AY1132&gt;0,AY1132&lt;=10),AY1132*0.25,IF(AND(AY1132&gt;10,AY1132&lt;=50),AY1132*0.17,IF(AND(AY1132&gt;10,AY1132&lt;=100),AY1132*0.12,IF(AY1132&gt;100,AY1132*0.1))))</f>
        <v>0.70250000000000001</v>
      </c>
      <c r="BA1132" s="3">
        <f>AZ1132+AY1132</f>
        <v>3.5125000000000002</v>
      </c>
      <c r="BB1132" s="25">
        <f>BA1132+BA1132*0.08</f>
        <v>3.7935000000000003</v>
      </c>
      <c r="BC1132" s="20" t="s">
        <v>12295</v>
      </c>
    </row>
    <row r="1133" spans="1:116" s="20" customFormat="1" ht="30" customHeight="1">
      <c r="A1133" s="4" t="s">
        <v>4061</v>
      </c>
      <c r="B1133" s="5">
        <v>1131</v>
      </c>
      <c r="C1133" s="6">
        <v>17562</v>
      </c>
      <c r="D1133" s="6"/>
      <c r="E1133" s="43" t="s">
        <v>4384</v>
      </c>
      <c r="F1133" s="3" t="s">
        <v>4390</v>
      </c>
      <c r="G1133" s="3" t="s">
        <v>1715</v>
      </c>
      <c r="H1133" s="3" t="s">
        <v>163</v>
      </c>
      <c r="I1133" s="3" t="s">
        <v>568</v>
      </c>
      <c r="J1133" s="3" t="s">
        <v>4391</v>
      </c>
      <c r="K1133" s="6"/>
      <c r="L1133" s="3"/>
      <c r="M1133" s="6">
        <v>28</v>
      </c>
      <c r="N1133" s="3" t="s">
        <v>44</v>
      </c>
      <c r="O1133" s="3" t="s">
        <v>4064</v>
      </c>
      <c r="P1133" s="3" t="s">
        <v>4080</v>
      </c>
      <c r="Q1133" s="3" t="s">
        <v>4392</v>
      </c>
      <c r="R1133" s="156">
        <v>1.69</v>
      </c>
      <c r="S1133" s="22"/>
      <c r="T1133" s="23">
        <v>1.57</v>
      </c>
      <c r="U1133" s="1">
        <v>1.8</v>
      </c>
      <c r="V1133" s="21">
        <v>1.8753</v>
      </c>
      <c r="W1133" s="22">
        <v>1.98</v>
      </c>
      <c r="X1133" s="22">
        <v>2.8166000000000002</v>
      </c>
      <c r="Y1133" s="22"/>
      <c r="Z1133" s="22"/>
      <c r="AA1133" s="22"/>
      <c r="AB1133" s="22"/>
      <c r="AC1133" s="22"/>
      <c r="AD1133" s="22"/>
      <c r="AE1133" s="24">
        <v>1.8753</v>
      </c>
      <c r="AN1133" s="25">
        <v>1.69</v>
      </c>
      <c r="AO1133" s="20" t="s">
        <v>47</v>
      </c>
      <c r="AP1133" s="24" t="s">
        <v>48</v>
      </c>
      <c r="AQ1133" s="20" t="e">
        <f>AVERAGE(SMALL(AE1133:AI1133,1),SMALL(AE1133:AI1133,2))</f>
        <v>#NUM!</v>
      </c>
      <c r="AR1133" s="20" t="e">
        <f>IF(R1133 &lt;=( AVERAGE(SMALL(AE1133:AI1133,1),SMALL(AE1133:AI1133,2))), R1133, "")</f>
        <v>#NUM!</v>
      </c>
      <c r="AS1133" s="20" t="e">
        <f>AVERAGE(SMALL(AJ1133:AM1133,1),SMALL(AJ1133:AM1133,2))</f>
        <v>#NUM!</v>
      </c>
      <c r="AT1133" s="20">
        <f>T1133*1.075</f>
        <v>1.6877500000000001</v>
      </c>
      <c r="AU1133" s="20">
        <f>U1133*1.075</f>
        <v>1.9350000000000001</v>
      </c>
      <c r="AV1133" s="22">
        <f>MIN(AN1133,AT1133,AU1133)</f>
        <v>1.6877500000000001</v>
      </c>
      <c r="AW1133" s="20" t="s">
        <v>71</v>
      </c>
      <c r="AX1133" s="20" t="s">
        <v>72</v>
      </c>
      <c r="AY1133" s="25">
        <v>1.69</v>
      </c>
      <c r="AZ1133" s="27">
        <f>IF(AND(AY1133&gt;0,AY1133&lt;=10),AY1133*0.25,IF(AND(AY1133&gt;10,AY1133&lt;=50),AY1133*0.17,IF(AND(AY1133&gt;10,AY1133&lt;=100),AY1133*0.12,IF(AY1133&gt;100,AY1133*0.1))))</f>
        <v>0.42249999999999999</v>
      </c>
      <c r="BA1133" s="3">
        <f>AZ1133+AY1133</f>
        <v>2.1124999999999998</v>
      </c>
      <c r="BB1133" s="25">
        <f>BA1133+BA1133*0.08</f>
        <v>2.2814999999999999</v>
      </c>
      <c r="BC1133" s="20" t="s">
        <v>12295</v>
      </c>
    </row>
    <row r="1134" spans="1:116" s="20" customFormat="1" ht="30" customHeight="1">
      <c r="A1134" s="4" t="s">
        <v>4061</v>
      </c>
      <c r="B1134" s="5">
        <v>1132</v>
      </c>
      <c r="C1134" s="6">
        <v>14820</v>
      </c>
      <c r="D1134" s="6"/>
      <c r="E1134" s="43" t="s">
        <v>4393</v>
      </c>
      <c r="F1134" s="3" t="s">
        <v>1160</v>
      </c>
      <c r="G1134" s="3" t="s">
        <v>1161</v>
      </c>
      <c r="H1134" s="3" t="s">
        <v>258</v>
      </c>
      <c r="I1134" s="3" t="s">
        <v>102</v>
      </c>
      <c r="J1134" s="3" t="s">
        <v>4043</v>
      </c>
      <c r="K1134" s="6"/>
      <c r="L1134" s="3"/>
      <c r="M1134" s="6">
        <v>20</v>
      </c>
      <c r="N1134" s="3" t="s">
        <v>44</v>
      </c>
      <c r="O1134" s="3" t="s">
        <v>4064</v>
      </c>
      <c r="P1134" s="3" t="s">
        <v>4080</v>
      </c>
      <c r="Q1134" s="3" t="s">
        <v>4394</v>
      </c>
      <c r="R1134" s="156">
        <v>1.06</v>
      </c>
      <c r="S1134" s="22"/>
      <c r="T1134" s="23">
        <v>0.99</v>
      </c>
      <c r="U1134" s="1" t="s">
        <v>54</v>
      </c>
      <c r="V1134" s="21">
        <v>0.98919999999999997</v>
      </c>
      <c r="W1134" s="22"/>
      <c r="X1134" s="22"/>
      <c r="Y1134" s="22"/>
      <c r="Z1134" s="22"/>
      <c r="AA1134" s="22"/>
      <c r="AB1134" s="22"/>
      <c r="AC1134" s="22"/>
      <c r="AD1134" s="22"/>
      <c r="AE1134" s="24">
        <v>0.98919999999999997</v>
      </c>
      <c r="AN1134" s="25">
        <v>1.06</v>
      </c>
      <c r="AO1134" s="20" t="s">
        <v>47</v>
      </c>
      <c r="AP1134" s="24" t="s">
        <v>48</v>
      </c>
      <c r="AQ1134" s="20" t="e">
        <f>AVERAGE(SMALL(AE1134:AI1134,1),SMALL(AE1134:AI1134,2))</f>
        <v>#NUM!</v>
      </c>
      <c r="AR1134" s="20" t="e">
        <f>IF(R1134 &lt;=( AVERAGE(SMALL(AE1134:AI1134,1),SMALL(AE1134:AI1134,2))), R1134, "")</f>
        <v>#NUM!</v>
      </c>
      <c r="AS1134" s="20" t="e">
        <f>AVERAGE(SMALL(AJ1134:AM1134,1),SMALL(AJ1134:AM1134,2))</f>
        <v>#NUM!</v>
      </c>
      <c r="AT1134" s="20">
        <f>T1134*1.075</f>
        <v>1.0642499999999999</v>
      </c>
      <c r="AU1134" s="20" t="e">
        <f>U1134*1.075</f>
        <v>#VALUE!</v>
      </c>
      <c r="AV1134" s="22" t="e">
        <f>MIN(AN1134,AT1134,AU1134)</f>
        <v>#VALUE!</v>
      </c>
      <c r="AW1134" s="26" t="s">
        <v>49</v>
      </c>
      <c r="AX1134" s="20" t="s">
        <v>48</v>
      </c>
      <c r="AY1134" s="25">
        <v>1.0640000000000001</v>
      </c>
      <c r="AZ1134" s="27">
        <f>IF(AND(AY1134&gt;0,AY1134&lt;=10),AY1134*0.25,IF(AND(AY1134&gt;10,AY1134&lt;=50),AY1134*0.17,IF(AND(AY1134&gt;10,AY1134&lt;=100),AY1134*0.12,IF(AY1134&gt;100,AY1134*0.1))))</f>
        <v>0.26600000000000001</v>
      </c>
      <c r="BA1134" s="3">
        <f>AZ1134+AY1134</f>
        <v>1.33</v>
      </c>
      <c r="BB1134" s="25">
        <f>BA1134+BA1134*0.08</f>
        <v>1.4364000000000001</v>
      </c>
      <c r="BC1134" s="20" t="s">
        <v>12295</v>
      </c>
    </row>
    <row r="1135" spans="1:116" s="20" customFormat="1" ht="30" customHeight="1">
      <c r="A1135" s="4" t="s">
        <v>4061</v>
      </c>
      <c r="B1135" s="5">
        <v>1133</v>
      </c>
      <c r="C1135" s="116">
        <v>17930</v>
      </c>
      <c r="D1135" s="116"/>
      <c r="E1135" s="43" t="s">
        <v>4323</v>
      </c>
      <c r="F1135" s="3" t="s">
        <v>4324</v>
      </c>
      <c r="G1135" s="3" t="s">
        <v>4325</v>
      </c>
      <c r="H1135" s="3" t="s">
        <v>2479</v>
      </c>
      <c r="I1135" s="3" t="s">
        <v>238</v>
      </c>
      <c r="J1135" s="3" t="s">
        <v>4326</v>
      </c>
      <c r="K1135" s="6"/>
      <c r="L1135" s="3"/>
      <c r="M1135" s="6">
        <v>30</v>
      </c>
      <c r="N1135" s="3" t="s">
        <v>44</v>
      </c>
      <c r="O1135" s="3" t="s">
        <v>4064</v>
      </c>
      <c r="P1135" s="3" t="s">
        <v>4080</v>
      </c>
      <c r="Q1135" s="3" t="s">
        <v>4327</v>
      </c>
      <c r="R1135" s="156">
        <v>7.08</v>
      </c>
      <c r="S1135" s="22"/>
      <c r="T1135" s="23">
        <v>6.59</v>
      </c>
      <c r="U1135" s="1" t="s">
        <v>54</v>
      </c>
      <c r="V1135" s="21">
        <v>6.8582000000000001</v>
      </c>
      <c r="W1135" s="22"/>
      <c r="X1135" s="22"/>
      <c r="Y1135" s="22"/>
      <c r="Z1135" s="22"/>
      <c r="AA1135" s="22"/>
      <c r="AB1135" s="22"/>
      <c r="AC1135" s="22"/>
      <c r="AD1135" s="22"/>
      <c r="AE1135" s="24">
        <v>6.8582000000000001</v>
      </c>
      <c r="AN1135" s="25">
        <v>7.08</v>
      </c>
      <c r="AO1135" s="20" t="s">
        <v>47</v>
      </c>
      <c r="AP1135" s="24" t="s">
        <v>48</v>
      </c>
      <c r="AQ1135" s="20" t="e">
        <f>AVERAGE(SMALL(AE1135:AI1135,1),SMALL(AE1135:AI1135,2))</f>
        <v>#NUM!</v>
      </c>
      <c r="AR1135" s="20" t="e">
        <f>IF(R1135 &lt;=( AVERAGE(SMALL(AE1135:AI1135,1),SMALL(AE1135:AI1135,2))), R1135, "")</f>
        <v>#NUM!</v>
      </c>
      <c r="AS1135" s="20" t="e">
        <f>AVERAGE(SMALL(AJ1135:AM1135,1),SMALL(AJ1135:AM1135,2))</f>
        <v>#NUM!</v>
      </c>
      <c r="AT1135" s="20">
        <f>T1135*1.075</f>
        <v>7.0842499999999999</v>
      </c>
      <c r="AU1135" s="20" t="e">
        <f>U1135*1.075</f>
        <v>#VALUE!</v>
      </c>
      <c r="AV1135" s="22" t="e">
        <f>MIN(AN1135,AT1135,AU1135)</f>
        <v>#VALUE!</v>
      </c>
      <c r="AW1135" s="26" t="s">
        <v>49</v>
      </c>
      <c r="AX1135" s="20" t="s">
        <v>48</v>
      </c>
      <c r="AY1135" s="25">
        <v>7.0839999999999996</v>
      </c>
      <c r="AZ1135" s="27">
        <f>IF(AND(AY1135&gt;0,AY1135&lt;=10),AY1135*0.25,IF(AND(AY1135&gt;10,AY1135&lt;=50),AY1135*0.17,IF(AND(AY1135&gt;10,AY1135&lt;=100),AY1135*0.12,IF(AY1135&gt;100,AY1135*0.1))))</f>
        <v>1.7709999999999999</v>
      </c>
      <c r="BA1135" s="3">
        <f>AZ1135+AY1135</f>
        <v>8.8550000000000004</v>
      </c>
      <c r="BB1135" s="25">
        <f>BA1135+BA1135*0.08</f>
        <v>9.5633999999999997</v>
      </c>
      <c r="BC1135" s="20" t="s">
        <v>12295</v>
      </c>
    </row>
    <row r="1136" spans="1:116" s="20" customFormat="1" ht="30" customHeight="1">
      <c r="A1136" s="4" t="s">
        <v>4061</v>
      </c>
      <c r="B1136" s="5">
        <v>1134</v>
      </c>
      <c r="C1136" s="6">
        <v>17919</v>
      </c>
      <c r="D1136" s="6"/>
      <c r="E1136" s="43" t="s">
        <v>4180</v>
      </c>
      <c r="F1136" s="3" t="s">
        <v>4181</v>
      </c>
      <c r="G1136" s="3" t="s">
        <v>4182</v>
      </c>
      <c r="H1136" s="3" t="s">
        <v>986</v>
      </c>
      <c r="I1136" s="3" t="s">
        <v>42</v>
      </c>
      <c r="J1136" s="3" t="s">
        <v>4183</v>
      </c>
      <c r="K1136" s="6"/>
      <c r="L1136" s="3"/>
      <c r="M1136" s="6">
        <v>28</v>
      </c>
      <c r="N1136" s="3" t="s">
        <v>44</v>
      </c>
      <c r="O1136" s="3" t="s">
        <v>4064</v>
      </c>
      <c r="P1136" s="3" t="s">
        <v>4080</v>
      </c>
      <c r="Q1136" s="3" t="s">
        <v>4184</v>
      </c>
      <c r="R1136" s="156">
        <v>42.68</v>
      </c>
      <c r="S1136" s="22"/>
      <c r="T1136" s="23">
        <v>39.869999999999997</v>
      </c>
      <c r="U1136" s="1" t="s">
        <v>54</v>
      </c>
      <c r="V1136" s="21">
        <v>39.866199999999999</v>
      </c>
      <c r="W1136" s="22"/>
      <c r="X1136" s="22"/>
      <c r="Y1136" s="22"/>
      <c r="Z1136" s="22"/>
      <c r="AA1136" s="22"/>
      <c r="AB1136" s="22"/>
      <c r="AC1136" s="22"/>
      <c r="AD1136" s="22"/>
      <c r="AE1136" s="24">
        <v>39.866199999999999</v>
      </c>
      <c r="AN1136" s="25">
        <v>42.68</v>
      </c>
      <c r="AO1136" s="20" t="s">
        <v>47</v>
      </c>
      <c r="AP1136" s="24" t="s">
        <v>48</v>
      </c>
      <c r="AQ1136" s="20" t="e">
        <f>AVERAGE(SMALL(AE1136:AI1136,1),SMALL(AE1136:AI1136,2))</f>
        <v>#NUM!</v>
      </c>
      <c r="AR1136" s="20" t="e">
        <f>IF(R1136 &lt;=( AVERAGE(SMALL(AE1136:AI1136,1),SMALL(AE1136:AI1136,2))), R1136, "")</f>
        <v>#NUM!</v>
      </c>
      <c r="AS1136" s="20" t="e">
        <f>AVERAGE(SMALL(AJ1136:AM1136,1),SMALL(AJ1136:AM1136,2))</f>
        <v>#NUM!</v>
      </c>
      <c r="AT1136" s="20">
        <f>T1136*1.075</f>
        <v>42.860249999999994</v>
      </c>
      <c r="AU1136" s="20" t="e">
        <f>U1136*1.075</f>
        <v>#VALUE!</v>
      </c>
      <c r="AV1136" s="22" t="e">
        <f>MIN(AN1136,AT1136,AU1136)</f>
        <v>#VALUE!</v>
      </c>
      <c r="AW1136" s="20" t="s">
        <v>71</v>
      </c>
      <c r="AX1136" s="20" t="s">
        <v>72</v>
      </c>
      <c r="AY1136" s="25">
        <v>42.68</v>
      </c>
      <c r="AZ1136" s="27">
        <f>IF(AND(AY1136&gt;0,AY1136&lt;=10),AY1136*0.25,IF(AND(AY1136&gt;10,AY1136&lt;=50),AY1136*0.17,IF(AND(AY1136&gt;10,AY1136&lt;=100),AY1136*0.12,IF(AY1136&gt;100,AY1136*0.1))))</f>
        <v>7.2556000000000003</v>
      </c>
      <c r="BA1136" s="3">
        <f>AZ1136+AY1136</f>
        <v>49.935600000000001</v>
      </c>
      <c r="BB1136" s="25">
        <f>BA1136+BA1136*0.08</f>
        <v>53.930447999999998</v>
      </c>
      <c r="BC1136" s="20" t="s">
        <v>12295</v>
      </c>
    </row>
    <row r="1137" spans="1:116" s="20" customFormat="1" ht="30" customHeight="1">
      <c r="A1137" s="4" t="s">
        <v>4061</v>
      </c>
      <c r="B1137" s="5">
        <v>1135</v>
      </c>
      <c r="C1137" s="6">
        <v>17928</v>
      </c>
      <c r="D1137" s="6"/>
      <c r="E1137" s="43" t="s">
        <v>4180</v>
      </c>
      <c r="F1137" s="3" t="s">
        <v>4181</v>
      </c>
      <c r="G1137" s="3" t="s">
        <v>4182</v>
      </c>
      <c r="H1137" s="3" t="s">
        <v>851</v>
      </c>
      <c r="I1137" s="3" t="s">
        <v>42</v>
      </c>
      <c r="J1137" s="3" t="s">
        <v>4185</v>
      </c>
      <c r="K1137" s="6"/>
      <c r="L1137" s="3"/>
      <c r="M1137" s="6">
        <v>28</v>
      </c>
      <c r="N1137" s="3" t="s">
        <v>44</v>
      </c>
      <c r="O1137" s="3" t="s">
        <v>4064</v>
      </c>
      <c r="P1137" s="3" t="s">
        <v>4080</v>
      </c>
      <c r="Q1137" s="3" t="s">
        <v>4186</v>
      </c>
      <c r="R1137" s="156">
        <v>81.28</v>
      </c>
      <c r="S1137" s="22"/>
      <c r="T1137" s="23">
        <v>75.61</v>
      </c>
      <c r="U1137" s="1" t="s">
        <v>54</v>
      </c>
      <c r="V1137" s="21">
        <v>75.610399999999998</v>
      </c>
      <c r="W1137" s="22"/>
      <c r="X1137" s="22"/>
      <c r="Y1137" s="22"/>
      <c r="Z1137" s="22"/>
      <c r="AA1137" s="22"/>
      <c r="AB1137" s="22"/>
      <c r="AC1137" s="22"/>
      <c r="AD1137" s="22"/>
      <c r="AE1137" s="24">
        <v>75.610399999999998</v>
      </c>
      <c r="AN1137" s="25">
        <v>81.28</v>
      </c>
      <c r="AO1137" s="20" t="s">
        <v>47</v>
      </c>
      <c r="AP1137" s="24" t="s">
        <v>48</v>
      </c>
      <c r="AQ1137" s="20" t="e">
        <f>AVERAGE(SMALL(AE1137:AI1137,1),SMALL(AE1137:AI1137,2))</f>
        <v>#NUM!</v>
      </c>
      <c r="AR1137" s="20" t="e">
        <f>IF(R1137 &lt;=( AVERAGE(SMALL(AE1137:AI1137,1),SMALL(AE1137:AI1137,2))), R1137, "")</f>
        <v>#NUM!</v>
      </c>
      <c r="AS1137" s="20" t="e">
        <f>AVERAGE(SMALL(AJ1137:AM1137,1),SMALL(AJ1137:AM1137,2))</f>
        <v>#NUM!</v>
      </c>
      <c r="AT1137" s="20">
        <f>T1137*1.075</f>
        <v>81.280749999999998</v>
      </c>
      <c r="AU1137" s="20" t="e">
        <f>U1137*1.075</f>
        <v>#VALUE!</v>
      </c>
      <c r="AV1137" s="22" t="e">
        <f>MIN(AN1137,AT1137,AU1137)</f>
        <v>#VALUE!</v>
      </c>
      <c r="AW1137" s="26" t="s">
        <v>49</v>
      </c>
      <c r="AX1137" s="20" t="s">
        <v>48</v>
      </c>
      <c r="AY1137" s="25">
        <v>81.28</v>
      </c>
      <c r="AZ1137" s="27">
        <f>IF(AND(AY1137&gt;0,AY1137&lt;=10),AY1137*0.25,IF(AND(AY1137&gt;10,AY1137&lt;=50),AY1137*0.17,IF(AND(AY1137&gt;10,AY1137&lt;=100),AY1137*0.12,IF(AY1137&gt;100,AY1137*0.1))))</f>
        <v>9.7536000000000005</v>
      </c>
      <c r="BA1137" s="3">
        <f>AZ1137+AY1137</f>
        <v>91.033600000000007</v>
      </c>
      <c r="BB1137" s="25">
        <f>BA1137+BA1137*0.08</f>
        <v>98.316288000000014</v>
      </c>
      <c r="BC1137" s="20" t="s">
        <v>12295</v>
      </c>
    </row>
    <row r="1138" spans="1:116" s="20" customFormat="1" ht="30" customHeight="1">
      <c r="A1138" s="4" t="s">
        <v>4061</v>
      </c>
      <c r="B1138" s="5">
        <v>1136</v>
      </c>
      <c r="C1138" s="6">
        <v>17929</v>
      </c>
      <c r="D1138" s="6"/>
      <c r="E1138" s="43" t="s">
        <v>4180</v>
      </c>
      <c r="F1138" s="3" t="s">
        <v>4181</v>
      </c>
      <c r="G1138" s="3" t="s">
        <v>4182</v>
      </c>
      <c r="H1138" s="3" t="s">
        <v>853</v>
      </c>
      <c r="I1138" s="3" t="s">
        <v>42</v>
      </c>
      <c r="J1138" s="3" t="s">
        <v>4185</v>
      </c>
      <c r="K1138" s="6"/>
      <c r="L1138" s="3"/>
      <c r="M1138" s="6">
        <v>28</v>
      </c>
      <c r="N1138" s="3" t="s">
        <v>44</v>
      </c>
      <c r="O1138" s="3" t="s">
        <v>4064</v>
      </c>
      <c r="P1138" s="3" t="s">
        <v>4080</v>
      </c>
      <c r="Q1138" s="3" t="s">
        <v>4187</v>
      </c>
      <c r="R1138" s="156">
        <v>120.08</v>
      </c>
      <c r="S1138" s="22"/>
      <c r="T1138" s="23">
        <v>111.7</v>
      </c>
      <c r="U1138" s="1" t="s">
        <v>54</v>
      </c>
      <c r="V1138" s="21">
        <v>111.69929999999999</v>
      </c>
      <c r="W1138" s="22"/>
      <c r="X1138" s="22"/>
      <c r="Y1138" s="22"/>
      <c r="Z1138" s="22"/>
      <c r="AA1138" s="22"/>
      <c r="AB1138" s="22"/>
      <c r="AC1138" s="22"/>
      <c r="AD1138" s="22"/>
      <c r="AE1138" s="24">
        <v>111.69929999999999</v>
      </c>
      <c r="AN1138" s="25">
        <v>120.08</v>
      </c>
      <c r="AO1138" s="20" t="s">
        <v>47</v>
      </c>
      <c r="AP1138" s="24" t="s">
        <v>48</v>
      </c>
      <c r="AQ1138" s="20" t="e">
        <f>AVERAGE(SMALL(AE1138:AI1138,1),SMALL(AE1138:AI1138,2))</f>
        <v>#NUM!</v>
      </c>
      <c r="AR1138" s="20" t="e">
        <f>IF(R1138 &lt;=( AVERAGE(SMALL(AE1138:AI1138,1),SMALL(AE1138:AI1138,2))), R1138, "")</f>
        <v>#NUM!</v>
      </c>
      <c r="AS1138" s="20" t="e">
        <f>AVERAGE(SMALL(AJ1138:AM1138,1),SMALL(AJ1138:AM1138,2))</f>
        <v>#NUM!</v>
      </c>
      <c r="AT1138" s="20">
        <f>T1138*1.075</f>
        <v>120.0775</v>
      </c>
      <c r="AU1138" s="20" t="e">
        <f>U1138*1.075</f>
        <v>#VALUE!</v>
      </c>
      <c r="AV1138" s="22" t="e">
        <f>MIN(AN1138,AT1138,AU1138)</f>
        <v>#VALUE!</v>
      </c>
      <c r="AW1138" s="26" t="s">
        <v>49</v>
      </c>
      <c r="AX1138" s="20" t="s">
        <v>48</v>
      </c>
      <c r="AY1138" s="25">
        <v>120.0775</v>
      </c>
      <c r="AZ1138" s="27">
        <f>IF(AND(AY1138&gt;0,AY1138&lt;=10),AY1138*0.25,IF(AND(AY1138&gt;10,AY1138&lt;=50),AY1138*0.17,IF(AND(AY1138&gt;10,AY1138&lt;=100),AY1138*0.12,IF(AY1138&gt;100,AY1138*0.1))))</f>
        <v>12.007750000000001</v>
      </c>
      <c r="BA1138" s="3">
        <f>AZ1138+AY1138</f>
        <v>132.08525</v>
      </c>
      <c r="BB1138" s="25">
        <f>BA1138+BA1138*0.08</f>
        <v>142.65207000000001</v>
      </c>
      <c r="BC1138" s="20" t="s">
        <v>12295</v>
      </c>
    </row>
    <row r="1139" spans="1:116" s="20" customFormat="1" ht="30" customHeight="1">
      <c r="A1139" s="4" t="s">
        <v>4061</v>
      </c>
      <c r="B1139" s="5">
        <v>1137</v>
      </c>
      <c r="C1139" s="116">
        <v>19880</v>
      </c>
      <c r="D1139" s="116"/>
      <c r="E1139" s="43" t="s">
        <v>4323</v>
      </c>
      <c r="F1139" s="3" t="s">
        <v>4324</v>
      </c>
      <c r="G1139" s="3" t="s">
        <v>4325</v>
      </c>
      <c r="H1139" s="3" t="s">
        <v>4328</v>
      </c>
      <c r="I1139" s="3" t="s">
        <v>238</v>
      </c>
      <c r="J1139" s="3" t="s">
        <v>4326</v>
      </c>
      <c r="K1139" s="6"/>
      <c r="L1139" s="3"/>
      <c r="M1139" s="6">
        <v>30</v>
      </c>
      <c r="N1139" s="3" t="s">
        <v>44</v>
      </c>
      <c r="O1139" s="3" t="s">
        <v>4064</v>
      </c>
      <c r="P1139" s="3" t="s">
        <v>4080</v>
      </c>
      <c r="Q1139" s="3" t="s">
        <v>4329</v>
      </c>
      <c r="R1139" s="156">
        <v>11.06</v>
      </c>
      <c r="S1139" s="22"/>
      <c r="T1139" s="23">
        <v>10.29</v>
      </c>
      <c r="U1139" s="1" t="s">
        <v>54</v>
      </c>
      <c r="V1139" s="21">
        <v>10.2904</v>
      </c>
      <c r="W1139" s="22"/>
      <c r="X1139" s="22"/>
      <c r="Y1139" s="22"/>
      <c r="Z1139" s="22"/>
      <c r="AA1139" s="22"/>
      <c r="AB1139" s="22"/>
      <c r="AC1139" s="22"/>
      <c r="AD1139" s="22"/>
      <c r="AE1139" s="24">
        <v>10.2904</v>
      </c>
      <c r="AN1139" s="25">
        <v>11.06</v>
      </c>
      <c r="AO1139" s="20" t="s">
        <v>47</v>
      </c>
      <c r="AP1139" s="24" t="s">
        <v>48</v>
      </c>
      <c r="AQ1139" s="20" t="e">
        <f>AVERAGE(SMALL(AE1139:AI1139,1),SMALL(AE1139:AI1139,2))</f>
        <v>#NUM!</v>
      </c>
      <c r="AR1139" s="20" t="e">
        <f>IF(R1139 &lt;=( AVERAGE(SMALL(AE1139:AI1139,1),SMALL(AE1139:AI1139,2))), R1139, "")</f>
        <v>#NUM!</v>
      </c>
      <c r="AS1139" s="20" t="e">
        <f>AVERAGE(SMALL(AJ1139:AM1139,1),SMALL(AJ1139:AM1139,2))</f>
        <v>#NUM!</v>
      </c>
      <c r="AT1139" s="20">
        <f>T1139*1.075</f>
        <v>11.061749999999998</v>
      </c>
      <c r="AU1139" s="20" t="e">
        <f>U1139*1.075</f>
        <v>#VALUE!</v>
      </c>
      <c r="AV1139" s="22" t="e">
        <f>MIN(AN1139,AT1139,AU1139)</f>
        <v>#VALUE!</v>
      </c>
      <c r="AW1139" s="26" t="s">
        <v>49</v>
      </c>
      <c r="AX1139" s="20" t="s">
        <v>48</v>
      </c>
      <c r="AY1139" s="25">
        <v>11.061</v>
      </c>
      <c r="AZ1139" s="27">
        <f>IF(AND(AY1139&gt;0,AY1139&lt;=10),AY1139*0.25,IF(AND(AY1139&gt;10,AY1139&lt;=50),AY1139*0.17,IF(AND(AY1139&gt;10,AY1139&lt;=100),AY1139*0.12,IF(AY1139&gt;100,AY1139*0.1))))</f>
        <v>1.8803700000000001</v>
      </c>
      <c r="BA1139" s="3">
        <f>AZ1139+AY1139</f>
        <v>12.941369999999999</v>
      </c>
      <c r="BB1139" s="25">
        <f>BA1139+BA1139*0.08</f>
        <v>13.976679599999999</v>
      </c>
      <c r="BC1139" s="20" t="s">
        <v>12295</v>
      </c>
    </row>
    <row r="1140" spans="1:116" s="20" customFormat="1" ht="30" customHeight="1">
      <c r="A1140" s="153" t="s">
        <v>12915</v>
      </c>
      <c r="B1140" s="5">
        <v>1138</v>
      </c>
      <c r="C1140" s="116">
        <v>17898</v>
      </c>
      <c r="D1140" s="116"/>
      <c r="E1140" s="43" t="s">
        <v>12920</v>
      </c>
      <c r="F1140" s="3" t="s">
        <v>12921</v>
      </c>
      <c r="G1140" s="3" t="s">
        <v>5551</v>
      </c>
      <c r="H1140" s="3" t="s">
        <v>12925</v>
      </c>
      <c r="I1140" s="3" t="s">
        <v>1462</v>
      </c>
      <c r="J1140" s="3" t="s">
        <v>12923</v>
      </c>
      <c r="K1140" s="6"/>
      <c r="L1140" s="3"/>
      <c r="M1140" s="6">
        <v>1</v>
      </c>
      <c r="N1140" s="3" t="s">
        <v>44</v>
      </c>
      <c r="O1140" s="3" t="s">
        <v>4064</v>
      </c>
      <c r="P1140" s="3" t="s">
        <v>4418</v>
      </c>
      <c r="Q1140" s="3" t="s">
        <v>12926</v>
      </c>
      <c r="R1140" s="160">
        <v>2.2799999999999998</v>
      </c>
      <c r="S1140" s="79">
        <v>2.12</v>
      </c>
      <c r="T1140" s="81" t="s">
        <v>54</v>
      </c>
      <c r="U1140" s="82">
        <v>2.1211000000000002</v>
      </c>
      <c r="V1140" s="79"/>
      <c r="W1140" s="79"/>
      <c r="X1140" s="79"/>
      <c r="Y1140" s="79"/>
      <c r="Z1140" s="79"/>
      <c r="AA1140" s="79"/>
      <c r="AB1140" s="79"/>
      <c r="AC1140" s="79"/>
      <c r="AD1140" s="79"/>
      <c r="AE1140" s="83"/>
      <c r="AF1140" s="84"/>
      <c r="AG1140" s="84"/>
      <c r="AH1140" s="84"/>
      <c r="AI1140" s="84"/>
      <c r="AJ1140" s="84"/>
      <c r="AK1140" s="84"/>
      <c r="AL1140" s="84"/>
      <c r="AM1140" s="84"/>
      <c r="AN1140" s="85"/>
      <c r="AO1140" s="84"/>
      <c r="AP1140" s="83"/>
      <c r="AQ1140" s="84" t="e">
        <v>#NUM!</v>
      </c>
      <c r="AR1140" s="84" t="e">
        <v>#NUM!</v>
      </c>
      <c r="AS1140" s="84" t="e">
        <v>#NUM!</v>
      </c>
      <c r="AT1140" s="84" t="e">
        <v>#REF!</v>
      </c>
      <c r="AU1140" s="84" t="e">
        <v>#VALUE!</v>
      </c>
      <c r="AV1140" s="79" t="e">
        <v>#REF!</v>
      </c>
      <c r="AW1140" s="86" t="s">
        <v>49</v>
      </c>
      <c r="AX1140" s="84" t="s">
        <v>48</v>
      </c>
      <c r="AY1140" s="85">
        <v>2.2799999999999998</v>
      </c>
      <c r="AZ1140" s="87">
        <v>0.56999999999999995</v>
      </c>
      <c r="BA1140" s="43">
        <v>2.8499999999999996</v>
      </c>
      <c r="BB1140" s="85">
        <v>3.0779999999999994</v>
      </c>
      <c r="BC1140" s="20" t="s">
        <v>12295</v>
      </c>
      <c r="BD1140" s="84" t="s">
        <v>12206</v>
      </c>
      <c r="BE1140" s="84"/>
      <c r="BF1140" s="84"/>
      <c r="BG1140" s="84"/>
      <c r="BH1140" s="84"/>
      <c r="BI1140" s="84"/>
      <c r="BJ1140" s="84"/>
      <c r="BK1140" s="84"/>
      <c r="BL1140" s="84"/>
      <c r="BM1140" s="84"/>
      <c r="BN1140" s="84"/>
      <c r="BO1140" s="84"/>
      <c r="BP1140" s="84"/>
      <c r="BQ1140" s="84"/>
      <c r="BR1140" s="84"/>
      <c r="BS1140" s="84"/>
      <c r="BT1140" s="84"/>
      <c r="BU1140" s="84"/>
      <c r="BV1140" s="84"/>
      <c r="BW1140" s="84"/>
      <c r="BX1140" s="84"/>
      <c r="BY1140" s="84"/>
      <c r="BZ1140" s="84"/>
      <c r="CA1140" s="84"/>
      <c r="CB1140" s="84"/>
      <c r="CC1140" s="84"/>
      <c r="CD1140" s="84"/>
      <c r="CE1140" s="84"/>
      <c r="CF1140" s="84"/>
      <c r="CG1140" s="84"/>
      <c r="CH1140" s="84"/>
      <c r="CI1140" s="84"/>
      <c r="CJ1140" s="84"/>
      <c r="CK1140" s="84"/>
      <c r="CL1140" s="84"/>
      <c r="CM1140" s="84"/>
      <c r="CN1140" s="84"/>
      <c r="CO1140" s="84"/>
      <c r="CP1140" s="84"/>
      <c r="CQ1140" s="84"/>
      <c r="CR1140" s="84"/>
      <c r="CS1140" s="84"/>
      <c r="CT1140" s="84"/>
      <c r="CU1140" s="84"/>
      <c r="CV1140" s="84"/>
      <c r="CW1140" s="84"/>
      <c r="CX1140" s="84"/>
      <c r="CY1140" s="84"/>
      <c r="CZ1140" s="84"/>
      <c r="DA1140" s="84"/>
      <c r="DB1140" s="84"/>
      <c r="DC1140" s="84"/>
      <c r="DD1140" s="84"/>
      <c r="DE1140" s="84"/>
      <c r="DF1140" s="84"/>
      <c r="DG1140" s="84"/>
      <c r="DH1140" s="84"/>
      <c r="DI1140" s="84"/>
      <c r="DJ1140" s="84"/>
      <c r="DK1140" s="84"/>
      <c r="DL1140" s="84"/>
    </row>
    <row r="1141" spans="1:116" s="20" customFormat="1" ht="30" customHeight="1">
      <c r="A1141" s="153" t="s">
        <v>12915</v>
      </c>
      <c r="B1141" s="5">
        <v>1139</v>
      </c>
      <c r="C1141" s="116">
        <v>19663</v>
      </c>
      <c r="D1141" s="116"/>
      <c r="E1141" s="43" t="s">
        <v>12920</v>
      </c>
      <c r="F1141" s="3" t="s">
        <v>12921</v>
      </c>
      <c r="G1141" s="3" t="s">
        <v>5551</v>
      </c>
      <c r="H1141" s="3" t="s">
        <v>12922</v>
      </c>
      <c r="I1141" s="3" t="s">
        <v>1462</v>
      </c>
      <c r="J1141" s="3" t="s">
        <v>12923</v>
      </c>
      <c r="K1141" s="6"/>
      <c r="L1141" s="3"/>
      <c r="M1141" s="6">
        <v>1</v>
      </c>
      <c r="N1141" s="3" t="s">
        <v>44</v>
      </c>
      <c r="O1141" s="3" t="s">
        <v>4064</v>
      </c>
      <c r="P1141" s="3" t="s">
        <v>4418</v>
      </c>
      <c r="Q1141" s="3" t="s">
        <v>12924</v>
      </c>
      <c r="R1141" s="160">
        <v>4.04</v>
      </c>
      <c r="S1141" s="79">
        <v>3.75</v>
      </c>
      <c r="T1141" s="81" t="s">
        <v>54</v>
      </c>
      <c r="U1141" s="82">
        <v>3.7542</v>
      </c>
      <c r="V1141" s="79"/>
      <c r="W1141" s="79"/>
      <c r="X1141" s="79"/>
      <c r="Y1141" s="79"/>
      <c r="Z1141" s="79"/>
      <c r="AA1141" s="79"/>
      <c r="AB1141" s="79"/>
      <c r="AC1141" s="79"/>
      <c r="AD1141" s="79"/>
      <c r="AE1141" s="83"/>
      <c r="AF1141" s="84"/>
      <c r="AG1141" s="84"/>
      <c r="AH1141" s="84"/>
      <c r="AI1141" s="84"/>
      <c r="AJ1141" s="84"/>
      <c r="AK1141" s="84"/>
      <c r="AL1141" s="84"/>
      <c r="AM1141" s="84"/>
      <c r="AN1141" s="85"/>
      <c r="AO1141" s="84"/>
      <c r="AP1141" s="83"/>
      <c r="AQ1141" s="84" t="e">
        <v>#NUM!</v>
      </c>
      <c r="AR1141" s="84" t="e">
        <v>#NUM!</v>
      </c>
      <c r="AS1141" s="84" t="e">
        <v>#NUM!</v>
      </c>
      <c r="AT1141" s="84" t="e">
        <v>#REF!</v>
      </c>
      <c r="AU1141" s="84" t="e">
        <v>#VALUE!</v>
      </c>
      <c r="AV1141" s="79" t="e">
        <v>#REF!</v>
      </c>
      <c r="AW1141" s="86" t="s">
        <v>49</v>
      </c>
      <c r="AX1141" s="84" t="s">
        <v>48</v>
      </c>
      <c r="AY1141" s="85">
        <v>4.04</v>
      </c>
      <c r="AZ1141" s="87">
        <v>1.01</v>
      </c>
      <c r="BA1141" s="43">
        <v>5.05</v>
      </c>
      <c r="BB1141" s="85">
        <v>5.4539999999999997</v>
      </c>
      <c r="BC1141" s="20" t="s">
        <v>12295</v>
      </c>
      <c r="BD1141" s="84" t="s">
        <v>12206</v>
      </c>
      <c r="BE1141" s="84"/>
      <c r="BF1141" s="84"/>
      <c r="BG1141" s="84"/>
      <c r="BH1141" s="84"/>
      <c r="BI1141" s="84"/>
      <c r="BJ1141" s="84"/>
      <c r="BK1141" s="84"/>
      <c r="BL1141" s="84"/>
      <c r="BM1141" s="84"/>
      <c r="BN1141" s="84"/>
      <c r="BO1141" s="84"/>
      <c r="BP1141" s="84"/>
      <c r="BQ1141" s="84"/>
      <c r="BR1141" s="84"/>
      <c r="BS1141" s="84"/>
      <c r="BT1141" s="84"/>
      <c r="BU1141" s="84"/>
      <c r="BV1141" s="84"/>
      <c r="BW1141" s="84"/>
      <c r="BX1141" s="84"/>
      <c r="BY1141" s="84"/>
      <c r="BZ1141" s="84"/>
      <c r="CA1141" s="84"/>
      <c r="CB1141" s="84"/>
      <c r="CC1141" s="84"/>
      <c r="CD1141" s="84"/>
      <c r="CE1141" s="84"/>
      <c r="CF1141" s="84"/>
      <c r="CG1141" s="84"/>
      <c r="CH1141" s="84"/>
      <c r="CI1141" s="84"/>
      <c r="CJ1141" s="84"/>
      <c r="CK1141" s="84"/>
      <c r="CL1141" s="84"/>
      <c r="CM1141" s="84"/>
      <c r="CN1141" s="84"/>
      <c r="CO1141" s="84"/>
      <c r="CP1141" s="84"/>
      <c r="CQ1141" s="84"/>
      <c r="CR1141" s="84"/>
      <c r="CS1141" s="84"/>
      <c r="CT1141" s="84"/>
      <c r="CU1141" s="84"/>
      <c r="CV1141" s="84"/>
      <c r="CW1141" s="84"/>
      <c r="CX1141" s="84"/>
      <c r="CY1141" s="84"/>
      <c r="CZ1141" s="84"/>
      <c r="DA1141" s="84"/>
      <c r="DB1141" s="84"/>
      <c r="DC1141" s="84"/>
      <c r="DD1141" s="84"/>
      <c r="DE1141" s="84"/>
      <c r="DF1141" s="84"/>
      <c r="DG1141" s="84"/>
      <c r="DH1141" s="84"/>
      <c r="DI1141" s="84"/>
      <c r="DJ1141" s="84"/>
      <c r="DK1141" s="84"/>
      <c r="DL1141" s="84"/>
    </row>
    <row r="1142" spans="1:116" s="20" customFormat="1" ht="30" customHeight="1">
      <c r="A1142" s="153" t="s">
        <v>12915</v>
      </c>
      <c r="B1142" s="5">
        <v>1140</v>
      </c>
      <c r="C1142" s="179">
        <v>19782</v>
      </c>
      <c r="D1142" s="179"/>
      <c r="E1142" s="171" t="s">
        <v>12927</v>
      </c>
      <c r="F1142" s="3" t="s">
        <v>12928</v>
      </c>
      <c r="G1142" s="3" t="s">
        <v>362</v>
      </c>
      <c r="H1142" s="3" t="s">
        <v>101</v>
      </c>
      <c r="I1142" s="3" t="s">
        <v>102</v>
      </c>
      <c r="J1142" s="3" t="s">
        <v>12929</v>
      </c>
      <c r="K1142" s="6"/>
      <c r="L1142" s="3"/>
      <c r="M1142" s="6">
        <v>30</v>
      </c>
      <c r="N1142" s="3" t="s">
        <v>44</v>
      </c>
      <c r="O1142" s="3" t="s">
        <v>4064</v>
      </c>
      <c r="P1142" s="3" t="s">
        <v>12918</v>
      </c>
      <c r="Q1142" s="3" t="s">
        <v>14459</v>
      </c>
      <c r="R1142" s="160">
        <v>1.38</v>
      </c>
      <c r="S1142" s="79">
        <v>1.75</v>
      </c>
      <c r="T1142" s="81"/>
      <c r="U1142" s="82">
        <v>1.7477</v>
      </c>
      <c r="V1142" s="79"/>
      <c r="W1142" s="79"/>
      <c r="X1142" s="79"/>
      <c r="Y1142" s="79"/>
      <c r="Z1142" s="79"/>
      <c r="AA1142" s="79"/>
      <c r="AB1142" s="79"/>
      <c r="AC1142" s="79"/>
      <c r="AD1142" s="79"/>
      <c r="AE1142" s="83"/>
      <c r="AF1142" s="84"/>
      <c r="AG1142" s="84"/>
      <c r="AH1142" s="84"/>
      <c r="AI1142" s="84"/>
      <c r="AJ1142" s="84"/>
      <c r="AK1142" s="84"/>
      <c r="AL1142" s="84"/>
      <c r="AM1142" s="84"/>
      <c r="AN1142" s="85"/>
      <c r="AO1142" s="84"/>
      <c r="AP1142" s="83"/>
      <c r="AQ1142" s="84"/>
      <c r="AR1142" s="84"/>
      <c r="AS1142" s="84"/>
      <c r="AT1142" s="84" t="e">
        <f>#REF!*1.075</f>
        <v>#REF!</v>
      </c>
      <c r="AU1142" s="84"/>
      <c r="AV1142" s="79" t="e">
        <f>MIN(AN1142,AT1142,AU1142)</f>
        <v>#REF!</v>
      </c>
      <c r="AW1142" s="86" t="s">
        <v>49</v>
      </c>
      <c r="AX1142" s="84" t="s">
        <v>48</v>
      </c>
      <c r="AY1142" s="85">
        <v>1.38</v>
      </c>
      <c r="AZ1142" s="87">
        <f>IF(AND(AY1142&gt;0,AY1142&lt;=10),AY1142*0.25,IF(AND(AY1142&gt;10,AY1142&lt;=50),AY1142*0.17,IF(AND(AY1142&gt;10,AY1142&lt;=100),AY1142*0.12,IF(AY1142&gt;100,AY1142*0.1))))</f>
        <v>0.34499999999999997</v>
      </c>
      <c r="BA1142" s="43">
        <f>AZ1142+AY1142</f>
        <v>1.7249999999999999</v>
      </c>
      <c r="BB1142" s="85">
        <f>BA1142+BA1142*0.08</f>
        <v>1.8629999999999998</v>
      </c>
      <c r="BC1142" s="20" t="s">
        <v>12295</v>
      </c>
      <c r="BD1142" s="84" t="s">
        <v>12206</v>
      </c>
      <c r="BE1142" s="84"/>
      <c r="BF1142" s="84"/>
      <c r="BG1142" s="88"/>
      <c r="BH1142" s="88"/>
      <c r="BI1142" s="88"/>
      <c r="BJ1142" s="88"/>
      <c r="BK1142" s="88"/>
      <c r="BL1142" s="88"/>
      <c r="BM1142" s="88"/>
      <c r="BN1142" s="88"/>
      <c r="BO1142" s="88"/>
      <c r="BP1142" s="88"/>
      <c r="BQ1142" s="88"/>
      <c r="BR1142" s="88"/>
      <c r="BS1142" s="88"/>
      <c r="BT1142" s="88"/>
      <c r="BU1142" s="88"/>
      <c r="BV1142" s="88"/>
      <c r="BW1142" s="88"/>
      <c r="BX1142" s="88"/>
      <c r="BY1142" s="88"/>
      <c r="BZ1142" s="88"/>
      <c r="CA1142" s="88"/>
      <c r="CB1142" s="88"/>
      <c r="CC1142" s="88"/>
      <c r="CD1142" s="88"/>
      <c r="CE1142" s="88"/>
      <c r="CF1142" s="88"/>
      <c r="CG1142" s="88"/>
      <c r="CH1142" s="88"/>
      <c r="CI1142" s="88"/>
      <c r="CJ1142" s="88"/>
      <c r="CK1142" s="88"/>
      <c r="CL1142" s="88"/>
      <c r="CM1142" s="88"/>
      <c r="CN1142" s="88"/>
      <c r="CO1142" s="88"/>
      <c r="CP1142" s="88"/>
      <c r="CQ1142" s="88"/>
      <c r="CR1142" s="88"/>
      <c r="CS1142" s="88"/>
      <c r="CT1142" s="88"/>
      <c r="CU1142" s="88"/>
      <c r="CV1142" s="88"/>
      <c r="CW1142" s="88"/>
      <c r="CX1142" s="88"/>
      <c r="CY1142" s="88"/>
      <c r="CZ1142" s="88"/>
      <c r="DA1142" s="88"/>
      <c r="DB1142" s="88"/>
      <c r="DC1142" s="88"/>
      <c r="DD1142" s="88"/>
      <c r="DE1142" s="88"/>
      <c r="DF1142" s="88"/>
      <c r="DG1142" s="88"/>
      <c r="DH1142" s="88"/>
      <c r="DI1142" s="88"/>
      <c r="DJ1142" s="88"/>
      <c r="DK1142" s="88"/>
      <c r="DL1142" s="88"/>
    </row>
    <row r="1143" spans="1:116" s="20" customFormat="1" ht="30" customHeight="1">
      <c r="A1143" s="153" t="s">
        <v>12915</v>
      </c>
      <c r="B1143" s="5">
        <v>1141</v>
      </c>
      <c r="C1143" s="116">
        <v>19780</v>
      </c>
      <c r="D1143" s="116"/>
      <c r="E1143" s="43" t="s">
        <v>12927</v>
      </c>
      <c r="F1143" s="3" t="s">
        <v>12928</v>
      </c>
      <c r="G1143" s="3" t="s">
        <v>362</v>
      </c>
      <c r="H1143" s="3" t="s">
        <v>299</v>
      </c>
      <c r="I1143" s="3" t="s">
        <v>102</v>
      </c>
      <c r="J1143" s="3" t="s">
        <v>12929</v>
      </c>
      <c r="K1143" s="6"/>
      <c r="L1143" s="3"/>
      <c r="M1143" s="6">
        <v>30</v>
      </c>
      <c r="N1143" s="3" t="s">
        <v>44</v>
      </c>
      <c r="O1143" s="3" t="s">
        <v>4064</v>
      </c>
      <c r="P1143" s="3" t="s">
        <v>12918</v>
      </c>
      <c r="Q1143" s="3" t="s">
        <v>12930</v>
      </c>
      <c r="R1143" s="160">
        <v>1.56</v>
      </c>
      <c r="S1143" s="79">
        <v>1.45</v>
      </c>
      <c r="T1143" s="81">
        <v>1.47</v>
      </c>
      <c r="U1143" s="82">
        <v>1.4482999999999999</v>
      </c>
      <c r="V1143" s="79"/>
      <c r="W1143" s="79"/>
      <c r="X1143" s="79"/>
      <c r="Y1143" s="79"/>
      <c r="Z1143" s="79"/>
      <c r="AA1143" s="79"/>
      <c r="AB1143" s="79"/>
      <c r="AC1143" s="79"/>
      <c r="AD1143" s="79"/>
      <c r="AE1143" s="83"/>
      <c r="AF1143" s="84"/>
      <c r="AG1143" s="84"/>
      <c r="AH1143" s="84"/>
      <c r="AI1143" s="84"/>
      <c r="AJ1143" s="84"/>
      <c r="AK1143" s="84"/>
      <c r="AL1143" s="84"/>
      <c r="AM1143" s="84"/>
      <c r="AN1143" s="85"/>
      <c r="AO1143" s="84"/>
      <c r="AP1143" s="83"/>
      <c r="AQ1143" s="84" t="e">
        <v>#NUM!</v>
      </c>
      <c r="AR1143" s="84" t="e">
        <v>#NUM!</v>
      </c>
      <c r="AS1143" s="84" t="e">
        <v>#NUM!</v>
      </c>
      <c r="AT1143" s="84" t="e">
        <v>#REF!</v>
      </c>
      <c r="AU1143" s="84">
        <v>1.5802499999999999</v>
      </c>
      <c r="AV1143" s="79" t="e">
        <v>#REF!</v>
      </c>
      <c r="AW1143" s="86" t="s">
        <v>49</v>
      </c>
      <c r="AX1143" s="84" t="s">
        <v>48</v>
      </c>
      <c r="AY1143" s="85">
        <v>1.56</v>
      </c>
      <c r="AZ1143" s="87">
        <v>0.39</v>
      </c>
      <c r="BA1143" s="43">
        <v>1.9500000000000002</v>
      </c>
      <c r="BB1143" s="85">
        <v>2.1060000000000003</v>
      </c>
      <c r="BC1143" s="20" t="s">
        <v>12295</v>
      </c>
      <c r="BD1143" s="84" t="s">
        <v>12206</v>
      </c>
      <c r="BE1143" s="84"/>
      <c r="BF1143" s="84"/>
      <c r="BG1143" s="84"/>
      <c r="BH1143" s="84"/>
      <c r="BI1143" s="84"/>
      <c r="BJ1143" s="84"/>
      <c r="BK1143" s="84"/>
      <c r="BL1143" s="84"/>
      <c r="BM1143" s="84"/>
      <c r="BN1143" s="84"/>
      <c r="BO1143" s="84"/>
      <c r="BP1143" s="84"/>
      <c r="BQ1143" s="84"/>
      <c r="BR1143" s="84"/>
      <c r="BS1143" s="84"/>
      <c r="BT1143" s="84"/>
      <c r="BU1143" s="84"/>
      <c r="BV1143" s="84"/>
      <c r="BW1143" s="84"/>
      <c r="BX1143" s="84"/>
      <c r="BY1143" s="84"/>
      <c r="BZ1143" s="84"/>
      <c r="CA1143" s="84"/>
      <c r="CB1143" s="84"/>
      <c r="CC1143" s="84"/>
      <c r="CD1143" s="84"/>
      <c r="CE1143" s="84"/>
      <c r="CF1143" s="84"/>
      <c r="CG1143" s="84"/>
      <c r="CH1143" s="84"/>
      <c r="CI1143" s="84"/>
      <c r="CJ1143" s="84"/>
      <c r="CK1143" s="84"/>
      <c r="CL1143" s="84"/>
      <c r="CM1143" s="84"/>
      <c r="CN1143" s="84"/>
      <c r="CO1143" s="84"/>
      <c r="CP1143" s="84"/>
      <c r="CQ1143" s="84"/>
      <c r="CR1143" s="84"/>
      <c r="CS1143" s="84"/>
      <c r="CT1143" s="84"/>
      <c r="CU1143" s="84"/>
      <c r="CV1143" s="84"/>
      <c r="CW1143" s="84"/>
      <c r="CX1143" s="84"/>
      <c r="CY1143" s="84"/>
      <c r="CZ1143" s="84"/>
      <c r="DA1143" s="84"/>
      <c r="DB1143" s="84"/>
      <c r="DC1143" s="84"/>
      <c r="DD1143" s="84"/>
      <c r="DE1143" s="84"/>
      <c r="DF1143" s="84"/>
      <c r="DG1143" s="84"/>
      <c r="DH1143" s="84"/>
      <c r="DI1143" s="84"/>
      <c r="DJ1143" s="84"/>
      <c r="DK1143" s="84"/>
      <c r="DL1143" s="84"/>
    </row>
    <row r="1144" spans="1:116" s="20" customFormat="1" ht="30" customHeight="1">
      <c r="A1144" s="153" t="s">
        <v>12915</v>
      </c>
      <c r="B1144" s="5">
        <v>1142</v>
      </c>
      <c r="C1144" s="179">
        <v>20185</v>
      </c>
      <c r="D1144" s="179"/>
      <c r="E1144" s="171" t="s">
        <v>4407</v>
      </c>
      <c r="F1144" s="3" t="s">
        <v>14454</v>
      </c>
      <c r="G1144" s="3" t="s">
        <v>3429</v>
      </c>
      <c r="H1144" s="3" t="s">
        <v>14455</v>
      </c>
      <c r="I1144" s="3" t="s">
        <v>4405</v>
      </c>
      <c r="J1144" s="3" t="s">
        <v>14456</v>
      </c>
      <c r="K1144" s="6">
        <v>2.5</v>
      </c>
      <c r="L1144" s="3" t="s">
        <v>79</v>
      </c>
      <c r="M1144" s="6">
        <v>20</v>
      </c>
      <c r="N1144" s="3" t="s">
        <v>44</v>
      </c>
      <c r="O1144" s="3" t="s">
        <v>4064</v>
      </c>
      <c r="P1144" s="3" t="s">
        <v>14457</v>
      </c>
      <c r="Q1144" s="3" t="s">
        <v>14458</v>
      </c>
      <c r="R1144" s="160">
        <v>3.71</v>
      </c>
      <c r="S1144" s="79">
        <v>3.45</v>
      </c>
      <c r="T1144" s="81">
        <v>1.41</v>
      </c>
      <c r="U1144" s="82">
        <v>3.4489999999999998</v>
      </c>
      <c r="V1144" s="79"/>
      <c r="W1144" s="79"/>
      <c r="X1144" s="79"/>
      <c r="Y1144" s="79"/>
      <c r="Z1144" s="79"/>
      <c r="AA1144" s="79"/>
      <c r="AB1144" s="79"/>
      <c r="AC1144" s="79"/>
      <c r="AD1144" s="79"/>
      <c r="AE1144" s="83"/>
      <c r="AF1144" s="84"/>
      <c r="AG1144" s="84"/>
      <c r="AH1144" s="84"/>
      <c r="AI1144" s="84"/>
      <c r="AJ1144" s="84"/>
      <c r="AK1144" s="84"/>
      <c r="AL1144" s="84"/>
      <c r="AM1144" s="84"/>
      <c r="AN1144" s="85"/>
      <c r="AO1144" s="84"/>
      <c r="AP1144" s="83"/>
      <c r="AQ1144" s="84" t="e">
        <f>AVERAGE(SMALL(AE1144:AI1144,1),SMALL(AE1144:AI1144,2))</f>
        <v>#NUM!</v>
      </c>
      <c r="AR1144" s="84" t="e">
        <f>IF(R1144 &lt;=( AVERAGE(SMALL(AE1144:AI1144,1),SMALL(AE1144:AI1144,2))), R1144, "")</f>
        <v>#NUM!</v>
      </c>
      <c r="AS1144" s="84" t="e">
        <f>AVERAGE(SMALL(AJ1144:AM1144,1),SMALL(AJ1144:AM1144,2))</f>
        <v>#NUM!</v>
      </c>
      <c r="AT1144" s="84" t="e">
        <f>#REF!*1.075</f>
        <v>#REF!</v>
      </c>
      <c r="AU1144" s="84">
        <f>T1144*1.075</f>
        <v>1.5157499999999999</v>
      </c>
      <c r="AV1144" s="79" t="e">
        <f>MIN(AN1144,AT1144,AU1144)</f>
        <v>#REF!</v>
      </c>
      <c r="AW1144" s="84" t="s">
        <v>71</v>
      </c>
      <c r="AX1144" s="84" t="s">
        <v>72</v>
      </c>
      <c r="AY1144" s="85">
        <v>1.5157499999999999</v>
      </c>
      <c r="AZ1144" s="87">
        <f>IF(AND(AY1144&gt;0,AY1144&lt;=10),AY1144*0.25,IF(AND(AY1144&gt;10,AY1144&lt;=50),AY1144*0.17,IF(AND(AY1144&gt;10,AY1144&lt;=100),AY1144*0.12,IF(AY1144&gt;100,AY1144*0.1))))</f>
        <v>0.37893749999999998</v>
      </c>
      <c r="BA1144" s="43">
        <f>AZ1144+AY1144</f>
        <v>1.8946874999999999</v>
      </c>
      <c r="BB1144" s="85">
        <f>BA1144+BA1144*0.08</f>
        <v>2.0462624999999997</v>
      </c>
      <c r="BC1144" s="20" t="s">
        <v>12295</v>
      </c>
      <c r="BD1144" s="84" t="s">
        <v>12206</v>
      </c>
      <c r="BE1144" s="84"/>
      <c r="BF1144" s="84"/>
      <c r="BG1144" s="88"/>
      <c r="BH1144" s="88"/>
      <c r="BI1144" s="88"/>
      <c r="BJ1144" s="88"/>
      <c r="BK1144" s="88"/>
      <c r="BL1144" s="88"/>
      <c r="BM1144" s="88"/>
      <c r="BN1144" s="88"/>
      <c r="BO1144" s="88"/>
      <c r="BP1144" s="88"/>
      <c r="BQ1144" s="88"/>
      <c r="BR1144" s="88"/>
      <c r="BS1144" s="88"/>
      <c r="BT1144" s="88"/>
      <c r="BU1144" s="88"/>
      <c r="BV1144" s="88"/>
      <c r="BW1144" s="88"/>
      <c r="BX1144" s="88"/>
      <c r="BY1144" s="88"/>
      <c r="BZ1144" s="88"/>
      <c r="CA1144" s="88"/>
      <c r="CB1144" s="88"/>
      <c r="CC1144" s="88"/>
      <c r="CD1144" s="88"/>
      <c r="CE1144" s="88"/>
      <c r="CF1144" s="88"/>
      <c r="CG1144" s="88"/>
      <c r="CH1144" s="88"/>
      <c r="CI1144" s="88"/>
      <c r="CJ1144" s="88"/>
      <c r="CK1144" s="88"/>
      <c r="CL1144" s="88"/>
      <c r="CM1144" s="88"/>
      <c r="CN1144" s="88"/>
      <c r="CO1144" s="88"/>
      <c r="CP1144" s="88"/>
      <c r="CQ1144" s="88"/>
      <c r="CR1144" s="88"/>
      <c r="CS1144" s="88"/>
      <c r="CT1144" s="88"/>
      <c r="CU1144" s="88"/>
      <c r="CV1144" s="88"/>
      <c r="CW1144" s="88"/>
      <c r="CX1144" s="88"/>
      <c r="CY1144" s="88"/>
      <c r="CZ1144" s="88"/>
      <c r="DA1144" s="88"/>
      <c r="DB1144" s="88"/>
      <c r="DC1144" s="88"/>
      <c r="DD1144" s="88"/>
      <c r="DE1144" s="88"/>
      <c r="DF1144" s="88"/>
      <c r="DG1144" s="88"/>
      <c r="DH1144" s="88"/>
      <c r="DI1144" s="88"/>
      <c r="DJ1144" s="88"/>
      <c r="DK1144" s="88"/>
      <c r="DL1144" s="88"/>
    </row>
    <row r="1145" spans="1:116" s="20" customFormat="1" ht="30" customHeight="1">
      <c r="A1145" s="153" t="s">
        <v>12915</v>
      </c>
      <c r="B1145" s="5">
        <v>1143</v>
      </c>
      <c r="C1145" s="116">
        <v>20061</v>
      </c>
      <c r="D1145" s="116"/>
      <c r="E1145" s="43" t="s">
        <v>12916</v>
      </c>
      <c r="F1145" s="3" t="s">
        <v>12461</v>
      </c>
      <c r="G1145" s="3" t="s">
        <v>841</v>
      </c>
      <c r="H1145" s="3" t="s">
        <v>10864</v>
      </c>
      <c r="I1145" s="3" t="s">
        <v>42</v>
      </c>
      <c r="J1145" s="3" t="s">
        <v>12917</v>
      </c>
      <c r="K1145" s="6"/>
      <c r="L1145" s="3"/>
      <c r="M1145" s="6">
        <v>10</v>
      </c>
      <c r="N1145" s="3" t="s">
        <v>44</v>
      </c>
      <c r="O1145" s="3" t="s">
        <v>4064</v>
      </c>
      <c r="P1145" s="3" t="s">
        <v>12918</v>
      </c>
      <c r="Q1145" s="3" t="s">
        <v>12919</v>
      </c>
      <c r="R1145" s="160">
        <v>1</v>
      </c>
      <c r="S1145" s="79"/>
      <c r="T1145" s="81" t="s">
        <v>54</v>
      </c>
      <c r="U1145" s="82">
        <v>1.7458</v>
      </c>
      <c r="V1145" s="79"/>
      <c r="W1145" s="79"/>
      <c r="X1145" s="79"/>
      <c r="Y1145" s="79"/>
      <c r="Z1145" s="79"/>
      <c r="AA1145" s="79"/>
      <c r="AB1145" s="79"/>
      <c r="AC1145" s="79"/>
      <c r="AD1145" s="79"/>
      <c r="AE1145" s="83"/>
      <c r="AF1145" s="84"/>
      <c r="AG1145" s="84"/>
      <c r="AH1145" s="84"/>
      <c r="AI1145" s="84"/>
      <c r="AJ1145" s="84"/>
      <c r="AK1145" s="84"/>
      <c r="AL1145" s="84"/>
      <c r="AM1145" s="84"/>
      <c r="AN1145" s="85"/>
      <c r="AO1145" s="84"/>
      <c r="AP1145" s="83"/>
      <c r="AQ1145" s="84"/>
      <c r="AR1145" s="84"/>
      <c r="AS1145" s="84"/>
      <c r="AT1145" s="84" t="e">
        <v>#REF!</v>
      </c>
      <c r="AU1145" s="84"/>
      <c r="AV1145" s="79" t="e">
        <v>#REF!</v>
      </c>
      <c r="AW1145" s="86" t="s">
        <v>49</v>
      </c>
      <c r="AX1145" s="84" t="s">
        <v>48</v>
      </c>
      <c r="AY1145" s="85">
        <v>1</v>
      </c>
      <c r="AZ1145" s="87">
        <v>0.25</v>
      </c>
      <c r="BA1145" s="43">
        <v>1.25</v>
      </c>
      <c r="BB1145" s="85">
        <v>1.35</v>
      </c>
      <c r="BC1145" s="20" t="s">
        <v>12295</v>
      </c>
      <c r="BD1145" s="84" t="s">
        <v>12206</v>
      </c>
      <c r="BE1145" s="84"/>
      <c r="BF1145" s="84"/>
      <c r="BG1145" s="89"/>
      <c r="BH1145" s="89"/>
      <c r="BI1145" s="89"/>
      <c r="BJ1145" s="89"/>
      <c r="BK1145" s="89"/>
      <c r="BL1145" s="89"/>
      <c r="BM1145" s="89"/>
      <c r="BN1145" s="89"/>
      <c r="BO1145" s="89"/>
      <c r="BP1145" s="89"/>
      <c r="BQ1145" s="89"/>
      <c r="BR1145" s="89"/>
      <c r="BS1145" s="89"/>
      <c r="BT1145" s="89"/>
      <c r="BU1145" s="89"/>
      <c r="BV1145" s="89"/>
      <c r="BW1145" s="89"/>
      <c r="BX1145" s="89"/>
      <c r="BY1145" s="89"/>
      <c r="BZ1145" s="89"/>
      <c r="CA1145" s="89"/>
      <c r="CB1145" s="89"/>
      <c r="CC1145" s="89"/>
      <c r="CD1145" s="89"/>
      <c r="CE1145" s="89"/>
      <c r="CF1145" s="89"/>
      <c r="CG1145" s="89"/>
      <c r="CH1145" s="89"/>
      <c r="CI1145" s="89"/>
      <c r="CJ1145" s="89"/>
      <c r="CK1145" s="89"/>
      <c r="CL1145" s="89"/>
      <c r="CM1145" s="89"/>
      <c r="CN1145" s="89"/>
      <c r="CO1145" s="89"/>
      <c r="CP1145" s="89"/>
      <c r="CQ1145" s="89"/>
      <c r="CR1145" s="89"/>
      <c r="CS1145" s="89"/>
      <c r="CT1145" s="89"/>
      <c r="CU1145" s="89"/>
      <c r="CV1145" s="89"/>
      <c r="CW1145" s="89"/>
      <c r="CX1145" s="89"/>
      <c r="CY1145" s="89"/>
      <c r="CZ1145" s="89"/>
      <c r="DA1145" s="89"/>
      <c r="DB1145" s="89"/>
      <c r="DC1145" s="89"/>
      <c r="DD1145" s="89"/>
      <c r="DE1145" s="89"/>
      <c r="DF1145" s="89"/>
      <c r="DG1145" s="89"/>
      <c r="DH1145" s="89"/>
      <c r="DI1145" s="89"/>
      <c r="DJ1145" s="89"/>
      <c r="DK1145" s="89"/>
      <c r="DL1145" s="89"/>
    </row>
    <row r="1146" spans="1:116" s="20" customFormat="1" ht="30" customHeight="1">
      <c r="A1146" s="153" t="s">
        <v>12911</v>
      </c>
      <c r="B1146" s="5">
        <v>1144</v>
      </c>
      <c r="C1146" s="116">
        <v>20202</v>
      </c>
      <c r="D1146" s="116"/>
      <c r="E1146" s="43" t="s">
        <v>4236</v>
      </c>
      <c r="F1146" s="3" t="s">
        <v>12461</v>
      </c>
      <c r="G1146" s="3" t="s">
        <v>841</v>
      </c>
      <c r="H1146" s="3" t="s">
        <v>7960</v>
      </c>
      <c r="I1146" s="3" t="s">
        <v>262</v>
      </c>
      <c r="J1146" s="3" t="s">
        <v>12912</v>
      </c>
      <c r="K1146" s="6"/>
      <c r="L1146" s="3"/>
      <c r="M1146" s="6">
        <v>10</v>
      </c>
      <c r="N1146" s="3" t="s">
        <v>44</v>
      </c>
      <c r="O1146" s="3" t="s">
        <v>4064</v>
      </c>
      <c r="P1146" s="3" t="s">
        <v>12913</v>
      </c>
      <c r="Q1146" s="3" t="s">
        <v>12914</v>
      </c>
      <c r="R1146" s="160">
        <v>1</v>
      </c>
      <c r="S1146" s="79"/>
      <c r="T1146" s="81" t="s">
        <v>54</v>
      </c>
      <c r="U1146" s="82">
        <v>1.429</v>
      </c>
      <c r="V1146" s="79"/>
      <c r="W1146" s="79"/>
      <c r="X1146" s="79"/>
      <c r="Y1146" s="79"/>
      <c r="Z1146" s="79"/>
      <c r="AA1146" s="79"/>
      <c r="AB1146" s="79"/>
      <c r="AC1146" s="79"/>
      <c r="AD1146" s="79"/>
      <c r="AE1146" s="83"/>
      <c r="AF1146" s="84"/>
      <c r="AG1146" s="84"/>
      <c r="AH1146" s="84"/>
      <c r="AI1146" s="84"/>
      <c r="AJ1146" s="84"/>
      <c r="AK1146" s="84"/>
      <c r="AL1146" s="84"/>
      <c r="AM1146" s="84"/>
      <c r="AN1146" s="85"/>
      <c r="AO1146" s="84"/>
      <c r="AP1146" s="83"/>
      <c r="AQ1146" s="84"/>
      <c r="AR1146" s="84"/>
      <c r="AS1146" s="84"/>
      <c r="AT1146" s="84" t="e">
        <v>#REF!</v>
      </c>
      <c r="AU1146" s="84"/>
      <c r="AV1146" s="79" t="e">
        <v>#REF!</v>
      </c>
      <c r="AW1146" s="86" t="s">
        <v>49</v>
      </c>
      <c r="AX1146" s="84" t="s">
        <v>48</v>
      </c>
      <c r="AY1146" s="85">
        <v>1</v>
      </c>
      <c r="AZ1146" s="87">
        <v>0.25</v>
      </c>
      <c r="BA1146" s="43">
        <v>1.25</v>
      </c>
      <c r="BB1146" s="85">
        <v>1.35</v>
      </c>
      <c r="BC1146" s="20" t="s">
        <v>12295</v>
      </c>
      <c r="BD1146" s="84" t="s">
        <v>12206</v>
      </c>
      <c r="BE1146" s="84"/>
      <c r="BF1146" s="84"/>
      <c r="BG1146" s="89"/>
      <c r="BH1146" s="89"/>
      <c r="BI1146" s="89"/>
      <c r="BJ1146" s="89"/>
      <c r="BK1146" s="89"/>
      <c r="BL1146" s="89"/>
      <c r="BM1146" s="89"/>
      <c r="BN1146" s="89"/>
      <c r="BO1146" s="89"/>
      <c r="BP1146" s="89"/>
      <c r="BQ1146" s="89"/>
      <c r="BR1146" s="89"/>
      <c r="BS1146" s="89"/>
      <c r="BT1146" s="89"/>
      <c r="BU1146" s="89"/>
      <c r="BV1146" s="89"/>
      <c r="BW1146" s="89"/>
      <c r="BX1146" s="89"/>
      <c r="BY1146" s="89"/>
      <c r="BZ1146" s="89"/>
      <c r="CA1146" s="89"/>
      <c r="CB1146" s="89"/>
      <c r="CC1146" s="89"/>
      <c r="CD1146" s="89"/>
      <c r="CE1146" s="89"/>
      <c r="CF1146" s="89"/>
      <c r="CG1146" s="89"/>
      <c r="CH1146" s="89"/>
      <c r="CI1146" s="89"/>
      <c r="CJ1146" s="89"/>
      <c r="CK1146" s="89"/>
      <c r="CL1146" s="89"/>
      <c r="CM1146" s="89"/>
      <c r="CN1146" s="89"/>
      <c r="CO1146" s="89"/>
      <c r="CP1146" s="89"/>
      <c r="CQ1146" s="89"/>
      <c r="CR1146" s="89"/>
      <c r="CS1146" s="89"/>
      <c r="CT1146" s="89"/>
      <c r="CU1146" s="89"/>
      <c r="CV1146" s="89"/>
      <c r="CW1146" s="89"/>
      <c r="CX1146" s="89"/>
      <c r="CY1146" s="89"/>
      <c r="CZ1146" s="89"/>
      <c r="DA1146" s="89"/>
      <c r="DB1146" s="89"/>
      <c r="DC1146" s="89"/>
      <c r="DD1146" s="89"/>
      <c r="DE1146" s="89"/>
      <c r="DF1146" s="89"/>
      <c r="DG1146" s="89"/>
      <c r="DH1146" s="89"/>
      <c r="DI1146" s="89"/>
      <c r="DJ1146" s="89"/>
      <c r="DK1146" s="89"/>
      <c r="DL1146" s="89"/>
    </row>
    <row r="1147" spans="1:116" s="20" customFormat="1" ht="30" customHeight="1">
      <c r="A1147" s="4" t="s">
        <v>4061</v>
      </c>
      <c r="B1147" s="5">
        <v>1145</v>
      </c>
      <c r="C1147" s="6">
        <v>11575</v>
      </c>
      <c r="D1147" s="6"/>
      <c r="E1147" s="43" t="s">
        <v>4470</v>
      </c>
      <c r="F1147" s="3" t="s">
        <v>4471</v>
      </c>
      <c r="G1147" s="3" t="s">
        <v>1614</v>
      </c>
      <c r="H1147" s="3" t="s">
        <v>1615</v>
      </c>
      <c r="I1147" s="3" t="s">
        <v>1124</v>
      </c>
      <c r="J1147" s="3" t="s">
        <v>4472</v>
      </c>
      <c r="K1147" s="6">
        <v>5</v>
      </c>
      <c r="L1147" s="3" t="s">
        <v>79</v>
      </c>
      <c r="M1147" s="6">
        <v>1</v>
      </c>
      <c r="N1147" s="3" t="s">
        <v>44</v>
      </c>
      <c r="O1147" s="3" t="s">
        <v>4064</v>
      </c>
      <c r="P1147" s="3" t="s">
        <v>4473</v>
      </c>
      <c r="Q1147" s="3" t="s">
        <v>4474</v>
      </c>
      <c r="R1147" s="156">
        <v>1.71</v>
      </c>
      <c r="S1147" s="22"/>
      <c r="T1147" s="23">
        <v>1.59</v>
      </c>
      <c r="U1147" s="1">
        <v>1.6</v>
      </c>
      <c r="V1147" s="21">
        <v>1.8753</v>
      </c>
      <c r="W1147" s="22"/>
      <c r="X1147" s="22">
        <v>1.3</v>
      </c>
      <c r="Y1147" s="22"/>
      <c r="Z1147" s="22"/>
      <c r="AA1147" s="22"/>
      <c r="AB1147" s="22"/>
      <c r="AC1147" s="22"/>
      <c r="AD1147" s="22"/>
      <c r="AE1147" s="24">
        <v>1.8753</v>
      </c>
      <c r="AN1147" s="25">
        <v>1.194</v>
      </c>
      <c r="AO1147" s="20" t="s">
        <v>332</v>
      </c>
      <c r="AP1147" s="24" t="s">
        <v>333</v>
      </c>
      <c r="AQ1147" s="20" t="e">
        <f>AVERAGE(SMALL(AE1147:AI1147,1),SMALL(AE1147:AI1147,2))</f>
        <v>#NUM!</v>
      </c>
      <c r="AR1147" s="20" t="e">
        <f>IF(R1147 &lt;=( AVERAGE(SMALL(AE1147:AI1147,1),SMALL(AE1147:AI1147,2))), R1147, "")</f>
        <v>#NUM!</v>
      </c>
      <c r="AS1147" s="20" t="e">
        <f>AVERAGE(SMALL(AJ1147:AM1147,1),SMALL(AJ1147:AM1147,2))</f>
        <v>#NUM!</v>
      </c>
      <c r="AT1147" s="20">
        <f>T1147*1.075</f>
        <v>1.7092499999999999</v>
      </c>
      <c r="AU1147" s="20">
        <f>U1147*1.075</f>
        <v>1.72</v>
      </c>
      <c r="AV1147" s="22">
        <f>MIN(AN1147,AT1147,AU1147)</f>
        <v>1.194</v>
      </c>
      <c r="AW1147" s="20" t="s">
        <v>332</v>
      </c>
      <c r="AX1147" s="20" t="s">
        <v>333</v>
      </c>
      <c r="AY1147" s="25">
        <v>1.048</v>
      </c>
      <c r="AZ1147" s="27">
        <f>IF(AND(AY1147&gt;0,AY1147&lt;=10),AY1147*0.25,IF(AND(AY1147&gt;10,AY1147&lt;=50),AY1147*0.17,IF(AND(AY1147&gt;10,AY1147&lt;=100),AY1147*0.12,IF(AY1147&gt;100,AY1147*0.1))))</f>
        <v>0.26200000000000001</v>
      </c>
      <c r="BA1147" s="3">
        <f>AZ1147+AY1147</f>
        <v>1.31</v>
      </c>
      <c r="BB1147" s="25">
        <f>BA1147+BA1147*0.08</f>
        <v>1.4148000000000001</v>
      </c>
      <c r="BC1147" s="20" t="s">
        <v>12295</v>
      </c>
    </row>
    <row r="1148" spans="1:116" s="20" customFormat="1" ht="30" customHeight="1">
      <c r="A1148" s="4" t="s">
        <v>4061</v>
      </c>
      <c r="B1148" s="5">
        <v>1146</v>
      </c>
      <c r="C1148" s="116">
        <v>11581</v>
      </c>
      <c r="D1148" s="116"/>
      <c r="E1148" s="43" t="s">
        <v>4280</v>
      </c>
      <c r="F1148" s="3" t="s">
        <v>4281</v>
      </c>
      <c r="G1148" s="3" t="s">
        <v>4282</v>
      </c>
      <c r="H1148" s="3" t="s">
        <v>1711</v>
      </c>
      <c r="I1148" s="3" t="s">
        <v>3636</v>
      </c>
      <c r="J1148" s="3" t="s">
        <v>4285</v>
      </c>
      <c r="K1148" s="6"/>
      <c r="L1148" s="3"/>
      <c r="M1148" s="6">
        <v>1</v>
      </c>
      <c r="N1148" s="3" t="s">
        <v>44</v>
      </c>
      <c r="O1148" s="3" t="s">
        <v>4064</v>
      </c>
      <c r="P1148" s="3" t="s">
        <v>4094</v>
      </c>
      <c r="Q1148" s="3" t="s">
        <v>4287</v>
      </c>
      <c r="R1148" s="156">
        <v>3.06</v>
      </c>
      <c r="S1148" s="22"/>
      <c r="T1148" s="23">
        <v>2.85</v>
      </c>
      <c r="U1148" s="1">
        <v>4.5</v>
      </c>
      <c r="V1148" s="21">
        <v>1.7278</v>
      </c>
      <c r="W1148" s="22">
        <v>3.9626999999999999</v>
      </c>
      <c r="X1148" s="22"/>
      <c r="Y1148" s="22"/>
      <c r="Z1148" s="22"/>
      <c r="AA1148" s="22"/>
      <c r="AB1148" s="22"/>
      <c r="AC1148" s="22"/>
      <c r="AD1148" s="22"/>
      <c r="AE1148" s="24">
        <v>1.7278</v>
      </c>
      <c r="AF1148" s="20">
        <v>4.8099999999999996</v>
      </c>
      <c r="AN1148" s="25">
        <v>2.85</v>
      </c>
      <c r="AO1148" s="20" t="s">
        <v>207</v>
      </c>
      <c r="AP1148" s="24" t="s">
        <v>208</v>
      </c>
      <c r="AQ1148" s="20">
        <f>AVERAGE(SMALL(AE1148:AI1148,1),SMALL(AE1148:AI1148,2))</f>
        <v>3.2688999999999999</v>
      </c>
      <c r="AR1148" s="20">
        <f>IF(R1148 &lt;=( AVERAGE(SMALL(AE1148:AI1148,1),SMALL(AE1148:AI1148,2))), R1148, "")</f>
        <v>3.06</v>
      </c>
      <c r="AS1148" s="20" t="e">
        <f>AVERAGE(SMALL(AJ1148:AM1148,1),SMALL(AJ1148:AM1148,2))</f>
        <v>#NUM!</v>
      </c>
      <c r="AT1148" s="20">
        <f>T1148*1.075</f>
        <v>3.0637499999999998</v>
      </c>
      <c r="AU1148" s="20">
        <f>U1148*1.075</f>
        <v>4.8374999999999995</v>
      </c>
      <c r="AV1148" s="22">
        <f>MIN(AN1148,AT1148,AU1148)</f>
        <v>2.85</v>
      </c>
      <c r="AW1148" s="20" t="s">
        <v>49</v>
      </c>
      <c r="AX1148" s="20" t="s">
        <v>48</v>
      </c>
      <c r="AY1148" s="25">
        <v>3.06</v>
      </c>
      <c r="AZ1148" s="27">
        <f>IF(AND(AY1148&gt;0,AY1148&lt;=10),AY1148*0.25,IF(AND(AY1148&gt;10,AY1148&lt;=50),AY1148*0.17,IF(AND(AY1148&gt;10,AY1148&lt;=100),AY1148*0.12,IF(AY1148&gt;100,AY1148*0.1))))</f>
        <v>0.76500000000000001</v>
      </c>
      <c r="BA1148" s="3">
        <f>AZ1148+AY1148</f>
        <v>3.8250000000000002</v>
      </c>
      <c r="BB1148" s="25">
        <f>BA1148+BA1148*0.08</f>
        <v>4.1310000000000002</v>
      </c>
      <c r="BC1148" s="20" t="s">
        <v>12295</v>
      </c>
    </row>
    <row r="1149" spans="1:116" s="20" customFormat="1" ht="30" customHeight="1">
      <c r="A1149" s="4" t="s">
        <v>4061</v>
      </c>
      <c r="B1149" s="5">
        <v>1147</v>
      </c>
      <c r="C1149" s="116">
        <v>11580</v>
      </c>
      <c r="D1149" s="116"/>
      <c r="E1149" s="43" t="s">
        <v>4280</v>
      </c>
      <c r="F1149" s="3" t="s">
        <v>4281</v>
      </c>
      <c r="G1149" s="3" t="s">
        <v>4282</v>
      </c>
      <c r="H1149" s="3" t="s">
        <v>4283</v>
      </c>
      <c r="I1149" s="3" t="s">
        <v>4284</v>
      </c>
      <c r="J1149" s="3" t="s">
        <v>4285</v>
      </c>
      <c r="K1149" s="6"/>
      <c r="L1149" s="3"/>
      <c r="M1149" s="6">
        <v>1</v>
      </c>
      <c r="N1149" s="3" t="s">
        <v>44</v>
      </c>
      <c r="O1149" s="3" t="s">
        <v>4064</v>
      </c>
      <c r="P1149" s="3" t="s">
        <v>4094</v>
      </c>
      <c r="Q1149" s="3" t="s">
        <v>4286</v>
      </c>
      <c r="R1149" s="156">
        <v>4.22</v>
      </c>
      <c r="S1149" s="22"/>
      <c r="T1149" s="23">
        <v>3.93</v>
      </c>
      <c r="U1149" s="1">
        <v>5.0999999999999996</v>
      </c>
      <c r="V1149" s="21">
        <v>3.3519999999999999</v>
      </c>
      <c r="W1149" s="22">
        <v>4.5</v>
      </c>
      <c r="X1149" s="22"/>
      <c r="Y1149" s="22"/>
      <c r="Z1149" s="22"/>
      <c r="AA1149" s="22"/>
      <c r="AB1149" s="22"/>
      <c r="AC1149" s="22"/>
      <c r="AD1149" s="22"/>
      <c r="AE1149" s="24">
        <v>3.3519999999999999</v>
      </c>
      <c r="AG1149" s="20">
        <v>5.6638000000000002</v>
      </c>
      <c r="AN1149" s="25">
        <v>3.93</v>
      </c>
      <c r="AO1149" s="20" t="s">
        <v>207</v>
      </c>
      <c r="AP1149" s="24" t="s">
        <v>208</v>
      </c>
      <c r="AQ1149" s="20">
        <f>AVERAGE(SMALL(AE1149:AI1149,1),SMALL(AE1149:AI1149,2))</f>
        <v>4.5079000000000002</v>
      </c>
      <c r="AR1149" s="20">
        <f>IF(R1149 &lt;=( AVERAGE(SMALL(AE1149:AI1149,1),SMALL(AE1149:AI1149,2))), R1149, "")</f>
        <v>4.22</v>
      </c>
      <c r="AS1149" s="20" t="e">
        <f>AVERAGE(SMALL(AJ1149:AM1149,1),SMALL(AJ1149:AM1149,2))</f>
        <v>#NUM!</v>
      </c>
      <c r="AT1149" s="20">
        <f>T1149*1.075</f>
        <v>4.2247500000000002</v>
      </c>
      <c r="AU1149" s="20">
        <f>U1149*1.075</f>
        <v>5.482499999999999</v>
      </c>
      <c r="AV1149" s="22">
        <f>MIN(AN1149,AT1149,AU1149)</f>
        <v>3.93</v>
      </c>
      <c r="AW1149" s="20" t="s">
        <v>49</v>
      </c>
      <c r="AX1149" s="20" t="s">
        <v>48</v>
      </c>
      <c r="AY1149" s="25">
        <v>4.22</v>
      </c>
      <c r="AZ1149" s="27">
        <f>IF(AND(AY1149&gt;0,AY1149&lt;=10),AY1149*0.25,IF(AND(AY1149&gt;10,AY1149&lt;=50),AY1149*0.17,IF(AND(AY1149&gt;10,AY1149&lt;=100),AY1149*0.12,IF(AY1149&gt;100,AY1149*0.1))))</f>
        <v>1.0549999999999999</v>
      </c>
      <c r="BA1149" s="3">
        <f>AZ1149+AY1149</f>
        <v>5.2749999999999995</v>
      </c>
      <c r="BB1149" s="25">
        <f>BA1149+BA1149*0.08</f>
        <v>5.6969999999999992</v>
      </c>
      <c r="BC1149" s="20" t="s">
        <v>12295</v>
      </c>
    </row>
    <row r="1150" spans="1:116" s="20" customFormat="1" ht="30" customHeight="1">
      <c r="A1150" s="4" t="s">
        <v>4061</v>
      </c>
      <c r="B1150" s="5">
        <v>1148</v>
      </c>
      <c r="C1150" s="6">
        <v>11816</v>
      </c>
      <c r="D1150" s="6"/>
      <c r="E1150" s="43" t="s">
        <v>4422</v>
      </c>
      <c r="F1150" s="3" t="s">
        <v>4423</v>
      </c>
      <c r="G1150" s="3" t="s">
        <v>236</v>
      </c>
      <c r="H1150" s="3" t="s">
        <v>4429</v>
      </c>
      <c r="I1150" s="3" t="s">
        <v>238</v>
      </c>
      <c r="J1150" s="3" t="s">
        <v>4425</v>
      </c>
      <c r="K1150" s="6"/>
      <c r="L1150" s="3"/>
      <c r="M1150" s="6">
        <v>60</v>
      </c>
      <c r="N1150" s="3" t="s">
        <v>44</v>
      </c>
      <c r="O1150" s="3" t="s">
        <v>4064</v>
      </c>
      <c r="P1150" s="3" t="s">
        <v>4080</v>
      </c>
      <c r="Q1150" s="3" t="s">
        <v>4430</v>
      </c>
      <c r="R1150" s="156">
        <v>15.11</v>
      </c>
      <c r="S1150" s="22"/>
      <c r="T1150" s="23">
        <v>14.06</v>
      </c>
      <c r="U1150" s="1">
        <v>13</v>
      </c>
      <c r="V1150" s="21">
        <v>15.5587</v>
      </c>
      <c r="W1150" s="22"/>
      <c r="X1150" s="22">
        <v>33.337600000000002</v>
      </c>
      <c r="Y1150" s="22"/>
      <c r="Z1150" s="22"/>
      <c r="AA1150" s="22"/>
      <c r="AB1150" s="22"/>
      <c r="AC1150" s="22"/>
      <c r="AD1150" s="22"/>
      <c r="AE1150" s="24">
        <v>15.5587</v>
      </c>
      <c r="AG1150" s="20">
        <v>33.148499999999999</v>
      </c>
      <c r="AN1150" s="25">
        <v>15.11</v>
      </c>
      <c r="AO1150" s="20" t="s">
        <v>47</v>
      </c>
      <c r="AP1150" s="24" t="s">
        <v>48</v>
      </c>
      <c r="AQ1150" s="20">
        <f>AVERAGE(SMALL(AE1150:AI1150,1),SMALL(AE1150:AI1150,2))</f>
        <v>24.3536</v>
      </c>
      <c r="AR1150" s="20">
        <f>IF(R1150 &lt;=( AVERAGE(SMALL(AE1150:AI1150,1),SMALL(AE1150:AI1150,2))), R1150, "")</f>
        <v>15.11</v>
      </c>
      <c r="AS1150" s="20" t="e">
        <f>AVERAGE(SMALL(AJ1150:AM1150,1),SMALL(AJ1150:AM1150,2))</f>
        <v>#NUM!</v>
      </c>
      <c r="AT1150" s="20">
        <f>T1150*1.075</f>
        <v>15.1145</v>
      </c>
      <c r="AU1150" s="20">
        <f>U1150*1.075</f>
        <v>13.975</v>
      </c>
      <c r="AV1150" s="22">
        <f>MIN(AN1150,AT1150,AU1150)</f>
        <v>13.975</v>
      </c>
      <c r="AW1150" s="20" t="s">
        <v>71</v>
      </c>
      <c r="AX1150" s="20" t="s">
        <v>72</v>
      </c>
      <c r="AY1150" s="25">
        <v>13.98</v>
      </c>
      <c r="AZ1150" s="27">
        <f>IF(AND(AY1150&gt;0,AY1150&lt;=10),AY1150*0.25,IF(AND(AY1150&gt;10,AY1150&lt;=50),AY1150*0.17,IF(AND(AY1150&gt;10,AY1150&lt;=100),AY1150*0.12,IF(AY1150&gt;100,AY1150*0.1))))</f>
        <v>2.3766000000000003</v>
      </c>
      <c r="BA1150" s="3">
        <f>AZ1150+AY1150</f>
        <v>16.3566</v>
      </c>
      <c r="BB1150" s="25">
        <f>BA1150+BA1150*0.08</f>
        <v>17.665127999999999</v>
      </c>
      <c r="BC1150" s="20" t="s">
        <v>12295</v>
      </c>
    </row>
    <row r="1151" spans="1:116" s="20" customFormat="1" ht="30" customHeight="1">
      <c r="A1151" s="4" t="s">
        <v>4061</v>
      </c>
      <c r="B1151" s="5">
        <v>1149</v>
      </c>
      <c r="C1151" s="6">
        <v>11817</v>
      </c>
      <c r="D1151" s="6"/>
      <c r="E1151" s="43" t="s">
        <v>4422</v>
      </c>
      <c r="F1151" s="3" t="s">
        <v>4423</v>
      </c>
      <c r="G1151" s="3" t="s">
        <v>236</v>
      </c>
      <c r="H1151" s="3" t="s">
        <v>4427</v>
      </c>
      <c r="I1151" s="3" t="s">
        <v>238</v>
      </c>
      <c r="J1151" s="3" t="s">
        <v>4425</v>
      </c>
      <c r="K1151" s="6"/>
      <c r="L1151" s="3"/>
      <c r="M1151" s="6">
        <v>60</v>
      </c>
      <c r="N1151" s="3" t="s">
        <v>44</v>
      </c>
      <c r="O1151" s="3" t="s">
        <v>4064</v>
      </c>
      <c r="P1151" s="3" t="s">
        <v>4080</v>
      </c>
      <c r="Q1151" s="3" t="s">
        <v>4428</v>
      </c>
      <c r="R1151" s="156">
        <v>12.89</v>
      </c>
      <c r="S1151" s="22"/>
      <c r="T1151" s="23">
        <v>11.99</v>
      </c>
      <c r="U1151" s="1">
        <v>10.199999999999999</v>
      </c>
      <c r="V1151" s="21">
        <v>9.4239999999999995</v>
      </c>
      <c r="W1151" s="22">
        <v>25.04</v>
      </c>
      <c r="X1151" s="22"/>
      <c r="Y1151" s="22"/>
      <c r="Z1151" s="22"/>
      <c r="AA1151" s="22"/>
      <c r="AB1151" s="22"/>
      <c r="AC1151" s="22"/>
      <c r="AD1151" s="22"/>
      <c r="AE1151" s="24">
        <v>9.4239999999999995</v>
      </c>
      <c r="AG1151" s="20">
        <v>24.901800000000001</v>
      </c>
      <c r="AN1151" s="25">
        <v>12.89</v>
      </c>
      <c r="AO1151" s="20" t="s">
        <v>47</v>
      </c>
      <c r="AP1151" s="24" t="s">
        <v>48</v>
      </c>
      <c r="AQ1151" s="20">
        <f>AVERAGE(SMALL(AE1151:AI1151,1),SMALL(AE1151:AI1151,2))</f>
        <v>17.1629</v>
      </c>
      <c r="AR1151" s="20">
        <f>IF(R1151 &lt;=( AVERAGE(SMALL(AE1151:AI1151,1),SMALL(AE1151:AI1151,2))), R1151, "")</f>
        <v>12.89</v>
      </c>
      <c r="AS1151" s="20" t="e">
        <f>AVERAGE(SMALL(AJ1151:AM1151,1),SMALL(AJ1151:AM1151,2))</f>
        <v>#NUM!</v>
      </c>
      <c r="AT1151" s="20">
        <f>T1151*1.075</f>
        <v>12.889250000000001</v>
      </c>
      <c r="AU1151" s="20">
        <f>U1151*1.075</f>
        <v>10.964999999999998</v>
      </c>
      <c r="AV1151" s="22">
        <f>MIN(AN1151,AT1151,AU1151)</f>
        <v>10.964999999999998</v>
      </c>
      <c r="AW1151" s="20" t="s">
        <v>71</v>
      </c>
      <c r="AX1151" s="20" t="s">
        <v>72</v>
      </c>
      <c r="AY1151" s="25">
        <v>10.97</v>
      </c>
      <c r="AZ1151" s="27">
        <f>IF(AND(AY1151&gt;0,AY1151&lt;=10),AY1151*0.25,IF(AND(AY1151&gt;10,AY1151&lt;=50),AY1151*0.17,IF(AND(AY1151&gt;10,AY1151&lt;=100),AY1151*0.12,IF(AY1151&gt;100,AY1151*0.1))))</f>
        <v>1.8649000000000002</v>
      </c>
      <c r="BA1151" s="3">
        <f>AZ1151+AY1151</f>
        <v>12.834900000000001</v>
      </c>
      <c r="BB1151" s="25">
        <f>BA1151+BA1151*0.08</f>
        <v>13.861692000000001</v>
      </c>
      <c r="BC1151" s="20" t="s">
        <v>12295</v>
      </c>
    </row>
    <row r="1152" spans="1:116" s="20" customFormat="1" ht="30" customHeight="1">
      <c r="A1152" s="4" t="s">
        <v>4061</v>
      </c>
      <c r="B1152" s="5">
        <v>1150</v>
      </c>
      <c r="C1152" s="6">
        <v>11818</v>
      </c>
      <c r="D1152" s="6"/>
      <c r="E1152" s="43" t="s">
        <v>4422</v>
      </c>
      <c r="F1152" s="3" t="s">
        <v>4423</v>
      </c>
      <c r="G1152" s="3" t="s">
        <v>236</v>
      </c>
      <c r="H1152" s="3" t="s">
        <v>4424</v>
      </c>
      <c r="I1152" s="3" t="s">
        <v>238</v>
      </c>
      <c r="J1152" s="3" t="s">
        <v>4425</v>
      </c>
      <c r="K1152" s="6"/>
      <c r="L1152" s="3"/>
      <c r="M1152" s="6">
        <v>60</v>
      </c>
      <c r="N1152" s="3" t="s">
        <v>44</v>
      </c>
      <c r="O1152" s="3" t="s">
        <v>4064</v>
      </c>
      <c r="P1152" s="3" t="s">
        <v>4080</v>
      </c>
      <c r="Q1152" s="3" t="s">
        <v>4426</v>
      </c>
      <c r="R1152" s="156">
        <v>9.0500000000000007</v>
      </c>
      <c r="S1152" s="22"/>
      <c r="T1152" s="23">
        <v>8.42</v>
      </c>
      <c r="U1152" s="1" t="s">
        <v>54</v>
      </c>
      <c r="V1152" s="21">
        <v>8.4161999999999999</v>
      </c>
      <c r="W1152" s="22"/>
      <c r="X1152" s="22"/>
      <c r="Y1152" s="22"/>
      <c r="Z1152" s="22"/>
      <c r="AA1152" s="22"/>
      <c r="AB1152" s="22"/>
      <c r="AC1152" s="22"/>
      <c r="AD1152" s="22"/>
      <c r="AE1152" s="24">
        <v>8.4161999999999999</v>
      </c>
      <c r="AN1152" s="25">
        <v>9.0500000000000007</v>
      </c>
      <c r="AO1152" s="20" t="s">
        <v>47</v>
      </c>
      <c r="AP1152" s="24" t="s">
        <v>48</v>
      </c>
      <c r="AQ1152" s="20" t="e">
        <f>AVERAGE(SMALL(AE1152:AI1152,1),SMALL(AE1152:AI1152,2))</f>
        <v>#NUM!</v>
      </c>
      <c r="AR1152" s="20" t="e">
        <f>IF(R1152 &lt;=( AVERAGE(SMALL(AE1152:AI1152,1),SMALL(AE1152:AI1152,2))), R1152, "")</f>
        <v>#NUM!</v>
      </c>
      <c r="AS1152" s="20" t="e">
        <f>AVERAGE(SMALL(AJ1152:AM1152,1),SMALL(AJ1152:AM1152,2))</f>
        <v>#NUM!</v>
      </c>
      <c r="AT1152" s="20">
        <f>T1152*1.075</f>
        <v>9.051499999999999</v>
      </c>
      <c r="AU1152" s="20" t="e">
        <f>U1152*1.075</f>
        <v>#VALUE!</v>
      </c>
      <c r="AV1152" s="22" t="e">
        <f>MIN(AN1152,AT1152,AU1152)</f>
        <v>#VALUE!</v>
      </c>
      <c r="AW1152" s="26" t="s">
        <v>49</v>
      </c>
      <c r="AX1152" s="20" t="s">
        <v>48</v>
      </c>
      <c r="AY1152" s="25">
        <v>9.0500000000000007</v>
      </c>
      <c r="AZ1152" s="27">
        <f>IF(AND(AY1152&gt;0,AY1152&lt;=10),AY1152*0.25,IF(AND(AY1152&gt;10,AY1152&lt;=50),AY1152*0.17,IF(AND(AY1152&gt;10,AY1152&lt;=100),AY1152*0.12,IF(AY1152&gt;100,AY1152*0.1))))</f>
        <v>2.2625000000000002</v>
      </c>
      <c r="BA1152" s="3">
        <f>AZ1152+AY1152</f>
        <v>11.3125</v>
      </c>
      <c r="BB1152" s="25">
        <f>BA1152+BA1152*0.08</f>
        <v>12.217499999999999</v>
      </c>
      <c r="BC1152" s="20" t="s">
        <v>12295</v>
      </c>
    </row>
    <row r="1153" spans="1:116" s="20" customFormat="1" ht="30" customHeight="1">
      <c r="A1153" s="4" t="s">
        <v>4061</v>
      </c>
      <c r="B1153" s="5">
        <v>1151</v>
      </c>
      <c r="C1153" s="6">
        <v>11554</v>
      </c>
      <c r="D1153" s="6"/>
      <c r="E1153" s="43" t="s">
        <v>4292</v>
      </c>
      <c r="F1153" s="3" t="s">
        <v>4293</v>
      </c>
      <c r="G1153" s="3" t="s">
        <v>4294</v>
      </c>
      <c r="H1153" s="3" t="s">
        <v>4295</v>
      </c>
      <c r="I1153" s="3" t="s">
        <v>238</v>
      </c>
      <c r="J1153" s="3" t="s">
        <v>4296</v>
      </c>
      <c r="K1153" s="6"/>
      <c r="L1153" s="3"/>
      <c r="M1153" s="6">
        <v>60</v>
      </c>
      <c r="N1153" s="3" t="s">
        <v>44</v>
      </c>
      <c r="O1153" s="3" t="s">
        <v>4064</v>
      </c>
      <c r="P1153" s="3" t="s">
        <v>4080</v>
      </c>
      <c r="Q1153" s="3" t="s">
        <v>4297</v>
      </c>
      <c r="R1153" s="156">
        <v>10.93</v>
      </c>
      <c r="S1153" s="22"/>
      <c r="T1153" s="23">
        <v>10.17</v>
      </c>
      <c r="U1153" s="1">
        <v>8</v>
      </c>
      <c r="V1153" s="21">
        <v>10.171900000000001</v>
      </c>
      <c r="W1153" s="22"/>
      <c r="X1153" s="22"/>
      <c r="Y1153" s="22"/>
      <c r="Z1153" s="22"/>
      <c r="AA1153" s="22"/>
      <c r="AB1153" s="22"/>
      <c r="AC1153" s="22"/>
      <c r="AD1153" s="22"/>
      <c r="AE1153" s="24">
        <v>10.171900000000001</v>
      </c>
      <c r="AN1153" s="25">
        <v>10.93</v>
      </c>
      <c r="AO1153" s="20" t="s">
        <v>47</v>
      </c>
      <c r="AP1153" s="24" t="s">
        <v>48</v>
      </c>
      <c r="AQ1153" s="20" t="e">
        <f>AVERAGE(SMALL(AE1153:AI1153,1),SMALL(AE1153:AI1153,2))</f>
        <v>#NUM!</v>
      </c>
      <c r="AR1153" s="20" t="e">
        <f>IF(R1153 &lt;=( AVERAGE(SMALL(AE1153:AI1153,1),SMALL(AE1153:AI1153,2))), R1153, "")</f>
        <v>#NUM!</v>
      </c>
      <c r="AS1153" s="20" t="e">
        <f>AVERAGE(SMALL(AJ1153:AM1153,1),SMALL(AJ1153:AM1153,2))</f>
        <v>#NUM!</v>
      </c>
      <c r="AT1153" s="20">
        <f>T1153*1.075</f>
        <v>10.932749999999999</v>
      </c>
      <c r="AU1153" s="20">
        <f>U1153*1.075</f>
        <v>8.6</v>
      </c>
      <c r="AV1153" s="22">
        <f>MIN(AN1153,AT1153,AU1153)</f>
        <v>8.6</v>
      </c>
      <c r="AW1153" s="20" t="s">
        <v>71</v>
      </c>
      <c r="AX1153" s="20" t="s">
        <v>72</v>
      </c>
      <c r="AY1153" s="25">
        <v>8.6</v>
      </c>
      <c r="AZ1153" s="27">
        <f>IF(AND(AY1153&gt;0,AY1153&lt;=10),AY1153*0.25,IF(AND(AY1153&gt;10,AY1153&lt;=50),AY1153*0.17,IF(AND(AY1153&gt;10,AY1153&lt;=100),AY1153*0.12,IF(AY1153&gt;100,AY1153*0.1))))</f>
        <v>2.15</v>
      </c>
      <c r="BA1153" s="3">
        <f>AZ1153+AY1153</f>
        <v>10.75</v>
      </c>
      <c r="BB1153" s="25">
        <f>BA1153+BA1153*0.08</f>
        <v>11.61</v>
      </c>
      <c r="BC1153" s="20" t="s">
        <v>12295</v>
      </c>
    </row>
    <row r="1154" spans="1:116" s="20" customFormat="1" ht="30" customHeight="1">
      <c r="A1154" s="4" t="s">
        <v>4061</v>
      </c>
      <c r="B1154" s="5">
        <v>1152</v>
      </c>
      <c r="C1154" s="6">
        <v>11542</v>
      </c>
      <c r="D1154" s="6"/>
      <c r="E1154" s="43" t="s">
        <v>4292</v>
      </c>
      <c r="F1154" s="3" t="s">
        <v>4298</v>
      </c>
      <c r="G1154" s="3" t="s">
        <v>4294</v>
      </c>
      <c r="H1154" s="3" t="s">
        <v>4299</v>
      </c>
      <c r="I1154" s="3" t="s">
        <v>238</v>
      </c>
      <c r="J1154" s="3" t="s">
        <v>4296</v>
      </c>
      <c r="K1154" s="6"/>
      <c r="L1154" s="3"/>
      <c r="M1154" s="6">
        <v>60</v>
      </c>
      <c r="N1154" s="3" t="s">
        <v>44</v>
      </c>
      <c r="O1154" s="3" t="s">
        <v>4064</v>
      </c>
      <c r="P1154" s="3" t="s">
        <v>4080</v>
      </c>
      <c r="Q1154" s="3" t="s">
        <v>4300</v>
      </c>
      <c r="R1154" s="156">
        <v>13.84</v>
      </c>
      <c r="S1154" s="22"/>
      <c r="T1154" s="23">
        <v>12.87</v>
      </c>
      <c r="U1154" s="1">
        <v>9</v>
      </c>
      <c r="V1154" s="21">
        <v>12.8719</v>
      </c>
      <c r="W1154" s="22"/>
      <c r="X1154" s="22"/>
      <c r="Y1154" s="22"/>
      <c r="Z1154" s="22"/>
      <c r="AA1154" s="22"/>
      <c r="AB1154" s="22"/>
      <c r="AC1154" s="22"/>
      <c r="AD1154" s="22"/>
      <c r="AE1154" s="24">
        <v>12.8719</v>
      </c>
      <c r="AN1154" s="25">
        <v>13.84</v>
      </c>
      <c r="AO1154" s="20" t="s">
        <v>47</v>
      </c>
      <c r="AP1154" s="24" t="s">
        <v>48</v>
      </c>
      <c r="AQ1154" s="20" t="e">
        <f>AVERAGE(SMALL(AE1154:AI1154,1),SMALL(AE1154:AI1154,2))</f>
        <v>#NUM!</v>
      </c>
      <c r="AR1154" s="20" t="e">
        <f>IF(R1154 &lt;=( AVERAGE(SMALL(AE1154:AI1154,1),SMALL(AE1154:AI1154,2))), R1154, "")</f>
        <v>#NUM!</v>
      </c>
      <c r="AS1154" s="20" t="e">
        <f>AVERAGE(SMALL(AJ1154:AM1154,1),SMALL(AJ1154:AM1154,2))</f>
        <v>#NUM!</v>
      </c>
      <c r="AT1154" s="20">
        <f>T1154*1.075</f>
        <v>13.835249999999998</v>
      </c>
      <c r="AU1154" s="20">
        <f>U1154*1.075</f>
        <v>9.6749999999999989</v>
      </c>
      <c r="AV1154" s="22">
        <f>MIN(AN1154,AT1154,AU1154)</f>
        <v>9.6749999999999989</v>
      </c>
      <c r="AW1154" s="20" t="s">
        <v>71</v>
      </c>
      <c r="AX1154" s="20" t="s">
        <v>72</v>
      </c>
      <c r="AY1154" s="25">
        <v>9.68</v>
      </c>
      <c r="AZ1154" s="27">
        <f>IF(AND(AY1154&gt;0,AY1154&lt;=10),AY1154*0.25,IF(AND(AY1154&gt;10,AY1154&lt;=50),AY1154*0.17,IF(AND(AY1154&gt;10,AY1154&lt;=100),AY1154*0.12,IF(AY1154&gt;100,AY1154*0.1))))</f>
        <v>2.42</v>
      </c>
      <c r="BA1154" s="3">
        <f>AZ1154+AY1154</f>
        <v>12.1</v>
      </c>
      <c r="BB1154" s="25">
        <f>BA1154+BA1154*0.08</f>
        <v>13.068</v>
      </c>
      <c r="BC1154" s="20" t="s">
        <v>12295</v>
      </c>
    </row>
    <row r="1155" spans="1:116" s="20" customFormat="1" ht="30" customHeight="1">
      <c r="A1155" s="4" t="s">
        <v>4061</v>
      </c>
      <c r="B1155" s="5">
        <v>1153</v>
      </c>
      <c r="C1155" s="116">
        <v>11840</v>
      </c>
      <c r="D1155" s="116"/>
      <c r="E1155" s="43" t="s">
        <v>4307</v>
      </c>
      <c r="F1155" s="3" t="s">
        <v>4308</v>
      </c>
      <c r="G1155" s="3" t="s">
        <v>4309</v>
      </c>
      <c r="H1155" s="3" t="s">
        <v>797</v>
      </c>
      <c r="I1155" s="3" t="s">
        <v>550</v>
      </c>
      <c r="J1155" s="3" t="s">
        <v>4310</v>
      </c>
      <c r="K1155" s="6">
        <v>5</v>
      </c>
      <c r="L1155" s="3" t="s">
        <v>67</v>
      </c>
      <c r="M1155" s="6">
        <v>1</v>
      </c>
      <c r="N1155" s="3" t="s">
        <v>44</v>
      </c>
      <c r="O1155" s="3" t="s">
        <v>4064</v>
      </c>
      <c r="P1155" s="3" t="s">
        <v>4080</v>
      </c>
      <c r="Q1155" s="3" t="s">
        <v>4311</v>
      </c>
      <c r="R1155" s="156">
        <v>2.1800000000000002</v>
      </c>
      <c r="S1155" s="22"/>
      <c r="T1155" s="23">
        <v>2.0299999999999998</v>
      </c>
      <c r="U1155" s="1" t="s">
        <v>54</v>
      </c>
      <c r="V1155" s="21">
        <v>1.8753</v>
      </c>
      <c r="W1155" s="22"/>
      <c r="X1155" s="22">
        <v>2.1858</v>
      </c>
      <c r="Y1155" s="22"/>
      <c r="Z1155" s="22"/>
      <c r="AA1155" s="22"/>
      <c r="AB1155" s="22"/>
      <c r="AC1155" s="22"/>
      <c r="AD1155" s="22"/>
      <c r="AE1155" s="24">
        <v>1.8753</v>
      </c>
      <c r="AN1155" s="25">
        <v>2.0299999999999998</v>
      </c>
      <c r="AO1155" s="20" t="s">
        <v>207</v>
      </c>
      <c r="AP1155" s="24" t="s">
        <v>208</v>
      </c>
      <c r="AQ1155" s="20" t="e">
        <f>AVERAGE(SMALL(AE1155:AI1155,1),SMALL(AE1155:AI1155,2))</f>
        <v>#NUM!</v>
      </c>
      <c r="AR1155" s="20" t="e">
        <f>IF(R1155 &lt;=( AVERAGE(SMALL(AE1155:AI1155,1),SMALL(AE1155:AI1155,2))), R1155, "")</f>
        <v>#NUM!</v>
      </c>
      <c r="AS1155" s="20" t="e">
        <f>AVERAGE(SMALL(AJ1155:AM1155,1),SMALL(AJ1155:AM1155,2))</f>
        <v>#NUM!</v>
      </c>
      <c r="AT1155" s="20">
        <f>T1155*1.075</f>
        <v>2.1822499999999998</v>
      </c>
      <c r="AU1155" s="20" t="e">
        <f>U1155*1.075</f>
        <v>#VALUE!</v>
      </c>
      <c r="AV1155" s="22" t="e">
        <f>MIN(AN1155,AT1155,AU1155)</f>
        <v>#VALUE!</v>
      </c>
      <c r="AW1155" s="26" t="s">
        <v>49</v>
      </c>
      <c r="AX1155" s="20" t="s">
        <v>48</v>
      </c>
      <c r="AY1155" s="25">
        <v>2.1800000000000002</v>
      </c>
      <c r="AZ1155" s="27">
        <f>IF(AND(AY1155&gt;0,AY1155&lt;=10),AY1155*0.25,IF(AND(AY1155&gt;10,AY1155&lt;=50),AY1155*0.17,IF(AND(AY1155&gt;10,AY1155&lt;=100),AY1155*0.12,IF(AY1155&gt;100,AY1155*0.1))))</f>
        <v>0.54500000000000004</v>
      </c>
      <c r="BA1155" s="3">
        <f>AZ1155+AY1155</f>
        <v>2.7250000000000001</v>
      </c>
      <c r="BB1155" s="25">
        <f>BA1155+BA1155*0.08</f>
        <v>2.9430000000000001</v>
      </c>
      <c r="BC1155" s="20" t="s">
        <v>12295</v>
      </c>
    </row>
    <row r="1156" spans="1:116" s="20" customFormat="1" ht="30" customHeight="1">
      <c r="A1156" s="4" t="s">
        <v>4061</v>
      </c>
      <c r="B1156" s="5">
        <v>1154</v>
      </c>
      <c r="C1156" s="6">
        <v>11871</v>
      </c>
      <c r="D1156" s="6"/>
      <c r="E1156" s="43" t="s">
        <v>4248</v>
      </c>
      <c r="F1156" s="3" t="s">
        <v>3162</v>
      </c>
      <c r="G1156" s="3" t="s">
        <v>4249</v>
      </c>
      <c r="H1156" s="3" t="s">
        <v>2738</v>
      </c>
      <c r="I1156" s="3" t="s">
        <v>550</v>
      </c>
      <c r="J1156" s="3" t="s">
        <v>4250</v>
      </c>
      <c r="K1156" s="6"/>
      <c r="L1156" s="3"/>
      <c r="M1156" s="6">
        <v>20</v>
      </c>
      <c r="N1156" s="3" t="s">
        <v>44</v>
      </c>
      <c r="O1156" s="3" t="s">
        <v>4064</v>
      </c>
      <c r="P1156" s="3" t="s">
        <v>4080</v>
      </c>
      <c r="Q1156" s="3" t="s">
        <v>4251</v>
      </c>
      <c r="R1156" s="156">
        <v>3.92</v>
      </c>
      <c r="S1156" s="22"/>
      <c r="T1156" s="23">
        <v>3.65</v>
      </c>
      <c r="U1156" s="1">
        <v>1.95</v>
      </c>
      <c r="V1156" s="21">
        <v>4.1067</v>
      </c>
      <c r="W1156" s="22"/>
      <c r="X1156" s="22">
        <v>3.1928000000000001</v>
      </c>
      <c r="Y1156" s="22"/>
      <c r="Z1156" s="22"/>
      <c r="AA1156" s="22"/>
      <c r="AB1156" s="22"/>
      <c r="AC1156" s="22"/>
      <c r="AD1156" s="22"/>
      <c r="AE1156" s="24">
        <v>4.1067</v>
      </c>
      <c r="AN1156" s="25">
        <v>3.65</v>
      </c>
      <c r="AO1156" s="20" t="s">
        <v>207</v>
      </c>
      <c r="AP1156" s="24" t="s">
        <v>208</v>
      </c>
      <c r="AQ1156" s="20" t="e">
        <f>AVERAGE(SMALL(AE1156:AI1156,1),SMALL(AE1156:AI1156,2))</f>
        <v>#NUM!</v>
      </c>
      <c r="AR1156" s="20" t="e">
        <f>IF(R1156 &lt;=( AVERAGE(SMALL(AE1156:AI1156,1),SMALL(AE1156:AI1156,2))), R1156, "")</f>
        <v>#NUM!</v>
      </c>
      <c r="AS1156" s="20" t="e">
        <f>AVERAGE(SMALL(AJ1156:AM1156,1),SMALL(AJ1156:AM1156,2))</f>
        <v>#NUM!</v>
      </c>
      <c r="AT1156" s="20">
        <f>T1156*1.075</f>
        <v>3.9237499999999996</v>
      </c>
      <c r="AU1156" s="20">
        <f>U1156*1.075</f>
        <v>2.0962499999999999</v>
      </c>
      <c r="AV1156" s="22">
        <f>MIN(AN1156,AT1156,AU1156)</f>
        <v>2.0962499999999999</v>
      </c>
      <c r="AW1156" s="20" t="s">
        <v>71</v>
      </c>
      <c r="AX1156" s="20" t="s">
        <v>72</v>
      </c>
      <c r="AY1156" s="25">
        <v>2.0960000000000001</v>
      </c>
      <c r="AZ1156" s="27">
        <f>IF(AND(AY1156&gt;0,AY1156&lt;=10),AY1156*0.25,IF(AND(AY1156&gt;10,AY1156&lt;=50),AY1156*0.17,IF(AND(AY1156&gt;10,AY1156&lt;=100),AY1156*0.12,IF(AY1156&gt;100,AY1156*0.1))))</f>
        <v>0.52400000000000002</v>
      </c>
      <c r="BA1156" s="3">
        <f>AZ1156+AY1156</f>
        <v>2.62</v>
      </c>
      <c r="BB1156" s="25">
        <f>BA1156+BA1156*0.08</f>
        <v>2.8296000000000001</v>
      </c>
      <c r="BC1156" s="20" t="s">
        <v>12295</v>
      </c>
    </row>
    <row r="1157" spans="1:116" s="20" customFormat="1" ht="30" customHeight="1">
      <c r="A1157" s="4" t="s">
        <v>4061</v>
      </c>
      <c r="B1157" s="5">
        <v>1155</v>
      </c>
      <c r="C1157" s="116">
        <v>11791</v>
      </c>
      <c r="D1157" s="116"/>
      <c r="E1157" s="43" t="s">
        <v>4288</v>
      </c>
      <c r="F1157" s="3" t="s">
        <v>4289</v>
      </c>
      <c r="G1157" s="3" t="s">
        <v>1393</v>
      </c>
      <c r="H1157" s="3" t="s">
        <v>1692</v>
      </c>
      <c r="I1157" s="3" t="s">
        <v>238</v>
      </c>
      <c r="J1157" s="3" t="s">
        <v>4290</v>
      </c>
      <c r="K1157" s="6"/>
      <c r="L1157" s="3"/>
      <c r="M1157" s="6">
        <v>60</v>
      </c>
      <c r="N1157" s="3" t="s">
        <v>44</v>
      </c>
      <c r="O1157" s="3" t="s">
        <v>4064</v>
      </c>
      <c r="P1157" s="3" t="s">
        <v>4094</v>
      </c>
      <c r="Q1157" s="3" t="s">
        <v>4291</v>
      </c>
      <c r="R1157" s="156">
        <v>7.81</v>
      </c>
      <c r="S1157" s="22"/>
      <c r="T1157" s="23">
        <v>7.27</v>
      </c>
      <c r="U1157" s="1">
        <v>8</v>
      </c>
      <c r="V1157" s="21">
        <v>6.0787000000000004</v>
      </c>
      <c r="W1157" s="22"/>
      <c r="X1157" s="22">
        <v>8.4520999999999997</v>
      </c>
      <c r="Y1157" s="22"/>
      <c r="Z1157" s="22"/>
      <c r="AA1157" s="22"/>
      <c r="AB1157" s="22"/>
      <c r="AC1157" s="22"/>
      <c r="AD1157" s="22"/>
      <c r="AE1157" s="24">
        <v>6.0787000000000004</v>
      </c>
      <c r="AF1157" s="20">
        <v>6.05</v>
      </c>
      <c r="AG1157" s="20">
        <v>8.4039999999999999</v>
      </c>
      <c r="AN1157" s="25">
        <v>6.0640000000000001</v>
      </c>
      <c r="AO1157" s="20" t="s">
        <v>207</v>
      </c>
      <c r="AP1157" s="24" t="s">
        <v>208</v>
      </c>
      <c r="AQ1157" s="20">
        <f>AVERAGE(SMALL(AE1157:AI1157,1),SMALL(AE1157:AI1157,2))</f>
        <v>6.0643500000000001</v>
      </c>
      <c r="AR1157" s="20" t="str">
        <f>IF(R1157 &lt;=( AVERAGE(SMALL(AE1157:AI1157,1),SMALL(AE1157:AI1157,2))), R1157, "")</f>
        <v/>
      </c>
      <c r="AS1157" s="20" t="e">
        <f>AVERAGE(SMALL(AJ1157:AM1157,1),SMALL(AJ1157:AM1157,2))</f>
        <v>#NUM!</v>
      </c>
      <c r="AT1157" s="20">
        <f>T1157*1.075</f>
        <v>7.8152499999999989</v>
      </c>
      <c r="AU1157" s="20">
        <f>U1157*1.075</f>
        <v>8.6</v>
      </c>
      <c r="AV1157" s="22">
        <f>MIN(AN1157,AT1157,AU1157)</f>
        <v>6.0640000000000001</v>
      </c>
      <c r="AW1157" s="20" t="s">
        <v>209</v>
      </c>
      <c r="AX1157" s="20" t="s">
        <v>208</v>
      </c>
      <c r="AY1157" s="25">
        <v>6.06</v>
      </c>
      <c r="AZ1157" s="27">
        <f>IF(AND(AY1157&gt;0,AY1157&lt;=10),AY1157*0.25,IF(AND(AY1157&gt;10,AY1157&lt;=50),AY1157*0.17,IF(AND(AY1157&gt;10,AY1157&lt;=100),AY1157*0.12,IF(AY1157&gt;100,AY1157*0.1))))</f>
        <v>1.5149999999999999</v>
      </c>
      <c r="BA1157" s="3">
        <f>AZ1157+AY1157</f>
        <v>7.5749999999999993</v>
      </c>
      <c r="BB1157" s="25">
        <f>BA1157+BA1157*0.08</f>
        <v>8.1809999999999992</v>
      </c>
      <c r="BC1157" s="20" t="s">
        <v>12295</v>
      </c>
    </row>
    <row r="1158" spans="1:116" s="20" customFormat="1" ht="30" customHeight="1">
      <c r="A1158" s="4" t="s">
        <v>4061</v>
      </c>
      <c r="B1158" s="5">
        <v>1156</v>
      </c>
      <c r="C1158" s="6">
        <v>11873</v>
      </c>
      <c r="D1158" s="6"/>
      <c r="E1158" s="43" t="s">
        <v>4401</v>
      </c>
      <c r="F1158" s="3" t="s">
        <v>4402</v>
      </c>
      <c r="G1158" s="3" t="s">
        <v>4403</v>
      </c>
      <c r="H1158" s="3" t="s">
        <v>4404</v>
      </c>
      <c r="I1158" s="3" t="s">
        <v>4405</v>
      </c>
      <c r="J1158" s="3" t="s">
        <v>4250</v>
      </c>
      <c r="K1158" s="6"/>
      <c r="L1158" s="3"/>
      <c r="M1158" s="6">
        <v>20</v>
      </c>
      <c r="N1158" s="3" t="s">
        <v>44</v>
      </c>
      <c r="O1158" s="3" t="s">
        <v>4064</v>
      </c>
      <c r="P1158" s="3" t="s">
        <v>4080</v>
      </c>
      <c r="Q1158" s="3" t="s">
        <v>4406</v>
      </c>
      <c r="R1158" s="156">
        <v>4.96</v>
      </c>
      <c r="S1158" s="22"/>
      <c r="T1158" s="23">
        <v>4.6100000000000003</v>
      </c>
      <c r="U1158" s="1" t="s">
        <v>54</v>
      </c>
      <c r="V1158" s="21">
        <v>4.6162999999999998</v>
      </c>
      <c r="W1158" s="22"/>
      <c r="X1158" s="22"/>
      <c r="Y1158" s="22"/>
      <c r="Z1158" s="22"/>
      <c r="AA1158" s="22"/>
      <c r="AB1158" s="22"/>
      <c r="AC1158" s="22"/>
      <c r="AD1158" s="22"/>
      <c r="AE1158" s="24">
        <v>4.6162999999999998</v>
      </c>
      <c r="AN1158" s="25">
        <v>4.96</v>
      </c>
      <c r="AO1158" s="20" t="s">
        <v>207</v>
      </c>
      <c r="AP1158" s="24" t="s">
        <v>208</v>
      </c>
      <c r="AQ1158" s="20" t="e">
        <f>AVERAGE(SMALL(AE1158:AI1158,1),SMALL(AE1158:AI1158,2))</f>
        <v>#NUM!</v>
      </c>
      <c r="AR1158" s="20" t="e">
        <f>IF(R1158 &lt;=( AVERAGE(SMALL(AE1158:AI1158,1),SMALL(AE1158:AI1158,2))), R1158, "")</f>
        <v>#NUM!</v>
      </c>
      <c r="AS1158" s="20" t="e">
        <f>AVERAGE(SMALL(AJ1158:AM1158,1),SMALL(AJ1158:AM1158,2))</f>
        <v>#NUM!</v>
      </c>
      <c r="AT1158" s="20">
        <f>T1158*1.075</f>
        <v>4.9557500000000001</v>
      </c>
      <c r="AU1158" s="20" t="e">
        <f>U1158*1.075</f>
        <v>#VALUE!</v>
      </c>
      <c r="AV1158" s="22" t="e">
        <f>MIN(AN1158,AT1158,AU1158)</f>
        <v>#VALUE!</v>
      </c>
      <c r="AW1158" s="20" t="s">
        <v>71</v>
      </c>
      <c r="AX1158" s="20" t="s">
        <v>72</v>
      </c>
      <c r="AY1158" s="25">
        <v>4.9550000000000001</v>
      </c>
      <c r="AZ1158" s="27">
        <f>IF(AND(AY1158&gt;0,AY1158&lt;=10),AY1158*0.25,IF(AND(AY1158&gt;10,AY1158&lt;=50),AY1158*0.17,IF(AND(AY1158&gt;10,AY1158&lt;=100),AY1158*0.12,IF(AY1158&gt;100,AY1158*0.1))))</f>
        <v>1.23875</v>
      </c>
      <c r="BA1158" s="3">
        <f>AZ1158+AY1158</f>
        <v>6.1937499999999996</v>
      </c>
      <c r="BB1158" s="25">
        <f>BA1158+BA1158*0.08</f>
        <v>6.6892499999999995</v>
      </c>
      <c r="BC1158" s="20" t="s">
        <v>12295</v>
      </c>
    </row>
    <row r="1159" spans="1:116" s="20" customFormat="1" ht="30" customHeight="1">
      <c r="A1159" s="4" t="s">
        <v>4061</v>
      </c>
      <c r="B1159" s="5">
        <v>1157</v>
      </c>
      <c r="C1159" s="116">
        <v>11788</v>
      </c>
      <c r="D1159" s="116"/>
      <c r="E1159" s="43" t="s">
        <v>4162</v>
      </c>
      <c r="F1159" s="3" t="s">
        <v>4163</v>
      </c>
      <c r="G1159" s="3" t="s">
        <v>796</v>
      </c>
      <c r="H1159" s="3" t="s">
        <v>4164</v>
      </c>
      <c r="I1159" s="3" t="s">
        <v>576</v>
      </c>
      <c r="J1159" s="3" t="s">
        <v>4165</v>
      </c>
      <c r="K1159" s="6">
        <v>5</v>
      </c>
      <c r="L1159" s="3" t="s">
        <v>67</v>
      </c>
      <c r="M1159" s="6">
        <v>1</v>
      </c>
      <c r="N1159" s="3" t="s">
        <v>44</v>
      </c>
      <c r="O1159" s="3" t="s">
        <v>4064</v>
      </c>
      <c r="P1159" s="3" t="s">
        <v>4080</v>
      </c>
      <c r="Q1159" s="3" t="s">
        <v>4166</v>
      </c>
      <c r="R1159" s="156">
        <v>0.91</v>
      </c>
      <c r="S1159" s="22"/>
      <c r="T1159" s="23">
        <v>0.85</v>
      </c>
      <c r="U1159" s="1">
        <v>0.9</v>
      </c>
      <c r="V1159" s="21">
        <v>1.3731</v>
      </c>
      <c r="W1159" s="22"/>
      <c r="X1159" s="22">
        <v>0.65049999999999997</v>
      </c>
      <c r="Y1159" s="22"/>
      <c r="Z1159" s="22"/>
      <c r="AA1159" s="22"/>
      <c r="AB1159" s="22"/>
      <c r="AC1159" s="22"/>
      <c r="AD1159" s="22"/>
      <c r="AE1159" s="24">
        <v>1.3731</v>
      </c>
      <c r="AG1159" s="20">
        <v>0.64680000000000004</v>
      </c>
      <c r="AN1159" s="25">
        <v>0.91</v>
      </c>
      <c r="AO1159" s="20" t="s">
        <v>47</v>
      </c>
      <c r="AP1159" s="24" t="s">
        <v>48</v>
      </c>
      <c r="AQ1159" s="20">
        <f>AVERAGE(SMALL(AE1159:AI1159,1),SMALL(AE1159:AI1159,2))</f>
        <v>1.0099499999999999</v>
      </c>
      <c r="AR1159" s="20">
        <f>IF(R1159 &lt;=( AVERAGE(SMALL(AE1159:AI1159,1),SMALL(AE1159:AI1159,2))), R1159, "")</f>
        <v>0.91</v>
      </c>
      <c r="AS1159" s="20" t="e">
        <f>AVERAGE(SMALL(AJ1159:AM1159,1),SMALL(AJ1159:AM1159,2))</f>
        <v>#NUM!</v>
      </c>
      <c r="AT1159" s="20">
        <f>T1159*1.075</f>
        <v>0.91374999999999995</v>
      </c>
      <c r="AU1159" s="20">
        <f>U1159*1.075</f>
        <v>0.96750000000000003</v>
      </c>
      <c r="AV1159" s="22">
        <f>MIN(AN1159,AT1159,AU1159)</f>
        <v>0.91</v>
      </c>
      <c r="AW1159" s="26" t="s">
        <v>49</v>
      </c>
      <c r="AX1159" s="26" t="s">
        <v>48</v>
      </c>
      <c r="AY1159" s="25">
        <v>0.91</v>
      </c>
      <c r="AZ1159" s="27">
        <f>IF(AND(AY1159&gt;0,AY1159&lt;=10),AY1159*0.25,IF(AND(AY1159&gt;10,AY1159&lt;=50),AY1159*0.17,IF(AND(AY1159&gt;10,AY1159&lt;=100),AY1159*0.12,IF(AY1159&gt;100,AY1159*0.1))))</f>
        <v>0.22750000000000001</v>
      </c>
      <c r="BA1159" s="3">
        <f>AZ1159+AY1159</f>
        <v>1.1375</v>
      </c>
      <c r="BB1159" s="25">
        <f>BA1159+BA1159*0.08</f>
        <v>1.2284999999999999</v>
      </c>
      <c r="BC1159" s="20" t="s">
        <v>12295</v>
      </c>
    </row>
    <row r="1160" spans="1:116" s="20" customFormat="1" ht="30" customHeight="1">
      <c r="A1160" s="4" t="s">
        <v>4061</v>
      </c>
      <c r="B1160" s="5">
        <v>1158</v>
      </c>
      <c r="C1160" s="116">
        <v>11847</v>
      </c>
      <c r="D1160" s="116"/>
      <c r="E1160" s="43" t="s">
        <v>4395</v>
      </c>
      <c r="F1160" s="3" t="s">
        <v>4396</v>
      </c>
      <c r="G1160" s="3" t="s">
        <v>1449</v>
      </c>
      <c r="H1160" s="3" t="s">
        <v>4397</v>
      </c>
      <c r="I1160" s="3" t="s">
        <v>94</v>
      </c>
      <c r="J1160" s="3" t="s">
        <v>4398</v>
      </c>
      <c r="K1160" s="6">
        <v>2</v>
      </c>
      <c r="L1160" s="3" t="s">
        <v>79</v>
      </c>
      <c r="M1160" s="6">
        <v>1</v>
      </c>
      <c r="N1160" s="3" t="s">
        <v>44</v>
      </c>
      <c r="O1160" s="3" t="s">
        <v>4064</v>
      </c>
      <c r="P1160" s="3" t="s">
        <v>4399</v>
      </c>
      <c r="Q1160" s="3" t="s">
        <v>4400</v>
      </c>
      <c r="R1160" s="156">
        <v>0.82</v>
      </c>
      <c r="S1160" s="22"/>
      <c r="T1160" s="23">
        <v>0.76</v>
      </c>
      <c r="U1160" s="1">
        <v>0.4</v>
      </c>
      <c r="V1160" s="21">
        <v>0.75870000000000004</v>
      </c>
      <c r="W1160" s="22"/>
      <c r="X1160" s="22"/>
      <c r="Y1160" s="22"/>
      <c r="Z1160" s="22"/>
      <c r="AA1160" s="22"/>
      <c r="AB1160" s="22"/>
      <c r="AC1160" s="22"/>
      <c r="AD1160" s="22"/>
      <c r="AE1160" s="24">
        <v>0.75870000000000004</v>
      </c>
      <c r="AN1160" s="25">
        <v>0.82</v>
      </c>
      <c r="AO1160" s="20" t="s">
        <v>47</v>
      </c>
      <c r="AP1160" s="24" t="s">
        <v>48</v>
      </c>
      <c r="AQ1160" s="20" t="e">
        <f>AVERAGE(SMALL(AE1160:AI1160,1),SMALL(AE1160:AI1160,2))</f>
        <v>#NUM!</v>
      </c>
      <c r="AR1160" s="20" t="e">
        <f>IF(R1160 &lt;=( AVERAGE(SMALL(AE1160:AI1160,1),SMALL(AE1160:AI1160,2))), R1160, "")</f>
        <v>#NUM!</v>
      </c>
      <c r="AS1160" s="20" t="e">
        <f>AVERAGE(SMALL(AJ1160:AM1160,1),SMALL(AJ1160:AM1160,2))</f>
        <v>#NUM!</v>
      </c>
      <c r="AT1160" s="20">
        <f>T1160*1.075</f>
        <v>0.81699999999999995</v>
      </c>
      <c r="AU1160" s="20">
        <f>U1160*1.075</f>
        <v>0.43</v>
      </c>
      <c r="AV1160" s="22">
        <f>MIN(AN1160,AT1160,AU1160)</f>
        <v>0.43</v>
      </c>
      <c r="AW1160" s="20" t="s">
        <v>71</v>
      </c>
      <c r="AX1160" s="20" t="s">
        <v>72</v>
      </c>
      <c r="AY1160" s="25">
        <v>0.43</v>
      </c>
      <c r="AZ1160" s="27">
        <f>IF(AND(AY1160&gt;0,AY1160&lt;=10),AY1160*0.25,IF(AND(AY1160&gt;10,AY1160&lt;=50),AY1160*0.17,IF(AND(AY1160&gt;10,AY1160&lt;=100),AY1160*0.12,IF(AY1160&gt;100,AY1160*0.1))))</f>
        <v>0.1075</v>
      </c>
      <c r="BA1160" s="3">
        <f>AZ1160+AY1160</f>
        <v>0.53749999999999998</v>
      </c>
      <c r="BB1160" s="25">
        <f>BA1160+BA1160*0.08</f>
        <v>0.58050000000000002</v>
      </c>
      <c r="BC1160" s="20" t="s">
        <v>12295</v>
      </c>
    </row>
    <row r="1161" spans="1:116" s="20" customFormat="1" ht="30" customHeight="1">
      <c r="A1161" s="4" t="s">
        <v>4061</v>
      </c>
      <c r="B1161" s="5">
        <v>1159</v>
      </c>
      <c r="C1161" s="116">
        <v>12036</v>
      </c>
      <c r="D1161" s="116"/>
      <c r="E1161" s="43" t="s">
        <v>4359</v>
      </c>
      <c r="F1161" s="3" t="s">
        <v>4360</v>
      </c>
      <c r="G1161" s="3" t="s">
        <v>548</v>
      </c>
      <c r="H1161" s="3" t="s">
        <v>4361</v>
      </c>
      <c r="I1161" s="3" t="s">
        <v>550</v>
      </c>
      <c r="J1161" s="3" t="s">
        <v>4362</v>
      </c>
      <c r="K1161" s="6">
        <v>5</v>
      </c>
      <c r="L1161" s="3" t="s">
        <v>79</v>
      </c>
      <c r="M1161" s="6">
        <v>1</v>
      </c>
      <c r="N1161" s="3" t="s">
        <v>44</v>
      </c>
      <c r="O1161" s="3" t="s">
        <v>4064</v>
      </c>
      <c r="P1161" s="3" t="s">
        <v>4080</v>
      </c>
      <c r="Q1161" s="3" t="s">
        <v>4363</v>
      </c>
      <c r="R1161" s="156">
        <v>3.16</v>
      </c>
      <c r="S1161" s="22"/>
      <c r="T1161" s="23">
        <v>2.94</v>
      </c>
      <c r="U1161" s="1" t="s">
        <v>54</v>
      </c>
      <c r="V1161" s="21">
        <v>1.4947999999999999</v>
      </c>
      <c r="W1161" s="22"/>
      <c r="X1161" s="22">
        <v>4.3907999999999996</v>
      </c>
      <c r="Y1161" s="22"/>
      <c r="Z1161" s="22"/>
      <c r="AA1161" s="22"/>
      <c r="AB1161" s="22"/>
      <c r="AC1161" s="22"/>
      <c r="AD1161" s="22"/>
      <c r="AE1161" s="24">
        <v>1.4947999999999999</v>
      </c>
      <c r="AN1161" s="25">
        <v>2.94</v>
      </c>
      <c r="AO1161" s="20" t="s">
        <v>207</v>
      </c>
      <c r="AP1161" s="24" t="s">
        <v>208</v>
      </c>
      <c r="AQ1161" s="20" t="e">
        <f>AVERAGE(SMALL(AE1161:AI1161,1),SMALL(AE1161:AI1161,2))</f>
        <v>#NUM!</v>
      </c>
      <c r="AR1161" s="20" t="e">
        <f>IF(R1161 &lt;=( AVERAGE(SMALL(AE1161:AI1161,1),SMALL(AE1161:AI1161,2))), R1161, "")</f>
        <v>#NUM!</v>
      </c>
      <c r="AS1161" s="20" t="e">
        <f>AVERAGE(SMALL(AJ1161:AM1161,1),SMALL(AJ1161:AM1161,2))</f>
        <v>#NUM!</v>
      </c>
      <c r="AT1161" s="20">
        <f>T1161*1.075</f>
        <v>3.1604999999999999</v>
      </c>
      <c r="AU1161" s="20" t="e">
        <f>U1161*1.075</f>
        <v>#VALUE!</v>
      </c>
      <c r="AV1161" s="22" t="e">
        <f>MIN(AN1161,AT1161,AU1161)</f>
        <v>#VALUE!</v>
      </c>
      <c r="AW1161" s="20" t="s">
        <v>71</v>
      </c>
      <c r="AX1161" s="20" t="s">
        <v>72</v>
      </c>
      <c r="AY1161" s="25">
        <v>3.16</v>
      </c>
      <c r="AZ1161" s="27">
        <f>IF(AND(AY1161&gt;0,AY1161&lt;=10),AY1161*0.25,IF(AND(AY1161&gt;10,AY1161&lt;=50),AY1161*0.17,IF(AND(AY1161&gt;10,AY1161&lt;=100),AY1161*0.12,IF(AY1161&gt;100,AY1161*0.1))))</f>
        <v>0.79</v>
      </c>
      <c r="BA1161" s="3">
        <f>AZ1161+AY1161</f>
        <v>3.95</v>
      </c>
      <c r="BB1161" s="25">
        <f>BA1161+BA1161*0.08</f>
        <v>4.266</v>
      </c>
      <c r="BC1161" s="20" t="s">
        <v>12295</v>
      </c>
    </row>
    <row r="1162" spans="1:116" s="20" customFormat="1" ht="30" customHeight="1">
      <c r="A1162" s="4" t="s">
        <v>4061</v>
      </c>
      <c r="B1162" s="5">
        <v>1160</v>
      </c>
      <c r="C1162" s="6">
        <v>11902</v>
      </c>
      <c r="D1162" s="6"/>
      <c r="E1162" s="43" t="s">
        <v>4252</v>
      </c>
      <c r="F1162" s="3" t="s">
        <v>4253</v>
      </c>
      <c r="G1162" s="3" t="s">
        <v>4254</v>
      </c>
      <c r="H1162" s="3" t="s">
        <v>4255</v>
      </c>
      <c r="I1162" s="3" t="s">
        <v>550</v>
      </c>
      <c r="J1162" s="3" t="s">
        <v>4256</v>
      </c>
      <c r="K1162" s="6">
        <v>5</v>
      </c>
      <c r="L1162" s="3" t="s">
        <v>79</v>
      </c>
      <c r="M1162" s="6">
        <v>1</v>
      </c>
      <c r="N1162" s="3" t="s">
        <v>44</v>
      </c>
      <c r="O1162" s="3" t="s">
        <v>4064</v>
      </c>
      <c r="P1162" s="3" t="s">
        <v>4080</v>
      </c>
      <c r="Q1162" s="3" t="s">
        <v>4257</v>
      </c>
      <c r="R1162" s="156">
        <v>4.3499999999999996</v>
      </c>
      <c r="S1162" s="22"/>
      <c r="T1162" s="23">
        <v>4.05</v>
      </c>
      <c r="U1162" s="1">
        <v>5.6</v>
      </c>
      <c r="V1162" s="21">
        <v>3.6728000000000001</v>
      </c>
      <c r="W1162" s="22"/>
      <c r="X1162" s="22">
        <v>4.4141000000000004</v>
      </c>
      <c r="Y1162" s="22"/>
      <c r="Z1162" s="22"/>
      <c r="AA1162" s="22"/>
      <c r="AB1162" s="22"/>
      <c r="AC1162" s="22"/>
      <c r="AD1162" s="22"/>
      <c r="AE1162" s="24">
        <v>3.6728000000000001</v>
      </c>
      <c r="AG1162" s="20">
        <v>4.3890000000000002</v>
      </c>
      <c r="AN1162" s="25">
        <v>4.0308999999999999</v>
      </c>
      <c r="AO1162" s="20" t="s">
        <v>207</v>
      </c>
      <c r="AP1162" s="24" t="s">
        <v>208</v>
      </c>
      <c r="AQ1162" s="20">
        <f>AVERAGE(SMALL(AE1162:AI1162,1),SMALL(AE1162:AI1162,2))</f>
        <v>4.0308999999999999</v>
      </c>
      <c r="AR1162" s="20" t="str">
        <f>IF(R1162 &lt;=( AVERAGE(SMALL(AE1162:AI1162,1),SMALL(AE1162:AI1162,2))), R1162, "")</f>
        <v/>
      </c>
      <c r="AS1162" s="20" t="e">
        <f>AVERAGE(SMALL(AJ1162:AM1162,1),SMALL(AJ1162:AM1162,2))</f>
        <v>#NUM!</v>
      </c>
      <c r="AT1162" s="20">
        <f>T1162*1.075</f>
        <v>4.3537499999999998</v>
      </c>
      <c r="AU1162" s="20">
        <f>U1162*1.075</f>
        <v>6.02</v>
      </c>
      <c r="AV1162" s="22">
        <f>MIN(AN1162,AT1162,AU1162)</f>
        <v>4.0308999999999999</v>
      </c>
      <c r="AW1162" s="20" t="s">
        <v>71</v>
      </c>
      <c r="AX1162" s="20" t="s">
        <v>72</v>
      </c>
      <c r="AY1162" s="25">
        <v>4.03</v>
      </c>
      <c r="AZ1162" s="27">
        <f>IF(AND(AY1162&gt;0,AY1162&lt;=10),AY1162*0.25,IF(AND(AY1162&gt;10,AY1162&lt;=50),AY1162*0.17,IF(AND(AY1162&gt;10,AY1162&lt;=100),AY1162*0.12,IF(AY1162&gt;100,AY1162*0.1))))</f>
        <v>1.0075000000000001</v>
      </c>
      <c r="BA1162" s="3">
        <f>AZ1162+AY1162</f>
        <v>5.0375000000000005</v>
      </c>
      <c r="BB1162" s="25">
        <f>BA1162+BA1162*0.08</f>
        <v>5.4405000000000001</v>
      </c>
      <c r="BC1162" s="20" t="s">
        <v>12295</v>
      </c>
    </row>
    <row r="1163" spans="1:116" s="20" customFormat="1" ht="30" customHeight="1">
      <c r="A1163" s="4" t="s">
        <v>4061</v>
      </c>
      <c r="B1163" s="5">
        <v>1161</v>
      </c>
      <c r="C1163" s="116">
        <v>12035</v>
      </c>
      <c r="D1163" s="116"/>
      <c r="E1163" s="43" t="s">
        <v>4258</v>
      </c>
      <c r="F1163" s="3" t="s">
        <v>4259</v>
      </c>
      <c r="G1163" s="3" t="s">
        <v>4260</v>
      </c>
      <c r="H1163" s="3" t="s">
        <v>41</v>
      </c>
      <c r="I1163" s="3" t="s">
        <v>156</v>
      </c>
      <c r="J1163" s="3" t="s">
        <v>4261</v>
      </c>
      <c r="K1163" s="6"/>
      <c r="L1163" s="3"/>
      <c r="M1163" s="6">
        <v>14</v>
      </c>
      <c r="N1163" s="3" t="s">
        <v>44</v>
      </c>
      <c r="O1163" s="3" t="s">
        <v>4064</v>
      </c>
      <c r="P1163" s="3" t="s">
        <v>4080</v>
      </c>
      <c r="Q1163" s="3" t="s">
        <v>4262</v>
      </c>
      <c r="R1163" s="156">
        <v>0.94</v>
      </c>
      <c r="S1163" s="22"/>
      <c r="T1163" s="23">
        <v>0.87</v>
      </c>
      <c r="U1163" s="1">
        <v>1</v>
      </c>
      <c r="V1163" s="21">
        <v>1.3475999999999999</v>
      </c>
      <c r="W1163" s="22"/>
      <c r="X1163" s="22">
        <v>1.1384000000000001</v>
      </c>
      <c r="Y1163" s="22"/>
      <c r="Z1163" s="22"/>
      <c r="AA1163" s="22"/>
      <c r="AB1163" s="22"/>
      <c r="AC1163" s="22"/>
      <c r="AD1163" s="22"/>
      <c r="AE1163" s="24">
        <v>1.3475999999999999</v>
      </c>
      <c r="AG1163" s="20">
        <v>1.1318999999999999</v>
      </c>
      <c r="AN1163" s="25">
        <v>0.94</v>
      </c>
      <c r="AO1163" s="20" t="s">
        <v>47</v>
      </c>
      <c r="AP1163" s="24" t="s">
        <v>48</v>
      </c>
      <c r="AQ1163" s="20">
        <f>AVERAGE(SMALL(AE1163:AI1163,1),SMALL(AE1163:AI1163,2))</f>
        <v>1.2397499999999999</v>
      </c>
      <c r="AR1163" s="20">
        <f>IF(R1163 &lt;=( AVERAGE(SMALL(AE1163:AI1163,1),SMALL(AE1163:AI1163,2))), R1163, "")</f>
        <v>0.94</v>
      </c>
      <c r="AS1163" s="20" t="e">
        <f>AVERAGE(SMALL(AJ1163:AM1163,1),SMALL(AJ1163:AM1163,2))</f>
        <v>#NUM!</v>
      </c>
      <c r="AT1163" s="20">
        <f>T1163*1.075</f>
        <v>0.93524999999999991</v>
      </c>
      <c r="AU1163" s="20">
        <f>U1163*1.075</f>
        <v>1.075</v>
      </c>
      <c r="AV1163" s="22">
        <f>MIN(AN1163,AT1163,AU1163)</f>
        <v>0.93524999999999991</v>
      </c>
      <c r="AW1163" s="20" t="s">
        <v>71</v>
      </c>
      <c r="AX1163" s="20" t="s">
        <v>72</v>
      </c>
      <c r="AY1163" s="25">
        <v>0.94</v>
      </c>
      <c r="AZ1163" s="27">
        <f>IF(AND(AY1163&gt;0,AY1163&lt;=10),AY1163*0.25,IF(AND(AY1163&gt;10,AY1163&lt;=50),AY1163*0.17,IF(AND(AY1163&gt;10,AY1163&lt;=100),AY1163*0.12,IF(AY1163&gt;100,AY1163*0.1))))</f>
        <v>0.23499999999999999</v>
      </c>
      <c r="BA1163" s="3">
        <f>AZ1163+AY1163</f>
        <v>1.1749999999999998</v>
      </c>
      <c r="BB1163" s="25">
        <f>BA1163+BA1163*0.08</f>
        <v>1.2689999999999999</v>
      </c>
      <c r="BC1163" s="20" t="s">
        <v>12295</v>
      </c>
    </row>
    <row r="1164" spans="1:116" s="20" customFormat="1" ht="30" customHeight="1">
      <c r="A1164" s="4" t="s">
        <v>4061</v>
      </c>
      <c r="B1164" s="5">
        <v>1162</v>
      </c>
      <c r="C1164" s="6">
        <v>12038</v>
      </c>
      <c r="D1164" s="6"/>
      <c r="E1164" s="43" t="s">
        <v>4144</v>
      </c>
      <c r="F1164" s="3" t="s">
        <v>4153</v>
      </c>
      <c r="G1164" s="3" t="s">
        <v>788</v>
      </c>
      <c r="H1164" s="3" t="s">
        <v>727</v>
      </c>
      <c r="I1164" s="3" t="s">
        <v>455</v>
      </c>
      <c r="J1164" s="3" t="s">
        <v>4124</v>
      </c>
      <c r="K1164" s="6">
        <v>50</v>
      </c>
      <c r="L1164" s="3" t="s">
        <v>79</v>
      </c>
      <c r="M1164" s="6">
        <v>1</v>
      </c>
      <c r="N1164" s="3" t="s">
        <v>44</v>
      </c>
      <c r="O1164" s="3" t="s">
        <v>4064</v>
      </c>
      <c r="P1164" s="3" t="s">
        <v>4080</v>
      </c>
      <c r="Q1164" s="3" t="s">
        <v>4154</v>
      </c>
      <c r="R1164" s="156">
        <v>2.31</v>
      </c>
      <c r="S1164" s="22"/>
      <c r="T1164" s="23">
        <v>2.15</v>
      </c>
      <c r="U1164" s="1" t="s">
        <v>54</v>
      </c>
      <c r="V1164" s="21">
        <v>1.8753</v>
      </c>
      <c r="W1164" s="22">
        <v>2.42</v>
      </c>
      <c r="X1164" s="22">
        <v>2.6181999999999999</v>
      </c>
      <c r="Y1164" s="22"/>
      <c r="Z1164" s="22"/>
      <c r="AA1164" s="22"/>
      <c r="AB1164" s="22"/>
      <c r="AC1164" s="22"/>
      <c r="AD1164" s="22"/>
      <c r="AE1164" s="24">
        <v>1.8753</v>
      </c>
      <c r="AG1164" s="20">
        <v>2.6030000000000002</v>
      </c>
      <c r="AN1164" s="25">
        <v>2.2389999999999999</v>
      </c>
      <c r="AO1164" s="20" t="s">
        <v>207</v>
      </c>
      <c r="AP1164" s="24" t="s">
        <v>208</v>
      </c>
      <c r="AQ1164" s="20">
        <f>AVERAGE(SMALL(AE1164:AI1164,1),SMALL(AE1164:AI1164,2))</f>
        <v>2.23915</v>
      </c>
      <c r="AR1164" s="20" t="str">
        <f>IF(R1164 &lt;=( AVERAGE(SMALL(AE1164:AI1164,1),SMALL(AE1164:AI1164,2))), R1164, "")</f>
        <v/>
      </c>
      <c r="AS1164" s="20" t="e">
        <f>AVERAGE(SMALL(AJ1164:AM1164,1),SMALL(AJ1164:AM1164,2))</f>
        <v>#NUM!</v>
      </c>
      <c r="AT1164" s="20">
        <f>T1164*1.075</f>
        <v>2.3112499999999998</v>
      </c>
      <c r="AU1164" s="20" t="e">
        <f>U1164*1.075</f>
        <v>#VALUE!</v>
      </c>
      <c r="AV1164" s="22" t="e">
        <f>MIN(AN1164,AT1164,AU1164)</f>
        <v>#VALUE!</v>
      </c>
      <c r="AW1164" s="26" t="s">
        <v>49</v>
      </c>
      <c r="AX1164" s="26" t="s">
        <v>48</v>
      </c>
      <c r="AY1164" s="25">
        <v>2.2400000000000002</v>
      </c>
      <c r="AZ1164" s="27">
        <f>IF(AND(AY1164&gt;0,AY1164&lt;=10),AY1164*0.25,IF(AND(AY1164&gt;10,AY1164&lt;=50),AY1164*0.17,IF(AND(AY1164&gt;10,AY1164&lt;=100),AY1164*0.12,IF(AY1164&gt;100,AY1164*0.1))))</f>
        <v>0.56000000000000005</v>
      </c>
      <c r="BA1164" s="3">
        <f>AZ1164+AY1164</f>
        <v>2.8000000000000003</v>
      </c>
      <c r="BB1164" s="25">
        <f>BA1164+BA1164*0.08</f>
        <v>3.0240000000000005</v>
      </c>
      <c r="BC1164" s="20" t="s">
        <v>12295</v>
      </c>
    </row>
    <row r="1165" spans="1:116" s="20" customFormat="1" ht="30" customHeight="1">
      <c r="A1165" s="4" t="s">
        <v>4061</v>
      </c>
      <c r="B1165" s="5">
        <v>1163</v>
      </c>
      <c r="C1165" s="116">
        <v>11904</v>
      </c>
      <c r="D1165" s="116"/>
      <c r="E1165" s="43" t="s">
        <v>4346</v>
      </c>
      <c r="F1165" s="3" t="s">
        <v>3253</v>
      </c>
      <c r="G1165" s="3" t="s">
        <v>3250</v>
      </c>
      <c r="H1165" s="3" t="s">
        <v>3257</v>
      </c>
      <c r="I1165" s="3" t="s">
        <v>42</v>
      </c>
      <c r="J1165" s="3" t="s">
        <v>4347</v>
      </c>
      <c r="K1165" s="6"/>
      <c r="L1165" s="3"/>
      <c r="M1165" s="6">
        <v>28</v>
      </c>
      <c r="N1165" s="3" t="s">
        <v>44</v>
      </c>
      <c r="O1165" s="3" t="s">
        <v>4064</v>
      </c>
      <c r="P1165" s="3" t="s">
        <v>4080</v>
      </c>
      <c r="Q1165" s="3" t="s">
        <v>4348</v>
      </c>
      <c r="R1165" s="156">
        <v>2.13</v>
      </c>
      <c r="S1165" s="22"/>
      <c r="T1165" s="23">
        <v>1.98</v>
      </c>
      <c r="U1165" s="1" t="s">
        <v>54</v>
      </c>
      <c r="V1165" s="21">
        <v>1.6451</v>
      </c>
      <c r="W1165" s="22"/>
      <c r="X1165" s="22">
        <v>2.3250000000000002</v>
      </c>
      <c r="Y1165" s="22"/>
      <c r="Z1165" s="22"/>
      <c r="AA1165" s="22"/>
      <c r="AB1165" s="22"/>
      <c r="AC1165" s="22"/>
      <c r="AD1165" s="22"/>
      <c r="AE1165" s="24">
        <v>1.6451</v>
      </c>
      <c r="AN1165" s="25">
        <v>2.13</v>
      </c>
      <c r="AO1165" s="20" t="s">
        <v>47</v>
      </c>
      <c r="AP1165" s="24" t="s">
        <v>48</v>
      </c>
      <c r="AQ1165" s="20" t="e">
        <f>AVERAGE(SMALL(AE1165:AI1165,1),SMALL(AE1165:AI1165,2))</f>
        <v>#NUM!</v>
      </c>
      <c r="AR1165" s="20" t="e">
        <f>IF(R1165 &lt;=( AVERAGE(SMALL(AE1165:AI1165,1),SMALL(AE1165:AI1165,2))), R1165, "")</f>
        <v>#NUM!</v>
      </c>
      <c r="AS1165" s="20" t="e">
        <f>AVERAGE(SMALL(AJ1165:AM1165,1),SMALL(AJ1165:AM1165,2))</f>
        <v>#NUM!</v>
      </c>
      <c r="AT1165" s="20">
        <f>T1165*1.075</f>
        <v>2.1284999999999998</v>
      </c>
      <c r="AU1165" s="20" t="e">
        <f>U1165*1.075</f>
        <v>#VALUE!</v>
      </c>
      <c r="AV1165" s="22" t="e">
        <f>MIN(AN1165,AT1165,AU1165)</f>
        <v>#VALUE!</v>
      </c>
      <c r="AW1165" s="20" t="s">
        <v>71</v>
      </c>
      <c r="AX1165" s="20" t="s">
        <v>72</v>
      </c>
      <c r="AY1165" s="25">
        <v>2.1280000000000001</v>
      </c>
      <c r="AZ1165" s="27">
        <f>IF(AND(AY1165&gt;0,AY1165&lt;=10),AY1165*0.25,IF(AND(AY1165&gt;10,AY1165&lt;=50),AY1165*0.17,IF(AND(AY1165&gt;10,AY1165&lt;=100),AY1165*0.12,IF(AY1165&gt;100,AY1165*0.1))))</f>
        <v>0.53200000000000003</v>
      </c>
      <c r="BA1165" s="3">
        <f>AZ1165+AY1165</f>
        <v>2.66</v>
      </c>
      <c r="BB1165" s="25">
        <f>BA1165+BA1165*0.08</f>
        <v>2.8728000000000002</v>
      </c>
      <c r="BC1165" s="20" t="s">
        <v>12295</v>
      </c>
    </row>
    <row r="1166" spans="1:116" s="20" customFormat="1" ht="30" customHeight="1">
      <c r="A1166" s="4" t="s">
        <v>4061</v>
      </c>
      <c r="B1166" s="5">
        <v>1164</v>
      </c>
      <c r="C1166" s="6">
        <v>7027</v>
      </c>
      <c r="D1166" s="6"/>
      <c r="E1166" s="43" t="s">
        <v>4384</v>
      </c>
      <c r="F1166" s="3" t="s">
        <v>4385</v>
      </c>
      <c r="G1166" s="3" t="s">
        <v>1715</v>
      </c>
      <c r="H1166" s="3" t="s">
        <v>56</v>
      </c>
      <c r="I1166" s="3" t="s">
        <v>568</v>
      </c>
      <c r="J1166" s="3" t="s">
        <v>4386</v>
      </c>
      <c r="K1166" s="6"/>
      <c r="L1166" s="3"/>
      <c r="M1166" s="6">
        <v>28</v>
      </c>
      <c r="N1166" s="3" t="s">
        <v>44</v>
      </c>
      <c r="O1166" s="3" t="s">
        <v>4064</v>
      </c>
      <c r="P1166" s="3" t="s">
        <v>4097</v>
      </c>
      <c r="Q1166" s="3" t="s">
        <v>4387</v>
      </c>
      <c r="R1166" s="156">
        <v>1.17</v>
      </c>
      <c r="S1166" s="22"/>
      <c r="T1166" s="23">
        <v>1.0900000000000001</v>
      </c>
      <c r="U1166" s="1">
        <v>1.34</v>
      </c>
      <c r="V1166" s="21">
        <v>1.1751</v>
      </c>
      <c r="W1166" s="22">
        <v>0.999</v>
      </c>
      <c r="X1166" s="22">
        <v>1.4083000000000001</v>
      </c>
      <c r="Y1166" s="22"/>
      <c r="Z1166" s="22"/>
      <c r="AA1166" s="22"/>
      <c r="AB1166" s="22"/>
      <c r="AC1166" s="22"/>
      <c r="AD1166" s="22"/>
      <c r="AE1166" s="24">
        <v>1.1751</v>
      </c>
      <c r="AG1166" s="20">
        <v>1.4</v>
      </c>
      <c r="AN1166" s="25">
        <v>1.17</v>
      </c>
      <c r="AO1166" s="20" t="s">
        <v>47</v>
      </c>
      <c r="AP1166" s="24" t="s">
        <v>48</v>
      </c>
      <c r="AQ1166" s="20">
        <f>AVERAGE(SMALL(AE1166:AI1166,1),SMALL(AE1166:AI1166,2))</f>
        <v>1.28755</v>
      </c>
      <c r="AR1166" s="20">
        <f>IF(R1166 &lt;=( AVERAGE(SMALL(AE1166:AI1166,1),SMALL(AE1166:AI1166,2))), R1166, "")</f>
        <v>1.17</v>
      </c>
      <c r="AS1166" s="20" t="e">
        <f>AVERAGE(SMALL(AJ1166:AM1166,1),SMALL(AJ1166:AM1166,2))</f>
        <v>#NUM!</v>
      </c>
      <c r="AT1166" s="20">
        <f>T1166*1.075</f>
        <v>1.1717500000000001</v>
      </c>
      <c r="AU1166" s="20">
        <f>U1166*1.075</f>
        <v>1.4405000000000001</v>
      </c>
      <c r="AV1166" s="22">
        <f>MIN(AN1166,AT1166,AU1166)</f>
        <v>1.17</v>
      </c>
      <c r="AW1166" s="20" t="s">
        <v>71</v>
      </c>
      <c r="AX1166" s="20" t="s">
        <v>72</v>
      </c>
      <c r="AY1166" s="25">
        <v>1.17</v>
      </c>
      <c r="AZ1166" s="27">
        <f>IF(AND(AY1166&gt;0,AY1166&lt;=10),AY1166*0.25,IF(AND(AY1166&gt;10,AY1166&lt;=50),AY1166*0.17,IF(AND(AY1166&gt;10,AY1166&lt;=100),AY1166*0.12,IF(AY1166&gt;100,AY1166*0.1))))</f>
        <v>0.29249999999999998</v>
      </c>
      <c r="BA1166" s="3">
        <f>AZ1166+AY1166</f>
        <v>1.4624999999999999</v>
      </c>
      <c r="BB1166" s="25">
        <f>BA1166+BA1166*0.08</f>
        <v>1.5794999999999999</v>
      </c>
      <c r="BC1166" s="20" t="s">
        <v>12295</v>
      </c>
    </row>
    <row r="1167" spans="1:116" s="20" customFormat="1" ht="30" customHeight="1">
      <c r="A1167" s="4" t="s">
        <v>4061</v>
      </c>
      <c r="B1167" s="5">
        <v>1165</v>
      </c>
      <c r="C1167" s="116">
        <v>7019</v>
      </c>
      <c r="D1167" s="116"/>
      <c r="E1167" s="43" t="s">
        <v>4437</v>
      </c>
      <c r="F1167" s="3" t="s">
        <v>4438</v>
      </c>
      <c r="G1167" s="3" t="s">
        <v>529</v>
      </c>
      <c r="H1167" s="3" t="s">
        <v>41</v>
      </c>
      <c r="I1167" s="3" t="s">
        <v>42</v>
      </c>
      <c r="J1167" s="3" t="s">
        <v>4439</v>
      </c>
      <c r="K1167" s="6"/>
      <c r="L1167" s="3"/>
      <c r="M1167" s="6">
        <v>4</v>
      </c>
      <c r="N1167" s="3" t="s">
        <v>44</v>
      </c>
      <c r="O1167" s="3" t="s">
        <v>4064</v>
      </c>
      <c r="P1167" s="3" t="s">
        <v>4094</v>
      </c>
      <c r="Q1167" s="3" t="s">
        <v>4440</v>
      </c>
      <c r="R1167" s="156">
        <v>2.2200000000000002</v>
      </c>
      <c r="S1167" s="22"/>
      <c r="T1167" s="23">
        <v>2.0699999999999998</v>
      </c>
      <c r="U1167" s="1">
        <v>2.1</v>
      </c>
      <c r="V1167" s="21">
        <v>20.0154</v>
      </c>
      <c r="W1167" s="22"/>
      <c r="X1167" s="22">
        <v>3.9028999999999998</v>
      </c>
      <c r="Y1167" s="22"/>
      <c r="Z1167" s="22"/>
      <c r="AA1167" s="22"/>
      <c r="AB1167" s="22"/>
      <c r="AC1167" s="22"/>
      <c r="AD1167" s="22"/>
      <c r="AE1167" s="24">
        <v>20.0154</v>
      </c>
      <c r="AN1167" s="25">
        <v>2.2200000000000002</v>
      </c>
      <c r="AO1167" s="20" t="s">
        <v>47</v>
      </c>
      <c r="AP1167" s="24" t="s">
        <v>48</v>
      </c>
      <c r="AQ1167" s="20" t="e">
        <f>AVERAGE(SMALL(AE1167:AI1167,1),SMALL(AE1167:AI1167,2))</f>
        <v>#NUM!</v>
      </c>
      <c r="AR1167" s="20" t="e">
        <f>IF(R1167 &lt;=( AVERAGE(SMALL(AE1167:AI1167,1),SMALL(AE1167:AI1167,2))), R1167, "")</f>
        <v>#NUM!</v>
      </c>
      <c r="AS1167" s="20" t="e">
        <f>AVERAGE(SMALL(AJ1167:AM1167,1),SMALL(AJ1167:AM1167,2))</f>
        <v>#NUM!</v>
      </c>
      <c r="AT1167" s="20">
        <f>T1167*1.075</f>
        <v>2.22525</v>
      </c>
      <c r="AU1167" s="20">
        <f>U1167*1.075</f>
        <v>2.2574999999999998</v>
      </c>
      <c r="AV1167" s="22">
        <f>MIN(AN1167,AT1167,AU1167)</f>
        <v>2.2200000000000002</v>
      </c>
      <c r="AW1167" s="26" t="s">
        <v>49</v>
      </c>
      <c r="AX1167" s="20" t="s">
        <v>48</v>
      </c>
      <c r="AY1167" s="25">
        <v>2.2200000000000002</v>
      </c>
      <c r="AZ1167" s="27">
        <f>IF(AND(AY1167&gt;0,AY1167&lt;=10),AY1167*0.25,IF(AND(AY1167&gt;10,AY1167&lt;=50),AY1167*0.17,IF(AND(AY1167&gt;10,AY1167&lt;=100),AY1167*0.12,IF(AY1167&gt;100,AY1167*0.1))))</f>
        <v>0.55500000000000005</v>
      </c>
      <c r="BA1167" s="3">
        <f>AZ1167+AY1167</f>
        <v>2.7750000000000004</v>
      </c>
      <c r="BB1167" s="25">
        <f>BA1167+BA1167*0.08</f>
        <v>2.9970000000000003</v>
      </c>
      <c r="BC1167" s="20" t="s">
        <v>12295</v>
      </c>
    </row>
    <row r="1168" spans="1:116" s="28" customFormat="1" ht="30" customHeight="1">
      <c r="A1168" s="4" t="s">
        <v>4061</v>
      </c>
      <c r="B1168" s="5">
        <v>1166</v>
      </c>
      <c r="C1168" s="6">
        <v>7028</v>
      </c>
      <c r="D1168" s="6"/>
      <c r="E1168" s="43" t="s">
        <v>4384</v>
      </c>
      <c r="F1168" s="3" t="s">
        <v>4385</v>
      </c>
      <c r="G1168" s="3" t="s">
        <v>1715</v>
      </c>
      <c r="H1168" s="3" t="s">
        <v>163</v>
      </c>
      <c r="I1168" s="3" t="s">
        <v>568</v>
      </c>
      <c r="J1168" s="3" t="s">
        <v>4388</v>
      </c>
      <c r="K1168" s="6"/>
      <c r="L1168" s="3"/>
      <c r="M1168" s="6">
        <v>14</v>
      </c>
      <c r="N1168" s="3" t="s">
        <v>44</v>
      </c>
      <c r="O1168" s="3" t="s">
        <v>4064</v>
      </c>
      <c r="P1168" s="3" t="s">
        <v>4094</v>
      </c>
      <c r="Q1168" s="3" t="s">
        <v>4389</v>
      </c>
      <c r="R1168" s="156">
        <v>1.1599999999999999</v>
      </c>
      <c r="S1168" s="22"/>
      <c r="T1168" s="23">
        <v>1.08</v>
      </c>
      <c r="U1168" s="1">
        <v>1.24</v>
      </c>
      <c r="V1168" s="21">
        <v>1.1751</v>
      </c>
      <c r="W1168" s="22">
        <v>0.99</v>
      </c>
      <c r="X1168" s="22">
        <v>1.4083000000000001</v>
      </c>
      <c r="Y1168" s="22"/>
      <c r="Z1168" s="22"/>
      <c r="AA1168" s="22"/>
      <c r="AB1168" s="22"/>
      <c r="AC1168" s="22"/>
      <c r="AD1168" s="22"/>
      <c r="AE1168" s="24">
        <v>1.1751</v>
      </c>
      <c r="AF1168" s="20"/>
      <c r="AG1168" s="20">
        <v>1.4</v>
      </c>
      <c r="AH1168" s="20"/>
      <c r="AI1168" s="20"/>
      <c r="AJ1168" s="20"/>
      <c r="AK1168" s="20"/>
      <c r="AL1168" s="20"/>
      <c r="AM1168" s="20"/>
      <c r="AN1168" s="25">
        <v>1.1599999999999999</v>
      </c>
      <c r="AO1168" s="20" t="s">
        <v>47</v>
      </c>
      <c r="AP1168" s="24" t="s">
        <v>48</v>
      </c>
      <c r="AQ1168" s="20">
        <f>AVERAGE(SMALL(AE1168:AI1168,1),SMALL(AE1168:AI1168,2))</f>
        <v>1.28755</v>
      </c>
      <c r="AR1168" s="20">
        <f>IF(R1168 &lt;=( AVERAGE(SMALL(AE1168:AI1168,1),SMALL(AE1168:AI1168,2))), R1168, "")</f>
        <v>1.1599999999999999</v>
      </c>
      <c r="AS1168" s="20" t="e">
        <f>AVERAGE(SMALL(AJ1168:AM1168,1),SMALL(AJ1168:AM1168,2))</f>
        <v>#NUM!</v>
      </c>
      <c r="AT1168" s="20">
        <f>T1168*1.075</f>
        <v>1.161</v>
      </c>
      <c r="AU1168" s="20">
        <f>U1168*1.075</f>
        <v>1.333</v>
      </c>
      <c r="AV1168" s="22">
        <f>MIN(AN1168,AT1168,AU1168)</f>
        <v>1.1599999999999999</v>
      </c>
      <c r="AW1168" s="20" t="s">
        <v>71</v>
      </c>
      <c r="AX1168" s="20" t="s">
        <v>72</v>
      </c>
      <c r="AY1168" s="25">
        <v>1.161</v>
      </c>
      <c r="AZ1168" s="27">
        <f>IF(AND(AY1168&gt;0,AY1168&lt;=10),AY1168*0.25,IF(AND(AY1168&gt;10,AY1168&lt;=50),AY1168*0.17,IF(AND(AY1168&gt;10,AY1168&lt;=100),AY1168*0.12,IF(AY1168&gt;100,AY1168*0.1))))</f>
        <v>0.29025000000000001</v>
      </c>
      <c r="BA1168" s="3">
        <f>AZ1168+AY1168</f>
        <v>1.4512499999999999</v>
      </c>
      <c r="BB1168" s="25">
        <f>BA1168+BA1168*0.08</f>
        <v>1.56735</v>
      </c>
      <c r="BC1168" s="20" t="s">
        <v>12295</v>
      </c>
      <c r="BD1168" s="20"/>
      <c r="BE1168" s="20"/>
      <c r="BF1168" s="20"/>
      <c r="BG1168" s="20"/>
      <c r="BH1168" s="20"/>
      <c r="BI1168" s="20"/>
      <c r="BJ1168" s="20"/>
      <c r="BK1168" s="20"/>
      <c r="BL1168" s="20"/>
      <c r="BM1168" s="20"/>
      <c r="BN1168" s="20"/>
      <c r="BO1168" s="20"/>
      <c r="BP1168" s="20"/>
      <c r="BQ1168" s="20"/>
      <c r="BR1168" s="20"/>
      <c r="BS1168" s="20"/>
      <c r="BT1168" s="20"/>
      <c r="BU1168" s="20"/>
      <c r="BV1168" s="20"/>
      <c r="BW1168" s="20"/>
      <c r="BX1168" s="20"/>
      <c r="BY1168" s="20"/>
      <c r="BZ1168" s="20"/>
      <c r="CA1168" s="20"/>
      <c r="CB1168" s="20"/>
      <c r="CC1168" s="20"/>
      <c r="CD1168" s="20"/>
      <c r="CE1168" s="20"/>
      <c r="CF1168" s="20"/>
      <c r="CG1168" s="20"/>
      <c r="CH1168" s="20"/>
      <c r="CI1168" s="20"/>
      <c r="CJ1168" s="20"/>
      <c r="CK1168" s="20"/>
      <c r="CL1168" s="20"/>
      <c r="CM1168" s="20"/>
      <c r="CN1168" s="20"/>
      <c r="CO1168" s="20"/>
      <c r="CP1168" s="20"/>
      <c r="CQ1168" s="20"/>
      <c r="CR1168" s="20"/>
      <c r="CS1168" s="20"/>
      <c r="CT1168" s="20"/>
      <c r="CU1168" s="20"/>
      <c r="CV1168" s="20"/>
      <c r="CW1168" s="20"/>
      <c r="CX1168" s="20"/>
      <c r="CY1168" s="20"/>
      <c r="CZ1168" s="20"/>
      <c r="DA1168" s="20"/>
      <c r="DB1168" s="20"/>
      <c r="DC1168" s="20"/>
      <c r="DD1168" s="20"/>
      <c r="DE1168" s="20"/>
      <c r="DF1168" s="20"/>
      <c r="DG1168" s="20"/>
      <c r="DH1168" s="20"/>
      <c r="DI1168" s="20"/>
      <c r="DJ1168" s="20"/>
      <c r="DK1168" s="20"/>
      <c r="DL1168" s="20"/>
    </row>
    <row r="1169" spans="1:116" s="28" customFormat="1" ht="30" customHeight="1">
      <c r="A1169" s="4" t="s">
        <v>4061</v>
      </c>
      <c r="B1169" s="5">
        <v>1167</v>
      </c>
      <c r="C1169" s="116">
        <v>2400</v>
      </c>
      <c r="D1169" s="116"/>
      <c r="E1169" s="43" t="s">
        <v>4236</v>
      </c>
      <c r="F1169" s="3" t="s">
        <v>4237</v>
      </c>
      <c r="G1169" s="3" t="s">
        <v>3156</v>
      </c>
      <c r="H1169" s="3" t="s">
        <v>4238</v>
      </c>
      <c r="I1169" s="3" t="s">
        <v>310</v>
      </c>
      <c r="J1169" s="3" t="s">
        <v>4239</v>
      </c>
      <c r="K1169" s="6">
        <v>50</v>
      </c>
      <c r="L1169" s="3" t="s">
        <v>67</v>
      </c>
      <c r="M1169" s="6">
        <v>1</v>
      </c>
      <c r="N1169" s="3" t="s">
        <v>44</v>
      </c>
      <c r="O1169" s="3" t="s">
        <v>4064</v>
      </c>
      <c r="P1169" s="3" t="s">
        <v>4094</v>
      </c>
      <c r="Q1169" s="3" t="s">
        <v>4240</v>
      </c>
      <c r="R1169" s="156">
        <v>1.33</v>
      </c>
      <c r="S1169" s="22"/>
      <c r="T1169" s="23">
        <v>1.24</v>
      </c>
      <c r="U1169" s="1">
        <v>1.4</v>
      </c>
      <c r="V1169" s="21">
        <v>1.8753</v>
      </c>
      <c r="W1169" s="22">
        <v>1.77</v>
      </c>
      <c r="X1169" s="22">
        <v>1.2359</v>
      </c>
      <c r="Y1169" s="22"/>
      <c r="Z1169" s="22"/>
      <c r="AA1169" s="22"/>
      <c r="AB1169" s="22"/>
      <c r="AC1169" s="22"/>
      <c r="AD1169" s="22"/>
      <c r="AE1169" s="24">
        <v>1.8753</v>
      </c>
      <c r="AF1169" s="20"/>
      <c r="AG1169" s="20"/>
      <c r="AH1169" s="20"/>
      <c r="AI1169" s="20"/>
      <c r="AJ1169" s="20"/>
      <c r="AK1169" s="20"/>
      <c r="AL1169" s="20"/>
      <c r="AM1169" s="20"/>
      <c r="AN1169" s="25">
        <v>1.33</v>
      </c>
      <c r="AO1169" s="20" t="s">
        <v>47</v>
      </c>
      <c r="AP1169" s="24" t="s">
        <v>48</v>
      </c>
      <c r="AQ1169" s="20" t="e">
        <f>AVERAGE(SMALL(AE1169:AI1169,1),SMALL(AE1169:AI1169,2))</f>
        <v>#NUM!</v>
      </c>
      <c r="AR1169" s="20" t="e">
        <f>IF(R1169 &lt;=( AVERAGE(SMALL(AE1169:AI1169,1),SMALL(AE1169:AI1169,2))), R1169, "")</f>
        <v>#NUM!</v>
      </c>
      <c r="AS1169" s="20" t="e">
        <f>AVERAGE(SMALL(AJ1169:AM1169,1),SMALL(AJ1169:AM1169,2))</f>
        <v>#NUM!</v>
      </c>
      <c r="AT1169" s="20">
        <f>T1169*1.075</f>
        <v>1.333</v>
      </c>
      <c r="AU1169" s="20">
        <f>U1169*1.075</f>
        <v>1.5049999999999999</v>
      </c>
      <c r="AV1169" s="22">
        <f>MIN(AN1169,AT1169,AU1169)</f>
        <v>1.33</v>
      </c>
      <c r="AW1169" s="26" t="s">
        <v>49</v>
      </c>
      <c r="AX1169" s="26" t="s">
        <v>48</v>
      </c>
      <c r="AY1169" s="25">
        <v>1.33</v>
      </c>
      <c r="AZ1169" s="27">
        <f>IF(AND(AY1169&gt;0,AY1169&lt;=10),AY1169*0.25,IF(AND(AY1169&gt;10,AY1169&lt;=50),AY1169*0.17,IF(AND(AY1169&gt;10,AY1169&lt;=100),AY1169*0.12,IF(AY1169&gt;100,AY1169*0.1))))</f>
        <v>0.33250000000000002</v>
      </c>
      <c r="BA1169" s="3">
        <f>AZ1169+AY1169</f>
        <v>1.6625000000000001</v>
      </c>
      <c r="BB1169" s="25">
        <f>BA1169+BA1169*0.08</f>
        <v>1.7955000000000001</v>
      </c>
      <c r="BC1169" s="20" t="s">
        <v>12295</v>
      </c>
      <c r="BD1169" s="20"/>
      <c r="BE1169" s="20"/>
      <c r="BF1169" s="20"/>
      <c r="BG1169" s="20"/>
      <c r="BH1169" s="20"/>
      <c r="BI1169" s="20"/>
      <c r="BJ1169" s="20"/>
      <c r="BK1169" s="20"/>
      <c r="BL1169" s="20"/>
      <c r="BM1169" s="20"/>
      <c r="BN1169" s="20"/>
      <c r="BO1169" s="20"/>
      <c r="BP1169" s="20"/>
      <c r="BQ1169" s="20"/>
      <c r="BR1169" s="20"/>
      <c r="BS1169" s="20"/>
      <c r="BT1169" s="20"/>
      <c r="BU1169" s="20"/>
      <c r="BV1169" s="20"/>
      <c r="BW1169" s="20"/>
      <c r="BX1169" s="20"/>
      <c r="BY1169" s="20"/>
      <c r="BZ1169" s="20"/>
      <c r="CA1169" s="20"/>
      <c r="CB1169" s="20"/>
      <c r="CC1169" s="20"/>
      <c r="CD1169" s="20"/>
      <c r="CE1169" s="20"/>
      <c r="CF1169" s="20"/>
      <c r="CG1169" s="20"/>
      <c r="CH1169" s="20"/>
      <c r="CI1169" s="20"/>
      <c r="CJ1169" s="20"/>
      <c r="CK1169" s="20"/>
      <c r="CL1169" s="20"/>
      <c r="CM1169" s="20"/>
      <c r="CN1169" s="20"/>
      <c r="CO1169" s="20"/>
      <c r="CP1169" s="20"/>
      <c r="CQ1169" s="20"/>
      <c r="CR1169" s="20"/>
      <c r="CS1169" s="20"/>
      <c r="CT1169" s="20"/>
      <c r="CU1169" s="20"/>
      <c r="CV1169" s="20"/>
      <c r="CW1169" s="20"/>
      <c r="CX1169" s="20"/>
      <c r="CY1169" s="20"/>
      <c r="CZ1169" s="20"/>
      <c r="DA1169" s="20"/>
      <c r="DB1169" s="20"/>
      <c r="DC1169" s="20"/>
      <c r="DD1169" s="20"/>
      <c r="DE1169" s="20"/>
      <c r="DF1169" s="20"/>
      <c r="DG1169" s="20"/>
      <c r="DH1169" s="20"/>
      <c r="DI1169" s="20"/>
      <c r="DJ1169" s="20"/>
      <c r="DK1169" s="20"/>
      <c r="DL1169" s="20"/>
    </row>
    <row r="1170" spans="1:116" s="20" customFormat="1" ht="30" customHeight="1">
      <c r="A1170" s="4" t="s">
        <v>4061</v>
      </c>
      <c r="B1170" s="5">
        <v>1168</v>
      </c>
      <c r="C1170" s="116">
        <v>2434</v>
      </c>
      <c r="D1170" s="116"/>
      <c r="E1170" s="43" t="s">
        <v>4301</v>
      </c>
      <c r="F1170" s="3" t="s">
        <v>4302</v>
      </c>
      <c r="G1170" s="3" t="s">
        <v>925</v>
      </c>
      <c r="H1170" s="3" t="s">
        <v>4303</v>
      </c>
      <c r="I1170" s="3" t="s">
        <v>389</v>
      </c>
      <c r="J1170" s="3" t="s">
        <v>4304</v>
      </c>
      <c r="K1170" s="6"/>
      <c r="L1170" s="3"/>
      <c r="M1170" s="6">
        <v>5</v>
      </c>
      <c r="N1170" s="3" t="s">
        <v>44</v>
      </c>
      <c r="O1170" s="3" t="s">
        <v>4064</v>
      </c>
      <c r="P1170" s="3" t="s">
        <v>4305</v>
      </c>
      <c r="Q1170" s="3" t="s">
        <v>4306</v>
      </c>
      <c r="R1170" s="156">
        <v>0.82</v>
      </c>
      <c r="S1170" s="22"/>
      <c r="T1170" s="23">
        <v>0.76</v>
      </c>
      <c r="U1170" s="1">
        <v>0.7</v>
      </c>
      <c r="V1170" s="21">
        <v>0.90129999999999999</v>
      </c>
      <c r="W1170" s="22">
        <v>1.1000000000000001</v>
      </c>
      <c r="X1170" s="22">
        <v>1.4636</v>
      </c>
      <c r="Y1170" s="22"/>
      <c r="Z1170" s="22"/>
      <c r="AA1170" s="22"/>
      <c r="AB1170" s="22"/>
      <c r="AC1170" s="22"/>
      <c r="AD1170" s="22"/>
      <c r="AE1170" s="24">
        <v>0.90129999999999999</v>
      </c>
      <c r="AF1170" s="20">
        <v>1.6950000000000001</v>
      </c>
      <c r="AG1170" s="20">
        <v>1.45</v>
      </c>
      <c r="AN1170" s="25">
        <v>0.82</v>
      </c>
      <c r="AO1170" s="20" t="s">
        <v>47</v>
      </c>
      <c r="AP1170" s="24" t="s">
        <v>48</v>
      </c>
      <c r="AQ1170" s="20">
        <f>AVERAGE(SMALL(AE1170:AI1170,1),SMALL(AE1170:AI1170,2))</f>
        <v>1.1756500000000001</v>
      </c>
      <c r="AR1170" s="20">
        <f>IF(R1170 &lt;=( AVERAGE(SMALL(AE1170:AI1170,1),SMALL(AE1170:AI1170,2))), R1170, "")</f>
        <v>0.82</v>
      </c>
      <c r="AS1170" s="20" t="e">
        <f>AVERAGE(SMALL(AJ1170:AM1170,1),SMALL(AJ1170:AM1170,2))</f>
        <v>#NUM!</v>
      </c>
      <c r="AT1170" s="20">
        <f>T1170*1.075</f>
        <v>0.81699999999999995</v>
      </c>
      <c r="AU1170" s="20">
        <f>U1170*1.075</f>
        <v>0.75249999999999995</v>
      </c>
      <c r="AV1170" s="22">
        <f>MIN(AN1170,AT1170,AU1170)</f>
        <v>0.75249999999999995</v>
      </c>
      <c r="AW1170" s="20" t="s">
        <v>71</v>
      </c>
      <c r="AX1170" s="20" t="s">
        <v>72</v>
      </c>
      <c r="AY1170" s="25">
        <v>0.75</v>
      </c>
      <c r="AZ1170" s="27">
        <f>IF(AND(AY1170&gt;0,AY1170&lt;=10),AY1170*0.25,IF(AND(AY1170&gt;10,AY1170&lt;=50),AY1170*0.17,IF(AND(AY1170&gt;10,AY1170&lt;=100),AY1170*0.12,IF(AY1170&gt;100,AY1170*0.1))))</f>
        <v>0.1875</v>
      </c>
      <c r="BA1170" s="3">
        <f>AZ1170+AY1170</f>
        <v>0.9375</v>
      </c>
      <c r="BB1170" s="25">
        <f>BA1170+BA1170*0.08</f>
        <v>1.0125</v>
      </c>
      <c r="BC1170" s="20" t="s">
        <v>12295</v>
      </c>
    </row>
    <row r="1171" spans="1:116" s="20" customFormat="1" ht="30" customHeight="1">
      <c r="A1171" s="4" t="s">
        <v>4061</v>
      </c>
      <c r="B1171" s="5">
        <v>1169</v>
      </c>
      <c r="C1171" s="116">
        <v>2410</v>
      </c>
      <c r="D1171" s="116"/>
      <c r="E1171" s="43" t="s">
        <v>4231</v>
      </c>
      <c r="F1171" s="3" t="s">
        <v>4232</v>
      </c>
      <c r="G1171" s="3" t="s">
        <v>833</v>
      </c>
      <c r="H1171" s="3" t="s">
        <v>834</v>
      </c>
      <c r="I1171" s="3" t="s">
        <v>389</v>
      </c>
      <c r="J1171" s="3" t="s">
        <v>4233</v>
      </c>
      <c r="K1171" s="6"/>
      <c r="L1171" s="3"/>
      <c r="M1171" s="6">
        <v>10</v>
      </c>
      <c r="N1171" s="3" t="s">
        <v>44</v>
      </c>
      <c r="O1171" s="3" t="s">
        <v>4064</v>
      </c>
      <c r="P1171" s="3" t="s">
        <v>4234</v>
      </c>
      <c r="Q1171" s="3" t="s">
        <v>4235</v>
      </c>
      <c r="R1171" s="156">
        <v>1.22</v>
      </c>
      <c r="S1171" s="22"/>
      <c r="T1171" s="23">
        <v>1.1299999999999999</v>
      </c>
      <c r="U1171" s="1">
        <v>1.1599999999999999</v>
      </c>
      <c r="V1171" s="21">
        <v>1.8753</v>
      </c>
      <c r="W1171" s="22"/>
      <c r="X1171" s="22"/>
      <c r="Y1171" s="22"/>
      <c r="Z1171" s="22"/>
      <c r="AA1171" s="22"/>
      <c r="AB1171" s="22"/>
      <c r="AC1171" s="22"/>
      <c r="AD1171" s="22"/>
      <c r="AE1171" s="24">
        <v>1.8753</v>
      </c>
      <c r="AN1171" s="25">
        <v>1.22</v>
      </c>
      <c r="AO1171" s="20" t="s">
        <v>47</v>
      </c>
      <c r="AP1171" s="24" t="s">
        <v>48</v>
      </c>
      <c r="AQ1171" s="20" t="e">
        <f>AVERAGE(SMALL(AE1171:AI1171,1),SMALL(AE1171:AI1171,2))</f>
        <v>#NUM!</v>
      </c>
      <c r="AR1171" s="20" t="e">
        <f>IF(R1171 &lt;=( AVERAGE(SMALL(AE1171:AI1171,1),SMALL(AE1171:AI1171,2))), R1171, "")</f>
        <v>#NUM!</v>
      </c>
      <c r="AS1171" s="20" t="e">
        <f>AVERAGE(SMALL(AJ1171:AM1171,1),SMALL(AJ1171:AM1171,2))</f>
        <v>#NUM!</v>
      </c>
      <c r="AT1171" s="20">
        <f>T1171*1.075</f>
        <v>1.2147499999999998</v>
      </c>
      <c r="AU1171" s="20">
        <f>U1171*1.075</f>
        <v>1.2469999999999999</v>
      </c>
      <c r="AV1171" s="22">
        <f>MIN(AN1171,AT1171,AU1171)</f>
        <v>1.2147499999999998</v>
      </c>
      <c r="AW1171" s="20" t="s">
        <v>71</v>
      </c>
      <c r="AX1171" s="20" t="s">
        <v>72</v>
      </c>
      <c r="AY1171" s="25">
        <v>1.2146999999999999</v>
      </c>
      <c r="AZ1171" s="27">
        <f>IF(AND(AY1171&gt;0,AY1171&lt;=10),AY1171*0.25,IF(AND(AY1171&gt;10,AY1171&lt;=50),AY1171*0.17,IF(AND(AY1171&gt;10,AY1171&lt;=100),AY1171*0.12,IF(AY1171&gt;100,AY1171*0.1))))</f>
        <v>0.30367499999999997</v>
      </c>
      <c r="BA1171" s="3">
        <f>AZ1171+AY1171</f>
        <v>1.5183749999999998</v>
      </c>
      <c r="BB1171" s="25">
        <f>BA1171+BA1171*0.08</f>
        <v>1.6398449999999998</v>
      </c>
      <c r="BC1171" s="20" t="s">
        <v>12295</v>
      </c>
    </row>
    <row r="1172" spans="1:116" s="20" customFormat="1" ht="30" customHeight="1">
      <c r="A1172" s="4" t="s">
        <v>4061</v>
      </c>
      <c r="B1172" s="5">
        <v>1170</v>
      </c>
      <c r="C1172" s="116">
        <v>2399</v>
      </c>
      <c r="D1172" s="116"/>
      <c r="E1172" s="43" t="s">
        <v>4126</v>
      </c>
      <c r="F1172" s="3" t="s">
        <v>4137</v>
      </c>
      <c r="G1172" s="3" t="s">
        <v>92</v>
      </c>
      <c r="H1172" s="3" t="s">
        <v>85</v>
      </c>
      <c r="I1172" s="3" t="s">
        <v>94</v>
      </c>
      <c r="J1172" s="3" t="s">
        <v>4138</v>
      </c>
      <c r="K1172" s="6">
        <v>1</v>
      </c>
      <c r="L1172" s="3" t="s">
        <v>67</v>
      </c>
      <c r="M1172" s="6">
        <v>1</v>
      </c>
      <c r="N1172" s="3" t="s">
        <v>44</v>
      </c>
      <c r="O1172" s="3" t="s">
        <v>4064</v>
      </c>
      <c r="P1172" s="3" t="s">
        <v>4139</v>
      </c>
      <c r="Q1172" s="3" t="s">
        <v>4140</v>
      </c>
      <c r="R1172" s="156">
        <v>0.88</v>
      </c>
      <c r="S1172" s="22"/>
      <c r="T1172" s="32"/>
      <c r="U1172" s="1">
        <v>0.94</v>
      </c>
      <c r="V1172" s="21">
        <v>1.8753</v>
      </c>
      <c r="W1172" s="22">
        <v>0.69</v>
      </c>
      <c r="X1172" s="22"/>
      <c r="Y1172" s="22"/>
      <c r="Z1172" s="22"/>
      <c r="AA1172" s="22"/>
      <c r="AB1172" s="22"/>
      <c r="AC1172" s="22"/>
      <c r="AD1172" s="22"/>
      <c r="AE1172" s="24">
        <v>1.8753</v>
      </c>
      <c r="AG1172" s="20">
        <v>0.75990000000000002</v>
      </c>
      <c r="AN1172" s="25">
        <v>0.88</v>
      </c>
      <c r="AO1172" s="20" t="s">
        <v>47</v>
      </c>
      <c r="AP1172" s="24" t="s">
        <v>48</v>
      </c>
      <c r="AQ1172" s="20">
        <f>AVERAGE(SMALL(AE1172:AI1172,1),SMALL(AE1172:AI1172,2))</f>
        <v>1.3176000000000001</v>
      </c>
      <c r="AR1172" s="20">
        <f>IF(R1172 &lt;=( AVERAGE(SMALL(AE1172:AI1172,1),SMALL(AE1172:AI1172,2))), R1172, "")</f>
        <v>0.88</v>
      </c>
      <c r="AS1172" s="20" t="e">
        <f>AVERAGE(SMALL(AJ1172:AM1172,1),SMALL(AJ1172:AM1172,2))</f>
        <v>#NUM!</v>
      </c>
      <c r="AT1172" s="20">
        <f>T1172*1.075</f>
        <v>0</v>
      </c>
      <c r="AU1172" s="20">
        <f>U1172*1.075</f>
        <v>1.0105</v>
      </c>
      <c r="AV1172" s="22">
        <f>MIN(AN1172,AT1172,AU1172)</f>
        <v>0</v>
      </c>
      <c r="AW1172" s="26" t="s">
        <v>49</v>
      </c>
      <c r="AX1172" s="26" t="s">
        <v>48</v>
      </c>
      <c r="AY1172" s="25">
        <v>0.88</v>
      </c>
      <c r="AZ1172" s="27">
        <f>IF(AND(AY1172&gt;0,AY1172&lt;=10),AY1172*0.25,IF(AND(AY1172&gt;10,AY1172&lt;=50),AY1172*0.17,IF(AND(AY1172&gt;10,AY1172&lt;=100),AY1172*0.12,IF(AY1172&gt;100,AY1172*0.1))))</f>
        <v>0.22</v>
      </c>
      <c r="BA1172" s="3">
        <f>AZ1172+AY1172</f>
        <v>1.1000000000000001</v>
      </c>
      <c r="BB1172" s="25">
        <f>BA1172+BA1172*0.08</f>
        <v>1.1880000000000002</v>
      </c>
      <c r="BC1172" s="20" t="s">
        <v>12295</v>
      </c>
    </row>
    <row r="1173" spans="1:116" s="20" customFormat="1" ht="30" customHeight="1">
      <c r="A1173" s="4" t="s">
        <v>4061</v>
      </c>
      <c r="B1173" s="5">
        <v>1171</v>
      </c>
      <c r="C1173" s="116">
        <v>3680</v>
      </c>
      <c r="D1173" s="116"/>
      <c r="E1173" s="43" t="s">
        <v>4141</v>
      </c>
      <c r="F1173" s="3" t="s">
        <v>4137</v>
      </c>
      <c r="G1173" s="3" t="s">
        <v>92</v>
      </c>
      <c r="H1173" s="3" t="s">
        <v>85</v>
      </c>
      <c r="I1173" s="3" t="s">
        <v>1437</v>
      </c>
      <c r="J1173" s="3" t="s">
        <v>4142</v>
      </c>
      <c r="K1173" s="6"/>
      <c r="L1173" s="3"/>
      <c r="M1173" s="6">
        <v>1</v>
      </c>
      <c r="N1173" s="3" t="s">
        <v>44</v>
      </c>
      <c r="O1173" s="3" t="s">
        <v>4064</v>
      </c>
      <c r="P1173" s="3" t="s">
        <v>4139</v>
      </c>
      <c r="Q1173" s="3" t="s">
        <v>4143</v>
      </c>
      <c r="R1173" s="156">
        <v>1.92</v>
      </c>
      <c r="S1173" s="22"/>
      <c r="T1173" s="32">
        <v>0.82</v>
      </c>
      <c r="U1173" s="1">
        <v>0.61</v>
      </c>
      <c r="V1173" s="21">
        <v>2.8250999999999999</v>
      </c>
      <c r="W1173" s="22"/>
      <c r="X1173" s="22">
        <v>0.76429999999999998</v>
      </c>
      <c r="Y1173" s="22"/>
      <c r="Z1173" s="22"/>
      <c r="AA1173" s="22"/>
      <c r="AB1173" s="22"/>
      <c r="AC1173" s="22"/>
      <c r="AD1173" s="22"/>
      <c r="AE1173" s="24">
        <v>2.8250999999999999</v>
      </c>
      <c r="AN1173" s="25">
        <v>1.92</v>
      </c>
      <c r="AO1173" s="20" t="s">
        <v>47</v>
      </c>
      <c r="AP1173" s="24" t="s">
        <v>48</v>
      </c>
      <c r="AQ1173" s="20" t="e">
        <f>AVERAGE(SMALL(AE1173:AI1173,1),SMALL(AE1173:AI1173,2))</f>
        <v>#NUM!</v>
      </c>
      <c r="AR1173" s="20" t="e">
        <f>IF(R1173 &lt;=( AVERAGE(SMALL(AE1173:AI1173,1),SMALL(AE1173:AI1173,2))), R1173, "")</f>
        <v>#NUM!</v>
      </c>
      <c r="AS1173" s="20" t="e">
        <f>AVERAGE(SMALL(AJ1173:AM1173,1),SMALL(AJ1173:AM1173,2))</f>
        <v>#NUM!</v>
      </c>
      <c r="AT1173" s="20">
        <f>T1173*1.075</f>
        <v>0.88149999999999995</v>
      </c>
      <c r="AU1173" s="20">
        <f>U1173*1.075</f>
        <v>0.65574999999999994</v>
      </c>
      <c r="AV1173" s="22">
        <f>MIN(AN1173,AT1173,AU1173)</f>
        <v>0.65574999999999994</v>
      </c>
      <c r="AW1173" s="20" t="s">
        <v>71</v>
      </c>
      <c r="AX1173" s="20" t="s">
        <v>72</v>
      </c>
      <c r="AY1173" s="25">
        <v>0.65500000000000003</v>
      </c>
      <c r="AZ1173" s="27">
        <f>IF(AND(AY1173&gt;0,AY1173&lt;=10),AY1173*0.25,IF(AND(AY1173&gt;10,AY1173&lt;=50),AY1173*0.17,IF(AND(AY1173&gt;10,AY1173&lt;=100),AY1173*0.12,IF(AY1173&gt;100,AY1173*0.1))))</f>
        <v>0.16375000000000001</v>
      </c>
      <c r="BA1173" s="3">
        <f>AZ1173+AY1173</f>
        <v>0.81875000000000009</v>
      </c>
      <c r="BB1173" s="25">
        <f>BA1173+BA1173*0.08</f>
        <v>0.88425000000000009</v>
      </c>
      <c r="BC1173" s="20" t="s">
        <v>12295</v>
      </c>
    </row>
    <row r="1174" spans="1:116" s="20" customFormat="1" ht="30" customHeight="1">
      <c r="A1174" s="4" t="s">
        <v>4061</v>
      </c>
      <c r="B1174" s="5">
        <v>1172</v>
      </c>
      <c r="C1174" s="116">
        <v>3638</v>
      </c>
      <c r="D1174" s="116"/>
      <c r="E1174" s="43" t="s">
        <v>4126</v>
      </c>
      <c r="F1174" s="3" t="s">
        <v>4133</v>
      </c>
      <c r="G1174" s="3" t="s">
        <v>92</v>
      </c>
      <c r="H1174" s="3" t="s">
        <v>1925</v>
      </c>
      <c r="I1174" s="3" t="s">
        <v>1437</v>
      </c>
      <c r="J1174" s="3" t="s">
        <v>4134</v>
      </c>
      <c r="K1174" s="6"/>
      <c r="L1174" s="3"/>
      <c r="M1174" s="6">
        <v>1</v>
      </c>
      <c r="N1174" s="3" t="s">
        <v>44</v>
      </c>
      <c r="O1174" s="3" t="s">
        <v>4064</v>
      </c>
      <c r="P1174" s="3" t="s">
        <v>4135</v>
      </c>
      <c r="Q1174" s="3" t="s">
        <v>4136</v>
      </c>
      <c r="R1174" s="156">
        <v>0.8</v>
      </c>
      <c r="S1174" s="22"/>
      <c r="T1174" s="32">
        <v>0.74</v>
      </c>
      <c r="U1174" s="1">
        <v>0.9</v>
      </c>
      <c r="V1174" s="21">
        <v>1.8753</v>
      </c>
      <c r="W1174" s="22"/>
      <c r="X1174" s="22"/>
      <c r="Y1174" s="22"/>
      <c r="Z1174" s="22"/>
      <c r="AA1174" s="22"/>
      <c r="AB1174" s="22"/>
      <c r="AC1174" s="22"/>
      <c r="AD1174" s="22"/>
      <c r="AE1174" s="24">
        <v>1.8753</v>
      </c>
      <c r="AN1174" s="25">
        <v>0.8</v>
      </c>
      <c r="AO1174" s="20" t="s">
        <v>47</v>
      </c>
      <c r="AP1174" s="24" t="s">
        <v>48</v>
      </c>
      <c r="AQ1174" s="20" t="e">
        <f>AVERAGE(SMALL(AE1174:AI1174,1),SMALL(AE1174:AI1174,2))</f>
        <v>#NUM!</v>
      </c>
      <c r="AR1174" s="20" t="e">
        <f>IF(R1174 &lt;=( AVERAGE(SMALL(AE1174:AI1174,1),SMALL(AE1174:AI1174,2))), R1174, "")</f>
        <v>#NUM!</v>
      </c>
      <c r="AS1174" s="20" t="e">
        <f>AVERAGE(SMALL(AJ1174:AM1174,1),SMALL(AJ1174:AM1174,2))</f>
        <v>#NUM!</v>
      </c>
      <c r="AT1174" s="20">
        <f>T1174*1.075</f>
        <v>0.79549999999999998</v>
      </c>
      <c r="AU1174" s="20">
        <f>U1174*1.075</f>
        <v>0.96750000000000003</v>
      </c>
      <c r="AV1174" s="22">
        <f>MIN(AN1174,AT1174,AU1174)</f>
        <v>0.79549999999999998</v>
      </c>
      <c r="AW1174" s="26" t="s">
        <v>49</v>
      </c>
      <c r="AX1174" s="26" t="s">
        <v>48</v>
      </c>
      <c r="AY1174" s="25">
        <v>0.79549999999999998</v>
      </c>
      <c r="AZ1174" s="27">
        <f>IF(AND(AY1174&gt;0,AY1174&lt;=10),AY1174*0.25,IF(AND(AY1174&gt;10,AY1174&lt;=50),AY1174*0.17,IF(AND(AY1174&gt;10,AY1174&lt;=100),AY1174*0.12,IF(AY1174&gt;100,AY1174*0.1))))</f>
        <v>0.198875</v>
      </c>
      <c r="BA1174" s="3">
        <f>AZ1174+AY1174</f>
        <v>0.99437500000000001</v>
      </c>
      <c r="BB1174" s="25">
        <f>BA1174+BA1174*0.08</f>
        <v>1.073925</v>
      </c>
      <c r="BC1174" s="20" t="s">
        <v>12295</v>
      </c>
    </row>
    <row r="1175" spans="1:116" s="20" customFormat="1" ht="30" customHeight="1">
      <c r="A1175" s="4" t="s">
        <v>4061</v>
      </c>
      <c r="B1175" s="5">
        <v>1173</v>
      </c>
      <c r="C1175" s="6">
        <v>3463</v>
      </c>
      <c r="D1175" s="6"/>
      <c r="E1175" s="43" t="s">
        <v>4370</v>
      </c>
      <c r="F1175" s="3" t="s">
        <v>4371</v>
      </c>
      <c r="G1175" s="3" t="s">
        <v>4372</v>
      </c>
      <c r="H1175" s="3" t="s">
        <v>41</v>
      </c>
      <c r="I1175" s="3" t="s">
        <v>102</v>
      </c>
      <c r="J1175" s="3" t="s">
        <v>4373</v>
      </c>
      <c r="K1175" s="6"/>
      <c r="L1175" s="3"/>
      <c r="M1175" s="6">
        <v>15</v>
      </c>
      <c r="N1175" s="3" t="s">
        <v>44</v>
      </c>
      <c r="O1175" s="3" t="s">
        <v>4064</v>
      </c>
      <c r="P1175" s="3" t="s">
        <v>4139</v>
      </c>
      <c r="Q1175" s="3" t="s">
        <v>4374</v>
      </c>
      <c r="R1175" s="156">
        <v>0.99</v>
      </c>
      <c r="S1175" s="22"/>
      <c r="T1175" s="23">
        <v>0.92</v>
      </c>
      <c r="U1175" s="1">
        <v>0.8</v>
      </c>
      <c r="V1175" s="21">
        <v>1.8753</v>
      </c>
      <c r="W1175" s="22"/>
      <c r="X1175" s="22"/>
      <c r="Y1175" s="22"/>
      <c r="Z1175" s="22"/>
      <c r="AA1175" s="22"/>
      <c r="AB1175" s="22"/>
      <c r="AC1175" s="22"/>
      <c r="AD1175" s="22"/>
      <c r="AE1175" s="24">
        <v>1.8753</v>
      </c>
      <c r="AN1175" s="25">
        <v>0.99</v>
      </c>
      <c r="AO1175" s="20" t="s">
        <v>47</v>
      </c>
      <c r="AP1175" s="24" t="s">
        <v>48</v>
      </c>
      <c r="AQ1175" s="20" t="e">
        <f>AVERAGE(SMALL(AE1175:AI1175,1),SMALL(AE1175:AI1175,2))</f>
        <v>#NUM!</v>
      </c>
      <c r="AR1175" s="20" t="e">
        <f>IF(R1175 &lt;=( AVERAGE(SMALL(AE1175:AI1175,1),SMALL(AE1175:AI1175,2))), R1175, "")</f>
        <v>#NUM!</v>
      </c>
      <c r="AS1175" s="20" t="e">
        <f>AVERAGE(SMALL(AJ1175:AM1175,1),SMALL(AJ1175:AM1175,2))</f>
        <v>#NUM!</v>
      </c>
      <c r="AT1175" s="20">
        <f>T1175*1.075</f>
        <v>0.98899999999999999</v>
      </c>
      <c r="AU1175" s="20">
        <f>U1175*1.075</f>
        <v>0.86</v>
      </c>
      <c r="AV1175" s="22">
        <f>MIN(AN1175,AT1175,AU1175)</f>
        <v>0.86</v>
      </c>
      <c r="AW1175" s="20" t="s">
        <v>71</v>
      </c>
      <c r="AX1175" s="20" t="s">
        <v>72</v>
      </c>
      <c r="AY1175" s="25">
        <v>0.86</v>
      </c>
      <c r="AZ1175" s="27">
        <f>IF(AND(AY1175&gt;0,AY1175&lt;=10),AY1175*0.25,IF(AND(AY1175&gt;10,AY1175&lt;=50),AY1175*0.17,IF(AND(AY1175&gt;10,AY1175&lt;=100),AY1175*0.12,IF(AY1175&gt;100,AY1175*0.1))))</f>
        <v>0.215</v>
      </c>
      <c r="BA1175" s="3">
        <f>AZ1175+AY1175</f>
        <v>1.075</v>
      </c>
      <c r="BB1175" s="25">
        <f>BA1175+BA1175*0.08</f>
        <v>1.161</v>
      </c>
      <c r="BC1175" s="20" t="s">
        <v>12295</v>
      </c>
    </row>
    <row r="1176" spans="1:116" s="20" customFormat="1" ht="30" customHeight="1">
      <c r="A1176" s="4" t="s">
        <v>4061</v>
      </c>
      <c r="B1176" s="5">
        <v>1174</v>
      </c>
      <c r="C1176" s="6">
        <v>2437</v>
      </c>
      <c r="D1176" s="6"/>
      <c r="E1176" s="43" t="s">
        <v>4062</v>
      </c>
      <c r="F1176" s="3" t="s">
        <v>573</v>
      </c>
      <c r="G1176" s="3" t="s">
        <v>63</v>
      </c>
      <c r="H1176" s="3" t="s">
        <v>64</v>
      </c>
      <c r="I1176" s="3" t="s">
        <v>65</v>
      </c>
      <c r="J1176" s="3" t="s">
        <v>4063</v>
      </c>
      <c r="K1176" s="6">
        <v>10</v>
      </c>
      <c r="L1176" s="3" t="s">
        <v>67</v>
      </c>
      <c r="M1176" s="6">
        <v>1</v>
      </c>
      <c r="N1176" s="3" t="s">
        <v>44</v>
      </c>
      <c r="O1176" s="3" t="s">
        <v>4064</v>
      </c>
      <c r="P1176" s="3" t="s">
        <v>4065</v>
      </c>
      <c r="Q1176" s="3" t="s">
        <v>4066</v>
      </c>
      <c r="R1176" s="156">
        <v>1.51</v>
      </c>
      <c r="S1176" s="22"/>
      <c r="T1176" s="23">
        <v>1.4</v>
      </c>
      <c r="U1176" s="1">
        <v>1</v>
      </c>
      <c r="V1176" s="21">
        <v>1.4075</v>
      </c>
      <c r="W1176" s="22"/>
      <c r="X1176" s="22"/>
      <c r="Y1176" s="22"/>
      <c r="Z1176" s="22"/>
      <c r="AA1176" s="22"/>
      <c r="AB1176" s="22"/>
      <c r="AC1176" s="22"/>
      <c r="AD1176" s="22"/>
      <c r="AE1176" s="24">
        <v>1.4075</v>
      </c>
      <c r="AN1176" s="25">
        <v>1.51</v>
      </c>
      <c r="AO1176" s="20" t="s">
        <v>47</v>
      </c>
      <c r="AP1176" s="24" t="s">
        <v>48</v>
      </c>
      <c r="AQ1176" s="20" t="e">
        <f>AVERAGE(SMALL(AE1176:AI1176,1),SMALL(AE1176:AI1176,2))</f>
        <v>#NUM!</v>
      </c>
      <c r="AR1176" s="20" t="e">
        <f>IF(R1176 &lt;=( AVERAGE(SMALL(AE1176:AI1176,1),SMALL(AE1176:AI1176,2))), R1176, "")</f>
        <v>#NUM!</v>
      </c>
      <c r="AS1176" s="20" t="e">
        <f>AVERAGE(SMALL(AJ1176:AM1176,1),SMALL(AJ1176:AM1176,2))</f>
        <v>#NUM!</v>
      </c>
      <c r="AT1176" s="20">
        <f>T1176*1.075</f>
        <v>1.5049999999999999</v>
      </c>
      <c r="AU1176" s="20">
        <f>U1176*1.075</f>
        <v>1.075</v>
      </c>
      <c r="AV1176" s="22">
        <f>MIN(AN1176,AT1176,AU1176)</f>
        <v>1.075</v>
      </c>
      <c r="AW1176" s="20" t="s">
        <v>71</v>
      </c>
      <c r="AX1176" s="20" t="s">
        <v>72</v>
      </c>
      <c r="AY1176" s="25">
        <v>1.075</v>
      </c>
      <c r="AZ1176" s="27">
        <f>IF(AND(AY1176&gt;0,AY1176&lt;=10),AY1176*0.25,IF(AND(AY1176&gt;10,AY1176&lt;=50),AY1176*0.17,IF(AND(AY1176&gt;10,AY1176&lt;=100),AY1176*0.12,IF(AY1176&gt;100,AY1176*0.1))))</f>
        <v>0.26874999999999999</v>
      </c>
      <c r="BA1176" s="3">
        <f>AZ1176+AY1176</f>
        <v>1.34375</v>
      </c>
      <c r="BB1176" s="25">
        <f>BA1176+BA1176*0.08</f>
        <v>1.4512499999999999</v>
      </c>
      <c r="BC1176" s="20" t="s">
        <v>12295</v>
      </c>
    </row>
    <row r="1177" spans="1:116" s="20" customFormat="1" ht="30" customHeight="1">
      <c r="A1177" s="4" t="s">
        <v>4061</v>
      </c>
      <c r="B1177" s="5">
        <v>1175</v>
      </c>
      <c r="C1177" s="116">
        <v>2433</v>
      </c>
      <c r="D1177" s="116"/>
      <c r="E1177" s="43" t="s">
        <v>4236</v>
      </c>
      <c r="F1177" s="3" t="s">
        <v>840</v>
      </c>
      <c r="G1177" s="3" t="s">
        <v>841</v>
      </c>
      <c r="H1177" s="3" t="s">
        <v>4243</v>
      </c>
      <c r="I1177" s="3" t="s">
        <v>389</v>
      </c>
      <c r="J1177" s="3" t="s">
        <v>4244</v>
      </c>
      <c r="K1177" s="6"/>
      <c r="L1177" s="3"/>
      <c r="M1177" s="6">
        <v>10</v>
      </c>
      <c r="N1177" s="3" t="s">
        <v>44</v>
      </c>
      <c r="O1177" s="3" t="s">
        <v>4064</v>
      </c>
      <c r="P1177" s="3" t="s">
        <v>4139</v>
      </c>
      <c r="Q1177" s="3" t="s">
        <v>4245</v>
      </c>
      <c r="R1177" s="156">
        <v>1.33</v>
      </c>
      <c r="S1177" s="22"/>
      <c r="T1177" s="23">
        <v>1.24</v>
      </c>
      <c r="U1177" s="1">
        <v>1.36</v>
      </c>
      <c r="V1177" s="21">
        <v>1.8753</v>
      </c>
      <c r="W1177" s="22"/>
      <c r="X1177" s="22"/>
      <c r="Y1177" s="22"/>
      <c r="Z1177" s="22"/>
      <c r="AA1177" s="22"/>
      <c r="AB1177" s="22"/>
      <c r="AC1177" s="22"/>
      <c r="AD1177" s="22"/>
      <c r="AE1177" s="24">
        <v>1.8753</v>
      </c>
      <c r="AN1177" s="25">
        <v>1.33</v>
      </c>
      <c r="AO1177" s="20" t="s">
        <v>47</v>
      </c>
      <c r="AP1177" s="24" t="s">
        <v>48</v>
      </c>
      <c r="AQ1177" s="20" t="e">
        <f>AVERAGE(SMALL(AE1177:AI1177,1),SMALL(AE1177:AI1177,2))</f>
        <v>#NUM!</v>
      </c>
      <c r="AR1177" s="20" t="e">
        <f>IF(R1177 &lt;=( AVERAGE(SMALL(AE1177:AI1177,1),SMALL(AE1177:AI1177,2))), R1177, "")</f>
        <v>#NUM!</v>
      </c>
      <c r="AS1177" s="20" t="e">
        <f>AVERAGE(SMALL(AJ1177:AM1177,1),SMALL(AJ1177:AM1177,2))</f>
        <v>#NUM!</v>
      </c>
      <c r="AT1177" s="20">
        <f>T1177*1.075</f>
        <v>1.333</v>
      </c>
      <c r="AU1177" s="20">
        <f>U1177*1.075</f>
        <v>1.462</v>
      </c>
      <c r="AV1177" s="22">
        <f>MIN(AN1177,AT1177,AU1177)</f>
        <v>1.33</v>
      </c>
      <c r="AW1177" s="20" t="s">
        <v>71</v>
      </c>
      <c r="AX1177" s="20" t="s">
        <v>72</v>
      </c>
      <c r="AY1177" s="25">
        <v>1.33</v>
      </c>
      <c r="AZ1177" s="27">
        <f>IF(AND(AY1177&gt;0,AY1177&lt;=10),AY1177*0.25,IF(AND(AY1177&gt;10,AY1177&lt;=50),AY1177*0.17,IF(AND(AY1177&gt;10,AY1177&lt;=100),AY1177*0.12,IF(AY1177&gt;100,AY1177*0.1))))</f>
        <v>0.33250000000000002</v>
      </c>
      <c r="BA1177" s="3">
        <f>AZ1177+AY1177</f>
        <v>1.6625000000000001</v>
      </c>
      <c r="BB1177" s="25">
        <f>BA1177+BA1177*0.08</f>
        <v>1.7955000000000001</v>
      </c>
      <c r="BC1177" s="20" t="s">
        <v>12295</v>
      </c>
    </row>
    <row r="1178" spans="1:116" s="20" customFormat="1" ht="30" customHeight="1">
      <c r="A1178" s="4" t="s">
        <v>4061</v>
      </c>
      <c r="B1178" s="5">
        <v>1176</v>
      </c>
      <c r="C1178" s="116">
        <v>2435</v>
      </c>
      <c r="D1178" s="116"/>
      <c r="E1178" s="43" t="s">
        <v>4342</v>
      </c>
      <c r="F1178" s="3" t="s">
        <v>4343</v>
      </c>
      <c r="G1178" s="3" t="s">
        <v>4344</v>
      </c>
      <c r="H1178" s="3" t="s">
        <v>677</v>
      </c>
      <c r="I1178" s="3" t="s">
        <v>102</v>
      </c>
      <c r="J1178" s="3" t="s">
        <v>1030</v>
      </c>
      <c r="K1178" s="6"/>
      <c r="L1178" s="3"/>
      <c r="M1178" s="6">
        <v>20</v>
      </c>
      <c r="N1178" s="3" t="s">
        <v>44</v>
      </c>
      <c r="O1178" s="3" t="s">
        <v>4064</v>
      </c>
      <c r="P1178" s="3" t="s">
        <v>4080</v>
      </c>
      <c r="Q1178" s="3" t="s">
        <v>4345</v>
      </c>
      <c r="R1178" s="156">
        <v>0.7</v>
      </c>
      <c r="S1178" s="22"/>
      <c r="T1178" s="23">
        <v>0.65</v>
      </c>
      <c r="U1178" s="1">
        <v>0.56999999999999995</v>
      </c>
      <c r="V1178" s="21">
        <v>0.65400000000000003</v>
      </c>
      <c r="W1178" s="22"/>
      <c r="X1178" s="22"/>
      <c r="Y1178" s="22"/>
      <c r="Z1178" s="22"/>
      <c r="AA1178" s="22"/>
      <c r="AB1178" s="22"/>
      <c r="AC1178" s="22"/>
      <c r="AD1178" s="22"/>
      <c r="AE1178" s="24">
        <v>0.65400000000000003</v>
      </c>
      <c r="AN1178" s="25">
        <v>0.7</v>
      </c>
      <c r="AO1178" s="20" t="s">
        <v>47</v>
      </c>
      <c r="AP1178" s="24" t="s">
        <v>48</v>
      </c>
      <c r="AQ1178" s="20" t="e">
        <f>AVERAGE(SMALL(AE1178:AI1178,1),SMALL(AE1178:AI1178,2))</f>
        <v>#NUM!</v>
      </c>
      <c r="AR1178" s="20" t="e">
        <f>IF(R1178 &lt;=( AVERAGE(SMALL(AE1178:AI1178,1),SMALL(AE1178:AI1178,2))), R1178, "")</f>
        <v>#NUM!</v>
      </c>
      <c r="AS1178" s="20" t="e">
        <f>AVERAGE(SMALL(AJ1178:AM1178,1),SMALL(AJ1178:AM1178,2))</f>
        <v>#NUM!</v>
      </c>
      <c r="AT1178" s="20">
        <f>T1178*1.075</f>
        <v>0.69874999999999998</v>
      </c>
      <c r="AU1178" s="20">
        <f>U1178*1.075</f>
        <v>0.61274999999999991</v>
      </c>
      <c r="AV1178" s="22">
        <f>MIN(AN1178,AT1178,AU1178)</f>
        <v>0.61274999999999991</v>
      </c>
      <c r="AW1178" s="20" t="s">
        <v>71</v>
      </c>
      <c r="AX1178" s="20" t="s">
        <v>72</v>
      </c>
      <c r="AY1178" s="25">
        <v>0.61</v>
      </c>
      <c r="AZ1178" s="27">
        <f>IF(AND(AY1178&gt;0,AY1178&lt;=10),AY1178*0.25,IF(AND(AY1178&gt;10,AY1178&lt;=50),AY1178*0.17,IF(AND(AY1178&gt;10,AY1178&lt;=100),AY1178*0.12,IF(AY1178&gt;100,AY1178*0.1))))</f>
        <v>0.1525</v>
      </c>
      <c r="BA1178" s="3">
        <f>AZ1178+AY1178</f>
        <v>0.76249999999999996</v>
      </c>
      <c r="BB1178" s="25">
        <f>BA1178+BA1178*0.08</f>
        <v>0.8234999999999999</v>
      </c>
      <c r="BC1178" s="20" t="s">
        <v>12295</v>
      </c>
    </row>
    <row r="1179" spans="1:116" s="20" customFormat="1" ht="30" customHeight="1">
      <c r="A1179" s="4" t="s">
        <v>4061</v>
      </c>
      <c r="B1179" s="5">
        <v>1177</v>
      </c>
      <c r="C1179" s="116">
        <v>3682</v>
      </c>
      <c r="D1179" s="116"/>
      <c r="E1179" s="43" t="s">
        <v>4330</v>
      </c>
      <c r="F1179" s="3" t="s">
        <v>4331</v>
      </c>
      <c r="G1179" s="3" t="s">
        <v>4332</v>
      </c>
      <c r="H1179" s="3" t="s">
        <v>4333</v>
      </c>
      <c r="I1179" s="3" t="s">
        <v>42</v>
      </c>
      <c r="J1179" s="3" t="s">
        <v>4334</v>
      </c>
      <c r="K1179" s="6"/>
      <c r="L1179" s="3"/>
      <c r="M1179" s="6">
        <v>30</v>
      </c>
      <c r="N1179" s="3" t="s">
        <v>44</v>
      </c>
      <c r="O1179" s="3" t="s">
        <v>4064</v>
      </c>
      <c r="P1179" s="3" t="s">
        <v>4080</v>
      </c>
      <c r="Q1179" s="3" t="s">
        <v>4335</v>
      </c>
      <c r="R1179" s="156">
        <v>16.399999999999999</v>
      </c>
      <c r="S1179" s="22"/>
      <c r="T1179" s="23">
        <v>15.26</v>
      </c>
      <c r="U1179" s="1" t="s">
        <v>54</v>
      </c>
      <c r="V1179" s="21">
        <v>8.8846000000000007</v>
      </c>
      <c r="W1179" s="22"/>
      <c r="X1179" s="22">
        <v>21.628799999999998</v>
      </c>
      <c r="Y1179" s="22"/>
      <c r="Z1179" s="22"/>
      <c r="AA1179" s="22"/>
      <c r="AB1179" s="22"/>
      <c r="AC1179" s="22"/>
      <c r="AD1179" s="22"/>
      <c r="AE1179" s="24">
        <v>8.8846000000000007</v>
      </c>
      <c r="AN1179" s="25">
        <v>16.399999999999999</v>
      </c>
      <c r="AO1179" s="20" t="s">
        <v>47</v>
      </c>
      <c r="AP1179" s="24" t="s">
        <v>48</v>
      </c>
      <c r="AQ1179" s="20" t="e">
        <f>AVERAGE(SMALL(AE1179:AI1179,1),SMALL(AE1179:AI1179,2))</f>
        <v>#NUM!</v>
      </c>
      <c r="AR1179" s="20" t="e">
        <f>IF(R1179 &lt;=( AVERAGE(SMALL(AE1179:AI1179,1),SMALL(AE1179:AI1179,2))), R1179, "")</f>
        <v>#NUM!</v>
      </c>
      <c r="AS1179" s="20" t="e">
        <f>AVERAGE(SMALL(AJ1179:AM1179,1),SMALL(AJ1179:AM1179,2))</f>
        <v>#NUM!</v>
      </c>
      <c r="AT1179" s="20">
        <f>T1179*1.075</f>
        <v>16.404499999999999</v>
      </c>
      <c r="AU1179" s="20" t="e">
        <f>U1179*1.075</f>
        <v>#VALUE!</v>
      </c>
      <c r="AV1179" s="22" t="e">
        <f>MIN(AN1179,AT1179,AU1179)</f>
        <v>#VALUE!</v>
      </c>
      <c r="AW1179" s="20" t="s">
        <v>49</v>
      </c>
      <c r="AX1179" s="20" t="s">
        <v>48</v>
      </c>
      <c r="AY1179" s="25">
        <v>16.399999999999999</v>
      </c>
      <c r="AZ1179" s="27">
        <f>IF(AND(AY1179&gt;0,AY1179&lt;=10),AY1179*0.25,IF(AND(AY1179&gt;10,AY1179&lt;=50),AY1179*0.17,IF(AND(AY1179&gt;10,AY1179&lt;=100),AY1179*0.12,IF(AY1179&gt;100,AY1179*0.1))))</f>
        <v>2.7879999999999998</v>
      </c>
      <c r="BA1179" s="3">
        <f>AZ1179+AY1179</f>
        <v>19.187999999999999</v>
      </c>
      <c r="BB1179" s="25">
        <f>BA1179+BA1179*0.08</f>
        <v>20.723039999999997</v>
      </c>
      <c r="BC1179" s="20" t="s">
        <v>12295</v>
      </c>
    </row>
    <row r="1180" spans="1:116" s="20" customFormat="1" ht="30" customHeight="1">
      <c r="A1180" s="4" t="s">
        <v>4061</v>
      </c>
      <c r="B1180" s="5">
        <v>1178</v>
      </c>
      <c r="C1180" s="116">
        <v>3483</v>
      </c>
      <c r="D1180" s="116"/>
      <c r="E1180" s="43" t="s">
        <v>4354</v>
      </c>
      <c r="F1180" s="3" t="s">
        <v>4355</v>
      </c>
      <c r="G1180" s="3" t="s">
        <v>280</v>
      </c>
      <c r="H1180" s="3" t="s">
        <v>281</v>
      </c>
      <c r="I1180" s="3" t="s">
        <v>4356</v>
      </c>
      <c r="J1180" s="3" t="s">
        <v>4357</v>
      </c>
      <c r="K1180" s="6"/>
      <c r="L1180" s="3"/>
      <c r="M1180" s="6">
        <v>1</v>
      </c>
      <c r="N1180" s="3" t="s">
        <v>44</v>
      </c>
      <c r="O1180" s="3" t="s">
        <v>4064</v>
      </c>
      <c r="P1180" s="3" t="s">
        <v>4139</v>
      </c>
      <c r="Q1180" s="3" t="s">
        <v>4358</v>
      </c>
      <c r="R1180" s="156">
        <v>3.58</v>
      </c>
      <c r="S1180" s="22"/>
      <c r="T1180" s="23">
        <v>3.33</v>
      </c>
      <c r="U1180" s="1">
        <v>3</v>
      </c>
      <c r="V1180" s="21">
        <v>3.0449000000000002</v>
      </c>
      <c r="W1180" s="22">
        <v>3.6185999999999998</v>
      </c>
      <c r="X1180" s="22">
        <v>3.6305000000000001</v>
      </c>
      <c r="Y1180" s="22"/>
      <c r="Z1180" s="22"/>
      <c r="AA1180" s="22"/>
      <c r="AB1180" s="22"/>
      <c r="AC1180" s="22"/>
      <c r="AD1180" s="22"/>
      <c r="AE1180" s="24">
        <v>3.0449000000000002</v>
      </c>
      <c r="AG1180" s="20">
        <v>3.6099000000000001</v>
      </c>
      <c r="AN1180" s="25">
        <v>3.3273999999999999</v>
      </c>
      <c r="AO1180" s="20" t="s">
        <v>207</v>
      </c>
      <c r="AP1180" s="24" t="s">
        <v>208</v>
      </c>
      <c r="AQ1180" s="20">
        <f>AVERAGE(SMALL(AE1180:AI1180,1),SMALL(AE1180:AI1180,2))</f>
        <v>3.3273999999999999</v>
      </c>
      <c r="AR1180" s="20" t="str">
        <f>IF(R1180 &lt;=( AVERAGE(SMALL(AE1180:AI1180,1),SMALL(AE1180:AI1180,2))), R1180, "")</f>
        <v/>
      </c>
      <c r="AS1180" s="20" t="e">
        <f>AVERAGE(SMALL(AJ1180:AM1180,1),SMALL(AJ1180:AM1180,2))</f>
        <v>#NUM!</v>
      </c>
      <c r="AT1180" s="20">
        <f>T1180*1.075</f>
        <v>3.5797499999999998</v>
      </c>
      <c r="AU1180" s="20">
        <f>U1180*1.075</f>
        <v>3.2249999999999996</v>
      </c>
      <c r="AV1180" s="22">
        <f>MIN(AN1180,AT1180,AU1180)</f>
        <v>3.2249999999999996</v>
      </c>
      <c r="AW1180" s="20" t="s">
        <v>71</v>
      </c>
      <c r="AX1180" s="20" t="s">
        <v>72</v>
      </c>
      <c r="AY1180" s="25">
        <v>3.23</v>
      </c>
      <c r="AZ1180" s="27">
        <f>IF(AND(AY1180&gt;0,AY1180&lt;=10),AY1180*0.25,IF(AND(AY1180&gt;10,AY1180&lt;=50),AY1180*0.17,IF(AND(AY1180&gt;10,AY1180&lt;=100),AY1180*0.12,IF(AY1180&gt;100,AY1180*0.1))))</f>
        <v>0.8075</v>
      </c>
      <c r="BA1180" s="3">
        <f>AZ1180+AY1180</f>
        <v>4.0374999999999996</v>
      </c>
      <c r="BB1180" s="25">
        <f>BA1180+BA1180*0.08</f>
        <v>4.3605</v>
      </c>
      <c r="BC1180" s="20" t="s">
        <v>12295</v>
      </c>
    </row>
    <row r="1181" spans="1:116" s="20" customFormat="1" ht="30" customHeight="1">
      <c r="A1181" s="4" t="s">
        <v>4061</v>
      </c>
      <c r="B1181" s="5">
        <v>1179</v>
      </c>
      <c r="C1181" s="116">
        <v>3683</v>
      </c>
      <c r="D1181" s="116"/>
      <c r="E1181" s="43" t="s">
        <v>4456</v>
      </c>
      <c r="F1181" s="3" t="s">
        <v>4457</v>
      </c>
      <c r="G1181" s="3" t="s">
        <v>356</v>
      </c>
      <c r="H1181" s="3" t="s">
        <v>4458</v>
      </c>
      <c r="I1181" s="3" t="s">
        <v>1201</v>
      </c>
      <c r="J1181" s="3" t="s">
        <v>4459</v>
      </c>
      <c r="K1181" s="6">
        <v>30</v>
      </c>
      <c r="L1181" s="3" t="s">
        <v>67</v>
      </c>
      <c r="M1181" s="6">
        <v>1</v>
      </c>
      <c r="N1181" s="3" t="s">
        <v>44</v>
      </c>
      <c r="O1181" s="3" t="s">
        <v>4064</v>
      </c>
      <c r="P1181" s="3" t="s">
        <v>4460</v>
      </c>
      <c r="Q1181" s="3" t="s">
        <v>4461</v>
      </c>
      <c r="R1181" s="156">
        <v>2.02</v>
      </c>
      <c r="S1181" s="22"/>
      <c r="T1181" s="23">
        <v>1.88</v>
      </c>
      <c r="U1181" s="1" t="s">
        <v>54</v>
      </c>
      <c r="V1181" s="21">
        <v>1.8753</v>
      </c>
      <c r="W1181" s="22"/>
      <c r="X1181" s="22"/>
      <c r="Y1181" s="22"/>
      <c r="Z1181" s="22"/>
      <c r="AA1181" s="22"/>
      <c r="AB1181" s="22"/>
      <c r="AC1181" s="22"/>
      <c r="AD1181" s="22"/>
      <c r="AE1181" s="24">
        <v>1.8753</v>
      </c>
      <c r="AN1181" s="25">
        <v>2.02</v>
      </c>
      <c r="AO1181" s="20" t="s">
        <v>47</v>
      </c>
      <c r="AP1181" s="24" t="s">
        <v>48</v>
      </c>
      <c r="AQ1181" s="20" t="e">
        <f>AVERAGE(SMALL(AE1181:AI1181,1),SMALL(AE1181:AI1181,2))</f>
        <v>#NUM!</v>
      </c>
      <c r="AR1181" s="20" t="e">
        <f>IF(R1181 &lt;=( AVERAGE(SMALL(AE1181:AI1181,1),SMALL(AE1181:AI1181,2))), R1181, "")</f>
        <v>#NUM!</v>
      </c>
      <c r="AS1181" s="20" t="e">
        <f>AVERAGE(SMALL(AJ1181:AM1181,1),SMALL(AJ1181:AM1181,2))</f>
        <v>#NUM!</v>
      </c>
      <c r="AT1181" s="20">
        <f>T1181*1.075</f>
        <v>2.0209999999999999</v>
      </c>
      <c r="AU1181" s="20" t="e">
        <f>U1181*1.075</f>
        <v>#VALUE!</v>
      </c>
      <c r="AV1181" s="22" t="e">
        <f>MIN(AN1181,AT1181,AU1181)</f>
        <v>#VALUE!</v>
      </c>
      <c r="AW1181" s="26" t="s">
        <v>49</v>
      </c>
      <c r="AX1181" s="20" t="s">
        <v>48</v>
      </c>
      <c r="AY1181" s="25">
        <v>2.0209999999999999</v>
      </c>
      <c r="AZ1181" s="27">
        <f>IF(AND(AY1181&gt;0,AY1181&lt;=10),AY1181*0.25,IF(AND(AY1181&gt;10,AY1181&lt;=50),AY1181*0.17,IF(AND(AY1181&gt;10,AY1181&lt;=100),AY1181*0.12,IF(AY1181&gt;100,AY1181*0.1))))</f>
        <v>0.50524999999999998</v>
      </c>
      <c r="BA1181" s="3">
        <f>AZ1181+AY1181</f>
        <v>2.5262500000000001</v>
      </c>
      <c r="BB1181" s="25">
        <f>BA1181+BA1181*0.08</f>
        <v>2.7283500000000003</v>
      </c>
      <c r="BC1181" s="20" t="s">
        <v>12295</v>
      </c>
    </row>
    <row r="1182" spans="1:116" s="20" customFormat="1" ht="30" customHeight="1">
      <c r="A1182" s="4" t="s">
        <v>4061</v>
      </c>
      <c r="B1182" s="5">
        <v>1180</v>
      </c>
      <c r="C1182" s="116">
        <v>2432</v>
      </c>
      <c r="D1182" s="116"/>
      <c r="E1182" s="43" t="s">
        <v>4174</v>
      </c>
      <c r="F1182" s="3" t="s">
        <v>4175</v>
      </c>
      <c r="G1182" s="3" t="s">
        <v>4169</v>
      </c>
      <c r="H1182" s="3" t="s">
        <v>4176</v>
      </c>
      <c r="I1182" s="3" t="s">
        <v>4177</v>
      </c>
      <c r="J1182" s="3" t="s">
        <v>4178</v>
      </c>
      <c r="K1182" s="6">
        <v>15</v>
      </c>
      <c r="L1182" s="3" t="s">
        <v>79</v>
      </c>
      <c r="M1182" s="6">
        <v>1</v>
      </c>
      <c r="N1182" s="3" t="s">
        <v>44</v>
      </c>
      <c r="O1182" s="3" t="s">
        <v>4064</v>
      </c>
      <c r="P1182" s="3" t="s">
        <v>4094</v>
      </c>
      <c r="Q1182" s="3" t="s">
        <v>4179</v>
      </c>
      <c r="R1182" s="156">
        <v>1.51</v>
      </c>
      <c r="S1182" s="22"/>
      <c r="T1182" s="23">
        <v>1.4</v>
      </c>
      <c r="U1182" s="1">
        <v>1.2</v>
      </c>
      <c r="V1182" s="21">
        <v>1.3394999999999999</v>
      </c>
      <c r="W1182" s="22"/>
      <c r="X1182" s="22">
        <v>1.4636</v>
      </c>
      <c r="Y1182" s="22"/>
      <c r="Z1182" s="22"/>
      <c r="AA1182" s="22"/>
      <c r="AB1182" s="22"/>
      <c r="AC1182" s="22"/>
      <c r="AD1182" s="22"/>
      <c r="AE1182" s="24">
        <v>1.3394999999999999</v>
      </c>
      <c r="AG1182" s="20">
        <v>1.4550000000000001</v>
      </c>
      <c r="AN1182" s="25">
        <v>1.3972500000000001</v>
      </c>
      <c r="AO1182" s="20" t="s">
        <v>207</v>
      </c>
      <c r="AP1182" s="24" t="s">
        <v>208</v>
      </c>
      <c r="AQ1182" s="20">
        <f>AVERAGE(SMALL(AE1182:AI1182,1),SMALL(AE1182:AI1182,2))</f>
        <v>1.3972500000000001</v>
      </c>
      <c r="AR1182" s="20" t="str">
        <f>IF(R1182 &lt;=( AVERAGE(SMALL(AE1182:AI1182,1),SMALL(AE1182:AI1182,2))), R1182, "")</f>
        <v/>
      </c>
      <c r="AS1182" s="20" t="e">
        <f>AVERAGE(SMALL(AJ1182:AM1182,1),SMALL(AJ1182:AM1182,2))</f>
        <v>#NUM!</v>
      </c>
      <c r="AT1182" s="20">
        <f>T1182*1.075</f>
        <v>1.5049999999999999</v>
      </c>
      <c r="AU1182" s="20">
        <f>U1182*1.075</f>
        <v>1.2899999999999998</v>
      </c>
      <c r="AV1182" s="22">
        <f>MIN(AN1182,AT1182,AU1182)</f>
        <v>1.2899999999999998</v>
      </c>
      <c r="AW1182" s="20" t="s">
        <v>71</v>
      </c>
      <c r="AX1182" s="20" t="s">
        <v>72</v>
      </c>
      <c r="AY1182" s="25">
        <v>1.29</v>
      </c>
      <c r="AZ1182" s="27">
        <f>IF(AND(AY1182&gt;0,AY1182&lt;=10),AY1182*0.25,IF(AND(AY1182&gt;10,AY1182&lt;=50),AY1182*0.17,IF(AND(AY1182&gt;10,AY1182&lt;=100),AY1182*0.12,IF(AY1182&gt;100,AY1182*0.1))))</f>
        <v>0.32250000000000001</v>
      </c>
      <c r="BA1182" s="3">
        <f>AZ1182+AY1182</f>
        <v>1.6125</v>
      </c>
      <c r="BB1182" s="25">
        <f>BA1182+BA1182*0.08</f>
        <v>1.7415</v>
      </c>
      <c r="BC1182" s="20" t="s">
        <v>12295</v>
      </c>
    </row>
    <row r="1183" spans="1:116" s="20" customFormat="1" ht="30" customHeight="1">
      <c r="A1183" s="4" t="s">
        <v>4061</v>
      </c>
      <c r="B1183" s="5">
        <v>1181</v>
      </c>
      <c r="C1183" s="116">
        <v>2431</v>
      </c>
      <c r="D1183" s="116"/>
      <c r="E1183" s="43" t="s">
        <v>4167</v>
      </c>
      <c r="F1183" s="3" t="s">
        <v>4168</v>
      </c>
      <c r="G1183" s="3" t="s">
        <v>4169</v>
      </c>
      <c r="H1183" s="3" t="s">
        <v>4170</v>
      </c>
      <c r="I1183" s="3" t="s">
        <v>389</v>
      </c>
      <c r="J1183" s="3" t="s">
        <v>4171</v>
      </c>
      <c r="K1183" s="6"/>
      <c r="L1183" s="3"/>
      <c r="M1183" s="6">
        <v>1</v>
      </c>
      <c r="N1183" s="3" t="s">
        <v>44</v>
      </c>
      <c r="O1183" s="3" t="s">
        <v>4064</v>
      </c>
      <c r="P1183" s="3" t="s">
        <v>4172</v>
      </c>
      <c r="Q1183" s="3" t="s">
        <v>4173</v>
      </c>
      <c r="R1183" s="156">
        <v>0.98</v>
      </c>
      <c r="S1183" s="22"/>
      <c r="T1183" s="23">
        <v>0.91</v>
      </c>
      <c r="U1183" s="1">
        <v>0.4</v>
      </c>
      <c r="V1183" s="21">
        <v>0.69650000000000001</v>
      </c>
      <c r="W1183" s="22"/>
      <c r="X1183" s="22">
        <v>1.1231</v>
      </c>
      <c r="Y1183" s="22"/>
      <c r="Z1183" s="22"/>
      <c r="AA1183" s="22"/>
      <c r="AB1183" s="22"/>
      <c r="AC1183" s="22"/>
      <c r="AD1183" s="22"/>
      <c r="AE1183" s="24">
        <v>0.69650000000000001</v>
      </c>
      <c r="AN1183" s="25">
        <v>0.98</v>
      </c>
      <c r="AO1183" s="20" t="s">
        <v>47</v>
      </c>
      <c r="AP1183" s="24" t="s">
        <v>48</v>
      </c>
      <c r="AQ1183" s="20" t="e">
        <f>AVERAGE(SMALL(AE1183:AI1183,1),SMALL(AE1183:AI1183,2))</f>
        <v>#NUM!</v>
      </c>
      <c r="AR1183" s="20" t="e">
        <f>IF(R1183 &lt;=( AVERAGE(SMALL(AE1183:AI1183,1),SMALL(AE1183:AI1183,2))), R1183, "")</f>
        <v>#NUM!</v>
      </c>
      <c r="AS1183" s="20" t="e">
        <f>AVERAGE(SMALL(AJ1183:AM1183,1),SMALL(AJ1183:AM1183,2))</f>
        <v>#NUM!</v>
      </c>
      <c r="AT1183" s="20">
        <f>T1183*1.075</f>
        <v>0.97824999999999995</v>
      </c>
      <c r="AU1183" s="20">
        <f>U1183*1.075</f>
        <v>0.43</v>
      </c>
      <c r="AV1183" s="22">
        <f>MIN(AN1183,AT1183,AU1183)</f>
        <v>0.43</v>
      </c>
      <c r="AW1183" s="20" t="s">
        <v>71</v>
      </c>
      <c r="AX1183" s="20" t="s">
        <v>72</v>
      </c>
      <c r="AY1183" s="25">
        <v>0.43</v>
      </c>
      <c r="AZ1183" s="27">
        <f>IF(AND(AY1183&gt;0,AY1183&lt;=10),AY1183*0.25,IF(AND(AY1183&gt;10,AY1183&lt;=50),AY1183*0.17,IF(AND(AY1183&gt;10,AY1183&lt;=100),AY1183*0.12,IF(AY1183&gt;100,AY1183*0.1))))</f>
        <v>0.1075</v>
      </c>
      <c r="BA1183" s="3">
        <f>AZ1183+AY1183</f>
        <v>0.53749999999999998</v>
      </c>
      <c r="BB1183" s="25">
        <f>BA1183+BA1183*0.08</f>
        <v>0.58050000000000002</v>
      </c>
      <c r="BC1183" s="20" t="s">
        <v>12295</v>
      </c>
    </row>
    <row r="1184" spans="1:116" s="20" customFormat="1" ht="30" customHeight="1">
      <c r="A1184" s="4" t="s">
        <v>4061</v>
      </c>
      <c r="B1184" s="5">
        <v>1182</v>
      </c>
      <c r="C1184" s="116">
        <v>3679</v>
      </c>
      <c r="D1184" s="116"/>
      <c r="E1184" s="43" t="s">
        <v>4211</v>
      </c>
      <c r="F1184" s="3" t="s">
        <v>4214</v>
      </c>
      <c r="G1184" s="3" t="s">
        <v>4048</v>
      </c>
      <c r="H1184" s="3" t="s">
        <v>4215</v>
      </c>
      <c r="I1184" s="3" t="s">
        <v>389</v>
      </c>
      <c r="J1184" s="3" t="s">
        <v>4171</v>
      </c>
      <c r="K1184" s="6"/>
      <c r="L1184" s="3"/>
      <c r="M1184" s="6">
        <v>1</v>
      </c>
      <c r="N1184" s="3" t="s">
        <v>44</v>
      </c>
      <c r="O1184" s="3" t="s">
        <v>4064</v>
      </c>
      <c r="P1184" s="3" t="s">
        <v>4139</v>
      </c>
      <c r="Q1184" s="3" t="s">
        <v>4216</v>
      </c>
      <c r="R1184" s="156">
        <v>0.35</v>
      </c>
      <c r="S1184" s="22"/>
      <c r="T1184" s="23">
        <v>0.33</v>
      </c>
      <c r="U1184" s="1">
        <v>0.4</v>
      </c>
      <c r="V1184" s="21">
        <v>0.68500000000000005</v>
      </c>
      <c r="W1184" s="22"/>
      <c r="X1184" s="22">
        <v>0.34150000000000003</v>
      </c>
      <c r="Y1184" s="22"/>
      <c r="Z1184" s="22"/>
      <c r="AA1184" s="22"/>
      <c r="AB1184" s="22"/>
      <c r="AC1184" s="22"/>
      <c r="AD1184" s="22"/>
      <c r="AE1184" s="24">
        <v>0.68500000000000005</v>
      </c>
      <c r="AG1184" s="20">
        <v>0.3397</v>
      </c>
      <c r="AN1184" s="25">
        <v>0.51229999999999998</v>
      </c>
      <c r="AO1184" s="20" t="s">
        <v>47</v>
      </c>
      <c r="AP1184" s="24" t="s">
        <v>48</v>
      </c>
      <c r="AQ1184" s="20">
        <f>AVERAGE(SMALL(AE1184:AI1184,1),SMALL(AE1184:AI1184,2))</f>
        <v>0.51235000000000008</v>
      </c>
      <c r="AR1184" s="20">
        <f>IF(R1184 &lt;=( AVERAGE(SMALL(AE1184:AI1184,1),SMALL(AE1184:AI1184,2))), R1184, "")</f>
        <v>0.35</v>
      </c>
      <c r="AS1184" s="20" t="e">
        <f>AVERAGE(SMALL(AJ1184:AM1184,1),SMALL(AJ1184:AM1184,2))</f>
        <v>#NUM!</v>
      </c>
      <c r="AT1184" s="20">
        <f>T1184*1.075</f>
        <v>0.35475000000000001</v>
      </c>
      <c r="AU1184" s="20">
        <f>U1184*1.075</f>
        <v>0.43</v>
      </c>
      <c r="AV1184" s="22">
        <f>MIN(AN1184,AT1184,AU1184)</f>
        <v>0.35475000000000001</v>
      </c>
      <c r="AW1184" s="20" t="s">
        <v>71</v>
      </c>
      <c r="AX1184" s="20" t="s">
        <v>72</v>
      </c>
      <c r="AY1184" s="25">
        <v>0.35</v>
      </c>
      <c r="AZ1184" s="27">
        <f>IF(AND(AY1184&gt;0,AY1184&lt;=10),AY1184*0.25,IF(AND(AY1184&gt;10,AY1184&lt;=50),AY1184*0.17,IF(AND(AY1184&gt;10,AY1184&lt;=100),AY1184*0.12,IF(AY1184&gt;100,AY1184*0.1))))</f>
        <v>8.7499999999999994E-2</v>
      </c>
      <c r="BA1184" s="3">
        <f>AZ1184+AY1184</f>
        <v>0.4375</v>
      </c>
      <c r="BB1184" s="25">
        <f>BA1184+BA1184*0.08</f>
        <v>0.47250000000000003</v>
      </c>
      <c r="BC1184" s="20" t="s">
        <v>12295</v>
      </c>
    </row>
    <row r="1185" spans="1:55" s="20" customFormat="1" ht="30" customHeight="1">
      <c r="A1185" s="4" t="s">
        <v>4061</v>
      </c>
      <c r="B1185" s="5">
        <v>1183</v>
      </c>
      <c r="C1185" s="116">
        <v>3481</v>
      </c>
      <c r="D1185" s="116"/>
      <c r="E1185" s="43" t="s">
        <v>4456</v>
      </c>
      <c r="F1185" s="3" t="s">
        <v>4457</v>
      </c>
      <c r="G1185" s="3" t="s">
        <v>356</v>
      </c>
      <c r="H1185" s="3" t="s">
        <v>2775</v>
      </c>
      <c r="I1185" s="3" t="s">
        <v>389</v>
      </c>
      <c r="J1185" s="3" t="s">
        <v>4462</v>
      </c>
      <c r="K1185" s="6"/>
      <c r="L1185" s="3"/>
      <c r="M1185" s="6">
        <v>6</v>
      </c>
      <c r="N1185" s="3" t="s">
        <v>44</v>
      </c>
      <c r="O1185" s="3" t="s">
        <v>4064</v>
      </c>
      <c r="P1185" s="3" t="s">
        <v>601</v>
      </c>
      <c r="Q1185" s="3" t="s">
        <v>4463</v>
      </c>
      <c r="R1185" s="156">
        <v>2.02</v>
      </c>
      <c r="S1185" s="22"/>
      <c r="T1185" s="23">
        <v>1.88</v>
      </c>
      <c r="U1185" s="1">
        <v>1.6</v>
      </c>
      <c r="V1185" s="21">
        <v>1.8753</v>
      </c>
      <c r="W1185" s="22"/>
      <c r="X1185" s="22"/>
      <c r="Y1185" s="22"/>
      <c r="Z1185" s="22"/>
      <c r="AA1185" s="22"/>
      <c r="AB1185" s="22"/>
      <c r="AC1185" s="22"/>
      <c r="AD1185" s="22"/>
      <c r="AE1185" s="24">
        <v>1.8753</v>
      </c>
      <c r="AN1185" s="25">
        <v>2.02</v>
      </c>
      <c r="AO1185" s="20" t="s">
        <v>47</v>
      </c>
      <c r="AP1185" s="24" t="s">
        <v>48</v>
      </c>
      <c r="AQ1185" s="20" t="e">
        <f>AVERAGE(SMALL(AE1185:AI1185,1),SMALL(AE1185:AI1185,2))</f>
        <v>#NUM!</v>
      </c>
      <c r="AR1185" s="20" t="e">
        <f>IF(R1185 &lt;=( AVERAGE(SMALL(AE1185:AI1185,1),SMALL(AE1185:AI1185,2))), R1185, "")</f>
        <v>#NUM!</v>
      </c>
      <c r="AS1185" s="20" t="e">
        <f>AVERAGE(SMALL(AJ1185:AM1185,1),SMALL(AJ1185:AM1185,2))</f>
        <v>#NUM!</v>
      </c>
      <c r="AT1185" s="20">
        <f>T1185*1.075</f>
        <v>2.0209999999999999</v>
      </c>
      <c r="AU1185" s="20">
        <f>U1185*1.075</f>
        <v>1.72</v>
      </c>
      <c r="AV1185" s="22">
        <f>MIN(AN1185,AT1185,AU1185)</f>
        <v>1.72</v>
      </c>
      <c r="AW1185" s="20" t="s">
        <v>71</v>
      </c>
      <c r="AX1185" s="20" t="s">
        <v>72</v>
      </c>
      <c r="AY1185" s="25">
        <v>1.72</v>
      </c>
      <c r="AZ1185" s="27">
        <f>IF(AND(AY1185&gt;0,AY1185&lt;=10),AY1185*0.25,IF(AND(AY1185&gt;10,AY1185&lt;=50),AY1185*0.17,IF(AND(AY1185&gt;10,AY1185&lt;=100),AY1185*0.12,IF(AY1185&gt;100,AY1185*0.1))))</f>
        <v>0.43</v>
      </c>
      <c r="BA1185" s="3">
        <f>AZ1185+AY1185</f>
        <v>2.15</v>
      </c>
      <c r="BB1185" s="25">
        <f>BA1185+BA1185*0.08</f>
        <v>2.3220000000000001</v>
      </c>
      <c r="BC1185" s="20" t="s">
        <v>12295</v>
      </c>
    </row>
    <row r="1186" spans="1:55" s="20" customFormat="1" ht="30" customHeight="1">
      <c r="A1186" s="4" t="s">
        <v>4061</v>
      </c>
      <c r="B1186" s="5">
        <v>1184</v>
      </c>
      <c r="C1186" s="116">
        <v>3462</v>
      </c>
      <c r="D1186" s="116"/>
      <c r="E1186" s="43" t="s">
        <v>4121</v>
      </c>
      <c r="F1186" s="3" t="s">
        <v>2711</v>
      </c>
      <c r="G1186" s="3" t="s">
        <v>762</v>
      </c>
      <c r="H1186" s="3" t="s">
        <v>126</v>
      </c>
      <c r="I1186" s="3" t="s">
        <v>42</v>
      </c>
      <c r="J1186" s="3" t="s">
        <v>3323</v>
      </c>
      <c r="K1186" s="6"/>
      <c r="L1186" s="3"/>
      <c r="M1186" s="6">
        <v>5</v>
      </c>
      <c r="N1186" s="3" t="s">
        <v>44</v>
      </c>
      <c r="O1186" s="3" t="s">
        <v>4064</v>
      </c>
      <c r="P1186" s="3" t="s">
        <v>4097</v>
      </c>
      <c r="Q1186" s="3" t="s">
        <v>4122</v>
      </c>
      <c r="R1186" s="156">
        <v>2.44</v>
      </c>
      <c r="S1186" s="22"/>
      <c r="T1186" s="23">
        <v>2.27</v>
      </c>
      <c r="U1186" s="1">
        <v>1.2</v>
      </c>
      <c r="V1186" s="21">
        <v>2.8250999999999999</v>
      </c>
      <c r="W1186" s="22"/>
      <c r="X1186" s="22">
        <v>3.4011999999999998</v>
      </c>
      <c r="Y1186" s="22"/>
      <c r="Z1186" s="22"/>
      <c r="AA1186" s="22"/>
      <c r="AB1186" s="22"/>
      <c r="AC1186" s="22"/>
      <c r="AD1186" s="22"/>
      <c r="AE1186" s="24">
        <v>2.8250999999999999</v>
      </c>
      <c r="AG1186" s="20">
        <v>3.3818999999999999</v>
      </c>
      <c r="AN1186" s="25">
        <v>2.44</v>
      </c>
      <c r="AO1186" s="20" t="s">
        <v>47</v>
      </c>
      <c r="AP1186" s="24" t="s">
        <v>48</v>
      </c>
      <c r="AQ1186" s="20">
        <f>AVERAGE(SMALL(AE1186:AI1186,1),SMALL(AE1186:AI1186,2))</f>
        <v>3.1034999999999999</v>
      </c>
      <c r="AR1186" s="20">
        <f>IF(R1186 &lt;=( AVERAGE(SMALL(AE1186:AI1186,1),SMALL(AE1186:AI1186,2))), R1186, "")</f>
        <v>2.44</v>
      </c>
      <c r="AS1186" s="20" t="e">
        <f>AVERAGE(SMALL(AJ1186:AM1186,1),SMALL(AJ1186:AM1186,2))</f>
        <v>#NUM!</v>
      </c>
      <c r="AT1186" s="20">
        <f>T1186*1.075</f>
        <v>2.4402499999999998</v>
      </c>
      <c r="AU1186" s="20">
        <f>U1186*1.075</f>
        <v>1.2899999999999998</v>
      </c>
      <c r="AV1186" s="22">
        <f>MIN(AN1186,AT1186,AU1186)</f>
        <v>1.2899999999999998</v>
      </c>
      <c r="AW1186" s="20" t="s">
        <v>71</v>
      </c>
      <c r="AX1186" s="20" t="s">
        <v>72</v>
      </c>
      <c r="AY1186" s="25">
        <v>1.29</v>
      </c>
      <c r="AZ1186" s="27">
        <f>IF(AND(AY1186&gt;0,AY1186&lt;=10),AY1186*0.25,IF(AND(AY1186&gt;10,AY1186&lt;=50),AY1186*0.17,IF(AND(AY1186&gt;10,AY1186&lt;=100),AY1186*0.12,IF(AY1186&gt;100,AY1186*0.1))))</f>
        <v>0.32250000000000001</v>
      </c>
      <c r="BA1186" s="3">
        <f>AZ1186+AY1186</f>
        <v>1.6125</v>
      </c>
      <c r="BB1186" s="25">
        <f>BA1186+BA1186*0.08</f>
        <v>1.7415</v>
      </c>
      <c r="BC1186" s="20" t="s">
        <v>12295</v>
      </c>
    </row>
    <row r="1187" spans="1:55" s="20" customFormat="1" ht="30" customHeight="1">
      <c r="A1187" s="4" t="s">
        <v>4061</v>
      </c>
      <c r="B1187" s="5">
        <v>1185</v>
      </c>
      <c r="C1187" s="116">
        <v>3462</v>
      </c>
      <c r="D1187" s="116"/>
      <c r="E1187" s="43" t="s">
        <v>4121</v>
      </c>
      <c r="F1187" s="3" t="s">
        <v>2711</v>
      </c>
      <c r="G1187" s="3" t="s">
        <v>762</v>
      </c>
      <c r="H1187" s="3" t="s">
        <v>126</v>
      </c>
      <c r="I1187" s="3" t="s">
        <v>42</v>
      </c>
      <c r="J1187" s="3" t="s">
        <v>789</v>
      </c>
      <c r="K1187" s="6"/>
      <c r="L1187" s="3"/>
      <c r="M1187" s="6">
        <v>10</v>
      </c>
      <c r="N1187" s="3" t="s">
        <v>44</v>
      </c>
      <c r="O1187" s="3" t="s">
        <v>4064</v>
      </c>
      <c r="P1187" s="3" t="s">
        <v>4097</v>
      </c>
      <c r="Q1187" s="3" t="s">
        <v>4122</v>
      </c>
      <c r="R1187" s="156">
        <v>3.96</v>
      </c>
      <c r="S1187" s="22"/>
      <c r="T1187" s="23">
        <v>3.68</v>
      </c>
      <c r="U1187" s="1">
        <v>3.6</v>
      </c>
      <c r="V1187" s="21">
        <v>5.6318999999999999</v>
      </c>
      <c r="W1187" s="22">
        <v>6.12</v>
      </c>
      <c r="X1187" s="22">
        <v>6.8041999999999998</v>
      </c>
      <c r="Y1187" s="22"/>
      <c r="Z1187" s="22"/>
      <c r="AA1187" s="22"/>
      <c r="AB1187" s="22"/>
      <c r="AC1187" s="22"/>
      <c r="AD1187" s="22"/>
      <c r="AE1187" s="24">
        <v>5.6318999999999999</v>
      </c>
      <c r="AG1187" s="20">
        <v>6.7629999999999999</v>
      </c>
      <c r="AN1187" s="25">
        <v>3.96</v>
      </c>
      <c r="AO1187" s="20" t="s">
        <v>47</v>
      </c>
      <c r="AP1187" s="24" t="s">
        <v>48</v>
      </c>
      <c r="AQ1187" s="20">
        <f>AVERAGE(SMALL(AE1187:AI1187,1),SMALL(AE1187:AI1187,2))</f>
        <v>6.1974499999999999</v>
      </c>
      <c r="AR1187" s="20">
        <f>IF(R1187 &lt;=( AVERAGE(SMALL(AE1187:AI1187,1),SMALL(AE1187:AI1187,2))), R1187, "")</f>
        <v>3.96</v>
      </c>
      <c r="AS1187" s="20" t="e">
        <f>AVERAGE(SMALL(AJ1187:AM1187,1),SMALL(AJ1187:AM1187,2))</f>
        <v>#NUM!</v>
      </c>
      <c r="AT1187" s="20">
        <f>T1187*1.075</f>
        <v>3.956</v>
      </c>
      <c r="AU1187" s="20">
        <f>U1187*1.075</f>
        <v>3.87</v>
      </c>
      <c r="AV1187" s="22">
        <f>MIN(AN1187,AT1187,AU1187)</f>
        <v>3.87</v>
      </c>
      <c r="AW1187" s="20" t="s">
        <v>71</v>
      </c>
      <c r="AX1187" s="20" t="s">
        <v>72</v>
      </c>
      <c r="AY1187" s="25">
        <v>3.87</v>
      </c>
      <c r="AZ1187" s="27">
        <f>IF(AND(AY1187&gt;0,AY1187&lt;=10),AY1187*0.25,IF(AND(AY1187&gt;10,AY1187&lt;=50),AY1187*0.17,IF(AND(AY1187&gt;10,AY1187&lt;=100),AY1187*0.12,IF(AY1187&gt;100,AY1187*0.1))))</f>
        <v>0.96750000000000003</v>
      </c>
      <c r="BA1187" s="3">
        <f>AZ1187+AY1187</f>
        <v>4.8375000000000004</v>
      </c>
      <c r="BB1187" s="25">
        <f>BA1187+BA1187*0.08</f>
        <v>5.2245000000000008</v>
      </c>
      <c r="BC1187" s="20" t="s">
        <v>12295</v>
      </c>
    </row>
    <row r="1188" spans="1:55" s="20" customFormat="1" ht="30" customHeight="1">
      <c r="A1188" s="4" t="s">
        <v>4061</v>
      </c>
      <c r="B1188" s="5">
        <v>1186</v>
      </c>
      <c r="C1188" s="6">
        <v>3460</v>
      </c>
      <c r="D1188" s="6"/>
      <c r="E1188" s="43" t="s">
        <v>4102</v>
      </c>
      <c r="F1188" s="3" t="s">
        <v>4106</v>
      </c>
      <c r="G1188" s="3" t="s">
        <v>1637</v>
      </c>
      <c r="H1188" s="3" t="s">
        <v>953</v>
      </c>
      <c r="I1188" s="3" t="s">
        <v>4107</v>
      </c>
      <c r="J1188" s="3" t="s">
        <v>4108</v>
      </c>
      <c r="K1188" s="6">
        <v>15</v>
      </c>
      <c r="L1188" s="3" t="s">
        <v>79</v>
      </c>
      <c r="M1188" s="6">
        <v>1</v>
      </c>
      <c r="N1188" s="3" t="s">
        <v>44</v>
      </c>
      <c r="O1188" s="3" t="s">
        <v>4064</v>
      </c>
      <c r="P1188" s="3" t="s">
        <v>4094</v>
      </c>
      <c r="Q1188" s="3" t="s">
        <v>4109</v>
      </c>
      <c r="R1188" s="156">
        <v>1.19</v>
      </c>
      <c r="S1188" s="22"/>
      <c r="T1188" s="23">
        <v>1.1100000000000001</v>
      </c>
      <c r="U1188" s="1">
        <v>1.6</v>
      </c>
      <c r="V1188" s="21">
        <v>1.1033999999999999</v>
      </c>
      <c r="W1188" s="22"/>
      <c r="X1188" s="22"/>
      <c r="Y1188" s="22"/>
      <c r="Z1188" s="22"/>
      <c r="AA1188" s="22"/>
      <c r="AB1188" s="22"/>
      <c r="AC1188" s="22"/>
      <c r="AD1188" s="22"/>
      <c r="AE1188" s="24">
        <v>1.1033999999999999</v>
      </c>
      <c r="AN1188" s="25">
        <v>1.19</v>
      </c>
      <c r="AO1188" s="20" t="s">
        <v>47</v>
      </c>
      <c r="AP1188" s="24" t="s">
        <v>48</v>
      </c>
      <c r="AQ1188" s="20" t="e">
        <f>AVERAGE(SMALL(AE1188:AI1188,1),SMALL(AE1188:AI1188,2))</f>
        <v>#NUM!</v>
      </c>
      <c r="AR1188" s="20" t="e">
        <f>IF(R1188 &lt;=( AVERAGE(SMALL(AE1188:AI1188,1),SMALL(AE1188:AI1188,2))), R1188, "")</f>
        <v>#NUM!</v>
      </c>
      <c r="AS1188" s="20" t="e">
        <f>AVERAGE(SMALL(AJ1188:AM1188,1),SMALL(AJ1188:AM1188,2))</f>
        <v>#NUM!</v>
      </c>
      <c r="AT1188" s="20">
        <f>T1188*1.075</f>
        <v>1.1932500000000001</v>
      </c>
      <c r="AU1188" s="20">
        <f>U1188*1.075</f>
        <v>1.72</v>
      </c>
      <c r="AV1188" s="22">
        <f>MIN(AN1188,AT1188,AU1188)</f>
        <v>1.19</v>
      </c>
      <c r="AW1188" s="20" t="s">
        <v>71</v>
      </c>
      <c r="AX1188" s="20" t="s">
        <v>72</v>
      </c>
      <c r="AY1188" s="25">
        <v>1.19</v>
      </c>
      <c r="AZ1188" s="27">
        <f>IF(AND(AY1188&gt;0,AY1188&lt;=10),AY1188*0.25,IF(AND(AY1188&gt;10,AY1188&lt;=50),AY1188*0.17,IF(AND(AY1188&gt;10,AY1188&lt;=100),AY1188*0.12,IF(AY1188&gt;100,AY1188*0.1))))</f>
        <v>0.29749999999999999</v>
      </c>
      <c r="BA1188" s="3">
        <f>AZ1188+AY1188</f>
        <v>1.4874999999999998</v>
      </c>
      <c r="BB1188" s="25">
        <f>BA1188+BA1188*0.08</f>
        <v>1.6064999999999998</v>
      </c>
      <c r="BC1188" s="20" t="s">
        <v>12295</v>
      </c>
    </row>
    <row r="1189" spans="1:55" s="20" customFormat="1" ht="30" customHeight="1">
      <c r="A1189" s="4" t="s">
        <v>4061</v>
      </c>
      <c r="B1189" s="5">
        <v>1187</v>
      </c>
      <c r="C1189" s="6">
        <v>3460</v>
      </c>
      <c r="D1189" s="6"/>
      <c r="E1189" s="43" t="s">
        <v>4102</v>
      </c>
      <c r="F1189" s="3" t="s">
        <v>4106</v>
      </c>
      <c r="G1189" s="3" t="s">
        <v>1637</v>
      </c>
      <c r="H1189" s="3" t="s">
        <v>953</v>
      </c>
      <c r="I1189" s="3" t="s">
        <v>4107</v>
      </c>
      <c r="J1189" s="3" t="s">
        <v>4110</v>
      </c>
      <c r="K1189" s="6">
        <v>30</v>
      </c>
      <c r="L1189" s="3" t="s">
        <v>79</v>
      </c>
      <c r="M1189" s="6">
        <v>1</v>
      </c>
      <c r="N1189" s="3" t="s">
        <v>44</v>
      </c>
      <c r="O1189" s="3" t="s">
        <v>4064</v>
      </c>
      <c r="P1189" s="3" t="s">
        <v>4094</v>
      </c>
      <c r="Q1189" s="3" t="s">
        <v>4109</v>
      </c>
      <c r="R1189" s="156">
        <v>2.37</v>
      </c>
      <c r="S1189" s="22"/>
      <c r="T1189" s="23">
        <v>2.2000000000000002</v>
      </c>
      <c r="U1189" s="1">
        <v>2.4</v>
      </c>
      <c r="V1189" s="21">
        <v>2.2059000000000002</v>
      </c>
      <c r="W1189" s="22"/>
      <c r="X1189" s="22"/>
      <c r="Y1189" s="22"/>
      <c r="Z1189" s="22"/>
      <c r="AA1189" s="22"/>
      <c r="AB1189" s="22"/>
      <c r="AC1189" s="22"/>
      <c r="AD1189" s="22"/>
      <c r="AE1189" s="24">
        <v>2.2059000000000002</v>
      </c>
      <c r="AN1189" s="25">
        <v>2.37</v>
      </c>
      <c r="AO1189" s="20" t="s">
        <v>47</v>
      </c>
      <c r="AP1189" s="24" t="s">
        <v>48</v>
      </c>
      <c r="AQ1189" s="20" t="e">
        <f>AVERAGE(SMALL(AE1189:AI1189,1),SMALL(AE1189:AI1189,2))</f>
        <v>#NUM!</v>
      </c>
      <c r="AR1189" s="20" t="e">
        <f>IF(R1189 &lt;=( AVERAGE(SMALL(AE1189:AI1189,1),SMALL(AE1189:AI1189,2))), R1189, "")</f>
        <v>#NUM!</v>
      </c>
      <c r="AS1189" s="20" t="e">
        <f>AVERAGE(SMALL(AJ1189:AM1189,1),SMALL(AJ1189:AM1189,2))</f>
        <v>#NUM!</v>
      </c>
      <c r="AT1189" s="20">
        <f>T1189*1.075</f>
        <v>2.3650000000000002</v>
      </c>
      <c r="AU1189" s="20">
        <f>U1189*1.075</f>
        <v>2.5799999999999996</v>
      </c>
      <c r="AV1189" s="22">
        <f>MIN(AN1189,AT1189,AU1189)</f>
        <v>2.3650000000000002</v>
      </c>
      <c r="AW1189" s="20" t="s">
        <v>71</v>
      </c>
      <c r="AX1189" s="20" t="s">
        <v>72</v>
      </c>
      <c r="AY1189" s="25">
        <v>2.3650000000000002</v>
      </c>
      <c r="AZ1189" s="27">
        <f>IF(AND(AY1189&gt;0,AY1189&lt;=10),AY1189*0.25,IF(AND(AY1189&gt;10,AY1189&lt;=50),AY1189*0.17,IF(AND(AY1189&gt;10,AY1189&lt;=100),AY1189*0.12,IF(AY1189&gt;100,AY1189*0.1))))</f>
        <v>0.59125000000000005</v>
      </c>
      <c r="BA1189" s="3">
        <f>AZ1189+AY1189</f>
        <v>2.9562500000000003</v>
      </c>
      <c r="BB1189" s="25">
        <f>BA1189+BA1189*0.08</f>
        <v>3.1927500000000002</v>
      </c>
      <c r="BC1189" s="20" t="s">
        <v>12295</v>
      </c>
    </row>
    <row r="1190" spans="1:55" s="20" customFormat="1" ht="30" customHeight="1">
      <c r="A1190" s="4" t="s">
        <v>4061</v>
      </c>
      <c r="B1190" s="5">
        <v>1188</v>
      </c>
      <c r="C1190" s="6">
        <v>3459</v>
      </c>
      <c r="D1190" s="6"/>
      <c r="E1190" s="43" t="s">
        <v>4367</v>
      </c>
      <c r="F1190" s="3" t="s">
        <v>1845</v>
      </c>
      <c r="G1190" s="3" t="s">
        <v>1846</v>
      </c>
      <c r="H1190" s="3" t="s">
        <v>4368</v>
      </c>
      <c r="I1190" s="3" t="s">
        <v>42</v>
      </c>
      <c r="J1190" s="3" t="s">
        <v>4160</v>
      </c>
      <c r="K1190" s="6"/>
      <c r="L1190" s="3"/>
      <c r="M1190" s="6">
        <v>10</v>
      </c>
      <c r="N1190" s="3" t="s">
        <v>44</v>
      </c>
      <c r="O1190" s="3" t="s">
        <v>4064</v>
      </c>
      <c r="P1190" s="3" t="s">
        <v>4094</v>
      </c>
      <c r="Q1190" s="3" t="s">
        <v>4369</v>
      </c>
      <c r="R1190" s="156">
        <v>1.41</v>
      </c>
      <c r="S1190" s="22"/>
      <c r="T1190" s="23">
        <v>1.31</v>
      </c>
      <c r="U1190" s="1">
        <v>1.2</v>
      </c>
      <c r="V1190" s="21">
        <v>1.3082</v>
      </c>
      <c r="W1190" s="22"/>
      <c r="X1190" s="22"/>
      <c r="Y1190" s="22"/>
      <c r="Z1190" s="22"/>
      <c r="AA1190" s="22"/>
      <c r="AB1190" s="22"/>
      <c r="AC1190" s="22"/>
      <c r="AD1190" s="22"/>
      <c r="AE1190" s="24">
        <v>1.3082</v>
      </c>
      <c r="AN1190" s="25">
        <v>1.41</v>
      </c>
      <c r="AO1190" s="20" t="s">
        <v>47</v>
      </c>
      <c r="AP1190" s="24" t="s">
        <v>48</v>
      </c>
      <c r="AQ1190" s="20" t="e">
        <f>AVERAGE(SMALL(AE1190:AI1190,1),SMALL(AE1190:AI1190,2))</f>
        <v>#NUM!</v>
      </c>
      <c r="AR1190" s="20" t="e">
        <f>IF(R1190 &lt;=( AVERAGE(SMALL(AE1190:AI1190,1),SMALL(AE1190:AI1190,2))), R1190, "")</f>
        <v>#NUM!</v>
      </c>
      <c r="AS1190" s="20" t="e">
        <f>AVERAGE(SMALL(AJ1190:AM1190,1),SMALL(AJ1190:AM1190,2))</f>
        <v>#NUM!</v>
      </c>
      <c r="AT1190" s="20">
        <f>T1190*1.075</f>
        <v>1.40825</v>
      </c>
      <c r="AU1190" s="20">
        <f>U1190*1.075</f>
        <v>1.2899999999999998</v>
      </c>
      <c r="AV1190" s="22">
        <f>MIN(AN1190,AT1190,AU1190)</f>
        <v>1.2899999999999998</v>
      </c>
      <c r="AW1190" s="20" t="s">
        <v>71</v>
      </c>
      <c r="AX1190" s="20" t="s">
        <v>72</v>
      </c>
      <c r="AY1190" s="25">
        <v>1.29</v>
      </c>
      <c r="AZ1190" s="27">
        <f>IF(AND(AY1190&gt;0,AY1190&lt;=10),AY1190*0.25,IF(AND(AY1190&gt;10,AY1190&lt;=50),AY1190*0.17,IF(AND(AY1190&gt;10,AY1190&lt;=100),AY1190*0.12,IF(AY1190&gt;100,AY1190*0.1))))</f>
        <v>0.32250000000000001</v>
      </c>
      <c r="BA1190" s="3">
        <f>AZ1190+AY1190</f>
        <v>1.6125</v>
      </c>
      <c r="BB1190" s="25">
        <f>BA1190+BA1190*0.08</f>
        <v>1.7415</v>
      </c>
      <c r="BC1190" s="20" t="s">
        <v>12295</v>
      </c>
    </row>
    <row r="1191" spans="1:55" s="20" customFormat="1" ht="30" customHeight="1">
      <c r="A1191" s="4" t="s">
        <v>4061</v>
      </c>
      <c r="B1191" s="5">
        <v>1189</v>
      </c>
      <c r="C1191" s="116">
        <v>3461</v>
      </c>
      <c r="D1191" s="116"/>
      <c r="E1191" s="43" t="s">
        <v>4211</v>
      </c>
      <c r="F1191" s="3" t="s">
        <v>4212</v>
      </c>
      <c r="G1191" s="3" t="s">
        <v>4048</v>
      </c>
      <c r="H1191" s="3" t="s">
        <v>592</v>
      </c>
      <c r="I1191" s="3" t="s">
        <v>102</v>
      </c>
      <c r="J1191" s="3" t="s">
        <v>939</v>
      </c>
      <c r="K1191" s="6"/>
      <c r="L1191" s="3"/>
      <c r="M1191" s="6">
        <v>20</v>
      </c>
      <c r="N1191" s="3" t="s">
        <v>44</v>
      </c>
      <c r="O1191" s="3" t="s">
        <v>4064</v>
      </c>
      <c r="P1191" s="3" t="s">
        <v>4094</v>
      </c>
      <c r="Q1191" s="3" t="s">
        <v>4213</v>
      </c>
      <c r="R1191" s="156">
        <v>1.37</v>
      </c>
      <c r="S1191" s="22"/>
      <c r="T1191" s="23">
        <v>1.27</v>
      </c>
      <c r="U1191" s="1">
        <v>0.9</v>
      </c>
      <c r="V1191" s="21">
        <v>1.2724</v>
      </c>
      <c r="W1191" s="22"/>
      <c r="X1191" s="22"/>
      <c r="Y1191" s="22"/>
      <c r="Z1191" s="22"/>
      <c r="AA1191" s="22"/>
      <c r="AB1191" s="22"/>
      <c r="AC1191" s="22"/>
      <c r="AD1191" s="22"/>
      <c r="AE1191" s="24">
        <v>1.2724</v>
      </c>
      <c r="AN1191" s="25">
        <v>1.37</v>
      </c>
      <c r="AO1191" s="20" t="s">
        <v>47</v>
      </c>
      <c r="AP1191" s="24" t="s">
        <v>48</v>
      </c>
      <c r="AQ1191" s="20" t="e">
        <f>AVERAGE(SMALL(AE1191:AI1191,1),SMALL(AE1191:AI1191,2))</f>
        <v>#NUM!</v>
      </c>
      <c r="AR1191" s="20" t="e">
        <f>IF(R1191 &lt;=( AVERAGE(SMALL(AE1191:AI1191,1),SMALL(AE1191:AI1191,2))), R1191, "")</f>
        <v>#NUM!</v>
      </c>
      <c r="AS1191" s="20" t="e">
        <f>AVERAGE(SMALL(AJ1191:AM1191,1),SMALL(AJ1191:AM1191,2))</f>
        <v>#NUM!</v>
      </c>
      <c r="AT1191" s="20">
        <f>T1191*1.075</f>
        <v>1.3652499999999999</v>
      </c>
      <c r="AU1191" s="20">
        <f>U1191*1.075</f>
        <v>0.96750000000000003</v>
      </c>
      <c r="AV1191" s="22">
        <f>MIN(AN1191,AT1191,AU1191)</f>
        <v>0.96750000000000003</v>
      </c>
      <c r="AW1191" s="20" t="s">
        <v>71</v>
      </c>
      <c r="AX1191" s="20" t="s">
        <v>72</v>
      </c>
      <c r="AY1191" s="25">
        <v>0.97</v>
      </c>
      <c r="AZ1191" s="27">
        <f>IF(AND(AY1191&gt;0,AY1191&lt;=10),AY1191*0.25,IF(AND(AY1191&gt;10,AY1191&lt;=50),AY1191*0.17,IF(AND(AY1191&gt;10,AY1191&lt;=100),AY1191*0.12,IF(AY1191&gt;100,AY1191*0.1))))</f>
        <v>0.24249999999999999</v>
      </c>
      <c r="BA1191" s="3">
        <f>AZ1191+AY1191</f>
        <v>1.2124999999999999</v>
      </c>
      <c r="BB1191" s="25">
        <f>BA1191+BA1191*0.08</f>
        <v>1.3094999999999999</v>
      </c>
      <c r="BC1191" s="20" t="s">
        <v>12295</v>
      </c>
    </row>
    <row r="1192" spans="1:55" s="20" customFormat="1" ht="30" customHeight="1">
      <c r="A1192" s="4" t="s">
        <v>4061</v>
      </c>
      <c r="B1192" s="5">
        <v>1190</v>
      </c>
      <c r="C1192" s="116">
        <v>3480</v>
      </c>
      <c r="D1192" s="116"/>
      <c r="E1192" s="43" t="s">
        <v>4158</v>
      </c>
      <c r="F1192" s="3" t="s">
        <v>4312</v>
      </c>
      <c r="G1192" s="3" t="s">
        <v>100</v>
      </c>
      <c r="H1192" s="3" t="s">
        <v>1059</v>
      </c>
      <c r="I1192" s="3" t="s">
        <v>123</v>
      </c>
      <c r="J1192" s="3" t="s">
        <v>4313</v>
      </c>
      <c r="K1192" s="6">
        <v>150</v>
      </c>
      <c r="L1192" s="3" t="s">
        <v>79</v>
      </c>
      <c r="M1192" s="6">
        <v>1</v>
      </c>
      <c r="N1192" s="3" t="s">
        <v>44</v>
      </c>
      <c r="O1192" s="3" t="s">
        <v>4064</v>
      </c>
      <c r="P1192" s="3" t="s">
        <v>4071</v>
      </c>
      <c r="Q1192" s="3" t="s">
        <v>4314</v>
      </c>
      <c r="R1192" s="156">
        <v>1.68</v>
      </c>
      <c r="S1192" s="22"/>
      <c r="T1192" s="23">
        <v>1.56</v>
      </c>
      <c r="U1192" s="1">
        <v>1.6</v>
      </c>
      <c r="V1192" s="21">
        <v>1.7476</v>
      </c>
      <c r="W1192" s="22"/>
      <c r="X1192" s="22"/>
      <c r="Y1192" s="22"/>
      <c r="Z1192" s="22"/>
      <c r="AA1192" s="22"/>
      <c r="AB1192" s="22"/>
      <c r="AC1192" s="22"/>
      <c r="AD1192" s="22"/>
      <c r="AE1192" s="24">
        <v>1.7476</v>
      </c>
      <c r="AN1192" s="25">
        <v>1.68</v>
      </c>
      <c r="AO1192" s="20" t="s">
        <v>47</v>
      </c>
      <c r="AP1192" s="24" t="s">
        <v>48</v>
      </c>
      <c r="AQ1192" s="20" t="e">
        <f>AVERAGE(SMALL(AE1192:AI1192,1),SMALL(AE1192:AI1192,2))</f>
        <v>#NUM!</v>
      </c>
      <c r="AR1192" s="20" t="e">
        <f>IF(R1192 &lt;=( AVERAGE(SMALL(AE1192:AI1192,1),SMALL(AE1192:AI1192,2))), R1192, "")</f>
        <v>#NUM!</v>
      </c>
      <c r="AS1192" s="20" t="e">
        <f>AVERAGE(SMALL(AJ1192:AM1192,1),SMALL(AJ1192:AM1192,2))</f>
        <v>#NUM!</v>
      </c>
      <c r="AT1192" s="20">
        <f>T1192*1.075</f>
        <v>1.677</v>
      </c>
      <c r="AU1192" s="20">
        <f>U1192*1.075</f>
        <v>1.72</v>
      </c>
      <c r="AV1192" s="22">
        <f>MIN(AN1192,AT1192,AU1192)</f>
        <v>1.677</v>
      </c>
      <c r="AW1192" s="26" t="s">
        <v>49</v>
      </c>
      <c r="AX1192" s="20" t="s">
        <v>48</v>
      </c>
      <c r="AY1192" s="25">
        <v>1.677</v>
      </c>
      <c r="AZ1192" s="27">
        <f>IF(AND(AY1192&gt;0,AY1192&lt;=10),AY1192*0.25,IF(AND(AY1192&gt;10,AY1192&lt;=50),AY1192*0.17,IF(AND(AY1192&gt;10,AY1192&lt;=100),AY1192*0.12,IF(AY1192&gt;100,AY1192*0.1))))</f>
        <v>0.41925000000000001</v>
      </c>
      <c r="BA1192" s="3">
        <f>AZ1192+AY1192</f>
        <v>2.0962499999999999</v>
      </c>
      <c r="BB1192" s="25">
        <f>BA1192+BA1192*0.08</f>
        <v>2.2639499999999999</v>
      </c>
      <c r="BC1192" s="20" t="s">
        <v>12295</v>
      </c>
    </row>
    <row r="1193" spans="1:55" s="20" customFormat="1" ht="30" customHeight="1">
      <c r="A1193" s="4" t="s">
        <v>4061</v>
      </c>
      <c r="B1193" s="5">
        <v>1191</v>
      </c>
      <c r="C1193" s="116">
        <v>3482</v>
      </c>
      <c r="D1193" s="116"/>
      <c r="E1193" s="43" t="s">
        <v>4158</v>
      </c>
      <c r="F1193" s="3" t="s">
        <v>4159</v>
      </c>
      <c r="G1193" s="3" t="s">
        <v>100</v>
      </c>
      <c r="H1193" s="3" t="s">
        <v>101</v>
      </c>
      <c r="I1193" s="3" t="s">
        <v>42</v>
      </c>
      <c r="J1193" s="3" t="s">
        <v>4160</v>
      </c>
      <c r="K1193" s="6"/>
      <c r="L1193" s="3"/>
      <c r="M1193" s="6">
        <v>10</v>
      </c>
      <c r="N1193" s="3" t="s">
        <v>44</v>
      </c>
      <c r="O1193" s="3" t="s">
        <v>4064</v>
      </c>
      <c r="P1193" s="3" t="s">
        <v>4139</v>
      </c>
      <c r="Q1193" s="3" t="s">
        <v>4161</v>
      </c>
      <c r="R1193" s="156">
        <v>1.07</v>
      </c>
      <c r="S1193" s="22"/>
      <c r="T1193" s="23">
        <v>1</v>
      </c>
      <c r="U1193" s="1">
        <v>0.5</v>
      </c>
      <c r="V1193" s="21">
        <v>1.4384999999999999</v>
      </c>
      <c r="W1193" s="22"/>
      <c r="X1193" s="22"/>
      <c r="Y1193" s="22"/>
      <c r="Z1193" s="22"/>
      <c r="AA1193" s="22"/>
      <c r="AB1193" s="22"/>
      <c r="AC1193" s="22"/>
      <c r="AD1193" s="22"/>
      <c r="AE1193" s="24">
        <v>1.4384999999999999</v>
      </c>
      <c r="AN1193" s="25">
        <v>1.07</v>
      </c>
      <c r="AO1193" s="20" t="s">
        <v>47</v>
      </c>
      <c r="AP1193" s="24" t="s">
        <v>48</v>
      </c>
      <c r="AQ1193" s="20" t="e">
        <f>AVERAGE(SMALL(AE1193:AI1193,1),SMALL(AE1193:AI1193,2))</f>
        <v>#NUM!</v>
      </c>
      <c r="AR1193" s="20" t="e">
        <f>IF(R1193 &lt;=( AVERAGE(SMALL(AE1193:AI1193,1),SMALL(AE1193:AI1193,2))), R1193, "")</f>
        <v>#NUM!</v>
      </c>
      <c r="AS1193" s="20" t="e">
        <f>AVERAGE(SMALL(AJ1193:AM1193,1),SMALL(AJ1193:AM1193,2))</f>
        <v>#NUM!</v>
      </c>
      <c r="AT1193" s="20">
        <f>T1193*1.075</f>
        <v>1.075</v>
      </c>
      <c r="AU1193" s="20">
        <f>U1193*1.075</f>
        <v>0.53749999999999998</v>
      </c>
      <c r="AV1193" s="22">
        <f>MIN(AN1193,AT1193,AU1193)</f>
        <v>0.53749999999999998</v>
      </c>
      <c r="AW1193" s="20" t="s">
        <v>71</v>
      </c>
      <c r="AX1193" s="20" t="s">
        <v>72</v>
      </c>
      <c r="AY1193" s="25">
        <v>0.54</v>
      </c>
      <c r="AZ1193" s="27">
        <f>IF(AND(AY1193&gt;0,AY1193&lt;=10),AY1193*0.25,IF(AND(AY1193&gt;10,AY1193&lt;=50),AY1193*0.17,IF(AND(AY1193&gt;10,AY1193&lt;=100),AY1193*0.12,IF(AY1193&gt;100,AY1193*0.1))))</f>
        <v>0.13500000000000001</v>
      </c>
      <c r="BA1193" s="3">
        <f>AZ1193+AY1193</f>
        <v>0.67500000000000004</v>
      </c>
      <c r="BB1193" s="25">
        <f>BA1193+BA1193*0.08</f>
        <v>0.72900000000000009</v>
      </c>
      <c r="BC1193" s="20" t="s">
        <v>12295</v>
      </c>
    </row>
    <row r="1194" spans="1:55" s="20" customFormat="1" ht="30" customHeight="1">
      <c r="A1194" s="4" t="s">
        <v>4061</v>
      </c>
      <c r="B1194" s="5">
        <v>1192</v>
      </c>
      <c r="C1194" s="116">
        <v>3589</v>
      </c>
      <c r="D1194" s="116"/>
      <c r="E1194" s="43" t="s">
        <v>4380</v>
      </c>
      <c r="F1194" s="3" t="s">
        <v>4381</v>
      </c>
      <c r="G1194" s="3" t="s">
        <v>522</v>
      </c>
      <c r="H1194" s="3" t="s">
        <v>56</v>
      </c>
      <c r="I1194" s="3" t="s">
        <v>156</v>
      </c>
      <c r="J1194" s="3" t="s">
        <v>4382</v>
      </c>
      <c r="K1194" s="6"/>
      <c r="L1194" s="3"/>
      <c r="M1194" s="6">
        <v>14</v>
      </c>
      <c r="N1194" s="3" t="s">
        <v>44</v>
      </c>
      <c r="O1194" s="3" t="s">
        <v>4064</v>
      </c>
      <c r="P1194" s="3" t="s">
        <v>4097</v>
      </c>
      <c r="Q1194" s="3" t="s">
        <v>4383</v>
      </c>
      <c r="R1194" s="156">
        <v>0.77</v>
      </c>
      <c r="S1194" s="22"/>
      <c r="T1194" s="23">
        <v>0.72</v>
      </c>
      <c r="U1194" s="1">
        <v>1</v>
      </c>
      <c r="V1194" s="21">
        <v>1.4341999999999999</v>
      </c>
      <c r="W1194" s="22"/>
      <c r="X1194" s="22">
        <v>0.74809999999999999</v>
      </c>
      <c r="Y1194" s="22"/>
      <c r="Z1194" s="22"/>
      <c r="AA1194" s="22"/>
      <c r="AB1194" s="22"/>
      <c r="AC1194" s="22"/>
      <c r="AD1194" s="22"/>
      <c r="AE1194" s="24">
        <v>1.4341999999999999</v>
      </c>
      <c r="AF1194" s="20">
        <v>0.93899999999999995</v>
      </c>
      <c r="AN1194" s="25">
        <v>0.77</v>
      </c>
      <c r="AO1194" s="20" t="s">
        <v>47</v>
      </c>
      <c r="AP1194" s="24" t="s">
        <v>48</v>
      </c>
      <c r="AQ1194" s="20">
        <f>AVERAGE(SMALL(AE1194:AI1194,1),SMALL(AE1194:AI1194,2))</f>
        <v>1.1865999999999999</v>
      </c>
      <c r="AR1194" s="20">
        <f>IF(R1194 &lt;=( AVERAGE(SMALL(AE1194:AI1194,1),SMALL(AE1194:AI1194,2))), R1194, "")</f>
        <v>0.77</v>
      </c>
      <c r="AS1194" s="20" t="e">
        <f>AVERAGE(SMALL(AJ1194:AM1194,1),SMALL(AJ1194:AM1194,2))</f>
        <v>#NUM!</v>
      </c>
      <c r="AT1194" s="20">
        <f>T1194*1.075</f>
        <v>0.77399999999999991</v>
      </c>
      <c r="AU1194" s="20">
        <f>U1194*1.075</f>
        <v>1.075</v>
      </c>
      <c r="AV1194" s="22">
        <f>MIN(AN1194,AT1194,AU1194)</f>
        <v>0.77</v>
      </c>
      <c r="AW1194" s="26" t="s">
        <v>49</v>
      </c>
      <c r="AX1194" s="20" t="s">
        <v>48</v>
      </c>
      <c r="AY1194" s="25">
        <v>0.77</v>
      </c>
      <c r="AZ1194" s="27">
        <f>IF(AND(AY1194&gt;0,AY1194&lt;=10),AY1194*0.25,IF(AND(AY1194&gt;10,AY1194&lt;=50),AY1194*0.17,IF(AND(AY1194&gt;10,AY1194&lt;=100),AY1194*0.12,IF(AY1194&gt;100,AY1194*0.1))))</f>
        <v>0.1925</v>
      </c>
      <c r="BA1194" s="3">
        <f>AZ1194+AY1194</f>
        <v>0.96250000000000002</v>
      </c>
      <c r="BB1194" s="25">
        <f>BA1194+BA1194*0.08</f>
        <v>1.0395000000000001</v>
      </c>
      <c r="BC1194" s="20" t="s">
        <v>12295</v>
      </c>
    </row>
    <row r="1195" spans="1:55" s="20" customFormat="1" ht="30" customHeight="1">
      <c r="A1195" s="4" t="s">
        <v>4061</v>
      </c>
      <c r="B1195" s="5">
        <v>1193</v>
      </c>
      <c r="C1195" s="6">
        <v>3588</v>
      </c>
      <c r="D1195" s="6"/>
      <c r="E1195" s="43" t="s">
        <v>4067</v>
      </c>
      <c r="F1195" s="3" t="s">
        <v>4068</v>
      </c>
      <c r="G1195" s="3" t="s">
        <v>499</v>
      </c>
      <c r="H1195" s="3" t="s">
        <v>3073</v>
      </c>
      <c r="I1195" s="3" t="s">
        <v>42</v>
      </c>
      <c r="J1195" s="3" t="s">
        <v>4073</v>
      </c>
      <c r="K1195" s="6"/>
      <c r="L1195" s="3"/>
      <c r="M1195" s="6">
        <v>10</v>
      </c>
      <c r="N1195" s="3" t="s">
        <v>44</v>
      </c>
      <c r="O1195" s="3" t="s">
        <v>4064</v>
      </c>
      <c r="P1195" s="3" t="s">
        <v>4074</v>
      </c>
      <c r="Q1195" s="3" t="s">
        <v>4075</v>
      </c>
      <c r="R1195" s="156">
        <v>2.02</v>
      </c>
      <c r="S1195" s="22"/>
      <c r="T1195" s="23">
        <v>1.88</v>
      </c>
      <c r="U1195" s="1">
        <v>1.2</v>
      </c>
      <c r="V1195" s="21">
        <v>1.8753</v>
      </c>
      <c r="W1195" s="22"/>
      <c r="X1195" s="22"/>
      <c r="Y1195" s="22"/>
      <c r="Z1195" s="22"/>
      <c r="AA1195" s="22"/>
      <c r="AB1195" s="22"/>
      <c r="AC1195" s="22"/>
      <c r="AD1195" s="22"/>
      <c r="AE1195" s="24">
        <v>1.8753</v>
      </c>
      <c r="AN1195" s="25">
        <v>2.02</v>
      </c>
      <c r="AO1195" s="20" t="s">
        <v>47</v>
      </c>
      <c r="AP1195" s="24" t="s">
        <v>48</v>
      </c>
      <c r="AQ1195" s="20" t="e">
        <f>AVERAGE(SMALL(AE1195:AI1195,1),SMALL(AE1195:AI1195,2))</f>
        <v>#NUM!</v>
      </c>
      <c r="AR1195" s="20" t="e">
        <f>IF(R1195 &lt;=( AVERAGE(SMALL(AE1195:AI1195,1),SMALL(AE1195:AI1195,2))), R1195, "")</f>
        <v>#NUM!</v>
      </c>
      <c r="AS1195" s="20" t="e">
        <f>AVERAGE(SMALL(AJ1195:AM1195,1),SMALL(AJ1195:AM1195,2))</f>
        <v>#NUM!</v>
      </c>
      <c r="AT1195" s="20">
        <f>T1195*1.075</f>
        <v>2.0209999999999999</v>
      </c>
      <c r="AU1195" s="20">
        <f>U1195*1.075</f>
        <v>1.2899999999999998</v>
      </c>
      <c r="AV1195" s="22">
        <f>MIN(AN1195,AT1195,AU1195)</f>
        <v>1.2899999999999998</v>
      </c>
      <c r="AW1195" s="20" t="s">
        <v>71</v>
      </c>
      <c r="AX1195" s="20" t="s">
        <v>72</v>
      </c>
      <c r="AY1195" s="25">
        <v>1.29</v>
      </c>
      <c r="AZ1195" s="27">
        <f>IF(AND(AY1195&gt;0,AY1195&lt;=10),AY1195*0.25,IF(AND(AY1195&gt;10,AY1195&lt;=50),AY1195*0.17,IF(AND(AY1195&gt;10,AY1195&lt;=100),AY1195*0.12,IF(AY1195&gt;100,AY1195*0.1))))</f>
        <v>0.32250000000000001</v>
      </c>
      <c r="BA1195" s="3">
        <f>AZ1195+AY1195</f>
        <v>1.6125</v>
      </c>
      <c r="BB1195" s="25">
        <f>BA1195+BA1195*0.08</f>
        <v>1.7415</v>
      </c>
      <c r="BC1195" s="20" t="s">
        <v>12295</v>
      </c>
    </row>
    <row r="1196" spans="1:55" s="20" customFormat="1" ht="30" customHeight="1">
      <c r="A1196" s="4" t="s">
        <v>4061</v>
      </c>
      <c r="B1196" s="5">
        <v>1194</v>
      </c>
      <c r="C1196" s="116">
        <v>3590</v>
      </c>
      <c r="D1196" s="116"/>
      <c r="E1196" s="43" t="s">
        <v>4236</v>
      </c>
      <c r="F1196" s="3" t="s">
        <v>840</v>
      </c>
      <c r="G1196" s="3" t="s">
        <v>841</v>
      </c>
      <c r="H1196" s="3" t="s">
        <v>530</v>
      </c>
      <c r="I1196" s="3" t="s">
        <v>568</v>
      </c>
      <c r="J1196" s="3" t="s">
        <v>4241</v>
      </c>
      <c r="K1196" s="6"/>
      <c r="L1196" s="3"/>
      <c r="M1196" s="6">
        <v>20</v>
      </c>
      <c r="N1196" s="3" t="s">
        <v>44</v>
      </c>
      <c r="O1196" s="3" t="s">
        <v>4064</v>
      </c>
      <c r="P1196" s="3" t="s">
        <v>4094</v>
      </c>
      <c r="Q1196" s="3" t="s">
        <v>4242</v>
      </c>
      <c r="R1196" s="156">
        <v>0.81</v>
      </c>
      <c r="S1196" s="22"/>
      <c r="T1196" s="23">
        <v>0.75</v>
      </c>
      <c r="U1196" s="1">
        <v>0.38</v>
      </c>
      <c r="V1196" s="21">
        <v>1.3434999999999999</v>
      </c>
      <c r="W1196" s="22"/>
      <c r="X1196" s="22">
        <v>0.88970000000000005</v>
      </c>
      <c r="Y1196" s="22"/>
      <c r="Z1196" s="22"/>
      <c r="AA1196" s="22"/>
      <c r="AB1196" s="22"/>
      <c r="AC1196" s="22"/>
      <c r="AD1196" s="22"/>
      <c r="AE1196" s="24">
        <v>1.3434999999999999</v>
      </c>
      <c r="AN1196" s="25">
        <v>0.81</v>
      </c>
      <c r="AO1196" s="20" t="s">
        <v>47</v>
      </c>
      <c r="AP1196" s="24" t="s">
        <v>48</v>
      </c>
      <c r="AQ1196" s="20" t="e">
        <f>AVERAGE(SMALL(AE1196:AI1196,1),SMALL(AE1196:AI1196,2))</f>
        <v>#NUM!</v>
      </c>
      <c r="AR1196" s="20" t="e">
        <f>IF(R1196 &lt;=( AVERAGE(SMALL(AE1196:AI1196,1),SMALL(AE1196:AI1196,2))), R1196, "")</f>
        <v>#NUM!</v>
      </c>
      <c r="AS1196" s="20" t="e">
        <f>AVERAGE(SMALL(AJ1196:AM1196,1),SMALL(AJ1196:AM1196,2))</f>
        <v>#NUM!</v>
      </c>
      <c r="AT1196" s="20">
        <f>T1196*1.075</f>
        <v>0.80624999999999991</v>
      </c>
      <c r="AU1196" s="20">
        <f>U1196*1.075</f>
        <v>0.40849999999999997</v>
      </c>
      <c r="AV1196" s="22">
        <f>MIN(AN1196,AT1196,AU1196)</f>
        <v>0.40849999999999997</v>
      </c>
      <c r="AW1196" s="20" t="s">
        <v>71</v>
      </c>
      <c r="AX1196" s="20" t="s">
        <v>72</v>
      </c>
      <c r="AY1196" s="25">
        <v>0.40849999999999997</v>
      </c>
      <c r="AZ1196" s="27">
        <f>IF(AND(AY1196&gt;0,AY1196&lt;=10),AY1196*0.25,IF(AND(AY1196&gt;10,AY1196&lt;=50),AY1196*0.17,IF(AND(AY1196&gt;10,AY1196&lt;=100),AY1196*0.12,IF(AY1196&gt;100,AY1196*0.1))))</f>
        <v>0.10212499999999999</v>
      </c>
      <c r="BA1196" s="3">
        <f>AZ1196+AY1196</f>
        <v>0.510625</v>
      </c>
      <c r="BB1196" s="25">
        <f>BA1196+BA1196*0.08</f>
        <v>0.55147499999999994</v>
      </c>
      <c r="BC1196" s="20" t="s">
        <v>12295</v>
      </c>
    </row>
    <row r="1197" spans="1:55" s="20" customFormat="1" ht="30" customHeight="1">
      <c r="A1197" s="4" t="s">
        <v>4061</v>
      </c>
      <c r="B1197" s="5">
        <v>1195</v>
      </c>
      <c r="C1197" s="6">
        <v>3639</v>
      </c>
      <c r="D1197" s="6"/>
      <c r="E1197" s="43" t="s">
        <v>4217</v>
      </c>
      <c r="F1197" s="3" t="s">
        <v>4218</v>
      </c>
      <c r="G1197" s="3" t="s">
        <v>4219</v>
      </c>
      <c r="H1197" s="3" t="s">
        <v>64</v>
      </c>
      <c r="I1197" s="3" t="s">
        <v>65</v>
      </c>
      <c r="J1197" s="3" t="s">
        <v>4220</v>
      </c>
      <c r="K1197" s="6">
        <v>30</v>
      </c>
      <c r="L1197" s="3" t="s">
        <v>67</v>
      </c>
      <c r="M1197" s="6">
        <v>1</v>
      </c>
      <c r="N1197" s="3" t="s">
        <v>44</v>
      </c>
      <c r="O1197" s="3" t="s">
        <v>4064</v>
      </c>
      <c r="P1197" s="3" t="s">
        <v>4139</v>
      </c>
      <c r="Q1197" s="3" t="s">
        <v>4221</v>
      </c>
      <c r="R1197" s="156">
        <v>1.46</v>
      </c>
      <c r="S1197" s="22"/>
      <c r="T1197" s="23">
        <v>1.36</v>
      </c>
      <c r="U1197" s="1">
        <v>1.1000000000000001</v>
      </c>
      <c r="V1197" s="21">
        <v>1.7225999999999999</v>
      </c>
      <c r="W1197" s="22"/>
      <c r="X1197" s="22">
        <v>1.4473</v>
      </c>
      <c r="Y1197" s="22"/>
      <c r="Z1197" s="22"/>
      <c r="AA1197" s="22"/>
      <c r="AB1197" s="22"/>
      <c r="AC1197" s="22"/>
      <c r="AD1197" s="22"/>
      <c r="AE1197" s="24">
        <v>1.7225999999999999</v>
      </c>
      <c r="AN1197" s="25">
        <v>1.43</v>
      </c>
      <c r="AO1197" s="20" t="s">
        <v>47</v>
      </c>
      <c r="AP1197" s="24" t="s">
        <v>48</v>
      </c>
      <c r="AQ1197" s="20" t="e">
        <f>AVERAGE(SMALL(AE1197:AI1197,1),SMALL(AE1197:AI1197,2))</f>
        <v>#NUM!</v>
      </c>
      <c r="AR1197" s="20" t="e">
        <f>IF(R1197 &lt;=( AVERAGE(SMALL(AE1197:AI1197,1),SMALL(AE1197:AI1197,2))), R1197, "")</f>
        <v>#NUM!</v>
      </c>
      <c r="AS1197" s="20" t="e">
        <f>AVERAGE(SMALL(AJ1197:AM1197,1),SMALL(AJ1197:AM1197,2))</f>
        <v>#NUM!</v>
      </c>
      <c r="AT1197" s="20">
        <f>T1197*1.075</f>
        <v>1.462</v>
      </c>
      <c r="AU1197" s="20">
        <f>U1197*1.075</f>
        <v>1.1825000000000001</v>
      </c>
      <c r="AV1197" s="22">
        <f>MIN(AN1197,AT1197,AU1197)</f>
        <v>1.1825000000000001</v>
      </c>
      <c r="AW1197" s="20" t="s">
        <v>71</v>
      </c>
      <c r="AX1197" s="20" t="s">
        <v>72</v>
      </c>
      <c r="AY1197" s="25">
        <v>1.18</v>
      </c>
      <c r="AZ1197" s="27">
        <f>IF(AND(AY1197&gt;0,AY1197&lt;=10),AY1197*0.25,IF(AND(AY1197&gt;10,AY1197&lt;=50),AY1197*0.17,IF(AND(AY1197&gt;10,AY1197&lt;=100),AY1197*0.12,IF(AY1197&gt;100,AY1197*0.1))))</f>
        <v>0.29499999999999998</v>
      </c>
      <c r="BA1197" s="3">
        <f>AZ1197+AY1197</f>
        <v>1.4749999999999999</v>
      </c>
      <c r="BB1197" s="25">
        <f>BA1197+BA1197*0.08</f>
        <v>1.593</v>
      </c>
      <c r="BC1197" s="20" t="s">
        <v>12295</v>
      </c>
    </row>
    <row r="1198" spans="1:55" s="20" customFormat="1" ht="30" customHeight="1">
      <c r="A1198" s="4" t="s">
        <v>4061</v>
      </c>
      <c r="B1198" s="5">
        <v>1196</v>
      </c>
      <c r="C1198" s="6">
        <v>3640</v>
      </c>
      <c r="D1198" s="6"/>
      <c r="E1198" s="43" t="s">
        <v>4217</v>
      </c>
      <c r="F1198" s="3" t="s">
        <v>4218</v>
      </c>
      <c r="G1198" s="3" t="s">
        <v>4219</v>
      </c>
      <c r="H1198" s="3" t="s">
        <v>64</v>
      </c>
      <c r="I1198" s="3" t="s">
        <v>1201</v>
      </c>
      <c r="J1198" s="3" t="s">
        <v>4222</v>
      </c>
      <c r="K1198" s="6">
        <v>30</v>
      </c>
      <c r="L1198" s="3" t="s">
        <v>67</v>
      </c>
      <c r="M1198" s="6">
        <v>1</v>
      </c>
      <c r="N1198" s="3" t="s">
        <v>44</v>
      </c>
      <c r="O1198" s="3" t="s">
        <v>4064</v>
      </c>
      <c r="P1198" s="3" t="s">
        <v>4139</v>
      </c>
      <c r="Q1198" s="3" t="s">
        <v>4223</v>
      </c>
      <c r="R1198" s="156">
        <v>1.67</v>
      </c>
      <c r="S1198" s="22"/>
      <c r="T1198" s="23">
        <v>1.55</v>
      </c>
      <c r="U1198" s="1">
        <v>1.5</v>
      </c>
      <c r="V1198" s="21">
        <v>1.8753</v>
      </c>
      <c r="W1198" s="22"/>
      <c r="X1198" s="22"/>
      <c r="Y1198" s="22"/>
      <c r="Z1198" s="22"/>
      <c r="AA1198" s="22"/>
      <c r="AB1198" s="22"/>
      <c r="AC1198" s="22"/>
      <c r="AD1198" s="22"/>
      <c r="AE1198" s="24">
        <v>1.8753</v>
      </c>
      <c r="AN1198" s="25">
        <v>1.67</v>
      </c>
      <c r="AO1198" s="20" t="s">
        <v>47</v>
      </c>
      <c r="AP1198" s="24" t="s">
        <v>48</v>
      </c>
      <c r="AQ1198" s="20" t="e">
        <f>AVERAGE(SMALL(AE1198:AI1198,1),SMALL(AE1198:AI1198,2))</f>
        <v>#NUM!</v>
      </c>
      <c r="AR1198" s="20" t="e">
        <f>IF(R1198 &lt;=( AVERAGE(SMALL(AE1198:AI1198,1),SMALL(AE1198:AI1198,2))), R1198, "")</f>
        <v>#NUM!</v>
      </c>
      <c r="AS1198" s="20" t="e">
        <f>AVERAGE(SMALL(AJ1198:AM1198,1),SMALL(AJ1198:AM1198,2))</f>
        <v>#NUM!</v>
      </c>
      <c r="AT1198" s="20">
        <f>T1198*1.075</f>
        <v>1.66625</v>
      </c>
      <c r="AU1198" s="20">
        <f>U1198*1.075</f>
        <v>1.6124999999999998</v>
      </c>
      <c r="AV1198" s="22">
        <f>MIN(AN1198,AT1198,AU1198)</f>
        <v>1.6124999999999998</v>
      </c>
      <c r="AW1198" s="20" t="s">
        <v>71</v>
      </c>
      <c r="AX1198" s="20" t="s">
        <v>72</v>
      </c>
      <c r="AY1198" s="25">
        <v>1.61</v>
      </c>
      <c r="AZ1198" s="27">
        <f>IF(AND(AY1198&gt;0,AY1198&lt;=10),AY1198*0.25,IF(AND(AY1198&gt;10,AY1198&lt;=50),AY1198*0.17,IF(AND(AY1198&gt;10,AY1198&lt;=100),AY1198*0.12,IF(AY1198&gt;100,AY1198*0.1))))</f>
        <v>0.40250000000000002</v>
      </c>
      <c r="BA1198" s="3">
        <f>AZ1198+AY1198</f>
        <v>2.0125000000000002</v>
      </c>
      <c r="BB1198" s="25">
        <f>BA1198+BA1198*0.08</f>
        <v>2.1735000000000002</v>
      </c>
      <c r="BC1198" s="20" t="s">
        <v>12295</v>
      </c>
    </row>
    <row r="1199" spans="1:55" s="20" customFormat="1" ht="30" customHeight="1">
      <c r="A1199" s="4" t="s">
        <v>4061</v>
      </c>
      <c r="B1199" s="5">
        <v>1197</v>
      </c>
      <c r="C1199" s="116">
        <v>3681</v>
      </c>
      <c r="D1199" s="116"/>
      <c r="E1199" s="43" t="s">
        <v>4236</v>
      </c>
      <c r="F1199" s="3" t="s">
        <v>840</v>
      </c>
      <c r="G1199" s="3" t="s">
        <v>841</v>
      </c>
      <c r="H1199" s="3" t="s">
        <v>4243</v>
      </c>
      <c r="I1199" s="3" t="s">
        <v>389</v>
      </c>
      <c r="J1199" s="3" t="s">
        <v>4246</v>
      </c>
      <c r="K1199" s="6">
        <v>3</v>
      </c>
      <c r="L1199" s="3" t="s">
        <v>79</v>
      </c>
      <c r="M1199" s="6">
        <v>4</v>
      </c>
      <c r="N1199" s="3" t="s">
        <v>44</v>
      </c>
      <c r="O1199" s="3" t="s">
        <v>4064</v>
      </c>
      <c r="P1199" s="3" t="s">
        <v>4119</v>
      </c>
      <c r="Q1199" s="3" t="s">
        <v>4247</v>
      </c>
      <c r="R1199" s="156">
        <v>1.22</v>
      </c>
      <c r="S1199" s="22"/>
      <c r="T1199" s="23">
        <v>1.1299999999999999</v>
      </c>
      <c r="U1199" s="1">
        <v>1.36</v>
      </c>
      <c r="V1199" s="21">
        <v>1.5429999999999999</v>
      </c>
      <c r="W1199" s="22"/>
      <c r="X1199" s="22">
        <v>0.73180000000000001</v>
      </c>
      <c r="Y1199" s="22"/>
      <c r="Z1199" s="22"/>
      <c r="AA1199" s="22"/>
      <c r="AB1199" s="22"/>
      <c r="AC1199" s="22"/>
      <c r="AD1199" s="22"/>
      <c r="AE1199" s="24">
        <v>1.5429999999999999</v>
      </c>
      <c r="AN1199" s="25">
        <v>1.22</v>
      </c>
      <c r="AO1199" s="20" t="s">
        <v>47</v>
      </c>
      <c r="AP1199" s="24" t="s">
        <v>48</v>
      </c>
      <c r="AQ1199" s="20" t="e">
        <f>AVERAGE(SMALL(AE1199:AI1199,1),SMALL(AE1199:AI1199,2))</f>
        <v>#NUM!</v>
      </c>
      <c r="AR1199" s="20" t="e">
        <f>IF(R1199 &lt;=( AVERAGE(SMALL(AE1199:AI1199,1),SMALL(AE1199:AI1199,2))), R1199, "")</f>
        <v>#NUM!</v>
      </c>
      <c r="AS1199" s="20" t="e">
        <f>AVERAGE(SMALL(AJ1199:AM1199,1),SMALL(AJ1199:AM1199,2))</f>
        <v>#NUM!</v>
      </c>
      <c r="AT1199" s="20">
        <f>T1199*1.075</f>
        <v>1.2147499999999998</v>
      </c>
      <c r="AU1199" s="20">
        <f>U1199*1.075</f>
        <v>1.462</v>
      </c>
      <c r="AV1199" s="22">
        <f>MIN(AN1199,AT1199,AU1199)</f>
        <v>1.2147499999999998</v>
      </c>
      <c r="AW1199" s="20" t="s">
        <v>71</v>
      </c>
      <c r="AX1199" s="20" t="s">
        <v>72</v>
      </c>
      <c r="AY1199" s="25">
        <v>1.21</v>
      </c>
      <c r="AZ1199" s="27">
        <f>IF(AND(AY1199&gt;0,AY1199&lt;=10),AY1199*0.25,IF(AND(AY1199&gt;10,AY1199&lt;=50),AY1199*0.17,IF(AND(AY1199&gt;10,AY1199&lt;=100),AY1199*0.12,IF(AY1199&gt;100,AY1199*0.1))))</f>
        <v>0.30249999999999999</v>
      </c>
      <c r="BA1199" s="3">
        <f>AZ1199+AY1199</f>
        <v>1.5125</v>
      </c>
      <c r="BB1199" s="25">
        <f>BA1199+BA1199*0.08</f>
        <v>1.6335</v>
      </c>
      <c r="BC1199" s="20" t="s">
        <v>12295</v>
      </c>
    </row>
    <row r="1200" spans="1:55" s="20" customFormat="1" ht="30" customHeight="1">
      <c r="A1200" s="4" t="s">
        <v>4061</v>
      </c>
      <c r="B1200" s="5">
        <v>1198</v>
      </c>
      <c r="C1200" s="6">
        <v>3678</v>
      </c>
      <c r="D1200" s="6"/>
      <c r="E1200" s="43" t="s">
        <v>4085</v>
      </c>
      <c r="F1200" s="3" t="s">
        <v>4086</v>
      </c>
      <c r="G1200" s="3" t="s">
        <v>499</v>
      </c>
      <c r="H1200" s="3" t="s">
        <v>4087</v>
      </c>
      <c r="I1200" s="3" t="s">
        <v>636</v>
      </c>
      <c r="J1200" s="3" t="s">
        <v>4088</v>
      </c>
      <c r="K1200" s="6">
        <v>100</v>
      </c>
      <c r="L1200" s="3" t="s">
        <v>79</v>
      </c>
      <c r="M1200" s="6">
        <v>1</v>
      </c>
      <c r="N1200" s="3" t="s">
        <v>44</v>
      </c>
      <c r="O1200" s="3" t="s">
        <v>4064</v>
      </c>
      <c r="P1200" s="3" t="s">
        <v>4080</v>
      </c>
      <c r="Q1200" s="3" t="s">
        <v>4089</v>
      </c>
      <c r="R1200" s="156">
        <v>4.46</v>
      </c>
      <c r="S1200" s="22"/>
      <c r="T1200" s="23">
        <v>4.1500000000000004</v>
      </c>
      <c r="U1200" s="1" t="s">
        <v>54</v>
      </c>
      <c r="V1200" s="21">
        <v>4.22</v>
      </c>
      <c r="W1200" s="22"/>
      <c r="X1200" s="22">
        <v>4.0655999999999999</v>
      </c>
      <c r="Y1200" s="22"/>
      <c r="Z1200" s="22"/>
      <c r="AA1200" s="22"/>
      <c r="AB1200" s="22"/>
      <c r="AC1200" s="22"/>
      <c r="AD1200" s="22"/>
      <c r="AE1200" s="24">
        <v>4.22</v>
      </c>
      <c r="AG1200" s="20">
        <v>4.0425000000000004</v>
      </c>
      <c r="AN1200" s="25">
        <v>4.1312499999999996</v>
      </c>
      <c r="AO1200" s="20" t="s">
        <v>207</v>
      </c>
      <c r="AP1200" s="24" t="s">
        <v>208</v>
      </c>
      <c r="AQ1200" s="20">
        <f>AVERAGE(SMALL(AE1200:AI1200,1),SMALL(AE1200:AI1200,2))</f>
        <v>4.1312499999999996</v>
      </c>
      <c r="AR1200" s="20" t="str">
        <f>IF(R1200 &lt;=( AVERAGE(SMALL(AE1200:AI1200,1),SMALL(AE1200:AI1200,2))), R1200, "")</f>
        <v/>
      </c>
      <c r="AS1200" s="20" t="e">
        <f>AVERAGE(SMALL(AJ1200:AM1200,1),SMALL(AJ1200:AM1200,2))</f>
        <v>#NUM!</v>
      </c>
      <c r="AT1200" s="20">
        <f>T1200*1.075</f>
        <v>4.4612500000000006</v>
      </c>
      <c r="AU1200" s="20" t="e">
        <f>U1200*1.075</f>
        <v>#VALUE!</v>
      </c>
      <c r="AV1200" s="22" t="e">
        <f>MIN(AN1200,AT1200,AU1200)</f>
        <v>#VALUE!</v>
      </c>
      <c r="AW1200" s="26" t="s">
        <v>49</v>
      </c>
      <c r="AX1200" s="26" t="s">
        <v>48</v>
      </c>
      <c r="AY1200" s="25">
        <v>4.1310000000000002</v>
      </c>
      <c r="AZ1200" s="27">
        <f>IF(AND(AY1200&gt;0,AY1200&lt;=10),AY1200*0.25,IF(AND(AY1200&gt;10,AY1200&lt;=50),AY1200*0.17,IF(AND(AY1200&gt;10,AY1200&lt;=100),AY1200*0.12,IF(AY1200&gt;100,AY1200*0.1))))</f>
        <v>1.0327500000000001</v>
      </c>
      <c r="BA1200" s="3">
        <f>AZ1200+AY1200</f>
        <v>5.1637500000000003</v>
      </c>
      <c r="BB1200" s="25">
        <f>BA1200+BA1200*0.08</f>
        <v>5.5768500000000003</v>
      </c>
      <c r="BC1200" s="20" t="s">
        <v>12295</v>
      </c>
    </row>
    <row r="1201" spans="1:55" s="20" customFormat="1" ht="30" customHeight="1">
      <c r="A1201" s="4" t="s">
        <v>4061</v>
      </c>
      <c r="B1201" s="5">
        <v>1199</v>
      </c>
      <c r="C1201" s="6">
        <v>3742</v>
      </c>
      <c r="D1201" s="6"/>
      <c r="E1201" s="43" t="s">
        <v>4412</v>
      </c>
      <c r="F1201" s="3" t="s">
        <v>4413</v>
      </c>
      <c r="G1201" s="3" t="s">
        <v>236</v>
      </c>
      <c r="H1201" s="3" t="s">
        <v>4414</v>
      </c>
      <c r="I1201" s="3" t="s">
        <v>4284</v>
      </c>
      <c r="J1201" s="3" t="s">
        <v>4415</v>
      </c>
      <c r="K1201" s="6"/>
      <c r="L1201" s="3"/>
      <c r="M1201" s="6">
        <v>1</v>
      </c>
      <c r="N1201" s="3" t="s">
        <v>44</v>
      </c>
      <c r="O1201" s="3" t="s">
        <v>4064</v>
      </c>
      <c r="P1201" s="3" t="s">
        <v>4080</v>
      </c>
      <c r="Q1201" s="3" t="s">
        <v>4416</v>
      </c>
      <c r="R1201" s="156">
        <v>8.16</v>
      </c>
      <c r="S1201" s="22"/>
      <c r="T1201" s="23">
        <v>7.59</v>
      </c>
      <c r="U1201" s="1" t="s">
        <v>54</v>
      </c>
      <c r="V1201" s="21">
        <v>7.6296999999999997</v>
      </c>
      <c r="W1201" s="22"/>
      <c r="X1201" s="22">
        <v>7.548</v>
      </c>
      <c r="Y1201" s="22"/>
      <c r="Z1201" s="22"/>
      <c r="AA1201" s="22"/>
      <c r="AB1201" s="22"/>
      <c r="AC1201" s="22"/>
      <c r="AD1201" s="22"/>
      <c r="AE1201" s="24">
        <v>7.6296999999999997</v>
      </c>
      <c r="AN1201" s="25">
        <v>8.16</v>
      </c>
      <c r="AO1201" s="20" t="s">
        <v>47</v>
      </c>
      <c r="AP1201" s="24" t="s">
        <v>48</v>
      </c>
      <c r="AQ1201" s="20" t="e">
        <f>AVERAGE(SMALL(AE1201:AI1201,1),SMALL(AE1201:AI1201,2))</f>
        <v>#NUM!</v>
      </c>
      <c r="AR1201" s="20" t="e">
        <f>IF(R1201 &lt;=( AVERAGE(SMALL(AE1201:AI1201,1),SMALL(AE1201:AI1201,2))), R1201, "")</f>
        <v>#NUM!</v>
      </c>
      <c r="AS1201" s="20" t="e">
        <f>AVERAGE(SMALL(AJ1201:AM1201,1),SMALL(AJ1201:AM1201,2))</f>
        <v>#NUM!</v>
      </c>
      <c r="AT1201" s="20">
        <f>T1201*1.075</f>
        <v>8.1592500000000001</v>
      </c>
      <c r="AU1201" s="20" t="e">
        <f>U1201*1.075</f>
        <v>#VALUE!</v>
      </c>
      <c r="AV1201" s="22" t="e">
        <f>MIN(AN1201,AT1201,AU1201)</f>
        <v>#VALUE!</v>
      </c>
      <c r="AW1201" s="20" t="s">
        <v>71</v>
      </c>
      <c r="AX1201" s="20" t="s">
        <v>72</v>
      </c>
      <c r="AY1201" s="25">
        <v>8.1590000000000007</v>
      </c>
      <c r="AZ1201" s="27">
        <f>IF(AND(AY1201&gt;0,AY1201&lt;=10),AY1201*0.25,IF(AND(AY1201&gt;10,AY1201&lt;=50),AY1201*0.17,IF(AND(AY1201&gt;10,AY1201&lt;=100),AY1201*0.12,IF(AY1201&gt;100,AY1201*0.1))))</f>
        <v>2.0397500000000002</v>
      </c>
      <c r="BA1201" s="3">
        <f>AZ1201+AY1201</f>
        <v>10.19875</v>
      </c>
      <c r="BB1201" s="25">
        <f>BA1201+BA1201*0.08</f>
        <v>11.01465</v>
      </c>
      <c r="BC1201" s="20" t="s">
        <v>12295</v>
      </c>
    </row>
    <row r="1202" spans="1:55" s="20" customFormat="1" ht="30" customHeight="1">
      <c r="A1202" s="4" t="s">
        <v>4061</v>
      </c>
      <c r="B1202" s="5">
        <v>1200</v>
      </c>
      <c r="C1202" s="6">
        <v>3741</v>
      </c>
      <c r="D1202" s="6"/>
      <c r="E1202" s="43" t="s">
        <v>4412</v>
      </c>
      <c r="F1202" s="3" t="s">
        <v>4413</v>
      </c>
      <c r="G1202" s="3" t="s">
        <v>236</v>
      </c>
      <c r="H1202" s="3" t="s">
        <v>4420</v>
      </c>
      <c r="I1202" s="3" t="s">
        <v>4284</v>
      </c>
      <c r="J1202" s="3" t="s">
        <v>4415</v>
      </c>
      <c r="K1202" s="6"/>
      <c r="L1202" s="3"/>
      <c r="M1202" s="6">
        <v>1</v>
      </c>
      <c r="N1202" s="3" t="s">
        <v>44</v>
      </c>
      <c r="O1202" s="3" t="s">
        <v>4064</v>
      </c>
      <c r="P1202" s="3" t="s">
        <v>4418</v>
      </c>
      <c r="Q1202" s="3" t="s">
        <v>4421</v>
      </c>
      <c r="R1202" s="156">
        <v>7.21</v>
      </c>
      <c r="S1202" s="22"/>
      <c r="T1202" s="23">
        <v>6.71</v>
      </c>
      <c r="U1202" s="1" t="s">
        <v>54</v>
      </c>
      <c r="V1202" s="21">
        <v>6.7050999999999998</v>
      </c>
      <c r="W1202" s="22"/>
      <c r="X1202" s="22"/>
      <c r="Y1202" s="22"/>
      <c r="Z1202" s="22"/>
      <c r="AA1202" s="22"/>
      <c r="AB1202" s="22"/>
      <c r="AC1202" s="22"/>
      <c r="AD1202" s="22"/>
      <c r="AE1202" s="24">
        <v>6.7050999999999998</v>
      </c>
      <c r="AN1202" s="25">
        <v>7.21</v>
      </c>
      <c r="AO1202" s="20" t="s">
        <v>47</v>
      </c>
      <c r="AP1202" s="24" t="s">
        <v>48</v>
      </c>
      <c r="AQ1202" s="20" t="e">
        <f>AVERAGE(SMALL(AE1202:AI1202,1),SMALL(AE1202:AI1202,2))</f>
        <v>#NUM!</v>
      </c>
      <c r="AR1202" s="20" t="e">
        <f>IF(R1202 &lt;=( AVERAGE(SMALL(AE1202:AI1202,1),SMALL(AE1202:AI1202,2))), R1202, "")</f>
        <v>#NUM!</v>
      </c>
      <c r="AS1202" s="20" t="e">
        <f>AVERAGE(SMALL(AJ1202:AM1202,1),SMALL(AJ1202:AM1202,2))</f>
        <v>#NUM!</v>
      </c>
      <c r="AT1202" s="20">
        <f>T1202*1.075</f>
        <v>7.2132499999999995</v>
      </c>
      <c r="AU1202" s="20" t="e">
        <f>U1202*1.075</f>
        <v>#VALUE!</v>
      </c>
      <c r="AV1202" s="22" t="e">
        <f>MIN(AN1202,AT1202,AU1202)</f>
        <v>#VALUE!</v>
      </c>
      <c r="AW1202" s="26" t="s">
        <v>49</v>
      </c>
      <c r="AX1202" s="20" t="s">
        <v>48</v>
      </c>
      <c r="AY1202" s="25">
        <v>7.21</v>
      </c>
      <c r="AZ1202" s="27">
        <f>IF(AND(AY1202&gt;0,AY1202&lt;=10),AY1202*0.25,IF(AND(AY1202&gt;10,AY1202&lt;=50),AY1202*0.17,IF(AND(AY1202&gt;10,AY1202&lt;=100),AY1202*0.12,IF(AY1202&gt;100,AY1202*0.1))))</f>
        <v>1.8025</v>
      </c>
      <c r="BA1202" s="3">
        <f>AZ1202+AY1202</f>
        <v>9.0124999999999993</v>
      </c>
      <c r="BB1202" s="25">
        <f>BA1202+BA1202*0.08</f>
        <v>9.7334999999999994</v>
      </c>
      <c r="BC1202" s="20" t="s">
        <v>12295</v>
      </c>
    </row>
    <row r="1203" spans="1:55" s="20" customFormat="1" ht="30" customHeight="1">
      <c r="A1203" s="4" t="s">
        <v>4061</v>
      </c>
      <c r="B1203" s="5">
        <v>1201</v>
      </c>
      <c r="C1203" s="116">
        <v>3685</v>
      </c>
      <c r="D1203" s="116"/>
      <c r="E1203" s="43" t="s">
        <v>4349</v>
      </c>
      <c r="F1203" s="3" t="s">
        <v>4350</v>
      </c>
      <c r="G1203" s="3" t="s">
        <v>4351</v>
      </c>
      <c r="H1203" s="3" t="s">
        <v>1773</v>
      </c>
      <c r="I1203" s="3" t="s">
        <v>102</v>
      </c>
      <c r="J1203" s="3" t="s">
        <v>3308</v>
      </c>
      <c r="K1203" s="6"/>
      <c r="L1203" s="3"/>
      <c r="M1203" s="6">
        <v>10</v>
      </c>
      <c r="N1203" s="3" t="s">
        <v>44</v>
      </c>
      <c r="O1203" s="3" t="s">
        <v>4064</v>
      </c>
      <c r="P1203" s="3" t="s">
        <v>4071</v>
      </c>
      <c r="Q1203" s="3" t="s">
        <v>4353</v>
      </c>
      <c r="R1203" s="156">
        <v>0.83</v>
      </c>
      <c r="S1203" s="22"/>
      <c r="T1203" s="23">
        <v>0.77</v>
      </c>
      <c r="U1203" s="1">
        <v>0.7</v>
      </c>
      <c r="V1203" s="21">
        <v>0.91049999999999998</v>
      </c>
      <c r="W1203" s="22"/>
      <c r="X1203" s="22">
        <v>0.64139999999999997</v>
      </c>
      <c r="Y1203" s="22"/>
      <c r="Z1203" s="22"/>
      <c r="AA1203" s="22"/>
      <c r="AB1203" s="22"/>
      <c r="AC1203" s="22"/>
      <c r="AD1203" s="22"/>
      <c r="AE1203" s="24">
        <v>0.91049999999999998</v>
      </c>
      <c r="AG1203" s="20">
        <v>0.63770000000000004</v>
      </c>
      <c r="AN1203" s="25">
        <v>0.77410000000000001</v>
      </c>
      <c r="AO1203" s="20" t="s">
        <v>207</v>
      </c>
      <c r="AP1203" s="24" t="s">
        <v>208</v>
      </c>
      <c r="AQ1203" s="20">
        <f>AVERAGE(SMALL(AE1203:AI1203,1),SMALL(AE1203:AI1203,2))</f>
        <v>0.77410000000000001</v>
      </c>
      <c r="AR1203" s="20" t="str">
        <f>IF(R1203 &lt;=( AVERAGE(SMALL(AE1203:AI1203,1),SMALL(AE1203:AI1203,2))), R1203, "")</f>
        <v/>
      </c>
      <c r="AS1203" s="20" t="e">
        <f>AVERAGE(SMALL(AJ1203:AM1203,1),SMALL(AJ1203:AM1203,2))</f>
        <v>#NUM!</v>
      </c>
      <c r="AT1203" s="20">
        <f>T1203*1.075</f>
        <v>0.82774999999999999</v>
      </c>
      <c r="AU1203" s="20">
        <f>U1203*1.075</f>
        <v>0.75249999999999995</v>
      </c>
      <c r="AV1203" s="22">
        <f>MIN(AN1203,AT1203,AU1203)</f>
        <v>0.75249999999999995</v>
      </c>
      <c r="AW1203" s="20" t="s">
        <v>71</v>
      </c>
      <c r="AX1203" s="20" t="s">
        <v>72</v>
      </c>
      <c r="AY1203" s="25">
        <v>0.75</v>
      </c>
      <c r="AZ1203" s="27">
        <f>IF(AND(AY1203&gt;0,AY1203&lt;=10),AY1203*0.25,IF(AND(AY1203&gt;10,AY1203&lt;=50),AY1203*0.17,IF(AND(AY1203&gt;10,AY1203&lt;=100),AY1203*0.12,IF(AY1203&gt;100,AY1203*0.1))))</f>
        <v>0.1875</v>
      </c>
      <c r="BA1203" s="3">
        <f>AZ1203+AY1203</f>
        <v>0.9375</v>
      </c>
      <c r="BB1203" s="25">
        <f>BA1203+BA1203*0.08</f>
        <v>1.0125</v>
      </c>
      <c r="BC1203" s="20" t="s">
        <v>12295</v>
      </c>
    </row>
    <row r="1204" spans="1:55" s="20" customFormat="1" ht="30" customHeight="1">
      <c r="A1204" s="4" t="s">
        <v>4061</v>
      </c>
      <c r="B1204" s="5">
        <v>1202</v>
      </c>
      <c r="C1204" s="116">
        <v>3684</v>
      </c>
      <c r="D1204" s="116"/>
      <c r="E1204" s="43" t="s">
        <v>4349</v>
      </c>
      <c r="F1204" s="3" t="s">
        <v>4350</v>
      </c>
      <c r="G1204" s="3" t="s">
        <v>4351</v>
      </c>
      <c r="H1204" s="3" t="s">
        <v>334</v>
      </c>
      <c r="I1204" s="3" t="s">
        <v>102</v>
      </c>
      <c r="J1204" s="3" t="s">
        <v>3308</v>
      </c>
      <c r="K1204" s="6"/>
      <c r="L1204" s="3"/>
      <c r="M1204" s="6">
        <v>10</v>
      </c>
      <c r="N1204" s="3" t="s">
        <v>44</v>
      </c>
      <c r="O1204" s="3" t="s">
        <v>4064</v>
      </c>
      <c r="P1204" s="3" t="s">
        <v>4071</v>
      </c>
      <c r="Q1204" s="3" t="s">
        <v>4352</v>
      </c>
      <c r="R1204" s="156">
        <v>1.1100000000000001</v>
      </c>
      <c r="S1204" s="22"/>
      <c r="T1204" s="23">
        <v>1.03</v>
      </c>
      <c r="U1204" s="1">
        <v>1</v>
      </c>
      <c r="V1204" s="21">
        <v>1.1033999999999999</v>
      </c>
      <c r="W1204" s="22"/>
      <c r="X1204" s="22">
        <v>0.96419999999999995</v>
      </c>
      <c r="Y1204" s="22"/>
      <c r="Z1204" s="22"/>
      <c r="AA1204" s="22"/>
      <c r="AB1204" s="22"/>
      <c r="AC1204" s="22"/>
      <c r="AD1204" s="22"/>
      <c r="AE1204" s="24">
        <v>1.1033999999999999</v>
      </c>
      <c r="AG1204" s="20">
        <v>0.9587</v>
      </c>
      <c r="AN1204" s="25">
        <v>1.0309999999999999</v>
      </c>
      <c r="AO1204" s="20" t="s">
        <v>207</v>
      </c>
      <c r="AP1204" s="24" t="s">
        <v>208</v>
      </c>
      <c r="AQ1204" s="20">
        <f>AVERAGE(SMALL(AE1204:AI1204,1),SMALL(AE1204:AI1204,2))</f>
        <v>1.03105</v>
      </c>
      <c r="AR1204" s="20" t="str">
        <f>IF(R1204 &lt;=( AVERAGE(SMALL(AE1204:AI1204,1),SMALL(AE1204:AI1204,2))), R1204, "")</f>
        <v/>
      </c>
      <c r="AS1204" s="20" t="e">
        <f>AVERAGE(SMALL(AJ1204:AM1204,1),SMALL(AJ1204:AM1204,2))</f>
        <v>#NUM!</v>
      </c>
      <c r="AT1204" s="20">
        <f>T1204*1.075</f>
        <v>1.1072500000000001</v>
      </c>
      <c r="AU1204" s="20">
        <f>U1204*1.075</f>
        <v>1.075</v>
      </c>
      <c r="AV1204" s="22">
        <f>MIN(AN1204,AT1204,AU1204)</f>
        <v>1.0309999999999999</v>
      </c>
      <c r="AW1204" s="20" t="s">
        <v>209</v>
      </c>
      <c r="AX1204" s="20" t="s">
        <v>208</v>
      </c>
      <c r="AY1204" s="25">
        <v>1.03</v>
      </c>
      <c r="AZ1204" s="27">
        <f>IF(AND(AY1204&gt;0,AY1204&lt;=10),AY1204*0.25,IF(AND(AY1204&gt;10,AY1204&lt;=50),AY1204*0.17,IF(AND(AY1204&gt;10,AY1204&lt;=100),AY1204*0.12,IF(AY1204&gt;100,AY1204*0.1))))</f>
        <v>0.25750000000000001</v>
      </c>
      <c r="BA1204" s="3">
        <f>AZ1204+AY1204</f>
        <v>1.2875000000000001</v>
      </c>
      <c r="BB1204" s="25">
        <f>BA1204+BA1204*0.08</f>
        <v>1.3905000000000001</v>
      </c>
      <c r="BC1204" s="20" t="s">
        <v>12295</v>
      </c>
    </row>
    <row r="1205" spans="1:55" s="20" customFormat="1" ht="30" customHeight="1">
      <c r="A1205" s="4" t="s">
        <v>4061</v>
      </c>
      <c r="B1205" s="5">
        <v>1203</v>
      </c>
      <c r="C1205" s="30">
        <v>3641</v>
      </c>
      <c r="D1205" s="6"/>
      <c r="E1205" s="43" t="s">
        <v>4275</v>
      </c>
      <c r="F1205" s="3" t="s">
        <v>4276</v>
      </c>
      <c r="G1205" s="3" t="s">
        <v>4277</v>
      </c>
      <c r="H1205" s="3" t="s">
        <v>41</v>
      </c>
      <c r="I1205" s="3" t="s">
        <v>42</v>
      </c>
      <c r="J1205" s="3" t="s">
        <v>4278</v>
      </c>
      <c r="K1205" s="6"/>
      <c r="L1205" s="3"/>
      <c r="M1205" s="6">
        <v>15</v>
      </c>
      <c r="N1205" s="3" t="s">
        <v>44</v>
      </c>
      <c r="O1205" s="3" t="s">
        <v>4064</v>
      </c>
      <c r="P1205" s="3" t="s">
        <v>4139</v>
      </c>
      <c r="Q1205" s="3" t="s">
        <v>4279</v>
      </c>
      <c r="R1205" s="156">
        <v>1.67</v>
      </c>
      <c r="S1205" s="22"/>
      <c r="T1205" s="23">
        <v>1.55</v>
      </c>
      <c r="U1205" s="1">
        <v>1.3</v>
      </c>
      <c r="V1205" s="21">
        <v>1.6637999999999999</v>
      </c>
      <c r="W1205" s="22"/>
      <c r="X1205" s="22"/>
      <c r="Y1205" s="22"/>
      <c r="Z1205" s="22"/>
      <c r="AA1205" s="22"/>
      <c r="AB1205" s="22"/>
      <c r="AC1205" s="22"/>
      <c r="AD1205" s="22"/>
      <c r="AE1205" s="24">
        <v>1.6637999999999999</v>
      </c>
      <c r="AN1205" s="25">
        <v>1.66</v>
      </c>
      <c r="AO1205" s="20" t="s">
        <v>47</v>
      </c>
      <c r="AP1205" s="24" t="s">
        <v>48</v>
      </c>
      <c r="AQ1205" s="20" t="e">
        <f>AVERAGE(SMALL(AE1205:AI1205,1),SMALL(AE1205:AI1205,2))</f>
        <v>#NUM!</v>
      </c>
      <c r="AR1205" s="20" t="e">
        <f>IF(R1205 &lt;=( AVERAGE(SMALL(AE1205:AI1205,1),SMALL(AE1205:AI1205,2))), R1205, "")</f>
        <v>#NUM!</v>
      </c>
      <c r="AS1205" s="20" t="e">
        <f>AVERAGE(SMALL(AJ1205:AM1205,1),SMALL(AJ1205:AM1205,2))</f>
        <v>#NUM!</v>
      </c>
      <c r="AT1205" s="20">
        <f>T1205*1.075</f>
        <v>1.66625</v>
      </c>
      <c r="AU1205" s="20">
        <f>U1205*1.075</f>
        <v>1.3975</v>
      </c>
      <c r="AV1205" s="22">
        <f>MIN(AN1205,AT1205,AU1205)</f>
        <v>1.3975</v>
      </c>
      <c r="AW1205" s="20" t="s">
        <v>71</v>
      </c>
      <c r="AX1205" s="20" t="s">
        <v>72</v>
      </c>
      <c r="AY1205" s="25">
        <v>1.397</v>
      </c>
      <c r="AZ1205" s="27">
        <f>IF(AND(AY1205&gt;0,AY1205&lt;=10),AY1205*0.25,IF(AND(AY1205&gt;10,AY1205&lt;=50),AY1205*0.17,IF(AND(AY1205&gt;10,AY1205&lt;=100),AY1205*0.12,IF(AY1205&gt;100,AY1205*0.1))))</f>
        <v>0.34925</v>
      </c>
      <c r="BA1205" s="3">
        <f>AZ1205+AY1205</f>
        <v>1.7462500000000001</v>
      </c>
      <c r="BB1205" s="25">
        <f>BA1205+BA1205*0.08</f>
        <v>1.88595</v>
      </c>
      <c r="BC1205" s="20" t="s">
        <v>12295</v>
      </c>
    </row>
    <row r="1206" spans="1:55" s="20" customFormat="1" ht="30" customHeight="1">
      <c r="A1206" s="4" t="s">
        <v>4061</v>
      </c>
      <c r="B1206" s="5">
        <v>1204</v>
      </c>
      <c r="C1206" s="6">
        <v>3642</v>
      </c>
      <c r="D1206" s="6"/>
      <c r="E1206" s="43" t="s">
        <v>4412</v>
      </c>
      <c r="F1206" s="3" t="s">
        <v>4413</v>
      </c>
      <c r="G1206" s="3" t="s">
        <v>236</v>
      </c>
      <c r="H1206" s="3" t="s">
        <v>4417</v>
      </c>
      <c r="I1206" s="3" t="s">
        <v>4284</v>
      </c>
      <c r="J1206" s="3" t="s">
        <v>4415</v>
      </c>
      <c r="K1206" s="6"/>
      <c r="L1206" s="3"/>
      <c r="M1206" s="6">
        <v>1</v>
      </c>
      <c r="N1206" s="3" t="s">
        <v>44</v>
      </c>
      <c r="O1206" s="3" t="s">
        <v>4064</v>
      </c>
      <c r="P1206" s="3" t="s">
        <v>4418</v>
      </c>
      <c r="Q1206" s="3" t="s">
        <v>4419</v>
      </c>
      <c r="R1206" s="156">
        <v>10.46</v>
      </c>
      <c r="S1206" s="22"/>
      <c r="T1206" s="23">
        <v>9.73</v>
      </c>
      <c r="U1206" s="1">
        <v>10</v>
      </c>
      <c r="V1206" s="21">
        <v>11.1317</v>
      </c>
      <c r="W1206" s="22">
        <v>8.32</v>
      </c>
      <c r="X1206" s="22"/>
      <c r="Y1206" s="22"/>
      <c r="Z1206" s="22"/>
      <c r="AA1206" s="22"/>
      <c r="AB1206" s="22"/>
      <c r="AC1206" s="22"/>
      <c r="AD1206" s="22"/>
      <c r="AE1206" s="24">
        <v>11.1317</v>
      </c>
      <c r="AN1206" s="25">
        <v>10.46</v>
      </c>
      <c r="AO1206" s="20" t="s">
        <v>47</v>
      </c>
      <c r="AP1206" s="24" t="s">
        <v>48</v>
      </c>
      <c r="AQ1206" s="20" t="e">
        <f>AVERAGE(SMALL(AE1206:AI1206,1),SMALL(AE1206:AI1206,2))</f>
        <v>#NUM!</v>
      </c>
      <c r="AR1206" s="20" t="e">
        <f>IF(R1206 &lt;=( AVERAGE(SMALL(AE1206:AI1206,1),SMALL(AE1206:AI1206,2))), R1206, "")</f>
        <v>#NUM!</v>
      </c>
      <c r="AS1206" s="20" t="e">
        <f>AVERAGE(SMALL(AJ1206:AM1206,1),SMALL(AJ1206:AM1206,2))</f>
        <v>#NUM!</v>
      </c>
      <c r="AT1206" s="20">
        <f>T1206*1.075</f>
        <v>10.45975</v>
      </c>
      <c r="AU1206" s="20">
        <f>U1206*1.075</f>
        <v>10.75</v>
      </c>
      <c r="AV1206" s="22">
        <f>MIN(AN1206,AT1206,AU1206)</f>
        <v>10.45975</v>
      </c>
      <c r="AW1206" s="26" t="s">
        <v>49</v>
      </c>
      <c r="AX1206" s="20" t="s">
        <v>48</v>
      </c>
      <c r="AY1206" s="25">
        <v>10.46</v>
      </c>
      <c r="AZ1206" s="27">
        <f>IF(AND(AY1206&gt;0,AY1206&lt;=10),AY1206*0.25,IF(AND(AY1206&gt;10,AY1206&lt;=50),AY1206*0.17,IF(AND(AY1206&gt;10,AY1206&lt;=100),AY1206*0.12,IF(AY1206&gt;100,AY1206*0.1))))</f>
        <v>1.7782000000000002</v>
      </c>
      <c r="BA1206" s="3">
        <f>AZ1206+AY1206</f>
        <v>12.238200000000001</v>
      </c>
      <c r="BB1206" s="25">
        <f>BA1206+BA1206*0.08</f>
        <v>13.217256000000001</v>
      </c>
      <c r="BC1206" s="20" t="s">
        <v>12295</v>
      </c>
    </row>
    <row r="1207" spans="1:55" s="20" customFormat="1" ht="30" customHeight="1">
      <c r="A1207" s="4" t="s">
        <v>4061</v>
      </c>
      <c r="B1207" s="5">
        <v>1205</v>
      </c>
      <c r="C1207" s="116">
        <v>3957</v>
      </c>
      <c r="D1207" s="116"/>
      <c r="E1207" s="43" t="s">
        <v>4199</v>
      </c>
      <c r="F1207" s="3" t="s">
        <v>4200</v>
      </c>
      <c r="G1207" s="3" t="s">
        <v>4201</v>
      </c>
      <c r="H1207" s="3" t="s">
        <v>281</v>
      </c>
      <c r="I1207" s="3" t="s">
        <v>4202</v>
      </c>
      <c r="J1207" s="3" t="s">
        <v>4203</v>
      </c>
      <c r="K1207" s="6"/>
      <c r="L1207" s="3"/>
      <c r="M1207" s="6">
        <v>30</v>
      </c>
      <c r="N1207" s="3" t="s">
        <v>44</v>
      </c>
      <c r="O1207" s="3" t="s">
        <v>4064</v>
      </c>
      <c r="P1207" s="3" t="s">
        <v>4119</v>
      </c>
      <c r="Q1207" s="3" t="s">
        <v>4204</v>
      </c>
      <c r="R1207" s="156">
        <v>69.94</v>
      </c>
      <c r="S1207" s="22"/>
      <c r="T1207" s="23">
        <v>65.06</v>
      </c>
      <c r="U1207" s="1" t="s">
        <v>54</v>
      </c>
      <c r="V1207" s="21">
        <v>48.110199999999999</v>
      </c>
      <c r="W1207" s="22"/>
      <c r="X1207" s="22">
        <v>82.010499999999993</v>
      </c>
      <c r="Y1207" s="22"/>
      <c r="Z1207" s="22"/>
      <c r="AA1207" s="22"/>
      <c r="AB1207" s="22"/>
      <c r="AC1207" s="22"/>
      <c r="AD1207" s="22"/>
      <c r="AE1207" s="24">
        <v>48.110199999999999</v>
      </c>
      <c r="AN1207" s="25">
        <v>65.06</v>
      </c>
      <c r="AO1207" s="20" t="s">
        <v>207</v>
      </c>
      <c r="AP1207" s="24" t="s">
        <v>208</v>
      </c>
      <c r="AQ1207" s="20" t="e">
        <f>AVERAGE(SMALL(AE1207:AI1207,1),SMALL(AE1207:AI1207,2))</f>
        <v>#NUM!</v>
      </c>
      <c r="AR1207" s="20" t="e">
        <f>IF(R1207 &lt;=( AVERAGE(SMALL(AE1207:AI1207,1),SMALL(AE1207:AI1207,2))), R1207, "")</f>
        <v>#NUM!</v>
      </c>
      <c r="AS1207" s="20" t="e">
        <f>AVERAGE(SMALL(AJ1207:AM1207,1),SMALL(AJ1207:AM1207,2))</f>
        <v>#NUM!</v>
      </c>
      <c r="AT1207" s="20">
        <f>T1207*1.075</f>
        <v>69.939499999999995</v>
      </c>
      <c r="AU1207" s="20" t="e">
        <f>U1207*1.075</f>
        <v>#VALUE!</v>
      </c>
      <c r="AV1207" s="22" t="e">
        <f>MIN(AN1207,AT1207,AU1207)</f>
        <v>#VALUE!</v>
      </c>
      <c r="AW1207" s="20" t="s">
        <v>209</v>
      </c>
      <c r="AX1207" s="20" t="s">
        <v>208</v>
      </c>
      <c r="AY1207" s="25">
        <v>65.06</v>
      </c>
      <c r="AZ1207" s="27">
        <f>IF(AND(AY1207&gt;0,AY1207&lt;=10),AY1207*0.25,IF(AND(AY1207&gt;10,AY1207&lt;=50),AY1207*0.17,IF(AND(AY1207&gt;10,AY1207&lt;=100),AY1207*0.12,IF(AY1207&gt;100,AY1207*0.1))))</f>
        <v>7.8071999999999999</v>
      </c>
      <c r="BA1207" s="3">
        <f>AZ1207+AY1207</f>
        <v>72.867199999999997</v>
      </c>
      <c r="BB1207" s="25">
        <f>BA1207+BA1207*0.08</f>
        <v>78.696575999999993</v>
      </c>
      <c r="BC1207" s="20" t="s">
        <v>12295</v>
      </c>
    </row>
    <row r="1208" spans="1:55" s="20" customFormat="1" ht="30" customHeight="1">
      <c r="A1208" s="4" t="s">
        <v>4061</v>
      </c>
      <c r="B1208" s="5">
        <v>1206</v>
      </c>
      <c r="C1208" s="116">
        <v>3978</v>
      </c>
      <c r="D1208" s="116"/>
      <c r="E1208" s="43" t="s">
        <v>4315</v>
      </c>
      <c r="F1208" s="3" t="s">
        <v>4319</v>
      </c>
      <c r="G1208" s="3" t="s">
        <v>1339</v>
      </c>
      <c r="H1208" s="3" t="s">
        <v>126</v>
      </c>
      <c r="I1208" s="3" t="s">
        <v>42</v>
      </c>
      <c r="J1208" s="3" t="s">
        <v>4320</v>
      </c>
      <c r="K1208" s="6"/>
      <c r="L1208" s="3"/>
      <c r="M1208" s="6">
        <v>30</v>
      </c>
      <c r="N1208" s="3" t="s">
        <v>44</v>
      </c>
      <c r="O1208" s="3" t="s">
        <v>4064</v>
      </c>
      <c r="P1208" s="3" t="s">
        <v>4321</v>
      </c>
      <c r="Q1208" s="3" t="s">
        <v>4322</v>
      </c>
      <c r="R1208" s="156">
        <v>196.27</v>
      </c>
      <c r="S1208" s="22"/>
      <c r="T1208" s="23">
        <v>182.58</v>
      </c>
      <c r="U1208" s="1" t="s">
        <v>54</v>
      </c>
      <c r="V1208" s="21">
        <v>255.1551</v>
      </c>
      <c r="W1208" s="22">
        <v>110</v>
      </c>
      <c r="X1208" s="22"/>
      <c r="Y1208" s="22"/>
      <c r="Z1208" s="22"/>
      <c r="AA1208" s="22"/>
      <c r="AB1208" s="22"/>
      <c r="AC1208" s="22"/>
      <c r="AD1208" s="22"/>
      <c r="AE1208" s="24">
        <v>255.1551</v>
      </c>
      <c r="AN1208" s="25">
        <v>196.27</v>
      </c>
      <c r="AO1208" s="20" t="s">
        <v>47</v>
      </c>
      <c r="AP1208" s="24" t="s">
        <v>48</v>
      </c>
      <c r="AQ1208" s="20" t="e">
        <f>AVERAGE(SMALL(AE1208:AI1208,1),SMALL(AE1208:AI1208,2))</f>
        <v>#NUM!</v>
      </c>
      <c r="AR1208" s="20" t="e">
        <f>IF(R1208 &lt;=( AVERAGE(SMALL(AE1208:AI1208,1),SMALL(AE1208:AI1208,2))), R1208, "")</f>
        <v>#NUM!</v>
      </c>
      <c r="AS1208" s="20" t="e">
        <f>AVERAGE(SMALL(AJ1208:AM1208,1),SMALL(AJ1208:AM1208,2))</f>
        <v>#NUM!</v>
      </c>
      <c r="AT1208" s="20">
        <f>T1208*1.075</f>
        <v>196.27350000000001</v>
      </c>
      <c r="AU1208" s="20" t="e">
        <f>U1208*1.075</f>
        <v>#VALUE!</v>
      </c>
      <c r="AV1208" s="22" t="e">
        <f>MIN(AN1208,AT1208,AU1208)</f>
        <v>#VALUE!</v>
      </c>
      <c r="AW1208" s="26" t="s">
        <v>49</v>
      </c>
      <c r="AX1208" s="20" t="s">
        <v>48</v>
      </c>
      <c r="AY1208" s="25">
        <v>196.27350000000001</v>
      </c>
      <c r="AZ1208" s="27">
        <f>IF(AND(AY1208&gt;0,AY1208&lt;=10),AY1208*0.25,IF(AND(AY1208&gt;10,AY1208&lt;=50),AY1208*0.17,IF(AND(AY1208&gt;10,AY1208&lt;=100),AY1208*0.12,IF(AY1208&gt;100,AY1208*0.1))))</f>
        <v>19.627350000000003</v>
      </c>
      <c r="BA1208" s="3">
        <f>AZ1208+AY1208</f>
        <v>215.90085000000002</v>
      </c>
      <c r="BB1208" s="29">
        <v>215.9</v>
      </c>
      <c r="BC1208" s="20" t="s">
        <v>12295</v>
      </c>
    </row>
    <row r="1209" spans="1:55" s="20" customFormat="1" ht="30" customHeight="1">
      <c r="A1209" s="4" t="s">
        <v>4061</v>
      </c>
      <c r="B1209" s="5">
        <v>1207</v>
      </c>
      <c r="C1209" s="116">
        <v>3979</v>
      </c>
      <c r="D1209" s="116"/>
      <c r="E1209" s="43" t="s">
        <v>4315</v>
      </c>
      <c r="F1209" s="3" t="s">
        <v>4316</v>
      </c>
      <c r="G1209" s="3" t="s">
        <v>1339</v>
      </c>
      <c r="H1209" s="3" t="s">
        <v>41</v>
      </c>
      <c r="I1209" s="3" t="s">
        <v>42</v>
      </c>
      <c r="J1209" s="3" t="s">
        <v>4317</v>
      </c>
      <c r="K1209" s="6"/>
      <c r="L1209" s="3"/>
      <c r="M1209" s="6">
        <v>120</v>
      </c>
      <c r="N1209" s="3" t="s">
        <v>44</v>
      </c>
      <c r="O1209" s="3" t="s">
        <v>4064</v>
      </c>
      <c r="P1209" s="3" t="s">
        <v>4080</v>
      </c>
      <c r="Q1209" s="3" t="s">
        <v>4318</v>
      </c>
      <c r="R1209" s="156">
        <v>313.08999999999997</v>
      </c>
      <c r="S1209" s="22"/>
      <c r="T1209" s="23">
        <v>291.25</v>
      </c>
      <c r="U1209" s="1" t="s">
        <v>54</v>
      </c>
      <c r="V1209" s="21">
        <v>291.25</v>
      </c>
      <c r="W1209" s="22"/>
      <c r="X1209" s="22"/>
      <c r="Y1209" s="22"/>
      <c r="Z1209" s="22"/>
      <c r="AA1209" s="22"/>
      <c r="AB1209" s="22"/>
      <c r="AC1209" s="22"/>
      <c r="AD1209" s="22"/>
      <c r="AE1209" s="24">
        <v>291.25</v>
      </c>
      <c r="AF1209" s="20">
        <v>27.8599</v>
      </c>
      <c r="AN1209" s="25">
        <v>159.55500000000001</v>
      </c>
      <c r="AO1209" s="20" t="s">
        <v>207</v>
      </c>
      <c r="AP1209" s="24" t="s">
        <v>208</v>
      </c>
      <c r="AQ1209" s="20">
        <f>AVERAGE(SMALL(AE1209:AI1209,1),SMALL(AE1209:AI1209,2))</f>
        <v>159.55494999999999</v>
      </c>
      <c r="AR1209" s="20" t="str">
        <f>IF(R1209 &lt;=( AVERAGE(SMALL(AE1209:AI1209,1),SMALL(AE1209:AI1209,2))), R1209, "")</f>
        <v/>
      </c>
      <c r="AS1209" s="20" t="e">
        <f>AVERAGE(SMALL(AJ1209:AM1209,1),SMALL(AJ1209:AM1209,2))</f>
        <v>#NUM!</v>
      </c>
      <c r="AT1209" s="20">
        <f>T1209*1.075</f>
        <v>313.09375</v>
      </c>
      <c r="AU1209" s="20" t="e">
        <f>U1209*1.075</f>
        <v>#VALUE!</v>
      </c>
      <c r="AV1209" s="22" t="e">
        <f>MIN(AN1209,AT1209,AU1209)</f>
        <v>#VALUE!</v>
      </c>
      <c r="AW1209" s="20" t="s">
        <v>209</v>
      </c>
      <c r="AX1209" s="20" t="s">
        <v>208</v>
      </c>
      <c r="AY1209" s="25">
        <v>159.55500000000001</v>
      </c>
      <c r="AZ1209" s="27">
        <f>IF(AND(AY1209&gt;0,AY1209&lt;=10),AY1209*0.25,IF(AND(AY1209&gt;10,AY1209&lt;=50),AY1209*0.17,IF(AND(AY1209&gt;10,AY1209&lt;=100),AY1209*0.12,IF(AY1209&gt;100,AY1209*0.1))))</f>
        <v>15.955500000000001</v>
      </c>
      <c r="BA1209" s="3">
        <f>AZ1209+AY1209</f>
        <v>175.51050000000001</v>
      </c>
      <c r="BB1209" s="29">
        <v>175.51</v>
      </c>
      <c r="BC1209" s="20" t="s">
        <v>12295</v>
      </c>
    </row>
    <row r="1210" spans="1:55" s="20" customFormat="1" ht="30" customHeight="1">
      <c r="A1210" s="4" t="s">
        <v>4061</v>
      </c>
      <c r="B1210" s="5">
        <v>1208</v>
      </c>
      <c r="C1210" s="116">
        <v>4009</v>
      </c>
      <c r="D1210" s="116"/>
      <c r="E1210" s="43" t="s">
        <v>4205</v>
      </c>
      <c r="F1210" s="3" t="s">
        <v>1327</v>
      </c>
      <c r="G1210" s="3" t="s">
        <v>1328</v>
      </c>
      <c r="H1210" s="3" t="s">
        <v>4206</v>
      </c>
      <c r="I1210" s="3" t="s">
        <v>123</v>
      </c>
      <c r="J1210" s="3" t="s">
        <v>4207</v>
      </c>
      <c r="K1210" s="6">
        <v>150</v>
      </c>
      <c r="L1210" s="3" t="s">
        <v>79</v>
      </c>
      <c r="M1210" s="6">
        <v>1</v>
      </c>
      <c r="N1210" s="3" t="s">
        <v>44</v>
      </c>
      <c r="O1210" s="3" t="s">
        <v>4064</v>
      </c>
      <c r="P1210" s="3" t="s">
        <v>4080</v>
      </c>
      <c r="Q1210" s="3" t="s">
        <v>4208</v>
      </c>
      <c r="R1210" s="156">
        <v>1.62</v>
      </c>
      <c r="S1210" s="22"/>
      <c r="T1210" s="23">
        <v>1.51</v>
      </c>
      <c r="U1210" s="1">
        <v>1.7</v>
      </c>
      <c r="V1210" s="21">
        <v>1.1032999999999999</v>
      </c>
      <c r="W1210" s="22"/>
      <c r="X1210" s="22">
        <v>1.9027000000000001</v>
      </c>
      <c r="Y1210" s="22"/>
      <c r="Z1210" s="22"/>
      <c r="AA1210" s="22"/>
      <c r="AB1210" s="22"/>
      <c r="AC1210" s="22"/>
      <c r="AD1210" s="22"/>
      <c r="AE1210" s="24">
        <v>1.1032999999999999</v>
      </c>
      <c r="AG1210" s="20">
        <v>1.40679</v>
      </c>
      <c r="AN1210" s="25">
        <v>1.25505</v>
      </c>
      <c r="AO1210" s="20" t="s">
        <v>207</v>
      </c>
      <c r="AP1210" s="24" t="s">
        <v>208</v>
      </c>
      <c r="AQ1210" s="20">
        <f>AVERAGE(SMALL(AE1210:AI1210,1),SMALL(AE1210:AI1210,2))</f>
        <v>1.255045</v>
      </c>
      <c r="AR1210" s="20" t="str">
        <f>IF(R1210 &lt;=( AVERAGE(SMALL(AE1210:AI1210,1),SMALL(AE1210:AI1210,2))), R1210, "")</f>
        <v/>
      </c>
      <c r="AS1210" s="20" t="e">
        <f>AVERAGE(SMALL(AJ1210:AM1210,1),SMALL(AJ1210:AM1210,2))</f>
        <v>#NUM!</v>
      </c>
      <c r="AT1210" s="20">
        <f>T1210*1.075</f>
        <v>1.6232499999999999</v>
      </c>
      <c r="AU1210" s="20">
        <f>U1210*1.075</f>
        <v>1.8274999999999999</v>
      </c>
      <c r="AV1210" s="22">
        <f>MIN(AN1210,AT1210,AU1210)</f>
        <v>1.25505</v>
      </c>
      <c r="AW1210" s="20" t="s">
        <v>71</v>
      </c>
      <c r="AX1210" s="20" t="s">
        <v>72</v>
      </c>
      <c r="AY1210" s="25">
        <v>1.26</v>
      </c>
      <c r="AZ1210" s="27">
        <f>IF(AND(AY1210&gt;0,AY1210&lt;=10),AY1210*0.25,IF(AND(AY1210&gt;10,AY1210&lt;=50),AY1210*0.17,IF(AND(AY1210&gt;10,AY1210&lt;=100),AY1210*0.12,IF(AY1210&gt;100,AY1210*0.1))))</f>
        <v>0.315</v>
      </c>
      <c r="BA1210" s="3">
        <f>AZ1210+AY1210</f>
        <v>1.575</v>
      </c>
      <c r="BB1210" s="25">
        <f>BA1210+BA1210*0.08</f>
        <v>1.7010000000000001</v>
      </c>
      <c r="BC1210" s="20" t="s">
        <v>12295</v>
      </c>
    </row>
    <row r="1211" spans="1:55" s="20" customFormat="1" ht="30" customHeight="1">
      <c r="A1211" s="4" t="s">
        <v>4061</v>
      </c>
      <c r="B1211" s="5">
        <v>1209</v>
      </c>
      <c r="C1211" s="116">
        <v>5122</v>
      </c>
      <c r="D1211" s="116"/>
      <c r="E1211" s="43" t="s">
        <v>4126</v>
      </c>
      <c r="F1211" s="3" t="s">
        <v>91</v>
      </c>
      <c r="G1211" s="3" t="s">
        <v>92</v>
      </c>
      <c r="H1211" s="3" t="s">
        <v>1925</v>
      </c>
      <c r="I1211" s="3" t="s">
        <v>1437</v>
      </c>
      <c r="J1211" s="3" t="s">
        <v>4127</v>
      </c>
      <c r="K1211" s="6"/>
      <c r="L1211" s="3"/>
      <c r="M1211" s="6">
        <v>1</v>
      </c>
      <c r="N1211" s="3" t="s">
        <v>44</v>
      </c>
      <c r="O1211" s="3" t="s">
        <v>4064</v>
      </c>
      <c r="P1211" s="3" t="s">
        <v>4080</v>
      </c>
      <c r="Q1211" s="3" t="s">
        <v>4128</v>
      </c>
      <c r="R1211" s="156">
        <v>0.78</v>
      </c>
      <c r="S1211" s="22"/>
      <c r="T1211" s="32">
        <v>0.73</v>
      </c>
      <c r="U1211" s="1">
        <v>0.9</v>
      </c>
      <c r="V1211" s="21">
        <v>1.8753</v>
      </c>
      <c r="W1211" s="22"/>
      <c r="X1211" s="22"/>
      <c r="Y1211" s="22"/>
      <c r="Z1211" s="22"/>
      <c r="AA1211" s="22"/>
      <c r="AB1211" s="22"/>
      <c r="AC1211" s="22"/>
      <c r="AD1211" s="22"/>
      <c r="AE1211" s="24">
        <v>1.8753</v>
      </c>
      <c r="AN1211" s="25">
        <v>0.78</v>
      </c>
      <c r="AO1211" s="20" t="s">
        <v>47</v>
      </c>
      <c r="AP1211" s="24" t="s">
        <v>48</v>
      </c>
      <c r="AQ1211" s="20" t="e">
        <f>AVERAGE(SMALL(AE1211:AI1211,1),SMALL(AE1211:AI1211,2))</f>
        <v>#NUM!</v>
      </c>
      <c r="AR1211" s="20" t="e">
        <f>IF(R1211 &lt;=( AVERAGE(SMALL(AE1211:AI1211,1),SMALL(AE1211:AI1211,2))), R1211, "")</f>
        <v>#NUM!</v>
      </c>
      <c r="AS1211" s="20" t="e">
        <f>AVERAGE(SMALL(AJ1211:AM1211,1),SMALL(AJ1211:AM1211,2))</f>
        <v>#NUM!</v>
      </c>
      <c r="AT1211" s="20">
        <f>T1211*1.075</f>
        <v>0.78474999999999995</v>
      </c>
      <c r="AU1211" s="20">
        <f>U1211*1.075</f>
        <v>0.96750000000000003</v>
      </c>
      <c r="AV1211" s="22">
        <f>MIN(AN1211,AT1211,AU1211)</f>
        <v>0.78</v>
      </c>
      <c r="AW1211" s="26" t="s">
        <v>49</v>
      </c>
      <c r="AX1211" s="26" t="s">
        <v>48</v>
      </c>
      <c r="AY1211" s="25">
        <v>0.78</v>
      </c>
      <c r="AZ1211" s="27">
        <f>IF(AND(AY1211&gt;0,AY1211&lt;=10),AY1211*0.25,IF(AND(AY1211&gt;10,AY1211&lt;=50),AY1211*0.17,IF(AND(AY1211&gt;10,AY1211&lt;=100),AY1211*0.12,IF(AY1211&gt;100,AY1211*0.1))))</f>
        <v>0.19500000000000001</v>
      </c>
      <c r="BA1211" s="3">
        <f>AZ1211+AY1211</f>
        <v>0.97500000000000009</v>
      </c>
      <c r="BB1211" s="25">
        <f>BA1211+BA1211*0.08</f>
        <v>1.0530000000000002</v>
      </c>
      <c r="BC1211" s="20" t="s">
        <v>12295</v>
      </c>
    </row>
    <row r="1212" spans="1:55" s="20" customFormat="1" ht="30" customHeight="1">
      <c r="A1212" s="4" t="s">
        <v>4061</v>
      </c>
      <c r="B1212" s="5">
        <v>1210</v>
      </c>
      <c r="C1212" s="6">
        <v>634</v>
      </c>
      <c r="D1212" s="6"/>
      <c r="E1212" s="43" t="s">
        <v>4102</v>
      </c>
      <c r="F1212" s="3" t="s">
        <v>4111</v>
      </c>
      <c r="G1212" s="3" t="s">
        <v>1637</v>
      </c>
      <c r="H1212" s="3" t="s">
        <v>138</v>
      </c>
      <c r="I1212" s="3" t="s">
        <v>42</v>
      </c>
      <c r="J1212" s="3" t="s">
        <v>4112</v>
      </c>
      <c r="K1212" s="6"/>
      <c r="L1212" s="3"/>
      <c r="M1212" s="6">
        <v>6</v>
      </c>
      <c r="N1212" s="3" t="s">
        <v>44</v>
      </c>
      <c r="O1212" s="3" t="s">
        <v>4064</v>
      </c>
      <c r="P1212" s="3" t="s">
        <v>4113</v>
      </c>
      <c r="Q1212" s="3" t="s">
        <v>4114</v>
      </c>
      <c r="R1212" s="156">
        <v>1.78</v>
      </c>
      <c r="S1212" s="22"/>
      <c r="T1212" s="23">
        <v>1.66</v>
      </c>
      <c r="U1212" s="1">
        <v>1.8</v>
      </c>
      <c r="V1212" s="21">
        <v>1.873</v>
      </c>
      <c r="W1212" s="22"/>
      <c r="X1212" s="22">
        <v>2.58</v>
      </c>
      <c r="Y1212" s="22"/>
      <c r="Z1212" s="22"/>
      <c r="AA1212" s="22"/>
      <c r="AB1212" s="22"/>
      <c r="AC1212" s="22"/>
      <c r="AD1212" s="22"/>
      <c r="AE1212" s="24">
        <v>1.873</v>
      </c>
      <c r="AF1212" s="20">
        <v>1.224</v>
      </c>
      <c r="AN1212" s="25">
        <v>1.5485</v>
      </c>
      <c r="AO1212" s="20" t="s">
        <v>207</v>
      </c>
      <c r="AP1212" s="24" t="s">
        <v>208</v>
      </c>
      <c r="AQ1212" s="20">
        <f>AVERAGE(SMALL(AE1212:AI1212,1),SMALL(AE1212:AI1212,2))</f>
        <v>1.5485</v>
      </c>
      <c r="AR1212" s="20" t="str">
        <f>IF(R1212 &lt;=( AVERAGE(SMALL(AE1212:AI1212,1),SMALL(AE1212:AI1212,2))), R1212, "")</f>
        <v/>
      </c>
      <c r="AS1212" s="20" t="e">
        <f>AVERAGE(SMALL(AJ1212:AM1212,1),SMALL(AJ1212:AM1212,2))</f>
        <v>#NUM!</v>
      </c>
      <c r="AT1212" s="20">
        <f>T1212*1.075</f>
        <v>1.7844999999999998</v>
      </c>
      <c r="AU1212" s="20">
        <f>U1212*1.075</f>
        <v>1.9350000000000001</v>
      </c>
      <c r="AV1212" s="22">
        <f>MIN(AN1212,AT1212,AU1212)</f>
        <v>1.5485</v>
      </c>
      <c r="AW1212" s="20" t="s">
        <v>209</v>
      </c>
      <c r="AX1212" s="20" t="s">
        <v>208</v>
      </c>
      <c r="AY1212" s="25">
        <v>1.55</v>
      </c>
      <c r="AZ1212" s="27">
        <f>IF(AND(AY1212&gt;0,AY1212&lt;=10),AY1212*0.25,IF(AND(AY1212&gt;10,AY1212&lt;=50),AY1212*0.17,IF(AND(AY1212&gt;10,AY1212&lt;=100),AY1212*0.12,IF(AY1212&gt;100,AY1212*0.1))))</f>
        <v>0.38750000000000001</v>
      </c>
      <c r="BA1212" s="3">
        <f>AZ1212+AY1212</f>
        <v>1.9375</v>
      </c>
      <c r="BB1212" s="25">
        <f>BA1212+BA1212*0.08</f>
        <v>2.0924999999999998</v>
      </c>
      <c r="BC1212" s="20" t="s">
        <v>12295</v>
      </c>
    </row>
    <row r="1213" spans="1:55" s="20" customFormat="1" ht="30" customHeight="1">
      <c r="A1213" s="4" t="s">
        <v>4061</v>
      </c>
      <c r="B1213" s="5">
        <v>1211</v>
      </c>
      <c r="C1213" s="6">
        <v>636</v>
      </c>
      <c r="D1213" s="6"/>
      <c r="E1213" s="43" t="s">
        <v>4102</v>
      </c>
      <c r="F1213" s="3" t="s">
        <v>4103</v>
      </c>
      <c r="G1213" s="3" t="s">
        <v>1637</v>
      </c>
      <c r="H1213" s="3" t="s">
        <v>201</v>
      </c>
      <c r="I1213" s="3" t="s">
        <v>42</v>
      </c>
      <c r="J1213" s="3" t="s">
        <v>4104</v>
      </c>
      <c r="K1213" s="6"/>
      <c r="L1213" s="3"/>
      <c r="M1213" s="6">
        <v>3</v>
      </c>
      <c r="N1213" s="3" t="s">
        <v>44</v>
      </c>
      <c r="O1213" s="3" t="s">
        <v>4064</v>
      </c>
      <c r="P1213" s="3" t="s">
        <v>4080</v>
      </c>
      <c r="Q1213" s="3" t="s">
        <v>4105</v>
      </c>
      <c r="R1213" s="156">
        <v>1.78</v>
      </c>
      <c r="S1213" s="22"/>
      <c r="T1213" s="23">
        <v>1.66</v>
      </c>
      <c r="U1213" s="1">
        <v>1.3</v>
      </c>
      <c r="V1213" s="21">
        <v>1.8737999999999999</v>
      </c>
      <c r="W1213" s="22"/>
      <c r="X1213" s="22">
        <v>2.5865</v>
      </c>
      <c r="Y1213" s="22"/>
      <c r="Z1213" s="22"/>
      <c r="AA1213" s="22"/>
      <c r="AB1213" s="22"/>
      <c r="AC1213" s="22"/>
      <c r="AD1213" s="22"/>
      <c r="AE1213" s="24">
        <v>1.8737999999999999</v>
      </c>
      <c r="AN1213" s="25">
        <v>1.78</v>
      </c>
      <c r="AO1213" s="20" t="s">
        <v>47</v>
      </c>
      <c r="AP1213" s="24" t="s">
        <v>48</v>
      </c>
      <c r="AQ1213" s="20" t="e">
        <f>AVERAGE(SMALL(AE1213:AI1213,1),SMALL(AE1213:AI1213,2))</f>
        <v>#NUM!</v>
      </c>
      <c r="AR1213" s="20" t="e">
        <f>IF(R1213 &lt;=( AVERAGE(SMALL(AE1213:AI1213,1),SMALL(AE1213:AI1213,2))), R1213, "")</f>
        <v>#NUM!</v>
      </c>
      <c r="AS1213" s="20" t="e">
        <f>AVERAGE(SMALL(AJ1213:AM1213,1),SMALL(AJ1213:AM1213,2))</f>
        <v>#NUM!</v>
      </c>
      <c r="AT1213" s="20">
        <f>T1213*1.075</f>
        <v>1.7844999999999998</v>
      </c>
      <c r="AU1213" s="20">
        <f>U1213*1.075</f>
        <v>1.3975</v>
      </c>
      <c r="AV1213" s="22">
        <f>MIN(AN1213,AT1213,AU1213)</f>
        <v>1.3975</v>
      </c>
      <c r="AW1213" s="20" t="s">
        <v>71</v>
      </c>
      <c r="AX1213" s="20" t="s">
        <v>72</v>
      </c>
      <c r="AY1213" s="25">
        <v>1.4</v>
      </c>
      <c r="AZ1213" s="27">
        <f>IF(AND(AY1213&gt;0,AY1213&lt;=10),AY1213*0.25,IF(AND(AY1213&gt;10,AY1213&lt;=50),AY1213*0.17,IF(AND(AY1213&gt;10,AY1213&lt;=100),AY1213*0.12,IF(AY1213&gt;100,AY1213*0.1))))</f>
        <v>0.35</v>
      </c>
      <c r="BA1213" s="3">
        <f>AZ1213+AY1213</f>
        <v>1.75</v>
      </c>
      <c r="BB1213" s="25">
        <f>BA1213+BA1213*0.08</f>
        <v>1.8900000000000001</v>
      </c>
      <c r="BC1213" s="20" t="s">
        <v>12295</v>
      </c>
    </row>
    <row r="1214" spans="1:55" s="20" customFormat="1" ht="30" customHeight="1">
      <c r="A1214" s="4" t="s">
        <v>4061</v>
      </c>
      <c r="B1214" s="5">
        <v>1212</v>
      </c>
      <c r="C1214" s="6">
        <v>645</v>
      </c>
      <c r="D1214" s="6"/>
      <c r="E1214" s="43" t="s">
        <v>4067</v>
      </c>
      <c r="F1214" s="3" t="s">
        <v>4082</v>
      </c>
      <c r="G1214" s="3" t="s">
        <v>499</v>
      </c>
      <c r="H1214" s="3" t="s">
        <v>991</v>
      </c>
      <c r="I1214" s="3" t="s">
        <v>42</v>
      </c>
      <c r="J1214" s="3" t="s">
        <v>4083</v>
      </c>
      <c r="K1214" s="6"/>
      <c r="L1214" s="3"/>
      <c r="M1214" s="6">
        <v>10</v>
      </c>
      <c r="N1214" s="3" t="s">
        <v>44</v>
      </c>
      <c r="O1214" s="3" t="s">
        <v>4064</v>
      </c>
      <c r="P1214" s="3" t="s">
        <v>4074</v>
      </c>
      <c r="Q1214" s="3" t="s">
        <v>4084</v>
      </c>
      <c r="R1214" s="156">
        <v>2.06</v>
      </c>
      <c r="S1214" s="22"/>
      <c r="T1214" s="23">
        <v>1.92</v>
      </c>
      <c r="U1214" s="1">
        <v>1.76</v>
      </c>
      <c r="V1214" s="21">
        <v>1.8753</v>
      </c>
      <c r="W1214" s="22">
        <v>1.95</v>
      </c>
      <c r="X1214" s="22">
        <v>2.8946999999999998</v>
      </c>
      <c r="Y1214" s="22"/>
      <c r="Z1214" s="22"/>
      <c r="AA1214" s="22"/>
      <c r="AB1214" s="22"/>
      <c r="AC1214" s="22"/>
      <c r="AD1214" s="22"/>
      <c r="AE1214" s="24">
        <v>1.8753</v>
      </c>
      <c r="AF1214" s="20">
        <v>2.6526999999999998</v>
      </c>
      <c r="AG1214" s="20">
        <v>2.8780000000000001</v>
      </c>
      <c r="AN1214" s="25">
        <v>2.06</v>
      </c>
      <c r="AO1214" s="20" t="s">
        <v>47</v>
      </c>
      <c r="AP1214" s="24" t="s">
        <v>48</v>
      </c>
      <c r="AQ1214" s="20">
        <f>AVERAGE(SMALL(AE1214:AI1214,1),SMALL(AE1214:AI1214,2))</f>
        <v>2.2639999999999998</v>
      </c>
      <c r="AR1214" s="20">
        <f>IF(R1214 &lt;=( AVERAGE(SMALL(AE1214:AI1214,1),SMALL(AE1214:AI1214,2))), R1214, "")</f>
        <v>2.06</v>
      </c>
      <c r="AS1214" s="20" t="e">
        <f>AVERAGE(SMALL(AJ1214:AM1214,1),SMALL(AJ1214:AM1214,2))</f>
        <v>#NUM!</v>
      </c>
      <c r="AT1214" s="20">
        <f>T1214*1.075</f>
        <v>2.0640000000000001</v>
      </c>
      <c r="AU1214" s="20">
        <f>U1214*1.075</f>
        <v>1.8919999999999999</v>
      </c>
      <c r="AV1214" s="22">
        <f>MIN(AN1214,AT1214,AU1214)</f>
        <v>1.8919999999999999</v>
      </c>
      <c r="AW1214" s="26" t="s">
        <v>49</v>
      </c>
      <c r="AX1214" s="26" t="s">
        <v>48</v>
      </c>
      <c r="AY1214" s="25">
        <v>1.89</v>
      </c>
      <c r="AZ1214" s="27">
        <f>IF(AND(AY1214&gt;0,AY1214&lt;=10),AY1214*0.25,IF(AND(AY1214&gt;10,AY1214&lt;=50),AY1214*0.17,IF(AND(AY1214&gt;10,AY1214&lt;=100),AY1214*0.12,IF(AY1214&gt;100,AY1214*0.1))))</f>
        <v>0.47249999999999998</v>
      </c>
      <c r="BA1214" s="3">
        <f>AZ1214+AY1214</f>
        <v>2.3624999999999998</v>
      </c>
      <c r="BB1214" s="25">
        <f>BA1214+BA1214*0.08</f>
        <v>2.5514999999999999</v>
      </c>
      <c r="BC1214" s="20" t="s">
        <v>12295</v>
      </c>
    </row>
    <row r="1215" spans="1:55" s="20" customFormat="1" ht="30" customHeight="1">
      <c r="A1215" s="4" t="s">
        <v>4061</v>
      </c>
      <c r="B1215" s="5">
        <v>1213</v>
      </c>
      <c r="C1215" s="116">
        <v>5294</v>
      </c>
      <c r="D1215" s="116"/>
      <c r="E1215" s="43" t="s">
        <v>4195</v>
      </c>
      <c r="F1215" s="3" t="s">
        <v>4196</v>
      </c>
      <c r="G1215" s="3" t="s">
        <v>3138</v>
      </c>
      <c r="H1215" s="3" t="s">
        <v>258</v>
      </c>
      <c r="I1215" s="3" t="s">
        <v>42</v>
      </c>
      <c r="J1215" s="3" t="s">
        <v>4197</v>
      </c>
      <c r="K1215" s="6"/>
      <c r="L1215" s="3"/>
      <c r="M1215" s="6">
        <v>14</v>
      </c>
      <c r="N1215" s="3" t="s">
        <v>44</v>
      </c>
      <c r="O1215" s="3" t="s">
        <v>4064</v>
      </c>
      <c r="P1215" s="3" t="s">
        <v>4094</v>
      </c>
      <c r="Q1215" s="3" t="s">
        <v>4198</v>
      </c>
      <c r="R1215" s="156">
        <v>4.18</v>
      </c>
      <c r="S1215" s="22"/>
      <c r="T1215" s="23">
        <v>3.89</v>
      </c>
      <c r="U1215" s="1">
        <v>4.2</v>
      </c>
      <c r="V1215" s="21">
        <v>7.4474999999999998</v>
      </c>
      <c r="W1215" s="22"/>
      <c r="X1215" s="22">
        <v>3.1711</v>
      </c>
      <c r="Y1215" s="22"/>
      <c r="Z1215" s="22"/>
      <c r="AA1215" s="22"/>
      <c r="AB1215" s="22"/>
      <c r="AC1215" s="22"/>
      <c r="AD1215" s="22"/>
      <c r="AE1215" s="24">
        <v>7.4474999999999998</v>
      </c>
      <c r="AN1215" s="25">
        <v>4.18</v>
      </c>
      <c r="AO1215" s="20" t="s">
        <v>47</v>
      </c>
      <c r="AP1215" s="24" t="s">
        <v>48</v>
      </c>
      <c r="AQ1215" s="20" t="e">
        <f>AVERAGE(SMALL(AE1215:AI1215,1),SMALL(AE1215:AI1215,2))</f>
        <v>#NUM!</v>
      </c>
      <c r="AR1215" s="20" t="e">
        <f>IF(R1215 &lt;=( AVERAGE(SMALL(AE1215:AI1215,1),SMALL(AE1215:AI1215,2))), R1215, "")</f>
        <v>#NUM!</v>
      </c>
      <c r="AS1215" s="20" t="e">
        <f>AVERAGE(SMALL(AJ1215:AM1215,1),SMALL(AJ1215:AM1215,2))</f>
        <v>#NUM!</v>
      </c>
      <c r="AT1215" s="20">
        <f>T1215*1.075</f>
        <v>4.1817500000000001</v>
      </c>
      <c r="AU1215" s="20">
        <f>U1215*1.075</f>
        <v>4.5149999999999997</v>
      </c>
      <c r="AV1215" s="22">
        <f>MIN(AN1215,AT1215,AU1215)</f>
        <v>4.18</v>
      </c>
      <c r="AW1215" s="26" t="s">
        <v>759</v>
      </c>
      <c r="AX1215" s="20" t="s">
        <v>48</v>
      </c>
      <c r="AY1215" s="25">
        <v>4.18</v>
      </c>
      <c r="AZ1215" s="27">
        <f>IF(AND(AY1215&gt;0,AY1215&lt;=10),AY1215*0.25,IF(AND(AY1215&gt;10,AY1215&lt;=50),AY1215*0.17,IF(AND(AY1215&gt;10,AY1215&lt;=100),AY1215*0.12,IF(AY1215&gt;100,AY1215*0.1))))</f>
        <v>1.0449999999999999</v>
      </c>
      <c r="BA1215" s="3">
        <f>AZ1215+AY1215</f>
        <v>5.2249999999999996</v>
      </c>
      <c r="BB1215" s="25">
        <f>BA1215+BA1215*0.08</f>
        <v>5.6429999999999998</v>
      </c>
      <c r="BC1215" s="20" t="s">
        <v>12295</v>
      </c>
    </row>
    <row r="1216" spans="1:55" s="20" customFormat="1" ht="30" customHeight="1">
      <c r="A1216" s="4" t="s">
        <v>4061</v>
      </c>
      <c r="B1216" s="5">
        <v>1214</v>
      </c>
      <c r="C1216" s="6">
        <v>5295</v>
      </c>
      <c r="D1216" s="6"/>
      <c r="E1216" s="43" t="s">
        <v>4188</v>
      </c>
      <c r="F1216" s="3" t="s">
        <v>4189</v>
      </c>
      <c r="G1216" s="3" t="s">
        <v>805</v>
      </c>
      <c r="H1216" s="3" t="s">
        <v>201</v>
      </c>
      <c r="I1216" s="3" t="s">
        <v>42</v>
      </c>
      <c r="J1216" s="3" t="s">
        <v>4190</v>
      </c>
      <c r="K1216" s="6"/>
      <c r="L1216" s="3"/>
      <c r="M1216" s="6">
        <v>10</v>
      </c>
      <c r="N1216" s="3" t="s">
        <v>44</v>
      </c>
      <c r="O1216" s="3" t="s">
        <v>4064</v>
      </c>
      <c r="P1216" s="3" t="s">
        <v>4094</v>
      </c>
      <c r="Q1216" s="3" t="s">
        <v>4191</v>
      </c>
      <c r="R1216" s="156">
        <v>1.21</v>
      </c>
      <c r="S1216" s="22"/>
      <c r="T1216" s="23">
        <v>1.1299999999999999</v>
      </c>
      <c r="U1216" s="1">
        <v>1.2</v>
      </c>
      <c r="V1216" s="21">
        <v>1.5599000000000001</v>
      </c>
      <c r="W1216" s="22"/>
      <c r="X1216" s="22"/>
      <c r="Y1216" s="22"/>
      <c r="Z1216" s="22"/>
      <c r="AA1216" s="22"/>
      <c r="AB1216" s="22"/>
      <c r="AC1216" s="22"/>
      <c r="AD1216" s="22"/>
      <c r="AE1216" s="24">
        <v>1.5599000000000001</v>
      </c>
      <c r="AN1216" s="25">
        <v>1.21</v>
      </c>
      <c r="AO1216" s="20" t="s">
        <v>47</v>
      </c>
      <c r="AP1216" s="24" t="s">
        <v>48</v>
      </c>
      <c r="AQ1216" s="20" t="e">
        <f>AVERAGE(SMALL(AE1216:AI1216,1),SMALL(AE1216:AI1216,2))</f>
        <v>#NUM!</v>
      </c>
      <c r="AR1216" s="20" t="e">
        <f>IF(R1216 &lt;=( AVERAGE(SMALL(AE1216:AI1216,1),SMALL(AE1216:AI1216,2))), R1216, "")</f>
        <v>#NUM!</v>
      </c>
      <c r="AS1216" s="20" t="e">
        <f>AVERAGE(SMALL(AJ1216:AM1216,1),SMALL(AJ1216:AM1216,2))</f>
        <v>#NUM!</v>
      </c>
      <c r="AT1216" s="20">
        <f>T1216*1.075</f>
        <v>1.2147499999999998</v>
      </c>
      <c r="AU1216" s="20">
        <f>U1216*1.075</f>
        <v>1.2899999999999998</v>
      </c>
      <c r="AV1216" s="22">
        <f>MIN(AN1216,AT1216,AU1216)</f>
        <v>1.21</v>
      </c>
      <c r="AW1216" s="20" t="s">
        <v>71</v>
      </c>
      <c r="AX1216" s="20" t="s">
        <v>72</v>
      </c>
      <c r="AY1216" s="25">
        <v>1.214</v>
      </c>
      <c r="AZ1216" s="27">
        <f>IF(AND(AY1216&gt;0,AY1216&lt;=10),AY1216*0.25,IF(AND(AY1216&gt;10,AY1216&lt;=50),AY1216*0.17,IF(AND(AY1216&gt;10,AY1216&lt;=100),AY1216*0.12,IF(AY1216&gt;100,AY1216*0.1))))</f>
        <v>0.30349999999999999</v>
      </c>
      <c r="BA1216" s="3">
        <f>AZ1216+AY1216</f>
        <v>1.5175000000000001</v>
      </c>
      <c r="BB1216" s="25">
        <f>BA1216+BA1216*0.08</f>
        <v>1.6389</v>
      </c>
      <c r="BC1216" s="20" t="s">
        <v>12295</v>
      </c>
    </row>
    <row r="1217" spans="1:55" s="20" customFormat="1" ht="30" customHeight="1">
      <c r="A1217" s="4" t="s">
        <v>4061</v>
      </c>
      <c r="B1217" s="5">
        <v>1215</v>
      </c>
      <c r="C1217" s="6">
        <v>862</v>
      </c>
      <c r="D1217" s="6"/>
      <c r="E1217" s="43" t="s">
        <v>4144</v>
      </c>
      <c r="F1217" s="3" t="s">
        <v>4149</v>
      </c>
      <c r="G1217" s="3" t="s">
        <v>788</v>
      </c>
      <c r="H1217" s="3" t="s">
        <v>138</v>
      </c>
      <c r="I1217" s="3" t="s">
        <v>42</v>
      </c>
      <c r="J1217" s="3" t="s">
        <v>4150</v>
      </c>
      <c r="K1217" s="6"/>
      <c r="L1217" s="3"/>
      <c r="M1217" s="6">
        <v>10</v>
      </c>
      <c r="N1217" s="3" t="s">
        <v>44</v>
      </c>
      <c r="O1217" s="3" t="s">
        <v>4064</v>
      </c>
      <c r="P1217" s="3" t="s">
        <v>4151</v>
      </c>
      <c r="Q1217" s="3" t="s">
        <v>4152</v>
      </c>
      <c r="R1217" s="156">
        <v>1.66</v>
      </c>
      <c r="S1217" s="22"/>
      <c r="T1217" s="23">
        <v>1.54</v>
      </c>
      <c r="U1217" s="1">
        <v>1.3</v>
      </c>
      <c r="V1217" s="21">
        <v>1.8753</v>
      </c>
      <c r="W1217" s="22">
        <v>1.46</v>
      </c>
      <c r="X1217" s="22">
        <v>1.6262000000000001</v>
      </c>
      <c r="Y1217" s="22"/>
      <c r="Z1217" s="22"/>
      <c r="AA1217" s="22"/>
      <c r="AB1217" s="22"/>
      <c r="AC1217" s="22"/>
      <c r="AD1217" s="22"/>
      <c r="AE1217" s="24">
        <v>1.8753</v>
      </c>
      <c r="AG1217" s="20">
        <v>1.617</v>
      </c>
      <c r="AN1217" s="25">
        <v>1.66</v>
      </c>
      <c r="AO1217" s="20" t="s">
        <v>47</v>
      </c>
      <c r="AP1217" s="24" t="s">
        <v>48</v>
      </c>
      <c r="AQ1217" s="20">
        <f>AVERAGE(SMALL(AE1217:AI1217,1),SMALL(AE1217:AI1217,2))</f>
        <v>1.7461500000000001</v>
      </c>
      <c r="AR1217" s="20">
        <f>IF(R1217 &lt;=( AVERAGE(SMALL(AE1217:AI1217,1),SMALL(AE1217:AI1217,2))), R1217, "")</f>
        <v>1.66</v>
      </c>
      <c r="AS1217" s="20" t="e">
        <f>AVERAGE(SMALL(AJ1217:AM1217,1),SMALL(AJ1217:AM1217,2))</f>
        <v>#NUM!</v>
      </c>
      <c r="AT1217" s="20">
        <f>T1217*1.075</f>
        <v>1.6555</v>
      </c>
      <c r="AU1217" s="20">
        <f>U1217*1.075</f>
        <v>1.3975</v>
      </c>
      <c r="AV1217" s="22">
        <f>MIN(AN1217,AT1217,AU1217)</f>
        <v>1.3975</v>
      </c>
      <c r="AW1217" s="20" t="s">
        <v>71</v>
      </c>
      <c r="AX1217" s="20" t="s">
        <v>72</v>
      </c>
      <c r="AY1217" s="25">
        <v>1.397</v>
      </c>
      <c r="AZ1217" s="27">
        <f>IF(AND(AY1217&gt;0,AY1217&lt;=10),AY1217*0.25,IF(AND(AY1217&gt;10,AY1217&lt;=50),AY1217*0.17,IF(AND(AY1217&gt;10,AY1217&lt;=100),AY1217*0.12,IF(AY1217&gt;100,AY1217*0.1))))</f>
        <v>0.34925</v>
      </c>
      <c r="BA1217" s="3">
        <f>AZ1217+AY1217</f>
        <v>1.7462500000000001</v>
      </c>
      <c r="BB1217" s="25">
        <f>BA1217+BA1217*0.08</f>
        <v>1.88595</v>
      </c>
      <c r="BC1217" s="20" t="s">
        <v>12295</v>
      </c>
    </row>
    <row r="1218" spans="1:55" s="20" customFormat="1" ht="30" customHeight="1">
      <c r="A1218" s="4" t="s">
        <v>4061</v>
      </c>
      <c r="B1218" s="5">
        <v>1216</v>
      </c>
      <c r="C1218" s="6">
        <v>861</v>
      </c>
      <c r="D1218" s="6"/>
      <c r="E1218" s="43" t="s">
        <v>4144</v>
      </c>
      <c r="F1218" s="3" t="s">
        <v>4145</v>
      </c>
      <c r="G1218" s="3" t="s">
        <v>788</v>
      </c>
      <c r="H1218" s="3" t="s">
        <v>201</v>
      </c>
      <c r="I1218" s="3" t="s">
        <v>42</v>
      </c>
      <c r="J1218" s="3" t="s">
        <v>4146</v>
      </c>
      <c r="K1218" s="6"/>
      <c r="L1218" s="3"/>
      <c r="M1218" s="6">
        <v>10</v>
      </c>
      <c r="N1218" s="3" t="s">
        <v>44</v>
      </c>
      <c r="O1218" s="3" t="s">
        <v>4064</v>
      </c>
      <c r="P1218" s="3" t="s">
        <v>4147</v>
      </c>
      <c r="Q1218" s="3" t="s">
        <v>4148</v>
      </c>
      <c r="R1218" s="156">
        <v>3.16</v>
      </c>
      <c r="S1218" s="22"/>
      <c r="T1218" s="23">
        <v>2.94</v>
      </c>
      <c r="U1218" s="1">
        <v>3.6</v>
      </c>
      <c r="V1218" s="21">
        <v>3.8403999999999998</v>
      </c>
      <c r="W1218" s="22">
        <v>2.79</v>
      </c>
      <c r="X1218" s="22">
        <v>3.0979999999999999</v>
      </c>
      <c r="Y1218" s="22"/>
      <c r="Z1218" s="22"/>
      <c r="AA1218" s="22"/>
      <c r="AB1218" s="22"/>
      <c r="AC1218" s="22"/>
      <c r="AD1218" s="22"/>
      <c r="AE1218" s="24">
        <v>3.8403999999999998</v>
      </c>
      <c r="AG1218" s="20">
        <v>3.0802999999999998</v>
      </c>
      <c r="AN1218" s="25">
        <v>3.16</v>
      </c>
      <c r="AO1218" s="20" t="s">
        <v>47</v>
      </c>
      <c r="AP1218" s="24" t="s">
        <v>48</v>
      </c>
      <c r="AQ1218" s="20">
        <f>AVERAGE(SMALL(AE1218:AI1218,1),SMALL(AE1218:AI1218,2))</f>
        <v>3.46035</v>
      </c>
      <c r="AR1218" s="20">
        <f>IF(R1218 &lt;=( AVERAGE(SMALL(AE1218:AI1218,1),SMALL(AE1218:AI1218,2))), R1218, "")</f>
        <v>3.16</v>
      </c>
      <c r="AS1218" s="20" t="e">
        <f>AVERAGE(SMALL(AJ1218:AM1218,1),SMALL(AJ1218:AM1218,2))</f>
        <v>#NUM!</v>
      </c>
      <c r="AT1218" s="20">
        <f>T1218*1.075</f>
        <v>3.1604999999999999</v>
      </c>
      <c r="AU1218" s="20">
        <f>U1218*1.075</f>
        <v>3.87</v>
      </c>
      <c r="AV1218" s="22">
        <f>MIN(AN1218,AT1218,AU1218)</f>
        <v>3.16</v>
      </c>
      <c r="AW1218" s="20" t="s">
        <v>71</v>
      </c>
      <c r="AX1218" s="20" t="s">
        <v>72</v>
      </c>
      <c r="AY1218" s="25">
        <v>3.16</v>
      </c>
      <c r="AZ1218" s="27">
        <f>IF(AND(AY1218&gt;0,AY1218&lt;=10),AY1218*0.25,IF(AND(AY1218&gt;10,AY1218&lt;=50),AY1218*0.17,IF(AND(AY1218&gt;10,AY1218&lt;=100),AY1218*0.12,IF(AY1218&gt;100,AY1218*0.1))))</f>
        <v>0.79</v>
      </c>
      <c r="BA1218" s="3">
        <f>AZ1218+AY1218</f>
        <v>3.95</v>
      </c>
      <c r="BB1218" s="25">
        <f>BA1218+BA1218*0.08</f>
        <v>4.266</v>
      </c>
      <c r="BC1218" s="20" t="s">
        <v>12295</v>
      </c>
    </row>
    <row r="1219" spans="1:55" s="20" customFormat="1" ht="30" customHeight="1">
      <c r="A1219" s="4" t="s">
        <v>4061</v>
      </c>
      <c r="B1219" s="5">
        <v>1217</v>
      </c>
      <c r="C1219" s="116">
        <v>5307</v>
      </c>
      <c r="D1219" s="116"/>
      <c r="E1219" s="43" t="s">
        <v>4224</v>
      </c>
      <c r="F1219" s="3" t="s">
        <v>4225</v>
      </c>
      <c r="G1219" s="3" t="s">
        <v>2780</v>
      </c>
      <c r="H1219" s="3" t="s">
        <v>4226</v>
      </c>
      <c r="I1219" s="3" t="s">
        <v>310</v>
      </c>
      <c r="J1219" s="3" t="s">
        <v>4227</v>
      </c>
      <c r="K1219" s="6">
        <v>60</v>
      </c>
      <c r="L1219" s="3" t="s">
        <v>67</v>
      </c>
      <c r="M1219" s="6">
        <v>1</v>
      </c>
      <c r="N1219" s="3" t="s">
        <v>44</v>
      </c>
      <c r="O1219" s="3" t="s">
        <v>4064</v>
      </c>
      <c r="P1219" s="3" t="s">
        <v>4094</v>
      </c>
      <c r="Q1219" s="3" t="s">
        <v>4228</v>
      </c>
      <c r="R1219" s="156">
        <v>2.25</v>
      </c>
      <c r="S1219" s="22"/>
      <c r="T1219" s="23">
        <v>2.09</v>
      </c>
      <c r="U1219" s="1">
        <v>2.5</v>
      </c>
      <c r="V1219" s="21">
        <v>1.7450000000000001</v>
      </c>
      <c r="W1219" s="22"/>
      <c r="X1219" s="22">
        <v>2.4392999999999998</v>
      </c>
      <c r="Y1219" s="22"/>
      <c r="Z1219" s="22"/>
      <c r="AA1219" s="22"/>
      <c r="AB1219" s="22"/>
      <c r="AC1219" s="22"/>
      <c r="AD1219" s="22"/>
      <c r="AE1219" s="24">
        <v>1.7450000000000001</v>
      </c>
      <c r="AN1219" s="25">
        <v>2.09</v>
      </c>
      <c r="AO1219" s="20" t="s">
        <v>207</v>
      </c>
      <c r="AP1219" s="24" t="s">
        <v>208</v>
      </c>
      <c r="AQ1219" s="20" t="e">
        <f>AVERAGE(SMALL(AE1219:AI1219,1),SMALL(AE1219:AI1219,2))</f>
        <v>#NUM!</v>
      </c>
      <c r="AR1219" s="20" t="e">
        <f>IF(R1219 &lt;=( AVERAGE(SMALL(AE1219:AI1219,1),SMALL(AE1219:AI1219,2))), R1219, "")</f>
        <v>#NUM!</v>
      </c>
      <c r="AS1219" s="20" t="e">
        <f>AVERAGE(SMALL(AJ1219:AM1219,1),SMALL(AJ1219:AM1219,2))</f>
        <v>#NUM!</v>
      </c>
      <c r="AT1219" s="20">
        <f>T1219*1.075</f>
        <v>2.2467499999999996</v>
      </c>
      <c r="AU1219" s="20">
        <f>U1219*1.075</f>
        <v>2.6875</v>
      </c>
      <c r="AV1219" s="22">
        <f>MIN(AN1219,AT1219,AU1219)</f>
        <v>2.09</v>
      </c>
      <c r="AW1219" s="20" t="s">
        <v>49</v>
      </c>
      <c r="AX1219" s="20" t="s">
        <v>48</v>
      </c>
      <c r="AY1219" s="25">
        <v>2.25</v>
      </c>
      <c r="AZ1219" s="27">
        <f>IF(AND(AY1219&gt;0,AY1219&lt;=10),AY1219*0.25,IF(AND(AY1219&gt;10,AY1219&lt;=50),AY1219*0.17,IF(AND(AY1219&gt;10,AY1219&lt;=100),AY1219*0.12,IF(AY1219&gt;100,AY1219*0.1))))</f>
        <v>0.5625</v>
      </c>
      <c r="BA1219" s="3">
        <f>AZ1219+AY1219</f>
        <v>2.8125</v>
      </c>
      <c r="BB1219" s="25">
        <f>BA1219+BA1219*0.08</f>
        <v>3.0375000000000001</v>
      </c>
      <c r="BC1219" s="20" t="s">
        <v>12295</v>
      </c>
    </row>
    <row r="1220" spans="1:55" s="20" customFormat="1" ht="30" customHeight="1">
      <c r="A1220" s="4" t="s">
        <v>4061</v>
      </c>
      <c r="B1220" s="5">
        <v>1218</v>
      </c>
      <c r="C1220" s="6">
        <v>785</v>
      </c>
      <c r="D1220" s="6"/>
      <c r="E1220" s="43" t="s">
        <v>4076</v>
      </c>
      <c r="F1220" s="3" t="s">
        <v>4077</v>
      </c>
      <c r="G1220" s="3" t="s">
        <v>499</v>
      </c>
      <c r="H1220" s="3" t="s">
        <v>4078</v>
      </c>
      <c r="I1220" s="3" t="s">
        <v>636</v>
      </c>
      <c r="J1220" s="3" t="s">
        <v>4079</v>
      </c>
      <c r="K1220" s="6">
        <v>70</v>
      </c>
      <c r="L1220" s="3" t="s">
        <v>79</v>
      </c>
      <c r="M1220" s="6">
        <v>1</v>
      </c>
      <c r="N1220" s="3" t="s">
        <v>44</v>
      </c>
      <c r="O1220" s="3" t="s">
        <v>4064</v>
      </c>
      <c r="P1220" s="3" t="s">
        <v>4080</v>
      </c>
      <c r="Q1220" s="3" t="s">
        <v>4081</v>
      </c>
      <c r="R1220" s="156">
        <v>1.8895</v>
      </c>
      <c r="S1220" s="22"/>
      <c r="T1220" s="23">
        <v>1.76</v>
      </c>
      <c r="U1220" s="1">
        <v>2.8</v>
      </c>
      <c r="V1220" s="21">
        <v>1.8753</v>
      </c>
      <c r="W1220" s="22">
        <v>1.64</v>
      </c>
      <c r="X1220" s="22">
        <v>1.9515</v>
      </c>
      <c r="Y1220" s="22"/>
      <c r="Z1220" s="22"/>
      <c r="AA1220" s="22"/>
      <c r="AB1220" s="22"/>
      <c r="AC1220" s="22"/>
      <c r="AD1220" s="22"/>
      <c r="AE1220" s="24">
        <v>1.8753</v>
      </c>
      <c r="AF1220" s="20">
        <v>2.2307000000000001</v>
      </c>
      <c r="AG1220" s="20">
        <v>1.94</v>
      </c>
      <c r="AN1220" s="25">
        <v>1.8895</v>
      </c>
      <c r="AO1220" s="20" t="s">
        <v>47</v>
      </c>
      <c r="AP1220" s="24" t="s">
        <v>48</v>
      </c>
      <c r="AQ1220" s="20">
        <f>AVERAGE(SMALL(AE1220:AI1220,1),SMALL(AE1220:AI1220,2))</f>
        <v>1.9076499999999998</v>
      </c>
      <c r="AR1220" s="20">
        <f>IF(R1220 &lt;=( AVERAGE(SMALL(AE1220:AI1220,1),SMALL(AE1220:AI1220,2))), R1220, "")</f>
        <v>1.8895</v>
      </c>
      <c r="AS1220" s="20" t="e">
        <f>AVERAGE(SMALL(AJ1220:AM1220,1),SMALL(AJ1220:AM1220,2))</f>
        <v>#NUM!</v>
      </c>
      <c r="AT1220" s="20">
        <f>T1220*1.075</f>
        <v>1.8919999999999999</v>
      </c>
      <c r="AU1220" s="20">
        <f>U1220*1.075</f>
        <v>3.01</v>
      </c>
      <c r="AV1220" s="22">
        <f>MIN(AN1220,AT1220,AU1220)</f>
        <v>1.8895</v>
      </c>
      <c r="AW1220" s="26" t="s">
        <v>49</v>
      </c>
      <c r="AX1220" s="26" t="s">
        <v>48</v>
      </c>
      <c r="AY1220" s="25">
        <v>1.89</v>
      </c>
      <c r="AZ1220" s="27">
        <f>IF(AND(AY1220&gt;0,AY1220&lt;=10),AY1220*0.25,IF(AND(AY1220&gt;10,AY1220&lt;=50),AY1220*0.17,IF(AND(AY1220&gt;10,AY1220&lt;=100),AY1220*0.12,IF(AY1220&gt;100,AY1220*0.1))))</f>
        <v>0.47249999999999998</v>
      </c>
      <c r="BA1220" s="3">
        <f>AZ1220+AY1220</f>
        <v>2.3624999999999998</v>
      </c>
      <c r="BB1220" s="25">
        <f>BA1220+BA1220*0.08</f>
        <v>2.5514999999999999</v>
      </c>
      <c r="BC1220" s="20" t="s">
        <v>12295</v>
      </c>
    </row>
    <row r="1221" spans="1:55" s="20" customFormat="1" ht="30" customHeight="1">
      <c r="A1221" s="4" t="s">
        <v>4061</v>
      </c>
      <c r="B1221" s="5">
        <v>1219</v>
      </c>
      <c r="C1221" s="116">
        <v>864</v>
      </c>
      <c r="D1221" s="116"/>
      <c r="E1221" s="43" t="s">
        <v>4263</v>
      </c>
      <c r="F1221" s="3" t="s">
        <v>4264</v>
      </c>
      <c r="G1221" s="3" t="s">
        <v>982</v>
      </c>
      <c r="H1221" s="3" t="s">
        <v>334</v>
      </c>
      <c r="I1221" s="3" t="s">
        <v>156</v>
      </c>
      <c r="J1221" s="3" t="s">
        <v>4265</v>
      </c>
      <c r="K1221" s="6"/>
      <c r="L1221" s="3"/>
      <c r="M1221" s="6">
        <v>28</v>
      </c>
      <c r="N1221" s="3" t="s">
        <v>44</v>
      </c>
      <c r="O1221" s="3" t="s">
        <v>4064</v>
      </c>
      <c r="P1221" s="3" t="s">
        <v>4266</v>
      </c>
      <c r="Q1221" s="3" t="s">
        <v>4267</v>
      </c>
      <c r="R1221" s="156">
        <v>1.76</v>
      </c>
      <c r="S1221" s="22"/>
      <c r="T1221" s="23">
        <v>1.64</v>
      </c>
      <c r="U1221" s="1">
        <v>1.8</v>
      </c>
      <c r="V1221" s="21">
        <v>2.8250999999999999</v>
      </c>
      <c r="W1221" s="22">
        <v>1.61</v>
      </c>
      <c r="X1221" s="22"/>
      <c r="Y1221" s="22"/>
      <c r="Z1221" s="22"/>
      <c r="AA1221" s="22"/>
      <c r="AB1221" s="22"/>
      <c r="AC1221" s="22"/>
      <c r="AD1221" s="22"/>
      <c r="AE1221" s="24">
        <v>2.8250999999999999</v>
      </c>
      <c r="AN1221" s="25">
        <v>1.76</v>
      </c>
      <c r="AO1221" s="20" t="s">
        <v>47</v>
      </c>
      <c r="AP1221" s="24" t="s">
        <v>48</v>
      </c>
      <c r="AQ1221" s="20" t="e">
        <f>AVERAGE(SMALL(AE1221:AI1221,1),SMALL(AE1221:AI1221,2))</f>
        <v>#NUM!</v>
      </c>
      <c r="AR1221" s="20" t="e">
        <f>IF(R1221 &lt;=( AVERAGE(SMALL(AE1221:AI1221,1),SMALL(AE1221:AI1221,2))), R1221, "")</f>
        <v>#NUM!</v>
      </c>
      <c r="AS1221" s="20" t="e">
        <f>AVERAGE(SMALL(AJ1221:AM1221,1),SMALL(AJ1221:AM1221,2))</f>
        <v>#NUM!</v>
      </c>
      <c r="AT1221" s="20">
        <f>T1221*1.075</f>
        <v>1.7629999999999999</v>
      </c>
      <c r="AU1221" s="20">
        <f>U1221*1.075</f>
        <v>1.9350000000000001</v>
      </c>
      <c r="AV1221" s="22">
        <f>MIN(AN1221,AT1221,AU1221)</f>
        <v>1.76</v>
      </c>
      <c r="AW1221" s="26" t="s">
        <v>49</v>
      </c>
      <c r="AX1221" s="20" t="s">
        <v>48</v>
      </c>
      <c r="AY1221" s="25">
        <v>1.76</v>
      </c>
      <c r="AZ1221" s="27">
        <f>IF(AND(AY1221&gt;0,AY1221&lt;=10),AY1221*0.25,IF(AND(AY1221&gt;10,AY1221&lt;=50),AY1221*0.17,IF(AND(AY1221&gt;10,AY1221&lt;=100),AY1221*0.12,IF(AY1221&gt;100,AY1221*0.1))))</f>
        <v>0.44</v>
      </c>
      <c r="BA1221" s="3">
        <f>AZ1221+AY1221</f>
        <v>2.2000000000000002</v>
      </c>
      <c r="BB1221" s="25">
        <f>BA1221+BA1221*0.08</f>
        <v>2.3760000000000003</v>
      </c>
      <c r="BC1221" s="20" t="s">
        <v>12295</v>
      </c>
    </row>
    <row r="1222" spans="1:55" s="20" customFormat="1" ht="30" customHeight="1">
      <c r="A1222" s="4" t="s">
        <v>4061</v>
      </c>
      <c r="B1222" s="5">
        <v>1220</v>
      </c>
      <c r="C1222" s="116">
        <v>863</v>
      </c>
      <c r="D1222" s="116"/>
      <c r="E1222" s="43" t="s">
        <v>4263</v>
      </c>
      <c r="F1222" s="3" t="s">
        <v>4268</v>
      </c>
      <c r="G1222" s="3" t="s">
        <v>982</v>
      </c>
      <c r="H1222" s="3" t="s">
        <v>986</v>
      </c>
      <c r="I1222" s="3" t="s">
        <v>156</v>
      </c>
      <c r="J1222" s="3" t="s">
        <v>4269</v>
      </c>
      <c r="K1222" s="6"/>
      <c r="L1222" s="3"/>
      <c r="M1222" s="6">
        <v>14</v>
      </c>
      <c r="N1222" s="3" t="s">
        <v>44</v>
      </c>
      <c r="O1222" s="3" t="s">
        <v>4064</v>
      </c>
      <c r="P1222" s="3" t="s">
        <v>4094</v>
      </c>
      <c r="Q1222" s="3" t="s">
        <v>4270</v>
      </c>
      <c r="R1222" s="156">
        <v>1.62</v>
      </c>
      <c r="S1222" s="22"/>
      <c r="T1222" s="23">
        <v>1.51</v>
      </c>
      <c r="U1222" s="1">
        <v>1.6</v>
      </c>
      <c r="V1222" s="21">
        <v>1.8192999999999999</v>
      </c>
      <c r="W1222" s="22"/>
      <c r="X1222" s="22">
        <v>1.2034</v>
      </c>
      <c r="Y1222" s="22"/>
      <c r="Z1222" s="22"/>
      <c r="AA1222" s="22"/>
      <c r="AB1222" s="22"/>
      <c r="AC1222" s="22"/>
      <c r="AD1222" s="22"/>
      <c r="AE1222" s="24">
        <v>1.8192999999999999</v>
      </c>
      <c r="AG1222" s="20">
        <v>1.1950000000000001</v>
      </c>
      <c r="AN1222" s="25">
        <v>1.5069999999999999</v>
      </c>
      <c r="AO1222" s="20" t="s">
        <v>207</v>
      </c>
      <c r="AP1222" s="24" t="s">
        <v>208</v>
      </c>
      <c r="AQ1222" s="20">
        <f>AVERAGE(SMALL(AE1222:AI1222,1),SMALL(AE1222:AI1222,2))</f>
        <v>1.50715</v>
      </c>
      <c r="AR1222" s="20" t="str">
        <f>IF(R1222 &lt;=( AVERAGE(SMALL(AE1222:AI1222,1),SMALL(AE1222:AI1222,2))), R1222, "")</f>
        <v/>
      </c>
      <c r="AS1222" s="20" t="e">
        <f>AVERAGE(SMALL(AJ1222:AM1222,1),SMALL(AJ1222:AM1222,2))</f>
        <v>#NUM!</v>
      </c>
      <c r="AT1222" s="20">
        <f>T1222*1.075</f>
        <v>1.6232499999999999</v>
      </c>
      <c r="AU1222" s="20">
        <f>U1222*1.075</f>
        <v>1.72</v>
      </c>
      <c r="AV1222" s="22">
        <f>MIN(AN1222,AT1222,AU1222)</f>
        <v>1.5069999999999999</v>
      </c>
      <c r="AW1222" s="20" t="s">
        <v>209</v>
      </c>
      <c r="AX1222" s="20" t="s">
        <v>208</v>
      </c>
      <c r="AY1222" s="25">
        <v>1.51</v>
      </c>
      <c r="AZ1222" s="27">
        <f>IF(AND(AY1222&gt;0,AY1222&lt;=10),AY1222*0.25,IF(AND(AY1222&gt;10,AY1222&lt;=50),AY1222*0.17,IF(AND(AY1222&gt;10,AY1222&lt;=100),AY1222*0.12,IF(AY1222&gt;100,AY1222*0.1))))</f>
        <v>0.3775</v>
      </c>
      <c r="BA1222" s="3">
        <f>AZ1222+AY1222</f>
        <v>1.8875</v>
      </c>
      <c r="BB1222" s="25">
        <f>BA1222+BA1222*0.08</f>
        <v>2.0385</v>
      </c>
      <c r="BC1222" s="20" t="s">
        <v>12295</v>
      </c>
    </row>
    <row r="1223" spans="1:55" s="20" customFormat="1" ht="30" customHeight="1">
      <c r="A1223" s="4" t="s">
        <v>4061</v>
      </c>
      <c r="B1223" s="5">
        <v>1221</v>
      </c>
      <c r="C1223" s="116">
        <v>5374</v>
      </c>
      <c r="D1223" s="116"/>
      <c r="E1223" s="43" t="s">
        <v>4336</v>
      </c>
      <c r="F1223" s="3" t="s">
        <v>4340</v>
      </c>
      <c r="G1223" s="3" t="s">
        <v>1000</v>
      </c>
      <c r="H1223" s="3" t="s">
        <v>201</v>
      </c>
      <c r="I1223" s="3" t="s">
        <v>42</v>
      </c>
      <c r="J1223" s="3" t="s">
        <v>4338</v>
      </c>
      <c r="K1223" s="6"/>
      <c r="L1223" s="3"/>
      <c r="M1223" s="6">
        <v>7</v>
      </c>
      <c r="N1223" s="3" t="s">
        <v>44</v>
      </c>
      <c r="O1223" s="3" t="s">
        <v>4064</v>
      </c>
      <c r="P1223" s="3" t="s">
        <v>4094</v>
      </c>
      <c r="Q1223" s="3" t="s">
        <v>4341</v>
      </c>
      <c r="R1223" s="156">
        <v>3.1</v>
      </c>
      <c r="S1223" s="22"/>
      <c r="T1223" s="23">
        <v>2.88</v>
      </c>
      <c r="U1223" s="1">
        <v>3</v>
      </c>
      <c r="V1223" s="21">
        <v>4.4288999999999996</v>
      </c>
      <c r="W1223" s="22"/>
      <c r="X1223" s="22">
        <v>4.6868999999999996</v>
      </c>
      <c r="Y1223" s="22"/>
      <c r="Z1223" s="22"/>
      <c r="AA1223" s="22"/>
      <c r="AB1223" s="22"/>
      <c r="AC1223" s="22"/>
      <c r="AD1223" s="22"/>
      <c r="AE1223" s="24">
        <v>4.4288999999999996</v>
      </c>
      <c r="AG1223" s="20">
        <v>4.66</v>
      </c>
      <c r="AN1223" s="25">
        <v>3.1</v>
      </c>
      <c r="AO1223" s="20" t="s">
        <v>47</v>
      </c>
      <c r="AP1223" s="24" t="s">
        <v>48</v>
      </c>
      <c r="AQ1223" s="20">
        <f>AVERAGE(SMALL(AE1223:AI1223,1),SMALL(AE1223:AI1223,2))</f>
        <v>4.5444499999999994</v>
      </c>
      <c r="AR1223" s="20">
        <f>IF(R1223 &lt;=( AVERAGE(SMALL(AE1223:AI1223,1),SMALL(AE1223:AI1223,2))), R1223, "")</f>
        <v>3.1</v>
      </c>
      <c r="AS1223" s="20" t="e">
        <f>AVERAGE(SMALL(AJ1223:AM1223,1),SMALL(AJ1223:AM1223,2))</f>
        <v>#NUM!</v>
      </c>
      <c r="AT1223" s="20">
        <f>T1223*1.075</f>
        <v>3.0959999999999996</v>
      </c>
      <c r="AU1223" s="20">
        <f>U1223*1.075</f>
        <v>3.2249999999999996</v>
      </c>
      <c r="AV1223" s="22">
        <f>MIN(AN1223,AT1223,AU1223)</f>
        <v>3.0959999999999996</v>
      </c>
      <c r="AW1223" s="20" t="s">
        <v>49</v>
      </c>
      <c r="AX1223" s="20" t="s">
        <v>48</v>
      </c>
      <c r="AY1223" s="25">
        <v>3.0960000000000001</v>
      </c>
      <c r="AZ1223" s="27">
        <f>IF(AND(AY1223&gt;0,AY1223&lt;=10),AY1223*0.25,IF(AND(AY1223&gt;10,AY1223&lt;=50),AY1223*0.17,IF(AND(AY1223&gt;10,AY1223&lt;=100),AY1223*0.12,IF(AY1223&gt;100,AY1223*0.1))))</f>
        <v>0.77400000000000002</v>
      </c>
      <c r="BA1223" s="3">
        <f>AZ1223+AY1223</f>
        <v>3.87</v>
      </c>
      <c r="BB1223" s="25">
        <f>BA1223+BA1223*0.08</f>
        <v>4.1795999999999998</v>
      </c>
      <c r="BC1223" s="20" t="s">
        <v>12295</v>
      </c>
    </row>
    <row r="1224" spans="1:55" s="20" customFormat="1" ht="30" customHeight="1">
      <c r="A1224" s="4" t="s">
        <v>4061</v>
      </c>
      <c r="B1224" s="5">
        <v>1222</v>
      </c>
      <c r="C1224" s="116">
        <v>5373</v>
      </c>
      <c r="D1224" s="116"/>
      <c r="E1224" s="43" t="s">
        <v>4336</v>
      </c>
      <c r="F1224" s="3" t="s">
        <v>4337</v>
      </c>
      <c r="G1224" s="3" t="s">
        <v>1000</v>
      </c>
      <c r="H1224" s="3" t="s">
        <v>446</v>
      </c>
      <c r="I1224" s="3" t="s">
        <v>42</v>
      </c>
      <c r="J1224" s="3" t="s">
        <v>4338</v>
      </c>
      <c r="K1224" s="6"/>
      <c r="L1224" s="3"/>
      <c r="M1224" s="6">
        <v>7</v>
      </c>
      <c r="N1224" s="3" t="s">
        <v>44</v>
      </c>
      <c r="O1224" s="3" t="s">
        <v>4064</v>
      </c>
      <c r="P1224" s="3" t="s">
        <v>4094</v>
      </c>
      <c r="Q1224" s="3" t="s">
        <v>4339</v>
      </c>
      <c r="R1224" s="156">
        <v>4.4400000000000004</v>
      </c>
      <c r="S1224" s="22"/>
      <c r="T1224" s="23">
        <v>4.13</v>
      </c>
      <c r="U1224" s="1">
        <v>4</v>
      </c>
      <c r="V1224" s="21">
        <v>5.7916999999999996</v>
      </c>
      <c r="W1224" s="22"/>
      <c r="X1224" s="22">
        <v>10.676500000000001</v>
      </c>
      <c r="Y1224" s="22"/>
      <c r="Z1224" s="22"/>
      <c r="AA1224" s="22"/>
      <c r="AB1224" s="22"/>
      <c r="AC1224" s="22"/>
      <c r="AD1224" s="22"/>
      <c r="AE1224" s="24">
        <v>5.7916999999999996</v>
      </c>
      <c r="AG1224" s="20">
        <v>10.6159</v>
      </c>
      <c r="AN1224" s="25">
        <v>4.4400000000000004</v>
      </c>
      <c r="AO1224" s="20" t="s">
        <v>47</v>
      </c>
      <c r="AP1224" s="24" t="s">
        <v>48</v>
      </c>
      <c r="AQ1224" s="20">
        <f>AVERAGE(SMALL(AE1224:AI1224,1),SMALL(AE1224:AI1224,2))</f>
        <v>8.2037999999999993</v>
      </c>
      <c r="AR1224" s="20">
        <f>IF(R1224 &lt;=( AVERAGE(SMALL(AE1224:AI1224,1),SMALL(AE1224:AI1224,2))), R1224, "")</f>
        <v>4.4400000000000004</v>
      </c>
      <c r="AS1224" s="20" t="e">
        <f>AVERAGE(SMALL(AJ1224:AM1224,1),SMALL(AJ1224:AM1224,2))</f>
        <v>#NUM!</v>
      </c>
      <c r="AT1224" s="20">
        <f>T1224*1.075</f>
        <v>4.4397500000000001</v>
      </c>
      <c r="AU1224" s="20">
        <f>U1224*1.075</f>
        <v>4.3</v>
      </c>
      <c r="AV1224" s="22">
        <f>MIN(AN1224,AT1224,AU1224)</f>
        <v>4.3</v>
      </c>
      <c r="AW1224" s="20" t="s">
        <v>71</v>
      </c>
      <c r="AX1224" s="20" t="s">
        <v>72</v>
      </c>
      <c r="AY1224" s="25">
        <v>4.3</v>
      </c>
      <c r="AZ1224" s="27">
        <f>IF(AND(AY1224&gt;0,AY1224&lt;=10),AY1224*0.25,IF(AND(AY1224&gt;10,AY1224&lt;=50),AY1224*0.17,IF(AND(AY1224&gt;10,AY1224&lt;=100),AY1224*0.12,IF(AY1224&gt;100,AY1224*0.1))))</f>
        <v>1.075</v>
      </c>
      <c r="BA1224" s="3">
        <f>AZ1224+AY1224</f>
        <v>5.375</v>
      </c>
      <c r="BB1224" s="25">
        <f>BA1224+BA1224*0.08</f>
        <v>5.8049999999999997</v>
      </c>
      <c r="BC1224" s="20" t="s">
        <v>12295</v>
      </c>
    </row>
    <row r="1225" spans="1:55" s="20" customFormat="1" ht="30" customHeight="1">
      <c r="A1225" s="4" t="s">
        <v>4061</v>
      </c>
      <c r="B1225" s="5">
        <v>1223</v>
      </c>
      <c r="C1225" s="6">
        <v>5496</v>
      </c>
      <c r="D1225" s="6"/>
      <c r="E1225" s="43" t="s">
        <v>4431</v>
      </c>
      <c r="F1225" s="3" t="s">
        <v>4432</v>
      </c>
      <c r="G1225" s="3" t="s">
        <v>4433</v>
      </c>
      <c r="H1225" s="3" t="s">
        <v>122</v>
      </c>
      <c r="I1225" s="3" t="s">
        <v>389</v>
      </c>
      <c r="J1225" s="3" t="s">
        <v>4434</v>
      </c>
      <c r="K1225" s="6">
        <v>1</v>
      </c>
      <c r="L1225" s="3" t="s">
        <v>79</v>
      </c>
      <c r="M1225" s="6">
        <v>6</v>
      </c>
      <c r="N1225" s="3" t="s">
        <v>44</v>
      </c>
      <c r="O1225" s="3" t="s">
        <v>4064</v>
      </c>
      <c r="P1225" s="3" t="s">
        <v>4435</v>
      </c>
      <c r="Q1225" s="3" t="s">
        <v>4436</v>
      </c>
      <c r="R1225" s="156">
        <v>1.43</v>
      </c>
      <c r="S1225" s="22"/>
      <c r="T1225" s="23">
        <v>1.33</v>
      </c>
      <c r="U1225" s="1">
        <v>1.48</v>
      </c>
      <c r="V1225" s="21">
        <v>1.3331999999999999</v>
      </c>
      <c r="W1225" s="22"/>
      <c r="X1225" s="22"/>
      <c r="Y1225" s="22"/>
      <c r="Z1225" s="22"/>
      <c r="AA1225" s="22"/>
      <c r="AB1225" s="22"/>
      <c r="AC1225" s="22"/>
      <c r="AD1225" s="22"/>
      <c r="AE1225" s="24">
        <v>1.3331999999999999</v>
      </c>
      <c r="AN1225" s="25">
        <v>1.43</v>
      </c>
      <c r="AO1225" s="20" t="s">
        <v>47</v>
      </c>
      <c r="AP1225" s="24" t="s">
        <v>48</v>
      </c>
      <c r="AQ1225" s="20" t="e">
        <f>AVERAGE(SMALL(AE1225:AI1225,1),SMALL(AE1225:AI1225,2))</f>
        <v>#NUM!</v>
      </c>
      <c r="AR1225" s="20" t="e">
        <f>IF(R1225 &lt;=( AVERAGE(SMALL(AE1225:AI1225,1),SMALL(AE1225:AI1225,2))), R1225, "")</f>
        <v>#NUM!</v>
      </c>
      <c r="AS1225" s="20" t="e">
        <f>AVERAGE(SMALL(AJ1225:AM1225,1),SMALL(AJ1225:AM1225,2))</f>
        <v>#NUM!</v>
      </c>
      <c r="AT1225" s="20">
        <f>T1225*1.075</f>
        <v>1.4297500000000001</v>
      </c>
      <c r="AU1225" s="20">
        <f>U1225*1.075</f>
        <v>1.591</v>
      </c>
      <c r="AV1225" s="22">
        <f>MIN(AN1225,AT1225,AU1225)</f>
        <v>1.4297500000000001</v>
      </c>
      <c r="AW1225" s="26" t="s">
        <v>49</v>
      </c>
      <c r="AX1225" s="20" t="s">
        <v>48</v>
      </c>
      <c r="AY1225" s="25">
        <v>1.429</v>
      </c>
      <c r="AZ1225" s="27">
        <f>IF(AND(AY1225&gt;0,AY1225&lt;=10),AY1225*0.25,IF(AND(AY1225&gt;10,AY1225&lt;=50),AY1225*0.17,IF(AND(AY1225&gt;10,AY1225&lt;=100),AY1225*0.12,IF(AY1225&gt;100,AY1225*0.1))))</f>
        <v>0.35725000000000001</v>
      </c>
      <c r="BA1225" s="3">
        <f>AZ1225+AY1225</f>
        <v>1.7862500000000001</v>
      </c>
      <c r="BB1225" s="25">
        <f>BA1225+BA1225*0.08</f>
        <v>1.9291500000000001</v>
      </c>
      <c r="BC1225" s="20" t="s">
        <v>12295</v>
      </c>
    </row>
    <row r="1226" spans="1:55" s="20" customFormat="1" ht="30" customHeight="1">
      <c r="A1226" s="4" t="s">
        <v>4061</v>
      </c>
      <c r="B1226" s="5">
        <v>1224</v>
      </c>
      <c r="C1226" s="116">
        <v>5583</v>
      </c>
      <c r="D1226" s="116"/>
      <c r="E1226" s="43" t="s">
        <v>4452</v>
      </c>
      <c r="F1226" s="3" t="s">
        <v>4453</v>
      </c>
      <c r="G1226" s="3" t="s">
        <v>356</v>
      </c>
      <c r="H1226" s="3" t="s">
        <v>292</v>
      </c>
      <c r="I1226" s="3" t="s">
        <v>3086</v>
      </c>
      <c r="J1226" s="3" t="s">
        <v>4454</v>
      </c>
      <c r="K1226" s="6"/>
      <c r="L1226" s="3"/>
      <c r="M1226" s="6">
        <v>20</v>
      </c>
      <c r="N1226" s="3" t="s">
        <v>44</v>
      </c>
      <c r="O1226" s="3" t="s">
        <v>4064</v>
      </c>
      <c r="P1226" s="3" t="s">
        <v>4065</v>
      </c>
      <c r="Q1226" s="3" t="s">
        <v>4455</v>
      </c>
      <c r="R1226" s="156">
        <v>1.62</v>
      </c>
      <c r="S1226" s="22"/>
      <c r="T1226" s="23">
        <v>1.51</v>
      </c>
      <c r="U1226" s="1" t="s">
        <v>54</v>
      </c>
      <c r="V1226" s="21">
        <v>1.5031000000000001</v>
      </c>
      <c r="W1226" s="22"/>
      <c r="X1226" s="22"/>
      <c r="Y1226" s="22"/>
      <c r="Z1226" s="22"/>
      <c r="AA1226" s="22"/>
      <c r="AB1226" s="22"/>
      <c r="AC1226" s="22"/>
      <c r="AD1226" s="22"/>
      <c r="AE1226" s="24">
        <v>1.5031000000000001</v>
      </c>
      <c r="AN1226" s="25">
        <v>1.62</v>
      </c>
      <c r="AO1226" s="20" t="s">
        <v>47</v>
      </c>
      <c r="AP1226" s="24" t="s">
        <v>48</v>
      </c>
      <c r="AQ1226" s="20" t="e">
        <f>AVERAGE(SMALL(AE1226:AI1226,1),SMALL(AE1226:AI1226,2))</f>
        <v>#NUM!</v>
      </c>
      <c r="AR1226" s="20" t="e">
        <f>IF(R1226 &lt;=( AVERAGE(SMALL(AE1226:AI1226,1),SMALL(AE1226:AI1226,2))), R1226, "")</f>
        <v>#NUM!</v>
      </c>
      <c r="AS1226" s="20" t="e">
        <f>AVERAGE(SMALL(AJ1226:AM1226,1),SMALL(AJ1226:AM1226,2))</f>
        <v>#NUM!</v>
      </c>
      <c r="AT1226" s="20">
        <f>T1226*1.075</f>
        <v>1.6232499999999999</v>
      </c>
      <c r="AU1226" s="20" t="e">
        <f>U1226*1.075</f>
        <v>#VALUE!</v>
      </c>
      <c r="AV1226" s="22" t="e">
        <f>MIN(AN1226,AT1226,AU1226)</f>
        <v>#VALUE!</v>
      </c>
      <c r="AW1226" s="26" t="s">
        <v>49</v>
      </c>
      <c r="AX1226" s="20" t="s">
        <v>48</v>
      </c>
      <c r="AY1226" s="25">
        <v>1.623</v>
      </c>
      <c r="AZ1226" s="27">
        <f>IF(AND(AY1226&gt;0,AY1226&lt;=10),AY1226*0.25,IF(AND(AY1226&gt;10,AY1226&lt;=50),AY1226*0.17,IF(AND(AY1226&gt;10,AY1226&lt;=100),AY1226*0.12,IF(AY1226&gt;100,AY1226*0.1))))</f>
        <v>0.40575</v>
      </c>
      <c r="BA1226" s="3">
        <f>AZ1226+AY1226</f>
        <v>2.0287500000000001</v>
      </c>
      <c r="BB1226" s="25">
        <f>BA1226+BA1226*0.08</f>
        <v>2.1910500000000002</v>
      </c>
      <c r="BC1226" s="20" t="s">
        <v>12295</v>
      </c>
    </row>
    <row r="1227" spans="1:55" s="20" customFormat="1" ht="30" customHeight="1">
      <c r="A1227" s="4" t="s">
        <v>4061</v>
      </c>
      <c r="B1227" s="5">
        <v>1225</v>
      </c>
      <c r="C1227" s="116">
        <v>5584</v>
      </c>
      <c r="D1227" s="116"/>
      <c r="E1227" s="43" t="s">
        <v>4224</v>
      </c>
      <c r="F1227" s="3" t="s">
        <v>2779</v>
      </c>
      <c r="G1227" s="3" t="s">
        <v>2780</v>
      </c>
      <c r="H1227" s="3" t="s">
        <v>2785</v>
      </c>
      <c r="I1227" s="3" t="s">
        <v>1979</v>
      </c>
      <c r="J1227" s="3" t="s">
        <v>4229</v>
      </c>
      <c r="K1227" s="6">
        <v>2</v>
      </c>
      <c r="L1227" s="3" t="s">
        <v>79</v>
      </c>
      <c r="M1227" s="6">
        <v>6</v>
      </c>
      <c r="N1227" s="3" t="s">
        <v>44</v>
      </c>
      <c r="O1227" s="3" t="s">
        <v>4064</v>
      </c>
      <c r="P1227" s="3" t="s">
        <v>4065</v>
      </c>
      <c r="Q1227" s="3" t="s">
        <v>4230</v>
      </c>
      <c r="R1227" s="156">
        <v>1.8</v>
      </c>
      <c r="S1227" s="22"/>
      <c r="T1227" s="23">
        <v>1.67</v>
      </c>
      <c r="U1227" s="1" t="s">
        <v>54</v>
      </c>
      <c r="V1227" s="21">
        <v>1.6713</v>
      </c>
      <c r="W1227" s="22"/>
      <c r="X1227" s="22"/>
      <c r="Y1227" s="22"/>
      <c r="Z1227" s="22"/>
      <c r="AA1227" s="22"/>
      <c r="AB1227" s="22"/>
      <c r="AC1227" s="22"/>
      <c r="AD1227" s="22"/>
      <c r="AE1227" s="24">
        <v>1.6713</v>
      </c>
      <c r="AN1227" s="25">
        <v>1.8</v>
      </c>
      <c r="AO1227" s="20" t="s">
        <v>47</v>
      </c>
      <c r="AP1227" s="24" t="s">
        <v>48</v>
      </c>
      <c r="AQ1227" s="20" t="e">
        <f>AVERAGE(SMALL(AE1227:AI1227,1),SMALL(AE1227:AI1227,2))</f>
        <v>#NUM!</v>
      </c>
      <c r="AR1227" s="20" t="e">
        <f>IF(R1227 &lt;=( AVERAGE(SMALL(AE1227:AI1227,1),SMALL(AE1227:AI1227,2))), R1227, "")</f>
        <v>#NUM!</v>
      </c>
      <c r="AS1227" s="20" t="e">
        <f>AVERAGE(SMALL(AJ1227:AM1227,1),SMALL(AJ1227:AM1227,2))</f>
        <v>#NUM!</v>
      </c>
      <c r="AT1227" s="20">
        <f>T1227*1.075</f>
        <v>1.7952499999999998</v>
      </c>
      <c r="AU1227" s="20" t="e">
        <f>U1227*1.075</f>
        <v>#VALUE!</v>
      </c>
      <c r="AV1227" s="22" t="e">
        <f>MIN(AN1227,AT1227,AU1227)</f>
        <v>#VALUE!</v>
      </c>
      <c r="AW1227" s="26" t="s">
        <v>49</v>
      </c>
      <c r="AX1227" s="26" t="s">
        <v>48</v>
      </c>
      <c r="AY1227" s="25">
        <v>1.7949999999999999</v>
      </c>
      <c r="AZ1227" s="27">
        <f>IF(AND(AY1227&gt;0,AY1227&lt;=10),AY1227*0.25,IF(AND(AY1227&gt;10,AY1227&lt;=50),AY1227*0.17,IF(AND(AY1227&gt;10,AY1227&lt;=100),AY1227*0.12,IF(AY1227&gt;100,AY1227*0.1))))</f>
        <v>0.44874999999999998</v>
      </c>
      <c r="BA1227" s="3">
        <f>AZ1227+AY1227</f>
        <v>2.2437499999999999</v>
      </c>
      <c r="BB1227" s="25">
        <f>BA1227+BA1227*0.08</f>
        <v>2.4232499999999999</v>
      </c>
      <c r="BC1227" s="20" t="s">
        <v>12295</v>
      </c>
    </row>
    <row r="1228" spans="1:55" s="20" customFormat="1" ht="30" customHeight="1">
      <c r="A1228" s="4" t="s">
        <v>4061</v>
      </c>
      <c r="B1228" s="5">
        <v>1226</v>
      </c>
      <c r="C1228" s="6">
        <v>5669</v>
      </c>
      <c r="D1228" s="6"/>
      <c r="E1228" s="43" t="s">
        <v>4192</v>
      </c>
      <c r="F1228" s="3" t="s">
        <v>4189</v>
      </c>
      <c r="G1228" s="3" t="s">
        <v>805</v>
      </c>
      <c r="H1228" s="3" t="s">
        <v>4193</v>
      </c>
      <c r="I1228" s="3" t="s">
        <v>42</v>
      </c>
      <c r="J1228" s="3" t="s">
        <v>655</v>
      </c>
      <c r="K1228" s="6"/>
      <c r="L1228" s="3"/>
      <c r="M1228" s="6">
        <v>14</v>
      </c>
      <c r="N1228" s="3" t="s">
        <v>44</v>
      </c>
      <c r="O1228" s="3" t="s">
        <v>4064</v>
      </c>
      <c r="P1228" s="3" t="s">
        <v>4065</v>
      </c>
      <c r="Q1228" s="3" t="s">
        <v>4194</v>
      </c>
      <c r="R1228" s="156">
        <v>2.04</v>
      </c>
      <c r="S1228" s="22"/>
      <c r="T1228" s="23">
        <v>1.9</v>
      </c>
      <c r="U1228" s="1">
        <v>1.8</v>
      </c>
      <c r="V1228" s="21">
        <v>2.8250999999999999</v>
      </c>
      <c r="W1228" s="22"/>
      <c r="X1228" s="22"/>
      <c r="Y1228" s="22"/>
      <c r="Z1228" s="22"/>
      <c r="AA1228" s="22"/>
      <c r="AB1228" s="22"/>
      <c r="AC1228" s="22"/>
      <c r="AD1228" s="22"/>
      <c r="AE1228" s="24">
        <v>2.8250999999999999</v>
      </c>
      <c r="AN1228" s="25">
        <v>2.04</v>
      </c>
      <c r="AO1228" s="20" t="s">
        <v>47</v>
      </c>
      <c r="AP1228" s="24" t="s">
        <v>48</v>
      </c>
      <c r="AQ1228" s="20" t="e">
        <f>AVERAGE(SMALL(AE1228:AI1228,1),SMALL(AE1228:AI1228,2))</f>
        <v>#NUM!</v>
      </c>
      <c r="AR1228" s="20" t="e">
        <f>IF(R1228 &lt;=( AVERAGE(SMALL(AE1228:AI1228,1),SMALL(AE1228:AI1228,2))), R1228, "")</f>
        <v>#NUM!</v>
      </c>
      <c r="AS1228" s="20" t="e">
        <f>AVERAGE(SMALL(AJ1228:AM1228,1),SMALL(AJ1228:AM1228,2))</f>
        <v>#NUM!</v>
      </c>
      <c r="AT1228" s="20">
        <f>T1228*1.075</f>
        <v>2.0425</v>
      </c>
      <c r="AU1228" s="20">
        <f>U1228*1.075</f>
        <v>1.9350000000000001</v>
      </c>
      <c r="AV1228" s="22">
        <f>MIN(AN1228,AT1228,AU1228)</f>
        <v>1.9350000000000001</v>
      </c>
      <c r="AW1228" s="20" t="s">
        <v>71</v>
      </c>
      <c r="AX1228" s="20" t="s">
        <v>72</v>
      </c>
      <c r="AY1228" s="25">
        <v>1.94</v>
      </c>
      <c r="AZ1228" s="27">
        <f>IF(AND(AY1228&gt;0,AY1228&lt;=10),AY1228*0.25,IF(AND(AY1228&gt;10,AY1228&lt;=50),AY1228*0.17,IF(AND(AY1228&gt;10,AY1228&lt;=100),AY1228*0.12,IF(AY1228&gt;100,AY1228*0.1))))</f>
        <v>0.48499999999999999</v>
      </c>
      <c r="BA1228" s="3">
        <f>AZ1228+AY1228</f>
        <v>2.4249999999999998</v>
      </c>
      <c r="BB1228" s="25">
        <f>BA1228+BA1228*0.08</f>
        <v>2.6189999999999998</v>
      </c>
      <c r="BC1228" s="20" t="s">
        <v>12295</v>
      </c>
    </row>
    <row r="1229" spans="1:55" s="20" customFormat="1" ht="30" customHeight="1">
      <c r="A1229" s="4" t="s">
        <v>4061</v>
      </c>
      <c r="B1229" s="5">
        <v>1227</v>
      </c>
      <c r="C1229" s="116">
        <v>5716</v>
      </c>
      <c r="D1229" s="116"/>
      <c r="E1229" s="43" t="s">
        <v>4364</v>
      </c>
      <c r="F1229" s="3" t="s">
        <v>4360</v>
      </c>
      <c r="G1229" s="3" t="s">
        <v>1116</v>
      </c>
      <c r="H1229" s="3" t="s">
        <v>126</v>
      </c>
      <c r="I1229" s="3" t="s">
        <v>42</v>
      </c>
      <c r="J1229" s="3" t="s">
        <v>4365</v>
      </c>
      <c r="K1229" s="6"/>
      <c r="L1229" s="3"/>
      <c r="M1229" s="6">
        <v>7</v>
      </c>
      <c r="N1229" s="3" t="s">
        <v>44</v>
      </c>
      <c r="O1229" s="3" t="s">
        <v>4064</v>
      </c>
      <c r="P1229" s="3" t="s">
        <v>4119</v>
      </c>
      <c r="Q1229" s="3" t="s">
        <v>4366</v>
      </c>
      <c r="R1229" s="156">
        <v>5.04</v>
      </c>
      <c r="S1229" s="22"/>
      <c r="T1229" s="23">
        <v>4.6900000000000004</v>
      </c>
      <c r="U1229" s="1">
        <v>6.24</v>
      </c>
      <c r="V1229" s="21">
        <v>3.3723999999999998</v>
      </c>
      <c r="W1229" s="22">
        <v>6</v>
      </c>
      <c r="X1229" s="22">
        <v>10.570499999999999</v>
      </c>
      <c r="Y1229" s="22"/>
      <c r="Z1229" s="22"/>
      <c r="AA1229" s="22"/>
      <c r="AB1229" s="22"/>
      <c r="AC1229" s="22"/>
      <c r="AD1229" s="22"/>
      <c r="AE1229" s="24">
        <v>3.3723999999999998</v>
      </c>
      <c r="AG1229" s="20">
        <v>9.702</v>
      </c>
      <c r="AN1229" s="25">
        <v>4.6849999999999996</v>
      </c>
      <c r="AO1229" s="20" t="s">
        <v>207</v>
      </c>
      <c r="AP1229" s="24" t="s">
        <v>208</v>
      </c>
      <c r="AQ1229" s="20">
        <f>AVERAGE(SMALL(AE1229:AI1229,1),SMALL(AE1229:AI1229,2))</f>
        <v>6.5372000000000003</v>
      </c>
      <c r="AR1229" s="20">
        <f>IF(R1229 &lt;=( AVERAGE(SMALL(AE1229:AI1229,1),SMALL(AE1229:AI1229,2))), R1229, "")</f>
        <v>5.04</v>
      </c>
      <c r="AS1229" s="20" t="e">
        <f>AVERAGE(SMALL(AJ1229:AM1229,1),SMALL(AJ1229:AM1229,2))</f>
        <v>#NUM!</v>
      </c>
      <c r="AT1229" s="20">
        <f>T1229*1.075</f>
        <v>5.0417500000000004</v>
      </c>
      <c r="AU1229" s="20">
        <f>U1229*1.075</f>
        <v>6.7080000000000002</v>
      </c>
      <c r="AV1229" s="22">
        <f>MIN(AN1229,AT1229,AU1229)</f>
        <v>4.6849999999999996</v>
      </c>
      <c r="AW1229" s="20" t="s">
        <v>71</v>
      </c>
      <c r="AX1229" s="20" t="s">
        <v>72</v>
      </c>
      <c r="AY1229" s="25">
        <v>4.6900000000000004</v>
      </c>
      <c r="AZ1229" s="27">
        <f>IF(AND(AY1229&gt;0,AY1229&lt;=10),AY1229*0.25,IF(AND(AY1229&gt;10,AY1229&lt;=50),AY1229*0.17,IF(AND(AY1229&gt;10,AY1229&lt;=100),AY1229*0.12,IF(AY1229&gt;100,AY1229*0.1))))</f>
        <v>1.1725000000000001</v>
      </c>
      <c r="BA1229" s="3">
        <f>AZ1229+AY1229</f>
        <v>5.8625000000000007</v>
      </c>
      <c r="BB1229" s="25">
        <f>BA1229+BA1229*0.08</f>
        <v>6.331500000000001</v>
      </c>
      <c r="BC1229" s="20" t="s">
        <v>12295</v>
      </c>
    </row>
    <row r="1230" spans="1:55" s="20" customFormat="1" ht="30" customHeight="1">
      <c r="A1230" s="4" t="s">
        <v>4061</v>
      </c>
      <c r="B1230" s="5">
        <v>1228</v>
      </c>
      <c r="C1230" s="6">
        <v>5759</v>
      </c>
      <c r="D1230" s="6"/>
      <c r="E1230" s="43" t="s">
        <v>4407</v>
      </c>
      <c r="F1230" s="3" t="s">
        <v>4408</v>
      </c>
      <c r="G1230" s="3" t="s">
        <v>3429</v>
      </c>
      <c r="H1230" s="3" t="s">
        <v>1706</v>
      </c>
      <c r="I1230" s="3" t="s">
        <v>4284</v>
      </c>
      <c r="J1230" s="3" t="s">
        <v>4409</v>
      </c>
      <c r="K1230" s="6"/>
      <c r="L1230" s="3"/>
      <c r="M1230" s="6">
        <v>1</v>
      </c>
      <c r="N1230" s="3" t="s">
        <v>44</v>
      </c>
      <c r="O1230" s="3" t="s">
        <v>4064</v>
      </c>
      <c r="P1230" s="3" t="s">
        <v>4410</v>
      </c>
      <c r="Q1230" s="3" t="s">
        <v>4411</v>
      </c>
      <c r="R1230" s="156">
        <v>1.52</v>
      </c>
      <c r="S1230" s="22"/>
      <c r="T1230" s="23">
        <v>1.41</v>
      </c>
      <c r="U1230" s="1">
        <v>2.6</v>
      </c>
      <c r="V1230" s="21">
        <v>1.7659</v>
      </c>
      <c r="W1230" s="22">
        <v>1.1322000000000001</v>
      </c>
      <c r="X1230" s="22">
        <v>1.7659</v>
      </c>
      <c r="Y1230" s="22"/>
      <c r="Z1230" s="22"/>
      <c r="AA1230" s="22"/>
      <c r="AB1230" s="22"/>
      <c r="AC1230" s="22"/>
      <c r="AD1230" s="22"/>
      <c r="AE1230" s="24">
        <v>1.7659</v>
      </c>
      <c r="AN1230" s="25">
        <v>1.45</v>
      </c>
      <c r="AO1230" s="20" t="s">
        <v>207</v>
      </c>
      <c r="AP1230" s="24" t="s">
        <v>208</v>
      </c>
      <c r="AQ1230" s="20" t="e">
        <f>AVERAGE(SMALL(AE1230:AI1230,1),SMALL(AE1230:AI1230,2))</f>
        <v>#NUM!</v>
      </c>
      <c r="AR1230" s="20" t="e">
        <f>IF(R1230 &lt;=( AVERAGE(SMALL(AE1230:AI1230,1),SMALL(AE1230:AI1230,2))), R1230, "")</f>
        <v>#NUM!</v>
      </c>
      <c r="AS1230" s="20" t="e">
        <f>AVERAGE(SMALL(AJ1230:AM1230,1),SMALL(AJ1230:AM1230,2))</f>
        <v>#NUM!</v>
      </c>
      <c r="AT1230" s="20">
        <f>T1230*1.075</f>
        <v>1.5157499999999999</v>
      </c>
      <c r="AU1230" s="20">
        <f>U1230*1.075</f>
        <v>2.7949999999999999</v>
      </c>
      <c r="AV1230" s="22">
        <f>MIN(AN1230,AT1230,AU1230)</f>
        <v>1.45</v>
      </c>
      <c r="AW1230" s="20" t="s">
        <v>209</v>
      </c>
      <c r="AX1230" s="20" t="s">
        <v>208</v>
      </c>
      <c r="AY1230" s="25">
        <v>1.45</v>
      </c>
      <c r="AZ1230" s="27">
        <f>IF(AND(AY1230&gt;0,AY1230&lt;=10),AY1230*0.25,IF(AND(AY1230&gt;10,AY1230&lt;=50),AY1230*0.17,IF(AND(AY1230&gt;10,AY1230&lt;=100),AY1230*0.12,IF(AY1230&gt;100,AY1230*0.1))))</f>
        <v>0.36249999999999999</v>
      </c>
      <c r="BA1230" s="3">
        <f>AZ1230+AY1230</f>
        <v>1.8125</v>
      </c>
      <c r="BB1230" s="25">
        <f>BA1230+BA1230*0.08</f>
        <v>1.9575</v>
      </c>
      <c r="BC1230" s="20" t="s">
        <v>12295</v>
      </c>
    </row>
    <row r="1231" spans="1:55" s="20" customFormat="1" ht="30" customHeight="1">
      <c r="A1231" s="4" t="s">
        <v>4061</v>
      </c>
      <c r="B1231" s="5">
        <v>1229</v>
      </c>
      <c r="C1231" s="116">
        <v>1253</v>
      </c>
      <c r="D1231" s="116"/>
      <c r="E1231" s="43" t="s">
        <v>4205</v>
      </c>
      <c r="F1231" s="3" t="s">
        <v>1327</v>
      </c>
      <c r="G1231" s="3" t="s">
        <v>1328</v>
      </c>
      <c r="H1231" s="3" t="s">
        <v>299</v>
      </c>
      <c r="I1231" s="3" t="s">
        <v>42</v>
      </c>
      <c r="J1231" s="3" t="s">
        <v>4209</v>
      </c>
      <c r="K1231" s="6"/>
      <c r="L1231" s="3"/>
      <c r="M1231" s="6">
        <v>20</v>
      </c>
      <c r="N1231" s="3" t="s">
        <v>44</v>
      </c>
      <c r="O1231" s="3" t="s">
        <v>4064</v>
      </c>
      <c r="P1231" s="3" t="s">
        <v>4074</v>
      </c>
      <c r="Q1231" s="3" t="s">
        <v>4210</v>
      </c>
      <c r="R1231" s="156">
        <v>1.44</v>
      </c>
      <c r="S1231" s="22"/>
      <c r="T1231" s="23">
        <v>1.34</v>
      </c>
      <c r="U1231" s="1">
        <v>0.8</v>
      </c>
      <c r="V1231" s="21">
        <v>1.8015000000000001</v>
      </c>
      <c r="W1231" s="22">
        <v>1.27</v>
      </c>
      <c r="X1231" s="22">
        <v>1.4148000000000001</v>
      </c>
      <c r="Y1231" s="22"/>
      <c r="Z1231" s="22"/>
      <c r="AA1231" s="22"/>
      <c r="AB1231" s="22"/>
      <c r="AC1231" s="22"/>
      <c r="AD1231" s="22"/>
      <c r="AE1231" s="24">
        <v>1.8015000000000001</v>
      </c>
      <c r="AG1231" s="20">
        <v>1.8918900000000001</v>
      </c>
      <c r="AN1231" s="25">
        <v>1.44</v>
      </c>
      <c r="AO1231" s="20" t="s">
        <v>47</v>
      </c>
      <c r="AP1231" s="24" t="s">
        <v>48</v>
      </c>
      <c r="AQ1231" s="20">
        <f>AVERAGE(SMALL(AE1231:AI1231,1),SMALL(AE1231:AI1231,2))</f>
        <v>1.846695</v>
      </c>
      <c r="AR1231" s="20">
        <f>IF(R1231 &lt;=( AVERAGE(SMALL(AE1231:AI1231,1),SMALL(AE1231:AI1231,2))), R1231, "")</f>
        <v>1.44</v>
      </c>
      <c r="AS1231" s="20" t="e">
        <f>AVERAGE(SMALL(AJ1231:AM1231,1),SMALL(AJ1231:AM1231,2))</f>
        <v>#NUM!</v>
      </c>
      <c r="AT1231" s="20">
        <f>T1231*1.075</f>
        <v>1.4405000000000001</v>
      </c>
      <c r="AU1231" s="20">
        <f>U1231*1.075</f>
        <v>0.86</v>
      </c>
      <c r="AV1231" s="22">
        <f>MIN(AN1231,AT1231,AU1231)</f>
        <v>0.86</v>
      </c>
      <c r="AW1231" s="20" t="s">
        <v>71</v>
      </c>
      <c r="AX1231" s="20" t="s">
        <v>72</v>
      </c>
      <c r="AY1231" s="25">
        <v>0.86</v>
      </c>
      <c r="AZ1231" s="27">
        <f>IF(AND(AY1231&gt;0,AY1231&lt;=10),AY1231*0.25,IF(AND(AY1231&gt;10,AY1231&lt;=50),AY1231*0.17,IF(AND(AY1231&gt;10,AY1231&lt;=100),AY1231*0.12,IF(AY1231&gt;100,AY1231*0.1))))</f>
        <v>0.215</v>
      </c>
      <c r="BA1231" s="3">
        <f>AZ1231+AY1231</f>
        <v>1.075</v>
      </c>
      <c r="BB1231" s="25">
        <f>BA1231+BA1231*0.08</f>
        <v>1.161</v>
      </c>
      <c r="BC1231" s="20" t="s">
        <v>12295</v>
      </c>
    </row>
    <row r="1232" spans="1:55" s="20" customFormat="1" ht="30" customHeight="1">
      <c r="A1232" s="4" t="s">
        <v>4061</v>
      </c>
      <c r="B1232" s="5">
        <v>1230</v>
      </c>
      <c r="C1232" s="116">
        <v>1211</v>
      </c>
      <c r="D1232" s="116"/>
      <c r="E1232" s="43" t="s">
        <v>4129</v>
      </c>
      <c r="F1232" s="3" t="s">
        <v>4130</v>
      </c>
      <c r="G1232" s="3" t="s">
        <v>92</v>
      </c>
      <c r="H1232" s="3" t="s">
        <v>85</v>
      </c>
      <c r="I1232" s="3" t="s">
        <v>1437</v>
      </c>
      <c r="J1232" s="3" t="s">
        <v>4131</v>
      </c>
      <c r="K1232" s="6"/>
      <c r="L1232" s="3"/>
      <c r="M1232" s="6">
        <v>20</v>
      </c>
      <c r="N1232" s="3" t="s">
        <v>44</v>
      </c>
      <c r="O1232" s="3" t="s">
        <v>4064</v>
      </c>
      <c r="P1232" s="3" t="s">
        <v>4119</v>
      </c>
      <c r="Q1232" s="3" t="s">
        <v>4132</v>
      </c>
      <c r="R1232" s="156">
        <v>12.22</v>
      </c>
      <c r="S1232" s="22"/>
      <c r="T1232" s="32">
        <v>11.37</v>
      </c>
      <c r="U1232" s="1">
        <v>17</v>
      </c>
      <c r="V1232" s="21">
        <v>37.521700000000003</v>
      </c>
      <c r="W1232" s="22">
        <v>13.8</v>
      </c>
      <c r="X1232" s="22">
        <v>15.2865</v>
      </c>
      <c r="Y1232" s="22"/>
      <c r="Z1232" s="22"/>
      <c r="AA1232" s="22"/>
      <c r="AB1232" s="22"/>
      <c r="AC1232" s="22"/>
      <c r="AD1232" s="22"/>
      <c r="AE1232" s="24">
        <v>37.521700000000003</v>
      </c>
      <c r="AN1232" s="25">
        <v>12.22</v>
      </c>
      <c r="AO1232" s="20" t="s">
        <v>47</v>
      </c>
      <c r="AP1232" s="24" t="s">
        <v>48</v>
      </c>
      <c r="AQ1232" s="20" t="e">
        <f>AVERAGE(SMALL(AE1232:AI1232,1),SMALL(AE1232:AI1232,2))</f>
        <v>#NUM!</v>
      </c>
      <c r="AR1232" s="20" t="e">
        <f>IF(R1232 &lt;=( AVERAGE(SMALL(AE1232:AI1232,1),SMALL(AE1232:AI1232,2))), R1232, "")</f>
        <v>#NUM!</v>
      </c>
      <c r="AS1232" s="20" t="e">
        <f>AVERAGE(SMALL(AJ1232:AM1232,1),SMALL(AJ1232:AM1232,2))</f>
        <v>#NUM!</v>
      </c>
      <c r="AT1232" s="20">
        <f>T1232*1.075</f>
        <v>12.222749999999998</v>
      </c>
      <c r="AU1232" s="20">
        <f>U1232*1.075</f>
        <v>18.274999999999999</v>
      </c>
      <c r="AV1232" s="22">
        <f>MIN(AN1232,AT1232,AU1232)</f>
        <v>12.22</v>
      </c>
      <c r="AW1232" s="26" t="s">
        <v>49</v>
      </c>
      <c r="AX1232" s="26" t="s">
        <v>48</v>
      </c>
      <c r="AY1232" s="25">
        <v>12.22</v>
      </c>
      <c r="AZ1232" s="27">
        <f>IF(AND(AY1232&gt;0,AY1232&lt;=10),AY1232*0.25,IF(AND(AY1232&gt;10,AY1232&lt;=50),AY1232*0.17,IF(AND(AY1232&gt;10,AY1232&lt;=100),AY1232*0.12,IF(AY1232&gt;100,AY1232*0.1))))</f>
        <v>2.0774000000000004</v>
      </c>
      <c r="BA1232" s="3">
        <f>AZ1232+AY1232</f>
        <v>14.297400000000001</v>
      </c>
      <c r="BB1232" s="25">
        <f>BA1232+BA1232*0.08</f>
        <v>15.441192000000001</v>
      </c>
      <c r="BC1232" s="20" t="s">
        <v>12295</v>
      </c>
    </row>
    <row r="1233" spans="1:116" s="20" customFormat="1" ht="30" customHeight="1">
      <c r="A1233" s="4" t="s">
        <v>4061</v>
      </c>
      <c r="B1233" s="5">
        <v>1231</v>
      </c>
      <c r="C1233" s="6">
        <v>1212</v>
      </c>
      <c r="D1233" s="6"/>
      <c r="E1233" s="43" t="s">
        <v>4115</v>
      </c>
      <c r="F1233" s="3" t="s">
        <v>4116</v>
      </c>
      <c r="G1233" s="3" t="s">
        <v>4117</v>
      </c>
      <c r="H1233" s="3" t="s">
        <v>85</v>
      </c>
      <c r="I1233" s="3" t="s">
        <v>1437</v>
      </c>
      <c r="J1233" s="3" t="s">
        <v>4118</v>
      </c>
      <c r="K1233" s="6"/>
      <c r="L1233" s="3"/>
      <c r="M1233" s="6">
        <v>1</v>
      </c>
      <c r="N1233" s="3" t="s">
        <v>44</v>
      </c>
      <c r="O1233" s="3" t="s">
        <v>4064</v>
      </c>
      <c r="P1233" s="3" t="s">
        <v>4119</v>
      </c>
      <c r="Q1233" s="3" t="s">
        <v>4120</v>
      </c>
      <c r="R1233" s="156">
        <v>0.82</v>
      </c>
      <c r="S1233" s="22"/>
      <c r="T1233" s="23">
        <v>0.76</v>
      </c>
      <c r="U1233" s="1">
        <v>0.42</v>
      </c>
      <c r="V1233" s="21">
        <v>1.3331999999999999</v>
      </c>
      <c r="W1233" s="22">
        <v>0.8</v>
      </c>
      <c r="X1233" s="22">
        <v>0.73180000000000001</v>
      </c>
      <c r="Y1233" s="22"/>
      <c r="Z1233" s="22"/>
      <c r="AA1233" s="22"/>
      <c r="AB1233" s="22"/>
      <c r="AC1233" s="22"/>
      <c r="AD1233" s="22"/>
      <c r="AE1233" s="24">
        <v>1.3331999999999999</v>
      </c>
      <c r="AG1233" s="20">
        <v>0.72765000000000002</v>
      </c>
      <c r="AN1233" s="25">
        <v>0.82</v>
      </c>
      <c r="AO1233" s="20" t="s">
        <v>47</v>
      </c>
      <c r="AP1233" s="24" t="s">
        <v>48</v>
      </c>
      <c r="AQ1233" s="20">
        <f>AVERAGE(SMALL(AE1233:AI1233,1),SMALL(AE1233:AI1233,2))</f>
        <v>1.0304249999999999</v>
      </c>
      <c r="AR1233" s="20">
        <f>IF(R1233 &lt;=( AVERAGE(SMALL(AE1233:AI1233,1),SMALL(AE1233:AI1233,2))), R1233, "")</f>
        <v>0.82</v>
      </c>
      <c r="AS1233" s="20" t="e">
        <f>AVERAGE(SMALL(AJ1233:AM1233,1),SMALL(AJ1233:AM1233,2))</f>
        <v>#NUM!</v>
      </c>
      <c r="AT1233" s="20">
        <f>T1233*1.075</f>
        <v>0.81699999999999995</v>
      </c>
      <c r="AU1233" s="20">
        <f>U1233*1.075</f>
        <v>0.45149999999999996</v>
      </c>
      <c r="AV1233" s="22">
        <f>MIN(AN1233,AT1233,AU1233)</f>
        <v>0.45149999999999996</v>
      </c>
      <c r="AW1233" s="20" t="s">
        <v>71</v>
      </c>
      <c r="AX1233" s="20" t="s">
        <v>72</v>
      </c>
      <c r="AY1233" s="25">
        <v>0.45</v>
      </c>
      <c r="AZ1233" s="27">
        <f>IF(AND(AY1233&gt;0,AY1233&lt;=10),AY1233*0.25,IF(AND(AY1233&gt;10,AY1233&lt;=50),AY1233*0.17,IF(AND(AY1233&gt;10,AY1233&lt;=100),AY1233*0.12,IF(AY1233&gt;100,AY1233*0.1))))</f>
        <v>0.1125</v>
      </c>
      <c r="BA1233" s="3">
        <f>AZ1233+AY1233</f>
        <v>0.5625</v>
      </c>
      <c r="BB1233" s="25">
        <f>BA1233+BA1233*0.08</f>
        <v>0.60750000000000004</v>
      </c>
      <c r="BC1233" s="20" t="s">
        <v>12295</v>
      </c>
    </row>
    <row r="1234" spans="1:116" s="20" customFormat="1" ht="30" customHeight="1">
      <c r="A1234" s="4" t="s">
        <v>4061</v>
      </c>
      <c r="B1234" s="5">
        <v>1232</v>
      </c>
      <c r="C1234" s="116">
        <v>5875</v>
      </c>
      <c r="D1234" s="116"/>
      <c r="E1234" s="43" t="s">
        <v>4448</v>
      </c>
      <c r="F1234" s="3" t="s">
        <v>4449</v>
      </c>
      <c r="G1234" s="3" t="s">
        <v>1387</v>
      </c>
      <c r="H1234" s="3" t="s">
        <v>138</v>
      </c>
      <c r="I1234" s="3" t="s">
        <v>156</v>
      </c>
      <c r="J1234" s="3" t="s">
        <v>4450</v>
      </c>
      <c r="K1234" s="6"/>
      <c r="L1234" s="3"/>
      <c r="M1234" s="6">
        <v>5</v>
      </c>
      <c r="N1234" s="3" t="s">
        <v>44</v>
      </c>
      <c r="O1234" s="3" t="s">
        <v>4064</v>
      </c>
      <c r="P1234" s="3" t="s">
        <v>4094</v>
      </c>
      <c r="Q1234" s="3" t="s">
        <v>4451</v>
      </c>
      <c r="R1234" s="156">
        <v>179.84</v>
      </c>
      <c r="S1234" s="22"/>
      <c r="T1234" s="23">
        <v>167.29</v>
      </c>
      <c r="U1234" s="1" t="s">
        <v>54</v>
      </c>
      <c r="V1234" s="21">
        <v>167.2961</v>
      </c>
      <c r="W1234" s="22"/>
      <c r="X1234" s="22"/>
      <c r="Y1234" s="22"/>
      <c r="Z1234" s="22"/>
      <c r="AA1234" s="22"/>
      <c r="AB1234" s="22"/>
      <c r="AC1234" s="22"/>
      <c r="AD1234" s="22"/>
      <c r="AE1234" s="24">
        <v>167.2961</v>
      </c>
      <c r="AF1234" s="20">
        <v>82.507800000000003</v>
      </c>
      <c r="AG1234" s="20">
        <v>81.415899999999993</v>
      </c>
      <c r="AN1234" s="25">
        <v>82.9619</v>
      </c>
      <c r="AO1234" s="20" t="s">
        <v>207</v>
      </c>
      <c r="AP1234" s="24" t="s">
        <v>208</v>
      </c>
      <c r="AQ1234" s="20">
        <f>AVERAGE(SMALL(AE1234:AI1234,1),SMALL(AE1234:AI1234,2))</f>
        <v>81.961849999999998</v>
      </c>
      <c r="AR1234" s="20" t="str">
        <f>IF(R1234 &lt;=( AVERAGE(SMALL(AE1234:AI1234,1),SMALL(AE1234:AI1234,2))), R1234, "")</f>
        <v/>
      </c>
      <c r="AS1234" s="20" t="e">
        <f>AVERAGE(SMALL(AJ1234:AM1234,1),SMALL(AJ1234:AM1234,2))</f>
        <v>#NUM!</v>
      </c>
      <c r="AT1234" s="20">
        <f>T1234*1.075</f>
        <v>179.83674999999999</v>
      </c>
      <c r="AU1234" s="20" t="e">
        <f>U1234*1.075</f>
        <v>#VALUE!</v>
      </c>
      <c r="AV1234" s="22" t="e">
        <f>MIN(AN1234,AT1234,AU1234)</f>
        <v>#VALUE!</v>
      </c>
      <c r="AW1234" s="26" t="s">
        <v>49</v>
      </c>
      <c r="AX1234" s="20" t="s">
        <v>48</v>
      </c>
      <c r="AY1234" s="25">
        <v>81.961799999999997</v>
      </c>
      <c r="AZ1234" s="27">
        <f>IF(AND(AY1234&gt;0,AY1234&lt;=10),AY1234*0.25,IF(AND(AY1234&gt;10,AY1234&lt;=50),AY1234*0.17,IF(AND(AY1234&gt;10,AY1234&lt;=100),AY1234*0.12,IF(AY1234&gt;100,AY1234*0.1))))</f>
        <v>9.8354159999999986</v>
      </c>
      <c r="BA1234" s="3">
        <f>AZ1234+AY1234</f>
        <v>91.797215999999992</v>
      </c>
      <c r="BB1234" s="29">
        <v>91.8</v>
      </c>
      <c r="BC1234" s="20" t="s">
        <v>12295</v>
      </c>
    </row>
    <row r="1235" spans="1:116" s="20" customFormat="1" ht="30" customHeight="1">
      <c r="A1235" s="4" t="s">
        <v>4061</v>
      </c>
      <c r="B1235" s="5">
        <v>1233</v>
      </c>
      <c r="C1235" s="6">
        <v>6975</v>
      </c>
      <c r="D1235" s="6"/>
      <c r="E1235" s="43" t="s">
        <v>4144</v>
      </c>
      <c r="F1235" s="3" t="s">
        <v>4155</v>
      </c>
      <c r="G1235" s="3" t="s">
        <v>788</v>
      </c>
      <c r="H1235" s="3" t="s">
        <v>446</v>
      </c>
      <c r="I1235" s="3" t="s">
        <v>94</v>
      </c>
      <c r="J1235" s="3" t="s">
        <v>4156</v>
      </c>
      <c r="K1235" s="6"/>
      <c r="L1235" s="3"/>
      <c r="M1235" s="6">
        <v>1</v>
      </c>
      <c r="N1235" s="3" t="s">
        <v>44</v>
      </c>
      <c r="O1235" s="3" t="s">
        <v>4064</v>
      </c>
      <c r="P1235" s="3" t="s">
        <v>4094</v>
      </c>
      <c r="Q1235" s="3" t="s">
        <v>4157</v>
      </c>
      <c r="R1235" s="156">
        <v>1.25</v>
      </c>
      <c r="S1235" s="22"/>
      <c r="T1235" s="23">
        <v>1.1599999999999999</v>
      </c>
      <c r="U1235" s="1">
        <v>1.1000000000000001</v>
      </c>
      <c r="V1235" s="21">
        <v>1.8734999999999999</v>
      </c>
      <c r="W1235" s="22">
        <v>1.1000000000000001</v>
      </c>
      <c r="X1235" s="22">
        <v>1.228</v>
      </c>
      <c r="Y1235" s="22"/>
      <c r="Z1235" s="22"/>
      <c r="AA1235" s="22"/>
      <c r="AB1235" s="22"/>
      <c r="AC1235" s="22"/>
      <c r="AD1235" s="22"/>
      <c r="AE1235" s="24">
        <v>1.8734999999999999</v>
      </c>
      <c r="AG1235" s="20">
        <v>1.2209000000000001</v>
      </c>
      <c r="AN1235" s="25">
        <v>1.25</v>
      </c>
      <c r="AO1235" s="20" t="s">
        <v>47</v>
      </c>
      <c r="AP1235" s="24" t="s">
        <v>48</v>
      </c>
      <c r="AQ1235" s="20">
        <f>AVERAGE(SMALL(AE1235:AI1235,1),SMALL(AE1235:AI1235,2))</f>
        <v>1.5472000000000001</v>
      </c>
      <c r="AR1235" s="20">
        <f>IF(R1235 &lt;=( AVERAGE(SMALL(AE1235:AI1235,1),SMALL(AE1235:AI1235,2))), R1235, "")</f>
        <v>1.25</v>
      </c>
      <c r="AS1235" s="20" t="e">
        <f>AVERAGE(SMALL(AJ1235:AM1235,1),SMALL(AJ1235:AM1235,2))</f>
        <v>#NUM!</v>
      </c>
      <c r="AT1235" s="20">
        <f>T1235*1.075</f>
        <v>1.2469999999999999</v>
      </c>
      <c r="AU1235" s="20">
        <f>U1235*1.075</f>
        <v>1.1825000000000001</v>
      </c>
      <c r="AV1235" s="22">
        <f>MIN(AN1235,AT1235,AU1235)</f>
        <v>1.1825000000000001</v>
      </c>
      <c r="AW1235" s="20" t="s">
        <v>71</v>
      </c>
      <c r="AX1235" s="20" t="s">
        <v>72</v>
      </c>
      <c r="AY1235" s="25">
        <v>1.18</v>
      </c>
      <c r="AZ1235" s="27">
        <f>IF(AND(AY1235&gt;0,AY1235&lt;=10),AY1235*0.25,IF(AND(AY1235&gt;10,AY1235&lt;=50),AY1235*0.17,IF(AND(AY1235&gt;10,AY1235&lt;=100),AY1235*0.12,IF(AY1235&gt;100,AY1235*0.1))))</f>
        <v>0.29499999999999998</v>
      </c>
      <c r="BA1235" s="3">
        <f>AZ1235+AY1235</f>
        <v>1.4749999999999999</v>
      </c>
      <c r="BB1235" s="25">
        <f>BA1235+BA1235*0.08</f>
        <v>1.593</v>
      </c>
      <c r="BC1235" s="20" t="s">
        <v>12295</v>
      </c>
    </row>
    <row r="1236" spans="1:116" s="20" customFormat="1" ht="30" customHeight="1">
      <c r="A1236" s="4" t="s">
        <v>4061</v>
      </c>
      <c r="B1236" s="5">
        <v>1234</v>
      </c>
      <c r="C1236" s="6">
        <v>1251</v>
      </c>
      <c r="D1236" s="6"/>
      <c r="E1236" s="43" t="s">
        <v>4090</v>
      </c>
      <c r="F1236" s="3" t="s">
        <v>2696</v>
      </c>
      <c r="G1236" s="3" t="s">
        <v>667</v>
      </c>
      <c r="H1236" s="3" t="s">
        <v>101</v>
      </c>
      <c r="I1236" s="3" t="s">
        <v>42</v>
      </c>
      <c r="J1236" s="3" t="s">
        <v>886</v>
      </c>
      <c r="K1236" s="6"/>
      <c r="L1236" s="3"/>
      <c r="M1236" s="6">
        <v>30</v>
      </c>
      <c r="N1236" s="3" t="s">
        <v>44</v>
      </c>
      <c r="O1236" s="3" t="s">
        <v>4064</v>
      </c>
      <c r="P1236" s="3" t="s">
        <v>4074</v>
      </c>
      <c r="Q1236" s="3" t="s">
        <v>4091</v>
      </c>
      <c r="R1236" s="156">
        <v>1.28</v>
      </c>
      <c r="S1236" s="22"/>
      <c r="T1236" s="23">
        <v>1.19</v>
      </c>
      <c r="U1236" s="1">
        <v>0.9</v>
      </c>
      <c r="V1236" s="21">
        <v>2.2059000000000002</v>
      </c>
      <c r="W1236" s="22"/>
      <c r="X1236" s="22">
        <v>1.5013000000000001</v>
      </c>
      <c r="Y1236" s="22"/>
      <c r="Z1236" s="22"/>
      <c r="AA1236" s="22"/>
      <c r="AB1236" s="22"/>
      <c r="AC1236" s="22"/>
      <c r="AD1236" s="22"/>
      <c r="AE1236" s="24">
        <v>2.2059000000000002</v>
      </c>
      <c r="AG1236" s="20">
        <v>1.492</v>
      </c>
      <c r="AN1236" s="25">
        <v>1.28</v>
      </c>
      <c r="AO1236" s="20" t="s">
        <v>47</v>
      </c>
      <c r="AP1236" s="24" t="s">
        <v>48</v>
      </c>
      <c r="AQ1236" s="20">
        <f>AVERAGE(SMALL(AE1236:AI1236,1),SMALL(AE1236:AI1236,2))</f>
        <v>1.8489500000000001</v>
      </c>
      <c r="AR1236" s="20">
        <f>IF(R1236 &lt;=( AVERAGE(SMALL(AE1236:AI1236,1),SMALL(AE1236:AI1236,2))), R1236, "")</f>
        <v>1.28</v>
      </c>
      <c r="AS1236" s="20" t="e">
        <f>AVERAGE(SMALL(AJ1236:AM1236,1),SMALL(AJ1236:AM1236,2))</f>
        <v>#NUM!</v>
      </c>
      <c r="AT1236" s="20">
        <f>T1236*1.075</f>
        <v>1.27925</v>
      </c>
      <c r="AU1236" s="20">
        <f>U1236*1.075</f>
        <v>0.96750000000000003</v>
      </c>
      <c r="AV1236" s="22">
        <f>MIN(AN1236,AT1236,AU1236)</f>
        <v>0.96750000000000003</v>
      </c>
      <c r="AW1236" s="20" t="s">
        <v>71</v>
      </c>
      <c r="AX1236" s="20" t="s">
        <v>72</v>
      </c>
      <c r="AY1236" s="25">
        <v>0.96750000000000003</v>
      </c>
      <c r="AZ1236" s="27">
        <f>IF(AND(AY1236&gt;0,AY1236&lt;=10),AY1236*0.25,IF(AND(AY1236&gt;10,AY1236&lt;=50),AY1236*0.17,IF(AND(AY1236&gt;10,AY1236&lt;=100),AY1236*0.12,IF(AY1236&gt;100,AY1236*0.1))))</f>
        <v>0.24187500000000001</v>
      </c>
      <c r="BA1236" s="3">
        <f>AZ1236+AY1236</f>
        <v>1.2093750000000001</v>
      </c>
      <c r="BB1236" s="25">
        <f>BA1236+BA1236*0.08</f>
        <v>1.3061250000000002</v>
      </c>
      <c r="BC1236" s="20" t="s">
        <v>12295</v>
      </c>
    </row>
    <row r="1237" spans="1:116" s="20" customFormat="1" ht="30" customHeight="1">
      <c r="A1237" s="4" t="s">
        <v>4061</v>
      </c>
      <c r="B1237" s="5">
        <v>1235</v>
      </c>
      <c r="C1237" s="6">
        <v>1249</v>
      </c>
      <c r="D1237" s="6"/>
      <c r="E1237" s="43" t="s">
        <v>4099</v>
      </c>
      <c r="F1237" s="3" t="s">
        <v>4100</v>
      </c>
      <c r="G1237" s="3" t="s">
        <v>667</v>
      </c>
      <c r="H1237" s="3" t="s">
        <v>56</v>
      </c>
      <c r="I1237" s="3" t="s">
        <v>42</v>
      </c>
      <c r="J1237" s="3" t="s">
        <v>886</v>
      </c>
      <c r="K1237" s="6"/>
      <c r="L1237" s="3"/>
      <c r="M1237" s="6">
        <v>30</v>
      </c>
      <c r="N1237" s="3" t="s">
        <v>44</v>
      </c>
      <c r="O1237" s="3" t="s">
        <v>4064</v>
      </c>
      <c r="P1237" s="3" t="s">
        <v>4094</v>
      </c>
      <c r="Q1237" s="3" t="s">
        <v>4101</v>
      </c>
      <c r="R1237" s="156">
        <v>1.67</v>
      </c>
      <c r="S1237" s="22"/>
      <c r="T1237" s="23">
        <v>1.55</v>
      </c>
      <c r="U1237" s="1">
        <v>1.3</v>
      </c>
      <c r="V1237" s="21">
        <v>3.4481000000000002</v>
      </c>
      <c r="W1237" s="22">
        <v>2.1175000000000002</v>
      </c>
      <c r="X1237" s="22"/>
      <c r="Y1237" s="22"/>
      <c r="Z1237" s="22"/>
      <c r="AA1237" s="22"/>
      <c r="AB1237" s="22"/>
      <c r="AC1237" s="22"/>
      <c r="AD1237" s="22"/>
      <c r="AE1237" s="24">
        <v>3.4481000000000002</v>
      </c>
      <c r="AG1237" s="20">
        <v>2.105</v>
      </c>
      <c r="AN1237" s="25">
        <v>1.67</v>
      </c>
      <c r="AO1237" s="20" t="s">
        <v>47</v>
      </c>
      <c r="AP1237" s="24" t="s">
        <v>48</v>
      </c>
      <c r="AQ1237" s="20">
        <f>AVERAGE(SMALL(AE1237:AI1237,1),SMALL(AE1237:AI1237,2))</f>
        <v>2.7765500000000003</v>
      </c>
      <c r="AR1237" s="20">
        <f>IF(R1237 &lt;=( AVERAGE(SMALL(AE1237:AI1237,1),SMALL(AE1237:AI1237,2))), R1237, "")</f>
        <v>1.67</v>
      </c>
      <c r="AS1237" s="20" t="e">
        <f>AVERAGE(SMALL(AJ1237:AM1237,1),SMALL(AJ1237:AM1237,2))</f>
        <v>#NUM!</v>
      </c>
      <c r="AT1237" s="20">
        <f>T1237*1.075</f>
        <v>1.66625</v>
      </c>
      <c r="AU1237" s="20">
        <f>U1237*1.075</f>
        <v>1.3975</v>
      </c>
      <c r="AV1237" s="22">
        <f>MIN(AN1237,AT1237,AU1237)</f>
        <v>1.3975</v>
      </c>
      <c r="AW1237" s="20" t="s">
        <v>71</v>
      </c>
      <c r="AX1237" s="20" t="s">
        <v>72</v>
      </c>
      <c r="AY1237" s="25">
        <v>1.397</v>
      </c>
      <c r="AZ1237" s="27">
        <f>IF(AND(AY1237&gt;0,AY1237&lt;=10),AY1237*0.25,IF(AND(AY1237&gt;10,AY1237&lt;=50),AY1237*0.17,IF(AND(AY1237&gt;10,AY1237&lt;=100),AY1237*0.12,IF(AY1237&gt;100,AY1237*0.1))))</f>
        <v>0.34925</v>
      </c>
      <c r="BA1237" s="3">
        <f>AZ1237+AY1237</f>
        <v>1.7462500000000001</v>
      </c>
      <c r="BB1237" s="25">
        <f>BA1237+BA1237*0.08</f>
        <v>1.88595</v>
      </c>
      <c r="BC1237" s="20" t="s">
        <v>12295</v>
      </c>
    </row>
    <row r="1238" spans="1:116" s="20" customFormat="1" ht="30" customHeight="1">
      <c r="A1238" s="4" t="s">
        <v>4061</v>
      </c>
      <c r="B1238" s="5">
        <v>1236</v>
      </c>
      <c r="C1238" s="6">
        <v>1252</v>
      </c>
      <c r="D1238" s="6"/>
      <c r="E1238" s="43" t="s">
        <v>4092</v>
      </c>
      <c r="F1238" s="3" t="s">
        <v>4093</v>
      </c>
      <c r="G1238" s="3" t="s">
        <v>667</v>
      </c>
      <c r="H1238" s="3" t="s">
        <v>163</v>
      </c>
      <c r="I1238" s="3" t="s">
        <v>42</v>
      </c>
      <c r="J1238" s="3" t="s">
        <v>886</v>
      </c>
      <c r="K1238" s="6"/>
      <c r="L1238" s="3"/>
      <c r="M1238" s="6">
        <v>30</v>
      </c>
      <c r="N1238" s="3" t="s">
        <v>44</v>
      </c>
      <c r="O1238" s="3" t="s">
        <v>4064</v>
      </c>
      <c r="P1238" s="3" t="s">
        <v>4094</v>
      </c>
      <c r="Q1238" s="3" t="s">
        <v>4095</v>
      </c>
      <c r="R1238" s="156">
        <v>2.84</v>
      </c>
      <c r="S1238" s="22"/>
      <c r="T1238" s="23">
        <v>2.64</v>
      </c>
      <c r="U1238" s="1">
        <v>3</v>
      </c>
      <c r="V1238" s="21">
        <v>4.0957999999999997</v>
      </c>
      <c r="W1238" s="22"/>
      <c r="X1238" s="22">
        <v>4.1448</v>
      </c>
      <c r="Y1238" s="22"/>
      <c r="Z1238" s="22"/>
      <c r="AA1238" s="22"/>
      <c r="AB1238" s="22"/>
      <c r="AC1238" s="22"/>
      <c r="AD1238" s="22"/>
      <c r="AE1238" s="24">
        <v>4.0957999999999997</v>
      </c>
      <c r="AG1238" s="20">
        <v>4.1210000000000004</v>
      </c>
      <c r="AN1238" s="25">
        <v>2.84</v>
      </c>
      <c r="AO1238" s="20" t="s">
        <v>47</v>
      </c>
      <c r="AP1238" s="24" t="s">
        <v>48</v>
      </c>
      <c r="AQ1238" s="20">
        <f>AVERAGE(SMALL(AE1238:AI1238,1),SMALL(AE1238:AI1238,2))</f>
        <v>4.1083999999999996</v>
      </c>
      <c r="AR1238" s="20">
        <f>IF(R1238 &lt;=( AVERAGE(SMALL(AE1238:AI1238,1),SMALL(AE1238:AI1238,2))), R1238, "")</f>
        <v>2.84</v>
      </c>
      <c r="AS1238" s="20" t="e">
        <f>AVERAGE(SMALL(AJ1238:AM1238,1),SMALL(AJ1238:AM1238,2))</f>
        <v>#NUM!</v>
      </c>
      <c r="AT1238" s="20">
        <f>T1238*1.075</f>
        <v>2.8380000000000001</v>
      </c>
      <c r="AU1238" s="20">
        <f>U1238*1.075</f>
        <v>3.2249999999999996</v>
      </c>
      <c r="AV1238" s="22">
        <f>MIN(AN1238,AT1238,AU1238)</f>
        <v>2.8380000000000001</v>
      </c>
      <c r="AW1238" s="26" t="s">
        <v>49</v>
      </c>
      <c r="AX1238" s="26" t="s">
        <v>48</v>
      </c>
      <c r="AY1238" s="25">
        <v>2.84</v>
      </c>
      <c r="AZ1238" s="27">
        <f>IF(AND(AY1238&gt;0,AY1238&lt;=10),AY1238*0.25,IF(AND(AY1238&gt;10,AY1238&lt;=50),AY1238*0.17,IF(AND(AY1238&gt;10,AY1238&lt;=100),AY1238*0.12,IF(AY1238&gt;100,AY1238*0.1))))</f>
        <v>0.71</v>
      </c>
      <c r="BA1238" s="3">
        <f>AZ1238+AY1238</f>
        <v>3.55</v>
      </c>
      <c r="BB1238" s="25">
        <f>BA1238+BA1238*0.08</f>
        <v>3.8339999999999996</v>
      </c>
      <c r="BC1238" s="20" t="s">
        <v>12295</v>
      </c>
    </row>
    <row r="1239" spans="1:116" s="20" customFormat="1" ht="30" customHeight="1">
      <c r="A1239" s="4" t="s">
        <v>4061</v>
      </c>
      <c r="B1239" s="5">
        <v>1237</v>
      </c>
      <c r="C1239" s="6">
        <v>1250</v>
      </c>
      <c r="D1239" s="6"/>
      <c r="E1239" s="43" t="s">
        <v>4096</v>
      </c>
      <c r="F1239" s="3" t="s">
        <v>4093</v>
      </c>
      <c r="G1239" s="3" t="s">
        <v>667</v>
      </c>
      <c r="H1239" s="3" t="s">
        <v>165</v>
      </c>
      <c r="I1239" s="3" t="s">
        <v>42</v>
      </c>
      <c r="J1239" s="3" t="s">
        <v>886</v>
      </c>
      <c r="K1239" s="6"/>
      <c r="L1239" s="3"/>
      <c r="M1239" s="6">
        <v>30</v>
      </c>
      <c r="N1239" s="3" t="s">
        <v>44</v>
      </c>
      <c r="O1239" s="3" t="s">
        <v>4064</v>
      </c>
      <c r="P1239" s="3" t="s">
        <v>4097</v>
      </c>
      <c r="Q1239" s="3" t="s">
        <v>4098</v>
      </c>
      <c r="R1239" s="156">
        <v>5.66</v>
      </c>
      <c r="S1239" s="22"/>
      <c r="T1239" s="23">
        <v>5.27</v>
      </c>
      <c r="U1239" s="1">
        <v>5.72</v>
      </c>
      <c r="V1239" s="21">
        <v>5.1966000000000001</v>
      </c>
      <c r="W1239" s="22"/>
      <c r="X1239" s="22">
        <v>6.6687000000000003</v>
      </c>
      <c r="Y1239" s="22"/>
      <c r="Z1239" s="22"/>
      <c r="AA1239" s="22"/>
      <c r="AB1239" s="22"/>
      <c r="AC1239" s="22"/>
      <c r="AD1239" s="22"/>
      <c r="AE1239" s="24">
        <v>5.1966000000000001</v>
      </c>
      <c r="AG1239" s="20">
        <v>6.63</v>
      </c>
      <c r="AN1239" s="25">
        <v>5.66</v>
      </c>
      <c r="AO1239" s="20" t="s">
        <v>47</v>
      </c>
      <c r="AP1239" s="24" t="s">
        <v>48</v>
      </c>
      <c r="AQ1239" s="20">
        <f>AVERAGE(SMALL(AE1239:AI1239,1),SMALL(AE1239:AI1239,2))</f>
        <v>5.9132999999999996</v>
      </c>
      <c r="AR1239" s="20">
        <f>IF(R1239 &lt;=( AVERAGE(SMALL(AE1239:AI1239,1),SMALL(AE1239:AI1239,2))), R1239, "")</f>
        <v>5.66</v>
      </c>
      <c r="AS1239" s="20" t="e">
        <f>AVERAGE(SMALL(AJ1239:AM1239,1),SMALL(AJ1239:AM1239,2))</f>
        <v>#NUM!</v>
      </c>
      <c r="AT1239" s="20">
        <f>T1239*1.075</f>
        <v>5.6652499999999995</v>
      </c>
      <c r="AU1239" s="20">
        <f>U1239*1.075</f>
        <v>6.1489999999999991</v>
      </c>
      <c r="AV1239" s="22">
        <f>MIN(AN1239,AT1239,AU1239)</f>
        <v>5.66</v>
      </c>
      <c r="AW1239" s="26" t="s">
        <v>49</v>
      </c>
      <c r="AX1239" s="26" t="s">
        <v>48</v>
      </c>
      <c r="AY1239" s="25">
        <v>5.66</v>
      </c>
      <c r="AZ1239" s="27">
        <f>IF(AND(AY1239&gt;0,AY1239&lt;=10),AY1239*0.25,IF(AND(AY1239&gt;10,AY1239&lt;=50),AY1239*0.17,IF(AND(AY1239&gt;10,AY1239&lt;=100),AY1239*0.12,IF(AY1239&gt;100,AY1239*0.1))))</f>
        <v>1.415</v>
      </c>
      <c r="BA1239" s="3">
        <f>AZ1239+AY1239</f>
        <v>7.0750000000000002</v>
      </c>
      <c r="BB1239" s="25">
        <f>BA1239+BA1239*0.08</f>
        <v>7.641</v>
      </c>
      <c r="BC1239" s="20" t="s">
        <v>12295</v>
      </c>
    </row>
    <row r="1240" spans="1:116" s="20" customFormat="1" ht="30" customHeight="1">
      <c r="A1240" s="4" t="s">
        <v>4061</v>
      </c>
      <c r="B1240" s="5">
        <v>1238</v>
      </c>
      <c r="C1240" s="6">
        <v>5850</v>
      </c>
      <c r="D1240" s="6"/>
      <c r="E1240" s="43" t="s">
        <v>4443</v>
      </c>
      <c r="F1240" s="3" t="s">
        <v>4444</v>
      </c>
      <c r="G1240" s="3" t="s">
        <v>3434</v>
      </c>
      <c r="H1240" s="3" t="s">
        <v>4445</v>
      </c>
      <c r="I1240" s="3" t="s">
        <v>65</v>
      </c>
      <c r="J1240" s="3" t="s">
        <v>4446</v>
      </c>
      <c r="K1240" s="6">
        <v>40</v>
      </c>
      <c r="L1240" s="3" t="s">
        <v>67</v>
      </c>
      <c r="M1240" s="6">
        <v>1</v>
      </c>
      <c r="N1240" s="3" t="s">
        <v>44</v>
      </c>
      <c r="O1240" s="3" t="s">
        <v>4064</v>
      </c>
      <c r="P1240" s="3" t="s">
        <v>4234</v>
      </c>
      <c r="Q1240" s="3" t="s">
        <v>4447</v>
      </c>
      <c r="R1240" s="156">
        <v>1.36</v>
      </c>
      <c r="S1240" s="22"/>
      <c r="T1240" s="23">
        <v>1.27</v>
      </c>
      <c r="U1240" s="1">
        <v>1.1000000000000001</v>
      </c>
      <c r="V1240" s="21">
        <v>1.3923000000000001</v>
      </c>
      <c r="W1240" s="22"/>
      <c r="X1240" s="22">
        <v>1.1384000000000001</v>
      </c>
      <c r="Y1240" s="22"/>
      <c r="Z1240" s="22"/>
      <c r="AA1240" s="22"/>
      <c r="AB1240" s="22"/>
      <c r="AC1240" s="22"/>
      <c r="AD1240" s="22"/>
      <c r="AE1240" s="24">
        <v>1.3923000000000001</v>
      </c>
      <c r="AG1240" s="20">
        <v>1.1318999999999999</v>
      </c>
      <c r="AN1240" s="25">
        <v>1.27</v>
      </c>
      <c r="AO1240" s="20" t="s">
        <v>207</v>
      </c>
      <c r="AP1240" s="24" t="s">
        <v>208</v>
      </c>
      <c r="AQ1240" s="20">
        <f>AVERAGE(SMALL(AE1240:AI1240,1),SMALL(AE1240:AI1240,2))</f>
        <v>1.2621</v>
      </c>
      <c r="AR1240" s="20" t="str">
        <f>IF(R1240 &lt;=( AVERAGE(SMALL(AE1240:AI1240,1),SMALL(AE1240:AI1240,2))), R1240, "")</f>
        <v/>
      </c>
      <c r="AS1240" s="20" t="e">
        <f>AVERAGE(SMALL(AJ1240:AM1240,1),SMALL(AJ1240:AM1240,2))</f>
        <v>#NUM!</v>
      </c>
      <c r="AT1240" s="20">
        <f>T1240*1.075</f>
        <v>1.3652499999999999</v>
      </c>
      <c r="AU1240" s="20">
        <f>U1240*1.075</f>
        <v>1.1825000000000001</v>
      </c>
      <c r="AV1240" s="22">
        <f>MIN(AN1240,AT1240,AU1240)</f>
        <v>1.1825000000000001</v>
      </c>
      <c r="AW1240" s="20" t="s">
        <v>71</v>
      </c>
      <c r="AX1240" s="20" t="s">
        <v>72</v>
      </c>
      <c r="AY1240" s="25">
        <v>1.18</v>
      </c>
      <c r="AZ1240" s="27">
        <f>IF(AND(AY1240&gt;0,AY1240&lt;=10),AY1240*0.25,IF(AND(AY1240&gt;10,AY1240&lt;=50),AY1240*0.17,IF(AND(AY1240&gt;10,AY1240&lt;=100),AY1240*0.12,IF(AY1240&gt;100,AY1240*0.1))))</f>
        <v>0.29499999999999998</v>
      </c>
      <c r="BA1240" s="3">
        <f>AZ1240+AY1240</f>
        <v>1.4749999999999999</v>
      </c>
      <c r="BB1240" s="25">
        <f>BA1240+BA1240*0.08</f>
        <v>1.593</v>
      </c>
      <c r="BC1240" s="20" t="s">
        <v>12295</v>
      </c>
    </row>
    <row r="1241" spans="1:116" s="20" customFormat="1" ht="30" customHeight="1">
      <c r="A1241" s="4" t="s">
        <v>4061</v>
      </c>
      <c r="B1241" s="5">
        <v>1239</v>
      </c>
      <c r="C1241" s="6">
        <v>1248</v>
      </c>
      <c r="D1241" s="6"/>
      <c r="E1241" s="43" t="s">
        <v>4067</v>
      </c>
      <c r="F1241" s="3" t="s">
        <v>4068</v>
      </c>
      <c r="G1241" s="3" t="s">
        <v>499</v>
      </c>
      <c r="H1241" s="3" t="s">
        <v>4069</v>
      </c>
      <c r="I1241" s="3" t="s">
        <v>636</v>
      </c>
      <c r="J1241" s="3" t="s">
        <v>4070</v>
      </c>
      <c r="K1241" s="6">
        <v>70</v>
      </c>
      <c r="L1241" s="3" t="s">
        <v>79</v>
      </c>
      <c r="M1241" s="6">
        <v>1</v>
      </c>
      <c r="N1241" s="3" t="s">
        <v>44</v>
      </c>
      <c r="O1241" s="3" t="s">
        <v>4064</v>
      </c>
      <c r="P1241" s="3" t="s">
        <v>4071</v>
      </c>
      <c r="Q1241" s="3" t="s">
        <v>4072</v>
      </c>
      <c r="R1241" s="156">
        <v>1.78</v>
      </c>
      <c r="S1241" s="22"/>
      <c r="T1241" s="23">
        <v>1.66</v>
      </c>
      <c r="U1241" s="1">
        <v>2.6</v>
      </c>
      <c r="V1241" s="21">
        <v>1.8734999999999999</v>
      </c>
      <c r="W1241" s="22"/>
      <c r="X1241" s="22"/>
      <c r="Y1241" s="22"/>
      <c r="Z1241" s="22"/>
      <c r="AA1241" s="22"/>
      <c r="AB1241" s="22"/>
      <c r="AC1241" s="22"/>
      <c r="AD1241" s="22"/>
      <c r="AE1241" s="24">
        <v>1.8734999999999999</v>
      </c>
      <c r="AN1241" s="25">
        <v>1.78</v>
      </c>
      <c r="AO1241" s="20" t="s">
        <v>47</v>
      </c>
      <c r="AP1241" s="24" t="s">
        <v>48</v>
      </c>
      <c r="AQ1241" s="20" t="e">
        <f>AVERAGE(SMALL(AE1241:AI1241,1),SMALL(AE1241:AI1241,2))</f>
        <v>#NUM!</v>
      </c>
      <c r="AR1241" s="20" t="e">
        <f>IF(R1241 &lt;=( AVERAGE(SMALL(AE1241:AI1241,1),SMALL(AE1241:AI1241,2))), R1241, "")</f>
        <v>#NUM!</v>
      </c>
      <c r="AS1241" s="20" t="e">
        <f>AVERAGE(SMALL(AJ1241:AM1241,1),SMALL(AJ1241:AM1241,2))</f>
        <v>#NUM!</v>
      </c>
      <c r="AT1241" s="20">
        <f>T1241*1.075</f>
        <v>1.7844999999999998</v>
      </c>
      <c r="AU1241" s="20">
        <f>U1241*1.075</f>
        <v>2.7949999999999999</v>
      </c>
      <c r="AV1241" s="22">
        <f>MIN(AN1241,AT1241,AU1241)</f>
        <v>1.78</v>
      </c>
      <c r="AW1241" s="26" t="s">
        <v>49</v>
      </c>
      <c r="AX1241" s="26" t="s">
        <v>48</v>
      </c>
      <c r="AY1241" s="25">
        <v>1.78</v>
      </c>
      <c r="AZ1241" s="27">
        <f>IF(AND(AY1241&gt;0,AY1241&lt;=10),AY1241*0.25,IF(AND(AY1241&gt;10,AY1241&lt;=50),AY1241*0.17,IF(AND(AY1241&gt;10,AY1241&lt;=100),AY1241*0.12,IF(AY1241&gt;100,AY1241*0.1))))</f>
        <v>0.44500000000000001</v>
      </c>
      <c r="BA1241" s="3">
        <f>AZ1241+AY1241</f>
        <v>2.2250000000000001</v>
      </c>
      <c r="BB1241" s="25">
        <f>BA1241+BA1241*0.08</f>
        <v>2.403</v>
      </c>
      <c r="BC1241" s="20" t="s">
        <v>12295</v>
      </c>
    </row>
    <row r="1242" spans="1:116" s="28" customFormat="1" ht="30" customHeight="1">
      <c r="A1242" s="4" t="s">
        <v>3690</v>
      </c>
      <c r="B1242" s="5">
        <v>1240</v>
      </c>
      <c r="C1242" s="6">
        <v>15019</v>
      </c>
      <c r="D1242" s="6"/>
      <c r="E1242" s="43" t="s">
        <v>4475</v>
      </c>
      <c r="F1242" s="3" t="s">
        <v>566</v>
      </c>
      <c r="G1242" s="3" t="s">
        <v>567</v>
      </c>
      <c r="H1242" s="3" t="s">
        <v>41</v>
      </c>
      <c r="I1242" s="3" t="s">
        <v>568</v>
      </c>
      <c r="J1242" s="3" t="s">
        <v>4476</v>
      </c>
      <c r="K1242" s="6"/>
      <c r="L1242" s="3"/>
      <c r="M1242" s="6">
        <v>50</v>
      </c>
      <c r="N1242" s="3" t="s">
        <v>44</v>
      </c>
      <c r="O1242" s="3" t="s">
        <v>4477</v>
      </c>
      <c r="P1242" s="3" t="s">
        <v>4478</v>
      </c>
      <c r="Q1242" s="3" t="s">
        <v>4479</v>
      </c>
      <c r="R1242" s="156">
        <v>1.4</v>
      </c>
      <c r="S1242" s="22"/>
      <c r="T1242" s="23">
        <v>1.2</v>
      </c>
      <c r="U1242" s="1">
        <v>0.88</v>
      </c>
      <c r="V1242" s="21">
        <v>2</v>
      </c>
      <c r="W1242" s="22"/>
      <c r="X1242" s="22"/>
      <c r="Y1242" s="22"/>
      <c r="Z1242" s="22"/>
      <c r="AA1242" s="22"/>
      <c r="AB1242" s="22"/>
      <c r="AC1242" s="22"/>
      <c r="AD1242" s="22"/>
      <c r="AE1242" s="24">
        <v>2</v>
      </c>
      <c r="AF1242" s="20"/>
      <c r="AG1242" s="20"/>
      <c r="AH1242" s="20"/>
      <c r="AI1242" s="20"/>
      <c r="AJ1242" s="20"/>
      <c r="AK1242" s="20"/>
      <c r="AL1242" s="20"/>
      <c r="AM1242" s="20"/>
      <c r="AN1242" s="25">
        <v>1.4</v>
      </c>
      <c r="AO1242" s="20" t="s">
        <v>47</v>
      </c>
      <c r="AP1242" s="24" t="s">
        <v>48</v>
      </c>
      <c r="AQ1242" s="20" t="e">
        <f>AVERAGE(SMALL(AE1242:AI1242,1),SMALL(AE1242:AI1242,2))</f>
        <v>#NUM!</v>
      </c>
      <c r="AR1242" s="20" t="e">
        <f>IF(R1242 &lt;=( AVERAGE(SMALL(AE1242:AI1242,1),SMALL(AE1242:AI1242,2))), R1242, "")</f>
        <v>#NUM!</v>
      </c>
      <c r="AS1242" s="20" t="e">
        <f>AVERAGE(SMALL(AJ1242:AM1242,1),SMALL(AJ1242:AM1242,2))</f>
        <v>#NUM!</v>
      </c>
      <c r="AT1242" s="20">
        <f>T1242*1.075</f>
        <v>1.2899999999999998</v>
      </c>
      <c r="AU1242" s="20">
        <f>U1242*1.075</f>
        <v>0.94599999999999995</v>
      </c>
      <c r="AV1242" s="22">
        <f>MIN(AN1242,AT1242,AU1242)</f>
        <v>0.94599999999999995</v>
      </c>
      <c r="AW1242" s="20" t="s">
        <v>71</v>
      </c>
      <c r="AX1242" s="20" t="s">
        <v>72</v>
      </c>
      <c r="AY1242" s="25">
        <v>0.94599999999999995</v>
      </c>
      <c r="AZ1242" s="27">
        <f>IF(AND(AY1242&gt;0,AY1242&lt;=10),AY1242*0.25,IF(AND(AY1242&gt;10,AY1242&lt;=50),AY1242*0.17,IF(AND(AY1242&gt;10,AY1242&lt;=100),AY1242*0.12,IF(AY1242&gt;100,AY1242*0.1))))</f>
        <v>0.23649999999999999</v>
      </c>
      <c r="BA1242" s="3">
        <f>AZ1242+AY1242</f>
        <v>1.1824999999999999</v>
      </c>
      <c r="BB1242" s="25">
        <f>BA1242+BA1242*0.08</f>
        <v>1.2770999999999999</v>
      </c>
      <c r="BC1242" s="20" t="s">
        <v>12295</v>
      </c>
      <c r="BD1242" s="20"/>
      <c r="BE1242" s="20"/>
      <c r="BF1242" s="20"/>
      <c r="BG1242" s="20"/>
      <c r="BH1242" s="20"/>
      <c r="BI1242" s="20"/>
      <c r="BJ1242" s="20"/>
      <c r="BK1242" s="20"/>
      <c r="BL1242" s="20"/>
      <c r="BM1242" s="20"/>
      <c r="BN1242" s="20"/>
      <c r="BO1242" s="20"/>
      <c r="BP1242" s="20"/>
      <c r="BQ1242" s="20"/>
      <c r="BR1242" s="20"/>
      <c r="BS1242" s="20"/>
      <c r="BT1242" s="20"/>
      <c r="BU1242" s="20"/>
      <c r="BV1242" s="20"/>
      <c r="BW1242" s="20"/>
      <c r="BX1242" s="20"/>
      <c r="BY1242" s="20"/>
      <c r="BZ1242" s="20"/>
      <c r="CA1242" s="20"/>
      <c r="CB1242" s="20"/>
      <c r="CC1242" s="20"/>
      <c r="CD1242" s="20"/>
      <c r="CE1242" s="20"/>
      <c r="CF1242" s="20"/>
      <c r="CG1242" s="20"/>
      <c r="CH1242" s="20"/>
      <c r="CI1242" s="20"/>
      <c r="CJ1242" s="20"/>
      <c r="CK1242" s="20"/>
      <c r="CL1242" s="20"/>
      <c r="CM1242" s="20"/>
      <c r="CN1242" s="20"/>
      <c r="CO1242" s="20"/>
      <c r="CP1242" s="20"/>
      <c r="CQ1242" s="20"/>
      <c r="CR1242" s="20"/>
      <c r="CS1242" s="20"/>
      <c r="CT1242" s="20"/>
      <c r="CU1242" s="20"/>
      <c r="CV1242" s="20"/>
      <c r="CW1242" s="20"/>
      <c r="CX1242" s="20"/>
      <c r="CY1242" s="20"/>
      <c r="CZ1242" s="20"/>
      <c r="DA1242" s="20"/>
      <c r="DB1242" s="20"/>
      <c r="DC1242" s="20"/>
      <c r="DD1242" s="20"/>
      <c r="DE1242" s="20"/>
      <c r="DF1242" s="20"/>
      <c r="DG1242" s="20"/>
      <c r="DH1242" s="20"/>
      <c r="DI1242" s="20"/>
      <c r="DJ1242" s="20"/>
      <c r="DK1242" s="20"/>
      <c r="DL1242" s="20"/>
    </row>
    <row r="1243" spans="1:116" s="28" customFormat="1" ht="30" customHeight="1">
      <c r="A1243" s="153" t="s">
        <v>12931</v>
      </c>
      <c r="B1243" s="5">
        <v>1241</v>
      </c>
      <c r="C1243" s="44">
        <v>20386</v>
      </c>
      <c r="D1243" s="44"/>
      <c r="E1243" s="43" t="s">
        <v>4488</v>
      </c>
      <c r="F1243" s="3" t="s">
        <v>2703</v>
      </c>
      <c r="G1243" s="3" t="s">
        <v>2704</v>
      </c>
      <c r="H1243" s="3" t="s">
        <v>2708</v>
      </c>
      <c r="I1243" s="3" t="s">
        <v>102</v>
      </c>
      <c r="J1243" s="3" t="s">
        <v>600</v>
      </c>
      <c r="K1243" s="6"/>
      <c r="L1243" s="3"/>
      <c r="M1243" s="6">
        <v>30</v>
      </c>
      <c r="N1243" s="3" t="s">
        <v>44</v>
      </c>
      <c r="O1243" s="3" t="s">
        <v>4477</v>
      </c>
      <c r="P1243" s="3" t="s">
        <v>4478</v>
      </c>
      <c r="Q1243" s="3" t="s">
        <v>12932</v>
      </c>
      <c r="R1243" s="160">
        <v>1.66</v>
      </c>
      <c r="S1243" s="79">
        <v>1.55</v>
      </c>
      <c r="T1243" s="81">
        <v>1.55</v>
      </c>
      <c r="U1243" s="82">
        <v>2.95</v>
      </c>
      <c r="V1243" s="79"/>
      <c r="W1243" s="79"/>
      <c r="X1243" s="79"/>
      <c r="Y1243" s="79"/>
      <c r="Z1243" s="79"/>
      <c r="AA1243" s="79"/>
      <c r="AB1243" s="79"/>
      <c r="AC1243" s="79"/>
      <c r="AD1243" s="79"/>
      <c r="AE1243" s="83"/>
      <c r="AF1243" s="84"/>
      <c r="AG1243" s="84"/>
      <c r="AH1243" s="84"/>
      <c r="AI1243" s="84"/>
      <c r="AJ1243" s="84"/>
      <c r="AK1243" s="84"/>
      <c r="AL1243" s="84"/>
      <c r="AM1243" s="84"/>
      <c r="AN1243" s="85"/>
      <c r="AO1243" s="84"/>
      <c r="AP1243" s="83"/>
      <c r="AQ1243" s="84" t="e">
        <v>#NUM!</v>
      </c>
      <c r="AR1243" s="84" t="e">
        <v>#NUM!</v>
      </c>
      <c r="AS1243" s="84" t="e">
        <v>#NUM!</v>
      </c>
      <c r="AT1243" s="84" t="e">
        <v>#REF!</v>
      </c>
      <c r="AU1243" s="84">
        <v>1.66625</v>
      </c>
      <c r="AV1243" s="79" t="e">
        <v>#REF!</v>
      </c>
      <c r="AW1243" s="84" t="s">
        <v>977</v>
      </c>
      <c r="AX1243" s="84" t="s">
        <v>48</v>
      </c>
      <c r="AY1243" s="85">
        <v>1.6659999999999999</v>
      </c>
      <c r="AZ1243" s="87">
        <v>0.41649999999999998</v>
      </c>
      <c r="BA1243" s="43">
        <v>2.0825</v>
      </c>
      <c r="BB1243" s="85">
        <v>2.2490999999999999</v>
      </c>
      <c r="BC1243" s="20" t="s">
        <v>12295</v>
      </c>
      <c r="BD1243" s="84" t="s">
        <v>12298</v>
      </c>
      <c r="BE1243" s="84"/>
      <c r="BF1243" s="84"/>
      <c r="BG1243" s="89"/>
      <c r="BH1243" s="89"/>
      <c r="BI1243" s="89"/>
      <c r="BJ1243" s="89"/>
      <c r="BK1243" s="89"/>
      <c r="BL1243" s="89"/>
      <c r="BM1243" s="89"/>
      <c r="BN1243" s="89"/>
      <c r="BO1243" s="89"/>
      <c r="BP1243" s="89"/>
      <c r="BQ1243" s="89"/>
      <c r="BR1243" s="89"/>
      <c r="BS1243" s="89"/>
      <c r="BT1243" s="89"/>
      <c r="BU1243" s="89"/>
      <c r="BV1243" s="89"/>
      <c r="BW1243" s="89"/>
      <c r="BX1243" s="89"/>
      <c r="BY1243" s="89"/>
      <c r="BZ1243" s="89"/>
      <c r="CA1243" s="89"/>
      <c r="CB1243" s="89"/>
      <c r="CC1243" s="89"/>
      <c r="CD1243" s="89"/>
      <c r="CE1243" s="89"/>
      <c r="CF1243" s="89"/>
      <c r="CG1243" s="89"/>
      <c r="CH1243" s="89"/>
      <c r="CI1243" s="89"/>
      <c r="CJ1243" s="89"/>
      <c r="CK1243" s="89"/>
      <c r="CL1243" s="89"/>
      <c r="CM1243" s="89"/>
      <c r="CN1243" s="89"/>
      <c r="CO1243" s="89"/>
      <c r="CP1243" s="89"/>
      <c r="CQ1243" s="89"/>
      <c r="CR1243" s="89"/>
      <c r="CS1243" s="89"/>
      <c r="CT1243" s="89"/>
      <c r="CU1243" s="89"/>
      <c r="CV1243" s="89"/>
      <c r="CW1243" s="89"/>
      <c r="CX1243" s="89"/>
      <c r="CY1243" s="89"/>
      <c r="CZ1243" s="89"/>
      <c r="DA1243" s="89"/>
      <c r="DB1243" s="89"/>
      <c r="DC1243" s="89"/>
      <c r="DD1243" s="89"/>
      <c r="DE1243" s="89"/>
      <c r="DF1243" s="89"/>
      <c r="DG1243" s="89"/>
      <c r="DH1243" s="89"/>
      <c r="DI1243" s="89"/>
      <c r="DJ1243" s="89"/>
      <c r="DK1243" s="89"/>
      <c r="DL1243" s="89"/>
    </row>
    <row r="1244" spans="1:116" s="28" customFormat="1" ht="30" customHeight="1">
      <c r="A1244" s="153" t="s">
        <v>12931</v>
      </c>
      <c r="B1244" s="5">
        <v>1242</v>
      </c>
      <c r="C1244" s="44">
        <v>20387</v>
      </c>
      <c r="D1244" s="44"/>
      <c r="E1244" s="43" t="s">
        <v>4488</v>
      </c>
      <c r="F1244" s="3" t="s">
        <v>2703</v>
      </c>
      <c r="G1244" s="3" t="s">
        <v>2704</v>
      </c>
      <c r="H1244" s="3" t="s">
        <v>2705</v>
      </c>
      <c r="I1244" s="3" t="s">
        <v>102</v>
      </c>
      <c r="J1244" s="3" t="s">
        <v>600</v>
      </c>
      <c r="K1244" s="6"/>
      <c r="L1244" s="3"/>
      <c r="M1244" s="6">
        <v>30</v>
      </c>
      <c r="N1244" s="3" t="s">
        <v>44</v>
      </c>
      <c r="O1244" s="3" t="s">
        <v>4477</v>
      </c>
      <c r="P1244" s="3" t="s">
        <v>4478</v>
      </c>
      <c r="Q1244" s="3" t="s">
        <v>12933</v>
      </c>
      <c r="R1244" s="160">
        <v>2.2000000000000002</v>
      </c>
      <c r="S1244" s="79">
        <v>2.06</v>
      </c>
      <c r="T1244" s="81">
        <v>2.06</v>
      </c>
      <c r="U1244" s="82">
        <v>3.52</v>
      </c>
      <c r="V1244" s="79"/>
      <c r="W1244" s="79"/>
      <c r="X1244" s="79"/>
      <c r="Y1244" s="79"/>
      <c r="Z1244" s="79"/>
      <c r="AA1244" s="79"/>
      <c r="AB1244" s="79"/>
      <c r="AC1244" s="79"/>
      <c r="AD1244" s="79"/>
      <c r="AE1244" s="83"/>
      <c r="AF1244" s="84"/>
      <c r="AG1244" s="84"/>
      <c r="AH1244" s="84"/>
      <c r="AI1244" s="84"/>
      <c r="AJ1244" s="84"/>
      <c r="AK1244" s="84"/>
      <c r="AL1244" s="84"/>
      <c r="AM1244" s="84"/>
      <c r="AN1244" s="85"/>
      <c r="AO1244" s="84"/>
      <c r="AP1244" s="83"/>
      <c r="AQ1244" s="84" t="e">
        <v>#NUM!</v>
      </c>
      <c r="AR1244" s="84" t="e">
        <v>#NUM!</v>
      </c>
      <c r="AS1244" s="84" t="e">
        <v>#NUM!</v>
      </c>
      <c r="AT1244" s="84" t="e">
        <v>#REF!</v>
      </c>
      <c r="AU1244" s="84">
        <v>2.2145000000000001</v>
      </c>
      <c r="AV1244" s="79" t="e">
        <v>#REF!</v>
      </c>
      <c r="AW1244" s="84" t="s">
        <v>977</v>
      </c>
      <c r="AX1244" s="84" t="s">
        <v>48</v>
      </c>
      <c r="AY1244" s="85">
        <v>2.2145000000000001</v>
      </c>
      <c r="AZ1244" s="87">
        <v>0.55362500000000003</v>
      </c>
      <c r="BA1244" s="43">
        <v>2.7681250000000004</v>
      </c>
      <c r="BB1244" s="85">
        <v>2.9895750000000003</v>
      </c>
      <c r="BC1244" s="20" t="s">
        <v>12295</v>
      </c>
      <c r="BD1244" s="84" t="s">
        <v>12298</v>
      </c>
      <c r="BE1244" s="84"/>
      <c r="BF1244" s="84"/>
      <c r="BG1244" s="84"/>
      <c r="BH1244" s="84"/>
      <c r="BI1244" s="84"/>
      <c r="BJ1244" s="84"/>
      <c r="BK1244" s="84"/>
      <c r="BL1244" s="84"/>
      <c r="BM1244" s="84"/>
      <c r="BN1244" s="84"/>
      <c r="BO1244" s="84"/>
      <c r="BP1244" s="84"/>
      <c r="BQ1244" s="84"/>
      <c r="BR1244" s="84"/>
      <c r="BS1244" s="84"/>
      <c r="BT1244" s="84"/>
      <c r="BU1244" s="84"/>
      <c r="BV1244" s="84"/>
      <c r="BW1244" s="84"/>
      <c r="BX1244" s="84"/>
      <c r="BY1244" s="84"/>
      <c r="BZ1244" s="84"/>
      <c r="CA1244" s="84"/>
      <c r="CB1244" s="84"/>
      <c r="CC1244" s="84"/>
      <c r="CD1244" s="84"/>
      <c r="CE1244" s="84"/>
      <c r="CF1244" s="84"/>
      <c r="CG1244" s="84"/>
      <c r="CH1244" s="84"/>
      <c r="CI1244" s="84"/>
      <c r="CJ1244" s="84"/>
      <c r="CK1244" s="84"/>
      <c r="CL1244" s="84"/>
      <c r="CM1244" s="84"/>
      <c r="CN1244" s="84"/>
      <c r="CO1244" s="84"/>
      <c r="CP1244" s="84"/>
      <c r="CQ1244" s="84"/>
      <c r="CR1244" s="84"/>
      <c r="CS1244" s="84"/>
      <c r="CT1244" s="84"/>
      <c r="CU1244" s="84"/>
      <c r="CV1244" s="84"/>
      <c r="CW1244" s="84"/>
      <c r="CX1244" s="84"/>
      <c r="CY1244" s="84"/>
      <c r="CZ1244" s="84"/>
      <c r="DA1244" s="84"/>
      <c r="DB1244" s="84"/>
      <c r="DC1244" s="84"/>
      <c r="DD1244" s="84"/>
      <c r="DE1244" s="84"/>
      <c r="DF1244" s="84"/>
      <c r="DG1244" s="84"/>
      <c r="DH1244" s="84"/>
      <c r="DI1244" s="84"/>
      <c r="DJ1244" s="84"/>
      <c r="DK1244" s="84"/>
      <c r="DL1244" s="84"/>
    </row>
    <row r="1245" spans="1:116" s="28" customFormat="1" ht="30" customHeight="1">
      <c r="A1245" s="153" t="s">
        <v>12931</v>
      </c>
      <c r="B1245" s="5">
        <v>1243</v>
      </c>
      <c r="C1245" s="116">
        <v>20410</v>
      </c>
      <c r="D1245" s="116"/>
      <c r="E1245" s="43" t="s">
        <v>4489</v>
      </c>
      <c r="F1245" s="3" t="s">
        <v>4490</v>
      </c>
      <c r="G1245" s="3" t="s">
        <v>937</v>
      </c>
      <c r="H1245" s="3" t="s">
        <v>938</v>
      </c>
      <c r="I1245" s="3" t="s">
        <v>102</v>
      </c>
      <c r="J1245" s="3" t="s">
        <v>600</v>
      </c>
      <c r="K1245" s="6"/>
      <c r="L1245" s="3"/>
      <c r="M1245" s="6">
        <v>30</v>
      </c>
      <c r="N1245" s="3" t="s">
        <v>44</v>
      </c>
      <c r="O1245" s="3" t="s">
        <v>4477</v>
      </c>
      <c r="P1245" s="3" t="s">
        <v>4478</v>
      </c>
      <c r="Q1245" s="3" t="s">
        <v>12935</v>
      </c>
      <c r="R1245" s="160">
        <v>1.58</v>
      </c>
      <c r="S1245" s="79">
        <v>1.47</v>
      </c>
      <c r="T1245" s="81">
        <v>1.47</v>
      </c>
      <c r="U1245" s="82">
        <v>2.68</v>
      </c>
      <c r="V1245" s="79"/>
      <c r="W1245" s="79"/>
      <c r="X1245" s="79"/>
      <c r="Y1245" s="79"/>
      <c r="Z1245" s="79"/>
      <c r="AA1245" s="79"/>
      <c r="AB1245" s="79"/>
      <c r="AC1245" s="79"/>
      <c r="AD1245" s="79"/>
      <c r="AE1245" s="83"/>
      <c r="AF1245" s="84"/>
      <c r="AG1245" s="84"/>
      <c r="AH1245" s="84"/>
      <c r="AI1245" s="84"/>
      <c r="AJ1245" s="84"/>
      <c r="AK1245" s="84"/>
      <c r="AL1245" s="84"/>
      <c r="AM1245" s="84"/>
      <c r="AN1245" s="85"/>
      <c r="AO1245" s="84"/>
      <c r="AP1245" s="83"/>
      <c r="AQ1245" s="84" t="e">
        <v>#NUM!</v>
      </c>
      <c r="AR1245" s="84" t="e">
        <v>#NUM!</v>
      </c>
      <c r="AS1245" s="84" t="e">
        <v>#NUM!</v>
      </c>
      <c r="AT1245" s="84" t="e">
        <v>#REF!</v>
      </c>
      <c r="AU1245" s="84">
        <v>1.5802499999999999</v>
      </c>
      <c r="AV1245" s="79" t="e">
        <v>#REF!</v>
      </c>
      <c r="AW1245" s="84" t="s">
        <v>977</v>
      </c>
      <c r="AX1245" s="84" t="s">
        <v>48</v>
      </c>
      <c r="AY1245" s="85">
        <v>1.5802</v>
      </c>
      <c r="AZ1245" s="87">
        <v>0.39505000000000001</v>
      </c>
      <c r="BA1245" s="43">
        <v>1.97525</v>
      </c>
      <c r="BB1245" s="85">
        <v>2.13327</v>
      </c>
      <c r="BC1245" s="20" t="s">
        <v>12295</v>
      </c>
      <c r="BD1245" s="84" t="s">
        <v>12298</v>
      </c>
      <c r="BE1245" s="84"/>
      <c r="BF1245" s="84"/>
      <c r="BG1245" s="84"/>
      <c r="BH1245" s="84"/>
      <c r="BI1245" s="84"/>
      <c r="BJ1245" s="84"/>
      <c r="BK1245" s="84"/>
      <c r="BL1245" s="84"/>
      <c r="BM1245" s="84"/>
      <c r="BN1245" s="84"/>
      <c r="BO1245" s="84"/>
      <c r="BP1245" s="84"/>
      <c r="BQ1245" s="84"/>
      <c r="BR1245" s="84"/>
      <c r="BS1245" s="84"/>
      <c r="BT1245" s="84"/>
      <c r="BU1245" s="84"/>
      <c r="BV1245" s="84"/>
      <c r="BW1245" s="84"/>
      <c r="BX1245" s="84"/>
      <c r="BY1245" s="84"/>
      <c r="BZ1245" s="84"/>
      <c r="CA1245" s="84"/>
      <c r="CB1245" s="84"/>
      <c r="CC1245" s="84"/>
      <c r="CD1245" s="84"/>
      <c r="CE1245" s="84"/>
      <c r="CF1245" s="84"/>
      <c r="CG1245" s="84"/>
      <c r="CH1245" s="84"/>
      <c r="CI1245" s="84"/>
      <c r="CJ1245" s="84"/>
      <c r="CK1245" s="84"/>
      <c r="CL1245" s="84"/>
      <c r="CM1245" s="84"/>
      <c r="CN1245" s="84"/>
      <c r="CO1245" s="84"/>
      <c r="CP1245" s="84"/>
      <c r="CQ1245" s="84"/>
      <c r="CR1245" s="84"/>
      <c r="CS1245" s="84"/>
      <c r="CT1245" s="84"/>
      <c r="CU1245" s="84"/>
      <c r="CV1245" s="84"/>
      <c r="CW1245" s="84"/>
      <c r="CX1245" s="84"/>
      <c r="CY1245" s="84"/>
      <c r="CZ1245" s="84"/>
      <c r="DA1245" s="84"/>
      <c r="DB1245" s="84"/>
      <c r="DC1245" s="84"/>
      <c r="DD1245" s="84"/>
      <c r="DE1245" s="84"/>
      <c r="DF1245" s="84"/>
      <c r="DG1245" s="84"/>
      <c r="DH1245" s="84"/>
      <c r="DI1245" s="84"/>
      <c r="DJ1245" s="84"/>
      <c r="DK1245" s="84"/>
      <c r="DL1245" s="84"/>
    </row>
    <row r="1246" spans="1:116" s="28" customFormat="1" ht="30" customHeight="1">
      <c r="A1246" s="153" t="s">
        <v>12931</v>
      </c>
      <c r="B1246" s="5">
        <v>1244</v>
      </c>
      <c r="C1246" s="44">
        <v>20388</v>
      </c>
      <c r="D1246" s="44"/>
      <c r="E1246" s="43" t="s">
        <v>4488</v>
      </c>
      <c r="F1246" s="3" t="s">
        <v>2703</v>
      </c>
      <c r="G1246" s="3" t="s">
        <v>2704</v>
      </c>
      <c r="H1246" s="3" t="s">
        <v>938</v>
      </c>
      <c r="I1246" s="3" t="s">
        <v>102</v>
      </c>
      <c r="J1246" s="3" t="s">
        <v>600</v>
      </c>
      <c r="K1246" s="6"/>
      <c r="L1246" s="3"/>
      <c r="M1246" s="6">
        <v>30</v>
      </c>
      <c r="N1246" s="3" t="s">
        <v>44</v>
      </c>
      <c r="O1246" s="3" t="s">
        <v>4477</v>
      </c>
      <c r="P1246" s="3" t="s">
        <v>4478</v>
      </c>
      <c r="Q1246" s="3" t="s">
        <v>12934</v>
      </c>
      <c r="R1246" s="160">
        <v>2.96</v>
      </c>
      <c r="S1246" s="79">
        <v>2.76</v>
      </c>
      <c r="T1246" s="81">
        <v>2.76</v>
      </c>
      <c r="U1246" s="82">
        <v>4.26</v>
      </c>
      <c r="V1246" s="79"/>
      <c r="W1246" s="79"/>
      <c r="X1246" s="79"/>
      <c r="Y1246" s="79"/>
      <c r="Z1246" s="79"/>
      <c r="AA1246" s="79"/>
      <c r="AB1246" s="79"/>
      <c r="AC1246" s="79"/>
      <c r="AD1246" s="79"/>
      <c r="AE1246" s="83"/>
      <c r="AF1246" s="84"/>
      <c r="AG1246" s="84"/>
      <c r="AH1246" s="84"/>
      <c r="AI1246" s="84"/>
      <c r="AJ1246" s="84"/>
      <c r="AK1246" s="84"/>
      <c r="AL1246" s="84"/>
      <c r="AM1246" s="84"/>
      <c r="AN1246" s="85"/>
      <c r="AO1246" s="84"/>
      <c r="AP1246" s="83"/>
      <c r="AQ1246" s="84" t="e">
        <v>#NUM!</v>
      </c>
      <c r="AR1246" s="84" t="e">
        <v>#NUM!</v>
      </c>
      <c r="AS1246" s="84" t="e">
        <v>#NUM!</v>
      </c>
      <c r="AT1246" s="84" t="e">
        <v>#REF!</v>
      </c>
      <c r="AU1246" s="84">
        <v>2.9669999999999996</v>
      </c>
      <c r="AV1246" s="79" t="e">
        <v>#REF!</v>
      </c>
      <c r="AW1246" s="84" t="s">
        <v>977</v>
      </c>
      <c r="AX1246" s="84" t="s">
        <v>48</v>
      </c>
      <c r="AY1246" s="85">
        <v>2.9670000000000001</v>
      </c>
      <c r="AZ1246" s="87">
        <v>0.74175000000000002</v>
      </c>
      <c r="BA1246" s="43">
        <v>3.7087500000000002</v>
      </c>
      <c r="BB1246" s="85">
        <v>4.0054500000000006</v>
      </c>
      <c r="BC1246" s="20" t="s">
        <v>12295</v>
      </c>
      <c r="BD1246" s="84" t="s">
        <v>12298</v>
      </c>
      <c r="BE1246" s="84"/>
      <c r="BF1246" s="84"/>
      <c r="BG1246" s="84"/>
      <c r="BH1246" s="84"/>
      <c r="BI1246" s="84"/>
      <c r="BJ1246" s="84"/>
      <c r="BK1246" s="84"/>
      <c r="BL1246" s="84"/>
      <c r="BM1246" s="84"/>
      <c r="BN1246" s="84"/>
      <c r="BO1246" s="84"/>
      <c r="BP1246" s="84"/>
      <c r="BQ1246" s="84"/>
      <c r="BR1246" s="84"/>
      <c r="BS1246" s="84"/>
      <c r="BT1246" s="84"/>
      <c r="BU1246" s="84"/>
      <c r="BV1246" s="84"/>
      <c r="BW1246" s="84"/>
      <c r="BX1246" s="84"/>
      <c r="BY1246" s="84"/>
      <c r="BZ1246" s="84"/>
      <c r="CA1246" s="84"/>
      <c r="CB1246" s="84"/>
      <c r="CC1246" s="84"/>
      <c r="CD1246" s="84"/>
      <c r="CE1246" s="84"/>
      <c r="CF1246" s="84"/>
      <c r="CG1246" s="84"/>
      <c r="CH1246" s="84"/>
      <c r="CI1246" s="84"/>
      <c r="CJ1246" s="84"/>
      <c r="CK1246" s="84"/>
      <c r="CL1246" s="84"/>
      <c r="CM1246" s="84"/>
      <c r="CN1246" s="84"/>
      <c r="CO1246" s="84"/>
      <c r="CP1246" s="84"/>
      <c r="CQ1246" s="84"/>
      <c r="CR1246" s="84"/>
      <c r="CS1246" s="84"/>
      <c r="CT1246" s="84"/>
      <c r="CU1246" s="84"/>
      <c r="CV1246" s="84"/>
      <c r="CW1246" s="84"/>
      <c r="CX1246" s="84"/>
      <c r="CY1246" s="84"/>
      <c r="CZ1246" s="84"/>
      <c r="DA1246" s="84"/>
      <c r="DB1246" s="84"/>
      <c r="DC1246" s="84"/>
      <c r="DD1246" s="84"/>
      <c r="DE1246" s="84"/>
      <c r="DF1246" s="84"/>
      <c r="DG1246" s="84"/>
      <c r="DH1246" s="84"/>
      <c r="DI1246" s="84"/>
      <c r="DJ1246" s="84"/>
      <c r="DK1246" s="84"/>
      <c r="DL1246" s="84"/>
    </row>
    <row r="1247" spans="1:116" s="28" customFormat="1" ht="30" customHeight="1">
      <c r="A1247" s="4" t="s">
        <v>3690</v>
      </c>
      <c r="B1247" s="5">
        <v>1245</v>
      </c>
      <c r="C1247" s="6">
        <v>14217</v>
      </c>
      <c r="D1247" s="6"/>
      <c r="E1247" s="3" t="s">
        <v>4480</v>
      </c>
      <c r="F1247" s="3" t="s">
        <v>4481</v>
      </c>
      <c r="G1247" s="3" t="s">
        <v>362</v>
      </c>
      <c r="H1247" s="3" t="s">
        <v>101</v>
      </c>
      <c r="I1247" s="3" t="s">
        <v>102</v>
      </c>
      <c r="J1247" s="3" t="s">
        <v>939</v>
      </c>
      <c r="K1247" s="6"/>
      <c r="L1247" s="3"/>
      <c r="M1247" s="6">
        <v>20</v>
      </c>
      <c r="N1247" s="3" t="s">
        <v>44</v>
      </c>
      <c r="O1247" s="3" t="s">
        <v>4477</v>
      </c>
      <c r="P1247" s="3" t="s">
        <v>4478</v>
      </c>
      <c r="Q1247" s="3" t="s">
        <v>4482</v>
      </c>
      <c r="R1247" s="156">
        <v>0.92</v>
      </c>
      <c r="S1247" s="22"/>
      <c r="T1247" s="23">
        <v>0.82</v>
      </c>
      <c r="U1247" s="1">
        <v>0.5</v>
      </c>
      <c r="V1247" s="21">
        <v>1.96</v>
      </c>
      <c r="W1247" s="22"/>
      <c r="X1247" s="22"/>
      <c r="Y1247" s="22"/>
      <c r="Z1247" s="22"/>
      <c r="AA1247" s="22"/>
      <c r="AB1247" s="22"/>
      <c r="AC1247" s="22"/>
      <c r="AD1247" s="22"/>
      <c r="AE1247" s="24">
        <v>1.96</v>
      </c>
      <c r="AF1247" s="20"/>
      <c r="AG1247" s="20"/>
      <c r="AH1247" s="20"/>
      <c r="AI1247" s="20"/>
      <c r="AJ1247" s="20"/>
      <c r="AK1247" s="20"/>
      <c r="AL1247" s="20"/>
      <c r="AM1247" s="20"/>
      <c r="AN1247" s="25">
        <v>0.92</v>
      </c>
      <c r="AO1247" s="20" t="s">
        <v>47</v>
      </c>
      <c r="AP1247" s="24" t="s">
        <v>48</v>
      </c>
      <c r="AQ1247" s="20" t="e">
        <f>AVERAGE(SMALL(AE1247:AI1247,1),SMALL(AE1247:AI1247,2))</f>
        <v>#NUM!</v>
      </c>
      <c r="AR1247" s="20" t="e">
        <f>IF(R1247 &lt;=( AVERAGE(SMALL(AE1247:AI1247,1),SMALL(AE1247:AI1247,2))), R1247, "")</f>
        <v>#NUM!</v>
      </c>
      <c r="AS1247" s="20" t="e">
        <f>AVERAGE(SMALL(AJ1247:AM1247,1),SMALL(AJ1247:AM1247,2))</f>
        <v>#NUM!</v>
      </c>
      <c r="AT1247" s="20">
        <f>T1247*1.075</f>
        <v>0.88149999999999995</v>
      </c>
      <c r="AU1247" s="20">
        <f>U1247*1.075</f>
        <v>0.53749999999999998</v>
      </c>
      <c r="AV1247" s="22">
        <f>MIN(AN1247,AT1247,AU1247)</f>
        <v>0.53749999999999998</v>
      </c>
      <c r="AW1247" s="20" t="s">
        <v>71</v>
      </c>
      <c r="AX1247" s="20" t="s">
        <v>72</v>
      </c>
      <c r="AY1247" s="25">
        <v>0.54</v>
      </c>
      <c r="AZ1247" s="27">
        <f>IF(AND(AY1247&gt;0,AY1247&lt;=10),AY1247*0.25,IF(AND(AY1247&gt;10,AY1247&lt;=50),AY1247*0.17,IF(AND(AY1247&gt;10,AY1247&lt;=100),AY1247*0.12,IF(AY1247&gt;100,AY1247*0.1))))</f>
        <v>0.13500000000000001</v>
      </c>
      <c r="BA1247" s="3">
        <f>AZ1247+AY1247</f>
        <v>0.67500000000000004</v>
      </c>
      <c r="BB1247" s="25">
        <f>BA1247+BA1247*0.08</f>
        <v>0.72900000000000009</v>
      </c>
      <c r="BC1247" s="20" t="s">
        <v>12295</v>
      </c>
      <c r="BD1247" s="20"/>
      <c r="BE1247" s="20"/>
      <c r="BF1247" s="20"/>
      <c r="BG1247" s="20"/>
      <c r="BH1247" s="20"/>
      <c r="BI1247" s="20"/>
      <c r="BJ1247" s="20"/>
      <c r="BK1247" s="20"/>
      <c r="BL1247" s="20"/>
      <c r="BM1247" s="20"/>
      <c r="BN1247" s="20"/>
      <c r="BO1247" s="20"/>
      <c r="BP1247" s="20"/>
      <c r="BQ1247" s="20"/>
      <c r="BR1247" s="20"/>
      <c r="BS1247" s="20"/>
      <c r="BT1247" s="20"/>
      <c r="BU1247" s="20"/>
      <c r="BV1247" s="20"/>
      <c r="BW1247" s="20"/>
      <c r="BX1247" s="20"/>
      <c r="BY1247" s="20"/>
      <c r="BZ1247" s="20"/>
      <c r="CA1247" s="20"/>
      <c r="CB1247" s="20"/>
      <c r="CC1247" s="20"/>
      <c r="CD1247" s="20"/>
      <c r="CE1247" s="20"/>
      <c r="CF1247" s="20"/>
      <c r="CG1247" s="20"/>
      <c r="CH1247" s="20"/>
      <c r="CI1247" s="20"/>
      <c r="CJ1247" s="20"/>
      <c r="CK1247" s="20"/>
      <c r="CL1247" s="20"/>
      <c r="CM1247" s="20"/>
      <c r="CN1247" s="20"/>
      <c r="CO1247" s="20"/>
      <c r="CP1247" s="20"/>
      <c r="CQ1247" s="20"/>
      <c r="CR1247" s="20"/>
      <c r="CS1247" s="20"/>
      <c r="CT1247" s="20"/>
      <c r="CU1247" s="20"/>
      <c r="CV1247" s="20"/>
      <c r="CW1247" s="20"/>
      <c r="CX1247" s="20"/>
      <c r="CY1247" s="20"/>
      <c r="CZ1247" s="20"/>
      <c r="DA1247" s="20"/>
      <c r="DB1247" s="20"/>
      <c r="DC1247" s="20"/>
      <c r="DD1247" s="20"/>
      <c r="DE1247" s="20"/>
      <c r="DF1247" s="20"/>
      <c r="DG1247" s="20"/>
      <c r="DH1247" s="20"/>
      <c r="DI1247" s="20"/>
      <c r="DJ1247" s="20"/>
      <c r="DK1247" s="20"/>
      <c r="DL1247" s="20"/>
    </row>
    <row r="1248" spans="1:116" s="28" customFormat="1" ht="30" customHeight="1">
      <c r="A1248" s="4" t="s">
        <v>3690</v>
      </c>
      <c r="B1248" s="5">
        <v>1246</v>
      </c>
      <c r="C1248" s="6">
        <v>12127</v>
      </c>
      <c r="D1248" s="6"/>
      <c r="E1248" s="3" t="s">
        <v>4480</v>
      </c>
      <c r="F1248" s="3" t="s">
        <v>4481</v>
      </c>
      <c r="G1248" s="3" t="s">
        <v>362</v>
      </c>
      <c r="H1248" s="3" t="s">
        <v>299</v>
      </c>
      <c r="I1248" s="3" t="s">
        <v>102</v>
      </c>
      <c r="J1248" s="3" t="s">
        <v>939</v>
      </c>
      <c r="K1248" s="6"/>
      <c r="L1248" s="3"/>
      <c r="M1248" s="6">
        <v>20</v>
      </c>
      <c r="N1248" s="3" t="s">
        <v>44</v>
      </c>
      <c r="O1248" s="3" t="s">
        <v>4477</v>
      </c>
      <c r="P1248" s="3" t="s">
        <v>4478</v>
      </c>
      <c r="Q1248" s="3" t="s">
        <v>4483</v>
      </c>
      <c r="R1248" s="156">
        <v>0.9</v>
      </c>
      <c r="S1248" s="22"/>
      <c r="T1248" s="23">
        <v>0.77</v>
      </c>
      <c r="U1248" s="1">
        <v>0.54</v>
      </c>
      <c r="V1248" s="21">
        <v>1.96</v>
      </c>
      <c r="W1248" s="22"/>
      <c r="X1248" s="22"/>
      <c r="Y1248" s="22"/>
      <c r="Z1248" s="22"/>
      <c r="AA1248" s="22"/>
      <c r="AB1248" s="22"/>
      <c r="AC1248" s="22"/>
      <c r="AD1248" s="22"/>
      <c r="AE1248" s="24">
        <v>1.96</v>
      </c>
      <c r="AF1248" s="20"/>
      <c r="AG1248" s="20"/>
      <c r="AH1248" s="20"/>
      <c r="AI1248" s="20"/>
      <c r="AJ1248" s="20"/>
      <c r="AK1248" s="20"/>
      <c r="AL1248" s="20"/>
      <c r="AM1248" s="20"/>
      <c r="AN1248" s="25">
        <v>0.9</v>
      </c>
      <c r="AO1248" s="20" t="s">
        <v>47</v>
      </c>
      <c r="AP1248" s="24" t="s">
        <v>48</v>
      </c>
      <c r="AQ1248" s="20" t="e">
        <f>AVERAGE(SMALL(AE1248:AI1248,1),SMALL(AE1248:AI1248,2))</f>
        <v>#NUM!</v>
      </c>
      <c r="AR1248" s="20" t="e">
        <f>IF(R1248 &lt;=( AVERAGE(SMALL(AE1248:AI1248,1),SMALL(AE1248:AI1248,2))), R1248, "")</f>
        <v>#NUM!</v>
      </c>
      <c r="AS1248" s="20" t="e">
        <f>AVERAGE(SMALL(AJ1248:AM1248,1),SMALL(AJ1248:AM1248,2))</f>
        <v>#NUM!</v>
      </c>
      <c r="AT1248" s="20">
        <f>T1248*1.075</f>
        <v>0.82774999999999999</v>
      </c>
      <c r="AU1248" s="20">
        <f>U1248*1.075</f>
        <v>0.58050000000000002</v>
      </c>
      <c r="AV1248" s="22">
        <f>MIN(AN1248,AT1248,AU1248)</f>
        <v>0.58050000000000002</v>
      </c>
      <c r="AW1248" s="20" t="s">
        <v>71</v>
      </c>
      <c r="AX1248" s="20" t="s">
        <v>72</v>
      </c>
      <c r="AY1248" s="25">
        <v>0.58050000000000002</v>
      </c>
      <c r="AZ1248" s="27">
        <f>IF(AND(AY1248&gt;0,AY1248&lt;=10),AY1248*0.25,IF(AND(AY1248&gt;10,AY1248&lt;=50),AY1248*0.17,IF(AND(AY1248&gt;10,AY1248&lt;=100),AY1248*0.12,IF(AY1248&gt;100,AY1248*0.1))))</f>
        <v>0.145125</v>
      </c>
      <c r="BA1248" s="3">
        <f>AZ1248+AY1248</f>
        <v>0.72562499999999996</v>
      </c>
      <c r="BB1248" s="25">
        <f>BA1248+BA1248*0.08</f>
        <v>0.78367500000000001</v>
      </c>
      <c r="BC1248" s="20" t="s">
        <v>12295</v>
      </c>
      <c r="BD1248" s="20"/>
      <c r="BE1248" s="20"/>
      <c r="BF1248" s="20"/>
      <c r="BG1248" s="20"/>
      <c r="BH1248" s="20"/>
      <c r="BI1248" s="20"/>
      <c r="BJ1248" s="20"/>
      <c r="BK1248" s="20"/>
      <c r="BL1248" s="20"/>
      <c r="BM1248" s="20"/>
      <c r="BN1248" s="20"/>
      <c r="BO1248" s="20"/>
      <c r="BP1248" s="20"/>
      <c r="BQ1248" s="20"/>
      <c r="BR1248" s="20"/>
      <c r="BS1248" s="20"/>
      <c r="BT1248" s="20"/>
      <c r="BU1248" s="20"/>
      <c r="BV1248" s="20"/>
      <c r="BW1248" s="20"/>
      <c r="BX1248" s="20"/>
      <c r="BY1248" s="20"/>
      <c r="BZ1248" s="20"/>
      <c r="CA1248" s="20"/>
      <c r="CB1248" s="20"/>
      <c r="CC1248" s="20"/>
      <c r="CD1248" s="20"/>
      <c r="CE1248" s="20"/>
      <c r="CF1248" s="20"/>
      <c r="CG1248" s="20"/>
      <c r="CH1248" s="20"/>
      <c r="CI1248" s="20"/>
      <c r="CJ1248" s="20"/>
      <c r="CK1248" s="20"/>
      <c r="CL1248" s="20"/>
      <c r="CM1248" s="20"/>
      <c r="CN1248" s="20"/>
      <c r="CO1248" s="20"/>
      <c r="CP1248" s="20"/>
      <c r="CQ1248" s="20"/>
      <c r="CR1248" s="20"/>
      <c r="CS1248" s="20"/>
      <c r="CT1248" s="20"/>
      <c r="CU1248" s="20"/>
      <c r="CV1248" s="20"/>
      <c r="CW1248" s="20"/>
      <c r="CX1248" s="20"/>
      <c r="CY1248" s="20"/>
      <c r="CZ1248" s="20"/>
      <c r="DA1248" s="20"/>
      <c r="DB1248" s="20"/>
      <c r="DC1248" s="20"/>
      <c r="DD1248" s="20"/>
      <c r="DE1248" s="20"/>
      <c r="DF1248" s="20"/>
      <c r="DG1248" s="20"/>
      <c r="DH1248" s="20"/>
      <c r="DI1248" s="20"/>
      <c r="DJ1248" s="20"/>
      <c r="DK1248" s="20"/>
      <c r="DL1248" s="20"/>
    </row>
    <row r="1249" spans="1:116" s="28" customFormat="1" ht="30" customHeight="1">
      <c r="A1249" s="4" t="s">
        <v>3690</v>
      </c>
      <c r="B1249" s="5">
        <v>1247</v>
      </c>
      <c r="C1249" s="6">
        <v>13174</v>
      </c>
      <c r="D1249" s="6"/>
      <c r="E1249" s="43" t="s">
        <v>4484</v>
      </c>
      <c r="F1249" s="3" t="s">
        <v>684</v>
      </c>
      <c r="G1249" s="3" t="s">
        <v>682</v>
      </c>
      <c r="H1249" s="3" t="s">
        <v>689</v>
      </c>
      <c r="I1249" s="3" t="s">
        <v>102</v>
      </c>
      <c r="J1249" s="3" t="s">
        <v>600</v>
      </c>
      <c r="K1249" s="6"/>
      <c r="L1249" s="3"/>
      <c r="M1249" s="6">
        <v>30</v>
      </c>
      <c r="N1249" s="3" t="s">
        <v>44</v>
      </c>
      <c r="O1249" s="3" t="s">
        <v>4477</v>
      </c>
      <c r="P1249" s="3" t="s">
        <v>4478</v>
      </c>
      <c r="Q1249" s="3" t="s">
        <v>4486</v>
      </c>
      <c r="R1249" s="156">
        <v>1.3</v>
      </c>
      <c r="S1249" s="22"/>
      <c r="T1249" s="23">
        <v>0.95</v>
      </c>
      <c r="U1249" s="1">
        <v>0.45</v>
      </c>
      <c r="V1249" s="21">
        <v>2.0699999999999998</v>
      </c>
      <c r="W1249" s="22"/>
      <c r="X1249" s="22"/>
      <c r="Y1249" s="22"/>
      <c r="Z1249" s="22"/>
      <c r="AA1249" s="22"/>
      <c r="AB1249" s="22"/>
      <c r="AC1249" s="22"/>
      <c r="AD1249" s="22"/>
      <c r="AE1249" s="24">
        <v>2.0699999999999998</v>
      </c>
      <c r="AF1249" s="20"/>
      <c r="AG1249" s="20"/>
      <c r="AH1249" s="20"/>
      <c r="AI1249" s="20"/>
      <c r="AJ1249" s="20"/>
      <c r="AK1249" s="20"/>
      <c r="AL1249" s="20"/>
      <c r="AM1249" s="20"/>
      <c r="AN1249" s="25">
        <v>1.3</v>
      </c>
      <c r="AO1249" s="20" t="s">
        <v>47</v>
      </c>
      <c r="AP1249" s="24" t="s">
        <v>48</v>
      </c>
      <c r="AQ1249" s="20" t="e">
        <f>AVERAGE(SMALL(AE1249:AI1249,1),SMALL(AE1249:AI1249,2))</f>
        <v>#NUM!</v>
      </c>
      <c r="AR1249" s="20" t="e">
        <f>IF(R1249 &lt;=( AVERAGE(SMALL(AE1249:AI1249,1),SMALL(AE1249:AI1249,2))), R1249, "")</f>
        <v>#NUM!</v>
      </c>
      <c r="AS1249" s="20" t="e">
        <f>AVERAGE(SMALL(AJ1249:AM1249,1),SMALL(AJ1249:AM1249,2))</f>
        <v>#NUM!</v>
      </c>
      <c r="AT1249" s="20">
        <f>T1249*1.075</f>
        <v>1.02125</v>
      </c>
      <c r="AU1249" s="20">
        <f>U1249*1.075</f>
        <v>0.48375000000000001</v>
      </c>
      <c r="AV1249" s="22">
        <f>MIN(AN1249,AT1249,AU1249)</f>
        <v>0.48375000000000001</v>
      </c>
      <c r="AW1249" s="20" t="s">
        <v>71</v>
      </c>
      <c r="AX1249" s="20" t="s">
        <v>72</v>
      </c>
      <c r="AY1249" s="25">
        <v>0.48</v>
      </c>
      <c r="AZ1249" s="27">
        <f>IF(AND(AY1249&gt;0,AY1249&lt;=10),AY1249*0.25,IF(AND(AY1249&gt;10,AY1249&lt;=50),AY1249*0.17,IF(AND(AY1249&gt;10,AY1249&lt;=100),AY1249*0.12,IF(AY1249&gt;100,AY1249*0.1))))</f>
        <v>0.12</v>
      </c>
      <c r="BA1249" s="3">
        <f>AZ1249+AY1249</f>
        <v>0.6</v>
      </c>
      <c r="BB1249" s="25">
        <f>BA1249+BA1249*0.08</f>
        <v>0.64800000000000002</v>
      </c>
      <c r="BC1249" s="20" t="s">
        <v>12295</v>
      </c>
      <c r="BD1249" s="20"/>
      <c r="BE1249" s="20"/>
      <c r="BF1249" s="20"/>
      <c r="BG1249" s="20"/>
      <c r="BH1249" s="20"/>
      <c r="BI1249" s="20"/>
      <c r="BJ1249" s="20"/>
      <c r="BK1249" s="20"/>
      <c r="BL1249" s="20"/>
      <c r="BM1249" s="20"/>
      <c r="BN1249" s="20"/>
      <c r="BO1249" s="20"/>
      <c r="BP1249" s="20"/>
      <c r="BQ1249" s="20"/>
      <c r="BR1249" s="20"/>
      <c r="BS1249" s="20"/>
      <c r="BT1249" s="20"/>
      <c r="BU1249" s="20"/>
      <c r="BV1249" s="20"/>
      <c r="BW1249" s="20"/>
      <c r="BX1249" s="20"/>
      <c r="BY1249" s="20"/>
      <c r="BZ1249" s="20"/>
      <c r="CA1249" s="20"/>
      <c r="CB1249" s="20"/>
      <c r="CC1249" s="20"/>
      <c r="CD1249" s="20"/>
      <c r="CE1249" s="20"/>
      <c r="CF1249" s="20"/>
      <c r="CG1249" s="20"/>
      <c r="CH1249" s="20"/>
      <c r="CI1249" s="20"/>
      <c r="CJ1249" s="20"/>
      <c r="CK1249" s="20"/>
      <c r="CL1249" s="20"/>
      <c r="CM1249" s="20"/>
      <c r="CN1249" s="20"/>
      <c r="CO1249" s="20"/>
      <c r="CP1249" s="20"/>
      <c r="CQ1249" s="20"/>
      <c r="CR1249" s="20"/>
      <c r="CS1249" s="20"/>
      <c r="CT1249" s="20"/>
      <c r="CU1249" s="20"/>
      <c r="CV1249" s="20"/>
      <c r="CW1249" s="20"/>
      <c r="CX1249" s="20"/>
      <c r="CY1249" s="20"/>
      <c r="CZ1249" s="20"/>
      <c r="DA1249" s="20"/>
      <c r="DB1249" s="20"/>
      <c r="DC1249" s="20"/>
      <c r="DD1249" s="20"/>
      <c r="DE1249" s="20"/>
      <c r="DF1249" s="20"/>
      <c r="DG1249" s="20"/>
      <c r="DH1249" s="20"/>
      <c r="DI1249" s="20"/>
      <c r="DJ1249" s="20"/>
      <c r="DK1249" s="20"/>
      <c r="DL1249" s="20"/>
    </row>
    <row r="1250" spans="1:116" s="28" customFormat="1" ht="30" customHeight="1">
      <c r="A1250" s="153" t="s">
        <v>12931</v>
      </c>
      <c r="B1250" s="5">
        <v>1248</v>
      </c>
      <c r="C1250" s="116">
        <v>13182</v>
      </c>
      <c r="D1250" s="116"/>
      <c r="E1250" s="43" t="s">
        <v>4508</v>
      </c>
      <c r="F1250" s="116" t="s">
        <v>4509</v>
      </c>
      <c r="G1250" s="116" t="s">
        <v>4510</v>
      </c>
      <c r="H1250" s="116" t="s">
        <v>689</v>
      </c>
      <c r="I1250" s="116" t="s">
        <v>42</v>
      </c>
      <c r="J1250" s="116" t="s">
        <v>4511</v>
      </c>
      <c r="K1250" s="239"/>
      <c r="L1250" s="116"/>
      <c r="M1250" s="239">
        <v>2</v>
      </c>
      <c r="N1250" s="116" t="s">
        <v>44</v>
      </c>
      <c r="O1250" s="116" t="s">
        <v>4477</v>
      </c>
      <c r="P1250" s="116" t="s">
        <v>4478</v>
      </c>
      <c r="Q1250" s="116" t="s">
        <v>4512</v>
      </c>
      <c r="R1250" s="160">
        <v>4.62</v>
      </c>
      <c r="S1250" s="79">
        <v>4.3</v>
      </c>
      <c r="T1250" s="125">
        <v>4.3</v>
      </c>
      <c r="U1250" s="82"/>
      <c r="V1250" s="79"/>
      <c r="W1250" s="79"/>
      <c r="X1250" s="79"/>
      <c r="Y1250" s="79"/>
      <c r="Z1250" s="79"/>
      <c r="AA1250" s="79"/>
      <c r="AB1250" s="79"/>
      <c r="AC1250" s="79"/>
      <c r="AD1250" s="79"/>
      <c r="AE1250" s="83"/>
      <c r="AF1250" s="84"/>
      <c r="AG1250" s="84"/>
      <c r="AH1250" s="84"/>
      <c r="AI1250" s="84"/>
      <c r="AJ1250" s="84"/>
      <c r="AK1250" s="84"/>
      <c r="AL1250" s="84"/>
      <c r="AM1250" s="84"/>
      <c r="AN1250" s="85"/>
      <c r="AO1250" s="84"/>
      <c r="AP1250" s="83"/>
      <c r="AQ1250" s="84" t="e">
        <v>#NUM!</v>
      </c>
      <c r="AR1250" s="84" t="e">
        <v>#NUM!</v>
      </c>
      <c r="AS1250" s="84" t="e">
        <v>#NUM!</v>
      </c>
      <c r="AT1250" s="84" t="e">
        <v>#REF!</v>
      </c>
      <c r="AU1250" s="84">
        <v>4.6224999999999996</v>
      </c>
      <c r="AV1250" s="79" t="e">
        <v>#REF!</v>
      </c>
      <c r="AW1250" s="84" t="s">
        <v>977</v>
      </c>
      <c r="AX1250" s="84" t="s">
        <v>48</v>
      </c>
      <c r="AY1250" s="85">
        <v>4.62</v>
      </c>
      <c r="AZ1250" s="87">
        <v>1.155</v>
      </c>
      <c r="BA1250" s="43">
        <v>5.7750000000000004</v>
      </c>
      <c r="BB1250" s="85">
        <v>6.2370000000000001</v>
      </c>
      <c r="BC1250" s="20" t="s">
        <v>12295</v>
      </c>
      <c r="BD1250" s="84" t="s">
        <v>12298</v>
      </c>
      <c r="BE1250" s="84"/>
      <c r="BF1250" s="89"/>
      <c r="BG1250" s="88"/>
      <c r="BH1250" s="88"/>
      <c r="BI1250" s="88"/>
      <c r="BJ1250" s="88"/>
      <c r="BK1250" s="88"/>
      <c r="BL1250" s="88"/>
      <c r="BM1250" s="88"/>
      <c r="BN1250" s="88"/>
      <c r="BO1250" s="88"/>
      <c r="BP1250" s="88"/>
      <c r="BQ1250" s="88"/>
      <c r="BR1250" s="88"/>
      <c r="BS1250" s="88"/>
      <c r="BT1250" s="88"/>
      <c r="BU1250" s="88"/>
      <c r="BV1250" s="88"/>
      <c r="BW1250" s="88"/>
      <c r="BX1250" s="88"/>
      <c r="BY1250" s="88"/>
      <c r="BZ1250" s="88"/>
      <c r="CA1250" s="88"/>
      <c r="CB1250" s="88"/>
      <c r="CC1250" s="88"/>
      <c r="CD1250" s="88"/>
      <c r="CE1250" s="88"/>
      <c r="CF1250" s="88"/>
      <c r="CG1250" s="88"/>
      <c r="CH1250" s="88"/>
      <c r="CI1250" s="88"/>
      <c r="CJ1250" s="88"/>
      <c r="CK1250" s="88"/>
      <c r="CL1250" s="88"/>
      <c r="CM1250" s="88"/>
      <c r="CN1250" s="88"/>
      <c r="CO1250" s="88"/>
      <c r="CP1250" s="88"/>
      <c r="CQ1250" s="88"/>
      <c r="CR1250" s="88"/>
      <c r="CS1250" s="88"/>
      <c r="CT1250" s="88"/>
      <c r="CU1250" s="88"/>
      <c r="CV1250" s="88"/>
      <c r="CW1250" s="88"/>
      <c r="CX1250" s="88"/>
      <c r="CY1250" s="88"/>
      <c r="CZ1250" s="88"/>
      <c r="DA1250" s="88"/>
      <c r="DB1250" s="88"/>
      <c r="DC1250" s="88"/>
      <c r="DD1250" s="88"/>
      <c r="DE1250" s="88"/>
      <c r="DF1250" s="88"/>
      <c r="DG1250" s="88"/>
      <c r="DH1250" s="88"/>
      <c r="DI1250" s="88"/>
      <c r="DJ1250" s="88"/>
      <c r="DK1250" s="88"/>
      <c r="DL1250" s="88"/>
    </row>
    <row r="1251" spans="1:116" s="28" customFormat="1" ht="30" customHeight="1">
      <c r="A1251" s="4" t="s">
        <v>3690</v>
      </c>
      <c r="B1251" s="5">
        <v>1249</v>
      </c>
      <c r="C1251" s="116">
        <v>14248</v>
      </c>
      <c r="D1251" s="116"/>
      <c r="E1251" s="43" t="s">
        <v>4504</v>
      </c>
      <c r="F1251" s="3" t="s">
        <v>1082</v>
      </c>
      <c r="G1251" s="3" t="s">
        <v>1079</v>
      </c>
      <c r="H1251" s="3" t="s">
        <v>201</v>
      </c>
      <c r="I1251" s="3" t="s">
        <v>42</v>
      </c>
      <c r="J1251" s="3" t="s">
        <v>396</v>
      </c>
      <c r="K1251" s="6"/>
      <c r="L1251" s="3"/>
      <c r="M1251" s="6">
        <v>30</v>
      </c>
      <c r="N1251" s="3" t="s">
        <v>44</v>
      </c>
      <c r="O1251" s="3" t="s">
        <v>4477</v>
      </c>
      <c r="P1251" s="3" t="s">
        <v>4478</v>
      </c>
      <c r="Q1251" s="3" t="s">
        <v>4506</v>
      </c>
      <c r="R1251" s="156">
        <v>0.8</v>
      </c>
      <c r="S1251" s="22"/>
      <c r="T1251" s="23">
        <v>0.69</v>
      </c>
      <c r="U1251" s="1">
        <v>0.49</v>
      </c>
      <c r="V1251" s="21">
        <v>1.89</v>
      </c>
      <c r="W1251" s="22"/>
      <c r="X1251" s="22"/>
      <c r="Y1251" s="22"/>
      <c r="Z1251" s="22"/>
      <c r="AA1251" s="22"/>
      <c r="AB1251" s="22"/>
      <c r="AC1251" s="22"/>
      <c r="AD1251" s="22"/>
      <c r="AE1251" s="24">
        <v>1.89</v>
      </c>
      <c r="AF1251" s="20"/>
      <c r="AG1251" s="20"/>
      <c r="AH1251" s="20"/>
      <c r="AI1251" s="20"/>
      <c r="AJ1251" s="20"/>
      <c r="AK1251" s="20"/>
      <c r="AL1251" s="20"/>
      <c r="AM1251" s="20"/>
      <c r="AN1251" s="25">
        <v>0.8</v>
      </c>
      <c r="AO1251" s="20" t="s">
        <v>47</v>
      </c>
      <c r="AP1251" s="24" t="s">
        <v>48</v>
      </c>
      <c r="AQ1251" s="20" t="e">
        <f>AVERAGE(SMALL(AE1251:AI1251,1),SMALL(AE1251:AI1251,2))</f>
        <v>#NUM!</v>
      </c>
      <c r="AR1251" s="20" t="e">
        <f>IF(R1251 &lt;=( AVERAGE(SMALL(AE1251:AI1251,1),SMALL(AE1251:AI1251,2))), R1251, "")</f>
        <v>#NUM!</v>
      </c>
      <c r="AS1251" s="20" t="e">
        <f>AVERAGE(SMALL(AJ1251:AM1251,1),SMALL(AJ1251:AM1251,2))</f>
        <v>#NUM!</v>
      </c>
      <c r="AT1251" s="20">
        <f>T1251*1.075</f>
        <v>0.74174999999999991</v>
      </c>
      <c r="AU1251" s="20">
        <f>U1251*1.075</f>
        <v>0.52674999999999994</v>
      </c>
      <c r="AV1251" s="22">
        <f>MIN(AN1251,AT1251,AU1251)</f>
        <v>0.52674999999999994</v>
      </c>
      <c r="AW1251" s="20" t="s">
        <v>71</v>
      </c>
      <c r="AX1251" s="20" t="s">
        <v>72</v>
      </c>
      <c r="AY1251" s="25">
        <v>0.52600000000000002</v>
      </c>
      <c r="AZ1251" s="27">
        <f>IF(AND(AY1251&gt;0,AY1251&lt;=10),AY1251*0.25,IF(AND(AY1251&gt;10,AY1251&lt;=50),AY1251*0.17,IF(AND(AY1251&gt;10,AY1251&lt;=100),AY1251*0.12,IF(AY1251&gt;100,AY1251*0.1))))</f>
        <v>0.13150000000000001</v>
      </c>
      <c r="BA1251" s="3">
        <f>AZ1251+AY1251</f>
        <v>0.65749999999999997</v>
      </c>
      <c r="BB1251" s="25">
        <f>BA1251+BA1251*0.08</f>
        <v>0.71009999999999995</v>
      </c>
      <c r="BC1251" s="20" t="s">
        <v>12295</v>
      </c>
      <c r="BD1251" s="20"/>
      <c r="BE1251" s="20"/>
      <c r="BF1251" s="20"/>
      <c r="BG1251" s="20"/>
      <c r="BH1251" s="20"/>
      <c r="BI1251" s="20"/>
      <c r="BJ1251" s="20"/>
      <c r="BK1251" s="20"/>
      <c r="BL1251" s="20"/>
      <c r="BM1251" s="20"/>
      <c r="BN1251" s="20"/>
      <c r="BO1251" s="20"/>
      <c r="BP1251" s="20"/>
      <c r="BQ1251" s="20"/>
      <c r="BR1251" s="20"/>
      <c r="BS1251" s="20"/>
      <c r="BT1251" s="20"/>
      <c r="BU1251" s="20"/>
      <c r="BV1251" s="20"/>
      <c r="BW1251" s="20"/>
      <c r="BX1251" s="20"/>
      <c r="BY1251" s="20"/>
      <c r="BZ1251" s="20"/>
      <c r="CA1251" s="20"/>
      <c r="CB1251" s="20"/>
      <c r="CC1251" s="20"/>
      <c r="CD1251" s="20"/>
      <c r="CE1251" s="20"/>
      <c r="CF1251" s="20"/>
      <c r="CG1251" s="20"/>
      <c r="CH1251" s="20"/>
      <c r="CI1251" s="20"/>
      <c r="CJ1251" s="20"/>
      <c r="CK1251" s="20"/>
      <c r="CL1251" s="20"/>
      <c r="CM1251" s="20"/>
      <c r="CN1251" s="20"/>
      <c r="CO1251" s="20"/>
      <c r="CP1251" s="20"/>
      <c r="CQ1251" s="20"/>
      <c r="CR1251" s="20"/>
      <c r="CS1251" s="20"/>
      <c r="CT1251" s="20"/>
      <c r="CU1251" s="20"/>
      <c r="CV1251" s="20"/>
      <c r="CW1251" s="20"/>
      <c r="CX1251" s="20"/>
      <c r="CY1251" s="20"/>
      <c r="CZ1251" s="20"/>
      <c r="DA1251" s="20"/>
      <c r="DB1251" s="20"/>
      <c r="DC1251" s="20"/>
      <c r="DD1251" s="20"/>
      <c r="DE1251" s="20"/>
      <c r="DF1251" s="20"/>
      <c r="DG1251" s="20"/>
      <c r="DH1251" s="20"/>
      <c r="DI1251" s="20"/>
      <c r="DJ1251" s="20"/>
      <c r="DK1251" s="20"/>
      <c r="DL1251" s="20"/>
    </row>
    <row r="1252" spans="1:116" s="28" customFormat="1" ht="30" customHeight="1">
      <c r="A1252" s="4" t="s">
        <v>3690</v>
      </c>
      <c r="B1252" s="5">
        <v>1250</v>
      </c>
      <c r="C1252" s="116">
        <v>14259</v>
      </c>
      <c r="D1252" s="116"/>
      <c r="E1252" s="43" t="s">
        <v>4504</v>
      </c>
      <c r="F1252" s="3" t="s">
        <v>1082</v>
      </c>
      <c r="G1252" s="3" t="s">
        <v>1079</v>
      </c>
      <c r="H1252" s="3" t="s">
        <v>1080</v>
      </c>
      <c r="I1252" s="3" t="s">
        <v>42</v>
      </c>
      <c r="J1252" s="3" t="s">
        <v>396</v>
      </c>
      <c r="K1252" s="6"/>
      <c r="L1252" s="3"/>
      <c r="M1252" s="6">
        <v>30</v>
      </c>
      <c r="N1252" s="3" t="s">
        <v>44</v>
      </c>
      <c r="O1252" s="3" t="s">
        <v>4477</v>
      </c>
      <c r="P1252" s="3" t="s">
        <v>4478</v>
      </c>
      <c r="Q1252" s="3" t="s">
        <v>4507</v>
      </c>
      <c r="R1252" s="156">
        <v>1.02</v>
      </c>
      <c r="S1252" s="22"/>
      <c r="T1252" s="23">
        <v>0.95</v>
      </c>
      <c r="U1252" s="1">
        <v>0.57999999999999996</v>
      </c>
      <c r="V1252" s="21">
        <v>2.04</v>
      </c>
      <c r="W1252" s="22"/>
      <c r="X1252" s="22"/>
      <c r="Y1252" s="22"/>
      <c r="Z1252" s="22"/>
      <c r="AA1252" s="22"/>
      <c r="AB1252" s="22"/>
      <c r="AC1252" s="22"/>
      <c r="AD1252" s="22"/>
      <c r="AE1252" s="24">
        <v>2.04</v>
      </c>
      <c r="AF1252" s="20"/>
      <c r="AG1252" s="20"/>
      <c r="AH1252" s="20"/>
      <c r="AI1252" s="20"/>
      <c r="AJ1252" s="20"/>
      <c r="AK1252" s="20"/>
      <c r="AL1252" s="20"/>
      <c r="AM1252" s="20"/>
      <c r="AN1252" s="25">
        <v>1.02</v>
      </c>
      <c r="AO1252" s="20" t="s">
        <v>47</v>
      </c>
      <c r="AP1252" s="24" t="s">
        <v>48</v>
      </c>
      <c r="AQ1252" s="20" t="e">
        <f>AVERAGE(SMALL(AE1252:AI1252,1),SMALL(AE1252:AI1252,2))</f>
        <v>#NUM!</v>
      </c>
      <c r="AR1252" s="20" t="e">
        <f>IF(R1252 &lt;=( AVERAGE(SMALL(AE1252:AI1252,1),SMALL(AE1252:AI1252,2))), R1252, "")</f>
        <v>#NUM!</v>
      </c>
      <c r="AS1252" s="20" t="e">
        <f>AVERAGE(SMALL(AJ1252:AM1252,1),SMALL(AJ1252:AM1252,2))</f>
        <v>#NUM!</v>
      </c>
      <c r="AT1252" s="20">
        <f>T1252*1.075</f>
        <v>1.02125</v>
      </c>
      <c r="AU1252" s="20">
        <f>U1252*1.075</f>
        <v>0.62349999999999994</v>
      </c>
      <c r="AV1252" s="22">
        <f>MIN(AN1252,AT1252,AU1252)</f>
        <v>0.62349999999999994</v>
      </c>
      <c r="AW1252" s="20" t="s">
        <v>71</v>
      </c>
      <c r="AX1252" s="20" t="s">
        <v>72</v>
      </c>
      <c r="AY1252" s="25">
        <v>0.62</v>
      </c>
      <c r="AZ1252" s="27">
        <f>IF(AND(AY1252&gt;0,AY1252&lt;=10),AY1252*0.25,IF(AND(AY1252&gt;10,AY1252&lt;=50),AY1252*0.17,IF(AND(AY1252&gt;10,AY1252&lt;=100),AY1252*0.12,IF(AY1252&gt;100,AY1252*0.1))))</f>
        <v>0.155</v>
      </c>
      <c r="BA1252" s="3">
        <f>AZ1252+AY1252</f>
        <v>0.77500000000000002</v>
      </c>
      <c r="BB1252" s="25">
        <f>BA1252+BA1252*0.08</f>
        <v>0.83700000000000008</v>
      </c>
      <c r="BC1252" s="20" t="s">
        <v>12295</v>
      </c>
      <c r="BD1252" s="20"/>
      <c r="BE1252" s="20"/>
      <c r="BF1252" s="20"/>
      <c r="BG1252" s="20"/>
      <c r="BH1252" s="20"/>
      <c r="BI1252" s="20"/>
      <c r="BJ1252" s="20"/>
      <c r="BK1252" s="20"/>
      <c r="BL1252" s="20"/>
      <c r="BM1252" s="20"/>
      <c r="BN1252" s="20"/>
      <c r="BO1252" s="20"/>
      <c r="BP1252" s="20"/>
      <c r="BQ1252" s="20"/>
      <c r="BR1252" s="20"/>
      <c r="BS1252" s="20"/>
      <c r="BT1252" s="20"/>
      <c r="BU1252" s="20"/>
      <c r="BV1252" s="20"/>
      <c r="BW1252" s="20"/>
      <c r="BX1252" s="20"/>
      <c r="BY1252" s="20"/>
      <c r="BZ1252" s="20"/>
      <c r="CA1252" s="20"/>
      <c r="CB1252" s="20"/>
      <c r="CC1252" s="20"/>
      <c r="CD1252" s="20"/>
      <c r="CE1252" s="20"/>
      <c r="CF1252" s="20"/>
      <c r="CG1252" s="20"/>
      <c r="CH1252" s="20"/>
      <c r="CI1252" s="20"/>
      <c r="CJ1252" s="20"/>
      <c r="CK1252" s="20"/>
      <c r="CL1252" s="20"/>
      <c r="CM1252" s="20"/>
      <c r="CN1252" s="20"/>
      <c r="CO1252" s="20"/>
      <c r="CP1252" s="20"/>
      <c r="CQ1252" s="20"/>
      <c r="CR1252" s="20"/>
      <c r="CS1252" s="20"/>
      <c r="CT1252" s="20"/>
      <c r="CU1252" s="20"/>
      <c r="CV1252" s="20"/>
      <c r="CW1252" s="20"/>
      <c r="CX1252" s="20"/>
      <c r="CY1252" s="20"/>
      <c r="CZ1252" s="20"/>
      <c r="DA1252" s="20"/>
      <c r="DB1252" s="20"/>
      <c r="DC1252" s="20"/>
      <c r="DD1252" s="20"/>
      <c r="DE1252" s="20"/>
      <c r="DF1252" s="20"/>
      <c r="DG1252" s="20"/>
      <c r="DH1252" s="20"/>
      <c r="DI1252" s="20"/>
      <c r="DJ1252" s="20"/>
      <c r="DK1252" s="20"/>
      <c r="DL1252" s="20"/>
    </row>
    <row r="1253" spans="1:116" s="28" customFormat="1" ht="30" customHeight="1">
      <c r="A1253" s="4" t="s">
        <v>3690</v>
      </c>
      <c r="B1253" s="5">
        <v>1251</v>
      </c>
      <c r="C1253" s="116">
        <v>14260</v>
      </c>
      <c r="D1253" s="116"/>
      <c r="E1253" s="43" t="s">
        <v>4504</v>
      </c>
      <c r="F1253" s="3" t="s">
        <v>1082</v>
      </c>
      <c r="G1253" s="3" t="s">
        <v>1079</v>
      </c>
      <c r="H1253" s="3" t="s">
        <v>991</v>
      </c>
      <c r="I1253" s="3" t="s">
        <v>42</v>
      </c>
      <c r="J1253" s="3" t="s">
        <v>396</v>
      </c>
      <c r="K1253" s="6"/>
      <c r="L1253" s="3"/>
      <c r="M1253" s="6">
        <v>30</v>
      </c>
      <c r="N1253" s="3" t="s">
        <v>44</v>
      </c>
      <c r="O1253" s="3" t="s">
        <v>4477</v>
      </c>
      <c r="P1253" s="3" t="s">
        <v>4478</v>
      </c>
      <c r="Q1253" s="3" t="s">
        <v>4505</v>
      </c>
      <c r="R1253" s="156">
        <v>1.1000000000000001</v>
      </c>
      <c r="S1253" s="22"/>
      <c r="T1253" s="23">
        <v>1.03</v>
      </c>
      <c r="U1253" s="1">
        <v>0.69</v>
      </c>
      <c r="V1253" s="21">
        <v>2.0699999999999998</v>
      </c>
      <c r="W1253" s="22"/>
      <c r="X1253" s="22"/>
      <c r="Y1253" s="22"/>
      <c r="Z1253" s="22"/>
      <c r="AA1253" s="22"/>
      <c r="AB1253" s="22"/>
      <c r="AC1253" s="22"/>
      <c r="AD1253" s="22"/>
      <c r="AE1253" s="24">
        <v>2.0699999999999998</v>
      </c>
      <c r="AF1253" s="20"/>
      <c r="AG1253" s="20"/>
      <c r="AH1253" s="20"/>
      <c r="AI1253" s="20"/>
      <c r="AJ1253" s="20"/>
      <c r="AK1253" s="20"/>
      <c r="AL1253" s="20"/>
      <c r="AM1253" s="20"/>
      <c r="AN1253" s="25">
        <v>1.1000000000000001</v>
      </c>
      <c r="AO1253" s="20" t="s">
        <v>47</v>
      </c>
      <c r="AP1253" s="24" t="s">
        <v>48</v>
      </c>
      <c r="AQ1253" s="20" t="e">
        <f>AVERAGE(SMALL(AE1253:AI1253,1),SMALL(AE1253:AI1253,2))</f>
        <v>#NUM!</v>
      </c>
      <c r="AR1253" s="20" t="e">
        <f>IF(R1253 &lt;=( AVERAGE(SMALL(AE1253:AI1253,1),SMALL(AE1253:AI1253,2))), R1253, "")</f>
        <v>#NUM!</v>
      </c>
      <c r="AS1253" s="20" t="e">
        <f>AVERAGE(SMALL(AJ1253:AM1253,1),SMALL(AJ1253:AM1253,2))</f>
        <v>#NUM!</v>
      </c>
      <c r="AT1253" s="20">
        <f>T1253*1.075</f>
        <v>1.1072500000000001</v>
      </c>
      <c r="AU1253" s="20">
        <f>U1253*1.075</f>
        <v>0.74174999999999991</v>
      </c>
      <c r="AV1253" s="22">
        <f>MIN(AN1253,AT1253,AU1253)</f>
        <v>0.74174999999999991</v>
      </c>
      <c r="AW1253" s="20" t="s">
        <v>71</v>
      </c>
      <c r="AX1253" s="20" t="s">
        <v>72</v>
      </c>
      <c r="AY1253" s="25">
        <v>0.74</v>
      </c>
      <c r="AZ1253" s="27">
        <f>IF(AND(AY1253&gt;0,AY1253&lt;=10),AY1253*0.25,IF(AND(AY1253&gt;10,AY1253&lt;=50),AY1253*0.17,IF(AND(AY1253&gt;10,AY1253&lt;=100),AY1253*0.12,IF(AY1253&gt;100,AY1253*0.1))))</f>
        <v>0.185</v>
      </c>
      <c r="BA1253" s="3">
        <f>AZ1253+AY1253</f>
        <v>0.92500000000000004</v>
      </c>
      <c r="BB1253" s="25">
        <f>BA1253+BA1253*0.08</f>
        <v>0.99900000000000011</v>
      </c>
      <c r="BC1253" s="20" t="s">
        <v>12295</v>
      </c>
      <c r="BD1253" s="20"/>
      <c r="BE1253" s="20"/>
      <c r="BF1253" s="20"/>
      <c r="BG1253" s="20"/>
      <c r="BH1253" s="20"/>
      <c r="BI1253" s="20"/>
      <c r="BJ1253" s="20"/>
      <c r="BK1253" s="20"/>
      <c r="BL1253" s="20"/>
      <c r="BM1253" s="20"/>
      <c r="BN1253" s="20"/>
      <c r="BO1253" s="20"/>
      <c r="BP1253" s="20"/>
      <c r="BQ1253" s="20"/>
      <c r="BR1253" s="20"/>
      <c r="BS1253" s="20"/>
      <c r="BT1253" s="20"/>
      <c r="BU1253" s="20"/>
      <c r="BV1253" s="20"/>
      <c r="BW1253" s="20"/>
      <c r="BX1253" s="20"/>
      <c r="BY1253" s="20"/>
      <c r="BZ1253" s="20"/>
      <c r="CA1253" s="20"/>
      <c r="CB1253" s="20"/>
      <c r="CC1253" s="20"/>
      <c r="CD1253" s="20"/>
      <c r="CE1253" s="20"/>
      <c r="CF1253" s="20"/>
      <c r="CG1253" s="20"/>
      <c r="CH1253" s="20"/>
      <c r="CI1253" s="20"/>
      <c r="CJ1253" s="20"/>
      <c r="CK1253" s="20"/>
      <c r="CL1253" s="20"/>
      <c r="CM1253" s="20"/>
      <c r="CN1253" s="20"/>
      <c r="CO1253" s="20"/>
      <c r="CP1253" s="20"/>
      <c r="CQ1253" s="20"/>
      <c r="CR1253" s="20"/>
      <c r="CS1253" s="20"/>
      <c r="CT1253" s="20"/>
      <c r="CU1253" s="20"/>
      <c r="CV1253" s="20"/>
      <c r="CW1253" s="20"/>
      <c r="CX1253" s="20"/>
      <c r="CY1253" s="20"/>
      <c r="CZ1253" s="20"/>
      <c r="DA1253" s="20"/>
      <c r="DB1253" s="20"/>
      <c r="DC1253" s="20"/>
      <c r="DD1253" s="20"/>
      <c r="DE1253" s="20"/>
      <c r="DF1253" s="20"/>
      <c r="DG1253" s="20"/>
      <c r="DH1253" s="20"/>
      <c r="DI1253" s="20"/>
      <c r="DJ1253" s="20"/>
      <c r="DK1253" s="20"/>
      <c r="DL1253" s="20"/>
    </row>
    <row r="1254" spans="1:116" s="28" customFormat="1" ht="30" customHeight="1">
      <c r="A1254" s="4" t="s">
        <v>3690</v>
      </c>
      <c r="B1254" s="5">
        <v>1252</v>
      </c>
      <c r="C1254" s="116">
        <v>13180</v>
      </c>
      <c r="D1254" s="116"/>
      <c r="E1254" s="43" t="s">
        <v>4489</v>
      </c>
      <c r="F1254" s="3" t="s">
        <v>4490</v>
      </c>
      <c r="G1254" s="3" t="s">
        <v>937</v>
      </c>
      <c r="H1254" s="3" t="s">
        <v>2705</v>
      </c>
      <c r="I1254" s="3" t="s">
        <v>102</v>
      </c>
      <c r="J1254" s="3" t="s">
        <v>600</v>
      </c>
      <c r="K1254" s="6"/>
      <c r="L1254" s="3"/>
      <c r="M1254" s="6">
        <v>30</v>
      </c>
      <c r="N1254" s="3" t="s">
        <v>44</v>
      </c>
      <c r="O1254" s="3" t="s">
        <v>4477</v>
      </c>
      <c r="P1254" s="3" t="s">
        <v>4478</v>
      </c>
      <c r="Q1254" s="3" t="s">
        <v>4491</v>
      </c>
      <c r="R1254" s="156">
        <v>1.46</v>
      </c>
      <c r="S1254" s="22"/>
      <c r="T1254" s="23">
        <v>1.36</v>
      </c>
      <c r="U1254" s="1">
        <v>0.94</v>
      </c>
      <c r="V1254" s="21">
        <v>2.5</v>
      </c>
      <c r="W1254" s="22"/>
      <c r="X1254" s="22"/>
      <c r="Y1254" s="22"/>
      <c r="Z1254" s="22"/>
      <c r="AA1254" s="22"/>
      <c r="AB1254" s="22"/>
      <c r="AC1254" s="22"/>
      <c r="AD1254" s="22"/>
      <c r="AE1254" s="24">
        <v>2.5</v>
      </c>
      <c r="AF1254" s="20"/>
      <c r="AG1254" s="20"/>
      <c r="AH1254" s="20"/>
      <c r="AI1254" s="20"/>
      <c r="AJ1254" s="20"/>
      <c r="AK1254" s="20"/>
      <c r="AL1254" s="20"/>
      <c r="AM1254" s="20"/>
      <c r="AN1254" s="25">
        <v>1.46</v>
      </c>
      <c r="AO1254" s="20" t="s">
        <v>47</v>
      </c>
      <c r="AP1254" s="24" t="s">
        <v>48</v>
      </c>
      <c r="AQ1254" s="20" t="e">
        <f>AVERAGE(SMALL(AE1254:AI1254,1),SMALL(AE1254:AI1254,2))</f>
        <v>#NUM!</v>
      </c>
      <c r="AR1254" s="20" t="e">
        <f>IF(R1254 &lt;=( AVERAGE(SMALL(AE1254:AI1254,1),SMALL(AE1254:AI1254,2))), R1254, "")</f>
        <v>#NUM!</v>
      </c>
      <c r="AS1254" s="20" t="e">
        <f>AVERAGE(SMALL(AJ1254:AM1254,1),SMALL(AJ1254:AM1254,2))</f>
        <v>#NUM!</v>
      </c>
      <c r="AT1254" s="20">
        <f>T1254*1.075</f>
        <v>1.462</v>
      </c>
      <c r="AU1254" s="20">
        <f>U1254*1.075</f>
        <v>1.0105</v>
      </c>
      <c r="AV1254" s="22">
        <f>MIN(AN1254,AT1254,AU1254)</f>
        <v>1.0105</v>
      </c>
      <c r="AW1254" s="20" t="s">
        <v>71</v>
      </c>
      <c r="AX1254" s="20" t="s">
        <v>72</v>
      </c>
      <c r="AY1254" s="25">
        <v>1.01</v>
      </c>
      <c r="AZ1254" s="27">
        <f>IF(AND(AY1254&gt;0,AY1254&lt;=10),AY1254*0.25,IF(AND(AY1254&gt;10,AY1254&lt;=50),AY1254*0.17,IF(AND(AY1254&gt;10,AY1254&lt;=100),AY1254*0.12,IF(AY1254&gt;100,AY1254*0.1))))</f>
        <v>0.2525</v>
      </c>
      <c r="BA1254" s="3">
        <f>AZ1254+AY1254</f>
        <v>1.2625</v>
      </c>
      <c r="BB1254" s="25">
        <f>BA1254+BA1254*0.08</f>
        <v>1.3634999999999999</v>
      </c>
      <c r="BC1254" s="20" t="s">
        <v>12295</v>
      </c>
      <c r="BD1254" s="20"/>
      <c r="BE1254" s="20"/>
      <c r="BF1254" s="20"/>
      <c r="BG1254" s="20"/>
      <c r="BH1254" s="20"/>
      <c r="BI1254" s="20"/>
      <c r="BJ1254" s="20"/>
      <c r="BK1254" s="20"/>
      <c r="BL1254" s="20"/>
      <c r="BM1254" s="20"/>
      <c r="BN1254" s="20"/>
      <c r="BO1254" s="20"/>
      <c r="BP1254" s="20"/>
      <c r="BQ1254" s="20"/>
      <c r="BR1254" s="20"/>
      <c r="BS1254" s="20"/>
      <c r="BT1254" s="20"/>
      <c r="BU1254" s="20"/>
      <c r="BV1254" s="20"/>
      <c r="BW1254" s="20"/>
      <c r="BX1254" s="20"/>
      <c r="BY1254" s="20"/>
      <c r="BZ1254" s="20"/>
      <c r="CA1254" s="20"/>
      <c r="CB1254" s="20"/>
      <c r="CC1254" s="20"/>
      <c r="CD1254" s="20"/>
      <c r="CE1254" s="20"/>
      <c r="CF1254" s="20"/>
      <c r="CG1254" s="20"/>
      <c r="CH1254" s="20"/>
      <c r="CI1254" s="20"/>
      <c r="CJ1254" s="20"/>
      <c r="CK1254" s="20"/>
      <c r="CL1254" s="20"/>
      <c r="CM1254" s="20"/>
      <c r="CN1254" s="20"/>
      <c r="CO1254" s="20"/>
      <c r="CP1254" s="20"/>
      <c r="CQ1254" s="20"/>
      <c r="CR1254" s="20"/>
      <c r="CS1254" s="20"/>
      <c r="CT1254" s="20"/>
      <c r="CU1254" s="20"/>
      <c r="CV1254" s="20"/>
      <c r="CW1254" s="20"/>
      <c r="CX1254" s="20"/>
      <c r="CY1254" s="20"/>
      <c r="CZ1254" s="20"/>
      <c r="DA1254" s="20"/>
      <c r="DB1254" s="20"/>
      <c r="DC1254" s="20"/>
      <c r="DD1254" s="20"/>
      <c r="DE1254" s="20"/>
      <c r="DF1254" s="20"/>
      <c r="DG1254" s="20"/>
      <c r="DH1254" s="20"/>
      <c r="DI1254" s="20"/>
      <c r="DJ1254" s="20"/>
      <c r="DK1254" s="20"/>
      <c r="DL1254" s="20"/>
    </row>
    <row r="1255" spans="1:116" s="28" customFormat="1" ht="30" customHeight="1">
      <c r="A1255" s="153" t="s">
        <v>12931</v>
      </c>
      <c r="B1255" s="5">
        <v>1253</v>
      </c>
      <c r="C1255" s="44">
        <v>14220</v>
      </c>
      <c r="D1255" s="44"/>
      <c r="E1255" s="43" t="s">
        <v>4484</v>
      </c>
      <c r="F1255" s="3" t="s">
        <v>684</v>
      </c>
      <c r="G1255" s="3" t="s">
        <v>682</v>
      </c>
      <c r="H1255" s="3" t="s">
        <v>101</v>
      </c>
      <c r="I1255" s="3" t="s">
        <v>102</v>
      </c>
      <c r="J1255" s="3" t="s">
        <v>600</v>
      </c>
      <c r="K1255" s="6"/>
      <c r="L1255" s="3"/>
      <c r="M1255" s="6">
        <v>30</v>
      </c>
      <c r="N1255" s="3" t="s">
        <v>44</v>
      </c>
      <c r="O1255" s="3" t="s">
        <v>4477</v>
      </c>
      <c r="P1255" s="3" t="s">
        <v>4478</v>
      </c>
      <c r="Q1255" s="3" t="s">
        <v>4485</v>
      </c>
      <c r="R1255" s="160">
        <v>1.85</v>
      </c>
      <c r="S1255" s="79">
        <v>1.72</v>
      </c>
      <c r="T1255" s="81">
        <v>1.72</v>
      </c>
      <c r="U1255" s="82"/>
      <c r="V1255" s="79"/>
      <c r="W1255" s="79"/>
      <c r="X1255" s="79"/>
      <c r="Y1255" s="79"/>
      <c r="Z1255" s="79"/>
      <c r="AA1255" s="79"/>
      <c r="AB1255" s="79"/>
      <c r="AC1255" s="79"/>
      <c r="AD1255" s="79"/>
      <c r="AE1255" s="83"/>
      <c r="AF1255" s="84"/>
      <c r="AG1255" s="84"/>
      <c r="AH1255" s="84"/>
      <c r="AI1255" s="84"/>
      <c r="AJ1255" s="84"/>
      <c r="AK1255" s="84"/>
      <c r="AL1255" s="84"/>
      <c r="AM1255" s="84"/>
      <c r="AN1255" s="85"/>
      <c r="AO1255" s="84"/>
      <c r="AP1255" s="83"/>
      <c r="AQ1255" s="84" t="e">
        <v>#NUM!</v>
      </c>
      <c r="AR1255" s="84" t="e">
        <v>#NUM!</v>
      </c>
      <c r="AS1255" s="84" t="e">
        <v>#NUM!</v>
      </c>
      <c r="AT1255" s="84" t="e">
        <v>#REF!</v>
      </c>
      <c r="AU1255" s="84">
        <v>1.849</v>
      </c>
      <c r="AV1255" s="79" t="e">
        <v>#REF!</v>
      </c>
      <c r="AW1255" s="84" t="s">
        <v>977</v>
      </c>
      <c r="AX1255" s="84" t="s">
        <v>48</v>
      </c>
      <c r="AY1255" s="85">
        <v>1.849</v>
      </c>
      <c r="AZ1255" s="87">
        <v>0.46224999999999999</v>
      </c>
      <c r="BA1255" s="43">
        <v>2.3112499999999998</v>
      </c>
      <c r="BB1255" s="85">
        <v>2.4961499999999996</v>
      </c>
      <c r="BC1255" s="20" t="s">
        <v>12295</v>
      </c>
      <c r="BD1255" s="84" t="s">
        <v>12298</v>
      </c>
      <c r="BE1255" s="84"/>
      <c r="BF1255" s="84"/>
      <c r="BG1255" s="89"/>
      <c r="BH1255" s="89"/>
      <c r="BI1255" s="89"/>
      <c r="BJ1255" s="89"/>
      <c r="BK1255" s="89"/>
      <c r="BL1255" s="89"/>
      <c r="BM1255" s="89"/>
      <c r="BN1255" s="89"/>
      <c r="BO1255" s="89"/>
      <c r="BP1255" s="89"/>
      <c r="BQ1255" s="89"/>
      <c r="BR1255" s="89"/>
      <c r="BS1255" s="89"/>
      <c r="BT1255" s="89"/>
      <c r="BU1255" s="89"/>
      <c r="BV1255" s="89"/>
      <c r="BW1255" s="89"/>
      <c r="BX1255" s="89"/>
      <c r="BY1255" s="89"/>
      <c r="BZ1255" s="89"/>
      <c r="CA1255" s="89"/>
      <c r="CB1255" s="89"/>
      <c r="CC1255" s="89"/>
      <c r="CD1255" s="89"/>
      <c r="CE1255" s="89"/>
      <c r="CF1255" s="89"/>
      <c r="CG1255" s="89"/>
      <c r="CH1255" s="89"/>
      <c r="CI1255" s="89"/>
      <c r="CJ1255" s="89"/>
      <c r="CK1255" s="89"/>
      <c r="CL1255" s="89"/>
      <c r="CM1255" s="89"/>
      <c r="CN1255" s="89"/>
      <c r="CO1255" s="89"/>
      <c r="CP1255" s="89"/>
      <c r="CQ1255" s="89"/>
      <c r="CR1255" s="89"/>
      <c r="CS1255" s="89"/>
      <c r="CT1255" s="89"/>
      <c r="CU1255" s="89"/>
      <c r="CV1255" s="89"/>
      <c r="CW1255" s="89"/>
      <c r="CX1255" s="89"/>
      <c r="CY1255" s="89"/>
      <c r="CZ1255" s="89"/>
      <c r="DA1255" s="89"/>
      <c r="DB1255" s="89"/>
      <c r="DC1255" s="89"/>
      <c r="DD1255" s="89"/>
      <c r="DE1255" s="89"/>
      <c r="DF1255" s="89"/>
      <c r="DG1255" s="89"/>
      <c r="DH1255" s="89"/>
      <c r="DI1255" s="89"/>
      <c r="DJ1255" s="89"/>
      <c r="DK1255" s="89"/>
      <c r="DL1255" s="89"/>
    </row>
    <row r="1256" spans="1:116" s="28" customFormat="1" ht="30" customHeight="1">
      <c r="A1256" s="4" t="s">
        <v>3690</v>
      </c>
      <c r="B1256" s="5">
        <v>1254</v>
      </c>
      <c r="C1256" s="6">
        <v>14218</v>
      </c>
      <c r="D1256" s="6"/>
      <c r="E1256" s="43" t="s">
        <v>4484</v>
      </c>
      <c r="F1256" s="3" t="s">
        <v>684</v>
      </c>
      <c r="G1256" s="3" t="s">
        <v>682</v>
      </c>
      <c r="H1256" s="3" t="s">
        <v>299</v>
      </c>
      <c r="I1256" s="3" t="s">
        <v>102</v>
      </c>
      <c r="J1256" s="3" t="s">
        <v>600</v>
      </c>
      <c r="K1256" s="6"/>
      <c r="L1256" s="3"/>
      <c r="M1256" s="6">
        <v>30</v>
      </c>
      <c r="N1256" s="3" t="s">
        <v>44</v>
      </c>
      <c r="O1256" s="3" t="s">
        <v>4477</v>
      </c>
      <c r="P1256" s="3" t="s">
        <v>4478</v>
      </c>
      <c r="Q1256" s="3" t="s">
        <v>4487</v>
      </c>
      <c r="R1256" s="156">
        <v>1.4</v>
      </c>
      <c r="S1256" s="22"/>
      <c r="T1256" s="23">
        <v>1.03</v>
      </c>
      <c r="U1256" s="1">
        <v>0.62</v>
      </c>
      <c r="V1256" s="21">
        <v>2.04</v>
      </c>
      <c r="W1256" s="22"/>
      <c r="X1256" s="22"/>
      <c r="Y1256" s="22"/>
      <c r="Z1256" s="22"/>
      <c r="AA1256" s="22"/>
      <c r="AB1256" s="22"/>
      <c r="AC1256" s="22"/>
      <c r="AD1256" s="22"/>
      <c r="AE1256" s="24">
        <v>2.04</v>
      </c>
      <c r="AF1256" s="20"/>
      <c r="AG1256" s="20"/>
      <c r="AH1256" s="20"/>
      <c r="AI1256" s="20"/>
      <c r="AJ1256" s="20"/>
      <c r="AK1256" s="20"/>
      <c r="AL1256" s="20"/>
      <c r="AM1256" s="20"/>
      <c r="AN1256" s="25">
        <v>1.4</v>
      </c>
      <c r="AO1256" s="20" t="s">
        <v>47</v>
      </c>
      <c r="AP1256" s="24" t="s">
        <v>48</v>
      </c>
      <c r="AQ1256" s="20" t="e">
        <f>AVERAGE(SMALL(AE1256:AI1256,1),SMALL(AE1256:AI1256,2))</f>
        <v>#NUM!</v>
      </c>
      <c r="AR1256" s="20" t="e">
        <f>IF(R1256 &lt;=( AVERAGE(SMALL(AE1256:AI1256,1),SMALL(AE1256:AI1256,2))), R1256, "")</f>
        <v>#NUM!</v>
      </c>
      <c r="AS1256" s="20" t="e">
        <f>AVERAGE(SMALL(AJ1256:AM1256,1),SMALL(AJ1256:AM1256,2))</f>
        <v>#NUM!</v>
      </c>
      <c r="AT1256" s="20">
        <f>T1256*1.075</f>
        <v>1.1072500000000001</v>
      </c>
      <c r="AU1256" s="20">
        <f>U1256*1.075</f>
        <v>0.66649999999999998</v>
      </c>
      <c r="AV1256" s="22">
        <f>MIN(AN1256,AT1256,AU1256)</f>
        <v>0.66649999999999998</v>
      </c>
      <c r="AW1256" s="20" t="s">
        <v>71</v>
      </c>
      <c r="AX1256" s="20" t="s">
        <v>72</v>
      </c>
      <c r="AY1256" s="25">
        <v>0.67</v>
      </c>
      <c r="AZ1256" s="27">
        <f>IF(AND(AY1256&gt;0,AY1256&lt;=10),AY1256*0.25,IF(AND(AY1256&gt;10,AY1256&lt;=50),AY1256*0.17,IF(AND(AY1256&gt;10,AY1256&lt;=100),AY1256*0.12,IF(AY1256&gt;100,AY1256*0.1))))</f>
        <v>0.16750000000000001</v>
      </c>
      <c r="BA1256" s="3">
        <f>AZ1256+AY1256</f>
        <v>0.83750000000000002</v>
      </c>
      <c r="BB1256" s="25">
        <f>BA1256+BA1256*0.08</f>
        <v>0.90450000000000008</v>
      </c>
      <c r="BC1256" s="20" t="s">
        <v>12295</v>
      </c>
      <c r="BD1256" s="20"/>
      <c r="BE1256" s="20"/>
      <c r="BF1256" s="20"/>
      <c r="BG1256" s="20"/>
      <c r="BH1256" s="20"/>
      <c r="BI1256" s="20"/>
      <c r="BJ1256" s="20"/>
      <c r="BK1256" s="20"/>
      <c r="BL1256" s="20"/>
      <c r="BM1256" s="20"/>
      <c r="BN1256" s="20"/>
      <c r="BO1256" s="20"/>
      <c r="BP1256" s="20"/>
      <c r="BQ1256" s="20"/>
      <c r="BR1256" s="20"/>
      <c r="BS1256" s="20"/>
      <c r="BT1256" s="20"/>
      <c r="BU1256" s="20"/>
      <c r="BV1256" s="20"/>
      <c r="BW1256" s="20"/>
      <c r="BX1256" s="20"/>
      <c r="BY1256" s="20"/>
      <c r="BZ1256" s="20"/>
      <c r="CA1256" s="20"/>
      <c r="CB1256" s="20"/>
      <c r="CC1256" s="20"/>
      <c r="CD1256" s="20"/>
      <c r="CE1256" s="20"/>
      <c r="CF1256" s="20"/>
      <c r="CG1256" s="20"/>
      <c r="CH1256" s="20"/>
      <c r="CI1256" s="20"/>
      <c r="CJ1256" s="20"/>
      <c r="CK1256" s="20"/>
      <c r="CL1256" s="20"/>
      <c r="CM1256" s="20"/>
      <c r="CN1256" s="20"/>
      <c r="CO1256" s="20"/>
      <c r="CP1256" s="20"/>
      <c r="CQ1256" s="20"/>
      <c r="CR1256" s="20"/>
      <c r="CS1256" s="20"/>
      <c r="CT1256" s="20"/>
      <c r="CU1256" s="20"/>
      <c r="CV1256" s="20"/>
      <c r="CW1256" s="20"/>
      <c r="CX1256" s="20"/>
      <c r="CY1256" s="20"/>
      <c r="CZ1256" s="20"/>
      <c r="DA1256" s="20"/>
      <c r="DB1256" s="20"/>
      <c r="DC1256" s="20"/>
      <c r="DD1256" s="20"/>
      <c r="DE1256" s="20"/>
      <c r="DF1256" s="20"/>
      <c r="DG1256" s="20"/>
      <c r="DH1256" s="20"/>
      <c r="DI1256" s="20"/>
      <c r="DJ1256" s="20"/>
      <c r="DK1256" s="20"/>
      <c r="DL1256" s="20"/>
    </row>
    <row r="1257" spans="1:116" s="28" customFormat="1" ht="30" customHeight="1">
      <c r="A1257" s="4" t="s">
        <v>3690</v>
      </c>
      <c r="B1257" s="5">
        <v>1255</v>
      </c>
      <c r="C1257" s="116">
        <v>14249</v>
      </c>
      <c r="D1257" s="116"/>
      <c r="E1257" s="43" t="s">
        <v>4497</v>
      </c>
      <c r="F1257" s="3" t="s">
        <v>942</v>
      </c>
      <c r="G1257" s="3" t="s">
        <v>714</v>
      </c>
      <c r="H1257" s="3" t="s">
        <v>222</v>
      </c>
      <c r="I1257" s="3" t="s">
        <v>42</v>
      </c>
      <c r="J1257" s="3" t="s">
        <v>649</v>
      </c>
      <c r="K1257" s="6"/>
      <c r="L1257" s="3"/>
      <c r="M1257" s="6">
        <v>10</v>
      </c>
      <c r="N1257" s="3" t="s">
        <v>44</v>
      </c>
      <c r="O1257" s="3" t="s">
        <v>4477</v>
      </c>
      <c r="P1257" s="3" t="s">
        <v>4478</v>
      </c>
      <c r="Q1257" s="3" t="s">
        <v>4498</v>
      </c>
      <c r="R1257" s="156">
        <v>1.2</v>
      </c>
      <c r="S1257" s="22"/>
      <c r="T1257" s="23">
        <v>1.1200000000000001</v>
      </c>
      <c r="U1257" s="1">
        <v>0.72</v>
      </c>
      <c r="V1257" s="21">
        <v>2.06</v>
      </c>
      <c r="W1257" s="22"/>
      <c r="X1257" s="22"/>
      <c r="Y1257" s="22"/>
      <c r="Z1257" s="22"/>
      <c r="AA1257" s="22"/>
      <c r="AB1257" s="22"/>
      <c r="AC1257" s="22"/>
      <c r="AD1257" s="22"/>
      <c r="AE1257" s="24">
        <v>2.06</v>
      </c>
      <c r="AF1257" s="20"/>
      <c r="AG1257" s="20"/>
      <c r="AH1257" s="20"/>
      <c r="AI1257" s="20"/>
      <c r="AJ1257" s="20"/>
      <c r="AK1257" s="20"/>
      <c r="AL1257" s="20"/>
      <c r="AM1257" s="20"/>
      <c r="AN1257" s="25">
        <v>0.86</v>
      </c>
      <c r="AO1257" s="20" t="s">
        <v>332</v>
      </c>
      <c r="AP1257" s="24" t="s">
        <v>333</v>
      </c>
      <c r="AQ1257" s="20" t="e">
        <f>AVERAGE(SMALL(AE1257:AI1257,1),SMALL(AE1257:AI1257,2))</f>
        <v>#NUM!</v>
      </c>
      <c r="AR1257" s="20" t="e">
        <f>IF(R1257 &lt;=( AVERAGE(SMALL(AE1257:AI1257,1),SMALL(AE1257:AI1257,2))), R1257, "")</f>
        <v>#NUM!</v>
      </c>
      <c r="AS1257" s="20" t="e">
        <f>AVERAGE(SMALL(AJ1257:AM1257,1),SMALL(AJ1257:AM1257,2))</f>
        <v>#NUM!</v>
      </c>
      <c r="AT1257" s="20">
        <f>T1257*1.075</f>
        <v>1.204</v>
      </c>
      <c r="AU1257" s="20">
        <f>U1257*1.075</f>
        <v>0.77399999999999991</v>
      </c>
      <c r="AV1257" s="22">
        <f>MIN(AN1257,AT1257,AU1257)</f>
        <v>0.77399999999999991</v>
      </c>
      <c r="AW1257" s="20" t="s">
        <v>332</v>
      </c>
      <c r="AX1257" s="20" t="s">
        <v>333</v>
      </c>
      <c r="AY1257" s="25">
        <v>0.57299999999999995</v>
      </c>
      <c r="AZ1257" s="27">
        <f>IF(AND(AY1257&gt;0,AY1257&lt;=10),AY1257*0.25,IF(AND(AY1257&gt;10,AY1257&lt;=50),AY1257*0.17,IF(AND(AY1257&gt;10,AY1257&lt;=100),AY1257*0.12,IF(AY1257&gt;100,AY1257*0.1))))</f>
        <v>0.14324999999999999</v>
      </c>
      <c r="BA1257" s="3">
        <f>AZ1257+AY1257</f>
        <v>0.71624999999999994</v>
      </c>
      <c r="BB1257" s="25">
        <f>BA1257+BA1257*0.08</f>
        <v>0.77354999999999996</v>
      </c>
      <c r="BC1257" s="20" t="s">
        <v>12295</v>
      </c>
      <c r="BD1257" s="20"/>
      <c r="BE1257" s="20"/>
      <c r="BF1257" s="20"/>
      <c r="BG1257" s="20"/>
      <c r="BH1257" s="20"/>
      <c r="BI1257" s="20"/>
      <c r="BJ1257" s="20"/>
      <c r="BK1257" s="20"/>
      <c r="BL1257" s="20"/>
      <c r="BM1257" s="20"/>
      <c r="BN1257" s="20"/>
      <c r="BO1257" s="20"/>
      <c r="BP1257" s="20"/>
      <c r="BQ1257" s="20"/>
      <c r="BR1257" s="20"/>
      <c r="BS1257" s="20"/>
      <c r="BT1257" s="20"/>
      <c r="BU1257" s="20"/>
      <c r="BV1257" s="20"/>
      <c r="BW1257" s="20"/>
      <c r="BX1257" s="20"/>
      <c r="BY1257" s="20"/>
      <c r="BZ1257" s="20"/>
      <c r="CA1257" s="20"/>
      <c r="CB1257" s="20"/>
      <c r="CC1257" s="20"/>
      <c r="CD1257" s="20"/>
      <c r="CE1257" s="20"/>
      <c r="CF1257" s="20"/>
      <c r="CG1257" s="20"/>
      <c r="CH1257" s="20"/>
      <c r="CI1257" s="20"/>
      <c r="CJ1257" s="20"/>
      <c r="CK1257" s="20"/>
      <c r="CL1257" s="20"/>
      <c r="CM1257" s="20"/>
      <c r="CN1257" s="20"/>
      <c r="CO1257" s="20"/>
      <c r="CP1257" s="20"/>
      <c r="CQ1257" s="20"/>
      <c r="CR1257" s="20"/>
      <c r="CS1257" s="20"/>
      <c r="CT1257" s="20"/>
      <c r="CU1257" s="20"/>
      <c r="CV1257" s="20"/>
      <c r="CW1257" s="20"/>
      <c r="CX1257" s="20"/>
      <c r="CY1257" s="20"/>
      <c r="CZ1257" s="20"/>
      <c r="DA1257" s="20"/>
      <c r="DB1257" s="20"/>
      <c r="DC1257" s="20"/>
      <c r="DD1257" s="20"/>
      <c r="DE1257" s="20"/>
      <c r="DF1257" s="20"/>
      <c r="DG1257" s="20"/>
      <c r="DH1257" s="20"/>
      <c r="DI1257" s="20"/>
      <c r="DJ1257" s="20"/>
      <c r="DK1257" s="20"/>
      <c r="DL1257" s="20"/>
    </row>
    <row r="1258" spans="1:116" s="28" customFormat="1" ht="30" customHeight="1">
      <c r="A1258" s="4" t="s">
        <v>3690</v>
      </c>
      <c r="B1258" s="5">
        <v>1256</v>
      </c>
      <c r="C1258" s="116">
        <v>14249</v>
      </c>
      <c r="D1258" s="116"/>
      <c r="E1258" s="43" t="s">
        <v>4497</v>
      </c>
      <c r="F1258" s="3" t="s">
        <v>942</v>
      </c>
      <c r="G1258" s="3" t="s">
        <v>714</v>
      </c>
      <c r="H1258" s="3" t="s">
        <v>222</v>
      </c>
      <c r="I1258" s="3" t="s">
        <v>42</v>
      </c>
      <c r="J1258" s="3" t="s">
        <v>103</v>
      </c>
      <c r="K1258" s="6"/>
      <c r="L1258" s="3"/>
      <c r="M1258" s="6">
        <v>20</v>
      </c>
      <c r="N1258" s="3" t="s">
        <v>44</v>
      </c>
      <c r="O1258" s="3" t="s">
        <v>4477</v>
      </c>
      <c r="P1258" s="3" t="s">
        <v>4478</v>
      </c>
      <c r="Q1258" s="3" t="s">
        <v>4498</v>
      </c>
      <c r="R1258" s="156">
        <v>1.9</v>
      </c>
      <c r="S1258" s="22"/>
      <c r="T1258" s="23">
        <v>1.55</v>
      </c>
      <c r="U1258" s="1">
        <v>1.1499999999999999</v>
      </c>
      <c r="V1258" s="21">
        <v>2.65</v>
      </c>
      <c r="W1258" s="22"/>
      <c r="X1258" s="22"/>
      <c r="Y1258" s="22"/>
      <c r="Z1258" s="22"/>
      <c r="AA1258" s="22"/>
      <c r="AB1258" s="22"/>
      <c r="AC1258" s="22"/>
      <c r="AD1258" s="22"/>
      <c r="AE1258" s="24">
        <v>2.65</v>
      </c>
      <c r="AF1258" s="20"/>
      <c r="AG1258" s="20"/>
      <c r="AH1258" s="20"/>
      <c r="AI1258" s="20"/>
      <c r="AJ1258" s="20"/>
      <c r="AK1258" s="20"/>
      <c r="AL1258" s="20"/>
      <c r="AM1258" s="20"/>
      <c r="AN1258" s="25">
        <v>1.72</v>
      </c>
      <c r="AO1258" s="20" t="s">
        <v>332</v>
      </c>
      <c r="AP1258" s="24" t="s">
        <v>333</v>
      </c>
      <c r="AQ1258" s="20" t="e">
        <f>AVERAGE(SMALL(AE1258:AI1258,1),SMALL(AE1258:AI1258,2))</f>
        <v>#NUM!</v>
      </c>
      <c r="AR1258" s="20" t="e">
        <f>IF(R1258 &lt;=( AVERAGE(SMALL(AE1258:AI1258,1),SMALL(AE1258:AI1258,2))), R1258, "")</f>
        <v>#NUM!</v>
      </c>
      <c r="AS1258" s="20" t="e">
        <f>AVERAGE(SMALL(AJ1258:AM1258,1),SMALL(AJ1258:AM1258,2))</f>
        <v>#NUM!</v>
      </c>
      <c r="AT1258" s="20">
        <f>T1258*1.075</f>
        <v>1.66625</v>
      </c>
      <c r="AU1258" s="20">
        <f>U1258*1.075</f>
        <v>1.2362499999999998</v>
      </c>
      <c r="AV1258" s="22">
        <f>MIN(AN1258,AT1258,AU1258)</f>
        <v>1.2362499999999998</v>
      </c>
      <c r="AW1258" s="20" t="s">
        <v>332</v>
      </c>
      <c r="AX1258" s="20" t="s">
        <v>333</v>
      </c>
      <c r="AY1258" s="25">
        <v>1.1466000000000001</v>
      </c>
      <c r="AZ1258" s="27">
        <f>IF(AND(AY1258&gt;0,AY1258&lt;=10),AY1258*0.25,IF(AND(AY1258&gt;10,AY1258&lt;=50),AY1258*0.17,IF(AND(AY1258&gt;10,AY1258&lt;=100),AY1258*0.12,IF(AY1258&gt;100,AY1258*0.1))))</f>
        <v>0.28665000000000002</v>
      </c>
      <c r="BA1258" s="3">
        <f>AZ1258+AY1258</f>
        <v>1.4332500000000001</v>
      </c>
      <c r="BB1258" s="25">
        <f>BA1258+BA1258*0.08</f>
        <v>1.5479100000000001</v>
      </c>
      <c r="BC1258" s="20" t="s">
        <v>12295</v>
      </c>
      <c r="BD1258" s="20"/>
      <c r="BE1258" s="20"/>
      <c r="BF1258" s="20"/>
      <c r="BG1258" s="20"/>
      <c r="BH1258" s="20"/>
      <c r="BI1258" s="20"/>
      <c r="BJ1258" s="20"/>
      <c r="BK1258" s="20"/>
      <c r="BL1258" s="20"/>
      <c r="BM1258" s="20"/>
      <c r="BN1258" s="20"/>
      <c r="BO1258" s="20"/>
      <c r="BP1258" s="20"/>
      <c r="BQ1258" s="20"/>
      <c r="BR1258" s="20"/>
      <c r="BS1258" s="20"/>
      <c r="BT1258" s="20"/>
      <c r="BU1258" s="20"/>
      <c r="BV1258" s="20"/>
      <c r="BW1258" s="20"/>
      <c r="BX1258" s="20"/>
      <c r="BY1258" s="20"/>
      <c r="BZ1258" s="20"/>
      <c r="CA1258" s="20"/>
      <c r="CB1258" s="20"/>
      <c r="CC1258" s="20"/>
      <c r="CD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row>
    <row r="1259" spans="1:116" s="28" customFormat="1" ht="30" customHeight="1">
      <c r="A1259" s="4" t="s">
        <v>3690</v>
      </c>
      <c r="B1259" s="5">
        <v>1257</v>
      </c>
      <c r="C1259" s="116">
        <v>14258</v>
      </c>
      <c r="D1259" s="116"/>
      <c r="E1259" s="43" t="s">
        <v>4497</v>
      </c>
      <c r="F1259" s="3" t="s">
        <v>942</v>
      </c>
      <c r="G1259" s="3" t="s">
        <v>714</v>
      </c>
      <c r="H1259" s="3" t="s">
        <v>4499</v>
      </c>
      <c r="I1259" s="3" t="s">
        <v>42</v>
      </c>
      <c r="J1259" s="3" t="s">
        <v>649</v>
      </c>
      <c r="K1259" s="6"/>
      <c r="L1259" s="3"/>
      <c r="M1259" s="6">
        <v>10</v>
      </c>
      <c r="N1259" s="3" t="s">
        <v>44</v>
      </c>
      <c r="O1259" s="3" t="s">
        <v>4477</v>
      </c>
      <c r="P1259" s="3" t="s">
        <v>4478</v>
      </c>
      <c r="Q1259" s="3" t="s">
        <v>4500</v>
      </c>
      <c r="R1259" s="156">
        <v>2.38</v>
      </c>
      <c r="S1259" s="22"/>
      <c r="T1259" s="23">
        <v>1.9</v>
      </c>
      <c r="U1259" s="1">
        <v>1.1399999999999999</v>
      </c>
      <c r="V1259" s="21">
        <v>2.2200000000000002</v>
      </c>
      <c r="W1259" s="22"/>
      <c r="X1259" s="22"/>
      <c r="Y1259" s="22"/>
      <c r="Z1259" s="22"/>
      <c r="AA1259" s="22"/>
      <c r="AB1259" s="22"/>
      <c r="AC1259" s="22"/>
      <c r="AD1259" s="22"/>
      <c r="AE1259" s="24">
        <v>2.2200000000000002</v>
      </c>
      <c r="AF1259" s="20"/>
      <c r="AG1259" s="20"/>
      <c r="AH1259" s="20"/>
      <c r="AI1259" s="20"/>
      <c r="AJ1259" s="20"/>
      <c r="AK1259" s="20"/>
      <c r="AL1259" s="20"/>
      <c r="AM1259" s="20"/>
      <c r="AN1259" s="25">
        <v>2.38</v>
      </c>
      <c r="AO1259" s="20" t="s">
        <v>332</v>
      </c>
      <c r="AP1259" s="24" t="s">
        <v>333</v>
      </c>
      <c r="AQ1259" s="20" t="e">
        <f>AVERAGE(SMALL(AE1259:AI1259,1),SMALL(AE1259:AI1259,2))</f>
        <v>#NUM!</v>
      </c>
      <c r="AR1259" s="20" t="e">
        <f>IF(R1259 &lt;=( AVERAGE(SMALL(AE1259:AI1259,1),SMALL(AE1259:AI1259,2))), R1259, "")</f>
        <v>#NUM!</v>
      </c>
      <c r="AS1259" s="20" t="e">
        <f>AVERAGE(SMALL(AJ1259:AM1259,1),SMALL(AJ1259:AM1259,2))</f>
        <v>#NUM!</v>
      </c>
      <c r="AT1259" s="20">
        <f>T1259*1.075</f>
        <v>2.0425</v>
      </c>
      <c r="AU1259" s="20">
        <f>U1259*1.075</f>
        <v>1.2254999999999998</v>
      </c>
      <c r="AV1259" s="22">
        <f>MIN(AN1259,AT1259,AU1259)</f>
        <v>1.2254999999999998</v>
      </c>
      <c r="AW1259" s="20" t="s">
        <v>71</v>
      </c>
      <c r="AX1259" s="20" t="s">
        <v>72</v>
      </c>
      <c r="AY1259" s="25">
        <v>1.2250000000000001</v>
      </c>
      <c r="AZ1259" s="27">
        <f>IF(AND(AY1259&gt;0,AY1259&lt;=10),AY1259*0.25,IF(AND(AY1259&gt;10,AY1259&lt;=50),AY1259*0.17,IF(AND(AY1259&gt;10,AY1259&lt;=100),AY1259*0.12,IF(AY1259&gt;100,AY1259*0.1))))</f>
        <v>0.30625000000000002</v>
      </c>
      <c r="BA1259" s="3">
        <f>AZ1259+AY1259</f>
        <v>1.53125</v>
      </c>
      <c r="BB1259" s="25">
        <f>BA1259+BA1259*0.08</f>
        <v>1.6537500000000001</v>
      </c>
      <c r="BC1259" s="20" t="s">
        <v>12295</v>
      </c>
      <c r="BD1259" s="20"/>
      <c r="BE1259" s="20"/>
      <c r="BF1259" s="20"/>
      <c r="BG1259" s="20"/>
      <c r="BH1259" s="20"/>
      <c r="BI1259" s="20"/>
      <c r="BJ1259" s="20"/>
      <c r="BK1259" s="20"/>
      <c r="BL1259" s="20"/>
      <c r="BM1259" s="20"/>
      <c r="BN1259" s="20"/>
      <c r="BO1259" s="20"/>
      <c r="BP1259" s="20"/>
      <c r="BQ1259" s="20"/>
      <c r="BR1259" s="20"/>
      <c r="BS1259" s="20"/>
      <c r="BT1259" s="20"/>
      <c r="BU1259" s="20"/>
      <c r="BV1259" s="20"/>
      <c r="BW1259" s="20"/>
      <c r="BX1259" s="20"/>
      <c r="BY1259" s="20"/>
      <c r="BZ1259" s="20"/>
      <c r="CA1259" s="20"/>
      <c r="CB1259" s="20"/>
      <c r="CC1259" s="20"/>
      <c r="CD1259" s="20"/>
      <c r="CE1259" s="20"/>
      <c r="CF1259" s="20"/>
      <c r="CG1259" s="20"/>
      <c r="CH1259" s="20"/>
      <c r="CI1259" s="20"/>
      <c r="CJ1259" s="20"/>
      <c r="CK1259" s="20"/>
      <c r="CL1259" s="20"/>
      <c r="CM1259" s="20"/>
      <c r="CN1259" s="20"/>
      <c r="CO1259" s="20"/>
      <c r="CP1259" s="20"/>
      <c r="CQ1259" s="20"/>
      <c r="CR1259" s="20"/>
      <c r="CS1259" s="20"/>
      <c r="CT1259" s="20"/>
      <c r="CU1259" s="20"/>
      <c r="CV1259" s="20"/>
      <c r="CW1259" s="20"/>
      <c r="CX1259" s="20"/>
      <c r="CY1259" s="20"/>
      <c r="CZ1259" s="20"/>
      <c r="DA1259" s="20"/>
      <c r="DB1259" s="20"/>
      <c r="DC1259" s="20"/>
      <c r="DD1259" s="20"/>
      <c r="DE1259" s="20"/>
      <c r="DF1259" s="20"/>
      <c r="DG1259" s="20"/>
      <c r="DH1259" s="20"/>
      <c r="DI1259" s="20"/>
      <c r="DJ1259" s="20"/>
      <c r="DK1259" s="20"/>
      <c r="DL1259" s="20"/>
    </row>
    <row r="1260" spans="1:116" s="28" customFormat="1" ht="30" customHeight="1">
      <c r="A1260" s="4" t="s">
        <v>3690</v>
      </c>
      <c r="B1260" s="5">
        <v>1258</v>
      </c>
      <c r="C1260" s="116">
        <v>14264</v>
      </c>
      <c r="D1260" s="116"/>
      <c r="E1260" s="43" t="s">
        <v>4501</v>
      </c>
      <c r="F1260" s="3" t="s">
        <v>3238</v>
      </c>
      <c r="G1260" s="3" t="s">
        <v>1051</v>
      </c>
      <c r="H1260" s="3" t="s">
        <v>2265</v>
      </c>
      <c r="I1260" s="3" t="s">
        <v>102</v>
      </c>
      <c r="J1260" s="3" t="s">
        <v>396</v>
      </c>
      <c r="K1260" s="6"/>
      <c r="L1260" s="3"/>
      <c r="M1260" s="6">
        <v>30</v>
      </c>
      <c r="N1260" s="3" t="s">
        <v>44</v>
      </c>
      <c r="O1260" s="3" t="s">
        <v>4477</v>
      </c>
      <c r="P1260" s="3" t="s">
        <v>4478</v>
      </c>
      <c r="Q1260" s="3" t="s">
        <v>4502</v>
      </c>
      <c r="R1260" s="156">
        <v>2.9</v>
      </c>
      <c r="S1260" s="22"/>
      <c r="T1260" s="23">
        <v>2.67</v>
      </c>
      <c r="U1260" s="1">
        <v>0.9</v>
      </c>
      <c r="V1260" s="21">
        <v>4.26</v>
      </c>
      <c r="W1260" s="22"/>
      <c r="X1260" s="22"/>
      <c r="Y1260" s="22"/>
      <c r="Z1260" s="22"/>
      <c r="AA1260" s="22"/>
      <c r="AB1260" s="22"/>
      <c r="AC1260" s="22"/>
      <c r="AD1260" s="22"/>
      <c r="AE1260" s="24">
        <v>4.26</v>
      </c>
      <c r="AF1260" s="20"/>
      <c r="AG1260" s="20"/>
      <c r="AH1260" s="20"/>
      <c r="AI1260" s="20"/>
      <c r="AJ1260" s="20"/>
      <c r="AK1260" s="20"/>
      <c r="AL1260" s="20"/>
      <c r="AM1260" s="20"/>
      <c r="AN1260" s="25">
        <v>2.9</v>
      </c>
      <c r="AO1260" s="20" t="s">
        <v>47</v>
      </c>
      <c r="AP1260" s="24" t="s">
        <v>48</v>
      </c>
      <c r="AQ1260" s="20" t="e">
        <f>AVERAGE(SMALL(AE1260:AI1260,1),SMALL(AE1260:AI1260,2))</f>
        <v>#NUM!</v>
      </c>
      <c r="AR1260" s="20" t="e">
        <f>IF(R1260 &lt;=( AVERAGE(SMALL(AE1260:AI1260,1),SMALL(AE1260:AI1260,2))), R1260, "")</f>
        <v>#NUM!</v>
      </c>
      <c r="AS1260" s="20" t="e">
        <f>AVERAGE(SMALL(AJ1260:AM1260,1),SMALL(AJ1260:AM1260,2))</f>
        <v>#NUM!</v>
      </c>
      <c r="AT1260" s="20">
        <f>T1260*1.075</f>
        <v>2.87025</v>
      </c>
      <c r="AU1260" s="20">
        <f>U1260*1.075</f>
        <v>0.96750000000000003</v>
      </c>
      <c r="AV1260" s="22">
        <f>MIN(AN1260,AT1260,AU1260)</f>
        <v>0.96750000000000003</v>
      </c>
      <c r="AW1260" s="20" t="s">
        <v>71</v>
      </c>
      <c r="AX1260" s="20" t="s">
        <v>72</v>
      </c>
      <c r="AY1260" s="25">
        <v>0.96699999999999997</v>
      </c>
      <c r="AZ1260" s="27">
        <f>IF(AND(AY1260&gt;0,AY1260&lt;=10),AY1260*0.25,IF(AND(AY1260&gt;10,AY1260&lt;=50),AY1260*0.17,IF(AND(AY1260&gt;10,AY1260&lt;=100),AY1260*0.12,IF(AY1260&gt;100,AY1260*0.1))))</f>
        <v>0.24174999999999999</v>
      </c>
      <c r="BA1260" s="3">
        <f>AZ1260+AY1260</f>
        <v>1.20875</v>
      </c>
      <c r="BB1260" s="25">
        <f>BA1260+BA1260*0.08</f>
        <v>1.30545</v>
      </c>
      <c r="BC1260" s="20" t="s">
        <v>12295</v>
      </c>
      <c r="BD1260" s="20"/>
      <c r="BE1260" s="20"/>
      <c r="BF1260" s="20"/>
      <c r="BG1260" s="20"/>
      <c r="BH1260" s="20"/>
      <c r="BI1260" s="20"/>
      <c r="BJ1260" s="20"/>
      <c r="BK1260" s="20"/>
      <c r="BL1260" s="20"/>
      <c r="BM1260" s="20"/>
      <c r="BN1260" s="20"/>
      <c r="BO1260" s="20"/>
      <c r="BP1260" s="20"/>
      <c r="BQ1260" s="20"/>
      <c r="BR1260" s="20"/>
      <c r="BS1260" s="20"/>
      <c r="BT1260" s="20"/>
      <c r="BU1260" s="20"/>
      <c r="BV1260" s="20"/>
      <c r="BW1260" s="20"/>
      <c r="BX1260" s="20"/>
      <c r="BY1260" s="20"/>
      <c r="BZ1260" s="20"/>
      <c r="CA1260" s="20"/>
      <c r="CB1260" s="20"/>
      <c r="CC1260" s="20"/>
      <c r="CD1260" s="20"/>
      <c r="CE1260" s="20"/>
      <c r="CF1260" s="20"/>
      <c r="CG1260" s="20"/>
      <c r="CH1260" s="20"/>
      <c r="CI1260" s="20"/>
      <c r="CJ1260" s="20"/>
      <c r="CK1260" s="20"/>
      <c r="CL1260" s="20"/>
      <c r="CM1260" s="20"/>
      <c r="CN1260" s="20"/>
      <c r="CO1260" s="20"/>
      <c r="CP1260" s="20"/>
      <c r="CQ1260" s="20"/>
      <c r="CR1260" s="20"/>
      <c r="CS1260" s="20"/>
      <c r="CT1260" s="20"/>
      <c r="CU1260" s="20"/>
      <c r="CV1260" s="20"/>
      <c r="CW1260" s="20"/>
      <c r="CX1260" s="20"/>
      <c r="CY1260" s="20"/>
      <c r="CZ1260" s="20"/>
      <c r="DA1260" s="20"/>
      <c r="DB1260" s="20"/>
      <c r="DC1260" s="20"/>
      <c r="DD1260" s="20"/>
      <c r="DE1260" s="20"/>
      <c r="DF1260" s="20"/>
      <c r="DG1260" s="20"/>
      <c r="DH1260" s="20"/>
      <c r="DI1260" s="20"/>
      <c r="DJ1260" s="20"/>
      <c r="DK1260" s="20"/>
      <c r="DL1260" s="20"/>
    </row>
    <row r="1261" spans="1:116" s="28" customFormat="1" ht="30" customHeight="1">
      <c r="A1261" s="4" t="s">
        <v>3690</v>
      </c>
      <c r="B1261" s="5">
        <v>1259</v>
      </c>
      <c r="C1261" s="116">
        <v>14265</v>
      </c>
      <c r="D1261" s="116"/>
      <c r="E1261" s="43" t="s">
        <v>4501</v>
      </c>
      <c r="F1261" s="3" t="s">
        <v>3238</v>
      </c>
      <c r="G1261" s="3" t="s">
        <v>1051</v>
      </c>
      <c r="H1261" s="3" t="s">
        <v>1052</v>
      </c>
      <c r="I1261" s="3" t="s">
        <v>102</v>
      </c>
      <c r="J1261" s="3" t="s">
        <v>396</v>
      </c>
      <c r="K1261" s="6"/>
      <c r="L1261" s="3"/>
      <c r="M1261" s="6">
        <v>30</v>
      </c>
      <c r="N1261" s="3" t="s">
        <v>44</v>
      </c>
      <c r="O1261" s="3" t="s">
        <v>4477</v>
      </c>
      <c r="P1261" s="3" t="s">
        <v>4478</v>
      </c>
      <c r="Q1261" s="3" t="s">
        <v>4503</v>
      </c>
      <c r="R1261" s="156">
        <v>3</v>
      </c>
      <c r="S1261" s="22"/>
      <c r="T1261" s="23">
        <v>2.75</v>
      </c>
      <c r="U1261" s="1">
        <v>1.91</v>
      </c>
      <c r="V1261" s="21">
        <v>4.26</v>
      </c>
      <c r="W1261" s="22"/>
      <c r="X1261" s="22"/>
      <c r="Y1261" s="22"/>
      <c r="Z1261" s="22"/>
      <c r="AA1261" s="22"/>
      <c r="AB1261" s="22"/>
      <c r="AC1261" s="22"/>
      <c r="AD1261" s="22"/>
      <c r="AE1261" s="24">
        <v>4.26</v>
      </c>
      <c r="AF1261" s="20"/>
      <c r="AG1261" s="20"/>
      <c r="AH1261" s="20"/>
      <c r="AI1261" s="20"/>
      <c r="AJ1261" s="20"/>
      <c r="AK1261" s="20"/>
      <c r="AL1261" s="20"/>
      <c r="AM1261" s="20"/>
      <c r="AN1261" s="25">
        <v>3</v>
      </c>
      <c r="AO1261" s="20" t="s">
        <v>47</v>
      </c>
      <c r="AP1261" s="24" t="s">
        <v>48</v>
      </c>
      <c r="AQ1261" s="20" t="e">
        <f>AVERAGE(SMALL(AE1261:AI1261,1),SMALL(AE1261:AI1261,2))</f>
        <v>#NUM!</v>
      </c>
      <c r="AR1261" s="20" t="e">
        <f>IF(R1261 &lt;=( AVERAGE(SMALL(AE1261:AI1261,1),SMALL(AE1261:AI1261,2))), R1261, "")</f>
        <v>#NUM!</v>
      </c>
      <c r="AS1261" s="20" t="e">
        <f>AVERAGE(SMALL(AJ1261:AM1261,1),SMALL(AJ1261:AM1261,2))</f>
        <v>#NUM!</v>
      </c>
      <c r="AT1261" s="20">
        <f>T1261*1.075</f>
        <v>2.9562499999999998</v>
      </c>
      <c r="AU1261" s="20">
        <f>U1261*1.075</f>
        <v>2.0532499999999998</v>
      </c>
      <c r="AV1261" s="22">
        <f>MIN(AN1261,AT1261,AU1261)</f>
        <v>2.0532499999999998</v>
      </c>
      <c r="AW1261" s="20" t="s">
        <v>71</v>
      </c>
      <c r="AX1261" s="20" t="s">
        <v>72</v>
      </c>
      <c r="AY1261" s="25">
        <v>2.0529999999999999</v>
      </c>
      <c r="AZ1261" s="27">
        <f>IF(AND(AY1261&gt;0,AY1261&lt;=10),AY1261*0.25,IF(AND(AY1261&gt;10,AY1261&lt;=50),AY1261*0.17,IF(AND(AY1261&gt;10,AY1261&lt;=100),AY1261*0.12,IF(AY1261&gt;100,AY1261*0.1))))</f>
        <v>0.51324999999999998</v>
      </c>
      <c r="BA1261" s="3">
        <f>AZ1261+AY1261</f>
        <v>2.5662500000000001</v>
      </c>
      <c r="BB1261" s="25">
        <f>BA1261+BA1261*0.08</f>
        <v>2.77155</v>
      </c>
      <c r="BC1261" s="20" t="s">
        <v>12295</v>
      </c>
      <c r="BD1261" s="20"/>
      <c r="BE1261" s="20"/>
      <c r="BF1261" s="20"/>
      <c r="BG1261" s="20"/>
      <c r="BH1261" s="20"/>
      <c r="BI1261" s="20"/>
      <c r="BJ1261" s="20"/>
      <c r="BK1261" s="20"/>
      <c r="BL1261" s="20"/>
      <c r="BM1261" s="20"/>
      <c r="BN1261" s="20"/>
      <c r="BO1261" s="20"/>
      <c r="BP1261" s="20"/>
      <c r="BQ1261" s="20"/>
      <c r="BR1261" s="20"/>
      <c r="BS1261" s="20"/>
      <c r="BT1261" s="20"/>
      <c r="BU1261" s="20"/>
      <c r="BV1261" s="20"/>
      <c r="BW1261" s="20"/>
      <c r="BX1261" s="20"/>
      <c r="BY1261" s="20"/>
      <c r="BZ1261" s="20"/>
      <c r="CA1261" s="20"/>
      <c r="CB1261" s="20"/>
      <c r="CC1261" s="20"/>
      <c r="CD1261" s="20"/>
      <c r="CE1261" s="20"/>
      <c r="CF1261" s="20"/>
      <c r="CG1261" s="20"/>
      <c r="CH1261" s="20"/>
      <c r="CI1261" s="20"/>
      <c r="CJ1261" s="20"/>
      <c r="CK1261" s="20"/>
      <c r="CL1261" s="20"/>
      <c r="CM1261" s="20"/>
      <c r="CN1261" s="20"/>
      <c r="CO1261" s="20"/>
      <c r="CP1261" s="20"/>
      <c r="CQ1261" s="20"/>
      <c r="CR1261" s="20"/>
      <c r="CS1261" s="20"/>
      <c r="CT1261" s="20"/>
      <c r="CU1261" s="20"/>
      <c r="CV1261" s="20"/>
      <c r="CW1261" s="20"/>
      <c r="CX1261" s="20"/>
      <c r="CY1261" s="20"/>
      <c r="CZ1261" s="20"/>
      <c r="DA1261" s="20"/>
      <c r="DB1261" s="20"/>
      <c r="DC1261" s="20"/>
      <c r="DD1261" s="20"/>
      <c r="DE1261" s="20"/>
      <c r="DF1261" s="20"/>
      <c r="DG1261" s="20"/>
      <c r="DH1261" s="20"/>
      <c r="DI1261" s="20"/>
      <c r="DJ1261" s="20"/>
      <c r="DK1261" s="20"/>
      <c r="DL1261" s="20"/>
    </row>
    <row r="1262" spans="1:116" s="28" customFormat="1" ht="30" customHeight="1">
      <c r="A1262" s="153" t="s">
        <v>12931</v>
      </c>
      <c r="B1262" s="5">
        <v>1260</v>
      </c>
      <c r="C1262" s="116">
        <v>14287</v>
      </c>
      <c r="D1262" s="116"/>
      <c r="E1262" s="43" t="s">
        <v>4494</v>
      </c>
      <c r="F1262" s="3" t="s">
        <v>942</v>
      </c>
      <c r="G1262" s="3" t="s">
        <v>714</v>
      </c>
      <c r="H1262" s="3" t="s">
        <v>516</v>
      </c>
      <c r="I1262" s="3" t="s">
        <v>42</v>
      </c>
      <c r="J1262" s="3" t="s">
        <v>4495</v>
      </c>
      <c r="K1262" s="6"/>
      <c r="L1262" s="3"/>
      <c r="M1262" s="6">
        <v>10</v>
      </c>
      <c r="N1262" s="3" t="s">
        <v>44</v>
      </c>
      <c r="O1262" s="3" t="s">
        <v>4477</v>
      </c>
      <c r="P1262" s="3" t="s">
        <v>4478</v>
      </c>
      <c r="Q1262" s="3" t="s">
        <v>4496</v>
      </c>
      <c r="R1262" s="160">
        <v>0.88</v>
      </c>
      <c r="S1262" s="79">
        <v>0.82</v>
      </c>
      <c r="T1262" s="125">
        <v>0.82</v>
      </c>
      <c r="U1262" s="82">
        <v>1.54</v>
      </c>
      <c r="V1262" s="79"/>
      <c r="W1262" s="79"/>
      <c r="X1262" s="79"/>
      <c r="Y1262" s="79"/>
      <c r="Z1262" s="79"/>
      <c r="AA1262" s="79"/>
      <c r="AB1262" s="79"/>
      <c r="AC1262" s="79"/>
      <c r="AD1262" s="79"/>
      <c r="AE1262" s="83"/>
      <c r="AF1262" s="84"/>
      <c r="AG1262" s="84"/>
      <c r="AH1262" s="84"/>
      <c r="AI1262" s="84"/>
      <c r="AJ1262" s="84"/>
      <c r="AK1262" s="84"/>
      <c r="AL1262" s="84"/>
      <c r="AM1262" s="84"/>
      <c r="AN1262" s="85"/>
      <c r="AO1262" s="84"/>
      <c r="AP1262" s="83"/>
      <c r="AQ1262" s="84" t="e">
        <v>#NUM!</v>
      </c>
      <c r="AR1262" s="84" t="e">
        <v>#NUM!</v>
      </c>
      <c r="AS1262" s="84" t="e">
        <v>#NUM!</v>
      </c>
      <c r="AT1262" s="84" t="e">
        <v>#REF!</v>
      </c>
      <c r="AU1262" s="84">
        <v>0.88149999999999995</v>
      </c>
      <c r="AV1262" s="79" t="e">
        <v>#REF!</v>
      </c>
      <c r="AW1262" s="84" t="s">
        <v>977</v>
      </c>
      <c r="AX1262" s="84" t="s">
        <v>48</v>
      </c>
      <c r="AY1262" s="85">
        <v>0.88149999999999995</v>
      </c>
      <c r="AZ1262" s="87">
        <v>0.22037499999999999</v>
      </c>
      <c r="BA1262" s="43">
        <v>1.1018749999999999</v>
      </c>
      <c r="BB1262" s="85">
        <v>1.1900249999999999</v>
      </c>
      <c r="BC1262" s="20" t="s">
        <v>12295</v>
      </c>
      <c r="BD1262" s="84" t="s">
        <v>12298</v>
      </c>
      <c r="BE1262" s="84"/>
      <c r="BF1262" s="84"/>
      <c r="BG1262" s="84"/>
      <c r="BH1262" s="84"/>
      <c r="BI1262" s="84"/>
      <c r="BJ1262" s="84"/>
      <c r="BK1262" s="84"/>
      <c r="BL1262" s="84"/>
      <c r="BM1262" s="84"/>
      <c r="BN1262" s="84"/>
      <c r="BO1262" s="84"/>
      <c r="BP1262" s="84"/>
      <c r="BQ1262" s="84"/>
      <c r="BR1262" s="84"/>
      <c r="BS1262" s="84"/>
      <c r="BT1262" s="84"/>
      <c r="BU1262" s="84"/>
      <c r="BV1262" s="84"/>
      <c r="BW1262" s="84"/>
      <c r="BX1262" s="84"/>
      <c r="BY1262" s="84"/>
      <c r="BZ1262" s="84"/>
      <c r="CA1262" s="84"/>
      <c r="CB1262" s="84"/>
      <c r="CC1262" s="84"/>
      <c r="CD1262" s="84"/>
      <c r="CE1262" s="84"/>
      <c r="CF1262" s="84"/>
      <c r="CG1262" s="84"/>
      <c r="CH1262" s="84"/>
      <c r="CI1262" s="84"/>
      <c r="CJ1262" s="84"/>
      <c r="CK1262" s="84"/>
      <c r="CL1262" s="84"/>
      <c r="CM1262" s="84"/>
      <c r="CN1262" s="84"/>
      <c r="CO1262" s="84"/>
      <c r="CP1262" s="84"/>
      <c r="CQ1262" s="84"/>
      <c r="CR1262" s="84"/>
      <c r="CS1262" s="84"/>
      <c r="CT1262" s="84"/>
      <c r="CU1262" s="84"/>
      <c r="CV1262" s="84"/>
      <c r="CW1262" s="84"/>
      <c r="CX1262" s="84"/>
      <c r="CY1262" s="84"/>
      <c r="CZ1262" s="84"/>
      <c r="DA1262" s="84"/>
      <c r="DB1262" s="84"/>
      <c r="DC1262" s="84"/>
      <c r="DD1262" s="84"/>
      <c r="DE1262" s="84"/>
      <c r="DF1262" s="84"/>
      <c r="DG1262" s="84"/>
      <c r="DH1262" s="84"/>
      <c r="DI1262" s="84"/>
      <c r="DJ1262" s="84"/>
      <c r="DK1262" s="84"/>
      <c r="DL1262" s="84"/>
    </row>
    <row r="1263" spans="1:116" s="28" customFormat="1" ht="30" customHeight="1">
      <c r="A1263" s="153" t="s">
        <v>12931</v>
      </c>
      <c r="B1263" s="5">
        <v>1261</v>
      </c>
      <c r="C1263" s="116">
        <v>14288</v>
      </c>
      <c r="D1263" s="116"/>
      <c r="E1263" s="43" t="s">
        <v>4492</v>
      </c>
      <c r="F1263" s="3" t="s">
        <v>942</v>
      </c>
      <c r="G1263" s="3" t="s">
        <v>714</v>
      </c>
      <c r="H1263" s="3" t="s">
        <v>126</v>
      </c>
      <c r="I1263" s="3" t="s">
        <v>42</v>
      </c>
      <c r="J1263" s="3" t="s">
        <v>12936</v>
      </c>
      <c r="K1263" s="6"/>
      <c r="L1263" s="3"/>
      <c r="M1263" s="6">
        <v>20</v>
      </c>
      <c r="N1263" s="3" t="s">
        <v>44</v>
      </c>
      <c r="O1263" s="3" t="s">
        <v>4477</v>
      </c>
      <c r="P1263" s="3" t="s">
        <v>4478</v>
      </c>
      <c r="Q1263" s="3" t="s">
        <v>4493</v>
      </c>
      <c r="R1263" s="160">
        <v>1.02</v>
      </c>
      <c r="S1263" s="79">
        <v>0.95</v>
      </c>
      <c r="T1263" s="125">
        <v>0.95</v>
      </c>
      <c r="U1263" s="82">
        <v>2.94</v>
      </c>
      <c r="V1263" s="79"/>
      <c r="W1263" s="79"/>
      <c r="X1263" s="79"/>
      <c r="Y1263" s="79"/>
      <c r="Z1263" s="79"/>
      <c r="AA1263" s="79"/>
      <c r="AB1263" s="79"/>
      <c r="AC1263" s="79"/>
      <c r="AD1263" s="79"/>
      <c r="AE1263" s="83"/>
      <c r="AF1263" s="84"/>
      <c r="AG1263" s="84"/>
      <c r="AH1263" s="84"/>
      <c r="AI1263" s="84"/>
      <c r="AJ1263" s="84"/>
      <c r="AK1263" s="84"/>
      <c r="AL1263" s="84"/>
      <c r="AM1263" s="84"/>
      <c r="AN1263" s="85"/>
      <c r="AO1263" s="84"/>
      <c r="AP1263" s="83"/>
      <c r="AQ1263" s="84" t="e">
        <v>#NUM!</v>
      </c>
      <c r="AR1263" s="84" t="e">
        <v>#NUM!</v>
      </c>
      <c r="AS1263" s="84" t="e">
        <v>#NUM!</v>
      </c>
      <c r="AT1263" s="84" t="e">
        <v>#REF!</v>
      </c>
      <c r="AU1263" s="84">
        <v>1.02125</v>
      </c>
      <c r="AV1263" s="79" t="e">
        <v>#REF!</v>
      </c>
      <c r="AW1263" s="84" t="s">
        <v>977</v>
      </c>
      <c r="AX1263" s="84" t="s">
        <v>48</v>
      </c>
      <c r="AY1263" s="85">
        <v>1.0212000000000001</v>
      </c>
      <c r="AZ1263" s="87">
        <v>0.25530000000000003</v>
      </c>
      <c r="BA1263" s="43">
        <v>1.2765000000000002</v>
      </c>
      <c r="BB1263" s="85">
        <v>1.3786200000000002</v>
      </c>
      <c r="BC1263" s="20" t="s">
        <v>12295</v>
      </c>
      <c r="BD1263" s="84" t="s">
        <v>12298</v>
      </c>
      <c r="BE1263" s="84"/>
      <c r="BF1263" s="84"/>
      <c r="BG1263" s="84"/>
      <c r="BH1263" s="84"/>
      <c r="BI1263" s="84"/>
      <c r="BJ1263" s="84"/>
      <c r="BK1263" s="84"/>
      <c r="BL1263" s="84"/>
      <c r="BM1263" s="84"/>
      <c r="BN1263" s="84"/>
      <c r="BO1263" s="84"/>
      <c r="BP1263" s="84"/>
      <c r="BQ1263" s="84"/>
      <c r="BR1263" s="84"/>
      <c r="BS1263" s="84"/>
      <c r="BT1263" s="84"/>
      <c r="BU1263" s="84"/>
      <c r="BV1263" s="84"/>
      <c r="BW1263" s="84"/>
      <c r="BX1263" s="84"/>
      <c r="BY1263" s="84"/>
      <c r="BZ1263" s="84"/>
      <c r="CA1263" s="84"/>
      <c r="CB1263" s="84"/>
      <c r="CC1263" s="84"/>
      <c r="CD1263" s="84"/>
      <c r="CE1263" s="84"/>
      <c r="CF1263" s="84"/>
      <c r="CG1263" s="84"/>
      <c r="CH1263" s="84"/>
      <c r="CI1263" s="84"/>
      <c r="CJ1263" s="84"/>
      <c r="CK1263" s="84"/>
      <c r="CL1263" s="84"/>
      <c r="CM1263" s="84"/>
      <c r="CN1263" s="84"/>
      <c r="CO1263" s="84"/>
      <c r="CP1263" s="84"/>
      <c r="CQ1263" s="84"/>
      <c r="CR1263" s="84"/>
      <c r="CS1263" s="84"/>
      <c r="CT1263" s="84"/>
      <c r="CU1263" s="84"/>
      <c r="CV1263" s="84"/>
      <c r="CW1263" s="84"/>
      <c r="CX1263" s="84"/>
      <c r="CY1263" s="84"/>
      <c r="CZ1263" s="84"/>
      <c r="DA1263" s="84"/>
      <c r="DB1263" s="84"/>
      <c r="DC1263" s="84"/>
      <c r="DD1263" s="84"/>
      <c r="DE1263" s="84"/>
      <c r="DF1263" s="84"/>
      <c r="DG1263" s="84"/>
      <c r="DH1263" s="84"/>
      <c r="DI1263" s="84"/>
      <c r="DJ1263" s="84"/>
      <c r="DK1263" s="84"/>
      <c r="DL1263" s="84"/>
    </row>
    <row r="1264" spans="1:116" s="28" customFormat="1" ht="30" customHeight="1">
      <c r="A1264" s="4" t="s">
        <v>3690</v>
      </c>
      <c r="B1264" s="5">
        <v>1262</v>
      </c>
      <c r="C1264" s="6">
        <v>14289</v>
      </c>
      <c r="D1264" s="6"/>
      <c r="E1264" s="43" t="s">
        <v>4513</v>
      </c>
      <c r="F1264" s="3" t="s">
        <v>2922</v>
      </c>
      <c r="G1264" s="3" t="s">
        <v>1232</v>
      </c>
      <c r="H1264" s="3" t="s">
        <v>595</v>
      </c>
      <c r="I1264" s="3" t="s">
        <v>42</v>
      </c>
      <c r="J1264" s="3" t="s">
        <v>103</v>
      </c>
      <c r="K1264" s="6"/>
      <c r="L1264" s="3"/>
      <c r="M1264" s="6">
        <v>20</v>
      </c>
      <c r="N1264" s="3" t="s">
        <v>44</v>
      </c>
      <c r="O1264" s="3" t="s">
        <v>4477</v>
      </c>
      <c r="P1264" s="3" t="s">
        <v>4478</v>
      </c>
      <c r="Q1264" s="3" t="s">
        <v>4514</v>
      </c>
      <c r="R1264" s="156">
        <v>1.66</v>
      </c>
      <c r="S1264" s="22"/>
      <c r="T1264" s="23">
        <v>1.55</v>
      </c>
      <c r="U1264" s="1">
        <v>1.1100000000000001</v>
      </c>
      <c r="V1264" s="21">
        <v>2.72</v>
      </c>
      <c r="W1264" s="22"/>
      <c r="X1264" s="22"/>
      <c r="Y1264" s="22"/>
      <c r="Z1264" s="22"/>
      <c r="AA1264" s="22"/>
      <c r="AB1264" s="22"/>
      <c r="AC1264" s="22"/>
      <c r="AD1264" s="22"/>
      <c r="AE1264" s="24">
        <v>2.72</v>
      </c>
      <c r="AF1264" s="20"/>
      <c r="AG1264" s="20"/>
      <c r="AH1264" s="20"/>
      <c r="AI1264" s="20"/>
      <c r="AJ1264" s="20"/>
      <c r="AK1264" s="20"/>
      <c r="AL1264" s="20"/>
      <c r="AM1264" s="20"/>
      <c r="AN1264" s="25">
        <v>1.66</v>
      </c>
      <c r="AO1264" s="20" t="s">
        <v>47</v>
      </c>
      <c r="AP1264" s="24" t="s">
        <v>48</v>
      </c>
      <c r="AQ1264" s="20" t="e">
        <f>AVERAGE(SMALL(AE1264:AI1264,1),SMALL(AE1264:AI1264,2))</f>
        <v>#NUM!</v>
      </c>
      <c r="AR1264" s="20" t="e">
        <f>IF(R1264 &lt;=( AVERAGE(SMALL(AE1264:AI1264,1),SMALL(AE1264:AI1264,2))), R1264, "")</f>
        <v>#NUM!</v>
      </c>
      <c r="AS1264" s="20" t="e">
        <f>AVERAGE(SMALL(AJ1264:AM1264,1),SMALL(AJ1264:AM1264,2))</f>
        <v>#NUM!</v>
      </c>
      <c r="AT1264" s="20">
        <f>T1264*1.075</f>
        <v>1.66625</v>
      </c>
      <c r="AU1264" s="20">
        <f>U1264*1.075</f>
        <v>1.1932500000000001</v>
      </c>
      <c r="AV1264" s="22">
        <f>MIN(AN1264,AT1264,AU1264)</f>
        <v>1.1932500000000001</v>
      </c>
      <c r="AW1264" s="20" t="s">
        <v>71</v>
      </c>
      <c r="AX1264" s="20" t="s">
        <v>72</v>
      </c>
      <c r="AY1264" s="25">
        <v>1.19</v>
      </c>
      <c r="AZ1264" s="27">
        <f>IF(AND(AY1264&gt;0,AY1264&lt;=10),AY1264*0.25,IF(AND(AY1264&gt;10,AY1264&lt;=50),AY1264*0.17,IF(AND(AY1264&gt;10,AY1264&lt;=100),AY1264*0.12,IF(AY1264&gt;100,AY1264*0.1))))</f>
        <v>0.29749999999999999</v>
      </c>
      <c r="BA1264" s="3">
        <f>AZ1264+AY1264</f>
        <v>1.4874999999999998</v>
      </c>
      <c r="BB1264" s="25">
        <f>BA1264+BA1264*0.08</f>
        <v>1.6064999999999998</v>
      </c>
      <c r="BC1264" s="20" t="s">
        <v>12295</v>
      </c>
      <c r="BD1264" s="20"/>
      <c r="BE1264" s="20"/>
      <c r="BF1264" s="20"/>
      <c r="BG1264" s="20"/>
      <c r="BH1264" s="20"/>
      <c r="BI1264" s="20"/>
      <c r="BJ1264" s="20"/>
      <c r="BK1264" s="20"/>
      <c r="BL1264" s="20"/>
      <c r="BM1264" s="20"/>
      <c r="BN1264" s="20"/>
      <c r="BO1264" s="20"/>
      <c r="BP1264" s="20"/>
      <c r="BQ1264" s="20"/>
      <c r="BR1264" s="20"/>
      <c r="BS1264" s="20"/>
      <c r="BT1264" s="20"/>
      <c r="BU1264" s="20"/>
      <c r="BV1264" s="20"/>
      <c r="BW1264" s="20"/>
      <c r="BX1264" s="20"/>
      <c r="BY1264" s="20"/>
      <c r="BZ1264" s="20"/>
      <c r="CA1264" s="20"/>
      <c r="CB1264" s="20"/>
      <c r="CC1264" s="20"/>
      <c r="CD1264" s="20"/>
      <c r="CE1264" s="20"/>
      <c r="CF1264" s="20"/>
      <c r="CG1264" s="20"/>
      <c r="CH1264" s="20"/>
      <c r="CI1264" s="20"/>
      <c r="CJ1264" s="20"/>
      <c r="CK1264" s="20"/>
      <c r="CL1264" s="20"/>
      <c r="CM1264" s="20"/>
      <c r="CN1264" s="20"/>
      <c r="CO1264" s="20"/>
      <c r="CP1264" s="20"/>
      <c r="CQ1264" s="20"/>
      <c r="CR1264" s="20"/>
      <c r="CS1264" s="20"/>
      <c r="CT1264" s="20"/>
      <c r="CU1264" s="20"/>
      <c r="CV1264" s="20"/>
      <c r="CW1264" s="20"/>
      <c r="CX1264" s="20"/>
      <c r="CY1264" s="20"/>
      <c r="CZ1264" s="20"/>
      <c r="DA1264" s="20"/>
      <c r="DB1264" s="20"/>
      <c r="DC1264" s="20"/>
      <c r="DD1264" s="20"/>
      <c r="DE1264" s="20"/>
      <c r="DF1264" s="20"/>
      <c r="DG1264" s="20"/>
      <c r="DH1264" s="20"/>
      <c r="DI1264" s="20"/>
      <c r="DJ1264" s="20"/>
      <c r="DK1264" s="20"/>
      <c r="DL1264" s="20"/>
    </row>
    <row r="1265" spans="1:116" s="20" customFormat="1" ht="30" customHeight="1">
      <c r="A1265" s="153" t="s">
        <v>12931</v>
      </c>
      <c r="B1265" s="5">
        <v>1263</v>
      </c>
      <c r="C1265" s="44">
        <v>14290</v>
      </c>
      <c r="D1265" s="44"/>
      <c r="E1265" s="43" t="s">
        <v>4513</v>
      </c>
      <c r="F1265" s="3" t="s">
        <v>2922</v>
      </c>
      <c r="G1265" s="3" t="s">
        <v>1232</v>
      </c>
      <c r="H1265" s="3" t="s">
        <v>677</v>
      </c>
      <c r="I1265" s="3" t="s">
        <v>42</v>
      </c>
      <c r="J1265" s="3" t="s">
        <v>103</v>
      </c>
      <c r="K1265" s="6"/>
      <c r="L1265" s="3"/>
      <c r="M1265" s="6">
        <v>20</v>
      </c>
      <c r="N1265" s="3" t="s">
        <v>44</v>
      </c>
      <c r="O1265" s="3" t="s">
        <v>4477</v>
      </c>
      <c r="P1265" s="3" t="s">
        <v>4478</v>
      </c>
      <c r="Q1265" s="3" t="s">
        <v>4515</v>
      </c>
      <c r="R1265" s="160">
        <v>2.76</v>
      </c>
      <c r="S1265" s="79">
        <v>2.57</v>
      </c>
      <c r="T1265" s="125">
        <v>2.57</v>
      </c>
      <c r="U1265" s="82">
        <v>4.04</v>
      </c>
      <c r="V1265" s="79"/>
      <c r="W1265" s="79"/>
      <c r="X1265" s="79"/>
      <c r="Y1265" s="79"/>
      <c r="Z1265" s="79"/>
      <c r="AA1265" s="79"/>
      <c r="AB1265" s="79"/>
      <c r="AC1265" s="79"/>
      <c r="AD1265" s="79"/>
      <c r="AE1265" s="83"/>
      <c r="AF1265" s="84"/>
      <c r="AG1265" s="84"/>
      <c r="AH1265" s="84"/>
      <c r="AI1265" s="84"/>
      <c r="AJ1265" s="84"/>
      <c r="AK1265" s="84"/>
      <c r="AL1265" s="84"/>
      <c r="AM1265" s="84"/>
      <c r="AN1265" s="85"/>
      <c r="AO1265" s="84"/>
      <c r="AP1265" s="83"/>
      <c r="AQ1265" s="84" t="e">
        <v>#NUM!</v>
      </c>
      <c r="AR1265" s="84" t="e">
        <v>#NUM!</v>
      </c>
      <c r="AS1265" s="84" t="e">
        <v>#NUM!</v>
      </c>
      <c r="AT1265" s="84" t="e">
        <v>#REF!</v>
      </c>
      <c r="AU1265" s="84">
        <v>2.7627499999999996</v>
      </c>
      <c r="AV1265" s="79" t="e">
        <v>#REF!</v>
      </c>
      <c r="AW1265" s="84" t="s">
        <v>977</v>
      </c>
      <c r="AX1265" s="84" t="s">
        <v>48</v>
      </c>
      <c r="AY1265" s="85">
        <v>2.76</v>
      </c>
      <c r="AZ1265" s="87">
        <v>0.69</v>
      </c>
      <c r="BA1265" s="43">
        <v>3.4499999999999997</v>
      </c>
      <c r="BB1265" s="85">
        <v>3.7259999999999995</v>
      </c>
      <c r="BC1265" s="20" t="s">
        <v>12295</v>
      </c>
      <c r="BD1265" s="84" t="s">
        <v>12298</v>
      </c>
      <c r="BE1265" s="84"/>
      <c r="BF1265" s="89"/>
      <c r="BG1265" s="88"/>
      <c r="BH1265" s="88"/>
      <c r="BI1265" s="88"/>
      <c r="BJ1265" s="88"/>
      <c r="BK1265" s="88"/>
      <c r="BL1265" s="88"/>
      <c r="BM1265" s="88"/>
      <c r="BN1265" s="88"/>
      <c r="BO1265" s="88"/>
      <c r="BP1265" s="88"/>
      <c r="BQ1265" s="88"/>
      <c r="BR1265" s="88"/>
      <c r="BS1265" s="88"/>
      <c r="BT1265" s="88"/>
      <c r="BU1265" s="88"/>
      <c r="BV1265" s="88"/>
      <c r="BW1265" s="88"/>
      <c r="BX1265" s="88"/>
      <c r="BY1265" s="88"/>
      <c r="BZ1265" s="88"/>
      <c r="CA1265" s="88"/>
      <c r="CB1265" s="88"/>
      <c r="CC1265" s="88"/>
      <c r="CD1265" s="88"/>
      <c r="CE1265" s="88"/>
      <c r="CF1265" s="88"/>
      <c r="CG1265" s="88"/>
      <c r="CH1265" s="88"/>
      <c r="CI1265" s="88"/>
      <c r="CJ1265" s="88"/>
      <c r="CK1265" s="88"/>
      <c r="CL1265" s="88"/>
      <c r="CM1265" s="88"/>
      <c r="CN1265" s="88"/>
      <c r="CO1265" s="88"/>
      <c r="CP1265" s="88"/>
      <c r="CQ1265" s="88"/>
      <c r="CR1265" s="88"/>
      <c r="CS1265" s="88"/>
      <c r="CT1265" s="88"/>
      <c r="CU1265" s="88"/>
      <c r="CV1265" s="88"/>
      <c r="CW1265" s="88"/>
      <c r="CX1265" s="88"/>
      <c r="CY1265" s="88"/>
      <c r="CZ1265" s="88"/>
      <c r="DA1265" s="88"/>
      <c r="DB1265" s="88"/>
      <c r="DC1265" s="88"/>
      <c r="DD1265" s="88"/>
      <c r="DE1265" s="88"/>
      <c r="DF1265" s="88"/>
      <c r="DG1265" s="88"/>
      <c r="DH1265" s="88"/>
      <c r="DI1265" s="88"/>
      <c r="DJ1265" s="88"/>
      <c r="DK1265" s="88"/>
      <c r="DL1265" s="88"/>
    </row>
    <row r="1266" spans="1:116" s="20" customFormat="1" ht="30" customHeight="1">
      <c r="A1266" s="153" t="s">
        <v>12931</v>
      </c>
      <c r="B1266" s="5">
        <v>1264</v>
      </c>
      <c r="C1266" s="44">
        <v>14291</v>
      </c>
      <c r="D1266" s="44"/>
      <c r="E1266" s="43" t="s">
        <v>4513</v>
      </c>
      <c r="F1266" s="3" t="s">
        <v>2922</v>
      </c>
      <c r="G1266" s="3" t="s">
        <v>1232</v>
      </c>
      <c r="H1266" s="3" t="s">
        <v>697</v>
      </c>
      <c r="I1266" s="3" t="s">
        <v>42</v>
      </c>
      <c r="J1266" s="3" t="s">
        <v>103</v>
      </c>
      <c r="K1266" s="6"/>
      <c r="L1266" s="3"/>
      <c r="M1266" s="6">
        <v>20</v>
      </c>
      <c r="N1266" s="3" t="s">
        <v>44</v>
      </c>
      <c r="O1266" s="3" t="s">
        <v>4477</v>
      </c>
      <c r="P1266" s="3" t="s">
        <v>4478</v>
      </c>
      <c r="Q1266" s="3" t="s">
        <v>4516</v>
      </c>
      <c r="R1266" s="160">
        <v>3.68</v>
      </c>
      <c r="S1266" s="79">
        <v>3.43</v>
      </c>
      <c r="T1266" s="125">
        <v>3.43</v>
      </c>
      <c r="U1266" s="82">
        <v>5.16</v>
      </c>
      <c r="V1266" s="79"/>
      <c r="W1266" s="79"/>
      <c r="X1266" s="79"/>
      <c r="Y1266" s="79"/>
      <c r="Z1266" s="79"/>
      <c r="AA1266" s="79"/>
      <c r="AB1266" s="79"/>
      <c r="AC1266" s="79"/>
      <c r="AD1266" s="79"/>
      <c r="AE1266" s="83"/>
      <c r="AF1266" s="84"/>
      <c r="AG1266" s="84"/>
      <c r="AH1266" s="84"/>
      <c r="AI1266" s="84"/>
      <c r="AJ1266" s="84"/>
      <c r="AK1266" s="84"/>
      <c r="AL1266" s="84"/>
      <c r="AM1266" s="84"/>
      <c r="AN1266" s="85">
        <v>3.68</v>
      </c>
      <c r="AO1266" s="84" t="s">
        <v>47</v>
      </c>
      <c r="AP1266" s="83" t="s">
        <v>48</v>
      </c>
      <c r="AQ1266" s="84" t="e">
        <v>#NUM!</v>
      </c>
      <c r="AR1266" s="84" t="e">
        <v>#NUM!</v>
      </c>
      <c r="AS1266" s="84" t="e">
        <v>#NUM!</v>
      </c>
      <c r="AT1266" s="84" t="e">
        <v>#REF!</v>
      </c>
      <c r="AU1266" s="84">
        <v>3.6872500000000001</v>
      </c>
      <c r="AV1266" s="79" t="e">
        <v>#REF!</v>
      </c>
      <c r="AW1266" s="84" t="s">
        <v>49</v>
      </c>
      <c r="AX1266" s="84" t="s">
        <v>48</v>
      </c>
      <c r="AY1266" s="85">
        <v>3.68</v>
      </c>
      <c r="AZ1266" s="87">
        <v>0.92</v>
      </c>
      <c r="BA1266" s="43">
        <v>4.6000000000000005</v>
      </c>
      <c r="BB1266" s="85">
        <v>4.9680000000000009</v>
      </c>
      <c r="BC1266" s="20" t="s">
        <v>12295</v>
      </c>
      <c r="BD1266" s="84"/>
      <c r="BE1266" s="84"/>
      <c r="BF1266" s="89"/>
      <c r="BG1266" s="88"/>
      <c r="BH1266" s="88"/>
      <c r="BI1266" s="88"/>
      <c r="BJ1266" s="88"/>
      <c r="BK1266" s="88"/>
      <c r="BL1266" s="88"/>
      <c r="BM1266" s="88"/>
      <c r="BN1266" s="88"/>
      <c r="BO1266" s="88"/>
      <c r="BP1266" s="88"/>
      <c r="BQ1266" s="88"/>
      <c r="BR1266" s="88"/>
      <c r="BS1266" s="88"/>
      <c r="BT1266" s="88"/>
      <c r="BU1266" s="88"/>
      <c r="BV1266" s="88"/>
      <c r="BW1266" s="88"/>
      <c r="BX1266" s="88"/>
      <c r="BY1266" s="88"/>
      <c r="BZ1266" s="88"/>
      <c r="CA1266" s="88"/>
      <c r="CB1266" s="88"/>
      <c r="CC1266" s="88"/>
      <c r="CD1266" s="88"/>
      <c r="CE1266" s="88"/>
      <c r="CF1266" s="88"/>
      <c r="CG1266" s="88"/>
      <c r="CH1266" s="88"/>
      <c r="CI1266" s="88"/>
      <c r="CJ1266" s="88"/>
      <c r="CK1266" s="88"/>
      <c r="CL1266" s="88"/>
      <c r="CM1266" s="88"/>
      <c r="CN1266" s="88"/>
      <c r="CO1266" s="88"/>
      <c r="CP1266" s="88"/>
      <c r="CQ1266" s="88"/>
      <c r="CR1266" s="88"/>
      <c r="CS1266" s="88"/>
      <c r="CT1266" s="88"/>
      <c r="CU1266" s="88"/>
      <c r="CV1266" s="88"/>
      <c r="CW1266" s="88"/>
      <c r="CX1266" s="88"/>
      <c r="CY1266" s="88"/>
      <c r="CZ1266" s="88"/>
      <c r="DA1266" s="88"/>
      <c r="DB1266" s="88"/>
      <c r="DC1266" s="88"/>
      <c r="DD1266" s="88"/>
      <c r="DE1266" s="88"/>
      <c r="DF1266" s="88"/>
      <c r="DG1266" s="88"/>
      <c r="DH1266" s="88"/>
      <c r="DI1266" s="88"/>
      <c r="DJ1266" s="88"/>
      <c r="DK1266" s="88"/>
      <c r="DL1266" s="88"/>
    </row>
    <row r="1267" spans="1:116" s="20" customFormat="1" ht="30" customHeight="1">
      <c r="A1267" s="180" t="s">
        <v>14084</v>
      </c>
      <c r="B1267" s="5">
        <v>1265</v>
      </c>
      <c r="C1267" s="179">
        <v>262</v>
      </c>
      <c r="D1267" s="179"/>
      <c r="E1267" s="172" t="s">
        <v>4517</v>
      </c>
      <c r="F1267" s="3" t="s">
        <v>942</v>
      </c>
      <c r="G1267" s="3" t="s">
        <v>714</v>
      </c>
      <c r="H1267" s="3" t="s">
        <v>64</v>
      </c>
      <c r="I1267" s="3" t="s">
        <v>65</v>
      </c>
      <c r="J1267" s="3" t="s">
        <v>4518</v>
      </c>
      <c r="K1267" s="6">
        <v>50</v>
      </c>
      <c r="L1267" s="3" t="s">
        <v>67</v>
      </c>
      <c r="M1267" s="6">
        <v>1</v>
      </c>
      <c r="N1267" s="3" t="s">
        <v>44</v>
      </c>
      <c r="O1267" s="3" t="s">
        <v>4519</v>
      </c>
      <c r="P1267" s="3" t="s">
        <v>4520</v>
      </c>
      <c r="Q1267" s="3" t="s">
        <v>4521</v>
      </c>
      <c r="R1267" s="161">
        <v>3.26</v>
      </c>
      <c r="S1267" s="79">
        <v>3.26</v>
      </c>
      <c r="T1267" s="81">
        <v>3.26</v>
      </c>
      <c r="U1267" s="82">
        <v>4.24</v>
      </c>
      <c r="V1267" s="79"/>
      <c r="W1267" s="79"/>
      <c r="X1267" s="79"/>
      <c r="Y1267" s="79"/>
      <c r="Z1267" s="79"/>
      <c r="AA1267" s="79"/>
      <c r="AB1267" s="79"/>
      <c r="AC1267" s="79"/>
      <c r="AD1267" s="83"/>
      <c r="AE1267" s="84">
        <v>3.51</v>
      </c>
      <c r="AF1267" s="84"/>
      <c r="AG1267" s="84"/>
      <c r="AH1267" s="84"/>
      <c r="AI1267" s="84"/>
      <c r="AJ1267" s="84">
        <v>5.3220000000000001</v>
      </c>
      <c r="AK1267" s="84"/>
      <c r="AL1267" s="84"/>
      <c r="AM1267" s="84"/>
      <c r="AN1267" s="85"/>
      <c r="AO1267" s="84"/>
      <c r="AP1267" s="83"/>
      <c r="AQ1267" s="84" t="e">
        <v>#NUM!</v>
      </c>
      <c r="AR1267" s="84" t="e">
        <v>#NUM!</v>
      </c>
      <c r="AS1267" s="84" t="e">
        <v>#NUM!</v>
      </c>
      <c r="AT1267" s="84" t="e">
        <v>#REF!</v>
      </c>
      <c r="AU1267" s="84">
        <v>3.5044999999999997</v>
      </c>
      <c r="AV1267" s="79" t="e">
        <v>#REF!</v>
      </c>
      <c r="AW1267" s="84" t="s">
        <v>49</v>
      </c>
      <c r="AX1267" s="84" t="s">
        <v>48</v>
      </c>
      <c r="AY1267" s="85">
        <v>3.26</v>
      </c>
      <c r="AZ1267" s="87">
        <v>0.81499999999999995</v>
      </c>
      <c r="BA1267" s="43">
        <v>4.0749999999999993</v>
      </c>
      <c r="BB1267" s="85">
        <v>4.4009999999999989</v>
      </c>
      <c r="BC1267" s="20" t="s">
        <v>12295</v>
      </c>
      <c r="BD1267" s="84" t="s">
        <v>12287</v>
      </c>
      <c r="BE1267" s="84" t="s">
        <v>13938</v>
      </c>
      <c r="BF1267" s="88"/>
      <c r="BG1267" s="84"/>
      <c r="BH1267" s="84"/>
      <c r="BI1267" s="84"/>
      <c r="BJ1267" s="84"/>
      <c r="BK1267" s="84"/>
      <c r="BL1267" s="84"/>
      <c r="BM1267" s="84"/>
      <c r="BN1267" s="84"/>
      <c r="BO1267" s="84"/>
      <c r="BP1267" s="84"/>
      <c r="BQ1267" s="84"/>
      <c r="BR1267" s="84"/>
      <c r="BS1267" s="84"/>
      <c r="BT1267" s="84"/>
      <c r="BU1267" s="84"/>
      <c r="BV1267" s="84"/>
      <c r="BW1267" s="84"/>
      <c r="BX1267" s="84"/>
      <c r="BY1267" s="84"/>
      <c r="BZ1267" s="84"/>
      <c r="CA1267" s="84"/>
      <c r="CB1267" s="84"/>
      <c r="CC1267" s="84"/>
      <c r="CD1267" s="84"/>
      <c r="CE1267" s="84"/>
      <c r="CF1267" s="84"/>
      <c r="CG1267" s="84"/>
      <c r="CH1267" s="84"/>
      <c r="CI1267" s="84"/>
      <c r="CJ1267" s="84"/>
      <c r="CK1267" s="84"/>
      <c r="CL1267" s="84"/>
      <c r="CM1267" s="84"/>
      <c r="CN1267" s="84"/>
      <c r="CO1267" s="84"/>
      <c r="CP1267" s="84"/>
      <c r="CQ1267" s="84"/>
      <c r="CR1267" s="84"/>
      <c r="CS1267" s="84"/>
      <c r="CT1267" s="84"/>
      <c r="CU1267" s="84"/>
      <c r="CV1267" s="84"/>
      <c r="CW1267" s="84"/>
      <c r="CX1267" s="84"/>
      <c r="CY1267" s="84"/>
      <c r="CZ1267" s="84"/>
      <c r="DA1267" s="84"/>
      <c r="DB1267" s="84"/>
      <c r="DC1267" s="84"/>
      <c r="DD1267" s="84"/>
      <c r="DE1267" s="84"/>
      <c r="DF1267" s="84"/>
      <c r="DG1267" s="84"/>
      <c r="DH1267" s="84"/>
      <c r="DI1267" s="84"/>
      <c r="DJ1267" s="84"/>
      <c r="DK1267" s="84"/>
      <c r="DL1267" s="84"/>
    </row>
    <row r="1268" spans="1:116" s="20" customFormat="1" ht="30" customHeight="1">
      <c r="A1268" s="180" t="s">
        <v>14084</v>
      </c>
      <c r="B1268" s="5">
        <v>1266</v>
      </c>
      <c r="C1268" s="179">
        <v>3770</v>
      </c>
      <c r="D1268" s="179"/>
      <c r="E1268" s="172" t="s">
        <v>4525</v>
      </c>
      <c r="F1268" s="3" t="s">
        <v>942</v>
      </c>
      <c r="G1268" s="3" t="s">
        <v>943</v>
      </c>
      <c r="H1268" s="3" t="s">
        <v>64</v>
      </c>
      <c r="I1268" s="3" t="s">
        <v>310</v>
      </c>
      <c r="J1268" s="3" t="s">
        <v>14087</v>
      </c>
      <c r="K1268" s="6">
        <v>50</v>
      </c>
      <c r="L1268" s="3" t="s">
        <v>67</v>
      </c>
      <c r="M1268" s="6">
        <v>1</v>
      </c>
      <c r="N1268" s="3" t="s">
        <v>44</v>
      </c>
      <c r="O1268" s="3" t="s">
        <v>4519</v>
      </c>
      <c r="P1268" s="3" t="s">
        <v>4526</v>
      </c>
      <c r="Q1268" s="3" t="s">
        <v>4527</v>
      </c>
      <c r="R1268" s="194">
        <v>3.43</v>
      </c>
      <c r="S1268" s="197">
        <v>3.43</v>
      </c>
      <c r="T1268" s="200">
        <v>3.43</v>
      </c>
      <c r="U1268" s="204">
        <v>4.24</v>
      </c>
      <c r="V1268" s="197">
        <v>3.69</v>
      </c>
      <c r="W1268" s="79">
        <v>3.17</v>
      </c>
      <c r="X1268" s="79"/>
      <c r="Y1268" s="79"/>
      <c r="Z1268" s="79"/>
      <c r="AA1268" s="79"/>
      <c r="AB1268" s="79"/>
      <c r="AC1268" s="79"/>
      <c r="AD1268" s="83"/>
      <c r="AE1268" s="84">
        <v>3.6179999999999999</v>
      </c>
      <c r="AF1268" s="84"/>
      <c r="AG1268" s="84"/>
      <c r="AH1268" s="84"/>
      <c r="AI1268" s="84"/>
      <c r="AJ1268" s="84">
        <v>5.3220000000000001</v>
      </c>
      <c r="AK1268" s="84"/>
      <c r="AL1268" s="84"/>
      <c r="AM1268" s="84"/>
      <c r="AN1268" s="85"/>
      <c r="AO1268" s="84"/>
      <c r="AP1268" s="83"/>
      <c r="AQ1268" s="84" t="e">
        <v>#NUM!</v>
      </c>
      <c r="AR1268" s="84" t="e">
        <v>#NUM!</v>
      </c>
      <c r="AS1268" s="84" t="e">
        <v>#NUM!</v>
      </c>
      <c r="AT1268" s="84" t="e">
        <v>#REF!</v>
      </c>
      <c r="AU1268" s="84">
        <v>3.6872500000000001</v>
      </c>
      <c r="AV1268" s="79" t="e">
        <v>#REF!</v>
      </c>
      <c r="AW1268" s="84" t="s">
        <v>49</v>
      </c>
      <c r="AX1268" s="84" t="s">
        <v>48</v>
      </c>
      <c r="AY1268" s="85">
        <v>3.43</v>
      </c>
      <c r="AZ1268" s="87">
        <v>0.85750000000000004</v>
      </c>
      <c r="BA1268" s="43">
        <v>4.2875000000000005</v>
      </c>
      <c r="BB1268" s="85">
        <v>4.6305000000000005</v>
      </c>
      <c r="BC1268" s="20" t="s">
        <v>12295</v>
      </c>
      <c r="BD1268" s="84" t="s">
        <v>12287</v>
      </c>
      <c r="BE1268" s="84" t="s">
        <v>13938</v>
      </c>
      <c r="BF1268" s="88"/>
      <c r="BG1268" s="88"/>
      <c r="BH1268" s="88"/>
      <c r="BI1268" s="88"/>
      <c r="BJ1268" s="88"/>
      <c r="BK1268" s="88"/>
      <c r="BL1268" s="88"/>
      <c r="BM1268" s="88"/>
      <c r="BN1268" s="88"/>
      <c r="BO1268" s="88"/>
      <c r="BP1268" s="88"/>
      <c r="BQ1268" s="88"/>
      <c r="BR1268" s="88"/>
      <c r="BS1268" s="88"/>
      <c r="BT1268" s="88"/>
      <c r="BU1268" s="88"/>
      <c r="BV1268" s="88"/>
      <c r="BW1268" s="88"/>
      <c r="BX1268" s="88"/>
      <c r="BY1268" s="88"/>
      <c r="BZ1268" s="88"/>
      <c r="CA1268" s="88"/>
      <c r="CB1268" s="88"/>
      <c r="CC1268" s="88"/>
      <c r="CD1268" s="88"/>
      <c r="CE1268" s="88"/>
      <c r="CF1268" s="88"/>
      <c r="CG1268" s="88"/>
      <c r="CH1268" s="88"/>
      <c r="CI1268" s="88"/>
      <c r="CJ1268" s="88"/>
      <c r="CK1268" s="88"/>
      <c r="CL1268" s="88"/>
      <c r="CM1268" s="88"/>
      <c r="CN1268" s="88"/>
      <c r="CO1268" s="88"/>
      <c r="CP1268" s="88"/>
      <c r="CQ1268" s="88"/>
      <c r="CR1268" s="88"/>
      <c r="CS1268" s="88"/>
      <c r="CT1268" s="88"/>
      <c r="CU1268" s="88"/>
      <c r="CV1268" s="88"/>
      <c r="CW1268" s="88"/>
      <c r="CX1268" s="88"/>
      <c r="CY1268" s="88"/>
      <c r="CZ1268" s="88"/>
      <c r="DA1268" s="88"/>
      <c r="DB1268" s="88"/>
      <c r="DC1268" s="88"/>
      <c r="DD1268" s="88"/>
      <c r="DE1268" s="88"/>
      <c r="DF1268" s="88"/>
      <c r="DG1268" s="88"/>
      <c r="DH1268" s="88"/>
      <c r="DI1268" s="88"/>
      <c r="DJ1268" s="88"/>
      <c r="DK1268" s="88"/>
      <c r="DL1268" s="88"/>
    </row>
    <row r="1269" spans="1:116" s="20" customFormat="1" ht="30" customHeight="1">
      <c r="A1269" s="180" t="s">
        <v>14084</v>
      </c>
      <c r="B1269" s="5">
        <v>1267</v>
      </c>
      <c r="C1269" s="179">
        <v>263</v>
      </c>
      <c r="D1269" s="179"/>
      <c r="E1269" s="172" t="s">
        <v>4522</v>
      </c>
      <c r="F1269" s="3" t="s">
        <v>948</v>
      </c>
      <c r="G1269" s="3" t="s">
        <v>714</v>
      </c>
      <c r="H1269" s="3" t="s">
        <v>126</v>
      </c>
      <c r="I1269" s="3" t="s">
        <v>875</v>
      </c>
      <c r="J1269" s="3" t="s">
        <v>14085</v>
      </c>
      <c r="K1269" s="6"/>
      <c r="L1269" s="3"/>
      <c r="M1269" s="6">
        <v>10</v>
      </c>
      <c r="N1269" s="3" t="s">
        <v>44</v>
      </c>
      <c r="O1269" s="3" t="s">
        <v>4519</v>
      </c>
      <c r="P1269" s="3" t="s">
        <v>4523</v>
      </c>
      <c r="Q1269" s="3" t="s">
        <v>4524</v>
      </c>
      <c r="R1269" s="194">
        <v>2.78</v>
      </c>
      <c r="S1269" s="197">
        <v>2.78</v>
      </c>
      <c r="T1269" s="200">
        <v>2.78</v>
      </c>
      <c r="U1269" s="204">
        <v>3.09</v>
      </c>
      <c r="V1269" s="197" t="s">
        <v>14086</v>
      </c>
      <c r="W1269" s="79"/>
      <c r="X1269" s="79"/>
      <c r="Y1269" s="79"/>
      <c r="Z1269" s="79"/>
      <c r="AA1269" s="79"/>
      <c r="AB1269" s="79"/>
      <c r="AC1269" s="79"/>
      <c r="AD1269" s="83"/>
      <c r="AE1269" s="84"/>
      <c r="AF1269" s="84"/>
      <c r="AG1269" s="84"/>
      <c r="AH1269" s="84"/>
      <c r="AI1269" s="84"/>
      <c r="AJ1269" s="84"/>
      <c r="AK1269" s="84"/>
      <c r="AL1269" s="84"/>
      <c r="AM1269" s="84"/>
      <c r="AN1269" s="85"/>
      <c r="AO1269" s="84"/>
      <c r="AP1269" s="83"/>
      <c r="AQ1269" s="84" t="e">
        <v>#NUM!</v>
      </c>
      <c r="AR1269" s="84" t="e">
        <v>#NUM!</v>
      </c>
      <c r="AS1269" s="84" t="e">
        <v>#NUM!</v>
      </c>
      <c r="AT1269" s="84" t="e">
        <v>#REF!</v>
      </c>
      <c r="AU1269" s="84">
        <v>2.9884999999999997</v>
      </c>
      <c r="AV1269" s="79" t="e">
        <v>#REF!</v>
      </c>
      <c r="AW1269" s="84" t="s">
        <v>49</v>
      </c>
      <c r="AX1269" s="84" t="s">
        <v>48</v>
      </c>
      <c r="AY1269" s="85">
        <v>2.78</v>
      </c>
      <c r="AZ1269" s="87">
        <v>0.69499999999999995</v>
      </c>
      <c r="BA1269" s="43">
        <v>3.4749999999999996</v>
      </c>
      <c r="BB1269" s="85">
        <v>3.7529999999999997</v>
      </c>
      <c r="BC1269" s="20" t="s">
        <v>12295</v>
      </c>
      <c r="BD1269" s="84" t="s">
        <v>12287</v>
      </c>
      <c r="BE1269" s="84" t="s">
        <v>13938</v>
      </c>
      <c r="BF1269" s="88"/>
      <c r="BG1269" s="88"/>
      <c r="BH1269" s="88"/>
      <c r="BI1269" s="88"/>
      <c r="BJ1269" s="88"/>
      <c r="BK1269" s="88"/>
      <c r="BL1269" s="88"/>
      <c r="BM1269" s="88"/>
      <c r="BN1269" s="88"/>
      <c r="BO1269" s="88"/>
      <c r="BP1269" s="88"/>
      <c r="BQ1269" s="88"/>
      <c r="BR1269" s="88"/>
      <c r="BS1269" s="88"/>
      <c r="BT1269" s="88"/>
      <c r="BU1269" s="88"/>
      <c r="BV1269" s="88"/>
      <c r="BW1269" s="88"/>
      <c r="BX1269" s="88"/>
      <c r="BY1269" s="88"/>
      <c r="BZ1269" s="88"/>
      <c r="CA1269" s="88"/>
      <c r="CB1269" s="88"/>
      <c r="CC1269" s="88"/>
      <c r="CD1269" s="88"/>
      <c r="CE1269" s="88"/>
      <c r="CF1269" s="88"/>
      <c r="CG1269" s="88"/>
      <c r="CH1269" s="88"/>
      <c r="CI1269" s="88"/>
      <c r="CJ1269" s="88"/>
      <c r="CK1269" s="88"/>
      <c r="CL1269" s="88"/>
      <c r="CM1269" s="88"/>
      <c r="CN1269" s="88"/>
      <c r="CO1269" s="88"/>
      <c r="CP1269" s="88"/>
      <c r="CQ1269" s="88"/>
      <c r="CR1269" s="88"/>
      <c r="CS1269" s="88"/>
      <c r="CT1269" s="88"/>
      <c r="CU1269" s="88"/>
      <c r="CV1269" s="88"/>
      <c r="CW1269" s="88"/>
      <c r="CX1269" s="88"/>
      <c r="CY1269" s="88"/>
      <c r="CZ1269" s="88"/>
      <c r="DA1269" s="88"/>
      <c r="DB1269" s="88"/>
      <c r="DC1269" s="88"/>
      <c r="DD1269" s="88"/>
      <c r="DE1269" s="88"/>
      <c r="DF1269" s="88"/>
      <c r="DG1269" s="88"/>
      <c r="DH1269" s="88"/>
      <c r="DI1269" s="88"/>
      <c r="DJ1269" s="88"/>
      <c r="DK1269" s="88"/>
      <c r="DL1269" s="88"/>
    </row>
    <row r="1270" spans="1:116" s="20" customFormat="1" ht="30" customHeight="1">
      <c r="A1270" s="4" t="s">
        <v>4528</v>
      </c>
      <c r="B1270" s="5">
        <v>1268</v>
      </c>
      <c r="C1270" s="6">
        <v>16463</v>
      </c>
      <c r="D1270" s="6"/>
      <c r="E1270" s="43" t="s">
        <v>4573</v>
      </c>
      <c r="F1270" s="3" t="s">
        <v>4555</v>
      </c>
      <c r="G1270" s="3" t="s">
        <v>4549</v>
      </c>
      <c r="H1270" s="3" t="s">
        <v>938</v>
      </c>
      <c r="I1270" s="3" t="s">
        <v>1858</v>
      </c>
      <c r="J1270" s="3" t="s">
        <v>4574</v>
      </c>
      <c r="K1270" s="6"/>
      <c r="L1270" s="3"/>
      <c r="M1270" s="6">
        <v>12</v>
      </c>
      <c r="N1270" s="3" t="s">
        <v>44</v>
      </c>
      <c r="O1270" s="3" t="s">
        <v>4533</v>
      </c>
      <c r="P1270" s="3" t="s">
        <v>4575</v>
      </c>
      <c r="Q1270" s="3" t="s">
        <v>4576</v>
      </c>
      <c r="R1270" s="156">
        <v>5.63</v>
      </c>
      <c r="S1270" s="22"/>
      <c r="T1270" s="23">
        <v>5.59</v>
      </c>
      <c r="U1270" s="1" t="s">
        <v>54</v>
      </c>
      <c r="V1270" s="21">
        <v>5.63</v>
      </c>
      <c r="W1270" s="22"/>
      <c r="X1270" s="22"/>
      <c r="Y1270" s="22"/>
      <c r="Z1270" s="22"/>
      <c r="AA1270" s="22"/>
      <c r="AB1270" s="22"/>
      <c r="AC1270" s="22"/>
      <c r="AD1270" s="22"/>
      <c r="AE1270" s="24">
        <v>5.63</v>
      </c>
      <c r="AN1270" s="25">
        <v>5.63</v>
      </c>
      <c r="AO1270" s="20" t="s">
        <v>47</v>
      </c>
      <c r="AP1270" s="24" t="s">
        <v>48</v>
      </c>
      <c r="AQ1270" s="20" t="e">
        <f>AVERAGE(SMALL(AE1270:AI1270,1),SMALL(AE1270:AI1270,2))</f>
        <v>#NUM!</v>
      </c>
      <c r="AR1270" s="20" t="e">
        <f>IF(R1270 &lt;=( AVERAGE(SMALL(AE1270:AI1270,1),SMALL(AE1270:AI1270,2))), R1270, "")</f>
        <v>#NUM!</v>
      </c>
      <c r="AS1270" s="20" t="e">
        <f>AVERAGE(SMALL(AJ1270:AM1270,1),SMALL(AJ1270:AM1270,2))</f>
        <v>#NUM!</v>
      </c>
      <c r="AT1270" s="20">
        <f>T1270*1.075</f>
        <v>6.0092499999999998</v>
      </c>
      <c r="AU1270" s="20" t="e">
        <f>U1270*1.075</f>
        <v>#VALUE!</v>
      </c>
      <c r="AV1270" s="22" t="e">
        <f>MIN(AN1270,AT1270,AU1270)</f>
        <v>#VALUE!</v>
      </c>
      <c r="AW1270" s="26" t="s">
        <v>49</v>
      </c>
      <c r="AX1270" s="20" t="s">
        <v>48</v>
      </c>
      <c r="AY1270" s="25">
        <v>5.63</v>
      </c>
      <c r="AZ1270" s="27">
        <f>IF(AND(AY1270&gt;0,AY1270&lt;=10),AY1270*0.25,IF(AND(AY1270&gt;10,AY1270&lt;=50),AY1270*0.17,IF(AND(AY1270&gt;10,AY1270&lt;=100),AY1270*0.12,IF(AY1270&gt;100,AY1270*0.1))))</f>
        <v>1.4075</v>
      </c>
      <c r="BA1270" s="3">
        <f>AZ1270+AY1270</f>
        <v>7.0374999999999996</v>
      </c>
      <c r="BB1270" s="25">
        <f>BA1270+BA1270*0.08</f>
        <v>7.6004999999999994</v>
      </c>
      <c r="BC1270" s="20" t="s">
        <v>12295</v>
      </c>
    </row>
    <row r="1271" spans="1:116" s="20" customFormat="1" ht="30" customHeight="1">
      <c r="A1271" s="152" t="s">
        <v>12937</v>
      </c>
      <c r="B1271" s="5">
        <v>1269</v>
      </c>
      <c r="C1271" s="44">
        <v>3941</v>
      </c>
      <c r="D1271" s="44"/>
      <c r="E1271" s="43" t="s">
        <v>4589</v>
      </c>
      <c r="F1271" s="3" t="s">
        <v>4590</v>
      </c>
      <c r="G1271" s="3" t="s">
        <v>426</v>
      </c>
      <c r="H1271" s="3" t="s">
        <v>1059</v>
      </c>
      <c r="I1271" s="3" t="s">
        <v>255</v>
      </c>
      <c r="J1271" s="3" t="s">
        <v>4591</v>
      </c>
      <c r="K1271" s="6"/>
      <c r="L1271" s="3"/>
      <c r="M1271" s="6">
        <v>10</v>
      </c>
      <c r="N1271" s="3" t="s">
        <v>44</v>
      </c>
      <c r="O1271" s="3" t="s">
        <v>4533</v>
      </c>
      <c r="P1271" s="3" t="s">
        <v>4592</v>
      </c>
      <c r="Q1271" s="3" t="s">
        <v>4593</v>
      </c>
      <c r="R1271" s="160">
        <v>6.19</v>
      </c>
      <c r="S1271" s="79">
        <v>4.6900000000000004</v>
      </c>
      <c r="T1271" s="81">
        <v>4.6900000000000004</v>
      </c>
      <c r="U1271" s="82">
        <v>7.13</v>
      </c>
      <c r="V1271" s="79">
        <v>5.26</v>
      </c>
      <c r="W1271" s="79"/>
      <c r="X1271" s="79"/>
      <c r="Y1271" s="79"/>
      <c r="Z1271" s="79"/>
      <c r="AA1271" s="79"/>
      <c r="AB1271" s="79"/>
      <c r="AC1271" s="79"/>
      <c r="AD1271" s="79"/>
      <c r="AE1271" s="83"/>
      <c r="AF1271" s="84">
        <v>5.26</v>
      </c>
      <c r="AG1271" s="84"/>
      <c r="AH1271" s="84"/>
      <c r="AI1271" s="84"/>
      <c r="AJ1271" s="84"/>
      <c r="AK1271" s="84"/>
      <c r="AL1271" s="84"/>
      <c r="AM1271" s="84"/>
      <c r="AN1271" s="85"/>
      <c r="AO1271" s="84"/>
      <c r="AP1271" s="83"/>
      <c r="AQ1271" s="84" t="e">
        <v>#NUM!</v>
      </c>
      <c r="AR1271" s="84" t="e">
        <v>#NUM!</v>
      </c>
      <c r="AS1271" s="84" t="e">
        <v>#NUM!</v>
      </c>
      <c r="AT1271" s="84" t="e">
        <v>#REF!</v>
      </c>
      <c r="AU1271" s="84">
        <v>5.0417500000000004</v>
      </c>
      <c r="AV1271" s="79" t="e">
        <v>#REF!</v>
      </c>
      <c r="AW1271" s="84" t="s">
        <v>71</v>
      </c>
      <c r="AX1271" s="84" t="s">
        <v>72</v>
      </c>
      <c r="AY1271" s="85">
        <v>5.04</v>
      </c>
      <c r="AZ1271" s="87">
        <v>1.26</v>
      </c>
      <c r="BA1271" s="43">
        <v>6.3</v>
      </c>
      <c r="BB1271" s="85">
        <v>6.8040000000000003</v>
      </c>
      <c r="BC1271" s="20" t="s">
        <v>12295</v>
      </c>
      <c r="BD1271" s="84" t="s">
        <v>12298</v>
      </c>
      <c r="BE1271" s="84"/>
      <c r="BF1271" s="84"/>
      <c r="BG1271" s="84"/>
      <c r="BH1271" s="88"/>
      <c r="BI1271" s="88"/>
      <c r="BJ1271" s="88"/>
      <c r="BK1271" s="88"/>
      <c r="BL1271" s="88"/>
      <c r="BM1271" s="88"/>
      <c r="BN1271" s="88"/>
      <c r="BO1271" s="88"/>
      <c r="BP1271" s="88"/>
      <c r="BQ1271" s="88"/>
      <c r="BR1271" s="88"/>
      <c r="BS1271" s="88"/>
      <c r="BT1271" s="88"/>
      <c r="BU1271" s="88"/>
      <c r="BV1271" s="88"/>
      <c r="BW1271" s="88"/>
      <c r="BX1271" s="88"/>
      <c r="BY1271" s="88"/>
      <c r="BZ1271" s="88"/>
      <c r="CA1271" s="88"/>
      <c r="CB1271" s="88"/>
      <c r="CC1271" s="88"/>
      <c r="CD1271" s="88"/>
      <c r="CE1271" s="88"/>
      <c r="CF1271" s="88"/>
      <c r="CG1271" s="88"/>
      <c r="CH1271" s="88"/>
      <c r="CI1271" s="88"/>
      <c r="CJ1271" s="88"/>
      <c r="CK1271" s="88"/>
      <c r="CL1271" s="88"/>
      <c r="CM1271" s="88"/>
      <c r="CN1271" s="88"/>
      <c r="CO1271" s="88"/>
      <c r="CP1271" s="88"/>
      <c r="CQ1271" s="88"/>
      <c r="CR1271" s="88"/>
      <c r="CS1271" s="88"/>
      <c r="CT1271" s="88"/>
      <c r="CU1271" s="88"/>
      <c r="CV1271" s="88"/>
      <c r="CW1271" s="88"/>
      <c r="CX1271" s="88"/>
      <c r="CY1271" s="88"/>
      <c r="CZ1271" s="88"/>
      <c r="DA1271" s="88"/>
      <c r="DB1271" s="88"/>
      <c r="DC1271" s="88"/>
      <c r="DD1271" s="88"/>
      <c r="DE1271" s="88"/>
      <c r="DF1271" s="88"/>
      <c r="DG1271" s="88"/>
      <c r="DH1271" s="88"/>
      <c r="DI1271" s="88"/>
      <c r="DJ1271" s="88"/>
      <c r="DK1271" s="88"/>
      <c r="DL1271" s="88"/>
    </row>
    <row r="1272" spans="1:116" s="20" customFormat="1" ht="30" customHeight="1">
      <c r="A1272" s="152" t="s">
        <v>12937</v>
      </c>
      <c r="B1272" s="5">
        <v>1270</v>
      </c>
      <c r="C1272" s="44">
        <v>4045</v>
      </c>
      <c r="D1272" s="44"/>
      <c r="E1272" s="43" t="s">
        <v>4548</v>
      </c>
      <c r="F1272" s="3" t="s">
        <v>2458</v>
      </c>
      <c r="G1272" s="3" t="s">
        <v>4549</v>
      </c>
      <c r="H1272" s="3" t="s">
        <v>163</v>
      </c>
      <c r="I1272" s="3" t="s">
        <v>3357</v>
      </c>
      <c r="J1272" s="3" t="s">
        <v>12938</v>
      </c>
      <c r="K1272" s="6"/>
      <c r="L1272" s="3"/>
      <c r="M1272" s="6">
        <v>10</v>
      </c>
      <c r="N1272" s="3" t="s">
        <v>44</v>
      </c>
      <c r="O1272" s="3" t="s">
        <v>4533</v>
      </c>
      <c r="P1272" s="3" t="s">
        <v>4551</v>
      </c>
      <c r="Q1272" s="3" t="s">
        <v>4552</v>
      </c>
      <c r="R1272" s="160">
        <v>4.59</v>
      </c>
      <c r="S1272" s="79">
        <v>3.51</v>
      </c>
      <c r="T1272" s="81">
        <v>3.51</v>
      </c>
      <c r="U1272" s="82">
        <v>5.25</v>
      </c>
      <c r="V1272" s="79">
        <v>3.94</v>
      </c>
      <c r="W1272" s="79"/>
      <c r="X1272" s="79"/>
      <c r="Y1272" s="79"/>
      <c r="Z1272" s="79"/>
      <c r="AA1272" s="79"/>
      <c r="AB1272" s="79"/>
      <c r="AC1272" s="79"/>
      <c r="AD1272" s="79"/>
      <c r="AE1272" s="83"/>
      <c r="AF1272" s="84">
        <v>3.93</v>
      </c>
      <c r="AG1272" s="84"/>
      <c r="AH1272" s="84"/>
      <c r="AI1272" s="84"/>
      <c r="AJ1272" s="84"/>
      <c r="AK1272" s="84"/>
      <c r="AL1272" s="84"/>
      <c r="AM1272" s="84"/>
      <c r="AN1272" s="85"/>
      <c r="AO1272" s="84"/>
      <c r="AP1272" s="83"/>
      <c r="AQ1272" s="84" t="e">
        <v>#NUM!</v>
      </c>
      <c r="AR1272" s="84" t="e">
        <v>#NUM!</v>
      </c>
      <c r="AS1272" s="84" t="e">
        <v>#NUM!</v>
      </c>
      <c r="AT1272" s="84" t="e">
        <v>#REF!</v>
      </c>
      <c r="AU1272" s="84">
        <v>3.7732499999999995</v>
      </c>
      <c r="AV1272" s="79" t="e">
        <v>#REF!</v>
      </c>
      <c r="AW1272" s="84" t="s">
        <v>71</v>
      </c>
      <c r="AX1272" s="84" t="s">
        <v>72</v>
      </c>
      <c r="AY1272" s="85">
        <v>3.77</v>
      </c>
      <c r="AZ1272" s="87">
        <v>0.9425</v>
      </c>
      <c r="BA1272" s="43">
        <v>4.7125000000000004</v>
      </c>
      <c r="BB1272" s="85">
        <v>5.0895000000000001</v>
      </c>
      <c r="BC1272" s="20" t="s">
        <v>12295</v>
      </c>
      <c r="BD1272" s="84" t="s">
        <v>12298</v>
      </c>
      <c r="BE1272" s="84"/>
      <c r="BF1272" s="84"/>
      <c r="BG1272" s="88"/>
      <c r="BH1272" s="88"/>
      <c r="BI1272" s="88"/>
      <c r="BJ1272" s="88"/>
      <c r="BK1272" s="88"/>
      <c r="BL1272" s="88"/>
      <c r="BM1272" s="88"/>
      <c r="BN1272" s="88"/>
      <c r="BO1272" s="88"/>
      <c r="BP1272" s="88"/>
      <c r="BQ1272" s="88"/>
      <c r="BR1272" s="88"/>
      <c r="BS1272" s="88"/>
      <c r="BT1272" s="88"/>
      <c r="BU1272" s="88"/>
      <c r="BV1272" s="88"/>
      <c r="BW1272" s="88"/>
      <c r="BX1272" s="88"/>
      <c r="BY1272" s="88"/>
      <c r="BZ1272" s="88"/>
      <c r="CA1272" s="88"/>
      <c r="CB1272" s="88"/>
      <c r="CC1272" s="88"/>
      <c r="CD1272" s="88"/>
      <c r="CE1272" s="88"/>
      <c r="CF1272" s="88"/>
      <c r="CG1272" s="88"/>
      <c r="CH1272" s="88"/>
      <c r="CI1272" s="88"/>
      <c r="CJ1272" s="88"/>
      <c r="CK1272" s="88"/>
      <c r="CL1272" s="88"/>
      <c r="CM1272" s="88"/>
      <c r="CN1272" s="88"/>
      <c r="CO1272" s="88"/>
      <c r="CP1272" s="88"/>
      <c r="CQ1272" s="88"/>
      <c r="CR1272" s="88"/>
      <c r="CS1272" s="88"/>
      <c r="CT1272" s="88"/>
      <c r="CU1272" s="88"/>
      <c r="CV1272" s="88"/>
      <c r="CW1272" s="88"/>
      <c r="CX1272" s="88"/>
      <c r="CY1272" s="88"/>
      <c r="CZ1272" s="88"/>
      <c r="DA1272" s="88"/>
      <c r="DB1272" s="88"/>
      <c r="DC1272" s="88"/>
      <c r="DD1272" s="88"/>
      <c r="DE1272" s="88"/>
      <c r="DF1272" s="88"/>
      <c r="DG1272" s="88"/>
      <c r="DH1272" s="88"/>
      <c r="DI1272" s="88"/>
      <c r="DJ1272" s="88"/>
      <c r="DK1272" s="88"/>
      <c r="DL1272" s="88"/>
    </row>
    <row r="1273" spans="1:116" s="20" customFormat="1" ht="30" customHeight="1">
      <c r="A1273" s="4" t="s">
        <v>4528</v>
      </c>
      <c r="B1273" s="5">
        <v>1271</v>
      </c>
      <c r="C1273" s="6">
        <v>4045</v>
      </c>
      <c r="D1273" s="6"/>
      <c r="E1273" s="43" t="s">
        <v>4548</v>
      </c>
      <c r="F1273" s="3" t="s">
        <v>2458</v>
      </c>
      <c r="G1273" s="3" t="s">
        <v>4549</v>
      </c>
      <c r="H1273" s="3" t="s">
        <v>163</v>
      </c>
      <c r="I1273" s="3" t="s">
        <v>3357</v>
      </c>
      <c r="J1273" s="3" t="s">
        <v>4550</v>
      </c>
      <c r="K1273" s="6"/>
      <c r="L1273" s="3"/>
      <c r="M1273" s="6">
        <v>20</v>
      </c>
      <c r="N1273" s="3" t="s">
        <v>44</v>
      </c>
      <c r="O1273" s="3" t="s">
        <v>4533</v>
      </c>
      <c r="P1273" s="3" t="s">
        <v>4551</v>
      </c>
      <c r="Q1273" s="3" t="s">
        <v>4552</v>
      </c>
      <c r="R1273" s="156">
        <v>11.55</v>
      </c>
      <c r="S1273" s="22"/>
      <c r="T1273" s="23">
        <v>11.14</v>
      </c>
      <c r="U1273" s="1" t="s">
        <v>54</v>
      </c>
      <c r="V1273" s="21">
        <v>8.25</v>
      </c>
      <c r="W1273" s="22"/>
      <c r="X1273" s="22"/>
      <c r="Y1273" s="22"/>
      <c r="Z1273" s="22"/>
      <c r="AA1273" s="22"/>
      <c r="AB1273" s="22">
        <v>14.853300000000001</v>
      </c>
      <c r="AC1273" s="22"/>
      <c r="AD1273" s="22"/>
      <c r="AE1273" s="24">
        <v>8.25</v>
      </c>
      <c r="AN1273" s="25">
        <v>11.55</v>
      </c>
      <c r="AO1273" s="20" t="s">
        <v>4553</v>
      </c>
      <c r="AP1273" s="24" t="s">
        <v>48</v>
      </c>
      <c r="AQ1273" s="20" t="e">
        <f>AVERAGE(SMALL(AE1273:AI1273,1),SMALL(AE1273:AI1273,2))</f>
        <v>#NUM!</v>
      </c>
      <c r="AR1273" s="20" t="e">
        <f>IF(R1273 &lt;=( AVERAGE(SMALL(AE1273:AI1273,1),SMALL(AE1273:AI1273,2))), R1273, "")</f>
        <v>#NUM!</v>
      </c>
      <c r="AS1273" s="20" t="e">
        <f>AVERAGE(SMALL(AJ1273:AM1273,1),SMALL(AJ1273:AM1273,2))</f>
        <v>#NUM!</v>
      </c>
      <c r="AT1273" s="20">
        <f>T1273*1.075</f>
        <v>11.9755</v>
      </c>
      <c r="AU1273" s="20" t="e">
        <f>U1273*1.075</f>
        <v>#VALUE!</v>
      </c>
      <c r="AV1273" s="22" t="e">
        <f>MIN(AN1273,AT1273,AU1273)</f>
        <v>#VALUE!</v>
      </c>
      <c r="AW1273" s="26" t="s">
        <v>49</v>
      </c>
      <c r="AX1273" s="20" t="s">
        <v>48</v>
      </c>
      <c r="AY1273" s="25">
        <v>11.55</v>
      </c>
      <c r="AZ1273" s="27">
        <f>IF(AND(AY1273&gt;0,AY1273&lt;=10),AY1273*0.25,IF(AND(AY1273&gt;10,AY1273&lt;=50),AY1273*0.17,IF(AND(AY1273&gt;10,AY1273&lt;=100),AY1273*0.12,IF(AY1273&gt;100,AY1273*0.1))))</f>
        <v>1.9635000000000002</v>
      </c>
      <c r="BA1273" s="3">
        <f>AZ1273+AY1273</f>
        <v>13.513500000000001</v>
      </c>
      <c r="BB1273" s="25">
        <f>BA1273+BA1273*0.08</f>
        <v>14.594580000000001</v>
      </c>
      <c r="BC1273" s="20" t="s">
        <v>12295</v>
      </c>
    </row>
    <row r="1274" spans="1:116" s="20" customFormat="1" ht="30" customHeight="1">
      <c r="A1274" s="152" t="s">
        <v>12937</v>
      </c>
      <c r="B1274" s="5">
        <v>1272</v>
      </c>
      <c r="C1274" s="116">
        <v>668</v>
      </c>
      <c r="D1274" s="116"/>
      <c r="E1274" s="43" t="s">
        <v>4529</v>
      </c>
      <c r="F1274" s="3" t="s">
        <v>4530</v>
      </c>
      <c r="G1274" s="3" t="s">
        <v>726</v>
      </c>
      <c r="H1274" s="3" t="s">
        <v>4531</v>
      </c>
      <c r="I1274" s="3" t="s">
        <v>123</v>
      </c>
      <c r="J1274" s="3" t="s">
        <v>4532</v>
      </c>
      <c r="K1274" s="6">
        <v>200</v>
      </c>
      <c r="L1274" s="3" t="s">
        <v>79</v>
      </c>
      <c r="M1274" s="6">
        <v>1</v>
      </c>
      <c r="N1274" s="3" t="s">
        <v>44</v>
      </c>
      <c r="O1274" s="3" t="s">
        <v>4533</v>
      </c>
      <c r="P1274" s="3" t="s">
        <v>4534</v>
      </c>
      <c r="Q1274" s="3" t="s">
        <v>4535</v>
      </c>
      <c r="R1274" s="160">
        <v>7.77</v>
      </c>
      <c r="S1274" s="79">
        <v>4.83</v>
      </c>
      <c r="T1274" s="81">
        <v>4.25</v>
      </c>
      <c r="U1274" s="82">
        <v>9.3800000000000008</v>
      </c>
      <c r="V1274" s="79">
        <v>6.16</v>
      </c>
      <c r="W1274" s="79"/>
      <c r="X1274" s="79"/>
      <c r="Y1274" s="79"/>
      <c r="Z1274" s="79"/>
      <c r="AA1274" s="79"/>
      <c r="AB1274" s="79"/>
      <c r="AC1274" s="79"/>
      <c r="AD1274" s="79"/>
      <c r="AE1274" s="83"/>
      <c r="AF1274" s="84"/>
      <c r="AG1274" s="84"/>
      <c r="AH1274" s="84"/>
      <c r="AI1274" s="84"/>
      <c r="AJ1274" s="84"/>
      <c r="AK1274" s="84"/>
      <c r="AL1274" s="84"/>
      <c r="AM1274" s="84"/>
      <c r="AN1274" s="85"/>
      <c r="AO1274" s="84"/>
      <c r="AP1274" s="83"/>
      <c r="AQ1274" s="84" t="e">
        <v>#NUM!</v>
      </c>
      <c r="AR1274" s="84" t="e">
        <v>#NUM!</v>
      </c>
      <c r="AS1274" s="84" t="e">
        <v>#NUM!</v>
      </c>
      <c r="AT1274" s="84" t="e">
        <v>#REF!</v>
      </c>
      <c r="AU1274" s="84">
        <v>4.5687499999999996</v>
      </c>
      <c r="AV1274" s="79" t="e">
        <v>#REF!</v>
      </c>
      <c r="AW1274" s="84" t="s">
        <v>71</v>
      </c>
      <c r="AX1274" s="84" t="s">
        <v>72</v>
      </c>
      <c r="AY1274" s="85">
        <v>4.5599999999999996</v>
      </c>
      <c r="AZ1274" s="87">
        <v>1.1399999999999999</v>
      </c>
      <c r="BA1274" s="43">
        <v>5.6999999999999993</v>
      </c>
      <c r="BB1274" s="85">
        <v>6.1559999999999988</v>
      </c>
      <c r="BC1274" s="20" t="s">
        <v>12295</v>
      </c>
      <c r="BD1274" s="84" t="s">
        <v>12298</v>
      </c>
      <c r="BE1274" s="84"/>
      <c r="BF1274" s="84"/>
      <c r="BG1274" s="88"/>
      <c r="BH1274" s="88"/>
      <c r="BI1274" s="88"/>
      <c r="BJ1274" s="88"/>
      <c r="BK1274" s="88"/>
      <c r="BL1274" s="88"/>
      <c r="BM1274" s="88"/>
      <c r="BN1274" s="88"/>
      <c r="BO1274" s="88"/>
      <c r="BP1274" s="88"/>
      <c r="BQ1274" s="88"/>
      <c r="BR1274" s="88"/>
      <c r="BS1274" s="88"/>
      <c r="BT1274" s="88"/>
      <c r="BU1274" s="88"/>
      <c r="BV1274" s="88"/>
      <c r="BW1274" s="88"/>
      <c r="BX1274" s="88"/>
      <c r="BY1274" s="88"/>
      <c r="BZ1274" s="88"/>
      <c r="CA1274" s="88"/>
      <c r="CB1274" s="88"/>
      <c r="CC1274" s="88"/>
      <c r="CD1274" s="88"/>
      <c r="CE1274" s="88"/>
      <c r="CF1274" s="88"/>
      <c r="CG1274" s="88"/>
      <c r="CH1274" s="88"/>
      <c r="CI1274" s="88"/>
      <c r="CJ1274" s="88"/>
      <c r="CK1274" s="88"/>
      <c r="CL1274" s="88"/>
      <c r="CM1274" s="88"/>
      <c r="CN1274" s="88"/>
      <c r="CO1274" s="88"/>
      <c r="CP1274" s="88"/>
      <c r="CQ1274" s="88"/>
      <c r="CR1274" s="88"/>
      <c r="CS1274" s="88"/>
      <c r="CT1274" s="88"/>
      <c r="CU1274" s="88"/>
      <c r="CV1274" s="88"/>
      <c r="CW1274" s="88"/>
      <c r="CX1274" s="88"/>
      <c r="CY1274" s="88"/>
      <c r="CZ1274" s="88"/>
      <c r="DA1274" s="88"/>
      <c r="DB1274" s="88"/>
      <c r="DC1274" s="88"/>
      <c r="DD1274" s="88"/>
      <c r="DE1274" s="88"/>
      <c r="DF1274" s="88"/>
      <c r="DG1274" s="88"/>
      <c r="DH1274" s="88"/>
      <c r="DI1274" s="88"/>
      <c r="DJ1274" s="88"/>
      <c r="DK1274" s="88"/>
      <c r="DL1274" s="88"/>
    </row>
    <row r="1275" spans="1:116" s="20" customFormat="1" ht="30" customHeight="1">
      <c r="A1275" s="152" t="s">
        <v>12937</v>
      </c>
      <c r="B1275" s="5">
        <v>1273</v>
      </c>
      <c r="C1275" s="44">
        <v>557</v>
      </c>
      <c r="D1275" s="44"/>
      <c r="E1275" s="43" t="s">
        <v>4564</v>
      </c>
      <c r="F1275" s="3" t="s">
        <v>4555</v>
      </c>
      <c r="G1275" s="3" t="s">
        <v>4549</v>
      </c>
      <c r="H1275" s="3" t="s">
        <v>165</v>
      </c>
      <c r="I1275" s="3" t="s">
        <v>3357</v>
      </c>
      <c r="J1275" s="3" t="s">
        <v>4565</v>
      </c>
      <c r="K1275" s="6"/>
      <c r="L1275" s="3"/>
      <c r="M1275" s="6">
        <v>30</v>
      </c>
      <c r="N1275" s="3" t="s">
        <v>44</v>
      </c>
      <c r="O1275" s="3" t="s">
        <v>4533</v>
      </c>
      <c r="P1275" s="3" t="s">
        <v>4566</v>
      </c>
      <c r="Q1275" s="3" t="s">
        <v>4567</v>
      </c>
      <c r="R1275" s="160">
        <v>3.65</v>
      </c>
      <c r="S1275" s="79">
        <v>3.8</v>
      </c>
      <c r="T1275" s="81">
        <v>3.8</v>
      </c>
      <c r="U1275" s="82">
        <v>3.56</v>
      </c>
      <c r="V1275" s="79">
        <v>3.73</v>
      </c>
      <c r="W1275" s="79"/>
      <c r="X1275" s="79"/>
      <c r="Y1275" s="79"/>
      <c r="Z1275" s="79"/>
      <c r="AA1275" s="79"/>
      <c r="AB1275" s="79"/>
      <c r="AC1275" s="79"/>
      <c r="AD1275" s="79"/>
      <c r="AE1275" s="83">
        <v>4.28</v>
      </c>
      <c r="AF1275" s="84">
        <v>3.73</v>
      </c>
      <c r="AG1275" s="84"/>
      <c r="AH1275" s="84"/>
      <c r="AI1275" s="84"/>
      <c r="AJ1275" s="84"/>
      <c r="AK1275" s="84"/>
      <c r="AL1275" s="84"/>
      <c r="AM1275" s="84"/>
      <c r="AN1275" s="85"/>
      <c r="AO1275" s="84"/>
      <c r="AP1275" s="83"/>
      <c r="AQ1275" s="84">
        <v>4.0049999999999999</v>
      </c>
      <c r="AR1275" s="84">
        <v>3.65</v>
      </c>
      <c r="AS1275" s="84" t="e">
        <v>#NUM!</v>
      </c>
      <c r="AT1275" s="84" t="e">
        <v>#REF!</v>
      </c>
      <c r="AU1275" s="84">
        <v>4.085</v>
      </c>
      <c r="AV1275" s="79" t="e">
        <v>#REF!</v>
      </c>
      <c r="AW1275" s="84" t="s">
        <v>49</v>
      </c>
      <c r="AX1275" s="84" t="s">
        <v>48</v>
      </c>
      <c r="AY1275" s="85">
        <v>3.65</v>
      </c>
      <c r="AZ1275" s="87">
        <v>0.91249999999999998</v>
      </c>
      <c r="BA1275" s="43">
        <v>4.5625</v>
      </c>
      <c r="BB1275" s="85">
        <v>4.9275000000000002</v>
      </c>
      <c r="BC1275" s="20" t="s">
        <v>12295</v>
      </c>
      <c r="BD1275" s="84" t="s">
        <v>12298</v>
      </c>
      <c r="BE1275" s="84"/>
      <c r="BF1275" s="84"/>
      <c r="BG1275" s="88"/>
      <c r="BH1275" s="88"/>
      <c r="BI1275" s="88"/>
      <c r="BJ1275" s="88"/>
      <c r="BK1275" s="88"/>
      <c r="BL1275" s="88"/>
      <c r="BM1275" s="88"/>
      <c r="BN1275" s="88"/>
      <c r="BO1275" s="88"/>
      <c r="BP1275" s="88"/>
      <c r="BQ1275" s="88"/>
      <c r="BR1275" s="88"/>
      <c r="BS1275" s="88"/>
      <c r="BT1275" s="88"/>
      <c r="BU1275" s="88"/>
      <c r="BV1275" s="88"/>
      <c r="BW1275" s="88"/>
      <c r="BX1275" s="88"/>
      <c r="BY1275" s="88"/>
      <c r="BZ1275" s="88"/>
      <c r="CA1275" s="88"/>
      <c r="CB1275" s="88"/>
      <c r="CC1275" s="88"/>
      <c r="CD1275" s="88"/>
      <c r="CE1275" s="88"/>
      <c r="CF1275" s="88"/>
      <c r="CG1275" s="88"/>
      <c r="CH1275" s="88"/>
      <c r="CI1275" s="88"/>
      <c r="CJ1275" s="88"/>
      <c r="CK1275" s="88"/>
      <c r="CL1275" s="88"/>
      <c r="CM1275" s="88"/>
      <c r="CN1275" s="88"/>
      <c r="CO1275" s="88"/>
      <c r="CP1275" s="88"/>
      <c r="CQ1275" s="88"/>
      <c r="CR1275" s="88"/>
      <c r="CS1275" s="88"/>
      <c r="CT1275" s="88"/>
      <c r="CU1275" s="88"/>
      <c r="CV1275" s="88"/>
      <c r="CW1275" s="88"/>
      <c r="CX1275" s="88"/>
      <c r="CY1275" s="88"/>
      <c r="CZ1275" s="88"/>
      <c r="DA1275" s="88"/>
      <c r="DB1275" s="88"/>
      <c r="DC1275" s="88"/>
      <c r="DD1275" s="88"/>
      <c r="DE1275" s="88"/>
      <c r="DF1275" s="88"/>
      <c r="DG1275" s="88"/>
      <c r="DH1275" s="88"/>
      <c r="DI1275" s="88"/>
      <c r="DJ1275" s="88"/>
      <c r="DK1275" s="88"/>
      <c r="DL1275" s="88"/>
    </row>
    <row r="1276" spans="1:116" s="20" customFormat="1" ht="30" customHeight="1">
      <c r="A1276" s="4" t="s">
        <v>4528</v>
      </c>
      <c r="B1276" s="5">
        <v>1274</v>
      </c>
      <c r="C1276" s="6">
        <v>641</v>
      </c>
      <c r="D1276" s="6"/>
      <c r="E1276" s="43" t="s">
        <v>4541</v>
      </c>
      <c r="F1276" s="3" t="s">
        <v>4542</v>
      </c>
      <c r="G1276" s="3" t="s">
        <v>4021</v>
      </c>
      <c r="H1276" s="3" t="s">
        <v>4543</v>
      </c>
      <c r="I1276" s="3" t="s">
        <v>4544</v>
      </c>
      <c r="J1276" s="3" t="s">
        <v>4545</v>
      </c>
      <c r="K1276" s="6">
        <v>150</v>
      </c>
      <c r="L1276" s="3" t="s">
        <v>79</v>
      </c>
      <c r="M1276" s="6">
        <v>1</v>
      </c>
      <c r="N1276" s="3" t="s">
        <v>44</v>
      </c>
      <c r="O1276" s="3" t="s">
        <v>4533</v>
      </c>
      <c r="P1276" s="3" t="s">
        <v>4546</v>
      </c>
      <c r="Q1276" s="3" t="s">
        <v>4547</v>
      </c>
      <c r="R1276" s="156">
        <v>8.18</v>
      </c>
      <c r="S1276" s="22"/>
      <c r="T1276" s="23" t="s">
        <v>54</v>
      </c>
      <c r="U1276" s="1">
        <v>4.6900000000000004</v>
      </c>
      <c r="V1276" s="21">
        <v>8.18</v>
      </c>
      <c r="W1276" s="22"/>
      <c r="X1276" s="22"/>
      <c r="Y1276" s="22"/>
      <c r="Z1276" s="22"/>
      <c r="AA1276" s="22"/>
      <c r="AB1276" s="22"/>
      <c r="AC1276" s="22"/>
      <c r="AD1276" s="22"/>
      <c r="AE1276" s="24">
        <v>8.18</v>
      </c>
      <c r="AN1276" s="25">
        <v>8.18</v>
      </c>
      <c r="AO1276" s="20" t="s">
        <v>47</v>
      </c>
      <c r="AP1276" s="24" t="s">
        <v>48</v>
      </c>
      <c r="AQ1276" s="20" t="e">
        <f>AVERAGE(SMALL(AE1276:AI1276,1),SMALL(AE1276:AI1276,2))</f>
        <v>#NUM!</v>
      </c>
      <c r="AR1276" s="20" t="e">
        <f>IF(R1276 &lt;=( AVERAGE(SMALL(AE1276:AI1276,1),SMALL(AE1276:AI1276,2))), R1276, "")</f>
        <v>#NUM!</v>
      </c>
      <c r="AS1276" s="20" t="e">
        <f>AVERAGE(SMALL(AJ1276:AM1276,1),SMALL(AJ1276:AM1276,2))</f>
        <v>#NUM!</v>
      </c>
      <c r="AT1276" s="20" t="e">
        <f>T1276*1.075</f>
        <v>#VALUE!</v>
      </c>
      <c r="AU1276" s="20">
        <f>U1276*1.075</f>
        <v>5.0417500000000004</v>
      </c>
      <c r="AV1276" s="22" t="e">
        <f>MIN(AN1276,AT1276,AU1276)</f>
        <v>#VALUE!</v>
      </c>
      <c r="AW1276" s="20" t="s">
        <v>71</v>
      </c>
      <c r="AX1276" s="20" t="s">
        <v>72</v>
      </c>
      <c r="AY1276" s="25">
        <v>5.0416999999999996</v>
      </c>
      <c r="AZ1276" s="27">
        <f>IF(AND(AY1276&gt;0,AY1276&lt;=10),AY1276*0.25,IF(AND(AY1276&gt;10,AY1276&lt;=50),AY1276*0.17,IF(AND(AY1276&gt;10,AY1276&lt;=100),AY1276*0.12,IF(AY1276&gt;100,AY1276*0.1))))</f>
        <v>1.2604249999999999</v>
      </c>
      <c r="BA1276" s="3">
        <f>AZ1276+AY1276</f>
        <v>6.3021249999999993</v>
      </c>
      <c r="BB1276" s="25">
        <f>BA1276+BA1276*0.08</f>
        <v>6.8062949999999995</v>
      </c>
      <c r="BC1276" s="20" t="s">
        <v>12295</v>
      </c>
    </row>
    <row r="1277" spans="1:116" s="28" customFormat="1" ht="30" customHeight="1">
      <c r="A1277" s="4" t="s">
        <v>4528</v>
      </c>
      <c r="B1277" s="5">
        <v>1275</v>
      </c>
      <c r="C1277" s="6">
        <v>623</v>
      </c>
      <c r="D1277" s="6"/>
      <c r="E1277" s="43" t="s">
        <v>4554</v>
      </c>
      <c r="F1277" s="3" t="s">
        <v>4555</v>
      </c>
      <c r="G1277" s="3" t="s">
        <v>4549</v>
      </c>
      <c r="H1277" s="3" t="s">
        <v>4556</v>
      </c>
      <c r="I1277" s="3" t="s">
        <v>389</v>
      </c>
      <c r="J1277" s="3" t="s">
        <v>4557</v>
      </c>
      <c r="K1277" s="6"/>
      <c r="L1277" s="3"/>
      <c r="M1277" s="6">
        <v>6</v>
      </c>
      <c r="N1277" s="3" t="s">
        <v>44</v>
      </c>
      <c r="O1277" s="3" t="s">
        <v>4533</v>
      </c>
      <c r="P1277" s="3" t="s">
        <v>4558</v>
      </c>
      <c r="Q1277" s="3" t="s">
        <v>4559</v>
      </c>
      <c r="R1277" s="156">
        <v>4</v>
      </c>
      <c r="S1277" s="22"/>
      <c r="T1277" s="23">
        <v>2.52</v>
      </c>
      <c r="U1277" s="1">
        <v>2.52</v>
      </c>
      <c r="V1277" s="21">
        <v>4</v>
      </c>
      <c r="W1277" s="22">
        <v>3.21</v>
      </c>
      <c r="X1277" s="22"/>
      <c r="Y1277" s="22"/>
      <c r="Z1277" s="22"/>
      <c r="AA1277" s="22"/>
      <c r="AB1277" s="22"/>
      <c r="AC1277" s="22"/>
      <c r="AD1277" s="22"/>
      <c r="AE1277" s="24">
        <v>4</v>
      </c>
      <c r="AF1277" s="20"/>
      <c r="AG1277" s="20"/>
      <c r="AH1277" s="20"/>
      <c r="AI1277" s="20"/>
      <c r="AJ1277" s="20"/>
      <c r="AK1277" s="20"/>
      <c r="AL1277" s="20"/>
      <c r="AM1277" s="20"/>
      <c r="AN1277" s="25">
        <v>4</v>
      </c>
      <c r="AO1277" s="20" t="s">
        <v>47</v>
      </c>
      <c r="AP1277" s="24" t="s">
        <v>48</v>
      </c>
      <c r="AQ1277" s="20" t="e">
        <f>AVERAGE(SMALL(AE1277:AI1277,1),SMALL(AE1277:AI1277,2))</f>
        <v>#NUM!</v>
      </c>
      <c r="AR1277" s="20" t="e">
        <f>IF(R1277 &lt;=( AVERAGE(SMALL(AE1277:AI1277,1),SMALL(AE1277:AI1277,2))), R1277, "")</f>
        <v>#NUM!</v>
      </c>
      <c r="AS1277" s="20" t="e">
        <f>AVERAGE(SMALL(AJ1277:AM1277,1),SMALL(AJ1277:AM1277,2))</f>
        <v>#NUM!</v>
      </c>
      <c r="AT1277" s="20">
        <f>T1277*1.075</f>
        <v>2.7090000000000001</v>
      </c>
      <c r="AU1277" s="20">
        <f>U1277*1.075</f>
        <v>2.7090000000000001</v>
      </c>
      <c r="AV1277" s="22">
        <f>MIN(AN1277,AT1277,AU1277)</f>
        <v>2.7090000000000001</v>
      </c>
      <c r="AW1277" s="20" t="s">
        <v>71</v>
      </c>
      <c r="AX1277" s="20" t="s">
        <v>72</v>
      </c>
      <c r="AY1277" s="25">
        <v>2.71</v>
      </c>
      <c r="AZ1277" s="27">
        <f>IF(AND(AY1277&gt;0,AY1277&lt;=10),AY1277*0.25,IF(AND(AY1277&gt;10,AY1277&lt;=50),AY1277*0.17,IF(AND(AY1277&gt;10,AY1277&lt;=100),AY1277*0.12,IF(AY1277&gt;100,AY1277*0.1))))</f>
        <v>0.67749999999999999</v>
      </c>
      <c r="BA1277" s="3">
        <f>AZ1277+AY1277</f>
        <v>3.3875000000000002</v>
      </c>
      <c r="BB1277" s="25">
        <f>BA1277+BA1277*0.08</f>
        <v>3.6585000000000001</v>
      </c>
      <c r="BC1277" s="20" t="s">
        <v>12295</v>
      </c>
      <c r="BD1277" s="20"/>
      <c r="BE1277" s="20"/>
      <c r="BF1277" s="20"/>
      <c r="BG1277" s="20"/>
      <c r="BH1277" s="20"/>
      <c r="BI1277" s="20"/>
      <c r="BJ1277" s="20"/>
      <c r="BK1277" s="20"/>
      <c r="BL1277" s="20"/>
      <c r="BM1277" s="20"/>
      <c r="BN1277" s="20"/>
      <c r="BO1277" s="20"/>
    </row>
    <row r="1278" spans="1:116" s="28" customFormat="1" ht="30" customHeight="1">
      <c r="A1278" s="152" t="s">
        <v>12937</v>
      </c>
      <c r="B1278" s="5">
        <v>1276</v>
      </c>
      <c r="C1278" s="116">
        <v>5425</v>
      </c>
      <c r="D1278" s="116"/>
      <c r="E1278" s="43" t="s">
        <v>4583</v>
      </c>
      <c r="F1278" s="3" t="s">
        <v>4584</v>
      </c>
      <c r="G1278" s="3" t="s">
        <v>4585</v>
      </c>
      <c r="H1278" s="3" t="s">
        <v>1668</v>
      </c>
      <c r="I1278" s="3" t="s">
        <v>123</v>
      </c>
      <c r="J1278" s="3" t="s">
        <v>4586</v>
      </c>
      <c r="K1278" s="6">
        <v>200</v>
      </c>
      <c r="L1278" s="3" t="s">
        <v>79</v>
      </c>
      <c r="M1278" s="6">
        <v>1</v>
      </c>
      <c r="N1278" s="3" t="s">
        <v>44</v>
      </c>
      <c r="O1278" s="3" t="s">
        <v>4533</v>
      </c>
      <c r="P1278" s="3" t="s">
        <v>4587</v>
      </c>
      <c r="Q1278" s="3" t="s">
        <v>4588</v>
      </c>
      <c r="R1278" s="160">
        <v>7.09</v>
      </c>
      <c r="S1278" s="79">
        <v>3.77</v>
      </c>
      <c r="T1278" s="81">
        <v>3.77</v>
      </c>
      <c r="U1278" s="82">
        <v>9.3800000000000008</v>
      </c>
      <c r="V1278" s="79">
        <v>4.8099999999999996</v>
      </c>
      <c r="W1278" s="79"/>
      <c r="X1278" s="79"/>
      <c r="Y1278" s="79"/>
      <c r="Z1278" s="79"/>
      <c r="AA1278" s="79"/>
      <c r="AB1278" s="79"/>
      <c r="AC1278" s="79"/>
      <c r="AD1278" s="79"/>
      <c r="AE1278" s="83">
        <v>6.2</v>
      </c>
      <c r="AF1278" s="84">
        <v>4.8099999999999996</v>
      </c>
      <c r="AG1278" s="84"/>
      <c r="AH1278" s="84"/>
      <c r="AI1278" s="84"/>
      <c r="AJ1278" s="84"/>
      <c r="AK1278" s="84"/>
      <c r="AL1278" s="84"/>
      <c r="AM1278" s="84"/>
      <c r="AN1278" s="85"/>
      <c r="AO1278" s="84"/>
      <c r="AP1278" s="83"/>
      <c r="AQ1278" s="84">
        <v>5.5049999999999999</v>
      </c>
      <c r="AR1278" s="84" t="s">
        <v>601</v>
      </c>
      <c r="AS1278" s="84" t="e">
        <v>#NUM!</v>
      </c>
      <c r="AT1278" s="84" t="e">
        <v>#REF!</v>
      </c>
      <c r="AU1278" s="84">
        <v>4.0527499999999996</v>
      </c>
      <c r="AV1278" s="79" t="e">
        <v>#REF!</v>
      </c>
      <c r="AW1278" s="84" t="s">
        <v>71</v>
      </c>
      <c r="AX1278" s="84" t="s">
        <v>72</v>
      </c>
      <c r="AY1278" s="85">
        <v>4.05</v>
      </c>
      <c r="AZ1278" s="87">
        <v>1.0125</v>
      </c>
      <c r="BA1278" s="43">
        <v>5.0625</v>
      </c>
      <c r="BB1278" s="85">
        <v>5.4675000000000002</v>
      </c>
      <c r="BC1278" s="20" t="s">
        <v>12295</v>
      </c>
      <c r="BD1278" s="84" t="s">
        <v>12298</v>
      </c>
      <c r="BE1278" s="84"/>
      <c r="BF1278" s="84"/>
      <c r="BG1278" s="88"/>
      <c r="BH1278" s="88"/>
      <c r="BI1278" s="88"/>
      <c r="BJ1278" s="88"/>
      <c r="BK1278" s="88"/>
      <c r="BL1278" s="88"/>
      <c r="BM1278" s="88"/>
      <c r="BN1278" s="88"/>
      <c r="BO1278" s="88"/>
      <c r="BP1278" s="88"/>
      <c r="BQ1278" s="88"/>
      <c r="BR1278" s="88"/>
      <c r="BS1278" s="88"/>
      <c r="BT1278" s="88"/>
      <c r="BU1278" s="88"/>
      <c r="BV1278" s="88"/>
      <c r="BW1278" s="88"/>
      <c r="BX1278" s="88"/>
      <c r="BY1278" s="88"/>
      <c r="BZ1278" s="88"/>
      <c r="CA1278" s="88"/>
      <c r="CB1278" s="88"/>
      <c r="CC1278" s="88"/>
      <c r="CD1278" s="88"/>
      <c r="CE1278" s="88"/>
      <c r="CF1278" s="88"/>
      <c r="CG1278" s="88"/>
      <c r="CH1278" s="88"/>
      <c r="CI1278" s="88"/>
      <c r="CJ1278" s="88"/>
      <c r="CK1278" s="88"/>
      <c r="CL1278" s="88"/>
      <c r="CM1278" s="88"/>
      <c r="CN1278" s="88"/>
      <c r="CO1278" s="88"/>
      <c r="CP1278" s="88"/>
      <c r="CQ1278" s="88"/>
      <c r="CR1278" s="88"/>
      <c r="CS1278" s="88"/>
      <c r="CT1278" s="88"/>
      <c r="CU1278" s="88"/>
      <c r="CV1278" s="88"/>
      <c r="CW1278" s="88"/>
      <c r="CX1278" s="88"/>
      <c r="CY1278" s="88"/>
      <c r="CZ1278" s="88"/>
      <c r="DA1278" s="88"/>
      <c r="DB1278" s="88"/>
      <c r="DC1278" s="88"/>
      <c r="DD1278" s="88"/>
      <c r="DE1278" s="88"/>
      <c r="DF1278" s="88"/>
      <c r="DG1278" s="88"/>
      <c r="DH1278" s="88"/>
      <c r="DI1278" s="88"/>
      <c r="DJ1278" s="88"/>
      <c r="DK1278" s="88"/>
      <c r="DL1278" s="88"/>
    </row>
    <row r="1279" spans="1:116" s="28" customFormat="1" ht="30" customHeight="1">
      <c r="A1279" s="4" t="s">
        <v>4528</v>
      </c>
      <c r="B1279" s="5">
        <v>1277</v>
      </c>
      <c r="C1279" s="6">
        <v>5459</v>
      </c>
      <c r="D1279" s="6"/>
      <c r="E1279" s="43" t="s">
        <v>4564</v>
      </c>
      <c r="F1279" s="3" t="s">
        <v>4568</v>
      </c>
      <c r="G1279" s="3" t="s">
        <v>4549</v>
      </c>
      <c r="H1279" s="3" t="s">
        <v>4569</v>
      </c>
      <c r="I1279" s="3" t="s">
        <v>77</v>
      </c>
      <c r="J1279" s="3" t="s">
        <v>4570</v>
      </c>
      <c r="K1279" s="6">
        <v>30</v>
      </c>
      <c r="L1279" s="3" t="s">
        <v>79</v>
      </c>
      <c r="M1279" s="6">
        <v>1</v>
      </c>
      <c r="N1279" s="3" t="s">
        <v>44</v>
      </c>
      <c r="O1279" s="3" t="s">
        <v>4533</v>
      </c>
      <c r="P1279" s="3" t="s">
        <v>4571</v>
      </c>
      <c r="Q1279" s="3" t="s">
        <v>4572</v>
      </c>
      <c r="R1279" s="156">
        <v>6.9</v>
      </c>
      <c r="S1279" s="22"/>
      <c r="T1279" s="23">
        <v>6.86</v>
      </c>
      <c r="U1279" s="1" t="s">
        <v>54</v>
      </c>
      <c r="V1279" s="21">
        <v>6.9</v>
      </c>
      <c r="W1279" s="22"/>
      <c r="X1279" s="22"/>
      <c r="Y1279" s="22"/>
      <c r="Z1279" s="22"/>
      <c r="AA1279" s="22"/>
      <c r="AB1279" s="22"/>
      <c r="AC1279" s="22"/>
      <c r="AD1279" s="22"/>
      <c r="AE1279" s="24">
        <v>6.9</v>
      </c>
      <c r="AF1279" s="20"/>
      <c r="AG1279" s="20"/>
      <c r="AH1279" s="20"/>
      <c r="AI1279" s="20"/>
      <c r="AJ1279" s="20"/>
      <c r="AK1279" s="20"/>
      <c r="AL1279" s="20"/>
      <c r="AM1279" s="20"/>
      <c r="AN1279" s="25">
        <v>6.9</v>
      </c>
      <c r="AO1279" s="20" t="s">
        <v>47</v>
      </c>
      <c r="AP1279" s="24" t="s">
        <v>48</v>
      </c>
      <c r="AQ1279" s="20" t="e">
        <f>AVERAGE(SMALL(AE1279:AI1279,1),SMALL(AE1279:AI1279,2))</f>
        <v>#NUM!</v>
      </c>
      <c r="AR1279" s="20" t="e">
        <f>IF(R1279 &lt;=( AVERAGE(SMALL(AE1279:AI1279,1),SMALL(AE1279:AI1279,2))), R1279, "")</f>
        <v>#NUM!</v>
      </c>
      <c r="AS1279" s="20" t="e">
        <f>AVERAGE(SMALL(AJ1279:AM1279,1),SMALL(AJ1279:AM1279,2))</f>
        <v>#NUM!</v>
      </c>
      <c r="AT1279" s="20">
        <f>T1279*1.075</f>
        <v>7.3745000000000003</v>
      </c>
      <c r="AU1279" s="20" t="e">
        <f>U1279*1.075</f>
        <v>#VALUE!</v>
      </c>
      <c r="AV1279" s="22" t="e">
        <f>MIN(AN1279,AT1279,AU1279)</f>
        <v>#VALUE!</v>
      </c>
      <c r="AW1279" s="26" t="s">
        <v>49</v>
      </c>
      <c r="AX1279" s="20" t="s">
        <v>48</v>
      </c>
      <c r="AY1279" s="25">
        <v>6.9</v>
      </c>
      <c r="AZ1279" s="27">
        <f>IF(AND(AY1279&gt;0,AY1279&lt;=10),AY1279*0.25,IF(AND(AY1279&gt;10,AY1279&lt;=50),AY1279*0.17,IF(AND(AY1279&gt;10,AY1279&lt;=100),AY1279*0.12,IF(AY1279&gt;100,AY1279*0.1))))</f>
        <v>1.7250000000000001</v>
      </c>
      <c r="BA1279" s="3">
        <f>AZ1279+AY1279</f>
        <v>8.625</v>
      </c>
      <c r="BB1279" s="25">
        <f>BA1279+BA1279*0.08</f>
        <v>9.3149999999999995</v>
      </c>
      <c r="BC1279" s="20" t="s">
        <v>12295</v>
      </c>
      <c r="BD1279" s="20"/>
      <c r="BE1279" s="20"/>
      <c r="BF1279" s="20"/>
      <c r="BG1279" s="20"/>
      <c r="BH1279" s="20"/>
      <c r="BI1279" s="20"/>
      <c r="BJ1279" s="20"/>
      <c r="BK1279" s="20"/>
      <c r="BL1279" s="20"/>
      <c r="BM1279" s="20"/>
      <c r="BN1279" s="20"/>
      <c r="BO1279" s="20"/>
    </row>
    <row r="1280" spans="1:116" s="28" customFormat="1" ht="30" customHeight="1">
      <c r="A1280" s="152" t="s">
        <v>12937</v>
      </c>
      <c r="B1280" s="5">
        <v>1278</v>
      </c>
      <c r="C1280" s="116">
        <v>5460</v>
      </c>
      <c r="D1280" s="116"/>
      <c r="E1280" s="43" t="s">
        <v>4529</v>
      </c>
      <c r="F1280" s="3" t="s">
        <v>4536</v>
      </c>
      <c r="G1280" s="3" t="s">
        <v>726</v>
      </c>
      <c r="H1280" s="3" t="s">
        <v>4537</v>
      </c>
      <c r="I1280" s="3" t="s">
        <v>3357</v>
      </c>
      <c r="J1280" s="3" t="s">
        <v>4539</v>
      </c>
      <c r="K1280" s="6">
        <v>5</v>
      </c>
      <c r="L1280" s="3" t="s">
        <v>67</v>
      </c>
      <c r="M1280" s="6">
        <v>10</v>
      </c>
      <c r="N1280" s="3" t="s">
        <v>44</v>
      </c>
      <c r="O1280" s="3" t="s">
        <v>4533</v>
      </c>
      <c r="P1280" s="3" t="s">
        <v>4538</v>
      </c>
      <c r="Q1280" s="3" t="s">
        <v>4540</v>
      </c>
      <c r="R1280" s="160">
        <v>8.93</v>
      </c>
      <c r="S1280" s="79">
        <v>4.6900000000000004</v>
      </c>
      <c r="T1280" s="81">
        <v>3.5</v>
      </c>
      <c r="U1280" s="82">
        <v>8.93</v>
      </c>
      <c r="V1280" s="79"/>
      <c r="W1280" s="79"/>
      <c r="X1280" s="79"/>
      <c r="Y1280" s="79"/>
      <c r="Z1280" s="79"/>
      <c r="AA1280" s="79"/>
      <c r="AB1280" s="79"/>
      <c r="AC1280" s="79"/>
      <c r="AD1280" s="79"/>
      <c r="AE1280" s="83"/>
      <c r="AF1280" s="84">
        <v>4.4400000000000004</v>
      </c>
      <c r="AG1280" s="84"/>
      <c r="AH1280" s="84"/>
      <c r="AI1280" s="84"/>
      <c r="AJ1280" s="84"/>
      <c r="AK1280" s="84"/>
      <c r="AL1280" s="84"/>
      <c r="AM1280" s="84"/>
      <c r="AN1280" s="85"/>
      <c r="AO1280" s="84"/>
      <c r="AP1280" s="83"/>
      <c r="AQ1280" s="84" t="e">
        <v>#NUM!</v>
      </c>
      <c r="AR1280" s="84" t="e">
        <v>#NUM!</v>
      </c>
      <c r="AS1280" s="84" t="e">
        <v>#NUM!</v>
      </c>
      <c r="AT1280" s="84" t="e">
        <v>#REF!</v>
      </c>
      <c r="AU1280" s="84">
        <v>3.7624999999999997</v>
      </c>
      <c r="AV1280" s="79" t="e">
        <v>#REF!</v>
      </c>
      <c r="AW1280" s="84" t="s">
        <v>71</v>
      </c>
      <c r="AX1280" s="84" t="s">
        <v>72</v>
      </c>
      <c r="AY1280" s="85">
        <v>3.76</v>
      </c>
      <c r="AZ1280" s="87">
        <v>0.94</v>
      </c>
      <c r="BA1280" s="43">
        <v>4.6999999999999993</v>
      </c>
      <c r="BB1280" s="85">
        <v>5.0759999999999996</v>
      </c>
      <c r="BC1280" s="20" t="s">
        <v>12295</v>
      </c>
      <c r="BD1280" s="84" t="s">
        <v>12298</v>
      </c>
      <c r="BE1280" s="84"/>
      <c r="BF1280" s="84"/>
      <c r="BG1280" s="88"/>
      <c r="BH1280" s="88"/>
      <c r="BI1280" s="88"/>
      <c r="BJ1280" s="88"/>
      <c r="BK1280" s="88"/>
      <c r="BL1280" s="88"/>
      <c r="BM1280" s="88"/>
      <c r="BN1280" s="88"/>
      <c r="BO1280" s="88"/>
      <c r="BP1280" s="88"/>
      <c r="BQ1280" s="88"/>
      <c r="BR1280" s="88"/>
      <c r="BS1280" s="88"/>
      <c r="BT1280" s="88"/>
      <c r="BU1280" s="88"/>
      <c r="BV1280" s="88"/>
      <c r="BW1280" s="88"/>
      <c r="BX1280" s="88"/>
      <c r="BY1280" s="88"/>
      <c r="BZ1280" s="88"/>
      <c r="CA1280" s="88"/>
      <c r="CB1280" s="88"/>
      <c r="CC1280" s="88"/>
      <c r="CD1280" s="88"/>
      <c r="CE1280" s="88"/>
      <c r="CF1280" s="88"/>
      <c r="CG1280" s="88"/>
      <c r="CH1280" s="88"/>
      <c r="CI1280" s="88"/>
      <c r="CJ1280" s="88"/>
      <c r="CK1280" s="88"/>
      <c r="CL1280" s="88"/>
      <c r="CM1280" s="88"/>
      <c r="CN1280" s="88"/>
      <c r="CO1280" s="88"/>
      <c r="CP1280" s="88"/>
      <c r="CQ1280" s="88"/>
      <c r="CR1280" s="88"/>
      <c r="CS1280" s="88"/>
      <c r="CT1280" s="88"/>
      <c r="CU1280" s="88"/>
      <c r="CV1280" s="88"/>
      <c r="CW1280" s="88"/>
      <c r="CX1280" s="88"/>
      <c r="CY1280" s="88"/>
      <c r="CZ1280" s="88"/>
      <c r="DA1280" s="88"/>
      <c r="DB1280" s="88"/>
      <c r="DC1280" s="88"/>
      <c r="DD1280" s="88"/>
      <c r="DE1280" s="88"/>
      <c r="DF1280" s="88"/>
      <c r="DG1280" s="88"/>
      <c r="DH1280" s="88"/>
      <c r="DI1280" s="88"/>
      <c r="DJ1280" s="88"/>
      <c r="DK1280" s="88"/>
      <c r="DL1280" s="88"/>
    </row>
    <row r="1281" spans="1:116" s="28" customFormat="1" ht="30" customHeight="1">
      <c r="A1281" s="4" t="s">
        <v>4528</v>
      </c>
      <c r="B1281" s="5">
        <v>1279</v>
      </c>
      <c r="C1281" s="116">
        <v>5478</v>
      </c>
      <c r="D1281" s="116"/>
      <c r="E1281" s="43" t="s">
        <v>4594</v>
      </c>
      <c r="F1281" s="3" t="s">
        <v>4453</v>
      </c>
      <c r="G1281" s="3" t="s">
        <v>356</v>
      </c>
      <c r="H1281" s="3" t="s">
        <v>2775</v>
      </c>
      <c r="I1281" s="3" t="s">
        <v>1979</v>
      </c>
      <c r="J1281" s="3" t="s">
        <v>4595</v>
      </c>
      <c r="K1281" s="6">
        <v>2</v>
      </c>
      <c r="L1281" s="3" t="s">
        <v>79</v>
      </c>
      <c r="M1281" s="6">
        <v>6</v>
      </c>
      <c r="N1281" s="3" t="s">
        <v>44</v>
      </c>
      <c r="O1281" s="3" t="s">
        <v>4533</v>
      </c>
      <c r="P1281" s="3" t="s">
        <v>4596</v>
      </c>
      <c r="Q1281" s="3" t="s">
        <v>4597</v>
      </c>
      <c r="R1281" s="156">
        <v>10.46</v>
      </c>
      <c r="S1281" s="22"/>
      <c r="T1281" s="23">
        <v>9.73</v>
      </c>
      <c r="U1281" s="1" t="s">
        <v>54</v>
      </c>
      <c r="V1281" s="21">
        <v>10.46</v>
      </c>
      <c r="W1281" s="22"/>
      <c r="X1281" s="22"/>
      <c r="Y1281" s="22"/>
      <c r="Z1281" s="22"/>
      <c r="AA1281" s="22"/>
      <c r="AB1281" s="22"/>
      <c r="AC1281" s="22"/>
      <c r="AD1281" s="22"/>
      <c r="AE1281" s="24">
        <v>10.46</v>
      </c>
      <c r="AF1281" s="20"/>
      <c r="AG1281" s="20"/>
      <c r="AH1281" s="20"/>
      <c r="AI1281" s="20"/>
      <c r="AJ1281" s="20"/>
      <c r="AK1281" s="20"/>
      <c r="AL1281" s="20"/>
      <c r="AM1281" s="20"/>
      <c r="AN1281" s="25">
        <v>10.46</v>
      </c>
      <c r="AO1281" s="20" t="s">
        <v>47</v>
      </c>
      <c r="AP1281" s="24" t="s">
        <v>48</v>
      </c>
      <c r="AQ1281" s="20" t="e">
        <f>AVERAGE(SMALL(AE1281:AI1281,1),SMALL(AE1281:AI1281,2))</f>
        <v>#NUM!</v>
      </c>
      <c r="AR1281" s="20" t="e">
        <f>IF(R1281 &lt;=( AVERAGE(SMALL(AE1281:AI1281,1),SMALL(AE1281:AI1281,2))), R1281, "")</f>
        <v>#NUM!</v>
      </c>
      <c r="AS1281" s="20" t="e">
        <f>AVERAGE(SMALL(AJ1281:AM1281,1),SMALL(AJ1281:AM1281,2))</f>
        <v>#NUM!</v>
      </c>
      <c r="AT1281" s="20">
        <f>T1281*1.075</f>
        <v>10.45975</v>
      </c>
      <c r="AU1281" s="20" t="e">
        <f>U1281*1.075</f>
        <v>#VALUE!</v>
      </c>
      <c r="AV1281" s="22" t="e">
        <f>MIN(AN1281,AT1281,AU1281)</f>
        <v>#VALUE!</v>
      </c>
      <c r="AW1281" s="26" t="s">
        <v>49</v>
      </c>
      <c r="AX1281" s="20" t="s">
        <v>48</v>
      </c>
      <c r="AY1281" s="25">
        <v>10.459</v>
      </c>
      <c r="AZ1281" s="27">
        <f>IF(AND(AY1281&gt;0,AY1281&lt;=10),AY1281*0.25,IF(AND(AY1281&gt;10,AY1281&lt;=50),AY1281*0.17,IF(AND(AY1281&gt;10,AY1281&lt;=100),AY1281*0.12,IF(AY1281&gt;100,AY1281*0.1))))</f>
        <v>1.77803</v>
      </c>
      <c r="BA1281" s="3">
        <f>AZ1281+AY1281</f>
        <v>12.237029999999999</v>
      </c>
      <c r="BB1281" s="25">
        <f>BA1281+BA1281*0.08</f>
        <v>13.215992399999999</v>
      </c>
      <c r="BC1281" s="20" t="s">
        <v>12295</v>
      </c>
      <c r="BD1281" s="20"/>
      <c r="BE1281" s="20"/>
      <c r="BF1281" s="20"/>
      <c r="BG1281" s="20"/>
      <c r="BH1281" s="20"/>
      <c r="BI1281" s="20"/>
      <c r="BJ1281" s="20"/>
      <c r="BK1281" s="20"/>
      <c r="BL1281" s="20"/>
      <c r="BM1281" s="20"/>
      <c r="BN1281" s="20"/>
      <c r="BO1281" s="20"/>
    </row>
    <row r="1282" spans="1:116" s="28" customFormat="1" ht="30" customHeight="1">
      <c r="A1282" s="4" t="s">
        <v>4528</v>
      </c>
      <c r="B1282" s="5">
        <v>1280</v>
      </c>
      <c r="C1282" s="6">
        <v>1115</v>
      </c>
      <c r="D1282" s="6"/>
      <c r="E1282" s="43" t="s">
        <v>4554</v>
      </c>
      <c r="F1282" s="3" t="s">
        <v>4560</v>
      </c>
      <c r="G1282" s="3" t="s">
        <v>4549</v>
      </c>
      <c r="H1282" s="3" t="s">
        <v>2537</v>
      </c>
      <c r="I1282" s="3" t="s">
        <v>1311</v>
      </c>
      <c r="J1282" s="3" t="s">
        <v>4561</v>
      </c>
      <c r="K1282" s="6"/>
      <c r="L1282" s="3"/>
      <c r="M1282" s="6">
        <v>20</v>
      </c>
      <c r="N1282" s="3" t="s">
        <v>44</v>
      </c>
      <c r="O1282" s="3" t="s">
        <v>4533</v>
      </c>
      <c r="P1282" s="3" t="s">
        <v>4562</v>
      </c>
      <c r="Q1282" s="3" t="s">
        <v>4563</v>
      </c>
      <c r="R1282" s="156">
        <v>8.19</v>
      </c>
      <c r="S1282" s="22"/>
      <c r="T1282" s="23">
        <v>5.74</v>
      </c>
      <c r="U1282" s="1">
        <v>5.74</v>
      </c>
      <c r="V1282" s="21">
        <v>9.08</v>
      </c>
      <c r="W1282" s="22">
        <v>7.3</v>
      </c>
      <c r="X1282" s="22"/>
      <c r="Y1282" s="22"/>
      <c r="Z1282" s="22"/>
      <c r="AA1282" s="22"/>
      <c r="AB1282" s="22"/>
      <c r="AC1282" s="22"/>
      <c r="AD1282" s="22"/>
      <c r="AE1282" s="24">
        <v>9.08</v>
      </c>
      <c r="AF1282" s="20"/>
      <c r="AG1282" s="20"/>
      <c r="AH1282" s="20"/>
      <c r="AI1282" s="20"/>
      <c r="AJ1282" s="20"/>
      <c r="AK1282" s="20"/>
      <c r="AL1282" s="20"/>
      <c r="AM1282" s="20"/>
      <c r="AN1282" s="25">
        <v>8.19</v>
      </c>
      <c r="AO1282" s="20" t="s">
        <v>47</v>
      </c>
      <c r="AP1282" s="24" t="s">
        <v>48</v>
      </c>
      <c r="AQ1282" s="20" t="e">
        <f>AVERAGE(SMALL(AE1282:AI1282,1),SMALL(AE1282:AI1282,2))</f>
        <v>#NUM!</v>
      </c>
      <c r="AR1282" s="20" t="e">
        <f>IF(R1282 &lt;=( AVERAGE(SMALL(AE1282:AI1282,1),SMALL(AE1282:AI1282,2))), R1282, "")</f>
        <v>#NUM!</v>
      </c>
      <c r="AS1282" s="20" t="e">
        <f>AVERAGE(SMALL(AJ1282:AM1282,1),SMALL(AJ1282:AM1282,2))</f>
        <v>#NUM!</v>
      </c>
      <c r="AT1282" s="20">
        <f>T1282*1.075</f>
        <v>6.1704999999999997</v>
      </c>
      <c r="AU1282" s="20">
        <f>U1282*1.075</f>
        <v>6.1704999999999997</v>
      </c>
      <c r="AV1282" s="22">
        <f>MIN(AN1282,AT1282,AU1282)</f>
        <v>6.1704999999999997</v>
      </c>
      <c r="AW1282" s="20" t="s">
        <v>71</v>
      </c>
      <c r="AX1282" s="20" t="s">
        <v>72</v>
      </c>
      <c r="AY1282" s="25">
        <v>6.1704999999999997</v>
      </c>
      <c r="AZ1282" s="27">
        <f>IF(AND(AY1282&gt;0,AY1282&lt;=10),AY1282*0.25,IF(AND(AY1282&gt;10,AY1282&lt;=50),AY1282*0.17,IF(AND(AY1282&gt;10,AY1282&lt;=100),AY1282*0.12,IF(AY1282&gt;100,AY1282*0.1))))</f>
        <v>1.5426249999999999</v>
      </c>
      <c r="BA1282" s="3">
        <f>AZ1282+AY1282</f>
        <v>7.7131249999999998</v>
      </c>
      <c r="BB1282" s="25">
        <f>BA1282+BA1282*0.08</f>
        <v>8.3301750000000006</v>
      </c>
      <c r="BC1282" s="20" t="s">
        <v>12295</v>
      </c>
      <c r="BD1282" s="20"/>
      <c r="BE1282" s="20"/>
      <c r="BF1282" s="20"/>
      <c r="BG1282" s="20"/>
      <c r="BH1282" s="20"/>
      <c r="BI1282" s="20"/>
      <c r="BJ1282" s="20"/>
      <c r="BK1282" s="20"/>
      <c r="BL1282" s="20"/>
      <c r="BM1282" s="20"/>
      <c r="BN1282" s="20"/>
      <c r="BO1282" s="20"/>
    </row>
    <row r="1283" spans="1:116" s="28" customFormat="1" ht="30" customHeight="1">
      <c r="A1283" s="4" t="s">
        <v>4528</v>
      </c>
      <c r="B1283" s="5">
        <v>1281</v>
      </c>
      <c r="C1283" s="6">
        <v>5518</v>
      </c>
      <c r="D1283" s="6"/>
      <c r="E1283" s="43" t="s">
        <v>4577</v>
      </c>
      <c r="F1283" s="3" t="s">
        <v>4578</v>
      </c>
      <c r="G1283" s="3" t="s">
        <v>4549</v>
      </c>
      <c r="H1283" s="3" t="s">
        <v>163</v>
      </c>
      <c r="I1283" s="3" t="s">
        <v>42</v>
      </c>
      <c r="J1283" s="3" t="s">
        <v>4579</v>
      </c>
      <c r="K1283" s="6"/>
      <c r="L1283" s="3"/>
      <c r="M1283" s="6">
        <v>10</v>
      </c>
      <c r="N1283" s="3" t="s">
        <v>44</v>
      </c>
      <c r="O1283" s="3" t="s">
        <v>4533</v>
      </c>
      <c r="P1283" s="3" t="s">
        <v>4580</v>
      </c>
      <c r="Q1283" s="3" t="s">
        <v>4581</v>
      </c>
      <c r="R1283" s="156">
        <v>5.25</v>
      </c>
      <c r="S1283" s="22"/>
      <c r="T1283" s="23">
        <v>5.4</v>
      </c>
      <c r="U1283" s="1" t="s">
        <v>54</v>
      </c>
      <c r="V1283" s="21">
        <v>5.25</v>
      </c>
      <c r="W1283" s="22"/>
      <c r="X1283" s="22"/>
      <c r="Y1283" s="22"/>
      <c r="Z1283" s="22"/>
      <c r="AA1283" s="22"/>
      <c r="AB1283" s="22">
        <v>5.7521000000000004</v>
      </c>
      <c r="AC1283" s="22"/>
      <c r="AD1283" s="22"/>
      <c r="AE1283" s="24">
        <v>5.25</v>
      </c>
      <c r="AF1283" s="20"/>
      <c r="AG1283" s="20"/>
      <c r="AH1283" s="20"/>
      <c r="AI1283" s="20"/>
      <c r="AJ1283" s="20"/>
      <c r="AK1283" s="20"/>
      <c r="AL1283" s="20"/>
      <c r="AM1283" s="20"/>
      <c r="AN1283" s="25">
        <v>5.25</v>
      </c>
      <c r="AO1283" s="20" t="s">
        <v>47</v>
      </c>
      <c r="AP1283" s="24" t="s">
        <v>48</v>
      </c>
      <c r="AQ1283" s="20" t="e">
        <f>AVERAGE(SMALL(AE1283:AI1283,1),SMALL(AE1283:AI1283,2))</f>
        <v>#NUM!</v>
      </c>
      <c r="AR1283" s="20" t="e">
        <f>IF(R1283 &lt;=( AVERAGE(SMALL(AE1283:AI1283,1),SMALL(AE1283:AI1283,2))), R1283, "")</f>
        <v>#NUM!</v>
      </c>
      <c r="AS1283" s="20" t="e">
        <f>AVERAGE(SMALL(AJ1283:AM1283,1),SMALL(AJ1283:AM1283,2))</f>
        <v>#NUM!</v>
      </c>
      <c r="AT1283" s="20">
        <f>T1283*1.075</f>
        <v>5.8049999999999997</v>
      </c>
      <c r="AU1283" s="20" t="e">
        <f>U1283*1.075</f>
        <v>#VALUE!</v>
      </c>
      <c r="AV1283" s="22" t="e">
        <f>MIN(AN1283,AT1283,AU1283)</f>
        <v>#VALUE!</v>
      </c>
      <c r="AW1283" s="26" t="s">
        <v>49</v>
      </c>
      <c r="AX1283" s="20" t="s">
        <v>48</v>
      </c>
      <c r="AY1283" s="25">
        <v>5.25</v>
      </c>
      <c r="AZ1283" s="27">
        <f>IF(AND(AY1283&gt;0,AY1283&lt;=10),AY1283*0.25,IF(AND(AY1283&gt;10,AY1283&lt;=50),AY1283*0.17,IF(AND(AY1283&gt;10,AY1283&lt;=100),AY1283*0.12,IF(AY1283&gt;100,AY1283*0.1))))</f>
        <v>1.3125</v>
      </c>
      <c r="BA1283" s="3">
        <f>AZ1283+AY1283</f>
        <v>6.5625</v>
      </c>
      <c r="BB1283" s="25">
        <f>BA1283+BA1283*0.08</f>
        <v>7.0875000000000004</v>
      </c>
      <c r="BC1283" s="20" t="s">
        <v>12295</v>
      </c>
      <c r="BD1283" s="20"/>
      <c r="BE1283" s="20"/>
      <c r="BF1283" s="20"/>
      <c r="BG1283" s="20"/>
      <c r="BH1283" s="20"/>
      <c r="BI1283" s="20"/>
      <c r="BJ1283" s="20"/>
      <c r="BK1283" s="20"/>
      <c r="BL1283" s="20"/>
      <c r="BM1283" s="20"/>
      <c r="BN1283" s="20"/>
      <c r="BO1283" s="20"/>
    </row>
    <row r="1284" spans="1:116" s="20" customFormat="1" ht="30" customHeight="1">
      <c r="A1284" s="4" t="s">
        <v>4528</v>
      </c>
      <c r="B1284" s="5">
        <v>1282</v>
      </c>
      <c r="C1284" s="6">
        <v>5518</v>
      </c>
      <c r="D1284" s="6"/>
      <c r="E1284" s="43" t="s">
        <v>4577</v>
      </c>
      <c r="F1284" s="3" t="s">
        <v>4578</v>
      </c>
      <c r="G1284" s="3" t="s">
        <v>4549</v>
      </c>
      <c r="H1284" s="3" t="s">
        <v>163</v>
      </c>
      <c r="I1284" s="3" t="s">
        <v>42</v>
      </c>
      <c r="J1284" s="3" t="s">
        <v>4582</v>
      </c>
      <c r="K1284" s="6"/>
      <c r="L1284" s="3"/>
      <c r="M1284" s="6">
        <v>20</v>
      </c>
      <c r="N1284" s="3" t="s">
        <v>44</v>
      </c>
      <c r="O1284" s="3" t="s">
        <v>4533</v>
      </c>
      <c r="P1284" s="3" t="s">
        <v>4580</v>
      </c>
      <c r="Q1284" s="3" t="s">
        <v>4581</v>
      </c>
      <c r="R1284" s="156">
        <v>8.92</v>
      </c>
      <c r="S1284" s="22"/>
      <c r="T1284" s="23">
        <v>9.17</v>
      </c>
      <c r="U1284" s="1" t="s">
        <v>54</v>
      </c>
      <c r="V1284" s="21">
        <v>8.25</v>
      </c>
      <c r="W1284" s="22"/>
      <c r="X1284" s="22"/>
      <c r="Y1284" s="22"/>
      <c r="Z1284" s="22"/>
      <c r="AA1284" s="22"/>
      <c r="AB1284" s="22">
        <v>18.75</v>
      </c>
      <c r="AC1284" s="22"/>
      <c r="AD1284" s="22"/>
      <c r="AE1284" s="24">
        <v>8.25</v>
      </c>
      <c r="AN1284" s="25">
        <v>8.92</v>
      </c>
      <c r="AO1284" s="20" t="s">
        <v>47</v>
      </c>
      <c r="AP1284" s="24" t="s">
        <v>48</v>
      </c>
      <c r="AQ1284" s="20" t="e">
        <f>AVERAGE(SMALL(AE1284:AI1284,1),SMALL(AE1284:AI1284,2))</f>
        <v>#NUM!</v>
      </c>
      <c r="AR1284" s="20" t="e">
        <f>IF(R1284 &lt;=( AVERAGE(SMALL(AE1284:AI1284,1),SMALL(AE1284:AI1284,2))), R1284, "")</f>
        <v>#NUM!</v>
      </c>
      <c r="AS1284" s="20" t="e">
        <f>AVERAGE(SMALL(AJ1284:AM1284,1),SMALL(AJ1284:AM1284,2))</f>
        <v>#NUM!</v>
      </c>
      <c r="AT1284" s="20">
        <f>T1284*1.075</f>
        <v>9.8577499999999993</v>
      </c>
      <c r="AU1284" s="20" t="e">
        <f>U1284*1.075</f>
        <v>#VALUE!</v>
      </c>
      <c r="AV1284" s="22" t="e">
        <f>MIN(AN1284,AT1284,AU1284)</f>
        <v>#VALUE!</v>
      </c>
      <c r="AW1284" s="20" t="s">
        <v>49</v>
      </c>
      <c r="AX1284" s="20" t="s">
        <v>48</v>
      </c>
      <c r="AY1284" s="25">
        <v>8.92</v>
      </c>
      <c r="AZ1284" s="27">
        <f>IF(AND(AY1284&gt;0,AY1284&lt;=10),AY1284*0.25,IF(AND(AY1284&gt;10,AY1284&lt;=50),AY1284*0.17,IF(AND(AY1284&gt;10,AY1284&lt;=100),AY1284*0.12,IF(AY1284&gt;100,AY1284*0.1))))</f>
        <v>2.23</v>
      </c>
      <c r="BA1284" s="3">
        <f>AZ1284+AY1284</f>
        <v>11.15</v>
      </c>
      <c r="BB1284" s="25">
        <f>BA1284+BA1284*0.08</f>
        <v>12.042</v>
      </c>
      <c r="BC1284" s="20" t="s">
        <v>12295</v>
      </c>
      <c r="BP1284" s="28"/>
      <c r="BQ1284" s="28"/>
      <c r="BR1284" s="28"/>
      <c r="BS1284" s="28"/>
      <c r="BT1284" s="28"/>
      <c r="BU1284" s="28"/>
      <c r="BV1284" s="28"/>
      <c r="BW1284" s="28"/>
      <c r="BX1284" s="28"/>
      <c r="BY1284" s="28"/>
      <c r="BZ1284" s="28"/>
      <c r="CA1284" s="28"/>
      <c r="CB1284" s="28"/>
      <c r="CC1284" s="28"/>
      <c r="CD1284" s="28"/>
      <c r="CE1284" s="28"/>
      <c r="CF1284" s="28"/>
      <c r="CG1284" s="28"/>
      <c r="CH1284" s="28"/>
      <c r="CI1284" s="28"/>
      <c r="CJ1284" s="28"/>
      <c r="CK1284" s="28"/>
      <c r="CL1284" s="28"/>
      <c r="CM1284" s="28"/>
      <c r="CN1284" s="28"/>
      <c r="CO1284" s="28"/>
      <c r="CP1284" s="28"/>
      <c r="CQ1284" s="28"/>
      <c r="CR1284" s="28"/>
      <c r="CS1284" s="28"/>
      <c r="CT1284" s="28"/>
      <c r="CU1284" s="28"/>
      <c r="CV1284" s="28"/>
      <c r="CW1284" s="28"/>
      <c r="CX1284" s="28"/>
      <c r="CY1284" s="28"/>
      <c r="CZ1284" s="28"/>
      <c r="DA1284" s="28"/>
      <c r="DB1284" s="28"/>
      <c r="DC1284" s="28"/>
      <c r="DD1284" s="28"/>
      <c r="DE1284" s="28"/>
      <c r="DF1284" s="28"/>
      <c r="DG1284" s="28"/>
      <c r="DH1284" s="28"/>
      <c r="DI1284" s="28"/>
      <c r="DJ1284" s="28"/>
      <c r="DK1284" s="28"/>
      <c r="DL1284" s="28"/>
    </row>
    <row r="1285" spans="1:116" s="28" customFormat="1" ht="30" customHeight="1">
      <c r="A1285" s="152" t="s">
        <v>14460</v>
      </c>
      <c r="B1285" s="5">
        <v>1283</v>
      </c>
      <c r="C1285" s="179">
        <v>4015</v>
      </c>
      <c r="D1285" s="179"/>
      <c r="E1285" s="171" t="s">
        <v>14473</v>
      </c>
      <c r="F1285" s="3" t="s">
        <v>14474</v>
      </c>
      <c r="G1285" s="3" t="s">
        <v>10139</v>
      </c>
      <c r="H1285" s="3" t="s">
        <v>14475</v>
      </c>
      <c r="I1285" s="3" t="s">
        <v>102</v>
      </c>
      <c r="J1285" s="3" t="s">
        <v>939</v>
      </c>
      <c r="K1285" s="6"/>
      <c r="L1285" s="3"/>
      <c r="M1285" s="6">
        <v>20</v>
      </c>
      <c r="N1285" s="3" t="s">
        <v>44</v>
      </c>
      <c r="O1285" s="3" t="s">
        <v>14465</v>
      </c>
      <c r="P1285" s="3" t="s">
        <v>14471</v>
      </c>
      <c r="Q1285" s="3" t="s">
        <v>14476</v>
      </c>
      <c r="R1285" s="160">
        <v>2.36</v>
      </c>
      <c r="S1285" s="79">
        <v>2.2000000000000002</v>
      </c>
      <c r="T1285" s="81" t="s">
        <v>54</v>
      </c>
      <c r="U1285" s="82"/>
      <c r="V1285" s="79">
        <v>2.36</v>
      </c>
      <c r="W1285" s="79"/>
      <c r="X1285" s="79"/>
      <c r="Y1285" s="79"/>
      <c r="Z1285" s="79"/>
      <c r="AA1285" s="79"/>
      <c r="AB1285" s="79"/>
      <c r="AC1285" s="79"/>
      <c r="AD1285" s="79"/>
      <c r="AE1285" s="83"/>
      <c r="AF1285" s="84">
        <v>2.38</v>
      </c>
      <c r="AG1285" s="84"/>
      <c r="AH1285" s="84"/>
      <c r="AI1285" s="84"/>
      <c r="AJ1285" s="84"/>
      <c r="AK1285" s="84"/>
      <c r="AL1285" s="84"/>
      <c r="AM1285" s="84"/>
      <c r="AN1285" s="85"/>
      <c r="AO1285" s="84"/>
      <c r="AP1285" s="83"/>
      <c r="AQ1285" s="84" t="e">
        <f>AVERAGE(SMALL(AE1285:AI1285,1),SMALL(AE1285:AI1285,2))</f>
        <v>#NUM!</v>
      </c>
      <c r="AR1285" s="84" t="e">
        <f>IF(R1285 &lt;=( AVERAGE(SMALL(AE1285:AI1285,1),SMALL(AE1285:AI1285,2))), R1285, "")</f>
        <v>#NUM!</v>
      </c>
      <c r="AS1285" s="84" t="e">
        <f>AVERAGE(SMALL(AJ1285:AM1285,1),SMALL(AJ1285:AM1285,2))</f>
        <v>#NUM!</v>
      </c>
      <c r="AT1285" s="84" t="e">
        <f>#REF!*1.075</f>
        <v>#REF!</v>
      </c>
      <c r="AU1285" s="84" t="e">
        <f>T1285*1.075</f>
        <v>#VALUE!</v>
      </c>
      <c r="AV1285" s="79" t="e">
        <f>MIN(AN1285,AT1285,AU1285)</f>
        <v>#REF!</v>
      </c>
      <c r="AW1285" s="86" t="s">
        <v>49</v>
      </c>
      <c r="AX1285" s="84" t="s">
        <v>48</v>
      </c>
      <c r="AY1285" s="85">
        <v>2.36</v>
      </c>
      <c r="AZ1285" s="87">
        <f>IF(AND(AY1285&gt;0,AY1285&lt;=10),AY1285*0.25,IF(AND(AY1285&gt;10,AY1285&lt;=50),AY1285*0.17,IF(AND(AY1285&gt;10,AY1285&lt;=100),AY1285*0.12,IF(AY1285&gt;100,AY1285*0.1))))</f>
        <v>0.59</v>
      </c>
      <c r="BA1285" s="43">
        <f>AZ1285+AY1285</f>
        <v>2.9499999999999997</v>
      </c>
      <c r="BB1285" s="85">
        <f>BA1285+BA1285*0.08</f>
        <v>3.1859999999999999</v>
      </c>
      <c r="BC1285" s="20" t="s">
        <v>12295</v>
      </c>
      <c r="BD1285" s="84" t="s">
        <v>12206</v>
      </c>
      <c r="BE1285" s="89"/>
      <c r="BF1285" s="89"/>
      <c r="BG1285" s="88"/>
      <c r="BH1285" s="88"/>
      <c r="BI1285" s="88"/>
      <c r="BJ1285" s="88"/>
      <c r="BK1285" s="88"/>
      <c r="BL1285" s="88"/>
      <c r="BM1285" s="88"/>
      <c r="BN1285" s="88"/>
      <c r="BO1285" s="88"/>
      <c r="BP1285" s="88"/>
      <c r="BQ1285" s="88"/>
      <c r="BR1285" s="88"/>
      <c r="BS1285" s="88"/>
      <c r="BT1285" s="88"/>
      <c r="BU1285" s="88"/>
      <c r="BV1285" s="88"/>
      <c r="BW1285" s="88"/>
      <c r="BX1285" s="88"/>
      <c r="BY1285" s="88"/>
      <c r="BZ1285" s="88"/>
      <c r="CA1285" s="88"/>
      <c r="CB1285" s="88"/>
      <c r="CC1285" s="88"/>
      <c r="CD1285" s="88"/>
      <c r="CE1285" s="88"/>
      <c r="CF1285" s="88"/>
      <c r="CG1285" s="88"/>
      <c r="CH1285" s="88"/>
      <c r="CI1285" s="88"/>
      <c r="CJ1285" s="88"/>
      <c r="CK1285" s="88"/>
      <c r="CL1285" s="88"/>
      <c r="CM1285" s="88"/>
      <c r="CN1285" s="88"/>
      <c r="CO1285" s="88"/>
      <c r="CP1285" s="88"/>
      <c r="CQ1285" s="88"/>
      <c r="CR1285" s="88"/>
      <c r="CS1285" s="88"/>
      <c r="CT1285" s="88"/>
      <c r="CU1285" s="88"/>
      <c r="CV1285" s="88"/>
      <c r="CW1285" s="88"/>
      <c r="CX1285" s="88"/>
      <c r="CY1285" s="88"/>
      <c r="CZ1285" s="88"/>
      <c r="DA1285" s="88"/>
      <c r="DB1285" s="88"/>
      <c r="DC1285" s="88"/>
      <c r="DD1285" s="88"/>
      <c r="DE1285" s="88"/>
      <c r="DF1285" s="88"/>
      <c r="DG1285" s="88"/>
      <c r="DH1285" s="88"/>
      <c r="DI1285" s="88"/>
      <c r="DJ1285" s="88"/>
      <c r="DK1285" s="88"/>
      <c r="DL1285" s="88"/>
    </row>
    <row r="1286" spans="1:116" s="20" customFormat="1" ht="30" customHeight="1">
      <c r="A1286" s="152" t="s">
        <v>14460</v>
      </c>
      <c r="B1286" s="5">
        <v>1284</v>
      </c>
      <c r="C1286" s="179">
        <v>4047</v>
      </c>
      <c r="D1286" s="179"/>
      <c r="E1286" s="171" t="s">
        <v>14461</v>
      </c>
      <c r="F1286" s="3" t="s">
        <v>14462</v>
      </c>
      <c r="G1286" s="3" t="s">
        <v>5679</v>
      </c>
      <c r="H1286" s="3" t="s">
        <v>14463</v>
      </c>
      <c r="I1286" s="3" t="s">
        <v>380</v>
      </c>
      <c r="J1286" s="3" t="s">
        <v>14464</v>
      </c>
      <c r="K1286" s="6"/>
      <c r="L1286" s="3"/>
      <c r="M1286" s="6">
        <v>20</v>
      </c>
      <c r="N1286" s="3" t="s">
        <v>44</v>
      </c>
      <c r="O1286" s="3" t="s">
        <v>14465</v>
      </c>
      <c r="P1286" s="3" t="s">
        <v>14466</v>
      </c>
      <c r="Q1286" s="3" t="s">
        <v>14467</v>
      </c>
      <c r="R1286" s="160">
        <v>5.62</v>
      </c>
      <c r="S1286" s="79">
        <v>5.23</v>
      </c>
      <c r="T1286" s="81">
        <v>2.5</v>
      </c>
      <c r="U1286" s="82"/>
      <c r="V1286" s="79">
        <v>5.62</v>
      </c>
      <c r="W1286" s="79"/>
      <c r="X1286" s="79"/>
      <c r="Y1286" s="79"/>
      <c r="Z1286" s="79"/>
      <c r="AA1286" s="79"/>
      <c r="AB1286" s="79"/>
      <c r="AC1286" s="79"/>
      <c r="AD1286" s="79"/>
      <c r="AE1286" s="83"/>
      <c r="AF1286" s="84">
        <v>5.24</v>
      </c>
      <c r="AG1286" s="84"/>
      <c r="AH1286" s="84"/>
      <c r="AI1286" s="84"/>
      <c r="AJ1286" s="84"/>
      <c r="AK1286" s="84"/>
      <c r="AL1286" s="84"/>
      <c r="AM1286" s="84"/>
      <c r="AN1286" s="85"/>
      <c r="AO1286" s="84"/>
      <c r="AP1286" s="83"/>
      <c r="AQ1286" s="84" t="e">
        <f>AVERAGE(SMALL(AE1286:AI1286,1),SMALL(AE1286:AI1286,2))</f>
        <v>#NUM!</v>
      </c>
      <c r="AR1286" s="84" t="e">
        <f>IF(R1286 &lt;=( AVERAGE(SMALL(AE1286:AI1286,1),SMALL(AE1286:AI1286,2))), R1286, "")</f>
        <v>#NUM!</v>
      </c>
      <c r="AS1286" s="84" t="e">
        <f>AVERAGE(SMALL(AJ1286:AM1286,1),SMALL(AJ1286:AM1286,2))</f>
        <v>#NUM!</v>
      </c>
      <c r="AT1286" s="84" t="e">
        <f>#REF!*1.075</f>
        <v>#REF!</v>
      </c>
      <c r="AU1286" s="84">
        <f>T1286*1.075</f>
        <v>2.6875</v>
      </c>
      <c r="AV1286" s="79" t="e">
        <f>MIN(AN1286,AT1286,AU1286)</f>
        <v>#REF!</v>
      </c>
      <c r="AW1286" s="84" t="s">
        <v>71</v>
      </c>
      <c r="AX1286" s="84" t="s">
        <v>72</v>
      </c>
      <c r="AY1286" s="85">
        <v>2.6869999999999998</v>
      </c>
      <c r="AZ1286" s="87">
        <f>IF(AND(AY1286&gt;0,AY1286&lt;=10),AY1286*0.25,IF(AND(AY1286&gt;10,AY1286&lt;=50),AY1286*0.17,IF(AND(AY1286&gt;10,AY1286&lt;=100),AY1286*0.12,IF(AY1286&gt;100,AY1286*0.1))))</f>
        <v>0.67174999999999996</v>
      </c>
      <c r="BA1286" s="43">
        <f>AZ1286+AY1286</f>
        <v>3.3587499999999997</v>
      </c>
      <c r="BB1286" s="85">
        <f>BA1286+BA1286*0.08</f>
        <v>3.6274499999999996</v>
      </c>
      <c r="BC1286" s="20" t="s">
        <v>12295</v>
      </c>
      <c r="BD1286" s="84" t="s">
        <v>12206</v>
      </c>
      <c r="BE1286" s="89"/>
      <c r="BF1286" s="84"/>
      <c r="BG1286" s="88"/>
      <c r="BH1286" s="88"/>
      <c r="BI1286" s="88"/>
      <c r="BJ1286" s="88"/>
      <c r="BK1286" s="88"/>
      <c r="BL1286" s="88"/>
      <c r="BM1286" s="88"/>
      <c r="BN1286" s="88"/>
      <c r="BO1286" s="88"/>
      <c r="BP1286" s="88"/>
      <c r="BQ1286" s="88"/>
      <c r="BR1286" s="88"/>
      <c r="BS1286" s="88"/>
      <c r="BT1286" s="88"/>
      <c r="BU1286" s="88"/>
      <c r="BV1286" s="88"/>
      <c r="BW1286" s="88"/>
      <c r="BX1286" s="88"/>
      <c r="BY1286" s="88"/>
      <c r="BZ1286" s="88"/>
      <c r="CA1286" s="88"/>
      <c r="CB1286" s="88"/>
      <c r="CC1286" s="88"/>
      <c r="CD1286" s="88"/>
      <c r="CE1286" s="88"/>
      <c r="CF1286" s="88"/>
      <c r="CG1286" s="88"/>
      <c r="CH1286" s="88"/>
      <c r="CI1286" s="88"/>
      <c r="CJ1286" s="88"/>
      <c r="CK1286" s="88"/>
      <c r="CL1286" s="88"/>
      <c r="CM1286" s="88"/>
      <c r="CN1286" s="88"/>
      <c r="CO1286" s="88"/>
      <c r="CP1286" s="88"/>
      <c r="CQ1286" s="88"/>
      <c r="CR1286" s="88"/>
      <c r="CS1286" s="88"/>
      <c r="CT1286" s="88"/>
      <c r="CU1286" s="88"/>
      <c r="CV1286" s="88"/>
      <c r="CW1286" s="88"/>
      <c r="CX1286" s="88"/>
      <c r="CY1286" s="88"/>
      <c r="CZ1286" s="88"/>
      <c r="DA1286" s="88"/>
      <c r="DB1286" s="88"/>
      <c r="DC1286" s="88"/>
      <c r="DD1286" s="88"/>
      <c r="DE1286" s="88"/>
      <c r="DF1286" s="88"/>
      <c r="DG1286" s="88"/>
      <c r="DH1286" s="88"/>
      <c r="DI1286" s="88"/>
      <c r="DJ1286" s="88"/>
      <c r="DK1286" s="88"/>
      <c r="DL1286" s="88"/>
    </row>
    <row r="1287" spans="1:116" s="20" customFormat="1" ht="30" customHeight="1">
      <c r="A1287" s="152" t="s">
        <v>14460</v>
      </c>
      <c r="B1287" s="5">
        <v>1285</v>
      </c>
      <c r="C1287" s="179">
        <v>4048</v>
      </c>
      <c r="D1287" s="179"/>
      <c r="E1287" s="171" t="s">
        <v>14461</v>
      </c>
      <c r="F1287" s="3" t="s">
        <v>14468</v>
      </c>
      <c r="G1287" s="3" t="s">
        <v>5679</v>
      </c>
      <c r="H1287" s="3" t="s">
        <v>14469</v>
      </c>
      <c r="I1287" s="3" t="s">
        <v>389</v>
      </c>
      <c r="J1287" s="3" t="s">
        <v>14470</v>
      </c>
      <c r="K1287" s="6">
        <v>2</v>
      </c>
      <c r="L1287" s="3" t="s">
        <v>79</v>
      </c>
      <c r="M1287" s="6">
        <v>5</v>
      </c>
      <c r="N1287" s="3" t="s">
        <v>44</v>
      </c>
      <c r="O1287" s="3" t="s">
        <v>14465</v>
      </c>
      <c r="P1287" s="3" t="s">
        <v>14471</v>
      </c>
      <c r="Q1287" s="3" t="s">
        <v>14472</v>
      </c>
      <c r="R1287" s="160">
        <v>5.62</v>
      </c>
      <c r="S1287" s="79">
        <v>5.23</v>
      </c>
      <c r="T1287" s="81">
        <v>2</v>
      </c>
      <c r="U1287" s="82"/>
      <c r="V1287" s="79">
        <v>5.62</v>
      </c>
      <c r="W1287" s="79"/>
      <c r="X1287" s="79"/>
      <c r="Y1287" s="79"/>
      <c r="Z1287" s="79"/>
      <c r="AA1287" s="79"/>
      <c r="AB1287" s="79"/>
      <c r="AC1287" s="79"/>
      <c r="AD1287" s="79"/>
      <c r="AE1287" s="83"/>
      <c r="AF1287" s="84">
        <v>5.24</v>
      </c>
      <c r="AG1287" s="84"/>
      <c r="AH1287" s="84"/>
      <c r="AI1287" s="84"/>
      <c r="AJ1287" s="84"/>
      <c r="AK1287" s="84"/>
      <c r="AL1287" s="84"/>
      <c r="AM1287" s="84"/>
      <c r="AN1287" s="85"/>
      <c r="AO1287" s="84"/>
      <c r="AP1287" s="83"/>
      <c r="AQ1287" s="84" t="e">
        <f>AVERAGE(SMALL(AE1287:AI1287,1),SMALL(AE1287:AI1287,2))</f>
        <v>#NUM!</v>
      </c>
      <c r="AR1287" s="84" t="e">
        <f>IF(R1287 &lt;=( AVERAGE(SMALL(AE1287:AI1287,1),SMALL(AE1287:AI1287,2))), R1287, "")</f>
        <v>#NUM!</v>
      </c>
      <c r="AS1287" s="84" t="e">
        <f>AVERAGE(SMALL(AJ1287:AM1287,1),SMALL(AJ1287:AM1287,2))</f>
        <v>#NUM!</v>
      </c>
      <c r="AT1287" s="84" t="e">
        <f>#REF!*1.075</f>
        <v>#REF!</v>
      </c>
      <c r="AU1287" s="84">
        <f>T1287*1.075</f>
        <v>2.15</v>
      </c>
      <c r="AV1287" s="79" t="e">
        <f>MIN(AN1287,AT1287,AU1287)</f>
        <v>#REF!</v>
      </c>
      <c r="AW1287" s="84" t="s">
        <v>71</v>
      </c>
      <c r="AX1287" s="84" t="s">
        <v>72</v>
      </c>
      <c r="AY1287" s="85">
        <v>2.15</v>
      </c>
      <c r="AZ1287" s="87">
        <f>IF(AND(AY1287&gt;0,AY1287&lt;=10),AY1287*0.25,IF(AND(AY1287&gt;10,AY1287&lt;=50),AY1287*0.17,IF(AND(AY1287&gt;10,AY1287&lt;=100),AY1287*0.12,IF(AY1287&gt;100,AY1287*0.1))))</f>
        <v>0.53749999999999998</v>
      </c>
      <c r="BA1287" s="43">
        <f>AZ1287+AY1287</f>
        <v>2.6875</v>
      </c>
      <c r="BB1287" s="85">
        <f>BA1287+BA1287*0.08</f>
        <v>2.9024999999999999</v>
      </c>
      <c r="BC1287" s="20" t="s">
        <v>12295</v>
      </c>
      <c r="BD1287" s="84" t="s">
        <v>12206</v>
      </c>
      <c r="BE1287" s="89"/>
      <c r="BF1287" s="84"/>
      <c r="BG1287" s="88"/>
      <c r="BH1287" s="88"/>
      <c r="BI1287" s="88"/>
      <c r="BJ1287" s="88"/>
      <c r="BK1287" s="88"/>
      <c r="BL1287" s="88"/>
      <c r="BM1287" s="88"/>
      <c r="BN1287" s="88"/>
      <c r="BO1287" s="88"/>
      <c r="BP1287" s="88"/>
      <c r="BQ1287" s="88"/>
      <c r="BR1287" s="88"/>
      <c r="BS1287" s="88"/>
      <c r="BT1287" s="88"/>
      <c r="BU1287" s="88"/>
      <c r="BV1287" s="88"/>
      <c r="BW1287" s="88"/>
      <c r="BX1287" s="88"/>
      <c r="BY1287" s="88"/>
      <c r="BZ1287" s="88"/>
      <c r="CA1287" s="88"/>
      <c r="CB1287" s="88"/>
      <c r="CC1287" s="88"/>
      <c r="CD1287" s="88"/>
      <c r="CE1287" s="88"/>
      <c r="CF1287" s="88"/>
      <c r="CG1287" s="88"/>
      <c r="CH1287" s="88"/>
      <c r="CI1287" s="88"/>
      <c r="CJ1287" s="88"/>
      <c r="CK1287" s="88"/>
      <c r="CL1287" s="88"/>
      <c r="CM1287" s="88"/>
      <c r="CN1287" s="88"/>
      <c r="CO1287" s="88"/>
      <c r="CP1287" s="88"/>
      <c r="CQ1287" s="88"/>
      <c r="CR1287" s="88"/>
      <c r="CS1287" s="88"/>
      <c r="CT1287" s="88"/>
      <c r="CU1287" s="88"/>
      <c r="CV1287" s="88"/>
      <c r="CW1287" s="88"/>
      <c r="CX1287" s="88"/>
      <c r="CY1287" s="88"/>
      <c r="CZ1287" s="88"/>
      <c r="DA1287" s="88"/>
      <c r="DB1287" s="88"/>
      <c r="DC1287" s="88"/>
      <c r="DD1287" s="88"/>
      <c r="DE1287" s="88"/>
      <c r="DF1287" s="88"/>
      <c r="DG1287" s="88"/>
      <c r="DH1287" s="88"/>
      <c r="DI1287" s="88"/>
      <c r="DJ1287" s="88"/>
      <c r="DK1287" s="88"/>
      <c r="DL1287" s="88"/>
    </row>
    <row r="1288" spans="1:116" s="20" customFormat="1" ht="30" customHeight="1">
      <c r="A1288" s="7" t="s">
        <v>1558</v>
      </c>
      <c r="B1288" s="5">
        <v>1286</v>
      </c>
      <c r="C1288" s="116"/>
      <c r="D1288" s="116"/>
      <c r="E1288" s="43" t="s">
        <v>4603</v>
      </c>
      <c r="F1288" s="3" t="s">
        <v>840</v>
      </c>
      <c r="G1288" s="3" t="s">
        <v>841</v>
      </c>
      <c r="H1288" s="3" t="s">
        <v>4604</v>
      </c>
      <c r="I1288" s="3" t="s">
        <v>1510</v>
      </c>
      <c r="J1288" s="3" t="s">
        <v>4605</v>
      </c>
      <c r="K1288" s="6"/>
      <c r="L1288" s="3"/>
      <c r="M1288" s="6">
        <v>12</v>
      </c>
      <c r="N1288" s="3" t="s">
        <v>44</v>
      </c>
      <c r="O1288" s="3" t="s">
        <v>4600</v>
      </c>
      <c r="P1288" s="3" t="s">
        <v>4606</v>
      </c>
      <c r="Q1288" s="3" t="s">
        <v>4607</v>
      </c>
      <c r="R1288" s="156"/>
      <c r="S1288" s="22">
        <v>2.52</v>
      </c>
      <c r="T1288" s="23"/>
      <c r="U1288" s="1">
        <v>1.04</v>
      </c>
      <c r="V1288" s="21"/>
      <c r="W1288" s="22"/>
      <c r="X1288" s="22"/>
      <c r="Y1288" s="22"/>
      <c r="Z1288" s="22"/>
      <c r="AA1288" s="22"/>
      <c r="AB1288" s="22"/>
      <c r="AC1288" s="22"/>
      <c r="AD1288" s="22"/>
      <c r="AE1288" s="24"/>
      <c r="AN1288" s="25"/>
      <c r="AP1288" s="24"/>
      <c r="AQ1288" s="20" t="e">
        <f>AVERAGE(SMALL(AE1288:AI1288,1),SMALL(AE1288:AI1288,2))</f>
        <v>#NUM!</v>
      </c>
      <c r="AR1288" s="20" t="e">
        <f>IF(R1288 &lt;=( AVERAGE(SMALL(AE1288:AI1288,1),SMALL(AE1288:AI1288,2))), R1288, "")</f>
        <v>#NUM!</v>
      </c>
      <c r="AS1288" s="20" t="e">
        <f>AVERAGE(SMALL(AJ1288:AM1288,1),SMALL(AJ1288:AM1288,2))</f>
        <v>#NUM!</v>
      </c>
      <c r="AT1288" s="20">
        <f>T1288*1.075</f>
        <v>0</v>
      </c>
      <c r="AU1288" s="20">
        <f>U1288*1.075</f>
        <v>1.1179999999999999</v>
      </c>
      <c r="AV1288" s="22">
        <f>MIN(AN1288,AT1288,AU1288)</f>
        <v>0</v>
      </c>
      <c r="AW1288" s="20" t="s">
        <v>71</v>
      </c>
      <c r="AX1288" s="20" t="s">
        <v>72</v>
      </c>
      <c r="AY1288" s="25">
        <v>1.1180000000000001</v>
      </c>
      <c r="AZ1288" s="27">
        <f>IF(AND(AY1288&gt;0,AY1288&lt;=10),AY1288*0.25,IF(AND(AY1288&gt;10,AY1288&lt;=50),AY1288*0.17,IF(AND(AY1288&gt;10,AY1288&lt;=100),AY1288*0.12,IF(AY1288&gt;100,AY1288*0.1))))</f>
        <v>0.27950000000000003</v>
      </c>
      <c r="BA1288" s="3">
        <f>AZ1288+AY1288</f>
        <v>1.3975000000000002</v>
      </c>
      <c r="BB1288" s="25">
        <f>BA1288+BA1288*0.08</f>
        <v>1.5093000000000001</v>
      </c>
      <c r="BC1288" s="20" t="s">
        <v>12295</v>
      </c>
      <c r="BP1288" s="19"/>
      <c r="BQ1288" s="19"/>
      <c r="BR1288" s="19"/>
      <c r="BS1288" s="19"/>
      <c r="BT1288" s="19"/>
      <c r="BU1288" s="19"/>
      <c r="BV1288" s="19"/>
      <c r="BW1288" s="19"/>
      <c r="BX1288" s="19"/>
      <c r="BY1288" s="19"/>
      <c r="BZ1288" s="19"/>
      <c r="CA1288" s="19"/>
      <c r="CB1288" s="19"/>
      <c r="CC1288" s="19"/>
      <c r="CD1288" s="19"/>
      <c r="CE1288" s="19"/>
      <c r="CF1288" s="19"/>
      <c r="CG1288" s="19"/>
      <c r="CH1288" s="19"/>
      <c r="CI1288" s="19"/>
      <c r="CJ1288" s="19"/>
      <c r="CK1288" s="19"/>
      <c r="CL1288" s="19"/>
      <c r="CM1288" s="19"/>
      <c r="CN1288" s="19"/>
      <c r="CO1288" s="19"/>
      <c r="CP1288" s="19"/>
      <c r="CQ1288" s="19"/>
      <c r="CR1288" s="19"/>
      <c r="CS1288" s="19"/>
      <c r="CT1288" s="19"/>
      <c r="CU1288" s="19"/>
      <c r="CV1288" s="19"/>
      <c r="CW1288" s="19"/>
      <c r="CX1288" s="19"/>
      <c r="CY1288" s="19"/>
      <c r="CZ1288" s="19"/>
      <c r="DA1288" s="19"/>
      <c r="DB1288" s="19"/>
      <c r="DC1288" s="19"/>
      <c r="DD1288" s="19"/>
      <c r="DE1288" s="19"/>
      <c r="DF1288" s="19"/>
      <c r="DG1288" s="19"/>
      <c r="DH1288" s="19"/>
      <c r="DI1288" s="19"/>
      <c r="DJ1288" s="19"/>
      <c r="DK1288" s="19"/>
      <c r="DL1288" s="19"/>
    </row>
    <row r="1289" spans="1:116" s="20" customFormat="1" ht="30" customHeight="1">
      <c r="A1289" s="7" t="s">
        <v>1558</v>
      </c>
      <c r="B1289" s="5">
        <v>1287</v>
      </c>
      <c r="C1289" s="116"/>
      <c r="D1289" s="116"/>
      <c r="E1289" s="43" t="s">
        <v>4598</v>
      </c>
      <c r="F1289" s="3" t="s">
        <v>840</v>
      </c>
      <c r="G1289" s="3" t="s">
        <v>3156</v>
      </c>
      <c r="H1289" s="3" t="s">
        <v>1517</v>
      </c>
      <c r="I1289" s="3" t="s">
        <v>310</v>
      </c>
      <c r="J1289" s="3" t="s">
        <v>4599</v>
      </c>
      <c r="K1289" s="6">
        <v>120</v>
      </c>
      <c r="L1289" s="3" t="s">
        <v>67</v>
      </c>
      <c r="M1289" s="6">
        <v>1</v>
      </c>
      <c r="N1289" s="3" t="s">
        <v>44</v>
      </c>
      <c r="O1289" s="3" t="s">
        <v>4600</v>
      </c>
      <c r="P1289" s="3" t="s">
        <v>4601</v>
      </c>
      <c r="Q1289" s="3" t="s">
        <v>4602</v>
      </c>
      <c r="R1289" s="156"/>
      <c r="S1289" s="22">
        <v>2.11</v>
      </c>
      <c r="T1289" s="23"/>
      <c r="U1289" s="1">
        <v>0.93</v>
      </c>
      <c r="V1289" s="21"/>
      <c r="W1289" s="22"/>
      <c r="X1289" s="22"/>
      <c r="Y1289" s="22"/>
      <c r="Z1289" s="22"/>
      <c r="AA1289" s="22"/>
      <c r="AB1289" s="22"/>
      <c r="AC1289" s="22"/>
      <c r="AD1289" s="22"/>
      <c r="AE1289" s="24"/>
      <c r="AN1289" s="25"/>
      <c r="AP1289" s="24"/>
      <c r="AQ1289" s="20" t="e">
        <f>AVERAGE(SMALL(AE1289:AI1289,1),SMALL(AE1289:AI1289,2))</f>
        <v>#NUM!</v>
      </c>
      <c r="AR1289" s="20" t="e">
        <f>IF(R1289 &lt;=( AVERAGE(SMALL(AE1289:AI1289,1),SMALL(AE1289:AI1289,2))), R1289, "")</f>
        <v>#NUM!</v>
      </c>
      <c r="AS1289" s="20" t="e">
        <f>AVERAGE(SMALL(AJ1289:AM1289,1),SMALL(AJ1289:AM1289,2))</f>
        <v>#NUM!</v>
      </c>
      <c r="AT1289" s="20">
        <f>T1289*1.075</f>
        <v>0</v>
      </c>
      <c r="AU1289" s="20">
        <f>U1289*1.075</f>
        <v>0.99975000000000003</v>
      </c>
      <c r="AV1289" s="22">
        <f>MIN(AN1289,AT1289,AU1289)</f>
        <v>0</v>
      </c>
      <c r="AW1289" s="20" t="s">
        <v>71</v>
      </c>
      <c r="AX1289" s="20" t="s">
        <v>72</v>
      </c>
      <c r="AY1289" s="25">
        <v>0.99975000000000003</v>
      </c>
      <c r="AZ1289" s="27">
        <f>IF(AND(AY1289&gt;0,AY1289&lt;=10),AY1289*0.25,IF(AND(AY1289&gt;10,AY1289&lt;=50),AY1289*0.17,IF(AND(AY1289&gt;10,AY1289&lt;=100),AY1289*0.12,IF(AY1289&gt;100,AY1289*0.1))))</f>
        <v>0.24993750000000001</v>
      </c>
      <c r="BA1289" s="3">
        <f>AZ1289+AY1289</f>
        <v>1.2496875000000001</v>
      </c>
      <c r="BB1289" s="25">
        <f>BA1289+BA1289*0.08</f>
        <v>1.3496625</v>
      </c>
      <c r="BC1289" s="20" t="s">
        <v>12295</v>
      </c>
      <c r="BP1289" s="19"/>
      <c r="BQ1289" s="19"/>
      <c r="BR1289" s="19"/>
      <c r="BS1289" s="19"/>
      <c r="BT1289" s="19"/>
      <c r="BU1289" s="19"/>
      <c r="BV1289" s="19"/>
      <c r="BW1289" s="19"/>
      <c r="BX1289" s="19"/>
      <c r="BY1289" s="19"/>
      <c r="BZ1289" s="19"/>
      <c r="CA1289" s="19"/>
      <c r="CB1289" s="19"/>
      <c r="CC1289" s="19"/>
      <c r="CD1289" s="19"/>
      <c r="CE1289" s="19"/>
      <c r="CF1289" s="19"/>
      <c r="CG1289" s="19"/>
      <c r="CH1289" s="19"/>
      <c r="CI1289" s="19"/>
      <c r="CJ1289" s="19"/>
      <c r="CK1289" s="19"/>
      <c r="CL1289" s="19"/>
      <c r="CM1289" s="19"/>
      <c r="CN1289" s="19"/>
      <c r="CO1289" s="19"/>
      <c r="CP1289" s="19"/>
      <c r="CQ1289" s="19"/>
      <c r="CR1289" s="19"/>
      <c r="CS1289" s="19"/>
      <c r="CT1289" s="19"/>
      <c r="CU1289" s="19"/>
      <c r="CV1289" s="19"/>
      <c r="CW1289" s="19"/>
      <c r="CX1289" s="19"/>
      <c r="CY1289" s="19"/>
      <c r="CZ1289" s="19"/>
      <c r="DA1289" s="19"/>
      <c r="DB1289" s="19"/>
      <c r="DC1289" s="19"/>
      <c r="DD1289" s="19"/>
      <c r="DE1289" s="19"/>
      <c r="DF1289" s="19"/>
      <c r="DG1289" s="19"/>
      <c r="DH1289" s="19"/>
      <c r="DI1289" s="19"/>
      <c r="DJ1289" s="19"/>
      <c r="DK1289" s="19"/>
      <c r="DL1289" s="19"/>
    </row>
    <row r="1290" spans="1:116" s="20" customFormat="1" ht="30" customHeight="1">
      <c r="A1290" s="152" t="s">
        <v>14477</v>
      </c>
      <c r="B1290" s="5">
        <v>1288</v>
      </c>
      <c r="C1290" s="44">
        <v>14971</v>
      </c>
      <c r="D1290" s="44"/>
      <c r="E1290" s="172" t="s">
        <v>4621</v>
      </c>
      <c r="F1290" s="3" t="s">
        <v>4622</v>
      </c>
      <c r="G1290" s="3" t="s">
        <v>4623</v>
      </c>
      <c r="H1290" s="3" t="s">
        <v>530</v>
      </c>
      <c r="I1290" s="3" t="s">
        <v>42</v>
      </c>
      <c r="J1290" s="3" t="s">
        <v>4624</v>
      </c>
      <c r="K1290" s="6"/>
      <c r="L1290" s="3"/>
      <c r="M1290" s="6">
        <v>6</v>
      </c>
      <c r="N1290" s="3" t="s">
        <v>44</v>
      </c>
      <c r="O1290" s="3" t="s">
        <v>4612</v>
      </c>
      <c r="P1290" s="3" t="s">
        <v>4625</v>
      </c>
      <c r="Q1290" s="3" t="s">
        <v>4626</v>
      </c>
      <c r="R1290" s="160">
        <v>10.19</v>
      </c>
      <c r="S1290" s="79">
        <v>9.52</v>
      </c>
      <c r="T1290" s="81">
        <v>7.36</v>
      </c>
      <c r="U1290" s="82">
        <v>12.5</v>
      </c>
      <c r="V1290" s="79"/>
      <c r="W1290" s="79"/>
      <c r="X1290" s="79"/>
      <c r="Y1290" s="79"/>
      <c r="Z1290" s="79"/>
      <c r="AA1290" s="79"/>
      <c r="AB1290" s="79"/>
      <c r="AC1290" s="79"/>
      <c r="AD1290" s="79"/>
      <c r="AE1290" s="83">
        <v>12.5</v>
      </c>
      <c r="AF1290" s="84"/>
      <c r="AG1290" s="84"/>
      <c r="AH1290" s="84"/>
      <c r="AI1290" s="84"/>
      <c r="AJ1290" s="84"/>
      <c r="AK1290" s="84"/>
      <c r="AL1290" s="84"/>
      <c r="AM1290" s="84"/>
      <c r="AN1290" s="85"/>
      <c r="AO1290" s="84"/>
      <c r="AP1290" s="83"/>
      <c r="AQ1290" s="84" t="e">
        <f>AVERAGE(SMALL(AE1290:AI1290,1),SMALL(AE1290:AI1290,2))</f>
        <v>#NUM!</v>
      </c>
      <c r="AR1290" s="84" t="e">
        <f>IF(R1290 &lt;=( AVERAGE(SMALL(AE1290:AI1290,1),SMALL(AE1290:AI1290,2))), R1290, "")</f>
        <v>#NUM!</v>
      </c>
      <c r="AS1290" s="84" t="e">
        <f>AVERAGE(SMALL(AJ1290:AM1290,1),SMALL(AJ1290:AM1290,2))</f>
        <v>#NUM!</v>
      </c>
      <c r="AT1290" s="84" t="e">
        <f>#REF!*1.075</f>
        <v>#REF!</v>
      </c>
      <c r="AU1290" s="84">
        <f>T1290*1.075</f>
        <v>7.9119999999999999</v>
      </c>
      <c r="AV1290" s="79"/>
      <c r="AW1290" s="84" t="s">
        <v>71</v>
      </c>
      <c r="AX1290" s="84" t="s">
        <v>14478</v>
      </c>
      <c r="AY1290" s="85">
        <v>7.91</v>
      </c>
      <c r="AZ1290" s="87">
        <f>IF(AND(AY1290&gt;0,AY1290&lt;=10),AY1290*0.25,IF(AND(AY1290&gt;10,AY1290&lt;=50),AY1290*0.17,IF(AND(AY1290&gt;10,AY1290&lt;=100),AY1290*0.12,IF(AY1290&gt;100,AY1290*0.1))))</f>
        <v>1.9775</v>
      </c>
      <c r="BA1290" s="43">
        <f>AZ1290+AY1290</f>
        <v>9.8874999999999993</v>
      </c>
      <c r="BB1290" s="85">
        <f>BA1290+BA1290*0.08</f>
        <v>10.6785</v>
      </c>
      <c r="BC1290" s="20" t="s">
        <v>12295</v>
      </c>
      <c r="BD1290" s="84" t="s">
        <v>12298</v>
      </c>
      <c r="BE1290" s="84"/>
      <c r="BF1290" s="84"/>
      <c r="BG1290" s="88"/>
      <c r="BH1290" s="88"/>
      <c r="BI1290" s="88"/>
      <c r="BJ1290" s="88"/>
      <c r="BK1290" s="88"/>
      <c r="BL1290" s="88"/>
      <c r="BM1290" s="88"/>
      <c r="BN1290" s="88"/>
      <c r="BO1290" s="88"/>
      <c r="BP1290" s="88"/>
      <c r="BQ1290" s="88"/>
      <c r="BR1290" s="88"/>
      <c r="BS1290" s="88"/>
      <c r="BT1290" s="88"/>
      <c r="BU1290" s="88"/>
      <c r="BV1290" s="88"/>
      <c r="BW1290" s="88"/>
      <c r="BX1290" s="88"/>
      <c r="BY1290" s="88"/>
      <c r="BZ1290" s="88"/>
      <c r="CA1290" s="88"/>
      <c r="CB1290" s="88"/>
      <c r="CC1290" s="88"/>
      <c r="CD1290" s="88"/>
      <c r="CE1290" s="88"/>
      <c r="CF1290" s="88"/>
      <c r="CG1290" s="88"/>
      <c r="CH1290" s="88"/>
      <c r="CI1290" s="88"/>
      <c r="CJ1290" s="88"/>
      <c r="CK1290" s="88"/>
      <c r="CL1290" s="88"/>
      <c r="CM1290" s="88"/>
      <c r="CN1290" s="88"/>
      <c r="CO1290" s="88"/>
      <c r="CP1290" s="88"/>
      <c r="CQ1290" s="88"/>
      <c r="CR1290" s="88"/>
      <c r="CS1290" s="88"/>
      <c r="CT1290" s="88"/>
      <c r="CU1290" s="88"/>
      <c r="CV1290" s="88"/>
      <c r="CW1290" s="88"/>
      <c r="CX1290" s="88"/>
      <c r="CY1290" s="88"/>
      <c r="CZ1290" s="88"/>
      <c r="DA1290" s="88"/>
      <c r="DB1290" s="88"/>
      <c r="DC1290" s="88"/>
      <c r="DD1290" s="88"/>
      <c r="DE1290" s="88"/>
      <c r="DF1290" s="88"/>
      <c r="DG1290" s="88"/>
      <c r="DH1290" s="88"/>
      <c r="DI1290" s="88"/>
      <c r="DJ1290" s="88"/>
      <c r="DK1290" s="88"/>
      <c r="DL1290" s="88"/>
    </row>
    <row r="1291" spans="1:116" s="20" customFormat="1" ht="30" customHeight="1">
      <c r="A1291" s="152" t="s">
        <v>14477</v>
      </c>
      <c r="B1291" s="5">
        <v>1289</v>
      </c>
      <c r="C1291" s="44">
        <v>18040</v>
      </c>
      <c r="D1291" s="44"/>
      <c r="E1291" s="172" t="s">
        <v>4615</v>
      </c>
      <c r="F1291" s="3" t="s">
        <v>4616</v>
      </c>
      <c r="G1291" s="3" t="s">
        <v>4617</v>
      </c>
      <c r="H1291" s="3" t="s">
        <v>56</v>
      </c>
      <c r="I1291" s="3" t="s">
        <v>568</v>
      </c>
      <c r="J1291" s="3" t="s">
        <v>4618</v>
      </c>
      <c r="K1291" s="6"/>
      <c r="L1291" s="3"/>
      <c r="M1291" s="6">
        <v>28</v>
      </c>
      <c r="N1291" s="3" t="s">
        <v>44</v>
      </c>
      <c r="O1291" s="3" t="s">
        <v>4612</v>
      </c>
      <c r="P1291" s="3" t="s">
        <v>4619</v>
      </c>
      <c r="Q1291" s="3" t="s">
        <v>4620</v>
      </c>
      <c r="R1291" s="160">
        <v>12.32</v>
      </c>
      <c r="S1291" s="79">
        <v>11.51</v>
      </c>
      <c r="T1291" s="81">
        <v>9</v>
      </c>
      <c r="U1291" s="82">
        <v>21</v>
      </c>
      <c r="V1291" s="79"/>
      <c r="W1291" s="79"/>
      <c r="X1291" s="79"/>
      <c r="Y1291" s="79"/>
      <c r="Z1291" s="79"/>
      <c r="AA1291" s="79"/>
      <c r="AB1291" s="79"/>
      <c r="AC1291" s="79"/>
      <c r="AD1291" s="79"/>
      <c r="AE1291" s="83">
        <v>21</v>
      </c>
      <c r="AF1291" s="84"/>
      <c r="AG1291" s="84"/>
      <c r="AH1291" s="84"/>
      <c r="AI1291" s="84"/>
      <c r="AJ1291" s="84"/>
      <c r="AK1291" s="84"/>
      <c r="AL1291" s="84"/>
      <c r="AM1291" s="84"/>
      <c r="AN1291" s="85"/>
      <c r="AO1291" s="84"/>
      <c r="AP1291" s="83"/>
      <c r="AQ1291" s="84" t="e">
        <f>AVERAGE(SMALL(AE1291:AI1291,1),SMALL(AE1291:AI1291,2))</f>
        <v>#NUM!</v>
      </c>
      <c r="AR1291" s="84" t="e">
        <f>IF(R1291 &lt;=( AVERAGE(SMALL(AE1291:AI1291,1),SMALL(AE1291:AI1291,2))), R1291, "")</f>
        <v>#NUM!</v>
      </c>
      <c r="AS1291" s="84" t="e">
        <f>AVERAGE(SMALL(AJ1291:AM1291,1),SMALL(AJ1291:AM1291,2))</f>
        <v>#NUM!</v>
      </c>
      <c r="AT1291" s="84" t="e">
        <f>#REF!*1.075</f>
        <v>#REF!</v>
      </c>
      <c r="AU1291" s="84">
        <f>T1291*1.075</f>
        <v>9.6749999999999989</v>
      </c>
      <c r="AV1291" s="79"/>
      <c r="AW1291" s="84" t="s">
        <v>71</v>
      </c>
      <c r="AX1291" s="84" t="s">
        <v>14478</v>
      </c>
      <c r="AY1291" s="85">
        <v>9.67</v>
      </c>
      <c r="AZ1291" s="87">
        <f>IF(AND(AY1291&gt;0,AY1291&lt;=10),AY1291*0.25,IF(AND(AY1291&gt;10,AY1291&lt;=50),AY1291*0.17,IF(AND(AY1291&gt;10,AY1291&lt;=100),AY1291*0.12,IF(AY1291&gt;100,AY1291*0.1))))</f>
        <v>2.4175</v>
      </c>
      <c r="BA1291" s="43">
        <f>AZ1291+AY1291</f>
        <v>12.0875</v>
      </c>
      <c r="BB1291" s="85">
        <f>BA1291+BA1291*0.08</f>
        <v>13.054500000000001</v>
      </c>
      <c r="BC1291" s="20" t="s">
        <v>12295</v>
      </c>
      <c r="BD1291" s="84" t="s">
        <v>12298</v>
      </c>
      <c r="BE1291" s="84"/>
      <c r="BF1291" s="84"/>
      <c r="BG1291" s="88"/>
      <c r="BH1291" s="88"/>
      <c r="BI1291" s="88"/>
      <c r="BJ1291" s="88"/>
      <c r="BK1291" s="88"/>
      <c r="BL1291" s="88"/>
      <c r="BM1291" s="88"/>
      <c r="BN1291" s="88"/>
      <c r="BO1291" s="88"/>
      <c r="BP1291" s="88"/>
      <c r="BQ1291" s="88"/>
      <c r="BR1291" s="88"/>
      <c r="BS1291" s="88"/>
      <c r="BT1291" s="88"/>
      <c r="BU1291" s="88"/>
      <c r="BV1291" s="88"/>
      <c r="BW1291" s="88"/>
      <c r="BX1291" s="88"/>
      <c r="BY1291" s="88"/>
      <c r="BZ1291" s="88"/>
      <c r="CA1291" s="88"/>
      <c r="CB1291" s="88"/>
      <c r="CC1291" s="88"/>
      <c r="CD1291" s="88"/>
      <c r="CE1291" s="88"/>
      <c r="CF1291" s="88"/>
      <c r="CG1291" s="88"/>
      <c r="CH1291" s="88"/>
      <c r="CI1291" s="88"/>
      <c r="CJ1291" s="88"/>
      <c r="CK1291" s="88"/>
      <c r="CL1291" s="88"/>
      <c r="CM1291" s="88"/>
      <c r="CN1291" s="88"/>
      <c r="CO1291" s="88"/>
      <c r="CP1291" s="88"/>
      <c r="CQ1291" s="88"/>
      <c r="CR1291" s="88"/>
      <c r="CS1291" s="88"/>
      <c r="CT1291" s="88"/>
      <c r="CU1291" s="88"/>
      <c r="CV1291" s="88"/>
      <c r="CW1291" s="88"/>
      <c r="CX1291" s="88"/>
      <c r="CY1291" s="88"/>
      <c r="CZ1291" s="88"/>
      <c r="DA1291" s="88"/>
      <c r="DB1291" s="88"/>
      <c r="DC1291" s="88"/>
      <c r="DD1291" s="88"/>
      <c r="DE1291" s="88"/>
      <c r="DF1291" s="88"/>
      <c r="DG1291" s="88"/>
      <c r="DH1291" s="88"/>
      <c r="DI1291" s="88"/>
      <c r="DJ1291" s="88"/>
      <c r="DK1291" s="88"/>
      <c r="DL1291" s="88"/>
    </row>
    <row r="1292" spans="1:116" s="20" customFormat="1" ht="30" customHeight="1">
      <c r="A1292" s="152" t="s">
        <v>14477</v>
      </c>
      <c r="B1292" s="5">
        <v>1290</v>
      </c>
      <c r="C1292" s="179">
        <v>18093</v>
      </c>
      <c r="D1292" s="179"/>
      <c r="E1292" s="172" t="s">
        <v>4608</v>
      </c>
      <c r="F1292" s="3" t="s">
        <v>4609</v>
      </c>
      <c r="G1292" s="3" t="s">
        <v>4610</v>
      </c>
      <c r="H1292" s="3" t="s">
        <v>213</v>
      </c>
      <c r="I1292" s="3" t="s">
        <v>42</v>
      </c>
      <c r="J1292" s="3" t="s">
        <v>4611</v>
      </c>
      <c r="K1292" s="6"/>
      <c r="L1292" s="3"/>
      <c r="M1292" s="6">
        <v>20</v>
      </c>
      <c r="N1292" s="3" t="s">
        <v>44</v>
      </c>
      <c r="O1292" s="3" t="s">
        <v>4612</v>
      </c>
      <c r="P1292" s="3" t="s">
        <v>4613</v>
      </c>
      <c r="Q1292" s="3" t="s">
        <v>4614</v>
      </c>
      <c r="R1292" s="160">
        <v>5.13</v>
      </c>
      <c r="S1292" s="79">
        <v>4.79</v>
      </c>
      <c r="T1292" s="81">
        <v>2</v>
      </c>
      <c r="U1292" s="82">
        <v>5.4</v>
      </c>
      <c r="V1292" s="79"/>
      <c r="W1292" s="79"/>
      <c r="X1292" s="79"/>
      <c r="Y1292" s="79"/>
      <c r="Z1292" s="79"/>
      <c r="AA1292" s="79"/>
      <c r="AB1292" s="79"/>
      <c r="AC1292" s="79"/>
      <c r="AD1292" s="79"/>
      <c r="AE1292" s="83">
        <v>5.4</v>
      </c>
      <c r="AF1292" s="84"/>
      <c r="AG1292" s="84"/>
      <c r="AH1292" s="84"/>
      <c r="AI1292" s="84"/>
      <c r="AJ1292" s="84"/>
      <c r="AK1292" s="84"/>
      <c r="AL1292" s="84"/>
      <c r="AM1292" s="84"/>
      <c r="AN1292" s="85"/>
      <c r="AO1292" s="84"/>
      <c r="AP1292" s="83"/>
      <c r="AQ1292" s="84" t="e">
        <f>AVERAGE(SMALL(AE1292:AI1292,1),SMALL(AE1292:AI1292,2))</f>
        <v>#NUM!</v>
      </c>
      <c r="AR1292" s="84" t="e">
        <f>IF(R1292 &lt;=( AVERAGE(SMALL(AE1292:AI1292,1),SMALL(AE1292:AI1292,2))), R1292, "")</f>
        <v>#NUM!</v>
      </c>
      <c r="AS1292" s="84" t="e">
        <f>AVERAGE(SMALL(AJ1292:AM1292,1),SMALL(AJ1292:AM1292,2))</f>
        <v>#NUM!</v>
      </c>
      <c r="AT1292" s="84" t="e">
        <f>#REF!*1.075</f>
        <v>#REF!</v>
      </c>
      <c r="AU1292" s="84">
        <f>T1292*1.075</f>
        <v>2.15</v>
      </c>
      <c r="AV1292" s="79"/>
      <c r="AW1292" s="84" t="s">
        <v>71</v>
      </c>
      <c r="AX1292" s="84" t="s">
        <v>14478</v>
      </c>
      <c r="AY1292" s="85">
        <v>2.15</v>
      </c>
      <c r="AZ1292" s="87">
        <f>IF(AND(AY1292&gt;0,AY1292&lt;=10),AY1292*0.25,IF(AND(AY1292&gt;10,AY1292&lt;=50),AY1292*0.17,IF(AND(AY1292&gt;10,AY1292&lt;=100),AY1292*0.12,IF(AY1292&gt;100,AY1292*0.1))))</f>
        <v>0.53749999999999998</v>
      </c>
      <c r="BA1292" s="43">
        <f>AZ1292+AY1292</f>
        <v>2.6875</v>
      </c>
      <c r="BB1292" s="85">
        <f>BA1292+BA1292*0.08</f>
        <v>2.9024999999999999</v>
      </c>
      <c r="BC1292" s="20" t="s">
        <v>12295</v>
      </c>
      <c r="BD1292" s="84" t="s">
        <v>12298</v>
      </c>
      <c r="BE1292" s="84"/>
      <c r="BF1292" s="84"/>
      <c r="BG1292" s="88"/>
      <c r="BH1292" s="88"/>
      <c r="BI1292" s="88"/>
      <c r="BJ1292" s="88"/>
      <c r="BK1292" s="88"/>
      <c r="BL1292" s="88"/>
      <c r="BM1292" s="88"/>
      <c r="BN1292" s="88"/>
      <c r="BO1292" s="88"/>
      <c r="BP1292" s="88"/>
      <c r="BQ1292" s="88"/>
      <c r="BR1292" s="88"/>
      <c r="BS1292" s="88"/>
      <c r="BT1292" s="88"/>
      <c r="BU1292" s="88"/>
      <c r="BV1292" s="88"/>
      <c r="BW1292" s="88"/>
      <c r="BX1292" s="88"/>
      <c r="BY1292" s="88"/>
      <c r="BZ1292" s="88"/>
      <c r="CA1292" s="88"/>
      <c r="CB1292" s="88"/>
      <c r="CC1292" s="88"/>
      <c r="CD1292" s="88"/>
      <c r="CE1292" s="88"/>
      <c r="CF1292" s="88"/>
      <c r="CG1292" s="88"/>
      <c r="CH1292" s="88"/>
      <c r="CI1292" s="88"/>
      <c r="CJ1292" s="88"/>
      <c r="CK1292" s="88"/>
      <c r="CL1292" s="88"/>
      <c r="CM1292" s="88"/>
      <c r="CN1292" s="88"/>
      <c r="CO1292" s="88"/>
      <c r="CP1292" s="88"/>
      <c r="CQ1292" s="88"/>
      <c r="CR1292" s="88"/>
      <c r="CS1292" s="88"/>
      <c r="CT1292" s="88"/>
      <c r="CU1292" s="88"/>
      <c r="CV1292" s="88"/>
      <c r="CW1292" s="88"/>
      <c r="CX1292" s="88"/>
      <c r="CY1292" s="88"/>
      <c r="CZ1292" s="88"/>
      <c r="DA1292" s="88"/>
      <c r="DB1292" s="88"/>
      <c r="DC1292" s="88"/>
      <c r="DD1292" s="88"/>
      <c r="DE1292" s="88"/>
      <c r="DF1292" s="88"/>
      <c r="DG1292" s="88"/>
      <c r="DH1292" s="88"/>
      <c r="DI1292" s="88"/>
      <c r="DJ1292" s="88"/>
      <c r="DK1292" s="88"/>
      <c r="DL1292" s="88"/>
    </row>
    <row r="1293" spans="1:116" s="20" customFormat="1" ht="30" customHeight="1">
      <c r="A1293" s="7" t="s">
        <v>4627</v>
      </c>
      <c r="B1293" s="5">
        <v>1291</v>
      </c>
      <c r="C1293" s="116"/>
      <c r="D1293" s="116"/>
      <c r="E1293" s="43" t="s">
        <v>4656</v>
      </c>
      <c r="F1293" s="3" t="s">
        <v>220</v>
      </c>
      <c r="G1293" s="3" t="s">
        <v>221</v>
      </c>
      <c r="H1293" s="3" t="s">
        <v>126</v>
      </c>
      <c r="I1293" s="3" t="s">
        <v>42</v>
      </c>
      <c r="J1293" s="3" t="s">
        <v>4657</v>
      </c>
      <c r="K1293" s="6"/>
      <c r="L1293" s="3"/>
      <c r="M1293" s="6">
        <v>14</v>
      </c>
      <c r="N1293" s="3" t="s">
        <v>44</v>
      </c>
      <c r="O1293" s="3" t="s">
        <v>4630</v>
      </c>
      <c r="P1293" s="3" t="s">
        <v>4658</v>
      </c>
      <c r="Q1293" s="3" t="s">
        <v>4659</v>
      </c>
      <c r="R1293" s="156">
        <v>6.1</v>
      </c>
      <c r="S1293" s="22">
        <v>5.72</v>
      </c>
      <c r="T1293" s="23">
        <v>5.8</v>
      </c>
      <c r="U1293" s="1">
        <v>5</v>
      </c>
      <c r="V1293" s="21"/>
      <c r="W1293" s="22">
        <v>5</v>
      </c>
      <c r="X1293" s="22"/>
      <c r="Y1293" s="22"/>
      <c r="Z1293" s="22"/>
      <c r="AA1293" s="22"/>
      <c r="AB1293" s="22"/>
      <c r="AC1293" s="22"/>
      <c r="AD1293" s="22"/>
      <c r="AE1293" s="24"/>
      <c r="AN1293" s="25"/>
      <c r="AP1293" s="24"/>
      <c r="AQ1293" s="20" t="e">
        <f>AVERAGE(SMALL(AE1293:AI1293,1),SMALL(AE1293:AI1293,2))</f>
        <v>#NUM!</v>
      </c>
      <c r="AR1293" s="20" t="e">
        <f>IF(R1293 &lt;=( AVERAGE(SMALL(AE1293:AI1293,1),SMALL(AE1293:AI1293,2))), R1293, "")</f>
        <v>#NUM!</v>
      </c>
      <c r="AS1293" s="20" t="e">
        <f>AVERAGE(SMALL(AJ1293:AM1293,1),SMALL(AJ1293:AM1293,2))</f>
        <v>#NUM!</v>
      </c>
      <c r="AT1293" s="20">
        <f>T1293*1.075</f>
        <v>6.2349999999999994</v>
      </c>
      <c r="AU1293" s="20">
        <f>U1293*1.075</f>
        <v>5.375</v>
      </c>
      <c r="AV1293" s="22">
        <f>MIN(AN1293,AT1293,AU1293)</f>
        <v>5.375</v>
      </c>
      <c r="AW1293" s="20" t="s">
        <v>71</v>
      </c>
      <c r="AX1293" s="20" t="s">
        <v>72</v>
      </c>
      <c r="AY1293" s="25">
        <v>5.375</v>
      </c>
      <c r="AZ1293" s="27">
        <f>IF(AND(AY1293&gt;0,AY1293&lt;=10),AY1293*0.25,IF(AND(AY1293&gt;10,AY1293&lt;=50),AY1293*0.17,IF(AND(AY1293&gt;10,AY1293&lt;=100),AY1293*0.12,IF(AY1293&gt;100,AY1293*0.1))))</f>
        <v>1.34375</v>
      </c>
      <c r="BA1293" s="3">
        <f>AZ1293+AY1293</f>
        <v>6.71875</v>
      </c>
      <c r="BB1293" s="25">
        <f>BA1293+BA1293*0.08</f>
        <v>7.2562499999999996</v>
      </c>
      <c r="BC1293" s="20" t="s">
        <v>12295</v>
      </c>
      <c r="BP1293" s="19"/>
      <c r="BQ1293" s="19"/>
      <c r="BR1293" s="19"/>
      <c r="BS1293" s="19"/>
      <c r="BT1293" s="19"/>
      <c r="BU1293" s="19"/>
      <c r="BV1293" s="19"/>
      <c r="BW1293" s="19"/>
      <c r="BX1293" s="19"/>
      <c r="BY1293" s="19"/>
      <c r="BZ1293" s="19"/>
      <c r="CA1293" s="19"/>
      <c r="CB1293" s="19"/>
      <c r="CC1293" s="19"/>
      <c r="CD1293" s="19"/>
      <c r="CE1293" s="19"/>
      <c r="CF1293" s="19"/>
      <c r="CG1293" s="19"/>
      <c r="CH1293" s="19"/>
      <c r="CI1293" s="19"/>
      <c r="CJ1293" s="19"/>
      <c r="CK1293" s="19"/>
      <c r="CL1293" s="19"/>
      <c r="CM1293" s="19"/>
      <c r="CN1293" s="19"/>
      <c r="CO1293" s="19"/>
      <c r="CP1293" s="19"/>
      <c r="CQ1293" s="19"/>
      <c r="CR1293" s="19"/>
      <c r="CS1293" s="19"/>
      <c r="CT1293" s="19"/>
      <c r="CU1293" s="19"/>
      <c r="CV1293" s="19"/>
      <c r="CW1293" s="19"/>
      <c r="CX1293" s="19"/>
      <c r="CY1293" s="19"/>
      <c r="CZ1293" s="19"/>
      <c r="DA1293" s="19"/>
      <c r="DB1293" s="19"/>
      <c r="DC1293" s="19"/>
      <c r="DD1293" s="19"/>
      <c r="DE1293" s="19"/>
      <c r="DF1293" s="19"/>
      <c r="DG1293" s="19"/>
      <c r="DH1293" s="19"/>
      <c r="DI1293" s="19"/>
      <c r="DJ1293" s="19"/>
      <c r="DK1293" s="19"/>
      <c r="DL1293" s="19"/>
    </row>
    <row r="1294" spans="1:116" s="20" customFormat="1" ht="30" customHeight="1">
      <c r="A1294" s="7" t="s">
        <v>4627</v>
      </c>
      <c r="B1294" s="5">
        <v>1292</v>
      </c>
      <c r="C1294" s="116"/>
      <c r="D1294" s="116"/>
      <c r="E1294" s="43" t="s">
        <v>4660</v>
      </c>
      <c r="F1294" s="3" t="s">
        <v>4276</v>
      </c>
      <c r="G1294" s="3" t="s">
        <v>4277</v>
      </c>
      <c r="H1294" s="3" t="s">
        <v>4458</v>
      </c>
      <c r="I1294" s="3" t="s">
        <v>178</v>
      </c>
      <c r="J1294" s="3" t="s">
        <v>4661</v>
      </c>
      <c r="K1294" s="6">
        <v>30</v>
      </c>
      <c r="L1294" s="3" t="s">
        <v>79</v>
      </c>
      <c r="M1294" s="6">
        <v>1</v>
      </c>
      <c r="N1294" s="3" t="s">
        <v>44</v>
      </c>
      <c r="O1294" s="3" t="s">
        <v>4630</v>
      </c>
      <c r="P1294" s="3" t="s">
        <v>4658</v>
      </c>
      <c r="Q1294" s="3" t="s">
        <v>4662</v>
      </c>
      <c r="R1294" s="156">
        <v>4</v>
      </c>
      <c r="S1294" s="22">
        <v>1.35</v>
      </c>
      <c r="T1294" s="23"/>
      <c r="U1294" s="1">
        <v>1.2</v>
      </c>
      <c r="V1294" s="21"/>
      <c r="W1294" s="22">
        <v>5.5</v>
      </c>
      <c r="X1294" s="22"/>
      <c r="Y1294" s="22"/>
      <c r="Z1294" s="22"/>
      <c r="AA1294" s="22"/>
      <c r="AB1294" s="22"/>
      <c r="AC1294" s="22"/>
      <c r="AD1294" s="22"/>
      <c r="AE1294" s="24"/>
      <c r="AN1294" s="25"/>
      <c r="AP1294" s="24"/>
      <c r="AQ1294" s="20" t="e">
        <f>AVERAGE(SMALL(AE1294:AI1294,1),SMALL(AE1294:AI1294,2))</f>
        <v>#NUM!</v>
      </c>
      <c r="AR1294" s="20" t="e">
        <f>IF(R1294 &lt;=( AVERAGE(SMALL(AE1294:AI1294,1),SMALL(AE1294:AI1294,2))), R1294, "")</f>
        <v>#NUM!</v>
      </c>
      <c r="AS1294" s="20" t="e">
        <f>AVERAGE(SMALL(AJ1294:AM1294,1),SMALL(AJ1294:AM1294,2))</f>
        <v>#NUM!</v>
      </c>
      <c r="AT1294" s="20">
        <f>T1294*1.075</f>
        <v>0</v>
      </c>
      <c r="AU1294" s="20">
        <f>U1294*1.075</f>
        <v>1.2899999999999998</v>
      </c>
      <c r="AV1294" s="22">
        <f>MIN(AN1294,AT1294,AU1294)</f>
        <v>0</v>
      </c>
      <c r="AW1294" s="20" t="s">
        <v>71</v>
      </c>
      <c r="AX1294" s="20" t="s">
        <v>72</v>
      </c>
      <c r="AY1294" s="25">
        <v>1.29</v>
      </c>
      <c r="AZ1294" s="27">
        <f>IF(AND(AY1294&gt;0,AY1294&lt;=10),AY1294*0.25,IF(AND(AY1294&gt;10,AY1294&lt;=50),AY1294*0.17,IF(AND(AY1294&gt;10,AY1294&lt;=100),AY1294*0.12,IF(AY1294&gt;100,AY1294*0.1))))</f>
        <v>0.32250000000000001</v>
      </c>
      <c r="BA1294" s="3">
        <f>AZ1294+AY1294</f>
        <v>1.6125</v>
      </c>
      <c r="BB1294" s="25">
        <f>BA1294+BA1294*0.08</f>
        <v>1.7415</v>
      </c>
      <c r="BC1294" s="20" t="s">
        <v>12295</v>
      </c>
      <c r="BP1294" s="28"/>
      <c r="BQ1294" s="28"/>
      <c r="BR1294" s="28"/>
      <c r="BS1294" s="28"/>
      <c r="BT1294" s="28"/>
      <c r="BU1294" s="28"/>
      <c r="BV1294" s="28"/>
      <c r="BW1294" s="28"/>
      <c r="BX1294" s="28"/>
      <c r="BY1294" s="28"/>
      <c r="BZ1294" s="28"/>
      <c r="CA1294" s="28"/>
      <c r="CB1294" s="28"/>
      <c r="CC1294" s="28"/>
      <c r="CD1294" s="28"/>
      <c r="CE1294" s="28"/>
      <c r="CF1294" s="28"/>
      <c r="CG1294" s="28"/>
      <c r="CH1294" s="28"/>
      <c r="CI1294" s="28"/>
      <c r="CJ1294" s="28"/>
      <c r="CK1294" s="28"/>
      <c r="CL1294" s="28"/>
      <c r="CM1294" s="28"/>
      <c r="CN1294" s="28"/>
      <c r="CO1294" s="28"/>
      <c r="CP1294" s="28"/>
      <c r="CQ1294" s="28"/>
      <c r="CR1294" s="28"/>
      <c r="CS1294" s="28"/>
      <c r="CT1294" s="28"/>
      <c r="CU1294" s="28"/>
      <c r="CV1294" s="28"/>
      <c r="CW1294" s="28"/>
      <c r="CX1294" s="28"/>
      <c r="CY1294" s="28"/>
      <c r="CZ1294" s="28"/>
      <c r="DA1294" s="28"/>
      <c r="DB1294" s="28"/>
      <c r="DC1294" s="28"/>
      <c r="DD1294" s="28"/>
      <c r="DE1294" s="28"/>
      <c r="DF1294" s="28"/>
      <c r="DG1294" s="28"/>
      <c r="DH1294" s="28"/>
      <c r="DI1294" s="28"/>
      <c r="DJ1294" s="28"/>
      <c r="DK1294" s="28"/>
      <c r="DL1294" s="28"/>
    </row>
    <row r="1295" spans="1:116" s="20" customFormat="1" ht="30" customHeight="1">
      <c r="A1295" s="7" t="s">
        <v>4627</v>
      </c>
      <c r="B1295" s="5">
        <v>1293</v>
      </c>
      <c r="C1295" s="116"/>
      <c r="D1295" s="116"/>
      <c r="E1295" s="43" t="s">
        <v>4690</v>
      </c>
      <c r="F1295" s="3" t="s">
        <v>4691</v>
      </c>
      <c r="G1295" s="3" t="s">
        <v>280</v>
      </c>
      <c r="H1295" s="3" t="s">
        <v>281</v>
      </c>
      <c r="I1295" s="3" t="s">
        <v>4356</v>
      </c>
      <c r="J1295" s="3" t="s">
        <v>4692</v>
      </c>
      <c r="K1295" s="6"/>
      <c r="L1295" s="3"/>
      <c r="M1295" s="6">
        <v>1</v>
      </c>
      <c r="N1295" s="3" t="s">
        <v>44</v>
      </c>
      <c r="O1295" s="3" t="s">
        <v>4630</v>
      </c>
      <c r="P1295" s="3" t="s">
        <v>4693</v>
      </c>
      <c r="Q1295" s="3" t="s">
        <v>4694</v>
      </c>
      <c r="R1295" s="156">
        <v>6.2</v>
      </c>
      <c r="S1295" s="22">
        <v>5.94</v>
      </c>
      <c r="T1295" s="23">
        <v>5.55</v>
      </c>
      <c r="U1295" s="1">
        <v>5.55</v>
      </c>
      <c r="V1295" s="21"/>
      <c r="W1295" s="22"/>
      <c r="X1295" s="22"/>
      <c r="Y1295" s="22"/>
      <c r="Z1295" s="22"/>
      <c r="AA1295" s="22"/>
      <c r="AB1295" s="22"/>
      <c r="AC1295" s="22"/>
      <c r="AD1295" s="22"/>
      <c r="AE1295" s="24"/>
      <c r="AN1295" s="25"/>
      <c r="AP1295" s="24"/>
      <c r="AQ1295" s="20" t="e">
        <f>AVERAGE(SMALL(AE1295:AI1295,1),SMALL(AE1295:AI1295,2))</f>
        <v>#NUM!</v>
      </c>
      <c r="AR1295" s="20" t="e">
        <f>IF(R1295 &lt;=( AVERAGE(SMALL(AE1295:AI1295,1),SMALL(AE1295:AI1295,2))), R1295, "")</f>
        <v>#NUM!</v>
      </c>
      <c r="AS1295" s="20" t="e">
        <f>AVERAGE(SMALL(AJ1295:AM1295,1),SMALL(AJ1295:AM1295,2))</f>
        <v>#NUM!</v>
      </c>
      <c r="AT1295" s="20">
        <f>T1295*1.075</f>
        <v>5.9662499999999996</v>
      </c>
      <c r="AU1295" s="20">
        <f>U1295*1.075</f>
        <v>5.9662499999999996</v>
      </c>
      <c r="AV1295" s="22">
        <f>MIN(AN1295,AT1295,AU1295)</f>
        <v>5.9662499999999996</v>
      </c>
      <c r="AW1295" s="20" t="s">
        <v>71</v>
      </c>
      <c r="AX1295" s="20" t="s">
        <v>72</v>
      </c>
      <c r="AY1295" s="25">
        <v>5.97</v>
      </c>
      <c r="AZ1295" s="27">
        <f>IF(AND(AY1295&gt;0,AY1295&lt;=10),AY1295*0.25,IF(AND(AY1295&gt;10,AY1295&lt;=50),AY1295*0.17,IF(AND(AY1295&gt;10,AY1295&lt;=100),AY1295*0.12,IF(AY1295&gt;100,AY1295*0.1))))</f>
        <v>1.4924999999999999</v>
      </c>
      <c r="BA1295" s="3">
        <f>AZ1295+AY1295</f>
        <v>7.4624999999999995</v>
      </c>
      <c r="BB1295" s="25">
        <f>BA1295+BA1295*0.08</f>
        <v>8.0594999999999999</v>
      </c>
      <c r="BC1295" s="20" t="s">
        <v>12295</v>
      </c>
      <c r="BP1295" s="28"/>
      <c r="BQ1295" s="28"/>
      <c r="BR1295" s="28"/>
      <c r="BS1295" s="28"/>
      <c r="BT1295" s="28"/>
      <c r="BU1295" s="28"/>
      <c r="BV1295" s="28"/>
      <c r="BW1295" s="28"/>
      <c r="BX1295" s="28"/>
      <c r="BY1295" s="28"/>
      <c r="BZ1295" s="28"/>
      <c r="CA1295" s="28"/>
      <c r="CB1295" s="28"/>
      <c r="CC1295" s="28"/>
      <c r="CD1295" s="28"/>
      <c r="CE1295" s="28"/>
      <c r="CF1295" s="28"/>
      <c r="CG1295" s="28"/>
      <c r="CH1295" s="28"/>
      <c r="CI1295" s="28"/>
      <c r="CJ1295" s="28"/>
      <c r="CK1295" s="28"/>
      <c r="CL1295" s="28"/>
      <c r="CM1295" s="28"/>
      <c r="CN1295" s="28"/>
      <c r="CO1295" s="28"/>
      <c r="CP1295" s="28"/>
      <c r="CQ1295" s="28"/>
      <c r="CR1295" s="28"/>
      <c r="CS1295" s="28"/>
      <c r="CT1295" s="28"/>
      <c r="CU1295" s="28"/>
      <c r="CV1295" s="28"/>
      <c r="CW1295" s="28"/>
      <c r="CX1295" s="28"/>
      <c r="CY1295" s="28"/>
      <c r="CZ1295" s="28"/>
      <c r="DA1295" s="28"/>
      <c r="DB1295" s="28"/>
      <c r="DC1295" s="28"/>
      <c r="DD1295" s="28"/>
      <c r="DE1295" s="28"/>
      <c r="DF1295" s="28"/>
      <c r="DG1295" s="28"/>
      <c r="DH1295" s="28"/>
      <c r="DI1295" s="28"/>
      <c r="DJ1295" s="28"/>
      <c r="DK1295" s="28"/>
      <c r="DL1295" s="28"/>
    </row>
    <row r="1296" spans="1:116" s="20" customFormat="1" ht="30" customHeight="1">
      <c r="A1296" s="7" t="s">
        <v>4627</v>
      </c>
      <c r="B1296" s="5">
        <v>1294</v>
      </c>
      <c r="C1296" s="6"/>
      <c r="D1296" s="6"/>
      <c r="E1296" s="43" t="s">
        <v>4705</v>
      </c>
      <c r="F1296" s="3" t="s">
        <v>4706</v>
      </c>
      <c r="G1296" s="3" t="s">
        <v>4707</v>
      </c>
      <c r="H1296" s="3" t="s">
        <v>516</v>
      </c>
      <c r="I1296" s="3" t="s">
        <v>42</v>
      </c>
      <c r="J1296" s="3" t="s">
        <v>4708</v>
      </c>
      <c r="K1296" s="6"/>
      <c r="L1296" s="3"/>
      <c r="M1296" s="6">
        <v>12</v>
      </c>
      <c r="N1296" s="3" t="s">
        <v>44</v>
      </c>
      <c r="O1296" s="3" t="s">
        <v>4630</v>
      </c>
      <c r="P1296" s="3" t="s">
        <v>4709</v>
      </c>
      <c r="Q1296" s="3" t="s">
        <v>4710</v>
      </c>
      <c r="R1296" s="156">
        <v>5.6</v>
      </c>
      <c r="S1296" s="22">
        <v>5.3</v>
      </c>
      <c r="T1296" s="23">
        <v>5.6</v>
      </c>
      <c r="U1296" s="1">
        <v>5.6</v>
      </c>
      <c r="V1296" s="21"/>
      <c r="W1296" s="22">
        <v>5.6</v>
      </c>
      <c r="X1296" s="22"/>
      <c r="Y1296" s="22"/>
      <c r="Z1296" s="22"/>
      <c r="AA1296" s="22"/>
      <c r="AB1296" s="22"/>
      <c r="AC1296" s="22"/>
      <c r="AD1296" s="22"/>
      <c r="AE1296" s="24"/>
      <c r="AN1296" s="25"/>
      <c r="AP1296" s="24"/>
      <c r="AQ1296" s="20" t="e">
        <f>AVERAGE(SMALL(AE1296:AI1296,1),SMALL(AE1296:AI1296,2))</f>
        <v>#NUM!</v>
      </c>
      <c r="AR1296" s="20" t="e">
        <f>IF(R1296 &lt;=( AVERAGE(SMALL(AE1296:AI1296,1),SMALL(AE1296:AI1296,2))), R1296, "")</f>
        <v>#NUM!</v>
      </c>
      <c r="AS1296" s="20" t="e">
        <f>AVERAGE(SMALL(AJ1296:AM1296,1),SMALL(AJ1296:AM1296,2))</f>
        <v>#NUM!</v>
      </c>
      <c r="AT1296" s="20">
        <f>T1296*1.075</f>
        <v>6.02</v>
      </c>
      <c r="AU1296" s="20">
        <f>U1296*1.075</f>
        <v>6.02</v>
      </c>
      <c r="AV1296" s="22">
        <f>MIN(AN1296,AT1296,AU1296)</f>
        <v>6.02</v>
      </c>
      <c r="AW1296" s="26" t="s">
        <v>49</v>
      </c>
      <c r="AX1296" s="20" t="s">
        <v>48</v>
      </c>
      <c r="AY1296" s="25">
        <v>5.6</v>
      </c>
      <c r="AZ1296" s="27">
        <f>IF(AND(AY1296&gt;0,AY1296&lt;=10),AY1296*0.25,IF(AND(AY1296&gt;10,AY1296&lt;=50),AY1296*0.17,IF(AND(AY1296&gt;10,AY1296&lt;=100),AY1296*0.12,IF(AY1296&gt;100,AY1296*0.1))))</f>
        <v>1.4</v>
      </c>
      <c r="BA1296" s="3">
        <f>AZ1296+AY1296</f>
        <v>7</v>
      </c>
      <c r="BB1296" s="25">
        <f>BA1296+BA1296*0.08</f>
        <v>7.5600000000000005</v>
      </c>
      <c r="BC1296" s="20" t="s">
        <v>12295</v>
      </c>
      <c r="BP1296" s="19"/>
      <c r="BQ1296" s="19"/>
      <c r="BR1296" s="19"/>
      <c r="BS1296" s="19"/>
      <c r="BT1296" s="19"/>
      <c r="BU1296" s="19"/>
      <c r="BV1296" s="19"/>
      <c r="BW1296" s="19"/>
      <c r="BX1296" s="19"/>
      <c r="BY1296" s="19"/>
      <c r="BZ1296" s="19"/>
      <c r="CA1296" s="19"/>
      <c r="CB1296" s="19"/>
      <c r="CC1296" s="19"/>
      <c r="CD1296" s="19"/>
      <c r="CE1296" s="19"/>
      <c r="CF1296" s="19"/>
      <c r="CG1296" s="19"/>
      <c r="CH1296" s="19"/>
      <c r="CI1296" s="19"/>
      <c r="CJ1296" s="19"/>
      <c r="CK1296" s="19"/>
      <c r="CL1296" s="19"/>
      <c r="CM1296" s="19"/>
      <c r="CN1296" s="19"/>
      <c r="CO1296" s="19"/>
      <c r="CP1296" s="19"/>
      <c r="CQ1296" s="19"/>
      <c r="CR1296" s="19"/>
      <c r="CS1296" s="19"/>
      <c r="CT1296" s="19"/>
      <c r="CU1296" s="19"/>
      <c r="CV1296" s="19"/>
      <c r="CW1296" s="19"/>
      <c r="CX1296" s="19"/>
      <c r="CY1296" s="19"/>
      <c r="CZ1296" s="19"/>
      <c r="DA1296" s="19"/>
      <c r="DB1296" s="19"/>
      <c r="DC1296" s="19"/>
      <c r="DD1296" s="19"/>
      <c r="DE1296" s="19"/>
      <c r="DF1296" s="19"/>
      <c r="DG1296" s="19"/>
      <c r="DH1296" s="19"/>
      <c r="DI1296" s="19"/>
      <c r="DJ1296" s="19"/>
      <c r="DK1296" s="19"/>
      <c r="DL1296" s="19"/>
    </row>
    <row r="1297" spans="1:116" s="20" customFormat="1" ht="30" customHeight="1">
      <c r="A1297" s="7" t="s">
        <v>4627</v>
      </c>
      <c r="B1297" s="5">
        <v>1295</v>
      </c>
      <c r="C1297" s="116"/>
      <c r="D1297" s="116"/>
      <c r="E1297" s="43" t="s">
        <v>4644</v>
      </c>
      <c r="F1297" s="3" t="s">
        <v>4645</v>
      </c>
      <c r="G1297" s="3" t="s">
        <v>169</v>
      </c>
      <c r="H1297" s="3" t="s">
        <v>4646</v>
      </c>
      <c r="I1297" s="3" t="s">
        <v>4544</v>
      </c>
      <c r="J1297" s="3" t="s">
        <v>4647</v>
      </c>
      <c r="K1297" s="6">
        <v>200</v>
      </c>
      <c r="L1297" s="3" t="s">
        <v>79</v>
      </c>
      <c r="M1297" s="6">
        <v>1</v>
      </c>
      <c r="N1297" s="3" t="s">
        <v>44</v>
      </c>
      <c r="O1297" s="3" t="s">
        <v>4630</v>
      </c>
      <c r="P1297" s="3" t="s">
        <v>4631</v>
      </c>
      <c r="Q1297" s="3" t="s">
        <v>4648</v>
      </c>
      <c r="R1297" s="156">
        <v>3.2</v>
      </c>
      <c r="S1297" s="22">
        <v>3</v>
      </c>
      <c r="T1297" s="23">
        <v>3</v>
      </c>
      <c r="U1297" s="1">
        <v>3</v>
      </c>
      <c r="V1297" s="21"/>
      <c r="W1297" s="22">
        <v>3</v>
      </c>
      <c r="X1297" s="22"/>
      <c r="Y1297" s="22"/>
      <c r="Z1297" s="22"/>
      <c r="AA1297" s="22"/>
      <c r="AB1297" s="22"/>
      <c r="AC1297" s="22"/>
      <c r="AD1297" s="22"/>
      <c r="AE1297" s="24"/>
      <c r="AN1297" s="25"/>
      <c r="AP1297" s="24"/>
      <c r="AQ1297" s="20" t="e">
        <f>AVERAGE(SMALL(AE1297:AI1297,1),SMALL(AE1297:AI1297,2))</f>
        <v>#NUM!</v>
      </c>
      <c r="AR1297" s="20" t="e">
        <f>IF(R1297 &lt;=( AVERAGE(SMALL(AE1297:AI1297,1),SMALL(AE1297:AI1297,2))), R1297, "")</f>
        <v>#NUM!</v>
      </c>
      <c r="AS1297" s="20" t="e">
        <f>AVERAGE(SMALL(AJ1297:AM1297,1),SMALL(AJ1297:AM1297,2))</f>
        <v>#NUM!</v>
      </c>
      <c r="AT1297" s="20">
        <f>T1297*1.075</f>
        <v>3.2249999999999996</v>
      </c>
      <c r="AU1297" s="20">
        <f>U1297*1.075</f>
        <v>3.2249999999999996</v>
      </c>
      <c r="AV1297" s="22">
        <f>MIN(AN1297,AT1297,AU1297)</f>
        <v>3.2249999999999996</v>
      </c>
      <c r="AW1297" s="20" t="s">
        <v>71</v>
      </c>
      <c r="AX1297" s="20" t="s">
        <v>72</v>
      </c>
      <c r="AY1297" s="25">
        <v>3.2250000000000001</v>
      </c>
      <c r="AZ1297" s="27">
        <f>IF(AND(AY1297&gt;0,AY1297&lt;=10),AY1297*0.25,IF(AND(AY1297&gt;10,AY1297&lt;=50),AY1297*0.17,IF(AND(AY1297&gt;10,AY1297&lt;=100),AY1297*0.12,IF(AY1297&gt;100,AY1297*0.1))))</f>
        <v>0.80625000000000002</v>
      </c>
      <c r="BA1297" s="3">
        <f>AZ1297+AY1297</f>
        <v>4.03125</v>
      </c>
      <c r="BB1297" s="25">
        <f>BA1297+BA1297*0.08</f>
        <v>4.3537499999999998</v>
      </c>
      <c r="BC1297" s="20" t="s">
        <v>12295</v>
      </c>
      <c r="BP1297" s="19"/>
      <c r="BQ1297" s="19"/>
      <c r="BR1297" s="19"/>
      <c r="BS1297" s="19"/>
      <c r="BT1297" s="19"/>
      <c r="BU1297" s="19"/>
      <c r="BV1297" s="19"/>
      <c r="BW1297" s="19"/>
      <c r="BX1297" s="19"/>
      <c r="BY1297" s="19"/>
      <c r="BZ1297" s="19"/>
      <c r="CA1297" s="19"/>
      <c r="CB1297" s="19"/>
      <c r="CC1297" s="19"/>
      <c r="CD1297" s="19"/>
      <c r="CE1297" s="19"/>
      <c r="CF1297" s="19"/>
      <c r="CG1297" s="19"/>
      <c r="CH1297" s="19"/>
      <c r="CI1297" s="19"/>
      <c r="CJ1297" s="19"/>
      <c r="CK1297" s="19"/>
      <c r="CL1297" s="19"/>
      <c r="CM1297" s="19"/>
      <c r="CN1297" s="19"/>
      <c r="CO1297" s="19"/>
      <c r="CP1297" s="19"/>
      <c r="CQ1297" s="19"/>
      <c r="CR1297" s="19"/>
      <c r="CS1297" s="19"/>
      <c r="CT1297" s="19"/>
      <c r="CU1297" s="19"/>
      <c r="CV1297" s="19"/>
      <c r="CW1297" s="19"/>
      <c r="CX1297" s="19"/>
      <c r="CY1297" s="19"/>
      <c r="CZ1297" s="19"/>
      <c r="DA1297" s="19"/>
      <c r="DB1297" s="19"/>
      <c r="DC1297" s="19"/>
      <c r="DD1297" s="19"/>
      <c r="DE1297" s="19"/>
      <c r="DF1297" s="19"/>
      <c r="DG1297" s="19"/>
      <c r="DH1297" s="19"/>
      <c r="DI1297" s="19"/>
      <c r="DJ1297" s="19"/>
      <c r="DK1297" s="19"/>
      <c r="DL1297" s="19"/>
    </row>
    <row r="1298" spans="1:116" s="20" customFormat="1" ht="30" customHeight="1">
      <c r="A1298" s="7" t="s">
        <v>4627</v>
      </c>
      <c r="B1298" s="5">
        <v>1296</v>
      </c>
      <c r="C1298" s="116"/>
      <c r="D1298" s="116"/>
      <c r="E1298" s="43" t="s">
        <v>4644</v>
      </c>
      <c r="F1298" s="3" t="s">
        <v>4649</v>
      </c>
      <c r="G1298" s="3" t="s">
        <v>169</v>
      </c>
      <c r="H1298" s="3" t="s">
        <v>4646</v>
      </c>
      <c r="I1298" s="3" t="s">
        <v>178</v>
      </c>
      <c r="J1298" s="3" t="s">
        <v>4650</v>
      </c>
      <c r="K1298" s="6">
        <v>30</v>
      </c>
      <c r="L1298" s="3" t="s">
        <v>79</v>
      </c>
      <c r="M1298" s="6">
        <v>1</v>
      </c>
      <c r="N1298" s="3" t="s">
        <v>44</v>
      </c>
      <c r="O1298" s="3" t="s">
        <v>4630</v>
      </c>
      <c r="P1298" s="3" t="s">
        <v>4631</v>
      </c>
      <c r="Q1298" s="3" t="s">
        <v>4651</v>
      </c>
      <c r="R1298" s="156">
        <v>4</v>
      </c>
      <c r="S1298" s="22">
        <v>3.78</v>
      </c>
      <c r="T1298" s="23"/>
      <c r="U1298" s="1">
        <v>1.2</v>
      </c>
      <c r="V1298" s="21"/>
      <c r="W1298" s="22">
        <v>3.5</v>
      </c>
      <c r="X1298" s="22"/>
      <c r="Y1298" s="22"/>
      <c r="Z1298" s="22"/>
      <c r="AA1298" s="22"/>
      <c r="AB1298" s="22"/>
      <c r="AC1298" s="22"/>
      <c r="AD1298" s="22"/>
      <c r="AE1298" s="24"/>
      <c r="AN1298" s="25"/>
      <c r="AP1298" s="24"/>
      <c r="AQ1298" s="20" t="e">
        <f>AVERAGE(SMALL(AE1298:AI1298,1),SMALL(AE1298:AI1298,2))</f>
        <v>#NUM!</v>
      </c>
      <c r="AR1298" s="20" t="e">
        <f>IF(R1298 &lt;=( AVERAGE(SMALL(AE1298:AI1298,1),SMALL(AE1298:AI1298,2))), R1298, "")</f>
        <v>#NUM!</v>
      </c>
      <c r="AS1298" s="20" t="e">
        <f>AVERAGE(SMALL(AJ1298:AM1298,1),SMALL(AJ1298:AM1298,2))</f>
        <v>#NUM!</v>
      </c>
      <c r="AT1298" s="20">
        <f>T1298*1.075</f>
        <v>0</v>
      </c>
      <c r="AU1298" s="20">
        <f>U1298*1.075</f>
        <v>1.2899999999999998</v>
      </c>
      <c r="AV1298" s="22">
        <f>MIN(AN1298,AT1298,AU1298)</f>
        <v>0</v>
      </c>
      <c r="AW1298" s="20" t="s">
        <v>71</v>
      </c>
      <c r="AX1298" s="20" t="s">
        <v>72</v>
      </c>
      <c r="AY1298" s="25">
        <v>1.29</v>
      </c>
      <c r="AZ1298" s="27">
        <f>IF(AND(AY1298&gt;0,AY1298&lt;=10),AY1298*0.25,IF(AND(AY1298&gt;10,AY1298&lt;=50),AY1298*0.17,IF(AND(AY1298&gt;10,AY1298&lt;=100),AY1298*0.12,IF(AY1298&gt;100,AY1298*0.1))))</f>
        <v>0.32250000000000001</v>
      </c>
      <c r="BA1298" s="3">
        <f>AZ1298+AY1298</f>
        <v>1.6125</v>
      </c>
      <c r="BB1298" s="25">
        <f>BA1298+BA1298*0.08</f>
        <v>1.7415</v>
      </c>
      <c r="BC1298" s="20" t="s">
        <v>12295</v>
      </c>
      <c r="BP1298" s="19"/>
      <c r="BQ1298" s="19"/>
      <c r="BR1298" s="19"/>
      <c r="BS1298" s="19"/>
      <c r="BT1298" s="19"/>
      <c r="BU1298" s="19"/>
      <c r="BV1298" s="19"/>
      <c r="BW1298" s="19"/>
      <c r="BX1298" s="19"/>
      <c r="BY1298" s="19"/>
      <c r="BZ1298" s="19"/>
      <c r="CA1298" s="19"/>
      <c r="CB1298" s="19"/>
      <c r="CC1298" s="19"/>
      <c r="CD1298" s="19"/>
      <c r="CE1298" s="19"/>
      <c r="CF1298" s="19"/>
      <c r="CG1298" s="19"/>
      <c r="CH1298" s="19"/>
      <c r="CI1298" s="19"/>
      <c r="CJ1298" s="19"/>
      <c r="CK1298" s="19"/>
      <c r="CL1298" s="19"/>
      <c r="CM1298" s="19"/>
      <c r="CN1298" s="19"/>
      <c r="CO1298" s="19"/>
      <c r="CP1298" s="19"/>
      <c r="CQ1298" s="19"/>
      <c r="CR1298" s="19"/>
      <c r="CS1298" s="19"/>
      <c r="CT1298" s="19"/>
      <c r="CU1298" s="19"/>
      <c r="CV1298" s="19"/>
      <c r="CW1298" s="19"/>
      <c r="CX1298" s="19"/>
      <c r="CY1298" s="19"/>
      <c r="CZ1298" s="19"/>
      <c r="DA1298" s="19"/>
      <c r="DB1298" s="19"/>
      <c r="DC1298" s="19"/>
      <c r="DD1298" s="19"/>
      <c r="DE1298" s="19"/>
      <c r="DF1298" s="19"/>
      <c r="DG1298" s="19"/>
      <c r="DH1298" s="19"/>
      <c r="DI1298" s="19"/>
      <c r="DJ1298" s="19"/>
      <c r="DK1298" s="19"/>
      <c r="DL1298" s="19"/>
    </row>
    <row r="1299" spans="1:116" s="20" customFormat="1" ht="30" customHeight="1">
      <c r="A1299" s="7" t="s">
        <v>4627</v>
      </c>
      <c r="B1299" s="5">
        <v>1297</v>
      </c>
      <c r="C1299" s="10"/>
      <c r="D1299" s="10"/>
      <c r="E1299" s="8" t="s">
        <v>4638</v>
      </c>
      <c r="F1299" s="3" t="s">
        <v>4639</v>
      </c>
      <c r="G1299" s="3" t="s">
        <v>362</v>
      </c>
      <c r="H1299" s="3" t="s">
        <v>299</v>
      </c>
      <c r="I1299" s="3" t="s">
        <v>102</v>
      </c>
      <c r="J1299" s="3" t="s">
        <v>4642</v>
      </c>
      <c r="K1299" s="6"/>
      <c r="L1299" s="3"/>
      <c r="M1299" s="6">
        <v>30</v>
      </c>
      <c r="N1299" s="3" t="s">
        <v>44</v>
      </c>
      <c r="O1299" s="3" t="s">
        <v>4630</v>
      </c>
      <c r="P1299" s="3" t="s">
        <v>4640</v>
      </c>
      <c r="Q1299" s="3" t="s">
        <v>4643</v>
      </c>
      <c r="R1299" s="156">
        <v>3</v>
      </c>
      <c r="S1299" s="22">
        <v>2.16</v>
      </c>
      <c r="T1299" s="23"/>
      <c r="U1299" s="1">
        <v>0.45</v>
      </c>
      <c r="V1299" s="21"/>
      <c r="W1299" s="22"/>
      <c r="X1299" s="22"/>
      <c r="Y1299" s="22"/>
      <c r="Z1299" s="22"/>
      <c r="AA1299" s="22"/>
      <c r="AB1299" s="22"/>
      <c r="AC1299" s="22"/>
      <c r="AD1299" s="22"/>
      <c r="AE1299" s="24"/>
      <c r="AN1299" s="25"/>
      <c r="AP1299" s="24"/>
      <c r="AQ1299" s="20" t="e">
        <f>AVERAGE(SMALL(AE1299:AI1299,1),SMALL(AE1299:AI1299,2))</f>
        <v>#NUM!</v>
      </c>
      <c r="AR1299" s="20" t="e">
        <f>IF(R1299 &lt;=( AVERAGE(SMALL(AE1299:AI1299,1),SMALL(AE1299:AI1299,2))), R1299, "")</f>
        <v>#NUM!</v>
      </c>
      <c r="AS1299" s="20" t="e">
        <f>AVERAGE(SMALL(AJ1299:AM1299,1),SMALL(AJ1299:AM1299,2))</f>
        <v>#NUM!</v>
      </c>
      <c r="AT1299" s="20">
        <f>T1299*1.075</f>
        <v>0</v>
      </c>
      <c r="AU1299" s="20">
        <f>U1299*1.075</f>
        <v>0.48375000000000001</v>
      </c>
      <c r="AV1299" s="22">
        <f>MIN(AN1299,AT1299,AU1299)</f>
        <v>0</v>
      </c>
      <c r="AW1299" s="20" t="s">
        <v>71</v>
      </c>
      <c r="AX1299" s="20" t="s">
        <v>72</v>
      </c>
      <c r="AY1299" s="25">
        <v>0.48370000000000002</v>
      </c>
      <c r="AZ1299" s="27">
        <f>IF(AND(AY1299&gt;0,AY1299&lt;=10),AY1299*0.25,IF(AND(AY1299&gt;10,AY1299&lt;=50),AY1299*0.17,IF(AND(AY1299&gt;10,AY1299&lt;=100),AY1299*0.12,IF(AY1299&gt;100,AY1299*0.1))))</f>
        <v>0.120925</v>
      </c>
      <c r="BA1299" s="3">
        <f>AZ1299+AY1299</f>
        <v>0.60462499999999997</v>
      </c>
      <c r="BB1299" s="25">
        <f>BA1299+BA1299*0.08</f>
        <v>0.65299499999999999</v>
      </c>
      <c r="BC1299" s="20" t="s">
        <v>12295</v>
      </c>
      <c r="BP1299" s="19"/>
      <c r="BQ1299" s="19"/>
      <c r="BR1299" s="19"/>
      <c r="BS1299" s="19"/>
      <c r="BT1299" s="19"/>
      <c r="BU1299" s="19"/>
      <c r="BV1299" s="19"/>
      <c r="BW1299" s="19"/>
      <c r="BX1299" s="19"/>
      <c r="BY1299" s="19"/>
      <c r="BZ1299" s="19"/>
      <c r="CA1299" s="19"/>
      <c r="CB1299" s="19"/>
      <c r="CC1299" s="19"/>
      <c r="CD1299" s="19"/>
      <c r="CE1299" s="19"/>
      <c r="CF1299" s="19"/>
      <c r="CG1299" s="19"/>
      <c r="CH1299" s="19"/>
      <c r="CI1299" s="19"/>
      <c r="CJ1299" s="19"/>
      <c r="CK1299" s="19"/>
      <c r="CL1299" s="19"/>
      <c r="CM1299" s="19"/>
      <c r="CN1299" s="19"/>
      <c r="CO1299" s="19"/>
      <c r="CP1299" s="19"/>
      <c r="CQ1299" s="19"/>
      <c r="CR1299" s="19"/>
      <c r="CS1299" s="19"/>
      <c r="CT1299" s="19"/>
      <c r="CU1299" s="19"/>
      <c r="CV1299" s="19"/>
      <c r="CW1299" s="19"/>
      <c r="CX1299" s="19"/>
      <c r="CY1299" s="19"/>
      <c r="CZ1299" s="19"/>
      <c r="DA1299" s="19"/>
      <c r="DB1299" s="19"/>
      <c r="DC1299" s="19"/>
      <c r="DD1299" s="19"/>
      <c r="DE1299" s="19"/>
      <c r="DF1299" s="19"/>
      <c r="DG1299" s="19"/>
      <c r="DH1299" s="19"/>
      <c r="DI1299" s="19"/>
      <c r="DJ1299" s="19"/>
      <c r="DK1299" s="19"/>
      <c r="DL1299" s="19"/>
    </row>
    <row r="1300" spans="1:116" s="20" customFormat="1" ht="30" customHeight="1">
      <c r="A1300" s="7" t="s">
        <v>4627</v>
      </c>
      <c r="B1300" s="5">
        <v>1298</v>
      </c>
      <c r="C1300" s="6"/>
      <c r="D1300" s="6"/>
      <c r="E1300" s="43" t="s">
        <v>4685</v>
      </c>
      <c r="F1300" s="3" t="s">
        <v>4686</v>
      </c>
      <c r="G1300" s="3" t="s">
        <v>1000</v>
      </c>
      <c r="H1300" s="3" t="s">
        <v>201</v>
      </c>
      <c r="I1300" s="3" t="s">
        <v>42</v>
      </c>
      <c r="J1300" s="3" t="s">
        <v>4687</v>
      </c>
      <c r="K1300" s="6"/>
      <c r="L1300" s="3"/>
      <c r="M1300" s="6">
        <v>7</v>
      </c>
      <c r="N1300" s="3" t="s">
        <v>44</v>
      </c>
      <c r="O1300" s="3" t="s">
        <v>4630</v>
      </c>
      <c r="P1300" s="3" t="s">
        <v>4688</v>
      </c>
      <c r="Q1300" s="3" t="s">
        <v>4689</v>
      </c>
      <c r="R1300" s="156">
        <v>7</v>
      </c>
      <c r="S1300" s="22">
        <v>6.3</v>
      </c>
      <c r="T1300" s="23">
        <v>6</v>
      </c>
      <c r="U1300" s="1">
        <v>1.85</v>
      </c>
      <c r="V1300" s="21"/>
      <c r="W1300" s="22"/>
      <c r="X1300" s="22"/>
      <c r="Y1300" s="22"/>
      <c r="Z1300" s="22"/>
      <c r="AA1300" s="22"/>
      <c r="AB1300" s="22"/>
      <c r="AC1300" s="22"/>
      <c r="AD1300" s="22"/>
      <c r="AE1300" s="24"/>
      <c r="AN1300" s="25"/>
      <c r="AP1300" s="24"/>
      <c r="AQ1300" s="20" t="e">
        <f>AVERAGE(SMALL(AE1300:AI1300,1),SMALL(AE1300:AI1300,2))</f>
        <v>#NUM!</v>
      </c>
      <c r="AR1300" s="20" t="e">
        <f>IF(R1300 &lt;=( AVERAGE(SMALL(AE1300:AI1300,1),SMALL(AE1300:AI1300,2))), R1300, "")</f>
        <v>#NUM!</v>
      </c>
      <c r="AS1300" s="20" t="e">
        <f>AVERAGE(SMALL(AJ1300:AM1300,1),SMALL(AJ1300:AM1300,2))</f>
        <v>#NUM!</v>
      </c>
      <c r="AT1300" s="20">
        <f>T1300*1.075</f>
        <v>6.4499999999999993</v>
      </c>
      <c r="AU1300" s="20">
        <f>U1300*1.075</f>
        <v>1.98875</v>
      </c>
      <c r="AV1300" s="22">
        <f>MIN(AN1300,AT1300,AU1300)</f>
        <v>1.98875</v>
      </c>
      <c r="AW1300" s="20" t="s">
        <v>71</v>
      </c>
      <c r="AX1300" s="20" t="s">
        <v>72</v>
      </c>
      <c r="AY1300" s="25">
        <v>1.99</v>
      </c>
      <c r="AZ1300" s="27">
        <f>IF(AND(AY1300&gt;0,AY1300&lt;=10),AY1300*0.25,IF(AND(AY1300&gt;10,AY1300&lt;=50),AY1300*0.17,IF(AND(AY1300&gt;10,AY1300&lt;=100),AY1300*0.12,IF(AY1300&gt;100,AY1300*0.1))))</f>
        <v>0.4975</v>
      </c>
      <c r="BA1300" s="3">
        <f>AZ1300+AY1300</f>
        <v>2.4874999999999998</v>
      </c>
      <c r="BB1300" s="25">
        <f>BA1300+BA1300*0.08</f>
        <v>2.6864999999999997</v>
      </c>
      <c r="BC1300" s="20" t="s">
        <v>12295</v>
      </c>
      <c r="BP1300" s="19"/>
      <c r="BQ1300" s="19"/>
      <c r="BR1300" s="19"/>
      <c r="BS1300" s="19"/>
      <c r="BT1300" s="19"/>
      <c r="BU1300" s="19"/>
      <c r="BV1300" s="19"/>
      <c r="BW1300" s="19"/>
      <c r="BX1300" s="19"/>
      <c r="BY1300" s="19"/>
      <c r="BZ1300" s="19"/>
      <c r="CA1300" s="19"/>
      <c r="CB1300" s="19"/>
      <c r="CC1300" s="19"/>
      <c r="CD1300" s="19"/>
      <c r="CE1300" s="19"/>
      <c r="CF1300" s="19"/>
      <c r="CG1300" s="19"/>
      <c r="CH1300" s="19"/>
      <c r="CI1300" s="19"/>
      <c r="CJ1300" s="19"/>
      <c r="CK1300" s="19"/>
      <c r="CL1300" s="19"/>
      <c r="CM1300" s="19"/>
      <c r="CN1300" s="19"/>
      <c r="CO1300" s="19"/>
      <c r="CP1300" s="19"/>
      <c r="CQ1300" s="19"/>
      <c r="CR1300" s="19"/>
      <c r="CS1300" s="19"/>
      <c r="CT1300" s="19"/>
      <c r="CU1300" s="19"/>
      <c r="CV1300" s="19"/>
      <c r="CW1300" s="19"/>
      <c r="CX1300" s="19"/>
      <c r="CY1300" s="19"/>
      <c r="CZ1300" s="19"/>
      <c r="DA1300" s="19"/>
      <c r="DB1300" s="19"/>
      <c r="DC1300" s="19"/>
      <c r="DD1300" s="19"/>
      <c r="DE1300" s="19"/>
      <c r="DF1300" s="19"/>
      <c r="DG1300" s="19"/>
      <c r="DH1300" s="19"/>
      <c r="DI1300" s="19"/>
      <c r="DJ1300" s="19"/>
      <c r="DK1300" s="19"/>
      <c r="DL1300" s="19"/>
    </row>
    <row r="1301" spans="1:116" s="20" customFormat="1" ht="30" customHeight="1">
      <c r="A1301" s="7" t="s">
        <v>4627</v>
      </c>
      <c r="B1301" s="5">
        <v>1299</v>
      </c>
      <c r="C1301" s="6"/>
      <c r="D1301" s="6"/>
      <c r="E1301" s="43" t="s">
        <v>4679</v>
      </c>
      <c r="F1301" s="3" t="s">
        <v>4680</v>
      </c>
      <c r="G1301" s="3" t="s">
        <v>1000</v>
      </c>
      <c r="H1301" s="3" t="s">
        <v>4681</v>
      </c>
      <c r="I1301" s="3" t="s">
        <v>1940</v>
      </c>
      <c r="J1301" s="3" t="s">
        <v>4682</v>
      </c>
      <c r="K1301" s="6"/>
      <c r="L1301" s="3"/>
      <c r="M1301" s="6">
        <v>1</v>
      </c>
      <c r="N1301" s="3" t="s">
        <v>44</v>
      </c>
      <c r="O1301" s="3" t="s">
        <v>4630</v>
      </c>
      <c r="P1301" s="3" t="s">
        <v>4683</v>
      </c>
      <c r="Q1301" s="3" t="s">
        <v>4684</v>
      </c>
      <c r="R1301" s="156">
        <v>8</v>
      </c>
      <c r="S1301" s="22">
        <v>7.56</v>
      </c>
      <c r="T1301" s="23"/>
      <c r="U1301" s="1">
        <v>7</v>
      </c>
      <c r="V1301" s="21"/>
      <c r="W1301" s="22">
        <v>7</v>
      </c>
      <c r="X1301" s="22"/>
      <c r="Y1301" s="22"/>
      <c r="Z1301" s="22"/>
      <c r="AA1301" s="22"/>
      <c r="AB1301" s="22"/>
      <c r="AC1301" s="22"/>
      <c r="AD1301" s="22"/>
      <c r="AE1301" s="24"/>
      <c r="AN1301" s="25"/>
      <c r="AP1301" s="24"/>
      <c r="AQ1301" s="20" t="e">
        <f>AVERAGE(SMALL(AE1301:AI1301,1),SMALL(AE1301:AI1301,2))</f>
        <v>#NUM!</v>
      </c>
      <c r="AR1301" s="20" t="e">
        <f>IF(R1301 &lt;=( AVERAGE(SMALL(AE1301:AI1301,1),SMALL(AE1301:AI1301,2))), R1301, "")</f>
        <v>#NUM!</v>
      </c>
      <c r="AS1301" s="20" t="e">
        <f>AVERAGE(SMALL(AJ1301:AM1301,1),SMALL(AJ1301:AM1301,2))</f>
        <v>#NUM!</v>
      </c>
      <c r="AT1301" s="20">
        <f>T1301*1.075</f>
        <v>0</v>
      </c>
      <c r="AU1301" s="20">
        <f>U1301*1.075</f>
        <v>7.5249999999999995</v>
      </c>
      <c r="AV1301" s="22">
        <f>MIN(AN1301,AT1301,AU1301)</f>
        <v>0</v>
      </c>
      <c r="AW1301" s="20" t="s">
        <v>49</v>
      </c>
      <c r="AX1301" s="20" t="s">
        <v>48</v>
      </c>
      <c r="AY1301" s="25">
        <v>6</v>
      </c>
      <c r="AZ1301" s="27">
        <f>IF(AND(AY1301&gt;0,AY1301&lt;=10),AY1301*0.25,IF(AND(AY1301&gt;10,AY1301&lt;=50),AY1301*0.17,IF(AND(AY1301&gt;10,AY1301&lt;=100),AY1301*0.12,IF(AY1301&gt;100,AY1301*0.1))))</f>
        <v>1.5</v>
      </c>
      <c r="BA1301" s="3">
        <f>AZ1301+AY1301</f>
        <v>7.5</v>
      </c>
      <c r="BB1301" s="25">
        <f>BA1301+BA1301*0.08</f>
        <v>8.1</v>
      </c>
      <c r="BC1301" s="20" t="s">
        <v>12295</v>
      </c>
      <c r="BP1301" s="19"/>
      <c r="BQ1301" s="19"/>
      <c r="BR1301" s="19"/>
      <c r="BS1301" s="19"/>
      <c r="BT1301" s="19"/>
      <c r="BU1301" s="19"/>
      <c r="BV1301" s="19"/>
      <c r="BW1301" s="19"/>
      <c r="BX1301" s="19"/>
      <c r="BY1301" s="19"/>
      <c r="BZ1301" s="19"/>
      <c r="CA1301" s="19"/>
      <c r="CB1301" s="19"/>
      <c r="CC1301" s="19"/>
      <c r="CD1301" s="19"/>
      <c r="CE1301" s="19"/>
      <c r="CF1301" s="19"/>
      <c r="CG1301" s="19"/>
      <c r="CH1301" s="19"/>
      <c r="CI1301" s="19"/>
      <c r="CJ1301" s="19"/>
      <c r="CK1301" s="19"/>
      <c r="CL1301" s="19"/>
      <c r="CM1301" s="19"/>
      <c r="CN1301" s="19"/>
      <c r="CO1301" s="19"/>
      <c r="CP1301" s="19"/>
      <c r="CQ1301" s="19"/>
      <c r="CR1301" s="19"/>
      <c r="CS1301" s="19"/>
      <c r="CT1301" s="19"/>
      <c r="CU1301" s="19"/>
      <c r="CV1301" s="19"/>
      <c r="CW1301" s="19"/>
      <c r="CX1301" s="19"/>
      <c r="CY1301" s="19"/>
      <c r="CZ1301" s="19"/>
      <c r="DA1301" s="19"/>
      <c r="DB1301" s="19"/>
      <c r="DC1301" s="19"/>
      <c r="DD1301" s="19"/>
      <c r="DE1301" s="19"/>
      <c r="DF1301" s="19"/>
      <c r="DG1301" s="19"/>
      <c r="DH1301" s="19"/>
      <c r="DI1301" s="19"/>
      <c r="DJ1301" s="19"/>
      <c r="DK1301" s="19"/>
      <c r="DL1301" s="19"/>
    </row>
    <row r="1302" spans="1:116" s="20" customFormat="1" ht="30" customHeight="1">
      <c r="A1302" s="7" t="s">
        <v>4627</v>
      </c>
      <c r="B1302" s="5">
        <v>1300</v>
      </c>
      <c r="C1302" s="6"/>
      <c r="D1302" s="6"/>
      <c r="E1302" s="43" t="s">
        <v>4695</v>
      </c>
      <c r="F1302" s="3" t="s">
        <v>4696</v>
      </c>
      <c r="G1302" s="3" t="s">
        <v>1715</v>
      </c>
      <c r="H1302" s="3" t="s">
        <v>163</v>
      </c>
      <c r="I1302" s="3" t="s">
        <v>568</v>
      </c>
      <c r="J1302" s="3" t="s">
        <v>4697</v>
      </c>
      <c r="K1302" s="6"/>
      <c r="L1302" s="3"/>
      <c r="M1302" s="6">
        <v>14</v>
      </c>
      <c r="N1302" s="3" t="s">
        <v>44</v>
      </c>
      <c r="O1302" s="3" t="s">
        <v>4630</v>
      </c>
      <c r="P1302" s="3" t="s">
        <v>4636</v>
      </c>
      <c r="Q1302" s="3" t="s">
        <v>4698</v>
      </c>
      <c r="R1302" s="156">
        <v>3.3</v>
      </c>
      <c r="S1302" s="22">
        <v>2.92</v>
      </c>
      <c r="T1302" s="23">
        <v>3.3</v>
      </c>
      <c r="U1302" s="1">
        <v>3.3</v>
      </c>
      <c r="V1302" s="21"/>
      <c r="W1302" s="22">
        <v>3.3</v>
      </c>
      <c r="X1302" s="22"/>
      <c r="Y1302" s="22"/>
      <c r="Z1302" s="22"/>
      <c r="AA1302" s="22"/>
      <c r="AB1302" s="22"/>
      <c r="AC1302" s="22"/>
      <c r="AD1302" s="22"/>
      <c r="AE1302" s="24"/>
      <c r="AN1302" s="25"/>
      <c r="AP1302" s="24"/>
      <c r="AQ1302" s="20" t="e">
        <f>AVERAGE(SMALL(AE1302:AI1302,1),SMALL(AE1302:AI1302,2))</f>
        <v>#NUM!</v>
      </c>
      <c r="AR1302" s="20" t="e">
        <f>IF(R1302 &lt;=( AVERAGE(SMALL(AE1302:AI1302,1),SMALL(AE1302:AI1302,2))), R1302, "")</f>
        <v>#NUM!</v>
      </c>
      <c r="AS1302" s="20" t="e">
        <f>AVERAGE(SMALL(AJ1302:AM1302,1),SMALL(AJ1302:AM1302,2))</f>
        <v>#NUM!</v>
      </c>
      <c r="AT1302" s="20">
        <f>T1302*1.075</f>
        <v>3.5474999999999999</v>
      </c>
      <c r="AU1302" s="20">
        <f>U1302*1.075</f>
        <v>3.5474999999999999</v>
      </c>
      <c r="AV1302" s="22">
        <f>MIN(AN1302,AT1302,AU1302)</f>
        <v>3.5474999999999999</v>
      </c>
      <c r="AW1302" s="20" t="s">
        <v>71</v>
      </c>
      <c r="AX1302" s="20" t="s">
        <v>72</v>
      </c>
      <c r="AY1302" s="25">
        <v>3.3</v>
      </c>
      <c r="AZ1302" s="27">
        <f>IF(AND(AY1302&gt;0,AY1302&lt;=10),AY1302*0.25,IF(AND(AY1302&gt;10,AY1302&lt;=50),AY1302*0.17,IF(AND(AY1302&gt;10,AY1302&lt;=100),AY1302*0.12,IF(AY1302&gt;100,AY1302*0.1))))</f>
        <v>0.82499999999999996</v>
      </c>
      <c r="BA1302" s="3">
        <f>AZ1302+AY1302</f>
        <v>4.125</v>
      </c>
      <c r="BB1302" s="25">
        <f>BA1302+BA1302*0.08</f>
        <v>4.4550000000000001</v>
      </c>
      <c r="BC1302" s="20" t="s">
        <v>12295</v>
      </c>
      <c r="BP1302" s="19"/>
      <c r="BQ1302" s="19"/>
      <c r="BR1302" s="19"/>
      <c r="BS1302" s="19"/>
      <c r="BT1302" s="19"/>
      <c r="BU1302" s="19"/>
      <c r="BV1302" s="19"/>
      <c r="BW1302" s="19"/>
      <c r="BX1302" s="19"/>
      <c r="BY1302" s="19"/>
      <c r="BZ1302" s="19"/>
      <c r="CA1302" s="19"/>
      <c r="CB1302" s="19"/>
      <c r="CC1302" s="19"/>
      <c r="CD1302" s="19"/>
      <c r="CE1302" s="19"/>
      <c r="CF1302" s="19"/>
      <c r="CG1302" s="19"/>
      <c r="CH1302" s="19"/>
      <c r="CI1302" s="19"/>
      <c r="CJ1302" s="19"/>
      <c r="CK1302" s="19"/>
      <c r="CL1302" s="19"/>
      <c r="CM1302" s="19"/>
      <c r="CN1302" s="19"/>
      <c r="CO1302" s="19"/>
      <c r="CP1302" s="19"/>
      <c r="CQ1302" s="19"/>
      <c r="CR1302" s="19"/>
      <c r="CS1302" s="19"/>
      <c r="CT1302" s="19"/>
      <c r="CU1302" s="19"/>
      <c r="CV1302" s="19"/>
      <c r="CW1302" s="19"/>
      <c r="CX1302" s="19"/>
      <c r="CY1302" s="19"/>
      <c r="CZ1302" s="19"/>
      <c r="DA1302" s="19"/>
      <c r="DB1302" s="19"/>
      <c r="DC1302" s="19"/>
      <c r="DD1302" s="19"/>
      <c r="DE1302" s="19"/>
      <c r="DF1302" s="19"/>
      <c r="DG1302" s="19"/>
      <c r="DH1302" s="19"/>
      <c r="DI1302" s="19"/>
      <c r="DJ1302" s="19"/>
      <c r="DK1302" s="19"/>
      <c r="DL1302" s="19"/>
    </row>
    <row r="1303" spans="1:116" s="20" customFormat="1" ht="30" customHeight="1">
      <c r="A1303" s="7" t="s">
        <v>4627</v>
      </c>
      <c r="B1303" s="5">
        <v>1301</v>
      </c>
      <c r="C1303" s="6"/>
      <c r="D1303" s="6"/>
      <c r="E1303" s="43" t="s">
        <v>4633</v>
      </c>
      <c r="F1303" s="3" t="s">
        <v>4634</v>
      </c>
      <c r="G1303" s="3" t="s">
        <v>1667</v>
      </c>
      <c r="H1303" s="3" t="s">
        <v>1668</v>
      </c>
      <c r="I1303" s="3" t="s">
        <v>123</v>
      </c>
      <c r="J1303" s="3" t="s">
        <v>4635</v>
      </c>
      <c r="K1303" s="6">
        <v>150</v>
      </c>
      <c r="L1303" s="3" t="s">
        <v>79</v>
      </c>
      <c r="M1303" s="6">
        <v>1</v>
      </c>
      <c r="N1303" s="3" t="s">
        <v>44</v>
      </c>
      <c r="O1303" s="3" t="s">
        <v>4630</v>
      </c>
      <c r="P1303" s="3" t="s">
        <v>4636</v>
      </c>
      <c r="Q1303" s="3" t="s">
        <v>4637</v>
      </c>
      <c r="R1303" s="156">
        <v>5</v>
      </c>
      <c r="S1303" s="22">
        <v>4.68</v>
      </c>
      <c r="T1303" s="23">
        <v>4.34</v>
      </c>
      <c r="U1303" s="1">
        <v>4.34</v>
      </c>
      <c r="V1303" s="21"/>
      <c r="W1303" s="22"/>
      <c r="X1303" s="22"/>
      <c r="Y1303" s="22"/>
      <c r="Z1303" s="22"/>
      <c r="AA1303" s="22"/>
      <c r="AB1303" s="22"/>
      <c r="AC1303" s="22"/>
      <c r="AD1303" s="22"/>
      <c r="AE1303" s="24"/>
      <c r="AN1303" s="25"/>
      <c r="AP1303" s="24"/>
      <c r="AQ1303" s="20" t="e">
        <f>AVERAGE(SMALL(AE1303:AI1303,1),SMALL(AE1303:AI1303,2))</f>
        <v>#NUM!</v>
      </c>
      <c r="AR1303" s="20" t="e">
        <f>IF(R1303 &lt;=( AVERAGE(SMALL(AE1303:AI1303,1),SMALL(AE1303:AI1303,2))), R1303, "")</f>
        <v>#NUM!</v>
      </c>
      <c r="AS1303" s="20" t="e">
        <f>AVERAGE(SMALL(AJ1303:AM1303,1),SMALL(AJ1303:AM1303,2))</f>
        <v>#NUM!</v>
      </c>
      <c r="AT1303" s="20">
        <f>T1303*1.075</f>
        <v>4.6654999999999998</v>
      </c>
      <c r="AU1303" s="20">
        <f>U1303*1.075</f>
        <v>4.6654999999999998</v>
      </c>
      <c r="AV1303" s="22">
        <f>MIN(AN1303,AT1303,AU1303)</f>
        <v>4.6654999999999998</v>
      </c>
      <c r="AW1303" s="20" t="s">
        <v>71</v>
      </c>
      <c r="AX1303" s="20" t="s">
        <v>72</v>
      </c>
      <c r="AY1303" s="25">
        <v>4.665</v>
      </c>
      <c r="AZ1303" s="27">
        <f>IF(AND(AY1303&gt;0,AY1303&lt;=10),AY1303*0.25,IF(AND(AY1303&gt;10,AY1303&lt;=50),AY1303*0.17,IF(AND(AY1303&gt;10,AY1303&lt;=100),AY1303*0.12,IF(AY1303&gt;100,AY1303*0.1))))</f>
        <v>1.16625</v>
      </c>
      <c r="BA1303" s="3">
        <f>AZ1303+AY1303</f>
        <v>5.8312499999999998</v>
      </c>
      <c r="BB1303" s="25">
        <f>BA1303+BA1303*0.08</f>
        <v>6.2977499999999997</v>
      </c>
      <c r="BC1303" s="20" t="s">
        <v>12295</v>
      </c>
      <c r="BP1303" s="19"/>
      <c r="BQ1303" s="19"/>
      <c r="BR1303" s="19"/>
      <c r="BS1303" s="19"/>
      <c r="BT1303" s="19"/>
      <c r="BU1303" s="19"/>
      <c r="BV1303" s="19"/>
      <c r="BW1303" s="19"/>
      <c r="BX1303" s="19"/>
      <c r="BY1303" s="19"/>
      <c r="BZ1303" s="19"/>
      <c r="CA1303" s="19"/>
      <c r="CB1303" s="19"/>
      <c r="CC1303" s="19"/>
      <c r="CD1303" s="19"/>
      <c r="CE1303" s="19"/>
      <c r="CF1303" s="19"/>
      <c r="CG1303" s="19"/>
      <c r="CH1303" s="19"/>
      <c r="CI1303" s="19"/>
      <c r="CJ1303" s="19"/>
      <c r="CK1303" s="19"/>
      <c r="CL1303" s="19"/>
      <c r="CM1303" s="19"/>
      <c r="CN1303" s="19"/>
      <c r="CO1303" s="19"/>
      <c r="CP1303" s="19"/>
      <c r="CQ1303" s="19"/>
      <c r="CR1303" s="19"/>
      <c r="CS1303" s="19"/>
      <c r="CT1303" s="19"/>
      <c r="CU1303" s="19"/>
      <c r="CV1303" s="19"/>
      <c r="CW1303" s="19"/>
      <c r="CX1303" s="19"/>
      <c r="CY1303" s="19"/>
      <c r="CZ1303" s="19"/>
      <c r="DA1303" s="19"/>
      <c r="DB1303" s="19"/>
      <c r="DC1303" s="19"/>
      <c r="DD1303" s="19"/>
      <c r="DE1303" s="19"/>
      <c r="DF1303" s="19"/>
      <c r="DG1303" s="19"/>
      <c r="DH1303" s="19"/>
      <c r="DI1303" s="19"/>
      <c r="DJ1303" s="19"/>
      <c r="DK1303" s="19"/>
      <c r="DL1303" s="19"/>
    </row>
    <row r="1304" spans="1:116" s="20" customFormat="1" ht="30" customHeight="1">
      <c r="A1304" s="183" t="s">
        <v>14153</v>
      </c>
      <c r="B1304" s="5">
        <v>1302</v>
      </c>
      <c r="C1304" s="190">
        <v>5612</v>
      </c>
      <c r="D1304" s="190"/>
      <c r="E1304" s="224" t="s">
        <v>4633</v>
      </c>
      <c r="F1304" s="3" t="s">
        <v>14154</v>
      </c>
      <c r="G1304" s="3" t="s">
        <v>1667</v>
      </c>
      <c r="H1304" s="3" t="s">
        <v>4628</v>
      </c>
      <c r="I1304" s="3" t="s">
        <v>123</v>
      </c>
      <c r="J1304" s="3" t="s">
        <v>4629</v>
      </c>
      <c r="K1304" s="6">
        <v>150</v>
      </c>
      <c r="L1304" s="3" t="s">
        <v>79</v>
      </c>
      <c r="M1304" s="6">
        <v>1</v>
      </c>
      <c r="N1304" s="3" t="s">
        <v>44</v>
      </c>
      <c r="O1304" s="3" t="s">
        <v>4630</v>
      </c>
      <c r="P1304" s="3" t="s">
        <v>4631</v>
      </c>
      <c r="Q1304" s="3" t="s">
        <v>4632</v>
      </c>
      <c r="R1304" s="156">
        <v>4.3499999999999996</v>
      </c>
      <c r="S1304" s="22">
        <v>4.07</v>
      </c>
      <c r="T1304" s="42">
        <v>4.07</v>
      </c>
      <c r="U1304" s="21"/>
      <c r="V1304" s="22"/>
      <c r="W1304" s="22"/>
      <c r="X1304" s="22"/>
      <c r="Y1304" s="22"/>
      <c r="Z1304" s="22"/>
      <c r="AA1304" s="22"/>
      <c r="AB1304" s="22"/>
      <c r="AC1304" s="22"/>
      <c r="AD1304" s="24"/>
      <c r="AN1304" s="25"/>
      <c r="AP1304" s="24"/>
      <c r="AQ1304" s="20" t="e">
        <v>#NUM!</v>
      </c>
      <c r="AR1304" s="20" t="e">
        <v>#NUM!</v>
      </c>
      <c r="AS1304" s="20" t="e">
        <v>#NUM!</v>
      </c>
      <c r="AT1304" s="20" t="e">
        <v>#REF!</v>
      </c>
      <c r="AU1304" s="20">
        <v>4.3752500000000003</v>
      </c>
      <c r="AV1304" s="22" t="e">
        <v>#REF!</v>
      </c>
      <c r="AW1304" s="20" t="s">
        <v>71</v>
      </c>
      <c r="AX1304" s="20" t="s">
        <v>72</v>
      </c>
      <c r="AY1304" s="25">
        <v>4.375</v>
      </c>
      <c r="AZ1304" s="27">
        <v>1.09375</v>
      </c>
      <c r="BA1304" s="3">
        <v>5.46875</v>
      </c>
      <c r="BB1304" s="25">
        <v>5.90625</v>
      </c>
      <c r="BC1304" s="20" t="s">
        <v>12295</v>
      </c>
      <c r="BD1304" s="20" t="s">
        <v>1028</v>
      </c>
      <c r="BE1304" s="20" t="s">
        <v>14113</v>
      </c>
      <c r="BQ1304" s="19"/>
      <c r="BR1304" s="19"/>
      <c r="BS1304" s="19"/>
      <c r="BT1304" s="19"/>
      <c r="BU1304" s="19"/>
      <c r="BV1304" s="19"/>
      <c r="BW1304" s="19"/>
      <c r="BX1304" s="19"/>
      <c r="BY1304" s="19"/>
      <c r="BZ1304" s="19"/>
      <c r="CA1304" s="19"/>
      <c r="CB1304" s="19"/>
      <c r="CC1304" s="19"/>
      <c r="CD1304" s="19"/>
      <c r="CE1304" s="19"/>
      <c r="CF1304" s="19"/>
      <c r="CG1304" s="19"/>
      <c r="CH1304" s="19"/>
      <c r="CI1304" s="19"/>
      <c r="CJ1304" s="19"/>
      <c r="CK1304" s="19"/>
      <c r="CL1304" s="19"/>
      <c r="CM1304" s="19"/>
      <c r="CN1304" s="19"/>
      <c r="CO1304" s="19"/>
      <c r="CP1304" s="19"/>
      <c r="CQ1304" s="19"/>
      <c r="CR1304" s="19"/>
      <c r="CS1304" s="19"/>
      <c r="CT1304" s="19"/>
      <c r="CU1304" s="19"/>
      <c r="CV1304" s="19"/>
      <c r="CW1304" s="19"/>
      <c r="CX1304" s="19"/>
      <c r="CY1304" s="19"/>
      <c r="CZ1304" s="19"/>
      <c r="DA1304" s="19"/>
      <c r="DB1304" s="19"/>
      <c r="DC1304" s="19"/>
      <c r="DD1304" s="19"/>
      <c r="DE1304" s="19"/>
      <c r="DF1304" s="19"/>
      <c r="DG1304" s="19"/>
      <c r="DH1304" s="19"/>
      <c r="DI1304" s="19"/>
      <c r="DJ1304" s="19"/>
      <c r="DK1304" s="19"/>
      <c r="DL1304" s="19"/>
    </row>
    <row r="1305" spans="1:116" s="20" customFormat="1" ht="30" customHeight="1">
      <c r="A1305" s="7" t="s">
        <v>4627</v>
      </c>
      <c r="B1305" s="5">
        <v>1303</v>
      </c>
      <c r="C1305" s="6"/>
      <c r="D1305" s="6"/>
      <c r="E1305" s="43" t="s">
        <v>4652</v>
      </c>
      <c r="F1305" s="3" t="s">
        <v>4653</v>
      </c>
      <c r="G1305" s="3" t="s">
        <v>805</v>
      </c>
      <c r="H1305" s="3" t="s">
        <v>201</v>
      </c>
      <c r="I1305" s="3" t="s">
        <v>42</v>
      </c>
      <c r="J1305" s="3" t="s">
        <v>655</v>
      </c>
      <c r="K1305" s="6"/>
      <c r="L1305" s="3"/>
      <c r="M1305" s="6">
        <v>14</v>
      </c>
      <c r="N1305" s="3" t="s">
        <v>44</v>
      </c>
      <c r="O1305" s="3" t="s">
        <v>4630</v>
      </c>
      <c r="P1305" s="3" t="s">
        <v>4654</v>
      </c>
      <c r="Q1305" s="3" t="s">
        <v>4655</v>
      </c>
      <c r="R1305" s="156">
        <v>3</v>
      </c>
      <c r="S1305" s="22">
        <v>2.78</v>
      </c>
      <c r="T1305" s="23"/>
      <c r="U1305" s="1">
        <v>0.86</v>
      </c>
      <c r="V1305" s="21"/>
      <c r="W1305" s="22"/>
      <c r="X1305" s="22"/>
      <c r="Y1305" s="22"/>
      <c r="Z1305" s="22"/>
      <c r="AA1305" s="22"/>
      <c r="AB1305" s="22"/>
      <c r="AC1305" s="22"/>
      <c r="AD1305" s="22"/>
      <c r="AE1305" s="24"/>
      <c r="AN1305" s="25"/>
      <c r="AP1305" s="24"/>
      <c r="AQ1305" s="20" t="e">
        <f>AVERAGE(SMALL(AE1305:AI1305,1),SMALL(AE1305:AI1305,2))</f>
        <v>#NUM!</v>
      </c>
      <c r="AR1305" s="20" t="e">
        <f>IF(R1305 &lt;=( AVERAGE(SMALL(AE1305:AI1305,1),SMALL(AE1305:AI1305,2))), R1305, "")</f>
        <v>#NUM!</v>
      </c>
      <c r="AS1305" s="20" t="e">
        <f>AVERAGE(SMALL(AJ1305:AM1305,1),SMALL(AJ1305:AM1305,2))</f>
        <v>#NUM!</v>
      </c>
      <c r="AT1305" s="20">
        <f>T1305*1.075</f>
        <v>0</v>
      </c>
      <c r="AU1305" s="20">
        <f>U1305*1.075</f>
        <v>0.92449999999999999</v>
      </c>
      <c r="AV1305" s="22">
        <f>MIN(AN1305,AT1305,AU1305)</f>
        <v>0</v>
      </c>
      <c r="AW1305" s="20" t="s">
        <v>71</v>
      </c>
      <c r="AX1305" s="20" t="s">
        <v>72</v>
      </c>
      <c r="AY1305" s="25">
        <v>0.92400000000000004</v>
      </c>
      <c r="AZ1305" s="27">
        <f>IF(AND(AY1305&gt;0,AY1305&lt;=10),AY1305*0.25,IF(AND(AY1305&gt;10,AY1305&lt;=50),AY1305*0.17,IF(AND(AY1305&gt;10,AY1305&lt;=100),AY1305*0.12,IF(AY1305&gt;100,AY1305*0.1))))</f>
        <v>0.23100000000000001</v>
      </c>
      <c r="BA1305" s="3">
        <f>AZ1305+AY1305</f>
        <v>1.155</v>
      </c>
      <c r="BB1305" s="25">
        <f>BA1305+BA1305*0.08</f>
        <v>1.2474000000000001</v>
      </c>
      <c r="BC1305" s="20" t="s">
        <v>12295</v>
      </c>
      <c r="BP1305" s="19"/>
      <c r="BQ1305" s="19"/>
      <c r="BR1305" s="19"/>
      <c r="BS1305" s="19"/>
      <c r="BT1305" s="19"/>
      <c r="BU1305" s="19"/>
      <c r="BV1305" s="19"/>
      <c r="BW1305" s="19"/>
      <c r="BX1305" s="19"/>
      <c r="BY1305" s="19"/>
      <c r="BZ1305" s="19"/>
      <c r="CA1305" s="19"/>
      <c r="CB1305" s="19"/>
      <c r="CC1305" s="19"/>
      <c r="CD1305" s="19"/>
      <c r="CE1305" s="19"/>
      <c r="CF1305" s="19"/>
      <c r="CG1305" s="19"/>
      <c r="CH1305" s="19"/>
      <c r="CI1305" s="19"/>
      <c r="CJ1305" s="19"/>
      <c r="CK1305" s="19"/>
      <c r="CL1305" s="19"/>
      <c r="CM1305" s="19"/>
      <c r="CN1305" s="19"/>
      <c r="CO1305" s="19"/>
      <c r="CP1305" s="19"/>
      <c r="CQ1305" s="19"/>
      <c r="CR1305" s="19"/>
      <c r="CS1305" s="19"/>
      <c r="CT1305" s="19"/>
      <c r="CU1305" s="19"/>
      <c r="CV1305" s="19"/>
      <c r="CW1305" s="19"/>
      <c r="CX1305" s="19"/>
      <c r="CY1305" s="19"/>
      <c r="CZ1305" s="19"/>
      <c r="DA1305" s="19"/>
      <c r="DB1305" s="19"/>
      <c r="DC1305" s="19"/>
      <c r="DD1305" s="19"/>
      <c r="DE1305" s="19"/>
      <c r="DF1305" s="19"/>
      <c r="DG1305" s="19"/>
      <c r="DH1305" s="19"/>
      <c r="DI1305" s="19"/>
      <c r="DJ1305" s="19"/>
      <c r="DK1305" s="19"/>
      <c r="DL1305" s="19"/>
    </row>
    <row r="1306" spans="1:116" s="20" customFormat="1" ht="30" customHeight="1">
      <c r="A1306" s="7" t="s">
        <v>4627</v>
      </c>
      <c r="B1306" s="5">
        <v>1304</v>
      </c>
      <c r="C1306" s="6"/>
      <c r="D1306" s="6"/>
      <c r="E1306" s="43" t="s">
        <v>4673</v>
      </c>
      <c r="F1306" s="3" t="s">
        <v>4674</v>
      </c>
      <c r="G1306" s="3" t="s">
        <v>4675</v>
      </c>
      <c r="H1306" s="3" t="s">
        <v>4676</v>
      </c>
      <c r="I1306" s="3" t="s">
        <v>293</v>
      </c>
      <c r="J1306" s="3" t="s">
        <v>4677</v>
      </c>
      <c r="K1306" s="6"/>
      <c r="L1306" s="3"/>
      <c r="M1306" s="6">
        <v>1</v>
      </c>
      <c r="N1306" s="3" t="s">
        <v>44</v>
      </c>
      <c r="O1306" s="3" t="s">
        <v>4630</v>
      </c>
      <c r="P1306" s="3" t="s">
        <v>4640</v>
      </c>
      <c r="Q1306" s="3" t="s">
        <v>4678</v>
      </c>
      <c r="R1306" s="156">
        <v>5</v>
      </c>
      <c r="S1306" s="22">
        <v>4.5999999999999996</v>
      </c>
      <c r="T1306" s="23">
        <v>4.3</v>
      </c>
      <c r="U1306" s="1">
        <v>1.25</v>
      </c>
      <c r="V1306" s="21"/>
      <c r="W1306" s="22">
        <v>3.28</v>
      </c>
      <c r="X1306" s="22"/>
      <c r="Y1306" s="22"/>
      <c r="Z1306" s="22"/>
      <c r="AA1306" s="22"/>
      <c r="AB1306" s="22"/>
      <c r="AC1306" s="22"/>
      <c r="AD1306" s="22"/>
      <c r="AE1306" s="24"/>
      <c r="AN1306" s="25"/>
      <c r="AP1306" s="24"/>
      <c r="AQ1306" s="20" t="e">
        <f>AVERAGE(SMALL(AE1306:AI1306,1),SMALL(AE1306:AI1306,2))</f>
        <v>#NUM!</v>
      </c>
      <c r="AR1306" s="20" t="e">
        <f>IF(R1306 &lt;=( AVERAGE(SMALL(AE1306:AI1306,1),SMALL(AE1306:AI1306,2))), R1306, "")</f>
        <v>#NUM!</v>
      </c>
      <c r="AS1306" s="20" t="e">
        <f>AVERAGE(SMALL(AJ1306:AM1306,1),SMALL(AJ1306:AM1306,2))</f>
        <v>#NUM!</v>
      </c>
      <c r="AT1306" s="20">
        <f>T1306*1.075</f>
        <v>4.6224999999999996</v>
      </c>
      <c r="AU1306" s="20">
        <f>U1306*1.075</f>
        <v>1.34375</v>
      </c>
      <c r="AV1306" s="22">
        <f>MIN(AN1306,AT1306,AU1306)</f>
        <v>1.34375</v>
      </c>
      <c r="AW1306" s="20" t="s">
        <v>71</v>
      </c>
      <c r="AX1306" s="20" t="s">
        <v>72</v>
      </c>
      <c r="AY1306" s="25">
        <v>1.34</v>
      </c>
      <c r="AZ1306" s="27">
        <f>IF(AND(AY1306&gt;0,AY1306&lt;=10),AY1306*0.25,IF(AND(AY1306&gt;10,AY1306&lt;=50),AY1306*0.17,IF(AND(AY1306&gt;10,AY1306&lt;=100),AY1306*0.12,IF(AY1306&gt;100,AY1306*0.1))))</f>
        <v>0.33500000000000002</v>
      </c>
      <c r="BA1306" s="3">
        <f>AZ1306+AY1306</f>
        <v>1.675</v>
      </c>
      <c r="BB1306" s="25">
        <f>BA1306+BA1306*0.08</f>
        <v>1.8090000000000002</v>
      </c>
      <c r="BC1306" s="20" t="s">
        <v>12295</v>
      </c>
      <c r="BP1306" s="19"/>
      <c r="BQ1306" s="19"/>
      <c r="BR1306" s="19"/>
      <c r="BS1306" s="19"/>
      <c r="BT1306" s="19"/>
      <c r="BU1306" s="19"/>
      <c r="BV1306" s="19"/>
      <c r="BW1306" s="19"/>
      <c r="BX1306" s="19"/>
      <c r="BY1306" s="19"/>
      <c r="BZ1306" s="19"/>
      <c r="CA1306" s="19"/>
      <c r="CB1306" s="19"/>
      <c r="CC1306" s="19"/>
      <c r="CD1306" s="19"/>
      <c r="CE1306" s="19"/>
      <c r="CF1306" s="19"/>
      <c r="CG1306" s="19"/>
      <c r="CH1306" s="19"/>
      <c r="CI1306" s="19"/>
      <c r="CJ1306" s="19"/>
      <c r="CK1306" s="19"/>
      <c r="CL1306" s="19"/>
      <c r="CM1306" s="19"/>
      <c r="CN1306" s="19"/>
      <c r="CO1306" s="19"/>
      <c r="CP1306" s="19"/>
      <c r="CQ1306" s="19"/>
      <c r="CR1306" s="19"/>
      <c r="CS1306" s="19"/>
      <c r="CT1306" s="19"/>
      <c r="CU1306" s="19"/>
      <c r="CV1306" s="19"/>
      <c r="CW1306" s="19"/>
      <c r="CX1306" s="19"/>
      <c r="CY1306" s="19"/>
      <c r="CZ1306" s="19"/>
      <c r="DA1306" s="19"/>
      <c r="DB1306" s="19"/>
      <c r="DC1306" s="19"/>
      <c r="DD1306" s="19"/>
      <c r="DE1306" s="19"/>
      <c r="DF1306" s="19"/>
      <c r="DG1306" s="19"/>
      <c r="DH1306" s="19"/>
      <c r="DI1306" s="19"/>
      <c r="DJ1306" s="19"/>
      <c r="DK1306" s="19"/>
      <c r="DL1306" s="19"/>
    </row>
    <row r="1307" spans="1:116" s="20" customFormat="1" ht="30" customHeight="1">
      <c r="A1307" s="7" t="s">
        <v>4627</v>
      </c>
      <c r="B1307" s="5">
        <v>1305</v>
      </c>
      <c r="C1307" s="6"/>
      <c r="D1307" s="6"/>
      <c r="E1307" s="43" t="s">
        <v>4667</v>
      </c>
      <c r="F1307" s="3" t="s">
        <v>4668</v>
      </c>
      <c r="G1307" s="3" t="s">
        <v>4669</v>
      </c>
      <c r="H1307" s="3" t="s">
        <v>1711</v>
      </c>
      <c r="I1307" s="3" t="s">
        <v>4356</v>
      </c>
      <c r="J1307" s="3" t="s">
        <v>4670</v>
      </c>
      <c r="K1307" s="6"/>
      <c r="L1307" s="3"/>
      <c r="M1307" s="6">
        <v>1</v>
      </c>
      <c r="N1307" s="3" t="s">
        <v>44</v>
      </c>
      <c r="O1307" s="3" t="s">
        <v>4630</v>
      </c>
      <c r="P1307" s="3" t="s">
        <v>4671</v>
      </c>
      <c r="Q1307" s="3" t="s">
        <v>4672</v>
      </c>
      <c r="R1307" s="156">
        <v>5.0999999999999996</v>
      </c>
      <c r="S1307" s="22">
        <v>4.1500000000000004</v>
      </c>
      <c r="T1307" s="23"/>
      <c r="U1307" s="1">
        <v>1.85</v>
      </c>
      <c r="V1307" s="21"/>
      <c r="W1307" s="22"/>
      <c r="X1307" s="22"/>
      <c r="Y1307" s="22"/>
      <c r="Z1307" s="22"/>
      <c r="AA1307" s="22"/>
      <c r="AB1307" s="22"/>
      <c r="AC1307" s="22"/>
      <c r="AD1307" s="22"/>
      <c r="AE1307" s="24"/>
      <c r="AN1307" s="25"/>
      <c r="AP1307" s="24"/>
      <c r="AQ1307" s="20" t="e">
        <f>AVERAGE(SMALL(AE1307:AI1307,1),SMALL(AE1307:AI1307,2))</f>
        <v>#NUM!</v>
      </c>
      <c r="AR1307" s="20" t="e">
        <f>IF(R1307 &lt;=( AVERAGE(SMALL(AE1307:AI1307,1),SMALL(AE1307:AI1307,2))), R1307, "")</f>
        <v>#NUM!</v>
      </c>
      <c r="AS1307" s="20" t="e">
        <f>AVERAGE(SMALL(AJ1307:AM1307,1),SMALL(AJ1307:AM1307,2))</f>
        <v>#NUM!</v>
      </c>
      <c r="AT1307" s="20">
        <f>T1307*1.075</f>
        <v>0</v>
      </c>
      <c r="AU1307" s="20">
        <f>U1307*1.075</f>
        <v>1.98875</v>
      </c>
      <c r="AV1307" s="22">
        <f>MIN(AN1307,AT1307,AU1307)</f>
        <v>0</v>
      </c>
      <c r="AW1307" s="20" t="s">
        <v>71</v>
      </c>
      <c r="AX1307" s="20" t="s">
        <v>72</v>
      </c>
      <c r="AY1307" s="25">
        <v>1.988</v>
      </c>
      <c r="AZ1307" s="27">
        <f>IF(AND(AY1307&gt;0,AY1307&lt;=10),AY1307*0.25,IF(AND(AY1307&gt;10,AY1307&lt;=50),AY1307*0.17,IF(AND(AY1307&gt;10,AY1307&lt;=100),AY1307*0.12,IF(AY1307&gt;100,AY1307*0.1))))</f>
        <v>0.497</v>
      </c>
      <c r="BA1307" s="3">
        <f>AZ1307+AY1307</f>
        <v>2.4849999999999999</v>
      </c>
      <c r="BB1307" s="25">
        <f>BA1307+BA1307*0.08</f>
        <v>2.6837999999999997</v>
      </c>
      <c r="BC1307" s="20" t="s">
        <v>12295</v>
      </c>
      <c r="BP1307" s="28"/>
      <c r="BQ1307" s="28"/>
      <c r="BR1307" s="28"/>
      <c r="BS1307" s="28"/>
      <c r="BT1307" s="28"/>
      <c r="BU1307" s="28"/>
      <c r="BV1307" s="28"/>
      <c r="BW1307" s="28"/>
      <c r="BX1307" s="28"/>
      <c r="BY1307" s="28"/>
      <c r="BZ1307" s="28"/>
      <c r="CA1307" s="28"/>
      <c r="CB1307" s="28"/>
      <c r="CC1307" s="28"/>
      <c r="CD1307" s="28"/>
      <c r="CE1307" s="28"/>
      <c r="CF1307" s="28"/>
      <c r="CG1307" s="28"/>
      <c r="CH1307" s="28"/>
      <c r="CI1307" s="28"/>
      <c r="CJ1307" s="28"/>
      <c r="CK1307" s="28"/>
      <c r="CL1307" s="28"/>
      <c r="CM1307" s="28"/>
      <c r="CN1307" s="28"/>
      <c r="CO1307" s="28"/>
      <c r="CP1307" s="28"/>
      <c r="CQ1307" s="28"/>
      <c r="CR1307" s="28"/>
      <c r="CS1307" s="28"/>
      <c r="CT1307" s="28"/>
      <c r="CU1307" s="28"/>
      <c r="CV1307" s="28"/>
      <c r="CW1307" s="28"/>
      <c r="CX1307" s="28"/>
      <c r="CY1307" s="28"/>
      <c r="CZ1307" s="28"/>
      <c r="DA1307" s="28"/>
      <c r="DB1307" s="28"/>
      <c r="DC1307" s="28"/>
      <c r="DD1307" s="28"/>
      <c r="DE1307" s="28"/>
      <c r="DF1307" s="28"/>
      <c r="DG1307" s="28"/>
      <c r="DH1307" s="28"/>
      <c r="DI1307" s="28"/>
      <c r="DJ1307" s="28"/>
      <c r="DK1307" s="28"/>
      <c r="DL1307" s="28"/>
    </row>
    <row r="1308" spans="1:116" s="20" customFormat="1" ht="30" customHeight="1">
      <c r="A1308" s="7" t="s">
        <v>4627</v>
      </c>
      <c r="B1308" s="5">
        <v>1306</v>
      </c>
      <c r="C1308" s="10"/>
      <c r="D1308" s="10"/>
      <c r="E1308" s="8" t="s">
        <v>4638</v>
      </c>
      <c r="F1308" s="3" t="s">
        <v>4639</v>
      </c>
      <c r="G1308" s="3" t="s">
        <v>362</v>
      </c>
      <c r="H1308" s="3" t="s">
        <v>101</v>
      </c>
      <c r="I1308" s="3" t="s">
        <v>102</v>
      </c>
      <c r="J1308" s="3" t="s">
        <v>396</v>
      </c>
      <c r="K1308" s="6"/>
      <c r="L1308" s="3"/>
      <c r="M1308" s="6">
        <v>30</v>
      </c>
      <c r="N1308" s="3" t="s">
        <v>44</v>
      </c>
      <c r="O1308" s="3" t="s">
        <v>4630</v>
      </c>
      <c r="P1308" s="3" t="s">
        <v>4640</v>
      </c>
      <c r="Q1308" s="3" t="s">
        <v>4641</v>
      </c>
      <c r="R1308" s="156">
        <v>4</v>
      </c>
      <c r="S1308" s="22">
        <v>3.24</v>
      </c>
      <c r="T1308" s="23"/>
      <c r="U1308" s="1">
        <v>0.65</v>
      </c>
      <c r="V1308" s="21"/>
      <c r="W1308" s="22"/>
      <c r="X1308" s="22"/>
      <c r="Y1308" s="22"/>
      <c r="Z1308" s="22"/>
      <c r="AA1308" s="22"/>
      <c r="AB1308" s="22"/>
      <c r="AC1308" s="22"/>
      <c r="AD1308" s="22"/>
      <c r="AE1308" s="24"/>
      <c r="AN1308" s="25"/>
      <c r="AP1308" s="24"/>
      <c r="AQ1308" s="20" t="e">
        <f>AVERAGE(SMALL(AE1308:AI1308,1),SMALL(AE1308:AI1308,2))</f>
        <v>#NUM!</v>
      </c>
      <c r="AR1308" s="20" t="e">
        <f>IF(R1308 &lt;=( AVERAGE(SMALL(AE1308:AI1308,1),SMALL(AE1308:AI1308,2))), R1308, "")</f>
        <v>#NUM!</v>
      </c>
      <c r="AS1308" s="20" t="e">
        <f>AVERAGE(SMALL(AJ1308:AM1308,1),SMALL(AJ1308:AM1308,2))</f>
        <v>#NUM!</v>
      </c>
      <c r="AT1308" s="20">
        <f>T1308*1.075</f>
        <v>0</v>
      </c>
      <c r="AU1308" s="20">
        <f>U1308*1.075</f>
        <v>0.69874999999999998</v>
      </c>
      <c r="AV1308" s="22">
        <f>MIN(AN1308,AT1308,AU1308)</f>
        <v>0</v>
      </c>
      <c r="AW1308" s="20" t="s">
        <v>71</v>
      </c>
      <c r="AX1308" s="20" t="s">
        <v>72</v>
      </c>
      <c r="AY1308" s="25">
        <v>0.69869999999999999</v>
      </c>
      <c r="AZ1308" s="27">
        <f>IF(AND(AY1308&gt;0,AY1308&lt;=10),AY1308*0.25,IF(AND(AY1308&gt;10,AY1308&lt;=50),AY1308*0.17,IF(AND(AY1308&gt;10,AY1308&lt;=100),AY1308*0.12,IF(AY1308&gt;100,AY1308*0.1))))</f>
        <v>0.174675</v>
      </c>
      <c r="BA1308" s="3">
        <f>AZ1308+AY1308</f>
        <v>0.87337500000000001</v>
      </c>
      <c r="BB1308" s="25">
        <f>BA1308+BA1308*0.08</f>
        <v>0.943245</v>
      </c>
      <c r="BC1308" s="20" t="s">
        <v>12295</v>
      </c>
      <c r="BP1308" s="19"/>
      <c r="BQ1308" s="19"/>
      <c r="BR1308" s="19"/>
      <c r="BS1308" s="19"/>
      <c r="BT1308" s="19"/>
      <c r="BU1308" s="19"/>
      <c r="BV1308" s="19"/>
      <c r="BW1308" s="19"/>
      <c r="BX1308" s="19"/>
      <c r="BY1308" s="19"/>
      <c r="BZ1308" s="19"/>
      <c r="CA1308" s="19"/>
      <c r="CB1308" s="19"/>
      <c r="CC1308" s="19"/>
      <c r="CD1308" s="19"/>
      <c r="CE1308" s="19"/>
      <c r="CF1308" s="19"/>
      <c r="CG1308" s="19"/>
      <c r="CH1308" s="19"/>
      <c r="CI1308" s="19"/>
      <c r="CJ1308" s="19"/>
      <c r="CK1308" s="19"/>
      <c r="CL1308" s="19"/>
      <c r="CM1308" s="19"/>
      <c r="CN1308" s="19"/>
      <c r="CO1308" s="19"/>
      <c r="CP1308" s="19"/>
      <c r="CQ1308" s="19"/>
      <c r="CR1308" s="19"/>
      <c r="CS1308" s="19"/>
      <c r="CT1308" s="19"/>
      <c r="CU1308" s="19"/>
      <c r="CV1308" s="19"/>
      <c r="CW1308" s="19"/>
      <c r="CX1308" s="19"/>
      <c r="CY1308" s="19"/>
      <c r="CZ1308" s="19"/>
      <c r="DA1308" s="19"/>
      <c r="DB1308" s="19"/>
      <c r="DC1308" s="19"/>
      <c r="DD1308" s="19"/>
      <c r="DE1308" s="19"/>
      <c r="DF1308" s="19"/>
      <c r="DG1308" s="19"/>
      <c r="DH1308" s="19"/>
      <c r="DI1308" s="19"/>
      <c r="DJ1308" s="19"/>
      <c r="DK1308" s="19"/>
      <c r="DL1308" s="19"/>
    </row>
    <row r="1309" spans="1:116" s="20" customFormat="1" ht="30" customHeight="1">
      <c r="A1309" s="7" t="s">
        <v>4627</v>
      </c>
      <c r="B1309" s="5">
        <v>1307</v>
      </c>
      <c r="C1309" s="6"/>
      <c r="D1309" s="6"/>
      <c r="E1309" s="43" t="s">
        <v>4699</v>
      </c>
      <c r="F1309" s="3" t="s">
        <v>4700</v>
      </c>
      <c r="G1309" s="3" t="s">
        <v>4701</v>
      </c>
      <c r="H1309" s="3" t="s">
        <v>4702</v>
      </c>
      <c r="I1309" s="3" t="s">
        <v>1870</v>
      </c>
      <c r="J1309" s="3" t="s">
        <v>4703</v>
      </c>
      <c r="K1309" s="6"/>
      <c r="L1309" s="3"/>
      <c r="M1309" s="6">
        <v>12</v>
      </c>
      <c r="N1309" s="3" t="s">
        <v>44</v>
      </c>
      <c r="O1309" s="3" t="s">
        <v>4630</v>
      </c>
      <c r="P1309" s="3" t="s">
        <v>4640</v>
      </c>
      <c r="Q1309" s="3" t="s">
        <v>4704</v>
      </c>
      <c r="R1309" s="156">
        <v>3.5</v>
      </c>
      <c r="S1309" s="22">
        <v>3.12</v>
      </c>
      <c r="T1309" s="23">
        <v>2.8</v>
      </c>
      <c r="U1309" s="1">
        <v>3.2</v>
      </c>
      <c r="V1309" s="21"/>
      <c r="W1309" s="22">
        <v>3.2</v>
      </c>
      <c r="X1309" s="22"/>
      <c r="Y1309" s="22"/>
      <c r="Z1309" s="22"/>
      <c r="AA1309" s="22"/>
      <c r="AB1309" s="22"/>
      <c r="AC1309" s="22"/>
      <c r="AD1309" s="22"/>
      <c r="AE1309" s="24"/>
      <c r="AN1309" s="25"/>
      <c r="AP1309" s="24"/>
      <c r="AQ1309" s="20" t="e">
        <f>AVERAGE(SMALL(AE1309:AI1309,1),SMALL(AE1309:AI1309,2))</f>
        <v>#NUM!</v>
      </c>
      <c r="AR1309" s="20" t="e">
        <f>IF(R1309 &lt;=( AVERAGE(SMALL(AE1309:AI1309,1),SMALL(AE1309:AI1309,2))), R1309, "")</f>
        <v>#NUM!</v>
      </c>
      <c r="AS1309" s="20" t="e">
        <f>AVERAGE(SMALL(AJ1309:AM1309,1),SMALL(AJ1309:AM1309,2))</f>
        <v>#NUM!</v>
      </c>
      <c r="AT1309" s="20">
        <f>T1309*1.075</f>
        <v>3.01</v>
      </c>
      <c r="AU1309" s="20">
        <f>U1309*1.075</f>
        <v>3.44</v>
      </c>
      <c r="AV1309" s="22">
        <f>MIN(AN1309,AT1309,AU1309)</f>
        <v>3.01</v>
      </c>
      <c r="AW1309" s="20" t="s">
        <v>71</v>
      </c>
      <c r="AX1309" s="20" t="s">
        <v>72</v>
      </c>
      <c r="AY1309" s="25">
        <v>3.01</v>
      </c>
      <c r="AZ1309" s="27">
        <f>IF(AND(AY1309&gt;0,AY1309&lt;=10),AY1309*0.25,IF(AND(AY1309&gt;10,AY1309&lt;=50),AY1309*0.17,IF(AND(AY1309&gt;10,AY1309&lt;=100),AY1309*0.12,IF(AY1309&gt;100,AY1309*0.1))))</f>
        <v>0.75249999999999995</v>
      </c>
      <c r="BA1309" s="3">
        <f>AZ1309+AY1309</f>
        <v>3.7624999999999997</v>
      </c>
      <c r="BB1309" s="25">
        <f>BA1309+BA1309*0.08</f>
        <v>4.0634999999999994</v>
      </c>
      <c r="BC1309" s="20" t="s">
        <v>12295</v>
      </c>
      <c r="BP1309" s="19"/>
      <c r="BQ1309" s="19"/>
      <c r="BR1309" s="19"/>
      <c r="BS1309" s="19"/>
      <c r="BT1309" s="19"/>
      <c r="BU1309" s="19"/>
      <c r="BV1309" s="19"/>
      <c r="BW1309" s="19"/>
      <c r="BX1309" s="19"/>
      <c r="BY1309" s="19"/>
      <c r="BZ1309" s="19"/>
      <c r="CA1309" s="19"/>
      <c r="CB1309" s="19"/>
      <c r="CC1309" s="19"/>
      <c r="CD1309" s="19"/>
      <c r="CE1309" s="19"/>
      <c r="CF1309" s="19"/>
      <c r="CG1309" s="19"/>
      <c r="CH1309" s="19"/>
      <c r="CI1309" s="19"/>
      <c r="CJ1309" s="19"/>
      <c r="CK1309" s="19"/>
      <c r="CL1309" s="19"/>
      <c r="CM1309" s="19"/>
      <c r="CN1309" s="19"/>
      <c r="CO1309" s="19"/>
      <c r="CP1309" s="19"/>
      <c r="CQ1309" s="19"/>
      <c r="CR1309" s="19"/>
      <c r="CS1309" s="19"/>
      <c r="CT1309" s="19"/>
      <c r="CU1309" s="19"/>
      <c r="CV1309" s="19"/>
      <c r="CW1309" s="19"/>
      <c r="CX1309" s="19"/>
      <c r="CY1309" s="19"/>
      <c r="CZ1309" s="19"/>
      <c r="DA1309" s="19"/>
      <c r="DB1309" s="19"/>
      <c r="DC1309" s="19"/>
      <c r="DD1309" s="19"/>
      <c r="DE1309" s="19"/>
      <c r="DF1309" s="19"/>
      <c r="DG1309" s="19"/>
      <c r="DH1309" s="19"/>
      <c r="DI1309" s="19"/>
      <c r="DJ1309" s="19"/>
      <c r="DK1309" s="19"/>
      <c r="DL1309" s="19"/>
    </row>
    <row r="1310" spans="1:116" s="28" customFormat="1" ht="30" customHeight="1">
      <c r="A1310" s="7" t="s">
        <v>4627</v>
      </c>
      <c r="B1310" s="5">
        <v>1308</v>
      </c>
      <c r="C1310" s="116"/>
      <c r="D1310" s="116"/>
      <c r="E1310" s="43" t="s">
        <v>4663</v>
      </c>
      <c r="F1310" s="3" t="s">
        <v>4664</v>
      </c>
      <c r="G1310" s="3" t="s">
        <v>4277</v>
      </c>
      <c r="H1310" s="3" t="s">
        <v>41</v>
      </c>
      <c r="I1310" s="3" t="s">
        <v>42</v>
      </c>
      <c r="J1310" s="3" t="s">
        <v>4665</v>
      </c>
      <c r="K1310" s="6"/>
      <c r="L1310" s="3"/>
      <c r="M1310" s="6">
        <v>15</v>
      </c>
      <c r="N1310" s="3" t="s">
        <v>44</v>
      </c>
      <c r="O1310" s="3" t="s">
        <v>4630</v>
      </c>
      <c r="P1310" s="3" t="s">
        <v>4640</v>
      </c>
      <c r="Q1310" s="3" t="s">
        <v>4666</v>
      </c>
      <c r="R1310" s="156">
        <v>4.5</v>
      </c>
      <c r="S1310" s="22">
        <v>3.78</v>
      </c>
      <c r="T1310" s="23">
        <v>3.5</v>
      </c>
      <c r="U1310" s="1">
        <v>3.75</v>
      </c>
      <c r="V1310" s="21"/>
      <c r="W1310" s="22">
        <v>3.5</v>
      </c>
      <c r="X1310" s="22"/>
      <c r="Y1310" s="22"/>
      <c r="Z1310" s="22"/>
      <c r="AA1310" s="22"/>
      <c r="AB1310" s="22"/>
      <c r="AC1310" s="22"/>
      <c r="AD1310" s="22"/>
      <c r="AE1310" s="24"/>
      <c r="AF1310" s="20"/>
      <c r="AG1310" s="20"/>
      <c r="AH1310" s="20"/>
      <c r="AI1310" s="20"/>
      <c r="AJ1310" s="20"/>
      <c r="AK1310" s="20"/>
      <c r="AL1310" s="20"/>
      <c r="AM1310" s="20"/>
      <c r="AN1310" s="25"/>
      <c r="AO1310" s="20"/>
      <c r="AP1310" s="24"/>
      <c r="AQ1310" s="20" t="e">
        <f>AVERAGE(SMALL(AE1310:AI1310,1),SMALL(AE1310:AI1310,2))</f>
        <v>#NUM!</v>
      </c>
      <c r="AR1310" s="20" t="e">
        <f>IF(R1310 &lt;=( AVERAGE(SMALL(AE1310:AI1310,1),SMALL(AE1310:AI1310,2))), R1310, "")</f>
        <v>#NUM!</v>
      </c>
      <c r="AS1310" s="20" t="e">
        <f>AVERAGE(SMALL(AJ1310:AM1310,1),SMALL(AJ1310:AM1310,2))</f>
        <v>#NUM!</v>
      </c>
      <c r="AT1310" s="20">
        <f>T1310*1.075</f>
        <v>3.7624999999999997</v>
      </c>
      <c r="AU1310" s="20">
        <f>U1310*1.075</f>
        <v>4.03125</v>
      </c>
      <c r="AV1310" s="22">
        <f>MIN(AN1310,AT1310,AU1310)</f>
        <v>3.7624999999999997</v>
      </c>
      <c r="AW1310" s="20" t="s">
        <v>71</v>
      </c>
      <c r="AX1310" s="20" t="s">
        <v>72</v>
      </c>
      <c r="AY1310" s="25">
        <v>3.76</v>
      </c>
      <c r="AZ1310" s="27">
        <f>IF(AND(AY1310&gt;0,AY1310&lt;=10),AY1310*0.25,IF(AND(AY1310&gt;10,AY1310&lt;=50),AY1310*0.17,IF(AND(AY1310&gt;10,AY1310&lt;=100),AY1310*0.12,IF(AY1310&gt;100,AY1310*0.1))))</f>
        <v>0.94</v>
      </c>
      <c r="BA1310" s="3">
        <f>AZ1310+AY1310</f>
        <v>4.6999999999999993</v>
      </c>
      <c r="BB1310" s="25">
        <f>BA1310+BA1310*0.08</f>
        <v>5.0759999999999996</v>
      </c>
      <c r="BC1310" s="20" t="s">
        <v>12295</v>
      </c>
      <c r="BD1310" s="20"/>
      <c r="BE1310" s="20"/>
      <c r="BF1310" s="20"/>
      <c r="BG1310" s="20"/>
      <c r="BH1310" s="20"/>
      <c r="BI1310" s="20"/>
      <c r="BJ1310" s="20"/>
      <c r="BK1310" s="20"/>
      <c r="BL1310" s="20"/>
      <c r="BM1310" s="20"/>
      <c r="BN1310" s="20"/>
      <c r="BO1310" s="20"/>
    </row>
    <row r="1311" spans="1:116" s="28" customFormat="1" ht="30" customHeight="1">
      <c r="A1311" s="93" t="s">
        <v>13716</v>
      </c>
      <c r="B1311" s="5">
        <v>1309</v>
      </c>
      <c r="C1311" s="116">
        <v>20115</v>
      </c>
      <c r="D1311" s="116"/>
      <c r="E1311" s="43" t="s">
        <v>13723</v>
      </c>
      <c r="F1311" s="3" t="s">
        <v>13109</v>
      </c>
      <c r="G1311" s="3" t="s">
        <v>92</v>
      </c>
      <c r="H1311" s="3" t="s">
        <v>13724</v>
      </c>
      <c r="I1311" s="3" t="s">
        <v>94</v>
      </c>
      <c r="J1311" s="3" t="s">
        <v>13725</v>
      </c>
      <c r="K1311" s="6"/>
      <c r="L1311" s="3"/>
      <c r="M1311" s="6">
        <v>1</v>
      </c>
      <c r="N1311" s="3" t="s">
        <v>44</v>
      </c>
      <c r="O1311" s="3" t="s">
        <v>13720</v>
      </c>
      <c r="P1311" s="3" t="s">
        <v>13726</v>
      </c>
      <c r="Q1311" s="3" t="s">
        <v>13727</v>
      </c>
      <c r="R1311" s="160">
        <v>4.96</v>
      </c>
      <c r="S1311" s="79">
        <v>5.13</v>
      </c>
      <c r="T1311" s="81"/>
      <c r="U1311" s="82">
        <v>4.96</v>
      </c>
      <c r="V1311" s="79">
        <v>4.96</v>
      </c>
      <c r="W1311" s="79"/>
      <c r="X1311" s="79"/>
      <c r="Y1311" s="79"/>
      <c r="Z1311" s="79"/>
      <c r="AA1311" s="79"/>
      <c r="AB1311" s="79"/>
      <c r="AC1311" s="79"/>
      <c r="AD1311" s="79"/>
      <c r="AE1311" s="83">
        <v>4.96</v>
      </c>
      <c r="AF1311" s="84">
        <v>3.8555999999999999</v>
      </c>
      <c r="AG1311" s="84"/>
      <c r="AH1311" s="84"/>
      <c r="AI1311" s="84"/>
      <c r="AJ1311" s="84"/>
      <c r="AK1311" s="84"/>
      <c r="AL1311" s="84"/>
      <c r="AM1311" s="84"/>
      <c r="AN1311" s="85"/>
      <c r="AO1311" s="84"/>
      <c r="AP1311" s="83"/>
      <c r="AQ1311" s="84">
        <v>4.4077999999999999</v>
      </c>
      <c r="AR1311" s="84" t="s">
        <v>601</v>
      </c>
      <c r="AS1311" s="84" t="e">
        <v>#NUM!</v>
      </c>
      <c r="AT1311" s="84" t="e">
        <v>#REF!</v>
      </c>
      <c r="AU1311" s="84">
        <v>0</v>
      </c>
      <c r="AV1311" s="79" t="e">
        <v>#REF!</v>
      </c>
      <c r="AW1311" s="84" t="s">
        <v>994</v>
      </c>
      <c r="AX1311" s="84" t="s">
        <v>208</v>
      </c>
      <c r="AY1311" s="85">
        <v>4.4077999999999999</v>
      </c>
      <c r="AZ1311" s="87">
        <v>1.10195</v>
      </c>
      <c r="BA1311" s="43">
        <v>5.5097500000000004</v>
      </c>
      <c r="BB1311" s="85">
        <v>5.9505300000000005</v>
      </c>
      <c r="BC1311" s="20" t="s">
        <v>12295</v>
      </c>
      <c r="BD1311" s="84" t="s">
        <v>12206</v>
      </c>
      <c r="BE1311" s="84"/>
      <c r="BF1311" s="84"/>
      <c r="BG1311" s="88"/>
      <c r="BH1311" s="88"/>
      <c r="BI1311" s="88"/>
      <c r="BJ1311" s="88"/>
      <c r="BK1311" s="88"/>
      <c r="BL1311" s="88"/>
      <c r="BM1311" s="88"/>
      <c r="BN1311" s="88"/>
      <c r="BO1311" s="88"/>
      <c r="BP1311" s="88"/>
      <c r="BQ1311" s="88"/>
      <c r="BR1311" s="88"/>
      <c r="BS1311" s="88"/>
      <c r="BT1311" s="88"/>
      <c r="BU1311" s="88"/>
      <c r="BV1311" s="88"/>
      <c r="BW1311" s="88"/>
      <c r="BX1311" s="88"/>
      <c r="BY1311" s="88"/>
      <c r="BZ1311" s="88"/>
      <c r="CA1311" s="88"/>
      <c r="CB1311" s="88"/>
      <c r="CC1311" s="88"/>
      <c r="CD1311" s="88"/>
      <c r="CE1311" s="88"/>
      <c r="CF1311" s="88"/>
      <c r="CG1311" s="88"/>
      <c r="CH1311" s="88"/>
      <c r="CI1311" s="88"/>
      <c r="CJ1311" s="88"/>
      <c r="CK1311" s="88"/>
      <c r="CL1311" s="88"/>
      <c r="CM1311" s="88"/>
      <c r="CN1311" s="88"/>
      <c r="CO1311" s="88"/>
      <c r="CP1311" s="88"/>
      <c r="CQ1311" s="88"/>
      <c r="CR1311" s="88"/>
      <c r="CS1311" s="88"/>
      <c r="CT1311" s="88"/>
      <c r="CU1311" s="88"/>
      <c r="CV1311" s="88"/>
      <c r="CW1311" s="88"/>
      <c r="CX1311" s="88"/>
      <c r="CY1311" s="88"/>
      <c r="CZ1311" s="88"/>
      <c r="DA1311" s="88"/>
      <c r="DB1311" s="88"/>
      <c r="DC1311" s="88"/>
      <c r="DD1311" s="88"/>
      <c r="DE1311" s="88"/>
      <c r="DF1311" s="88"/>
      <c r="DG1311" s="88"/>
      <c r="DH1311" s="88"/>
      <c r="DI1311" s="88"/>
      <c r="DJ1311" s="88"/>
      <c r="DK1311" s="88"/>
      <c r="DL1311" s="88"/>
    </row>
    <row r="1312" spans="1:116" s="28" customFormat="1" ht="30" customHeight="1">
      <c r="A1312" s="93" t="s">
        <v>13716</v>
      </c>
      <c r="B1312" s="5">
        <v>1310</v>
      </c>
      <c r="C1312" s="116">
        <v>20091</v>
      </c>
      <c r="D1312" s="116"/>
      <c r="E1312" s="43" t="s">
        <v>13728</v>
      </c>
      <c r="F1312" s="3" t="s">
        <v>13729</v>
      </c>
      <c r="G1312" s="3" t="s">
        <v>356</v>
      </c>
      <c r="H1312" s="3" t="s">
        <v>13730</v>
      </c>
      <c r="I1312" s="3" t="s">
        <v>4909</v>
      </c>
      <c r="J1312" s="3" t="s">
        <v>13731</v>
      </c>
      <c r="K1312" s="6"/>
      <c r="L1312" s="3"/>
      <c r="M1312" s="6">
        <v>6</v>
      </c>
      <c r="N1312" s="3" t="s">
        <v>44</v>
      </c>
      <c r="O1312" s="3" t="s">
        <v>13720</v>
      </c>
      <c r="P1312" s="3" t="s">
        <v>13732</v>
      </c>
      <c r="Q1312" s="3" t="s">
        <v>13733</v>
      </c>
      <c r="R1312" s="160">
        <v>13.9</v>
      </c>
      <c r="S1312" s="79">
        <v>14.39</v>
      </c>
      <c r="T1312" s="81"/>
      <c r="U1312" s="82">
        <v>13.9</v>
      </c>
      <c r="V1312" s="79">
        <v>13.9</v>
      </c>
      <c r="W1312" s="79"/>
      <c r="X1312" s="79"/>
      <c r="Y1312" s="79"/>
      <c r="Z1312" s="79"/>
      <c r="AA1312" s="79"/>
      <c r="AB1312" s="79"/>
      <c r="AC1312" s="79"/>
      <c r="AD1312" s="79"/>
      <c r="AE1312" s="83"/>
      <c r="AF1312" s="84">
        <v>10.91</v>
      </c>
      <c r="AG1312" s="84"/>
      <c r="AH1312" s="84"/>
      <c r="AI1312" s="84"/>
      <c r="AJ1312" s="84"/>
      <c r="AK1312" s="84"/>
      <c r="AL1312" s="84"/>
      <c r="AM1312" s="84"/>
      <c r="AN1312" s="85"/>
      <c r="AO1312" s="84"/>
      <c r="AP1312" s="83"/>
      <c r="AQ1312" s="84" t="e">
        <v>#NUM!</v>
      </c>
      <c r="AR1312" s="84" t="e">
        <v>#NUM!</v>
      </c>
      <c r="AS1312" s="84" t="e">
        <v>#NUM!</v>
      </c>
      <c r="AT1312" s="84" t="e">
        <v>#REF!</v>
      </c>
      <c r="AU1312" s="84">
        <v>0</v>
      </c>
      <c r="AV1312" s="79" t="e">
        <v>#REF!</v>
      </c>
      <c r="AW1312" s="86" t="s">
        <v>49</v>
      </c>
      <c r="AX1312" s="84" t="s">
        <v>48</v>
      </c>
      <c r="AY1312" s="85">
        <v>13.9</v>
      </c>
      <c r="AZ1312" s="87">
        <v>2.3630000000000004</v>
      </c>
      <c r="BA1312" s="43">
        <v>16.263000000000002</v>
      </c>
      <c r="BB1312" s="85">
        <v>17.564040000000002</v>
      </c>
      <c r="BC1312" s="20" t="s">
        <v>12295</v>
      </c>
      <c r="BD1312" s="84" t="s">
        <v>12206</v>
      </c>
      <c r="BE1312" s="84"/>
      <c r="BF1312" s="84"/>
      <c r="BG1312" s="88"/>
      <c r="BH1312" s="88"/>
      <c r="BI1312" s="88"/>
      <c r="BJ1312" s="88"/>
      <c r="BK1312" s="88"/>
      <c r="BL1312" s="88"/>
      <c r="BM1312" s="88"/>
      <c r="BN1312" s="88"/>
      <c r="BO1312" s="88"/>
      <c r="BP1312" s="88"/>
      <c r="BQ1312" s="88"/>
      <c r="BR1312" s="88"/>
      <c r="BS1312" s="88"/>
      <c r="BT1312" s="88"/>
      <c r="BU1312" s="88"/>
      <c r="BV1312" s="88"/>
      <c r="BW1312" s="88"/>
      <c r="BX1312" s="88"/>
      <c r="BY1312" s="88"/>
      <c r="BZ1312" s="88"/>
      <c r="CA1312" s="88"/>
      <c r="CB1312" s="88"/>
      <c r="CC1312" s="88"/>
      <c r="CD1312" s="88"/>
      <c r="CE1312" s="88"/>
      <c r="CF1312" s="88"/>
      <c r="CG1312" s="88"/>
      <c r="CH1312" s="88"/>
      <c r="CI1312" s="88"/>
      <c r="CJ1312" s="88"/>
      <c r="CK1312" s="88"/>
      <c r="CL1312" s="88"/>
      <c r="CM1312" s="88"/>
      <c r="CN1312" s="88"/>
      <c r="CO1312" s="88"/>
      <c r="CP1312" s="88"/>
      <c r="CQ1312" s="88"/>
      <c r="CR1312" s="88"/>
      <c r="CS1312" s="88"/>
      <c r="CT1312" s="88"/>
      <c r="CU1312" s="88"/>
      <c r="CV1312" s="88"/>
      <c r="CW1312" s="88"/>
      <c r="CX1312" s="88"/>
      <c r="CY1312" s="88"/>
      <c r="CZ1312" s="88"/>
      <c r="DA1312" s="88"/>
      <c r="DB1312" s="88"/>
      <c r="DC1312" s="88"/>
      <c r="DD1312" s="88"/>
      <c r="DE1312" s="88"/>
      <c r="DF1312" s="88"/>
      <c r="DG1312" s="88"/>
      <c r="DH1312" s="88"/>
      <c r="DI1312" s="88"/>
      <c r="DJ1312" s="88"/>
      <c r="DK1312" s="88"/>
      <c r="DL1312" s="88"/>
    </row>
    <row r="1313" spans="1:116" s="28" customFormat="1" ht="30" customHeight="1">
      <c r="A1313" s="93" t="s">
        <v>13716</v>
      </c>
      <c r="B1313" s="5">
        <v>1311</v>
      </c>
      <c r="C1313" s="116">
        <v>20433</v>
      </c>
      <c r="D1313" s="116"/>
      <c r="E1313" s="43" t="s">
        <v>13717</v>
      </c>
      <c r="F1313" s="3" t="s">
        <v>13718</v>
      </c>
      <c r="G1313" s="3" t="s">
        <v>841</v>
      </c>
      <c r="H1313" s="3" t="s">
        <v>1790</v>
      </c>
      <c r="I1313" s="3" t="s">
        <v>255</v>
      </c>
      <c r="J1313" s="3" t="s">
        <v>13719</v>
      </c>
      <c r="K1313" s="6"/>
      <c r="L1313" s="3"/>
      <c r="M1313" s="6">
        <v>1</v>
      </c>
      <c r="N1313" s="3" t="s">
        <v>44</v>
      </c>
      <c r="O1313" s="3" t="s">
        <v>13720</v>
      </c>
      <c r="P1313" s="3" t="s">
        <v>13721</v>
      </c>
      <c r="Q1313" s="3" t="s">
        <v>13722</v>
      </c>
      <c r="R1313" s="160">
        <v>16.5</v>
      </c>
      <c r="S1313" s="79">
        <v>17.02</v>
      </c>
      <c r="T1313" s="81"/>
      <c r="U1313" s="82">
        <v>16.5</v>
      </c>
      <c r="V1313" s="79">
        <v>16.5</v>
      </c>
      <c r="W1313" s="79"/>
      <c r="X1313" s="79"/>
      <c r="Y1313" s="79"/>
      <c r="Z1313" s="79"/>
      <c r="AA1313" s="79"/>
      <c r="AB1313" s="79"/>
      <c r="AC1313" s="79"/>
      <c r="AD1313" s="79"/>
      <c r="AE1313" s="83">
        <v>12.86</v>
      </c>
      <c r="AF1313" s="84">
        <v>12.852</v>
      </c>
      <c r="AG1313" s="84"/>
      <c r="AH1313" s="84"/>
      <c r="AI1313" s="84"/>
      <c r="AJ1313" s="84"/>
      <c r="AK1313" s="84"/>
      <c r="AL1313" s="84"/>
      <c r="AM1313" s="84"/>
      <c r="AN1313" s="85"/>
      <c r="AO1313" s="84"/>
      <c r="AP1313" s="83"/>
      <c r="AQ1313" s="84">
        <v>12.856</v>
      </c>
      <c r="AR1313" s="84" t="s">
        <v>601</v>
      </c>
      <c r="AS1313" s="84" t="e">
        <v>#NUM!</v>
      </c>
      <c r="AT1313" s="84" t="e">
        <v>#REF!</v>
      </c>
      <c r="AU1313" s="84">
        <v>0</v>
      </c>
      <c r="AV1313" s="79" t="e">
        <v>#REF!</v>
      </c>
      <c r="AW1313" s="84" t="s">
        <v>994</v>
      </c>
      <c r="AX1313" s="84" t="s">
        <v>208</v>
      </c>
      <c r="AY1313" s="85">
        <v>12.86</v>
      </c>
      <c r="AZ1313" s="87">
        <v>2.1861999999999999</v>
      </c>
      <c r="BA1313" s="43">
        <v>15.046199999999999</v>
      </c>
      <c r="BB1313" s="85">
        <v>16.249896</v>
      </c>
      <c r="BC1313" s="20" t="s">
        <v>12295</v>
      </c>
      <c r="BD1313" s="84" t="s">
        <v>12206</v>
      </c>
      <c r="BE1313" s="84"/>
      <c r="BF1313" s="84"/>
      <c r="BG1313" s="88"/>
      <c r="BH1313" s="88"/>
      <c r="BI1313" s="88"/>
      <c r="BJ1313" s="88"/>
      <c r="BK1313" s="88"/>
      <c r="BL1313" s="88"/>
      <c r="BM1313" s="88"/>
      <c r="BN1313" s="88"/>
      <c r="BO1313" s="88"/>
      <c r="BP1313" s="88"/>
      <c r="BQ1313" s="88"/>
      <c r="BR1313" s="88"/>
      <c r="BS1313" s="88"/>
      <c r="BT1313" s="88"/>
      <c r="BU1313" s="88"/>
      <c r="BV1313" s="88"/>
      <c r="BW1313" s="88"/>
      <c r="BX1313" s="88"/>
      <c r="BY1313" s="88"/>
      <c r="BZ1313" s="88"/>
      <c r="CA1313" s="88"/>
      <c r="CB1313" s="88"/>
      <c r="CC1313" s="88"/>
      <c r="CD1313" s="88"/>
      <c r="CE1313" s="88"/>
      <c r="CF1313" s="88"/>
      <c r="CG1313" s="88"/>
      <c r="CH1313" s="88"/>
      <c r="CI1313" s="88"/>
      <c r="CJ1313" s="88"/>
      <c r="CK1313" s="88"/>
      <c r="CL1313" s="88"/>
      <c r="CM1313" s="88"/>
      <c r="CN1313" s="88"/>
      <c r="CO1313" s="88"/>
      <c r="CP1313" s="88"/>
      <c r="CQ1313" s="88"/>
      <c r="CR1313" s="88"/>
      <c r="CS1313" s="88"/>
      <c r="CT1313" s="88"/>
      <c r="CU1313" s="88"/>
      <c r="CV1313" s="88"/>
      <c r="CW1313" s="88"/>
      <c r="CX1313" s="88"/>
      <c r="CY1313" s="88"/>
      <c r="CZ1313" s="88"/>
      <c r="DA1313" s="88"/>
      <c r="DB1313" s="88"/>
      <c r="DC1313" s="88"/>
      <c r="DD1313" s="88"/>
      <c r="DE1313" s="88"/>
      <c r="DF1313" s="88"/>
      <c r="DG1313" s="88"/>
      <c r="DH1313" s="88"/>
      <c r="DI1313" s="88"/>
      <c r="DJ1313" s="88"/>
      <c r="DK1313" s="88"/>
      <c r="DL1313" s="88"/>
    </row>
    <row r="1314" spans="1:116" s="28" customFormat="1" ht="30" customHeight="1">
      <c r="A1314" s="183" t="s">
        <v>14155</v>
      </c>
      <c r="B1314" s="5">
        <v>1312</v>
      </c>
      <c r="C1314" s="185">
        <v>4010</v>
      </c>
      <c r="D1314" s="185"/>
      <c r="E1314" s="224" t="s">
        <v>14156</v>
      </c>
      <c r="F1314" s="3" t="s">
        <v>12688</v>
      </c>
      <c r="G1314" s="3" t="s">
        <v>12689</v>
      </c>
      <c r="H1314" s="3" t="s">
        <v>770</v>
      </c>
      <c r="I1314" s="3" t="s">
        <v>469</v>
      </c>
      <c r="J1314" s="3" t="s">
        <v>14157</v>
      </c>
      <c r="K1314" s="6">
        <v>30</v>
      </c>
      <c r="L1314" s="3" t="s">
        <v>79</v>
      </c>
      <c r="M1314" s="6">
        <v>1</v>
      </c>
      <c r="N1314" s="3" t="s">
        <v>44</v>
      </c>
      <c r="O1314" s="3" t="s">
        <v>14158</v>
      </c>
      <c r="P1314" s="3" t="s">
        <v>14159</v>
      </c>
      <c r="Q1314" s="3" t="s">
        <v>14160</v>
      </c>
      <c r="R1314" s="156">
        <v>3.8</v>
      </c>
      <c r="S1314" s="22">
        <v>3.25</v>
      </c>
      <c r="T1314" s="42" t="s">
        <v>54</v>
      </c>
      <c r="U1314" s="21">
        <v>3.8</v>
      </c>
      <c r="V1314" s="22"/>
      <c r="W1314" s="22"/>
      <c r="X1314" s="22"/>
      <c r="Y1314" s="22"/>
      <c r="Z1314" s="22"/>
      <c r="AA1314" s="22"/>
      <c r="AB1314" s="22"/>
      <c r="AC1314" s="22"/>
      <c r="AD1314" s="24"/>
      <c r="AE1314" s="20"/>
      <c r="AF1314" s="20"/>
      <c r="AG1314" s="20"/>
      <c r="AH1314" s="20"/>
      <c r="AI1314" s="20"/>
      <c r="AJ1314" s="20"/>
      <c r="AK1314" s="20"/>
      <c r="AL1314" s="20"/>
      <c r="AM1314" s="20"/>
      <c r="AN1314" s="25"/>
      <c r="AO1314" s="20"/>
      <c r="AP1314" s="24"/>
      <c r="AQ1314" s="20" t="e">
        <v>#NUM!</v>
      </c>
      <c r="AR1314" s="20" t="e">
        <v>#NUM!</v>
      </c>
      <c r="AS1314" s="20" t="e">
        <v>#NUM!</v>
      </c>
      <c r="AT1314" s="20" t="e">
        <v>#REF!</v>
      </c>
      <c r="AU1314" s="20" t="e">
        <v>#VALUE!</v>
      </c>
      <c r="AV1314" s="22" t="e">
        <v>#REF!</v>
      </c>
      <c r="AW1314" s="20" t="s">
        <v>71</v>
      </c>
      <c r="AX1314" s="20" t="s">
        <v>72</v>
      </c>
      <c r="AY1314" s="25">
        <v>3.49</v>
      </c>
      <c r="AZ1314" s="27">
        <v>0.87250000000000005</v>
      </c>
      <c r="BA1314" s="3">
        <v>4.3625000000000007</v>
      </c>
      <c r="BB1314" s="25">
        <v>4.7115000000000009</v>
      </c>
      <c r="BC1314" s="20" t="s">
        <v>12295</v>
      </c>
      <c r="BD1314" s="20" t="s">
        <v>1028</v>
      </c>
      <c r="BE1314" s="20" t="s">
        <v>14113</v>
      </c>
      <c r="BF1314" s="20"/>
      <c r="BG1314" s="20"/>
      <c r="BH1314" s="20"/>
      <c r="BI1314" s="20"/>
      <c r="BJ1314" s="20"/>
      <c r="BK1314" s="20"/>
      <c r="BL1314" s="20"/>
      <c r="BM1314" s="20"/>
      <c r="BN1314" s="20"/>
      <c r="BO1314" s="20"/>
      <c r="BP1314" s="20"/>
      <c r="BQ1314" s="19"/>
      <c r="BR1314" s="19"/>
      <c r="BS1314" s="19"/>
      <c r="BT1314" s="19"/>
      <c r="BU1314" s="19"/>
      <c r="BV1314" s="19"/>
      <c r="BW1314" s="19"/>
      <c r="BX1314" s="19"/>
      <c r="BY1314" s="19"/>
      <c r="BZ1314" s="19"/>
      <c r="CA1314" s="19"/>
      <c r="CB1314" s="19"/>
      <c r="CC1314" s="19"/>
      <c r="CD1314" s="19"/>
      <c r="CE1314" s="19"/>
      <c r="CF1314" s="19"/>
      <c r="CG1314" s="19"/>
      <c r="CH1314" s="19"/>
      <c r="CI1314" s="19"/>
      <c r="CJ1314" s="19"/>
      <c r="CK1314" s="19"/>
      <c r="CL1314" s="19"/>
      <c r="CM1314" s="19"/>
      <c r="CN1314" s="19"/>
      <c r="CO1314" s="19"/>
      <c r="CP1314" s="19"/>
      <c r="CQ1314" s="19"/>
      <c r="CR1314" s="19"/>
      <c r="CS1314" s="19"/>
      <c r="CT1314" s="19"/>
      <c r="CU1314" s="19"/>
      <c r="CV1314" s="19"/>
      <c r="CW1314" s="19"/>
      <c r="CX1314" s="19"/>
      <c r="CY1314" s="19"/>
      <c r="CZ1314" s="19"/>
      <c r="DA1314" s="19"/>
      <c r="DB1314" s="19"/>
      <c r="DC1314" s="19"/>
      <c r="DD1314" s="19"/>
      <c r="DE1314" s="19"/>
      <c r="DF1314" s="19"/>
      <c r="DG1314" s="19"/>
      <c r="DH1314" s="19"/>
      <c r="DI1314" s="19"/>
      <c r="DJ1314" s="19"/>
      <c r="DK1314" s="19"/>
      <c r="DL1314" s="19"/>
    </row>
    <row r="1315" spans="1:116" s="28" customFormat="1" ht="30" customHeight="1">
      <c r="A1315" s="183" t="s">
        <v>14155</v>
      </c>
      <c r="B1315" s="5">
        <v>1313</v>
      </c>
      <c r="C1315" s="185">
        <v>4012</v>
      </c>
      <c r="D1315" s="185"/>
      <c r="E1315" s="3" t="s">
        <v>14169</v>
      </c>
      <c r="F1315" s="3" t="s">
        <v>14169</v>
      </c>
      <c r="G1315" s="3" t="s">
        <v>10120</v>
      </c>
      <c r="H1315" s="3" t="s">
        <v>299</v>
      </c>
      <c r="I1315" s="3" t="s">
        <v>550</v>
      </c>
      <c r="J1315" s="3" t="s">
        <v>14170</v>
      </c>
      <c r="K1315" s="6">
        <v>5</v>
      </c>
      <c r="L1315" s="3" t="s">
        <v>79</v>
      </c>
      <c r="M1315" s="6">
        <v>1</v>
      </c>
      <c r="N1315" s="3" t="s">
        <v>44</v>
      </c>
      <c r="O1315" s="3" t="s">
        <v>14158</v>
      </c>
      <c r="P1315" s="3" t="s">
        <v>14159</v>
      </c>
      <c r="Q1315" s="3" t="s">
        <v>14171</v>
      </c>
      <c r="R1315" s="156">
        <v>2</v>
      </c>
      <c r="S1315" s="22">
        <v>1.85</v>
      </c>
      <c r="T1315" s="42">
        <v>2</v>
      </c>
      <c r="U1315" s="21">
        <v>2</v>
      </c>
      <c r="V1315" s="22"/>
      <c r="W1315" s="22"/>
      <c r="X1315" s="22"/>
      <c r="Y1315" s="22"/>
      <c r="Z1315" s="22"/>
      <c r="AA1315" s="22"/>
      <c r="AB1315" s="22"/>
      <c r="AC1315" s="22"/>
      <c r="AD1315" s="24"/>
      <c r="AE1315" s="20"/>
      <c r="AF1315" s="20"/>
      <c r="AG1315" s="20"/>
      <c r="AH1315" s="20"/>
      <c r="AI1315" s="20"/>
      <c r="AJ1315" s="20"/>
      <c r="AK1315" s="20"/>
      <c r="AL1315" s="20"/>
      <c r="AM1315" s="20"/>
      <c r="AN1315" s="25"/>
      <c r="AO1315" s="20"/>
      <c r="AP1315" s="24"/>
      <c r="AQ1315" s="20" t="e">
        <v>#NUM!</v>
      </c>
      <c r="AR1315" s="20" t="e">
        <v>#NUM!</v>
      </c>
      <c r="AS1315" s="20" t="e">
        <v>#NUM!</v>
      </c>
      <c r="AT1315" s="20" t="e">
        <v>#REF!</v>
      </c>
      <c r="AU1315" s="20">
        <v>2.15</v>
      </c>
      <c r="AV1315" s="22" t="e">
        <v>#REF!</v>
      </c>
      <c r="AW1315" s="20" t="s">
        <v>71</v>
      </c>
      <c r="AX1315" s="20" t="s">
        <v>72</v>
      </c>
      <c r="AY1315" s="25">
        <v>2.15</v>
      </c>
      <c r="AZ1315" s="27">
        <v>0.53749999999999998</v>
      </c>
      <c r="BA1315" s="3">
        <v>2.6875</v>
      </c>
      <c r="BB1315" s="25">
        <v>2.9024999999999999</v>
      </c>
      <c r="BC1315" s="20" t="s">
        <v>12295</v>
      </c>
      <c r="BD1315" s="20" t="s">
        <v>1028</v>
      </c>
      <c r="BE1315" s="20" t="s">
        <v>14113</v>
      </c>
      <c r="BF1315" s="20"/>
      <c r="BG1315" s="20"/>
      <c r="BH1315" s="20"/>
      <c r="BI1315" s="20"/>
      <c r="BJ1315" s="20"/>
      <c r="BK1315" s="20"/>
      <c r="BL1315" s="20"/>
      <c r="BM1315" s="20"/>
      <c r="BN1315" s="20"/>
      <c r="BO1315" s="20"/>
      <c r="BP1315" s="20"/>
      <c r="BQ1315" s="19"/>
      <c r="BR1315" s="19"/>
      <c r="BS1315" s="19"/>
      <c r="BT1315" s="19"/>
      <c r="BU1315" s="19"/>
      <c r="BV1315" s="19"/>
      <c r="BW1315" s="19"/>
      <c r="BX1315" s="19"/>
      <c r="BY1315" s="19"/>
      <c r="BZ1315" s="19"/>
      <c r="CA1315" s="19"/>
      <c r="CB1315" s="19"/>
      <c r="CC1315" s="19"/>
      <c r="CD1315" s="19"/>
      <c r="CE1315" s="19"/>
      <c r="CF1315" s="19"/>
      <c r="CG1315" s="19"/>
      <c r="CH1315" s="19"/>
      <c r="CI1315" s="19"/>
      <c r="CJ1315" s="19"/>
      <c r="CK1315" s="19"/>
      <c r="CL1315" s="19"/>
      <c r="CM1315" s="19"/>
      <c r="CN1315" s="19"/>
      <c r="CO1315" s="19"/>
      <c r="CP1315" s="19"/>
      <c r="CQ1315" s="19"/>
      <c r="CR1315" s="19"/>
      <c r="CS1315" s="19"/>
      <c r="CT1315" s="19"/>
      <c r="CU1315" s="19"/>
      <c r="CV1315" s="19"/>
      <c r="CW1315" s="19"/>
      <c r="CX1315" s="19"/>
      <c r="CY1315" s="19"/>
      <c r="CZ1315" s="19"/>
      <c r="DA1315" s="19"/>
      <c r="DB1315" s="19"/>
      <c r="DC1315" s="19"/>
      <c r="DD1315" s="19"/>
      <c r="DE1315" s="19"/>
      <c r="DF1315" s="19"/>
      <c r="DG1315" s="19"/>
      <c r="DH1315" s="19"/>
      <c r="DI1315" s="19"/>
      <c r="DJ1315" s="19"/>
      <c r="DK1315" s="19"/>
      <c r="DL1315" s="19"/>
    </row>
    <row r="1316" spans="1:116" s="28" customFormat="1" ht="30" customHeight="1">
      <c r="A1316" s="183" t="s">
        <v>14155</v>
      </c>
      <c r="B1316" s="5">
        <v>1314</v>
      </c>
      <c r="C1316" s="185">
        <v>4011</v>
      </c>
      <c r="D1316" s="185"/>
      <c r="E1316" s="224" t="s">
        <v>14161</v>
      </c>
      <c r="F1316" s="3" t="s">
        <v>14162</v>
      </c>
      <c r="G1316" s="3" t="s">
        <v>3425</v>
      </c>
      <c r="H1316" s="3" t="s">
        <v>3430</v>
      </c>
      <c r="I1316" s="3" t="s">
        <v>123</v>
      </c>
      <c r="J1316" s="3" t="s">
        <v>14163</v>
      </c>
      <c r="K1316" s="6">
        <v>125</v>
      </c>
      <c r="L1316" s="3" t="s">
        <v>79</v>
      </c>
      <c r="M1316" s="6">
        <v>1</v>
      </c>
      <c r="N1316" s="3" t="s">
        <v>44</v>
      </c>
      <c r="O1316" s="3" t="s">
        <v>14158</v>
      </c>
      <c r="P1316" s="3" t="s">
        <v>14159</v>
      </c>
      <c r="Q1316" s="3" t="s">
        <v>14164</v>
      </c>
      <c r="R1316" s="156">
        <v>1.5</v>
      </c>
      <c r="S1316" s="22">
        <v>1.2</v>
      </c>
      <c r="T1316" s="42">
        <v>1.2</v>
      </c>
      <c r="U1316" s="21">
        <v>1.5</v>
      </c>
      <c r="V1316" s="22"/>
      <c r="W1316" s="22"/>
      <c r="X1316" s="22"/>
      <c r="Y1316" s="22"/>
      <c r="Z1316" s="22"/>
      <c r="AA1316" s="22"/>
      <c r="AB1316" s="22"/>
      <c r="AC1316" s="22"/>
      <c r="AD1316" s="24"/>
      <c r="AE1316" s="20"/>
      <c r="AF1316" s="20"/>
      <c r="AG1316" s="20"/>
      <c r="AH1316" s="20"/>
      <c r="AI1316" s="20"/>
      <c r="AJ1316" s="20"/>
      <c r="AK1316" s="20"/>
      <c r="AL1316" s="20"/>
      <c r="AM1316" s="20"/>
      <c r="AN1316" s="25"/>
      <c r="AO1316" s="20"/>
      <c r="AP1316" s="24"/>
      <c r="AQ1316" s="20" t="e">
        <v>#NUM!</v>
      </c>
      <c r="AR1316" s="20" t="e">
        <v>#NUM!</v>
      </c>
      <c r="AS1316" s="20" t="e">
        <v>#NUM!</v>
      </c>
      <c r="AT1316" s="20" t="e">
        <v>#REF!</v>
      </c>
      <c r="AU1316" s="20">
        <v>1.2899999999999998</v>
      </c>
      <c r="AV1316" s="22" t="e">
        <v>#REF!</v>
      </c>
      <c r="AW1316" s="20" t="s">
        <v>71</v>
      </c>
      <c r="AX1316" s="20" t="s">
        <v>72</v>
      </c>
      <c r="AY1316" s="25">
        <v>1.29</v>
      </c>
      <c r="AZ1316" s="27">
        <v>0.32250000000000001</v>
      </c>
      <c r="BA1316" s="3">
        <v>1.6125</v>
      </c>
      <c r="BB1316" s="25">
        <v>1.7415</v>
      </c>
      <c r="BC1316" s="20" t="s">
        <v>12295</v>
      </c>
      <c r="BD1316" s="20" t="s">
        <v>1028</v>
      </c>
      <c r="BE1316" s="20" t="s">
        <v>14113</v>
      </c>
      <c r="BF1316" s="20"/>
      <c r="BG1316" s="20"/>
      <c r="BH1316" s="20"/>
      <c r="BI1316" s="20"/>
      <c r="BJ1316" s="20"/>
      <c r="BK1316" s="20"/>
      <c r="BL1316" s="20"/>
      <c r="BM1316" s="20"/>
      <c r="BN1316" s="20"/>
      <c r="BO1316" s="20"/>
      <c r="BP1316" s="20"/>
      <c r="BQ1316" s="19"/>
      <c r="BR1316" s="19"/>
      <c r="BS1316" s="19"/>
      <c r="BT1316" s="19"/>
      <c r="BU1316" s="19"/>
      <c r="BV1316" s="19"/>
      <c r="BW1316" s="19"/>
      <c r="BX1316" s="19"/>
      <c r="BY1316" s="19"/>
      <c r="BZ1316" s="19"/>
      <c r="CA1316" s="19"/>
      <c r="CB1316" s="19"/>
      <c r="CC1316" s="19"/>
      <c r="CD1316" s="19"/>
      <c r="CE1316" s="19"/>
      <c r="CF1316" s="19"/>
      <c r="CG1316" s="19"/>
      <c r="CH1316" s="19"/>
      <c r="CI1316" s="19"/>
      <c r="CJ1316" s="19"/>
      <c r="CK1316" s="19"/>
      <c r="CL1316" s="19"/>
      <c r="CM1316" s="19"/>
      <c r="CN1316" s="19"/>
      <c r="CO1316" s="19"/>
      <c r="CP1316" s="19"/>
      <c r="CQ1316" s="19"/>
      <c r="CR1316" s="19"/>
      <c r="CS1316" s="19"/>
      <c r="CT1316" s="19"/>
      <c r="CU1316" s="19"/>
      <c r="CV1316" s="19"/>
      <c r="CW1316" s="19"/>
      <c r="CX1316" s="19"/>
      <c r="CY1316" s="19"/>
      <c r="CZ1316" s="19"/>
      <c r="DA1316" s="19"/>
      <c r="DB1316" s="19"/>
      <c r="DC1316" s="19"/>
      <c r="DD1316" s="19"/>
      <c r="DE1316" s="19"/>
      <c r="DF1316" s="19"/>
      <c r="DG1316" s="19"/>
      <c r="DH1316" s="19"/>
      <c r="DI1316" s="19"/>
      <c r="DJ1316" s="19"/>
      <c r="DK1316" s="19"/>
      <c r="DL1316" s="19"/>
    </row>
    <row r="1317" spans="1:116" s="28" customFormat="1" ht="30" customHeight="1">
      <c r="A1317" s="183" t="s">
        <v>14155</v>
      </c>
      <c r="B1317" s="5">
        <v>1315</v>
      </c>
      <c r="C1317" s="179">
        <v>5107</v>
      </c>
      <c r="D1317" s="179"/>
      <c r="E1317" s="224" t="s">
        <v>14165</v>
      </c>
      <c r="F1317" s="3" t="s">
        <v>14166</v>
      </c>
      <c r="G1317" s="3" t="s">
        <v>7268</v>
      </c>
      <c r="H1317" s="3" t="s">
        <v>7283</v>
      </c>
      <c r="I1317" s="3" t="s">
        <v>550</v>
      </c>
      <c r="J1317" s="3" t="s">
        <v>14167</v>
      </c>
      <c r="K1317" s="6">
        <v>10</v>
      </c>
      <c r="L1317" s="3" t="s">
        <v>79</v>
      </c>
      <c r="M1317" s="6">
        <v>1</v>
      </c>
      <c r="N1317" s="3" t="s">
        <v>44</v>
      </c>
      <c r="O1317" s="3" t="s">
        <v>14158</v>
      </c>
      <c r="P1317" s="3" t="s">
        <v>14159</v>
      </c>
      <c r="Q1317" s="3" t="s">
        <v>14168</v>
      </c>
      <c r="R1317" s="156">
        <v>1.65</v>
      </c>
      <c r="S1317" s="22">
        <v>1.5</v>
      </c>
      <c r="T1317" s="42">
        <v>1.5</v>
      </c>
      <c r="U1317" s="21">
        <v>1.65</v>
      </c>
      <c r="V1317" s="22"/>
      <c r="W1317" s="22"/>
      <c r="X1317" s="22"/>
      <c r="Y1317" s="22"/>
      <c r="Z1317" s="22"/>
      <c r="AA1317" s="22"/>
      <c r="AB1317" s="22"/>
      <c r="AC1317" s="22"/>
      <c r="AD1317" s="24"/>
      <c r="AE1317" s="20"/>
      <c r="AF1317" s="20"/>
      <c r="AG1317" s="20"/>
      <c r="AH1317" s="20"/>
      <c r="AI1317" s="20"/>
      <c r="AJ1317" s="20"/>
      <c r="AK1317" s="20"/>
      <c r="AL1317" s="20"/>
      <c r="AM1317" s="20"/>
      <c r="AN1317" s="25"/>
      <c r="AO1317" s="20"/>
      <c r="AP1317" s="24"/>
      <c r="AQ1317" s="20" t="e">
        <v>#NUM!</v>
      </c>
      <c r="AR1317" s="20" t="e">
        <v>#NUM!</v>
      </c>
      <c r="AS1317" s="20" t="e">
        <v>#NUM!</v>
      </c>
      <c r="AT1317" s="20" t="e">
        <v>#REF!</v>
      </c>
      <c r="AU1317" s="20">
        <v>1.6124999999999998</v>
      </c>
      <c r="AV1317" s="22" t="e">
        <v>#REF!</v>
      </c>
      <c r="AW1317" s="20" t="s">
        <v>71</v>
      </c>
      <c r="AX1317" s="20" t="s">
        <v>72</v>
      </c>
      <c r="AY1317" s="25">
        <v>1.6120000000000001</v>
      </c>
      <c r="AZ1317" s="27">
        <v>0.40300000000000002</v>
      </c>
      <c r="BA1317" s="3">
        <v>2.0150000000000001</v>
      </c>
      <c r="BB1317" s="25">
        <v>2.1762000000000001</v>
      </c>
      <c r="BC1317" s="20" t="s">
        <v>12295</v>
      </c>
      <c r="BD1317" s="20" t="s">
        <v>1028</v>
      </c>
      <c r="BE1317" s="20" t="s">
        <v>14113</v>
      </c>
      <c r="BF1317" s="20"/>
      <c r="BG1317" s="20"/>
      <c r="BH1317" s="20"/>
      <c r="BI1317" s="20"/>
      <c r="BJ1317" s="20"/>
      <c r="BK1317" s="20"/>
      <c r="BL1317" s="20"/>
      <c r="BM1317" s="20"/>
      <c r="BN1317" s="20"/>
      <c r="BO1317" s="20"/>
      <c r="BP1317" s="20"/>
      <c r="BQ1317" s="19"/>
      <c r="BR1317" s="19"/>
      <c r="BS1317" s="19"/>
      <c r="BT1317" s="19"/>
      <c r="BU1317" s="19"/>
      <c r="BV1317" s="19"/>
      <c r="BW1317" s="19"/>
      <c r="BX1317" s="19"/>
      <c r="BY1317" s="19"/>
      <c r="BZ1317" s="19"/>
      <c r="CA1317" s="19"/>
      <c r="CB1317" s="19"/>
      <c r="CC1317" s="19"/>
      <c r="CD1317" s="19"/>
      <c r="CE1317" s="19"/>
      <c r="CF1317" s="19"/>
      <c r="CG1317" s="19"/>
      <c r="CH1317" s="19"/>
      <c r="CI1317" s="19"/>
      <c r="CJ1317" s="19"/>
      <c r="CK1317" s="19"/>
      <c r="CL1317" s="19"/>
      <c r="CM1317" s="19"/>
      <c r="CN1317" s="19"/>
      <c r="CO1317" s="19"/>
      <c r="CP1317" s="19"/>
      <c r="CQ1317" s="19"/>
      <c r="CR1317" s="19"/>
      <c r="CS1317" s="19"/>
      <c r="CT1317" s="19"/>
      <c r="CU1317" s="19"/>
      <c r="CV1317" s="19"/>
      <c r="CW1317" s="19"/>
      <c r="CX1317" s="19"/>
      <c r="CY1317" s="19"/>
      <c r="CZ1317" s="19"/>
      <c r="DA1317" s="19"/>
      <c r="DB1317" s="19"/>
      <c r="DC1317" s="19"/>
      <c r="DD1317" s="19"/>
      <c r="DE1317" s="19"/>
      <c r="DF1317" s="19"/>
      <c r="DG1317" s="19"/>
      <c r="DH1317" s="19"/>
      <c r="DI1317" s="19"/>
      <c r="DJ1317" s="19"/>
      <c r="DK1317" s="19"/>
      <c r="DL1317" s="19"/>
    </row>
    <row r="1318" spans="1:116" s="28" customFormat="1" ht="30" customHeight="1">
      <c r="A1318" s="4" t="s">
        <v>4711</v>
      </c>
      <c r="B1318" s="5">
        <v>1316</v>
      </c>
      <c r="C1318" s="116">
        <v>19362</v>
      </c>
      <c r="D1318" s="116"/>
      <c r="E1318" s="43" t="s">
        <v>4712</v>
      </c>
      <c r="F1318" s="3" t="s">
        <v>4713</v>
      </c>
      <c r="G1318" s="3" t="s">
        <v>4714</v>
      </c>
      <c r="H1318" s="3" t="s">
        <v>4715</v>
      </c>
      <c r="I1318" s="3" t="s">
        <v>42</v>
      </c>
      <c r="J1318" s="3" t="s">
        <v>4716</v>
      </c>
      <c r="K1318" s="6"/>
      <c r="L1318" s="3"/>
      <c r="M1318" s="6">
        <v>10</v>
      </c>
      <c r="N1318" s="3" t="s">
        <v>44</v>
      </c>
      <c r="O1318" s="3" t="s">
        <v>4717</v>
      </c>
      <c r="P1318" s="3" t="s">
        <v>4718</v>
      </c>
      <c r="Q1318" s="3" t="s">
        <v>4719</v>
      </c>
      <c r="R1318" s="156">
        <v>1.04</v>
      </c>
      <c r="S1318" s="22"/>
      <c r="T1318" s="23">
        <v>0.88</v>
      </c>
      <c r="U1318" s="1">
        <v>0.88</v>
      </c>
      <c r="V1318" s="21">
        <v>1.0415000000000001</v>
      </c>
      <c r="W1318" s="22"/>
      <c r="X1318" s="22"/>
      <c r="Y1318" s="22"/>
      <c r="Z1318" s="22"/>
      <c r="AA1318" s="22"/>
      <c r="AB1318" s="22"/>
      <c r="AC1318" s="22"/>
      <c r="AD1318" s="22"/>
      <c r="AE1318" s="24">
        <v>1.0415000000000001</v>
      </c>
      <c r="AF1318" s="20"/>
      <c r="AG1318" s="20"/>
      <c r="AH1318" s="20"/>
      <c r="AI1318" s="20"/>
      <c r="AJ1318" s="20"/>
      <c r="AK1318" s="20"/>
      <c r="AL1318" s="20"/>
      <c r="AM1318" s="20"/>
      <c r="AN1318" s="25">
        <v>1.04</v>
      </c>
      <c r="AO1318" s="20" t="s">
        <v>47</v>
      </c>
      <c r="AP1318" s="24" t="s">
        <v>48</v>
      </c>
      <c r="AQ1318" s="20" t="e">
        <f>AVERAGE(SMALL(AE1318:AI1318,1),SMALL(AE1318:AI1318,2))</f>
        <v>#NUM!</v>
      </c>
      <c r="AR1318" s="20" t="e">
        <f>IF(R1318 &lt;=( AVERAGE(SMALL(AE1318:AI1318,1),SMALL(AE1318:AI1318,2))), R1318, "")</f>
        <v>#NUM!</v>
      </c>
      <c r="AS1318" s="20" t="e">
        <f>AVERAGE(SMALL(AJ1318:AM1318,1),SMALL(AJ1318:AM1318,2))</f>
        <v>#NUM!</v>
      </c>
      <c r="AT1318" s="20">
        <f>T1318*1.075</f>
        <v>0.94599999999999995</v>
      </c>
      <c r="AU1318" s="20">
        <f>U1318*1.075</f>
        <v>0.94599999999999995</v>
      </c>
      <c r="AV1318" s="22">
        <f>MIN(AN1318,AT1318,AU1318)</f>
        <v>0.94599999999999995</v>
      </c>
      <c r="AW1318" s="20" t="s">
        <v>71</v>
      </c>
      <c r="AX1318" s="20" t="s">
        <v>72</v>
      </c>
      <c r="AY1318" s="25">
        <v>0.94599999999999995</v>
      </c>
      <c r="AZ1318" s="27">
        <f>IF(AND(AY1318&gt;0,AY1318&lt;=10),AY1318*0.25,IF(AND(AY1318&gt;10,AY1318&lt;=50),AY1318*0.17,IF(AND(AY1318&gt;10,AY1318&lt;=100),AY1318*0.12,IF(AY1318&gt;100,AY1318*0.1))))</f>
        <v>0.23649999999999999</v>
      </c>
      <c r="BA1318" s="3">
        <f>AZ1318+AY1318</f>
        <v>1.1824999999999999</v>
      </c>
      <c r="BB1318" s="25">
        <f>BA1318+BA1318*0.08</f>
        <v>1.2770999999999999</v>
      </c>
      <c r="BC1318" s="20" t="s">
        <v>12295</v>
      </c>
      <c r="BD1318" s="20"/>
      <c r="BE1318" s="20"/>
      <c r="BF1318" s="20"/>
      <c r="BG1318" s="20"/>
      <c r="BH1318" s="20"/>
      <c r="BI1318" s="20"/>
      <c r="BJ1318" s="20"/>
      <c r="BK1318" s="20"/>
      <c r="BL1318" s="20"/>
      <c r="BM1318" s="20"/>
      <c r="BN1318" s="20"/>
      <c r="BO1318" s="20"/>
      <c r="BP1318" s="20"/>
      <c r="BQ1318" s="20"/>
      <c r="BR1318" s="20"/>
      <c r="BS1318" s="20"/>
      <c r="BT1318" s="20"/>
      <c r="BU1318" s="20"/>
      <c r="BV1318" s="20"/>
      <c r="BW1318" s="20"/>
      <c r="BX1318" s="20"/>
      <c r="BY1318" s="20"/>
      <c r="BZ1318" s="20"/>
      <c r="CA1318" s="20"/>
      <c r="CB1318" s="20"/>
      <c r="CC1318" s="20"/>
      <c r="CD1318" s="20"/>
      <c r="CE1318" s="20"/>
      <c r="CF1318" s="20"/>
      <c r="CG1318" s="20"/>
      <c r="CH1318" s="20"/>
      <c r="CI1318" s="20"/>
      <c r="CJ1318" s="20"/>
      <c r="CK1318" s="20"/>
      <c r="CL1318" s="20"/>
      <c r="CM1318" s="20"/>
      <c r="CN1318" s="20"/>
      <c r="CO1318" s="20"/>
      <c r="CP1318" s="20"/>
      <c r="CQ1318" s="20"/>
      <c r="CR1318" s="20"/>
      <c r="CS1318" s="20"/>
      <c r="CT1318" s="20"/>
      <c r="CU1318" s="20"/>
      <c r="CV1318" s="20"/>
      <c r="CW1318" s="20"/>
      <c r="CX1318" s="20"/>
      <c r="CY1318" s="20"/>
      <c r="CZ1318" s="20"/>
      <c r="DA1318" s="20"/>
      <c r="DB1318" s="20"/>
      <c r="DC1318" s="20"/>
      <c r="DD1318" s="20"/>
      <c r="DE1318" s="20"/>
      <c r="DF1318" s="20"/>
      <c r="DG1318" s="20"/>
      <c r="DH1318" s="20"/>
      <c r="DI1318" s="20"/>
      <c r="DJ1318" s="20"/>
      <c r="DK1318" s="20"/>
      <c r="DL1318" s="20"/>
    </row>
    <row r="1319" spans="1:116" s="28" customFormat="1" ht="30" customHeight="1">
      <c r="A1319" s="153" t="s">
        <v>12939</v>
      </c>
      <c r="B1319" s="5">
        <v>1317</v>
      </c>
      <c r="C1319" s="44">
        <v>19276</v>
      </c>
      <c r="D1319" s="44"/>
      <c r="E1319" s="172" t="s">
        <v>4728</v>
      </c>
      <c r="F1319" s="3" t="s">
        <v>4729</v>
      </c>
      <c r="G1319" s="3" t="s">
        <v>4730</v>
      </c>
      <c r="H1319" s="3" t="s">
        <v>2705</v>
      </c>
      <c r="I1319" s="3" t="s">
        <v>42</v>
      </c>
      <c r="J1319" s="3" t="s">
        <v>4731</v>
      </c>
      <c r="K1319" s="6"/>
      <c r="L1319" s="3"/>
      <c r="M1319" s="6">
        <v>12</v>
      </c>
      <c r="N1319" s="3" t="s">
        <v>44</v>
      </c>
      <c r="O1319" s="3" t="s">
        <v>4725</v>
      </c>
      <c r="P1319" s="3" t="s">
        <v>4732</v>
      </c>
      <c r="Q1319" s="3" t="s">
        <v>4733</v>
      </c>
      <c r="R1319" s="160"/>
      <c r="S1319" s="79">
        <v>14.13</v>
      </c>
      <c r="T1319" s="81">
        <v>10.220000000000001</v>
      </c>
      <c r="U1319" s="82">
        <v>14.13</v>
      </c>
      <c r="V1319" s="79"/>
      <c r="W1319" s="79"/>
      <c r="X1319" s="79"/>
      <c r="Y1319" s="79"/>
      <c r="Z1319" s="79"/>
      <c r="AA1319" s="79"/>
      <c r="AB1319" s="79"/>
      <c r="AC1319" s="79"/>
      <c r="AD1319" s="79"/>
      <c r="AE1319" s="83"/>
      <c r="AF1319" s="84">
        <v>10.15</v>
      </c>
      <c r="AG1319" s="84"/>
      <c r="AH1319" s="84"/>
      <c r="AI1319" s="84"/>
      <c r="AJ1319" s="84"/>
      <c r="AK1319" s="84"/>
      <c r="AL1319" s="84"/>
      <c r="AM1319" s="84"/>
      <c r="AN1319" s="85"/>
      <c r="AO1319" s="84"/>
      <c r="AP1319" s="83"/>
      <c r="AQ1319" s="84" t="e">
        <f>AVERAGE(SMALL(AE1319:AI1319,1),SMALL(AE1319:AI1319,2))</f>
        <v>#NUM!</v>
      </c>
      <c r="AR1319" s="84" t="e">
        <f>IF(R1319 &lt;=( AVERAGE(SMALL(AE1319:AI1319,1),SMALL(AE1319:AI1319,2))), R1319, "")</f>
        <v>#NUM!</v>
      </c>
      <c r="AS1319" s="84" t="e">
        <f>AVERAGE(SMALL(AJ1319:AM1319,1),SMALL(AJ1319:AM1319,2))</f>
        <v>#NUM!</v>
      </c>
      <c r="AT1319" s="84" t="e">
        <f>#REF!*1.075</f>
        <v>#REF!</v>
      </c>
      <c r="AU1319" s="84">
        <f>T1319*1.075</f>
        <v>10.986499999999999</v>
      </c>
      <c r="AV1319" s="79" t="e">
        <f>MIN(AN1319,AT1319,AU1319)</f>
        <v>#REF!</v>
      </c>
      <c r="AW1319" s="84" t="s">
        <v>71</v>
      </c>
      <c r="AX1319" s="84" t="s">
        <v>72</v>
      </c>
      <c r="AY1319" s="85">
        <v>10.986499999999999</v>
      </c>
      <c r="AZ1319" s="87">
        <f>IF(AND(AY1319&gt;0,AY1319&lt;=10),AY1319*0.25,IF(AND(AY1319&gt;10,AY1319&lt;=50),AY1319*0.17,IF(AND(AY1319&gt;10,AY1319&lt;=100),AY1319*0.12,IF(AY1319&gt;100,AY1319*0.1))))</f>
        <v>1.8677049999999999</v>
      </c>
      <c r="BA1319" s="43">
        <f>AZ1319+AY1319</f>
        <v>12.854205</v>
      </c>
      <c r="BB1319" s="85">
        <f>BA1319+BA1319*0.08</f>
        <v>13.882541400000001</v>
      </c>
      <c r="BC1319" s="20" t="s">
        <v>12295</v>
      </c>
      <c r="BD1319" s="84" t="s">
        <v>12298</v>
      </c>
      <c r="BE1319" s="84"/>
      <c r="BF1319" s="84"/>
      <c r="BG1319" s="88"/>
      <c r="BH1319" s="88"/>
      <c r="BI1319" s="88"/>
      <c r="BJ1319" s="88"/>
      <c r="BK1319" s="88"/>
      <c r="BL1319" s="88"/>
      <c r="BM1319" s="88"/>
      <c r="BN1319" s="88"/>
      <c r="BO1319" s="88"/>
      <c r="BP1319" s="88"/>
      <c r="BQ1319" s="88"/>
      <c r="BR1319" s="88"/>
      <c r="BS1319" s="88"/>
      <c r="BT1319" s="88"/>
      <c r="BU1319" s="88"/>
      <c r="BV1319" s="88"/>
      <c r="BW1319" s="88"/>
      <c r="BX1319" s="88"/>
      <c r="BY1319" s="88"/>
      <c r="BZ1319" s="88"/>
      <c r="CA1319" s="88"/>
      <c r="CB1319" s="88"/>
      <c r="CC1319" s="88"/>
      <c r="CD1319" s="88"/>
      <c r="CE1319" s="88"/>
      <c r="CF1319" s="88"/>
      <c r="CG1319" s="88"/>
      <c r="CH1319" s="88"/>
      <c r="CI1319" s="88"/>
      <c r="CJ1319" s="88"/>
      <c r="CK1319" s="88"/>
      <c r="CL1319" s="88"/>
      <c r="CM1319" s="88"/>
      <c r="CN1319" s="88"/>
      <c r="CO1319" s="88"/>
      <c r="CP1319" s="88"/>
      <c r="CQ1319" s="88"/>
      <c r="CR1319" s="88"/>
      <c r="CS1319" s="88"/>
      <c r="CT1319" s="88"/>
      <c r="CU1319" s="88"/>
      <c r="CV1319" s="88"/>
      <c r="CW1319" s="88"/>
      <c r="CX1319" s="88"/>
      <c r="CY1319" s="88"/>
      <c r="CZ1319" s="88"/>
      <c r="DA1319" s="88"/>
      <c r="DB1319" s="88"/>
      <c r="DC1319" s="88"/>
      <c r="DD1319" s="88"/>
      <c r="DE1319" s="88"/>
      <c r="DF1319" s="88"/>
      <c r="DG1319" s="88"/>
      <c r="DH1319" s="88"/>
      <c r="DI1319" s="88"/>
      <c r="DJ1319" s="88"/>
      <c r="DK1319" s="88"/>
      <c r="DL1319" s="88"/>
    </row>
    <row r="1320" spans="1:116" s="28" customFormat="1" ht="30" customHeight="1">
      <c r="A1320" s="153" t="s">
        <v>12939</v>
      </c>
      <c r="B1320" s="5">
        <v>1318</v>
      </c>
      <c r="C1320" s="179">
        <v>19399</v>
      </c>
      <c r="D1320" s="179"/>
      <c r="E1320" s="172" t="s">
        <v>4734</v>
      </c>
      <c r="F1320" s="3" t="s">
        <v>4735</v>
      </c>
      <c r="G1320" s="3" t="s">
        <v>4736</v>
      </c>
      <c r="H1320" s="3" t="s">
        <v>797</v>
      </c>
      <c r="I1320" s="3" t="s">
        <v>65</v>
      </c>
      <c r="J1320" s="3" t="s">
        <v>4737</v>
      </c>
      <c r="K1320" s="6">
        <v>30</v>
      </c>
      <c r="L1320" s="3" t="s">
        <v>67</v>
      </c>
      <c r="M1320" s="6">
        <v>1</v>
      </c>
      <c r="N1320" s="3" t="s">
        <v>44</v>
      </c>
      <c r="O1320" s="3" t="s">
        <v>4725</v>
      </c>
      <c r="P1320" s="3" t="s">
        <v>4738</v>
      </c>
      <c r="Q1320" s="3" t="s">
        <v>4739</v>
      </c>
      <c r="R1320" s="160"/>
      <c r="S1320" s="79">
        <v>1.79</v>
      </c>
      <c r="T1320" s="81">
        <v>1.25</v>
      </c>
      <c r="U1320" s="82">
        <v>2.74</v>
      </c>
      <c r="V1320" s="79"/>
      <c r="W1320" s="79"/>
      <c r="X1320" s="79"/>
      <c r="Y1320" s="79"/>
      <c r="Z1320" s="79"/>
      <c r="AA1320" s="79"/>
      <c r="AB1320" s="79"/>
      <c r="AC1320" s="79"/>
      <c r="AD1320" s="79"/>
      <c r="AE1320" s="83"/>
      <c r="AF1320" s="84">
        <v>1.24</v>
      </c>
      <c r="AG1320" s="84"/>
      <c r="AH1320" s="84"/>
      <c r="AI1320" s="84"/>
      <c r="AJ1320" s="84"/>
      <c r="AK1320" s="84"/>
      <c r="AL1320" s="84"/>
      <c r="AM1320" s="84"/>
      <c r="AN1320" s="85"/>
      <c r="AO1320" s="84"/>
      <c r="AP1320" s="83"/>
      <c r="AQ1320" s="84" t="e">
        <f>AVERAGE(SMALL(AE1320:AI1320,1),SMALL(AE1320:AI1320,2))</f>
        <v>#NUM!</v>
      </c>
      <c r="AR1320" s="84" t="e">
        <f>IF(R1320 &lt;=( AVERAGE(SMALL(AE1320:AI1320,1),SMALL(AE1320:AI1320,2))), R1320, "")</f>
        <v>#NUM!</v>
      </c>
      <c r="AS1320" s="84" t="e">
        <f>AVERAGE(SMALL(AJ1320:AM1320,1),SMALL(AJ1320:AM1320,2))</f>
        <v>#NUM!</v>
      </c>
      <c r="AT1320" s="84" t="e">
        <f>#REF!*1.075</f>
        <v>#REF!</v>
      </c>
      <c r="AU1320" s="84">
        <f>T1320*1.075</f>
        <v>1.34375</v>
      </c>
      <c r="AV1320" s="79" t="e">
        <f>MIN(AN1320,AT1320,AU1320)</f>
        <v>#REF!</v>
      </c>
      <c r="AW1320" s="84" t="s">
        <v>71</v>
      </c>
      <c r="AX1320" s="84" t="s">
        <v>72</v>
      </c>
      <c r="AY1320" s="85">
        <v>1.34375</v>
      </c>
      <c r="AZ1320" s="87">
        <f>IF(AND(AY1320&gt;0,AY1320&lt;=10),AY1320*0.25,IF(AND(AY1320&gt;10,AY1320&lt;=50),AY1320*0.17,IF(AND(AY1320&gt;10,AY1320&lt;=100),AY1320*0.12,IF(AY1320&gt;100,AY1320*0.1))))</f>
        <v>0.3359375</v>
      </c>
      <c r="BA1320" s="43">
        <f>AZ1320+AY1320</f>
        <v>1.6796875</v>
      </c>
      <c r="BB1320" s="85">
        <f>BA1320+BA1320*0.08</f>
        <v>1.8140624999999999</v>
      </c>
      <c r="BC1320" s="20" t="s">
        <v>12295</v>
      </c>
      <c r="BD1320" s="84" t="s">
        <v>12298</v>
      </c>
      <c r="BE1320" s="84"/>
      <c r="BF1320" s="84"/>
      <c r="BG1320" s="88"/>
      <c r="BH1320" s="88"/>
      <c r="BI1320" s="88"/>
      <c r="BJ1320" s="88"/>
      <c r="BK1320" s="88"/>
      <c r="BL1320" s="88"/>
      <c r="BM1320" s="88"/>
      <c r="BN1320" s="88"/>
      <c r="BO1320" s="88"/>
      <c r="BP1320" s="88"/>
      <c r="BQ1320" s="88"/>
      <c r="BR1320" s="88"/>
      <c r="BS1320" s="88"/>
      <c r="BT1320" s="88"/>
      <c r="BU1320" s="88"/>
      <c r="BV1320" s="88"/>
      <c r="BW1320" s="88"/>
      <c r="BX1320" s="88"/>
      <c r="BY1320" s="88"/>
      <c r="BZ1320" s="88"/>
      <c r="CA1320" s="88"/>
      <c r="CB1320" s="88"/>
      <c r="CC1320" s="88"/>
      <c r="CD1320" s="88"/>
      <c r="CE1320" s="88"/>
      <c r="CF1320" s="88"/>
      <c r="CG1320" s="88"/>
      <c r="CH1320" s="88"/>
      <c r="CI1320" s="88"/>
      <c r="CJ1320" s="88"/>
      <c r="CK1320" s="88"/>
      <c r="CL1320" s="88"/>
      <c r="CM1320" s="88"/>
      <c r="CN1320" s="88"/>
      <c r="CO1320" s="88"/>
      <c r="CP1320" s="88"/>
      <c r="CQ1320" s="88"/>
      <c r="CR1320" s="88"/>
      <c r="CS1320" s="88"/>
      <c r="CT1320" s="88"/>
      <c r="CU1320" s="88"/>
      <c r="CV1320" s="88"/>
      <c r="CW1320" s="88"/>
      <c r="CX1320" s="88"/>
      <c r="CY1320" s="88"/>
      <c r="CZ1320" s="88"/>
      <c r="DA1320" s="88"/>
      <c r="DB1320" s="88"/>
      <c r="DC1320" s="88"/>
      <c r="DD1320" s="88"/>
      <c r="DE1320" s="88"/>
      <c r="DF1320" s="88"/>
      <c r="DG1320" s="88"/>
      <c r="DH1320" s="88"/>
      <c r="DI1320" s="88"/>
      <c r="DJ1320" s="88"/>
      <c r="DK1320" s="88"/>
      <c r="DL1320" s="88"/>
    </row>
    <row r="1321" spans="1:116" s="28" customFormat="1" ht="30" customHeight="1">
      <c r="A1321" s="153" t="s">
        <v>12939</v>
      </c>
      <c r="B1321" s="5">
        <v>1319</v>
      </c>
      <c r="C1321" s="116">
        <v>18036</v>
      </c>
      <c r="D1321" s="116"/>
      <c r="E1321" s="43" t="s">
        <v>4740</v>
      </c>
      <c r="F1321" s="3" t="s">
        <v>4747</v>
      </c>
      <c r="G1321" s="3" t="s">
        <v>4742</v>
      </c>
      <c r="H1321" s="3" t="s">
        <v>4748</v>
      </c>
      <c r="I1321" s="3" t="s">
        <v>102</v>
      </c>
      <c r="J1321" s="3" t="s">
        <v>4749</v>
      </c>
      <c r="K1321" s="6"/>
      <c r="L1321" s="3"/>
      <c r="M1321" s="6">
        <v>30</v>
      </c>
      <c r="N1321" s="3" t="s">
        <v>44</v>
      </c>
      <c r="O1321" s="3" t="s">
        <v>4725</v>
      </c>
      <c r="P1321" s="3" t="s">
        <v>4750</v>
      </c>
      <c r="Q1321" s="3" t="s">
        <v>4751</v>
      </c>
      <c r="R1321" s="160"/>
      <c r="S1321" s="79">
        <v>13.24</v>
      </c>
      <c r="T1321" s="81" t="s">
        <v>54</v>
      </c>
      <c r="U1321" s="82">
        <v>15.51</v>
      </c>
      <c r="V1321" s="79"/>
      <c r="W1321" s="79"/>
      <c r="X1321" s="79"/>
      <c r="Y1321" s="79"/>
      <c r="Z1321" s="79"/>
      <c r="AA1321" s="79"/>
      <c r="AB1321" s="79"/>
      <c r="AC1321" s="79"/>
      <c r="AD1321" s="79"/>
      <c r="AE1321" s="83"/>
      <c r="AF1321" s="84"/>
      <c r="AG1321" s="84"/>
      <c r="AH1321" s="84"/>
      <c r="AI1321" s="84"/>
      <c r="AJ1321" s="84"/>
      <c r="AK1321" s="84"/>
      <c r="AL1321" s="84"/>
      <c r="AM1321" s="84"/>
      <c r="AN1321" s="85"/>
      <c r="AO1321" s="84"/>
      <c r="AP1321" s="83"/>
      <c r="AQ1321" s="84" t="e">
        <v>#NUM!</v>
      </c>
      <c r="AR1321" s="84" t="e">
        <v>#NUM!</v>
      </c>
      <c r="AS1321" s="84" t="e">
        <v>#NUM!</v>
      </c>
      <c r="AT1321" s="84" t="e">
        <v>#REF!</v>
      </c>
      <c r="AU1321" s="84" t="e">
        <v>#VALUE!</v>
      </c>
      <c r="AV1321" s="79" t="e">
        <v>#REF!</v>
      </c>
      <c r="AW1321" s="86" t="s">
        <v>977</v>
      </c>
      <c r="AX1321" s="84" t="s">
        <v>48</v>
      </c>
      <c r="AY1321" s="85">
        <v>13.835800000000001</v>
      </c>
      <c r="AZ1321" s="87">
        <v>2.3520860000000003</v>
      </c>
      <c r="BA1321" s="43">
        <v>16.187886000000002</v>
      </c>
      <c r="BB1321" s="85">
        <v>17.482916880000001</v>
      </c>
      <c r="BC1321" s="20" t="s">
        <v>12295</v>
      </c>
      <c r="BD1321" s="84" t="s">
        <v>12298</v>
      </c>
      <c r="BE1321" s="84"/>
      <c r="BF1321" s="84"/>
      <c r="BG1321" s="88"/>
      <c r="BH1321" s="88"/>
      <c r="BI1321" s="88"/>
      <c r="BJ1321" s="88"/>
      <c r="BK1321" s="88"/>
      <c r="BL1321" s="88"/>
      <c r="BM1321" s="88"/>
      <c r="BN1321" s="88"/>
      <c r="BO1321" s="88"/>
      <c r="BP1321" s="88"/>
      <c r="BQ1321" s="88"/>
      <c r="BR1321" s="88"/>
      <c r="BS1321" s="88"/>
      <c r="BT1321" s="88"/>
      <c r="BU1321" s="88"/>
      <c r="BV1321" s="88"/>
      <c r="BW1321" s="88"/>
      <c r="BX1321" s="88"/>
      <c r="BY1321" s="88"/>
      <c r="BZ1321" s="88"/>
      <c r="CA1321" s="88"/>
      <c r="CB1321" s="88"/>
      <c r="CC1321" s="88"/>
      <c r="CD1321" s="88"/>
      <c r="CE1321" s="88"/>
      <c r="CF1321" s="88"/>
      <c r="CG1321" s="88"/>
      <c r="CH1321" s="88"/>
      <c r="CI1321" s="88"/>
      <c r="CJ1321" s="88"/>
      <c r="CK1321" s="88"/>
      <c r="CL1321" s="88"/>
      <c r="CM1321" s="88"/>
      <c r="CN1321" s="88"/>
      <c r="CO1321" s="88"/>
      <c r="CP1321" s="88"/>
      <c r="CQ1321" s="88"/>
      <c r="CR1321" s="88"/>
      <c r="CS1321" s="88"/>
      <c r="CT1321" s="88"/>
      <c r="CU1321" s="88"/>
      <c r="CV1321" s="88"/>
      <c r="CW1321" s="88"/>
      <c r="CX1321" s="88"/>
      <c r="CY1321" s="88"/>
      <c r="CZ1321" s="88"/>
      <c r="DA1321" s="88"/>
      <c r="DB1321" s="88"/>
      <c r="DC1321" s="88"/>
      <c r="DD1321" s="88"/>
      <c r="DE1321" s="88"/>
      <c r="DF1321" s="88"/>
      <c r="DG1321" s="88"/>
      <c r="DH1321" s="88"/>
      <c r="DI1321" s="88"/>
      <c r="DJ1321" s="88"/>
      <c r="DK1321" s="88"/>
      <c r="DL1321" s="88"/>
    </row>
    <row r="1322" spans="1:116" s="28" customFormat="1" ht="30" customHeight="1">
      <c r="A1322" s="4" t="s">
        <v>4720</v>
      </c>
      <c r="B1322" s="5">
        <v>1320</v>
      </c>
      <c r="C1322" s="116">
        <v>18035</v>
      </c>
      <c r="D1322" s="116"/>
      <c r="E1322" s="43" t="s">
        <v>4740</v>
      </c>
      <c r="F1322" s="3" t="s">
        <v>4741</v>
      </c>
      <c r="G1322" s="3" t="s">
        <v>4742</v>
      </c>
      <c r="H1322" s="3" t="s">
        <v>4743</v>
      </c>
      <c r="I1322" s="3" t="s">
        <v>102</v>
      </c>
      <c r="J1322" s="3" t="s">
        <v>4744</v>
      </c>
      <c r="K1322" s="6"/>
      <c r="L1322" s="3"/>
      <c r="M1322" s="6">
        <v>30</v>
      </c>
      <c r="N1322" s="3" t="s">
        <v>44</v>
      </c>
      <c r="O1322" s="3" t="s">
        <v>4725</v>
      </c>
      <c r="P1322" s="3" t="s">
        <v>4745</v>
      </c>
      <c r="Q1322" s="3" t="s">
        <v>4746</v>
      </c>
      <c r="R1322" s="156">
        <v>12.15</v>
      </c>
      <c r="S1322" s="22"/>
      <c r="T1322" s="23"/>
      <c r="U1322" s="1">
        <v>9.5</v>
      </c>
      <c r="V1322" s="21"/>
      <c r="W1322" s="22"/>
      <c r="X1322" s="22"/>
      <c r="Y1322" s="22"/>
      <c r="Z1322" s="22"/>
      <c r="AA1322" s="22"/>
      <c r="AB1322" s="22"/>
      <c r="AC1322" s="22"/>
      <c r="AD1322" s="22"/>
      <c r="AE1322" s="24"/>
      <c r="AF1322" s="20"/>
      <c r="AG1322" s="20"/>
      <c r="AH1322" s="20"/>
      <c r="AI1322" s="20"/>
      <c r="AJ1322" s="20"/>
      <c r="AK1322" s="20"/>
      <c r="AL1322" s="20"/>
      <c r="AM1322" s="20"/>
      <c r="AN1322" s="25">
        <v>12.15</v>
      </c>
      <c r="AO1322" s="20" t="s">
        <v>47</v>
      </c>
      <c r="AP1322" s="24" t="s">
        <v>48</v>
      </c>
      <c r="AQ1322" s="20" t="e">
        <f>AVERAGE(SMALL(AE1322:AI1322,1),SMALL(AE1322:AI1322,2))</f>
        <v>#NUM!</v>
      </c>
      <c r="AR1322" s="20" t="e">
        <f>IF(R1322 &lt;=( AVERAGE(SMALL(AE1322:AI1322,1),SMALL(AE1322:AI1322,2))), R1322, "")</f>
        <v>#NUM!</v>
      </c>
      <c r="AS1322" s="20" t="e">
        <f>AVERAGE(SMALL(AJ1322:AM1322,1),SMALL(AJ1322:AM1322,2))</f>
        <v>#NUM!</v>
      </c>
      <c r="AT1322" s="20">
        <f>T1322*1.075</f>
        <v>0</v>
      </c>
      <c r="AU1322" s="20">
        <f>U1322*1.075</f>
        <v>10.2125</v>
      </c>
      <c r="AV1322" s="22">
        <f>MIN(AN1322,AT1322,AU1322)</f>
        <v>0</v>
      </c>
      <c r="AW1322" s="20" t="s">
        <v>71</v>
      </c>
      <c r="AX1322" s="20" t="s">
        <v>72</v>
      </c>
      <c r="AY1322" s="25">
        <v>10.212</v>
      </c>
      <c r="AZ1322" s="27">
        <f>IF(AND(AY1322&gt;0,AY1322&lt;=10),AY1322*0.25,IF(AND(AY1322&gt;10,AY1322&lt;=50),AY1322*0.17,IF(AND(AY1322&gt;10,AY1322&lt;=100),AY1322*0.12,IF(AY1322&gt;100,AY1322*0.1))))</f>
        <v>1.73604</v>
      </c>
      <c r="BA1322" s="3">
        <f>AZ1322+AY1322</f>
        <v>11.948039999999999</v>
      </c>
      <c r="BB1322" s="25">
        <f>BA1322+BA1322*0.08</f>
        <v>12.903883199999999</v>
      </c>
      <c r="BC1322" s="20" t="s">
        <v>12295</v>
      </c>
      <c r="BD1322" s="20"/>
      <c r="BE1322" s="20"/>
      <c r="BF1322" s="20"/>
      <c r="BG1322" s="20"/>
      <c r="BH1322" s="20"/>
      <c r="BI1322" s="20"/>
      <c r="BJ1322" s="20"/>
      <c r="BK1322" s="20"/>
      <c r="BL1322" s="20"/>
      <c r="BM1322" s="20"/>
      <c r="BN1322" s="20"/>
      <c r="BO1322" s="20"/>
    </row>
    <row r="1323" spans="1:116" s="28" customFormat="1" ht="30" customHeight="1">
      <c r="A1323" s="153" t="s">
        <v>12939</v>
      </c>
      <c r="B1323" s="5">
        <v>1321</v>
      </c>
      <c r="C1323" s="179">
        <v>5278</v>
      </c>
      <c r="D1323" s="179"/>
      <c r="E1323" s="172" t="s">
        <v>4752</v>
      </c>
      <c r="F1323" s="3" t="s">
        <v>4753</v>
      </c>
      <c r="G1323" s="3" t="s">
        <v>900</v>
      </c>
      <c r="H1323" s="3" t="s">
        <v>516</v>
      </c>
      <c r="I1323" s="3" t="s">
        <v>875</v>
      </c>
      <c r="J1323" s="3" t="s">
        <v>4754</v>
      </c>
      <c r="K1323" s="6"/>
      <c r="L1323" s="3"/>
      <c r="M1323" s="6">
        <v>30</v>
      </c>
      <c r="N1323" s="3" t="s">
        <v>44</v>
      </c>
      <c r="O1323" s="3" t="s">
        <v>4725</v>
      </c>
      <c r="P1323" s="3" t="s">
        <v>4755</v>
      </c>
      <c r="Q1323" s="3" t="s">
        <v>4756</v>
      </c>
      <c r="R1323" s="160"/>
      <c r="S1323" s="79">
        <v>4.6100000000000003</v>
      </c>
      <c r="T1323" s="81">
        <v>4.0999999999999996</v>
      </c>
      <c r="U1323" s="82">
        <v>6.03</v>
      </c>
      <c r="V1323" s="79"/>
      <c r="W1323" s="79"/>
      <c r="X1323" s="79"/>
      <c r="Y1323" s="79"/>
      <c r="Z1323" s="79"/>
      <c r="AA1323" s="79"/>
      <c r="AB1323" s="79"/>
      <c r="AC1323" s="79"/>
      <c r="AD1323" s="79"/>
      <c r="AE1323" s="83"/>
      <c r="AF1323" s="84">
        <v>4.0999999999999996</v>
      </c>
      <c r="AG1323" s="84"/>
      <c r="AH1323" s="84"/>
      <c r="AI1323" s="84"/>
      <c r="AJ1323" s="84"/>
      <c r="AK1323" s="84"/>
      <c r="AL1323" s="84"/>
      <c r="AM1323" s="84"/>
      <c r="AN1323" s="85"/>
      <c r="AO1323" s="84"/>
      <c r="AP1323" s="83"/>
      <c r="AQ1323" s="84" t="e">
        <f>AVERAGE(SMALL(AE1323:AI1323,1),SMALL(AE1323:AI1323,2))</f>
        <v>#NUM!</v>
      </c>
      <c r="AR1323" s="84" t="e">
        <f>IF(R1323 &lt;=( AVERAGE(SMALL(AE1323:AI1323,1),SMALL(AE1323:AI1323,2))), R1323, "")</f>
        <v>#NUM!</v>
      </c>
      <c r="AS1323" s="84" t="e">
        <f>AVERAGE(SMALL(AJ1323:AM1323,1),SMALL(AJ1323:AM1323,2))</f>
        <v>#NUM!</v>
      </c>
      <c r="AT1323" s="84" t="e">
        <f>#REF!*1.075</f>
        <v>#REF!</v>
      </c>
      <c r="AU1323" s="84">
        <f>T1323*1.075</f>
        <v>4.4074999999999998</v>
      </c>
      <c r="AV1323" s="79" t="e">
        <f>MIN(AN1323,AT1323,AU1323)</f>
        <v>#REF!</v>
      </c>
      <c r="AW1323" s="84" t="s">
        <v>71</v>
      </c>
      <c r="AX1323" s="84" t="s">
        <v>72</v>
      </c>
      <c r="AY1323" s="85">
        <v>4.0475000000000003</v>
      </c>
      <c r="AZ1323" s="87">
        <f>IF(AND(AY1323&gt;0,AY1323&lt;=10),AY1323*0.25,IF(AND(AY1323&gt;10,AY1323&lt;=50),AY1323*0.17,IF(AND(AY1323&gt;10,AY1323&lt;=100),AY1323*0.12,IF(AY1323&gt;100,AY1323*0.1))))</f>
        <v>1.0118750000000001</v>
      </c>
      <c r="BA1323" s="43">
        <f>AZ1323+AY1323</f>
        <v>5.0593750000000002</v>
      </c>
      <c r="BB1323" s="85">
        <f>BA1323+BA1323*0.08</f>
        <v>5.4641250000000001</v>
      </c>
      <c r="BC1323" s="20" t="s">
        <v>12295</v>
      </c>
      <c r="BD1323" s="84" t="s">
        <v>12298</v>
      </c>
      <c r="BE1323" s="84"/>
      <c r="BF1323" s="84"/>
      <c r="BG1323" s="88"/>
      <c r="BH1323" s="88"/>
      <c r="BI1323" s="88"/>
      <c r="BJ1323" s="88"/>
      <c r="BK1323" s="88"/>
      <c r="BL1323" s="88"/>
      <c r="BM1323" s="88"/>
      <c r="BN1323" s="88"/>
      <c r="BO1323" s="88"/>
      <c r="BP1323" s="88"/>
      <c r="BQ1323" s="88"/>
      <c r="BR1323" s="88"/>
      <c r="BS1323" s="88"/>
      <c r="BT1323" s="88"/>
      <c r="BU1323" s="88"/>
      <c r="BV1323" s="88"/>
      <c r="BW1323" s="88"/>
      <c r="BX1323" s="88"/>
      <c r="BY1323" s="88"/>
      <c r="BZ1323" s="88"/>
      <c r="CA1323" s="88"/>
      <c r="CB1323" s="88"/>
      <c r="CC1323" s="88"/>
      <c r="CD1323" s="88"/>
      <c r="CE1323" s="88"/>
      <c r="CF1323" s="88"/>
      <c r="CG1323" s="88"/>
      <c r="CH1323" s="88"/>
      <c r="CI1323" s="88"/>
      <c r="CJ1323" s="88"/>
      <c r="CK1323" s="88"/>
      <c r="CL1323" s="88"/>
      <c r="CM1323" s="88"/>
      <c r="CN1323" s="88"/>
      <c r="CO1323" s="88"/>
      <c r="CP1323" s="88"/>
      <c r="CQ1323" s="88"/>
      <c r="CR1323" s="88"/>
      <c r="CS1323" s="88"/>
      <c r="CT1323" s="88"/>
      <c r="CU1323" s="88"/>
      <c r="CV1323" s="88"/>
      <c r="CW1323" s="88"/>
      <c r="CX1323" s="88"/>
      <c r="CY1323" s="88"/>
      <c r="CZ1323" s="88"/>
      <c r="DA1323" s="88"/>
      <c r="DB1323" s="88"/>
      <c r="DC1323" s="88"/>
      <c r="DD1323" s="88"/>
      <c r="DE1323" s="88"/>
      <c r="DF1323" s="88"/>
      <c r="DG1323" s="88"/>
      <c r="DH1323" s="88"/>
      <c r="DI1323" s="88"/>
      <c r="DJ1323" s="88"/>
      <c r="DK1323" s="88"/>
      <c r="DL1323" s="88"/>
    </row>
    <row r="1324" spans="1:116" s="28" customFormat="1" ht="30" customHeight="1">
      <c r="A1324" s="153" t="s">
        <v>12939</v>
      </c>
      <c r="B1324" s="5">
        <v>1322</v>
      </c>
      <c r="C1324" s="44">
        <v>5279</v>
      </c>
      <c r="D1324" s="44"/>
      <c r="E1324" s="43" t="s">
        <v>4721</v>
      </c>
      <c r="F1324" s="3" t="s">
        <v>4722</v>
      </c>
      <c r="G1324" s="3" t="s">
        <v>4723</v>
      </c>
      <c r="H1324" s="3" t="s">
        <v>101</v>
      </c>
      <c r="I1324" s="3" t="s">
        <v>102</v>
      </c>
      <c r="J1324" s="3" t="s">
        <v>4724</v>
      </c>
      <c r="K1324" s="6"/>
      <c r="L1324" s="3"/>
      <c r="M1324" s="6">
        <v>30</v>
      </c>
      <c r="N1324" s="3" t="s">
        <v>44</v>
      </c>
      <c r="O1324" s="3" t="s">
        <v>4725</v>
      </c>
      <c r="P1324" s="3" t="s">
        <v>4726</v>
      </c>
      <c r="Q1324" s="3" t="s">
        <v>4727</v>
      </c>
      <c r="R1324" s="160"/>
      <c r="S1324" s="79">
        <v>8</v>
      </c>
      <c r="T1324" s="81">
        <v>7.15</v>
      </c>
      <c r="U1324" s="82">
        <v>9.7799999999999994</v>
      </c>
      <c r="V1324" s="79"/>
      <c r="W1324" s="79"/>
      <c r="X1324" s="79"/>
      <c r="Y1324" s="79"/>
      <c r="Z1324" s="79"/>
      <c r="AA1324" s="79"/>
      <c r="AB1324" s="79"/>
      <c r="AC1324" s="79"/>
      <c r="AD1324" s="79"/>
      <c r="AE1324" s="83"/>
      <c r="AF1324" s="84">
        <v>5.65</v>
      </c>
      <c r="AG1324" s="84"/>
      <c r="AH1324" s="84"/>
      <c r="AI1324" s="84"/>
      <c r="AJ1324" s="84"/>
      <c r="AK1324" s="84"/>
      <c r="AL1324" s="84"/>
      <c r="AM1324" s="84"/>
      <c r="AN1324" s="85"/>
      <c r="AO1324" s="84"/>
      <c r="AP1324" s="83"/>
      <c r="AQ1324" s="84" t="e">
        <v>#NUM!</v>
      </c>
      <c r="AR1324" s="84" t="e">
        <v>#NUM!</v>
      </c>
      <c r="AS1324" s="84" t="e">
        <v>#NUM!</v>
      </c>
      <c r="AT1324" s="84" t="e">
        <v>#REF!</v>
      </c>
      <c r="AU1324" s="84">
        <v>7.6862500000000002</v>
      </c>
      <c r="AV1324" s="79" t="e">
        <v>#REF!</v>
      </c>
      <c r="AW1324" s="84" t="s">
        <v>71</v>
      </c>
      <c r="AX1324" s="84" t="s">
        <v>72</v>
      </c>
      <c r="AY1324" s="85">
        <v>7.6862500000000002</v>
      </c>
      <c r="AZ1324" s="87">
        <v>1.9215625000000001</v>
      </c>
      <c r="BA1324" s="43">
        <v>9.6078124999999996</v>
      </c>
      <c r="BB1324" s="85">
        <v>10.3764375</v>
      </c>
      <c r="BC1324" s="20" t="s">
        <v>12295</v>
      </c>
      <c r="BD1324" s="84" t="s">
        <v>12298</v>
      </c>
      <c r="BE1324" s="84"/>
      <c r="BF1324" s="84"/>
      <c r="BG1324" s="88"/>
      <c r="BH1324" s="88"/>
      <c r="BI1324" s="88"/>
      <c r="BJ1324" s="88"/>
      <c r="BK1324" s="88"/>
      <c r="BL1324" s="88"/>
      <c r="BM1324" s="88"/>
      <c r="BN1324" s="88"/>
      <c r="BO1324" s="88"/>
      <c r="BP1324" s="88"/>
      <c r="BQ1324" s="88"/>
      <c r="BR1324" s="88"/>
      <c r="BS1324" s="88"/>
      <c r="BT1324" s="88"/>
      <c r="BU1324" s="88"/>
      <c r="BV1324" s="88"/>
      <c r="BW1324" s="88"/>
      <c r="BX1324" s="88"/>
      <c r="BY1324" s="88"/>
      <c r="BZ1324" s="88"/>
      <c r="CA1324" s="88"/>
      <c r="CB1324" s="88"/>
      <c r="CC1324" s="88"/>
      <c r="CD1324" s="88"/>
      <c r="CE1324" s="88"/>
      <c r="CF1324" s="88"/>
      <c r="CG1324" s="88"/>
      <c r="CH1324" s="88"/>
      <c r="CI1324" s="88"/>
      <c r="CJ1324" s="88"/>
      <c r="CK1324" s="88"/>
      <c r="CL1324" s="88"/>
      <c r="CM1324" s="88"/>
      <c r="CN1324" s="88"/>
      <c r="CO1324" s="88"/>
      <c r="CP1324" s="88"/>
      <c r="CQ1324" s="88"/>
      <c r="CR1324" s="88"/>
      <c r="CS1324" s="88"/>
      <c r="CT1324" s="88"/>
      <c r="CU1324" s="88"/>
      <c r="CV1324" s="88"/>
      <c r="CW1324" s="88"/>
      <c r="CX1324" s="88"/>
      <c r="CY1324" s="88"/>
      <c r="CZ1324" s="88"/>
      <c r="DA1324" s="88"/>
      <c r="DB1324" s="88"/>
      <c r="DC1324" s="88"/>
      <c r="DD1324" s="88"/>
      <c r="DE1324" s="88"/>
      <c r="DF1324" s="88"/>
      <c r="DG1324" s="88"/>
      <c r="DH1324" s="88"/>
      <c r="DI1324" s="88"/>
      <c r="DJ1324" s="88"/>
      <c r="DK1324" s="88"/>
      <c r="DL1324" s="88"/>
    </row>
    <row r="1325" spans="1:116" s="28" customFormat="1" ht="30" customHeight="1">
      <c r="A1325" s="4" t="s">
        <v>4720</v>
      </c>
      <c r="B1325" s="5">
        <v>1323</v>
      </c>
      <c r="C1325" s="6">
        <v>5456</v>
      </c>
      <c r="D1325" s="6"/>
      <c r="E1325" s="43" t="s">
        <v>4757</v>
      </c>
      <c r="F1325" s="3" t="s">
        <v>4758</v>
      </c>
      <c r="G1325" s="3" t="s">
        <v>4759</v>
      </c>
      <c r="H1325" s="3" t="s">
        <v>165</v>
      </c>
      <c r="I1325" s="3" t="s">
        <v>3086</v>
      </c>
      <c r="J1325" s="3" t="s">
        <v>4760</v>
      </c>
      <c r="K1325" s="6"/>
      <c r="L1325" s="3"/>
      <c r="M1325" s="6">
        <v>10</v>
      </c>
      <c r="N1325" s="3" t="s">
        <v>44</v>
      </c>
      <c r="O1325" s="3" t="s">
        <v>4725</v>
      </c>
      <c r="P1325" s="3" t="s">
        <v>4761</v>
      </c>
      <c r="Q1325" s="3" t="s">
        <v>4762</v>
      </c>
      <c r="R1325" s="156">
        <v>3.35</v>
      </c>
      <c r="S1325" s="22"/>
      <c r="T1325" s="23"/>
      <c r="U1325" s="1">
        <v>0.96</v>
      </c>
      <c r="V1325" s="21"/>
      <c r="W1325" s="22"/>
      <c r="X1325" s="22"/>
      <c r="Y1325" s="22"/>
      <c r="Z1325" s="22"/>
      <c r="AA1325" s="22"/>
      <c r="AB1325" s="22"/>
      <c r="AC1325" s="22"/>
      <c r="AD1325" s="22"/>
      <c r="AE1325" s="24"/>
      <c r="AF1325" s="20"/>
      <c r="AG1325" s="20"/>
      <c r="AH1325" s="20"/>
      <c r="AI1325" s="20"/>
      <c r="AJ1325" s="20"/>
      <c r="AK1325" s="20"/>
      <c r="AL1325" s="20"/>
      <c r="AM1325" s="20"/>
      <c r="AN1325" s="25">
        <v>3.35</v>
      </c>
      <c r="AO1325" s="20" t="s">
        <v>47</v>
      </c>
      <c r="AP1325" s="24" t="s">
        <v>48</v>
      </c>
      <c r="AQ1325" s="20" t="e">
        <f>AVERAGE(SMALL(AE1325:AI1325,1),SMALL(AE1325:AI1325,2))</f>
        <v>#NUM!</v>
      </c>
      <c r="AR1325" s="20" t="e">
        <f>IF(R1325 &lt;=( AVERAGE(SMALL(AE1325:AI1325,1),SMALL(AE1325:AI1325,2))), R1325, "")</f>
        <v>#NUM!</v>
      </c>
      <c r="AS1325" s="20" t="e">
        <f>AVERAGE(SMALL(AJ1325:AM1325,1),SMALL(AJ1325:AM1325,2))</f>
        <v>#NUM!</v>
      </c>
      <c r="AT1325" s="20">
        <f>T1325*1.075</f>
        <v>0</v>
      </c>
      <c r="AU1325" s="20">
        <f>U1325*1.075</f>
        <v>1.032</v>
      </c>
      <c r="AV1325" s="22">
        <f>MIN(AN1325,AT1325,AU1325)</f>
        <v>0</v>
      </c>
      <c r="AW1325" s="20" t="s">
        <v>71</v>
      </c>
      <c r="AX1325" s="20" t="s">
        <v>72</v>
      </c>
      <c r="AY1325" s="25">
        <v>1.032</v>
      </c>
      <c r="AZ1325" s="27">
        <f>IF(AND(AY1325&gt;0,AY1325&lt;=10),AY1325*0.25,IF(AND(AY1325&gt;10,AY1325&lt;=50),AY1325*0.17,IF(AND(AY1325&gt;10,AY1325&lt;=100),AY1325*0.12,IF(AY1325&gt;100,AY1325*0.1))))</f>
        <v>0.25800000000000001</v>
      </c>
      <c r="BA1325" s="3">
        <f>AZ1325+AY1325</f>
        <v>1.29</v>
      </c>
      <c r="BB1325" s="25">
        <f>BA1325+BA1325*0.08</f>
        <v>1.3932</v>
      </c>
      <c r="BC1325" s="20" t="s">
        <v>12295</v>
      </c>
      <c r="BD1325" s="20"/>
      <c r="BE1325" s="20"/>
      <c r="BF1325" s="20"/>
      <c r="BG1325" s="20"/>
      <c r="BH1325" s="20"/>
      <c r="BI1325" s="20"/>
      <c r="BJ1325" s="20"/>
      <c r="BK1325" s="20"/>
      <c r="BL1325" s="20"/>
      <c r="BM1325" s="20"/>
      <c r="BN1325" s="20"/>
      <c r="BO1325" s="20"/>
      <c r="BP1325" s="20"/>
      <c r="BQ1325" s="20"/>
      <c r="BR1325" s="20"/>
      <c r="BS1325" s="20"/>
      <c r="BT1325" s="20"/>
      <c r="BU1325" s="20"/>
      <c r="BV1325" s="20"/>
      <c r="BW1325" s="20"/>
      <c r="BX1325" s="20"/>
      <c r="BY1325" s="20"/>
      <c r="BZ1325" s="20"/>
      <c r="CA1325" s="20"/>
      <c r="CB1325" s="20"/>
      <c r="CC1325" s="20"/>
      <c r="CD1325" s="20"/>
      <c r="CE1325" s="20"/>
      <c r="CF1325" s="20"/>
      <c r="CG1325" s="20"/>
      <c r="CH1325" s="20"/>
      <c r="CI1325" s="20"/>
      <c r="CJ1325" s="20"/>
      <c r="CK1325" s="20"/>
      <c r="CL1325" s="20"/>
      <c r="CM1325" s="20"/>
      <c r="CN1325" s="20"/>
      <c r="CO1325" s="20"/>
      <c r="CP1325" s="20"/>
      <c r="CQ1325" s="20"/>
      <c r="CR1325" s="20"/>
      <c r="CS1325" s="20"/>
      <c r="CT1325" s="20"/>
      <c r="CU1325" s="20"/>
      <c r="CV1325" s="20"/>
      <c r="CW1325" s="20"/>
      <c r="CX1325" s="20"/>
      <c r="CY1325" s="20"/>
      <c r="CZ1325" s="20"/>
      <c r="DA1325" s="20"/>
      <c r="DB1325" s="20"/>
      <c r="DC1325" s="20"/>
      <c r="DD1325" s="20"/>
      <c r="DE1325" s="20"/>
      <c r="DF1325" s="20"/>
      <c r="DG1325" s="20"/>
      <c r="DH1325" s="20"/>
      <c r="DI1325" s="20"/>
      <c r="DJ1325" s="20"/>
      <c r="DK1325" s="20"/>
      <c r="DL1325" s="20"/>
    </row>
    <row r="1326" spans="1:116" s="28" customFormat="1" ht="30" customHeight="1">
      <c r="A1326" s="153" t="s">
        <v>12939</v>
      </c>
      <c r="B1326" s="5">
        <v>1324</v>
      </c>
      <c r="C1326" s="44">
        <v>5455</v>
      </c>
      <c r="D1326" s="44"/>
      <c r="E1326" s="172" t="s">
        <v>4763</v>
      </c>
      <c r="F1326" s="3" t="s">
        <v>4764</v>
      </c>
      <c r="G1326" s="3" t="s">
        <v>4765</v>
      </c>
      <c r="H1326" s="3" t="s">
        <v>512</v>
      </c>
      <c r="I1326" s="3" t="s">
        <v>380</v>
      </c>
      <c r="J1326" s="3" t="s">
        <v>4766</v>
      </c>
      <c r="K1326" s="6"/>
      <c r="L1326" s="3"/>
      <c r="M1326" s="6">
        <v>10</v>
      </c>
      <c r="N1326" s="3" t="s">
        <v>44</v>
      </c>
      <c r="O1326" s="3" t="s">
        <v>4725</v>
      </c>
      <c r="P1326" s="3" t="s">
        <v>4767</v>
      </c>
      <c r="Q1326" s="3" t="s">
        <v>4768</v>
      </c>
      <c r="R1326" s="160"/>
      <c r="S1326" s="79">
        <v>2.65</v>
      </c>
      <c r="T1326" s="81">
        <v>1.95</v>
      </c>
      <c r="U1326" s="82">
        <v>6.31</v>
      </c>
      <c r="V1326" s="79"/>
      <c r="W1326" s="79"/>
      <c r="X1326" s="79"/>
      <c r="Y1326" s="79"/>
      <c r="Z1326" s="79"/>
      <c r="AA1326" s="79"/>
      <c r="AB1326" s="79"/>
      <c r="AC1326" s="79"/>
      <c r="AD1326" s="79"/>
      <c r="AE1326" s="83"/>
      <c r="AF1326" s="84"/>
      <c r="AG1326" s="84"/>
      <c r="AH1326" s="84"/>
      <c r="AI1326" s="84"/>
      <c r="AJ1326" s="84"/>
      <c r="AK1326" s="84"/>
      <c r="AL1326" s="84"/>
      <c r="AM1326" s="84"/>
      <c r="AN1326" s="85"/>
      <c r="AO1326" s="84"/>
      <c r="AP1326" s="83"/>
      <c r="AQ1326" s="84" t="e">
        <f>AVERAGE(SMALL(AE1326:AI1326,1),SMALL(AE1326:AI1326,2))</f>
        <v>#NUM!</v>
      </c>
      <c r="AR1326" s="84" t="e">
        <f>IF(R1326 &lt;=( AVERAGE(SMALL(AE1326:AI1326,1),SMALL(AE1326:AI1326,2))), R1326, "")</f>
        <v>#NUM!</v>
      </c>
      <c r="AS1326" s="84" t="e">
        <f>AVERAGE(SMALL(AJ1326:AM1326,1),SMALL(AJ1326:AM1326,2))</f>
        <v>#NUM!</v>
      </c>
      <c r="AT1326" s="84" t="e">
        <f>#REF!*1.075</f>
        <v>#REF!</v>
      </c>
      <c r="AU1326" s="84">
        <f>T1326*1.075</f>
        <v>2.0962499999999999</v>
      </c>
      <c r="AV1326" s="79" t="e">
        <f>MIN(AN1326,AT1326,AU1326)</f>
        <v>#REF!</v>
      </c>
      <c r="AW1326" s="84" t="s">
        <v>71</v>
      </c>
      <c r="AX1326" s="84" t="s">
        <v>72</v>
      </c>
      <c r="AY1326" s="85">
        <v>2.0962499999999999</v>
      </c>
      <c r="AZ1326" s="87">
        <f>IF(AND(AY1326&gt;0,AY1326&lt;=10),AY1326*0.25,IF(AND(AY1326&gt;10,AY1326&lt;=50),AY1326*0.17,IF(AND(AY1326&gt;10,AY1326&lt;=100),AY1326*0.12,IF(AY1326&gt;100,AY1326*0.1))))</f>
        <v>0.52406249999999999</v>
      </c>
      <c r="BA1326" s="43">
        <f>AZ1326+AY1326</f>
        <v>2.6203124999999998</v>
      </c>
      <c r="BB1326" s="85">
        <f>BA1326+BA1326*0.08</f>
        <v>2.8299374999999998</v>
      </c>
      <c r="BC1326" s="20" t="s">
        <v>12295</v>
      </c>
      <c r="BD1326" s="84" t="s">
        <v>12298</v>
      </c>
      <c r="BE1326" s="84"/>
      <c r="BF1326" s="84"/>
      <c r="BG1326" s="88"/>
      <c r="BH1326" s="88"/>
      <c r="BI1326" s="88"/>
      <c r="BJ1326" s="88"/>
      <c r="BK1326" s="88"/>
      <c r="BL1326" s="88"/>
      <c r="BM1326" s="88"/>
      <c r="BN1326" s="88"/>
      <c r="BO1326" s="88"/>
      <c r="BP1326" s="88"/>
      <c r="BQ1326" s="88"/>
      <c r="BR1326" s="88"/>
      <c r="BS1326" s="88"/>
      <c r="BT1326" s="88"/>
      <c r="BU1326" s="88"/>
      <c r="BV1326" s="88"/>
      <c r="BW1326" s="88"/>
      <c r="BX1326" s="88"/>
      <c r="BY1326" s="88"/>
      <c r="BZ1326" s="88"/>
      <c r="CA1326" s="88"/>
      <c r="CB1326" s="88"/>
      <c r="CC1326" s="88"/>
      <c r="CD1326" s="88"/>
      <c r="CE1326" s="88"/>
      <c r="CF1326" s="88"/>
      <c r="CG1326" s="88"/>
      <c r="CH1326" s="88"/>
      <c r="CI1326" s="88"/>
      <c r="CJ1326" s="88"/>
      <c r="CK1326" s="88"/>
      <c r="CL1326" s="88"/>
      <c r="CM1326" s="88"/>
      <c r="CN1326" s="88"/>
      <c r="CO1326" s="88"/>
      <c r="CP1326" s="88"/>
      <c r="CQ1326" s="88"/>
      <c r="CR1326" s="88"/>
      <c r="CS1326" s="88"/>
      <c r="CT1326" s="88"/>
      <c r="CU1326" s="88"/>
      <c r="CV1326" s="88"/>
      <c r="CW1326" s="88"/>
      <c r="CX1326" s="88"/>
      <c r="CY1326" s="88"/>
      <c r="CZ1326" s="88"/>
      <c r="DA1326" s="88"/>
      <c r="DB1326" s="88"/>
      <c r="DC1326" s="88"/>
      <c r="DD1326" s="88"/>
      <c r="DE1326" s="88"/>
      <c r="DF1326" s="88"/>
      <c r="DG1326" s="88"/>
      <c r="DH1326" s="88"/>
      <c r="DI1326" s="88"/>
      <c r="DJ1326" s="88"/>
      <c r="DK1326" s="88"/>
      <c r="DL1326" s="88"/>
    </row>
    <row r="1327" spans="1:116" s="28" customFormat="1" ht="30" customHeight="1">
      <c r="A1327" s="153" t="s">
        <v>12939</v>
      </c>
      <c r="B1327" s="5">
        <v>1325</v>
      </c>
      <c r="C1327" s="233">
        <v>5482</v>
      </c>
      <c r="D1327" s="44"/>
      <c r="E1327" s="172" t="s">
        <v>4769</v>
      </c>
      <c r="F1327" s="3" t="s">
        <v>2772</v>
      </c>
      <c r="G1327" s="3" t="s">
        <v>356</v>
      </c>
      <c r="H1327" s="3" t="s">
        <v>292</v>
      </c>
      <c r="I1327" s="3" t="s">
        <v>102</v>
      </c>
      <c r="J1327" s="3" t="s">
        <v>722</v>
      </c>
      <c r="K1327" s="6"/>
      <c r="L1327" s="3"/>
      <c r="M1327" s="6">
        <v>24</v>
      </c>
      <c r="N1327" s="3" t="s">
        <v>44</v>
      </c>
      <c r="O1327" s="3" t="s">
        <v>4725</v>
      </c>
      <c r="P1327" s="3" t="s">
        <v>4770</v>
      </c>
      <c r="Q1327" s="3" t="s">
        <v>4771</v>
      </c>
      <c r="R1327" s="160"/>
      <c r="S1327" s="79">
        <v>4.17</v>
      </c>
      <c r="T1327" s="81">
        <v>3</v>
      </c>
      <c r="U1327" s="82"/>
      <c r="V1327" s="79"/>
      <c r="W1327" s="79"/>
      <c r="X1327" s="79"/>
      <c r="Y1327" s="79"/>
      <c r="Z1327" s="79"/>
      <c r="AA1327" s="79"/>
      <c r="AB1327" s="79"/>
      <c r="AC1327" s="79"/>
      <c r="AD1327" s="79"/>
      <c r="AE1327" s="83"/>
      <c r="AF1327" s="84">
        <v>3.38</v>
      </c>
      <c r="AG1327" s="84"/>
      <c r="AH1327" s="84"/>
      <c r="AI1327" s="84"/>
      <c r="AJ1327" s="84"/>
      <c r="AK1327" s="84"/>
      <c r="AL1327" s="84"/>
      <c r="AM1327" s="84"/>
      <c r="AN1327" s="85"/>
      <c r="AO1327" s="84"/>
      <c r="AP1327" s="83"/>
      <c r="AQ1327" s="84" t="e">
        <f>AVERAGE(SMALL(AE1327:AI1327,1),SMALL(AE1327:AI1327,2))</f>
        <v>#NUM!</v>
      </c>
      <c r="AR1327" s="84" t="e">
        <f>IF(R1327 &lt;=( AVERAGE(SMALL(AE1327:AI1327,1),SMALL(AE1327:AI1327,2))), R1327, "")</f>
        <v>#NUM!</v>
      </c>
      <c r="AS1327" s="84" t="e">
        <f>AVERAGE(SMALL(AJ1327:AM1327,1),SMALL(AJ1327:AM1327,2))</f>
        <v>#NUM!</v>
      </c>
      <c r="AT1327" s="84" t="e">
        <f>#REF!*1.075</f>
        <v>#REF!</v>
      </c>
      <c r="AU1327" s="84">
        <f>T1327*1.075</f>
        <v>3.2249999999999996</v>
      </c>
      <c r="AV1327" s="79" t="e">
        <f>MIN(AN1327,AT1327,AU1327)</f>
        <v>#REF!</v>
      </c>
      <c r="AW1327" s="84" t="s">
        <v>71</v>
      </c>
      <c r="AX1327" s="84" t="s">
        <v>72</v>
      </c>
      <c r="AY1327" s="85">
        <v>3.2250000000000001</v>
      </c>
      <c r="AZ1327" s="87">
        <f>IF(AND(AY1327&gt;0,AY1327&lt;=10),AY1327*0.25,IF(AND(AY1327&gt;10,AY1327&lt;=50),AY1327*0.17,IF(AND(AY1327&gt;10,AY1327&lt;=100),AY1327*0.12,IF(AY1327&gt;100,AY1327*0.1))))</f>
        <v>0.80625000000000002</v>
      </c>
      <c r="BA1327" s="43">
        <f>AZ1327+AY1327</f>
        <v>4.03125</v>
      </c>
      <c r="BB1327" s="85">
        <f>BA1327+BA1327*0.08</f>
        <v>4.3537499999999998</v>
      </c>
      <c r="BC1327" s="20" t="s">
        <v>12295</v>
      </c>
      <c r="BD1327" s="84" t="s">
        <v>12298</v>
      </c>
      <c r="BE1327" s="84"/>
      <c r="BF1327" s="84"/>
      <c r="BG1327" s="88"/>
      <c r="BH1327" s="88"/>
      <c r="BI1327" s="88"/>
      <c r="BJ1327" s="88"/>
      <c r="BK1327" s="88"/>
      <c r="BL1327" s="88"/>
      <c r="BM1327" s="88"/>
      <c r="BN1327" s="88"/>
      <c r="BO1327" s="88"/>
      <c r="BP1327" s="88"/>
      <c r="BQ1327" s="88"/>
      <c r="BR1327" s="88"/>
      <c r="BS1327" s="88"/>
      <c r="BT1327" s="88"/>
      <c r="BU1327" s="88"/>
      <c r="BV1327" s="88"/>
      <c r="BW1327" s="88"/>
      <c r="BX1327" s="88"/>
      <c r="BY1327" s="88"/>
      <c r="BZ1327" s="88"/>
      <c r="CA1327" s="88"/>
      <c r="CB1327" s="88"/>
      <c r="CC1327" s="88"/>
      <c r="CD1327" s="88"/>
      <c r="CE1327" s="88"/>
      <c r="CF1327" s="88"/>
      <c r="CG1327" s="88"/>
      <c r="CH1327" s="88"/>
      <c r="CI1327" s="88"/>
      <c r="CJ1327" s="88"/>
      <c r="CK1327" s="88"/>
      <c r="CL1327" s="88"/>
      <c r="CM1327" s="88"/>
      <c r="CN1327" s="88"/>
      <c r="CO1327" s="88"/>
      <c r="CP1327" s="88"/>
      <c r="CQ1327" s="88"/>
      <c r="CR1327" s="88"/>
      <c r="CS1327" s="88"/>
      <c r="CT1327" s="88"/>
      <c r="CU1327" s="88"/>
      <c r="CV1327" s="88"/>
      <c r="CW1327" s="88"/>
      <c r="CX1327" s="88"/>
      <c r="CY1327" s="88"/>
      <c r="CZ1327" s="88"/>
      <c r="DA1327" s="88"/>
      <c r="DB1327" s="88"/>
      <c r="DC1327" s="88"/>
      <c r="DD1327" s="88"/>
      <c r="DE1327" s="88"/>
      <c r="DF1327" s="88"/>
      <c r="DG1327" s="88"/>
      <c r="DH1327" s="88"/>
      <c r="DI1327" s="88"/>
      <c r="DJ1327" s="88"/>
      <c r="DK1327" s="88"/>
      <c r="DL1327" s="88"/>
    </row>
    <row r="1328" spans="1:116" s="28" customFormat="1" ht="30" customHeight="1">
      <c r="A1328" s="4" t="s">
        <v>4772</v>
      </c>
      <c r="B1328" s="5">
        <v>1326</v>
      </c>
      <c r="C1328" s="116">
        <v>19979</v>
      </c>
      <c r="D1328" s="116"/>
      <c r="E1328" s="43" t="s">
        <v>4773</v>
      </c>
      <c r="F1328" s="3" t="s">
        <v>4777</v>
      </c>
      <c r="G1328" s="3" t="s">
        <v>2159</v>
      </c>
      <c r="H1328" s="3" t="s">
        <v>334</v>
      </c>
      <c r="I1328" s="3" t="s">
        <v>102</v>
      </c>
      <c r="J1328" s="3" t="s">
        <v>1749</v>
      </c>
      <c r="K1328" s="6"/>
      <c r="L1328" s="3"/>
      <c r="M1328" s="6">
        <v>28</v>
      </c>
      <c r="N1328" s="3" t="s">
        <v>44</v>
      </c>
      <c r="O1328" s="3" t="s">
        <v>4774</v>
      </c>
      <c r="P1328" s="3" t="s">
        <v>4775</v>
      </c>
      <c r="Q1328" s="3" t="s">
        <v>4778</v>
      </c>
      <c r="R1328" s="156">
        <v>10.91</v>
      </c>
      <c r="S1328" s="22"/>
      <c r="T1328" s="23">
        <v>10.15</v>
      </c>
      <c r="U1328" s="1" t="s">
        <v>54</v>
      </c>
      <c r="V1328" s="21">
        <v>9.6199999999999992</v>
      </c>
      <c r="W1328" s="22"/>
      <c r="X1328" s="22"/>
      <c r="Y1328" s="22"/>
      <c r="Z1328" s="22"/>
      <c r="AA1328" s="22"/>
      <c r="AB1328" s="22">
        <v>25.449000000000002</v>
      </c>
      <c r="AC1328" s="22"/>
      <c r="AD1328" s="22"/>
      <c r="AE1328" s="24">
        <v>9.6199999999999992</v>
      </c>
      <c r="AF1328" s="20"/>
      <c r="AG1328" s="20"/>
      <c r="AH1328" s="20"/>
      <c r="AI1328" s="20"/>
      <c r="AJ1328" s="20"/>
      <c r="AK1328" s="20"/>
      <c r="AL1328" s="20"/>
      <c r="AM1328" s="20"/>
      <c r="AN1328" s="25">
        <v>10.91</v>
      </c>
      <c r="AO1328" s="20" t="s">
        <v>47</v>
      </c>
      <c r="AP1328" s="24" t="s">
        <v>48</v>
      </c>
      <c r="AQ1328" s="20" t="e">
        <f>AVERAGE(SMALL(AE1328:AI1328,1),SMALL(AE1328:AI1328,2))</f>
        <v>#NUM!</v>
      </c>
      <c r="AR1328" s="20" t="e">
        <f>IF(R1328 &lt;=( AVERAGE(SMALL(AE1328:AI1328,1),SMALL(AE1328:AI1328,2))), R1328, "")</f>
        <v>#NUM!</v>
      </c>
      <c r="AS1328" s="20" t="e">
        <f>AVERAGE(SMALL(AJ1328:AM1328,1),SMALL(AJ1328:AM1328,2))</f>
        <v>#NUM!</v>
      </c>
      <c r="AT1328" s="20">
        <f>T1328*1.075</f>
        <v>10.911250000000001</v>
      </c>
      <c r="AU1328" s="20" t="e">
        <f>U1328*1.075</f>
        <v>#VALUE!</v>
      </c>
      <c r="AV1328" s="22" t="e">
        <f>MIN(AN1328,AT1328,AU1328)</f>
        <v>#VALUE!</v>
      </c>
      <c r="AW1328" s="26" t="s">
        <v>49</v>
      </c>
      <c r="AX1328" s="26" t="s">
        <v>48</v>
      </c>
      <c r="AY1328" s="25">
        <v>10.91</v>
      </c>
      <c r="AZ1328" s="27">
        <f>IF(AND(AY1328&gt;0,AY1328&lt;=10),AY1328*0.25,IF(AND(AY1328&gt;10,AY1328&lt;=50),AY1328*0.17,IF(AND(AY1328&gt;10,AY1328&lt;=100),AY1328*0.12,IF(AY1328&gt;100,AY1328*0.1))))</f>
        <v>1.8547000000000002</v>
      </c>
      <c r="BA1328" s="3">
        <f>AZ1328+AY1328</f>
        <v>12.764700000000001</v>
      </c>
      <c r="BB1328" s="25">
        <f>BA1328+BA1328*0.08</f>
        <v>13.785876000000002</v>
      </c>
      <c r="BC1328" s="20" t="s">
        <v>12295</v>
      </c>
      <c r="BD1328" s="20"/>
      <c r="BE1328" s="20"/>
      <c r="BF1328" s="20"/>
      <c r="BG1328" s="20"/>
      <c r="BH1328" s="20"/>
      <c r="BI1328" s="20"/>
      <c r="BJ1328" s="20"/>
      <c r="BK1328" s="20"/>
      <c r="BL1328" s="20"/>
      <c r="BM1328" s="20"/>
      <c r="BN1328" s="20"/>
      <c r="BO1328" s="20"/>
      <c r="BP1328" s="20"/>
      <c r="BQ1328" s="20"/>
      <c r="BR1328" s="20"/>
      <c r="BS1328" s="20"/>
      <c r="BT1328" s="20"/>
      <c r="BU1328" s="20"/>
      <c r="BV1328" s="20"/>
      <c r="BW1328" s="20"/>
      <c r="BX1328" s="20"/>
      <c r="BY1328" s="20"/>
      <c r="BZ1328" s="20"/>
      <c r="CA1328" s="20"/>
      <c r="CB1328" s="20"/>
      <c r="CC1328" s="20"/>
      <c r="CD1328" s="20"/>
      <c r="CE1328" s="20"/>
      <c r="CF1328" s="20"/>
      <c r="CG1328" s="20"/>
      <c r="CH1328" s="20"/>
      <c r="CI1328" s="20"/>
      <c r="CJ1328" s="20"/>
      <c r="CK1328" s="20"/>
      <c r="CL1328" s="20"/>
      <c r="CM1328" s="20"/>
      <c r="CN1328" s="20"/>
      <c r="CO1328" s="20"/>
      <c r="CP1328" s="20"/>
      <c r="CQ1328" s="20"/>
      <c r="CR1328" s="20"/>
      <c r="CS1328" s="20"/>
      <c r="CT1328" s="20"/>
      <c r="CU1328" s="20"/>
      <c r="CV1328" s="20"/>
      <c r="CW1328" s="20"/>
      <c r="CX1328" s="20"/>
      <c r="CY1328" s="20"/>
      <c r="CZ1328" s="20"/>
      <c r="DA1328" s="20"/>
      <c r="DB1328" s="20"/>
      <c r="DC1328" s="20"/>
      <c r="DD1328" s="20"/>
      <c r="DE1328" s="20"/>
      <c r="DF1328" s="20"/>
      <c r="DG1328" s="20"/>
      <c r="DH1328" s="20"/>
      <c r="DI1328" s="20"/>
      <c r="DJ1328" s="20"/>
      <c r="DK1328" s="20"/>
      <c r="DL1328" s="20"/>
    </row>
    <row r="1329" spans="1:116" s="28" customFormat="1" ht="30" customHeight="1">
      <c r="A1329" s="4" t="s">
        <v>4772</v>
      </c>
      <c r="B1329" s="5">
        <v>1327</v>
      </c>
      <c r="C1329" s="116">
        <v>19978</v>
      </c>
      <c r="D1329" s="116"/>
      <c r="E1329" s="43" t="s">
        <v>4773</v>
      </c>
      <c r="F1329" s="3" t="s">
        <v>3085</v>
      </c>
      <c r="G1329" s="3" t="s">
        <v>2159</v>
      </c>
      <c r="H1329" s="3" t="s">
        <v>101</v>
      </c>
      <c r="I1329" s="3" t="s">
        <v>102</v>
      </c>
      <c r="J1329" s="3" t="s">
        <v>1749</v>
      </c>
      <c r="K1329" s="6"/>
      <c r="L1329" s="3"/>
      <c r="M1329" s="6">
        <v>28</v>
      </c>
      <c r="N1329" s="3" t="s">
        <v>44</v>
      </c>
      <c r="O1329" s="3" t="s">
        <v>4774</v>
      </c>
      <c r="P1329" s="3" t="s">
        <v>4775</v>
      </c>
      <c r="Q1329" s="3" t="s">
        <v>4776</v>
      </c>
      <c r="R1329" s="156">
        <v>9.85</v>
      </c>
      <c r="S1329" s="22"/>
      <c r="T1329" s="23">
        <v>9.15</v>
      </c>
      <c r="U1329" s="1" t="s">
        <v>54</v>
      </c>
      <c r="V1329" s="21">
        <v>15.8028</v>
      </c>
      <c r="W1329" s="22"/>
      <c r="X1329" s="22"/>
      <c r="Y1329" s="22"/>
      <c r="Z1329" s="22"/>
      <c r="AA1329" s="22"/>
      <c r="AB1329" s="22"/>
      <c r="AC1329" s="22"/>
      <c r="AD1329" s="22"/>
      <c r="AE1329" s="24">
        <v>15.8028</v>
      </c>
      <c r="AF1329" s="20"/>
      <c r="AG1329" s="20"/>
      <c r="AH1329" s="20"/>
      <c r="AI1329" s="20"/>
      <c r="AJ1329" s="20"/>
      <c r="AK1329" s="20"/>
      <c r="AL1329" s="20"/>
      <c r="AM1329" s="20"/>
      <c r="AN1329" s="25">
        <v>9.85</v>
      </c>
      <c r="AO1329" s="20" t="s">
        <v>47</v>
      </c>
      <c r="AP1329" s="24" t="s">
        <v>48</v>
      </c>
      <c r="AQ1329" s="20" t="e">
        <f>AVERAGE(SMALL(AE1329:AI1329,1),SMALL(AE1329:AI1329,2))</f>
        <v>#NUM!</v>
      </c>
      <c r="AR1329" s="20" t="e">
        <f>IF(R1329 &lt;=( AVERAGE(SMALL(AE1329:AI1329,1),SMALL(AE1329:AI1329,2))), R1329, "")</f>
        <v>#NUM!</v>
      </c>
      <c r="AS1329" s="20" t="e">
        <f>AVERAGE(SMALL(AJ1329:AM1329,1),SMALL(AJ1329:AM1329,2))</f>
        <v>#NUM!</v>
      </c>
      <c r="AT1329" s="20">
        <f>T1329*1.075</f>
        <v>9.8362499999999997</v>
      </c>
      <c r="AU1329" s="20" t="e">
        <f>U1329*1.075</f>
        <v>#VALUE!</v>
      </c>
      <c r="AV1329" s="22" t="e">
        <f>MIN(AN1329,AT1329,AU1329)</f>
        <v>#VALUE!</v>
      </c>
      <c r="AW1329" s="26" t="s">
        <v>49</v>
      </c>
      <c r="AX1329" s="26" t="s">
        <v>48</v>
      </c>
      <c r="AY1329" s="25">
        <v>9.8362499999999997</v>
      </c>
      <c r="AZ1329" s="27">
        <f>IF(AND(AY1329&gt;0,AY1329&lt;=10),AY1329*0.25,IF(AND(AY1329&gt;10,AY1329&lt;=50),AY1329*0.17,IF(AND(AY1329&gt;10,AY1329&lt;=100),AY1329*0.12,IF(AY1329&gt;100,AY1329*0.1))))</f>
        <v>2.4590624999999999</v>
      </c>
      <c r="BA1329" s="3">
        <f>AZ1329+AY1329</f>
        <v>12.2953125</v>
      </c>
      <c r="BB1329" s="25">
        <f>BA1329+BA1329*0.08</f>
        <v>13.2789375</v>
      </c>
      <c r="BC1329" s="20" t="s">
        <v>12295</v>
      </c>
      <c r="BD1329" s="20"/>
      <c r="BE1329" s="20"/>
      <c r="BF1329" s="20"/>
      <c r="BG1329" s="20"/>
      <c r="BH1329" s="20"/>
      <c r="BI1329" s="20"/>
      <c r="BJ1329" s="20"/>
      <c r="BK1329" s="20"/>
      <c r="BL1329" s="20"/>
      <c r="BM1329" s="20"/>
      <c r="BN1329" s="20"/>
      <c r="BO1329" s="20"/>
      <c r="BP1329" s="20"/>
      <c r="BQ1329" s="20"/>
      <c r="BR1329" s="20"/>
      <c r="BS1329" s="20"/>
      <c r="BT1329" s="20"/>
      <c r="BU1329" s="20"/>
      <c r="BV1329" s="20"/>
      <c r="BW1329" s="20"/>
      <c r="BX1329" s="20"/>
      <c r="BY1329" s="20"/>
      <c r="BZ1329" s="20"/>
      <c r="CA1329" s="20"/>
      <c r="CB1329" s="20"/>
      <c r="CC1329" s="20"/>
      <c r="CD1329" s="20"/>
      <c r="CE1329" s="20"/>
      <c r="CF1329" s="20"/>
      <c r="CG1329" s="20"/>
      <c r="CH1329" s="20"/>
      <c r="CI1329" s="20"/>
      <c r="CJ1329" s="20"/>
      <c r="CK1329" s="20"/>
      <c r="CL1329" s="20"/>
      <c r="CM1329" s="20"/>
      <c r="CN1329" s="20"/>
      <c r="CO1329" s="20"/>
      <c r="CP1329" s="20"/>
      <c r="CQ1329" s="20"/>
      <c r="CR1329" s="20"/>
      <c r="CS1329" s="20"/>
      <c r="CT1329" s="20"/>
      <c r="CU1329" s="20"/>
      <c r="CV1329" s="20"/>
      <c r="CW1329" s="20"/>
      <c r="CX1329" s="20"/>
      <c r="CY1329" s="20"/>
      <c r="CZ1329" s="20"/>
      <c r="DA1329" s="20"/>
      <c r="DB1329" s="20"/>
      <c r="DC1329" s="20"/>
      <c r="DD1329" s="20"/>
      <c r="DE1329" s="20"/>
      <c r="DF1329" s="20"/>
      <c r="DG1329" s="20"/>
      <c r="DH1329" s="20"/>
      <c r="DI1329" s="20"/>
      <c r="DJ1329" s="20"/>
      <c r="DK1329" s="20"/>
      <c r="DL1329" s="20"/>
    </row>
    <row r="1330" spans="1:116" s="28" customFormat="1" ht="30" customHeight="1">
      <c r="A1330" s="4" t="s">
        <v>4772</v>
      </c>
      <c r="B1330" s="5">
        <v>1328</v>
      </c>
      <c r="C1330" s="6">
        <v>19767</v>
      </c>
      <c r="D1330" s="6"/>
      <c r="E1330" s="43" t="s">
        <v>4785</v>
      </c>
      <c r="F1330" s="3" t="s">
        <v>4786</v>
      </c>
      <c r="G1330" s="3" t="s">
        <v>378</v>
      </c>
      <c r="H1330" s="3" t="s">
        <v>4787</v>
      </c>
      <c r="I1330" s="3" t="s">
        <v>4788</v>
      </c>
      <c r="J1330" s="3" t="s">
        <v>4789</v>
      </c>
      <c r="K1330" s="6">
        <v>10</v>
      </c>
      <c r="L1330" s="3" t="s">
        <v>67</v>
      </c>
      <c r="M1330" s="6">
        <v>1</v>
      </c>
      <c r="N1330" s="3" t="s">
        <v>44</v>
      </c>
      <c r="O1330" s="3" t="s">
        <v>4774</v>
      </c>
      <c r="P1330" s="3" t="s">
        <v>4790</v>
      </c>
      <c r="Q1330" s="3" t="s">
        <v>4791</v>
      </c>
      <c r="R1330" s="156">
        <v>5</v>
      </c>
      <c r="S1330" s="22"/>
      <c r="T1330" s="23">
        <v>5</v>
      </c>
      <c r="U1330" s="1" t="s">
        <v>54</v>
      </c>
      <c r="V1330" s="21"/>
      <c r="W1330" s="22"/>
      <c r="X1330" s="22"/>
      <c r="Y1330" s="22"/>
      <c r="Z1330" s="22"/>
      <c r="AA1330" s="22"/>
      <c r="AB1330" s="22"/>
      <c r="AC1330" s="22"/>
      <c r="AD1330" s="22"/>
      <c r="AE1330" s="24"/>
      <c r="AF1330" s="20"/>
      <c r="AG1330" s="20"/>
      <c r="AH1330" s="20"/>
      <c r="AI1330" s="20"/>
      <c r="AJ1330" s="20"/>
      <c r="AK1330" s="20"/>
      <c r="AL1330" s="20"/>
      <c r="AM1330" s="20"/>
      <c r="AN1330" s="25">
        <v>5</v>
      </c>
      <c r="AO1330" s="20" t="s">
        <v>47</v>
      </c>
      <c r="AP1330" s="24" t="s">
        <v>48</v>
      </c>
      <c r="AQ1330" s="20" t="e">
        <f>AVERAGE(SMALL(AE1330:AI1330,1),SMALL(AE1330:AI1330,2))</f>
        <v>#NUM!</v>
      </c>
      <c r="AR1330" s="20" t="e">
        <f>IF(R1330 &lt;=( AVERAGE(SMALL(AE1330:AI1330,1),SMALL(AE1330:AI1330,2))), R1330, "")</f>
        <v>#NUM!</v>
      </c>
      <c r="AS1330" s="20" t="e">
        <f>AVERAGE(SMALL(AJ1330:AM1330,1),SMALL(AJ1330:AM1330,2))</f>
        <v>#NUM!</v>
      </c>
      <c r="AT1330" s="20">
        <f>T1330*1.075</f>
        <v>5.375</v>
      </c>
      <c r="AU1330" s="20" t="e">
        <f>U1330*1.075</f>
        <v>#VALUE!</v>
      </c>
      <c r="AV1330" s="22" t="e">
        <f>MIN(AN1330,AT1330,AU1330)</f>
        <v>#VALUE!</v>
      </c>
      <c r="AW1330" s="26" t="s">
        <v>49</v>
      </c>
      <c r="AX1330" s="20" t="s">
        <v>48</v>
      </c>
      <c r="AY1330" s="25">
        <v>5</v>
      </c>
      <c r="AZ1330" s="27">
        <f>IF(AND(AY1330&gt;0,AY1330&lt;=10),AY1330*0.25,IF(AND(AY1330&gt;10,AY1330&lt;=50),AY1330*0.17,IF(AND(AY1330&gt;10,AY1330&lt;=100),AY1330*0.12,IF(AY1330&gt;100,AY1330*0.1))))</f>
        <v>1.25</v>
      </c>
      <c r="BA1330" s="3">
        <f>AZ1330+AY1330</f>
        <v>6.25</v>
      </c>
      <c r="BB1330" s="25">
        <f>BA1330+BA1330*0.08</f>
        <v>6.75</v>
      </c>
      <c r="BC1330" s="20" t="s">
        <v>12295</v>
      </c>
      <c r="BD1330" s="20"/>
      <c r="BE1330" s="20"/>
      <c r="BF1330" s="20"/>
      <c r="BG1330" s="20"/>
      <c r="BH1330" s="20"/>
      <c r="BI1330" s="20"/>
      <c r="BJ1330" s="20"/>
      <c r="BK1330" s="20"/>
      <c r="BL1330" s="20"/>
      <c r="BM1330" s="20"/>
      <c r="BN1330" s="20"/>
      <c r="BO1330" s="20"/>
      <c r="BP1330" s="20"/>
      <c r="BQ1330" s="20"/>
      <c r="BR1330" s="20"/>
      <c r="BS1330" s="20"/>
      <c r="BT1330" s="20"/>
      <c r="BU1330" s="20"/>
      <c r="BV1330" s="20"/>
      <c r="BW1330" s="20"/>
      <c r="BX1330" s="20"/>
      <c r="BY1330" s="20"/>
      <c r="BZ1330" s="20"/>
      <c r="CA1330" s="20"/>
      <c r="CB1330" s="20"/>
      <c r="CC1330" s="20"/>
      <c r="CD1330" s="20"/>
      <c r="CE1330" s="20"/>
      <c r="CF1330" s="20"/>
      <c r="CG1330" s="20"/>
      <c r="CH1330" s="20"/>
      <c r="CI1330" s="20"/>
      <c r="CJ1330" s="20"/>
      <c r="CK1330" s="20"/>
      <c r="CL1330" s="20"/>
      <c r="CM1330" s="20"/>
      <c r="CN1330" s="20"/>
      <c r="CO1330" s="20"/>
      <c r="CP1330" s="20"/>
      <c r="CQ1330" s="20"/>
      <c r="CR1330" s="20"/>
      <c r="CS1330" s="20"/>
      <c r="CT1330" s="20"/>
      <c r="CU1330" s="20"/>
      <c r="CV1330" s="20"/>
      <c r="CW1330" s="20"/>
      <c r="CX1330" s="20"/>
      <c r="CY1330" s="20"/>
      <c r="CZ1330" s="20"/>
      <c r="DA1330" s="20"/>
      <c r="DB1330" s="20"/>
      <c r="DC1330" s="20"/>
      <c r="DD1330" s="20"/>
      <c r="DE1330" s="20"/>
      <c r="DF1330" s="20"/>
      <c r="DG1330" s="20"/>
      <c r="DH1330" s="20"/>
      <c r="DI1330" s="20"/>
      <c r="DJ1330" s="20"/>
      <c r="DK1330" s="20"/>
      <c r="DL1330" s="20"/>
    </row>
    <row r="1331" spans="1:116" s="28" customFormat="1" ht="30" customHeight="1">
      <c r="A1331" s="4" t="s">
        <v>4772</v>
      </c>
      <c r="B1331" s="5">
        <v>1329</v>
      </c>
      <c r="C1331" s="6">
        <v>19768</v>
      </c>
      <c r="D1331" s="6"/>
      <c r="E1331" s="43" t="s">
        <v>4779</v>
      </c>
      <c r="F1331" s="3" t="s">
        <v>4780</v>
      </c>
      <c r="G1331" s="3" t="s">
        <v>4781</v>
      </c>
      <c r="H1331" s="3" t="s">
        <v>4782</v>
      </c>
      <c r="I1331" s="3" t="s">
        <v>389</v>
      </c>
      <c r="J1331" s="3" t="s">
        <v>4783</v>
      </c>
      <c r="K1331" s="6">
        <v>1</v>
      </c>
      <c r="L1331" s="3" t="s">
        <v>79</v>
      </c>
      <c r="M1331" s="6">
        <v>5</v>
      </c>
      <c r="N1331" s="3" t="s">
        <v>44</v>
      </c>
      <c r="O1331" s="3" t="s">
        <v>4774</v>
      </c>
      <c r="P1331" s="3" t="s">
        <v>4775</v>
      </c>
      <c r="Q1331" s="3" t="s">
        <v>4784</v>
      </c>
      <c r="R1331" s="156">
        <v>4.8499999999999996</v>
      </c>
      <c r="S1331" s="22"/>
      <c r="T1331" s="23">
        <v>4.5</v>
      </c>
      <c r="U1331" s="1" t="s">
        <v>54</v>
      </c>
      <c r="V1331" s="21"/>
      <c r="W1331" s="22"/>
      <c r="X1331" s="22"/>
      <c r="Y1331" s="22"/>
      <c r="Z1331" s="22"/>
      <c r="AA1331" s="22"/>
      <c r="AB1331" s="22"/>
      <c r="AC1331" s="22"/>
      <c r="AD1331" s="22"/>
      <c r="AE1331" s="24"/>
      <c r="AF1331" s="20"/>
      <c r="AG1331" s="20"/>
      <c r="AH1331" s="20"/>
      <c r="AI1331" s="20"/>
      <c r="AJ1331" s="20"/>
      <c r="AK1331" s="20"/>
      <c r="AL1331" s="20"/>
      <c r="AM1331" s="20"/>
      <c r="AN1331" s="25">
        <v>4.8499999999999996</v>
      </c>
      <c r="AO1331" s="20" t="s">
        <v>47</v>
      </c>
      <c r="AP1331" s="24" t="s">
        <v>48</v>
      </c>
      <c r="AQ1331" s="20" t="e">
        <f>AVERAGE(SMALL(AE1331:AI1331,1),SMALL(AE1331:AI1331,2))</f>
        <v>#NUM!</v>
      </c>
      <c r="AR1331" s="20" t="e">
        <f>IF(R1331 &lt;=( AVERAGE(SMALL(AE1331:AI1331,1),SMALL(AE1331:AI1331,2))), R1331, "")</f>
        <v>#NUM!</v>
      </c>
      <c r="AS1331" s="20" t="e">
        <f>AVERAGE(SMALL(AJ1331:AM1331,1),SMALL(AJ1331:AM1331,2))</f>
        <v>#NUM!</v>
      </c>
      <c r="AT1331" s="20">
        <f>T1331*1.075</f>
        <v>4.8374999999999995</v>
      </c>
      <c r="AU1331" s="20" t="e">
        <f>U1331*1.075</f>
        <v>#VALUE!</v>
      </c>
      <c r="AV1331" s="22" t="e">
        <f>MIN(AN1331,AT1331,AU1331)</f>
        <v>#VALUE!</v>
      </c>
      <c r="AW1331" s="20" t="s">
        <v>71</v>
      </c>
      <c r="AX1331" s="20" t="s">
        <v>72</v>
      </c>
      <c r="AY1331" s="25">
        <v>4.8369999999999997</v>
      </c>
      <c r="AZ1331" s="27">
        <f>IF(AND(AY1331&gt;0,AY1331&lt;=10),AY1331*0.25,IF(AND(AY1331&gt;10,AY1331&lt;=50),AY1331*0.17,IF(AND(AY1331&gt;10,AY1331&lt;=100),AY1331*0.12,IF(AY1331&gt;100,AY1331*0.1))))</f>
        <v>1.2092499999999999</v>
      </c>
      <c r="BA1331" s="3">
        <f>AZ1331+AY1331</f>
        <v>6.0462499999999997</v>
      </c>
      <c r="BB1331" s="25">
        <f>BA1331+BA1331*0.08</f>
        <v>6.5299499999999995</v>
      </c>
      <c r="BC1331" s="20" t="s">
        <v>12295</v>
      </c>
      <c r="BD1331" s="20"/>
      <c r="BE1331" s="20"/>
      <c r="BF1331" s="20"/>
      <c r="BG1331" s="20"/>
      <c r="BH1331" s="20"/>
      <c r="BI1331" s="20"/>
      <c r="BJ1331" s="20"/>
      <c r="BK1331" s="20"/>
      <c r="BL1331" s="20"/>
      <c r="BM1331" s="20"/>
      <c r="BN1331" s="20"/>
      <c r="BO1331" s="20"/>
      <c r="BP1331" s="20"/>
      <c r="BQ1331" s="20"/>
      <c r="BR1331" s="20"/>
      <c r="BS1331" s="20"/>
      <c r="BT1331" s="20"/>
      <c r="BU1331" s="20"/>
      <c r="BV1331" s="20"/>
      <c r="BW1331" s="20"/>
      <c r="BX1331" s="20"/>
      <c r="BY1331" s="20"/>
      <c r="BZ1331" s="20"/>
      <c r="CA1331" s="20"/>
      <c r="CB1331" s="20"/>
      <c r="CC1331" s="20"/>
      <c r="CD1331" s="20"/>
      <c r="CE1331" s="20"/>
      <c r="CF1331" s="20"/>
      <c r="CG1331" s="20"/>
      <c r="CH1331" s="20"/>
      <c r="CI1331" s="20"/>
      <c r="CJ1331" s="20"/>
      <c r="CK1331" s="20"/>
      <c r="CL1331" s="20"/>
      <c r="CM1331" s="20"/>
      <c r="CN1331" s="20"/>
      <c r="CO1331" s="20"/>
      <c r="CP1331" s="20"/>
      <c r="CQ1331" s="20"/>
      <c r="CR1331" s="20"/>
      <c r="CS1331" s="20"/>
      <c r="CT1331" s="20"/>
      <c r="CU1331" s="20"/>
      <c r="CV1331" s="20"/>
      <c r="CW1331" s="20"/>
      <c r="CX1331" s="20"/>
      <c r="CY1331" s="20"/>
      <c r="CZ1331" s="20"/>
      <c r="DA1331" s="20"/>
      <c r="DB1331" s="20"/>
      <c r="DC1331" s="20"/>
      <c r="DD1331" s="20"/>
      <c r="DE1331" s="20"/>
      <c r="DF1331" s="20"/>
      <c r="DG1331" s="20"/>
      <c r="DH1331" s="20"/>
      <c r="DI1331" s="20"/>
      <c r="DJ1331" s="20"/>
      <c r="DK1331" s="20"/>
      <c r="DL1331" s="20"/>
    </row>
    <row r="1332" spans="1:116" s="28" customFormat="1" ht="30" customHeight="1">
      <c r="A1332" s="4" t="s">
        <v>4772</v>
      </c>
      <c r="B1332" s="5">
        <v>1330</v>
      </c>
      <c r="C1332" s="116">
        <v>19976</v>
      </c>
      <c r="D1332" s="116"/>
      <c r="E1332" s="43" t="s">
        <v>4792</v>
      </c>
      <c r="F1332" s="3" t="s">
        <v>4793</v>
      </c>
      <c r="G1332" s="3" t="s">
        <v>1252</v>
      </c>
      <c r="H1332" s="3" t="s">
        <v>101</v>
      </c>
      <c r="I1332" s="3" t="s">
        <v>42</v>
      </c>
      <c r="J1332" s="3" t="s">
        <v>4794</v>
      </c>
      <c r="K1332" s="6"/>
      <c r="L1332" s="3"/>
      <c r="M1332" s="6">
        <v>28</v>
      </c>
      <c r="N1332" s="3" t="s">
        <v>44</v>
      </c>
      <c r="O1332" s="3" t="s">
        <v>4774</v>
      </c>
      <c r="P1332" s="3" t="s">
        <v>4775</v>
      </c>
      <c r="Q1332" s="3" t="s">
        <v>4795</v>
      </c>
      <c r="R1332" s="156">
        <v>4.13</v>
      </c>
      <c r="S1332" s="22"/>
      <c r="T1332" s="23">
        <v>3.84</v>
      </c>
      <c r="U1332" s="1" t="s">
        <v>54</v>
      </c>
      <c r="V1332" s="21"/>
      <c r="W1332" s="22"/>
      <c r="X1332" s="22"/>
      <c r="Y1332" s="22"/>
      <c r="Z1332" s="22"/>
      <c r="AA1332" s="22"/>
      <c r="AB1332" s="22"/>
      <c r="AC1332" s="22"/>
      <c r="AD1332" s="22"/>
      <c r="AE1332" s="24"/>
      <c r="AF1332" s="20"/>
      <c r="AG1332" s="20"/>
      <c r="AH1332" s="20"/>
      <c r="AI1332" s="20"/>
      <c r="AJ1332" s="20"/>
      <c r="AK1332" s="20"/>
      <c r="AL1332" s="20"/>
      <c r="AM1332" s="20"/>
      <c r="AN1332" s="25">
        <v>4.13</v>
      </c>
      <c r="AO1332" s="20" t="s">
        <v>47</v>
      </c>
      <c r="AP1332" s="24" t="s">
        <v>48</v>
      </c>
      <c r="AQ1332" s="20" t="e">
        <f>AVERAGE(SMALL(AE1332:AI1332,1),SMALL(AE1332:AI1332,2))</f>
        <v>#NUM!</v>
      </c>
      <c r="AR1332" s="20" t="e">
        <f>IF(R1332 &lt;=( AVERAGE(SMALL(AE1332:AI1332,1),SMALL(AE1332:AI1332,2))), R1332, "")</f>
        <v>#NUM!</v>
      </c>
      <c r="AS1332" s="20" t="e">
        <f>AVERAGE(SMALL(AJ1332:AM1332,1),SMALL(AJ1332:AM1332,2))</f>
        <v>#NUM!</v>
      </c>
      <c r="AT1332" s="20">
        <f>T1332*1.075</f>
        <v>4.1280000000000001</v>
      </c>
      <c r="AU1332" s="20" t="e">
        <f>U1332*1.075</f>
        <v>#VALUE!</v>
      </c>
      <c r="AV1332" s="22" t="e">
        <f>MIN(AN1332,AT1332,AU1332)</f>
        <v>#VALUE!</v>
      </c>
      <c r="AW1332" s="26" t="s">
        <v>49</v>
      </c>
      <c r="AX1332" s="20" t="s">
        <v>48</v>
      </c>
      <c r="AY1332" s="25">
        <v>4.1280000000000001</v>
      </c>
      <c r="AZ1332" s="27">
        <f>IF(AND(AY1332&gt;0,AY1332&lt;=10),AY1332*0.25,IF(AND(AY1332&gt;10,AY1332&lt;=50),AY1332*0.17,IF(AND(AY1332&gt;10,AY1332&lt;=100),AY1332*0.12,IF(AY1332&gt;100,AY1332*0.1))))</f>
        <v>1.032</v>
      </c>
      <c r="BA1332" s="3">
        <f>AZ1332+AY1332</f>
        <v>5.16</v>
      </c>
      <c r="BB1332" s="25">
        <f>BA1332+BA1332*0.08</f>
        <v>5.5728</v>
      </c>
      <c r="BC1332" s="20" t="s">
        <v>12295</v>
      </c>
      <c r="BD1332" s="20"/>
      <c r="BE1332" s="20"/>
      <c r="BF1332" s="20"/>
      <c r="BG1332" s="20"/>
      <c r="BH1332" s="20"/>
      <c r="BI1332" s="20"/>
      <c r="BJ1332" s="20"/>
      <c r="BK1332" s="20"/>
      <c r="BL1332" s="20"/>
      <c r="BM1332" s="20"/>
      <c r="BN1332" s="20"/>
      <c r="BO1332" s="20"/>
      <c r="BP1332" s="20"/>
      <c r="BQ1332" s="20"/>
      <c r="BR1332" s="20"/>
      <c r="BS1332" s="20"/>
      <c r="BT1332" s="20"/>
      <c r="BU1332" s="20"/>
      <c r="BV1332" s="20"/>
      <c r="BW1332" s="20"/>
      <c r="BX1332" s="20"/>
      <c r="BY1332" s="20"/>
      <c r="BZ1332" s="20"/>
      <c r="CA1332" s="20"/>
      <c r="CB1332" s="20"/>
      <c r="CC1332" s="20"/>
      <c r="CD1332" s="20"/>
      <c r="CE1332" s="20"/>
      <c r="CF1332" s="20"/>
      <c r="CG1332" s="20"/>
      <c r="CH1332" s="20"/>
      <c r="CI1332" s="20"/>
      <c r="CJ1332" s="20"/>
      <c r="CK1332" s="20"/>
      <c r="CL1332" s="20"/>
      <c r="CM1332" s="20"/>
      <c r="CN1332" s="20"/>
      <c r="CO1332" s="20"/>
      <c r="CP1332" s="20"/>
      <c r="CQ1332" s="20"/>
      <c r="CR1332" s="20"/>
      <c r="CS1332" s="20"/>
      <c r="CT1332" s="20"/>
      <c r="CU1332" s="20"/>
      <c r="CV1332" s="20"/>
      <c r="CW1332" s="20"/>
      <c r="CX1332" s="20"/>
      <c r="CY1332" s="20"/>
      <c r="CZ1332" s="20"/>
      <c r="DA1332" s="20"/>
      <c r="DB1332" s="20"/>
      <c r="DC1332" s="20"/>
      <c r="DD1332" s="20"/>
      <c r="DE1332" s="20"/>
      <c r="DF1332" s="20"/>
      <c r="DG1332" s="20"/>
      <c r="DH1332" s="20"/>
      <c r="DI1332" s="20"/>
      <c r="DJ1332" s="20"/>
      <c r="DK1332" s="20"/>
      <c r="DL1332" s="20"/>
    </row>
    <row r="1333" spans="1:116" s="28" customFormat="1" ht="30" customHeight="1">
      <c r="A1333" s="4" t="s">
        <v>4772</v>
      </c>
      <c r="B1333" s="5">
        <v>1331</v>
      </c>
      <c r="C1333" s="116">
        <v>19977</v>
      </c>
      <c r="D1333" s="116"/>
      <c r="E1333" s="43" t="s">
        <v>4792</v>
      </c>
      <c r="F1333" s="3" t="s">
        <v>4793</v>
      </c>
      <c r="G1333" s="3" t="s">
        <v>1252</v>
      </c>
      <c r="H1333" s="3" t="s">
        <v>56</v>
      </c>
      <c r="I1333" s="3" t="s">
        <v>42</v>
      </c>
      <c r="J1333" s="3" t="s">
        <v>4794</v>
      </c>
      <c r="K1333" s="6"/>
      <c r="L1333" s="3"/>
      <c r="M1333" s="6">
        <v>28</v>
      </c>
      <c r="N1333" s="3" t="s">
        <v>44</v>
      </c>
      <c r="O1333" s="3" t="s">
        <v>4774</v>
      </c>
      <c r="P1333" s="3" t="s">
        <v>4775</v>
      </c>
      <c r="Q1333" s="3" t="s">
        <v>4796</v>
      </c>
      <c r="R1333" s="156">
        <v>6.81</v>
      </c>
      <c r="S1333" s="22"/>
      <c r="T1333" s="23">
        <v>6.34</v>
      </c>
      <c r="U1333" s="1" t="s">
        <v>54</v>
      </c>
      <c r="V1333" s="21"/>
      <c r="W1333" s="22"/>
      <c r="X1333" s="22"/>
      <c r="Y1333" s="22"/>
      <c r="Z1333" s="22"/>
      <c r="AA1333" s="22"/>
      <c r="AB1333" s="22"/>
      <c r="AC1333" s="22"/>
      <c r="AD1333" s="22"/>
      <c r="AE1333" s="24"/>
      <c r="AF1333" s="20"/>
      <c r="AG1333" s="20"/>
      <c r="AH1333" s="20"/>
      <c r="AI1333" s="20"/>
      <c r="AJ1333" s="20"/>
      <c r="AK1333" s="20"/>
      <c r="AL1333" s="20"/>
      <c r="AM1333" s="20"/>
      <c r="AN1333" s="25">
        <v>6.81</v>
      </c>
      <c r="AO1333" s="20" t="s">
        <v>47</v>
      </c>
      <c r="AP1333" s="24" t="s">
        <v>48</v>
      </c>
      <c r="AQ1333" s="20" t="e">
        <f>AVERAGE(SMALL(AE1333:AI1333,1),SMALL(AE1333:AI1333,2))</f>
        <v>#NUM!</v>
      </c>
      <c r="AR1333" s="20" t="e">
        <f>IF(R1333 &lt;=( AVERAGE(SMALL(AE1333:AI1333,1),SMALL(AE1333:AI1333,2))), R1333, "")</f>
        <v>#NUM!</v>
      </c>
      <c r="AS1333" s="20" t="e">
        <f>AVERAGE(SMALL(AJ1333:AM1333,1),SMALL(AJ1333:AM1333,2))</f>
        <v>#NUM!</v>
      </c>
      <c r="AT1333" s="20">
        <f>T1333*1.075</f>
        <v>6.8154999999999992</v>
      </c>
      <c r="AU1333" s="20" t="e">
        <f>U1333*1.075</f>
        <v>#VALUE!</v>
      </c>
      <c r="AV1333" s="22" t="e">
        <f>MIN(AN1333,AT1333,AU1333)</f>
        <v>#VALUE!</v>
      </c>
      <c r="AW1333" s="26" t="s">
        <v>49</v>
      </c>
      <c r="AX1333" s="20" t="s">
        <v>48</v>
      </c>
      <c r="AY1333" s="25">
        <v>6.8150000000000004</v>
      </c>
      <c r="AZ1333" s="27">
        <f>IF(AND(AY1333&gt;0,AY1333&lt;=10),AY1333*0.25,IF(AND(AY1333&gt;10,AY1333&lt;=50),AY1333*0.17,IF(AND(AY1333&gt;10,AY1333&lt;=100),AY1333*0.12,IF(AY1333&gt;100,AY1333*0.1))))</f>
        <v>1.7037500000000001</v>
      </c>
      <c r="BA1333" s="3">
        <f>AZ1333+AY1333</f>
        <v>8.5187500000000007</v>
      </c>
      <c r="BB1333" s="25">
        <f>BA1333+BA1333*0.08</f>
        <v>9.2002500000000005</v>
      </c>
      <c r="BC1333" s="20" t="s">
        <v>12295</v>
      </c>
      <c r="BD1333" s="20"/>
      <c r="BE1333" s="20"/>
      <c r="BF1333" s="20"/>
      <c r="BG1333" s="20"/>
      <c r="BH1333" s="20"/>
      <c r="BI1333" s="20"/>
      <c r="BJ1333" s="20"/>
      <c r="BK1333" s="20"/>
      <c r="BL1333" s="20"/>
      <c r="BM1333" s="20"/>
      <c r="BN1333" s="20"/>
      <c r="BO1333" s="20"/>
      <c r="BP1333" s="20"/>
      <c r="BQ1333" s="20"/>
      <c r="BR1333" s="20"/>
      <c r="BS1333" s="20"/>
      <c r="BT1333" s="20"/>
      <c r="BU1333" s="20"/>
      <c r="BV1333" s="20"/>
      <c r="BW1333" s="20"/>
      <c r="BX1333" s="20"/>
      <c r="BY1333" s="20"/>
      <c r="BZ1333" s="20"/>
      <c r="CA1333" s="20"/>
      <c r="CB1333" s="20"/>
      <c r="CC1333" s="20"/>
      <c r="CD1333" s="20"/>
      <c r="CE1333" s="20"/>
      <c r="CF1333" s="20"/>
      <c r="CG1333" s="20"/>
      <c r="CH1333" s="20"/>
      <c r="CI1333" s="20"/>
      <c r="CJ1333" s="20"/>
      <c r="CK1333" s="20"/>
      <c r="CL1333" s="20"/>
      <c r="CM1333" s="20"/>
      <c r="CN1333" s="20"/>
      <c r="CO1333" s="20"/>
      <c r="CP1333" s="20"/>
      <c r="CQ1333" s="20"/>
      <c r="CR1333" s="20"/>
      <c r="CS1333" s="20"/>
      <c r="CT1333" s="20"/>
      <c r="CU1333" s="20"/>
      <c r="CV1333" s="20"/>
      <c r="CW1333" s="20"/>
      <c r="CX1333" s="20"/>
      <c r="CY1333" s="20"/>
      <c r="CZ1333" s="20"/>
      <c r="DA1333" s="20"/>
      <c r="DB1333" s="20"/>
      <c r="DC1333" s="20"/>
      <c r="DD1333" s="20"/>
      <c r="DE1333" s="20"/>
      <c r="DF1333" s="20"/>
      <c r="DG1333" s="20"/>
      <c r="DH1333" s="20"/>
      <c r="DI1333" s="20"/>
      <c r="DJ1333" s="20"/>
      <c r="DK1333" s="20"/>
      <c r="DL1333" s="20"/>
    </row>
    <row r="1334" spans="1:116" s="28" customFormat="1" ht="30" customHeight="1">
      <c r="A1334" s="183" t="s">
        <v>14155</v>
      </c>
      <c r="B1334" s="5">
        <v>1332</v>
      </c>
      <c r="C1334" s="179">
        <v>20048</v>
      </c>
      <c r="D1334" s="179"/>
      <c r="E1334" s="224" t="s">
        <v>14172</v>
      </c>
      <c r="F1334" s="3" t="s">
        <v>14173</v>
      </c>
      <c r="G1334" s="3" t="s">
        <v>84</v>
      </c>
      <c r="H1334" s="3" t="s">
        <v>14174</v>
      </c>
      <c r="I1334" s="3" t="s">
        <v>1437</v>
      </c>
      <c r="J1334" s="3" t="s">
        <v>14175</v>
      </c>
      <c r="K1334" s="6"/>
      <c r="L1334" s="3"/>
      <c r="M1334" s="6">
        <v>50</v>
      </c>
      <c r="N1334" s="3" t="s">
        <v>44</v>
      </c>
      <c r="O1334" s="3" t="s">
        <v>14176</v>
      </c>
      <c r="P1334" s="3" t="s">
        <v>14177</v>
      </c>
      <c r="Q1334" s="3" t="s">
        <v>14178</v>
      </c>
      <c r="R1334" s="156">
        <v>92</v>
      </c>
      <c r="S1334" s="22">
        <v>85</v>
      </c>
      <c r="T1334" s="42">
        <v>85</v>
      </c>
      <c r="U1334" s="21">
        <v>92</v>
      </c>
      <c r="V1334" s="22"/>
      <c r="W1334" s="22"/>
      <c r="X1334" s="22"/>
      <c r="Y1334" s="22"/>
      <c r="Z1334" s="22"/>
      <c r="AA1334" s="22"/>
      <c r="AB1334" s="22"/>
      <c r="AC1334" s="22"/>
      <c r="AD1334" s="24"/>
      <c r="AE1334" s="20"/>
      <c r="AF1334" s="20"/>
      <c r="AG1334" s="20"/>
      <c r="AH1334" s="20"/>
      <c r="AI1334" s="20"/>
      <c r="AJ1334" s="20"/>
      <c r="AK1334" s="20"/>
      <c r="AL1334" s="20"/>
      <c r="AM1334" s="20"/>
      <c r="AN1334" s="25"/>
      <c r="AO1334" s="20"/>
      <c r="AP1334" s="24"/>
      <c r="AQ1334" s="20" t="e">
        <v>#NUM!</v>
      </c>
      <c r="AR1334" s="20" t="e">
        <v>#NUM!</v>
      </c>
      <c r="AS1334" s="20" t="e">
        <v>#NUM!</v>
      </c>
      <c r="AT1334" s="20" t="e">
        <v>#REF!</v>
      </c>
      <c r="AU1334" s="20">
        <v>91.375</v>
      </c>
      <c r="AV1334" s="22" t="e">
        <v>#REF!</v>
      </c>
      <c r="AW1334" s="20" t="s">
        <v>71</v>
      </c>
      <c r="AX1334" s="20" t="s">
        <v>72</v>
      </c>
      <c r="AY1334" s="25">
        <v>91.375</v>
      </c>
      <c r="AZ1334" s="27">
        <v>10.965</v>
      </c>
      <c r="BA1334" s="3">
        <v>102.34</v>
      </c>
      <c r="BB1334" s="25">
        <v>110.52720000000001</v>
      </c>
      <c r="BC1334" s="20" t="s">
        <v>12295</v>
      </c>
      <c r="BD1334" s="20" t="s">
        <v>1028</v>
      </c>
      <c r="BE1334" s="20" t="s">
        <v>14113</v>
      </c>
      <c r="BF1334" s="20"/>
      <c r="BG1334" s="20"/>
      <c r="BH1334" s="20"/>
      <c r="BI1334" s="20"/>
      <c r="BJ1334" s="20"/>
      <c r="BK1334" s="20"/>
      <c r="BL1334" s="20"/>
      <c r="BM1334" s="20"/>
      <c r="BN1334" s="20"/>
      <c r="BO1334" s="20"/>
      <c r="BP1334" s="20"/>
      <c r="BQ1334" s="19"/>
      <c r="BR1334" s="19"/>
      <c r="BS1334" s="19"/>
      <c r="BT1334" s="19"/>
      <c r="BU1334" s="19"/>
      <c r="BV1334" s="19"/>
      <c r="BW1334" s="19"/>
      <c r="BX1334" s="19"/>
      <c r="BY1334" s="19"/>
      <c r="BZ1334" s="19"/>
      <c r="CA1334" s="19"/>
      <c r="CB1334" s="19"/>
      <c r="CC1334" s="19"/>
      <c r="CD1334" s="19"/>
      <c r="CE1334" s="19"/>
      <c r="CF1334" s="19"/>
      <c r="CG1334" s="19"/>
      <c r="CH1334" s="19"/>
      <c r="CI1334" s="19"/>
      <c r="CJ1334" s="19"/>
      <c r="CK1334" s="19"/>
      <c r="CL1334" s="19"/>
      <c r="CM1334" s="19"/>
      <c r="CN1334" s="19"/>
      <c r="CO1334" s="19"/>
      <c r="CP1334" s="19"/>
      <c r="CQ1334" s="19"/>
      <c r="CR1334" s="19"/>
      <c r="CS1334" s="19"/>
      <c r="CT1334" s="19"/>
      <c r="CU1334" s="19"/>
      <c r="CV1334" s="19"/>
      <c r="CW1334" s="19"/>
      <c r="CX1334" s="19"/>
      <c r="CY1334" s="19"/>
      <c r="CZ1334" s="19"/>
      <c r="DA1334" s="19"/>
      <c r="DB1334" s="19"/>
      <c r="DC1334" s="19"/>
      <c r="DD1334" s="19"/>
      <c r="DE1334" s="19"/>
      <c r="DF1334" s="19"/>
      <c r="DG1334" s="19"/>
      <c r="DH1334" s="19"/>
      <c r="DI1334" s="19"/>
      <c r="DJ1334" s="19"/>
      <c r="DK1334" s="19"/>
      <c r="DL1334" s="19"/>
    </row>
    <row r="1335" spans="1:116" s="28" customFormat="1" ht="30" customHeight="1">
      <c r="A1335" s="183" t="s">
        <v>14155</v>
      </c>
      <c r="B1335" s="5">
        <v>1333</v>
      </c>
      <c r="C1335" s="185">
        <v>19730</v>
      </c>
      <c r="D1335" s="185"/>
      <c r="E1335" s="224" t="s">
        <v>14179</v>
      </c>
      <c r="F1335" s="3" t="s">
        <v>14179</v>
      </c>
      <c r="G1335" s="3" t="s">
        <v>10029</v>
      </c>
      <c r="H1335" s="3" t="s">
        <v>41</v>
      </c>
      <c r="I1335" s="3" t="s">
        <v>102</v>
      </c>
      <c r="J1335" s="3" t="s">
        <v>14180</v>
      </c>
      <c r="K1335" s="6"/>
      <c r="L1335" s="3"/>
      <c r="M1335" s="6">
        <v>20</v>
      </c>
      <c r="N1335" s="3" t="s">
        <v>44</v>
      </c>
      <c r="O1335" s="3" t="s">
        <v>14176</v>
      </c>
      <c r="P1335" s="3" t="s">
        <v>14181</v>
      </c>
      <c r="Q1335" s="3" t="s">
        <v>14182</v>
      </c>
      <c r="R1335" s="156">
        <v>5</v>
      </c>
      <c r="S1335" s="22">
        <v>4.25</v>
      </c>
      <c r="T1335" s="42">
        <v>4.05</v>
      </c>
      <c r="U1335" s="21">
        <v>5</v>
      </c>
      <c r="V1335" s="22"/>
      <c r="W1335" s="22"/>
      <c r="X1335" s="22"/>
      <c r="Y1335" s="22"/>
      <c r="Z1335" s="22"/>
      <c r="AA1335" s="22"/>
      <c r="AB1335" s="22"/>
      <c r="AC1335" s="22"/>
      <c r="AD1335" s="24"/>
      <c r="AE1335" s="20"/>
      <c r="AF1335" s="20"/>
      <c r="AG1335" s="20"/>
      <c r="AH1335" s="20"/>
      <c r="AI1335" s="20"/>
      <c r="AJ1335" s="20"/>
      <c r="AK1335" s="20"/>
      <c r="AL1335" s="20"/>
      <c r="AM1335" s="20"/>
      <c r="AN1335" s="25"/>
      <c r="AO1335" s="20"/>
      <c r="AP1335" s="24"/>
      <c r="AQ1335" s="20" t="e">
        <v>#NUM!</v>
      </c>
      <c r="AR1335" s="20" t="e">
        <v>#NUM!</v>
      </c>
      <c r="AS1335" s="20" t="e">
        <v>#NUM!</v>
      </c>
      <c r="AT1335" s="20" t="e">
        <v>#REF!</v>
      </c>
      <c r="AU1335" s="20">
        <v>4.3537499999999998</v>
      </c>
      <c r="AV1335" s="22" t="e">
        <v>#REF!</v>
      </c>
      <c r="AW1335" s="20" t="s">
        <v>71</v>
      </c>
      <c r="AX1335" s="20" t="s">
        <v>72</v>
      </c>
      <c r="AY1335" s="25">
        <v>4.3570000000000002</v>
      </c>
      <c r="AZ1335" s="27">
        <v>1.0892500000000001</v>
      </c>
      <c r="BA1335" s="3">
        <v>5.44625</v>
      </c>
      <c r="BB1335" s="25">
        <v>5.8819499999999998</v>
      </c>
      <c r="BC1335" s="20" t="s">
        <v>12295</v>
      </c>
      <c r="BD1335" s="20" t="s">
        <v>1028</v>
      </c>
      <c r="BE1335" s="20" t="s">
        <v>14113</v>
      </c>
      <c r="BF1335" s="20"/>
      <c r="BG1335" s="20"/>
      <c r="BH1335" s="20"/>
      <c r="BI1335" s="20"/>
      <c r="BJ1335" s="20"/>
      <c r="BK1335" s="20"/>
      <c r="BL1335" s="20"/>
      <c r="BM1335" s="20"/>
      <c r="BN1335" s="20"/>
      <c r="BO1335" s="20"/>
      <c r="BP1335" s="20"/>
      <c r="BQ1335" s="19"/>
      <c r="BR1335" s="19"/>
      <c r="BS1335" s="19"/>
      <c r="BT1335" s="19"/>
      <c r="BU1335" s="19"/>
      <c r="BV1335" s="19"/>
      <c r="BW1335" s="19"/>
      <c r="BX1335" s="19"/>
      <c r="BY1335" s="19"/>
      <c r="BZ1335" s="19"/>
      <c r="CA1335" s="19"/>
      <c r="CB1335" s="19"/>
      <c r="CC1335" s="19"/>
      <c r="CD1335" s="19"/>
      <c r="CE1335" s="19"/>
      <c r="CF1335" s="19"/>
      <c r="CG1335" s="19"/>
      <c r="CH1335" s="19"/>
      <c r="CI1335" s="19"/>
      <c r="CJ1335" s="19"/>
      <c r="CK1335" s="19"/>
      <c r="CL1335" s="19"/>
      <c r="CM1335" s="19"/>
      <c r="CN1335" s="19"/>
      <c r="CO1335" s="19"/>
      <c r="CP1335" s="19"/>
      <c r="CQ1335" s="19"/>
      <c r="CR1335" s="19"/>
      <c r="CS1335" s="19"/>
      <c r="CT1335" s="19"/>
      <c r="CU1335" s="19"/>
      <c r="CV1335" s="19"/>
      <c r="CW1335" s="19"/>
      <c r="CX1335" s="19"/>
      <c r="CY1335" s="19"/>
      <c r="CZ1335" s="19"/>
      <c r="DA1335" s="19"/>
      <c r="DB1335" s="19"/>
      <c r="DC1335" s="19"/>
      <c r="DD1335" s="19"/>
      <c r="DE1335" s="19"/>
      <c r="DF1335" s="19"/>
      <c r="DG1335" s="19"/>
      <c r="DH1335" s="19"/>
      <c r="DI1335" s="19"/>
      <c r="DJ1335" s="19"/>
      <c r="DK1335" s="19"/>
      <c r="DL1335" s="19"/>
    </row>
    <row r="1336" spans="1:116" s="28" customFormat="1" ht="30" customHeight="1">
      <c r="A1336" s="191" t="s">
        <v>14155</v>
      </c>
      <c r="B1336" s="5">
        <v>1334</v>
      </c>
      <c r="C1336" s="185">
        <v>20331</v>
      </c>
      <c r="D1336" s="185"/>
      <c r="E1336" s="224" t="s">
        <v>14183</v>
      </c>
      <c r="F1336" s="3" t="s">
        <v>14184</v>
      </c>
      <c r="G1336" s="3" t="s">
        <v>3429</v>
      </c>
      <c r="H1336" s="3" t="s">
        <v>8013</v>
      </c>
      <c r="I1336" s="3" t="s">
        <v>14185</v>
      </c>
      <c r="J1336" s="3" t="s">
        <v>14186</v>
      </c>
      <c r="K1336" s="6">
        <v>30</v>
      </c>
      <c r="L1336" s="3" t="s">
        <v>79</v>
      </c>
      <c r="M1336" s="6">
        <v>1</v>
      </c>
      <c r="N1336" s="3" t="s">
        <v>44</v>
      </c>
      <c r="O1336" s="3" t="s">
        <v>14176</v>
      </c>
      <c r="P1336" s="3" t="s">
        <v>14181</v>
      </c>
      <c r="Q1336" s="3" t="s">
        <v>14187</v>
      </c>
      <c r="R1336" s="156">
        <v>2.9</v>
      </c>
      <c r="S1336" s="22">
        <v>2.5</v>
      </c>
      <c r="T1336" s="42">
        <v>2.5</v>
      </c>
      <c r="U1336" s="21">
        <v>2.9</v>
      </c>
      <c r="V1336" s="22"/>
      <c r="W1336" s="22"/>
      <c r="X1336" s="22"/>
      <c r="Y1336" s="22"/>
      <c r="Z1336" s="22"/>
      <c r="AA1336" s="22"/>
      <c r="AB1336" s="22"/>
      <c r="AC1336" s="22"/>
      <c r="AD1336" s="24"/>
      <c r="AE1336" s="20"/>
      <c r="AF1336" s="20"/>
      <c r="AG1336" s="20"/>
      <c r="AH1336" s="20"/>
      <c r="AI1336" s="20"/>
      <c r="AJ1336" s="20"/>
      <c r="AK1336" s="20"/>
      <c r="AL1336" s="20"/>
      <c r="AM1336" s="20"/>
      <c r="AN1336" s="25"/>
      <c r="AO1336" s="20"/>
      <c r="AP1336" s="24"/>
      <c r="AQ1336" s="20" t="e">
        <v>#NUM!</v>
      </c>
      <c r="AR1336" s="20" t="e">
        <v>#NUM!</v>
      </c>
      <c r="AS1336" s="20" t="e">
        <v>#NUM!</v>
      </c>
      <c r="AT1336" s="20" t="e">
        <v>#REF!</v>
      </c>
      <c r="AU1336" s="20">
        <v>2.6875</v>
      </c>
      <c r="AV1336" s="22" t="e">
        <v>#REF!</v>
      </c>
      <c r="AW1336" s="20" t="s">
        <v>71</v>
      </c>
      <c r="AX1336" s="20" t="s">
        <v>72</v>
      </c>
      <c r="AY1336" s="25">
        <v>2.6869999999999998</v>
      </c>
      <c r="AZ1336" s="27">
        <v>0.67174999999999996</v>
      </c>
      <c r="BA1336" s="3">
        <v>3.3587499999999997</v>
      </c>
      <c r="BB1336" s="25">
        <v>3.6274499999999996</v>
      </c>
      <c r="BC1336" s="20" t="s">
        <v>12295</v>
      </c>
      <c r="BD1336" s="20" t="s">
        <v>1028</v>
      </c>
      <c r="BE1336" s="20" t="s">
        <v>14113</v>
      </c>
      <c r="BF1336" s="20"/>
      <c r="BG1336" s="20"/>
      <c r="BH1336" s="20"/>
      <c r="BI1336" s="20"/>
      <c r="BJ1336" s="20"/>
      <c r="BK1336" s="20"/>
      <c r="BL1336" s="20"/>
      <c r="BM1336" s="20"/>
      <c r="BN1336" s="20"/>
      <c r="BO1336" s="20"/>
      <c r="BP1336" s="20"/>
      <c r="BQ1336" s="19"/>
      <c r="BR1336" s="19"/>
      <c r="BS1336" s="19"/>
      <c r="BT1336" s="19"/>
      <c r="BU1336" s="19"/>
      <c r="BV1336" s="19"/>
      <c r="BW1336" s="19"/>
      <c r="BX1336" s="19"/>
      <c r="BY1336" s="19"/>
      <c r="BZ1336" s="19"/>
      <c r="CA1336" s="19"/>
      <c r="CB1336" s="19"/>
      <c r="CC1336" s="19"/>
      <c r="CD1336" s="19"/>
      <c r="CE1336" s="19"/>
      <c r="CF1336" s="19"/>
      <c r="CG1336" s="19"/>
      <c r="CH1336" s="19"/>
      <c r="CI1336" s="19"/>
      <c r="CJ1336" s="19"/>
      <c r="CK1336" s="19"/>
      <c r="CL1336" s="19"/>
      <c r="CM1336" s="19"/>
      <c r="CN1336" s="19"/>
      <c r="CO1336" s="19"/>
      <c r="CP1336" s="19"/>
      <c r="CQ1336" s="19"/>
      <c r="CR1336" s="19"/>
      <c r="CS1336" s="19"/>
      <c r="CT1336" s="19"/>
      <c r="CU1336" s="19"/>
      <c r="CV1336" s="19"/>
      <c r="CW1336" s="19"/>
      <c r="CX1336" s="19"/>
      <c r="CY1336" s="19"/>
      <c r="CZ1336" s="19"/>
      <c r="DA1336" s="19"/>
      <c r="DB1336" s="19"/>
      <c r="DC1336" s="19"/>
      <c r="DD1336" s="19"/>
      <c r="DE1336" s="19"/>
      <c r="DF1336" s="19"/>
      <c r="DG1336" s="19"/>
      <c r="DH1336" s="19"/>
      <c r="DI1336" s="19"/>
      <c r="DJ1336" s="19"/>
      <c r="DK1336" s="19"/>
      <c r="DL1336" s="19"/>
    </row>
    <row r="1337" spans="1:116" s="28" customFormat="1" ht="30" customHeight="1">
      <c r="A1337" s="11" t="s">
        <v>4797</v>
      </c>
      <c r="B1337" s="5">
        <v>1335</v>
      </c>
      <c r="C1337" s="14">
        <v>4034</v>
      </c>
      <c r="D1337" s="14"/>
      <c r="E1337" s="51" t="s">
        <v>4805</v>
      </c>
      <c r="F1337" s="12" t="s">
        <v>4799</v>
      </c>
      <c r="G1337" s="12" t="s">
        <v>4800</v>
      </c>
      <c r="H1337" s="12" t="s">
        <v>4806</v>
      </c>
      <c r="I1337" s="12" t="s">
        <v>123</v>
      </c>
      <c r="J1337" s="12" t="s">
        <v>4807</v>
      </c>
      <c r="K1337" s="14">
        <v>100</v>
      </c>
      <c r="L1337" s="12" t="s">
        <v>79</v>
      </c>
      <c r="M1337" s="14">
        <v>1</v>
      </c>
      <c r="N1337" s="12" t="s">
        <v>44</v>
      </c>
      <c r="O1337" s="12" t="s">
        <v>4802</v>
      </c>
      <c r="P1337" s="12" t="s">
        <v>4803</v>
      </c>
      <c r="Q1337" s="12" t="s">
        <v>4808</v>
      </c>
      <c r="R1337" s="156">
        <v>4.8600000000000003</v>
      </c>
      <c r="S1337" s="22"/>
      <c r="T1337" s="23">
        <v>4.5199999999999996</v>
      </c>
      <c r="U1337" s="1">
        <v>3.03</v>
      </c>
      <c r="V1337" s="21"/>
      <c r="W1337" s="22"/>
      <c r="X1337" s="22">
        <v>4.5</v>
      </c>
      <c r="Y1337" s="22">
        <v>4.55</v>
      </c>
      <c r="Z1337" s="22">
        <v>5.71</v>
      </c>
      <c r="AA1337" s="22"/>
      <c r="AB1337" s="22"/>
      <c r="AC1337" s="22"/>
      <c r="AD1337" s="22"/>
      <c r="AE1337" s="24"/>
      <c r="AF1337" s="20"/>
      <c r="AG1337" s="20"/>
      <c r="AH1337" s="20"/>
      <c r="AI1337" s="20"/>
      <c r="AJ1337" s="20"/>
      <c r="AK1337" s="20"/>
      <c r="AL1337" s="20"/>
      <c r="AM1337" s="20"/>
      <c r="AN1337" s="25">
        <v>4.8600000000000003</v>
      </c>
      <c r="AO1337" s="20" t="s">
        <v>47</v>
      </c>
      <c r="AP1337" s="24" t="s">
        <v>48</v>
      </c>
      <c r="AQ1337" s="20" t="e">
        <f>AVERAGE(SMALL(AE1337:AI1337,1),SMALL(AE1337:AI1337,2))</f>
        <v>#NUM!</v>
      </c>
      <c r="AR1337" s="20" t="e">
        <f>IF(R1337 &lt;=( AVERAGE(SMALL(AE1337:AI1337,1),SMALL(AE1337:AI1337,2))), R1337, "")</f>
        <v>#NUM!</v>
      </c>
      <c r="AS1337" s="20" t="e">
        <f>AVERAGE(SMALL(AJ1337:AM1337,1),SMALL(AJ1337:AM1337,2))</f>
        <v>#NUM!</v>
      </c>
      <c r="AT1337" s="20">
        <f>T1337*1.075</f>
        <v>4.8589999999999991</v>
      </c>
      <c r="AU1337" s="20">
        <f>U1337*1.075</f>
        <v>3.2572499999999995</v>
      </c>
      <c r="AV1337" s="22">
        <f>MIN(AN1337,AT1337,AU1337)</f>
        <v>3.2572499999999995</v>
      </c>
      <c r="AW1337" s="20" t="s">
        <v>71</v>
      </c>
      <c r="AX1337" s="20" t="s">
        <v>72</v>
      </c>
      <c r="AY1337" s="25">
        <v>3.26</v>
      </c>
      <c r="AZ1337" s="27">
        <f>IF(AND(AY1337&gt;0,AY1337&lt;=10),AY1337*0.25,IF(AND(AY1337&gt;10,AY1337&lt;=50),AY1337*0.17,IF(AND(AY1337&gt;10,AY1337&lt;=100),AY1337*0.12,IF(AY1337&gt;100,AY1337*0.1))))</f>
        <v>0.81499999999999995</v>
      </c>
      <c r="BA1337" s="3">
        <f>AZ1337+AY1337</f>
        <v>4.0749999999999993</v>
      </c>
      <c r="BB1337" s="25">
        <f>BA1337+BA1337*0.08</f>
        <v>4.4009999999999989</v>
      </c>
      <c r="BC1337" s="20" t="s">
        <v>12295</v>
      </c>
      <c r="BD1337" s="20"/>
      <c r="BE1337" s="20"/>
      <c r="BF1337" s="20"/>
      <c r="BG1337" s="20"/>
      <c r="BH1337" s="20"/>
      <c r="BI1337" s="20"/>
      <c r="BJ1337" s="20"/>
      <c r="BK1337" s="20"/>
      <c r="BL1337" s="20"/>
      <c r="BM1337" s="20"/>
      <c r="BN1337" s="20"/>
      <c r="BO1337" s="20"/>
      <c r="BP1337" s="20"/>
      <c r="BQ1337" s="20"/>
      <c r="BR1337" s="20"/>
      <c r="BS1337" s="20"/>
      <c r="BT1337" s="20"/>
      <c r="BU1337" s="20"/>
      <c r="BV1337" s="20"/>
      <c r="BW1337" s="20"/>
      <c r="BX1337" s="20"/>
      <c r="BY1337" s="20"/>
      <c r="BZ1337" s="20"/>
      <c r="CA1337" s="20"/>
      <c r="CB1337" s="20"/>
      <c r="CC1337" s="20"/>
      <c r="CD1337" s="20"/>
      <c r="CE1337" s="20"/>
      <c r="CF1337" s="20"/>
      <c r="CG1337" s="20"/>
      <c r="CH1337" s="20"/>
      <c r="CI1337" s="20"/>
      <c r="CJ1337" s="20"/>
      <c r="CK1337" s="20"/>
      <c r="CL1337" s="20"/>
      <c r="CM1337" s="20"/>
      <c r="CN1337" s="20"/>
      <c r="CO1337" s="20"/>
      <c r="CP1337" s="20"/>
      <c r="CQ1337" s="20"/>
      <c r="CR1337" s="20"/>
      <c r="CS1337" s="20"/>
      <c r="CT1337" s="20"/>
      <c r="CU1337" s="20"/>
      <c r="CV1337" s="20"/>
      <c r="CW1337" s="20"/>
      <c r="CX1337" s="20"/>
      <c r="CY1337" s="20"/>
      <c r="CZ1337" s="20"/>
      <c r="DA1337" s="20"/>
      <c r="DB1337" s="20"/>
      <c r="DC1337" s="20"/>
      <c r="DD1337" s="20"/>
      <c r="DE1337" s="20"/>
      <c r="DF1337" s="20"/>
      <c r="DG1337" s="20"/>
      <c r="DH1337" s="20"/>
      <c r="DI1337" s="20"/>
      <c r="DJ1337" s="20"/>
      <c r="DK1337" s="20"/>
      <c r="DL1337" s="20"/>
    </row>
    <row r="1338" spans="1:116" s="20" customFormat="1" ht="30" customHeight="1">
      <c r="A1338" s="11" t="s">
        <v>4797</v>
      </c>
      <c r="B1338" s="5">
        <v>1336</v>
      </c>
      <c r="C1338" s="14">
        <v>4033</v>
      </c>
      <c r="D1338" s="14"/>
      <c r="E1338" s="51" t="s">
        <v>4798</v>
      </c>
      <c r="F1338" s="12" t="s">
        <v>4799</v>
      </c>
      <c r="G1338" s="12" t="s">
        <v>4800</v>
      </c>
      <c r="H1338" s="12" t="s">
        <v>4801</v>
      </c>
      <c r="I1338" s="12" t="s">
        <v>1858</v>
      </c>
      <c r="J1338" s="12" t="s">
        <v>649</v>
      </c>
      <c r="K1338" s="14"/>
      <c r="L1338" s="12"/>
      <c r="M1338" s="14">
        <v>10</v>
      </c>
      <c r="N1338" s="12" t="s">
        <v>44</v>
      </c>
      <c r="O1338" s="12" t="s">
        <v>4802</v>
      </c>
      <c r="P1338" s="12" t="s">
        <v>4803</v>
      </c>
      <c r="Q1338" s="12" t="s">
        <v>4804</v>
      </c>
      <c r="R1338" s="156">
        <v>4.84</v>
      </c>
      <c r="S1338" s="22"/>
      <c r="T1338" s="23">
        <v>4.5199999999999996</v>
      </c>
      <c r="U1338" s="1">
        <v>2.66</v>
      </c>
      <c r="V1338" s="21"/>
      <c r="W1338" s="22"/>
      <c r="X1338" s="22">
        <v>4.79</v>
      </c>
      <c r="Y1338" s="22">
        <v>3.3</v>
      </c>
      <c r="Z1338" s="22">
        <v>5.83</v>
      </c>
      <c r="AA1338" s="22"/>
      <c r="AB1338" s="22"/>
      <c r="AC1338" s="22"/>
      <c r="AD1338" s="22"/>
      <c r="AE1338" s="24"/>
      <c r="AN1338" s="25">
        <v>4.8600000000000003</v>
      </c>
      <c r="AO1338" s="20" t="s">
        <v>47</v>
      </c>
      <c r="AP1338" s="24" t="s">
        <v>48</v>
      </c>
      <c r="AQ1338" s="20" t="e">
        <f>AVERAGE(SMALL(AE1338:AI1338,1),SMALL(AE1338:AI1338,2))</f>
        <v>#NUM!</v>
      </c>
      <c r="AR1338" s="20" t="e">
        <f>IF(R1338 &lt;=( AVERAGE(SMALL(AE1338:AI1338,1),SMALL(AE1338:AI1338,2))), R1338, "")</f>
        <v>#NUM!</v>
      </c>
      <c r="AS1338" s="20" t="e">
        <f>AVERAGE(SMALL(AJ1338:AM1338,1),SMALL(AJ1338:AM1338,2))</f>
        <v>#NUM!</v>
      </c>
      <c r="AT1338" s="20">
        <f>T1338*1.075</f>
        <v>4.8589999999999991</v>
      </c>
      <c r="AU1338" s="20">
        <f>U1338*1.075</f>
        <v>2.8595000000000002</v>
      </c>
      <c r="AV1338" s="22">
        <f>MIN(AN1338,AT1338,AU1338)</f>
        <v>2.8595000000000002</v>
      </c>
      <c r="AW1338" s="20" t="s">
        <v>71</v>
      </c>
      <c r="AX1338" s="20" t="s">
        <v>72</v>
      </c>
      <c r="AY1338" s="25">
        <v>2.86</v>
      </c>
      <c r="AZ1338" s="27">
        <f>IF(AND(AY1338&gt;0,AY1338&lt;=10),AY1338*0.25,IF(AND(AY1338&gt;10,AY1338&lt;=50),AY1338*0.17,IF(AND(AY1338&gt;10,AY1338&lt;=100),AY1338*0.12,IF(AY1338&gt;100,AY1338*0.1))))</f>
        <v>0.71499999999999997</v>
      </c>
      <c r="BA1338" s="3">
        <f>AZ1338+AY1338</f>
        <v>3.5749999999999997</v>
      </c>
      <c r="BB1338" s="25">
        <f>BA1338+BA1338*0.08</f>
        <v>3.8609999999999998</v>
      </c>
      <c r="BC1338" s="20" t="s">
        <v>12295</v>
      </c>
    </row>
    <row r="1339" spans="1:116" s="28" customFormat="1" ht="30" customHeight="1">
      <c r="A1339" s="183" t="s">
        <v>14188</v>
      </c>
      <c r="B1339" s="5">
        <v>1337</v>
      </c>
      <c r="C1339" s="6">
        <v>14600</v>
      </c>
      <c r="D1339" s="6"/>
      <c r="E1339" s="186" t="s">
        <v>4823</v>
      </c>
      <c r="F1339" s="3" t="s">
        <v>14190</v>
      </c>
      <c r="G1339" s="3" t="s">
        <v>3138</v>
      </c>
      <c r="H1339" s="3" t="s">
        <v>201</v>
      </c>
      <c r="I1339" s="3" t="s">
        <v>42</v>
      </c>
      <c r="J1339" s="3" t="s">
        <v>4824</v>
      </c>
      <c r="K1339" s="6"/>
      <c r="L1339" s="3"/>
      <c r="M1339" s="6">
        <v>14</v>
      </c>
      <c r="N1339" s="3" t="s">
        <v>44</v>
      </c>
      <c r="O1339" s="3" t="s">
        <v>4812</v>
      </c>
      <c r="P1339" s="3" t="s">
        <v>4825</v>
      </c>
      <c r="Q1339" s="3" t="s">
        <v>4826</v>
      </c>
      <c r="R1339" s="156">
        <v>4.82</v>
      </c>
      <c r="S1339" s="22">
        <v>4.3899999999999997</v>
      </c>
      <c r="T1339" s="42">
        <v>4.3899999999999997</v>
      </c>
      <c r="U1339" s="21"/>
      <c r="V1339" s="22"/>
      <c r="W1339" s="22"/>
      <c r="X1339" s="22"/>
      <c r="Y1339" s="22"/>
      <c r="Z1339" s="22"/>
      <c r="AA1339" s="22"/>
      <c r="AB1339" s="22"/>
      <c r="AC1339" s="22"/>
      <c r="AD1339" s="24"/>
      <c r="AE1339" s="20"/>
      <c r="AF1339" s="20"/>
      <c r="AG1339" s="20"/>
      <c r="AH1339" s="20"/>
      <c r="AI1339" s="20"/>
      <c r="AJ1339" s="20"/>
      <c r="AK1339" s="20"/>
      <c r="AL1339" s="20"/>
      <c r="AM1339" s="20"/>
      <c r="AN1339" s="25"/>
      <c r="AO1339" s="20"/>
      <c r="AP1339" s="24"/>
      <c r="AQ1339" s="20" t="e">
        <v>#NUM!</v>
      </c>
      <c r="AR1339" s="20" t="e">
        <v>#NUM!</v>
      </c>
      <c r="AS1339" s="20" t="e">
        <v>#NUM!</v>
      </c>
      <c r="AT1339" s="20" t="e">
        <v>#REF!</v>
      </c>
      <c r="AU1339" s="20">
        <v>4.7192499999999997</v>
      </c>
      <c r="AV1339" s="22" t="e">
        <v>#REF!</v>
      </c>
      <c r="AW1339" s="20" t="s">
        <v>71</v>
      </c>
      <c r="AX1339" s="20" t="s">
        <v>72</v>
      </c>
      <c r="AY1339" s="25">
        <v>4.7191999999999998</v>
      </c>
      <c r="AZ1339" s="27">
        <v>1.1798</v>
      </c>
      <c r="BA1339" s="3">
        <v>5.899</v>
      </c>
      <c r="BB1339" s="25">
        <v>6.3709199999999999</v>
      </c>
      <c r="BC1339" s="20" t="s">
        <v>12295</v>
      </c>
      <c r="BD1339" s="20" t="s">
        <v>12287</v>
      </c>
      <c r="BE1339" s="20" t="s">
        <v>14113</v>
      </c>
      <c r="BF1339" s="20"/>
      <c r="BG1339" s="20"/>
      <c r="BH1339" s="20"/>
      <c r="BI1339" s="20"/>
      <c r="BJ1339" s="20"/>
      <c r="BK1339" s="20"/>
      <c r="BL1339" s="20"/>
      <c r="BM1339" s="20"/>
      <c r="BN1339" s="20"/>
      <c r="BO1339" s="20"/>
      <c r="BP1339" s="20"/>
      <c r="BQ1339" s="19"/>
      <c r="BR1339" s="19"/>
      <c r="BS1339" s="19"/>
      <c r="BT1339" s="19"/>
      <c r="BU1339" s="19"/>
      <c r="BV1339" s="19"/>
      <c r="BW1339" s="19"/>
      <c r="BX1339" s="19"/>
      <c r="BY1339" s="19"/>
      <c r="BZ1339" s="19"/>
      <c r="CA1339" s="19"/>
      <c r="CB1339" s="19"/>
      <c r="CC1339" s="19"/>
      <c r="CD1339" s="19"/>
      <c r="CE1339" s="19"/>
      <c r="CF1339" s="19"/>
      <c r="CG1339" s="19"/>
      <c r="CH1339" s="19"/>
      <c r="CI1339" s="19"/>
      <c r="CJ1339" s="19"/>
      <c r="CK1339" s="19"/>
      <c r="CL1339" s="19"/>
      <c r="CM1339" s="19"/>
      <c r="CN1339" s="19"/>
      <c r="CO1339" s="19"/>
      <c r="CP1339" s="19"/>
      <c r="CQ1339" s="19"/>
      <c r="CR1339" s="19"/>
      <c r="CS1339" s="19"/>
      <c r="CT1339" s="19"/>
      <c r="CU1339" s="19"/>
      <c r="CV1339" s="19"/>
      <c r="CW1339" s="19"/>
      <c r="CX1339" s="19"/>
      <c r="CY1339" s="19"/>
      <c r="CZ1339" s="19"/>
      <c r="DA1339" s="19"/>
      <c r="DB1339" s="19"/>
      <c r="DC1339" s="19"/>
      <c r="DD1339" s="19"/>
      <c r="DE1339" s="19"/>
      <c r="DF1339" s="19"/>
      <c r="DG1339" s="19"/>
      <c r="DH1339" s="19"/>
      <c r="DI1339" s="19"/>
      <c r="DJ1339" s="19"/>
      <c r="DK1339" s="19"/>
      <c r="DL1339" s="19"/>
    </row>
    <row r="1340" spans="1:116" s="28" customFormat="1" ht="30" customHeight="1">
      <c r="A1340" s="4" t="s">
        <v>487</v>
      </c>
      <c r="B1340" s="5">
        <v>1338</v>
      </c>
      <c r="C1340" s="116">
        <v>14590</v>
      </c>
      <c r="D1340" s="116"/>
      <c r="E1340" s="43" t="s">
        <v>4834</v>
      </c>
      <c r="F1340" s="3" t="s">
        <v>942</v>
      </c>
      <c r="G1340" s="3" t="s">
        <v>714</v>
      </c>
      <c r="H1340" s="3" t="s">
        <v>222</v>
      </c>
      <c r="I1340" s="3" t="s">
        <v>42</v>
      </c>
      <c r="J1340" s="3" t="s">
        <v>4835</v>
      </c>
      <c r="K1340" s="6"/>
      <c r="L1340" s="3"/>
      <c r="M1340" s="6">
        <v>30</v>
      </c>
      <c r="N1340" s="3" t="s">
        <v>44</v>
      </c>
      <c r="O1340" s="3" t="s">
        <v>4812</v>
      </c>
      <c r="P1340" s="3" t="s">
        <v>4836</v>
      </c>
      <c r="Q1340" s="3" t="s">
        <v>4837</v>
      </c>
      <c r="R1340" s="156">
        <v>3.33</v>
      </c>
      <c r="S1340" s="22"/>
      <c r="T1340" s="23"/>
      <c r="U1340" s="1">
        <v>1.8</v>
      </c>
      <c r="V1340" s="21"/>
      <c r="W1340" s="22"/>
      <c r="X1340" s="22"/>
      <c r="Y1340" s="22"/>
      <c r="Z1340" s="22"/>
      <c r="AA1340" s="22"/>
      <c r="AB1340" s="22"/>
      <c r="AC1340" s="22"/>
      <c r="AD1340" s="22"/>
      <c r="AE1340" s="24"/>
      <c r="AF1340" s="20"/>
      <c r="AG1340" s="20"/>
      <c r="AH1340" s="20"/>
      <c r="AI1340" s="20"/>
      <c r="AJ1340" s="20"/>
      <c r="AK1340" s="20"/>
      <c r="AL1340" s="20"/>
      <c r="AM1340" s="20"/>
      <c r="AN1340" s="25">
        <v>3.33</v>
      </c>
      <c r="AO1340" s="20" t="s">
        <v>47</v>
      </c>
      <c r="AP1340" s="24" t="s">
        <v>48</v>
      </c>
      <c r="AQ1340" s="20" t="e">
        <f>AVERAGE(SMALL(AE1340:AI1340,1),SMALL(AE1340:AI1340,2))</f>
        <v>#NUM!</v>
      </c>
      <c r="AR1340" s="20" t="e">
        <f>IF(R1340 &lt;=( AVERAGE(SMALL(AE1340:AI1340,1),SMALL(AE1340:AI1340,2))), R1340, "")</f>
        <v>#NUM!</v>
      </c>
      <c r="AS1340" s="20" t="e">
        <f>AVERAGE(SMALL(AJ1340:AM1340,1),SMALL(AJ1340:AM1340,2))</f>
        <v>#NUM!</v>
      </c>
      <c r="AT1340" s="20">
        <f>T1340*1.075</f>
        <v>0</v>
      </c>
      <c r="AU1340" s="20">
        <f>U1340*1.075</f>
        <v>1.9350000000000001</v>
      </c>
      <c r="AV1340" s="22">
        <f>MIN(AN1340,AT1340,AU1340)</f>
        <v>0</v>
      </c>
      <c r="AW1340" s="20" t="s">
        <v>332</v>
      </c>
      <c r="AX1340" s="20" t="s">
        <v>333</v>
      </c>
      <c r="AY1340" s="25">
        <v>1.72</v>
      </c>
      <c r="AZ1340" s="27">
        <f>IF(AND(AY1340&gt;0,AY1340&lt;=10),AY1340*0.25,IF(AND(AY1340&gt;10,AY1340&lt;=50),AY1340*0.17,IF(AND(AY1340&gt;10,AY1340&lt;=100),AY1340*0.12,IF(AY1340&gt;100,AY1340*0.1))))</f>
        <v>0.43</v>
      </c>
      <c r="BA1340" s="3">
        <f>AZ1340+AY1340</f>
        <v>2.15</v>
      </c>
      <c r="BB1340" s="25">
        <f>BA1340+BA1340*0.08</f>
        <v>2.3220000000000001</v>
      </c>
      <c r="BC1340" s="20" t="s">
        <v>12295</v>
      </c>
      <c r="BD1340" s="20"/>
      <c r="BE1340" s="20"/>
      <c r="BF1340" s="20"/>
      <c r="BG1340" s="20"/>
      <c r="BH1340" s="20"/>
      <c r="BI1340" s="20"/>
      <c r="BJ1340" s="20"/>
      <c r="BK1340" s="20"/>
      <c r="BL1340" s="20"/>
      <c r="BM1340" s="20"/>
      <c r="BN1340" s="20"/>
      <c r="BO1340" s="20"/>
    </row>
    <row r="1341" spans="1:116" s="28" customFormat="1" ht="30" customHeight="1">
      <c r="A1341" s="153" t="s">
        <v>14479</v>
      </c>
      <c r="B1341" s="5">
        <v>1339</v>
      </c>
      <c r="C1341" s="179">
        <v>14834</v>
      </c>
      <c r="D1341" s="179"/>
      <c r="E1341" s="172" t="s">
        <v>4827</v>
      </c>
      <c r="F1341" s="3" t="s">
        <v>942</v>
      </c>
      <c r="G1341" s="3" t="s">
        <v>714</v>
      </c>
      <c r="H1341" s="3" t="s">
        <v>770</v>
      </c>
      <c r="I1341" s="3" t="s">
        <v>469</v>
      </c>
      <c r="J1341" s="3" t="s">
        <v>4828</v>
      </c>
      <c r="K1341" s="6">
        <v>150</v>
      </c>
      <c r="L1341" s="3" t="s">
        <v>79</v>
      </c>
      <c r="M1341" s="6">
        <v>1</v>
      </c>
      <c r="N1341" s="3" t="s">
        <v>44</v>
      </c>
      <c r="O1341" s="3" t="s">
        <v>4812</v>
      </c>
      <c r="P1341" s="3" t="s">
        <v>4825</v>
      </c>
      <c r="Q1341" s="3" t="s">
        <v>4829</v>
      </c>
      <c r="R1341" s="160">
        <v>2.63</v>
      </c>
      <c r="S1341" s="79">
        <v>2.4500000000000002</v>
      </c>
      <c r="T1341" s="81">
        <v>1.75</v>
      </c>
      <c r="U1341" s="82">
        <v>5.45</v>
      </c>
      <c r="V1341" s="79"/>
      <c r="W1341" s="79"/>
      <c r="X1341" s="79"/>
      <c r="Y1341" s="79"/>
      <c r="Z1341" s="79"/>
      <c r="AA1341" s="79"/>
      <c r="AB1341" s="79"/>
      <c r="AC1341" s="79"/>
      <c r="AD1341" s="79"/>
      <c r="AE1341" s="83"/>
      <c r="AF1341" s="84"/>
      <c r="AG1341" s="84"/>
      <c r="AH1341" s="84"/>
      <c r="AI1341" s="84"/>
      <c r="AJ1341" s="84"/>
      <c r="AK1341" s="84"/>
      <c r="AL1341" s="84"/>
      <c r="AM1341" s="84"/>
      <c r="AN1341" s="85"/>
      <c r="AO1341" s="84"/>
      <c r="AP1341" s="83"/>
      <c r="AQ1341" s="84" t="e">
        <f>AVERAGE(SMALL(AE1341:AI1341,1),SMALL(AE1341:AI1341,2))</f>
        <v>#NUM!</v>
      </c>
      <c r="AR1341" s="84" t="e">
        <f>IF(R1341 &lt;=( AVERAGE(SMALL(AE1341:AI1341,1),SMALL(AE1341:AI1341,2))), R1341, "")</f>
        <v>#NUM!</v>
      </c>
      <c r="AS1341" s="84" t="e">
        <f>AVERAGE(SMALL(AJ1341:AM1341,1),SMALL(AJ1341:AM1341,2))</f>
        <v>#NUM!</v>
      </c>
      <c r="AT1341" s="84" t="e">
        <f>#REF!*1.075</f>
        <v>#REF!</v>
      </c>
      <c r="AU1341" s="84">
        <f>T1341*1.075</f>
        <v>1.8812499999999999</v>
      </c>
      <c r="AV1341" s="79" t="e">
        <f>MIN(AN1341,AT1341,AU1341)</f>
        <v>#REF!</v>
      </c>
      <c r="AW1341" s="84" t="s">
        <v>71</v>
      </c>
      <c r="AX1341" s="84" t="s">
        <v>72</v>
      </c>
      <c r="AY1341" s="85">
        <v>1.88</v>
      </c>
      <c r="AZ1341" s="87">
        <f>IF(AND(AY1341&gt;0,AY1341&lt;=10),AY1341*0.25,IF(AND(AY1341&gt;10,AY1341&lt;=50),AY1341*0.17,IF(AND(AY1341&gt;10,AY1341&lt;=100),AY1341*0.12,IF(AY1341&gt;100,AY1341*0.1))))</f>
        <v>0.47</v>
      </c>
      <c r="BA1341" s="43">
        <f>AZ1341+AY1341</f>
        <v>2.3499999999999996</v>
      </c>
      <c r="BB1341" s="85">
        <f>BA1341+BA1341*0.08</f>
        <v>2.5379999999999998</v>
      </c>
      <c r="BC1341" s="20" t="s">
        <v>12295</v>
      </c>
      <c r="BD1341" s="84" t="s">
        <v>12298</v>
      </c>
      <c r="BE1341" s="84"/>
      <c r="BF1341" s="84"/>
      <c r="BG1341" s="88"/>
      <c r="BH1341" s="88"/>
      <c r="BI1341" s="88"/>
      <c r="BJ1341" s="88"/>
      <c r="BK1341" s="88"/>
      <c r="BL1341" s="88"/>
      <c r="BM1341" s="88"/>
      <c r="BN1341" s="88"/>
      <c r="BO1341" s="88"/>
      <c r="BP1341" s="88"/>
      <c r="BQ1341" s="88"/>
      <c r="BR1341" s="88"/>
      <c r="BS1341" s="88"/>
      <c r="BT1341" s="88"/>
      <c r="BU1341" s="88"/>
      <c r="BV1341" s="88"/>
      <c r="BW1341" s="88"/>
      <c r="BX1341" s="88"/>
      <c r="BY1341" s="88"/>
      <c r="BZ1341" s="88"/>
      <c r="CA1341" s="88"/>
      <c r="CB1341" s="88"/>
      <c r="CC1341" s="88"/>
      <c r="CD1341" s="88"/>
      <c r="CE1341" s="88"/>
      <c r="CF1341" s="88"/>
      <c r="CG1341" s="88"/>
      <c r="CH1341" s="88"/>
      <c r="CI1341" s="88"/>
      <c r="CJ1341" s="88"/>
      <c r="CK1341" s="88"/>
      <c r="CL1341" s="88"/>
      <c r="CM1341" s="88"/>
      <c r="CN1341" s="88"/>
      <c r="CO1341" s="88"/>
      <c r="CP1341" s="88"/>
      <c r="CQ1341" s="88"/>
      <c r="CR1341" s="88"/>
      <c r="CS1341" s="88"/>
      <c r="CT1341" s="88"/>
      <c r="CU1341" s="88"/>
      <c r="CV1341" s="88"/>
      <c r="CW1341" s="88"/>
      <c r="CX1341" s="88"/>
      <c r="CY1341" s="88"/>
      <c r="CZ1341" s="88"/>
      <c r="DA1341" s="88"/>
      <c r="DB1341" s="88"/>
      <c r="DC1341" s="88"/>
      <c r="DD1341" s="88"/>
      <c r="DE1341" s="88"/>
      <c r="DF1341" s="88"/>
      <c r="DG1341" s="88"/>
      <c r="DH1341" s="88"/>
      <c r="DI1341" s="88"/>
      <c r="DJ1341" s="88"/>
      <c r="DK1341" s="88"/>
      <c r="DL1341" s="88"/>
    </row>
    <row r="1342" spans="1:116" s="28" customFormat="1" ht="30" customHeight="1">
      <c r="A1342" s="183" t="s">
        <v>14188</v>
      </c>
      <c r="B1342" s="5">
        <v>1340</v>
      </c>
      <c r="C1342" s="6">
        <v>19322</v>
      </c>
      <c r="D1342" s="6"/>
      <c r="E1342" s="186" t="s">
        <v>4862</v>
      </c>
      <c r="F1342" s="3" t="s">
        <v>14126</v>
      </c>
      <c r="G1342" s="3" t="s">
        <v>1290</v>
      </c>
      <c r="H1342" s="3" t="s">
        <v>1291</v>
      </c>
      <c r="I1342" s="3" t="s">
        <v>842</v>
      </c>
      <c r="J1342" s="3" t="s">
        <v>4863</v>
      </c>
      <c r="K1342" s="6"/>
      <c r="L1342" s="3"/>
      <c r="M1342" s="6">
        <v>20</v>
      </c>
      <c r="N1342" s="3" t="s">
        <v>44</v>
      </c>
      <c r="O1342" s="3" t="s">
        <v>4812</v>
      </c>
      <c r="P1342" s="3" t="s">
        <v>4864</v>
      </c>
      <c r="Q1342" s="3" t="s">
        <v>4865</v>
      </c>
      <c r="R1342" s="156">
        <v>3.07</v>
      </c>
      <c r="S1342" s="22">
        <v>2.79</v>
      </c>
      <c r="T1342" s="42">
        <v>2.79</v>
      </c>
      <c r="U1342" s="21"/>
      <c r="V1342" s="22"/>
      <c r="W1342" s="22"/>
      <c r="X1342" s="22"/>
      <c r="Y1342" s="22"/>
      <c r="Z1342" s="22"/>
      <c r="AA1342" s="22"/>
      <c r="AB1342" s="22"/>
      <c r="AC1342" s="22"/>
      <c r="AD1342" s="24"/>
      <c r="AE1342" s="20"/>
      <c r="AF1342" s="20"/>
      <c r="AG1342" s="20"/>
      <c r="AH1342" s="20"/>
      <c r="AI1342" s="20"/>
      <c r="AJ1342" s="20"/>
      <c r="AK1342" s="20"/>
      <c r="AL1342" s="20"/>
      <c r="AM1342" s="20"/>
      <c r="AN1342" s="25"/>
      <c r="AO1342" s="20"/>
      <c r="AP1342" s="24"/>
      <c r="AQ1342" s="20" t="e">
        <v>#NUM!</v>
      </c>
      <c r="AR1342" s="20" t="e">
        <v>#NUM!</v>
      </c>
      <c r="AS1342" s="20" t="e">
        <v>#NUM!</v>
      </c>
      <c r="AT1342" s="20" t="e">
        <v>#REF!</v>
      </c>
      <c r="AU1342" s="20">
        <v>2.99925</v>
      </c>
      <c r="AV1342" s="22" t="e">
        <v>#REF!</v>
      </c>
      <c r="AW1342" s="20" t="s">
        <v>71</v>
      </c>
      <c r="AX1342" s="20" t="s">
        <v>72</v>
      </c>
      <c r="AY1342" s="25">
        <v>2.9992000000000001</v>
      </c>
      <c r="AZ1342" s="27">
        <v>0.74980000000000002</v>
      </c>
      <c r="BA1342" s="3">
        <v>3.7490000000000001</v>
      </c>
      <c r="BB1342" s="25">
        <v>4.0489199999999999</v>
      </c>
      <c r="BC1342" s="20" t="s">
        <v>12295</v>
      </c>
      <c r="BD1342" s="20" t="s">
        <v>12287</v>
      </c>
      <c r="BE1342" s="20" t="s">
        <v>14113</v>
      </c>
      <c r="BF1342" s="20"/>
      <c r="BG1342" s="20"/>
      <c r="BH1342" s="20"/>
      <c r="BI1342" s="20"/>
      <c r="BJ1342" s="20"/>
      <c r="BK1342" s="20"/>
      <c r="BL1342" s="20"/>
      <c r="BM1342" s="20"/>
      <c r="BN1342" s="20"/>
      <c r="BO1342" s="20"/>
      <c r="BP1342" s="20"/>
      <c r="BQ1342" s="19"/>
      <c r="BR1342" s="19"/>
      <c r="BS1342" s="19"/>
      <c r="BT1342" s="19"/>
      <c r="BU1342" s="19"/>
      <c r="BV1342" s="19"/>
      <c r="BW1342" s="19"/>
      <c r="BX1342" s="19"/>
      <c r="BY1342" s="19"/>
      <c r="BZ1342" s="19"/>
      <c r="CA1342" s="19"/>
      <c r="CB1342" s="19"/>
      <c r="CC1342" s="19"/>
      <c r="CD1342" s="19"/>
      <c r="CE1342" s="19"/>
      <c r="CF1342" s="19"/>
      <c r="CG1342" s="19"/>
      <c r="CH1342" s="19"/>
      <c r="CI1342" s="19"/>
      <c r="CJ1342" s="19"/>
      <c r="CK1342" s="19"/>
      <c r="CL1342" s="19"/>
      <c r="CM1342" s="19"/>
      <c r="CN1342" s="19"/>
      <c r="CO1342" s="19"/>
      <c r="CP1342" s="19"/>
      <c r="CQ1342" s="19"/>
      <c r="CR1342" s="19"/>
      <c r="CS1342" s="19"/>
      <c r="CT1342" s="19"/>
      <c r="CU1342" s="19"/>
      <c r="CV1342" s="19"/>
      <c r="CW1342" s="19"/>
      <c r="CX1342" s="19"/>
      <c r="CY1342" s="19"/>
      <c r="CZ1342" s="19"/>
      <c r="DA1342" s="19"/>
      <c r="DB1342" s="19"/>
      <c r="DC1342" s="19"/>
      <c r="DD1342" s="19"/>
      <c r="DE1342" s="19"/>
      <c r="DF1342" s="19"/>
      <c r="DG1342" s="19"/>
      <c r="DH1342" s="19"/>
      <c r="DI1342" s="19"/>
      <c r="DJ1342" s="19"/>
      <c r="DK1342" s="19"/>
      <c r="DL1342" s="19"/>
    </row>
    <row r="1343" spans="1:116" s="28" customFormat="1" ht="30" customHeight="1">
      <c r="A1343" s="183" t="s">
        <v>14188</v>
      </c>
      <c r="B1343" s="5">
        <v>1341</v>
      </c>
      <c r="C1343" s="6">
        <v>7165</v>
      </c>
      <c r="D1343" s="6"/>
      <c r="E1343" s="186" t="s">
        <v>4815</v>
      </c>
      <c r="F1343" s="3" t="s">
        <v>14191</v>
      </c>
      <c r="G1343" s="3" t="s">
        <v>1637</v>
      </c>
      <c r="H1343" s="3" t="s">
        <v>201</v>
      </c>
      <c r="I1343" s="3" t="s">
        <v>42</v>
      </c>
      <c r="J1343" s="3" t="s">
        <v>4817</v>
      </c>
      <c r="K1343" s="6"/>
      <c r="L1343" s="3"/>
      <c r="M1343" s="6">
        <v>3</v>
      </c>
      <c r="N1343" s="3" t="s">
        <v>44</v>
      </c>
      <c r="O1343" s="3" t="s">
        <v>4812</v>
      </c>
      <c r="P1343" s="3" t="s">
        <v>4818</v>
      </c>
      <c r="Q1343" s="3" t="s">
        <v>14192</v>
      </c>
      <c r="R1343" s="156">
        <v>3.62</v>
      </c>
      <c r="S1343" s="22">
        <v>3.29</v>
      </c>
      <c r="T1343" s="42">
        <v>3.29</v>
      </c>
      <c r="U1343" s="21"/>
      <c r="V1343" s="22"/>
      <c r="W1343" s="22"/>
      <c r="X1343" s="22"/>
      <c r="Y1343" s="22"/>
      <c r="Z1343" s="22"/>
      <c r="AA1343" s="22"/>
      <c r="AB1343" s="22"/>
      <c r="AC1343" s="22"/>
      <c r="AD1343" s="24"/>
      <c r="AE1343" s="20"/>
      <c r="AF1343" s="20"/>
      <c r="AG1343" s="20"/>
      <c r="AH1343" s="20"/>
      <c r="AI1343" s="20"/>
      <c r="AJ1343" s="20"/>
      <c r="AK1343" s="20"/>
      <c r="AL1343" s="20"/>
      <c r="AM1343" s="20"/>
      <c r="AN1343" s="25"/>
      <c r="AO1343" s="20"/>
      <c r="AP1343" s="24"/>
      <c r="AQ1343" s="20" t="e">
        <v>#NUM!</v>
      </c>
      <c r="AR1343" s="20" t="e">
        <v>#NUM!</v>
      </c>
      <c r="AS1343" s="20" t="e">
        <v>#NUM!</v>
      </c>
      <c r="AT1343" s="20" t="e">
        <v>#REF!</v>
      </c>
      <c r="AU1343" s="20">
        <v>3.5367500000000001</v>
      </c>
      <c r="AV1343" s="22" t="e">
        <v>#REF!</v>
      </c>
      <c r="AW1343" s="20" t="s">
        <v>71</v>
      </c>
      <c r="AX1343" s="20" t="s">
        <v>72</v>
      </c>
      <c r="AY1343" s="25">
        <v>3.5367000000000002</v>
      </c>
      <c r="AZ1343" s="27">
        <v>0.88417500000000004</v>
      </c>
      <c r="BA1343" s="3">
        <v>4.4208750000000006</v>
      </c>
      <c r="BB1343" s="25">
        <v>4.7745450000000007</v>
      </c>
      <c r="BC1343" s="20" t="s">
        <v>12295</v>
      </c>
      <c r="BD1343" s="20" t="s">
        <v>12287</v>
      </c>
      <c r="BE1343" s="20" t="s">
        <v>14113</v>
      </c>
      <c r="BF1343" s="20"/>
      <c r="BG1343" s="20"/>
      <c r="BH1343" s="20"/>
      <c r="BI1343" s="20"/>
      <c r="BJ1343" s="20"/>
      <c r="BK1343" s="20"/>
      <c r="BL1343" s="20"/>
      <c r="BM1343" s="20"/>
      <c r="BN1343" s="20"/>
      <c r="BO1343" s="20"/>
      <c r="BP1343" s="20"/>
      <c r="BQ1343" s="19"/>
      <c r="BR1343" s="19"/>
      <c r="BS1343" s="19"/>
      <c r="BT1343" s="19"/>
      <c r="BU1343" s="19"/>
      <c r="BV1343" s="19"/>
      <c r="BW1343" s="19"/>
      <c r="BX1343" s="19"/>
      <c r="BY1343" s="19"/>
      <c r="BZ1343" s="19"/>
      <c r="CA1343" s="19"/>
      <c r="CB1343" s="19"/>
      <c r="CC1343" s="19"/>
      <c r="CD1343" s="19"/>
      <c r="CE1343" s="19"/>
      <c r="CF1343" s="19"/>
      <c r="CG1343" s="19"/>
      <c r="CH1343" s="19"/>
      <c r="CI1343" s="19"/>
      <c r="CJ1343" s="19"/>
      <c r="CK1343" s="19"/>
      <c r="CL1343" s="19"/>
      <c r="CM1343" s="19"/>
      <c r="CN1343" s="19"/>
      <c r="CO1343" s="19"/>
      <c r="CP1343" s="19"/>
      <c r="CQ1343" s="19"/>
      <c r="CR1343" s="19"/>
      <c r="CS1343" s="19"/>
      <c r="CT1343" s="19"/>
      <c r="CU1343" s="19"/>
      <c r="CV1343" s="19"/>
      <c r="CW1343" s="19"/>
      <c r="CX1343" s="19"/>
      <c r="CY1343" s="19"/>
      <c r="CZ1343" s="19"/>
      <c r="DA1343" s="19"/>
      <c r="DB1343" s="19"/>
      <c r="DC1343" s="19"/>
      <c r="DD1343" s="19"/>
      <c r="DE1343" s="19"/>
      <c r="DF1343" s="19"/>
      <c r="DG1343" s="19"/>
      <c r="DH1343" s="19"/>
      <c r="DI1343" s="19"/>
      <c r="DJ1343" s="19"/>
      <c r="DK1343" s="19"/>
      <c r="DL1343" s="19"/>
    </row>
    <row r="1344" spans="1:116" s="28" customFormat="1" ht="30" customHeight="1">
      <c r="A1344" s="4" t="s">
        <v>487</v>
      </c>
      <c r="B1344" s="5">
        <v>1342</v>
      </c>
      <c r="C1344" s="116">
        <v>3930</v>
      </c>
      <c r="D1344" s="116"/>
      <c r="E1344" s="43" t="s">
        <v>4854</v>
      </c>
      <c r="F1344" s="3" t="s">
        <v>4855</v>
      </c>
      <c r="G1344" s="3" t="s">
        <v>3396</v>
      </c>
      <c r="H1344" s="3" t="s">
        <v>299</v>
      </c>
      <c r="I1344" s="3" t="s">
        <v>102</v>
      </c>
      <c r="J1344" s="3" t="s">
        <v>4856</v>
      </c>
      <c r="K1344" s="6"/>
      <c r="L1344" s="3"/>
      <c r="M1344" s="6">
        <v>14</v>
      </c>
      <c r="N1344" s="3" t="s">
        <v>44</v>
      </c>
      <c r="O1344" s="3" t="s">
        <v>4812</v>
      </c>
      <c r="P1344" s="3" t="s">
        <v>4857</v>
      </c>
      <c r="Q1344" s="3" t="s">
        <v>4858</v>
      </c>
      <c r="R1344" s="156">
        <v>3.33</v>
      </c>
      <c r="S1344" s="22"/>
      <c r="T1344" s="23"/>
      <c r="U1344" s="1">
        <v>2.6</v>
      </c>
      <c r="V1344" s="21"/>
      <c r="W1344" s="22"/>
      <c r="X1344" s="22"/>
      <c r="Y1344" s="22"/>
      <c r="Z1344" s="22"/>
      <c r="AA1344" s="22"/>
      <c r="AB1344" s="22"/>
      <c r="AC1344" s="22"/>
      <c r="AD1344" s="22"/>
      <c r="AE1344" s="24"/>
      <c r="AF1344" s="20"/>
      <c r="AG1344" s="20"/>
      <c r="AH1344" s="20"/>
      <c r="AI1344" s="20"/>
      <c r="AJ1344" s="20"/>
      <c r="AK1344" s="20"/>
      <c r="AL1344" s="20"/>
      <c r="AM1344" s="20">
        <v>2.48</v>
      </c>
      <c r="AN1344" s="25">
        <v>2.48</v>
      </c>
      <c r="AO1344" s="20" t="s">
        <v>373</v>
      </c>
      <c r="AP1344" s="24" t="s">
        <v>374</v>
      </c>
      <c r="AQ1344" s="20" t="e">
        <f>AVERAGE(SMALL(AE1344:AI1344,1),SMALL(AE1344:AI1344,2))</f>
        <v>#NUM!</v>
      </c>
      <c r="AR1344" s="20" t="e">
        <f>IF(R1344 &lt;=( AVERAGE(SMALL(AE1344:AI1344,1),SMALL(AE1344:AI1344,2))), R1344, "")</f>
        <v>#NUM!</v>
      </c>
      <c r="AS1344" s="20" t="e">
        <f>AVERAGE(SMALL(AJ1344:AM1344,1),SMALL(AJ1344:AM1344,2))</f>
        <v>#NUM!</v>
      </c>
      <c r="AT1344" s="20">
        <f>T1344*1.075</f>
        <v>0</v>
      </c>
      <c r="AU1344" s="20">
        <f>U1344*1.075</f>
        <v>2.7949999999999999</v>
      </c>
      <c r="AV1344" s="22">
        <f>MIN(AN1344,AT1344,AU1344)</f>
        <v>0</v>
      </c>
      <c r="AW1344" s="20" t="s">
        <v>373</v>
      </c>
      <c r="AX1344" s="20" t="s">
        <v>374</v>
      </c>
      <c r="AY1344" s="25">
        <v>2.48</v>
      </c>
      <c r="AZ1344" s="27">
        <f>IF(AND(AY1344&gt;0,AY1344&lt;=10),AY1344*0.25,IF(AND(AY1344&gt;10,AY1344&lt;=50),AY1344*0.17,IF(AND(AY1344&gt;10,AY1344&lt;=100),AY1344*0.12,IF(AY1344&gt;100,AY1344*0.1))))</f>
        <v>0.62</v>
      </c>
      <c r="BA1344" s="3">
        <f>AZ1344+AY1344</f>
        <v>3.1</v>
      </c>
      <c r="BB1344" s="25">
        <f>BA1344+BA1344*0.08</f>
        <v>3.3480000000000003</v>
      </c>
      <c r="BC1344" s="20" t="s">
        <v>12295</v>
      </c>
      <c r="BD1344" s="20"/>
      <c r="BE1344" s="20"/>
      <c r="BF1344" s="20"/>
      <c r="BG1344" s="20"/>
      <c r="BH1344" s="20"/>
      <c r="BI1344" s="20"/>
      <c r="BJ1344" s="20"/>
      <c r="BK1344" s="20"/>
      <c r="BL1344" s="20"/>
      <c r="BM1344" s="20"/>
      <c r="BN1344" s="20"/>
      <c r="BO1344" s="20"/>
      <c r="BP1344" s="20"/>
      <c r="BQ1344" s="20"/>
      <c r="BR1344" s="20"/>
      <c r="BS1344" s="20"/>
      <c r="BT1344" s="20"/>
      <c r="BU1344" s="20"/>
      <c r="BV1344" s="20"/>
      <c r="BW1344" s="20"/>
      <c r="BX1344" s="20"/>
      <c r="BY1344" s="20"/>
      <c r="BZ1344" s="20"/>
      <c r="CA1344" s="20"/>
      <c r="CB1344" s="20"/>
      <c r="CC1344" s="20"/>
      <c r="CD1344" s="20"/>
      <c r="CE1344" s="20"/>
      <c r="CF1344" s="20"/>
      <c r="CG1344" s="20"/>
      <c r="CH1344" s="20"/>
      <c r="CI1344" s="20"/>
      <c r="CJ1344" s="20"/>
      <c r="CK1344" s="20"/>
      <c r="CL1344" s="20"/>
      <c r="CM1344" s="20"/>
      <c r="CN1344" s="20"/>
      <c r="CO1344" s="20"/>
      <c r="CP1344" s="20"/>
      <c r="CQ1344" s="20"/>
      <c r="CR1344" s="20"/>
      <c r="CS1344" s="20"/>
      <c r="CT1344" s="20"/>
      <c r="CU1344" s="20"/>
      <c r="CV1344" s="20"/>
      <c r="CW1344" s="20"/>
      <c r="CX1344" s="20"/>
      <c r="CY1344" s="20"/>
      <c r="CZ1344" s="20"/>
      <c r="DA1344" s="20"/>
      <c r="DB1344" s="20"/>
      <c r="DC1344" s="20"/>
      <c r="DD1344" s="20"/>
      <c r="DE1344" s="20"/>
      <c r="DF1344" s="20"/>
      <c r="DG1344" s="20"/>
      <c r="DH1344" s="20"/>
      <c r="DI1344" s="20"/>
      <c r="DJ1344" s="20"/>
      <c r="DK1344" s="20"/>
      <c r="DL1344" s="20"/>
    </row>
    <row r="1345" spans="1:116" s="28" customFormat="1" ht="30" customHeight="1">
      <c r="A1345" s="153" t="s">
        <v>14479</v>
      </c>
      <c r="B1345" s="5">
        <v>1343</v>
      </c>
      <c r="C1345" s="179">
        <v>3762</v>
      </c>
      <c r="D1345" s="179"/>
      <c r="E1345" s="172" t="s">
        <v>4827</v>
      </c>
      <c r="F1345" s="3" t="s">
        <v>4830</v>
      </c>
      <c r="G1345" s="3" t="s">
        <v>714</v>
      </c>
      <c r="H1345" s="3" t="s">
        <v>770</v>
      </c>
      <c r="I1345" s="3" t="s">
        <v>469</v>
      </c>
      <c r="J1345" s="3" t="s">
        <v>4831</v>
      </c>
      <c r="K1345" s="6">
        <v>150</v>
      </c>
      <c r="L1345" s="3" t="s">
        <v>79</v>
      </c>
      <c r="M1345" s="6">
        <v>1</v>
      </c>
      <c r="N1345" s="3" t="s">
        <v>44</v>
      </c>
      <c r="O1345" s="3" t="s">
        <v>4812</v>
      </c>
      <c r="P1345" s="3" t="s">
        <v>4832</v>
      </c>
      <c r="Q1345" s="3" t="s">
        <v>4833</v>
      </c>
      <c r="R1345" s="160">
        <v>2.63</v>
      </c>
      <c r="S1345" s="79">
        <v>2.4500000000000002</v>
      </c>
      <c r="T1345" s="81">
        <v>1.75</v>
      </c>
      <c r="U1345" s="82">
        <v>5.45</v>
      </c>
      <c r="V1345" s="79"/>
      <c r="W1345" s="79"/>
      <c r="X1345" s="79"/>
      <c r="Y1345" s="79"/>
      <c r="Z1345" s="79"/>
      <c r="AA1345" s="79"/>
      <c r="AB1345" s="79"/>
      <c r="AC1345" s="79"/>
      <c r="AD1345" s="79"/>
      <c r="AE1345" s="83"/>
      <c r="AF1345" s="84"/>
      <c r="AG1345" s="84"/>
      <c r="AH1345" s="84"/>
      <c r="AI1345" s="84"/>
      <c r="AJ1345" s="84"/>
      <c r="AK1345" s="84"/>
      <c r="AL1345" s="84"/>
      <c r="AM1345" s="84"/>
      <c r="AN1345" s="85">
        <v>3.85</v>
      </c>
      <c r="AO1345" s="84" t="s">
        <v>47</v>
      </c>
      <c r="AP1345" s="83" t="s">
        <v>48</v>
      </c>
      <c r="AQ1345" s="84" t="e">
        <f>AVERAGE(SMALL(AE1345:AI1345,1),SMALL(AE1345:AI1345,2))</f>
        <v>#NUM!</v>
      </c>
      <c r="AR1345" s="84" t="e">
        <f>IF(R1345 &lt;=( AVERAGE(SMALL(AE1345:AI1345,1),SMALL(AE1345:AI1345,2))), R1345, "")</f>
        <v>#NUM!</v>
      </c>
      <c r="AS1345" s="84" t="e">
        <f>AVERAGE(SMALL(AJ1345:AM1345,1),SMALL(AJ1345:AM1345,2))</f>
        <v>#NUM!</v>
      </c>
      <c r="AT1345" s="84" t="e">
        <f>#REF!*1.075</f>
        <v>#REF!</v>
      </c>
      <c r="AU1345" s="84">
        <f>T1345*1.075</f>
        <v>1.8812499999999999</v>
      </c>
      <c r="AV1345" s="79" t="e">
        <f>MIN(AN1345,AT1345,AU1345)</f>
        <v>#REF!</v>
      </c>
      <c r="AW1345" s="84" t="s">
        <v>71</v>
      </c>
      <c r="AX1345" s="84" t="s">
        <v>72</v>
      </c>
      <c r="AY1345" s="85">
        <v>1.881</v>
      </c>
      <c r="AZ1345" s="87">
        <f>IF(AND(AY1345&gt;0,AY1345&lt;=10),AY1345*0.25,IF(AND(AY1345&gt;10,AY1345&lt;=50),AY1345*0.17,IF(AND(AY1345&gt;10,AY1345&lt;=100),AY1345*0.12,IF(AY1345&gt;100,AY1345*0.1))))</f>
        <v>0.47025</v>
      </c>
      <c r="BA1345" s="43">
        <f>AZ1345+AY1345</f>
        <v>2.3512499999999998</v>
      </c>
      <c r="BB1345" s="85">
        <f>BA1345+BA1345*0.08</f>
        <v>2.5393499999999998</v>
      </c>
      <c r="BC1345" s="20" t="s">
        <v>12295</v>
      </c>
      <c r="BD1345" s="84" t="s">
        <v>12298</v>
      </c>
      <c r="BE1345" s="84"/>
      <c r="BF1345" s="89"/>
      <c r="BG1345" s="88"/>
      <c r="BH1345" s="88"/>
      <c r="BI1345" s="88"/>
      <c r="BJ1345" s="88"/>
      <c r="BK1345" s="88"/>
      <c r="BL1345" s="88"/>
      <c r="BM1345" s="88"/>
      <c r="BN1345" s="88"/>
      <c r="BO1345" s="88"/>
      <c r="BP1345" s="88"/>
      <c r="BQ1345" s="88"/>
      <c r="BR1345" s="88"/>
      <c r="BS1345" s="88"/>
      <c r="BT1345" s="88"/>
      <c r="BU1345" s="88"/>
      <c r="BV1345" s="88"/>
      <c r="BW1345" s="88"/>
      <c r="BX1345" s="88"/>
      <c r="BY1345" s="88"/>
      <c r="BZ1345" s="88"/>
      <c r="CA1345" s="88"/>
      <c r="CB1345" s="88"/>
      <c r="CC1345" s="88"/>
      <c r="CD1345" s="88"/>
      <c r="CE1345" s="88"/>
      <c r="CF1345" s="88"/>
      <c r="CG1345" s="88"/>
      <c r="CH1345" s="88"/>
      <c r="CI1345" s="88"/>
      <c r="CJ1345" s="88"/>
      <c r="CK1345" s="88"/>
      <c r="CL1345" s="88"/>
      <c r="CM1345" s="88"/>
      <c r="CN1345" s="88"/>
      <c r="CO1345" s="88"/>
      <c r="CP1345" s="88"/>
      <c r="CQ1345" s="88"/>
      <c r="CR1345" s="88"/>
      <c r="CS1345" s="88"/>
      <c r="CT1345" s="88"/>
      <c r="CU1345" s="88"/>
      <c r="CV1345" s="88"/>
      <c r="CW1345" s="88"/>
      <c r="CX1345" s="88"/>
      <c r="CY1345" s="88"/>
      <c r="CZ1345" s="88"/>
      <c r="DA1345" s="88"/>
      <c r="DB1345" s="88"/>
      <c r="DC1345" s="88"/>
      <c r="DD1345" s="88"/>
      <c r="DE1345" s="88"/>
      <c r="DF1345" s="88"/>
      <c r="DG1345" s="88"/>
      <c r="DH1345" s="88"/>
      <c r="DI1345" s="88"/>
      <c r="DJ1345" s="88"/>
      <c r="DK1345" s="88"/>
      <c r="DL1345" s="88"/>
    </row>
    <row r="1346" spans="1:116" s="28" customFormat="1" ht="30" customHeight="1">
      <c r="A1346" s="183" t="s">
        <v>14188</v>
      </c>
      <c r="B1346" s="5">
        <v>1344</v>
      </c>
      <c r="C1346" s="179">
        <v>876</v>
      </c>
      <c r="D1346" s="179"/>
      <c r="E1346" s="186" t="s">
        <v>4842</v>
      </c>
      <c r="F1346" s="3" t="s">
        <v>14194</v>
      </c>
      <c r="G1346" s="3" t="s">
        <v>4610</v>
      </c>
      <c r="H1346" s="3" t="s">
        <v>4843</v>
      </c>
      <c r="I1346" s="3" t="s">
        <v>389</v>
      </c>
      <c r="J1346" s="3" t="s">
        <v>4844</v>
      </c>
      <c r="K1346" s="6"/>
      <c r="L1346" s="3"/>
      <c r="M1346" s="6">
        <v>3</v>
      </c>
      <c r="N1346" s="3" t="s">
        <v>44</v>
      </c>
      <c r="O1346" s="3" t="s">
        <v>4812</v>
      </c>
      <c r="P1346" s="3" t="s">
        <v>4845</v>
      </c>
      <c r="Q1346" s="3" t="s">
        <v>4846</v>
      </c>
      <c r="R1346" s="156">
        <v>2.58</v>
      </c>
      <c r="S1346" s="22">
        <v>2.35</v>
      </c>
      <c r="T1346" s="42">
        <v>2.35</v>
      </c>
      <c r="U1346" s="21"/>
      <c r="V1346" s="22"/>
      <c r="W1346" s="22"/>
      <c r="X1346" s="22"/>
      <c r="Y1346" s="22"/>
      <c r="Z1346" s="22"/>
      <c r="AA1346" s="22"/>
      <c r="AB1346" s="22"/>
      <c r="AC1346" s="22"/>
      <c r="AD1346" s="24"/>
      <c r="AE1346" s="20"/>
      <c r="AF1346" s="20"/>
      <c r="AG1346" s="20"/>
      <c r="AH1346" s="20"/>
      <c r="AI1346" s="20"/>
      <c r="AJ1346" s="20"/>
      <c r="AK1346" s="20"/>
      <c r="AL1346" s="20"/>
      <c r="AM1346" s="20"/>
      <c r="AN1346" s="25"/>
      <c r="AO1346" s="20"/>
      <c r="AP1346" s="24"/>
      <c r="AQ1346" s="20" t="e">
        <v>#NUM!</v>
      </c>
      <c r="AR1346" s="20" t="e">
        <v>#NUM!</v>
      </c>
      <c r="AS1346" s="20" t="e">
        <v>#NUM!</v>
      </c>
      <c r="AT1346" s="20" t="e">
        <v>#REF!</v>
      </c>
      <c r="AU1346" s="20">
        <v>2.5262500000000001</v>
      </c>
      <c r="AV1346" s="22" t="e">
        <v>#REF!</v>
      </c>
      <c r="AW1346" s="20" t="s">
        <v>71</v>
      </c>
      <c r="AX1346" s="20" t="s">
        <v>72</v>
      </c>
      <c r="AY1346" s="25">
        <v>2.5259999999999998</v>
      </c>
      <c r="AZ1346" s="27">
        <v>0.63149999999999995</v>
      </c>
      <c r="BA1346" s="3">
        <v>3.1574999999999998</v>
      </c>
      <c r="BB1346" s="25">
        <v>3.4100999999999999</v>
      </c>
      <c r="BC1346" s="20" t="s">
        <v>12295</v>
      </c>
      <c r="BD1346" s="20" t="s">
        <v>12287</v>
      </c>
      <c r="BE1346" s="20" t="s">
        <v>14113</v>
      </c>
      <c r="BF1346" s="20"/>
      <c r="BG1346" s="20"/>
      <c r="BH1346" s="20"/>
      <c r="BI1346" s="20"/>
      <c r="BJ1346" s="20"/>
      <c r="BK1346" s="20"/>
      <c r="BL1346" s="20"/>
      <c r="BM1346" s="20"/>
      <c r="BN1346" s="20"/>
      <c r="BO1346" s="20"/>
      <c r="BP1346" s="20"/>
      <c r="BQ1346" s="19"/>
      <c r="BR1346" s="19"/>
      <c r="BS1346" s="19"/>
      <c r="BT1346" s="19"/>
      <c r="BU1346" s="19"/>
      <c r="BV1346" s="19"/>
      <c r="BW1346" s="19"/>
      <c r="BX1346" s="19"/>
      <c r="BY1346" s="19"/>
      <c r="BZ1346" s="19"/>
      <c r="CA1346" s="19"/>
      <c r="CB1346" s="19"/>
      <c r="CC1346" s="19"/>
      <c r="CD1346" s="19"/>
      <c r="CE1346" s="19"/>
      <c r="CF1346" s="19"/>
      <c r="CG1346" s="19"/>
      <c r="CH1346" s="19"/>
      <c r="CI1346" s="19"/>
      <c r="CJ1346" s="19"/>
      <c r="CK1346" s="19"/>
      <c r="CL1346" s="19"/>
      <c r="CM1346" s="19"/>
      <c r="CN1346" s="19"/>
      <c r="CO1346" s="19"/>
      <c r="CP1346" s="19"/>
      <c r="CQ1346" s="19"/>
      <c r="CR1346" s="19"/>
      <c r="CS1346" s="19"/>
      <c r="CT1346" s="19"/>
      <c r="CU1346" s="19"/>
      <c r="CV1346" s="19"/>
      <c r="CW1346" s="19"/>
      <c r="CX1346" s="19"/>
      <c r="CY1346" s="19"/>
      <c r="CZ1346" s="19"/>
      <c r="DA1346" s="19"/>
      <c r="DB1346" s="19"/>
      <c r="DC1346" s="19"/>
      <c r="DD1346" s="19"/>
      <c r="DE1346" s="19"/>
      <c r="DF1346" s="19"/>
      <c r="DG1346" s="19"/>
      <c r="DH1346" s="19"/>
      <c r="DI1346" s="19"/>
      <c r="DJ1346" s="19"/>
      <c r="DK1346" s="19"/>
      <c r="DL1346" s="19"/>
    </row>
    <row r="1347" spans="1:116" s="28" customFormat="1" ht="30" customHeight="1">
      <c r="A1347" s="183" t="s">
        <v>14188</v>
      </c>
      <c r="B1347" s="5">
        <v>1345</v>
      </c>
      <c r="C1347" s="179">
        <v>884</v>
      </c>
      <c r="D1347" s="179"/>
      <c r="E1347" s="186" t="s">
        <v>4838</v>
      </c>
      <c r="F1347" s="3" t="s">
        <v>14195</v>
      </c>
      <c r="G1347" s="3" t="s">
        <v>4549</v>
      </c>
      <c r="H1347" s="3" t="s">
        <v>165</v>
      </c>
      <c r="I1347" s="3" t="s">
        <v>771</v>
      </c>
      <c r="J1347" s="3" t="s">
        <v>4839</v>
      </c>
      <c r="K1347" s="6"/>
      <c r="L1347" s="3"/>
      <c r="M1347" s="6">
        <v>30</v>
      </c>
      <c r="N1347" s="3" t="s">
        <v>44</v>
      </c>
      <c r="O1347" s="3" t="s">
        <v>4812</v>
      </c>
      <c r="P1347" s="3" t="s">
        <v>4840</v>
      </c>
      <c r="Q1347" s="3" t="s">
        <v>4841</v>
      </c>
      <c r="R1347" s="156">
        <v>2.97</v>
      </c>
      <c r="S1347" s="22">
        <v>2.7</v>
      </c>
      <c r="T1347" s="42">
        <v>2.7</v>
      </c>
      <c r="U1347" s="21"/>
      <c r="V1347" s="22"/>
      <c r="W1347" s="22"/>
      <c r="X1347" s="22"/>
      <c r="Y1347" s="22"/>
      <c r="Z1347" s="22"/>
      <c r="AA1347" s="22"/>
      <c r="AB1347" s="22"/>
      <c r="AC1347" s="22"/>
      <c r="AD1347" s="24"/>
      <c r="AE1347" s="20">
        <v>2.4700000000000002</v>
      </c>
      <c r="AF1347" s="20"/>
      <c r="AG1347" s="20"/>
      <c r="AH1347" s="20"/>
      <c r="AI1347" s="20"/>
      <c r="AJ1347" s="20"/>
      <c r="AK1347" s="20"/>
      <c r="AL1347" s="20"/>
      <c r="AM1347" s="20"/>
      <c r="AN1347" s="25"/>
      <c r="AO1347" s="20"/>
      <c r="AP1347" s="24"/>
      <c r="AQ1347" s="20" t="e">
        <v>#NUM!</v>
      </c>
      <c r="AR1347" s="20" t="e">
        <v>#NUM!</v>
      </c>
      <c r="AS1347" s="20" t="e">
        <v>#NUM!</v>
      </c>
      <c r="AT1347" s="20" t="e">
        <v>#REF!</v>
      </c>
      <c r="AU1347" s="20">
        <v>2.9024999999999999</v>
      </c>
      <c r="AV1347" s="22" t="e">
        <v>#REF!</v>
      </c>
      <c r="AW1347" s="20" t="s">
        <v>71</v>
      </c>
      <c r="AX1347" s="20" t="s">
        <v>72</v>
      </c>
      <c r="AY1347" s="25">
        <v>2.9</v>
      </c>
      <c r="AZ1347" s="27">
        <v>0.72499999999999998</v>
      </c>
      <c r="BA1347" s="3">
        <v>3.625</v>
      </c>
      <c r="BB1347" s="25">
        <v>3.915</v>
      </c>
      <c r="BC1347" s="20" t="s">
        <v>12295</v>
      </c>
      <c r="BD1347" s="20" t="s">
        <v>12287</v>
      </c>
      <c r="BE1347" s="20" t="s">
        <v>14113</v>
      </c>
      <c r="BF1347" s="20"/>
      <c r="BG1347" s="20"/>
      <c r="BH1347" s="20"/>
      <c r="BI1347" s="20"/>
      <c r="BJ1347" s="20"/>
      <c r="BK1347" s="20"/>
      <c r="BL1347" s="20"/>
      <c r="BM1347" s="20"/>
      <c r="BN1347" s="20"/>
      <c r="BO1347" s="20"/>
      <c r="BP1347" s="20"/>
      <c r="BQ1347" s="19"/>
      <c r="BR1347" s="19"/>
      <c r="BS1347" s="19"/>
      <c r="BT1347" s="19"/>
      <c r="BU1347" s="19"/>
      <c r="BV1347" s="19"/>
      <c r="BW1347" s="19"/>
      <c r="BX1347" s="19"/>
      <c r="BY1347" s="19"/>
      <c r="BZ1347" s="19"/>
      <c r="CA1347" s="19"/>
      <c r="CB1347" s="19"/>
      <c r="CC1347" s="19"/>
      <c r="CD1347" s="19"/>
      <c r="CE1347" s="19"/>
      <c r="CF1347" s="19"/>
      <c r="CG1347" s="19"/>
      <c r="CH1347" s="19"/>
      <c r="CI1347" s="19"/>
      <c r="CJ1347" s="19"/>
      <c r="CK1347" s="19"/>
      <c r="CL1347" s="19"/>
      <c r="CM1347" s="19"/>
      <c r="CN1347" s="19"/>
      <c r="CO1347" s="19"/>
      <c r="CP1347" s="19"/>
      <c r="CQ1347" s="19"/>
      <c r="CR1347" s="19"/>
      <c r="CS1347" s="19"/>
      <c r="CT1347" s="19"/>
      <c r="CU1347" s="19"/>
      <c r="CV1347" s="19"/>
      <c r="CW1347" s="19"/>
      <c r="CX1347" s="19"/>
      <c r="CY1347" s="19"/>
      <c r="CZ1347" s="19"/>
      <c r="DA1347" s="19"/>
      <c r="DB1347" s="19"/>
      <c r="DC1347" s="19"/>
      <c r="DD1347" s="19"/>
      <c r="DE1347" s="19"/>
      <c r="DF1347" s="19"/>
      <c r="DG1347" s="19"/>
      <c r="DH1347" s="19"/>
      <c r="DI1347" s="19"/>
      <c r="DJ1347" s="19"/>
      <c r="DK1347" s="19"/>
      <c r="DL1347" s="19"/>
    </row>
    <row r="1348" spans="1:116" s="28" customFormat="1" ht="30" customHeight="1">
      <c r="A1348" s="4" t="s">
        <v>487</v>
      </c>
      <c r="B1348" s="5">
        <v>1346</v>
      </c>
      <c r="C1348" s="116">
        <v>927</v>
      </c>
      <c r="D1348" s="116"/>
      <c r="E1348" s="43" t="s">
        <v>4859</v>
      </c>
      <c r="F1348" s="3" t="s">
        <v>3402</v>
      </c>
      <c r="G1348" s="3" t="s">
        <v>3403</v>
      </c>
      <c r="H1348" s="3" t="s">
        <v>3407</v>
      </c>
      <c r="I1348" s="3" t="s">
        <v>102</v>
      </c>
      <c r="J1348" s="3" t="s">
        <v>490</v>
      </c>
      <c r="K1348" s="6"/>
      <c r="L1348" s="3"/>
      <c r="M1348" s="6">
        <v>14</v>
      </c>
      <c r="N1348" s="3" t="s">
        <v>44</v>
      </c>
      <c r="O1348" s="3" t="s">
        <v>4812</v>
      </c>
      <c r="P1348" s="3" t="s">
        <v>4860</v>
      </c>
      <c r="Q1348" s="3" t="s">
        <v>4861</v>
      </c>
      <c r="R1348" s="156">
        <v>2.99</v>
      </c>
      <c r="S1348" s="22"/>
      <c r="T1348" s="23"/>
      <c r="U1348" s="1">
        <v>2.2000000000000002</v>
      </c>
      <c r="V1348" s="21"/>
      <c r="W1348" s="22"/>
      <c r="X1348" s="22"/>
      <c r="Y1348" s="22"/>
      <c r="Z1348" s="22"/>
      <c r="AA1348" s="22"/>
      <c r="AB1348" s="22"/>
      <c r="AC1348" s="22"/>
      <c r="AD1348" s="22"/>
      <c r="AE1348" s="24"/>
      <c r="AF1348" s="20"/>
      <c r="AG1348" s="20"/>
      <c r="AH1348" s="20"/>
      <c r="AI1348" s="20"/>
      <c r="AJ1348" s="20"/>
      <c r="AK1348" s="20"/>
      <c r="AL1348" s="20"/>
      <c r="AM1348" s="20"/>
      <c r="AN1348" s="25">
        <v>2.99</v>
      </c>
      <c r="AO1348" s="20" t="s">
        <v>47</v>
      </c>
      <c r="AP1348" s="24" t="s">
        <v>48</v>
      </c>
      <c r="AQ1348" s="20" t="e">
        <f>AVERAGE(SMALL(AE1348:AI1348,1),SMALL(AE1348:AI1348,2))</f>
        <v>#NUM!</v>
      </c>
      <c r="AR1348" s="20" t="e">
        <f>IF(R1348 &lt;=( AVERAGE(SMALL(AE1348:AI1348,1),SMALL(AE1348:AI1348,2))), R1348, "")</f>
        <v>#NUM!</v>
      </c>
      <c r="AS1348" s="20" t="e">
        <f>AVERAGE(SMALL(AJ1348:AM1348,1),SMALL(AJ1348:AM1348,2))</f>
        <v>#NUM!</v>
      </c>
      <c r="AT1348" s="20">
        <f>T1348*1.075</f>
        <v>0</v>
      </c>
      <c r="AU1348" s="20">
        <f>U1348*1.075</f>
        <v>2.3650000000000002</v>
      </c>
      <c r="AV1348" s="22">
        <f>MIN(AN1348,AT1348,AU1348)</f>
        <v>0</v>
      </c>
      <c r="AW1348" s="20" t="s">
        <v>71</v>
      </c>
      <c r="AX1348" s="20" t="s">
        <v>72</v>
      </c>
      <c r="AY1348" s="25">
        <v>2.65</v>
      </c>
      <c r="AZ1348" s="27">
        <f>IF(AND(AY1348&gt;0,AY1348&lt;=10),AY1348*0.25,IF(AND(AY1348&gt;10,AY1348&lt;=50),AY1348*0.17,IF(AND(AY1348&gt;10,AY1348&lt;=100),AY1348*0.12,IF(AY1348&gt;100,AY1348*0.1))))</f>
        <v>0.66249999999999998</v>
      </c>
      <c r="BA1348" s="3">
        <f>AZ1348+AY1348</f>
        <v>3.3125</v>
      </c>
      <c r="BB1348" s="25">
        <f>BA1348+BA1348*0.08</f>
        <v>3.5775000000000001</v>
      </c>
      <c r="BC1348" s="20" t="s">
        <v>12295</v>
      </c>
      <c r="BD1348" s="20"/>
      <c r="BE1348" s="20"/>
      <c r="BF1348" s="20"/>
      <c r="BG1348" s="20"/>
      <c r="BH1348" s="20"/>
      <c r="BI1348" s="20"/>
      <c r="BJ1348" s="20"/>
      <c r="BK1348" s="20"/>
      <c r="BL1348" s="20"/>
      <c r="BM1348" s="20"/>
      <c r="BN1348" s="20"/>
      <c r="BO1348" s="20"/>
    </row>
    <row r="1349" spans="1:116" s="28" customFormat="1" ht="30" customHeight="1">
      <c r="A1349" s="4" t="s">
        <v>487</v>
      </c>
      <c r="B1349" s="5">
        <v>1347</v>
      </c>
      <c r="C1349" s="6">
        <v>928</v>
      </c>
      <c r="D1349" s="6"/>
      <c r="E1349" s="43" t="s">
        <v>4809</v>
      </c>
      <c r="F1349" s="3" t="s">
        <v>4810</v>
      </c>
      <c r="G1349" s="3" t="s">
        <v>1667</v>
      </c>
      <c r="H1349" s="3" t="s">
        <v>4811</v>
      </c>
      <c r="I1349" s="3" t="s">
        <v>123</v>
      </c>
      <c r="J1349" s="3" t="s">
        <v>124</v>
      </c>
      <c r="K1349" s="6">
        <v>200</v>
      </c>
      <c r="L1349" s="3" t="s">
        <v>79</v>
      </c>
      <c r="M1349" s="6">
        <v>1</v>
      </c>
      <c r="N1349" s="3" t="s">
        <v>44</v>
      </c>
      <c r="O1349" s="3" t="s">
        <v>4812</v>
      </c>
      <c r="P1349" s="3" t="s">
        <v>4813</v>
      </c>
      <c r="Q1349" s="3" t="s">
        <v>4814</v>
      </c>
      <c r="R1349" s="156">
        <v>5.44</v>
      </c>
      <c r="S1349" s="22"/>
      <c r="T1349" s="23"/>
      <c r="U1349" s="1">
        <v>1.8</v>
      </c>
      <c r="V1349" s="21">
        <v>5.94</v>
      </c>
      <c r="W1349" s="22"/>
      <c r="X1349" s="22"/>
      <c r="Y1349" s="22"/>
      <c r="Z1349" s="22"/>
      <c r="AA1349" s="22"/>
      <c r="AB1349" s="22"/>
      <c r="AC1349" s="22"/>
      <c r="AD1349" s="22"/>
      <c r="AE1349" s="24">
        <v>5.94</v>
      </c>
      <c r="AF1349" s="20"/>
      <c r="AG1349" s="20"/>
      <c r="AH1349" s="20"/>
      <c r="AI1349" s="20"/>
      <c r="AJ1349" s="20"/>
      <c r="AK1349" s="20"/>
      <c r="AL1349" s="20"/>
      <c r="AM1349" s="20"/>
      <c r="AN1349" s="25">
        <v>5.44</v>
      </c>
      <c r="AO1349" s="20" t="s">
        <v>47</v>
      </c>
      <c r="AP1349" s="24" t="s">
        <v>48</v>
      </c>
      <c r="AQ1349" s="20" t="e">
        <f>AVERAGE(SMALL(AE1349:AI1349,1),SMALL(AE1349:AI1349,2))</f>
        <v>#NUM!</v>
      </c>
      <c r="AR1349" s="20" t="e">
        <f>IF(R1349 &lt;=( AVERAGE(SMALL(AE1349:AI1349,1),SMALL(AE1349:AI1349,2))), R1349, "")</f>
        <v>#NUM!</v>
      </c>
      <c r="AS1349" s="20" t="e">
        <f>AVERAGE(SMALL(AJ1349:AM1349,1),SMALL(AJ1349:AM1349,2))</f>
        <v>#NUM!</v>
      </c>
      <c r="AT1349" s="20">
        <f>T1349*1.075</f>
        <v>0</v>
      </c>
      <c r="AU1349" s="20">
        <f>U1349*1.075</f>
        <v>1.9350000000000001</v>
      </c>
      <c r="AV1349" s="22">
        <f>MIN(AN1349,AT1349,AU1349)</f>
        <v>0</v>
      </c>
      <c r="AW1349" s="20" t="s">
        <v>71</v>
      </c>
      <c r="AX1349" s="20" t="s">
        <v>72</v>
      </c>
      <c r="AY1349" s="25">
        <v>1.9350000000000001</v>
      </c>
      <c r="AZ1349" s="27">
        <f>IF(AND(AY1349&gt;0,AY1349&lt;=10),AY1349*0.25,IF(AND(AY1349&gt;10,AY1349&lt;=50),AY1349*0.17,IF(AND(AY1349&gt;10,AY1349&lt;=100),AY1349*0.12,IF(AY1349&gt;100,AY1349*0.1))))</f>
        <v>0.48375000000000001</v>
      </c>
      <c r="BA1349" s="3">
        <f>AZ1349+AY1349</f>
        <v>2.4187500000000002</v>
      </c>
      <c r="BB1349" s="25">
        <f>BA1349+BA1349*0.08</f>
        <v>2.6122500000000004</v>
      </c>
      <c r="BC1349" s="20" t="s">
        <v>12295</v>
      </c>
      <c r="BD1349" s="20"/>
      <c r="BE1349" s="20"/>
      <c r="BF1349" s="20"/>
      <c r="BG1349" s="20"/>
      <c r="BH1349" s="20"/>
      <c r="BI1349" s="20"/>
      <c r="BJ1349" s="20"/>
      <c r="BK1349" s="20"/>
      <c r="BL1349" s="20"/>
      <c r="BM1349" s="20"/>
      <c r="BN1349" s="20"/>
      <c r="BO1349" s="20"/>
    </row>
    <row r="1350" spans="1:116" s="28" customFormat="1" ht="30" customHeight="1">
      <c r="A1350" s="183" t="s">
        <v>14188</v>
      </c>
      <c r="B1350" s="5">
        <v>1348</v>
      </c>
      <c r="C1350" s="179">
        <v>878</v>
      </c>
      <c r="D1350" s="179"/>
      <c r="E1350" s="186" t="s">
        <v>4819</v>
      </c>
      <c r="F1350" s="3" t="s">
        <v>14189</v>
      </c>
      <c r="G1350" s="3" t="s">
        <v>92</v>
      </c>
      <c r="H1350" s="3" t="s">
        <v>93</v>
      </c>
      <c r="I1350" s="3" t="s">
        <v>94</v>
      </c>
      <c r="J1350" s="3" t="s">
        <v>4820</v>
      </c>
      <c r="K1350" s="6">
        <v>1</v>
      </c>
      <c r="L1350" s="3" t="s">
        <v>67</v>
      </c>
      <c r="M1350" s="6">
        <v>1</v>
      </c>
      <c r="N1350" s="3" t="s">
        <v>44</v>
      </c>
      <c r="O1350" s="3" t="s">
        <v>4812</v>
      </c>
      <c r="P1350" s="3" t="s">
        <v>4821</v>
      </c>
      <c r="Q1350" s="3" t="s">
        <v>4822</v>
      </c>
      <c r="R1350" s="156">
        <v>1.6</v>
      </c>
      <c r="S1350" s="22">
        <v>1.45</v>
      </c>
      <c r="T1350" s="42">
        <v>1.45</v>
      </c>
      <c r="U1350" s="21"/>
      <c r="V1350" s="22"/>
      <c r="W1350" s="22"/>
      <c r="X1350" s="22"/>
      <c r="Y1350" s="22"/>
      <c r="Z1350" s="22"/>
      <c r="AA1350" s="22"/>
      <c r="AB1350" s="22"/>
      <c r="AC1350" s="22"/>
      <c r="AD1350" s="24"/>
      <c r="AE1350" s="20"/>
      <c r="AF1350" s="20"/>
      <c r="AG1350" s="20"/>
      <c r="AH1350" s="20"/>
      <c r="AI1350" s="20"/>
      <c r="AJ1350" s="20"/>
      <c r="AK1350" s="20"/>
      <c r="AL1350" s="20"/>
      <c r="AM1350" s="20"/>
      <c r="AN1350" s="25"/>
      <c r="AO1350" s="20"/>
      <c r="AP1350" s="24"/>
      <c r="AQ1350" s="20" t="e">
        <v>#NUM!</v>
      </c>
      <c r="AR1350" s="20" t="e">
        <v>#NUM!</v>
      </c>
      <c r="AS1350" s="20" t="e">
        <v>#NUM!</v>
      </c>
      <c r="AT1350" s="20" t="e">
        <v>#REF!</v>
      </c>
      <c r="AU1350" s="20">
        <v>1.5587499999999999</v>
      </c>
      <c r="AV1350" s="22" t="e">
        <v>#REF!</v>
      </c>
      <c r="AW1350" s="20" t="s">
        <v>71</v>
      </c>
      <c r="AX1350" s="20" t="s">
        <v>72</v>
      </c>
      <c r="AY1350" s="25">
        <v>1.5587</v>
      </c>
      <c r="AZ1350" s="27">
        <v>0.38967499999999999</v>
      </c>
      <c r="BA1350" s="3">
        <v>1.948375</v>
      </c>
      <c r="BB1350" s="25">
        <v>2.1042450000000001</v>
      </c>
      <c r="BC1350" s="20" t="s">
        <v>12295</v>
      </c>
      <c r="BD1350" s="20" t="s">
        <v>12287</v>
      </c>
      <c r="BE1350" s="20" t="s">
        <v>14113</v>
      </c>
      <c r="BF1350" s="20"/>
      <c r="BG1350" s="20"/>
      <c r="BH1350" s="20"/>
      <c r="BI1350" s="20"/>
      <c r="BJ1350" s="20"/>
      <c r="BK1350" s="20"/>
      <c r="BL1350" s="20"/>
      <c r="BM1350" s="20"/>
      <c r="BN1350" s="20"/>
      <c r="BO1350" s="20"/>
      <c r="BP1350" s="20"/>
      <c r="BQ1350" s="19"/>
      <c r="BR1350" s="19"/>
      <c r="BS1350" s="19"/>
      <c r="BT1350" s="19"/>
      <c r="BU1350" s="19"/>
      <c r="BV1350" s="19"/>
      <c r="BW1350" s="19"/>
      <c r="BX1350" s="19"/>
      <c r="BY1350" s="19"/>
      <c r="BZ1350" s="19"/>
      <c r="CA1350" s="19"/>
      <c r="CB1350" s="19"/>
      <c r="CC1350" s="19"/>
      <c r="CD1350" s="19"/>
      <c r="CE1350" s="19"/>
      <c r="CF1350" s="19"/>
      <c r="CG1350" s="19"/>
      <c r="CH1350" s="19"/>
      <c r="CI1350" s="19"/>
      <c r="CJ1350" s="19"/>
      <c r="CK1350" s="19"/>
      <c r="CL1350" s="19"/>
      <c r="CM1350" s="19"/>
      <c r="CN1350" s="19"/>
      <c r="CO1350" s="19"/>
      <c r="CP1350" s="19"/>
      <c r="CQ1350" s="19"/>
      <c r="CR1350" s="19"/>
      <c r="CS1350" s="19"/>
      <c r="CT1350" s="19"/>
      <c r="CU1350" s="19"/>
      <c r="CV1350" s="19"/>
      <c r="CW1350" s="19"/>
      <c r="CX1350" s="19"/>
      <c r="CY1350" s="19"/>
      <c r="CZ1350" s="19"/>
      <c r="DA1350" s="19"/>
      <c r="DB1350" s="19"/>
      <c r="DC1350" s="19"/>
      <c r="DD1350" s="19"/>
      <c r="DE1350" s="19"/>
      <c r="DF1350" s="19"/>
      <c r="DG1350" s="19"/>
      <c r="DH1350" s="19"/>
      <c r="DI1350" s="19"/>
      <c r="DJ1350" s="19"/>
      <c r="DK1350" s="19"/>
      <c r="DL1350" s="19"/>
    </row>
    <row r="1351" spans="1:116" s="28" customFormat="1" ht="30" customHeight="1">
      <c r="A1351" s="183" t="s">
        <v>14188</v>
      </c>
      <c r="B1351" s="5">
        <v>1349</v>
      </c>
      <c r="C1351" s="179">
        <v>5825</v>
      </c>
      <c r="D1351" s="179"/>
      <c r="E1351" s="186" t="s">
        <v>4847</v>
      </c>
      <c r="F1351" s="3" t="s">
        <v>14193</v>
      </c>
      <c r="G1351" s="3" t="s">
        <v>1000</v>
      </c>
      <c r="H1351" s="3" t="s">
        <v>201</v>
      </c>
      <c r="I1351" s="3" t="s">
        <v>42</v>
      </c>
      <c r="J1351" s="3" t="s">
        <v>4849</v>
      </c>
      <c r="K1351" s="6"/>
      <c r="L1351" s="3"/>
      <c r="M1351" s="6">
        <v>5</v>
      </c>
      <c r="N1351" s="3" t="s">
        <v>44</v>
      </c>
      <c r="O1351" s="3" t="s">
        <v>4812</v>
      </c>
      <c r="P1351" s="3" t="s">
        <v>4853</v>
      </c>
      <c r="Q1351" s="3" t="s">
        <v>4850</v>
      </c>
      <c r="R1351" s="156">
        <v>3.07</v>
      </c>
      <c r="S1351" s="22">
        <v>2.79</v>
      </c>
      <c r="T1351" s="42">
        <v>2.79</v>
      </c>
      <c r="U1351" s="21">
        <v>3.33</v>
      </c>
      <c r="V1351" s="22"/>
      <c r="W1351" s="22"/>
      <c r="X1351" s="22"/>
      <c r="Y1351" s="22"/>
      <c r="Z1351" s="22"/>
      <c r="AA1351" s="22"/>
      <c r="AB1351" s="22"/>
      <c r="AC1351" s="22"/>
      <c r="AD1351" s="24"/>
      <c r="AE1351" s="20"/>
      <c r="AF1351" s="20"/>
      <c r="AG1351" s="20"/>
      <c r="AH1351" s="20"/>
      <c r="AI1351" s="20"/>
      <c r="AJ1351" s="20"/>
      <c r="AK1351" s="20"/>
      <c r="AL1351" s="20"/>
      <c r="AM1351" s="20"/>
      <c r="AN1351" s="25"/>
      <c r="AO1351" s="20"/>
      <c r="AP1351" s="24"/>
      <c r="AQ1351" s="20" t="e">
        <v>#NUM!</v>
      </c>
      <c r="AR1351" s="20" t="e">
        <v>#NUM!</v>
      </c>
      <c r="AS1351" s="20" t="e">
        <v>#NUM!</v>
      </c>
      <c r="AT1351" s="20" t="e">
        <v>#REF!</v>
      </c>
      <c r="AU1351" s="20">
        <v>2.99925</v>
      </c>
      <c r="AV1351" s="22" t="e">
        <v>#REF!</v>
      </c>
      <c r="AW1351" s="20" t="s">
        <v>71</v>
      </c>
      <c r="AX1351" s="20" t="s">
        <v>72</v>
      </c>
      <c r="AY1351" s="25">
        <v>2.9990000000000001</v>
      </c>
      <c r="AZ1351" s="27">
        <v>0.74975000000000003</v>
      </c>
      <c r="BA1351" s="3">
        <v>3.7487500000000002</v>
      </c>
      <c r="BB1351" s="25">
        <v>4.0486500000000003</v>
      </c>
      <c r="BC1351" s="20" t="s">
        <v>12295</v>
      </c>
      <c r="BD1351" s="20" t="s">
        <v>12287</v>
      </c>
      <c r="BE1351" s="20" t="s">
        <v>14113</v>
      </c>
      <c r="BF1351" s="20"/>
      <c r="BG1351" s="20"/>
      <c r="BH1351" s="20"/>
      <c r="BI1351" s="20"/>
      <c r="BJ1351" s="20"/>
      <c r="BK1351" s="20"/>
      <c r="BL1351" s="20"/>
      <c r="BM1351" s="20"/>
      <c r="BN1351" s="20"/>
      <c r="BO1351" s="20"/>
      <c r="BP1351" s="20"/>
      <c r="BQ1351" s="19"/>
      <c r="BR1351" s="19"/>
      <c r="BS1351" s="19"/>
      <c r="BT1351" s="19"/>
      <c r="BU1351" s="19"/>
      <c r="BV1351" s="19"/>
      <c r="BW1351" s="19"/>
      <c r="BX1351" s="19"/>
      <c r="BY1351" s="19"/>
      <c r="BZ1351" s="19"/>
      <c r="CA1351" s="19"/>
      <c r="CB1351" s="19"/>
      <c r="CC1351" s="19"/>
      <c r="CD1351" s="19"/>
      <c r="CE1351" s="19"/>
      <c r="CF1351" s="19"/>
      <c r="CG1351" s="19"/>
      <c r="CH1351" s="19"/>
      <c r="CI1351" s="19"/>
      <c r="CJ1351" s="19"/>
      <c r="CK1351" s="19"/>
      <c r="CL1351" s="19"/>
      <c r="CM1351" s="19"/>
      <c r="CN1351" s="19"/>
      <c r="CO1351" s="19"/>
      <c r="CP1351" s="19"/>
      <c r="CQ1351" s="19"/>
      <c r="CR1351" s="19"/>
      <c r="CS1351" s="19"/>
      <c r="CT1351" s="19"/>
      <c r="CU1351" s="19"/>
      <c r="CV1351" s="19"/>
      <c r="CW1351" s="19"/>
      <c r="CX1351" s="19"/>
      <c r="CY1351" s="19"/>
      <c r="CZ1351" s="19"/>
      <c r="DA1351" s="19"/>
      <c r="DB1351" s="19"/>
      <c r="DC1351" s="19"/>
      <c r="DD1351" s="19"/>
      <c r="DE1351" s="19"/>
      <c r="DF1351" s="19"/>
      <c r="DG1351" s="19"/>
      <c r="DH1351" s="19"/>
      <c r="DI1351" s="19"/>
      <c r="DJ1351" s="19"/>
      <c r="DK1351" s="19"/>
      <c r="DL1351" s="19"/>
    </row>
    <row r="1352" spans="1:116" s="28" customFormat="1" ht="30" customHeight="1">
      <c r="A1352" s="183" t="s">
        <v>14188</v>
      </c>
      <c r="B1352" s="5">
        <v>1350</v>
      </c>
      <c r="C1352" s="179"/>
      <c r="D1352" s="179">
        <v>8475</v>
      </c>
      <c r="E1352" s="186" t="s">
        <v>4851</v>
      </c>
      <c r="F1352" s="3" t="s">
        <v>14196</v>
      </c>
      <c r="G1352" s="3" t="s">
        <v>4852</v>
      </c>
      <c r="H1352" s="3" t="s">
        <v>938</v>
      </c>
      <c r="I1352" s="3" t="s">
        <v>102</v>
      </c>
      <c r="J1352" s="3" t="s">
        <v>103</v>
      </c>
      <c r="K1352" s="6"/>
      <c r="L1352" s="3"/>
      <c r="M1352" s="6">
        <v>20</v>
      </c>
      <c r="N1352" s="3" t="s">
        <v>44</v>
      </c>
      <c r="O1352" s="3" t="s">
        <v>4812</v>
      </c>
      <c r="P1352" s="3" t="s">
        <v>4853</v>
      </c>
      <c r="Q1352" s="3" t="s">
        <v>14197</v>
      </c>
      <c r="R1352" s="156">
        <v>4.3899999999999997</v>
      </c>
      <c r="S1352" s="22">
        <v>3.99</v>
      </c>
      <c r="T1352" s="42">
        <v>3.99</v>
      </c>
      <c r="U1352" s="21"/>
      <c r="V1352" s="22"/>
      <c r="W1352" s="22"/>
      <c r="X1352" s="22"/>
      <c r="Y1352" s="22"/>
      <c r="Z1352" s="22"/>
      <c r="AA1352" s="22"/>
      <c r="AB1352" s="22"/>
      <c r="AC1352" s="22"/>
      <c r="AD1352" s="24"/>
      <c r="AE1352" s="20"/>
      <c r="AF1352" s="20"/>
      <c r="AG1352" s="20"/>
      <c r="AH1352" s="20"/>
      <c r="AI1352" s="20"/>
      <c r="AJ1352" s="20"/>
      <c r="AK1352" s="20"/>
      <c r="AL1352" s="20"/>
      <c r="AM1352" s="20"/>
      <c r="AN1352" s="25"/>
      <c r="AO1352" s="20"/>
      <c r="AP1352" s="24"/>
      <c r="AQ1352" s="20" t="e">
        <v>#NUM!</v>
      </c>
      <c r="AR1352" s="20" t="e">
        <v>#NUM!</v>
      </c>
      <c r="AS1352" s="20" t="e">
        <v>#NUM!</v>
      </c>
      <c r="AT1352" s="20" t="e">
        <v>#REF!</v>
      </c>
      <c r="AU1352" s="20">
        <v>4.28925</v>
      </c>
      <c r="AV1352" s="22" t="e">
        <v>#REF!</v>
      </c>
      <c r="AW1352" s="20" t="s">
        <v>71</v>
      </c>
      <c r="AX1352" s="20" t="s">
        <v>72</v>
      </c>
      <c r="AY1352" s="25">
        <v>4.2889999999999997</v>
      </c>
      <c r="AZ1352" s="27">
        <v>1.0722499999999999</v>
      </c>
      <c r="BA1352" s="3">
        <v>5.3612500000000001</v>
      </c>
      <c r="BB1352" s="25">
        <v>5.7901499999999997</v>
      </c>
      <c r="BC1352" s="20" t="s">
        <v>12295</v>
      </c>
      <c r="BD1352" s="20" t="s">
        <v>12287</v>
      </c>
      <c r="BE1352" s="20" t="s">
        <v>14113</v>
      </c>
      <c r="BF1352" s="20"/>
      <c r="BG1352" s="20"/>
      <c r="BH1352" s="20"/>
      <c r="BI1352" s="20"/>
      <c r="BJ1352" s="20"/>
      <c r="BK1352" s="20"/>
      <c r="BL1352" s="20"/>
      <c r="BM1352" s="20"/>
      <c r="BN1352" s="20"/>
      <c r="BO1352" s="20"/>
      <c r="BP1352" s="20"/>
      <c r="BQ1352" s="19"/>
      <c r="BR1352" s="19"/>
      <c r="BS1352" s="19"/>
      <c r="BT1352" s="19"/>
      <c r="BU1352" s="19"/>
      <c r="BV1352" s="19"/>
      <c r="BW1352" s="19"/>
      <c r="BX1352" s="19"/>
      <c r="BY1352" s="19"/>
      <c r="BZ1352" s="19"/>
      <c r="CA1352" s="19"/>
      <c r="CB1352" s="19"/>
      <c r="CC1352" s="19"/>
      <c r="CD1352" s="19"/>
      <c r="CE1352" s="19"/>
      <c r="CF1352" s="19"/>
      <c r="CG1352" s="19"/>
      <c r="CH1352" s="19"/>
      <c r="CI1352" s="19"/>
      <c r="CJ1352" s="19"/>
      <c r="CK1352" s="19"/>
      <c r="CL1352" s="19"/>
      <c r="CM1352" s="19"/>
      <c r="CN1352" s="19"/>
      <c r="CO1352" s="19"/>
      <c r="CP1352" s="19"/>
      <c r="CQ1352" s="19"/>
      <c r="CR1352" s="19"/>
      <c r="CS1352" s="19"/>
      <c r="CT1352" s="19"/>
      <c r="CU1352" s="19"/>
      <c r="CV1352" s="19"/>
      <c r="CW1352" s="19"/>
      <c r="CX1352" s="19"/>
      <c r="CY1352" s="19"/>
      <c r="CZ1352" s="19"/>
      <c r="DA1352" s="19"/>
      <c r="DB1352" s="19"/>
      <c r="DC1352" s="19"/>
      <c r="DD1352" s="19"/>
      <c r="DE1352" s="19"/>
      <c r="DF1352" s="19"/>
      <c r="DG1352" s="19"/>
      <c r="DH1352" s="19"/>
      <c r="DI1352" s="19"/>
      <c r="DJ1352" s="19"/>
      <c r="DK1352" s="19"/>
      <c r="DL1352" s="19"/>
    </row>
    <row r="1353" spans="1:116" s="28" customFormat="1" ht="30" customHeight="1">
      <c r="A1353" s="153" t="s">
        <v>14480</v>
      </c>
      <c r="B1353" s="5">
        <v>1351</v>
      </c>
      <c r="C1353" s="173"/>
      <c r="D1353" s="173"/>
      <c r="E1353" s="172" t="s">
        <v>14481</v>
      </c>
      <c r="F1353" s="3" t="s">
        <v>14482</v>
      </c>
      <c r="G1353" s="3" t="s">
        <v>966</v>
      </c>
      <c r="H1353" s="3" t="s">
        <v>14483</v>
      </c>
      <c r="I1353" s="3" t="s">
        <v>14484</v>
      </c>
      <c r="J1353" s="3" t="s">
        <v>14485</v>
      </c>
      <c r="K1353" s="6"/>
      <c r="L1353" s="3"/>
      <c r="M1353" s="6"/>
      <c r="N1353" s="3"/>
      <c r="O1353" s="3" t="s">
        <v>14486</v>
      </c>
      <c r="P1353" s="3"/>
      <c r="Q1353" s="3" t="s">
        <v>14487</v>
      </c>
      <c r="R1353" s="160">
        <v>1.99</v>
      </c>
      <c r="S1353" s="79">
        <v>1.6</v>
      </c>
      <c r="T1353" s="81" t="s">
        <v>54</v>
      </c>
      <c r="U1353" s="82">
        <v>7.37</v>
      </c>
      <c r="V1353" s="79"/>
      <c r="W1353" s="79"/>
      <c r="X1353" s="79"/>
      <c r="Y1353" s="79"/>
      <c r="Z1353" s="79"/>
      <c r="AA1353" s="79"/>
      <c r="AB1353" s="79"/>
      <c r="AC1353" s="79"/>
      <c r="AD1353" s="79"/>
      <c r="AE1353" s="83"/>
      <c r="AF1353" s="84"/>
      <c r="AG1353" s="84"/>
      <c r="AH1353" s="84"/>
      <c r="AI1353" s="84"/>
      <c r="AJ1353" s="84"/>
      <c r="AK1353" s="84"/>
      <c r="AL1353" s="84"/>
      <c r="AM1353" s="84"/>
      <c r="AN1353" s="85"/>
      <c r="AO1353" s="84"/>
      <c r="AP1353" s="83"/>
      <c r="AQ1353" s="84" t="e">
        <f>AVERAGE(SMALL(AE1353:AI1353,1),SMALL(AE1353:AI1353,2))</f>
        <v>#NUM!</v>
      </c>
      <c r="AR1353" s="84" t="e">
        <f>IF(R1353 &lt;=( AVERAGE(SMALL(AE1353:AI1353,1),SMALL(AE1353:AI1353,2))), R1353, "")</f>
        <v>#NUM!</v>
      </c>
      <c r="AS1353" s="84" t="e">
        <f>AVERAGE(SMALL(AJ1353:AM1353,1),SMALL(AJ1353:AM1353,2))</f>
        <v>#NUM!</v>
      </c>
      <c r="AT1353" s="84" t="e">
        <f>#REF!*1.075</f>
        <v>#REF!</v>
      </c>
      <c r="AU1353" s="84" t="e">
        <f>T1353*1.075</f>
        <v>#VALUE!</v>
      </c>
      <c r="AV1353" s="79" t="e">
        <f>MIN(AN1353,AT1353,AU1353)</f>
        <v>#REF!</v>
      </c>
      <c r="AW1353" s="86" t="s">
        <v>49</v>
      </c>
      <c r="AX1353" s="84" t="s">
        <v>48</v>
      </c>
      <c r="AY1353" s="85">
        <v>1.99</v>
      </c>
      <c r="AZ1353" s="87">
        <f>IF(AND(AY1353&gt;0,AY1353&lt;=10),AY1353*0.25,IF(AND(AY1353&gt;10,AY1353&lt;=50),AY1353*0.17,IF(AND(AY1353&gt;10,AY1353&lt;=100),AY1353*0.12,IF(AY1353&gt;100,AY1353*0.1))))</f>
        <v>0.4975</v>
      </c>
      <c r="BA1353" s="43">
        <f>AZ1353+AY1353</f>
        <v>2.4874999999999998</v>
      </c>
      <c r="BB1353" s="85">
        <f>BA1353+BA1353*0.08</f>
        <v>2.6864999999999997</v>
      </c>
      <c r="BC1353" s="20" t="s">
        <v>12295</v>
      </c>
      <c r="BD1353" s="84" t="s">
        <v>12206</v>
      </c>
      <c r="BE1353" s="88"/>
      <c r="BF1353" s="88"/>
      <c r="BG1353" s="88"/>
      <c r="BH1353" s="88"/>
      <c r="BI1353" s="88"/>
      <c r="BJ1353" s="88"/>
      <c r="BK1353" s="88"/>
      <c r="BL1353" s="88"/>
      <c r="BM1353" s="88"/>
      <c r="BN1353" s="88"/>
      <c r="BO1353" s="88"/>
      <c r="BP1353" s="88"/>
      <c r="BQ1353" s="88"/>
      <c r="BR1353" s="88"/>
      <c r="BS1353" s="88"/>
      <c r="BT1353" s="88"/>
      <c r="BU1353" s="88"/>
      <c r="BV1353" s="88"/>
      <c r="BW1353" s="88"/>
      <c r="BX1353" s="88"/>
      <c r="BY1353" s="88"/>
      <c r="BZ1353" s="88"/>
      <c r="CA1353" s="88"/>
      <c r="CB1353" s="88"/>
      <c r="CC1353" s="88"/>
      <c r="CD1353" s="88"/>
      <c r="CE1353" s="88"/>
      <c r="CF1353" s="88"/>
      <c r="CG1353" s="88"/>
      <c r="CH1353" s="88"/>
      <c r="CI1353" s="88"/>
      <c r="CJ1353" s="88"/>
      <c r="CK1353" s="88"/>
      <c r="CL1353" s="88"/>
      <c r="CM1353" s="88"/>
      <c r="CN1353" s="88"/>
      <c r="CO1353" s="88"/>
      <c r="CP1353" s="88"/>
      <c r="CQ1353" s="88"/>
      <c r="CR1353" s="88"/>
      <c r="CS1353" s="88"/>
      <c r="CT1353" s="88"/>
      <c r="CU1353" s="88"/>
      <c r="CV1353" s="88"/>
      <c r="CW1353" s="88"/>
      <c r="CX1353" s="88"/>
      <c r="CY1353" s="88"/>
      <c r="CZ1353" s="88"/>
      <c r="DA1353" s="88"/>
      <c r="DB1353" s="88"/>
      <c r="DC1353" s="88"/>
      <c r="DD1353" s="88"/>
      <c r="DE1353" s="88"/>
      <c r="DF1353" s="88"/>
      <c r="DG1353" s="88"/>
      <c r="DH1353" s="88"/>
      <c r="DI1353" s="88"/>
      <c r="DJ1353" s="88"/>
      <c r="DK1353" s="88"/>
      <c r="DL1353" s="88"/>
    </row>
    <row r="1354" spans="1:116" s="28" customFormat="1" ht="30" customHeight="1">
      <c r="A1354" s="152" t="s">
        <v>12940</v>
      </c>
      <c r="B1354" s="5">
        <v>1352</v>
      </c>
      <c r="C1354" s="116">
        <v>20222</v>
      </c>
      <c r="D1354" s="116"/>
      <c r="E1354" s="43" t="s">
        <v>12941</v>
      </c>
      <c r="F1354" s="3" t="s">
        <v>12942</v>
      </c>
      <c r="G1354" s="3" t="s">
        <v>1569</v>
      </c>
      <c r="H1354" s="3" t="s">
        <v>12943</v>
      </c>
      <c r="I1354" s="3" t="s">
        <v>65</v>
      </c>
      <c r="J1354" s="3" t="s">
        <v>12944</v>
      </c>
      <c r="K1354" s="6">
        <v>30</v>
      </c>
      <c r="L1354" s="3" t="s">
        <v>67</v>
      </c>
      <c r="M1354" s="6">
        <v>1</v>
      </c>
      <c r="N1354" s="3" t="s">
        <v>44</v>
      </c>
      <c r="O1354" s="3" t="s">
        <v>12945</v>
      </c>
      <c r="P1354" s="3" t="s">
        <v>12946</v>
      </c>
      <c r="Q1354" s="3" t="s">
        <v>12947</v>
      </c>
      <c r="R1354" s="160">
        <v>3.76</v>
      </c>
      <c r="S1354" s="79">
        <v>3.5</v>
      </c>
      <c r="T1354" s="81" t="s">
        <v>54</v>
      </c>
      <c r="U1354" s="82"/>
      <c r="V1354" s="79"/>
      <c r="W1354" s="79"/>
      <c r="X1354" s="79"/>
      <c r="Y1354" s="79"/>
      <c r="Z1354" s="79"/>
      <c r="AA1354" s="79"/>
      <c r="AB1354" s="79"/>
      <c r="AC1354" s="79"/>
      <c r="AD1354" s="79"/>
      <c r="AE1354" s="83"/>
      <c r="AF1354" s="84">
        <v>5.94</v>
      </c>
      <c r="AG1354" s="84"/>
      <c r="AH1354" s="84"/>
      <c r="AI1354" s="84"/>
      <c r="AJ1354" s="84"/>
      <c r="AK1354" s="84"/>
      <c r="AL1354" s="84"/>
      <c r="AM1354" s="84"/>
      <c r="AN1354" s="85"/>
      <c r="AO1354" s="84"/>
      <c r="AP1354" s="83"/>
      <c r="AQ1354" s="84" t="e">
        <v>#NUM!</v>
      </c>
      <c r="AR1354" s="84" t="e">
        <v>#NUM!</v>
      </c>
      <c r="AS1354" s="84" t="e">
        <v>#NUM!</v>
      </c>
      <c r="AT1354" s="84" t="e">
        <v>#REF!</v>
      </c>
      <c r="AU1354" s="84" t="e">
        <v>#VALUE!</v>
      </c>
      <c r="AV1354" s="79" t="e">
        <v>#REF!</v>
      </c>
      <c r="AW1354" s="84" t="s">
        <v>977</v>
      </c>
      <c r="AX1354" s="84" t="s">
        <v>48</v>
      </c>
      <c r="AY1354" s="85">
        <v>3.76</v>
      </c>
      <c r="AZ1354" s="87">
        <v>0.94</v>
      </c>
      <c r="BA1354" s="43">
        <v>4.6999999999999993</v>
      </c>
      <c r="BB1354" s="85">
        <v>5.0759999999999996</v>
      </c>
      <c r="BC1354" s="20" t="s">
        <v>12295</v>
      </c>
      <c r="BD1354" s="84" t="s">
        <v>12206</v>
      </c>
      <c r="BE1354" s="84"/>
      <c r="BF1354" s="84"/>
      <c r="BG1354" s="88"/>
      <c r="BH1354" s="88"/>
      <c r="BI1354" s="88"/>
      <c r="BJ1354" s="88"/>
      <c r="BK1354" s="88"/>
      <c r="BL1354" s="88"/>
      <c r="BM1354" s="88"/>
      <c r="BN1354" s="88"/>
      <c r="BO1354" s="88"/>
      <c r="BP1354" s="88"/>
      <c r="BQ1354" s="88"/>
      <c r="BR1354" s="88"/>
      <c r="BS1354" s="88"/>
      <c r="BT1354" s="88"/>
      <c r="BU1354" s="88"/>
      <c r="BV1354" s="88"/>
      <c r="BW1354" s="88"/>
      <c r="BX1354" s="88"/>
      <c r="BY1354" s="88"/>
      <c r="BZ1354" s="88"/>
      <c r="CA1354" s="88"/>
      <c r="CB1354" s="88"/>
      <c r="CC1354" s="88"/>
      <c r="CD1354" s="88"/>
      <c r="CE1354" s="88"/>
      <c r="CF1354" s="88"/>
      <c r="CG1354" s="88"/>
      <c r="CH1354" s="88"/>
      <c r="CI1354" s="88"/>
      <c r="CJ1354" s="88"/>
      <c r="CK1354" s="88"/>
      <c r="CL1354" s="88"/>
      <c r="CM1354" s="88"/>
      <c r="CN1354" s="88"/>
      <c r="CO1354" s="88"/>
      <c r="CP1354" s="88"/>
      <c r="CQ1354" s="88"/>
      <c r="CR1354" s="88"/>
      <c r="CS1354" s="88"/>
      <c r="CT1354" s="88"/>
      <c r="CU1354" s="88"/>
      <c r="CV1354" s="88"/>
      <c r="CW1354" s="88"/>
      <c r="CX1354" s="88"/>
      <c r="CY1354" s="88"/>
      <c r="CZ1354" s="88"/>
      <c r="DA1354" s="88"/>
      <c r="DB1354" s="88"/>
      <c r="DC1354" s="88"/>
      <c r="DD1354" s="88"/>
      <c r="DE1354" s="88"/>
      <c r="DF1354" s="88"/>
      <c r="DG1354" s="88"/>
      <c r="DH1354" s="88"/>
      <c r="DI1354" s="88"/>
      <c r="DJ1354" s="88"/>
      <c r="DK1354" s="88"/>
      <c r="DL1354" s="88"/>
    </row>
    <row r="1355" spans="1:116" s="28" customFormat="1" ht="30" customHeight="1">
      <c r="A1355" s="7" t="s">
        <v>4866</v>
      </c>
      <c r="B1355" s="5">
        <v>1353</v>
      </c>
      <c r="C1355" s="116">
        <v>19238</v>
      </c>
      <c r="D1355" s="116"/>
      <c r="E1355" s="43" t="s">
        <v>4867</v>
      </c>
      <c r="F1355" s="3" t="s">
        <v>4868</v>
      </c>
      <c r="G1355" s="3" t="s">
        <v>121</v>
      </c>
      <c r="H1355" s="3" t="s">
        <v>3127</v>
      </c>
      <c r="I1355" s="3" t="s">
        <v>42</v>
      </c>
      <c r="J1355" s="3" t="s">
        <v>4870</v>
      </c>
      <c r="K1355" s="6"/>
      <c r="L1355" s="3"/>
      <c r="M1355" s="6">
        <v>30</v>
      </c>
      <c r="N1355" s="3" t="s">
        <v>44</v>
      </c>
      <c r="O1355" s="3" t="s">
        <v>4871</v>
      </c>
      <c r="P1355" s="3" t="s">
        <v>4872</v>
      </c>
      <c r="Q1355" s="3" t="s">
        <v>4874</v>
      </c>
      <c r="R1355" s="156">
        <v>7.85</v>
      </c>
      <c r="S1355" s="22"/>
      <c r="T1355" s="23">
        <v>6.8</v>
      </c>
      <c r="U1355" s="1">
        <v>6.8</v>
      </c>
      <c r="V1355" s="21"/>
      <c r="W1355" s="22"/>
      <c r="X1355" s="22"/>
      <c r="Y1355" s="22"/>
      <c r="Z1355" s="22"/>
      <c r="AA1355" s="22"/>
      <c r="AB1355" s="22"/>
      <c r="AC1355" s="22"/>
      <c r="AD1355" s="22"/>
      <c r="AE1355" s="24"/>
      <c r="AF1355" s="20"/>
      <c r="AG1355" s="20"/>
      <c r="AH1355" s="20"/>
      <c r="AI1355" s="20"/>
      <c r="AJ1355" s="20"/>
      <c r="AK1355" s="20"/>
      <c r="AL1355" s="20"/>
      <c r="AM1355" s="20"/>
      <c r="AN1355" s="25"/>
      <c r="AO1355" s="20"/>
      <c r="AP1355" s="24"/>
      <c r="AQ1355" s="20"/>
      <c r="AR1355" s="20"/>
      <c r="AS1355" s="20"/>
      <c r="AT1355" s="20">
        <f>T1355*1.075</f>
        <v>7.31</v>
      </c>
      <c r="AU1355" s="20">
        <f>U1355*1.075</f>
        <v>7.31</v>
      </c>
      <c r="AV1355" s="22">
        <f>MIN(AN1355,AT1355,AU1355)</f>
        <v>7.31</v>
      </c>
      <c r="AW1355" s="20" t="s">
        <v>71</v>
      </c>
      <c r="AX1355" s="20" t="s">
        <v>72</v>
      </c>
      <c r="AY1355" s="25">
        <v>7.31</v>
      </c>
      <c r="AZ1355" s="27">
        <f>IF(AND(AY1355&gt;0,AY1355&lt;=10),AY1355*0.25,IF(AND(AY1355&gt;10,AY1355&lt;=50),AY1355*0.17,IF(AND(AY1355&gt;10,AY1355&lt;=100),AY1355*0.12,IF(AY1355&gt;100,AY1355*0.1))))</f>
        <v>1.8274999999999999</v>
      </c>
      <c r="BA1355" s="3">
        <f>AZ1355+AY1355</f>
        <v>9.1374999999999993</v>
      </c>
      <c r="BB1355" s="25">
        <f>BA1355+BA1355*0.08</f>
        <v>9.8684999999999992</v>
      </c>
      <c r="BC1355" s="20" t="s">
        <v>12295</v>
      </c>
      <c r="BD1355" s="20"/>
      <c r="BE1355" s="20"/>
      <c r="BF1355" s="20"/>
      <c r="BG1355" s="20"/>
      <c r="BH1355" s="20"/>
      <c r="BI1355" s="20"/>
      <c r="BJ1355" s="20"/>
      <c r="BK1355" s="20"/>
      <c r="BL1355" s="20"/>
      <c r="BM1355" s="20"/>
      <c r="BN1355" s="20"/>
      <c r="BO1355" s="20"/>
      <c r="BP1355" s="19"/>
      <c r="BQ1355" s="19"/>
      <c r="BR1355" s="19"/>
      <c r="BS1355" s="19"/>
      <c r="BT1355" s="19"/>
      <c r="BU1355" s="19"/>
      <c r="BV1355" s="19"/>
      <c r="BW1355" s="19"/>
      <c r="BX1355" s="19"/>
      <c r="BY1355" s="19"/>
      <c r="BZ1355" s="19"/>
      <c r="CA1355" s="19"/>
      <c r="CB1355" s="19"/>
      <c r="CC1355" s="19"/>
      <c r="CD1355" s="19"/>
      <c r="CE1355" s="19"/>
      <c r="CF1355" s="19"/>
      <c r="CG1355" s="19"/>
      <c r="CH1355" s="19"/>
      <c r="CI1355" s="19"/>
      <c r="CJ1355" s="19"/>
      <c r="CK1355" s="19"/>
      <c r="CL1355" s="19"/>
      <c r="CM1355" s="19"/>
      <c r="CN1355" s="19"/>
      <c r="CO1355" s="19"/>
      <c r="CP1355" s="19"/>
      <c r="CQ1355" s="19"/>
      <c r="CR1355" s="19"/>
      <c r="CS1355" s="19"/>
      <c r="CT1355" s="19"/>
      <c r="CU1355" s="19"/>
      <c r="CV1355" s="19"/>
      <c r="CW1355" s="19"/>
      <c r="CX1355" s="19"/>
      <c r="CY1355" s="19"/>
      <c r="CZ1355" s="19"/>
      <c r="DA1355" s="19"/>
      <c r="DB1355" s="19"/>
      <c r="DC1355" s="19"/>
      <c r="DD1355" s="19"/>
      <c r="DE1355" s="19"/>
      <c r="DF1355" s="19"/>
      <c r="DG1355" s="19"/>
      <c r="DH1355" s="19"/>
      <c r="DI1355" s="19"/>
      <c r="DJ1355" s="19"/>
      <c r="DK1355" s="19"/>
      <c r="DL1355" s="19"/>
    </row>
    <row r="1356" spans="1:116" s="28" customFormat="1" ht="30" customHeight="1">
      <c r="A1356" s="4" t="s">
        <v>4866</v>
      </c>
      <c r="B1356" s="5">
        <v>1354</v>
      </c>
      <c r="C1356" s="116">
        <v>19238</v>
      </c>
      <c r="D1356" s="116"/>
      <c r="E1356" s="43" t="s">
        <v>4867</v>
      </c>
      <c r="F1356" s="3" t="s">
        <v>4868</v>
      </c>
      <c r="G1356" s="3" t="s">
        <v>121</v>
      </c>
      <c r="H1356" s="3" t="s">
        <v>4869</v>
      </c>
      <c r="I1356" s="3" t="s">
        <v>42</v>
      </c>
      <c r="J1356" s="3" t="s">
        <v>4870</v>
      </c>
      <c r="K1356" s="6"/>
      <c r="L1356" s="3"/>
      <c r="M1356" s="6">
        <v>30</v>
      </c>
      <c r="N1356" s="3" t="s">
        <v>44</v>
      </c>
      <c r="O1356" s="3" t="s">
        <v>4871</v>
      </c>
      <c r="P1356" s="3" t="s">
        <v>4872</v>
      </c>
      <c r="Q1356" s="3" t="s">
        <v>4873</v>
      </c>
      <c r="R1356" s="156">
        <v>7.85</v>
      </c>
      <c r="S1356" s="22"/>
      <c r="T1356" s="23"/>
      <c r="U1356" s="1" t="s">
        <v>54</v>
      </c>
      <c r="V1356" s="21"/>
      <c r="W1356" s="22"/>
      <c r="X1356" s="22"/>
      <c r="Y1356" s="22"/>
      <c r="Z1356" s="22"/>
      <c r="AA1356" s="22"/>
      <c r="AB1356" s="22"/>
      <c r="AC1356" s="22"/>
      <c r="AD1356" s="22"/>
      <c r="AE1356" s="24"/>
      <c r="AF1356" s="20"/>
      <c r="AG1356" s="20"/>
      <c r="AH1356" s="20"/>
      <c r="AI1356" s="20"/>
      <c r="AJ1356" s="20"/>
      <c r="AK1356" s="20"/>
      <c r="AL1356" s="20"/>
      <c r="AM1356" s="20"/>
      <c r="AN1356" s="25">
        <v>7.85</v>
      </c>
      <c r="AO1356" s="20" t="s">
        <v>47</v>
      </c>
      <c r="AP1356" s="24" t="s">
        <v>48</v>
      </c>
      <c r="AQ1356" s="20" t="e">
        <f>AVERAGE(SMALL(AE1356:AI1356,1),SMALL(AE1356:AI1356,2))</f>
        <v>#NUM!</v>
      </c>
      <c r="AR1356" s="20" t="e">
        <f>IF(R1356 &lt;=( AVERAGE(SMALL(AE1356:AI1356,1),SMALL(AE1356:AI1356,2))), R1356, "")</f>
        <v>#NUM!</v>
      </c>
      <c r="AS1356" s="20" t="e">
        <f>AVERAGE(SMALL(AJ1356:AM1356,1),SMALL(AJ1356:AM1356,2))</f>
        <v>#NUM!</v>
      </c>
      <c r="AT1356" s="20">
        <f>T1356*1.075</f>
        <v>0</v>
      </c>
      <c r="AU1356" s="20" t="e">
        <f>U1356*1.075</f>
        <v>#VALUE!</v>
      </c>
      <c r="AV1356" s="22" t="e">
        <f>MIN(AN1356,AT1356,AU1356)</f>
        <v>#VALUE!</v>
      </c>
      <c r="AW1356" s="26" t="s">
        <v>49</v>
      </c>
      <c r="AX1356" s="26" t="s">
        <v>48</v>
      </c>
      <c r="AY1356" s="25">
        <v>7.85</v>
      </c>
      <c r="AZ1356" s="27">
        <f>IF(AND(AY1356&gt;0,AY1356&lt;=10),AY1356*0.25,IF(AND(AY1356&gt;10,AY1356&lt;=50),AY1356*0.17,IF(AND(AY1356&gt;10,AY1356&lt;=100),AY1356*0.12,IF(AY1356&gt;100,AY1356*0.1))))</f>
        <v>1.9624999999999999</v>
      </c>
      <c r="BA1356" s="3">
        <f>AZ1356+AY1356</f>
        <v>9.8125</v>
      </c>
      <c r="BB1356" s="25">
        <f>BA1356+BA1356*0.08</f>
        <v>10.5975</v>
      </c>
      <c r="BC1356" s="20" t="s">
        <v>12295</v>
      </c>
      <c r="BD1356" s="20"/>
      <c r="BE1356" s="20"/>
      <c r="BF1356" s="20"/>
      <c r="BG1356" s="20"/>
      <c r="BH1356" s="20"/>
      <c r="BI1356" s="20"/>
      <c r="BJ1356" s="20"/>
      <c r="BK1356" s="20"/>
      <c r="BL1356" s="20"/>
      <c r="BM1356" s="20"/>
      <c r="BN1356" s="20"/>
      <c r="BO1356" s="20"/>
      <c r="BP1356" s="20"/>
      <c r="BQ1356" s="20"/>
      <c r="BR1356" s="20"/>
      <c r="BS1356" s="20"/>
      <c r="BT1356" s="20"/>
      <c r="BU1356" s="20"/>
      <c r="BV1356" s="20"/>
      <c r="BW1356" s="20"/>
      <c r="BX1356" s="20"/>
      <c r="BY1356" s="20"/>
      <c r="BZ1356" s="20"/>
      <c r="CA1356" s="20"/>
      <c r="CB1356" s="20"/>
      <c r="CC1356" s="20"/>
      <c r="CD1356" s="20"/>
      <c r="CE1356" s="20"/>
      <c r="CF1356" s="20"/>
      <c r="CG1356" s="20"/>
      <c r="CH1356" s="20"/>
      <c r="CI1356" s="20"/>
      <c r="CJ1356" s="20"/>
      <c r="CK1356" s="20"/>
      <c r="CL1356" s="20"/>
      <c r="CM1356" s="20"/>
      <c r="CN1356" s="20"/>
      <c r="CO1356" s="20"/>
      <c r="CP1356" s="20"/>
      <c r="CQ1356" s="20"/>
      <c r="CR1356" s="20"/>
      <c r="CS1356" s="20"/>
      <c r="CT1356" s="20"/>
      <c r="CU1356" s="20"/>
      <c r="CV1356" s="20"/>
      <c r="CW1356" s="20"/>
      <c r="CX1356" s="20"/>
      <c r="CY1356" s="20"/>
      <c r="CZ1356" s="20"/>
      <c r="DA1356" s="20"/>
      <c r="DB1356" s="20"/>
      <c r="DC1356" s="20"/>
      <c r="DD1356" s="20"/>
      <c r="DE1356" s="20"/>
      <c r="DF1356" s="20"/>
      <c r="DG1356" s="20"/>
      <c r="DH1356" s="20"/>
      <c r="DI1356" s="20"/>
      <c r="DJ1356" s="20"/>
      <c r="DK1356" s="20"/>
      <c r="DL1356" s="20"/>
    </row>
    <row r="1357" spans="1:116" s="28" customFormat="1" ht="30" customHeight="1">
      <c r="A1357" s="11" t="s">
        <v>4875</v>
      </c>
      <c r="B1357" s="5">
        <v>1355</v>
      </c>
      <c r="C1357" s="14">
        <v>3707</v>
      </c>
      <c r="D1357" s="14"/>
      <c r="E1357" s="51" t="s">
        <v>4876</v>
      </c>
      <c r="F1357" s="12" t="s">
        <v>4877</v>
      </c>
      <c r="G1357" s="12" t="s">
        <v>4878</v>
      </c>
      <c r="H1357" s="12" t="s">
        <v>938</v>
      </c>
      <c r="I1357" s="12" t="s">
        <v>380</v>
      </c>
      <c r="J1357" s="12" t="s">
        <v>4879</v>
      </c>
      <c r="K1357" s="14"/>
      <c r="L1357" s="12"/>
      <c r="M1357" s="14">
        <v>20</v>
      </c>
      <c r="N1357" s="12" t="s">
        <v>44</v>
      </c>
      <c r="O1357" s="12" t="s">
        <v>4880</v>
      </c>
      <c r="P1357" s="12" t="s">
        <v>4881</v>
      </c>
      <c r="Q1357" s="12" t="s">
        <v>4882</v>
      </c>
      <c r="R1357" s="156">
        <v>1.82</v>
      </c>
      <c r="S1357" s="22"/>
      <c r="T1357" s="23">
        <v>1.82</v>
      </c>
      <c r="U1357" s="1">
        <v>2.0299999999999998</v>
      </c>
      <c r="V1357" s="21">
        <v>1.6040000000000001</v>
      </c>
      <c r="W1357" s="22"/>
      <c r="X1357" s="22"/>
      <c r="Y1357" s="22"/>
      <c r="Z1357" s="22">
        <v>2.0299999999999998</v>
      </c>
      <c r="AA1357" s="22"/>
      <c r="AB1357" s="22"/>
      <c r="AC1357" s="22"/>
      <c r="AD1357" s="22"/>
      <c r="AE1357" s="24">
        <v>1.6040000000000001</v>
      </c>
      <c r="AF1357" s="20"/>
      <c r="AG1357" s="20"/>
      <c r="AH1357" s="20"/>
      <c r="AI1357" s="20">
        <v>2.0299999999999998</v>
      </c>
      <c r="AJ1357" s="20"/>
      <c r="AK1357" s="20"/>
      <c r="AL1357" s="20"/>
      <c r="AM1357" s="20"/>
      <c r="AN1357" s="25">
        <v>1.82</v>
      </c>
      <c r="AO1357" s="20" t="s">
        <v>47</v>
      </c>
      <c r="AP1357" s="24" t="s">
        <v>48</v>
      </c>
      <c r="AQ1357" s="20">
        <f>AVERAGE(SMALL(AE1357:AI1357,1),SMALL(AE1357:AI1357,2))</f>
        <v>1.8169999999999999</v>
      </c>
      <c r="AR1357" s="20" t="str">
        <f>IF(R1357 &lt;=( AVERAGE(SMALL(AE1357:AI1357,1),SMALL(AE1357:AI1357,2))), R1357, "")</f>
        <v/>
      </c>
      <c r="AS1357" s="20" t="e">
        <f>AVERAGE(SMALL(AJ1357:AM1357,1),SMALL(AJ1357:AM1357,2))</f>
        <v>#NUM!</v>
      </c>
      <c r="AT1357" s="20">
        <f>T1357*1.075</f>
        <v>1.9564999999999999</v>
      </c>
      <c r="AU1357" s="20">
        <f>U1357*1.075</f>
        <v>2.1822499999999998</v>
      </c>
      <c r="AV1357" s="22">
        <f>MIN(AN1357,AT1357,AU1357)</f>
        <v>1.82</v>
      </c>
      <c r="AW1357" s="26" t="s">
        <v>209</v>
      </c>
      <c r="AX1357" s="20" t="s">
        <v>208</v>
      </c>
      <c r="AY1357" s="25">
        <v>1.82</v>
      </c>
      <c r="AZ1357" s="27">
        <f>IF(AND(AY1357&gt;0,AY1357&lt;=10),AY1357*0.25,IF(AND(AY1357&gt;10,AY1357&lt;=50),AY1357*0.17,IF(AND(AY1357&gt;10,AY1357&lt;=100),AY1357*0.12,IF(AY1357&gt;100,AY1357*0.1))))</f>
        <v>0.45500000000000002</v>
      </c>
      <c r="BA1357" s="3">
        <f>AZ1357+AY1357</f>
        <v>2.2749999999999999</v>
      </c>
      <c r="BB1357" s="25">
        <f>BA1357+BA1357*0.08</f>
        <v>2.4569999999999999</v>
      </c>
      <c r="BC1357" s="20" t="s">
        <v>12295</v>
      </c>
      <c r="BD1357" s="20"/>
      <c r="BE1357" s="20"/>
      <c r="BF1357" s="20"/>
      <c r="BG1357" s="20"/>
      <c r="BH1357" s="20"/>
      <c r="BI1357" s="20"/>
      <c r="BJ1357" s="20"/>
      <c r="BK1357" s="20"/>
      <c r="BL1357" s="20"/>
      <c r="BM1357" s="20"/>
      <c r="BN1357" s="20"/>
      <c r="BO1357" s="20"/>
      <c r="BP1357" s="20"/>
      <c r="BQ1357" s="20"/>
      <c r="BR1357" s="20"/>
      <c r="BS1357" s="20"/>
      <c r="BT1357" s="20"/>
      <c r="BU1357" s="20"/>
      <c r="BV1357" s="20"/>
      <c r="BW1357" s="20"/>
      <c r="BX1357" s="20"/>
      <c r="BY1357" s="20"/>
      <c r="BZ1357" s="20"/>
      <c r="CA1357" s="20"/>
      <c r="CB1357" s="20"/>
      <c r="CC1357" s="20"/>
      <c r="CD1357" s="20"/>
      <c r="CE1357" s="20"/>
      <c r="CF1357" s="20"/>
      <c r="CG1357" s="20"/>
      <c r="CH1357" s="20"/>
      <c r="CI1357" s="20"/>
      <c r="CJ1357" s="20"/>
      <c r="CK1357" s="20"/>
      <c r="CL1357" s="20"/>
      <c r="CM1357" s="20"/>
      <c r="CN1357" s="20"/>
      <c r="CO1357" s="20"/>
      <c r="CP1357" s="20"/>
      <c r="CQ1357" s="20"/>
      <c r="CR1357" s="20"/>
      <c r="CS1357" s="20"/>
      <c r="CT1357" s="20"/>
      <c r="CU1357" s="20"/>
      <c r="CV1357" s="20"/>
      <c r="CW1357" s="20"/>
      <c r="CX1357" s="20"/>
      <c r="CY1357" s="20"/>
      <c r="CZ1357" s="20"/>
      <c r="DA1357" s="20"/>
      <c r="DB1357" s="20"/>
      <c r="DC1357" s="20"/>
      <c r="DD1357" s="20"/>
      <c r="DE1357" s="20"/>
      <c r="DF1357" s="20"/>
      <c r="DG1357" s="20"/>
      <c r="DH1357" s="20"/>
      <c r="DI1357" s="20"/>
      <c r="DJ1357" s="20"/>
      <c r="DK1357" s="20"/>
      <c r="DL1357" s="20"/>
    </row>
    <row r="1358" spans="1:116" s="28" customFormat="1" ht="30" customHeight="1">
      <c r="A1358" s="7" t="s">
        <v>4883</v>
      </c>
      <c r="B1358" s="5">
        <v>1356</v>
      </c>
      <c r="C1358" s="6"/>
      <c r="D1358" s="6"/>
      <c r="E1358" s="43" t="s">
        <v>4884</v>
      </c>
      <c r="F1358" s="3" t="s">
        <v>4885</v>
      </c>
      <c r="G1358" s="3" t="s">
        <v>4886</v>
      </c>
      <c r="H1358" s="3" t="s">
        <v>4887</v>
      </c>
      <c r="I1358" s="3" t="s">
        <v>1979</v>
      </c>
      <c r="J1358" s="3" t="s">
        <v>4888</v>
      </c>
      <c r="K1358" s="6">
        <v>5</v>
      </c>
      <c r="L1358" s="3" t="s">
        <v>79</v>
      </c>
      <c r="M1358" s="6">
        <v>5</v>
      </c>
      <c r="N1358" s="3" t="s">
        <v>44</v>
      </c>
      <c r="O1358" s="3" t="s">
        <v>4889</v>
      </c>
      <c r="P1358" s="3" t="s">
        <v>4890</v>
      </c>
      <c r="Q1358" s="3" t="s">
        <v>4891</v>
      </c>
      <c r="R1358" s="156">
        <v>55.83</v>
      </c>
      <c r="S1358" s="22"/>
      <c r="T1358" s="23">
        <v>47.6</v>
      </c>
      <c r="U1358" s="1" t="s">
        <v>54</v>
      </c>
      <c r="V1358" s="21">
        <v>47.6</v>
      </c>
      <c r="W1358" s="22"/>
      <c r="X1358" s="22">
        <v>21.41</v>
      </c>
      <c r="Y1358" s="22"/>
      <c r="Z1358" s="22"/>
      <c r="AA1358" s="22"/>
      <c r="AB1358" s="22"/>
      <c r="AC1358" s="22"/>
      <c r="AD1358" s="22"/>
      <c r="AE1358" s="24"/>
      <c r="AF1358" s="20"/>
      <c r="AG1358" s="20">
        <v>21.41</v>
      </c>
      <c r="AH1358" s="20"/>
      <c r="AI1358" s="20"/>
      <c r="AJ1358" s="20"/>
      <c r="AK1358" s="20"/>
      <c r="AL1358" s="20"/>
      <c r="AM1358" s="20"/>
      <c r="AN1358" s="25"/>
      <c r="AO1358" s="20"/>
      <c r="AP1358" s="24"/>
      <c r="AQ1358" s="20" t="e">
        <f>AVERAGE(SMALL(AE1358:AI1358,1),SMALL(AE1358:AI1358,2))</f>
        <v>#NUM!</v>
      </c>
      <c r="AR1358" s="20" t="e">
        <f>IF(R1358 &lt;=( AVERAGE(SMALL(AE1358:AI1358,1),SMALL(AE1358:AI1358,2))), R1358, "")</f>
        <v>#NUM!</v>
      </c>
      <c r="AS1358" s="20" t="e">
        <f>AVERAGE(SMALL(AJ1358:AM1358,1),SMALL(AJ1358:AM1358,2))</f>
        <v>#NUM!</v>
      </c>
      <c r="AT1358" s="20">
        <f>T1358*1.075</f>
        <v>51.17</v>
      </c>
      <c r="AU1358" s="20" t="e">
        <f>U1358*1.075</f>
        <v>#VALUE!</v>
      </c>
      <c r="AV1358" s="22" t="e">
        <f>MIN(AN1358,AT1358,AU1358)</f>
        <v>#VALUE!</v>
      </c>
      <c r="AW1358" s="20" t="s">
        <v>209</v>
      </c>
      <c r="AX1358" s="20" t="s">
        <v>208</v>
      </c>
      <c r="AY1358" s="25">
        <v>34.51</v>
      </c>
      <c r="AZ1358" s="27">
        <f>IF(AND(AY1358&gt;0,AY1358&lt;=10),AY1358*0.25,IF(AND(AY1358&gt;10,AY1358&lt;=50),AY1358*0.17,IF(AND(AY1358&gt;10,AY1358&lt;=100),AY1358*0.12,IF(AY1358&gt;100,AY1358*0.1))))</f>
        <v>5.8666999999999998</v>
      </c>
      <c r="BA1358" s="3">
        <f>AZ1358+AY1358</f>
        <v>40.3767</v>
      </c>
      <c r="BB1358" s="25">
        <f>BA1358+BA1358*0.08</f>
        <v>43.606836000000001</v>
      </c>
      <c r="BC1358" s="20" t="s">
        <v>12295</v>
      </c>
      <c r="BD1358" s="20"/>
      <c r="BE1358" s="20"/>
      <c r="BF1358" s="20"/>
      <c r="BG1358" s="20"/>
      <c r="BH1358" s="20"/>
      <c r="BI1358" s="20"/>
      <c r="BJ1358" s="20"/>
      <c r="BK1358" s="20"/>
      <c r="BL1358" s="20"/>
      <c r="BM1358" s="20"/>
      <c r="BN1358" s="20"/>
      <c r="BO1358" s="20"/>
      <c r="BP1358" s="19"/>
      <c r="BQ1358" s="19"/>
      <c r="BR1358" s="19"/>
      <c r="BS1358" s="19"/>
      <c r="BT1358" s="19"/>
      <c r="BU1358" s="19"/>
      <c r="BV1358" s="19"/>
      <c r="BW1358" s="19"/>
      <c r="BX1358" s="19"/>
      <c r="BY1358" s="19"/>
      <c r="BZ1358" s="19"/>
      <c r="CA1358" s="19"/>
      <c r="CB1358" s="19"/>
      <c r="CC1358" s="19"/>
      <c r="CD1358" s="19"/>
      <c r="CE1358" s="19"/>
      <c r="CF1358" s="19"/>
      <c r="CG1358" s="19"/>
      <c r="CH1358" s="19"/>
      <c r="CI1358" s="19"/>
      <c r="CJ1358" s="19"/>
      <c r="CK1358" s="19"/>
      <c r="CL1358" s="19"/>
      <c r="CM1358" s="19"/>
      <c r="CN1358" s="19"/>
      <c r="CO1358" s="19"/>
      <c r="CP1358" s="19"/>
      <c r="CQ1358" s="19"/>
      <c r="CR1358" s="19"/>
      <c r="CS1358" s="19"/>
      <c r="CT1358" s="19"/>
      <c r="CU1358" s="19"/>
      <c r="CV1358" s="19"/>
      <c r="CW1358" s="19"/>
      <c r="CX1358" s="19"/>
      <c r="CY1358" s="19"/>
      <c r="CZ1358" s="19"/>
      <c r="DA1358" s="19"/>
      <c r="DB1358" s="19"/>
      <c r="DC1358" s="19"/>
      <c r="DD1358" s="19"/>
      <c r="DE1358" s="19"/>
      <c r="DF1358" s="19"/>
      <c r="DG1358" s="19"/>
      <c r="DH1358" s="19"/>
      <c r="DI1358" s="19"/>
      <c r="DJ1358" s="19"/>
      <c r="DK1358" s="19"/>
      <c r="DL1358" s="19"/>
    </row>
    <row r="1359" spans="1:116" s="28" customFormat="1" ht="30" customHeight="1">
      <c r="A1359" s="4" t="s">
        <v>4892</v>
      </c>
      <c r="B1359" s="5">
        <v>1357</v>
      </c>
      <c r="C1359" s="116">
        <v>19718</v>
      </c>
      <c r="D1359" s="116"/>
      <c r="E1359" s="43" t="s">
        <v>4905</v>
      </c>
      <c r="F1359" s="3" t="s">
        <v>4906</v>
      </c>
      <c r="G1359" s="3" t="s">
        <v>4907</v>
      </c>
      <c r="H1359" s="3" t="s">
        <v>4908</v>
      </c>
      <c r="I1359" s="3" t="s">
        <v>4909</v>
      </c>
      <c r="J1359" s="3" t="s">
        <v>4910</v>
      </c>
      <c r="K1359" s="6">
        <v>4</v>
      </c>
      <c r="L1359" s="3" t="s">
        <v>79</v>
      </c>
      <c r="M1359" s="6">
        <v>5</v>
      </c>
      <c r="N1359" s="3" t="s">
        <v>44</v>
      </c>
      <c r="O1359" s="3" t="s">
        <v>4898</v>
      </c>
      <c r="P1359" s="3" t="s">
        <v>4911</v>
      </c>
      <c r="Q1359" s="3" t="s">
        <v>4912</v>
      </c>
      <c r="R1359" s="156">
        <v>145.47999999999999</v>
      </c>
      <c r="S1359" s="22"/>
      <c r="T1359" s="23">
        <v>125.58</v>
      </c>
      <c r="U1359" s="1" t="s">
        <v>54</v>
      </c>
      <c r="V1359" s="21">
        <v>248.4</v>
      </c>
      <c r="W1359" s="22"/>
      <c r="X1359" s="22">
        <v>117.97</v>
      </c>
      <c r="Y1359" s="22"/>
      <c r="Z1359" s="22">
        <v>152.69</v>
      </c>
      <c r="AA1359" s="22"/>
      <c r="AB1359" s="22"/>
      <c r="AC1359" s="22"/>
      <c r="AD1359" s="22"/>
      <c r="AE1359" s="24">
        <v>248.4</v>
      </c>
      <c r="AF1359" s="20"/>
      <c r="AG1359" s="20">
        <v>117.309</v>
      </c>
      <c r="AH1359" s="20"/>
      <c r="AI1359" s="20">
        <v>152.69</v>
      </c>
      <c r="AJ1359" s="20"/>
      <c r="AK1359" s="20"/>
      <c r="AL1359" s="20"/>
      <c r="AM1359" s="20"/>
      <c r="AN1359" s="25">
        <v>135</v>
      </c>
      <c r="AO1359" s="20" t="s">
        <v>207</v>
      </c>
      <c r="AP1359" s="24" t="s">
        <v>208</v>
      </c>
      <c r="AQ1359" s="20">
        <f>AVERAGE(SMALL(AE1359:AI1359,1),SMALL(AE1359:AI1359,2))</f>
        <v>134.99950000000001</v>
      </c>
      <c r="AR1359" s="20" t="str">
        <f>IF(R1359 &lt;=( AVERAGE(SMALL(AE1359:AI1359,1),SMALL(AE1359:AI1359,2))), R1359, "")</f>
        <v/>
      </c>
      <c r="AS1359" s="20" t="e">
        <f>AVERAGE(SMALL(AJ1359:AM1359,1),SMALL(AJ1359:AM1359,2))</f>
        <v>#NUM!</v>
      </c>
      <c r="AT1359" s="20">
        <f>T1359*1.075</f>
        <v>134.99849999999998</v>
      </c>
      <c r="AU1359" s="20" t="e">
        <f>U1359*1.075</f>
        <v>#VALUE!</v>
      </c>
      <c r="AV1359" s="22" t="e">
        <f>MIN(AN1359,AT1359,AU1359)</f>
        <v>#VALUE!</v>
      </c>
      <c r="AW1359" s="20" t="s">
        <v>209</v>
      </c>
      <c r="AX1359" s="20" t="s">
        <v>208</v>
      </c>
      <c r="AY1359" s="25">
        <v>134.99</v>
      </c>
      <c r="AZ1359" s="27">
        <f>IF(AND(AY1359&gt;0,AY1359&lt;=10),AY1359*0.25,IF(AND(AY1359&gt;10,AY1359&lt;=50),AY1359*0.17,IF(AND(AY1359&gt;10,AY1359&lt;=100),AY1359*0.12,IF(AY1359&gt;100,AY1359*0.1))))</f>
        <v>13.499000000000002</v>
      </c>
      <c r="BA1359" s="3">
        <f>AZ1359+AY1359</f>
        <v>148.489</v>
      </c>
      <c r="BB1359" s="25">
        <f>BA1359+BA1359*0.08</f>
        <v>160.36812</v>
      </c>
      <c r="BC1359" s="20" t="s">
        <v>12295</v>
      </c>
      <c r="BD1359" s="20"/>
      <c r="BE1359" s="20"/>
      <c r="BF1359" s="20"/>
      <c r="BG1359" s="20"/>
      <c r="BH1359" s="20"/>
      <c r="BI1359" s="20"/>
      <c r="BJ1359" s="20"/>
      <c r="BK1359" s="20"/>
      <c r="BL1359" s="20"/>
      <c r="BM1359" s="20"/>
      <c r="BN1359" s="20"/>
      <c r="BO1359" s="20"/>
      <c r="BP1359" s="20"/>
      <c r="BQ1359" s="20"/>
      <c r="BR1359" s="20"/>
      <c r="BS1359" s="20"/>
      <c r="BT1359" s="20"/>
      <c r="BU1359" s="20"/>
      <c r="BV1359" s="20"/>
      <c r="BW1359" s="20"/>
      <c r="BX1359" s="20"/>
      <c r="BY1359" s="20"/>
      <c r="BZ1359" s="20"/>
      <c r="CA1359" s="20"/>
      <c r="CB1359" s="20"/>
      <c r="CC1359" s="20"/>
      <c r="CD1359" s="20"/>
      <c r="CE1359" s="20"/>
      <c r="CF1359" s="20"/>
      <c r="CG1359" s="20"/>
      <c r="CH1359" s="20"/>
      <c r="CI1359" s="20"/>
      <c r="CJ1359" s="20"/>
      <c r="CK1359" s="20"/>
      <c r="CL1359" s="20"/>
      <c r="CM1359" s="20"/>
      <c r="CN1359" s="20"/>
      <c r="CO1359" s="20"/>
      <c r="CP1359" s="20"/>
      <c r="CQ1359" s="20"/>
      <c r="CR1359" s="20"/>
      <c r="CS1359" s="20"/>
      <c r="CT1359" s="20"/>
      <c r="CU1359" s="20"/>
      <c r="CV1359" s="20"/>
      <c r="CW1359" s="20"/>
      <c r="CX1359" s="20"/>
      <c r="CY1359" s="20"/>
      <c r="CZ1359" s="20"/>
      <c r="DA1359" s="20"/>
      <c r="DB1359" s="20"/>
      <c r="DC1359" s="20"/>
      <c r="DD1359" s="20"/>
      <c r="DE1359" s="20"/>
      <c r="DF1359" s="20"/>
      <c r="DG1359" s="20"/>
      <c r="DH1359" s="20"/>
      <c r="DI1359" s="20"/>
      <c r="DJ1359" s="20"/>
      <c r="DK1359" s="20"/>
      <c r="DL1359" s="20"/>
    </row>
    <row r="1360" spans="1:116" s="28" customFormat="1" ht="30" customHeight="1">
      <c r="A1360" s="4" t="s">
        <v>4892</v>
      </c>
      <c r="B1360" s="5">
        <v>1358</v>
      </c>
      <c r="C1360" s="116">
        <v>19719</v>
      </c>
      <c r="D1360" s="116"/>
      <c r="E1360" s="43" t="s">
        <v>4905</v>
      </c>
      <c r="F1360" s="3" t="s">
        <v>4906</v>
      </c>
      <c r="G1360" s="3" t="s">
        <v>4907</v>
      </c>
      <c r="H1360" s="3" t="s">
        <v>4908</v>
      </c>
      <c r="I1360" s="3" t="s">
        <v>4909</v>
      </c>
      <c r="J1360" s="3" t="s">
        <v>4913</v>
      </c>
      <c r="K1360" s="6">
        <v>10</v>
      </c>
      <c r="L1360" s="3" t="s">
        <v>79</v>
      </c>
      <c r="M1360" s="6">
        <v>5</v>
      </c>
      <c r="N1360" s="3" t="s">
        <v>44</v>
      </c>
      <c r="O1360" s="3" t="s">
        <v>4898</v>
      </c>
      <c r="P1360" s="3" t="s">
        <v>4911</v>
      </c>
      <c r="Q1360" s="3" t="s">
        <v>4914</v>
      </c>
      <c r="R1360" s="156">
        <v>368.41</v>
      </c>
      <c r="S1360" s="22"/>
      <c r="T1360" s="23">
        <v>318.02</v>
      </c>
      <c r="U1360" s="1" t="s">
        <v>54</v>
      </c>
      <c r="V1360" s="21">
        <v>590.15</v>
      </c>
      <c r="W1360" s="22"/>
      <c r="X1360" s="22">
        <v>294.93</v>
      </c>
      <c r="Y1360" s="22"/>
      <c r="Z1360" s="22">
        <v>390.48</v>
      </c>
      <c r="AA1360" s="22"/>
      <c r="AB1360" s="22"/>
      <c r="AC1360" s="22"/>
      <c r="AD1360" s="22"/>
      <c r="AE1360" s="24">
        <v>590.15</v>
      </c>
      <c r="AF1360" s="20"/>
      <c r="AG1360" s="20">
        <v>293.27</v>
      </c>
      <c r="AH1360" s="20"/>
      <c r="AI1360" s="20">
        <v>390.48</v>
      </c>
      <c r="AJ1360" s="20"/>
      <c r="AK1360" s="20"/>
      <c r="AL1360" s="20"/>
      <c r="AM1360" s="20"/>
      <c r="AN1360" s="25">
        <v>341.875</v>
      </c>
      <c r="AO1360" s="20" t="s">
        <v>207</v>
      </c>
      <c r="AP1360" s="24" t="s">
        <v>208</v>
      </c>
      <c r="AQ1360" s="20">
        <f>AVERAGE(SMALL(AE1360:AI1360,1),SMALL(AE1360:AI1360,2))</f>
        <v>341.875</v>
      </c>
      <c r="AR1360" s="20" t="str">
        <f>IF(R1360 &lt;=( AVERAGE(SMALL(AE1360:AI1360,1),SMALL(AE1360:AI1360,2))), R1360, "")</f>
        <v/>
      </c>
      <c r="AS1360" s="20" t="e">
        <f>AVERAGE(SMALL(AJ1360:AM1360,1),SMALL(AJ1360:AM1360,2))</f>
        <v>#NUM!</v>
      </c>
      <c r="AT1360" s="20">
        <f>T1360*1.075</f>
        <v>341.87149999999997</v>
      </c>
      <c r="AU1360" s="20" t="e">
        <f>U1360*1.075</f>
        <v>#VALUE!</v>
      </c>
      <c r="AV1360" s="22" t="e">
        <f>MIN(AN1360,AT1360,AU1360)</f>
        <v>#VALUE!</v>
      </c>
      <c r="AW1360" s="20" t="s">
        <v>209</v>
      </c>
      <c r="AX1360" s="20" t="s">
        <v>208</v>
      </c>
      <c r="AY1360" s="25">
        <v>341.87200000000001</v>
      </c>
      <c r="AZ1360" s="27">
        <f>IF(AND(AY1360&gt;0,AY1360&lt;=10),AY1360*0.25,IF(AND(AY1360&gt;10,AY1360&lt;=50),AY1360*0.17,IF(AND(AY1360&gt;10,AY1360&lt;=100),AY1360*0.12,IF(AY1360&gt;100,AY1360*0.1))))</f>
        <v>34.187200000000004</v>
      </c>
      <c r="BA1360" s="3">
        <f>AZ1360+AY1360</f>
        <v>376.05920000000003</v>
      </c>
      <c r="BB1360" s="25">
        <f>BA1360+BA1360*0.08</f>
        <v>406.14393600000005</v>
      </c>
      <c r="BC1360" s="20" t="s">
        <v>12295</v>
      </c>
      <c r="BD1360" s="20"/>
      <c r="BE1360" s="20"/>
      <c r="BF1360" s="20"/>
      <c r="BG1360" s="20"/>
      <c r="BH1360" s="20"/>
      <c r="BI1360" s="20"/>
      <c r="BJ1360" s="20"/>
      <c r="BK1360" s="20"/>
      <c r="BL1360" s="20"/>
      <c r="BM1360" s="20"/>
      <c r="BN1360" s="20"/>
      <c r="BO1360" s="20"/>
      <c r="BP1360" s="20"/>
      <c r="BQ1360" s="20"/>
      <c r="BR1360" s="20"/>
      <c r="BS1360" s="20"/>
      <c r="BT1360" s="20"/>
      <c r="BU1360" s="20"/>
      <c r="BV1360" s="20"/>
      <c r="BW1360" s="20"/>
      <c r="BX1360" s="20"/>
      <c r="BY1360" s="20"/>
      <c r="BZ1360" s="20"/>
      <c r="CA1360" s="20"/>
      <c r="CB1360" s="20"/>
      <c r="CC1360" s="20"/>
      <c r="CD1360" s="20"/>
      <c r="CE1360" s="20"/>
      <c r="CF1360" s="20"/>
      <c r="CG1360" s="20"/>
      <c r="CH1360" s="20"/>
      <c r="CI1360" s="20"/>
      <c r="CJ1360" s="20"/>
      <c r="CK1360" s="20"/>
      <c r="CL1360" s="20"/>
      <c r="CM1360" s="20"/>
      <c r="CN1360" s="20"/>
      <c r="CO1360" s="20"/>
      <c r="CP1360" s="20"/>
      <c r="CQ1360" s="20"/>
      <c r="CR1360" s="20"/>
      <c r="CS1360" s="20"/>
      <c r="CT1360" s="20"/>
      <c r="CU1360" s="20"/>
      <c r="CV1360" s="20"/>
      <c r="CW1360" s="20"/>
      <c r="CX1360" s="20"/>
      <c r="CY1360" s="20"/>
      <c r="CZ1360" s="20"/>
      <c r="DA1360" s="20"/>
      <c r="DB1360" s="20"/>
      <c r="DC1360" s="20"/>
      <c r="DD1360" s="20"/>
      <c r="DE1360" s="20"/>
      <c r="DF1360" s="20"/>
      <c r="DG1360" s="20"/>
      <c r="DH1360" s="20"/>
      <c r="DI1360" s="20"/>
      <c r="DJ1360" s="20"/>
      <c r="DK1360" s="20"/>
      <c r="DL1360" s="20"/>
    </row>
    <row r="1361" spans="1:116" s="28" customFormat="1" ht="30" customHeight="1">
      <c r="A1361" s="4" t="s">
        <v>4892</v>
      </c>
      <c r="B1361" s="5">
        <v>1359</v>
      </c>
      <c r="C1361" s="116">
        <v>19721</v>
      </c>
      <c r="D1361" s="116"/>
      <c r="E1361" s="43" t="s">
        <v>4905</v>
      </c>
      <c r="F1361" s="3" t="s">
        <v>4906</v>
      </c>
      <c r="G1361" s="3" t="s">
        <v>4907</v>
      </c>
      <c r="H1361" s="3" t="s">
        <v>4908</v>
      </c>
      <c r="I1361" s="3" t="s">
        <v>4909</v>
      </c>
      <c r="J1361" s="3" t="s">
        <v>4915</v>
      </c>
      <c r="K1361" s="6">
        <v>2</v>
      </c>
      <c r="L1361" s="3" t="s">
        <v>79</v>
      </c>
      <c r="M1361" s="6">
        <v>25</v>
      </c>
      <c r="N1361" s="3" t="s">
        <v>44</v>
      </c>
      <c r="O1361" s="3" t="s">
        <v>4898</v>
      </c>
      <c r="P1361" s="3" t="s">
        <v>4911</v>
      </c>
      <c r="Q1361" s="3" t="s">
        <v>4916</v>
      </c>
      <c r="R1361" s="156">
        <v>395.43</v>
      </c>
      <c r="S1361" s="22"/>
      <c r="T1361" s="23">
        <v>341.41</v>
      </c>
      <c r="U1361" s="1" t="s">
        <v>54</v>
      </c>
      <c r="V1361" s="21">
        <v>590.15</v>
      </c>
      <c r="W1361" s="22"/>
      <c r="X1361" s="22">
        <v>294.93</v>
      </c>
      <c r="Y1361" s="22"/>
      <c r="Z1361" s="22">
        <v>440.75</v>
      </c>
      <c r="AA1361" s="22"/>
      <c r="AB1361" s="22"/>
      <c r="AC1361" s="22"/>
      <c r="AD1361" s="22"/>
      <c r="AE1361" s="24">
        <v>590.15</v>
      </c>
      <c r="AF1361" s="20"/>
      <c r="AG1361" s="20">
        <v>293.27199999999999</v>
      </c>
      <c r="AH1361" s="20"/>
      <c r="AI1361" s="20">
        <v>440.75</v>
      </c>
      <c r="AJ1361" s="20"/>
      <c r="AK1361" s="20"/>
      <c r="AL1361" s="20"/>
      <c r="AM1361" s="20"/>
      <c r="AN1361" s="25">
        <v>367.01100000000002</v>
      </c>
      <c r="AO1361" s="20" t="s">
        <v>207</v>
      </c>
      <c r="AP1361" s="24" t="s">
        <v>208</v>
      </c>
      <c r="AQ1361" s="20">
        <f>AVERAGE(SMALL(AE1361:AI1361,1),SMALL(AE1361:AI1361,2))</f>
        <v>367.01099999999997</v>
      </c>
      <c r="AR1361" s="20" t="str">
        <f>IF(R1361 &lt;=( AVERAGE(SMALL(AE1361:AI1361,1),SMALL(AE1361:AI1361,2))), R1361, "")</f>
        <v/>
      </c>
      <c r="AS1361" s="20" t="e">
        <f>AVERAGE(SMALL(AJ1361:AM1361,1),SMALL(AJ1361:AM1361,2))</f>
        <v>#NUM!</v>
      </c>
      <c r="AT1361" s="20">
        <f>T1361*1.075</f>
        <v>367.01575000000003</v>
      </c>
      <c r="AU1361" s="20" t="e">
        <f>U1361*1.075</f>
        <v>#VALUE!</v>
      </c>
      <c r="AV1361" s="22" t="e">
        <f>MIN(AN1361,AT1361,AU1361)</f>
        <v>#VALUE!</v>
      </c>
      <c r="AW1361" s="20" t="s">
        <v>209</v>
      </c>
      <c r="AX1361" s="20" t="s">
        <v>208</v>
      </c>
      <c r="AY1361" s="25">
        <v>367.01600000000002</v>
      </c>
      <c r="AZ1361" s="27">
        <f>IF(AND(AY1361&gt;0,AY1361&lt;=10),AY1361*0.25,IF(AND(AY1361&gt;10,AY1361&lt;=50),AY1361*0.17,IF(AND(AY1361&gt;10,AY1361&lt;=100),AY1361*0.12,IF(AY1361&gt;100,AY1361*0.1))))</f>
        <v>36.701600000000006</v>
      </c>
      <c r="BA1361" s="3">
        <f>AZ1361+AY1361</f>
        <v>403.7176</v>
      </c>
      <c r="BB1361" s="25">
        <f>BA1361+BA1361*0.08</f>
        <v>436.01500800000002</v>
      </c>
      <c r="BC1361" s="20" t="s">
        <v>12295</v>
      </c>
      <c r="BD1361" s="20"/>
      <c r="BE1361" s="20"/>
      <c r="BF1361" s="20"/>
      <c r="BG1361" s="20"/>
      <c r="BH1361" s="20"/>
      <c r="BI1361" s="20"/>
      <c r="BJ1361" s="20"/>
      <c r="BK1361" s="20"/>
      <c r="BL1361" s="20"/>
      <c r="BM1361" s="20"/>
      <c r="BN1361" s="20"/>
      <c r="BO1361" s="20"/>
      <c r="BP1361" s="20"/>
      <c r="BQ1361" s="20"/>
      <c r="BR1361" s="20"/>
      <c r="BS1361" s="20"/>
      <c r="BT1361" s="20"/>
      <c r="BU1361" s="20"/>
      <c r="BV1361" s="20"/>
      <c r="BW1361" s="20"/>
      <c r="BX1361" s="20"/>
      <c r="BY1361" s="20"/>
      <c r="BZ1361" s="20"/>
      <c r="CA1361" s="20"/>
      <c r="CB1361" s="20"/>
      <c r="CC1361" s="20"/>
      <c r="CD1361" s="20"/>
      <c r="CE1361" s="20"/>
      <c r="CF1361" s="20"/>
      <c r="CG1361" s="20"/>
      <c r="CH1361" s="20"/>
      <c r="CI1361" s="20"/>
      <c r="CJ1361" s="20"/>
      <c r="CK1361" s="20"/>
      <c r="CL1361" s="20"/>
      <c r="CM1361" s="20"/>
      <c r="CN1361" s="20"/>
      <c r="CO1361" s="20"/>
      <c r="CP1361" s="20"/>
      <c r="CQ1361" s="20"/>
      <c r="CR1361" s="20"/>
      <c r="CS1361" s="20"/>
      <c r="CT1361" s="20"/>
      <c r="CU1361" s="20"/>
      <c r="CV1361" s="20"/>
      <c r="CW1361" s="20"/>
      <c r="CX1361" s="20"/>
      <c r="CY1361" s="20"/>
      <c r="CZ1361" s="20"/>
      <c r="DA1361" s="20"/>
      <c r="DB1361" s="20"/>
      <c r="DC1361" s="20"/>
      <c r="DD1361" s="20"/>
      <c r="DE1361" s="20"/>
      <c r="DF1361" s="20"/>
      <c r="DG1361" s="20"/>
      <c r="DH1361" s="20"/>
      <c r="DI1361" s="20"/>
      <c r="DJ1361" s="20"/>
      <c r="DK1361" s="20"/>
      <c r="DL1361" s="20"/>
    </row>
    <row r="1362" spans="1:116" s="28" customFormat="1" ht="30" customHeight="1">
      <c r="A1362" s="4" t="s">
        <v>4892</v>
      </c>
      <c r="B1362" s="5">
        <v>1360</v>
      </c>
      <c r="C1362" s="6">
        <v>19871</v>
      </c>
      <c r="D1362" s="6"/>
      <c r="E1362" s="43" t="s">
        <v>4893</v>
      </c>
      <c r="F1362" s="3" t="s">
        <v>4894</v>
      </c>
      <c r="G1362" s="3" t="s">
        <v>4895</v>
      </c>
      <c r="H1362" s="3" t="s">
        <v>4896</v>
      </c>
      <c r="I1362" s="3" t="s">
        <v>807</v>
      </c>
      <c r="J1362" s="3" t="s">
        <v>4903</v>
      </c>
      <c r="K1362" s="6">
        <v>6</v>
      </c>
      <c r="L1362" s="3" t="s">
        <v>79</v>
      </c>
      <c r="M1362" s="6">
        <v>1</v>
      </c>
      <c r="N1362" s="3" t="s">
        <v>44</v>
      </c>
      <c r="O1362" s="3" t="s">
        <v>4898</v>
      </c>
      <c r="P1362" s="3" t="s">
        <v>4899</v>
      </c>
      <c r="Q1362" s="3" t="s">
        <v>4904</v>
      </c>
      <c r="R1362" s="156">
        <v>4129.51</v>
      </c>
      <c r="S1362" s="22"/>
      <c r="T1362" s="23">
        <v>3573.4</v>
      </c>
      <c r="U1362" s="1" t="s">
        <v>54</v>
      </c>
      <c r="V1362" s="21">
        <v>5112.3999999999996</v>
      </c>
      <c r="W1362" s="22"/>
      <c r="X1362" s="22"/>
      <c r="Y1362" s="22"/>
      <c r="Z1362" s="22">
        <v>2570.39</v>
      </c>
      <c r="AA1362" s="22"/>
      <c r="AB1362" s="22"/>
      <c r="AC1362" s="22"/>
      <c r="AD1362" s="22"/>
      <c r="AE1362" s="24">
        <v>5112.3999999999996</v>
      </c>
      <c r="AF1362" s="20"/>
      <c r="AG1362" s="20"/>
      <c r="AH1362" s="20"/>
      <c r="AI1362" s="20">
        <v>2570.39</v>
      </c>
      <c r="AJ1362" s="20">
        <v>2510</v>
      </c>
      <c r="AK1362" s="20"/>
      <c r="AL1362" s="20"/>
      <c r="AM1362" s="20"/>
      <c r="AN1362" s="25">
        <v>3841.4</v>
      </c>
      <c r="AO1362" s="20" t="s">
        <v>207</v>
      </c>
      <c r="AP1362" s="24" t="s">
        <v>208</v>
      </c>
      <c r="AQ1362" s="20">
        <f>AVERAGE(SMALL(AE1362:AI1362,1),SMALL(AE1362:AI1362,2))</f>
        <v>3841.3949999999995</v>
      </c>
      <c r="AR1362" s="20" t="str">
        <f>IF(R1362 &lt;=( AVERAGE(SMALL(AE1362:AI1362,1),SMALL(AE1362:AI1362,2))), R1362, "")</f>
        <v/>
      </c>
      <c r="AS1362" s="20" t="e">
        <f>AVERAGE(SMALL(AJ1362:AM1362,1),SMALL(AJ1362:AM1362,2))</f>
        <v>#NUM!</v>
      </c>
      <c r="AT1362" s="20">
        <f>T1362*1.075</f>
        <v>3841.4049999999997</v>
      </c>
      <c r="AU1362" s="20" t="e">
        <f>U1362*1.075</f>
        <v>#VALUE!</v>
      </c>
      <c r="AV1362" s="22" t="e">
        <f>MIN(AN1362,AT1362,AU1362)</f>
        <v>#VALUE!</v>
      </c>
      <c r="AW1362" s="20" t="s">
        <v>209</v>
      </c>
      <c r="AX1362" s="20" t="s">
        <v>208</v>
      </c>
      <c r="AY1362" s="25">
        <v>3841.4</v>
      </c>
      <c r="AZ1362" s="27">
        <f>IF(AND(AY1362&gt;0,AY1362&lt;=10),AY1362*0.25,IF(AND(AY1362&gt;10,AY1362&lt;=50),AY1362*0.17,IF(AND(AY1362&gt;10,AY1362&lt;=100),AY1362*0.12,IF(AY1362&gt;100,AY1362*0.1))))</f>
        <v>384.14000000000004</v>
      </c>
      <c r="BA1362" s="3">
        <f>AZ1362+AY1362</f>
        <v>4225.54</v>
      </c>
      <c r="BB1362" s="25">
        <f>BA1362+BA1362*0.08</f>
        <v>4563.5832</v>
      </c>
      <c r="BC1362" s="20" t="s">
        <v>12295</v>
      </c>
      <c r="BD1362" s="20"/>
      <c r="BE1362" s="20"/>
      <c r="BF1362" s="20"/>
      <c r="BG1362" s="20"/>
      <c r="BH1362" s="20"/>
      <c r="BI1362" s="20"/>
      <c r="BJ1362" s="20"/>
      <c r="BK1362" s="20"/>
      <c r="BL1362" s="20"/>
      <c r="BM1362" s="20"/>
      <c r="BN1362" s="20"/>
      <c r="BO1362" s="20"/>
      <c r="BP1362" s="20"/>
      <c r="BQ1362" s="20"/>
      <c r="BR1362" s="20"/>
      <c r="BS1362" s="20"/>
      <c r="BT1362" s="20"/>
      <c r="BU1362" s="20"/>
      <c r="BV1362" s="20"/>
      <c r="BW1362" s="20"/>
      <c r="BX1362" s="20"/>
      <c r="BY1362" s="20"/>
      <c r="BZ1362" s="20"/>
      <c r="CA1362" s="20"/>
      <c r="CB1362" s="20"/>
      <c r="CC1362" s="20"/>
      <c r="CD1362" s="20"/>
      <c r="CE1362" s="20"/>
      <c r="CF1362" s="20"/>
      <c r="CG1362" s="20"/>
      <c r="CH1362" s="20"/>
      <c r="CI1362" s="20"/>
      <c r="CJ1362" s="20"/>
      <c r="CK1362" s="20"/>
      <c r="CL1362" s="20"/>
      <c r="CM1362" s="20"/>
      <c r="CN1362" s="20"/>
      <c r="CO1362" s="20"/>
      <c r="CP1362" s="20"/>
      <c r="CQ1362" s="20"/>
      <c r="CR1362" s="20"/>
      <c r="CS1362" s="20"/>
      <c r="CT1362" s="20"/>
      <c r="CU1362" s="20"/>
      <c r="CV1362" s="20"/>
      <c r="CW1362" s="20"/>
      <c r="CX1362" s="20"/>
      <c r="CY1362" s="20"/>
      <c r="CZ1362" s="20"/>
      <c r="DA1362" s="20"/>
      <c r="DB1362" s="20"/>
      <c r="DC1362" s="20"/>
      <c r="DD1362" s="20"/>
      <c r="DE1362" s="20"/>
      <c r="DF1362" s="20"/>
      <c r="DG1362" s="20"/>
      <c r="DH1362" s="20"/>
      <c r="DI1362" s="20"/>
      <c r="DJ1362" s="20"/>
      <c r="DK1362" s="20"/>
      <c r="DL1362" s="20"/>
    </row>
    <row r="1363" spans="1:116" s="28" customFormat="1" ht="30" customHeight="1">
      <c r="A1363" s="4" t="s">
        <v>4892</v>
      </c>
      <c r="B1363" s="5">
        <v>1361</v>
      </c>
      <c r="C1363" s="6">
        <v>19870</v>
      </c>
      <c r="D1363" s="6"/>
      <c r="E1363" s="43" t="s">
        <v>4893</v>
      </c>
      <c r="F1363" s="3" t="s">
        <v>4894</v>
      </c>
      <c r="G1363" s="3" t="s">
        <v>4895</v>
      </c>
      <c r="H1363" s="3" t="s">
        <v>4896</v>
      </c>
      <c r="I1363" s="3" t="s">
        <v>807</v>
      </c>
      <c r="J1363" s="3" t="s">
        <v>4901</v>
      </c>
      <c r="K1363" s="6">
        <v>4.5</v>
      </c>
      <c r="L1363" s="3" t="s">
        <v>79</v>
      </c>
      <c r="M1363" s="6">
        <v>1</v>
      </c>
      <c r="N1363" s="3" t="s">
        <v>44</v>
      </c>
      <c r="O1363" s="3" t="s">
        <v>4898</v>
      </c>
      <c r="P1363" s="3" t="s">
        <v>4899</v>
      </c>
      <c r="Q1363" s="3" t="s">
        <v>4902</v>
      </c>
      <c r="R1363" s="156">
        <v>1764.01</v>
      </c>
      <c r="S1363" s="22"/>
      <c r="T1363" s="23">
        <v>1526.51</v>
      </c>
      <c r="U1363" s="1" t="s">
        <v>54</v>
      </c>
      <c r="V1363" s="21"/>
      <c r="W1363" s="22"/>
      <c r="X1363" s="22"/>
      <c r="Y1363" s="22"/>
      <c r="Z1363" s="22">
        <v>1640.94</v>
      </c>
      <c r="AA1363" s="22"/>
      <c r="AB1363" s="22"/>
      <c r="AC1363" s="22"/>
      <c r="AD1363" s="22"/>
      <c r="AE1363" s="24"/>
      <c r="AF1363" s="20"/>
      <c r="AG1363" s="20"/>
      <c r="AH1363" s="20"/>
      <c r="AI1363" s="20">
        <v>1640.94</v>
      </c>
      <c r="AJ1363" s="20">
        <v>1901.93</v>
      </c>
      <c r="AK1363" s="20"/>
      <c r="AL1363" s="20"/>
      <c r="AM1363" s="20"/>
      <c r="AN1363" s="25">
        <v>1641</v>
      </c>
      <c r="AO1363" s="20" t="s">
        <v>373</v>
      </c>
      <c r="AP1363" s="24" t="s">
        <v>374</v>
      </c>
      <c r="AQ1363" s="20" t="e">
        <f>AVERAGE(SMALL(AE1363:AI1363,1),SMALL(AE1363:AI1363,2))</f>
        <v>#NUM!</v>
      </c>
      <c r="AR1363" s="20" t="e">
        <f>IF(R1363 &lt;=( AVERAGE(SMALL(AE1363:AI1363,1),SMALL(AE1363:AI1363,2))), R1363, "")</f>
        <v>#NUM!</v>
      </c>
      <c r="AS1363" s="20" t="e">
        <f>AVERAGE(SMALL(AJ1363:AM1363,1),SMALL(AJ1363:AM1363,2))</f>
        <v>#NUM!</v>
      </c>
      <c r="AT1363" s="20">
        <f>T1363*1.075</f>
        <v>1640.9982499999999</v>
      </c>
      <c r="AU1363" s="20" t="e">
        <f>U1363*1.075</f>
        <v>#VALUE!</v>
      </c>
      <c r="AV1363" s="22" t="e">
        <f>MIN(AN1363,AT1363,AU1363)</f>
        <v>#VALUE!</v>
      </c>
      <c r="AW1363" s="20" t="s">
        <v>373</v>
      </c>
      <c r="AX1363" s="20" t="s">
        <v>374</v>
      </c>
      <c r="AY1363" s="25">
        <v>1640.998</v>
      </c>
      <c r="AZ1363" s="27">
        <f>IF(AND(AY1363&gt;0,AY1363&lt;=10),AY1363*0.25,IF(AND(AY1363&gt;10,AY1363&lt;=50),AY1363*0.17,IF(AND(AY1363&gt;10,AY1363&lt;=100),AY1363*0.12,IF(AY1363&gt;100,AY1363*0.1))))</f>
        <v>164.09980000000002</v>
      </c>
      <c r="BA1363" s="3">
        <f>AZ1363+AY1363</f>
        <v>1805.0978</v>
      </c>
      <c r="BB1363" s="25">
        <f>BA1363+BA1363*0.08</f>
        <v>1949.5056239999999</v>
      </c>
      <c r="BC1363" s="20" t="s">
        <v>12295</v>
      </c>
      <c r="BD1363" s="20"/>
      <c r="BE1363" s="20"/>
      <c r="BF1363" s="20"/>
      <c r="BG1363" s="20"/>
      <c r="BH1363" s="20"/>
      <c r="BI1363" s="20"/>
      <c r="BJ1363" s="20"/>
      <c r="BK1363" s="20"/>
      <c r="BL1363" s="20"/>
      <c r="BM1363" s="20"/>
      <c r="BN1363" s="20"/>
      <c r="BO1363" s="20"/>
      <c r="BP1363" s="20"/>
      <c r="BQ1363" s="20"/>
      <c r="BR1363" s="20"/>
      <c r="BS1363" s="20"/>
      <c r="BT1363" s="20"/>
      <c r="BU1363" s="20"/>
      <c r="BV1363" s="20"/>
      <c r="BW1363" s="20"/>
      <c r="BX1363" s="20"/>
      <c r="BY1363" s="20"/>
      <c r="BZ1363" s="20"/>
      <c r="CA1363" s="20"/>
      <c r="CB1363" s="20"/>
      <c r="CC1363" s="20"/>
      <c r="CD1363" s="20"/>
      <c r="CE1363" s="20"/>
      <c r="CF1363" s="20"/>
      <c r="CG1363" s="20"/>
      <c r="CH1363" s="20"/>
      <c r="CI1363" s="20"/>
      <c r="CJ1363" s="20"/>
      <c r="CK1363" s="20"/>
      <c r="CL1363" s="20"/>
      <c r="CM1363" s="20"/>
      <c r="CN1363" s="20"/>
      <c r="CO1363" s="20"/>
      <c r="CP1363" s="20"/>
      <c r="CQ1363" s="20"/>
      <c r="CR1363" s="20"/>
      <c r="CS1363" s="20"/>
      <c r="CT1363" s="20"/>
      <c r="CU1363" s="20"/>
      <c r="CV1363" s="20"/>
      <c r="CW1363" s="20"/>
      <c r="CX1363" s="20"/>
      <c r="CY1363" s="20"/>
      <c r="CZ1363" s="20"/>
      <c r="DA1363" s="20"/>
      <c r="DB1363" s="20"/>
      <c r="DC1363" s="20"/>
      <c r="DD1363" s="20"/>
      <c r="DE1363" s="20"/>
      <c r="DF1363" s="20"/>
      <c r="DG1363" s="20"/>
      <c r="DH1363" s="20"/>
      <c r="DI1363" s="20"/>
      <c r="DJ1363" s="20"/>
      <c r="DK1363" s="20"/>
      <c r="DL1363" s="20"/>
    </row>
    <row r="1364" spans="1:116" s="28" customFormat="1" ht="30" customHeight="1">
      <c r="A1364" s="4" t="s">
        <v>4892</v>
      </c>
      <c r="B1364" s="5">
        <v>1362</v>
      </c>
      <c r="C1364" s="6">
        <v>19857</v>
      </c>
      <c r="D1364" s="6"/>
      <c r="E1364" s="43" t="s">
        <v>4893</v>
      </c>
      <c r="F1364" s="3" t="s">
        <v>4894</v>
      </c>
      <c r="G1364" s="3" t="s">
        <v>4895</v>
      </c>
      <c r="H1364" s="3" t="s">
        <v>4896</v>
      </c>
      <c r="I1364" s="3" t="s">
        <v>807</v>
      </c>
      <c r="J1364" s="3" t="s">
        <v>4897</v>
      </c>
      <c r="K1364" s="6">
        <v>5</v>
      </c>
      <c r="L1364" s="3" t="s">
        <v>79</v>
      </c>
      <c r="M1364" s="6">
        <v>1</v>
      </c>
      <c r="N1364" s="3" t="s">
        <v>44</v>
      </c>
      <c r="O1364" s="3" t="s">
        <v>4898</v>
      </c>
      <c r="P1364" s="3" t="s">
        <v>4899</v>
      </c>
      <c r="Q1364" s="3" t="s">
        <v>4900</v>
      </c>
      <c r="R1364" s="156">
        <v>3272.76</v>
      </c>
      <c r="S1364" s="22"/>
      <c r="T1364" s="23">
        <v>2832.03</v>
      </c>
      <c r="U1364" s="1" t="s">
        <v>54</v>
      </c>
      <c r="V1364" s="21">
        <v>4265.6499999999996</v>
      </c>
      <c r="W1364" s="22"/>
      <c r="X1364" s="22"/>
      <c r="Y1364" s="22"/>
      <c r="Z1364" s="22">
        <v>1823.21</v>
      </c>
      <c r="AA1364" s="22"/>
      <c r="AB1364" s="22"/>
      <c r="AC1364" s="22"/>
      <c r="AD1364" s="22"/>
      <c r="AE1364" s="24">
        <v>4265.6499999999996</v>
      </c>
      <c r="AF1364" s="20"/>
      <c r="AG1364" s="20"/>
      <c r="AH1364" s="20"/>
      <c r="AI1364" s="20">
        <v>1823.21</v>
      </c>
      <c r="AJ1364" s="20">
        <v>2104.85</v>
      </c>
      <c r="AK1364" s="20"/>
      <c r="AL1364" s="20"/>
      <c r="AM1364" s="20"/>
      <c r="AN1364" s="25">
        <v>3044.43</v>
      </c>
      <c r="AO1364" s="20" t="s">
        <v>207</v>
      </c>
      <c r="AP1364" s="24" t="s">
        <v>208</v>
      </c>
      <c r="AQ1364" s="20">
        <f>AVERAGE(SMALL(AE1364:AI1364,1),SMALL(AE1364:AI1364,2))</f>
        <v>3044.43</v>
      </c>
      <c r="AR1364" s="20" t="str">
        <f>IF(R1364 &lt;=( AVERAGE(SMALL(AE1364:AI1364,1),SMALL(AE1364:AI1364,2))), R1364, "")</f>
        <v/>
      </c>
      <c r="AS1364" s="20" t="e">
        <f>AVERAGE(SMALL(AJ1364:AM1364,1),SMALL(AJ1364:AM1364,2))</f>
        <v>#NUM!</v>
      </c>
      <c r="AT1364" s="20">
        <f>T1364*1.075</f>
        <v>3044.4322500000003</v>
      </c>
      <c r="AU1364" s="20" t="e">
        <f>U1364*1.075</f>
        <v>#VALUE!</v>
      </c>
      <c r="AV1364" s="22" t="e">
        <f>MIN(AN1364,AT1364,AU1364)</f>
        <v>#VALUE!</v>
      </c>
      <c r="AW1364" s="20" t="s">
        <v>209</v>
      </c>
      <c r="AX1364" s="20" t="s">
        <v>208</v>
      </c>
      <c r="AY1364" s="25">
        <v>3044.43</v>
      </c>
      <c r="AZ1364" s="27">
        <f>IF(AND(AY1364&gt;0,AY1364&lt;=10),AY1364*0.25,IF(AND(AY1364&gt;10,AY1364&lt;=50),AY1364*0.17,IF(AND(AY1364&gt;10,AY1364&lt;=100),AY1364*0.12,IF(AY1364&gt;100,AY1364*0.1))))</f>
        <v>304.44299999999998</v>
      </c>
      <c r="BA1364" s="3">
        <f>AZ1364+AY1364</f>
        <v>3348.8729999999996</v>
      </c>
      <c r="BB1364" s="25">
        <f>BA1364+BA1364*0.08</f>
        <v>3616.7828399999994</v>
      </c>
      <c r="BC1364" s="20" t="s">
        <v>12295</v>
      </c>
      <c r="BD1364" s="20"/>
      <c r="BE1364" s="20"/>
      <c r="BF1364" s="20"/>
      <c r="BG1364" s="20"/>
      <c r="BH1364" s="20"/>
      <c r="BI1364" s="20"/>
      <c r="BJ1364" s="20"/>
      <c r="BK1364" s="20"/>
      <c r="BL1364" s="20"/>
      <c r="BM1364" s="20"/>
      <c r="BN1364" s="20"/>
      <c r="BO1364" s="20"/>
      <c r="BP1364" s="20"/>
      <c r="BQ1364" s="20"/>
      <c r="BR1364" s="20"/>
      <c r="BS1364" s="20"/>
      <c r="BT1364" s="20"/>
      <c r="BU1364" s="20"/>
      <c r="BV1364" s="20"/>
      <c r="BW1364" s="20"/>
      <c r="BX1364" s="20"/>
      <c r="BY1364" s="20"/>
      <c r="BZ1364" s="20"/>
      <c r="CA1364" s="20"/>
      <c r="CB1364" s="20"/>
      <c r="CC1364" s="20"/>
      <c r="CD1364" s="20"/>
      <c r="CE1364" s="20"/>
      <c r="CF1364" s="20"/>
      <c r="CG1364" s="20"/>
      <c r="CH1364" s="20"/>
      <c r="CI1364" s="20"/>
      <c r="CJ1364" s="20"/>
      <c r="CK1364" s="20"/>
      <c r="CL1364" s="20"/>
      <c r="CM1364" s="20"/>
      <c r="CN1364" s="20"/>
      <c r="CO1364" s="20"/>
      <c r="CP1364" s="20"/>
      <c r="CQ1364" s="20"/>
      <c r="CR1364" s="20"/>
      <c r="CS1364" s="20"/>
      <c r="CT1364" s="20"/>
      <c r="CU1364" s="20"/>
      <c r="CV1364" s="20"/>
      <c r="CW1364" s="20"/>
      <c r="CX1364" s="20"/>
      <c r="CY1364" s="20"/>
      <c r="CZ1364" s="20"/>
      <c r="DA1364" s="20"/>
      <c r="DB1364" s="20"/>
      <c r="DC1364" s="20"/>
      <c r="DD1364" s="20"/>
      <c r="DE1364" s="20"/>
      <c r="DF1364" s="20"/>
      <c r="DG1364" s="20"/>
      <c r="DH1364" s="20"/>
      <c r="DI1364" s="20"/>
      <c r="DJ1364" s="20"/>
      <c r="DK1364" s="20"/>
      <c r="DL1364" s="20"/>
    </row>
    <row r="1365" spans="1:116" s="28" customFormat="1" ht="30" customHeight="1">
      <c r="A1365" s="11" t="s">
        <v>4917</v>
      </c>
      <c r="B1365" s="5">
        <v>1363</v>
      </c>
      <c r="C1365" s="116">
        <v>17663</v>
      </c>
      <c r="D1365" s="116"/>
      <c r="E1365" s="51" t="s">
        <v>4918</v>
      </c>
      <c r="F1365" s="12" t="s">
        <v>4919</v>
      </c>
      <c r="G1365" s="12" t="s">
        <v>4920</v>
      </c>
      <c r="H1365" s="12" t="s">
        <v>4921</v>
      </c>
      <c r="I1365" s="12" t="s">
        <v>123</v>
      </c>
      <c r="J1365" s="12" t="s">
        <v>4922</v>
      </c>
      <c r="K1365" s="14">
        <v>150</v>
      </c>
      <c r="L1365" s="12" t="s">
        <v>79</v>
      </c>
      <c r="M1365" s="14">
        <v>1</v>
      </c>
      <c r="N1365" s="12" t="s">
        <v>44</v>
      </c>
      <c r="O1365" s="12" t="s">
        <v>4923</v>
      </c>
      <c r="P1365" s="12" t="s">
        <v>4924</v>
      </c>
      <c r="Q1365" s="12" t="s">
        <v>4925</v>
      </c>
      <c r="R1365" s="156">
        <v>13.03</v>
      </c>
      <c r="S1365" s="22"/>
      <c r="T1365" s="23"/>
      <c r="U1365" s="1">
        <v>9.5</v>
      </c>
      <c r="V1365" s="21">
        <v>12.33</v>
      </c>
      <c r="W1365" s="22">
        <v>12.93</v>
      </c>
      <c r="X1365" s="22">
        <v>12.42</v>
      </c>
      <c r="Y1365" s="22"/>
      <c r="Z1365" s="22"/>
      <c r="AA1365" s="22"/>
      <c r="AB1365" s="22">
        <v>11.91</v>
      </c>
      <c r="AC1365" s="22"/>
      <c r="AD1365" s="22"/>
      <c r="AE1365" s="24">
        <v>12.33</v>
      </c>
      <c r="AF1365" s="20"/>
      <c r="AG1365" s="20">
        <v>9.9130000000000003</v>
      </c>
      <c r="AH1365" s="20"/>
      <c r="AI1365" s="20"/>
      <c r="AJ1365" s="20"/>
      <c r="AK1365" s="20"/>
      <c r="AL1365" s="20"/>
      <c r="AM1365" s="20"/>
      <c r="AN1365" s="25">
        <v>11.121499999999999</v>
      </c>
      <c r="AO1365" s="20" t="s">
        <v>207</v>
      </c>
      <c r="AP1365" s="24" t="s">
        <v>208</v>
      </c>
      <c r="AQ1365" s="20">
        <f>AVERAGE(SMALL(AE1365:AI1365,1),SMALL(AE1365:AI1365,2))</f>
        <v>11.121500000000001</v>
      </c>
      <c r="AR1365" s="20" t="str">
        <f>IF(R1365 &lt;=( AVERAGE(SMALL(AE1365:AI1365,1),SMALL(AE1365:AI1365,2))), R1365, "")</f>
        <v/>
      </c>
      <c r="AS1365" s="20" t="e">
        <f>AVERAGE(SMALL(AJ1365:AM1365,1),SMALL(AJ1365:AM1365,2))</f>
        <v>#NUM!</v>
      </c>
      <c r="AT1365" s="20">
        <f>T1365*1.075</f>
        <v>0</v>
      </c>
      <c r="AU1365" s="20">
        <f>U1365*1.075</f>
        <v>10.2125</v>
      </c>
      <c r="AV1365" s="22">
        <f>MIN(AN1365,AT1365,AU1365)</f>
        <v>0</v>
      </c>
      <c r="AW1365" s="20" t="s">
        <v>71</v>
      </c>
      <c r="AX1365" s="20" t="s">
        <v>72</v>
      </c>
      <c r="AY1365" s="25">
        <v>10.212</v>
      </c>
      <c r="AZ1365" s="27">
        <f>IF(AND(AY1365&gt;0,AY1365&lt;=10),AY1365*0.25,IF(AND(AY1365&gt;10,AY1365&lt;=50),AY1365*0.17,IF(AND(AY1365&gt;10,AY1365&lt;=100),AY1365*0.12,IF(AY1365&gt;100,AY1365*0.1))))</f>
        <v>1.73604</v>
      </c>
      <c r="BA1365" s="3">
        <f>AZ1365+AY1365</f>
        <v>11.948039999999999</v>
      </c>
      <c r="BB1365" s="25">
        <f>BA1365+BA1365*0.08</f>
        <v>12.903883199999999</v>
      </c>
      <c r="BC1365" s="20" t="s">
        <v>12295</v>
      </c>
      <c r="BD1365" s="20"/>
      <c r="BE1365" s="20"/>
      <c r="BF1365" s="20"/>
      <c r="BG1365" s="20"/>
      <c r="BH1365" s="20"/>
      <c r="BI1365" s="20"/>
      <c r="BJ1365" s="20"/>
      <c r="BK1365" s="20"/>
      <c r="BL1365" s="20"/>
      <c r="BM1365" s="20"/>
      <c r="BN1365" s="20"/>
      <c r="BO1365" s="20"/>
      <c r="BP1365" s="20"/>
      <c r="BQ1365" s="20"/>
      <c r="BR1365" s="20"/>
      <c r="BS1365" s="20"/>
      <c r="BT1365" s="20"/>
      <c r="BU1365" s="20"/>
      <c r="BV1365" s="20"/>
      <c r="BW1365" s="20"/>
      <c r="BX1365" s="20"/>
      <c r="BY1365" s="20"/>
      <c r="BZ1365" s="20"/>
      <c r="CA1365" s="20"/>
      <c r="CB1365" s="20"/>
      <c r="CC1365" s="20"/>
      <c r="CD1365" s="20"/>
      <c r="CE1365" s="20"/>
      <c r="CF1365" s="20"/>
      <c r="CG1365" s="20"/>
      <c r="CH1365" s="20"/>
      <c r="CI1365" s="20"/>
      <c r="CJ1365" s="20"/>
      <c r="CK1365" s="20"/>
      <c r="CL1365" s="20"/>
      <c r="CM1365" s="20"/>
      <c r="CN1365" s="20"/>
      <c r="CO1365" s="20"/>
      <c r="CP1365" s="20"/>
      <c r="CQ1365" s="20"/>
      <c r="CR1365" s="20"/>
      <c r="CS1365" s="20"/>
      <c r="CT1365" s="20"/>
      <c r="CU1365" s="20"/>
      <c r="CV1365" s="20"/>
      <c r="CW1365" s="20"/>
      <c r="CX1365" s="20"/>
      <c r="CY1365" s="20"/>
      <c r="CZ1365" s="20"/>
      <c r="DA1365" s="20"/>
      <c r="DB1365" s="20"/>
      <c r="DC1365" s="20"/>
      <c r="DD1365" s="20"/>
      <c r="DE1365" s="20"/>
      <c r="DF1365" s="20"/>
      <c r="DG1365" s="20"/>
      <c r="DH1365" s="20"/>
      <c r="DI1365" s="20"/>
      <c r="DJ1365" s="20"/>
      <c r="DK1365" s="20"/>
      <c r="DL1365" s="20"/>
    </row>
    <row r="1366" spans="1:116" s="28" customFormat="1" ht="30" customHeight="1">
      <c r="A1366" s="11" t="s">
        <v>4917</v>
      </c>
      <c r="B1366" s="5">
        <v>1364</v>
      </c>
      <c r="C1366" s="116">
        <v>17636</v>
      </c>
      <c r="D1366" s="116"/>
      <c r="E1366" s="51" t="s">
        <v>4918</v>
      </c>
      <c r="F1366" s="12" t="s">
        <v>4919</v>
      </c>
      <c r="G1366" s="12" t="s">
        <v>4920</v>
      </c>
      <c r="H1366" s="12" t="s">
        <v>201</v>
      </c>
      <c r="I1366" s="12" t="s">
        <v>102</v>
      </c>
      <c r="J1366" s="12" t="s">
        <v>4926</v>
      </c>
      <c r="K1366" s="14"/>
      <c r="L1366" s="12"/>
      <c r="M1366" s="14">
        <v>50</v>
      </c>
      <c r="N1366" s="12" t="s">
        <v>44</v>
      </c>
      <c r="O1366" s="12" t="s">
        <v>4923</v>
      </c>
      <c r="P1366" s="12" t="s">
        <v>4924</v>
      </c>
      <c r="Q1366" s="12" t="s">
        <v>4927</v>
      </c>
      <c r="R1366" s="156">
        <v>14.31</v>
      </c>
      <c r="S1366" s="22"/>
      <c r="T1366" s="23"/>
      <c r="U1366" s="1">
        <v>9.1999999999999993</v>
      </c>
      <c r="V1366" s="21">
        <v>14.29</v>
      </c>
      <c r="W1366" s="22">
        <v>12.47</v>
      </c>
      <c r="X1366" s="22">
        <v>14.14</v>
      </c>
      <c r="Y1366" s="22"/>
      <c r="Z1366" s="22">
        <v>18.559999999999999</v>
      </c>
      <c r="AA1366" s="22"/>
      <c r="AB1366" s="22">
        <v>16.190000000000001</v>
      </c>
      <c r="AC1366" s="22"/>
      <c r="AD1366" s="22"/>
      <c r="AE1366" s="24">
        <v>14.29</v>
      </c>
      <c r="AF1366" s="20"/>
      <c r="AG1366" s="20">
        <v>11.19</v>
      </c>
      <c r="AH1366" s="20"/>
      <c r="AI1366" s="20">
        <v>15.79</v>
      </c>
      <c r="AJ1366" s="20"/>
      <c r="AK1366" s="20"/>
      <c r="AL1366" s="20"/>
      <c r="AM1366" s="20"/>
      <c r="AN1366" s="25">
        <v>12.74</v>
      </c>
      <c r="AO1366" s="20" t="s">
        <v>207</v>
      </c>
      <c r="AP1366" s="24" t="s">
        <v>208</v>
      </c>
      <c r="AQ1366" s="20">
        <f>AVERAGE(SMALL(AE1366:AI1366,1),SMALL(AE1366:AI1366,2))</f>
        <v>12.739999999999998</v>
      </c>
      <c r="AR1366" s="20" t="str">
        <f>IF(R1366 &lt;=( AVERAGE(SMALL(AE1366:AI1366,1),SMALL(AE1366:AI1366,2))), R1366, "")</f>
        <v/>
      </c>
      <c r="AS1366" s="20" t="e">
        <f>AVERAGE(SMALL(AJ1366:AM1366,1),SMALL(AJ1366:AM1366,2))</f>
        <v>#NUM!</v>
      </c>
      <c r="AT1366" s="20">
        <f>T1366*1.075</f>
        <v>0</v>
      </c>
      <c r="AU1366" s="20">
        <f>U1366*1.075</f>
        <v>9.8899999999999988</v>
      </c>
      <c r="AV1366" s="22">
        <f>MIN(AN1366,AT1366,AU1366)</f>
        <v>0</v>
      </c>
      <c r="AW1366" s="20" t="s">
        <v>71</v>
      </c>
      <c r="AX1366" s="20" t="s">
        <v>72</v>
      </c>
      <c r="AY1366" s="25">
        <v>9.89</v>
      </c>
      <c r="AZ1366" s="27">
        <f>IF(AND(AY1366&gt;0,AY1366&lt;=10),AY1366*0.25,IF(AND(AY1366&gt;10,AY1366&lt;=50),AY1366*0.17,IF(AND(AY1366&gt;10,AY1366&lt;=100),AY1366*0.12,IF(AY1366&gt;100,AY1366*0.1))))</f>
        <v>2.4725000000000001</v>
      </c>
      <c r="BA1366" s="3">
        <f>AZ1366+AY1366</f>
        <v>12.362500000000001</v>
      </c>
      <c r="BB1366" s="25">
        <f>BA1366+BA1366*0.08</f>
        <v>13.351500000000001</v>
      </c>
      <c r="BC1366" s="20" t="s">
        <v>12295</v>
      </c>
      <c r="BD1366" s="20"/>
      <c r="BE1366" s="20"/>
      <c r="BF1366" s="20"/>
      <c r="BG1366" s="20"/>
      <c r="BH1366" s="20"/>
      <c r="BI1366" s="20"/>
      <c r="BJ1366" s="20"/>
      <c r="BK1366" s="20"/>
      <c r="BL1366" s="20"/>
      <c r="BM1366" s="20"/>
      <c r="BN1366" s="20"/>
      <c r="BO1366" s="20"/>
      <c r="BP1366" s="20"/>
      <c r="BQ1366" s="20"/>
      <c r="BR1366" s="20"/>
      <c r="BS1366" s="20"/>
      <c r="BT1366" s="20"/>
      <c r="BU1366" s="20"/>
      <c r="BV1366" s="20"/>
      <c r="BW1366" s="20"/>
      <c r="BX1366" s="20"/>
      <c r="BY1366" s="20"/>
      <c r="BZ1366" s="20"/>
      <c r="CA1366" s="20"/>
      <c r="CB1366" s="20"/>
      <c r="CC1366" s="20"/>
      <c r="CD1366" s="20"/>
      <c r="CE1366" s="20"/>
      <c r="CF1366" s="20"/>
      <c r="CG1366" s="20"/>
      <c r="CH1366" s="20"/>
      <c r="CI1366" s="20"/>
      <c r="CJ1366" s="20"/>
      <c r="CK1366" s="20"/>
      <c r="CL1366" s="20"/>
      <c r="CM1366" s="20"/>
      <c r="CN1366" s="20"/>
      <c r="CO1366" s="20"/>
      <c r="CP1366" s="20"/>
      <c r="CQ1366" s="20"/>
      <c r="CR1366" s="20"/>
      <c r="CS1366" s="20"/>
      <c r="CT1366" s="20"/>
      <c r="CU1366" s="20"/>
      <c r="CV1366" s="20"/>
      <c r="CW1366" s="20"/>
      <c r="CX1366" s="20"/>
      <c r="CY1366" s="20"/>
      <c r="CZ1366" s="20"/>
      <c r="DA1366" s="20"/>
      <c r="DB1366" s="20"/>
      <c r="DC1366" s="20"/>
      <c r="DD1366" s="20"/>
      <c r="DE1366" s="20"/>
      <c r="DF1366" s="20"/>
      <c r="DG1366" s="20"/>
      <c r="DH1366" s="20"/>
      <c r="DI1366" s="20"/>
      <c r="DJ1366" s="20"/>
      <c r="DK1366" s="20"/>
      <c r="DL1366" s="20"/>
    </row>
    <row r="1367" spans="1:116" s="28" customFormat="1" ht="30" customHeight="1">
      <c r="A1367" s="11" t="s">
        <v>4917</v>
      </c>
      <c r="B1367" s="5">
        <v>1365</v>
      </c>
      <c r="C1367" s="116">
        <v>17664</v>
      </c>
      <c r="D1367" s="116"/>
      <c r="E1367" s="51" t="s">
        <v>4918</v>
      </c>
      <c r="F1367" s="12" t="s">
        <v>4919</v>
      </c>
      <c r="G1367" s="12" t="s">
        <v>4920</v>
      </c>
      <c r="H1367" s="12" t="s">
        <v>991</v>
      </c>
      <c r="I1367" s="12" t="s">
        <v>3357</v>
      </c>
      <c r="J1367" s="12" t="s">
        <v>4928</v>
      </c>
      <c r="K1367" s="14"/>
      <c r="L1367" s="12"/>
      <c r="M1367" s="14">
        <v>24</v>
      </c>
      <c r="N1367" s="12" t="s">
        <v>44</v>
      </c>
      <c r="O1367" s="12" t="s">
        <v>4923</v>
      </c>
      <c r="P1367" s="12" t="s">
        <v>4929</v>
      </c>
      <c r="Q1367" s="12" t="s">
        <v>4930</v>
      </c>
      <c r="R1367" s="156">
        <v>17.77</v>
      </c>
      <c r="S1367" s="22"/>
      <c r="T1367" s="23"/>
      <c r="U1367" s="1" t="s">
        <v>54</v>
      </c>
      <c r="V1367" s="21">
        <v>16.87</v>
      </c>
      <c r="W1367" s="22">
        <v>17.95</v>
      </c>
      <c r="X1367" s="22">
        <v>17.25</v>
      </c>
      <c r="Y1367" s="22"/>
      <c r="Z1367" s="22"/>
      <c r="AA1367" s="22"/>
      <c r="AB1367" s="22">
        <v>16.190000000000001</v>
      </c>
      <c r="AC1367" s="22"/>
      <c r="AD1367" s="22">
        <v>28.98</v>
      </c>
      <c r="AE1367" s="24">
        <v>16.87</v>
      </c>
      <c r="AF1367" s="20"/>
      <c r="AG1367" s="20">
        <v>13.76</v>
      </c>
      <c r="AH1367" s="20"/>
      <c r="AI1367" s="20"/>
      <c r="AJ1367" s="20"/>
      <c r="AK1367" s="20"/>
      <c r="AL1367" s="20"/>
      <c r="AM1367" s="20"/>
      <c r="AN1367" s="25">
        <v>15.315</v>
      </c>
      <c r="AO1367" s="20" t="s">
        <v>207</v>
      </c>
      <c r="AP1367" s="24" t="s">
        <v>208</v>
      </c>
      <c r="AQ1367" s="20">
        <f>AVERAGE(SMALL(AE1367:AI1367,1),SMALL(AE1367:AI1367,2))</f>
        <v>15.315000000000001</v>
      </c>
      <c r="AR1367" s="20" t="str">
        <f>IF(R1367 &lt;=( AVERAGE(SMALL(AE1367:AI1367,1),SMALL(AE1367:AI1367,2))), R1367, "")</f>
        <v/>
      </c>
      <c r="AS1367" s="20" t="e">
        <f>AVERAGE(SMALL(AJ1367:AM1367,1),SMALL(AJ1367:AM1367,2))</f>
        <v>#NUM!</v>
      </c>
      <c r="AT1367" s="20">
        <f>T1367*1.075</f>
        <v>0</v>
      </c>
      <c r="AU1367" s="20" t="e">
        <f>U1367*1.075</f>
        <v>#VALUE!</v>
      </c>
      <c r="AV1367" s="22" t="e">
        <f>MIN(AN1367,AT1367,AU1367)</f>
        <v>#VALUE!</v>
      </c>
      <c r="AW1367" s="20" t="s">
        <v>209</v>
      </c>
      <c r="AX1367" s="20" t="s">
        <v>208</v>
      </c>
      <c r="AY1367" s="25">
        <v>15.315</v>
      </c>
      <c r="AZ1367" s="27">
        <f>IF(AND(AY1367&gt;0,AY1367&lt;=10),AY1367*0.25,IF(AND(AY1367&gt;10,AY1367&lt;=50),AY1367*0.17,IF(AND(AY1367&gt;10,AY1367&lt;=100),AY1367*0.12,IF(AY1367&gt;100,AY1367*0.1))))</f>
        <v>2.6035500000000003</v>
      </c>
      <c r="BA1367" s="3">
        <f>AZ1367+AY1367</f>
        <v>17.91855</v>
      </c>
      <c r="BB1367" s="25">
        <f>BA1367+BA1367*0.08</f>
        <v>19.352034</v>
      </c>
      <c r="BC1367" s="20" t="s">
        <v>12295</v>
      </c>
      <c r="BD1367" s="20"/>
      <c r="BE1367" s="20"/>
      <c r="BF1367" s="20"/>
      <c r="BG1367" s="20"/>
      <c r="BH1367" s="20"/>
      <c r="BI1367" s="20"/>
      <c r="BJ1367" s="20"/>
      <c r="BK1367" s="20"/>
      <c r="BL1367" s="20"/>
      <c r="BM1367" s="20"/>
      <c r="BN1367" s="20"/>
      <c r="BO1367" s="20"/>
      <c r="BP1367" s="20"/>
      <c r="BQ1367" s="20"/>
      <c r="BR1367" s="20"/>
      <c r="BS1367" s="20"/>
      <c r="BT1367" s="20"/>
      <c r="BU1367" s="20"/>
      <c r="BV1367" s="20"/>
      <c r="BW1367" s="20"/>
      <c r="BX1367" s="20"/>
      <c r="BY1367" s="20"/>
      <c r="BZ1367" s="20"/>
      <c r="CA1367" s="20"/>
      <c r="CB1367" s="20"/>
      <c r="CC1367" s="20"/>
      <c r="CD1367" s="20"/>
      <c r="CE1367" s="20"/>
      <c r="CF1367" s="20"/>
      <c r="CG1367" s="20"/>
      <c r="CH1367" s="20"/>
      <c r="CI1367" s="20"/>
      <c r="CJ1367" s="20"/>
      <c r="CK1367" s="20"/>
      <c r="CL1367" s="20"/>
      <c r="CM1367" s="20"/>
      <c r="CN1367" s="20"/>
      <c r="CO1367" s="20"/>
      <c r="CP1367" s="20"/>
      <c r="CQ1367" s="20"/>
      <c r="CR1367" s="20"/>
      <c r="CS1367" s="20"/>
      <c r="CT1367" s="20"/>
      <c r="CU1367" s="20"/>
      <c r="CV1367" s="20"/>
      <c r="CW1367" s="20"/>
      <c r="CX1367" s="20"/>
      <c r="CY1367" s="20"/>
      <c r="CZ1367" s="20"/>
      <c r="DA1367" s="20"/>
      <c r="DB1367" s="20"/>
      <c r="DC1367" s="20"/>
      <c r="DD1367" s="20"/>
      <c r="DE1367" s="20"/>
      <c r="DF1367" s="20"/>
      <c r="DG1367" s="20"/>
      <c r="DH1367" s="20"/>
      <c r="DI1367" s="20"/>
      <c r="DJ1367" s="20"/>
      <c r="DK1367" s="20"/>
      <c r="DL1367" s="20"/>
    </row>
    <row r="1368" spans="1:116" s="28" customFormat="1" ht="30" customHeight="1">
      <c r="A1368" s="4" t="s">
        <v>4931</v>
      </c>
      <c r="B1368" s="5">
        <v>1366</v>
      </c>
      <c r="C1368" s="116">
        <v>14274</v>
      </c>
      <c r="D1368" s="116"/>
      <c r="E1368" s="43" t="s">
        <v>4940</v>
      </c>
      <c r="F1368" s="3" t="s">
        <v>4941</v>
      </c>
      <c r="G1368" s="3" t="s">
        <v>557</v>
      </c>
      <c r="H1368" s="3" t="s">
        <v>4942</v>
      </c>
      <c r="I1368" s="3" t="s">
        <v>559</v>
      </c>
      <c r="J1368" s="3" t="s">
        <v>4943</v>
      </c>
      <c r="K1368" s="6"/>
      <c r="L1368" s="3"/>
      <c r="M1368" s="6">
        <v>7</v>
      </c>
      <c r="N1368" s="3" t="s">
        <v>44</v>
      </c>
      <c r="O1368" s="3" t="s">
        <v>4937</v>
      </c>
      <c r="P1368" s="3" t="s">
        <v>4944</v>
      </c>
      <c r="Q1368" s="3" t="s">
        <v>4945</v>
      </c>
      <c r="R1368" s="156">
        <v>11.8</v>
      </c>
      <c r="S1368" s="22"/>
      <c r="T1368" s="23"/>
      <c r="U1368" s="1" t="s">
        <v>54</v>
      </c>
      <c r="V1368" s="21">
        <v>11.8</v>
      </c>
      <c r="W1368" s="22"/>
      <c r="X1368" s="22"/>
      <c r="Y1368" s="22"/>
      <c r="Z1368" s="22"/>
      <c r="AA1368" s="22"/>
      <c r="AB1368" s="22"/>
      <c r="AC1368" s="22"/>
      <c r="AD1368" s="22"/>
      <c r="AE1368" s="24">
        <v>11.8</v>
      </c>
      <c r="AF1368" s="20"/>
      <c r="AG1368" s="20"/>
      <c r="AH1368" s="20"/>
      <c r="AI1368" s="20"/>
      <c r="AJ1368" s="20"/>
      <c r="AK1368" s="20"/>
      <c r="AL1368" s="20"/>
      <c r="AM1368" s="20"/>
      <c r="AN1368" s="25">
        <v>11.8</v>
      </c>
      <c r="AO1368" s="20" t="s">
        <v>47</v>
      </c>
      <c r="AP1368" s="24" t="s">
        <v>48</v>
      </c>
      <c r="AQ1368" s="20" t="e">
        <f>AVERAGE(SMALL(AE1368:AI1368,1),SMALL(AE1368:AI1368,2))</f>
        <v>#NUM!</v>
      </c>
      <c r="AR1368" s="20" t="e">
        <f>IF(R1368 &lt;=( AVERAGE(SMALL(AE1368:AI1368,1),SMALL(AE1368:AI1368,2))), R1368, "")</f>
        <v>#NUM!</v>
      </c>
      <c r="AS1368" s="20" t="e">
        <f>AVERAGE(SMALL(AJ1368:AM1368,1),SMALL(AJ1368:AM1368,2))</f>
        <v>#NUM!</v>
      </c>
      <c r="AT1368" s="20">
        <f>T1368*1.075</f>
        <v>0</v>
      </c>
      <c r="AU1368" s="20" t="e">
        <f>U1368*1.075</f>
        <v>#VALUE!</v>
      </c>
      <c r="AV1368" s="22" t="e">
        <f>MIN(AN1368,AT1368,AU1368)</f>
        <v>#VALUE!</v>
      </c>
      <c r="AW1368" s="26" t="s">
        <v>49</v>
      </c>
      <c r="AX1368" s="20" t="s">
        <v>48</v>
      </c>
      <c r="AY1368" s="25">
        <v>11.8</v>
      </c>
      <c r="AZ1368" s="27">
        <f>IF(AND(AY1368&gt;0,AY1368&lt;=10),AY1368*0.25,IF(AND(AY1368&gt;10,AY1368&lt;=50),AY1368*0.17,IF(AND(AY1368&gt;10,AY1368&lt;=100),AY1368*0.12,IF(AY1368&gt;100,AY1368*0.1))))</f>
        <v>2.0060000000000002</v>
      </c>
      <c r="BA1368" s="3">
        <f>AZ1368+AY1368</f>
        <v>13.806000000000001</v>
      </c>
      <c r="BB1368" s="25">
        <f>BA1368+BA1368*0.08</f>
        <v>14.910480000000002</v>
      </c>
      <c r="BC1368" s="20" t="s">
        <v>12295</v>
      </c>
      <c r="BD1368" s="20"/>
      <c r="BE1368" s="20"/>
      <c r="BF1368" s="20"/>
      <c r="BG1368" s="20"/>
      <c r="BH1368" s="20"/>
      <c r="BI1368" s="20"/>
      <c r="BJ1368" s="20"/>
      <c r="BK1368" s="20"/>
      <c r="BL1368" s="20"/>
      <c r="BM1368" s="20"/>
      <c r="BN1368" s="20"/>
      <c r="BO1368" s="20"/>
      <c r="BP1368" s="20"/>
      <c r="BQ1368" s="20"/>
      <c r="BR1368" s="20"/>
      <c r="BS1368" s="20"/>
      <c r="BT1368" s="20"/>
      <c r="BU1368" s="20"/>
      <c r="BV1368" s="20"/>
      <c r="BW1368" s="20"/>
      <c r="BX1368" s="20"/>
      <c r="BY1368" s="20"/>
      <c r="BZ1368" s="20"/>
      <c r="CA1368" s="20"/>
      <c r="CB1368" s="20"/>
      <c r="CC1368" s="20"/>
      <c r="CD1368" s="20"/>
      <c r="CE1368" s="20"/>
      <c r="CF1368" s="20"/>
      <c r="CG1368" s="20"/>
      <c r="CH1368" s="20"/>
      <c r="CI1368" s="20"/>
      <c r="CJ1368" s="20"/>
      <c r="CK1368" s="20"/>
      <c r="CL1368" s="20"/>
      <c r="CM1368" s="20"/>
      <c r="CN1368" s="20"/>
      <c r="CO1368" s="20"/>
      <c r="CP1368" s="20"/>
      <c r="CQ1368" s="20"/>
      <c r="CR1368" s="20"/>
      <c r="CS1368" s="20"/>
      <c r="CT1368" s="20"/>
      <c r="CU1368" s="20"/>
      <c r="CV1368" s="20"/>
      <c r="CW1368" s="20"/>
      <c r="CX1368" s="20"/>
      <c r="CY1368" s="20"/>
      <c r="CZ1368" s="20"/>
      <c r="DA1368" s="20"/>
      <c r="DB1368" s="20"/>
      <c r="DC1368" s="20"/>
      <c r="DD1368" s="20"/>
      <c r="DE1368" s="20"/>
      <c r="DF1368" s="20"/>
      <c r="DG1368" s="20"/>
      <c r="DH1368" s="20"/>
      <c r="DI1368" s="20"/>
      <c r="DJ1368" s="20"/>
      <c r="DK1368" s="20"/>
      <c r="DL1368" s="20"/>
    </row>
    <row r="1369" spans="1:116" s="28" customFormat="1" ht="30" customHeight="1">
      <c r="A1369" s="4" t="s">
        <v>4931</v>
      </c>
      <c r="B1369" s="5">
        <v>1367</v>
      </c>
      <c r="C1369" s="116">
        <v>14273</v>
      </c>
      <c r="D1369" s="116"/>
      <c r="E1369" s="43" t="s">
        <v>4946</v>
      </c>
      <c r="F1369" s="3" t="s">
        <v>4947</v>
      </c>
      <c r="G1369" s="3" t="s">
        <v>557</v>
      </c>
      <c r="H1369" s="3" t="s">
        <v>4948</v>
      </c>
      <c r="I1369" s="3" t="s">
        <v>559</v>
      </c>
      <c r="J1369" s="3" t="s">
        <v>4949</v>
      </c>
      <c r="K1369" s="6"/>
      <c r="L1369" s="3"/>
      <c r="M1369" s="6">
        <v>3</v>
      </c>
      <c r="N1369" s="3" t="s">
        <v>44</v>
      </c>
      <c r="O1369" s="3" t="s">
        <v>4937</v>
      </c>
      <c r="P1369" s="3" t="s">
        <v>4938</v>
      </c>
      <c r="Q1369" s="3" t="s">
        <v>4950</v>
      </c>
      <c r="R1369" s="156">
        <v>8.9</v>
      </c>
      <c r="S1369" s="22"/>
      <c r="T1369" s="23"/>
      <c r="U1369" s="1">
        <v>3.75</v>
      </c>
      <c r="V1369" s="21">
        <v>7.95</v>
      </c>
      <c r="W1369" s="22">
        <v>11</v>
      </c>
      <c r="X1369" s="22"/>
      <c r="Y1369" s="22"/>
      <c r="Z1369" s="22"/>
      <c r="AA1369" s="22"/>
      <c r="AB1369" s="22"/>
      <c r="AC1369" s="22"/>
      <c r="AD1369" s="22"/>
      <c r="AE1369" s="24">
        <v>7.95</v>
      </c>
      <c r="AF1369" s="20"/>
      <c r="AG1369" s="20"/>
      <c r="AH1369" s="20"/>
      <c r="AI1369" s="20"/>
      <c r="AJ1369" s="20"/>
      <c r="AK1369" s="20"/>
      <c r="AL1369" s="20"/>
      <c r="AM1369" s="20"/>
      <c r="AN1369" s="25">
        <v>8.9</v>
      </c>
      <c r="AO1369" s="20" t="s">
        <v>47</v>
      </c>
      <c r="AP1369" s="24" t="s">
        <v>48</v>
      </c>
      <c r="AQ1369" s="20" t="e">
        <f>AVERAGE(SMALL(AE1369:AI1369,1),SMALL(AE1369:AI1369,2))</f>
        <v>#NUM!</v>
      </c>
      <c r="AR1369" s="20" t="e">
        <f>IF(R1369 &lt;=( AVERAGE(SMALL(AE1369:AI1369,1),SMALL(AE1369:AI1369,2))), R1369, "")</f>
        <v>#NUM!</v>
      </c>
      <c r="AS1369" s="20" t="e">
        <f>AVERAGE(SMALL(AJ1369:AM1369,1),SMALL(AJ1369:AM1369,2))</f>
        <v>#NUM!</v>
      </c>
      <c r="AT1369" s="20">
        <f>T1369*1.075</f>
        <v>0</v>
      </c>
      <c r="AU1369" s="20">
        <f>U1369*1.075</f>
        <v>4.03125</v>
      </c>
      <c r="AV1369" s="22">
        <f>MIN(AN1369,AT1369,AU1369)</f>
        <v>0</v>
      </c>
      <c r="AW1369" s="20" t="s">
        <v>71</v>
      </c>
      <c r="AX1369" s="20" t="s">
        <v>72</v>
      </c>
      <c r="AY1369" s="25">
        <v>4.0309999999999997</v>
      </c>
      <c r="AZ1369" s="27">
        <f>IF(AND(AY1369&gt;0,AY1369&lt;=10),AY1369*0.25,IF(AND(AY1369&gt;10,AY1369&lt;=50),AY1369*0.17,IF(AND(AY1369&gt;10,AY1369&lt;=100),AY1369*0.12,IF(AY1369&gt;100,AY1369*0.1))))</f>
        <v>1.0077499999999999</v>
      </c>
      <c r="BA1369" s="3">
        <f>AZ1369+AY1369</f>
        <v>5.0387499999999994</v>
      </c>
      <c r="BB1369" s="25">
        <f>BA1369+BA1369*0.08</f>
        <v>5.4418499999999996</v>
      </c>
      <c r="BC1369" s="20" t="s">
        <v>12295</v>
      </c>
      <c r="BD1369" s="20"/>
      <c r="BE1369" s="20"/>
      <c r="BF1369" s="20"/>
      <c r="BG1369" s="20"/>
      <c r="BH1369" s="20"/>
      <c r="BI1369" s="20"/>
      <c r="BJ1369" s="20"/>
      <c r="BK1369" s="20"/>
      <c r="BL1369" s="20"/>
      <c r="BM1369" s="20"/>
      <c r="BN1369" s="20"/>
      <c r="BO1369" s="20"/>
      <c r="BP1369" s="20"/>
      <c r="BQ1369" s="20"/>
      <c r="BR1369" s="20"/>
      <c r="BS1369" s="20"/>
      <c r="BT1369" s="20"/>
      <c r="BU1369" s="20"/>
      <c r="BV1369" s="20"/>
      <c r="BW1369" s="20"/>
      <c r="BX1369" s="20"/>
      <c r="BY1369" s="20"/>
      <c r="BZ1369" s="20"/>
      <c r="CA1369" s="20"/>
      <c r="CB1369" s="20"/>
      <c r="CC1369" s="20"/>
      <c r="CD1369" s="20"/>
      <c r="CE1369" s="20"/>
      <c r="CF1369" s="20"/>
      <c r="CG1369" s="20"/>
      <c r="CH1369" s="20"/>
      <c r="CI1369" s="20"/>
      <c r="CJ1369" s="20"/>
      <c r="CK1369" s="20"/>
      <c r="CL1369" s="20"/>
      <c r="CM1369" s="20"/>
      <c r="CN1369" s="20"/>
      <c r="CO1369" s="20"/>
      <c r="CP1369" s="20"/>
      <c r="CQ1369" s="20"/>
      <c r="CR1369" s="20"/>
      <c r="CS1369" s="20"/>
      <c r="CT1369" s="20"/>
      <c r="CU1369" s="20"/>
      <c r="CV1369" s="20"/>
      <c r="CW1369" s="20"/>
      <c r="CX1369" s="20"/>
      <c r="CY1369" s="20"/>
      <c r="CZ1369" s="20"/>
      <c r="DA1369" s="20"/>
      <c r="DB1369" s="20"/>
      <c r="DC1369" s="20"/>
      <c r="DD1369" s="20"/>
      <c r="DE1369" s="20"/>
      <c r="DF1369" s="20"/>
      <c r="DG1369" s="20"/>
      <c r="DH1369" s="20"/>
      <c r="DI1369" s="20"/>
      <c r="DJ1369" s="20"/>
      <c r="DK1369" s="20"/>
      <c r="DL1369" s="20"/>
    </row>
    <row r="1370" spans="1:116" s="28" customFormat="1" ht="30" customHeight="1">
      <c r="A1370" s="4" t="s">
        <v>4931</v>
      </c>
      <c r="B1370" s="5">
        <v>1368</v>
      </c>
      <c r="C1370" s="116">
        <v>14833</v>
      </c>
      <c r="D1370" s="116"/>
      <c r="E1370" s="43" t="s">
        <v>4932</v>
      </c>
      <c r="F1370" s="3" t="s">
        <v>4933</v>
      </c>
      <c r="G1370" s="3" t="s">
        <v>4934</v>
      </c>
      <c r="H1370" s="3" t="s">
        <v>4935</v>
      </c>
      <c r="I1370" s="3" t="s">
        <v>559</v>
      </c>
      <c r="J1370" s="3" t="s">
        <v>4936</v>
      </c>
      <c r="K1370" s="6"/>
      <c r="L1370" s="3"/>
      <c r="M1370" s="6">
        <v>1</v>
      </c>
      <c r="N1370" s="3" t="s">
        <v>44</v>
      </c>
      <c r="O1370" s="3" t="s">
        <v>4937</v>
      </c>
      <c r="P1370" s="3" t="s">
        <v>4938</v>
      </c>
      <c r="Q1370" s="3" t="s">
        <v>4939</v>
      </c>
      <c r="R1370" s="156">
        <v>5.56</v>
      </c>
      <c r="S1370" s="22"/>
      <c r="T1370" s="23"/>
      <c r="U1370" s="1" t="s">
        <v>54</v>
      </c>
      <c r="V1370" s="21">
        <v>3.72</v>
      </c>
      <c r="W1370" s="22">
        <v>8</v>
      </c>
      <c r="X1370" s="22"/>
      <c r="Y1370" s="22"/>
      <c r="Z1370" s="22"/>
      <c r="AA1370" s="22"/>
      <c r="AB1370" s="22"/>
      <c r="AC1370" s="22"/>
      <c r="AD1370" s="22"/>
      <c r="AE1370" s="24">
        <v>3.72</v>
      </c>
      <c r="AF1370" s="20"/>
      <c r="AG1370" s="20">
        <v>3.4409999999999998</v>
      </c>
      <c r="AH1370" s="20"/>
      <c r="AI1370" s="20"/>
      <c r="AJ1370" s="20"/>
      <c r="AK1370" s="20"/>
      <c r="AL1370" s="20"/>
      <c r="AM1370" s="20"/>
      <c r="AN1370" s="25">
        <v>3.5804999999999998</v>
      </c>
      <c r="AO1370" s="20" t="s">
        <v>207</v>
      </c>
      <c r="AP1370" s="24" t="s">
        <v>208</v>
      </c>
      <c r="AQ1370" s="20">
        <f>AVERAGE(SMALL(AE1370:AI1370,1),SMALL(AE1370:AI1370,2))</f>
        <v>3.5804999999999998</v>
      </c>
      <c r="AR1370" s="20" t="str">
        <f>IF(R1370 &lt;=( AVERAGE(SMALL(AE1370:AI1370,1),SMALL(AE1370:AI1370,2))), R1370, "")</f>
        <v/>
      </c>
      <c r="AS1370" s="20" t="e">
        <f>AVERAGE(SMALL(AJ1370:AM1370,1),SMALL(AJ1370:AM1370,2))</f>
        <v>#NUM!</v>
      </c>
      <c r="AT1370" s="20">
        <f>T1370*1.075</f>
        <v>0</v>
      </c>
      <c r="AU1370" s="20" t="e">
        <f>U1370*1.075</f>
        <v>#VALUE!</v>
      </c>
      <c r="AV1370" s="22" t="e">
        <f>MIN(AN1370,AT1370,AU1370)</f>
        <v>#VALUE!</v>
      </c>
      <c r="AW1370" s="20" t="s">
        <v>209</v>
      </c>
      <c r="AX1370" s="20" t="s">
        <v>208</v>
      </c>
      <c r="AY1370" s="25">
        <v>3.58</v>
      </c>
      <c r="AZ1370" s="27">
        <f>IF(AND(AY1370&gt;0,AY1370&lt;=10),AY1370*0.25,IF(AND(AY1370&gt;10,AY1370&lt;=50),AY1370*0.17,IF(AND(AY1370&gt;10,AY1370&lt;=100),AY1370*0.12,IF(AY1370&gt;100,AY1370*0.1))))</f>
        <v>0.89500000000000002</v>
      </c>
      <c r="BA1370" s="3">
        <f>AZ1370+AY1370</f>
        <v>4.4749999999999996</v>
      </c>
      <c r="BB1370" s="25">
        <f>BA1370+BA1370*0.08</f>
        <v>4.8329999999999993</v>
      </c>
      <c r="BC1370" s="20" t="s">
        <v>12295</v>
      </c>
      <c r="BD1370" s="20"/>
      <c r="BE1370" s="20"/>
      <c r="BF1370" s="20"/>
      <c r="BG1370" s="20"/>
      <c r="BH1370" s="20"/>
      <c r="BI1370" s="20"/>
      <c r="BJ1370" s="20"/>
      <c r="BK1370" s="20"/>
      <c r="BL1370" s="20"/>
      <c r="BM1370" s="20"/>
      <c r="BN1370" s="20"/>
      <c r="BO1370" s="20"/>
      <c r="BP1370" s="20"/>
      <c r="BQ1370" s="20"/>
      <c r="BR1370" s="20"/>
      <c r="BS1370" s="20"/>
      <c r="BT1370" s="20"/>
      <c r="BU1370" s="20"/>
      <c r="BV1370" s="20"/>
      <c r="BW1370" s="20"/>
      <c r="BX1370" s="20"/>
      <c r="BY1370" s="20"/>
      <c r="BZ1370" s="20"/>
      <c r="CA1370" s="20"/>
      <c r="CB1370" s="20"/>
      <c r="CC1370" s="20"/>
      <c r="CD1370" s="20"/>
      <c r="CE1370" s="20"/>
      <c r="CF1370" s="20"/>
      <c r="CG1370" s="20"/>
      <c r="CH1370" s="20"/>
      <c r="CI1370" s="20"/>
      <c r="CJ1370" s="20"/>
      <c r="CK1370" s="20"/>
      <c r="CL1370" s="20"/>
      <c r="CM1370" s="20"/>
      <c r="CN1370" s="20"/>
      <c r="CO1370" s="20"/>
      <c r="CP1370" s="20"/>
      <c r="CQ1370" s="20"/>
      <c r="CR1370" s="20"/>
      <c r="CS1370" s="20"/>
      <c r="CT1370" s="20"/>
      <c r="CU1370" s="20"/>
      <c r="CV1370" s="20"/>
      <c r="CW1370" s="20"/>
      <c r="CX1370" s="20"/>
      <c r="CY1370" s="20"/>
      <c r="CZ1370" s="20"/>
      <c r="DA1370" s="20"/>
      <c r="DB1370" s="20"/>
      <c r="DC1370" s="20"/>
      <c r="DD1370" s="20"/>
      <c r="DE1370" s="20"/>
      <c r="DF1370" s="20"/>
      <c r="DG1370" s="20"/>
      <c r="DH1370" s="20"/>
      <c r="DI1370" s="20"/>
      <c r="DJ1370" s="20"/>
      <c r="DK1370" s="20"/>
      <c r="DL1370" s="20"/>
    </row>
    <row r="1371" spans="1:116" s="20" customFormat="1" ht="30" customHeight="1">
      <c r="A1371" s="152" t="s">
        <v>14305</v>
      </c>
      <c r="B1371" s="5">
        <v>1369</v>
      </c>
      <c r="C1371" s="179">
        <v>16325</v>
      </c>
      <c r="D1371" s="179"/>
      <c r="E1371" s="171" t="s">
        <v>14488</v>
      </c>
      <c r="F1371" s="3" t="s">
        <v>14489</v>
      </c>
      <c r="G1371" s="3" t="s">
        <v>707</v>
      </c>
      <c r="H1371" s="3" t="s">
        <v>56</v>
      </c>
      <c r="I1371" s="3" t="s">
        <v>102</v>
      </c>
      <c r="J1371" s="3" t="s">
        <v>14490</v>
      </c>
      <c r="K1371" s="6"/>
      <c r="L1371" s="3"/>
      <c r="M1371" s="6">
        <v>50</v>
      </c>
      <c r="N1371" s="3" t="s">
        <v>44</v>
      </c>
      <c r="O1371" s="3" t="s">
        <v>14491</v>
      </c>
      <c r="P1371" s="3" t="s">
        <v>14492</v>
      </c>
      <c r="Q1371" s="3" t="s">
        <v>14493</v>
      </c>
      <c r="R1371" s="160">
        <v>40</v>
      </c>
      <c r="S1371" s="79">
        <v>43</v>
      </c>
      <c r="T1371" s="81">
        <v>20</v>
      </c>
      <c r="U1371" s="82"/>
      <c r="V1371" s="79">
        <v>23.5</v>
      </c>
      <c r="W1371" s="79"/>
      <c r="X1371" s="79"/>
      <c r="Y1371" s="79"/>
      <c r="Z1371" s="79"/>
      <c r="AA1371" s="79"/>
      <c r="AB1371" s="79"/>
      <c r="AC1371" s="79"/>
      <c r="AD1371" s="79"/>
      <c r="AE1371" s="83"/>
      <c r="AF1371" s="84"/>
      <c r="AG1371" s="84"/>
      <c r="AH1371" s="84"/>
      <c r="AI1371" s="84"/>
      <c r="AJ1371" s="84"/>
      <c r="AK1371" s="84"/>
      <c r="AL1371" s="84"/>
      <c r="AM1371" s="84"/>
      <c r="AN1371" s="85"/>
      <c r="AO1371" s="84"/>
      <c r="AP1371" s="83"/>
      <c r="AQ1371" s="84" t="e">
        <f>AVERAGE(SMALL(AE1371:AI1371,1),SMALL(AE1371:AI1371,2))</f>
        <v>#NUM!</v>
      </c>
      <c r="AR1371" s="84" t="e">
        <f>IF(R1371 &lt;=( AVERAGE(SMALL(AE1371:AI1371,1),SMALL(AE1371:AI1371,2))), R1371, "")</f>
        <v>#NUM!</v>
      </c>
      <c r="AS1371" s="84" t="e">
        <f>AVERAGE(SMALL(AJ1371:AM1371,1),SMALL(AJ1371:AM1371,2))</f>
        <v>#NUM!</v>
      </c>
      <c r="AT1371" s="84" t="e">
        <f>#REF!*1.075</f>
        <v>#REF!</v>
      </c>
      <c r="AU1371" s="84">
        <f>T1371*1.075</f>
        <v>21.5</v>
      </c>
      <c r="AV1371" s="79"/>
      <c r="AW1371" s="84" t="s">
        <v>71</v>
      </c>
      <c r="AX1371" s="84" t="s">
        <v>72</v>
      </c>
      <c r="AY1371" s="85">
        <v>21.5</v>
      </c>
      <c r="AZ1371" s="87">
        <f>IF(AND(AY1371&gt;0,AY1371&lt;=10),AY1371*0.25,IF(AND(AY1371&gt;10,AY1371&lt;=50),AY1371*0.17,IF(AND(AY1371&gt;10,AY1371&lt;=100),AY1371*0.12,IF(AY1371&gt;100,AY1371*0.1))))</f>
        <v>3.6550000000000002</v>
      </c>
      <c r="BA1371" s="43">
        <f>AZ1371+AY1371</f>
        <v>25.155000000000001</v>
      </c>
      <c r="BB1371" s="85">
        <f>BA1371+BA1371*0.08</f>
        <v>27.167400000000001</v>
      </c>
      <c r="BC1371" s="20" t="s">
        <v>12295</v>
      </c>
      <c r="BD1371" s="84" t="s">
        <v>12206</v>
      </c>
      <c r="BE1371" s="84"/>
      <c r="BF1371" s="88"/>
      <c r="BG1371" s="88"/>
      <c r="BH1371" s="88"/>
      <c r="BI1371" s="88"/>
      <c r="BJ1371" s="88"/>
      <c r="BK1371" s="88"/>
      <c r="BL1371" s="88"/>
      <c r="BM1371" s="88"/>
      <c r="BN1371" s="88"/>
      <c r="BO1371" s="88"/>
      <c r="BP1371" s="88"/>
      <c r="BQ1371" s="88"/>
      <c r="BR1371" s="88"/>
      <c r="BS1371" s="88"/>
      <c r="BT1371" s="88"/>
      <c r="BU1371" s="88"/>
      <c r="BV1371" s="88"/>
      <c r="BW1371" s="88"/>
      <c r="BX1371" s="88"/>
      <c r="BY1371" s="88"/>
      <c r="BZ1371" s="88"/>
      <c r="CA1371" s="88"/>
      <c r="CB1371" s="88"/>
      <c r="CC1371" s="88"/>
      <c r="CD1371" s="88"/>
      <c r="CE1371" s="88"/>
      <c r="CF1371" s="88"/>
      <c r="CG1371" s="88"/>
      <c r="CH1371" s="88"/>
      <c r="CI1371" s="88"/>
      <c r="CJ1371" s="88"/>
      <c r="CK1371" s="88"/>
      <c r="CL1371" s="88"/>
      <c r="CM1371" s="88"/>
      <c r="CN1371" s="88"/>
      <c r="CO1371" s="88"/>
      <c r="CP1371" s="88"/>
      <c r="CQ1371" s="88"/>
      <c r="CR1371" s="88"/>
      <c r="CS1371" s="88"/>
      <c r="CT1371" s="88"/>
      <c r="CU1371" s="88"/>
      <c r="CV1371" s="88"/>
      <c r="CW1371" s="88"/>
      <c r="CX1371" s="88"/>
      <c r="CY1371" s="88"/>
      <c r="CZ1371" s="88"/>
      <c r="DA1371" s="88"/>
      <c r="DB1371" s="88"/>
      <c r="DC1371" s="88"/>
      <c r="DD1371" s="88"/>
      <c r="DE1371" s="88"/>
      <c r="DF1371" s="88"/>
      <c r="DG1371" s="88"/>
      <c r="DH1371" s="88"/>
      <c r="DI1371" s="88"/>
      <c r="DJ1371" s="88"/>
      <c r="DK1371" s="88"/>
      <c r="DL1371" s="88"/>
    </row>
    <row r="1372" spans="1:116" s="20" customFormat="1" ht="30" customHeight="1">
      <c r="A1372" s="152" t="s">
        <v>14305</v>
      </c>
      <c r="B1372" s="5">
        <v>1370</v>
      </c>
      <c r="C1372" s="179">
        <v>16313</v>
      </c>
      <c r="D1372" s="179"/>
      <c r="E1372" s="171" t="s">
        <v>14494</v>
      </c>
      <c r="F1372" s="3" t="s">
        <v>14489</v>
      </c>
      <c r="G1372" s="3" t="s">
        <v>707</v>
      </c>
      <c r="H1372" s="3" t="s">
        <v>299</v>
      </c>
      <c r="I1372" s="3" t="s">
        <v>102</v>
      </c>
      <c r="J1372" s="3" t="s">
        <v>14490</v>
      </c>
      <c r="K1372" s="6"/>
      <c r="L1372" s="3"/>
      <c r="M1372" s="6">
        <v>50</v>
      </c>
      <c r="N1372" s="3" t="s">
        <v>44</v>
      </c>
      <c r="O1372" s="3" t="s">
        <v>14491</v>
      </c>
      <c r="P1372" s="3" t="s">
        <v>14492</v>
      </c>
      <c r="Q1372" s="3" t="s">
        <v>14495</v>
      </c>
      <c r="R1372" s="160">
        <v>14</v>
      </c>
      <c r="S1372" s="79">
        <v>15</v>
      </c>
      <c r="T1372" s="81" t="s">
        <v>54</v>
      </c>
      <c r="U1372" s="82"/>
      <c r="V1372" s="79">
        <v>14</v>
      </c>
      <c r="W1372" s="79"/>
      <c r="X1372" s="79"/>
      <c r="Y1372" s="79"/>
      <c r="Z1372" s="79"/>
      <c r="AA1372" s="79"/>
      <c r="AB1372" s="79"/>
      <c r="AC1372" s="79"/>
      <c r="AD1372" s="79"/>
      <c r="AE1372" s="83"/>
      <c r="AF1372" s="84"/>
      <c r="AG1372" s="84"/>
      <c r="AH1372" s="84"/>
      <c r="AI1372" s="84"/>
      <c r="AJ1372" s="84"/>
      <c r="AK1372" s="84"/>
      <c r="AL1372" s="84"/>
      <c r="AM1372" s="84"/>
      <c r="AN1372" s="85"/>
      <c r="AO1372" s="84"/>
      <c r="AP1372" s="83"/>
      <c r="AQ1372" s="84" t="e">
        <f>AVERAGE(SMALL(AE1372:AI1372,1),SMALL(AE1372:AI1372,2))</f>
        <v>#NUM!</v>
      </c>
      <c r="AR1372" s="84" t="e">
        <f>IF(R1372 &lt;=( AVERAGE(SMALL(AE1372:AI1372,1),SMALL(AE1372:AI1372,2))), R1372, "")</f>
        <v>#NUM!</v>
      </c>
      <c r="AS1372" s="84" t="e">
        <f>AVERAGE(SMALL(AJ1372:AM1372,1),SMALL(AJ1372:AM1372,2))</f>
        <v>#NUM!</v>
      </c>
      <c r="AT1372" s="84" t="e">
        <f>#REF!*1.075</f>
        <v>#REF!</v>
      </c>
      <c r="AU1372" s="84" t="e">
        <f>T1372*1.075</f>
        <v>#VALUE!</v>
      </c>
      <c r="AV1372" s="79"/>
      <c r="AW1372" s="84" t="s">
        <v>977</v>
      </c>
      <c r="AX1372" s="84" t="s">
        <v>48</v>
      </c>
      <c r="AY1372" s="85">
        <v>14</v>
      </c>
      <c r="AZ1372" s="87">
        <f>IF(AND(AY1372&gt;0,AY1372&lt;=10),AY1372*0.25,IF(AND(AY1372&gt;10,AY1372&lt;=50),AY1372*0.17,IF(AND(AY1372&gt;10,AY1372&lt;=100),AY1372*0.12,IF(AY1372&gt;100,AY1372*0.1))))</f>
        <v>2.3800000000000003</v>
      </c>
      <c r="BA1372" s="43">
        <f>AZ1372+AY1372</f>
        <v>16.38</v>
      </c>
      <c r="BB1372" s="85">
        <f>BA1372+BA1372*0.08</f>
        <v>17.6904</v>
      </c>
      <c r="BC1372" s="20" t="s">
        <v>12295</v>
      </c>
      <c r="BD1372" s="84" t="s">
        <v>12206</v>
      </c>
      <c r="BE1372" s="84"/>
      <c r="BF1372" s="88"/>
      <c r="BG1372" s="88"/>
      <c r="BH1372" s="88"/>
      <c r="BI1372" s="88"/>
      <c r="BJ1372" s="88"/>
      <c r="BK1372" s="88"/>
      <c r="BL1372" s="88"/>
      <c r="BM1372" s="88"/>
      <c r="BN1372" s="88"/>
      <c r="BO1372" s="88"/>
      <c r="BP1372" s="88"/>
      <c r="BQ1372" s="88"/>
      <c r="BR1372" s="88"/>
      <c r="BS1372" s="88"/>
      <c r="BT1372" s="88"/>
      <c r="BU1372" s="88"/>
      <c r="BV1372" s="88"/>
      <c r="BW1372" s="88"/>
      <c r="BX1372" s="88"/>
      <c r="BY1372" s="88"/>
      <c r="BZ1372" s="88"/>
      <c r="CA1372" s="88"/>
      <c r="CB1372" s="88"/>
      <c r="CC1372" s="88"/>
      <c r="CD1372" s="88"/>
      <c r="CE1372" s="88"/>
      <c r="CF1372" s="88"/>
      <c r="CG1372" s="88"/>
      <c r="CH1372" s="88"/>
      <c r="CI1372" s="88"/>
      <c r="CJ1372" s="88"/>
      <c r="CK1372" s="88"/>
      <c r="CL1372" s="88"/>
      <c r="CM1372" s="88"/>
      <c r="CN1372" s="88"/>
      <c r="CO1372" s="88"/>
      <c r="CP1372" s="88"/>
      <c r="CQ1372" s="88"/>
      <c r="CR1372" s="88"/>
      <c r="CS1372" s="88"/>
      <c r="CT1372" s="88"/>
      <c r="CU1372" s="88"/>
      <c r="CV1372" s="88"/>
      <c r="CW1372" s="88"/>
      <c r="CX1372" s="88"/>
      <c r="CY1372" s="88"/>
      <c r="CZ1372" s="88"/>
      <c r="DA1372" s="88"/>
      <c r="DB1372" s="88"/>
      <c r="DC1372" s="88"/>
      <c r="DD1372" s="88"/>
      <c r="DE1372" s="88"/>
      <c r="DF1372" s="88"/>
      <c r="DG1372" s="88"/>
      <c r="DH1372" s="88"/>
      <c r="DI1372" s="88"/>
      <c r="DJ1372" s="88"/>
      <c r="DK1372" s="88"/>
      <c r="DL1372" s="88"/>
    </row>
    <row r="1373" spans="1:116" s="20" customFormat="1" ht="30" customHeight="1">
      <c r="A1373" s="152" t="s">
        <v>14305</v>
      </c>
      <c r="B1373" s="5">
        <v>1371</v>
      </c>
      <c r="C1373" s="179">
        <v>20267</v>
      </c>
      <c r="D1373" s="179"/>
      <c r="E1373" s="171" t="s">
        <v>14496</v>
      </c>
      <c r="F1373" s="3" t="s">
        <v>14497</v>
      </c>
      <c r="G1373" s="3" t="s">
        <v>1110</v>
      </c>
      <c r="H1373" s="3" t="s">
        <v>1741</v>
      </c>
      <c r="I1373" s="3" t="s">
        <v>102</v>
      </c>
      <c r="J1373" s="3" t="s">
        <v>396</v>
      </c>
      <c r="K1373" s="6"/>
      <c r="L1373" s="3"/>
      <c r="M1373" s="6">
        <v>30</v>
      </c>
      <c r="N1373" s="3" t="s">
        <v>44</v>
      </c>
      <c r="O1373" s="3" t="s">
        <v>14491</v>
      </c>
      <c r="P1373" s="3" t="s">
        <v>14498</v>
      </c>
      <c r="Q1373" s="3" t="s">
        <v>14499</v>
      </c>
      <c r="R1373" s="160">
        <v>7.5</v>
      </c>
      <c r="S1373" s="79">
        <v>8</v>
      </c>
      <c r="T1373" s="81">
        <v>7.5</v>
      </c>
      <c r="U1373" s="82"/>
      <c r="V1373" s="79">
        <v>7.5</v>
      </c>
      <c r="W1373" s="79"/>
      <c r="X1373" s="79"/>
      <c r="Y1373" s="79"/>
      <c r="Z1373" s="79"/>
      <c r="AA1373" s="79"/>
      <c r="AB1373" s="79"/>
      <c r="AC1373" s="79"/>
      <c r="AD1373" s="79"/>
      <c r="AE1373" s="83"/>
      <c r="AF1373" s="84"/>
      <c r="AG1373" s="84"/>
      <c r="AH1373" s="84"/>
      <c r="AI1373" s="84"/>
      <c r="AJ1373" s="84"/>
      <c r="AK1373" s="84"/>
      <c r="AL1373" s="84"/>
      <c r="AM1373" s="84"/>
      <c r="AN1373" s="85"/>
      <c r="AO1373" s="84"/>
      <c r="AP1373" s="83"/>
      <c r="AQ1373" s="84" t="e">
        <f>AVERAGE(SMALL(AE1373:AI1373,1),SMALL(AE1373:AI1373,2))</f>
        <v>#NUM!</v>
      </c>
      <c r="AR1373" s="84" t="e">
        <f>IF(R1373 &lt;=( AVERAGE(SMALL(AE1373:AI1373,1),SMALL(AE1373:AI1373,2))), R1373, "")</f>
        <v>#NUM!</v>
      </c>
      <c r="AS1373" s="84" t="e">
        <f>AVERAGE(SMALL(AJ1373:AM1373,1),SMALL(AJ1373:AM1373,2))</f>
        <v>#NUM!</v>
      </c>
      <c r="AT1373" s="84" t="e">
        <f>#REF!*1.075</f>
        <v>#REF!</v>
      </c>
      <c r="AU1373" s="84">
        <f>T1373*1.075</f>
        <v>8.0625</v>
      </c>
      <c r="AV1373" s="79"/>
      <c r="AW1373" s="84" t="s">
        <v>977</v>
      </c>
      <c r="AX1373" s="84" t="s">
        <v>48</v>
      </c>
      <c r="AY1373" s="85">
        <v>7.5</v>
      </c>
      <c r="AZ1373" s="87">
        <f>IF(AND(AY1373&gt;0,AY1373&lt;=10),AY1373*0.25,IF(AND(AY1373&gt;10,AY1373&lt;=50),AY1373*0.17,IF(AND(AY1373&gt;10,AY1373&lt;=100),AY1373*0.12,IF(AY1373&gt;100,AY1373*0.1))))</f>
        <v>1.875</v>
      </c>
      <c r="BA1373" s="43">
        <f>AZ1373+AY1373</f>
        <v>9.375</v>
      </c>
      <c r="BB1373" s="85">
        <f>BA1373+BA1373*0.08</f>
        <v>10.125</v>
      </c>
      <c r="BC1373" s="20" t="s">
        <v>12295</v>
      </c>
      <c r="BD1373" s="84" t="s">
        <v>12206</v>
      </c>
      <c r="BE1373" s="84"/>
      <c r="BF1373" s="88"/>
      <c r="BG1373" s="88"/>
      <c r="BH1373" s="88"/>
      <c r="BI1373" s="88"/>
      <c r="BJ1373" s="88"/>
      <c r="BK1373" s="88"/>
      <c r="BL1373" s="88"/>
      <c r="BM1373" s="88"/>
      <c r="BN1373" s="88"/>
      <c r="BO1373" s="88"/>
      <c r="BP1373" s="88"/>
      <c r="BQ1373" s="88"/>
      <c r="BR1373" s="88"/>
      <c r="BS1373" s="88"/>
      <c r="BT1373" s="88"/>
      <c r="BU1373" s="88"/>
      <c r="BV1373" s="88"/>
      <c r="BW1373" s="88"/>
      <c r="BX1373" s="88"/>
      <c r="BY1373" s="88"/>
      <c r="BZ1373" s="88"/>
      <c r="CA1373" s="88"/>
      <c r="CB1373" s="88"/>
      <c r="CC1373" s="88"/>
      <c r="CD1373" s="88"/>
      <c r="CE1373" s="88"/>
      <c r="CF1373" s="88"/>
      <c r="CG1373" s="88"/>
      <c r="CH1373" s="88"/>
      <c r="CI1373" s="88"/>
      <c r="CJ1373" s="88"/>
      <c r="CK1373" s="88"/>
      <c r="CL1373" s="88"/>
      <c r="CM1373" s="88"/>
      <c r="CN1373" s="88"/>
      <c r="CO1373" s="88"/>
      <c r="CP1373" s="88"/>
      <c r="CQ1373" s="88"/>
      <c r="CR1373" s="88"/>
      <c r="CS1373" s="88"/>
      <c r="CT1373" s="88"/>
      <c r="CU1373" s="88"/>
      <c r="CV1373" s="88"/>
      <c r="CW1373" s="88"/>
      <c r="CX1373" s="88"/>
      <c r="CY1373" s="88"/>
      <c r="CZ1373" s="88"/>
      <c r="DA1373" s="88"/>
      <c r="DB1373" s="88"/>
      <c r="DC1373" s="88"/>
      <c r="DD1373" s="88"/>
      <c r="DE1373" s="88"/>
      <c r="DF1373" s="88"/>
      <c r="DG1373" s="88"/>
      <c r="DH1373" s="88"/>
      <c r="DI1373" s="88"/>
      <c r="DJ1373" s="88"/>
      <c r="DK1373" s="88"/>
      <c r="DL1373" s="88"/>
    </row>
    <row r="1374" spans="1:116" s="20" customFormat="1" ht="30" customHeight="1">
      <c r="A1374" s="11" t="s">
        <v>4951</v>
      </c>
      <c r="B1374" s="5">
        <v>1372</v>
      </c>
      <c r="C1374" s="14">
        <v>18128</v>
      </c>
      <c r="D1374" s="14"/>
      <c r="E1374" s="51" t="s">
        <v>5076</v>
      </c>
      <c r="F1374" s="12" t="s">
        <v>5077</v>
      </c>
      <c r="G1374" s="12" t="s">
        <v>5078</v>
      </c>
      <c r="H1374" s="12" t="s">
        <v>986</v>
      </c>
      <c r="I1374" s="12" t="s">
        <v>2026</v>
      </c>
      <c r="J1374" s="12" t="s">
        <v>5082</v>
      </c>
      <c r="K1374" s="14">
        <v>30</v>
      </c>
      <c r="L1374" s="12" t="s">
        <v>1439</v>
      </c>
      <c r="M1374" s="14">
        <v>1</v>
      </c>
      <c r="N1374" s="12" t="s">
        <v>44</v>
      </c>
      <c r="O1374" s="12" t="s">
        <v>4957</v>
      </c>
      <c r="P1374" s="12" t="s">
        <v>5080</v>
      </c>
      <c r="Q1374" s="12" t="s">
        <v>5083</v>
      </c>
      <c r="R1374" s="156">
        <v>2073.75</v>
      </c>
      <c r="S1374" s="22"/>
      <c r="T1374" s="23">
        <v>1971.46</v>
      </c>
      <c r="U1374" s="1" t="s">
        <v>54</v>
      </c>
      <c r="V1374" s="21">
        <v>2478.9501</v>
      </c>
      <c r="W1374" s="22">
        <v>2073.5</v>
      </c>
      <c r="X1374" s="22"/>
      <c r="Y1374" s="22">
        <v>2074</v>
      </c>
      <c r="Z1374" s="22">
        <v>2428.13</v>
      </c>
      <c r="AA1374" s="22"/>
      <c r="AB1374" s="22"/>
      <c r="AC1374" s="22"/>
      <c r="AD1374" s="22"/>
      <c r="AE1374" s="24">
        <v>2478.9501</v>
      </c>
      <c r="AH1374" s="20">
        <v>2074</v>
      </c>
      <c r="AI1374" s="20">
        <v>2428.13</v>
      </c>
      <c r="AN1374" s="25">
        <v>2073.75</v>
      </c>
      <c r="AO1374" s="20" t="s">
        <v>47</v>
      </c>
      <c r="AP1374" s="24" t="s">
        <v>48</v>
      </c>
      <c r="AQ1374" s="20">
        <f>AVERAGE(SMALL(AE1374:AI1374,1),SMALL(AE1374:AI1374,2))</f>
        <v>2251.0650000000001</v>
      </c>
      <c r="AR1374" s="20">
        <f>IF(R1374 &lt;=( AVERAGE(SMALL(AE1374:AI1374,1),SMALL(AE1374:AI1374,2))), R1374, "")</f>
        <v>2073.75</v>
      </c>
      <c r="AS1374" s="20" t="e">
        <f>AVERAGE(SMALL(AJ1374:AM1374,1),SMALL(AJ1374:AM1374,2))</f>
        <v>#NUM!</v>
      </c>
      <c r="AT1374" s="20">
        <f>T1374*1.075</f>
        <v>2119.3195000000001</v>
      </c>
      <c r="AU1374" s="20" t="e">
        <f>U1374*1.075</f>
        <v>#VALUE!</v>
      </c>
      <c r="AV1374" s="22" t="e">
        <f>MIN(AN1374,AT1374,AU1374)</f>
        <v>#VALUE!</v>
      </c>
      <c r="AW1374" s="26" t="s">
        <v>49</v>
      </c>
      <c r="AX1374" s="20" t="s">
        <v>48</v>
      </c>
      <c r="AY1374" s="25">
        <v>2073.75</v>
      </c>
      <c r="AZ1374" s="27">
        <f>IF(AND(AY1374&gt;0,AY1374&lt;=10),AY1374*0.25,IF(AND(AY1374&gt;10,AY1374&lt;=50),AY1374*0.17,IF(AND(AY1374&gt;10,AY1374&lt;=100),AY1374*0.12,IF(AY1374&gt;100,AY1374*0.1))))</f>
        <v>207.375</v>
      </c>
      <c r="BA1374" s="3">
        <f>AZ1374+AY1374</f>
        <v>2281.125</v>
      </c>
      <c r="BB1374" s="25">
        <f>BA1374+BA1374*0.08</f>
        <v>2463.6149999999998</v>
      </c>
      <c r="BC1374" s="20" t="s">
        <v>12295</v>
      </c>
    </row>
    <row r="1375" spans="1:116" s="20" customFormat="1" ht="30" customHeight="1">
      <c r="A1375" s="11" t="s">
        <v>4951</v>
      </c>
      <c r="B1375" s="5">
        <v>1373</v>
      </c>
      <c r="C1375" s="14">
        <v>18143</v>
      </c>
      <c r="D1375" s="14"/>
      <c r="E1375" s="51" t="s">
        <v>5076</v>
      </c>
      <c r="F1375" s="12" t="s">
        <v>5077</v>
      </c>
      <c r="G1375" s="12" t="s">
        <v>5078</v>
      </c>
      <c r="H1375" s="12" t="s">
        <v>51</v>
      </c>
      <c r="I1375" s="12" t="s">
        <v>2026</v>
      </c>
      <c r="J1375" s="12" t="s">
        <v>5079</v>
      </c>
      <c r="K1375" s="14">
        <v>140</v>
      </c>
      <c r="L1375" s="12" t="s">
        <v>67</v>
      </c>
      <c r="M1375" s="14">
        <v>1</v>
      </c>
      <c r="N1375" s="12" t="s">
        <v>44</v>
      </c>
      <c r="O1375" s="12" t="s">
        <v>4957</v>
      </c>
      <c r="P1375" s="12" t="s">
        <v>5080</v>
      </c>
      <c r="Q1375" s="12" t="s">
        <v>5081</v>
      </c>
      <c r="R1375" s="156">
        <v>9696.92</v>
      </c>
      <c r="S1375" s="22"/>
      <c r="T1375" s="23">
        <v>9216.27</v>
      </c>
      <c r="U1375" s="1" t="s">
        <v>54</v>
      </c>
      <c r="V1375" s="21">
        <v>10788.8701</v>
      </c>
      <c r="W1375" s="22">
        <v>9700.2800000000007</v>
      </c>
      <c r="X1375" s="22">
        <v>10053.9879</v>
      </c>
      <c r="Y1375" s="22">
        <v>9693.5499999999993</v>
      </c>
      <c r="Z1375" s="22">
        <v>10692.2</v>
      </c>
      <c r="AA1375" s="22"/>
      <c r="AB1375" s="22"/>
      <c r="AC1375" s="22"/>
      <c r="AD1375" s="22"/>
      <c r="AE1375" s="24">
        <v>10788.8701</v>
      </c>
      <c r="AG1375" s="20">
        <v>9597.4500000000007</v>
      </c>
      <c r="AH1375" s="20">
        <v>9693.5499999999993</v>
      </c>
      <c r="AI1375" s="20">
        <v>10692.2</v>
      </c>
      <c r="AN1375" s="25">
        <v>9645.5</v>
      </c>
      <c r="AO1375" s="20" t="s">
        <v>207</v>
      </c>
      <c r="AP1375" s="24" t="s">
        <v>208</v>
      </c>
      <c r="AQ1375" s="20">
        <f>AVERAGE(SMALL(AE1375:AI1375,1),SMALL(AE1375:AI1375,2))</f>
        <v>9645.5</v>
      </c>
      <c r="AR1375" s="20" t="str">
        <f>IF(R1375 &lt;=( AVERAGE(SMALL(AE1375:AI1375,1),SMALL(AE1375:AI1375,2))), R1375, "")</f>
        <v/>
      </c>
      <c r="AS1375" s="20" t="e">
        <f>AVERAGE(SMALL(AJ1375:AM1375,1),SMALL(AJ1375:AM1375,2))</f>
        <v>#NUM!</v>
      </c>
      <c r="AT1375" s="20">
        <f>T1375*1.075</f>
        <v>9907.4902500000007</v>
      </c>
      <c r="AU1375" s="20" t="e">
        <f>U1375*1.075</f>
        <v>#VALUE!</v>
      </c>
      <c r="AV1375" s="22" t="e">
        <f>MIN(AN1375,AT1375,AU1375)</f>
        <v>#VALUE!</v>
      </c>
      <c r="AW1375" s="20" t="s">
        <v>209</v>
      </c>
      <c r="AX1375" s="20" t="s">
        <v>208</v>
      </c>
      <c r="AY1375" s="25">
        <v>9645.5</v>
      </c>
      <c r="AZ1375" s="27">
        <f>IF(AND(AY1375&gt;0,AY1375&lt;=10),AY1375*0.25,IF(AND(AY1375&gt;10,AY1375&lt;=50),AY1375*0.17,IF(AND(AY1375&gt;10,AY1375&lt;=100),AY1375*0.12,IF(AY1375&gt;100,AY1375*0.1))))</f>
        <v>964.55000000000007</v>
      </c>
      <c r="BA1375" s="3">
        <f>AZ1375+AY1375</f>
        <v>10610.05</v>
      </c>
      <c r="BB1375" s="25">
        <f>BA1375+BA1375*0.08</f>
        <v>11458.853999999999</v>
      </c>
      <c r="BC1375" s="20" t="s">
        <v>12295</v>
      </c>
    </row>
    <row r="1376" spans="1:116" s="20" customFormat="1" ht="30" customHeight="1">
      <c r="A1376" s="11" t="s">
        <v>4951</v>
      </c>
      <c r="B1376" s="5">
        <v>1374</v>
      </c>
      <c r="C1376" s="14">
        <v>17873</v>
      </c>
      <c r="D1376" s="14"/>
      <c r="E1376" s="51" t="s">
        <v>4990</v>
      </c>
      <c r="F1376" s="12" t="s">
        <v>4991</v>
      </c>
      <c r="G1376" s="12" t="s">
        <v>4992</v>
      </c>
      <c r="H1376" s="12" t="s">
        <v>4993</v>
      </c>
      <c r="I1376" s="12" t="s">
        <v>4405</v>
      </c>
      <c r="J1376" s="12" t="s">
        <v>4994</v>
      </c>
      <c r="K1376" s="14">
        <v>2.5</v>
      </c>
      <c r="L1376" s="12" t="s">
        <v>79</v>
      </c>
      <c r="M1376" s="14">
        <v>30</v>
      </c>
      <c r="N1376" s="12" t="s">
        <v>44</v>
      </c>
      <c r="O1376" s="12" t="s">
        <v>4957</v>
      </c>
      <c r="P1376" s="12" t="s">
        <v>4965</v>
      </c>
      <c r="Q1376" s="12" t="s">
        <v>4995</v>
      </c>
      <c r="R1376" s="156">
        <v>607.64</v>
      </c>
      <c r="S1376" s="22"/>
      <c r="T1376" s="23">
        <v>422.28</v>
      </c>
      <c r="U1376" s="1">
        <v>422.28</v>
      </c>
      <c r="V1376" s="21">
        <v>825.87109999999996</v>
      </c>
      <c r="W1376" s="22"/>
      <c r="X1376" s="22">
        <v>497.17219999999998</v>
      </c>
      <c r="Y1376" s="22"/>
      <c r="Z1376" s="22"/>
      <c r="AA1376" s="22">
        <v>718.1</v>
      </c>
      <c r="AB1376" s="22"/>
      <c r="AC1376" s="22"/>
      <c r="AD1376" s="22"/>
      <c r="AE1376" s="24">
        <v>825.87109999999996</v>
      </c>
      <c r="AG1376" s="20">
        <v>456.15100000000001</v>
      </c>
      <c r="AI1376" s="20">
        <v>736.95</v>
      </c>
      <c r="AN1376" s="25">
        <v>596.55100000000004</v>
      </c>
      <c r="AO1376" s="20" t="s">
        <v>207</v>
      </c>
      <c r="AP1376" s="24" t="s">
        <v>208</v>
      </c>
      <c r="AQ1376" s="20">
        <f>AVERAGE(SMALL(AE1376:AI1376,1),SMALL(AE1376:AI1376,2))</f>
        <v>596.55050000000006</v>
      </c>
      <c r="AR1376" s="20" t="str">
        <f>IF(R1376 &lt;=( AVERAGE(SMALL(AE1376:AI1376,1),SMALL(AE1376:AI1376,2))), R1376, "")</f>
        <v/>
      </c>
      <c r="AS1376" s="20" t="e">
        <f>AVERAGE(SMALL(AJ1376:AM1376,1),SMALL(AJ1376:AM1376,2))</f>
        <v>#NUM!</v>
      </c>
      <c r="AT1376" s="20">
        <f>T1376*1.075</f>
        <v>453.95099999999996</v>
      </c>
      <c r="AU1376" s="20">
        <f>U1376*1.075</f>
        <v>453.95099999999996</v>
      </c>
      <c r="AV1376" s="22">
        <f>MIN(AN1376,AT1376,AU1376)</f>
        <v>453.95099999999996</v>
      </c>
      <c r="AW1376" s="20" t="s">
        <v>71</v>
      </c>
      <c r="AX1376" s="20" t="s">
        <v>72</v>
      </c>
      <c r="AY1376" s="25">
        <v>453.95</v>
      </c>
      <c r="AZ1376" s="27">
        <f>IF(AND(AY1376&gt;0,AY1376&lt;=10),AY1376*0.25,IF(AND(AY1376&gt;10,AY1376&lt;=50),AY1376*0.17,IF(AND(AY1376&gt;10,AY1376&lt;=100),AY1376*0.12,IF(AY1376&gt;100,AY1376*0.1))))</f>
        <v>45.395000000000003</v>
      </c>
      <c r="BA1376" s="3">
        <f>AZ1376+AY1376</f>
        <v>499.34499999999997</v>
      </c>
      <c r="BB1376" s="25">
        <f>BA1376+BA1376*0.08</f>
        <v>539.29259999999999</v>
      </c>
      <c r="BC1376" s="20" t="s">
        <v>12295</v>
      </c>
    </row>
    <row r="1377" spans="1:116" s="20" customFormat="1" ht="30" customHeight="1">
      <c r="A1377" s="11" t="s">
        <v>4951</v>
      </c>
      <c r="B1377" s="5">
        <v>1375</v>
      </c>
      <c r="C1377" s="116">
        <v>17933</v>
      </c>
      <c r="D1377" s="116"/>
      <c r="E1377" s="51" t="s">
        <v>4996</v>
      </c>
      <c r="F1377" s="12" t="s">
        <v>4997</v>
      </c>
      <c r="G1377" s="12" t="s">
        <v>4998</v>
      </c>
      <c r="H1377" s="12" t="s">
        <v>4843</v>
      </c>
      <c r="I1377" s="12" t="s">
        <v>389</v>
      </c>
      <c r="J1377" s="12" t="s">
        <v>5008</v>
      </c>
      <c r="K1377" s="14">
        <v>30</v>
      </c>
      <c r="L1377" s="12" t="s">
        <v>79</v>
      </c>
      <c r="M1377" s="14">
        <v>1</v>
      </c>
      <c r="N1377" s="12" t="s">
        <v>44</v>
      </c>
      <c r="O1377" s="12" t="s">
        <v>4957</v>
      </c>
      <c r="P1377" s="12" t="s">
        <v>4965</v>
      </c>
      <c r="Q1377" s="12" t="s">
        <v>5009</v>
      </c>
      <c r="R1377" s="156">
        <v>1440.88</v>
      </c>
      <c r="S1377" s="22"/>
      <c r="T1377" s="23">
        <v>1644.56</v>
      </c>
      <c r="U1377" s="1">
        <v>1644.56</v>
      </c>
      <c r="V1377" s="21">
        <v>1997.9675</v>
      </c>
      <c r="W1377" s="22">
        <v>1220.4100000000001</v>
      </c>
      <c r="X1377" s="22">
        <v>1661.3587</v>
      </c>
      <c r="Y1377" s="22"/>
      <c r="Z1377" s="22">
        <v>2051.6799999999998</v>
      </c>
      <c r="AA1377" s="22"/>
      <c r="AB1377" s="22"/>
      <c r="AC1377" s="22"/>
      <c r="AD1377" s="22"/>
      <c r="AE1377" s="24">
        <v>1997.9675</v>
      </c>
      <c r="AG1377" s="20">
        <v>1569.8</v>
      </c>
      <c r="AH1377" s="20">
        <v>1709.15</v>
      </c>
      <c r="AI1377" s="20">
        <v>2051.6799999999998</v>
      </c>
      <c r="AN1377" s="25">
        <v>1440.88</v>
      </c>
      <c r="AO1377" s="20" t="s">
        <v>47</v>
      </c>
      <c r="AP1377" s="24" t="s">
        <v>48</v>
      </c>
      <c r="AQ1377" s="20">
        <f>AVERAGE(SMALL(AE1377:AI1377,1),SMALL(AE1377:AI1377,2))</f>
        <v>1639.4749999999999</v>
      </c>
      <c r="AR1377" s="20">
        <f>IF(R1377 &lt;=( AVERAGE(SMALL(AE1377:AI1377,1),SMALL(AE1377:AI1377,2))), R1377, "")</f>
        <v>1440.88</v>
      </c>
      <c r="AS1377" s="20" t="e">
        <f>AVERAGE(SMALL(AJ1377:AM1377,1),SMALL(AJ1377:AM1377,2))</f>
        <v>#NUM!</v>
      </c>
      <c r="AT1377" s="20">
        <f>T1377*1.075</f>
        <v>1767.9019999999998</v>
      </c>
      <c r="AU1377" s="20">
        <f>U1377*1.075</f>
        <v>1767.9019999999998</v>
      </c>
      <c r="AV1377" s="22">
        <f>MIN(AN1377,AT1377,AU1377)</f>
        <v>1440.88</v>
      </c>
      <c r="AW1377" s="20" t="s">
        <v>209</v>
      </c>
      <c r="AX1377" s="20" t="s">
        <v>208</v>
      </c>
      <c r="AY1377" s="25">
        <v>1440.88</v>
      </c>
      <c r="AZ1377" s="27">
        <f>IF(AND(AY1377&gt;0,AY1377&lt;=10),AY1377*0.25,IF(AND(AY1377&gt;10,AY1377&lt;=50),AY1377*0.17,IF(AND(AY1377&gt;10,AY1377&lt;=100),AY1377*0.12,IF(AY1377&gt;100,AY1377*0.1))))</f>
        <v>144.08800000000002</v>
      </c>
      <c r="BA1377" s="3">
        <f>AZ1377+AY1377</f>
        <v>1584.9680000000001</v>
      </c>
      <c r="BB1377" s="25">
        <f>BA1377+BA1377*0.08</f>
        <v>1711.7654400000001</v>
      </c>
      <c r="BC1377" s="20" t="s">
        <v>12295</v>
      </c>
    </row>
    <row r="1378" spans="1:116" s="20" customFormat="1" ht="30" customHeight="1">
      <c r="A1378" s="11" t="s">
        <v>4951</v>
      </c>
      <c r="B1378" s="5">
        <v>1376</v>
      </c>
      <c r="C1378" s="116">
        <v>17944</v>
      </c>
      <c r="D1378" s="116"/>
      <c r="E1378" s="51" t="s">
        <v>4996</v>
      </c>
      <c r="F1378" s="12" t="s">
        <v>4997</v>
      </c>
      <c r="G1378" s="12" t="s">
        <v>4998</v>
      </c>
      <c r="H1378" s="12" t="s">
        <v>5005</v>
      </c>
      <c r="I1378" s="12" t="s">
        <v>389</v>
      </c>
      <c r="J1378" s="12" t="s">
        <v>5006</v>
      </c>
      <c r="K1378" s="14">
        <v>0.4</v>
      </c>
      <c r="L1378" s="12" t="s">
        <v>79</v>
      </c>
      <c r="M1378" s="14">
        <v>1</v>
      </c>
      <c r="N1378" s="12" t="s">
        <v>44</v>
      </c>
      <c r="O1378" s="12" t="s">
        <v>4957</v>
      </c>
      <c r="P1378" s="12" t="s">
        <v>4965</v>
      </c>
      <c r="Q1378" s="12" t="s">
        <v>5007</v>
      </c>
      <c r="R1378" s="156">
        <v>2868.23</v>
      </c>
      <c r="S1378" s="22"/>
      <c r="T1378" s="23">
        <v>3150.43</v>
      </c>
      <c r="U1378" s="1">
        <v>3150.43</v>
      </c>
      <c r="V1378" s="21">
        <v>3844.9</v>
      </c>
      <c r="W1378" s="22">
        <v>2440.81</v>
      </c>
      <c r="X1378" s="22">
        <v>3295.6550000000002</v>
      </c>
      <c r="Y1378" s="22">
        <v>3411.44</v>
      </c>
      <c r="Z1378" s="22">
        <v>4062.11</v>
      </c>
      <c r="AA1378" s="22"/>
      <c r="AB1378" s="22"/>
      <c r="AC1378" s="22"/>
      <c r="AD1378" s="22"/>
      <c r="AE1378" s="24">
        <v>3844.9</v>
      </c>
      <c r="AG1378" s="20">
        <v>3133.12</v>
      </c>
      <c r="AH1378" s="20">
        <v>3411.44</v>
      </c>
      <c r="AI1378" s="20">
        <v>4062.11</v>
      </c>
      <c r="AJ1378" s="20">
        <v>3151.25</v>
      </c>
      <c r="AN1378" s="25">
        <v>2868.23</v>
      </c>
      <c r="AO1378" s="20" t="s">
        <v>47</v>
      </c>
      <c r="AP1378" s="24" t="s">
        <v>48</v>
      </c>
      <c r="AQ1378" s="20">
        <f>AVERAGE(SMALL(AE1378:AI1378,1),SMALL(AE1378:AI1378,2))</f>
        <v>3272.2799999999997</v>
      </c>
      <c r="AR1378" s="20">
        <f>IF(R1378 &lt;=( AVERAGE(SMALL(AE1378:AI1378,1),SMALL(AE1378:AI1378,2))), R1378, "")</f>
        <v>2868.23</v>
      </c>
      <c r="AS1378" s="20" t="e">
        <f>AVERAGE(SMALL(AJ1378:AM1378,1),SMALL(AJ1378:AM1378,2))</f>
        <v>#NUM!</v>
      </c>
      <c r="AT1378" s="20">
        <f>T1378*1.075</f>
        <v>3386.7122499999996</v>
      </c>
      <c r="AU1378" s="20">
        <f>U1378*1.075</f>
        <v>3386.7122499999996</v>
      </c>
      <c r="AV1378" s="22">
        <f>MIN(AN1378,AT1378,AU1378)</f>
        <v>2868.23</v>
      </c>
      <c r="AW1378" s="26" t="s">
        <v>49</v>
      </c>
      <c r="AX1378" s="20" t="s">
        <v>48</v>
      </c>
      <c r="AY1378" s="25">
        <v>2868.23</v>
      </c>
      <c r="AZ1378" s="27">
        <f>IF(AND(AY1378&gt;0,AY1378&lt;=10),AY1378*0.25,IF(AND(AY1378&gt;10,AY1378&lt;=50),AY1378*0.17,IF(AND(AY1378&gt;10,AY1378&lt;=100),AY1378*0.12,IF(AY1378&gt;100,AY1378*0.1))))</f>
        <v>286.82300000000004</v>
      </c>
      <c r="BA1378" s="3">
        <f>AZ1378+AY1378</f>
        <v>3155.0529999999999</v>
      </c>
      <c r="BB1378" s="25">
        <f>BA1378+BA1378*0.08</f>
        <v>3407.4572399999997</v>
      </c>
      <c r="BC1378" s="20" t="s">
        <v>12295</v>
      </c>
    </row>
    <row r="1379" spans="1:116" s="20" customFormat="1" ht="30" customHeight="1">
      <c r="A1379" s="11" t="s">
        <v>4951</v>
      </c>
      <c r="B1379" s="5">
        <v>1377</v>
      </c>
      <c r="C1379" s="116">
        <v>17945</v>
      </c>
      <c r="D1379" s="116"/>
      <c r="E1379" s="51" t="s">
        <v>4996</v>
      </c>
      <c r="F1379" s="12" t="s">
        <v>4997</v>
      </c>
      <c r="G1379" s="12" t="s">
        <v>4998</v>
      </c>
      <c r="H1379" s="12" t="s">
        <v>4999</v>
      </c>
      <c r="I1379" s="12" t="s">
        <v>389</v>
      </c>
      <c r="J1379" s="12" t="s">
        <v>5000</v>
      </c>
      <c r="K1379" s="14">
        <v>0.7</v>
      </c>
      <c r="L1379" s="12" t="s">
        <v>79</v>
      </c>
      <c r="M1379" s="14">
        <v>1</v>
      </c>
      <c r="N1379" s="12" t="s">
        <v>44</v>
      </c>
      <c r="O1379" s="12" t="s">
        <v>4957</v>
      </c>
      <c r="P1379" s="12" t="s">
        <v>4965</v>
      </c>
      <c r="Q1379" s="12" t="s">
        <v>5001</v>
      </c>
      <c r="R1379" s="156">
        <v>5005.43</v>
      </c>
      <c r="S1379" s="22"/>
      <c r="T1379" s="23">
        <v>5005.43</v>
      </c>
      <c r="U1379" s="1" t="s">
        <v>54</v>
      </c>
      <c r="V1379" s="21">
        <v>6887.28</v>
      </c>
      <c r="W1379" s="22">
        <v>4271.4399999999996</v>
      </c>
      <c r="X1379" s="22">
        <v>5739.42</v>
      </c>
      <c r="Y1379" s="22">
        <v>5963.96</v>
      </c>
      <c r="Z1379" s="22">
        <v>7093.23</v>
      </c>
      <c r="AA1379" s="22"/>
      <c r="AB1379" s="22"/>
      <c r="AC1379" s="22"/>
      <c r="AD1379" s="22"/>
      <c r="AE1379" s="24">
        <v>6887.28</v>
      </c>
      <c r="AG1379" s="20">
        <v>5470.75</v>
      </c>
      <c r="AH1379" s="20">
        <v>5963.96</v>
      </c>
      <c r="AI1379" s="20">
        <v>7093.23</v>
      </c>
      <c r="AJ1379" s="20">
        <v>5494.06</v>
      </c>
      <c r="AN1379" s="25">
        <v>5005.43</v>
      </c>
      <c r="AO1379" s="20" t="s">
        <v>47</v>
      </c>
      <c r="AP1379" s="24" t="s">
        <v>48</v>
      </c>
      <c r="AQ1379" s="20">
        <f>AVERAGE(SMALL(AE1379:AI1379,1),SMALL(AE1379:AI1379,2))</f>
        <v>5717.3549999999996</v>
      </c>
      <c r="AR1379" s="3">
        <f>IF(R1379 &lt;=( AVERAGE(SMALL(AE1379:AI1379,1),SMALL(AE1379:AI1379,2))), R1379, "")</f>
        <v>5005.43</v>
      </c>
      <c r="AS1379" s="20" t="e">
        <f>AVERAGE(SMALL(AJ1379:AM1379,1),SMALL(AJ1379:AM1379,2))</f>
        <v>#NUM!</v>
      </c>
      <c r="AT1379" s="20">
        <f>T1379*1.075</f>
        <v>5380.8372500000005</v>
      </c>
      <c r="AU1379" s="20" t="e">
        <f>U1379*1.075</f>
        <v>#VALUE!</v>
      </c>
      <c r="AV1379" s="22" t="e">
        <f>MIN(AN1379,AT1379,AU1379)</f>
        <v>#VALUE!</v>
      </c>
      <c r="AW1379" s="26" t="s">
        <v>49</v>
      </c>
      <c r="AX1379" s="20" t="s">
        <v>48</v>
      </c>
      <c r="AY1379" s="25">
        <v>5005.43</v>
      </c>
      <c r="AZ1379" s="27">
        <f>IF(AND(AY1379&gt;0,AY1379&lt;=10),AY1379*0.25,IF(AND(AY1379&gt;10,AY1379&lt;=50),AY1379*0.17,IF(AND(AY1379&gt;10,AY1379&lt;=100),AY1379*0.12,IF(AY1379&gt;100,AY1379*0.1))))</f>
        <v>500.54300000000006</v>
      </c>
      <c r="BA1379" s="3">
        <f>AZ1379+AY1379</f>
        <v>5505.973</v>
      </c>
      <c r="BB1379" s="25">
        <f>BA1379+BA1379*0.08</f>
        <v>5946.4508399999995</v>
      </c>
      <c r="BC1379" s="20" t="s">
        <v>12295</v>
      </c>
    </row>
    <row r="1380" spans="1:116" s="20" customFormat="1" ht="30" customHeight="1">
      <c r="A1380" s="11" t="s">
        <v>4951</v>
      </c>
      <c r="B1380" s="5">
        <v>1378</v>
      </c>
      <c r="C1380" s="116">
        <v>17946</v>
      </c>
      <c r="D1380" s="116"/>
      <c r="E1380" s="51" t="s">
        <v>4996</v>
      </c>
      <c r="F1380" s="12" t="s">
        <v>4997</v>
      </c>
      <c r="G1380" s="12" t="s">
        <v>4998</v>
      </c>
      <c r="H1380" s="12" t="s">
        <v>5002</v>
      </c>
      <c r="I1380" s="12" t="s">
        <v>389</v>
      </c>
      <c r="J1380" s="12" t="s">
        <v>5003</v>
      </c>
      <c r="K1380" s="14">
        <v>1</v>
      </c>
      <c r="L1380" s="12" t="s">
        <v>79</v>
      </c>
      <c r="M1380" s="14">
        <v>1</v>
      </c>
      <c r="N1380" s="12" t="s">
        <v>44</v>
      </c>
      <c r="O1380" s="12" t="s">
        <v>4957</v>
      </c>
      <c r="P1380" s="12" t="s">
        <v>4965</v>
      </c>
      <c r="Q1380" s="12" t="s">
        <v>5004</v>
      </c>
      <c r="R1380" s="156">
        <v>7142.63</v>
      </c>
      <c r="S1380" s="22"/>
      <c r="T1380" s="23">
        <v>5494.06</v>
      </c>
      <c r="U1380" s="1">
        <v>5494.06</v>
      </c>
      <c r="V1380" s="21">
        <v>9820.94</v>
      </c>
      <c r="W1380" s="22">
        <v>6102.05</v>
      </c>
      <c r="X1380" s="22">
        <v>8183.2034999999996</v>
      </c>
      <c r="Y1380" s="22">
        <v>8516.49</v>
      </c>
      <c r="Z1380" s="22">
        <v>10183.24</v>
      </c>
      <c r="AA1380" s="22"/>
      <c r="AB1380" s="22"/>
      <c r="AC1380" s="22"/>
      <c r="AD1380" s="22"/>
      <c r="AE1380" s="24">
        <v>9820.94</v>
      </c>
      <c r="AG1380" s="20">
        <v>7808.39</v>
      </c>
      <c r="AH1380" s="20">
        <v>8516.49</v>
      </c>
      <c r="AI1380" s="20">
        <v>10183.24</v>
      </c>
      <c r="AJ1380" s="20">
        <v>7836.88</v>
      </c>
      <c r="AN1380" s="25">
        <v>7142.63</v>
      </c>
      <c r="AO1380" s="20" t="s">
        <v>47</v>
      </c>
      <c r="AP1380" s="24" t="s">
        <v>48</v>
      </c>
      <c r="AQ1380" s="20">
        <f>AVERAGE(SMALL(AE1380:AI1380,1),SMALL(AE1380:AI1380,2))</f>
        <v>8162.4400000000005</v>
      </c>
      <c r="AR1380" s="20">
        <f>IF(R1380 &lt;=( AVERAGE(SMALL(AE1380:AI1380,1),SMALL(AE1380:AI1380,2))), R1380, "")</f>
        <v>7142.63</v>
      </c>
      <c r="AS1380" s="20" t="e">
        <f>AVERAGE(SMALL(AJ1380:AM1380,1),SMALL(AJ1380:AM1380,2))</f>
        <v>#NUM!</v>
      </c>
      <c r="AT1380" s="20">
        <f>T1380*1.075</f>
        <v>5906.1145000000006</v>
      </c>
      <c r="AU1380" s="20">
        <f>U1380*1.075</f>
        <v>5906.1145000000006</v>
      </c>
      <c r="AV1380" s="22">
        <f>MIN(AN1380,AT1380,AU1380)</f>
        <v>5906.1145000000006</v>
      </c>
      <c r="AW1380" s="20" t="s">
        <v>71</v>
      </c>
      <c r="AX1380" s="20" t="s">
        <v>72</v>
      </c>
      <c r="AY1380" s="25">
        <v>5906.1149999999998</v>
      </c>
      <c r="AZ1380" s="27">
        <f>IF(AND(AY1380&gt;0,AY1380&lt;=10),AY1380*0.25,IF(AND(AY1380&gt;10,AY1380&lt;=50),AY1380*0.17,IF(AND(AY1380&gt;10,AY1380&lt;=100),AY1380*0.12,IF(AY1380&gt;100,AY1380*0.1))))</f>
        <v>590.61149999999998</v>
      </c>
      <c r="BA1380" s="3">
        <f>AZ1380+AY1380</f>
        <v>6496.7264999999998</v>
      </c>
      <c r="BB1380" s="25">
        <f>BA1380+BA1380*0.08</f>
        <v>7016.4646199999997</v>
      </c>
      <c r="BC1380" s="20" t="s">
        <v>12295</v>
      </c>
    </row>
    <row r="1381" spans="1:116" s="20" customFormat="1" ht="30" customHeight="1">
      <c r="A1381" s="11" t="s">
        <v>4951</v>
      </c>
      <c r="B1381" s="5">
        <v>1379</v>
      </c>
      <c r="C1381" s="14">
        <v>19610</v>
      </c>
      <c r="D1381" s="14"/>
      <c r="E1381" s="51" t="s">
        <v>5020</v>
      </c>
      <c r="F1381" s="12" t="s">
        <v>5021</v>
      </c>
      <c r="G1381" s="12" t="s">
        <v>5022</v>
      </c>
      <c r="H1381" s="12" t="s">
        <v>5023</v>
      </c>
      <c r="I1381" s="12" t="s">
        <v>389</v>
      </c>
      <c r="J1381" s="12" t="s">
        <v>5024</v>
      </c>
      <c r="K1381" s="14"/>
      <c r="L1381" s="12"/>
      <c r="M1381" s="14">
        <v>1</v>
      </c>
      <c r="N1381" s="12" t="s">
        <v>44</v>
      </c>
      <c r="O1381" s="12" t="s">
        <v>4957</v>
      </c>
      <c r="P1381" s="12" t="s">
        <v>4965</v>
      </c>
      <c r="Q1381" s="12" t="s">
        <v>5025</v>
      </c>
      <c r="R1381" s="156">
        <v>778.86</v>
      </c>
      <c r="S1381" s="22"/>
      <c r="T1381" s="23">
        <v>756.04</v>
      </c>
      <c r="U1381" s="1">
        <v>756.04</v>
      </c>
      <c r="V1381" s="21">
        <v>998.62379999999996</v>
      </c>
      <c r="W1381" s="22">
        <v>838.77</v>
      </c>
      <c r="X1381" s="22">
        <v>802.07830000000001</v>
      </c>
      <c r="Y1381" s="22">
        <v>803.01</v>
      </c>
      <c r="Z1381" s="22">
        <v>755.65</v>
      </c>
      <c r="AA1381" s="22"/>
      <c r="AB1381" s="22"/>
      <c r="AC1381" s="22"/>
      <c r="AD1381" s="22"/>
      <c r="AE1381" s="24">
        <v>998.62379999999996</v>
      </c>
      <c r="AG1381" s="20">
        <v>747.80100000000004</v>
      </c>
      <c r="AH1381" s="20">
        <v>803.01</v>
      </c>
      <c r="AI1381" s="20">
        <v>755.65</v>
      </c>
      <c r="AN1381" s="25">
        <v>751.726</v>
      </c>
      <c r="AO1381" s="20" t="s">
        <v>207</v>
      </c>
      <c r="AP1381" s="24" t="s">
        <v>208</v>
      </c>
      <c r="AQ1381" s="20">
        <f>AVERAGE(SMALL(AE1381:AI1381,1),SMALL(AE1381:AI1381,2))</f>
        <v>751.72550000000001</v>
      </c>
      <c r="AR1381" s="20" t="str">
        <f>IF(R1381 &lt;=( AVERAGE(SMALL(AE1381:AI1381,1),SMALL(AE1381:AI1381,2))), R1381, "")</f>
        <v/>
      </c>
      <c r="AS1381" s="20" t="e">
        <f>AVERAGE(SMALL(AJ1381:AM1381,1),SMALL(AJ1381:AM1381,2))</f>
        <v>#NUM!</v>
      </c>
      <c r="AT1381" s="20">
        <f>T1381*1.075</f>
        <v>812.74299999999994</v>
      </c>
      <c r="AU1381" s="20">
        <f>U1381*1.075</f>
        <v>812.74299999999994</v>
      </c>
      <c r="AV1381" s="22">
        <f>MIN(AN1381,AT1381,AU1381)</f>
        <v>751.726</v>
      </c>
      <c r="AW1381" s="20" t="s">
        <v>209</v>
      </c>
      <c r="AX1381" s="20" t="s">
        <v>208</v>
      </c>
      <c r="AY1381" s="25">
        <v>751.72500000000002</v>
      </c>
      <c r="AZ1381" s="27">
        <f>IF(AND(AY1381&gt;0,AY1381&lt;=10),AY1381*0.25,IF(AND(AY1381&gt;10,AY1381&lt;=50),AY1381*0.17,IF(AND(AY1381&gt;10,AY1381&lt;=100),AY1381*0.12,IF(AY1381&gt;100,AY1381*0.1))))</f>
        <v>75.172499999999999</v>
      </c>
      <c r="BA1381" s="3">
        <f>AZ1381+AY1381</f>
        <v>826.89750000000004</v>
      </c>
      <c r="BB1381" s="25">
        <f>BA1381+BA1381*0.08</f>
        <v>893.04930000000002</v>
      </c>
      <c r="BC1381" s="20" t="s">
        <v>12295</v>
      </c>
    </row>
    <row r="1382" spans="1:116" s="20" customFormat="1" ht="30" customHeight="1">
      <c r="A1382" s="11" t="s">
        <v>4951</v>
      </c>
      <c r="B1382" s="5">
        <v>1380</v>
      </c>
      <c r="C1382" s="14">
        <v>18049</v>
      </c>
      <c r="D1382" s="14"/>
      <c r="E1382" s="51" t="s">
        <v>5066</v>
      </c>
      <c r="F1382" s="12" t="s">
        <v>5067</v>
      </c>
      <c r="G1382" s="12" t="s">
        <v>5068</v>
      </c>
      <c r="H1382" s="12" t="s">
        <v>5069</v>
      </c>
      <c r="I1382" s="12" t="s">
        <v>389</v>
      </c>
      <c r="J1382" s="12" t="s">
        <v>5070</v>
      </c>
      <c r="K1382" s="14">
        <v>15</v>
      </c>
      <c r="L1382" s="12" t="s">
        <v>79</v>
      </c>
      <c r="M1382" s="14">
        <v>1</v>
      </c>
      <c r="N1382" s="12" t="s">
        <v>44</v>
      </c>
      <c r="O1382" s="12" t="s">
        <v>4957</v>
      </c>
      <c r="P1382" s="12" t="s">
        <v>5071</v>
      </c>
      <c r="Q1382" s="12" t="s">
        <v>5072</v>
      </c>
      <c r="R1382" s="156">
        <v>5932.39</v>
      </c>
      <c r="S1382" s="22"/>
      <c r="T1382" s="23" t="s">
        <v>54</v>
      </c>
      <c r="U1382" s="1">
        <v>5721.48</v>
      </c>
      <c r="V1382" s="21">
        <v>7038.2851000000001</v>
      </c>
      <c r="W1382" s="22">
        <v>6080.79</v>
      </c>
      <c r="X1382" s="22">
        <v>5783.9929000000002</v>
      </c>
      <c r="Y1382" s="22">
        <v>6395.59</v>
      </c>
      <c r="Z1382" s="22">
        <v>6595.61</v>
      </c>
      <c r="AA1382" s="22"/>
      <c r="AB1382" s="22"/>
      <c r="AC1382" s="22"/>
      <c r="AD1382" s="22"/>
      <c r="AE1382" s="24">
        <v>7038.2851000000001</v>
      </c>
      <c r="AG1382" s="20">
        <v>5513.11</v>
      </c>
      <c r="AH1382" s="20">
        <v>6395.59</v>
      </c>
      <c r="AI1382" s="20">
        <v>6595.61</v>
      </c>
      <c r="AN1382" s="25">
        <v>5932.39</v>
      </c>
      <c r="AO1382" s="20" t="s">
        <v>47</v>
      </c>
      <c r="AP1382" s="24" t="s">
        <v>48</v>
      </c>
      <c r="AQ1382" s="20">
        <f>AVERAGE(SMALL(AE1382:AI1382,1),SMALL(AE1382:AI1382,2))</f>
        <v>5954.35</v>
      </c>
      <c r="AR1382" s="20">
        <f>IF(R1382 &lt;=( AVERAGE(SMALL(AE1382:AI1382,1),SMALL(AE1382:AI1382,2))), R1382, "")</f>
        <v>5932.39</v>
      </c>
      <c r="AS1382" s="20" t="e">
        <f>AVERAGE(SMALL(AJ1382:AM1382,1),SMALL(AJ1382:AM1382,2))</f>
        <v>#NUM!</v>
      </c>
      <c r="AT1382" s="20" t="e">
        <f>T1382*1.075</f>
        <v>#VALUE!</v>
      </c>
      <c r="AU1382" s="20">
        <f>U1382*1.075</f>
        <v>6150.5909999999994</v>
      </c>
      <c r="AV1382" s="22" t="e">
        <f>MIN(AN1382,AT1382,AU1382)</f>
        <v>#VALUE!</v>
      </c>
      <c r="AW1382" s="26" t="s">
        <v>49</v>
      </c>
      <c r="AX1382" s="20" t="s">
        <v>48</v>
      </c>
      <c r="AY1382" s="25">
        <v>5932.39</v>
      </c>
      <c r="AZ1382" s="27">
        <f>IF(AND(AY1382&gt;0,AY1382&lt;=10),AY1382*0.25,IF(AND(AY1382&gt;10,AY1382&lt;=50),AY1382*0.17,IF(AND(AY1382&gt;10,AY1382&lt;=100),AY1382*0.12,IF(AY1382&gt;100,AY1382*0.1))))</f>
        <v>593.23900000000003</v>
      </c>
      <c r="BA1382" s="3">
        <f>AZ1382+AY1382</f>
        <v>6525.6290000000008</v>
      </c>
      <c r="BB1382" s="25">
        <f>BA1382+BA1382*0.08</f>
        <v>7047.6793200000011</v>
      </c>
      <c r="BC1382" s="20" t="s">
        <v>12295</v>
      </c>
    </row>
    <row r="1383" spans="1:116" s="20" customFormat="1" ht="30" customHeight="1">
      <c r="A1383" s="11" t="s">
        <v>4951</v>
      </c>
      <c r="B1383" s="5">
        <v>1381</v>
      </c>
      <c r="C1383" s="14">
        <v>17901</v>
      </c>
      <c r="D1383" s="14"/>
      <c r="E1383" s="51" t="s">
        <v>5066</v>
      </c>
      <c r="F1383" s="12" t="s">
        <v>5067</v>
      </c>
      <c r="G1383" s="12" t="s">
        <v>5068</v>
      </c>
      <c r="H1383" s="12" t="s">
        <v>5073</v>
      </c>
      <c r="I1383" s="12" t="s">
        <v>389</v>
      </c>
      <c r="J1383" s="12" t="s">
        <v>5074</v>
      </c>
      <c r="K1383" s="14">
        <v>10</v>
      </c>
      <c r="L1383" s="12" t="s">
        <v>79</v>
      </c>
      <c r="M1383" s="14">
        <v>1</v>
      </c>
      <c r="N1383" s="12" t="s">
        <v>44</v>
      </c>
      <c r="O1383" s="12" t="s">
        <v>4957</v>
      </c>
      <c r="P1383" s="12" t="s">
        <v>5071</v>
      </c>
      <c r="Q1383" s="12" t="s">
        <v>5075</v>
      </c>
      <c r="R1383" s="156">
        <v>3456.07</v>
      </c>
      <c r="S1383" s="22"/>
      <c r="T1383" s="23" t="s">
        <v>54</v>
      </c>
      <c r="U1383" s="1">
        <v>3290.6</v>
      </c>
      <c r="V1383" s="21">
        <v>4177.6337999999996</v>
      </c>
      <c r="W1383" s="22"/>
      <c r="X1383" s="22">
        <v>3248.9774000000002</v>
      </c>
      <c r="Y1383" s="22">
        <v>3882.32</v>
      </c>
      <c r="Z1383" s="22">
        <v>3682.78</v>
      </c>
      <c r="AA1383" s="22"/>
      <c r="AB1383" s="22"/>
      <c r="AC1383" s="22"/>
      <c r="AD1383" s="22"/>
      <c r="AE1383" s="24">
        <v>4177.6337999999996</v>
      </c>
      <c r="AG1383" s="20">
        <v>3088.31</v>
      </c>
      <c r="AH1383" s="20">
        <v>3882.32</v>
      </c>
      <c r="AI1383" s="20">
        <v>3682.78</v>
      </c>
      <c r="AN1383" s="25">
        <v>3385.4540000000002</v>
      </c>
      <c r="AO1383" s="20" t="s">
        <v>207</v>
      </c>
      <c r="AP1383" s="24" t="s">
        <v>208</v>
      </c>
      <c r="AQ1383" s="20">
        <f>AVERAGE(SMALL(AE1383:AI1383,1),SMALL(AE1383:AI1383,2))</f>
        <v>3385.5450000000001</v>
      </c>
      <c r="AR1383" s="20" t="str">
        <f>IF(R1383 &lt;=( AVERAGE(SMALL(AE1383:AI1383,1),SMALL(AE1383:AI1383,2))), R1383, "")</f>
        <v/>
      </c>
      <c r="AS1383" s="20" t="e">
        <f>AVERAGE(SMALL(AJ1383:AM1383,1),SMALL(AJ1383:AM1383,2))</f>
        <v>#NUM!</v>
      </c>
      <c r="AT1383" s="20" t="e">
        <f>T1383*1.075</f>
        <v>#VALUE!</v>
      </c>
      <c r="AU1383" s="20">
        <f>U1383*1.075</f>
        <v>3537.395</v>
      </c>
      <c r="AV1383" s="22" t="e">
        <f>MIN(AN1383,AT1383,AU1383)</f>
        <v>#VALUE!</v>
      </c>
      <c r="AW1383" s="20" t="s">
        <v>209</v>
      </c>
      <c r="AX1383" s="20" t="s">
        <v>208</v>
      </c>
      <c r="AY1383" s="25">
        <v>3385.5450000000001</v>
      </c>
      <c r="AZ1383" s="27">
        <f>IF(AND(AY1383&gt;0,AY1383&lt;=10),AY1383*0.25,IF(AND(AY1383&gt;10,AY1383&lt;=50),AY1383*0.17,IF(AND(AY1383&gt;10,AY1383&lt;=100),AY1383*0.12,IF(AY1383&gt;100,AY1383*0.1))))</f>
        <v>338.55450000000002</v>
      </c>
      <c r="BA1383" s="3">
        <f>AZ1383+AY1383</f>
        <v>3724.0995000000003</v>
      </c>
      <c r="BB1383" s="25">
        <f>BA1383+BA1383*0.08</f>
        <v>4022.0274600000002</v>
      </c>
      <c r="BC1383" s="20" t="s">
        <v>12295</v>
      </c>
    </row>
    <row r="1384" spans="1:116" s="20" customFormat="1" ht="30" customHeight="1">
      <c r="A1384" s="11" t="s">
        <v>4951</v>
      </c>
      <c r="B1384" s="5">
        <v>1382</v>
      </c>
      <c r="C1384" s="14">
        <v>18050</v>
      </c>
      <c r="D1384" s="14"/>
      <c r="E1384" s="51" t="s">
        <v>4960</v>
      </c>
      <c r="F1384" s="12" t="s">
        <v>4961</v>
      </c>
      <c r="G1384" s="12" t="s">
        <v>4962</v>
      </c>
      <c r="H1384" s="12" t="s">
        <v>4963</v>
      </c>
      <c r="I1384" s="12" t="s">
        <v>807</v>
      </c>
      <c r="J1384" s="12" t="s">
        <v>4964</v>
      </c>
      <c r="K1384" s="14">
        <v>840</v>
      </c>
      <c r="L1384" s="12" t="s">
        <v>67</v>
      </c>
      <c r="M1384" s="14">
        <v>1</v>
      </c>
      <c r="N1384" s="12" t="s">
        <v>44</v>
      </c>
      <c r="O1384" s="12" t="s">
        <v>4957</v>
      </c>
      <c r="P1384" s="12" t="s">
        <v>4965</v>
      </c>
      <c r="Q1384" s="12" t="s">
        <v>4966</v>
      </c>
      <c r="R1384" s="156">
        <v>2412.33</v>
      </c>
      <c r="S1384" s="22"/>
      <c r="T1384" s="23">
        <v>2412.33</v>
      </c>
      <c r="U1384" s="1" t="s">
        <v>54</v>
      </c>
      <c r="V1384" s="21"/>
      <c r="W1384" s="22">
        <v>2408.71</v>
      </c>
      <c r="X1384" s="22">
        <v>2415.9416999999999</v>
      </c>
      <c r="Y1384" s="22">
        <v>2524.0100000000002</v>
      </c>
      <c r="Z1384" s="22">
        <v>3026.1</v>
      </c>
      <c r="AA1384" s="22"/>
      <c r="AB1384" s="22"/>
      <c r="AC1384" s="22"/>
      <c r="AD1384" s="22"/>
      <c r="AE1384" s="24"/>
      <c r="AG1384" s="20">
        <v>2291.4679999999998</v>
      </c>
      <c r="AH1384" s="20">
        <v>2524.0100000000002</v>
      </c>
      <c r="AI1384" s="20">
        <v>3026.1</v>
      </c>
      <c r="AN1384" s="25">
        <v>2407.739</v>
      </c>
      <c r="AO1384" s="20" t="s">
        <v>207</v>
      </c>
      <c r="AP1384" s="24" t="s">
        <v>208</v>
      </c>
      <c r="AQ1384" s="20">
        <f>AVERAGE(SMALL(AE1384:AI1384,1),SMALL(AE1384:AI1384,2))</f>
        <v>2407.739</v>
      </c>
      <c r="AR1384" s="20" t="str">
        <f>IF(R1384 &lt;=( AVERAGE(SMALL(AE1384:AI1384,1),SMALL(AE1384:AI1384,2))), R1384, "")</f>
        <v/>
      </c>
      <c r="AS1384" s="20" t="e">
        <f>AVERAGE(SMALL(AJ1384:AM1384,1),SMALL(AJ1384:AM1384,2))</f>
        <v>#NUM!</v>
      </c>
      <c r="AT1384" s="20">
        <f>T1384*1.075</f>
        <v>2593.2547499999996</v>
      </c>
      <c r="AU1384" s="20" t="e">
        <f>U1384*1.075</f>
        <v>#VALUE!</v>
      </c>
      <c r="AV1384" s="22" t="e">
        <f>MIN(AN1384,AT1384,AU1384)</f>
        <v>#VALUE!</v>
      </c>
      <c r="AW1384" s="20" t="s">
        <v>209</v>
      </c>
      <c r="AX1384" s="20" t="s">
        <v>208</v>
      </c>
      <c r="AY1384" s="25">
        <v>2407.739</v>
      </c>
      <c r="AZ1384" s="27">
        <f>IF(AND(AY1384&gt;0,AY1384&lt;=10),AY1384*0.25,IF(AND(AY1384&gt;10,AY1384&lt;=50),AY1384*0.17,IF(AND(AY1384&gt;10,AY1384&lt;=100),AY1384*0.12,IF(AY1384&gt;100,AY1384*0.1))))</f>
        <v>240.77390000000003</v>
      </c>
      <c r="BA1384" s="3">
        <f>AZ1384+AY1384</f>
        <v>2648.5129000000002</v>
      </c>
      <c r="BB1384" s="25">
        <f>BA1384+BA1384*0.08</f>
        <v>2860.3939319999999</v>
      </c>
      <c r="BC1384" s="20" t="s">
        <v>12295</v>
      </c>
    </row>
    <row r="1385" spans="1:116" s="20" customFormat="1" ht="30" customHeight="1">
      <c r="A1385" s="11" t="s">
        <v>4951</v>
      </c>
      <c r="B1385" s="5">
        <v>1383</v>
      </c>
      <c r="C1385" s="116">
        <v>18184</v>
      </c>
      <c r="D1385" s="116"/>
      <c r="E1385" s="51" t="s">
        <v>5084</v>
      </c>
      <c r="F1385" s="12" t="s">
        <v>5085</v>
      </c>
      <c r="G1385" s="12" t="s">
        <v>5086</v>
      </c>
      <c r="H1385" s="12" t="s">
        <v>76</v>
      </c>
      <c r="I1385" s="12" t="s">
        <v>771</v>
      </c>
      <c r="J1385" s="12" t="s">
        <v>5087</v>
      </c>
      <c r="K1385" s="14">
        <v>6</v>
      </c>
      <c r="L1385" s="12" t="s">
        <v>79</v>
      </c>
      <c r="M1385" s="14">
        <v>1</v>
      </c>
      <c r="N1385" s="12" t="s">
        <v>44</v>
      </c>
      <c r="O1385" s="12" t="s">
        <v>4957</v>
      </c>
      <c r="P1385" s="12" t="s">
        <v>4965</v>
      </c>
      <c r="Q1385" s="12" t="s">
        <v>5088</v>
      </c>
      <c r="R1385" s="156">
        <v>7732.16</v>
      </c>
      <c r="S1385" s="22"/>
      <c r="T1385" s="23">
        <v>6964.38</v>
      </c>
      <c r="U1385" s="1">
        <v>6964.38</v>
      </c>
      <c r="V1385" s="21">
        <v>8647.7132000000001</v>
      </c>
      <c r="W1385" s="22">
        <v>7809.75</v>
      </c>
      <c r="X1385" s="22">
        <v>8690.56</v>
      </c>
      <c r="Y1385" s="22">
        <v>7654.57</v>
      </c>
      <c r="Z1385" s="22"/>
      <c r="AA1385" s="22"/>
      <c r="AB1385" s="22"/>
      <c r="AC1385" s="22"/>
      <c r="AD1385" s="22"/>
      <c r="AE1385" s="24">
        <v>8647.7132000000001</v>
      </c>
      <c r="AG1385" s="20">
        <v>8293.3089999999993</v>
      </c>
      <c r="AH1385" s="20">
        <v>7654.57</v>
      </c>
      <c r="AJ1385" s="20">
        <v>7537.77</v>
      </c>
      <c r="AN1385" s="25">
        <v>7732.16</v>
      </c>
      <c r="AO1385" s="20" t="s">
        <v>47</v>
      </c>
      <c r="AP1385" s="24" t="s">
        <v>48</v>
      </c>
      <c r="AQ1385" s="20">
        <f>AVERAGE(SMALL(AE1385:AI1385,1),SMALL(AE1385:AI1385,2))</f>
        <v>7973.9394999999995</v>
      </c>
      <c r="AR1385" s="20">
        <f>IF(R1385 &lt;=( AVERAGE(SMALL(AE1385:AI1385,1),SMALL(AE1385:AI1385,2))), R1385, "")</f>
        <v>7732.16</v>
      </c>
      <c r="AS1385" s="20" t="e">
        <f>AVERAGE(SMALL(AJ1385:AM1385,1),SMALL(AJ1385:AM1385,2))</f>
        <v>#NUM!</v>
      </c>
      <c r="AT1385" s="20">
        <f>T1385*1.075</f>
        <v>7486.7084999999997</v>
      </c>
      <c r="AU1385" s="20">
        <f>U1385*1.075</f>
        <v>7486.7084999999997</v>
      </c>
      <c r="AV1385" s="22">
        <f>MIN(AN1385,AT1385,AU1385)</f>
        <v>7486.7084999999997</v>
      </c>
      <c r="AW1385" s="20" t="s">
        <v>71</v>
      </c>
      <c r="AX1385" s="20" t="s">
        <v>72</v>
      </c>
      <c r="AY1385" s="25">
        <v>7486.7089999999998</v>
      </c>
      <c r="AZ1385" s="27">
        <f>IF(AND(AY1385&gt;0,AY1385&lt;=10),AY1385*0.25,IF(AND(AY1385&gt;10,AY1385&lt;=50),AY1385*0.17,IF(AND(AY1385&gt;10,AY1385&lt;=100),AY1385*0.12,IF(AY1385&gt;100,AY1385*0.1))))</f>
        <v>748.67090000000007</v>
      </c>
      <c r="BA1385" s="3">
        <f>AZ1385+AY1385</f>
        <v>8235.3798999999999</v>
      </c>
      <c r="BB1385" s="25">
        <f>BA1385+BA1385*0.08</f>
        <v>8894.2102919999998</v>
      </c>
      <c r="BC1385" s="20" t="s">
        <v>12295</v>
      </c>
    </row>
    <row r="1386" spans="1:116" s="20" customFormat="1" ht="30" customHeight="1">
      <c r="A1386" s="153" t="s">
        <v>14500</v>
      </c>
      <c r="B1386" s="5">
        <v>1384</v>
      </c>
      <c r="C1386" s="179">
        <v>20221</v>
      </c>
      <c r="D1386" s="179"/>
      <c r="E1386" s="171" t="s">
        <v>4960</v>
      </c>
      <c r="F1386" s="3" t="s">
        <v>14506</v>
      </c>
      <c r="G1386" s="3" t="s">
        <v>14507</v>
      </c>
      <c r="H1386" s="3" t="s">
        <v>14508</v>
      </c>
      <c r="I1386" s="3" t="s">
        <v>389</v>
      </c>
      <c r="J1386" s="3" t="s">
        <v>14509</v>
      </c>
      <c r="K1386" s="6"/>
      <c r="L1386" s="3"/>
      <c r="M1386" s="6">
        <v>1</v>
      </c>
      <c r="N1386" s="3" t="s">
        <v>44</v>
      </c>
      <c r="O1386" s="3" t="s">
        <v>4957</v>
      </c>
      <c r="P1386" s="3" t="s">
        <v>14504</v>
      </c>
      <c r="Q1386" s="3" t="s">
        <v>14510</v>
      </c>
      <c r="R1386" s="160">
        <v>3776.78</v>
      </c>
      <c r="S1386" s="79">
        <v>4060.04</v>
      </c>
      <c r="T1386" s="81"/>
      <c r="U1386" s="82">
        <v>4654.4228000000003</v>
      </c>
      <c r="V1386" s="79"/>
      <c r="W1386" s="79">
        <v>33301.33</v>
      </c>
      <c r="X1386" s="79"/>
      <c r="Y1386" s="79"/>
      <c r="Z1386" s="79"/>
      <c r="AA1386" s="79"/>
      <c r="AB1386" s="79"/>
      <c r="AC1386" s="79"/>
      <c r="AD1386" s="79"/>
      <c r="AE1386" s="83"/>
      <c r="AF1386" s="84">
        <v>3404.04</v>
      </c>
      <c r="AG1386" s="229">
        <v>3308.57</v>
      </c>
      <c r="AH1386" s="230">
        <v>3248.28</v>
      </c>
      <c r="AI1386" s="84">
        <v>4252.2299999999996</v>
      </c>
      <c r="AJ1386" s="84"/>
      <c r="AK1386" s="84"/>
      <c r="AL1386" s="84"/>
      <c r="AM1386" s="84"/>
      <c r="AN1386" s="85"/>
      <c r="AO1386" s="84"/>
      <c r="AP1386" s="83"/>
      <c r="AQ1386" s="84">
        <f>AVERAGE(SMALL(AE1386:AI1386,1),SMALL(AE1386:AI1386,2))</f>
        <v>3278.4250000000002</v>
      </c>
      <c r="AR1386" s="84" t="str">
        <f>IF(R1386 &lt;=( AVERAGE(SMALL(AE1386:AI1386,1),SMALL(AE1386:AI1386,2))), R1386, "")</f>
        <v/>
      </c>
      <c r="AS1386" s="84" t="e">
        <f>AVERAGE(SMALL(AJ1386:AM1386,1),SMALL(AJ1386:AM1386,2))</f>
        <v>#NUM!</v>
      </c>
      <c r="AT1386" s="84" t="e">
        <f>#REF!*1.075</f>
        <v>#REF!</v>
      </c>
      <c r="AU1386" s="84">
        <f>T1386*1.075</f>
        <v>0</v>
      </c>
      <c r="AV1386" s="79" t="e">
        <f>MIN(AN1386,AT1386,AU1386)</f>
        <v>#REF!</v>
      </c>
      <c r="AW1386" s="84" t="s">
        <v>209</v>
      </c>
      <c r="AX1386" s="84" t="s">
        <v>208</v>
      </c>
      <c r="AY1386" s="85">
        <v>3278.43</v>
      </c>
      <c r="AZ1386" s="87">
        <f>IF(AND(AY1386&gt;0,AY1386&lt;=10),AY1386*0.25,IF(AND(AY1386&gt;10,AY1386&lt;=50),AY1386*0.17,IF(AND(AY1386&gt;10,AY1386&lt;=100),AY1386*0.12,IF(AY1386&gt;100,AY1386*0.1))))</f>
        <v>327.84300000000002</v>
      </c>
      <c r="BA1386" s="43">
        <f>AZ1386+AY1386</f>
        <v>3606.2729999999997</v>
      </c>
      <c r="BB1386" s="85">
        <f>BA1386+BA1386*0.08</f>
        <v>3894.7748399999996</v>
      </c>
      <c r="BC1386" s="20" t="s">
        <v>12295</v>
      </c>
      <c r="BD1386" s="84" t="s">
        <v>12206</v>
      </c>
      <c r="BE1386" s="88"/>
      <c r="BF1386" s="88"/>
      <c r="BG1386" s="88"/>
      <c r="BH1386" s="88"/>
      <c r="BI1386" s="88"/>
      <c r="BJ1386" s="88"/>
      <c r="BK1386" s="88"/>
      <c r="BL1386" s="88"/>
      <c r="BM1386" s="88"/>
      <c r="BN1386" s="88"/>
      <c r="BO1386" s="88"/>
      <c r="BP1386" s="88"/>
      <c r="BQ1386" s="88"/>
      <c r="BR1386" s="88"/>
      <c r="BS1386" s="88"/>
      <c r="BT1386" s="88"/>
      <c r="BU1386" s="88"/>
      <c r="BV1386" s="88"/>
      <c r="BW1386" s="88"/>
      <c r="BX1386" s="88"/>
      <c r="BY1386" s="88"/>
      <c r="BZ1386" s="88"/>
      <c r="CA1386" s="88"/>
      <c r="CB1386" s="88"/>
      <c r="CC1386" s="88"/>
      <c r="CD1386" s="88"/>
      <c r="CE1386" s="88"/>
      <c r="CF1386" s="88"/>
      <c r="CG1386" s="88"/>
      <c r="CH1386" s="88"/>
      <c r="CI1386" s="88"/>
      <c r="CJ1386" s="88"/>
      <c r="CK1386" s="88"/>
      <c r="CL1386" s="88"/>
      <c r="CM1386" s="88"/>
      <c r="CN1386" s="88"/>
      <c r="CO1386" s="88"/>
      <c r="CP1386" s="88"/>
      <c r="CQ1386" s="88"/>
      <c r="CR1386" s="88"/>
      <c r="CS1386" s="88"/>
      <c r="CT1386" s="88"/>
      <c r="CU1386" s="88"/>
      <c r="CV1386" s="88"/>
      <c r="CW1386" s="88"/>
      <c r="CX1386" s="88"/>
      <c r="CY1386" s="88"/>
      <c r="CZ1386" s="88"/>
      <c r="DA1386" s="88"/>
      <c r="DB1386" s="88"/>
      <c r="DC1386" s="88"/>
      <c r="DD1386" s="88"/>
      <c r="DE1386" s="88"/>
      <c r="DF1386" s="88"/>
      <c r="DG1386" s="88"/>
      <c r="DH1386" s="88"/>
      <c r="DI1386" s="88"/>
      <c r="DJ1386" s="88"/>
      <c r="DK1386" s="88"/>
      <c r="DL1386" s="88"/>
    </row>
    <row r="1387" spans="1:116" s="28" customFormat="1" ht="30" customHeight="1">
      <c r="A1387" s="153" t="s">
        <v>14500</v>
      </c>
      <c r="B1387" s="5">
        <v>1385</v>
      </c>
      <c r="C1387" s="179">
        <v>20366</v>
      </c>
      <c r="D1387" s="179"/>
      <c r="E1387" s="171" t="s">
        <v>5054</v>
      </c>
      <c r="F1387" s="3" t="s">
        <v>14501</v>
      </c>
      <c r="G1387" s="3" t="s">
        <v>14502</v>
      </c>
      <c r="H1387" s="3" t="s">
        <v>14503</v>
      </c>
      <c r="I1387" s="3" t="s">
        <v>389</v>
      </c>
      <c r="J1387" s="3" t="s">
        <v>4682</v>
      </c>
      <c r="K1387" s="6">
        <v>23</v>
      </c>
      <c r="L1387" s="3" t="s">
        <v>79</v>
      </c>
      <c r="M1387" s="6">
        <v>1</v>
      </c>
      <c r="N1387" s="3" t="s">
        <v>44</v>
      </c>
      <c r="O1387" s="3" t="s">
        <v>4957</v>
      </c>
      <c r="P1387" s="3" t="s">
        <v>14504</v>
      </c>
      <c r="Q1387" s="3" t="s">
        <v>14505</v>
      </c>
      <c r="R1387" s="160">
        <v>10039.19</v>
      </c>
      <c r="S1387" s="79">
        <v>10792</v>
      </c>
      <c r="T1387" s="81"/>
      <c r="U1387" s="82"/>
      <c r="V1387" s="79"/>
      <c r="W1387" s="79">
        <v>9269.5499999999993</v>
      </c>
      <c r="X1387" s="79"/>
      <c r="Y1387" s="79"/>
      <c r="Z1387" s="79"/>
      <c r="AA1387" s="79"/>
      <c r="AB1387" s="79"/>
      <c r="AC1387" s="79"/>
      <c r="AD1387" s="79"/>
      <c r="AE1387" s="83"/>
      <c r="AF1387" s="84"/>
      <c r="AG1387" s="229">
        <v>9289.8700000000008</v>
      </c>
      <c r="AH1387" s="84"/>
      <c r="AI1387" s="84">
        <v>10808.82</v>
      </c>
      <c r="AJ1387" s="84"/>
      <c r="AK1387" s="84"/>
      <c r="AL1387" s="84"/>
      <c r="AM1387" s="84"/>
      <c r="AN1387" s="85"/>
      <c r="AO1387" s="84" t="s">
        <v>47</v>
      </c>
      <c r="AP1387" s="83" t="s">
        <v>48</v>
      </c>
      <c r="AQ1387" s="84">
        <f>AVERAGE(SMALL(AE1387:AI1387,1),SMALL(AE1387:AI1387,2))</f>
        <v>10049.345000000001</v>
      </c>
      <c r="AR1387" s="84">
        <f>IF(R1387 &lt;=( AVERAGE(SMALL(AE1387:AI1387,1),SMALL(AE1387:AI1387,2))), R1387, "")</f>
        <v>10039.19</v>
      </c>
      <c r="AS1387" s="84" t="e">
        <f>AVERAGE(SMALL(AJ1387:AM1387,1),SMALL(AJ1387:AM1387,2))</f>
        <v>#NUM!</v>
      </c>
      <c r="AT1387" s="84" t="e">
        <f>#REF!*1.075</f>
        <v>#REF!</v>
      </c>
      <c r="AU1387" s="84">
        <f>T1387*1.075</f>
        <v>0</v>
      </c>
      <c r="AV1387" s="79" t="e">
        <f>MIN(AN1387,AT1387,AU1387)</f>
        <v>#REF!</v>
      </c>
      <c r="AW1387" s="84"/>
      <c r="AX1387" s="84"/>
      <c r="AY1387" s="85">
        <v>10039.19</v>
      </c>
      <c r="AZ1387" s="87">
        <f>IF(AND(AY1387&gt;0,AY1387&lt;=10),AY1387*0.25,IF(AND(AY1387&gt;10,AY1387&lt;=50),AY1387*0.17,IF(AND(AY1387&gt;10,AY1387&lt;=100),AY1387*0.12,IF(AY1387&gt;100,AY1387*0.1))))</f>
        <v>1003.9190000000001</v>
      </c>
      <c r="BA1387" s="43">
        <f>AZ1387+AY1387</f>
        <v>11043.109</v>
      </c>
      <c r="BB1387" s="85">
        <f>BA1387+BA1387*0.08</f>
        <v>11926.557720000001</v>
      </c>
      <c r="BC1387" s="20" t="s">
        <v>12295</v>
      </c>
      <c r="BD1387" s="84" t="s">
        <v>12206</v>
      </c>
      <c r="BE1387" s="88"/>
      <c r="BF1387" s="88"/>
      <c r="BG1387" s="88"/>
      <c r="BH1387" s="88"/>
      <c r="BI1387" s="88"/>
      <c r="BJ1387" s="88"/>
      <c r="BK1387" s="88"/>
      <c r="BL1387" s="88"/>
      <c r="BM1387" s="88"/>
      <c r="BN1387" s="88"/>
      <c r="BO1387" s="88"/>
      <c r="BP1387" s="88"/>
      <c r="BQ1387" s="88"/>
      <c r="BR1387" s="88"/>
      <c r="BS1387" s="88"/>
      <c r="BT1387" s="88"/>
      <c r="BU1387" s="88"/>
      <c r="BV1387" s="88"/>
      <c r="BW1387" s="88"/>
      <c r="BX1387" s="88"/>
      <c r="BY1387" s="88"/>
      <c r="BZ1387" s="88"/>
      <c r="CA1387" s="88"/>
      <c r="CB1387" s="88"/>
      <c r="CC1387" s="88"/>
      <c r="CD1387" s="88"/>
      <c r="CE1387" s="88"/>
      <c r="CF1387" s="88"/>
      <c r="CG1387" s="88"/>
      <c r="CH1387" s="88"/>
      <c r="CI1387" s="88"/>
      <c r="CJ1387" s="88"/>
      <c r="CK1387" s="88"/>
      <c r="CL1387" s="88"/>
      <c r="CM1387" s="88"/>
      <c r="CN1387" s="88"/>
      <c r="CO1387" s="88"/>
      <c r="CP1387" s="88"/>
      <c r="CQ1387" s="88"/>
      <c r="CR1387" s="88"/>
      <c r="CS1387" s="88"/>
      <c r="CT1387" s="88"/>
      <c r="CU1387" s="88"/>
      <c r="CV1387" s="88"/>
      <c r="CW1387" s="88"/>
      <c r="CX1387" s="88"/>
      <c r="CY1387" s="88"/>
      <c r="CZ1387" s="88"/>
      <c r="DA1387" s="88"/>
      <c r="DB1387" s="88"/>
      <c r="DC1387" s="88"/>
      <c r="DD1387" s="88"/>
      <c r="DE1387" s="88"/>
      <c r="DF1387" s="88"/>
      <c r="DG1387" s="88"/>
      <c r="DH1387" s="88"/>
      <c r="DI1387" s="88"/>
      <c r="DJ1387" s="88"/>
      <c r="DK1387" s="88"/>
      <c r="DL1387" s="88"/>
    </row>
    <row r="1388" spans="1:116" s="20" customFormat="1" ht="30" customHeight="1">
      <c r="A1388" s="11" t="s">
        <v>4951</v>
      </c>
      <c r="B1388" s="5">
        <v>1386</v>
      </c>
      <c r="C1388" s="14">
        <v>5800</v>
      </c>
      <c r="D1388" s="14"/>
      <c r="E1388" s="51" t="s">
        <v>4973</v>
      </c>
      <c r="F1388" s="12" t="s">
        <v>4974</v>
      </c>
      <c r="G1388" s="12" t="s">
        <v>4975</v>
      </c>
      <c r="H1388" s="12" t="s">
        <v>4976</v>
      </c>
      <c r="I1388" s="12" t="s">
        <v>807</v>
      </c>
      <c r="J1388" s="12" t="s">
        <v>4977</v>
      </c>
      <c r="K1388" s="14">
        <v>4</v>
      </c>
      <c r="L1388" s="12" t="s">
        <v>79</v>
      </c>
      <c r="M1388" s="14">
        <v>1</v>
      </c>
      <c r="N1388" s="12" t="s">
        <v>44</v>
      </c>
      <c r="O1388" s="12" t="s">
        <v>4957</v>
      </c>
      <c r="P1388" s="12" t="s">
        <v>4978</v>
      </c>
      <c r="Q1388" s="12" t="s">
        <v>4979</v>
      </c>
      <c r="R1388" s="156">
        <v>225.24</v>
      </c>
      <c r="S1388" s="22"/>
      <c r="T1388" s="23">
        <v>225</v>
      </c>
      <c r="U1388" s="1">
        <v>225</v>
      </c>
      <c r="V1388" s="21">
        <v>351.67520000000002</v>
      </c>
      <c r="W1388" s="22">
        <v>222.68</v>
      </c>
      <c r="X1388" s="22">
        <v>247.09</v>
      </c>
      <c r="Y1388" s="22">
        <v>233.5</v>
      </c>
      <c r="Z1388" s="22">
        <v>227.8</v>
      </c>
      <c r="AA1388" s="22"/>
      <c r="AB1388" s="22"/>
      <c r="AC1388" s="22"/>
      <c r="AD1388" s="22"/>
      <c r="AE1388" s="24">
        <v>351.67520000000002</v>
      </c>
      <c r="AG1388" s="20">
        <v>216.94</v>
      </c>
      <c r="AH1388" s="20">
        <v>233.5</v>
      </c>
      <c r="AI1388" s="20">
        <v>227.8</v>
      </c>
      <c r="AN1388" s="25">
        <v>222.37</v>
      </c>
      <c r="AO1388" s="20" t="s">
        <v>207</v>
      </c>
      <c r="AP1388" s="24" t="s">
        <v>208</v>
      </c>
      <c r="AQ1388" s="20">
        <f>AVERAGE(SMALL(AE1388:AI1388,1),SMALL(AE1388:AI1388,2))</f>
        <v>222.37</v>
      </c>
      <c r="AR1388" s="20" t="str">
        <f>IF(R1388 &lt;=( AVERAGE(SMALL(AE1388:AI1388,1),SMALL(AE1388:AI1388,2))), R1388, "")</f>
        <v/>
      </c>
      <c r="AS1388" s="20" t="e">
        <f>AVERAGE(SMALL(AJ1388:AM1388,1),SMALL(AJ1388:AM1388,2))</f>
        <v>#NUM!</v>
      </c>
      <c r="AT1388" s="20">
        <f>T1388*1.075</f>
        <v>241.875</v>
      </c>
      <c r="AU1388" s="20">
        <f>U1388*1.075</f>
        <v>241.875</v>
      </c>
      <c r="AV1388" s="22">
        <f>MIN(AN1388,AT1388,AU1388)</f>
        <v>222.37</v>
      </c>
      <c r="AW1388" s="20" t="s">
        <v>209</v>
      </c>
      <c r="AX1388" s="20" t="s">
        <v>208</v>
      </c>
      <c r="AY1388" s="25">
        <v>222.37</v>
      </c>
      <c r="AZ1388" s="27">
        <f>IF(AND(AY1388&gt;0,AY1388&lt;=10),AY1388*0.25,IF(AND(AY1388&gt;10,AY1388&lt;=50),AY1388*0.17,IF(AND(AY1388&gt;10,AY1388&lt;=100),AY1388*0.12,IF(AY1388&gt;100,AY1388*0.1))))</f>
        <v>22.237000000000002</v>
      </c>
      <c r="BA1388" s="3">
        <f>AZ1388+AY1388</f>
        <v>244.607</v>
      </c>
      <c r="BB1388" s="25">
        <f>BA1388+BA1388*0.08</f>
        <v>264.17556000000002</v>
      </c>
      <c r="BC1388" s="20" t="s">
        <v>12295</v>
      </c>
    </row>
    <row r="1389" spans="1:116" s="28" customFormat="1" ht="30" customHeight="1">
      <c r="A1389" s="11" t="s">
        <v>4951</v>
      </c>
      <c r="B1389" s="5">
        <v>1387</v>
      </c>
      <c r="C1389" s="14">
        <v>5798</v>
      </c>
      <c r="D1389" s="14"/>
      <c r="E1389" s="51" t="s">
        <v>4973</v>
      </c>
      <c r="F1389" s="12" t="s">
        <v>4974</v>
      </c>
      <c r="G1389" s="12" t="s">
        <v>4975</v>
      </c>
      <c r="H1389" s="12" t="s">
        <v>4980</v>
      </c>
      <c r="I1389" s="12" t="s">
        <v>807</v>
      </c>
      <c r="J1389" s="12" t="s">
        <v>4981</v>
      </c>
      <c r="K1389" s="14">
        <v>16</v>
      </c>
      <c r="L1389" s="12" t="s">
        <v>79</v>
      </c>
      <c r="M1389" s="14">
        <v>1</v>
      </c>
      <c r="N1389" s="12" t="s">
        <v>44</v>
      </c>
      <c r="O1389" s="12" t="s">
        <v>4957</v>
      </c>
      <c r="P1389" s="12" t="s">
        <v>4982</v>
      </c>
      <c r="Q1389" s="12" t="s">
        <v>4983</v>
      </c>
      <c r="R1389" s="156">
        <v>845.54</v>
      </c>
      <c r="S1389" s="22"/>
      <c r="T1389" s="23">
        <v>870</v>
      </c>
      <c r="U1389" s="1">
        <v>855.7</v>
      </c>
      <c r="V1389" s="21">
        <v>1258.884</v>
      </c>
      <c r="W1389" s="22">
        <v>831.85</v>
      </c>
      <c r="X1389" s="22">
        <v>871.85029999999995</v>
      </c>
      <c r="Y1389" s="22">
        <v>891.05</v>
      </c>
      <c r="Z1389" s="22">
        <v>859.23</v>
      </c>
      <c r="AA1389" s="22"/>
      <c r="AB1389" s="22"/>
      <c r="AC1389" s="22"/>
      <c r="AD1389" s="22"/>
      <c r="AE1389" s="24">
        <v>1258.884</v>
      </c>
      <c r="AF1389" s="20"/>
      <c r="AG1389" s="20">
        <v>814.53</v>
      </c>
      <c r="AH1389" s="20">
        <v>891.05</v>
      </c>
      <c r="AI1389" s="20">
        <v>859.23</v>
      </c>
      <c r="AJ1389" s="20"/>
      <c r="AK1389" s="20"/>
      <c r="AL1389" s="20"/>
      <c r="AM1389" s="20"/>
      <c r="AN1389" s="25">
        <v>836.88</v>
      </c>
      <c r="AO1389" s="20" t="s">
        <v>207</v>
      </c>
      <c r="AP1389" s="24" t="s">
        <v>208</v>
      </c>
      <c r="AQ1389" s="20">
        <f>AVERAGE(SMALL(AE1389:AI1389,1),SMALL(AE1389:AI1389,2))</f>
        <v>836.88</v>
      </c>
      <c r="AR1389" s="20" t="str">
        <f>IF(R1389 &lt;=( AVERAGE(SMALL(AE1389:AI1389,1),SMALL(AE1389:AI1389,2))), R1389, "")</f>
        <v/>
      </c>
      <c r="AS1389" s="20" t="e">
        <f>AVERAGE(SMALL(AJ1389:AM1389,1),SMALL(AJ1389:AM1389,2))</f>
        <v>#NUM!</v>
      </c>
      <c r="AT1389" s="20">
        <f>T1389*1.075</f>
        <v>935.25</v>
      </c>
      <c r="AU1389" s="20">
        <f>U1389*1.075</f>
        <v>919.87750000000005</v>
      </c>
      <c r="AV1389" s="22">
        <f>MIN(AN1389,AT1389,AU1389)</f>
        <v>836.88</v>
      </c>
      <c r="AW1389" s="20" t="s">
        <v>209</v>
      </c>
      <c r="AX1389" s="20" t="s">
        <v>208</v>
      </c>
      <c r="AY1389" s="25">
        <v>836.88</v>
      </c>
      <c r="AZ1389" s="27">
        <f>IF(AND(AY1389&gt;0,AY1389&lt;=10),AY1389*0.25,IF(AND(AY1389&gt;10,AY1389&lt;=50),AY1389*0.17,IF(AND(AY1389&gt;10,AY1389&lt;=100),AY1389*0.12,IF(AY1389&gt;100,AY1389*0.1))))</f>
        <v>83.688000000000002</v>
      </c>
      <c r="BA1389" s="3">
        <f>AZ1389+AY1389</f>
        <v>920.56799999999998</v>
      </c>
      <c r="BB1389" s="25">
        <f>BA1389+BA1389*0.08</f>
        <v>994.21343999999999</v>
      </c>
      <c r="BC1389" s="20" t="s">
        <v>12295</v>
      </c>
      <c r="BD1389" s="20"/>
      <c r="BE1389" s="20"/>
      <c r="BF1389" s="20"/>
      <c r="BG1389" s="20"/>
      <c r="BH1389" s="20"/>
      <c r="BI1389" s="20"/>
      <c r="BJ1389" s="20"/>
      <c r="BK1389" s="20"/>
      <c r="BL1389" s="20"/>
      <c r="BM1389" s="20"/>
      <c r="BN1389" s="20"/>
      <c r="BO1389" s="20"/>
      <c r="BP1389" s="20"/>
      <c r="BQ1389" s="20"/>
      <c r="BR1389" s="20"/>
      <c r="BS1389" s="20"/>
      <c r="BT1389" s="20"/>
      <c r="BU1389" s="20"/>
      <c r="BV1389" s="20"/>
      <c r="BW1389" s="20"/>
      <c r="BX1389" s="20"/>
      <c r="BY1389" s="20"/>
      <c r="BZ1389" s="20"/>
      <c r="CA1389" s="20"/>
      <c r="CB1389" s="20"/>
      <c r="CC1389" s="20"/>
      <c r="CD1389" s="20"/>
      <c r="CE1389" s="20"/>
      <c r="CF1389" s="20"/>
      <c r="CG1389" s="20"/>
      <c r="CH1389" s="20"/>
      <c r="CI1389" s="20"/>
      <c r="CJ1389" s="20"/>
      <c r="CK1389" s="20"/>
      <c r="CL1389" s="20"/>
      <c r="CM1389" s="20"/>
      <c r="CN1389" s="20"/>
      <c r="CO1389" s="20"/>
      <c r="CP1389" s="20"/>
      <c r="CQ1389" s="20"/>
      <c r="CR1389" s="20"/>
      <c r="CS1389" s="20"/>
      <c r="CT1389" s="20"/>
      <c r="CU1389" s="20"/>
      <c r="CV1389" s="20"/>
      <c r="CW1389" s="20"/>
      <c r="CX1389" s="20"/>
      <c r="CY1389" s="20"/>
      <c r="CZ1389" s="20"/>
      <c r="DA1389" s="20"/>
      <c r="DB1389" s="20"/>
      <c r="DC1389" s="20"/>
      <c r="DD1389" s="20"/>
      <c r="DE1389" s="20"/>
      <c r="DF1389" s="20"/>
      <c r="DG1389" s="20"/>
      <c r="DH1389" s="20"/>
      <c r="DI1389" s="20"/>
      <c r="DJ1389" s="20"/>
      <c r="DK1389" s="20"/>
      <c r="DL1389" s="20"/>
    </row>
    <row r="1390" spans="1:116" s="28" customFormat="1" ht="30" customHeight="1">
      <c r="A1390" s="11" t="s">
        <v>4951</v>
      </c>
      <c r="B1390" s="5">
        <v>1388</v>
      </c>
      <c r="C1390" s="14">
        <v>7013</v>
      </c>
      <c r="D1390" s="14"/>
      <c r="E1390" s="51" t="s">
        <v>5060</v>
      </c>
      <c r="F1390" s="12" t="s">
        <v>5061</v>
      </c>
      <c r="G1390" s="12" t="s">
        <v>5062</v>
      </c>
      <c r="H1390" s="12" t="s">
        <v>3602</v>
      </c>
      <c r="I1390" s="12" t="s">
        <v>807</v>
      </c>
      <c r="J1390" s="12" t="s">
        <v>5063</v>
      </c>
      <c r="K1390" s="14">
        <v>14</v>
      </c>
      <c r="L1390" s="12" t="s">
        <v>79</v>
      </c>
      <c r="M1390" s="14">
        <v>1</v>
      </c>
      <c r="N1390" s="12" t="s">
        <v>44</v>
      </c>
      <c r="O1390" s="12" t="s">
        <v>4957</v>
      </c>
      <c r="P1390" s="12" t="s">
        <v>5064</v>
      </c>
      <c r="Q1390" s="12" t="s">
        <v>5065</v>
      </c>
      <c r="R1390" s="156">
        <v>2167.06</v>
      </c>
      <c r="S1390" s="22"/>
      <c r="T1390" s="23">
        <v>2408</v>
      </c>
      <c r="U1390" s="1">
        <v>2408</v>
      </c>
      <c r="V1390" s="21">
        <v>3244.5634</v>
      </c>
      <c r="W1390" s="22">
        <v>2235.52</v>
      </c>
      <c r="X1390" s="22">
        <v>2098.6030000000001</v>
      </c>
      <c r="Y1390" s="22">
        <v>2265.2199999999998</v>
      </c>
      <c r="Z1390" s="22">
        <v>2538.06</v>
      </c>
      <c r="AA1390" s="22"/>
      <c r="AB1390" s="22"/>
      <c r="AC1390" s="22"/>
      <c r="AD1390" s="22"/>
      <c r="AE1390" s="24">
        <v>3244.5634</v>
      </c>
      <c r="AF1390" s="20"/>
      <c r="AG1390" s="20">
        <v>1987.9549999999999</v>
      </c>
      <c r="AH1390" s="20">
        <v>2265.2199999999998</v>
      </c>
      <c r="AI1390" s="20">
        <v>2538.06</v>
      </c>
      <c r="AJ1390" s="20"/>
      <c r="AK1390" s="20"/>
      <c r="AL1390" s="20"/>
      <c r="AM1390" s="20"/>
      <c r="AN1390" s="25">
        <v>2126.5880000000002</v>
      </c>
      <c r="AO1390" s="20" t="s">
        <v>207</v>
      </c>
      <c r="AP1390" s="24" t="s">
        <v>208</v>
      </c>
      <c r="AQ1390" s="20">
        <f>AVERAGE(SMALL(AE1390:AI1390,1),SMALL(AE1390:AI1390,2))</f>
        <v>2126.5874999999996</v>
      </c>
      <c r="AR1390" s="20" t="str">
        <f>IF(R1390 &lt;=( AVERAGE(SMALL(AE1390:AI1390,1),SMALL(AE1390:AI1390,2))), R1390, "")</f>
        <v/>
      </c>
      <c r="AS1390" s="20" t="e">
        <f>AVERAGE(SMALL(AJ1390:AM1390,1),SMALL(AJ1390:AM1390,2))</f>
        <v>#NUM!</v>
      </c>
      <c r="AT1390" s="20">
        <f>T1390*1.075</f>
        <v>2588.6</v>
      </c>
      <c r="AU1390" s="20">
        <f>U1390*1.075</f>
        <v>2588.6</v>
      </c>
      <c r="AV1390" s="22">
        <f>MIN(AN1390,AT1390,AU1390)</f>
        <v>2126.5880000000002</v>
      </c>
      <c r="AW1390" s="20" t="s">
        <v>209</v>
      </c>
      <c r="AX1390" s="20" t="s">
        <v>208</v>
      </c>
      <c r="AY1390" s="25">
        <v>2126.59</v>
      </c>
      <c r="AZ1390" s="27">
        <f>IF(AND(AY1390&gt;0,AY1390&lt;=10),AY1390*0.25,IF(AND(AY1390&gt;10,AY1390&lt;=50),AY1390*0.17,IF(AND(AY1390&gt;10,AY1390&lt;=100),AY1390*0.12,IF(AY1390&gt;100,AY1390*0.1))))</f>
        <v>212.65900000000002</v>
      </c>
      <c r="BA1390" s="3">
        <f>AZ1390+AY1390</f>
        <v>2339.2490000000003</v>
      </c>
      <c r="BB1390" s="25">
        <f>BA1390+BA1390*0.08</f>
        <v>2526.3889200000003</v>
      </c>
      <c r="BC1390" s="20" t="s">
        <v>12295</v>
      </c>
      <c r="BD1390" s="20"/>
      <c r="BE1390" s="20"/>
      <c r="BF1390" s="20"/>
      <c r="BG1390" s="20"/>
      <c r="BH1390" s="20"/>
      <c r="BI1390" s="20"/>
      <c r="BJ1390" s="20"/>
      <c r="BK1390" s="20"/>
      <c r="BL1390" s="20"/>
      <c r="BM1390" s="20"/>
      <c r="BN1390" s="20"/>
      <c r="BO1390" s="20"/>
      <c r="BP1390" s="20"/>
      <c r="BQ1390" s="20"/>
      <c r="BR1390" s="20"/>
      <c r="BS1390" s="20"/>
      <c r="BT1390" s="20"/>
      <c r="BU1390" s="20"/>
      <c r="BV1390" s="20"/>
      <c r="BW1390" s="20"/>
      <c r="BX1390" s="20"/>
      <c r="BY1390" s="20"/>
      <c r="BZ1390" s="20"/>
      <c r="CA1390" s="20"/>
      <c r="CB1390" s="20"/>
      <c r="CC1390" s="20"/>
      <c r="CD1390" s="20"/>
      <c r="CE1390" s="20"/>
      <c r="CF1390" s="20"/>
      <c r="CG1390" s="20"/>
      <c r="CH1390" s="20"/>
      <c r="CI1390" s="20"/>
      <c r="CJ1390" s="20"/>
      <c r="CK1390" s="20"/>
      <c r="CL1390" s="20"/>
      <c r="CM1390" s="20"/>
      <c r="CN1390" s="20"/>
      <c r="CO1390" s="20"/>
      <c r="CP1390" s="20"/>
      <c r="CQ1390" s="20"/>
      <c r="CR1390" s="20"/>
      <c r="CS1390" s="20"/>
      <c r="CT1390" s="20"/>
      <c r="CU1390" s="20"/>
      <c r="CV1390" s="20"/>
      <c r="CW1390" s="20"/>
      <c r="CX1390" s="20"/>
      <c r="CY1390" s="20"/>
      <c r="CZ1390" s="20"/>
      <c r="DA1390" s="20"/>
      <c r="DB1390" s="20"/>
      <c r="DC1390" s="20"/>
      <c r="DD1390" s="20"/>
      <c r="DE1390" s="20"/>
      <c r="DF1390" s="20"/>
      <c r="DG1390" s="20"/>
      <c r="DH1390" s="20"/>
      <c r="DI1390" s="20"/>
      <c r="DJ1390" s="20"/>
      <c r="DK1390" s="20"/>
      <c r="DL1390" s="20"/>
    </row>
    <row r="1391" spans="1:116" s="28" customFormat="1" ht="30" customHeight="1">
      <c r="A1391" s="11" t="s">
        <v>4951</v>
      </c>
      <c r="B1391" s="5">
        <v>1389</v>
      </c>
      <c r="C1391" s="116">
        <v>6997</v>
      </c>
      <c r="D1391" s="116"/>
      <c r="E1391" s="51" t="s">
        <v>5116</v>
      </c>
      <c r="F1391" s="12" t="s">
        <v>3598</v>
      </c>
      <c r="G1391" s="12" t="s">
        <v>3599</v>
      </c>
      <c r="H1391" s="12" t="s">
        <v>5117</v>
      </c>
      <c r="I1391" s="12" t="s">
        <v>807</v>
      </c>
      <c r="J1391" s="12" t="s">
        <v>4682</v>
      </c>
      <c r="K1391" s="14"/>
      <c r="L1391" s="12"/>
      <c r="M1391" s="14">
        <v>1</v>
      </c>
      <c r="N1391" s="12" t="s">
        <v>44</v>
      </c>
      <c r="O1391" s="12" t="s">
        <v>4957</v>
      </c>
      <c r="P1391" s="12" t="s">
        <v>5118</v>
      </c>
      <c r="Q1391" s="12" t="s">
        <v>5119</v>
      </c>
      <c r="R1391" s="156">
        <v>1084.47</v>
      </c>
      <c r="S1391" s="22"/>
      <c r="T1391" s="23">
        <v>1100</v>
      </c>
      <c r="U1391" s="1">
        <v>1093</v>
      </c>
      <c r="V1391" s="21">
        <v>1738.5816</v>
      </c>
      <c r="W1391" s="22"/>
      <c r="X1391" s="22"/>
      <c r="Y1391" s="22"/>
      <c r="Z1391" s="22"/>
      <c r="AA1391" s="22"/>
      <c r="AB1391" s="22"/>
      <c r="AC1391" s="22"/>
      <c r="AD1391" s="22"/>
      <c r="AE1391" s="24">
        <v>1738.5816</v>
      </c>
      <c r="AF1391" s="20"/>
      <c r="AG1391" s="20"/>
      <c r="AH1391" s="20"/>
      <c r="AI1391" s="20"/>
      <c r="AJ1391" s="20"/>
      <c r="AK1391" s="20"/>
      <c r="AL1391" s="20"/>
      <c r="AM1391" s="20"/>
      <c r="AN1391" s="25">
        <v>1084.47</v>
      </c>
      <c r="AO1391" s="20" t="s">
        <v>47</v>
      </c>
      <c r="AP1391" s="24" t="s">
        <v>48</v>
      </c>
      <c r="AQ1391" s="20" t="e">
        <f>AVERAGE(SMALL(AE1391:AI1391,1),SMALL(AE1391:AI1391,2))</f>
        <v>#NUM!</v>
      </c>
      <c r="AR1391" s="20" t="e">
        <f>IF(R1391 &lt;=( AVERAGE(SMALL(AE1391:AI1391,1),SMALL(AE1391:AI1391,2))), R1391, "")</f>
        <v>#NUM!</v>
      </c>
      <c r="AS1391" s="20" t="e">
        <f>AVERAGE(SMALL(AJ1391:AM1391,1),SMALL(AJ1391:AM1391,2))</f>
        <v>#NUM!</v>
      </c>
      <c r="AT1391" s="20">
        <f>T1391*1.075</f>
        <v>1182.5</v>
      </c>
      <c r="AU1391" s="20">
        <f>U1391*1.075</f>
        <v>1174.9749999999999</v>
      </c>
      <c r="AV1391" s="22">
        <f>MIN(AN1391,AT1391,AU1391)</f>
        <v>1084.47</v>
      </c>
      <c r="AW1391" s="26" t="s">
        <v>49</v>
      </c>
      <c r="AX1391" s="20" t="s">
        <v>48</v>
      </c>
      <c r="AY1391" s="25">
        <v>1084.47</v>
      </c>
      <c r="AZ1391" s="27">
        <f>IF(AND(AY1391&gt;0,AY1391&lt;=10),AY1391*0.25,IF(AND(AY1391&gt;10,AY1391&lt;=50),AY1391*0.17,IF(AND(AY1391&gt;10,AY1391&lt;=100),AY1391*0.12,IF(AY1391&gt;100,AY1391*0.1))))</f>
        <v>108.447</v>
      </c>
      <c r="BA1391" s="3">
        <f>AZ1391+AY1391</f>
        <v>1192.9169999999999</v>
      </c>
      <c r="BB1391" s="25">
        <f>BA1391+BA1391*0.08</f>
        <v>1288.3503599999999</v>
      </c>
      <c r="BC1391" s="20" t="s">
        <v>12295</v>
      </c>
      <c r="BD1391" s="20"/>
      <c r="BE1391" s="20"/>
      <c r="BF1391" s="20"/>
      <c r="BG1391" s="20"/>
      <c r="BH1391" s="20"/>
      <c r="BI1391" s="20"/>
      <c r="BJ1391" s="20"/>
      <c r="BK1391" s="20"/>
      <c r="BL1391" s="20"/>
      <c r="BM1391" s="20"/>
      <c r="BN1391" s="20"/>
      <c r="BO1391" s="20"/>
      <c r="BP1391" s="20"/>
      <c r="BQ1391" s="20"/>
      <c r="BR1391" s="20"/>
      <c r="BS1391" s="20"/>
      <c r="BT1391" s="20"/>
      <c r="BU1391" s="20"/>
      <c r="BV1391" s="20"/>
      <c r="BW1391" s="20"/>
      <c r="BX1391" s="20"/>
      <c r="BY1391" s="20"/>
      <c r="BZ1391" s="20"/>
      <c r="CA1391" s="20"/>
      <c r="CB1391" s="20"/>
      <c r="CC1391" s="20"/>
      <c r="CD1391" s="20"/>
      <c r="CE1391" s="20"/>
      <c r="CF1391" s="20"/>
      <c r="CG1391" s="20"/>
      <c r="CH1391" s="20"/>
      <c r="CI1391" s="20"/>
      <c r="CJ1391" s="20"/>
      <c r="CK1391" s="20"/>
      <c r="CL1391" s="20"/>
      <c r="CM1391" s="20"/>
      <c r="CN1391" s="20"/>
      <c r="CO1391" s="20"/>
      <c r="CP1391" s="20"/>
      <c r="CQ1391" s="20"/>
      <c r="CR1391" s="20"/>
      <c r="CS1391" s="20"/>
      <c r="CT1391" s="20"/>
      <c r="CU1391" s="20"/>
      <c r="CV1391" s="20"/>
      <c r="CW1391" s="20"/>
      <c r="CX1391" s="20"/>
      <c r="CY1391" s="20"/>
      <c r="CZ1391" s="20"/>
      <c r="DA1391" s="20"/>
      <c r="DB1391" s="20"/>
      <c r="DC1391" s="20"/>
      <c r="DD1391" s="20"/>
      <c r="DE1391" s="20"/>
      <c r="DF1391" s="20"/>
      <c r="DG1391" s="20"/>
      <c r="DH1391" s="20"/>
      <c r="DI1391" s="20"/>
      <c r="DJ1391" s="20"/>
      <c r="DK1391" s="20"/>
      <c r="DL1391" s="20"/>
    </row>
    <row r="1392" spans="1:116" s="28" customFormat="1" ht="30" customHeight="1">
      <c r="A1392" s="11" t="s">
        <v>4951</v>
      </c>
      <c r="B1392" s="5">
        <v>1390</v>
      </c>
      <c r="C1392" s="116">
        <v>5888</v>
      </c>
      <c r="D1392" s="116"/>
      <c r="E1392" s="51" t="s">
        <v>5089</v>
      </c>
      <c r="F1392" s="12" t="s">
        <v>3590</v>
      </c>
      <c r="G1392" s="12" t="s">
        <v>3591</v>
      </c>
      <c r="H1392" s="12" t="s">
        <v>3595</v>
      </c>
      <c r="I1392" s="12" t="s">
        <v>807</v>
      </c>
      <c r="J1392" s="12" t="s">
        <v>5097</v>
      </c>
      <c r="K1392" s="14">
        <v>50</v>
      </c>
      <c r="L1392" s="12" t="s">
        <v>79</v>
      </c>
      <c r="M1392" s="14">
        <v>1</v>
      </c>
      <c r="N1392" s="12" t="s">
        <v>44</v>
      </c>
      <c r="O1392" s="12" t="s">
        <v>4957</v>
      </c>
      <c r="P1392" s="12" t="s">
        <v>4971</v>
      </c>
      <c r="Q1392" s="12" t="s">
        <v>5098</v>
      </c>
      <c r="R1392" s="156">
        <v>747.73</v>
      </c>
      <c r="S1392" s="22"/>
      <c r="T1392" s="23">
        <v>834</v>
      </c>
      <c r="U1392" s="1">
        <v>809</v>
      </c>
      <c r="V1392" s="21">
        <v>1381.4048</v>
      </c>
      <c r="W1392" s="22">
        <v>733.61</v>
      </c>
      <c r="X1392" s="22">
        <v>761.85619999999994</v>
      </c>
      <c r="Y1392" s="22">
        <v>819.79</v>
      </c>
      <c r="Z1392" s="22">
        <v>896.87</v>
      </c>
      <c r="AA1392" s="22"/>
      <c r="AB1392" s="22"/>
      <c r="AC1392" s="22"/>
      <c r="AD1392" s="22"/>
      <c r="AE1392" s="24">
        <v>1381.4048</v>
      </c>
      <c r="AF1392" s="20"/>
      <c r="AG1392" s="20">
        <v>709.327</v>
      </c>
      <c r="AH1392" s="20">
        <v>819.79</v>
      </c>
      <c r="AI1392" s="20">
        <v>896.87</v>
      </c>
      <c r="AJ1392" s="20"/>
      <c r="AK1392" s="20"/>
      <c r="AL1392" s="20"/>
      <c r="AM1392" s="20"/>
      <c r="AN1392" s="25">
        <v>747.73</v>
      </c>
      <c r="AO1392" s="20" t="s">
        <v>47</v>
      </c>
      <c r="AP1392" s="24" t="s">
        <v>48</v>
      </c>
      <c r="AQ1392" s="20">
        <f>AVERAGE(SMALL(AE1392:AI1392,1),SMALL(AE1392:AI1392,2))</f>
        <v>764.55849999999998</v>
      </c>
      <c r="AR1392" s="20">
        <f>IF(R1392 &lt;=( AVERAGE(SMALL(AE1392:AI1392,1),SMALL(AE1392:AI1392,2))), R1392, "")</f>
        <v>747.73</v>
      </c>
      <c r="AS1392" s="20" t="e">
        <f>AVERAGE(SMALL(AJ1392:AM1392,1),SMALL(AJ1392:AM1392,2))</f>
        <v>#NUM!</v>
      </c>
      <c r="AT1392" s="20">
        <f>T1392*1.075</f>
        <v>896.55</v>
      </c>
      <c r="AU1392" s="20">
        <f>U1392*1.075</f>
        <v>869.67499999999995</v>
      </c>
      <c r="AV1392" s="22">
        <f>MIN(AN1392,AT1392,AU1392)</f>
        <v>747.73</v>
      </c>
      <c r="AW1392" s="26" t="s">
        <v>49</v>
      </c>
      <c r="AX1392" s="20" t="s">
        <v>48</v>
      </c>
      <c r="AY1392" s="25">
        <v>747.73</v>
      </c>
      <c r="AZ1392" s="27">
        <f>IF(AND(AY1392&gt;0,AY1392&lt;=10),AY1392*0.25,IF(AND(AY1392&gt;10,AY1392&lt;=50),AY1392*0.17,IF(AND(AY1392&gt;10,AY1392&lt;=100),AY1392*0.12,IF(AY1392&gt;100,AY1392*0.1))))</f>
        <v>74.77300000000001</v>
      </c>
      <c r="BA1392" s="3">
        <f>AZ1392+AY1392</f>
        <v>822.50300000000004</v>
      </c>
      <c r="BB1392" s="25">
        <f>BA1392+BA1392*0.08</f>
        <v>888.30324000000007</v>
      </c>
      <c r="BC1392" s="20" t="s">
        <v>12295</v>
      </c>
      <c r="BD1392" s="20"/>
      <c r="BE1392" s="20"/>
      <c r="BF1392" s="20"/>
      <c r="BG1392" s="20"/>
      <c r="BH1392" s="20"/>
      <c r="BI1392" s="20"/>
      <c r="BJ1392" s="20"/>
      <c r="BK1392" s="20"/>
      <c r="BL1392" s="20"/>
      <c r="BM1392" s="20"/>
      <c r="BN1392" s="20"/>
      <c r="BO1392" s="20"/>
      <c r="BP1392" s="20"/>
      <c r="BQ1392" s="20"/>
      <c r="BR1392" s="20"/>
      <c r="BS1392" s="20"/>
      <c r="BT1392" s="20"/>
      <c r="BU1392" s="20"/>
      <c r="BV1392" s="20"/>
      <c r="BW1392" s="20"/>
      <c r="BX1392" s="20"/>
      <c r="BY1392" s="20"/>
      <c r="BZ1392" s="20"/>
      <c r="CA1392" s="20"/>
      <c r="CB1392" s="20"/>
      <c r="CC1392" s="20"/>
      <c r="CD1392" s="20"/>
      <c r="CE1392" s="20"/>
      <c r="CF1392" s="20"/>
      <c r="CG1392" s="20"/>
      <c r="CH1392" s="20"/>
      <c r="CI1392" s="20"/>
      <c r="CJ1392" s="20"/>
      <c r="CK1392" s="20"/>
      <c r="CL1392" s="20"/>
      <c r="CM1392" s="20"/>
      <c r="CN1392" s="20"/>
      <c r="CO1392" s="20"/>
      <c r="CP1392" s="20"/>
      <c r="CQ1392" s="20"/>
      <c r="CR1392" s="20"/>
      <c r="CS1392" s="20"/>
      <c r="CT1392" s="20"/>
      <c r="CU1392" s="20"/>
      <c r="CV1392" s="20"/>
      <c r="CW1392" s="20"/>
      <c r="CX1392" s="20"/>
      <c r="CY1392" s="20"/>
      <c r="CZ1392" s="20"/>
      <c r="DA1392" s="20"/>
      <c r="DB1392" s="20"/>
      <c r="DC1392" s="20"/>
      <c r="DD1392" s="20"/>
      <c r="DE1392" s="20"/>
      <c r="DF1392" s="20"/>
      <c r="DG1392" s="20"/>
      <c r="DH1392" s="20"/>
      <c r="DI1392" s="20"/>
      <c r="DJ1392" s="20"/>
      <c r="DK1392" s="20"/>
      <c r="DL1392" s="20"/>
    </row>
    <row r="1393" spans="1:116" s="28" customFormat="1" ht="30" customHeight="1">
      <c r="A1393" s="11" t="s">
        <v>4951</v>
      </c>
      <c r="B1393" s="5">
        <v>1391</v>
      </c>
      <c r="C1393" s="116">
        <v>5887</v>
      </c>
      <c r="D1393" s="116"/>
      <c r="E1393" s="51" t="s">
        <v>5089</v>
      </c>
      <c r="F1393" s="12" t="s">
        <v>3590</v>
      </c>
      <c r="G1393" s="12" t="s">
        <v>3591</v>
      </c>
      <c r="H1393" s="12" t="s">
        <v>806</v>
      </c>
      <c r="I1393" s="12" t="s">
        <v>807</v>
      </c>
      <c r="J1393" s="12" t="s">
        <v>5090</v>
      </c>
      <c r="K1393" s="14">
        <v>10</v>
      </c>
      <c r="L1393" s="12" t="s">
        <v>79</v>
      </c>
      <c r="M1393" s="14">
        <v>2</v>
      </c>
      <c r="N1393" s="12" t="s">
        <v>44</v>
      </c>
      <c r="O1393" s="12" t="s">
        <v>4957</v>
      </c>
      <c r="P1393" s="12" t="s">
        <v>4982</v>
      </c>
      <c r="Q1393" s="12" t="s">
        <v>5091</v>
      </c>
      <c r="R1393" s="156">
        <v>305.49</v>
      </c>
      <c r="S1393" s="22"/>
      <c r="T1393" s="23">
        <v>339</v>
      </c>
      <c r="U1393" s="1">
        <v>339</v>
      </c>
      <c r="V1393" s="21">
        <v>570.64949999999999</v>
      </c>
      <c r="W1393" s="22">
        <v>293.75</v>
      </c>
      <c r="X1393" s="22">
        <v>317.23090000000002</v>
      </c>
      <c r="Y1393" s="22">
        <v>331.25</v>
      </c>
      <c r="Z1393" s="22">
        <v>367.7</v>
      </c>
      <c r="AA1393" s="22"/>
      <c r="AB1393" s="22"/>
      <c r="AC1393" s="22"/>
      <c r="AD1393" s="22"/>
      <c r="AE1393" s="24">
        <v>570.64949999999999</v>
      </c>
      <c r="AF1393" s="20"/>
      <c r="AG1393" s="20">
        <v>284.03399999999999</v>
      </c>
      <c r="AH1393" s="20">
        <v>331.25</v>
      </c>
      <c r="AI1393" s="20">
        <v>367.7</v>
      </c>
      <c r="AJ1393" s="20"/>
      <c r="AK1393" s="20"/>
      <c r="AL1393" s="20"/>
      <c r="AM1393" s="20"/>
      <c r="AN1393" s="25">
        <v>305.49</v>
      </c>
      <c r="AO1393" s="20" t="s">
        <v>47</v>
      </c>
      <c r="AP1393" s="24" t="s">
        <v>48</v>
      </c>
      <c r="AQ1393" s="20">
        <f>AVERAGE(SMALL(AE1393:AI1393,1),SMALL(AE1393:AI1393,2))</f>
        <v>307.642</v>
      </c>
      <c r="AR1393" s="20">
        <f>IF(R1393 &lt;=( AVERAGE(SMALL(AE1393:AI1393,1),SMALL(AE1393:AI1393,2))), R1393, "")</f>
        <v>305.49</v>
      </c>
      <c r="AS1393" s="20" t="e">
        <f>AVERAGE(SMALL(AJ1393:AM1393,1),SMALL(AJ1393:AM1393,2))</f>
        <v>#NUM!</v>
      </c>
      <c r="AT1393" s="20">
        <f>T1393*1.075</f>
        <v>364.42500000000001</v>
      </c>
      <c r="AU1393" s="20">
        <f>U1393*1.075</f>
        <v>364.42500000000001</v>
      </c>
      <c r="AV1393" s="22">
        <f>MIN(AN1393,AT1393,AU1393)</f>
        <v>305.49</v>
      </c>
      <c r="AW1393" s="26" t="s">
        <v>49</v>
      </c>
      <c r="AX1393" s="20" t="s">
        <v>48</v>
      </c>
      <c r="AY1393" s="25">
        <v>305.49</v>
      </c>
      <c r="AZ1393" s="27">
        <f>IF(AND(AY1393&gt;0,AY1393&lt;=10),AY1393*0.25,IF(AND(AY1393&gt;10,AY1393&lt;=50),AY1393*0.17,IF(AND(AY1393&gt;10,AY1393&lt;=100),AY1393*0.12,IF(AY1393&gt;100,AY1393*0.1))))</f>
        <v>30.549000000000003</v>
      </c>
      <c r="BA1393" s="3">
        <f>AZ1393+AY1393</f>
        <v>336.03899999999999</v>
      </c>
      <c r="BB1393" s="25">
        <f>BA1393+BA1393*0.08</f>
        <v>362.92212000000001</v>
      </c>
      <c r="BC1393" s="20" t="s">
        <v>12295</v>
      </c>
      <c r="BD1393" s="20"/>
      <c r="BE1393" s="20"/>
      <c r="BF1393" s="20"/>
      <c r="BG1393" s="20"/>
      <c r="BH1393" s="20"/>
      <c r="BI1393" s="20"/>
      <c r="BJ1393" s="20"/>
      <c r="BK1393" s="20"/>
      <c r="BL1393" s="20"/>
      <c r="BM1393" s="20"/>
      <c r="BN1393" s="20"/>
      <c r="BO1393" s="20"/>
      <c r="BP1393" s="20"/>
      <c r="BQ1393" s="20"/>
      <c r="BR1393" s="20"/>
      <c r="BS1393" s="20"/>
      <c r="BT1393" s="20"/>
      <c r="BU1393" s="20"/>
      <c r="BV1393" s="20"/>
      <c r="BW1393" s="20"/>
      <c r="BX1393" s="20"/>
      <c r="BY1393" s="20"/>
      <c r="BZ1393" s="20"/>
      <c r="CA1393" s="20"/>
      <c r="CB1393" s="20"/>
      <c r="CC1393" s="20"/>
      <c r="CD1393" s="20"/>
      <c r="CE1393" s="20"/>
      <c r="CF1393" s="20"/>
      <c r="CG1393" s="20"/>
      <c r="CH1393" s="20"/>
      <c r="CI1393" s="20"/>
      <c r="CJ1393" s="20"/>
      <c r="CK1393" s="20"/>
      <c r="CL1393" s="20"/>
      <c r="CM1393" s="20"/>
      <c r="CN1393" s="20"/>
      <c r="CO1393" s="20"/>
      <c r="CP1393" s="20"/>
      <c r="CQ1393" s="20"/>
      <c r="CR1393" s="20"/>
      <c r="CS1393" s="20"/>
      <c r="CT1393" s="20"/>
      <c r="CU1393" s="20"/>
      <c r="CV1393" s="20"/>
      <c r="CW1393" s="20"/>
      <c r="CX1393" s="20"/>
      <c r="CY1393" s="20"/>
      <c r="CZ1393" s="20"/>
      <c r="DA1393" s="20"/>
      <c r="DB1393" s="20"/>
      <c r="DC1393" s="20"/>
      <c r="DD1393" s="20"/>
      <c r="DE1393" s="20"/>
      <c r="DF1393" s="20"/>
      <c r="DG1393" s="20"/>
      <c r="DH1393" s="20"/>
      <c r="DI1393" s="20"/>
      <c r="DJ1393" s="20"/>
      <c r="DK1393" s="20"/>
      <c r="DL1393" s="20"/>
    </row>
    <row r="1394" spans="1:116" s="28" customFormat="1" ht="30" customHeight="1">
      <c r="A1394" s="11" t="s">
        <v>4951</v>
      </c>
      <c r="B1394" s="5">
        <v>1392</v>
      </c>
      <c r="C1394" s="14">
        <v>7082</v>
      </c>
      <c r="D1394" s="14"/>
      <c r="E1394" s="51" t="s">
        <v>5132</v>
      </c>
      <c r="F1394" s="12" t="s">
        <v>5133</v>
      </c>
      <c r="G1394" s="12" t="s">
        <v>5134</v>
      </c>
      <c r="H1394" s="12" t="s">
        <v>1323</v>
      </c>
      <c r="I1394" s="12" t="s">
        <v>42</v>
      </c>
      <c r="J1394" s="12" t="s">
        <v>5135</v>
      </c>
      <c r="K1394" s="14"/>
      <c r="L1394" s="12"/>
      <c r="M1394" s="14">
        <v>56</v>
      </c>
      <c r="N1394" s="12" t="s">
        <v>44</v>
      </c>
      <c r="O1394" s="12" t="s">
        <v>4957</v>
      </c>
      <c r="P1394" s="12" t="s">
        <v>5136</v>
      </c>
      <c r="Q1394" s="12" t="s">
        <v>5137</v>
      </c>
      <c r="R1394" s="156">
        <v>1201.3599999999999</v>
      </c>
      <c r="S1394" s="22"/>
      <c r="T1394" s="23">
        <v>1506.53</v>
      </c>
      <c r="U1394" s="1" t="s">
        <v>54</v>
      </c>
      <c r="V1394" s="21">
        <v>1718.1183000000001</v>
      </c>
      <c r="W1394" s="22">
        <v>1166.6300000000001</v>
      </c>
      <c r="X1394" s="22">
        <v>1240.3453</v>
      </c>
      <c r="Y1394" s="22">
        <v>1236.0899999999999</v>
      </c>
      <c r="Z1394" s="22">
        <v>1589.71</v>
      </c>
      <c r="AA1394" s="22"/>
      <c r="AB1394" s="22"/>
      <c r="AC1394" s="22"/>
      <c r="AD1394" s="22"/>
      <c r="AE1394" s="24">
        <v>1718.1183000000001</v>
      </c>
      <c r="AF1394" s="20">
        <v>1126.1992</v>
      </c>
      <c r="AG1394" s="20">
        <v>1167.01</v>
      </c>
      <c r="AH1394" s="20">
        <v>1236.0899999999999</v>
      </c>
      <c r="AI1394" s="20">
        <v>1589.71</v>
      </c>
      <c r="AJ1394" s="20"/>
      <c r="AK1394" s="20"/>
      <c r="AL1394" s="20"/>
      <c r="AM1394" s="20"/>
      <c r="AN1394" s="25">
        <v>1146.605</v>
      </c>
      <c r="AO1394" s="20" t="s">
        <v>207</v>
      </c>
      <c r="AP1394" s="24" t="s">
        <v>208</v>
      </c>
      <c r="AQ1394" s="20">
        <f>AVERAGE(SMALL(AE1394:AI1394,1),SMALL(AE1394:AI1394,2))</f>
        <v>1146.6046000000001</v>
      </c>
      <c r="AR1394" s="20" t="str">
        <f>IF(R1394 &lt;=( AVERAGE(SMALL(AE1394:AI1394,1),SMALL(AE1394:AI1394,2))), R1394, "")</f>
        <v/>
      </c>
      <c r="AS1394" s="20" t="e">
        <f>AVERAGE(SMALL(AJ1394:AM1394,1),SMALL(AJ1394:AM1394,2))</f>
        <v>#NUM!</v>
      </c>
      <c r="AT1394" s="20">
        <f>T1394*1.075</f>
        <v>1619.5197499999999</v>
      </c>
      <c r="AU1394" s="20" t="e">
        <f>U1394*1.075</f>
        <v>#VALUE!</v>
      </c>
      <c r="AV1394" s="22" t="e">
        <f>MIN(AN1394,AT1394,AU1394)</f>
        <v>#VALUE!</v>
      </c>
      <c r="AW1394" s="20" t="s">
        <v>209</v>
      </c>
      <c r="AX1394" s="20" t="s">
        <v>208</v>
      </c>
      <c r="AY1394" s="25">
        <v>1146.604</v>
      </c>
      <c r="AZ1394" s="27">
        <f>IF(AND(AY1394&gt;0,AY1394&lt;=10),AY1394*0.25,IF(AND(AY1394&gt;10,AY1394&lt;=50),AY1394*0.17,IF(AND(AY1394&gt;10,AY1394&lt;=100),AY1394*0.12,IF(AY1394&gt;100,AY1394*0.1))))</f>
        <v>114.66040000000001</v>
      </c>
      <c r="BA1394" s="3">
        <f>AZ1394+AY1394</f>
        <v>1261.2644</v>
      </c>
      <c r="BB1394" s="25">
        <f>BA1394+BA1394*0.08</f>
        <v>1362.1655519999999</v>
      </c>
      <c r="BC1394" s="20" t="s">
        <v>12295</v>
      </c>
      <c r="BD1394" s="20"/>
      <c r="BE1394" s="20"/>
      <c r="BF1394" s="20"/>
      <c r="BG1394" s="20"/>
      <c r="BH1394" s="20"/>
      <c r="BI1394" s="20"/>
      <c r="BJ1394" s="20"/>
      <c r="BK1394" s="20"/>
      <c r="BL1394" s="20"/>
      <c r="BM1394" s="20"/>
      <c r="BN1394" s="20"/>
      <c r="BO1394" s="20"/>
      <c r="BP1394" s="20"/>
      <c r="BQ1394" s="20"/>
      <c r="BR1394" s="20"/>
      <c r="BS1394" s="20"/>
      <c r="BT1394" s="20"/>
      <c r="BU1394" s="20"/>
      <c r="BV1394" s="20"/>
      <c r="BW1394" s="20"/>
      <c r="BX1394" s="20"/>
      <c r="BY1394" s="20"/>
      <c r="BZ1394" s="20"/>
      <c r="CA1394" s="20"/>
      <c r="CB1394" s="20"/>
      <c r="CC1394" s="20"/>
      <c r="CD1394" s="20"/>
      <c r="CE1394" s="20"/>
      <c r="CF1394" s="20"/>
      <c r="CG1394" s="20"/>
      <c r="CH1394" s="20"/>
      <c r="CI1394" s="20"/>
      <c r="CJ1394" s="20"/>
      <c r="CK1394" s="20"/>
      <c r="CL1394" s="20"/>
      <c r="CM1394" s="20"/>
      <c r="CN1394" s="20"/>
      <c r="CO1394" s="20"/>
      <c r="CP1394" s="20"/>
      <c r="CQ1394" s="20"/>
      <c r="CR1394" s="20"/>
      <c r="CS1394" s="20"/>
      <c r="CT1394" s="20"/>
      <c r="CU1394" s="20"/>
      <c r="CV1394" s="20"/>
      <c r="CW1394" s="20"/>
      <c r="CX1394" s="20"/>
      <c r="CY1394" s="20"/>
      <c r="CZ1394" s="20"/>
      <c r="DA1394" s="20"/>
      <c r="DB1394" s="20"/>
      <c r="DC1394" s="20"/>
      <c r="DD1394" s="20"/>
      <c r="DE1394" s="20"/>
      <c r="DF1394" s="20"/>
      <c r="DG1394" s="20"/>
      <c r="DH1394" s="20"/>
      <c r="DI1394" s="20"/>
      <c r="DJ1394" s="20"/>
      <c r="DK1394" s="20"/>
      <c r="DL1394" s="20"/>
    </row>
    <row r="1395" spans="1:116" s="28" customFormat="1" ht="30" customHeight="1">
      <c r="A1395" s="11" t="s">
        <v>4951</v>
      </c>
      <c r="B1395" s="5">
        <v>1393</v>
      </c>
      <c r="C1395" s="14">
        <v>361</v>
      </c>
      <c r="D1395" s="14"/>
      <c r="E1395" s="51" t="s">
        <v>5042</v>
      </c>
      <c r="F1395" s="12" t="s">
        <v>5043</v>
      </c>
      <c r="G1395" s="12" t="s">
        <v>5044</v>
      </c>
      <c r="H1395" s="12" t="s">
        <v>138</v>
      </c>
      <c r="I1395" s="12" t="s">
        <v>156</v>
      </c>
      <c r="J1395" s="12" t="s">
        <v>5045</v>
      </c>
      <c r="K1395" s="14"/>
      <c r="L1395" s="12"/>
      <c r="M1395" s="14">
        <v>100</v>
      </c>
      <c r="N1395" s="12" t="s">
        <v>44</v>
      </c>
      <c r="O1395" s="12" t="s">
        <v>4957</v>
      </c>
      <c r="P1395" s="12" t="s">
        <v>5046</v>
      </c>
      <c r="Q1395" s="12" t="s">
        <v>5047</v>
      </c>
      <c r="R1395" s="156">
        <v>59.06</v>
      </c>
      <c r="S1395" s="22"/>
      <c r="T1395" s="23">
        <v>35</v>
      </c>
      <c r="U1395" s="1">
        <v>35</v>
      </c>
      <c r="V1395" s="21">
        <v>134</v>
      </c>
      <c r="W1395" s="22"/>
      <c r="X1395" s="22"/>
      <c r="Y1395" s="22">
        <v>39.33</v>
      </c>
      <c r="Z1395" s="22">
        <v>78.790000000000006</v>
      </c>
      <c r="AA1395" s="22"/>
      <c r="AB1395" s="22"/>
      <c r="AC1395" s="22"/>
      <c r="AD1395" s="22"/>
      <c r="AE1395" s="24">
        <v>134</v>
      </c>
      <c r="AF1395" s="20">
        <v>29.97</v>
      </c>
      <c r="AG1395" s="20"/>
      <c r="AH1395" s="20">
        <v>39.33</v>
      </c>
      <c r="AI1395" s="20">
        <v>78.790000000000006</v>
      </c>
      <c r="AJ1395" s="20"/>
      <c r="AK1395" s="20"/>
      <c r="AL1395" s="20"/>
      <c r="AM1395" s="20"/>
      <c r="AN1395" s="25">
        <v>34.65</v>
      </c>
      <c r="AO1395" s="20" t="s">
        <v>207</v>
      </c>
      <c r="AP1395" s="24" t="s">
        <v>208</v>
      </c>
      <c r="AQ1395" s="20">
        <f>AVERAGE(SMALL(AE1395:AI1395,1),SMALL(AE1395:AI1395,2))</f>
        <v>34.65</v>
      </c>
      <c r="AR1395" s="20" t="str">
        <f>IF(R1395 &lt;=( AVERAGE(SMALL(AE1395:AI1395,1),SMALL(AE1395:AI1395,2))), R1395, "")</f>
        <v/>
      </c>
      <c r="AS1395" s="20" t="e">
        <f>AVERAGE(SMALL(AJ1395:AM1395,1),SMALL(AJ1395:AM1395,2))</f>
        <v>#NUM!</v>
      </c>
      <c r="AT1395" s="20">
        <f>T1395*1.075</f>
        <v>37.625</v>
      </c>
      <c r="AU1395" s="20">
        <f>U1395*1.075</f>
        <v>37.625</v>
      </c>
      <c r="AV1395" s="22">
        <f>MIN(AN1395,AT1395,AU1395)</f>
        <v>34.65</v>
      </c>
      <c r="AW1395" s="20" t="s">
        <v>209</v>
      </c>
      <c r="AX1395" s="20" t="s">
        <v>208</v>
      </c>
      <c r="AY1395" s="25">
        <v>34.65</v>
      </c>
      <c r="AZ1395" s="27">
        <f>IF(AND(AY1395&gt;0,AY1395&lt;=10),AY1395*0.25,IF(AND(AY1395&gt;10,AY1395&lt;=50),AY1395*0.17,IF(AND(AY1395&gt;10,AY1395&lt;=100),AY1395*0.12,IF(AY1395&gt;100,AY1395*0.1))))</f>
        <v>5.8905000000000003</v>
      </c>
      <c r="BA1395" s="3">
        <f>AZ1395+AY1395</f>
        <v>40.540500000000002</v>
      </c>
      <c r="BB1395" s="25">
        <f>BA1395+BA1395*0.08</f>
        <v>43.783740000000002</v>
      </c>
      <c r="BC1395" s="20" t="s">
        <v>12295</v>
      </c>
      <c r="BD1395" s="20"/>
      <c r="BE1395" s="20"/>
      <c r="BF1395" s="20"/>
      <c r="BG1395" s="20"/>
      <c r="BH1395" s="20"/>
      <c r="BI1395" s="20"/>
      <c r="BJ1395" s="20"/>
      <c r="BK1395" s="20"/>
      <c r="BL1395" s="20"/>
      <c r="BM1395" s="20"/>
      <c r="BN1395" s="20"/>
      <c r="BO1395" s="20"/>
      <c r="BP1395" s="20"/>
      <c r="BQ1395" s="20"/>
      <c r="BR1395" s="20"/>
      <c r="BS1395" s="20"/>
      <c r="BT1395" s="20"/>
      <c r="BU1395" s="20"/>
      <c r="BV1395" s="20"/>
      <c r="BW1395" s="20"/>
      <c r="BX1395" s="20"/>
      <c r="BY1395" s="20"/>
      <c r="BZ1395" s="20"/>
      <c r="CA1395" s="20"/>
      <c r="CB1395" s="20"/>
      <c r="CC1395" s="20"/>
      <c r="CD1395" s="20"/>
      <c r="CE1395" s="20"/>
      <c r="CF1395" s="20"/>
      <c r="CG1395" s="20"/>
      <c r="CH1395" s="20"/>
      <c r="CI1395" s="20"/>
      <c r="CJ1395" s="20"/>
      <c r="CK1395" s="20"/>
      <c r="CL1395" s="20"/>
      <c r="CM1395" s="20"/>
      <c r="CN1395" s="20"/>
      <c r="CO1395" s="20"/>
      <c r="CP1395" s="20"/>
      <c r="CQ1395" s="20"/>
      <c r="CR1395" s="20"/>
      <c r="CS1395" s="20"/>
      <c r="CT1395" s="20"/>
      <c r="CU1395" s="20"/>
      <c r="CV1395" s="20"/>
      <c r="CW1395" s="20"/>
      <c r="CX1395" s="20"/>
      <c r="CY1395" s="20"/>
      <c r="CZ1395" s="20"/>
      <c r="DA1395" s="20"/>
      <c r="DB1395" s="20"/>
      <c r="DC1395" s="20"/>
      <c r="DD1395" s="20"/>
      <c r="DE1395" s="20"/>
      <c r="DF1395" s="20"/>
      <c r="DG1395" s="20"/>
      <c r="DH1395" s="20"/>
      <c r="DI1395" s="20"/>
      <c r="DJ1395" s="20"/>
      <c r="DK1395" s="20"/>
      <c r="DL1395" s="20"/>
    </row>
    <row r="1396" spans="1:116" s="20" customFormat="1" ht="30" customHeight="1">
      <c r="A1396" s="11" t="s">
        <v>4951</v>
      </c>
      <c r="B1396" s="5">
        <v>1394</v>
      </c>
      <c r="C1396" s="116">
        <v>6929</v>
      </c>
      <c r="D1396" s="116"/>
      <c r="E1396" s="51" t="s">
        <v>5116</v>
      </c>
      <c r="F1396" s="12" t="s">
        <v>3598</v>
      </c>
      <c r="G1396" s="12" t="s">
        <v>3599</v>
      </c>
      <c r="H1396" s="12" t="s">
        <v>5120</v>
      </c>
      <c r="I1396" s="12" t="s">
        <v>389</v>
      </c>
      <c r="J1396" s="12" t="s">
        <v>5121</v>
      </c>
      <c r="K1396" s="14">
        <v>5</v>
      </c>
      <c r="L1396" s="12" t="s">
        <v>79</v>
      </c>
      <c r="M1396" s="14">
        <v>1</v>
      </c>
      <c r="N1396" s="12" t="s">
        <v>44</v>
      </c>
      <c r="O1396" s="12" t="s">
        <v>4957</v>
      </c>
      <c r="P1396" s="12" t="s">
        <v>5122</v>
      </c>
      <c r="Q1396" s="12" t="s">
        <v>5123</v>
      </c>
      <c r="R1396" s="156">
        <v>1084.47</v>
      </c>
      <c r="S1396" s="22"/>
      <c r="T1396" s="23">
        <v>1100</v>
      </c>
      <c r="U1396" s="1">
        <v>1100</v>
      </c>
      <c r="V1396" s="21">
        <v>1738.5813000000001</v>
      </c>
      <c r="W1396" s="22">
        <v>1144.98</v>
      </c>
      <c r="X1396" s="22">
        <v>1065.8458000000001</v>
      </c>
      <c r="Y1396" s="22">
        <v>1103.0999999999999</v>
      </c>
      <c r="Z1396" s="22">
        <v>1520.9</v>
      </c>
      <c r="AA1396" s="22"/>
      <c r="AB1396" s="22"/>
      <c r="AC1396" s="22"/>
      <c r="AD1396" s="22"/>
      <c r="AE1396" s="24">
        <v>1738.5813000000001</v>
      </c>
      <c r="AF1396" s="20">
        <v>1105.2911999999999</v>
      </c>
      <c r="AG1396" s="20">
        <v>1000.1</v>
      </c>
      <c r="AH1396" s="20">
        <v>1103.0999999999999</v>
      </c>
      <c r="AI1396" s="20">
        <v>1520.9</v>
      </c>
      <c r="AN1396" s="25">
        <v>1051.5999999999999</v>
      </c>
      <c r="AO1396" s="20" t="s">
        <v>207</v>
      </c>
      <c r="AP1396" s="24" t="s">
        <v>208</v>
      </c>
      <c r="AQ1396" s="20">
        <f>AVERAGE(SMALL(AE1396:AI1396,1),SMALL(AE1396:AI1396,2))</f>
        <v>1051.5999999999999</v>
      </c>
      <c r="AR1396" s="20" t="str">
        <f>IF(R1396 &lt;=( AVERAGE(SMALL(AE1396:AI1396,1),SMALL(AE1396:AI1396,2))), R1396, "")</f>
        <v/>
      </c>
      <c r="AS1396" s="20" t="e">
        <f>AVERAGE(SMALL(AJ1396:AM1396,1),SMALL(AJ1396:AM1396,2))</f>
        <v>#NUM!</v>
      </c>
      <c r="AT1396" s="20">
        <f>T1396*1.075</f>
        <v>1182.5</v>
      </c>
      <c r="AU1396" s="20">
        <f>U1396*1.075</f>
        <v>1182.5</v>
      </c>
      <c r="AV1396" s="22">
        <f>MIN(AN1396,AT1396,AU1396)</f>
        <v>1051.5999999999999</v>
      </c>
      <c r="AW1396" s="20" t="s">
        <v>209</v>
      </c>
      <c r="AX1396" s="20" t="s">
        <v>208</v>
      </c>
      <c r="AY1396" s="25">
        <v>1051.5999999999999</v>
      </c>
      <c r="AZ1396" s="27">
        <f>IF(AND(AY1396&gt;0,AY1396&lt;=10),AY1396*0.25,IF(AND(AY1396&gt;10,AY1396&lt;=50),AY1396*0.17,IF(AND(AY1396&gt;10,AY1396&lt;=100),AY1396*0.12,IF(AY1396&gt;100,AY1396*0.1))))</f>
        <v>105.16</v>
      </c>
      <c r="BA1396" s="3">
        <f>AZ1396+AY1396</f>
        <v>1156.76</v>
      </c>
      <c r="BB1396" s="25">
        <f>BA1396+BA1396*0.08</f>
        <v>1249.3008</v>
      </c>
      <c r="BC1396" s="20" t="s">
        <v>12295</v>
      </c>
    </row>
    <row r="1397" spans="1:116" s="20" customFormat="1" ht="30" customHeight="1">
      <c r="A1397" s="11" t="s">
        <v>4951</v>
      </c>
      <c r="B1397" s="5">
        <v>1395</v>
      </c>
      <c r="C1397" s="116">
        <v>3890</v>
      </c>
      <c r="D1397" s="116"/>
      <c r="E1397" s="51" t="s">
        <v>5124</v>
      </c>
      <c r="F1397" s="12" t="s">
        <v>5129</v>
      </c>
      <c r="G1397" s="12" t="s">
        <v>3599</v>
      </c>
      <c r="H1397" s="12" t="s">
        <v>41</v>
      </c>
      <c r="I1397" s="12" t="s">
        <v>2026</v>
      </c>
      <c r="J1397" s="12" t="s">
        <v>5126</v>
      </c>
      <c r="K1397" s="14"/>
      <c r="L1397" s="12"/>
      <c r="M1397" s="14">
        <v>1</v>
      </c>
      <c r="N1397" s="12" t="s">
        <v>44</v>
      </c>
      <c r="O1397" s="12" t="s">
        <v>4957</v>
      </c>
      <c r="P1397" s="12" t="s">
        <v>5130</v>
      </c>
      <c r="Q1397" s="12" t="s">
        <v>5131</v>
      </c>
      <c r="R1397" s="156">
        <v>1442.96</v>
      </c>
      <c r="S1397" s="22"/>
      <c r="T1397" s="23">
        <v>1551.17</v>
      </c>
      <c r="U1397" s="1" t="s">
        <v>54</v>
      </c>
      <c r="V1397" s="21">
        <v>1751.3834999999999</v>
      </c>
      <c r="W1397" s="22">
        <v>1395.05</v>
      </c>
      <c r="X1397" s="22">
        <v>1559.4927</v>
      </c>
      <c r="Y1397" s="22">
        <v>1490.87</v>
      </c>
      <c r="Z1397" s="22">
        <v>1721.89</v>
      </c>
      <c r="AA1397" s="22"/>
      <c r="AB1397" s="22"/>
      <c r="AC1397" s="22"/>
      <c r="AD1397" s="22"/>
      <c r="AE1397" s="24">
        <v>1751.3834999999999</v>
      </c>
      <c r="AG1397" s="20">
        <v>1472.28</v>
      </c>
      <c r="AH1397" s="20">
        <v>1490.87</v>
      </c>
      <c r="AI1397" s="20">
        <v>1721.89</v>
      </c>
      <c r="AN1397" s="25">
        <v>1442.9</v>
      </c>
      <c r="AO1397" s="20" t="s">
        <v>47</v>
      </c>
      <c r="AP1397" s="24" t="s">
        <v>48</v>
      </c>
      <c r="AQ1397" s="20">
        <f>AVERAGE(SMALL(AE1397:AI1397,1),SMALL(AE1397:AI1397,2))</f>
        <v>1481.5749999999998</v>
      </c>
      <c r="AR1397" s="20">
        <f>IF(R1397 &lt;=( AVERAGE(SMALL(AE1397:AI1397,1),SMALL(AE1397:AI1397,2))), R1397, "")</f>
        <v>1442.96</v>
      </c>
      <c r="AS1397" s="20" t="e">
        <f>AVERAGE(SMALL(AJ1397:AM1397,1),SMALL(AJ1397:AM1397,2))</f>
        <v>#NUM!</v>
      </c>
      <c r="AT1397" s="20">
        <f>T1397*1.075</f>
        <v>1667.50775</v>
      </c>
      <c r="AU1397" s="20" t="e">
        <f>U1397*1.075</f>
        <v>#VALUE!</v>
      </c>
      <c r="AV1397" s="22" t="e">
        <f>MIN(AN1397,AT1397,AU1397)</f>
        <v>#VALUE!</v>
      </c>
      <c r="AW1397" s="26" t="s">
        <v>49</v>
      </c>
      <c r="AX1397" s="20" t="s">
        <v>48</v>
      </c>
      <c r="AY1397" s="25">
        <v>1442.96</v>
      </c>
      <c r="AZ1397" s="27">
        <f>IF(AND(AY1397&gt;0,AY1397&lt;=10),AY1397*0.25,IF(AND(AY1397&gt;10,AY1397&lt;=50),AY1397*0.17,IF(AND(AY1397&gt;10,AY1397&lt;=100),AY1397*0.12,IF(AY1397&gt;100,AY1397*0.1))))</f>
        <v>144.29600000000002</v>
      </c>
      <c r="BA1397" s="3">
        <f>AZ1397+AY1397</f>
        <v>1587.2560000000001</v>
      </c>
      <c r="BB1397" s="25">
        <f>BA1397+BA1397*0.08</f>
        <v>1714.23648</v>
      </c>
      <c r="BC1397" s="20" t="s">
        <v>12295</v>
      </c>
    </row>
    <row r="1398" spans="1:116" s="28" customFormat="1" ht="30" customHeight="1">
      <c r="A1398" s="11" t="s">
        <v>4951</v>
      </c>
      <c r="B1398" s="5">
        <v>1396</v>
      </c>
      <c r="C1398" s="116">
        <v>3891</v>
      </c>
      <c r="D1398" s="116"/>
      <c r="E1398" s="51" t="s">
        <v>5124</v>
      </c>
      <c r="F1398" s="12" t="s">
        <v>5125</v>
      </c>
      <c r="G1398" s="12" t="s">
        <v>3599</v>
      </c>
      <c r="H1398" s="12" t="s">
        <v>2376</v>
      </c>
      <c r="I1398" s="12" t="s">
        <v>2026</v>
      </c>
      <c r="J1398" s="12" t="s">
        <v>5126</v>
      </c>
      <c r="K1398" s="14"/>
      <c r="L1398" s="12"/>
      <c r="M1398" s="14">
        <v>1</v>
      </c>
      <c r="N1398" s="12" t="s">
        <v>44</v>
      </c>
      <c r="O1398" s="12" t="s">
        <v>4957</v>
      </c>
      <c r="P1398" s="12" t="s">
        <v>5127</v>
      </c>
      <c r="Q1398" s="12" t="s">
        <v>5128</v>
      </c>
      <c r="R1398" s="156">
        <v>2306.4299999999998</v>
      </c>
      <c r="S1398" s="22"/>
      <c r="T1398" s="23">
        <v>2481.88</v>
      </c>
      <c r="U1398" s="1" t="s">
        <v>54</v>
      </c>
      <c r="V1398" s="21">
        <v>2764.2492000000002</v>
      </c>
      <c r="W1398" s="22">
        <v>2232.08</v>
      </c>
      <c r="X1398" s="22">
        <v>2484.9911999999999</v>
      </c>
      <c r="Y1398" s="22">
        <v>2380.77</v>
      </c>
      <c r="Z1398" s="22">
        <v>2761.5</v>
      </c>
      <c r="AA1398" s="22"/>
      <c r="AB1398" s="22"/>
      <c r="AC1398" s="22"/>
      <c r="AD1398" s="22"/>
      <c r="AE1398" s="24">
        <v>2764.2492000000002</v>
      </c>
      <c r="AF1398" s="20"/>
      <c r="AG1398" s="20">
        <v>2357.54</v>
      </c>
      <c r="AH1398" s="20">
        <v>2380.77</v>
      </c>
      <c r="AI1398" s="20">
        <v>2761.5</v>
      </c>
      <c r="AJ1398" s="20"/>
      <c r="AK1398" s="20"/>
      <c r="AL1398" s="20"/>
      <c r="AM1398" s="20"/>
      <c r="AN1398" s="25">
        <v>2306.4</v>
      </c>
      <c r="AO1398" s="20" t="s">
        <v>47</v>
      </c>
      <c r="AP1398" s="24" t="s">
        <v>48</v>
      </c>
      <c r="AQ1398" s="20">
        <f>AVERAGE(SMALL(AE1398:AI1398,1),SMALL(AE1398:AI1398,2))</f>
        <v>2369.1549999999997</v>
      </c>
      <c r="AR1398" s="20">
        <f>IF(R1398 &lt;=( AVERAGE(SMALL(AE1398:AI1398,1),SMALL(AE1398:AI1398,2))), R1398, "")</f>
        <v>2306.4299999999998</v>
      </c>
      <c r="AS1398" s="20" t="e">
        <f>AVERAGE(SMALL(AJ1398:AM1398,1),SMALL(AJ1398:AM1398,2))</f>
        <v>#NUM!</v>
      </c>
      <c r="AT1398" s="20">
        <f>T1398*1.075</f>
        <v>2668.0210000000002</v>
      </c>
      <c r="AU1398" s="20" t="e">
        <f>U1398*1.075</f>
        <v>#VALUE!</v>
      </c>
      <c r="AV1398" s="22" t="e">
        <f>MIN(AN1398,AT1398,AU1398)</f>
        <v>#VALUE!</v>
      </c>
      <c r="AW1398" s="26" t="s">
        <v>49</v>
      </c>
      <c r="AX1398" s="20" t="s">
        <v>48</v>
      </c>
      <c r="AY1398" s="25">
        <v>2306.4299999999998</v>
      </c>
      <c r="AZ1398" s="27">
        <f>IF(AND(AY1398&gt;0,AY1398&lt;=10),AY1398*0.25,IF(AND(AY1398&gt;10,AY1398&lt;=50),AY1398*0.17,IF(AND(AY1398&gt;10,AY1398&lt;=100),AY1398*0.12,IF(AY1398&gt;100,AY1398*0.1))))</f>
        <v>230.643</v>
      </c>
      <c r="BA1398" s="3">
        <f>AZ1398+AY1398</f>
        <v>2537.0729999999999</v>
      </c>
      <c r="BB1398" s="25">
        <f>BA1398+BA1398*0.08</f>
        <v>2740.0388399999997</v>
      </c>
      <c r="BC1398" s="20" t="s">
        <v>12295</v>
      </c>
      <c r="BD1398" s="20"/>
      <c r="BE1398" s="20"/>
      <c r="BF1398" s="20"/>
      <c r="BG1398" s="20"/>
      <c r="BH1398" s="20"/>
      <c r="BI1398" s="20"/>
      <c r="BJ1398" s="20"/>
      <c r="BK1398" s="20"/>
      <c r="BL1398" s="20"/>
      <c r="BM1398" s="20"/>
      <c r="BN1398" s="20"/>
      <c r="BO1398" s="20"/>
      <c r="BP1398" s="20"/>
      <c r="BQ1398" s="20"/>
      <c r="BR1398" s="20"/>
      <c r="BS1398" s="20"/>
      <c r="BT1398" s="20"/>
      <c r="BU1398" s="20"/>
      <c r="BV1398" s="20"/>
      <c r="BW1398" s="20"/>
      <c r="BX1398" s="20"/>
      <c r="BY1398" s="20"/>
      <c r="BZ1398" s="20"/>
      <c r="CA1398" s="20"/>
      <c r="CB1398" s="20"/>
      <c r="CC1398" s="20"/>
      <c r="CD1398" s="20"/>
      <c r="CE1398" s="20"/>
      <c r="CF1398" s="20"/>
      <c r="CG1398" s="20"/>
      <c r="CH1398" s="20"/>
      <c r="CI1398" s="20"/>
      <c r="CJ1398" s="20"/>
      <c r="CK1398" s="20"/>
      <c r="CL1398" s="20"/>
      <c r="CM1398" s="20"/>
      <c r="CN1398" s="20"/>
      <c r="CO1398" s="20"/>
      <c r="CP1398" s="20"/>
      <c r="CQ1398" s="20"/>
      <c r="CR1398" s="20"/>
      <c r="CS1398" s="20"/>
      <c r="CT1398" s="20"/>
      <c r="CU1398" s="20"/>
      <c r="CV1398" s="20"/>
      <c r="CW1398" s="20"/>
      <c r="CX1398" s="20"/>
      <c r="CY1398" s="20"/>
      <c r="CZ1398" s="20"/>
      <c r="DA1398" s="20"/>
      <c r="DB1398" s="20"/>
      <c r="DC1398" s="20"/>
      <c r="DD1398" s="20"/>
      <c r="DE1398" s="20"/>
      <c r="DF1398" s="20"/>
      <c r="DG1398" s="20"/>
      <c r="DH1398" s="20"/>
      <c r="DI1398" s="20"/>
      <c r="DJ1398" s="20"/>
      <c r="DK1398" s="20"/>
      <c r="DL1398" s="20"/>
    </row>
    <row r="1399" spans="1:116" s="28" customFormat="1" ht="30" customHeight="1">
      <c r="A1399" s="11" t="s">
        <v>4951</v>
      </c>
      <c r="B1399" s="5">
        <v>1397</v>
      </c>
      <c r="C1399" s="116">
        <v>6928</v>
      </c>
      <c r="D1399" s="116"/>
      <c r="E1399" s="51" t="s">
        <v>5092</v>
      </c>
      <c r="F1399" s="12" t="s">
        <v>3590</v>
      </c>
      <c r="G1399" s="12" t="s">
        <v>3591</v>
      </c>
      <c r="H1399" s="12" t="s">
        <v>5093</v>
      </c>
      <c r="I1399" s="12" t="s">
        <v>389</v>
      </c>
      <c r="J1399" s="12" t="s">
        <v>5094</v>
      </c>
      <c r="K1399" s="14"/>
      <c r="L1399" s="12"/>
      <c r="M1399" s="14">
        <v>1</v>
      </c>
      <c r="N1399" s="12" t="s">
        <v>44</v>
      </c>
      <c r="O1399" s="12" t="s">
        <v>4957</v>
      </c>
      <c r="P1399" s="12" t="s">
        <v>5095</v>
      </c>
      <c r="Q1399" s="12" t="s">
        <v>5096</v>
      </c>
      <c r="R1399" s="156">
        <v>1393.4</v>
      </c>
      <c r="S1399" s="22"/>
      <c r="T1399" s="23">
        <v>1500</v>
      </c>
      <c r="U1399" s="1">
        <v>1500</v>
      </c>
      <c r="V1399" s="21">
        <v>1775.5998</v>
      </c>
      <c r="W1399" s="22">
        <v>1464.02</v>
      </c>
      <c r="X1399" s="22">
        <v>1447.95</v>
      </c>
      <c r="Y1399" s="22">
        <v>1338.85</v>
      </c>
      <c r="Z1399" s="22">
        <v>1602.12</v>
      </c>
      <c r="AA1399" s="22"/>
      <c r="AB1399" s="22"/>
      <c r="AC1399" s="22"/>
      <c r="AD1399" s="22"/>
      <c r="AE1399" s="24">
        <v>1775.5998</v>
      </c>
      <c r="AF1399" s="20">
        <v>1413.2808</v>
      </c>
      <c r="AG1399" s="20">
        <v>1365.5940000000001</v>
      </c>
      <c r="AH1399" s="20">
        <v>1338.85</v>
      </c>
      <c r="AI1399" s="20">
        <v>1602.12</v>
      </c>
      <c r="AJ1399" s="20"/>
      <c r="AK1399" s="20"/>
      <c r="AL1399" s="20"/>
      <c r="AM1399" s="20"/>
      <c r="AN1399" s="25">
        <v>1352.222</v>
      </c>
      <c r="AO1399" s="20" t="s">
        <v>207</v>
      </c>
      <c r="AP1399" s="24" t="s">
        <v>208</v>
      </c>
      <c r="AQ1399" s="20">
        <f>AVERAGE(SMALL(AE1399:AI1399,1),SMALL(AE1399:AI1399,2))</f>
        <v>1352.222</v>
      </c>
      <c r="AR1399" s="20" t="str">
        <f>IF(R1399 &lt;=( AVERAGE(SMALL(AE1399:AI1399,1),SMALL(AE1399:AI1399,2))), R1399, "")</f>
        <v/>
      </c>
      <c r="AS1399" s="20" t="e">
        <f>AVERAGE(SMALL(AJ1399:AM1399,1),SMALL(AJ1399:AM1399,2))</f>
        <v>#NUM!</v>
      </c>
      <c r="AT1399" s="20">
        <f>T1399*1.075</f>
        <v>1612.5</v>
      </c>
      <c r="AU1399" s="20">
        <f>U1399*1.075</f>
        <v>1612.5</v>
      </c>
      <c r="AV1399" s="22">
        <f>MIN(AN1399,AT1399,AU1399)</f>
        <v>1352.222</v>
      </c>
      <c r="AW1399" s="20" t="s">
        <v>209</v>
      </c>
      <c r="AX1399" s="20" t="s">
        <v>208</v>
      </c>
      <c r="AY1399" s="25">
        <v>1352.22</v>
      </c>
      <c r="AZ1399" s="27">
        <f>IF(AND(AY1399&gt;0,AY1399&lt;=10),AY1399*0.25,IF(AND(AY1399&gt;10,AY1399&lt;=50),AY1399*0.17,IF(AND(AY1399&gt;10,AY1399&lt;=100),AY1399*0.12,IF(AY1399&gt;100,AY1399*0.1))))</f>
        <v>135.22200000000001</v>
      </c>
      <c r="BA1399" s="3">
        <f>AZ1399+AY1399</f>
        <v>1487.442</v>
      </c>
      <c r="BB1399" s="25">
        <f>BA1399+BA1399*0.08</f>
        <v>1606.4373599999999</v>
      </c>
      <c r="BC1399" s="20" t="s">
        <v>12295</v>
      </c>
      <c r="BD1399" s="20"/>
      <c r="BE1399" s="20"/>
      <c r="BF1399" s="20"/>
      <c r="BG1399" s="20"/>
      <c r="BH1399" s="20"/>
      <c r="BI1399" s="20"/>
      <c r="BJ1399" s="20"/>
      <c r="BK1399" s="20"/>
      <c r="BL1399" s="20"/>
      <c r="BM1399" s="20"/>
      <c r="BN1399" s="20"/>
      <c r="BO1399" s="20"/>
      <c r="BP1399" s="20"/>
      <c r="BQ1399" s="20"/>
      <c r="BR1399" s="20"/>
      <c r="BS1399" s="20"/>
      <c r="BT1399" s="20"/>
      <c r="BU1399" s="20"/>
      <c r="BV1399" s="20"/>
      <c r="BW1399" s="20"/>
      <c r="BX1399" s="20"/>
      <c r="BY1399" s="20"/>
      <c r="BZ1399" s="20"/>
      <c r="CA1399" s="20"/>
      <c r="CB1399" s="20"/>
      <c r="CC1399" s="20"/>
      <c r="CD1399" s="20"/>
      <c r="CE1399" s="20"/>
      <c r="CF1399" s="20"/>
      <c r="CG1399" s="20"/>
      <c r="CH1399" s="20"/>
      <c r="CI1399" s="20"/>
      <c r="CJ1399" s="20"/>
      <c r="CK1399" s="20"/>
      <c r="CL1399" s="20"/>
      <c r="CM1399" s="20"/>
      <c r="CN1399" s="20"/>
      <c r="CO1399" s="20"/>
      <c r="CP1399" s="20"/>
      <c r="CQ1399" s="20"/>
      <c r="CR1399" s="20"/>
      <c r="CS1399" s="20"/>
      <c r="CT1399" s="20"/>
      <c r="CU1399" s="20"/>
      <c r="CV1399" s="20"/>
      <c r="CW1399" s="20"/>
      <c r="CX1399" s="20"/>
      <c r="CY1399" s="20"/>
      <c r="CZ1399" s="20"/>
      <c r="DA1399" s="20"/>
      <c r="DB1399" s="20"/>
      <c r="DC1399" s="20"/>
      <c r="DD1399" s="20"/>
      <c r="DE1399" s="20"/>
      <c r="DF1399" s="20"/>
      <c r="DG1399" s="20"/>
      <c r="DH1399" s="20"/>
      <c r="DI1399" s="20"/>
      <c r="DJ1399" s="20"/>
      <c r="DK1399" s="20"/>
      <c r="DL1399" s="20"/>
    </row>
    <row r="1400" spans="1:116" s="28" customFormat="1" ht="30" customHeight="1">
      <c r="A1400" s="11" t="s">
        <v>4951</v>
      </c>
      <c r="B1400" s="5">
        <v>1398</v>
      </c>
      <c r="C1400" s="14">
        <v>5304</v>
      </c>
      <c r="D1400" s="14"/>
      <c r="E1400" s="51" t="s">
        <v>5010</v>
      </c>
      <c r="F1400" s="12" t="s">
        <v>5011</v>
      </c>
      <c r="G1400" s="12" t="s">
        <v>5012</v>
      </c>
      <c r="H1400" s="12" t="s">
        <v>5013</v>
      </c>
      <c r="I1400" s="12" t="s">
        <v>389</v>
      </c>
      <c r="J1400" s="12" t="s">
        <v>5014</v>
      </c>
      <c r="K1400" s="14"/>
      <c r="L1400" s="12"/>
      <c r="M1400" s="14">
        <v>6</v>
      </c>
      <c r="N1400" s="12" t="s">
        <v>44</v>
      </c>
      <c r="O1400" s="12" t="s">
        <v>4957</v>
      </c>
      <c r="P1400" s="12" t="s">
        <v>5015</v>
      </c>
      <c r="Q1400" s="12" t="s">
        <v>5016</v>
      </c>
      <c r="R1400" s="156">
        <v>53.96</v>
      </c>
      <c r="S1400" s="22"/>
      <c r="T1400" s="23">
        <v>50</v>
      </c>
      <c r="U1400" s="1">
        <v>50</v>
      </c>
      <c r="V1400" s="21">
        <v>135.32300000000001</v>
      </c>
      <c r="W1400" s="22">
        <v>54.43</v>
      </c>
      <c r="X1400" s="22">
        <v>72.333799999999997</v>
      </c>
      <c r="Y1400" s="22">
        <v>53.48</v>
      </c>
      <c r="Z1400" s="22">
        <v>78.540000000000006</v>
      </c>
      <c r="AA1400" s="22"/>
      <c r="AB1400" s="22"/>
      <c r="AC1400" s="22"/>
      <c r="AD1400" s="22"/>
      <c r="AE1400" s="24">
        <v>135.32300000000001</v>
      </c>
      <c r="AF1400" s="20">
        <v>52.427999999999997</v>
      </c>
      <c r="AG1400" s="20">
        <v>57.660200000000003</v>
      </c>
      <c r="AH1400" s="20">
        <v>53.48</v>
      </c>
      <c r="AI1400" s="20">
        <v>78.540000000000006</v>
      </c>
      <c r="AJ1400" s="20"/>
      <c r="AK1400" s="20"/>
      <c r="AL1400" s="20"/>
      <c r="AM1400" s="20"/>
      <c r="AN1400" s="25">
        <v>52.954000000000001</v>
      </c>
      <c r="AO1400" s="20" t="s">
        <v>207</v>
      </c>
      <c r="AP1400" s="24" t="s">
        <v>208</v>
      </c>
      <c r="AQ1400" s="20">
        <f>AVERAGE(SMALL(AE1400:AI1400,1),SMALL(AE1400:AI1400,2))</f>
        <v>52.953999999999994</v>
      </c>
      <c r="AR1400" s="20" t="str">
        <f>IF(R1400 &lt;=( AVERAGE(SMALL(AE1400:AI1400,1),SMALL(AE1400:AI1400,2))), R1400, "")</f>
        <v/>
      </c>
      <c r="AS1400" s="20" t="e">
        <f>AVERAGE(SMALL(AJ1400:AM1400,1),SMALL(AJ1400:AM1400,2))</f>
        <v>#NUM!</v>
      </c>
      <c r="AT1400" s="20">
        <f>T1400*1.075</f>
        <v>53.75</v>
      </c>
      <c r="AU1400" s="20">
        <f>U1400*1.075</f>
        <v>53.75</v>
      </c>
      <c r="AV1400" s="22">
        <f>MIN(AN1400,AT1400,AU1400)</f>
        <v>52.954000000000001</v>
      </c>
      <c r="AW1400" s="20" t="s">
        <v>71</v>
      </c>
      <c r="AX1400" s="20" t="s">
        <v>72</v>
      </c>
      <c r="AY1400" s="25">
        <v>52.954000000000001</v>
      </c>
      <c r="AZ1400" s="27">
        <f>IF(AND(AY1400&gt;0,AY1400&lt;=10),AY1400*0.25,IF(AND(AY1400&gt;10,AY1400&lt;=50),AY1400*0.17,IF(AND(AY1400&gt;10,AY1400&lt;=100),AY1400*0.12,IF(AY1400&gt;100,AY1400*0.1))))</f>
        <v>6.3544799999999997</v>
      </c>
      <c r="BA1400" s="3">
        <f>AZ1400+AY1400</f>
        <v>59.308480000000003</v>
      </c>
      <c r="BB1400" s="29">
        <v>59.31</v>
      </c>
      <c r="BC1400" s="20" t="s">
        <v>12295</v>
      </c>
      <c r="BD1400" s="20"/>
      <c r="BE1400" s="20"/>
      <c r="BF1400" s="20"/>
      <c r="BG1400" s="20"/>
      <c r="BH1400" s="20"/>
      <c r="BI1400" s="20"/>
      <c r="BJ1400" s="20"/>
      <c r="BK1400" s="20"/>
      <c r="BL1400" s="20"/>
      <c r="BM1400" s="20"/>
      <c r="BN1400" s="20"/>
      <c r="BO1400" s="20"/>
      <c r="BP1400" s="20"/>
      <c r="BQ1400" s="20"/>
      <c r="BR1400" s="20"/>
      <c r="BS1400" s="20"/>
      <c r="BT1400" s="20"/>
      <c r="BU1400" s="20"/>
      <c r="BV1400" s="20"/>
      <c r="BW1400" s="20"/>
      <c r="BX1400" s="20"/>
      <c r="BY1400" s="20"/>
      <c r="BZ1400" s="20"/>
      <c r="CA1400" s="20"/>
      <c r="CB1400" s="20"/>
      <c r="CC1400" s="20"/>
      <c r="CD1400" s="20"/>
      <c r="CE1400" s="20"/>
      <c r="CF1400" s="20"/>
      <c r="CG1400" s="20"/>
      <c r="CH1400" s="20"/>
      <c r="CI1400" s="20"/>
      <c r="CJ1400" s="20"/>
      <c r="CK1400" s="20"/>
      <c r="CL1400" s="20"/>
      <c r="CM1400" s="20"/>
      <c r="CN1400" s="20"/>
      <c r="CO1400" s="20"/>
      <c r="CP1400" s="20"/>
      <c r="CQ1400" s="20"/>
      <c r="CR1400" s="20"/>
      <c r="CS1400" s="20"/>
      <c r="CT1400" s="20"/>
      <c r="CU1400" s="20"/>
      <c r="CV1400" s="20"/>
      <c r="CW1400" s="20"/>
      <c r="CX1400" s="20"/>
      <c r="CY1400" s="20"/>
      <c r="CZ1400" s="20"/>
      <c r="DA1400" s="20"/>
      <c r="DB1400" s="20"/>
      <c r="DC1400" s="20"/>
      <c r="DD1400" s="20"/>
      <c r="DE1400" s="20"/>
      <c r="DF1400" s="20"/>
      <c r="DG1400" s="20"/>
      <c r="DH1400" s="20"/>
      <c r="DI1400" s="20"/>
      <c r="DJ1400" s="20"/>
      <c r="DK1400" s="20"/>
      <c r="DL1400" s="20"/>
    </row>
    <row r="1401" spans="1:116" s="28" customFormat="1" ht="30" customHeight="1">
      <c r="A1401" s="11" t="s">
        <v>4951</v>
      </c>
      <c r="B1401" s="5">
        <v>1399</v>
      </c>
      <c r="C1401" s="14">
        <v>6930</v>
      </c>
      <c r="D1401" s="14"/>
      <c r="E1401" s="51" t="s">
        <v>5010</v>
      </c>
      <c r="F1401" s="12" t="s">
        <v>5011</v>
      </c>
      <c r="G1401" s="12" t="s">
        <v>5012</v>
      </c>
      <c r="H1401" s="12" t="s">
        <v>5017</v>
      </c>
      <c r="I1401" s="12" t="s">
        <v>389</v>
      </c>
      <c r="J1401" s="12" t="s">
        <v>5018</v>
      </c>
      <c r="K1401" s="14"/>
      <c r="L1401" s="12"/>
      <c r="M1401" s="14">
        <v>1</v>
      </c>
      <c r="N1401" s="12" t="s">
        <v>44</v>
      </c>
      <c r="O1401" s="12" t="s">
        <v>4957</v>
      </c>
      <c r="P1401" s="12" t="s">
        <v>4971</v>
      </c>
      <c r="Q1401" s="12" t="s">
        <v>5019</v>
      </c>
      <c r="R1401" s="156">
        <v>174.66</v>
      </c>
      <c r="S1401" s="22"/>
      <c r="T1401" s="23" t="s">
        <v>54</v>
      </c>
      <c r="U1401" s="1">
        <v>120</v>
      </c>
      <c r="V1401" s="21">
        <v>287.72579999999999</v>
      </c>
      <c r="W1401" s="22"/>
      <c r="X1401" s="22"/>
      <c r="Y1401" s="22"/>
      <c r="Z1401" s="22">
        <v>197.88</v>
      </c>
      <c r="AA1401" s="22"/>
      <c r="AB1401" s="22"/>
      <c r="AC1401" s="22"/>
      <c r="AD1401" s="22"/>
      <c r="AE1401" s="24">
        <v>287.72579999999999</v>
      </c>
      <c r="AF1401" s="20"/>
      <c r="AG1401" s="20"/>
      <c r="AH1401" s="20"/>
      <c r="AI1401" s="20"/>
      <c r="AJ1401" s="20">
        <v>151.43</v>
      </c>
      <c r="AK1401" s="20"/>
      <c r="AL1401" s="20"/>
      <c r="AM1401" s="20"/>
      <c r="AN1401" s="25">
        <v>177.66</v>
      </c>
      <c r="AO1401" s="20" t="s">
        <v>47</v>
      </c>
      <c r="AP1401" s="24" t="s">
        <v>48</v>
      </c>
      <c r="AQ1401" s="20" t="e">
        <f>AVERAGE(SMALL(AE1401:AI1401,1),SMALL(AE1401:AI1401,2))</f>
        <v>#NUM!</v>
      </c>
      <c r="AR1401" s="20" t="e">
        <f>IF(R1401 &lt;=( AVERAGE(SMALL(AE1401:AI1401,1),SMALL(AE1401:AI1401,2))), R1401, "")</f>
        <v>#NUM!</v>
      </c>
      <c r="AS1401" s="20" t="e">
        <f>AVERAGE(SMALL(AJ1401:AM1401,1),SMALL(AJ1401:AM1401,2))</f>
        <v>#NUM!</v>
      </c>
      <c r="AT1401" s="20" t="e">
        <f>T1401*1.075</f>
        <v>#VALUE!</v>
      </c>
      <c r="AU1401" s="20">
        <f>U1401*1.075</f>
        <v>129</v>
      </c>
      <c r="AV1401" s="22" t="e">
        <f>MIN(AN1401,AT1401,AU1401)</f>
        <v>#VALUE!</v>
      </c>
      <c r="AW1401" s="20" t="s">
        <v>71</v>
      </c>
      <c r="AX1401" s="20" t="s">
        <v>72</v>
      </c>
      <c r="AY1401" s="25">
        <v>129</v>
      </c>
      <c r="AZ1401" s="27">
        <f>IF(AND(AY1401&gt;0,AY1401&lt;=10),AY1401*0.25,IF(AND(AY1401&gt;10,AY1401&lt;=50),AY1401*0.17,IF(AND(AY1401&gt;10,AY1401&lt;=100),AY1401*0.12,IF(AY1401&gt;100,AY1401*0.1))))</f>
        <v>12.9</v>
      </c>
      <c r="BA1401" s="3">
        <f>AZ1401+AY1401</f>
        <v>141.9</v>
      </c>
      <c r="BB1401" s="29">
        <v>141.9</v>
      </c>
      <c r="BC1401" s="20" t="s">
        <v>12295</v>
      </c>
      <c r="BD1401" s="20"/>
      <c r="BE1401" s="20"/>
      <c r="BF1401" s="20"/>
      <c r="BG1401" s="20"/>
      <c r="BH1401" s="20"/>
      <c r="BI1401" s="20"/>
      <c r="BJ1401" s="20"/>
      <c r="BK1401" s="20"/>
      <c r="BL1401" s="20"/>
      <c r="BM1401" s="20"/>
      <c r="BN1401" s="20"/>
      <c r="BO1401" s="20"/>
      <c r="BP1401" s="20"/>
      <c r="BQ1401" s="20"/>
      <c r="BR1401" s="20"/>
      <c r="BS1401" s="20"/>
      <c r="BT1401" s="20"/>
      <c r="BU1401" s="20"/>
      <c r="BV1401" s="20"/>
      <c r="BW1401" s="20"/>
      <c r="BX1401" s="20"/>
      <c r="BY1401" s="20"/>
      <c r="BZ1401" s="20"/>
      <c r="CA1401" s="20"/>
      <c r="CB1401" s="20"/>
      <c r="CC1401" s="20"/>
      <c r="CD1401" s="20"/>
      <c r="CE1401" s="20"/>
      <c r="CF1401" s="20"/>
      <c r="CG1401" s="20"/>
      <c r="CH1401" s="20"/>
      <c r="CI1401" s="20"/>
      <c r="CJ1401" s="20"/>
      <c r="CK1401" s="20"/>
      <c r="CL1401" s="20"/>
      <c r="CM1401" s="20"/>
      <c r="CN1401" s="20"/>
      <c r="CO1401" s="20"/>
      <c r="CP1401" s="20"/>
      <c r="CQ1401" s="20"/>
      <c r="CR1401" s="20"/>
      <c r="CS1401" s="20"/>
      <c r="CT1401" s="20"/>
      <c r="CU1401" s="20"/>
      <c r="CV1401" s="20"/>
      <c r="CW1401" s="20"/>
      <c r="CX1401" s="20"/>
      <c r="CY1401" s="20"/>
      <c r="CZ1401" s="20"/>
      <c r="DA1401" s="20"/>
      <c r="DB1401" s="20"/>
      <c r="DC1401" s="20"/>
      <c r="DD1401" s="20"/>
      <c r="DE1401" s="20"/>
      <c r="DF1401" s="20"/>
      <c r="DG1401" s="20"/>
      <c r="DH1401" s="20"/>
      <c r="DI1401" s="20"/>
      <c r="DJ1401" s="20"/>
      <c r="DK1401" s="20"/>
      <c r="DL1401" s="20"/>
    </row>
    <row r="1402" spans="1:116" s="20" customFormat="1" ht="30" customHeight="1">
      <c r="A1402" s="11" t="s">
        <v>4951</v>
      </c>
      <c r="B1402" s="5">
        <v>1400</v>
      </c>
      <c r="C1402" s="14">
        <v>3865</v>
      </c>
      <c r="D1402" s="14"/>
      <c r="E1402" s="51" t="s">
        <v>5099</v>
      </c>
      <c r="F1402" s="12" t="s">
        <v>5100</v>
      </c>
      <c r="G1402" s="12" t="s">
        <v>5101</v>
      </c>
      <c r="H1402" s="11" t="s">
        <v>5102</v>
      </c>
      <c r="I1402" s="12" t="s">
        <v>389</v>
      </c>
      <c r="J1402" s="12" t="s">
        <v>5103</v>
      </c>
      <c r="K1402" s="13"/>
      <c r="L1402" s="12"/>
      <c r="M1402" s="14">
        <v>4</v>
      </c>
      <c r="N1402" s="12" t="s">
        <v>44</v>
      </c>
      <c r="O1402" s="12" t="s">
        <v>4957</v>
      </c>
      <c r="P1402" s="12" t="s">
        <v>5104</v>
      </c>
      <c r="Q1402" s="12" t="s">
        <v>5105</v>
      </c>
      <c r="R1402" s="156">
        <v>742.53</v>
      </c>
      <c r="S1402" s="22"/>
      <c r="T1402" s="23">
        <v>806</v>
      </c>
      <c r="U1402" s="1">
        <v>806</v>
      </c>
      <c r="V1402" s="21">
        <v>1324.3860999999999</v>
      </c>
      <c r="W1402" s="22">
        <v>748.67</v>
      </c>
      <c r="X1402" s="22">
        <v>794.57</v>
      </c>
      <c r="Y1402" s="22">
        <v>736.38</v>
      </c>
      <c r="Z1402" s="22">
        <v>847.19</v>
      </c>
      <c r="AA1402" s="22"/>
      <c r="AB1402" s="22"/>
      <c r="AC1402" s="22"/>
      <c r="AD1402" s="22"/>
      <c r="AE1402" s="24">
        <v>1324.3860999999999</v>
      </c>
      <c r="AF1402" s="20">
        <v>722.72400000000005</v>
      </c>
      <c r="AG1402" s="20">
        <v>740.62</v>
      </c>
      <c r="AH1402" s="20">
        <v>736.38</v>
      </c>
      <c r="AI1402" s="20">
        <v>847.19</v>
      </c>
      <c r="AN1402" s="25">
        <v>729.55200000000002</v>
      </c>
      <c r="AO1402" s="20" t="s">
        <v>207</v>
      </c>
      <c r="AP1402" s="24" t="s">
        <v>208</v>
      </c>
      <c r="AQ1402" s="20">
        <f>AVERAGE(SMALL(AE1402:AI1402,1),SMALL(AE1402:AI1402,2))</f>
        <v>729.55200000000002</v>
      </c>
      <c r="AR1402" s="20" t="str">
        <f>IF(R1402 &lt;=( AVERAGE(SMALL(AE1402:AI1402,1),SMALL(AE1402:AI1402,2))), R1402, "")</f>
        <v/>
      </c>
      <c r="AS1402" s="20" t="e">
        <f>AVERAGE(SMALL(AJ1402:AM1402,1),SMALL(AJ1402:AM1402,2))</f>
        <v>#NUM!</v>
      </c>
      <c r="AT1402" s="20">
        <f>T1402*1.075</f>
        <v>866.44999999999993</v>
      </c>
      <c r="AU1402" s="20">
        <f>U1402*1.075</f>
        <v>866.44999999999993</v>
      </c>
      <c r="AV1402" s="22">
        <f>MIN(AN1402,AT1402,AU1402)</f>
        <v>729.55200000000002</v>
      </c>
      <c r="AW1402" s="20" t="s">
        <v>209</v>
      </c>
      <c r="AX1402" s="20" t="s">
        <v>208</v>
      </c>
      <c r="AY1402" s="25">
        <v>729.55</v>
      </c>
      <c r="AZ1402" s="27">
        <f>IF(AND(AY1402&gt;0,AY1402&lt;=10),AY1402*0.25,IF(AND(AY1402&gt;10,AY1402&lt;=50),AY1402*0.17,IF(AND(AY1402&gt;10,AY1402&lt;=100),AY1402*0.12,IF(AY1402&gt;100,AY1402*0.1))))</f>
        <v>72.954999999999998</v>
      </c>
      <c r="BA1402" s="3">
        <f>AZ1402+AY1402</f>
        <v>802.505</v>
      </c>
      <c r="BB1402" s="25">
        <f>BA1402+BA1402*0.08</f>
        <v>866.70540000000005</v>
      </c>
      <c r="BC1402" s="20" t="s">
        <v>12295</v>
      </c>
    </row>
    <row r="1403" spans="1:116" s="20" customFormat="1" ht="30" customHeight="1">
      <c r="A1403" s="11" t="s">
        <v>4951</v>
      </c>
      <c r="B1403" s="5">
        <v>1401</v>
      </c>
      <c r="C1403" s="116">
        <v>3883</v>
      </c>
      <c r="D1403" s="116"/>
      <c r="E1403" s="51" t="s">
        <v>5048</v>
      </c>
      <c r="F1403" s="12" t="s">
        <v>5049</v>
      </c>
      <c r="G1403" s="12" t="s">
        <v>5050</v>
      </c>
      <c r="H1403" s="12" t="s">
        <v>5051</v>
      </c>
      <c r="I1403" s="12" t="s">
        <v>94</v>
      </c>
      <c r="J1403" s="12" t="s">
        <v>4682</v>
      </c>
      <c r="K1403" s="14"/>
      <c r="L1403" s="12"/>
      <c r="M1403" s="14">
        <v>1</v>
      </c>
      <c r="N1403" s="12" t="s">
        <v>44</v>
      </c>
      <c r="O1403" s="12" t="s">
        <v>4957</v>
      </c>
      <c r="P1403" s="12" t="s">
        <v>5052</v>
      </c>
      <c r="Q1403" s="12" t="s">
        <v>5053</v>
      </c>
      <c r="R1403" s="156">
        <v>2287.6</v>
      </c>
      <c r="S1403" s="22"/>
      <c r="T1403" s="23">
        <v>2355.5</v>
      </c>
      <c r="U1403" s="1">
        <v>2355.5</v>
      </c>
      <c r="V1403" s="21">
        <v>3563.59</v>
      </c>
      <c r="W1403" s="22">
        <v>2346.96</v>
      </c>
      <c r="X1403" s="22">
        <v>2738.5841</v>
      </c>
      <c r="Y1403" s="22">
        <v>2228.2399999999998</v>
      </c>
      <c r="Z1403" s="22">
        <v>2993.86</v>
      </c>
      <c r="AA1403" s="22"/>
      <c r="AB1403" s="22"/>
      <c r="AC1403" s="22"/>
      <c r="AD1403" s="22"/>
      <c r="AE1403" s="24">
        <v>3563.59</v>
      </c>
      <c r="AG1403" s="20">
        <v>2600.11</v>
      </c>
      <c r="AH1403" s="20">
        <v>2228.2399999999998</v>
      </c>
      <c r="AI1403" s="20">
        <v>2993.86</v>
      </c>
      <c r="AN1403" s="25">
        <v>2287.6</v>
      </c>
      <c r="AO1403" s="20" t="s">
        <v>47</v>
      </c>
      <c r="AP1403" s="24" t="s">
        <v>48</v>
      </c>
      <c r="AQ1403" s="20">
        <f>AVERAGE(SMALL(AE1403:AI1403,1),SMALL(AE1403:AI1403,2))</f>
        <v>2414.1750000000002</v>
      </c>
      <c r="AR1403" s="20">
        <f>IF(R1403 &lt;=( AVERAGE(SMALL(AE1403:AI1403,1),SMALL(AE1403:AI1403,2))), R1403, "")</f>
        <v>2287.6</v>
      </c>
      <c r="AS1403" s="20" t="e">
        <f>AVERAGE(SMALL(AJ1403:AM1403,1),SMALL(AJ1403:AM1403,2))</f>
        <v>#NUM!</v>
      </c>
      <c r="AT1403" s="20">
        <f>T1403*1.075</f>
        <v>2532.1624999999999</v>
      </c>
      <c r="AU1403" s="20">
        <f>U1403*1.075</f>
        <v>2532.1624999999999</v>
      </c>
      <c r="AV1403" s="22">
        <f>MIN(AN1403,AT1403,AU1403)</f>
        <v>2287.6</v>
      </c>
      <c r="AW1403" s="26" t="s">
        <v>49</v>
      </c>
      <c r="AX1403" s="20" t="s">
        <v>48</v>
      </c>
      <c r="AY1403" s="25">
        <v>2287.6</v>
      </c>
      <c r="AZ1403" s="27">
        <f>IF(AND(AY1403&gt;0,AY1403&lt;=10),AY1403*0.25,IF(AND(AY1403&gt;10,AY1403&lt;=50),AY1403*0.17,IF(AND(AY1403&gt;10,AY1403&lt;=100),AY1403*0.12,IF(AY1403&gt;100,AY1403*0.1))))</f>
        <v>228.76</v>
      </c>
      <c r="BA1403" s="3">
        <f>AZ1403+AY1403</f>
        <v>2516.3599999999997</v>
      </c>
      <c r="BB1403" s="25">
        <f>BA1403+BA1403*0.08</f>
        <v>2717.6687999999995</v>
      </c>
      <c r="BC1403" s="20" t="s">
        <v>12295</v>
      </c>
    </row>
    <row r="1404" spans="1:116" s="20" customFormat="1" ht="30" customHeight="1">
      <c r="A1404" s="11" t="s">
        <v>4951</v>
      </c>
      <c r="B1404" s="5">
        <v>1402</v>
      </c>
      <c r="C1404" s="14">
        <v>5139</v>
      </c>
      <c r="D1404" s="14"/>
      <c r="E1404" s="51" t="s">
        <v>4984</v>
      </c>
      <c r="F1404" s="12" t="s">
        <v>4985</v>
      </c>
      <c r="G1404" s="12" t="s">
        <v>4986</v>
      </c>
      <c r="H1404" s="12" t="s">
        <v>56</v>
      </c>
      <c r="I1404" s="12" t="s">
        <v>42</v>
      </c>
      <c r="J1404" s="12" t="s">
        <v>4987</v>
      </c>
      <c r="K1404" s="14"/>
      <c r="L1404" s="12"/>
      <c r="M1404" s="14">
        <v>63</v>
      </c>
      <c r="N1404" s="12" t="s">
        <v>44</v>
      </c>
      <c r="O1404" s="12" t="s">
        <v>4957</v>
      </c>
      <c r="P1404" s="12" t="s">
        <v>4988</v>
      </c>
      <c r="Q1404" s="12" t="s">
        <v>4989</v>
      </c>
      <c r="R1404" s="156">
        <v>4540.3599999999997</v>
      </c>
      <c r="S1404" s="22"/>
      <c r="T1404" s="23">
        <v>4946.7</v>
      </c>
      <c r="U1404" s="1" t="s">
        <v>54</v>
      </c>
      <c r="V1404" s="21">
        <v>5414.3581999999997</v>
      </c>
      <c r="W1404" s="22">
        <v>4457.34</v>
      </c>
      <c r="X1404" s="22">
        <v>4623.3715000000002</v>
      </c>
      <c r="Y1404" s="22">
        <v>4647.8999999999996</v>
      </c>
      <c r="Z1404" s="22">
        <v>5063.8900000000003</v>
      </c>
      <c r="AA1404" s="22"/>
      <c r="AB1404" s="22"/>
      <c r="AC1404" s="22"/>
      <c r="AD1404" s="22">
        <v>194.75810000000001</v>
      </c>
      <c r="AE1404" s="24">
        <v>5414.3581999999997</v>
      </c>
      <c r="AG1404" s="20">
        <v>4402.95</v>
      </c>
      <c r="AH1404" s="20">
        <v>4647.8999999999996</v>
      </c>
      <c r="AI1404" s="20">
        <v>5063.8900000000003</v>
      </c>
      <c r="AN1404" s="25">
        <v>4525.4250000000002</v>
      </c>
      <c r="AO1404" s="20" t="s">
        <v>207</v>
      </c>
      <c r="AP1404" s="24" t="s">
        <v>208</v>
      </c>
      <c r="AQ1404" s="20">
        <f>AVERAGE(SMALL(AE1404:AI1404,1),SMALL(AE1404:AI1404,2))</f>
        <v>4525.4249999999993</v>
      </c>
      <c r="AR1404" s="20" t="str">
        <f>IF(R1404 &lt;=( AVERAGE(SMALL(AE1404:AI1404,1),SMALL(AE1404:AI1404,2))), R1404, "")</f>
        <v/>
      </c>
      <c r="AS1404" s="20" t="e">
        <f>AVERAGE(SMALL(AJ1404:AM1404,1),SMALL(AJ1404:AM1404,2))</f>
        <v>#NUM!</v>
      </c>
      <c r="AT1404" s="20">
        <f>T1404*1.075</f>
        <v>5317.7024999999994</v>
      </c>
      <c r="AU1404" s="20" t="e">
        <f>U1404*1.075</f>
        <v>#VALUE!</v>
      </c>
      <c r="AV1404" s="22" t="e">
        <f>MIN(AN1404,AT1404,AU1404)</f>
        <v>#VALUE!</v>
      </c>
      <c r="AW1404" s="20" t="s">
        <v>209</v>
      </c>
      <c r="AX1404" s="20" t="s">
        <v>208</v>
      </c>
      <c r="AY1404" s="25">
        <v>4525.43</v>
      </c>
      <c r="AZ1404" s="27">
        <f>IF(AND(AY1404&gt;0,AY1404&lt;=10),AY1404*0.25,IF(AND(AY1404&gt;10,AY1404&lt;=50),AY1404*0.17,IF(AND(AY1404&gt;10,AY1404&lt;=100),AY1404*0.12,IF(AY1404&gt;100,AY1404*0.1))))</f>
        <v>452.54300000000006</v>
      </c>
      <c r="BA1404" s="3">
        <f>AZ1404+AY1404</f>
        <v>4977.973</v>
      </c>
      <c r="BB1404" s="25">
        <f>BA1404+BA1404*0.08</f>
        <v>5376.2108399999997</v>
      </c>
      <c r="BC1404" s="20" t="s">
        <v>12295</v>
      </c>
    </row>
    <row r="1405" spans="1:116" s="28" customFormat="1" ht="30" customHeight="1">
      <c r="A1405" s="11" t="s">
        <v>4951</v>
      </c>
      <c r="B1405" s="5">
        <v>1403</v>
      </c>
      <c r="C1405" s="14">
        <v>987</v>
      </c>
      <c r="D1405" s="14"/>
      <c r="E1405" s="51" t="s">
        <v>5099</v>
      </c>
      <c r="F1405" s="12" t="s">
        <v>5100</v>
      </c>
      <c r="G1405" s="12" t="s">
        <v>5101</v>
      </c>
      <c r="H1405" s="11" t="s">
        <v>5114</v>
      </c>
      <c r="I1405" s="12" t="s">
        <v>807</v>
      </c>
      <c r="J1405" s="12" t="s">
        <v>5107</v>
      </c>
      <c r="K1405" s="13"/>
      <c r="L1405" s="12"/>
      <c r="M1405" s="14">
        <v>1</v>
      </c>
      <c r="N1405" s="12" t="s">
        <v>44</v>
      </c>
      <c r="O1405" s="12" t="s">
        <v>4957</v>
      </c>
      <c r="P1405" s="12" t="s">
        <v>5112</v>
      </c>
      <c r="Q1405" s="12" t="s">
        <v>5115</v>
      </c>
      <c r="R1405" s="156">
        <v>107.19</v>
      </c>
      <c r="S1405" s="22"/>
      <c r="T1405" s="23">
        <v>119.87</v>
      </c>
      <c r="U1405" s="1" t="s">
        <v>54</v>
      </c>
      <c r="V1405" s="21">
        <v>194.75</v>
      </c>
      <c r="W1405" s="22">
        <v>106.97</v>
      </c>
      <c r="X1405" s="22">
        <v>132.5838</v>
      </c>
      <c r="Y1405" s="22">
        <v>107.41</v>
      </c>
      <c r="Z1405" s="22">
        <v>132.19999999999999</v>
      </c>
      <c r="AA1405" s="22"/>
      <c r="AB1405" s="22"/>
      <c r="AC1405" s="22"/>
      <c r="AD1405" s="22"/>
      <c r="AE1405" s="24">
        <v>194.75</v>
      </c>
      <c r="AF1405" s="20"/>
      <c r="AG1405" s="20">
        <v>107.26</v>
      </c>
      <c r="AH1405" s="20">
        <v>107.41</v>
      </c>
      <c r="AI1405" s="20">
        <v>132.19999999999999</v>
      </c>
      <c r="AJ1405" s="20"/>
      <c r="AK1405" s="20"/>
      <c r="AL1405" s="20"/>
      <c r="AM1405" s="20"/>
      <c r="AN1405" s="25">
        <v>107.19</v>
      </c>
      <c r="AO1405" s="20" t="s">
        <v>47</v>
      </c>
      <c r="AP1405" s="24" t="s">
        <v>48</v>
      </c>
      <c r="AQ1405" s="20">
        <f>AVERAGE(SMALL(AE1405:AI1405,1),SMALL(AE1405:AI1405,2))</f>
        <v>107.33500000000001</v>
      </c>
      <c r="AR1405" s="20">
        <f>IF(R1405 &lt;=( AVERAGE(SMALL(AE1405:AI1405,1),SMALL(AE1405:AI1405,2))), R1405, "")</f>
        <v>107.19</v>
      </c>
      <c r="AS1405" s="20" t="e">
        <f>AVERAGE(SMALL(AJ1405:AM1405,1),SMALL(AJ1405:AM1405,2))</f>
        <v>#NUM!</v>
      </c>
      <c r="AT1405" s="20">
        <f>T1405*1.075</f>
        <v>128.86025000000001</v>
      </c>
      <c r="AU1405" s="20" t="e">
        <f>U1405*1.075</f>
        <v>#VALUE!</v>
      </c>
      <c r="AV1405" s="22">
        <v>107.19</v>
      </c>
      <c r="AW1405" s="26" t="s">
        <v>49</v>
      </c>
      <c r="AX1405" s="20" t="s">
        <v>48</v>
      </c>
      <c r="AY1405" s="25">
        <v>107.19</v>
      </c>
      <c r="AZ1405" s="27">
        <f>IF(AND(AY1405&gt;0,AY1405&lt;=10),AY1405*0.25,IF(AND(AY1405&gt;10,AY1405&lt;=50),AY1405*0.17,IF(AND(AY1405&gt;10,AY1405&lt;=100),AY1405*0.12,IF(AY1405&gt;100,AY1405*0.1))))</f>
        <v>10.719000000000001</v>
      </c>
      <c r="BA1405" s="3">
        <f>AZ1405+AY1405</f>
        <v>117.90899999999999</v>
      </c>
      <c r="BB1405" s="25">
        <f>BA1405+BA1405*0.08</f>
        <v>127.34172</v>
      </c>
      <c r="BC1405" s="20" t="s">
        <v>12295</v>
      </c>
      <c r="BD1405" s="20"/>
      <c r="BE1405" s="20"/>
      <c r="BF1405" s="20"/>
      <c r="BG1405" s="20"/>
      <c r="BH1405" s="20"/>
      <c r="BI1405" s="20"/>
      <c r="BJ1405" s="20"/>
      <c r="BK1405" s="20"/>
      <c r="BL1405" s="20"/>
      <c r="BM1405" s="20"/>
      <c r="BN1405" s="20"/>
      <c r="BO1405" s="20"/>
      <c r="BP1405" s="20"/>
      <c r="BQ1405" s="20"/>
      <c r="BR1405" s="20"/>
      <c r="BS1405" s="20"/>
      <c r="BT1405" s="20"/>
      <c r="BU1405" s="20"/>
      <c r="BV1405" s="20"/>
      <c r="BW1405" s="20"/>
      <c r="BX1405" s="20"/>
      <c r="BY1405" s="20"/>
      <c r="BZ1405" s="20"/>
      <c r="CA1405" s="20"/>
      <c r="CB1405" s="20"/>
      <c r="CC1405" s="20"/>
      <c r="CD1405" s="20"/>
      <c r="CE1405" s="20"/>
      <c r="CF1405" s="20"/>
      <c r="CG1405" s="20"/>
      <c r="CH1405" s="20"/>
      <c r="CI1405" s="20"/>
      <c r="CJ1405" s="20"/>
      <c r="CK1405" s="20"/>
      <c r="CL1405" s="20"/>
      <c r="CM1405" s="20"/>
      <c r="CN1405" s="20"/>
      <c r="CO1405" s="20"/>
      <c r="CP1405" s="20"/>
      <c r="CQ1405" s="20"/>
      <c r="CR1405" s="20"/>
      <c r="CS1405" s="20"/>
      <c r="CT1405" s="20"/>
      <c r="CU1405" s="20"/>
      <c r="CV1405" s="20"/>
      <c r="CW1405" s="20"/>
      <c r="CX1405" s="20"/>
      <c r="CY1405" s="20"/>
      <c r="CZ1405" s="20"/>
      <c r="DA1405" s="20"/>
      <c r="DB1405" s="20"/>
      <c r="DC1405" s="20"/>
      <c r="DD1405" s="20"/>
      <c r="DE1405" s="20"/>
      <c r="DF1405" s="20"/>
      <c r="DG1405" s="20"/>
      <c r="DH1405" s="20"/>
      <c r="DI1405" s="20"/>
      <c r="DJ1405" s="20"/>
      <c r="DK1405" s="20"/>
      <c r="DL1405" s="20"/>
    </row>
    <row r="1406" spans="1:116" s="28" customFormat="1" ht="30" customHeight="1">
      <c r="A1406" s="11" t="s">
        <v>4951</v>
      </c>
      <c r="B1406" s="5">
        <v>1404</v>
      </c>
      <c r="C1406" s="14">
        <v>988</v>
      </c>
      <c r="D1406" s="14"/>
      <c r="E1406" s="51" t="s">
        <v>5099</v>
      </c>
      <c r="F1406" s="12" t="s">
        <v>5100</v>
      </c>
      <c r="G1406" s="12" t="s">
        <v>5101</v>
      </c>
      <c r="H1406" s="11" t="s">
        <v>5106</v>
      </c>
      <c r="I1406" s="12" t="s">
        <v>807</v>
      </c>
      <c r="J1406" s="12" t="s">
        <v>5107</v>
      </c>
      <c r="K1406" s="13"/>
      <c r="L1406" s="12"/>
      <c r="M1406" s="14">
        <v>1</v>
      </c>
      <c r="N1406" s="12" t="s">
        <v>44</v>
      </c>
      <c r="O1406" s="12" t="s">
        <v>4957</v>
      </c>
      <c r="P1406" s="12" t="s">
        <v>5108</v>
      </c>
      <c r="Q1406" s="12" t="s">
        <v>5109</v>
      </c>
      <c r="R1406" s="156">
        <v>261.43</v>
      </c>
      <c r="S1406" s="22"/>
      <c r="T1406" s="23">
        <v>302.67</v>
      </c>
      <c r="U1406" s="1" t="s">
        <v>54</v>
      </c>
      <c r="V1406" s="21">
        <v>461.548</v>
      </c>
      <c r="W1406" s="22">
        <v>258.83999999999997</v>
      </c>
      <c r="X1406" s="22">
        <v>299.43599999999998</v>
      </c>
      <c r="Y1406" s="22">
        <v>264.01</v>
      </c>
      <c r="Z1406" s="22">
        <v>332.52</v>
      </c>
      <c r="AA1406" s="22"/>
      <c r="AB1406" s="22"/>
      <c r="AC1406" s="22"/>
      <c r="AD1406" s="22"/>
      <c r="AE1406" s="24">
        <v>461.548</v>
      </c>
      <c r="AF1406" s="20"/>
      <c r="AG1406" s="20">
        <v>267.01</v>
      </c>
      <c r="AH1406" s="20">
        <v>264.01</v>
      </c>
      <c r="AI1406" s="20">
        <v>332.52</v>
      </c>
      <c r="AJ1406" s="20"/>
      <c r="AK1406" s="20"/>
      <c r="AL1406" s="20"/>
      <c r="AM1406" s="20"/>
      <c r="AN1406" s="25">
        <v>261.43</v>
      </c>
      <c r="AO1406" s="20" t="s">
        <v>47</v>
      </c>
      <c r="AP1406" s="24" t="s">
        <v>48</v>
      </c>
      <c r="AQ1406" s="20">
        <f>AVERAGE(SMALL(AE1406:AI1406,1),SMALL(AE1406:AI1406,2))</f>
        <v>265.51</v>
      </c>
      <c r="AR1406" s="20">
        <f>IF(R1406 &lt;=( AVERAGE(SMALL(AE1406:AI1406,1),SMALL(AE1406:AI1406,2))), R1406, "")</f>
        <v>261.43</v>
      </c>
      <c r="AS1406" s="20" t="e">
        <f>AVERAGE(SMALL(AJ1406:AM1406,1),SMALL(AJ1406:AM1406,2))</f>
        <v>#NUM!</v>
      </c>
      <c r="AT1406" s="20">
        <f>T1406*1.075</f>
        <v>325.37025</v>
      </c>
      <c r="AU1406" s="20" t="e">
        <f>U1406*1.075</f>
        <v>#VALUE!</v>
      </c>
      <c r="AV1406" s="22">
        <v>261.43</v>
      </c>
      <c r="AW1406" s="26" t="s">
        <v>49</v>
      </c>
      <c r="AX1406" s="20" t="s">
        <v>48</v>
      </c>
      <c r="AY1406" s="25">
        <v>261.43</v>
      </c>
      <c r="AZ1406" s="27">
        <f>IF(AND(AY1406&gt;0,AY1406&lt;=10),AY1406*0.25,IF(AND(AY1406&gt;10,AY1406&lt;=50),AY1406*0.17,IF(AND(AY1406&gt;10,AY1406&lt;=100),AY1406*0.12,IF(AY1406&gt;100,AY1406*0.1))))</f>
        <v>26.143000000000001</v>
      </c>
      <c r="BA1406" s="3">
        <f>AZ1406+AY1406</f>
        <v>287.57299999999998</v>
      </c>
      <c r="BB1406" s="25">
        <f>BA1406+BA1406*0.08</f>
        <v>310.57883999999996</v>
      </c>
      <c r="BC1406" s="20" t="s">
        <v>12295</v>
      </c>
      <c r="BD1406" s="20"/>
      <c r="BE1406" s="20"/>
      <c r="BF1406" s="20"/>
      <c r="BG1406" s="20"/>
      <c r="BH1406" s="20"/>
      <c r="BI1406" s="20"/>
      <c r="BJ1406" s="20"/>
      <c r="BK1406" s="20"/>
      <c r="BL1406" s="20"/>
      <c r="BM1406" s="20"/>
      <c r="BN1406" s="20"/>
      <c r="BO1406" s="20"/>
      <c r="BP1406" s="20"/>
      <c r="BQ1406" s="20"/>
      <c r="BR1406" s="20"/>
      <c r="BS1406" s="20"/>
      <c r="BT1406" s="20"/>
      <c r="BU1406" s="20"/>
      <c r="BV1406" s="20"/>
      <c r="BW1406" s="20"/>
      <c r="BX1406" s="20"/>
      <c r="BY1406" s="20"/>
      <c r="BZ1406" s="20"/>
      <c r="CA1406" s="20"/>
      <c r="CB1406" s="20"/>
      <c r="CC1406" s="20"/>
      <c r="CD1406" s="20"/>
      <c r="CE1406" s="20"/>
      <c r="CF1406" s="20"/>
      <c r="CG1406" s="20"/>
      <c r="CH1406" s="20"/>
      <c r="CI1406" s="20"/>
      <c r="CJ1406" s="20"/>
      <c r="CK1406" s="20"/>
      <c r="CL1406" s="20"/>
      <c r="CM1406" s="20"/>
      <c r="CN1406" s="20"/>
      <c r="CO1406" s="20"/>
      <c r="CP1406" s="20"/>
      <c r="CQ1406" s="20"/>
      <c r="CR1406" s="20"/>
      <c r="CS1406" s="20"/>
      <c r="CT1406" s="20"/>
      <c r="CU1406" s="20"/>
      <c r="CV1406" s="20"/>
      <c r="CW1406" s="20"/>
      <c r="CX1406" s="20"/>
      <c r="CY1406" s="20"/>
      <c r="CZ1406" s="20"/>
      <c r="DA1406" s="20"/>
      <c r="DB1406" s="20"/>
      <c r="DC1406" s="20"/>
      <c r="DD1406" s="20"/>
      <c r="DE1406" s="20"/>
      <c r="DF1406" s="20"/>
      <c r="DG1406" s="20"/>
      <c r="DH1406" s="20"/>
      <c r="DI1406" s="20"/>
      <c r="DJ1406" s="20"/>
      <c r="DK1406" s="20"/>
      <c r="DL1406" s="20"/>
    </row>
    <row r="1407" spans="1:116" s="28" customFormat="1" ht="30" customHeight="1">
      <c r="A1407" s="11" t="s">
        <v>4951</v>
      </c>
      <c r="B1407" s="5">
        <v>1405</v>
      </c>
      <c r="C1407" s="116">
        <v>5088</v>
      </c>
      <c r="D1407" s="116"/>
      <c r="E1407" s="51" t="s">
        <v>5026</v>
      </c>
      <c r="F1407" s="12" t="s">
        <v>5027</v>
      </c>
      <c r="G1407" s="12" t="s">
        <v>5028</v>
      </c>
      <c r="H1407" s="12" t="s">
        <v>5033</v>
      </c>
      <c r="I1407" s="12" t="s">
        <v>389</v>
      </c>
      <c r="J1407" s="12" t="s">
        <v>5030</v>
      </c>
      <c r="K1407" s="14"/>
      <c r="L1407" s="12"/>
      <c r="M1407" s="14">
        <v>1</v>
      </c>
      <c r="N1407" s="12" t="s">
        <v>44</v>
      </c>
      <c r="O1407" s="12" t="s">
        <v>4957</v>
      </c>
      <c r="P1407" s="12" t="s">
        <v>5031</v>
      </c>
      <c r="Q1407" s="12" t="s">
        <v>5034</v>
      </c>
      <c r="R1407" s="156">
        <v>297.72000000000003</v>
      </c>
      <c r="S1407" s="22"/>
      <c r="T1407" s="23" t="s">
        <v>54</v>
      </c>
      <c r="U1407" s="1" t="s">
        <v>54</v>
      </c>
      <c r="V1407" s="21">
        <v>459.18290000000002</v>
      </c>
      <c r="W1407" s="22">
        <v>294.58999999999997</v>
      </c>
      <c r="X1407" s="22"/>
      <c r="Y1407" s="22">
        <v>300.83999999999997</v>
      </c>
      <c r="Z1407" s="22">
        <v>342.72</v>
      </c>
      <c r="AA1407" s="22"/>
      <c r="AB1407" s="22"/>
      <c r="AC1407" s="22"/>
      <c r="AD1407" s="22"/>
      <c r="AE1407" s="24">
        <v>459.18290000000002</v>
      </c>
      <c r="AF1407" s="20">
        <v>284.245</v>
      </c>
      <c r="AG1407" s="20"/>
      <c r="AH1407" s="20">
        <v>300.83999999999997</v>
      </c>
      <c r="AI1407" s="3">
        <v>342.73</v>
      </c>
      <c r="AJ1407" s="20"/>
      <c r="AK1407" s="20"/>
      <c r="AL1407" s="20"/>
      <c r="AM1407" s="20"/>
      <c r="AN1407" s="25">
        <v>297.72000000000003</v>
      </c>
      <c r="AO1407" s="20" t="s">
        <v>207</v>
      </c>
      <c r="AP1407" s="24" t="s">
        <v>208</v>
      </c>
      <c r="AQ1407" s="20">
        <f>AVERAGE(SMALL(AE1407:AI1407,1),SMALL(AE1407:AI1407,2))</f>
        <v>292.54250000000002</v>
      </c>
      <c r="AR1407" s="20" t="str">
        <f>IF(R1407 &lt;=( AVERAGE(SMALL(AE1407:AI1407,1),SMALL(AE1407:AI1407,2))), R1407, "")</f>
        <v/>
      </c>
      <c r="AS1407" s="20" t="e">
        <f>AVERAGE(SMALL(AJ1407:AM1407,1),SMALL(AJ1407:AM1407,2))</f>
        <v>#NUM!</v>
      </c>
      <c r="AT1407" s="20" t="e">
        <f>T1407*1.075</f>
        <v>#VALUE!</v>
      </c>
      <c r="AU1407" s="20" t="e">
        <f>U1407*1.075</f>
        <v>#VALUE!</v>
      </c>
      <c r="AV1407" s="22" t="e">
        <f>MIN(AN1407,AT1407,AU1407)</f>
        <v>#VALUE!</v>
      </c>
      <c r="AW1407" s="20" t="s">
        <v>209</v>
      </c>
      <c r="AX1407" s="20" t="s">
        <v>208</v>
      </c>
      <c r="AY1407" s="25">
        <v>292.54250000000002</v>
      </c>
      <c r="AZ1407" s="27">
        <f>IF(AND(AY1407&gt;0,AY1407&lt;=10),AY1407*0.25,IF(AND(AY1407&gt;10,AY1407&lt;=50),AY1407*0.17,IF(AND(AY1407&gt;10,AY1407&lt;=100),AY1407*0.12,IF(AY1407&gt;100,AY1407*0.1))))</f>
        <v>29.254250000000003</v>
      </c>
      <c r="BA1407" s="3">
        <f>AZ1407+AY1407</f>
        <v>321.79675000000003</v>
      </c>
      <c r="BB1407" s="25">
        <f>BA1407+BA1407*0.08</f>
        <v>347.54049000000003</v>
      </c>
      <c r="BC1407" s="20" t="s">
        <v>12295</v>
      </c>
      <c r="BD1407" s="20"/>
      <c r="BE1407" s="20"/>
      <c r="BF1407" s="20"/>
      <c r="BG1407" s="20"/>
      <c r="BH1407" s="20"/>
      <c r="BI1407" s="20"/>
      <c r="BJ1407" s="20"/>
      <c r="BK1407" s="20"/>
      <c r="BL1407" s="20"/>
      <c r="BM1407" s="20"/>
      <c r="BN1407" s="20"/>
      <c r="BO1407" s="20"/>
      <c r="BP1407" s="20"/>
      <c r="BQ1407" s="20"/>
      <c r="BR1407" s="20"/>
      <c r="BS1407" s="20"/>
      <c r="BT1407" s="20"/>
      <c r="BU1407" s="20"/>
      <c r="BV1407" s="20"/>
      <c r="BW1407" s="20"/>
      <c r="BX1407" s="20"/>
      <c r="BY1407" s="20"/>
      <c r="BZ1407" s="20"/>
      <c r="CA1407" s="20"/>
      <c r="CB1407" s="20"/>
      <c r="CC1407" s="20"/>
      <c r="CD1407" s="20"/>
      <c r="CE1407" s="20"/>
      <c r="CF1407" s="20"/>
      <c r="CG1407" s="20"/>
      <c r="CH1407" s="20"/>
      <c r="CI1407" s="20"/>
      <c r="CJ1407" s="20"/>
      <c r="CK1407" s="20"/>
      <c r="CL1407" s="20"/>
      <c r="CM1407" s="20"/>
      <c r="CN1407" s="20"/>
      <c r="CO1407" s="20"/>
      <c r="CP1407" s="20"/>
      <c r="CQ1407" s="20"/>
      <c r="CR1407" s="20"/>
      <c r="CS1407" s="20"/>
      <c r="CT1407" s="20"/>
      <c r="CU1407" s="20"/>
      <c r="CV1407" s="20"/>
      <c r="CW1407" s="20"/>
      <c r="CX1407" s="20"/>
      <c r="CY1407" s="20"/>
      <c r="CZ1407" s="20"/>
      <c r="DA1407" s="20"/>
      <c r="DB1407" s="20"/>
      <c r="DC1407" s="20"/>
      <c r="DD1407" s="20"/>
      <c r="DE1407" s="20"/>
      <c r="DF1407" s="20"/>
      <c r="DG1407" s="20"/>
      <c r="DH1407" s="20"/>
      <c r="DI1407" s="20"/>
      <c r="DJ1407" s="20"/>
      <c r="DK1407" s="20"/>
      <c r="DL1407" s="20"/>
    </row>
    <row r="1408" spans="1:116" s="28" customFormat="1" ht="30" customHeight="1">
      <c r="A1408" s="11" t="s">
        <v>4951</v>
      </c>
      <c r="B1408" s="5">
        <v>1406</v>
      </c>
      <c r="C1408" s="116">
        <v>5089</v>
      </c>
      <c r="D1408" s="116"/>
      <c r="E1408" s="51" t="s">
        <v>5026</v>
      </c>
      <c r="F1408" s="12" t="s">
        <v>5027</v>
      </c>
      <c r="G1408" s="12" t="s">
        <v>5028</v>
      </c>
      <c r="H1408" s="12" t="s">
        <v>5035</v>
      </c>
      <c r="I1408" s="12" t="s">
        <v>389</v>
      </c>
      <c r="J1408" s="12" t="s">
        <v>5030</v>
      </c>
      <c r="K1408" s="14"/>
      <c r="L1408" s="12"/>
      <c r="M1408" s="14">
        <v>1</v>
      </c>
      <c r="N1408" s="12" t="s">
        <v>44</v>
      </c>
      <c r="O1408" s="12" t="s">
        <v>4957</v>
      </c>
      <c r="P1408" s="12" t="s">
        <v>5031</v>
      </c>
      <c r="Q1408" s="12" t="s">
        <v>5036</v>
      </c>
      <c r="R1408" s="156">
        <v>69.53</v>
      </c>
      <c r="S1408" s="22"/>
      <c r="T1408" s="23" t="s">
        <v>54</v>
      </c>
      <c r="U1408" s="1" t="s">
        <v>54</v>
      </c>
      <c r="V1408" s="21">
        <v>127.45650000000001</v>
      </c>
      <c r="W1408" s="22">
        <v>67.599999999999994</v>
      </c>
      <c r="X1408" s="22">
        <v>85.154300000000006</v>
      </c>
      <c r="Y1408" s="22">
        <v>71.45</v>
      </c>
      <c r="Z1408" s="22">
        <v>87.92</v>
      </c>
      <c r="AA1408" s="22"/>
      <c r="AB1408" s="22"/>
      <c r="AC1408" s="22"/>
      <c r="AD1408" s="22"/>
      <c r="AE1408" s="24">
        <v>127.45650000000001</v>
      </c>
      <c r="AF1408" s="20">
        <v>65.108099999999993</v>
      </c>
      <c r="AG1408" s="20">
        <v>67.88</v>
      </c>
      <c r="AH1408" s="20">
        <v>71.45</v>
      </c>
      <c r="AI1408" s="3">
        <v>87.92</v>
      </c>
      <c r="AJ1408" s="20"/>
      <c r="AK1408" s="20"/>
      <c r="AL1408" s="20"/>
      <c r="AM1408" s="20"/>
      <c r="AN1408" s="25">
        <v>66.494050000000001</v>
      </c>
      <c r="AO1408" s="20" t="s">
        <v>207</v>
      </c>
      <c r="AP1408" s="24" t="s">
        <v>208</v>
      </c>
      <c r="AQ1408" s="20">
        <f>AVERAGE(SMALL(AE1408:AI1408,1),SMALL(AE1408:AI1408,2))</f>
        <v>66.494049999999987</v>
      </c>
      <c r="AR1408" s="20" t="str">
        <f>IF(R1408 &lt;=( AVERAGE(SMALL(AE1408:AI1408,1),SMALL(AE1408:AI1408,2))), R1408, "")</f>
        <v/>
      </c>
      <c r="AS1408" s="20" t="e">
        <f>AVERAGE(SMALL(AJ1408:AM1408,1),SMALL(AJ1408:AM1408,2))</f>
        <v>#NUM!</v>
      </c>
      <c r="AT1408" s="20" t="e">
        <f>T1408*1.075</f>
        <v>#VALUE!</v>
      </c>
      <c r="AU1408" s="20" t="e">
        <f>U1408*1.075</f>
        <v>#VALUE!</v>
      </c>
      <c r="AV1408" s="22" t="e">
        <f>MIN(AN1408,AT1408,AU1408)</f>
        <v>#VALUE!</v>
      </c>
      <c r="AW1408" s="20" t="s">
        <v>209</v>
      </c>
      <c r="AX1408" s="20" t="s">
        <v>208</v>
      </c>
      <c r="AY1408" s="25">
        <v>66.494</v>
      </c>
      <c r="AZ1408" s="27">
        <f>IF(AND(AY1408&gt;0,AY1408&lt;=10),AY1408*0.25,IF(AND(AY1408&gt;10,AY1408&lt;=50),AY1408*0.17,IF(AND(AY1408&gt;10,AY1408&lt;=100),AY1408*0.12,IF(AY1408&gt;100,AY1408*0.1))))</f>
        <v>7.9792799999999993</v>
      </c>
      <c r="BA1408" s="3">
        <f>AZ1408+AY1408</f>
        <v>74.473280000000003</v>
      </c>
      <c r="BB1408" s="25">
        <f>BA1408+BA1408*0.08</f>
        <v>80.431142399999999</v>
      </c>
      <c r="BC1408" s="20" t="s">
        <v>12295</v>
      </c>
      <c r="BD1408" s="20"/>
      <c r="BE1408" s="20"/>
      <c r="BF1408" s="20"/>
      <c r="BG1408" s="20"/>
      <c r="BH1408" s="20"/>
      <c r="BI1408" s="20"/>
      <c r="BJ1408" s="20"/>
      <c r="BK1408" s="20"/>
      <c r="BL1408" s="20"/>
      <c r="BM1408" s="20"/>
      <c r="BN1408" s="20"/>
      <c r="BO1408" s="20"/>
      <c r="BP1408" s="20"/>
      <c r="BQ1408" s="20"/>
      <c r="BR1408" s="20"/>
      <c r="BS1408" s="20"/>
      <c r="BT1408" s="20"/>
      <c r="BU1408" s="20"/>
      <c r="BV1408" s="20"/>
      <c r="BW1408" s="20"/>
      <c r="BX1408" s="20"/>
      <c r="BY1408" s="20"/>
      <c r="BZ1408" s="20"/>
      <c r="CA1408" s="20"/>
      <c r="CB1408" s="20"/>
      <c r="CC1408" s="20"/>
      <c r="CD1408" s="20"/>
      <c r="CE1408" s="20"/>
      <c r="CF1408" s="20"/>
      <c r="CG1408" s="20"/>
      <c r="CH1408" s="20"/>
      <c r="CI1408" s="20"/>
      <c r="CJ1408" s="20"/>
      <c r="CK1408" s="20"/>
      <c r="CL1408" s="20"/>
      <c r="CM1408" s="20"/>
      <c r="CN1408" s="20"/>
      <c r="CO1408" s="20"/>
      <c r="CP1408" s="20"/>
      <c r="CQ1408" s="20"/>
      <c r="CR1408" s="20"/>
      <c r="CS1408" s="20"/>
      <c r="CT1408" s="20"/>
      <c r="CU1408" s="20"/>
      <c r="CV1408" s="20"/>
      <c r="CW1408" s="20"/>
      <c r="CX1408" s="20"/>
      <c r="CY1408" s="20"/>
      <c r="CZ1408" s="20"/>
      <c r="DA1408" s="20"/>
      <c r="DB1408" s="20"/>
      <c r="DC1408" s="20"/>
      <c r="DD1408" s="20"/>
      <c r="DE1408" s="20"/>
      <c r="DF1408" s="20"/>
      <c r="DG1408" s="20"/>
      <c r="DH1408" s="20"/>
      <c r="DI1408" s="20"/>
      <c r="DJ1408" s="20"/>
      <c r="DK1408" s="20"/>
      <c r="DL1408" s="20"/>
    </row>
    <row r="1409" spans="1:116" s="28" customFormat="1" ht="30" customHeight="1">
      <c r="A1409" s="11" t="s">
        <v>4951</v>
      </c>
      <c r="B1409" s="5">
        <v>1407</v>
      </c>
      <c r="C1409" s="116">
        <v>5084</v>
      </c>
      <c r="D1409" s="116"/>
      <c r="E1409" s="51" t="s">
        <v>5026</v>
      </c>
      <c r="F1409" s="12" t="s">
        <v>5027</v>
      </c>
      <c r="G1409" s="12" t="s">
        <v>5028</v>
      </c>
      <c r="H1409" s="12" t="s">
        <v>5029</v>
      </c>
      <c r="I1409" s="12" t="s">
        <v>389</v>
      </c>
      <c r="J1409" s="12" t="s">
        <v>5030</v>
      </c>
      <c r="K1409" s="14"/>
      <c r="L1409" s="12"/>
      <c r="M1409" s="14">
        <v>1</v>
      </c>
      <c r="N1409" s="12" t="s">
        <v>44</v>
      </c>
      <c r="O1409" s="12" t="s">
        <v>4957</v>
      </c>
      <c r="P1409" s="12" t="s">
        <v>5031</v>
      </c>
      <c r="Q1409" s="12" t="s">
        <v>5032</v>
      </c>
      <c r="R1409" s="156">
        <v>140.94999999999999</v>
      </c>
      <c r="S1409" s="22"/>
      <c r="T1409" s="23">
        <v>133</v>
      </c>
      <c r="U1409" s="1">
        <v>133</v>
      </c>
      <c r="V1409" s="21">
        <v>237.99770000000001</v>
      </c>
      <c r="W1409" s="22">
        <v>141.16</v>
      </c>
      <c r="X1409" s="22">
        <v>166.46639999999999</v>
      </c>
      <c r="Y1409" s="22"/>
      <c r="Z1409" s="22">
        <v>173.95</v>
      </c>
      <c r="AA1409" s="22"/>
      <c r="AB1409" s="22"/>
      <c r="AC1409" s="22"/>
      <c r="AD1409" s="22"/>
      <c r="AE1409" s="24">
        <v>237.99770000000001</v>
      </c>
      <c r="AF1409" s="20">
        <v>135.95699999999999</v>
      </c>
      <c r="AG1409" s="20">
        <v>139.83199999999999</v>
      </c>
      <c r="AH1409" s="20"/>
      <c r="AI1409" s="3">
        <v>173.95</v>
      </c>
      <c r="AJ1409" s="20"/>
      <c r="AK1409" s="20"/>
      <c r="AL1409" s="20"/>
      <c r="AM1409" s="20"/>
      <c r="AN1409" s="25">
        <v>137.89449999999999</v>
      </c>
      <c r="AO1409" s="20" t="s">
        <v>207</v>
      </c>
      <c r="AP1409" s="24" t="s">
        <v>208</v>
      </c>
      <c r="AQ1409" s="20">
        <f>AVERAGE(SMALL(AE1409:AI1409,1),SMALL(AE1409:AI1409,2))</f>
        <v>137.89449999999999</v>
      </c>
      <c r="AR1409" s="20" t="str">
        <f>IF(R1409 &lt;=( AVERAGE(SMALL(AE1409:AI1409,1),SMALL(AE1409:AI1409,2))), R1409, "")</f>
        <v/>
      </c>
      <c r="AS1409" s="20" t="e">
        <f>AVERAGE(SMALL(AJ1409:AM1409,1),SMALL(AJ1409:AM1409,2))</f>
        <v>#NUM!</v>
      </c>
      <c r="AT1409" s="20">
        <f>T1409*1.075</f>
        <v>142.97499999999999</v>
      </c>
      <c r="AU1409" s="20">
        <f>U1409*1.075</f>
        <v>142.97499999999999</v>
      </c>
      <c r="AV1409" s="22">
        <f>MIN(AN1409,AT1409,AU1409)</f>
        <v>137.89449999999999</v>
      </c>
      <c r="AW1409" s="20" t="s">
        <v>209</v>
      </c>
      <c r="AX1409" s="20" t="s">
        <v>208</v>
      </c>
      <c r="AY1409" s="25">
        <v>137.88999999999999</v>
      </c>
      <c r="AZ1409" s="27">
        <f>IF(AND(AY1409&gt;0,AY1409&lt;=10),AY1409*0.25,IF(AND(AY1409&gt;10,AY1409&lt;=50),AY1409*0.17,IF(AND(AY1409&gt;10,AY1409&lt;=100),AY1409*0.12,IF(AY1409&gt;100,AY1409*0.1))))</f>
        <v>13.789</v>
      </c>
      <c r="BA1409" s="3">
        <f>AZ1409+AY1409</f>
        <v>151.67899999999997</v>
      </c>
      <c r="BB1409" s="25">
        <f>BA1409+BA1409*0.08</f>
        <v>163.81331999999998</v>
      </c>
      <c r="BC1409" s="20" t="s">
        <v>12295</v>
      </c>
      <c r="BD1409" s="20"/>
      <c r="BE1409" s="20"/>
      <c r="BF1409" s="20"/>
      <c r="BG1409" s="20"/>
      <c r="BH1409" s="20"/>
      <c r="BI1409" s="20"/>
      <c r="BJ1409" s="20"/>
      <c r="BK1409" s="20"/>
      <c r="BL1409" s="20"/>
      <c r="BM1409" s="20"/>
      <c r="BN1409" s="20"/>
      <c r="BO1409" s="20"/>
      <c r="BP1409" s="20"/>
      <c r="BQ1409" s="20"/>
      <c r="BR1409" s="20"/>
      <c r="BS1409" s="20"/>
      <c r="BT1409" s="20"/>
      <c r="BU1409" s="20"/>
      <c r="BV1409" s="20"/>
      <c r="BW1409" s="20"/>
      <c r="BX1409" s="20"/>
      <c r="BY1409" s="20"/>
      <c r="BZ1409" s="20"/>
      <c r="CA1409" s="20"/>
      <c r="CB1409" s="20"/>
      <c r="CC1409" s="20"/>
      <c r="CD1409" s="20"/>
      <c r="CE1409" s="20"/>
      <c r="CF1409" s="20"/>
      <c r="CG1409" s="20"/>
      <c r="CH1409" s="20"/>
      <c r="CI1409" s="20"/>
      <c r="CJ1409" s="20"/>
      <c r="CK1409" s="20"/>
      <c r="CL1409" s="20"/>
      <c r="CM1409" s="20"/>
      <c r="CN1409" s="20"/>
      <c r="CO1409" s="20"/>
      <c r="CP1409" s="20"/>
      <c r="CQ1409" s="20"/>
      <c r="CR1409" s="20"/>
      <c r="CS1409" s="20"/>
      <c r="CT1409" s="20"/>
      <c r="CU1409" s="20"/>
      <c r="CV1409" s="20"/>
      <c r="CW1409" s="20"/>
      <c r="CX1409" s="20"/>
      <c r="CY1409" s="20"/>
      <c r="CZ1409" s="20"/>
      <c r="DA1409" s="20"/>
      <c r="DB1409" s="20"/>
      <c r="DC1409" s="20"/>
      <c r="DD1409" s="20"/>
      <c r="DE1409" s="20"/>
      <c r="DF1409" s="20"/>
      <c r="DG1409" s="20"/>
      <c r="DH1409" s="20"/>
      <c r="DI1409" s="20"/>
      <c r="DJ1409" s="20"/>
      <c r="DK1409" s="20"/>
      <c r="DL1409" s="20"/>
    </row>
    <row r="1410" spans="1:116" s="28" customFormat="1" ht="30" customHeight="1">
      <c r="A1410" s="11" t="s">
        <v>4951</v>
      </c>
      <c r="B1410" s="5">
        <v>1408</v>
      </c>
      <c r="C1410" s="116">
        <v>5086</v>
      </c>
      <c r="D1410" s="116"/>
      <c r="E1410" s="51" t="s">
        <v>5026</v>
      </c>
      <c r="F1410" s="12" t="s">
        <v>5037</v>
      </c>
      <c r="G1410" s="12" t="s">
        <v>5028</v>
      </c>
      <c r="H1410" s="12" t="s">
        <v>5038</v>
      </c>
      <c r="I1410" s="12" t="s">
        <v>389</v>
      </c>
      <c r="J1410" s="12" t="s">
        <v>5039</v>
      </c>
      <c r="K1410" s="14"/>
      <c r="L1410" s="12"/>
      <c r="M1410" s="14">
        <v>1</v>
      </c>
      <c r="N1410" s="12" t="s">
        <v>44</v>
      </c>
      <c r="O1410" s="12" t="s">
        <v>4957</v>
      </c>
      <c r="P1410" s="12" t="s">
        <v>5040</v>
      </c>
      <c r="Q1410" s="12" t="s">
        <v>5041</v>
      </c>
      <c r="R1410" s="156">
        <v>166.24</v>
      </c>
      <c r="S1410" s="22"/>
      <c r="T1410" s="23" t="s">
        <v>54</v>
      </c>
      <c r="U1410" s="1" t="s">
        <v>54</v>
      </c>
      <c r="V1410" s="21">
        <v>282.26560000000001</v>
      </c>
      <c r="W1410" s="22">
        <v>161.52000000000001</v>
      </c>
      <c r="X1410" s="22">
        <v>195.63</v>
      </c>
      <c r="Y1410" s="22">
        <v>170.96</v>
      </c>
      <c r="Z1410" s="22">
        <v>208.4</v>
      </c>
      <c r="AA1410" s="22"/>
      <c r="AB1410" s="22"/>
      <c r="AC1410" s="22"/>
      <c r="AD1410" s="22"/>
      <c r="AE1410" s="24">
        <v>282.26560000000001</v>
      </c>
      <c r="AF1410" s="20">
        <v>155.56</v>
      </c>
      <c r="AG1410" s="20">
        <v>167.73</v>
      </c>
      <c r="AH1410" s="20">
        <v>170.96</v>
      </c>
      <c r="AI1410" s="3">
        <v>208.4</v>
      </c>
      <c r="AJ1410" s="20"/>
      <c r="AK1410" s="20"/>
      <c r="AL1410" s="20"/>
      <c r="AM1410" s="20"/>
      <c r="AN1410" s="25">
        <v>161.64500000000001</v>
      </c>
      <c r="AO1410" s="20" t="s">
        <v>207</v>
      </c>
      <c r="AP1410" s="24" t="s">
        <v>208</v>
      </c>
      <c r="AQ1410" s="20">
        <f>AVERAGE(SMALL(AE1410:AI1410,1),SMALL(AE1410:AI1410,2))</f>
        <v>161.64499999999998</v>
      </c>
      <c r="AR1410" s="20" t="str">
        <f>IF(R1410 &lt;=( AVERAGE(SMALL(AE1410:AI1410,1),SMALL(AE1410:AI1410,2))), R1410, "")</f>
        <v/>
      </c>
      <c r="AS1410" s="20" t="e">
        <f>AVERAGE(SMALL(AJ1410:AM1410,1),SMALL(AJ1410:AM1410,2))</f>
        <v>#NUM!</v>
      </c>
      <c r="AT1410" s="20" t="e">
        <f>T1410*1.075</f>
        <v>#VALUE!</v>
      </c>
      <c r="AU1410" s="20" t="e">
        <f>U1410*1.075</f>
        <v>#VALUE!</v>
      </c>
      <c r="AV1410" s="22" t="e">
        <f>MIN(AN1410,AT1410,AU1410)</f>
        <v>#VALUE!</v>
      </c>
      <c r="AW1410" s="20" t="s">
        <v>209</v>
      </c>
      <c r="AX1410" s="20" t="s">
        <v>208</v>
      </c>
      <c r="AY1410" s="25">
        <v>161.64500000000001</v>
      </c>
      <c r="AZ1410" s="27">
        <f>IF(AND(AY1410&gt;0,AY1410&lt;=10),AY1410*0.25,IF(AND(AY1410&gt;10,AY1410&lt;=50),AY1410*0.17,IF(AND(AY1410&gt;10,AY1410&lt;=100),AY1410*0.12,IF(AY1410&gt;100,AY1410*0.1))))</f>
        <v>16.1645</v>
      </c>
      <c r="BA1410" s="3">
        <f>AZ1410+AY1410</f>
        <v>177.80950000000001</v>
      </c>
      <c r="BB1410" s="25">
        <f>BA1410+BA1410*0.08</f>
        <v>192.03426000000002</v>
      </c>
      <c r="BC1410" s="20" t="s">
        <v>12295</v>
      </c>
      <c r="BD1410" s="20"/>
      <c r="BE1410" s="20"/>
      <c r="BF1410" s="20"/>
      <c r="BG1410" s="20"/>
      <c r="BH1410" s="20"/>
      <c r="BI1410" s="20"/>
      <c r="BJ1410" s="20"/>
      <c r="BK1410" s="20"/>
      <c r="BL1410" s="20"/>
      <c r="BM1410" s="20"/>
      <c r="BN1410" s="20"/>
      <c r="BO1410" s="20"/>
      <c r="BP1410" s="20"/>
      <c r="BQ1410" s="20"/>
      <c r="BR1410" s="20"/>
      <c r="BS1410" s="20"/>
      <c r="BT1410" s="20"/>
      <c r="BU1410" s="20"/>
      <c r="BV1410" s="20"/>
      <c r="BW1410" s="20"/>
      <c r="BX1410" s="20"/>
      <c r="BY1410" s="20"/>
      <c r="BZ1410" s="20"/>
      <c r="CA1410" s="20"/>
      <c r="CB1410" s="20"/>
      <c r="CC1410" s="20"/>
      <c r="CD1410" s="20"/>
      <c r="CE1410" s="20"/>
      <c r="CF1410" s="20"/>
      <c r="CG1410" s="20"/>
      <c r="CH1410" s="20"/>
      <c r="CI1410" s="20"/>
      <c r="CJ1410" s="20"/>
      <c r="CK1410" s="20"/>
      <c r="CL1410" s="20"/>
      <c r="CM1410" s="20"/>
      <c r="CN1410" s="20"/>
      <c r="CO1410" s="20"/>
      <c r="CP1410" s="20"/>
      <c r="CQ1410" s="20"/>
      <c r="CR1410" s="20"/>
      <c r="CS1410" s="20"/>
      <c r="CT1410" s="20"/>
      <c r="CU1410" s="20"/>
      <c r="CV1410" s="20"/>
      <c r="CW1410" s="20"/>
      <c r="CX1410" s="20"/>
      <c r="CY1410" s="20"/>
      <c r="CZ1410" s="20"/>
      <c r="DA1410" s="20"/>
      <c r="DB1410" s="20"/>
      <c r="DC1410" s="20"/>
      <c r="DD1410" s="20"/>
      <c r="DE1410" s="20"/>
      <c r="DF1410" s="20"/>
      <c r="DG1410" s="20"/>
      <c r="DH1410" s="20"/>
      <c r="DI1410" s="20"/>
      <c r="DJ1410" s="20"/>
      <c r="DK1410" s="20"/>
      <c r="DL1410" s="20"/>
    </row>
    <row r="1411" spans="1:116" s="28" customFormat="1" ht="30" customHeight="1">
      <c r="A1411" s="11" t="s">
        <v>4951</v>
      </c>
      <c r="B1411" s="5">
        <v>1409</v>
      </c>
      <c r="C1411" s="14">
        <v>986</v>
      </c>
      <c r="D1411" s="14"/>
      <c r="E1411" s="51" t="s">
        <v>5110</v>
      </c>
      <c r="F1411" s="12" t="s">
        <v>5100</v>
      </c>
      <c r="G1411" s="12" t="s">
        <v>5101</v>
      </c>
      <c r="H1411" s="11" t="s">
        <v>5111</v>
      </c>
      <c r="I1411" s="12" t="s">
        <v>807</v>
      </c>
      <c r="J1411" s="12" t="s">
        <v>5107</v>
      </c>
      <c r="K1411" s="13"/>
      <c r="L1411" s="12"/>
      <c r="M1411" s="14">
        <v>1</v>
      </c>
      <c r="N1411" s="12" t="s">
        <v>44</v>
      </c>
      <c r="O1411" s="12" t="s">
        <v>4957</v>
      </c>
      <c r="P1411" s="12" t="s">
        <v>5112</v>
      </c>
      <c r="Q1411" s="12" t="s">
        <v>5113</v>
      </c>
      <c r="R1411" s="156">
        <v>520.65</v>
      </c>
      <c r="S1411" s="22"/>
      <c r="T1411" s="23">
        <v>756</v>
      </c>
      <c r="U1411" s="1" t="s">
        <v>54</v>
      </c>
      <c r="V1411" s="21">
        <v>906.23</v>
      </c>
      <c r="W1411" s="22">
        <v>516.29</v>
      </c>
      <c r="X1411" s="22">
        <v>573.26</v>
      </c>
      <c r="Y1411" s="22">
        <v>525.01</v>
      </c>
      <c r="Z1411" s="22">
        <v>598.32000000000005</v>
      </c>
      <c r="AA1411" s="22"/>
      <c r="AB1411" s="22"/>
      <c r="AC1411" s="22"/>
      <c r="AD1411" s="22"/>
      <c r="AE1411" s="24">
        <v>906.23</v>
      </c>
      <c r="AF1411" s="20"/>
      <c r="AG1411" s="20">
        <v>528.92999999999995</v>
      </c>
      <c r="AH1411" s="20">
        <v>525.01</v>
      </c>
      <c r="AI1411" s="20">
        <v>598.32000000000005</v>
      </c>
      <c r="AJ1411" s="20"/>
      <c r="AK1411" s="20"/>
      <c r="AL1411" s="20"/>
      <c r="AM1411" s="20"/>
      <c r="AN1411" s="25">
        <v>520.65</v>
      </c>
      <c r="AO1411" s="20" t="s">
        <v>47</v>
      </c>
      <c r="AP1411" s="24" t="s">
        <v>48</v>
      </c>
      <c r="AQ1411" s="20">
        <f>AVERAGE(SMALL(AE1411:AI1411,1),SMALL(AE1411:AI1411,2))</f>
        <v>526.97</v>
      </c>
      <c r="AR1411" s="20">
        <f>IF(R1411 &lt;=( AVERAGE(SMALL(AE1411:AI1411,1),SMALL(AE1411:AI1411,2))), R1411, "")</f>
        <v>520.65</v>
      </c>
      <c r="AS1411" s="20" t="e">
        <f>AVERAGE(SMALL(AJ1411:AM1411,1),SMALL(AJ1411:AM1411,2))</f>
        <v>#NUM!</v>
      </c>
      <c r="AT1411" s="20">
        <f>T1411*1.075</f>
        <v>812.69999999999993</v>
      </c>
      <c r="AU1411" s="20" t="e">
        <f>U1411*1.075</f>
        <v>#VALUE!</v>
      </c>
      <c r="AV1411" s="22">
        <v>520.65</v>
      </c>
      <c r="AW1411" s="26" t="s">
        <v>49</v>
      </c>
      <c r="AX1411" s="20" t="s">
        <v>48</v>
      </c>
      <c r="AY1411" s="25">
        <v>520.65</v>
      </c>
      <c r="AZ1411" s="27">
        <f>IF(AND(AY1411&gt;0,AY1411&lt;=10),AY1411*0.25,IF(AND(AY1411&gt;10,AY1411&lt;=50),AY1411*0.17,IF(AND(AY1411&gt;10,AY1411&lt;=100),AY1411*0.12,IF(AY1411&gt;100,AY1411*0.1))))</f>
        <v>52.064999999999998</v>
      </c>
      <c r="BA1411" s="3">
        <f>AZ1411+AY1411</f>
        <v>572.71499999999992</v>
      </c>
      <c r="BB1411" s="25">
        <f>BA1411+BA1411*0.08</f>
        <v>618.53219999999988</v>
      </c>
      <c r="BC1411" s="20" t="s">
        <v>12295</v>
      </c>
      <c r="BD1411" s="20"/>
      <c r="BE1411" s="20"/>
      <c r="BF1411" s="20"/>
      <c r="BG1411" s="20"/>
      <c r="BH1411" s="20"/>
      <c r="BI1411" s="20"/>
      <c r="BJ1411" s="20"/>
      <c r="BK1411" s="20"/>
      <c r="BL1411" s="20"/>
      <c r="BM1411" s="20"/>
      <c r="BN1411" s="20"/>
      <c r="BO1411" s="20"/>
      <c r="BP1411" s="20"/>
      <c r="BQ1411" s="20"/>
      <c r="BR1411" s="20"/>
      <c r="BS1411" s="20"/>
      <c r="BT1411" s="20"/>
      <c r="BU1411" s="20"/>
      <c r="BV1411" s="20"/>
      <c r="BW1411" s="20"/>
      <c r="BX1411" s="20"/>
      <c r="BY1411" s="20"/>
      <c r="BZ1411" s="20"/>
      <c r="CA1411" s="20"/>
      <c r="CB1411" s="20"/>
      <c r="CC1411" s="20"/>
      <c r="CD1411" s="20"/>
      <c r="CE1411" s="20"/>
      <c r="CF1411" s="20"/>
      <c r="CG1411" s="20"/>
      <c r="CH1411" s="20"/>
      <c r="CI1411" s="20"/>
      <c r="CJ1411" s="20"/>
      <c r="CK1411" s="20"/>
      <c r="CL1411" s="20"/>
      <c r="CM1411" s="20"/>
      <c r="CN1411" s="20"/>
      <c r="CO1411" s="20"/>
      <c r="CP1411" s="20"/>
      <c r="CQ1411" s="20"/>
      <c r="CR1411" s="20"/>
      <c r="CS1411" s="20"/>
      <c r="CT1411" s="20"/>
      <c r="CU1411" s="20"/>
      <c r="CV1411" s="20"/>
      <c r="CW1411" s="20"/>
      <c r="CX1411" s="20"/>
      <c r="CY1411" s="20"/>
      <c r="CZ1411" s="20"/>
      <c r="DA1411" s="20"/>
      <c r="DB1411" s="20"/>
      <c r="DC1411" s="20"/>
      <c r="DD1411" s="20"/>
      <c r="DE1411" s="20"/>
      <c r="DF1411" s="20"/>
      <c r="DG1411" s="20"/>
      <c r="DH1411" s="20"/>
      <c r="DI1411" s="20"/>
      <c r="DJ1411" s="20"/>
      <c r="DK1411" s="20"/>
      <c r="DL1411" s="20"/>
    </row>
    <row r="1412" spans="1:116" s="28" customFormat="1" ht="30" customHeight="1">
      <c r="A1412" s="11" t="s">
        <v>4951</v>
      </c>
      <c r="B1412" s="5">
        <v>1410</v>
      </c>
      <c r="C1412" s="14">
        <v>5372</v>
      </c>
      <c r="D1412" s="14"/>
      <c r="E1412" s="51" t="s">
        <v>4960</v>
      </c>
      <c r="F1412" s="12" t="s">
        <v>4967</v>
      </c>
      <c r="G1412" s="12" t="s">
        <v>4968</v>
      </c>
      <c r="H1412" s="12" t="s">
        <v>4969</v>
      </c>
      <c r="I1412" s="12" t="s">
        <v>807</v>
      </c>
      <c r="J1412" s="12" t="s">
        <v>4970</v>
      </c>
      <c r="K1412" s="14">
        <v>20</v>
      </c>
      <c r="L1412" s="12" t="s">
        <v>79</v>
      </c>
      <c r="M1412" s="14">
        <v>1</v>
      </c>
      <c r="N1412" s="12" t="s">
        <v>44</v>
      </c>
      <c r="O1412" s="12" t="s">
        <v>4957</v>
      </c>
      <c r="P1412" s="12" t="s">
        <v>4971</v>
      </c>
      <c r="Q1412" s="12" t="s">
        <v>4972</v>
      </c>
      <c r="R1412" s="156">
        <v>3511.04</v>
      </c>
      <c r="S1412" s="22"/>
      <c r="T1412" s="23">
        <v>3797</v>
      </c>
      <c r="U1412" s="1">
        <v>3797</v>
      </c>
      <c r="V1412" s="21">
        <v>4864.0173999999997</v>
      </c>
      <c r="W1412" s="22">
        <v>3552</v>
      </c>
      <c r="X1412" s="22">
        <v>3502.2811000000002</v>
      </c>
      <c r="Y1412" s="22">
        <v>3519.79</v>
      </c>
      <c r="Z1412" s="22">
        <v>4049.74</v>
      </c>
      <c r="AA1412" s="22"/>
      <c r="AB1412" s="22"/>
      <c r="AC1412" s="22"/>
      <c r="AD1412" s="22"/>
      <c r="AE1412" s="24">
        <v>4864.0173999999997</v>
      </c>
      <c r="AF1412" s="20"/>
      <c r="AG1412" s="20">
        <v>3330.6039999999998</v>
      </c>
      <c r="AH1412" s="20">
        <v>3519.79</v>
      </c>
      <c r="AI1412" s="20">
        <v>4049.74</v>
      </c>
      <c r="AJ1412" s="20"/>
      <c r="AK1412" s="20"/>
      <c r="AL1412" s="20"/>
      <c r="AM1412" s="20"/>
      <c r="AN1412" s="25">
        <v>3425.2</v>
      </c>
      <c r="AO1412" s="20" t="s">
        <v>207</v>
      </c>
      <c r="AP1412" s="24" t="s">
        <v>208</v>
      </c>
      <c r="AQ1412" s="20">
        <f>AVERAGE(SMALL(AE1412:AI1412,1),SMALL(AE1412:AI1412,2))</f>
        <v>3425.1970000000001</v>
      </c>
      <c r="AR1412" s="20" t="str">
        <f>IF(R1412 &lt;=( AVERAGE(SMALL(AE1412:AI1412,1),SMALL(AE1412:AI1412,2))), R1412, "")</f>
        <v/>
      </c>
      <c r="AS1412" s="20" t="e">
        <f>AVERAGE(SMALL(AJ1412:AM1412,1),SMALL(AJ1412:AM1412,2))</f>
        <v>#NUM!</v>
      </c>
      <c r="AT1412" s="20">
        <f>T1412*1.075</f>
        <v>4081.7749999999996</v>
      </c>
      <c r="AU1412" s="20">
        <f>U1412*1.075</f>
        <v>4081.7749999999996</v>
      </c>
      <c r="AV1412" s="22">
        <f>MIN(AN1412,AT1412,AU1412)</f>
        <v>3425.2</v>
      </c>
      <c r="AW1412" s="20" t="s">
        <v>209</v>
      </c>
      <c r="AX1412" s="20" t="s">
        <v>208</v>
      </c>
      <c r="AY1412" s="25">
        <v>3425.1950000000002</v>
      </c>
      <c r="AZ1412" s="27">
        <f>IF(AND(AY1412&gt;0,AY1412&lt;=10),AY1412*0.25,IF(AND(AY1412&gt;10,AY1412&lt;=50),AY1412*0.17,IF(AND(AY1412&gt;10,AY1412&lt;=100),AY1412*0.12,IF(AY1412&gt;100,AY1412*0.1))))</f>
        <v>342.51950000000005</v>
      </c>
      <c r="BA1412" s="3">
        <f>AZ1412+AY1412</f>
        <v>3767.7145</v>
      </c>
      <c r="BB1412" s="25">
        <f>BA1412+BA1412*0.08</f>
        <v>4069.13166</v>
      </c>
      <c r="BC1412" s="20" t="s">
        <v>12295</v>
      </c>
      <c r="BD1412" s="20"/>
      <c r="BE1412" s="20"/>
      <c r="BF1412" s="20"/>
      <c r="BG1412" s="20"/>
      <c r="BH1412" s="20"/>
      <c r="BI1412" s="20"/>
      <c r="BJ1412" s="20"/>
      <c r="BK1412" s="20"/>
      <c r="BL1412" s="20"/>
      <c r="BM1412" s="20"/>
      <c r="BN1412" s="20"/>
      <c r="BO1412" s="20"/>
      <c r="BP1412" s="20"/>
      <c r="BQ1412" s="20"/>
      <c r="BR1412" s="20"/>
      <c r="BS1412" s="20"/>
      <c r="BT1412" s="20"/>
      <c r="BU1412" s="20"/>
      <c r="BV1412" s="20"/>
      <c r="BW1412" s="20"/>
      <c r="BX1412" s="20"/>
      <c r="BY1412" s="20"/>
      <c r="BZ1412" s="20"/>
      <c r="CA1412" s="20"/>
      <c r="CB1412" s="20"/>
      <c r="CC1412" s="20"/>
      <c r="CD1412" s="20"/>
      <c r="CE1412" s="20"/>
      <c r="CF1412" s="20"/>
      <c r="CG1412" s="20"/>
      <c r="CH1412" s="20"/>
      <c r="CI1412" s="20"/>
      <c r="CJ1412" s="20"/>
      <c r="CK1412" s="20"/>
      <c r="CL1412" s="20"/>
      <c r="CM1412" s="20"/>
      <c r="CN1412" s="20"/>
      <c r="CO1412" s="20"/>
      <c r="CP1412" s="20"/>
      <c r="CQ1412" s="20"/>
      <c r="CR1412" s="20"/>
      <c r="CS1412" s="20"/>
      <c r="CT1412" s="20"/>
      <c r="CU1412" s="20"/>
      <c r="CV1412" s="20"/>
      <c r="CW1412" s="20"/>
      <c r="CX1412" s="20"/>
      <c r="CY1412" s="20"/>
      <c r="CZ1412" s="20"/>
      <c r="DA1412" s="20"/>
      <c r="DB1412" s="20"/>
      <c r="DC1412" s="20"/>
      <c r="DD1412" s="20"/>
      <c r="DE1412" s="20"/>
      <c r="DF1412" s="20"/>
      <c r="DG1412" s="20"/>
      <c r="DH1412" s="20"/>
      <c r="DI1412" s="20"/>
      <c r="DJ1412" s="20"/>
      <c r="DK1412" s="20"/>
      <c r="DL1412" s="20"/>
    </row>
    <row r="1413" spans="1:116" s="28" customFormat="1" ht="30" customHeight="1">
      <c r="A1413" s="11" t="s">
        <v>4951</v>
      </c>
      <c r="B1413" s="5">
        <v>1411</v>
      </c>
      <c r="C1413" s="14">
        <v>5517</v>
      </c>
      <c r="D1413" s="14"/>
      <c r="E1413" s="51" t="s">
        <v>5054</v>
      </c>
      <c r="F1413" s="12" t="s">
        <v>5055</v>
      </c>
      <c r="G1413" s="12" t="s">
        <v>5056</v>
      </c>
      <c r="H1413" s="12" t="s">
        <v>5057</v>
      </c>
      <c r="I1413" s="12" t="s">
        <v>4909</v>
      </c>
      <c r="J1413" s="12" t="s">
        <v>5058</v>
      </c>
      <c r="K1413" s="14">
        <v>10</v>
      </c>
      <c r="L1413" s="12" t="s">
        <v>79</v>
      </c>
      <c r="M1413" s="14">
        <v>1</v>
      </c>
      <c r="N1413" s="12" t="s">
        <v>44</v>
      </c>
      <c r="O1413" s="12" t="s">
        <v>4957</v>
      </c>
      <c r="P1413" s="12" t="s">
        <v>5031</v>
      </c>
      <c r="Q1413" s="12" t="s">
        <v>5059</v>
      </c>
      <c r="R1413" s="156">
        <v>4873.78</v>
      </c>
      <c r="S1413" s="22"/>
      <c r="T1413" s="23">
        <v>5264.73</v>
      </c>
      <c r="U1413" s="1">
        <v>5264.73</v>
      </c>
      <c r="V1413" s="21">
        <v>5870.6619000000001</v>
      </c>
      <c r="W1413" s="22">
        <v>4967.2700000000004</v>
      </c>
      <c r="X1413" s="22">
        <v>4969.8554999999997</v>
      </c>
      <c r="Y1413" s="22">
        <v>4780.29</v>
      </c>
      <c r="Z1413" s="22">
        <v>5468.12</v>
      </c>
      <c r="AA1413" s="22"/>
      <c r="AB1413" s="22"/>
      <c r="AC1413" s="22"/>
      <c r="AD1413" s="22"/>
      <c r="AE1413" s="24">
        <v>5870.6619000000001</v>
      </c>
      <c r="AF1413" s="20"/>
      <c r="AG1413" s="20">
        <v>4734.37</v>
      </c>
      <c r="AH1413" s="20">
        <v>4780.29</v>
      </c>
      <c r="AI1413" s="20">
        <v>5468.12</v>
      </c>
      <c r="AJ1413" s="20"/>
      <c r="AK1413" s="20"/>
      <c r="AL1413" s="20"/>
      <c r="AM1413" s="20"/>
      <c r="AN1413" s="25">
        <v>4757.33</v>
      </c>
      <c r="AO1413" s="20" t="s">
        <v>207</v>
      </c>
      <c r="AP1413" s="24" t="s">
        <v>208</v>
      </c>
      <c r="AQ1413" s="20">
        <f>AVERAGE(SMALL(AE1413:AI1413,1),SMALL(AE1413:AI1413,2))</f>
        <v>4757.33</v>
      </c>
      <c r="AR1413" s="20" t="str">
        <f>IF(R1413 &lt;=( AVERAGE(SMALL(AE1413:AI1413,1),SMALL(AE1413:AI1413,2))), R1413, "")</f>
        <v/>
      </c>
      <c r="AS1413" s="20" t="e">
        <f>AVERAGE(SMALL(AJ1413:AM1413,1),SMALL(AJ1413:AM1413,2))</f>
        <v>#NUM!</v>
      </c>
      <c r="AT1413" s="20">
        <f>T1413*1.075</f>
        <v>5659.5847499999991</v>
      </c>
      <c r="AU1413" s="20">
        <f>U1413*1.075</f>
        <v>5659.5847499999991</v>
      </c>
      <c r="AV1413" s="22">
        <f>MIN(AN1413,AT1413,AU1413)</f>
        <v>4757.33</v>
      </c>
      <c r="AW1413" s="20" t="s">
        <v>209</v>
      </c>
      <c r="AX1413" s="20" t="s">
        <v>208</v>
      </c>
      <c r="AY1413" s="25">
        <v>4757.33</v>
      </c>
      <c r="AZ1413" s="27">
        <f>IF(AND(AY1413&gt;0,AY1413&lt;=10),AY1413*0.25,IF(AND(AY1413&gt;10,AY1413&lt;=50),AY1413*0.17,IF(AND(AY1413&gt;10,AY1413&lt;=100),AY1413*0.12,IF(AY1413&gt;100,AY1413*0.1))))</f>
        <v>475.733</v>
      </c>
      <c r="BA1413" s="3">
        <f>AZ1413+AY1413</f>
        <v>5233.0630000000001</v>
      </c>
      <c r="BB1413" s="25">
        <f>BA1413+BA1413*0.08</f>
        <v>5651.7080400000004</v>
      </c>
      <c r="BC1413" s="20" t="s">
        <v>12295</v>
      </c>
      <c r="BD1413" s="20"/>
      <c r="BE1413" s="20"/>
      <c r="BF1413" s="20"/>
      <c r="BG1413" s="20"/>
      <c r="BH1413" s="20"/>
      <c r="BI1413" s="20"/>
      <c r="BJ1413" s="20"/>
      <c r="BK1413" s="20"/>
      <c r="BL1413" s="20"/>
      <c r="BM1413" s="20"/>
      <c r="BN1413" s="20"/>
      <c r="BO1413" s="20"/>
      <c r="BP1413" s="20"/>
      <c r="BQ1413" s="20"/>
      <c r="BR1413" s="20"/>
      <c r="BS1413" s="20"/>
      <c r="BT1413" s="20"/>
      <c r="BU1413" s="20"/>
      <c r="BV1413" s="20"/>
      <c r="BW1413" s="20"/>
      <c r="BX1413" s="20"/>
      <c r="BY1413" s="20"/>
      <c r="BZ1413" s="20"/>
      <c r="CA1413" s="20"/>
      <c r="CB1413" s="20"/>
      <c r="CC1413" s="20"/>
      <c r="CD1413" s="20"/>
      <c r="CE1413" s="20"/>
      <c r="CF1413" s="20"/>
      <c r="CG1413" s="20"/>
      <c r="CH1413" s="20"/>
      <c r="CI1413" s="20"/>
      <c r="CJ1413" s="20"/>
      <c r="CK1413" s="20"/>
      <c r="CL1413" s="20"/>
      <c r="CM1413" s="20"/>
      <c r="CN1413" s="20"/>
      <c r="CO1413" s="20"/>
      <c r="CP1413" s="20"/>
      <c r="CQ1413" s="20"/>
      <c r="CR1413" s="20"/>
      <c r="CS1413" s="20"/>
      <c r="CT1413" s="20"/>
      <c r="CU1413" s="20"/>
      <c r="CV1413" s="20"/>
      <c r="CW1413" s="20"/>
      <c r="CX1413" s="20"/>
      <c r="CY1413" s="20"/>
      <c r="CZ1413" s="20"/>
      <c r="DA1413" s="20"/>
      <c r="DB1413" s="20"/>
      <c r="DC1413" s="20"/>
      <c r="DD1413" s="20"/>
      <c r="DE1413" s="20"/>
      <c r="DF1413" s="20"/>
      <c r="DG1413" s="20"/>
      <c r="DH1413" s="20"/>
      <c r="DI1413" s="20"/>
      <c r="DJ1413" s="20"/>
      <c r="DK1413" s="20"/>
      <c r="DL1413" s="20"/>
    </row>
    <row r="1414" spans="1:116" s="28" customFormat="1" ht="30" customHeight="1">
      <c r="A1414" s="11" t="s">
        <v>4951</v>
      </c>
      <c r="B1414" s="5">
        <v>1412</v>
      </c>
      <c r="C1414" s="14">
        <v>5757</v>
      </c>
      <c r="D1414" s="14"/>
      <c r="E1414" s="51" t="s">
        <v>4952</v>
      </c>
      <c r="F1414" s="12" t="s">
        <v>4953</v>
      </c>
      <c r="G1414" s="12" t="s">
        <v>4954</v>
      </c>
      <c r="H1414" s="12" t="s">
        <v>4955</v>
      </c>
      <c r="I1414" s="12" t="s">
        <v>139</v>
      </c>
      <c r="J1414" s="12" t="s">
        <v>4956</v>
      </c>
      <c r="K1414" s="14"/>
      <c r="L1414" s="12"/>
      <c r="M1414" s="14">
        <v>224</v>
      </c>
      <c r="N1414" s="12" t="s">
        <v>44</v>
      </c>
      <c r="O1414" s="12" t="s">
        <v>4957</v>
      </c>
      <c r="P1414" s="12" t="s">
        <v>4958</v>
      </c>
      <c r="Q1414" s="12" t="s">
        <v>4959</v>
      </c>
      <c r="R1414" s="156">
        <v>4183.01</v>
      </c>
      <c r="S1414" s="22"/>
      <c r="T1414" s="23">
        <v>5058.1499999999996</v>
      </c>
      <c r="U1414" s="1">
        <v>5058.1499999999996</v>
      </c>
      <c r="V1414" s="21">
        <v>5505.259</v>
      </c>
      <c r="W1414" s="22">
        <v>4194.07</v>
      </c>
      <c r="X1414" s="22">
        <v>4171.9454999999998</v>
      </c>
      <c r="Y1414" s="22">
        <v>4385.6000000000004</v>
      </c>
      <c r="Z1414" s="22">
        <v>5215.47</v>
      </c>
      <c r="AA1414" s="22"/>
      <c r="AB1414" s="22"/>
      <c r="AC1414" s="22"/>
      <c r="AD1414" s="22"/>
      <c r="AE1414" s="24">
        <v>5505.259</v>
      </c>
      <c r="AF1414" s="20"/>
      <c r="AG1414" s="20">
        <v>3971.15</v>
      </c>
      <c r="AH1414" s="20">
        <v>4385.6000000000004</v>
      </c>
      <c r="AI1414" s="20">
        <v>5215.47</v>
      </c>
      <c r="AJ1414" s="20"/>
      <c r="AK1414" s="20"/>
      <c r="AL1414" s="20"/>
      <c r="AM1414" s="20"/>
      <c r="AN1414" s="25">
        <v>4178.375</v>
      </c>
      <c r="AO1414" s="20" t="s">
        <v>207</v>
      </c>
      <c r="AP1414" s="24" t="s">
        <v>208</v>
      </c>
      <c r="AQ1414" s="20">
        <f>AVERAGE(SMALL(AE1414:AI1414,1),SMALL(AE1414:AI1414,2))</f>
        <v>4178.375</v>
      </c>
      <c r="AR1414" s="20" t="str">
        <f>IF(R1414 &lt;=( AVERAGE(SMALL(AE1414:AI1414,1),SMALL(AE1414:AI1414,2))), R1414, "")</f>
        <v/>
      </c>
      <c r="AS1414" s="20" t="e">
        <f>AVERAGE(SMALL(AJ1414:AM1414,1),SMALL(AJ1414:AM1414,2))</f>
        <v>#NUM!</v>
      </c>
      <c r="AT1414" s="20">
        <f>T1414*1.075</f>
        <v>5437.5112499999996</v>
      </c>
      <c r="AU1414" s="20">
        <f>U1414*1.075</f>
        <v>5437.5112499999996</v>
      </c>
      <c r="AV1414" s="22">
        <f>MIN(AN1414,AT1414,AU1414)</f>
        <v>4178.375</v>
      </c>
      <c r="AW1414" s="20" t="s">
        <v>209</v>
      </c>
      <c r="AX1414" s="20" t="s">
        <v>208</v>
      </c>
      <c r="AY1414" s="25">
        <v>4178.38</v>
      </c>
      <c r="AZ1414" s="27">
        <f>IF(AND(AY1414&gt;0,AY1414&lt;=10),AY1414*0.25,IF(AND(AY1414&gt;10,AY1414&lt;=50),AY1414*0.17,IF(AND(AY1414&gt;10,AY1414&lt;=100),AY1414*0.12,IF(AY1414&gt;100,AY1414*0.1))))</f>
        <v>417.83800000000002</v>
      </c>
      <c r="BA1414" s="3">
        <f>AZ1414+AY1414</f>
        <v>4596.2179999999998</v>
      </c>
      <c r="BB1414" s="25">
        <f>BA1414+BA1414*0.08</f>
        <v>4963.9154399999998</v>
      </c>
      <c r="BC1414" s="20" t="s">
        <v>12295</v>
      </c>
      <c r="BD1414" s="20"/>
      <c r="BE1414" s="20"/>
      <c r="BF1414" s="20"/>
      <c r="BG1414" s="20"/>
      <c r="BH1414" s="20"/>
      <c r="BI1414" s="20"/>
      <c r="BJ1414" s="20"/>
      <c r="BK1414" s="20"/>
      <c r="BL1414" s="20"/>
      <c r="BM1414" s="20"/>
      <c r="BN1414" s="20"/>
      <c r="BO1414" s="20"/>
      <c r="BP1414" s="20"/>
      <c r="BQ1414" s="20"/>
      <c r="BR1414" s="20"/>
      <c r="BS1414" s="20"/>
      <c r="BT1414" s="20"/>
      <c r="BU1414" s="20"/>
      <c r="BV1414" s="20"/>
      <c r="BW1414" s="20"/>
      <c r="BX1414" s="20"/>
      <c r="BY1414" s="20"/>
      <c r="BZ1414" s="20"/>
      <c r="CA1414" s="20"/>
      <c r="CB1414" s="20"/>
      <c r="CC1414" s="20"/>
      <c r="CD1414" s="20"/>
      <c r="CE1414" s="20"/>
      <c r="CF1414" s="20"/>
      <c r="CG1414" s="20"/>
      <c r="CH1414" s="20"/>
      <c r="CI1414" s="20"/>
      <c r="CJ1414" s="20"/>
      <c r="CK1414" s="20"/>
      <c r="CL1414" s="20"/>
      <c r="CM1414" s="20"/>
      <c r="CN1414" s="20"/>
      <c r="CO1414" s="20"/>
      <c r="CP1414" s="20"/>
      <c r="CQ1414" s="20"/>
      <c r="CR1414" s="20"/>
      <c r="CS1414" s="20"/>
      <c r="CT1414" s="20"/>
      <c r="CU1414" s="20"/>
      <c r="CV1414" s="20"/>
      <c r="CW1414" s="20"/>
      <c r="CX1414" s="20"/>
      <c r="CY1414" s="20"/>
      <c r="CZ1414" s="20"/>
      <c r="DA1414" s="20"/>
      <c r="DB1414" s="20"/>
      <c r="DC1414" s="20"/>
      <c r="DD1414" s="20"/>
      <c r="DE1414" s="20"/>
      <c r="DF1414" s="20"/>
      <c r="DG1414" s="20"/>
      <c r="DH1414" s="20"/>
      <c r="DI1414" s="20"/>
      <c r="DJ1414" s="20"/>
      <c r="DK1414" s="20"/>
      <c r="DL1414" s="20"/>
    </row>
    <row r="1415" spans="1:116" s="28" customFormat="1" ht="30" customHeight="1">
      <c r="A1415" s="11" t="s">
        <v>2657</v>
      </c>
      <c r="B1415" s="5">
        <v>1413</v>
      </c>
      <c r="C1415" s="14"/>
      <c r="D1415" s="14"/>
      <c r="E1415" s="51" t="s">
        <v>5138</v>
      </c>
      <c r="F1415" s="12" t="s">
        <v>5139</v>
      </c>
      <c r="G1415" s="12" t="s">
        <v>5140</v>
      </c>
      <c r="H1415" s="12" t="s">
        <v>5141</v>
      </c>
      <c r="I1415" s="12" t="s">
        <v>389</v>
      </c>
      <c r="J1415" s="12" t="s">
        <v>5142</v>
      </c>
      <c r="K1415" s="14"/>
      <c r="L1415" s="12"/>
      <c r="M1415" s="14">
        <v>1</v>
      </c>
      <c r="N1415" s="12" t="s">
        <v>44</v>
      </c>
      <c r="O1415" s="12" t="s">
        <v>5143</v>
      </c>
      <c r="P1415" s="12" t="s">
        <v>5143</v>
      </c>
      <c r="Q1415" s="12" t="s">
        <v>5144</v>
      </c>
      <c r="R1415" s="156">
        <v>135.94229999999999</v>
      </c>
      <c r="S1415" s="22"/>
      <c r="T1415" s="23"/>
      <c r="U1415" s="1" t="s">
        <v>54</v>
      </c>
      <c r="V1415" s="21"/>
      <c r="W1415" s="22">
        <v>133.78200000000001</v>
      </c>
      <c r="X1415" s="22"/>
      <c r="Y1415" s="22"/>
      <c r="Z1415" s="22"/>
      <c r="AA1415" s="22"/>
      <c r="AB1415" s="22">
        <v>126.458</v>
      </c>
      <c r="AC1415" s="22"/>
      <c r="AD1415" s="22"/>
      <c r="AE1415" s="24"/>
      <c r="AF1415" s="20"/>
      <c r="AG1415" s="20">
        <v>133.72</v>
      </c>
      <c r="AH1415" s="20"/>
      <c r="AI1415" s="20">
        <v>188.67</v>
      </c>
      <c r="AJ1415" s="20"/>
      <c r="AK1415" s="20"/>
      <c r="AL1415" s="20"/>
      <c r="AM1415" s="20"/>
      <c r="AN1415" s="25">
        <v>135.94200000000001</v>
      </c>
      <c r="AO1415" s="20" t="s">
        <v>47</v>
      </c>
      <c r="AP1415" s="24" t="s">
        <v>48</v>
      </c>
      <c r="AQ1415" s="20">
        <f>AVERAGE(SMALL(AE1415:AI1415,1),SMALL(AE1415:AI1415,2))</f>
        <v>161.19499999999999</v>
      </c>
      <c r="AR1415" s="20">
        <f>IF(R1415 &lt;=( AVERAGE(SMALL(AE1415:AI1415,1),SMALL(AE1415:AI1415,2))), R1415, "")</f>
        <v>135.94229999999999</v>
      </c>
      <c r="AS1415" s="20" t="e">
        <f>AVERAGE(SMALL(AJ1415:AM1415,1),SMALL(AJ1415:AM1415,2))</f>
        <v>#NUM!</v>
      </c>
      <c r="AT1415" s="20">
        <f>T1415*1.075</f>
        <v>0</v>
      </c>
      <c r="AU1415" s="20" t="e">
        <f>U1415*1.075</f>
        <v>#VALUE!</v>
      </c>
      <c r="AV1415" s="22" t="e">
        <f>MIN(AN1415,AT1415,AU1415)</f>
        <v>#VALUE!</v>
      </c>
      <c r="AW1415" s="26" t="s">
        <v>49</v>
      </c>
      <c r="AX1415" s="20" t="s">
        <v>48</v>
      </c>
      <c r="AY1415" s="25">
        <v>135.94200000000001</v>
      </c>
      <c r="AZ1415" s="27">
        <f>IF(AND(AY1415&gt;0,AY1415&lt;=10),AY1415*0.25,IF(AND(AY1415&gt;10,AY1415&lt;=50),AY1415*0.17,IF(AND(AY1415&gt;10,AY1415&lt;=100),AY1415*0.12,IF(AY1415&gt;100,AY1415*0.1))))</f>
        <v>13.594200000000001</v>
      </c>
      <c r="BA1415" s="3">
        <f>AZ1415+AY1415</f>
        <v>149.53620000000001</v>
      </c>
      <c r="BB1415" s="29">
        <v>149.54</v>
      </c>
      <c r="BC1415" s="20" t="s">
        <v>12295</v>
      </c>
      <c r="BD1415" s="20"/>
      <c r="BE1415" s="20"/>
      <c r="BF1415" s="20"/>
      <c r="BG1415" s="20"/>
      <c r="BH1415" s="20"/>
      <c r="BI1415" s="20"/>
      <c r="BJ1415" s="20"/>
      <c r="BK1415" s="20"/>
      <c r="BL1415" s="20"/>
      <c r="BM1415" s="20"/>
      <c r="BN1415" s="20"/>
      <c r="BO1415" s="20"/>
      <c r="BP1415" s="20"/>
      <c r="BQ1415" s="20"/>
      <c r="BR1415" s="20"/>
      <c r="BS1415" s="20"/>
      <c r="BT1415" s="20"/>
      <c r="BU1415" s="20"/>
      <c r="BV1415" s="20"/>
      <c r="BW1415" s="20"/>
      <c r="BX1415" s="20"/>
      <c r="BY1415" s="20"/>
      <c r="BZ1415" s="20"/>
      <c r="CA1415" s="20"/>
      <c r="CB1415" s="20"/>
      <c r="CC1415" s="20"/>
      <c r="CD1415" s="20"/>
      <c r="CE1415" s="20"/>
      <c r="CF1415" s="20"/>
      <c r="CG1415" s="20"/>
      <c r="CH1415" s="20"/>
      <c r="CI1415" s="20"/>
      <c r="CJ1415" s="20"/>
      <c r="CK1415" s="20"/>
      <c r="CL1415" s="20"/>
      <c r="CM1415" s="20"/>
      <c r="CN1415" s="20"/>
      <c r="CO1415" s="20"/>
      <c r="CP1415" s="20"/>
      <c r="CQ1415" s="20"/>
      <c r="CR1415" s="20"/>
      <c r="CS1415" s="20"/>
      <c r="CT1415" s="20"/>
      <c r="CU1415" s="20"/>
      <c r="CV1415" s="20"/>
      <c r="CW1415" s="20"/>
      <c r="CX1415" s="20"/>
      <c r="CY1415" s="20"/>
      <c r="CZ1415" s="20"/>
      <c r="DA1415" s="20"/>
      <c r="DB1415" s="20"/>
      <c r="DC1415" s="20"/>
      <c r="DD1415" s="20"/>
      <c r="DE1415" s="20"/>
      <c r="DF1415" s="20"/>
      <c r="DG1415" s="20"/>
      <c r="DH1415" s="20"/>
      <c r="DI1415" s="20"/>
      <c r="DJ1415" s="20"/>
      <c r="DK1415" s="20"/>
      <c r="DL1415" s="20"/>
    </row>
    <row r="1416" spans="1:116" s="28" customFormat="1" ht="30" customHeight="1">
      <c r="A1416" s="11" t="s">
        <v>5145</v>
      </c>
      <c r="B1416" s="5">
        <v>1414</v>
      </c>
      <c r="C1416" s="14"/>
      <c r="D1416" s="14"/>
      <c r="E1416" s="51" t="s">
        <v>5146</v>
      </c>
      <c r="F1416" s="12" t="s">
        <v>5147</v>
      </c>
      <c r="G1416" s="12" t="s">
        <v>5148</v>
      </c>
      <c r="H1416" s="12" t="s">
        <v>101</v>
      </c>
      <c r="I1416" s="12" t="s">
        <v>3086</v>
      </c>
      <c r="J1416" s="12" t="s">
        <v>5149</v>
      </c>
      <c r="K1416" s="14"/>
      <c r="L1416" s="12"/>
      <c r="M1416" s="14">
        <v>20</v>
      </c>
      <c r="N1416" s="12" t="s">
        <v>44</v>
      </c>
      <c r="O1416" s="12" t="s">
        <v>5150</v>
      </c>
      <c r="P1416" s="12" t="s">
        <v>5151</v>
      </c>
      <c r="Q1416" s="12" t="s">
        <v>5152</v>
      </c>
      <c r="R1416" s="156">
        <v>10.8</v>
      </c>
      <c r="S1416" s="22"/>
      <c r="T1416" s="23"/>
      <c r="U1416" s="1" t="s">
        <v>54</v>
      </c>
      <c r="V1416" s="21">
        <v>10.8</v>
      </c>
      <c r="W1416" s="22"/>
      <c r="X1416" s="22"/>
      <c r="Y1416" s="22"/>
      <c r="Z1416" s="22"/>
      <c r="AA1416" s="22"/>
      <c r="AB1416" s="22"/>
      <c r="AC1416" s="22"/>
      <c r="AD1416" s="22"/>
      <c r="AE1416" s="24"/>
      <c r="AF1416" s="20"/>
      <c r="AG1416" s="20"/>
      <c r="AH1416" s="20"/>
      <c r="AI1416" s="20">
        <v>6.2</v>
      </c>
      <c r="AJ1416" s="20"/>
      <c r="AK1416" s="20"/>
      <c r="AL1416" s="20"/>
      <c r="AM1416" s="20"/>
      <c r="AN1416" s="25"/>
      <c r="AO1416" s="20"/>
      <c r="AP1416" s="24"/>
      <c r="AQ1416" s="20" t="e">
        <f>AVERAGE(SMALL(AE1416:AI1416,1),SMALL(AE1416:AI1416,2))</f>
        <v>#NUM!</v>
      </c>
      <c r="AR1416" s="20" t="e">
        <f>IF(R1416 &lt;=( AVERAGE(SMALL(AE1416:AI1416,1),SMALL(AE1416:AI1416,2))), R1416, "")</f>
        <v>#NUM!</v>
      </c>
      <c r="AS1416" s="20" t="e">
        <f>AVERAGE(SMALL(AJ1416:AM1416,1),SMALL(AJ1416:AM1416,2))</f>
        <v>#NUM!</v>
      </c>
      <c r="AT1416" s="20">
        <f>T1416*1.075</f>
        <v>0</v>
      </c>
      <c r="AU1416" s="20" t="e">
        <f>U1416*1.075</f>
        <v>#VALUE!</v>
      </c>
      <c r="AV1416" s="22">
        <v>6.2</v>
      </c>
      <c r="AW1416" s="20" t="s">
        <v>1795</v>
      </c>
      <c r="AX1416" s="20" t="s">
        <v>374</v>
      </c>
      <c r="AY1416" s="25">
        <v>6.2</v>
      </c>
      <c r="AZ1416" s="27">
        <f>IF(AND(AY1416&gt;0,AY1416&lt;=10),AY1416*0.25,IF(AND(AY1416&gt;10,AY1416&lt;=50),AY1416*0.17,IF(AND(AY1416&gt;10,AY1416&lt;=100),AY1416*0.12,IF(AY1416&gt;100,AY1416*0.1))))</f>
        <v>1.55</v>
      </c>
      <c r="BA1416" s="3">
        <f>AZ1416+AY1416</f>
        <v>7.75</v>
      </c>
      <c r="BB1416" s="25">
        <f>BA1416+BA1416*0.08</f>
        <v>8.3699999999999992</v>
      </c>
      <c r="BC1416" s="20" t="s">
        <v>12295</v>
      </c>
      <c r="BD1416" s="20"/>
      <c r="BE1416" s="20"/>
      <c r="BF1416" s="20"/>
      <c r="BG1416" s="20"/>
      <c r="BH1416" s="20"/>
      <c r="BI1416" s="20"/>
      <c r="BJ1416" s="20"/>
      <c r="BK1416" s="20"/>
      <c r="BL1416" s="20"/>
      <c r="BM1416" s="20"/>
      <c r="BN1416" s="20"/>
      <c r="BO1416" s="20"/>
      <c r="BP1416" s="19"/>
      <c r="BQ1416" s="19"/>
      <c r="BR1416" s="19"/>
      <c r="BS1416" s="19"/>
      <c r="BT1416" s="19"/>
      <c r="BU1416" s="19"/>
      <c r="BV1416" s="19"/>
      <c r="BW1416" s="19"/>
      <c r="BX1416" s="19"/>
      <c r="BY1416" s="19"/>
      <c r="BZ1416" s="19"/>
      <c r="CA1416" s="19"/>
      <c r="CB1416" s="19"/>
      <c r="CC1416" s="19"/>
      <c r="CD1416" s="19"/>
      <c r="CE1416" s="19"/>
      <c r="CF1416" s="19"/>
      <c r="CG1416" s="19"/>
      <c r="CH1416" s="19"/>
      <c r="CI1416" s="19"/>
      <c r="CJ1416" s="19"/>
      <c r="CK1416" s="19"/>
      <c r="CL1416" s="19"/>
      <c r="CM1416" s="19"/>
      <c r="CN1416" s="19"/>
      <c r="CO1416" s="19"/>
      <c r="CP1416" s="19"/>
      <c r="CQ1416" s="19"/>
      <c r="CR1416" s="19"/>
      <c r="CS1416" s="19"/>
      <c r="CT1416" s="19"/>
      <c r="CU1416" s="19"/>
      <c r="CV1416" s="19"/>
      <c r="CW1416" s="19"/>
      <c r="CX1416" s="19"/>
      <c r="CY1416" s="19"/>
      <c r="CZ1416" s="19"/>
      <c r="DA1416" s="19"/>
      <c r="DB1416" s="19"/>
      <c r="DC1416" s="19"/>
      <c r="DD1416" s="19"/>
      <c r="DE1416" s="19"/>
      <c r="DF1416" s="19"/>
      <c r="DG1416" s="19"/>
      <c r="DH1416" s="19"/>
      <c r="DI1416" s="19"/>
      <c r="DJ1416" s="19"/>
      <c r="DK1416" s="19"/>
      <c r="DL1416" s="19"/>
    </row>
    <row r="1417" spans="1:116" s="20" customFormat="1" ht="30" customHeight="1">
      <c r="A1417" s="11" t="s">
        <v>5153</v>
      </c>
      <c r="B1417" s="5">
        <v>1415</v>
      </c>
      <c r="C1417" s="14"/>
      <c r="D1417" s="14"/>
      <c r="E1417" s="51" t="s">
        <v>5146</v>
      </c>
      <c r="F1417" s="12" t="s">
        <v>5147</v>
      </c>
      <c r="G1417" s="12" t="s">
        <v>5148</v>
      </c>
      <c r="H1417" s="12" t="s">
        <v>3723</v>
      </c>
      <c r="I1417" s="12" t="s">
        <v>255</v>
      </c>
      <c r="J1417" s="12" t="s">
        <v>5154</v>
      </c>
      <c r="K1417" s="14">
        <v>120</v>
      </c>
      <c r="L1417" s="12" t="s">
        <v>79</v>
      </c>
      <c r="M1417" s="14">
        <v>1</v>
      </c>
      <c r="N1417" s="12" t="s">
        <v>44</v>
      </c>
      <c r="O1417" s="12" t="s">
        <v>5150</v>
      </c>
      <c r="P1417" s="12" t="s">
        <v>5151</v>
      </c>
      <c r="Q1417" s="12" t="s">
        <v>5155</v>
      </c>
      <c r="R1417" s="156">
        <v>10.8</v>
      </c>
      <c r="S1417" s="22"/>
      <c r="T1417" s="23"/>
      <c r="U1417" s="1" t="s">
        <v>54</v>
      </c>
      <c r="V1417" s="21">
        <v>10.8</v>
      </c>
      <c r="W1417" s="22"/>
      <c r="X1417" s="22"/>
      <c r="Y1417" s="22"/>
      <c r="Z1417" s="22"/>
      <c r="AA1417" s="22"/>
      <c r="AB1417" s="22"/>
      <c r="AC1417" s="22"/>
      <c r="AD1417" s="22"/>
      <c r="AE1417" s="24"/>
      <c r="AN1417" s="25"/>
      <c r="AP1417" s="24"/>
      <c r="AQ1417" s="20" t="e">
        <f>AVERAGE(SMALL(AE1417:AI1417,1),SMALL(AE1417:AI1417,2))</f>
        <v>#NUM!</v>
      </c>
      <c r="AR1417" s="20" t="e">
        <f>IF(R1417 &lt;=( AVERAGE(SMALL(AE1417:AI1417,1),SMALL(AE1417:AI1417,2))), R1417, "")</f>
        <v>#NUM!</v>
      </c>
      <c r="AS1417" s="20" t="e">
        <f>AVERAGE(SMALL(AJ1417:AM1417,1),SMALL(AJ1417:AM1417,2))</f>
        <v>#NUM!</v>
      </c>
      <c r="AT1417" s="20">
        <f>T1417*1.075</f>
        <v>0</v>
      </c>
      <c r="AU1417" s="20" t="e">
        <f>U1417*1.075</f>
        <v>#VALUE!</v>
      </c>
      <c r="AV1417" s="22" t="e">
        <f>MIN(AN1417,AT1417,AU1417)</f>
        <v>#VALUE!</v>
      </c>
      <c r="AW1417" s="26" t="s">
        <v>49</v>
      </c>
      <c r="AX1417" s="26" t="s">
        <v>48</v>
      </c>
      <c r="AY1417" s="25">
        <v>10.8</v>
      </c>
      <c r="AZ1417" s="27">
        <f>IF(AND(AY1417&gt;0,AY1417&lt;=10),AY1417*0.25,IF(AND(AY1417&gt;10,AY1417&lt;=50),AY1417*0.17,IF(AND(AY1417&gt;10,AY1417&lt;=100),AY1417*0.12,IF(AY1417&gt;100,AY1417*0.1))))</f>
        <v>1.8360000000000003</v>
      </c>
      <c r="BA1417" s="3">
        <f>AZ1417+AY1417</f>
        <v>12.636000000000001</v>
      </c>
      <c r="BB1417" s="25">
        <f>BA1417+BA1417*0.08</f>
        <v>13.646880000000001</v>
      </c>
      <c r="BC1417" s="20" t="s">
        <v>12295</v>
      </c>
      <c r="BP1417" s="19"/>
      <c r="BQ1417" s="19"/>
      <c r="BR1417" s="19"/>
      <c r="BS1417" s="19"/>
      <c r="BT1417" s="19"/>
      <c r="BU1417" s="19"/>
      <c r="BV1417" s="19"/>
      <c r="BW1417" s="19"/>
      <c r="BX1417" s="19"/>
      <c r="BY1417" s="19"/>
      <c r="BZ1417" s="19"/>
      <c r="CA1417" s="19"/>
      <c r="CB1417" s="19"/>
      <c r="CC1417" s="19"/>
      <c r="CD1417" s="19"/>
      <c r="CE1417" s="19"/>
      <c r="CF1417" s="19"/>
      <c r="CG1417" s="19"/>
      <c r="CH1417" s="19"/>
      <c r="CI1417" s="19"/>
      <c r="CJ1417" s="19"/>
      <c r="CK1417" s="19"/>
      <c r="CL1417" s="19"/>
      <c r="CM1417" s="19"/>
      <c r="CN1417" s="19"/>
      <c r="CO1417" s="19"/>
      <c r="CP1417" s="19"/>
      <c r="CQ1417" s="19"/>
      <c r="CR1417" s="19"/>
      <c r="CS1417" s="19"/>
      <c r="CT1417" s="19"/>
      <c r="CU1417" s="19"/>
      <c r="CV1417" s="19"/>
      <c r="CW1417" s="19"/>
      <c r="CX1417" s="19"/>
      <c r="CY1417" s="19"/>
      <c r="CZ1417" s="19"/>
      <c r="DA1417" s="19"/>
      <c r="DB1417" s="19"/>
      <c r="DC1417" s="19"/>
      <c r="DD1417" s="19"/>
      <c r="DE1417" s="19"/>
      <c r="DF1417" s="19"/>
      <c r="DG1417" s="19"/>
      <c r="DH1417" s="19"/>
      <c r="DI1417" s="19"/>
      <c r="DJ1417" s="19"/>
      <c r="DK1417" s="19"/>
      <c r="DL1417" s="19"/>
    </row>
    <row r="1418" spans="1:116" s="20" customFormat="1" ht="30" customHeight="1">
      <c r="A1418" s="4" t="s">
        <v>5162</v>
      </c>
      <c r="B1418" s="5">
        <v>1416</v>
      </c>
      <c r="C1418" s="6">
        <v>2350</v>
      </c>
      <c r="D1418" s="6"/>
      <c r="E1418" s="43" t="s">
        <v>5170</v>
      </c>
      <c r="F1418" s="3" t="s">
        <v>5171</v>
      </c>
      <c r="G1418" s="3" t="s">
        <v>1554</v>
      </c>
      <c r="H1418" s="3" t="s">
        <v>5172</v>
      </c>
      <c r="I1418" s="3" t="s">
        <v>65</v>
      </c>
      <c r="J1418" s="3" t="s">
        <v>5173</v>
      </c>
      <c r="K1418" s="6">
        <v>30</v>
      </c>
      <c r="L1418" s="3" t="s">
        <v>67</v>
      </c>
      <c r="M1418" s="6">
        <v>1</v>
      </c>
      <c r="N1418" s="3" t="s">
        <v>44</v>
      </c>
      <c r="O1418" s="3" t="s">
        <v>5150</v>
      </c>
      <c r="P1418" s="3" t="s">
        <v>5174</v>
      </c>
      <c r="Q1418" s="3" t="s">
        <v>5175</v>
      </c>
      <c r="R1418" s="156">
        <v>4.3</v>
      </c>
      <c r="S1418" s="22"/>
      <c r="T1418" s="23"/>
      <c r="U1418" s="1">
        <v>1.45</v>
      </c>
      <c r="V1418" s="21">
        <v>8.65</v>
      </c>
      <c r="W1418" s="22">
        <v>4.5</v>
      </c>
      <c r="X1418" s="22"/>
      <c r="Y1418" s="22"/>
      <c r="Z1418" s="22"/>
      <c r="AA1418" s="22"/>
      <c r="AB1418" s="22"/>
      <c r="AC1418" s="22"/>
      <c r="AD1418" s="22"/>
      <c r="AE1418" s="24">
        <v>8.65</v>
      </c>
      <c r="AG1418" s="20">
        <v>4.9802999999999997</v>
      </c>
      <c r="AN1418" s="25">
        <v>4.3</v>
      </c>
      <c r="AO1418" s="20" t="s">
        <v>47</v>
      </c>
      <c r="AP1418" s="24" t="s">
        <v>48</v>
      </c>
      <c r="AQ1418" s="20">
        <f>AVERAGE(SMALL(AE1418:AI1418,1),SMALL(AE1418:AI1418,2))</f>
        <v>6.81515</v>
      </c>
      <c r="AR1418" s="20">
        <f>IF(R1418 &lt;=( AVERAGE(SMALL(AE1418:AI1418,1),SMALL(AE1418:AI1418,2))), R1418, "")</f>
        <v>4.3</v>
      </c>
      <c r="AS1418" s="20" t="e">
        <f>AVERAGE(SMALL(AJ1418:AM1418,1),SMALL(AJ1418:AM1418,2))</f>
        <v>#NUM!</v>
      </c>
      <c r="AT1418" s="20">
        <f>T1418*1.075</f>
        <v>0</v>
      </c>
      <c r="AU1418" s="20">
        <f>U1418*1.075</f>
        <v>1.5587499999999999</v>
      </c>
      <c r="AV1418" s="22">
        <f>MIN(AN1418,AT1418,AU1418)</f>
        <v>0</v>
      </c>
      <c r="AW1418" s="20" t="s">
        <v>71</v>
      </c>
      <c r="AX1418" s="20" t="s">
        <v>72</v>
      </c>
      <c r="AY1418" s="25">
        <v>1.5580000000000001</v>
      </c>
      <c r="AZ1418" s="27">
        <f>IF(AND(AY1418&gt;0,AY1418&lt;=10),AY1418*0.25,IF(AND(AY1418&gt;10,AY1418&lt;=50),AY1418*0.17,IF(AND(AY1418&gt;10,AY1418&lt;=100),AY1418*0.12,IF(AY1418&gt;100,AY1418*0.1))))</f>
        <v>0.38950000000000001</v>
      </c>
      <c r="BA1418" s="3">
        <f>AZ1418+AY1418</f>
        <v>1.9475</v>
      </c>
      <c r="BB1418" s="25">
        <f>BA1418+BA1418*0.08</f>
        <v>2.1032999999999999</v>
      </c>
      <c r="BC1418" s="20" t="s">
        <v>12295</v>
      </c>
    </row>
    <row r="1419" spans="1:116" s="20" customFormat="1" ht="30" customHeight="1">
      <c r="A1419" s="4" t="s">
        <v>5162</v>
      </c>
      <c r="B1419" s="5">
        <v>1417</v>
      </c>
      <c r="C1419" s="116">
        <v>2351</v>
      </c>
      <c r="D1419" s="116"/>
      <c r="E1419" s="43" t="s">
        <v>5163</v>
      </c>
      <c r="F1419" s="3" t="s">
        <v>5164</v>
      </c>
      <c r="G1419" s="3" t="s">
        <v>5165</v>
      </c>
      <c r="H1419" s="3" t="s">
        <v>5166</v>
      </c>
      <c r="I1419" s="3" t="s">
        <v>3357</v>
      </c>
      <c r="J1419" s="3" t="s">
        <v>5167</v>
      </c>
      <c r="K1419" s="6"/>
      <c r="L1419" s="3"/>
      <c r="M1419" s="6">
        <v>30</v>
      </c>
      <c r="N1419" s="3" t="s">
        <v>44</v>
      </c>
      <c r="O1419" s="3" t="s">
        <v>5150</v>
      </c>
      <c r="P1419" s="3" t="s">
        <v>5168</v>
      </c>
      <c r="Q1419" s="3" t="s">
        <v>5169</v>
      </c>
      <c r="R1419" s="156">
        <v>14.96</v>
      </c>
      <c r="S1419" s="22"/>
      <c r="T1419" s="23"/>
      <c r="U1419" s="1">
        <v>7.6</v>
      </c>
      <c r="V1419" s="21">
        <v>14.96</v>
      </c>
      <c r="W1419" s="22">
        <v>12.3</v>
      </c>
      <c r="X1419" s="22"/>
      <c r="Y1419" s="22"/>
      <c r="Z1419" s="22"/>
      <c r="AA1419" s="22"/>
      <c r="AB1419" s="22"/>
      <c r="AC1419" s="22"/>
      <c r="AD1419" s="22"/>
      <c r="AE1419" s="24">
        <v>14.96</v>
      </c>
      <c r="AN1419" s="25">
        <v>14.96</v>
      </c>
      <c r="AO1419" s="20" t="s">
        <v>47</v>
      </c>
      <c r="AP1419" s="24" t="s">
        <v>48</v>
      </c>
      <c r="AQ1419" s="20" t="e">
        <f>AVERAGE(SMALL(AE1419:AI1419,1),SMALL(AE1419:AI1419,2))</f>
        <v>#NUM!</v>
      </c>
      <c r="AR1419" s="20" t="e">
        <f>IF(R1419 &lt;=( AVERAGE(SMALL(AE1419:AI1419,1),SMALL(AE1419:AI1419,2))), R1419, "")</f>
        <v>#NUM!</v>
      </c>
      <c r="AS1419" s="20" t="e">
        <f>AVERAGE(SMALL(AJ1419:AM1419,1),SMALL(AJ1419:AM1419,2))</f>
        <v>#NUM!</v>
      </c>
      <c r="AT1419" s="20">
        <f>T1419*1.075</f>
        <v>0</v>
      </c>
      <c r="AU1419" s="20">
        <f>U1419*1.075</f>
        <v>8.17</v>
      </c>
      <c r="AV1419" s="22">
        <f>MIN(AN1419,AT1419,AU1419)</f>
        <v>0</v>
      </c>
      <c r="AW1419" s="20" t="s">
        <v>71</v>
      </c>
      <c r="AX1419" s="20" t="s">
        <v>72</v>
      </c>
      <c r="AY1419" s="25">
        <v>8.17</v>
      </c>
      <c r="AZ1419" s="27">
        <f>IF(AND(AY1419&gt;0,AY1419&lt;=10),AY1419*0.25,IF(AND(AY1419&gt;10,AY1419&lt;=50),AY1419*0.17,IF(AND(AY1419&gt;10,AY1419&lt;=100),AY1419*0.12,IF(AY1419&gt;100,AY1419*0.1))))</f>
        <v>2.0425</v>
      </c>
      <c r="BA1419" s="3">
        <f>AZ1419+AY1419</f>
        <v>10.2125</v>
      </c>
      <c r="BB1419" s="25">
        <f>BA1419+BA1419*0.08</f>
        <v>11.029500000000001</v>
      </c>
      <c r="BC1419" s="20" t="s">
        <v>12295</v>
      </c>
    </row>
    <row r="1420" spans="1:116" s="20" customFormat="1" ht="30" customHeight="1">
      <c r="A1420" s="11" t="s">
        <v>5156</v>
      </c>
      <c r="B1420" s="5">
        <v>1418</v>
      </c>
      <c r="C1420" s="14"/>
      <c r="D1420" s="14"/>
      <c r="E1420" s="51" t="s">
        <v>5157</v>
      </c>
      <c r="F1420" s="12" t="s">
        <v>5158</v>
      </c>
      <c r="G1420" s="12" t="s">
        <v>5148</v>
      </c>
      <c r="H1420" s="12" t="s">
        <v>56</v>
      </c>
      <c r="I1420" s="12" t="s">
        <v>102</v>
      </c>
      <c r="J1420" s="12" t="s">
        <v>5159</v>
      </c>
      <c r="K1420" s="14"/>
      <c r="L1420" s="12"/>
      <c r="M1420" s="14">
        <v>10</v>
      </c>
      <c r="N1420" s="12" t="s">
        <v>44</v>
      </c>
      <c r="O1420" s="12" t="s">
        <v>5150</v>
      </c>
      <c r="P1420" s="12" t="s">
        <v>5160</v>
      </c>
      <c r="Q1420" s="12" t="s">
        <v>5161</v>
      </c>
      <c r="R1420" s="156">
        <v>5.82</v>
      </c>
      <c r="S1420" s="22"/>
      <c r="T1420" s="23"/>
      <c r="U1420" s="1" t="s">
        <v>54</v>
      </c>
      <c r="V1420" s="21">
        <v>5.82</v>
      </c>
      <c r="W1420" s="22"/>
      <c r="X1420" s="22"/>
      <c r="Y1420" s="22"/>
      <c r="Z1420" s="22"/>
      <c r="AA1420" s="22"/>
      <c r="AB1420" s="22"/>
      <c r="AC1420" s="22"/>
      <c r="AD1420" s="22"/>
      <c r="AE1420" s="24"/>
      <c r="AF1420" s="20">
        <v>3.63</v>
      </c>
      <c r="AG1420" s="20">
        <v>2.1</v>
      </c>
      <c r="AI1420" s="20">
        <v>2.61</v>
      </c>
      <c r="AN1420" s="25"/>
      <c r="AP1420" s="24"/>
      <c r="AQ1420" s="20">
        <f>AVERAGE(SMALL(AE1420:AI1420,1),SMALL(AE1420:AI1420,2))</f>
        <v>2.355</v>
      </c>
      <c r="AR1420" s="20" t="str">
        <f>IF(R1420 &lt;=( AVERAGE(SMALL(AE1420:AI1420,1),SMALL(AE1420:AI1420,2))), R1420, "")</f>
        <v/>
      </c>
      <c r="AS1420" s="20" t="e">
        <f>AVERAGE(SMALL(AJ1420:AM1420,1),SMALL(AJ1420:AM1420,2))</f>
        <v>#NUM!</v>
      </c>
      <c r="AT1420" s="20">
        <f>T1420*1.075</f>
        <v>0</v>
      </c>
      <c r="AU1420" s="20" t="e">
        <f>U1420*1.075</f>
        <v>#VALUE!</v>
      </c>
      <c r="AV1420" s="22" t="e">
        <f>MIN(AN1420,AT1420,AU1420)</f>
        <v>#VALUE!</v>
      </c>
      <c r="AW1420" s="20" t="s">
        <v>209</v>
      </c>
      <c r="AX1420" s="20" t="s">
        <v>208</v>
      </c>
      <c r="AY1420" s="25">
        <v>2.355</v>
      </c>
      <c r="AZ1420" s="27">
        <f>IF(AND(AY1420&gt;0,AY1420&lt;=10),AY1420*0.25,IF(AND(AY1420&gt;10,AY1420&lt;=50),AY1420*0.17,IF(AND(AY1420&gt;10,AY1420&lt;=100),AY1420*0.12,IF(AY1420&gt;100,AY1420*0.1))))</f>
        <v>0.58875</v>
      </c>
      <c r="BA1420" s="3">
        <f>AZ1420+AY1420</f>
        <v>2.9437500000000001</v>
      </c>
      <c r="BB1420" s="25">
        <f>BA1420+BA1420*0.08</f>
        <v>3.1792500000000001</v>
      </c>
      <c r="BC1420" s="20" t="s">
        <v>12295</v>
      </c>
      <c r="BP1420" s="19"/>
      <c r="BQ1420" s="19"/>
      <c r="BR1420" s="19"/>
      <c r="BS1420" s="19"/>
      <c r="BT1420" s="19"/>
      <c r="BU1420" s="19"/>
      <c r="BV1420" s="19"/>
      <c r="BW1420" s="19"/>
      <c r="BX1420" s="19"/>
      <c r="BY1420" s="19"/>
      <c r="BZ1420" s="19"/>
      <c r="CA1420" s="19"/>
      <c r="CB1420" s="19"/>
      <c r="CC1420" s="19"/>
      <c r="CD1420" s="19"/>
      <c r="CE1420" s="19"/>
      <c r="CF1420" s="19"/>
      <c r="CG1420" s="19"/>
      <c r="CH1420" s="19"/>
      <c r="CI1420" s="19"/>
      <c r="CJ1420" s="19"/>
      <c r="CK1420" s="19"/>
      <c r="CL1420" s="19"/>
      <c r="CM1420" s="19"/>
      <c r="CN1420" s="19"/>
      <c r="CO1420" s="19"/>
      <c r="CP1420" s="19"/>
      <c r="CQ1420" s="19"/>
      <c r="CR1420" s="19"/>
      <c r="CS1420" s="19"/>
      <c r="CT1420" s="19"/>
      <c r="CU1420" s="19"/>
      <c r="CV1420" s="19"/>
      <c r="CW1420" s="19"/>
      <c r="CX1420" s="19"/>
      <c r="CY1420" s="19"/>
      <c r="CZ1420" s="19"/>
      <c r="DA1420" s="19"/>
      <c r="DB1420" s="19"/>
      <c r="DC1420" s="19"/>
      <c r="DD1420" s="19"/>
      <c r="DE1420" s="19"/>
      <c r="DF1420" s="19"/>
      <c r="DG1420" s="19"/>
      <c r="DH1420" s="19"/>
      <c r="DI1420" s="19"/>
      <c r="DJ1420" s="19"/>
      <c r="DK1420" s="19"/>
      <c r="DL1420" s="19"/>
    </row>
    <row r="1421" spans="1:116" s="20" customFormat="1" ht="30" customHeight="1">
      <c r="A1421" s="4" t="s">
        <v>375</v>
      </c>
      <c r="B1421" s="5">
        <v>1419</v>
      </c>
      <c r="C1421" s="6">
        <v>19910</v>
      </c>
      <c r="D1421" s="6"/>
      <c r="E1421" s="43" t="s">
        <v>5176</v>
      </c>
      <c r="F1421" s="3" t="s">
        <v>5177</v>
      </c>
      <c r="G1421" s="3" t="s">
        <v>362</v>
      </c>
      <c r="H1421" s="3" t="s">
        <v>101</v>
      </c>
      <c r="I1421" s="3" t="s">
        <v>102</v>
      </c>
      <c r="J1421" s="3" t="s">
        <v>490</v>
      </c>
      <c r="K1421" s="6"/>
      <c r="L1421" s="3"/>
      <c r="M1421" s="6">
        <v>14</v>
      </c>
      <c r="N1421" s="3" t="s">
        <v>44</v>
      </c>
      <c r="O1421" s="3" t="s">
        <v>5178</v>
      </c>
      <c r="P1421" s="3" t="s">
        <v>5179</v>
      </c>
      <c r="Q1421" s="3" t="s">
        <v>5180</v>
      </c>
      <c r="R1421" s="156">
        <v>3.49</v>
      </c>
      <c r="S1421" s="22"/>
      <c r="T1421" s="23" t="s">
        <v>54</v>
      </c>
      <c r="U1421" s="1">
        <v>2.2599999999999998</v>
      </c>
      <c r="V1421" s="21">
        <v>3.49</v>
      </c>
      <c r="W1421" s="22"/>
      <c r="X1421" s="22"/>
      <c r="Y1421" s="22"/>
      <c r="Z1421" s="22"/>
      <c r="AA1421" s="22"/>
      <c r="AB1421" s="22"/>
      <c r="AC1421" s="22"/>
      <c r="AD1421" s="22"/>
      <c r="AE1421" s="24">
        <v>3.49</v>
      </c>
      <c r="AI1421" s="20" t="s">
        <v>5181</v>
      </c>
      <c r="AN1421" s="25">
        <v>1.224</v>
      </c>
      <c r="AO1421" s="20" t="s">
        <v>332</v>
      </c>
      <c r="AP1421" s="24" t="s">
        <v>333</v>
      </c>
      <c r="AQ1421" s="20" t="e">
        <f>AVERAGE(SMALL(AE1421:AI1421,1),SMALL(AE1421:AI1421,2))</f>
        <v>#NUM!</v>
      </c>
      <c r="AR1421" s="20" t="e">
        <f>IF(R1421 &lt;=( AVERAGE(SMALL(AE1421:AI1421,1),SMALL(AE1421:AI1421,2))), R1421, "")</f>
        <v>#NUM!</v>
      </c>
      <c r="AS1421" s="20" t="e">
        <f>AVERAGE(SMALL(AJ1421:AM1421,1),SMALL(AJ1421:AM1421,2))</f>
        <v>#NUM!</v>
      </c>
      <c r="AT1421" s="20" t="e">
        <f>T1421*1.075</f>
        <v>#VALUE!</v>
      </c>
      <c r="AU1421" s="20">
        <f>U1421*1.075</f>
        <v>2.4294999999999995</v>
      </c>
      <c r="AV1421" s="22" t="e">
        <f>MIN(AN1421,AT1421,AU1421)</f>
        <v>#VALUE!</v>
      </c>
      <c r="AW1421" s="20" t="s">
        <v>332</v>
      </c>
      <c r="AX1421" s="20" t="s">
        <v>333</v>
      </c>
      <c r="AY1421" s="25">
        <v>1.1648000000000001</v>
      </c>
      <c r="AZ1421" s="27">
        <f>IF(AND(AY1421&gt;0,AY1421&lt;=10),AY1421*0.25,IF(AND(AY1421&gt;10,AY1421&lt;=50),AY1421*0.17,IF(AND(AY1421&gt;10,AY1421&lt;=100),AY1421*0.12,IF(AY1421&gt;100,AY1421*0.1))))</f>
        <v>0.29120000000000001</v>
      </c>
      <c r="BA1421" s="3">
        <f>AZ1421+AY1421</f>
        <v>1.456</v>
      </c>
      <c r="BB1421" s="25">
        <f>BA1421+BA1421*0.08</f>
        <v>1.5724799999999999</v>
      </c>
      <c r="BC1421" s="20" t="s">
        <v>12295</v>
      </c>
    </row>
    <row r="1422" spans="1:116" s="20" customFormat="1" ht="30" customHeight="1">
      <c r="A1422" s="4" t="s">
        <v>375</v>
      </c>
      <c r="B1422" s="5">
        <v>1420</v>
      </c>
      <c r="C1422" s="6">
        <v>19911</v>
      </c>
      <c r="D1422" s="6"/>
      <c r="E1422" s="43" t="s">
        <v>5176</v>
      </c>
      <c r="F1422" s="3" t="s">
        <v>5177</v>
      </c>
      <c r="G1422" s="3" t="s">
        <v>362</v>
      </c>
      <c r="H1422" s="3" t="s">
        <v>299</v>
      </c>
      <c r="I1422" s="3" t="s">
        <v>102</v>
      </c>
      <c r="J1422" s="3" t="s">
        <v>1749</v>
      </c>
      <c r="K1422" s="6"/>
      <c r="L1422" s="3"/>
      <c r="M1422" s="6">
        <v>28</v>
      </c>
      <c r="N1422" s="3" t="s">
        <v>44</v>
      </c>
      <c r="O1422" s="3" t="s">
        <v>5178</v>
      </c>
      <c r="P1422" s="3" t="s">
        <v>5179</v>
      </c>
      <c r="Q1422" s="3" t="s">
        <v>5182</v>
      </c>
      <c r="R1422" s="156">
        <v>3.24</v>
      </c>
      <c r="S1422" s="22"/>
      <c r="T1422" s="23" t="s">
        <v>54</v>
      </c>
      <c r="U1422" s="1">
        <v>2.1</v>
      </c>
      <c r="V1422" s="21">
        <v>3.24</v>
      </c>
      <c r="W1422" s="22"/>
      <c r="X1422" s="22"/>
      <c r="Y1422" s="22"/>
      <c r="Z1422" s="22"/>
      <c r="AA1422" s="22"/>
      <c r="AB1422" s="22"/>
      <c r="AC1422" s="22"/>
      <c r="AD1422" s="22"/>
      <c r="AE1422" s="24">
        <v>3.24</v>
      </c>
      <c r="AN1422" s="25">
        <v>1.8440000000000001</v>
      </c>
      <c r="AO1422" s="20" t="s">
        <v>332</v>
      </c>
      <c r="AP1422" s="24" t="s">
        <v>333</v>
      </c>
      <c r="AQ1422" s="20" t="e">
        <f>AVERAGE(SMALL(AE1422:AI1422,1),SMALL(AE1422:AI1422,2))</f>
        <v>#NUM!</v>
      </c>
      <c r="AR1422" s="20" t="e">
        <f>IF(R1422 &lt;=( AVERAGE(SMALL(AE1422:AI1422,1),SMALL(AE1422:AI1422,2))), R1422, "")</f>
        <v>#NUM!</v>
      </c>
      <c r="AS1422" s="20" t="e">
        <f>AVERAGE(SMALL(AJ1422:AM1422,1),SMALL(AJ1422:AM1422,2))</f>
        <v>#NUM!</v>
      </c>
      <c r="AT1422" s="20" t="e">
        <f>T1422*1.075</f>
        <v>#VALUE!</v>
      </c>
      <c r="AU1422" s="20">
        <f>U1422*1.075</f>
        <v>2.2574999999999998</v>
      </c>
      <c r="AV1422" s="22" t="e">
        <f>MIN(AN1422,AT1422,AU1422)</f>
        <v>#VALUE!</v>
      </c>
      <c r="AW1422" s="20" t="s">
        <v>332</v>
      </c>
      <c r="AX1422" s="20" t="s">
        <v>333</v>
      </c>
      <c r="AY1422" s="25">
        <v>1.6870000000000001</v>
      </c>
      <c r="AZ1422" s="27">
        <f>IF(AND(AY1422&gt;0,AY1422&lt;=10),AY1422*0.25,IF(AND(AY1422&gt;10,AY1422&lt;=50),AY1422*0.17,IF(AND(AY1422&gt;10,AY1422&lt;=100),AY1422*0.12,IF(AY1422&gt;100,AY1422*0.1))))</f>
        <v>0.42175000000000001</v>
      </c>
      <c r="BA1422" s="3">
        <f>AZ1422+AY1422</f>
        <v>2.1087500000000001</v>
      </c>
      <c r="BB1422" s="25">
        <f>BA1422+BA1422*0.08</f>
        <v>2.27745</v>
      </c>
      <c r="BC1422" s="20" t="s">
        <v>12295</v>
      </c>
    </row>
    <row r="1423" spans="1:116" s="20" customFormat="1" ht="30" customHeight="1">
      <c r="A1423" s="4" t="s">
        <v>375</v>
      </c>
      <c r="B1423" s="5">
        <v>1421</v>
      </c>
      <c r="C1423" s="6">
        <v>3572</v>
      </c>
      <c r="D1423" s="6"/>
      <c r="E1423" s="43" t="s">
        <v>5191</v>
      </c>
      <c r="F1423" s="3" t="s">
        <v>5192</v>
      </c>
      <c r="G1423" s="3" t="s">
        <v>454</v>
      </c>
      <c r="H1423" s="3" t="s">
        <v>41</v>
      </c>
      <c r="I1423" s="3" t="s">
        <v>771</v>
      </c>
      <c r="J1423" s="3" t="s">
        <v>5193</v>
      </c>
      <c r="K1423" s="6"/>
      <c r="L1423" s="3"/>
      <c r="M1423" s="6">
        <v>30</v>
      </c>
      <c r="N1423" s="3" t="s">
        <v>44</v>
      </c>
      <c r="O1423" s="3" t="s">
        <v>5178</v>
      </c>
      <c r="P1423" s="3" t="s">
        <v>5194</v>
      </c>
      <c r="Q1423" s="3" t="s">
        <v>5195</v>
      </c>
      <c r="R1423" s="156">
        <v>3.3</v>
      </c>
      <c r="S1423" s="22"/>
      <c r="T1423" s="23">
        <v>3.3</v>
      </c>
      <c r="U1423" s="1">
        <v>2.5099999999999998</v>
      </c>
      <c r="V1423" s="21">
        <v>3.3</v>
      </c>
      <c r="W1423" s="22"/>
      <c r="X1423" s="22"/>
      <c r="Y1423" s="22"/>
      <c r="Z1423" s="22"/>
      <c r="AA1423" s="22"/>
      <c r="AB1423" s="22"/>
      <c r="AC1423" s="22"/>
      <c r="AD1423" s="22"/>
      <c r="AE1423" s="24">
        <v>3.3</v>
      </c>
      <c r="AN1423" s="25">
        <v>3.3</v>
      </c>
      <c r="AO1423" s="20" t="s">
        <v>47</v>
      </c>
      <c r="AP1423" s="24" t="s">
        <v>48</v>
      </c>
      <c r="AQ1423" s="20" t="e">
        <f>AVERAGE(SMALL(AE1423:AI1423,1),SMALL(AE1423:AI1423,2))</f>
        <v>#NUM!</v>
      </c>
      <c r="AR1423" s="20" t="e">
        <f>IF(R1423 &lt;=( AVERAGE(SMALL(AE1423:AI1423,1),SMALL(AE1423:AI1423,2))), R1423, "")</f>
        <v>#NUM!</v>
      </c>
      <c r="AS1423" s="20" t="e">
        <f>AVERAGE(SMALL(AJ1423:AM1423,1),SMALL(AJ1423:AM1423,2))</f>
        <v>#NUM!</v>
      </c>
      <c r="AT1423" s="20">
        <f>T1423*1.075</f>
        <v>3.5474999999999999</v>
      </c>
      <c r="AU1423" s="20">
        <f>U1423*1.075</f>
        <v>2.6982499999999998</v>
      </c>
      <c r="AV1423" s="22">
        <f>MIN(AN1423,AT1423,AU1423)</f>
        <v>2.6982499999999998</v>
      </c>
      <c r="AW1423" s="20" t="s">
        <v>71</v>
      </c>
      <c r="AX1423" s="20" t="s">
        <v>72</v>
      </c>
      <c r="AY1423" s="25">
        <v>2.698</v>
      </c>
      <c r="AZ1423" s="27">
        <f>IF(AND(AY1423&gt;0,AY1423&lt;=10),AY1423*0.25,IF(AND(AY1423&gt;10,AY1423&lt;=50),AY1423*0.17,IF(AND(AY1423&gt;10,AY1423&lt;=100),AY1423*0.12,IF(AY1423&gt;100,AY1423*0.1))))</f>
        <v>0.67449999999999999</v>
      </c>
      <c r="BA1423" s="3">
        <f>AZ1423+AY1423</f>
        <v>3.3725000000000001</v>
      </c>
      <c r="BB1423" s="25">
        <f>BA1423+BA1423*0.08</f>
        <v>3.6423000000000001</v>
      </c>
      <c r="BC1423" s="20" t="s">
        <v>12295</v>
      </c>
    </row>
    <row r="1424" spans="1:116" s="20" customFormat="1" ht="30" customHeight="1">
      <c r="A1424" s="4" t="s">
        <v>375</v>
      </c>
      <c r="B1424" s="5">
        <v>1422</v>
      </c>
      <c r="C1424" s="116">
        <v>1070</v>
      </c>
      <c r="D1424" s="116"/>
      <c r="E1424" s="43" t="s">
        <v>5183</v>
      </c>
      <c r="F1424" s="3" t="s">
        <v>5184</v>
      </c>
      <c r="G1424" s="3" t="s">
        <v>5185</v>
      </c>
      <c r="H1424" s="3" t="s">
        <v>5186</v>
      </c>
      <c r="I1424" s="3" t="s">
        <v>5187</v>
      </c>
      <c r="J1424" s="3" t="s">
        <v>5188</v>
      </c>
      <c r="K1424" s="6"/>
      <c r="L1424" s="3"/>
      <c r="M1424" s="6">
        <v>10</v>
      </c>
      <c r="N1424" s="3" t="s">
        <v>44</v>
      </c>
      <c r="O1424" s="3" t="s">
        <v>5178</v>
      </c>
      <c r="P1424" s="3" t="s">
        <v>5189</v>
      </c>
      <c r="Q1424" s="3" t="s">
        <v>5190</v>
      </c>
      <c r="R1424" s="156">
        <v>12.69</v>
      </c>
      <c r="S1424" s="22"/>
      <c r="T1424" s="23">
        <v>7.12</v>
      </c>
      <c r="U1424" s="1">
        <v>7.12</v>
      </c>
      <c r="V1424" s="21">
        <v>10.98</v>
      </c>
      <c r="W1424" s="22">
        <v>14.41</v>
      </c>
      <c r="X1424" s="22"/>
      <c r="Y1424" s="22"/>
      <c r="Z1424" s="22"/>
      <c r="AA1424" s="22"/>
      <c r="AB1424" s="22"/>
      <c r="AC1424" s="22"/>
      <c r="AD1424" s="22"/>
      <c r="AE1424" s="24">
        <v>10.98</v>
      </c>
      <c r="AN1424" s="25">
        <v>12.69</v>
      </c>
      <c r="AO1424" s="20" t="s">
        <v>47</v>
      </c>
      <c r="AP1424" s="24" t="s">
        <v>48</v>
      </c>
      <c r="AQ1424" s="20" t="e">
        <f>AVERAGE(SMALL(AE1424:AI1424,1),SMALL(AE1424:AI1424,2))</f>
        <v>#NUM!</v>
      </c>
      <c r="AR1424" s="20" t="e">
        <f>IF(R1424 &lt;=( AVERAGE(SMALL(AE1424:AI1424,1),SMALL(AE1424:AI1424,2))), R1424, "")</f>
        <v>#NUM!</v>
      </c>
      <c r="AS1424" s="20" t="e">
        <f>AVERAGE(SMALL(AJ1424:AM1424,1),SMALL(AJ1424:AM1424,2))</f>
        <v>#NUM!</v>
      </c>
      <c r="AT1424" s="20">
        <f>T1424*1.075</f>
        <v>7.6539999999999999</v>
      </c>
      <c r="AU1424" s="20">
        <f>U1424*1.075</f>
        <v>7.6539999999999999</v>
      </c>
      <c r="AV1424" s="22">
        <f>MIN(AN1424,AT1424,AU1424)</f>
        <v>7.6539999999999999</v>
      </c>
      <c r="AW1424" s="20" t="s">
        <v>71</v>
      </c>
      <c r="AX1424" s="20" t="s">
        <v>72</v>
      </c>
      <c r="AY1424" s="25">
        <v>7.6539999999999999</v>
      </c>
      <c r="AZ1424" s="27">
        <f>IF(AND(AY1424&gt;0,AY1424&lt;=10),AY1424*0.25,IF(AND(AY1424&gt;10,AY1424&lt;=50),AY1424*0.17,IF(AND(AY1424&gt;10,AY1424&lt;=100),AY1424*0.12,IF(AY1424&gt;100,AY1424*0.1))))</f>
        <v>1.9135</v>
      </c>
      <c r="BA1424" s="3">
        <f>AZ1424+AY1424</f>
        <v>9.567499999999999</v>
      </c>
      <c r="BB1424" s="25">
        <f>BA1424+BA1424*0.08</f>
        <v>10.332899999999999</v>
      </c>
      <c r="BC1424" s="20" t="s">
        <v>12295</v>
      </c>
    </row>
    <row r="1425" spans="1:116" s="20" customFormat="1" ht="30" customHeight="1">
      <c r="A1425" s="4" t="s">
        <v>375</v>
      </c>
      <c r="B1425" s="5">
        <v>1423</v>
      </c>
      <c r="C1425" s="116">
        <v>1074</v>
      </c>
      <c r="D1425" s="116"/>
      <c r="E1425" s="43" t="s">
        <v>5183</v>
      </c>
      <c r="F1425" s="3" t="s">
        <v>5196</v>
      </c>
      <c r="G1425" s="3" t="s">
        <v>5185</v>
      </c>
      <c r="H1425" s="3" t="s">
        <v>5186</v>
      </c>
      <c r="I1425" s="3" t="s">
        <v>65</v>
      </c>
      <c r="J1425" s="3" t="s">
        <v>5197</v>
      </c>
      <c r="K1425" s="6">
        <v>32</v>
      </c>
      <c r="L1425" s="3" t="s">
        <v>67</v>
      </c>
      <c r="M1425" s="6">
        <v>1</v>
      </c>
      <c r="N1425" s="3" t="s">
        <v>44</v>
      </c>
      <c r="O1425" s="3" t="s">
        <v>5178</v>
      </c>
      <c r="P1425" s="3" t="s">
        <v>5198</v>
      </c>
      <c r="Q1425" s="3" t="s">
        <v>5199</v>
      </c>
      <c r="R1425" s="156">
        <v>11.62</v>
      </c>
      <c r="S1425" s="22"/>
      <c r="T1425" s="23">
        <v>6.66</v>
      </c>
      <c r="U1425" s="1">
        <v>6.66</v>
      </c>
      <c r="V1425" s="21">
        <v>10.28</v>
      </c>
      <c r="W1425" s="22">
        <v>12.97</v>
      </c>
      <c r="X1425" s="22"/>
      <c r="Y1425" s="22"/>
      <c r="Z1425" s="22"/>
      <c r="AA1425" s="22"/>
      <c r="AB1425" s="22"/>
      <c r="AC1425" s="22"/>
      <c r="AD1425" s="22"/>
      <c r="AE1425" s="24">
        <v>10.28</v>
      </c>
      <c r="AN1425" s="25">
        <v>11.62</v>
      </c>
      <c r="AO1425" s="20" t="s">
        <v>47</v>
      </c>
      <c r="AP1425" s="24" t="s">
        <v>48</v>
      </c>
      <c r="AQ1425" s="20" t="e">
        <f>AVERAGE(SMALL(AE1425:AI1425,1),SMALL(AE1425:AI1425,2))</f>
        <v>#NUM!</v>
      </c>
      <c r="AR1425" s="20" t="e">
        <f>IF(R1425 &lt;=( AVERAGE(SMALL(AE1425:AI1425,1),SMALL(AE1425:AI1425,2))), R1425, "")</f>
        <v>#NUM!</v>
      </c>
      <c r="AS1425" s="20" t="e">
        <f>AVERAGE(SMALL(AJ1425:AM1425,1),SMALL(AJ1425:AM1425,2))</f>
        <v>#NUM!</v>
      </c>
      <c r="AT1425" s="20">
        <f>T1425*1.075</f>
        <v>7.1594999999999995</v>
      </c>
      <c r="AU1425" s="20">
        <f>U1425*1.075</f>
        <v>7.1594999999999995</v>
      </c>
      <c r="AV1425" s="22">
        <f>MIN(AN1425,AT1425,AU1425)</f>
        <v>7.1594999999999995</v>
      </c>
      <c r="AW1425" s="20" t="s">
        <v>71</v>
      </c>
      <c r="AX1425" s="20" t="s">
        <v>72</v>
      </c>
      <c r="AY1425" s="25">
        <v>7.1589999999999998</v>
      </c>
      <c r="AZ1425" s="27">
        <f>IF(AND(AY1425&gt;0,AY1425&lt;=10),AY1425*0.25,IF(AND(AY1425&gt;10,AY1425&lt;=50),AY1425*0.17,IF(AND(AY1425&gt;10,AY1425&lt;=100),AY1425*0.12,IF(AY1425&gt;100,AY1425*0.1))))</f>
        <v>1.78975</v>
      </c>
      <c r="BA1425" s="3">
        <f>AZ1425+AY1425</f>
        <v>8.9487500000000004</v>
      </c>
      <c r="BB1425" s="25">
        <f>BA1425+BA1425*0.08</f>
        <v>9.66465</v>
      </c>
      <c r="BC1425" s="20" t="s">
        <v>12295</v>
      </c>
    </row>
    <row r="1426" spans="1:116" s="20" customFormat="1" ht="30" customHeight="1">
      <c r="A1426" s="4" t="s">
        <v>5200</v>
      </c>
      <c r="B1426" s="5">
        <v>1424</v>
      </c>
      <c r="C1426" s="116">
        <v>3619</v>
      </c>
      <c r="D1426" s="116"/>
      <c r="E1426" s="43" t="s">
        <v>5201</v>
      </c>
      <c r="F1426" s="3" t="s">
        <v>5202</v>
      </c>
      <c r="G1426" s="3" t="s">
        <v>714</v>
      </c>
      <c r="H1426" s="3" t="s">
        <v>222</v>
      </c>
      <c r="I1426" s="3" t="s">
        <v>3357</v>
      </c>
      <c r="J1426" s="3" t="s">
        <v>5203</v>
      </c>
      <c r="K1426" s="6"/>
      <c r="L1426" s="3"/>
      <c r="M1426" s="6">
        <v>40</v>
      </c>
      <c r="N1426" s="3" t="s">
        <v>44</v>
      </c>
      <c r="O1426" s="3" t="s">
        <v>5204</v>
      </c>
      <c r="P1426" s="3" t="s">
        <v>5205</v>
      </c>
      <c r="Q1426" s="3" t="s">
        <v>5206</v>
      </c>
      <c r="R1426" s="156">
        <v>4.3499999999999996</v>
      </c>
      <c r="S1426" s="22"/>
      <c r="T1426" s="23"/>
      <c r="U1426" s="1">
        <v>3</v>
      </c>
      <c r="V1426" s="21"/>
      <c r="W1426" s="22">
        <v>4.2300000000000004</v>
      </c>
      <c r="X1426" s="22"/>
      <c r="Y1426" s="22"/>
      <c r="Z1426" s="22"/>
      <c r="AA1426" s="22"/>
      <c r="AB1426" s="22"/>
      <c r="AC1426" s="22"/>
      <c r="AD1426" s="22"/>
      <c r="AE1426" s="24"/>
      <c r="AN1426" s="25">
        <v>4.3499999999999996</v>
      </c>
      <c r="AO1426" s="20" t="s">
        <v>47</v>
      </c>
      <c r="AP1426" s="24" t="s">
        <v>48</v>
      </c>
      <c r="AQ1426" s="20" t="e">
        <f>AVERAGE(SMALL(AE1426:AI1426,1),SMALL(AE1426:AI1426,2))</f>
        <v>#NUM!</v>
      </c>
      <c r="AR1426" s="20" t="e">
        <f>IF(R1426 &lt;=( AVERAGE(SMALL(AE1426:AI1426,1),SMALL(AE1426:AI1426,2))), R1426, "")</f>
        <v>#NUM!</v>
      </c>
      <c r="AS1426" s="20" t="e">
        <f>AVERAGE(SMALL(AJ1426:AM1426,1),SMALL(AJ1426:AM1426,2))</f>
        <v>#NUM!</v>
      </c>
      <c r="AT1426" s="20">
        <f>T1426*1.075</f>
        <v>0</v>
      </c>
      <c r="AU1426" s="20">
        <f>U1426*1.075</f>
        <v>3.2249999999999996</v>
      </c>
      <c r="AV1426" s="22">
        <f>MIN(AN1426,AT1426,AU1426)</f>
        <v>0</v>
      </c>
      <c r="AW1426" s="20" t="s">
        <v>71</v>
      </c>
      <c r="AX1426" s="20" t="s">
        <v>72</v>
      </c>
      <c r="AY1426" s="25">
        <v>3.2250000000000001</v>
      </c>
      <c r="AZ1426" s="27">
        <f>IF(AND(AY1426&gt;0,AY1426&lt;=10),AY1426*0.25,IF(AND(AY1426&gt;10,AY1426&lt;=50),AY1426*0.17,IF(AND(AY1426&gt;10,AY1426&lt;=100),AY1426*0.12,IF(AY1426&gt;100,AY1426*0.1))))</f>
        <v>0.80625000000000002</v>
      </c>
      <c r="BA1426" s="3">
        <f>AZ1426+AY1426</f>
        <v>4.03125</v>
      </c>
      <c r="BB1426" s="25">
        <f>BA1426+BA1426*0.08</f>
        <v>4.3537499999999998</v>
      </c>
      <c r="BC1426" s="20" t="s">
        <v>12295</v>
      </c>
    </row>
    <row r="1427" spans="1:116" s="20" customFormat="1" ht="30" customHeight="1">
      <c r="A1427" s="153" t="s">
        <v>13952</v>
      </c>
      <c r="B1427" s="5">
        <v>1425</v>
      </c>
      <c r="C1427" s="170">
        <v>14391</v>
      </c>
      <c r="D1427" s="170"/>
      <c r="E1427" s="171" t="s">
        <v>13964</v>
      </c>
      <c r="F1427" s="3" t="s">
        <v>13965</v>
      </c>
      <c r="G1427" s="3" t="s">
        <v>11752</v>
      </c>
      <c r="H1427" s="3" t="s">
        <v>4499</v>
      </c>
      <c r="I1427" s="3" t="s">
        <v>42</v>
      </c>
      <c r="J1427" s="3" t="s">
        <v>13966</v>
      </c>
      <c r="K1427" s="6"/>
      <c r="L1427" s="3"/>
      <c r="M1427" s="6">
        <v>180</v>
      </c>
      <c r="N1427" s="3" t="s">
        <v>44</v>
      </c>
      <c r="O1427" s="3" t="s">
        <v>13956</v>
      </c>
      <c r="P1427" s="3" t="s">
        <v>13957</v>
      </c>
      <c r="Q1427" s="3" t="s">
        <v>13967</v>
      </c>
      <c r="R1427" s="160"/>
      <c r="S1427" s="79">
        <v>107.29</v>
      </c>
      <c r="T1427" s="81">
        <v>19</v>
      </c>
      <c r="U1427" s="82"/>
      <c r="V1427" s="79"/>
      <c r="W1427" s="79"/>
      <c r="X1427" s="79"/>
      <c r="Y1427" s="79"/>
      <c r="Z1427" s="79"/>
      <c r="AA1427" s="79"/>
      <c r="AB1427" s="79"/>
      <c r="AC1427" s="79"/>
      <c r="AD1427" s="79"/>
      <c r="AE1427" s="83"/>
      <c r="AF1427" s="84"/>
      <c r="AG1427" s="84"/>
      <c r="AH1427" s="84"/>
      <c r="AI1427" s="84"/>
      <c r="AJ1427" s="84"/>
      <c r="AK1427" s="84"/>
      <c r="AL1427" s="84"/>
      <c r="AM1427" s="84"/>
      <c r="AN1427" s="85"/>
      <c r="AO1427" s="84"/>
      <c r="AP1427" s="83"/>
      <c r="AQ1427" s="84" t="e">
        <v>#NUM!</v>
      </c>
      <c r="AR1427" s="84" t="e">
        <v>#NUM!</v>
      </c>
      <c r="AS1427" s="84" t="e">
        <v>#NUM!</v>
      </c>
      <c r="AT1427" s="84" t="e">
        <v>#REF!</v>
      </c>
      <c r="AU1427" s="84">
        <v>20.425000000000001</v>
      </c>
      <c r="AV1427" s="79" t="e">
        <v>#REF!</v>
      </c>
      <c r="AW1427" s="84" t="s">
        <v>71</v>
      </c>
      <c r="AX1427" s="84" t="s">
        <v>72</v>
      </c>
      <c r="AY1427" s="85">
        <v>20.420000000000002</v>
      </c>
      <c r="AZ1427" s="87">
        <v>3.4714000000000005</v>
      </c>
      <c r="BA1427" s="43">
        <v>23.891400000000001</v>
      </c>
      <c r="BB1427" s="85">
        <v>25.802712</v>
      </c>
      <c r="BC1427" s="20" t="s">
        <v>12295</v>
      </c>
      <c r="BD1427" s="84" t="s">
        <v>12206</v>
      </c>
      <c r="BE1427" s="84" t="s">
        <v>13938</v>
      </c>
      <c r="BF1427" s="84"/>
      <c r="BG1427" s="88"/>
      <c r="BH1427" s="88"/>
      <c r="BI1427" s="88"/>
      <c r="BJ1427" s="88"/>
      <c r="BK1427" s="88"/>
      <c r="BL1427" s="88"/>
      <c r="BM1427" s="88"/>
      <c r="BN1427" s="88"/>
      <c r="BO1427" s="88"/>
      <c r="BP1427" s="88"/>
      <c r="BQ1427" s="88"/>
      <c r="BR1427" s="88"/>
      <c r="BS1427" s="88"/>
      <c r="BT1427" s="88"/>
      <c r="BU1427" s="88"/>
      <c r="BV1427" s="88"/>
      <c r="BW1427" s="88"/>
      <c r="BX1427" s="88"/>
      <c r="BY1427" s="88"/>
      <c r="BZ1427" s="88"/>
      <c r="CA1427" s="88"/>
      <c r="CB1427" s="88"/>
      <c r="CC1427" s="88"/>
      <c r="CD1427" s="88"/>
      <c r="CE1427" s="88"/>
      <c r="CF1427" s="88"/>
      <c r="CG1427" s="88"/>
      <c r="CH1427" s="88"/>
      <c r="CI1427" s="88"/>
      <c r="CJ1427" s="88"/>
      <c r="CK1427" s="88"/>
      <c r="CL1427" s="88"/>
      <c r="CM1427" s="88"/>
      <c r="CN1427" s="88"/>
      <c r="CO1427" s="88"/>
      <c r="CP1427" s="88"/>
      <c r="CQ1427" s="88"/>
      <c r="CR1427" s="88"/>
      <c r="CS1427" s="88"/>
      <c r="CT1427" s="88"/>
      <c r="CU1427" s="88"/>
      <c r="CV1427" s="88"/>
      <c r="CW1427" s="88"/>
      <c r="CX1427" s="88"/>
      <c r="CY1427" s="88"/>
      <c r="CZ1427" s="88"/>
      <c r="DA1427" s="88"/>
      <c r="DB1427" s="88"/>
      <c r="DC1427" s="88"/>
      <c r="DD1427" s="88"/>
      <c r="DE1427" s="88"/>
      <c r="DF1427" s="88"/>
      <c r="DG1427" s="88"/>
      <c r="DH1427" s="88"/>
      <c r="DI1427" s="88"/>
      <c r="DJ1427" s="88"/>
      <c r="DK1427" s="88"/>
      <c r="DL1427" s="88"/>
    </row>
    <row r="1428" spans="1:116" s="20" customFormat="1" ht="30" customHeight="1">
      <c r="A1428" s="153" t="s">
        <v>13952</v>
      </c>
      <c r="B1428" s="5">
        <v>1426</v>
      </c>
      <c r="C1428" s="179">
        <v>14389</v>
      </c>
      <c r="D1428" s="179"/>
      <c r="E1428" s="171" t="s">
        <v>13953</v>
      </c>
      <c r="F1428" s="3" t="s">
        <v>13954</v>
      </c>
      <c r="G1428" s="3" t="s">
        <v>145</v>
      </c>
      <c r="H1428" s="3" t="s">
        <v>4715</v>
      </c>
      <c r="I1428" s="3" t="s">
        <v>202</v>
      </c>
      <c r="J1428" s="3" t="s">
        <v>13955</v>
      </c>
      <c r="K1428" s="6"/>
      <c r="L1428" s="3"/>
      <c r="M1428" s="6">
        <v>28</v>
      </c>
      <c r="N1428" s="3" t="s">
        <v>44</v>
      </c>
      <c r="O1428" s="3" t="s">
        <v>13956</v>
      </c>
      <c r="P1428" s="3" t="s">
        <v>13957</v>
      </c>
      <c r="Q1428" s="3" t="s">
        <v>13958</v>
      </c>
      <c r="R1428" s="160"/>
      <c r="S1428" s="79">
        <v>404.8</v>
      </c>
      <c r="T1428" s="81"/>
      <c r="U1428" s="82"/>
      <c r="V1428" s="79"/>
      <c r="W1428" s="79"/>
      <c r="X1428" s="79"/>
      <c r="Y1428" s="79"/>
      <c r="Z1428" s="79"/>
      <c r="AA1428" s="79"/>
      <c r="AB1428" s="79"/>
      <c r="AC1428" s="79"/>
      <c r="AD1428" s="79"/>
      <c r="AE1428" s="83"/>
      <c r="AF1428" s="84"/>
      <c r="AG1428" s="84"/>
      <c r="AH1428" s="84"/>
      <c r="AI1428" s="84"/>
      <c r="AJ1428" s="84"/>
      <c r="AK1428" s="84"/>
      <c r="AL1428" s="84"/>
      <c r="AM1428" s="84"/>
      <c r="AN1428" s="85"/>
      <c r="AO1428" s="84"/>
      <c r="AP1428" s="83"/>
      <c r="AQ1428" s="84" t="e">
        <v>#NUM!</v>
      </c>
      <c r="AR1428" s="84" t="e">
        <v>#NUM!</v>
      </c>
      <c r="AS1428" s="84" t="e">
        <v>#NUM!</v>
      </c>
      <c r="AT1428" s="84" t="e">
        <v>#REF!</v>
      </c>
      <c r="AU1428" s="84">
        <v>0</v>
      </c>
      <c r="AV1428" s="79" t="e">
        <v>#REF!</v>
      </c>
      <c r="AW1428" s="84" t="s">
        <v>71</v>
      </c>
      <c r="AX1428" s="84" t="s">
        <v>72</v>
      </c>
      <c r="AY1428" s="85">
        <v>435.16</v>
      </c>
      <c r="AZ1428" s="87">
        <v>43.516000000000005</v>
      </c>
      <c r="BA1428" s="43">
        <v>478.67600000000004</v>
      </c>
      <c r="BB1428" s="85">
        <v>516.97008000000005</v>
      </c>
      <c r="BC1428" s="20" t="s">
        <v>12295</v>
      </c>
      <c r="BD1428" s="84" t="s">
        <v>12206</v>
      </c>
      <c r="BE1428" s="84" t="s">
        <v>13938</v>
      </c>
      <c r="BF1428" s="84"/>
      <c r="BG1428" s="84"/>
      <c r="BH1428" s="88"/>
      <c r="BI1428" s="88"/>
      <c r="BJ1428" s="88"/>
      <c r="BK1428" s="88"/>
      <c r="BL1428" s="88"/>
      <c r="BM1428" s="88"/>
      <c r="BN1428" s="88"/>
      <c r="BO1428" s="88"/>
      <c r="BP1428" s="88"/>
      <c r="BQ1428" s="88"/>
      <c r="BR1428" s="88"/>
      <c r="BS1428" s="88"/>
      <c r="BT1428" s="88"/>
      <c r="BU1428" s="88"/>
      <c r="BV1428" s="88"/>
      <c r="BW1428" s="88"/>
      <c r="BX1428" s="88"/>
      <c r="BY1428" s="88"/>
      <c r="BZ1428" s="88"/>
      <c r="CA1428" s="88"/>
      <c r="CB1428" s="88"/>
      <c r="CC1428" s="88"/>
      <c r="CD1428" s="88"/>
      <c r="CE1428" s="88"/>
      <c r="CF1428" s="88"/>
      <c r="CG1428" s="88"/>
      <c r="CH1428" s="88"/>
      <c r="CI1428" s="88"/>
      <c r="CJ1428" s="88"/>
      <c r="CK1428" s="88"/>
      <c r="CL1428" s="88"/>
      <c r="CM1428" s="88"/>
      <c r="CN1428" s="88"/>
      <c r="CO1428" s="88"/>
      <c r="CP1428" s="88"/>
      <c r="CQ1428" s="88"/>
      <c r="CR1428" s="88"/>
      <c r="CS1428" s="88"/>
      <c r="CT1428" s="88"/>
      <c r="CU1428" s="88"/>
      <c r="CV1428" s="88"/>
      <c r="CW1428" s="88"/>
      <c r="CX1428" s="88"/>
      <c r="CY1428" s="88"/>
      <c r="CZ1428" s="88"/>
      <c r="DA1428" s="88"/>
      <c r="DB1428" s="88"/>
      <c r="DC1428" s="88"/>
      <c r="DD1428" s="88"/>
      <c r="DE1428" s="88"/>
      <c r="DF1428" s="88"/>
      <c r="DG1428" s="88"/>
      <c r="DH1428" s="88"/>
      <c r="DI1428" s="88"/>
      <c r="DJ1428" s="88"/>
      <c r="DK1428" s="88"/>
      <c r="DL1428" s="88"/>
    </row>
    <row r="1429" spans="1:116" s="20" customFormat="1" ht="30" customHeight="1">
      <c r="A1429" s="153" t="s">
        <v>13952</v>
      </c>
      <c r="B1429" s="5">
        <v>1427</v>
      </c>
      <c r="C1429" s="170">
        <v>17706</v>
      </c>
      <c r="D1429" s="170"/>
      <c r="E1429" s="171" t="s">
        <v>13959</v>
      </c>
      <c r="F1429" s="3" t="s">
        <v>13960</v>
      </c>
      <c r="G1429" s="3" t="s">
        <v>11736</v>
      </c>
      <c r="H1429" s="3" t="s">
        <v>11737</v>
      </c>
      <c r="I1429" s="3" t="s">
        <v>389</v>
      </c>
      <c r="J1429" s="3" t="s">
        <v>13961</v>
      </c>
      <c r="K1429" s="6"/>
      <c r="L1429" s="3"/>
      <c r="M1429" s="6">
        <v>5</v>
      </c>
      <c r="N1429" s="3" t="s">
        <v>44</v>
      </c>
      <c r="O1429" s="3" t="s">
        <v>13956</v>
      </c>
      <c r="P1429" s="3" t="s">
        <v>13962</v>
      </c>
      <c r="Q1429" s="3" t="s">
        <v>13963</v>
      </c>
      <c r="R1429" s="160"/>
      <c r="S1429" s="79">
        <v>54.85</v>
      </c>
      <c r="T1429" s="81"/>
      <c r="U1429" s="82"/>
      <c r="V1429" s="79"/>
      <c r="W1429" s="79"/>
      <c r="X1429" s="79"/>
      <c r="Y1429" s="79"/>
      <c r="Z1429" s="79"/>
      <c r="AA1429" s="79"/>
      <c r="AB1429" s="79"/>
      <c r="AC1429" s="79"/>
      <c r="AD1429" s="79"/>
      <c r="AE1429" s="83"/>
      <c r="AF1429" s="84"/>
      <c r="AG1429" s="84"/>
      <c r="AH1429" s="84"/>
      <c r="AI1429" s="84"/>
      <c r="AJ1429" s="84"/>
      <c r="AK1429" s="84"/>
      <c r="AL1429" s="84"/>
      <c r="AM1429" s="84"/>
      <c r="AN1429" s="85"/>
      <c r="AO1429" s="84"/>
      <c r="AP1429" s="83"/>
      <c r="AQ1429" s="84" t="e">
        <v>#NUM!</v>
      </c>
      <c r="AR1429" s="84" t="e">
        <v>#NUM!</v>
      </c>
      <c r="AS1429" s="84" t="e">
        <v>#NUM!</v>
      </c>
      <c r="AT1429" s="84" t="e">
        <v>#REF!</v>
      </c>
      <c r="AU1429" s="84">
        <v>0</v>
      </c>
      <c r="AV1429" s="79" t="e">
        <v>#REF!</v>
      </c>
      <c r="AW1429" s="84" t="s">
        <v>71</v>
      </c>
      <c r="AX1429" s="84" t="s">
        <v>72</v>
      </c>
      <c r="AY1429" s="85">
        <v>58.96</v>
      </c>
      <c r="AZ1429" s="87">
        <v>7.0751999999999997</v>
      </c>
      <c r="BA1429" s="43">
        <v>66.035200000000003</v>
      </c>
      <c r="BB1429" s="85">
        <v>71.318016</v>
      </c>
      <c r="BC1429" s="20" t="s">
        <v>12295</v>
      </c>
      <c r="BD1429" s="84" t="s">
        <v>12206</v>
      </c>
      <c r="BE1429" s="84" t="s">
        <v>13938</v>
      </c>
      <c r="BF1429" s="84"/>
      <c r="BG1429" s="88"/>
      <c r="BH1429" s="88"/>
      <c r="BI1429" s="88"/>
      <c r="BJ1429" s="88"/>
      <c r="BK1429" s="88"/>
      <c r="BL1429" s="88"/>
      <c r="BM1429" s="88"/>
      <c r="BN1429" s="88"/>
      <c r="BO1429" s="88"/>
      <c r="BP1429" s="88"/>
      <c r="BQ1429" s="88"/>
      <c r="BR1429" s="88"/>
      <c r="BS1429" s="88"/>
      <c r="BT1429" s="88"/>
      <c r="BU1429" s="88"/>
      <c r="BV1429" s="88"/>
      <c r="BW1429" s="88"/>
      <c r="BX1429" s="88"/>
      <c r="BY1429" s="88"/>
      <c r="BZ1429" s="88"/>
      <c r="CA1429" s="88"/>
      <c r="CB1429" s="88"/>
      <c r="CC1429" s="88"/>
      <c r="CD1429" s="88"/>
      <c r="CE1429" s="88"/>
      <c r="CF1429" s="88"/>
      <c r="CG1429" s="88"/>
      <c r="CH1429" s="88"/>
      <c r="CI1429" s="88"/>
      <c r="CJ1429" s="88"/>
      <c r="CK1429" s="88"/>
      <c r="CL1429" s="88"/>
      <c r="CM1429" s="88"/>
      <c r="CN1429" s="88"/>
      <c r="CO1429" s="88"/>
      <c r="CP1429" s="88"/>
      <c r="CQ1429" s="88"/>
      <c r="CR1429" s="88"/>
      <c r="CS1429" s="88"/>
      <c r="CT1429" s="88"/>
      <c r="CU1429" s="88"/>
      <c r="CV1429" s="88"/>
      <c r="CW1429" s="88"/>
      <c r="CX1429" s="88"/>
      <c r="CY1429" s="88"/>
      <c r="CZ1429" s="88"/>
      <c r="DA1429" s="88"/>
      <c r="DB1429" s="88"/>
      <c r="DC1429" s="88"/>
      <c r="DD1429" s="88"/>
      <c r="DE1429" s="88"/>
      <c r="DF1429" s="88"/>
      <c r="DG1429" s="88"/>
      <c r="DH1429" s="88"/>
      <c r="DI1429" s="88"/>
      <c r="DJ1429" s="88"/>
      <c r="DK1429" s="88"/>
      <c r="DL1429" s="88"/>
    </row>
    <row r="1430" spans="1:116" s="20" customFormat="1" ht="30" customHeight="1">
      <c r="A1430" s="7" t="s">
        <v>5207</v>
      </c>
      <c r="B1430" s="5">
        <v>1428</v>
      </c>
      <c r="C1430" s="6"/>
      <c r="D1430" s="6"/>
      <c r="E1430" s="43" t="s">
        <v>5231</v>
      </c>
      <c r="F1430" s="3" t="s">
        <v>1629</v>
      </c>
      <c r="G1430" s="3" t="s">
        <v>1630</v>
      </c>
      <c r="H1430" s="3" t="s">
        <v>1012</v>
      </c>
      <c r="I1430" s="3" t="s">
        <v>550</v>
      </c>
      <c r="J1430" s="3" t="s">
        <v>5232</v>
      </c>
      <c r="K1430" s="6">
        <v>5</v>
      </c>
      <c r="L1430" s="3" t="s">
        <v>79</v>
      </c>
      <c r="M1430" s="6">
        <v>1</v>
      </c>
      <c r="N1430" s="3" t="s">
        <v>44</v>
      </c>
      <c r="O1430" s="3" t="s">
        <v>5213</v>
      </c>
      <c r="P1430" s="3" t="s">
        <v>5233</v>
      </c>
      <c r="Q1430" s="3" t="s">
        <v>5234</v>
      </c>
      <c r="R1430" s="156">
        <v>5.09</v>
      </c>
      <c r="S1430" s="22">
        <v>4.32</v>
      </c>
      <c r="T1430" s="23">
        <v>4</v>
      </c>
      <c r="U1430" s="1">
        <v>4</v>
      </c>
      <c r="V1430" s="21"/>
      <c r="W1430" s="22">
        <v>4</v>
      </c>
      <c r="X1430" s="22"/>
      <c r="Y1430" s="22"/>
      <c r="Z1430" s="22"/>
      <c r="AA1430" s="22"/>
      <c r="AB1430" s="22"/>
      <c r="AC1430" s="22"/>
      <c r="AD1430" s="22"/>
      <c r="AE1430" s="24"/>
      <c r="AN1430" s="25"/>
      <c r="AP1430" s="24"/>
      <c r="AQ1430" s="20" t="e">
        <f>AVERAGE(SMALL(AE1430:AI1430,1),SMALL(AE1430:AI1430,2))</f>
        <v>#NUM!</v>
      </c>
      <c r="AR1430" s="20" t="e">
        <f>IF(R1430 &lt;=( AVERAGE(SMALL(AE1430:AI1430,1),SMALL(AE1430:AI1430,2))), R1430, "")</f>
        <v>#NUM!</v>
      </c>
      <c r="AS1430" s="20" t="e">
        <f>AVERAGE(SMALL(AJ1430:AM1430,1),SMALL(AJ1430:AM1430,2))</f>
        <v>#NUM!</v>
      </c>
      <c r="AT1430" s="20">
        <f>T1430*1.075</f>
        <v>4.3</v>
      </c>
      <c r="AU1430" s="20">
        <f>U1430*1.075</f>
        <v>4.3</v>
      </c>
      <c r="AV1430" s="22">
        <f>MIN(AN1430,AT1430,AU1430)</f>
        <v>4.3</v>
      </c>
      <c r="AW1430" s="20" t="s">
        <v>71</v>
      </c>
      <c r="AX1430" s="20" t="s">
        <v>72</v>
      </c>
      <c r="AY1430" s="25">
        <v>4.3</v>
      </c>
      <c r="AZ1430" s="27">
        <f>IF(AND(AY1430&gt;0,AY1430&lt;=10),AY1430*0.25,IF(AND(AY1430&gt;10,AY1430&lt;=50),AY1430*0.17,IF(AND(AY1430&gt;10,AY1430&lt;=100),AY1430*0.12,IF(AY1430&gt;100,AY1430*0.1))))</f>
        <v>1.075</v>
      </c>
      <c r="BA1430" s="3">
        <f>AZ1430+AY1430</f>
        <v>5.375</v>
      </c>
      <c r="BB1430" s="25">
        <f>BA1430+BA1430*0.08</f>
        <v>5.8049999999999997</v>
      </c>
      <c r="BC1430" s="20" t="s">
        <v>12295</v>
      </c>
      <c r="BP1430" s="19"/>
      <c r="BQ1430" s="19"/>
      <c r="BR1430" s="19"/>
      <c r="BS1430" s="19"/>
      <c r="BT1430" s="19"/>
      <c r="BU1430" s="19"/>
      <c r="BV1430" s="19"/>
      <c r="BW1430" s="19"/>
      <c r="BX1430" s="19"/>
      <c r="BY1430" s="19"/>
      <c r="BZ1430" s="19"/>
      <c r="CA1430" s="19"/>
      <c r="CB1430" s="19"/>
      <c r="CC1430" s="19"/>
      <c r="CD1430" s="19"/>
      <c r="CE1430" s="19"/>
      <c r="CF1430" s="19"/>
      <c r="CG1430" s="19"/>
      <c r="CH1430" s="19"/>
      <c r="CI1430" s="19"/>
      <c r="CJ1430" s="19"/>
      <c r="CK1430" s="19"/>
      <c r="CL1430" s="19"/>
      <c r="CM1430" s="19"/>
      <c r="CN1430" s="19"/>
      <c r="CO1430" s="19"/>
      <c r="CP1430" s="19"/>
      <c r="CQ1430" s="19"/>
      <c r="CR1430" s="19"/>
      <c r="CS1430" s="19"/>
      <c r="CT1430" s="19"/>
      <c r="CU1430" s="19"/>
      <c r="CV1430" s="19"/>
      <c r="CW1430" s="19"/>
      <c r="CX1430" s="19"/>
      <c r="CY1430" s="19"/>
      <c r="CZ1430" s="19"/>
      <c r="DA1430" s="19"/>
      <c r="DB1430" s="19"/>
      <c r="DC1430" s="19"/>
      <c r="DD1430" s="19"/>
      <c r="DE1430" s="19"/>
      <c r="DF1430" s="19"/>
      <c r="DG1430" s="19"/>
      <c r="DH1430" s="19"/>
      <c r="DI1430" s="19"/>
      <c r="DJ1430" s="19"/>
      <c r="DK1430" s="19"/>
      <c r="DL1430" s="19"/>
    </row>
    <row r="1431" spans="1:116" s="20" customFormat="1" ht="30" customHeight="1">
      <c r="A1431" s="7" t="s">
        <v>5207</v>
      </c>
      <c r="B1431" s="5">
        <v>1429</v>
      </c>
      <c r="C1431" s="6"/>
      <c r="D1431" s="6"/>
      <c r="E1431" s="43" t="s">
        <v>5225</v>
      </c>
      <c r="F1431" s="3" t="s">
        <v>5226</v>
      </c>
      <c r="G1431" s="3" t="s">
        <v>5227</v>
      </c>
      <c r="H1431" s="3" t="s">
        <v>5228</v>
      </c>
      <c r="I1431" s="3" t="s">
        <v>550</v>
      </c>
      <c r="J1431" s="3" t="s">
        <v>5229</v>
      </c>
      <c r="K1431" s="6">
        <v>5</v>
      </c>
      <c r="L1431" s="3" t="s">
        <v>79</v>
      </c>
      <c r="M1431" s="6">
        <v>1</v>
      </c>
      <c r="N1431" s="3" t="s">
        <v>44</v>
      </c>
      <c r="O1431" s="3" t="s">
        <v>5213</v>
      </c>
      <c r="P1431" s="3" t="s">
        <v>5223</v>
      </c>
      <c r="Q1431" s="3" t="s">
        <v>5230</v>
      </c>
      <c r="R1431" s="156">
        <v>6</v>
      </c>
      <c r="S1431" s="22">
        <v>5.4</v>
      </c>
      <c r="T1431" s="23"/>
      <c r="U1431" s="1">
        <v>1.07</v>
      </c>
      <c r="V1431" s="21"/>
      <c r="W1431" s="22">
        <v>5</v>
      </c>
      <c r="X1431" s="22"/>
      <c r="Y1431" s="22"/>
      <c r="Z1431" s="22"/>
      <c r="AA1431" s="22"/>
      <c r="AB1431" s="22"/>
      <c r="AC1431" s="22"/>
      <c r="AD1431" s="22"/>
      <c r="AE1431" s="24"/>
      <c r="AN1431" s="25"/>
      <c r="AP1431" s="24"/>
      <c r="AQ1431" s="20" t="e">
        <f>AVERAGE(SMALL(AE1431:AI1431,1),SMALL(AE1431:AI1431,2))</f>
        <v>#NUM!</v>
      </c>
      <c r="AR1431" s="20" t="e">
        <f>IF(R1431 &lt;=( AVERAGE(SMALL(AE1431:AI1431,1),SMALL(AE1431:AI1431,2))), R1431, "")</f>
        <v>#NUM!</v>
      </c>
      <c r="AS1431" s="20" t="e">
        <f>AVERAGE(SMALL(AJ1431:AM1431,1),SMALL(AJ1431:AM1431,2))</f>
        <v>#NUM!</v>
      </c>
      <c r="AT1431" s="20">
        <f>T1431*1.075</f>
        <v>0</v>
      </c>
      <c r="AU1431" s="20">
        <f>U1431*1.075</f>
        <v>1.15025</v>
      </c>
      <c r="AV1431" s="22">
        <f>MIN(AN1431,AT1431,AU1431)</f>
        <v>0</v>
      </c>
      <c r="AW1431" s="20" t="s">
        <v>71</v>
      </c>
      <c r="AX1431" s="20" t="s">
        <v>72</v>
      </c>
      <c r="AY1431" s="25">
        <v>1.1499999999999999</v>
      </c>
      <c r="AZ1431" s="27">
        <f>IF(AND(AY1431&gt;0,AY1431&lt;=10),AY1431*0.25,IF(AND(AY1431&gt;10,AY1431&lt;=50),AY1431*0.17,IF(AND(AY1431&gt;10,AY1431&lt;=100),AY1431*0.12,IF(AY1431&gt;100,AY1431*0.1))))</f>
        <v>0.28749999999999998</v>
      </c>
      <c r="BA1431" s="3">
        <f>AZ1431+AY1431</f>
        <v>1.4375</v>
      </c>
      <c r="BB1431" s="25">
        <f>BA1431+BA1431*0.08</f>
        <v>1.5525</v>
      </c>
      <c r="BC1431" s="20" t="s">
        <v>12295</v>
      </c>
      <c r="BP1431" s="19"/>
      <c r="BQ1431" s="19"/>
      <c r="BR1431" s="19"/>
      <c r="BS1431" s="19"/>
      <c r="BT1431" s="19"/>
      <c r="BU1431" s="19"/>
      <c r="BV1431" s="19"/>
      <c r="BW1431" s="19"/>
      <c r="BX1431" s="19"/>
      <c r="BY1431" s="19"/>
      <c r="BZ1431" s="19"/>
      <c r="CA1431" s="19"/>
      <c r="CB1431" s="19"/>
      <c r="CC1431" s="19"/>
      <c r="CD1431" s="19"/>
      <c r="CE1431" s="19"/>
      <c r="CF1431" s="19"/>
      <c r="CG1431" s="19"/>
      <c r="CH1431" s="19"/>
      <c r="CI1431" s="19"/>
      <c r="CJ1431" s="19"/>
      <c r="CK1431" s="19"/>
      <c r="CL1431" s="19"/>
      <c r="CM1431" s="19"/>
      <c r="CN1431" s="19"/>
      <c r="CO1431" s="19"/>
      <c r="CP1431" s="19"/>
      <c r="CQ1431" s="19"/>
      <c r="CR1431" s="19"/>
      <c r="CS1431" s="19"/>
      <c r="CT1431" s="19"/>
      <c r="CU1431" s="19"/>
      <c r="CV1431" s="19"/>
      <c r="CW1431" s="19"/>
      <c r="CX1431" s="19"/>
      <c r="CY1431" s="19"/>
      <c r="CZ1431" s="19"/>
      <c r="DA1431" s="19"/>
      <c r="DB1431" s="19"/>
      <c r="DC1431" s="19"/>
      <c r="DD1431" s="19"/>
      <c r="DE1431" s="19"/>
      <c r="DF1431" s="19"/>
      <c r="DG1431" s="19"/>
      <c r="DH1431" s="19"/>
      <c r="DI1431" s="19"/>
      <c r="DJ1431" s="19"/>
      <c r="DK1431" s="19"/>
      <c r="DL1431" s="19"/>
    </row>
    <row r="1432" spans="1:116" s="20" customFormat="1" ht="30" customHeight="1">
      <c r="A1432" s="7" t="s">
        <v>5207</v>
      </c>
      <c r="B1432" s="5">
        <v>1430</v>
      </c>
      <c r="C1432" s="116"/>
      <c r="D1432" s="116"/>
      <c r="E1432" s="43" t="s">
        <v>5216</v>
      </c>
      <c r="F1432" s="3" t="s">
        <v>840</v>
      </c>
      <c r="G1432" s="3" t="s">
        <v>4249</v>
      </c>
      <c r="H1432" s="3" t="s">
        <v>2738</v>
      </c>
      <c r="I1432" s="3" t="s">
        <v>550</v>
      </c>
      <c r="J1432" s="3" t="s">
        <v>4472</v>
      </c>
      <c r="K1432" s="6">
        <v>5</v>
      </c>
      <c r="L1432" s="3" t="s">
        <v>79</v>
      </c>
      <c r="M1432" s="6">
        <v>1</v>
      </c>
      <c r="N1432" s="3" t="s">
        <v>44</v>
      </c>
      <c r="O1432" s="3" t="s">
        <v>5213</v>
      </c>
      <c r="P1432" s="3" t="s">
        <v>5217</v>
      </c>
      <c r="Q1432" s="3" t="s">
        <v>5218</v>
      </c>
      <c r="R1432" s="156">
        <v>6</v>
      </c>
      <c r="S1432" s="22">
        <v>5.4</v>
      </c>
      <c r="T1432" s="23">
        <v>5</v>
      </c>
      <c r="U1432" s="1">
        <v>5</v>
      </c>
      <c r="V1432" s="21"/>
      <c r="W1432" s="22">
        <v>5</v>
      </c>
      <c r="X1432" s="22"/>
      <c r="Y1432" s="22"/>
      <c r="Z1432" s="22"/>
      <c r="AA1432" s="22"/>
      <c r="AB1432" s="22"/>
      <c r="AC1432" s="22"/>
      <c r="AD1432" s="22"/>
      <c r="AE1432" s="24"/>
      <c r="AF1432" s="20">
        <v>6.8</v>
      </c>
      <c r="AN1432" s="25"/>
      <c r="AP1432" s="24"/>
      <c r="AQ1432" s="20" t="e">
        <f>AVERAGE(SMALL(AE1432:AI1432,1),SMALL(AE1432:AI1432,2))</f>
        <v>#NUM!</v>
      </c>
      <c r="AR1432" s="20" t="e">
        <f>IF(R1432 &lt;=( AVERAGE(SMALL(AE1432:AI1432,1),SMALL(AE1432:AI1432,2))), R1432, "")</f>
        <v>#NUM!</v>
      </c>
      <c r="AS1432" s="20" t="e">
        <f>AVERAGE(SMALL(AJ1432:AM1432,1),SMALL(AJ1432:AM1432,2))</f>
        <v>#NUM!</v>
      </c>
      <c r="AT1432" s="20">
        <f>T1432*1.075</f>
        <v>5.375</v>
      </c>
      <c r="AU1432" s="20">
        <f>U1432*1.075</f>
        <v>5.375</v>
      </c>
      <c r="AV1432" s="22">
        <f>MIN(AN1432,AT1432,AU1432)</f>
        <v>5.375</v>
      </c>
      <c r="AW1432" s="20" t="s">
        <v>71</v>
      </c>
      <c r="AX1432" s="20" t="s">
        <v>72</v>
      </c>
      <c r="AY1432" s="25">
        <v>5.38</v>
      </c>
      <c r="AZ1432" s="27">
        <f>IF(AND(AY1432&gt;0,AY1432&lt;=10),AY1432*0.25,IF(AND(AY1432&gt;10,AY1432&lt;=50),AY1432*0.17,IF(AND(AY1432&gt;10,AY1432&lt;=100),AY1432*0.12,IF(AY1432&gt;100,AY1432*0.1))))</f>
        <v>1.345</v>
      </c>
      <c r="BA1432" s="3">
        <f>AZ1432+AY1432</f>
        <v>6.7249999999999996</v>
      </c>
      <c r="BB1432" s="25">
        <f>BA1432+BA1432*0.08</f>
        <v>7.2629999999999999</v>
      </c>
      <c r="BC1432" s="20" t="s">
        <v>12295</v>
      </c>
      <c r="BP1432" s="19"/>
      <c r="BQ1432" s="19"/>
      <c r="BR1432" s="19"/>
      <c r="BS1432" s="19"/>
      <c r="BT1432" s="19"/>
      <c r="BU1432" s="19"/>
      <c r="BV1432" s="19"/>
      <c r="BW1432" s="19"/>
      <c r="BX1432" s="19"/>
      <c r="BY1432" s="19"/>
      <c r="BZ1432" s="19"/>
      <c r="CA1432" s="19"/>
      <c r="CB1432" s="19"/>
      <c r="CC1432" s="19"/>
      <c r="CD1432" s="19"/>
      <c r="CE1432" s="19"/>
      <c r="CF1432" s="19"/>
      <c r="CG1432" s="19"/>
      <c r="CH1432" s="19"/>
      <c r="CI1432" s="19"/>
      <c r="CJ1432" s="19"/>
      <c r="CK1432" s="19"/>
      <c r="CL1432" s="19"/>
      <c r="CM1432" s="19"/>
      <c r="CN1432" s="19"/>
      <c r="CO1432" s="19"/>
      <c r="CP1432" s="19"/>
      <c r="CQ1432" s="19"/>
      <c r="CR1432" s="19"/>
      <c r="CS1432" s="19"/>
      <c r="CT1432" s="19"/>
      <c r="CU1432" s="19"/>
      <c r="CV1432" s="19"/>
      <c r="CW1432" s="19"/>
      <c r="CX1432" s="19"/>
      <c r="CY1432" s="19"/>
      <c r="CZ1432" s="19"/>
      <c r="DA1432" s="19"/>
      <c r="DB1432" s="19"/>
      <c r="DC1432" s="19"/>
      <c r="DD1432" s="19"/>
      <c r="DE1432" s="19"/>
      <c r="DF1432" s="19"/>
      <c r="DG1432" s="19"/>
      <c r="DH1432" s="19"/>
      <c r="DI1432" s="19"/>
      <c r="DJ1432" s="19"/>
      <c r="DK1432" s="19"/>
      <c r="DL1432" s="19"/>
    </row>
    <row r="1433" spans="1:116" s="20" customFormat="1" ht="30" customHeight="1">
      <c r="A1433" s="7" t="s">
        <v>5207</v>
      </c>
      <c r="B1433" s="5">
        <v>1431</v>
      </c>
      <c r="C1433" s="116"/>
      <c r="D1433" s="116"/>
      <c r="E1433" s="43" t="s">
        <v>5219</v>
      </c>
      <c r="F1433" s="3" t="s">
        <v>5220</v>
      </c>
      <c r="G1433" s="3" t="s">
        <v>5221</v>
      </c>
      <c r="H1433" s="3" t="s">
        <v>815</v>
      </c>
      <c r="I1433" s="3" t="s">
        <v>550</v>
      </c>
      <c r="J1433" s="3" t="s">
        <v>5222</v>
      </c>
      <c r="K1433" s="6">
        <v>10</v>
      </c>
      <c r="L1433" s="3" t="s">
        <v>79</v>
      </c>
      <c r="M1433" s="6">
        <v>1</v>
      </c>
      <c r="N1433" s="3" t="s">
        <v>44</v>
      </c>
      <c r="O1433" s="3" t="s">
        <v>5213</v>
      </c>
      <c r="P1433" s="3" t="s">
        <v>5223</v>
      </c>
      <c r="Q1433" s="3" t="s">
        <v>5224</v>
      </c>
      <c r="R1433" s="156">
        <v>10</v>
      </c>
      <c r="S1433" s="22">
        <v>9.7200000000000006</v>
      </c>
      <c r="T1433" s="23">
        <v>9</v>
      </c>
      <c r="U1433" s="1">
        <v>9</v>
      </c>
      <c r="V1433" s="21"/>
      <c r="W1433" s="22">
        <v>9</v>
      </c>
      <c r="X1433" s="22"/>
      <c r="Y1433" s="22"/>
      <c r="Z1433" s="22"/>
      <c r="AA1433" s="22"/>
      <c r="AB1433" s="22"/>
      <c r="AC1433" s="22"/>
      <c r="AD1433" s="22"/>
      <c r="AE1433" s="24"/>
      <c r="AN1433" s="25"/>
      <c r="AP1433" s="24"/>
      <c r="AQ1433" s="20" t="e">
        <f>AVERAGE(SMALL(AE1433:AI1433,1),SMALL(AE1433:AI1433,2))</f>
        <v>#NUM!</v>
      </c>
      <c r="AR1433" s="20" t="e">
        <f>IF(R1433 &lt;=( AVERAGE(SMALL(AE1433:AI1433,1),SMALL(AE1433:AI1433,2))), R1433, "")</f>
        <v>#NUM!</v>
      </c>
      <c r="AS1433" s="20" t="e">
        <f>AVERAGE(SMALL(AJ1433:AM1433,1),SMALL(AJ1433:AM1433,2))</f>
        <v>#NUM!</v>
      </c>
      <c r="AT1433" s="20">
        <f>T1433*1.075</f>
        <v>9.6749999999999989</v>
      </c>
      <c r="AU1433" s="20">
        <f>U1433*1.075</f>
        <v>9.6749999999999989</v>
      </c>
      <c r="AV1433" s="22">
        <f>MIN(AN1433,AT1433,AU1433)</f>
        <v>9.6749999999999989</v>
      </c>
      <c r="AW1433" s="20" t="s">
        <v>71</v>
      </c>
      <c r="AX1433" s="20" t="s">
        <v>72</v>
      </c>
      <c r="AY1433" s="25">
        <v>9.68</v>
      </c>
      <c r="AZ1433" s="27">
        <f>IF(AND(AY1433&gt;0,AY1433&lt;=10),AY1433*0.25,IF(AND(AY1433&gt;10,AY1433&lt;=50),AY1433*0.17,IF(AND(AY1433&gt;10,AY1433&lt;=100),AY1433*0.12,IF(AY1433&gt;100,AY1433*0.1))))</f>
        <v>2.42</v>
      </c>
      <c r="BA1433" s="3">
        <f>AZ1433+AY1433</f>
        <v>12.1</v>
      </c>
      <c r="BB1433" s="25">
        <f>BA1433+BA1433*0.08</f>
        <v>13.068</v>
      </c>
      <c r="BC1433" s="20" t="s">
        <v>12295</v>
      </c>
      <c r="BP1433" s="19"/>
      <c r="BQ1433" s="19"/>
      <c r="BR1433" s="19"/>
      <c r="BS1433" s="19"/>
      <c r="BT1433" s="19"/>
      <c r="BU1433" s="19"/>
      <c r="BV1433" s="19"/>
      <c r="BW1433" s="19"/>
      <c r="BX1433" s="19"/>
      <c r="BY1433" s="19"/>
      <c r="BZ1433" s="19"/>
      <c r="CA1433" s="19"/>
      <c r="CB1433" s="19"/>
      <c r="CC1433" s="19"/>
      <c r="CD1433" s="19"/>
      <c r="CE1433" s="19"/>
      <c r="CF1433" s="19"/>
      <c r="CG1433" s="19"/>
      <c r="CH1433" s="19"/>
      <c r="CI1433" s="19"/>
      <c r="CJ1433" s="19"/>
      <c r="CK1433" s="19"/>
      <c r="CL1433" s="19"/>
      <c r="CM1433" s="19"/>
      <c r="CN1433" s="19"/>
      <c r="CO1433" s="19"/>
      <c r="CP1433" s="19"/>
      <c r="CQ1433" s="19"/>
      <c r="CR1433" s="19"/>
      <c r="CS1433" s="19"/>
      <c r="CT1433" s="19"/>
      <c r="CU1433" s="19"/>
      <c r="CV1433" s="19"/>
      <c r="CW1433" s="19"/>
      <c r="CX1433" s="19"/>
      <c r="CY1433" s="19"/>
      <c r="CZ1433" s="19"/>
      <c r="DA1433" s="19"/>
      <c r="DB1433" s="19"/>
      <c r="DC1433" s="19"/>
      <c r="DD1433" s="19"/>
      <c r="DE1433" s="19"/>
      <c r="DF1433" s="19"/>
      <c r="DG1433" s="19"/>
      <c r="DH1433" s="19"/>
      <c r="DI1433" s="19"/>
      <c r="DJ1433" s="19"/>
      <c r="DK1433" s="19"/>
      <c r="DL1433" s="19"/>
    </row>
    <row r="1434" spans="1:116" s="20" customFormat="1" ht="30" customHeight="1">
      <c r="A1434" s="7" t="s">
        <v>5207</v>
      </c>
      <c r="B1434" s="5">
        <v>1432</v>
      </c>
      <c r="C1434" s="6"/>
      <c r="D1434" s="6"/>
      <c r="E1434" s="43" t="s">
        <v>5208</v>
      </c>
      <c r="F1434" s="3" t="s">
        <v>5209</v>
      </c>
      <c r="G1434" s="3" t="s">
        <v>5210</v>
      </c>
      <c r="H1434" s="3" t="s">
        <v>5211</v>
      </c>
      <c r="I1434" s="3" t="s">
        <v>550</v>
      </c>
      <c r="J1434" s="3" t="s">
        <v>5212</v>
      </c>
      <c r="K1434" s="6">
        <v>0.3</v>
      </c>
      <c r="L1434" s="3" t="s">
        <v>79</v>
      </c>
      <c r="M1434" s="6">
        <v>20</v>
      </c>
      <c r="N1434" s="3" t="s">
        <v>44</v>
      </c>
      <c r="O1434" s="3" t="s">
        <v>5213</v>
      </c>
      <c r="P1434" s="3" t="s">
        <v>5214</v>
      </c>
      <c r="Q1434" s="3" t="s">
        <v>5215</v>
      </c>
      <c r="R1434" s="156">
        <v>7</v>
      </c>
      <c r="S1434" s="22">
        <v>6.48</v>
      </c>
      <c r="T1434" s="23">
        <v>6</v>
      </c>
      <c r="U1434" s="1">
        <v>6</v>
      </c>
      <c r="V1434" s="21"/>
      <c r="W1434" s="22">
        <v>6</v>
      </c>
      <c r="X1434" s="22"/>
      <c r="Y1434" s="22"/>
      <c r="Z1434" s="22"/>
      <c r="AA1434" s="22"/>
      <c r="AB1434" s="22"/>
      <c r="AC1434" s="22"/>
      <c r="AD1434" s="22"/>
      <c r="AE1434" s="24"/>
      <c r="AN1434" s="25"/>
      <c r="AP1434" s="24"/>
      <c r="AQ1434" s="20" t="e">
        <f>AVERAGE(SMALL(AE1434:AI1434,1),SMALL(AE1434:AI1434,2))</f>
        <v>#NUM!</v>
      </c>
      <c r="AR1434" s="20" t="e">
        <f>IF(R1434 &lt;=( AVERAGE(SMALL(AE1434:AI1434,1),SMALL(AE1434:AI1434,2))), R1434, "")</f>
        <v>#NUM!</v>
      </c>
      <c r="AS1434" s="20" t="e">
        <f>AVERAGE(SMALL(AJ1434:AM1434,1),SMALL(AJ1434:AM1434,2))</f>
        <v>#NUM!</v>
      </c>
      <c r="AT1434" s="20">
        <f>T1434*1.075</f>
        <v>6.4499999999999993</v>
      </c>
      <c r="AU1434" s="20">
        <f>U1434*1.075</f>
        <v>6.4499999999999993</v>
      </c>
      <c r="AV1434" s="22">
        <f>MIN(AN1434,AT1434,AU1434)</f>
        <v>6.4499999999999993</v>
      </c>
      <c r="AW1434" s="20" t="s">
        <v>71</v>
      </c>
      <c r="AX1434" s="20" t="s">
        <v>72</v>
      </c>
      <c r="AY1434" s="25">
        <v>6.45</v>
      </c>
      <c r="AZ1434" s="27">
        <f>IF(AND(AY1434&gt;0,AY1434&lt;=10),AY1434*0.25,IF(AND(AY1434&gt;10,AY1434&lt;=50),AY1434*0.17,IF(AND(AY1434&gt;10,AY1434&lt;=100),AY1434*0.12,IF(AY1434&gt;100,AY1434*0.1))))</f>
        <v>1.6125</v>
      </c>
      <c r="BA1434" s="3">
        <f>AZ1434+AY1434</f>
        <v>8.0625</v>
      </c>
      <c r="BB1434" s="25">
        <f>BA1434+BA1434*0.08</f>
        <v>8.7074999999999996</v>
      </c>
      <c r="BC1434" s="20" t="s">
        <v>12295</v>
      </c>
      <c r="BP1434" s="19"/>
      <c r="BQ1434" s="19"/>
      <c r="BR1434" s="19"/>
      <c r="BS1434" s="19"/>
      <c r="BT1434" s="19"/>
      <c r="BU1434" s="19"/>
      <c r="BV1434" s="19"/>
      <c r="BW1434" s="19"/>
      <c r="BX1434" s="19"/>
      <c r="BY1434" s="19"/>
      <c r="BZ1434" s="19"/>
      <c r="CA1434" s="19"/>
      <c r="CB1434" s="19"/>
      <c r="CC1434" s="19"/>
      <c r="CD1434" s="19"/>
      <c r="CE1434" s="19"/>
      <c r="CF1434" s="19"/>
      <c r="CG1434" s="19"/>
      <c r="CH1434" s="19"/>
      <c r="CI1434" s="19"/>
      <c r="CJ1434" s="19"/>
      <c r="CK1434" s="19"/>
      <c r="CL1434" s="19"/>
      <c r="CM1434" s="19"/>
      <c r="CN1434" s="19"/>
      <c r="CO1434" s="19"/>
      <c r="CP1434" s="19"/>
      <c r="CQ1434" s="19"/>
      <c r="CR1434" s="19"/>
      <c r="CS1434" s="19"/>
      <c r="CT1434" s="19"/>
      <c r="CU1434" s="19"/>
      <c r="CV1434" s="19"/>
      <c r="CW1434" s="19"/>
      <c r="CX1434" s="19"/>
      <c r="CY1434" s="19"/>
      <c r="CZ1434" s="19"/>
      <c r="DA1434" s="19"/>
      <c r="DB1434" s="19"/>
      <c r="DC1434" s="19"/>
      <c r="DD1434" s="19"/>
      <c r="DE1434" s="19"/>
      <c r="DF1434" s="19"/>
      <c r="DG1434" s="19"/>
      <c r="DH1434" s="19"/>
      <c r="DI1434" s="19"/>
      <c r="DJ1434" s="19"/>
      <c r="DK1434" s="19"/>
      <c r="DL1434" s="19"/>
    </row>
    <row r="1435" spans="1:116" s="20" customFormat="1" ht="30" customHeight="1">
      <c r="A1435" s="7" t="s">
        <v>5235</v>
      </c>
      <c r="B1435" s="5">
        <v>1433</v>
      </c>
      <c r="C1435" s="116"/>
      <c r="D1435" s="116"/>
      <c r="E1435" s="43" t="s">
        <v>5243</v>
      </c>
      <c r="F1435" s="3" t="s">
        <v>252</v>
      </c>
      <c r="G1435" s="3" t="s">
        <v>253</v>
      </c>
      <c r="H1435" s="3" t="s">
        <v>1852</v>
      </c>
      <c r="I1435" s="3" t="s">
        <v>255</v>
      </c>
      <c r="J1435" s="3" t="s">
        <v>5244</v>
      </c>
      <c r="K1435" s="6">
        <v>300</v>
      </c>
      <c r="L1435" s="3" t="s">
        <v>79</v>
      </c>
      <c r="M1435" s="6">
        <v>1</v>
      </c>
      <c r="N1435" s="3" t="s">
        <v>44</v>
      </c>
      <c r="O1435" s="3" t="s">
        <v>5240</v>
      </c>
      <c r="P1435" s="3" t="s">
        <v>5245</v>
      </c>
      <c r="Q1435" s="3" t="s">
        <v>5246</v>
      </c>
      <c r="R1435" s="156">
        <v>19.46</v>
      </c>
      <c r="S1435" s="22">
        <v>19.8</v>
      </c>
      <c r="T1435" s="23">
        <v>19.8</v>
      </c>
      <c r="U1435" s="1">
        <v>13.21</v>
      </c>
      <c r="V1435" s="21">
        <v>19.46</v>
      </c>
      <c r="W1435" s="22"/>
      <c r="X1435" s="22"/>
      <c r="Y1435" s="22"/>
      <c r="Z1435" s="22"/>
      <c r="AA1435" s="22"/>
      <c r="AB1435" s="22"/>
      <c r="AC1435" s="22"/>
      <c r="AD1435" s="22"/>
      <c r="AE1435" s="24"/>
      <c r="AN1435" s="25"/>
      <c r="AP1435" s="24"/>
      <c r="AQ1435" s="20" t="e">
        <f>AVERAGE(SMALL(AE1435:AI1435,1),SMALL(AE1435:AI1435,2))</f>
        <v>#NUM!</v>
      </c>
      <c r="AR1435" s="20" t="e">
        <f>IF(R1435 &lt;=( AVERAGE(SMALL(AE1435:AI1435,1),SMALL(AE1435:AI1435,2))), R1435, "")</f>
        <v>#NUM!</v>
      </c>
      <c r="AS1435" s="20" t="e">
        <f>AVERAGE(SMALL(AJ1435:AM1435,1),SMALL(AJ1435:AM1435,2))</f>
        <v>#NUM!</v>
      </c>
      <c r="AT1435" s="20">
        <f>T1435*1.075</f>
        <v>21.285</v>
      </c>
      <c r="AU1435" s="20">
        <f>U1435*1.075</f>
        <v>14.200750000000001</v>
      </c>
      <c r="AV1435" s="22">
        <f>MIN(AN1435,AT1435,AU1435)</f>
        <v>14.200750000000001</v>
      </c>
      <c r="AW1435" s="20" t="s">
        <v>71</v>
      </c>
      <c r="AX1435" s="20" t="s">
        <v>72</v>
      </c>
      <c r="AY1435" s="25">
        <v>14.200699999999999</v>
      </c>
      <c r="AZ1435" s="27">
        <f>IF(AND(AY1435&gt;0,AY1435&lt;=10),AY1435*0.25,IF(AND(AY1435&gt;10,AY1435&lt;=50),AY1435*0.17,IF(AND(AY1435&gt;10,AY1435&lt;=100),AY1435*0.12,IF(AY1435&gt;100,AY1435*0.1))))</f>
        <v>2.4141189999999999</v>
      </c>
      <c r="BA1435" s="3">
        <f>AZ1435+AY1435</f>
        <v>16.614819000000001</v>
      </c>
      <c r="BB1435" s="25">
        <f>BA1435+BA1435*0.08</f>
        <v>17.94400452</v>
      </c>
      <c r="BC1435" s="20" t="s">
        <v>12295</v>
      </c>
      <c r="BP1435" s="19"/>
      <c r="BQ1435" s="19"/>
      <c r="BR1435" s="19"/>
      <c r="BS1435" s="19"/>
      <c r="BT1435" s="19"/>
      <c r="BU1435" s="19"/>
      <c r="BV1435" s="19"/>
      <c r="BW1435" s="19"/>
      <c r="BX1435" s="19"/>
      <c r="BY1435" s="19"/>
      <c r="BZ1435" s="19"/>
      <c r="CA1435" s="19"/>
      <c r="CB1435" s="19"/>
      <c r="CC1435" s="19"/>
      <c r="CD1435" s="19"/>
      <c r="CE1435" s="19"/>
      <c r="CF1435" s="19"/>
      <c r="CG1435" s="19"/>
      <c r="CH1435" s="19"/>
      <c r="CI1435" s="19"/>
      <c r="CJ1435" s="19"/>
      <c r="CK1435" s="19"/>
      <c r="CL1435" s="19"/>
      <c r="CM1435" s="19"/>
      <c r="CN1435" s="19"/>
      <c r="CO1435" s="19"/>
      <c r="CP1435" s="19"/>
      <c r="CQ1435" s="19"/>
      <c r="CR1435" s="19"/>
      <c r="CS1435" s="19"/>
      <c r="CT1435" s="19"/>
      <c r="CU1435" s="19"/>
      <c r="CV1435" s="19"/>
      <c r="CW1435" s="19"/>
      <c r="CX1435" s="19"/>
      <c r="CY1435" s="19"/>
      <c r="CZ1435" s="19"/>
      <c r="DA1435" s="19"/>
      <c r="DB1435" s="19"/>
      <c r="DC1435" s="19"/>
      <c r="DD1435" s="19"/>
      <c r="DE1435" s="19"/>
      <c r="DF1435" s="19"/>
      <c r="DG1435" s="19"/>
      <c r="DH1435" s="19"/>
      <c r="DI1435" s="19"/>
      <c r="DJ1435" s="19"/>
      <c r="DK1435" s="19"/>
      <c r="DL1435" s="19"/>
    </row>
    <row r="1436" spans="1:116" s="20" customFormat="1" ht="30" customHeight="1">
      <c r="A1436" s="7" t="s">
        <v>5235</v>
      </c>
      <c r="B1436" s="5">
        <v>1434</v>
      </c>
      <c r="C1436" s="116"/>
      <c r="D1436" s="116"/>
      <c r="E1436" s="43" t="s">
        <v>5243</v>
      </c>
      <c r="F1436" s="3" t="s">
        <v>252</v>
      </c>
      <c r="G1436" s="3" t="s">
        <v>253</v>
      </c>
      <c r="H1436" s="3" t="s">
        <v>991</v>
      </c>
      <c r="I1436" s="3" t="s">
        <v>42</v>
      </c>
      <c r="J1436" s="3" t="s">
        <v>5247</v>
      </c>
      <c r="K1436" s="6"/>
      <c r="L1436" s="3"/>
      <c r="M1436" s="6">
        <v>60</v>
      </c>
      <c r="N1436" s="3" t="s">
        <v>44</v>
      </c>
      <c r="O1436" s="3" t="s">
        <v>5240</v>
      </c>
      <c r="P1436" s="3" t="s">
        <v>5248</v>
      </c>
      <c r="Q1436" s="3" t="s">
        <v>5249</v>
      </c>
      <c r="R1436" s="156">
        <v>30.66</v>
      </c>
      <c r="S1436" s="22">
        <v>24.99</v>
      </c>
      <c r="T1436" s="23">
        <v>24.99</v>
      </c>
      <c r="U1436" s="1">
        <v>15.77</v>
      </c>
      <c r="V1436" s="21">
        <v>30.66</v>
      </c>
      <c r="W1436" s="22"/>
      <c r="X1436" s="22"/>
      <c r="Y1436" s="22"/>
      <c r="Z1436" s="22"/>
      <c r="AA1436" s="22"/>
      <c r="AB1436" s="22"/>
      <c r="AC1436" s="22"/>
      <c r="AD1436" s="22"/>
      <c r="AE1436" s="24"/>
      <c r="AN1436" s="25"/>
      <c r="AP1436" s="24"/>
      <c r="AQ1436" s="20" t="e">
        <f>AVERAGE(SMALL(AE1436:AI1436,1),SMALL(AE1436:AI1436,2))</f>
        <v>#NUM!</v>
      </c>
      <c r="AR1436" s="20" t="e">
        <f>IF(R1436 &lt;=( AVERAGE(SMALL(AE1436:AI1436,1),SMALL(AE1436:AI1436,2))), R1436, "")</f>
        <v>#NUM!</v>
      </c>
      <c r="AS1436" s="20" t="e">
        <f>AVERAGE(SMALL(AJ1436:AM1436,1),SMALL(AJ1436:AM1436,2))</f>
        <v>#NUM!</v>
      </c>
      <c r="AT1436" s="20">
        <f>T1436*1.075</f>
        <v>26.864249999999998</v>
      </c>
      <c r="AU1436" s="20">
        <f>U1436*1.075</f>
        <v>16.952749999999998</v>
      </c>
      <c r="AV1436" s="22">
        <f>MIN(AN1436,AT1436,AU1436)</f>
        <v>16.952749999999998</v>
      </c>
      <c r="AW1436" s="20" t="s">
        <v>71</v>
      </c>
      <c r="AX1436" s="20" t="s">
        <v>72</v>
      </c>
      <c r="AY1436" s="25">
        <v>16.952000000000002</v>
      </c>
      <c r="AZ1436" s="27">
        <f>IF(AND(AY1436&gt;0,AY1436&lt;=10),AY1436*0.25,IF(AND(AY1436&gt;10,AY1436&lt;=50),AY1436*0.17,IF(AND(AY1436&gt;10,AY1436&lt;=100),AY1436*0.12,IF(AY1436&gt;100,AY1436*0.1))))</f>
        <v>2.8818400000000004</v>
      </c>
      <c r="BA1436" s="3">
        <f>AZ1436+AY1436</f>
        <v>19.833840000000002</v>
      </c>
      <c r="BB1436" s="25">
        <f>BA1436+BA1436*0.08</f>
        <v>21.420547200000001</v>
      </c>
      <c r="BC1436" s="20" t="s">
        <v>12295</v>
      </c>
      <c r="BP1436" s="19"/>
      <c r="BQ1436" s="19"/>
      <c r="BR1436" s="19"/>
      <c r="BS1436" s="19"/>
      <c r="BT1436" s="19"/>
      <c r="BU1436" s="19"/>
      <c r="BV1436" s="19"/>
      <c r="BW1436" s="19"/>
      <c r="BX1436" s="19"/>
      <c r="BY1436" s="19"/>
      <c r="BZ1436" s="19"/>
      <c r="CA1436" s="19"/>
      <c r="CB1436" s="19"/>
      <c r="CC1436" s="19"/>
      <c r="CD1436" s="19"/>
      <c r="CE1436" s="19"/>
      <c r="CF1436" s="19"/>
      <c r="CG1436" s="19"/>
      <c r="CH1436" s="19"/>
      <c r="CI1436" s="19"/>
      <c r="CJ1436" s="19"/>
      <c r="CK1436" s="19"/>
      <c r="CL1436" s="19"/>
      <c r="CM1436" s="19"/>
      <c r="CN1436" s="19"/>
      <c r="CO1436" s="19"/>
      <c r="CP1436" s="19"/>
      <c r="CQ1436" s="19"/>
      <c r="CR1436" s="19"/>
      <c r="CS1436" s="19"/>
      <c r="CT1436" s="19"/>
      <c r="CU1436" s="19"/>
      <c r="CV1436" s="19"/>
      <c r="CW1436" s="19"/>
      <c r="CX1436" s="19"/>
      <c r="CY1436" s="19"/>
      <c r="CZ1436" s="19"/>
      <c r="DA1436" s="19"/>
      <c r="DB1436" s="19"/>
      <c r="DC1436" s="19"/>
      <c r="DD1436" s="19"/>
      <c r="DE1436" s="19"/>
      <c r="DF1436" s="19"/>
      <c r="DG1436" s="19"/>
      <c r="DH1436" s="19"/>
      <c r="DI1436" s="19"/>
      <c r="DJ1436" s="19"/>
      <c r="DK1436" s="19"/>
      <c r="DL1436" s="19"/>
    </row>
    <row r="1437" spans="1:116" s="20" customFormat="1" ht="30" customHeight="1">
      <c r="A1437" s="7" t="s">
        <v>5235</v>
      </c>
      <c r="B1437" s="5">
        <v>1435</v>
      </c>
      <c r="C1437" s="116"/>
      <c r="D1437" s="116"/>
      <c r="E1437" s="43" t="s">
        <v>5243</v>
      </c>
      <c r="F1437" s="3" t="s">
        <v>252</v>
      </c>
      <c r="G1437" s="3" t="s">
        <v>253</v>
      </c>
      <c r="H1437" s="3" t="s">
        <v>201</v>
      </c>
      <c r="I1437" s="3" t="s">
        <v>42</v>
      </c>
      <c r="J1437" s="3" t="s">
        <v>5247</v>
      </c>
      <c r="K1437" s="6"/>
      <c r="L1437" s="3"/>
      <c r="M1437" s="6">
        <v>60</v>
      </c>
      <c r="N1437" s="3" t="s">
        <v>44</v>
      </c>
      <c r="O1437" s="3" t="s">
        <v>5240</v>
      </c>
      <c r="P1437" s="3" t="s">
        <v>5248</v>
      </c>
      <c r="Q1437" s="3" t="s">
        <v>5250</v>
      </c>
      <c r="R1437" s="156">
        <v>17.66</v>
      </c>
      <c r="S1437" s="22">
        <v>17.5</v>
      </c>
      <c r="T1437" s="23">
        <v>17.5</v>
      </c>
      <c r="U1437" s="1">
        <v>9.2799999999999994</v>
      </c>
      <c r="V1437" s="21">
        <v>17.66</v>
      </c>
      <c r="W1437" s="22"/>
      <c r="X1437" s="22"/>
      <c r="Y1437" s="22"/>
      <c r="Z1437" s="22"/>
      <c r="AA1437" s="22"/>
      <c r="AB1437" s="22"/>
      <c r="AC1437" s="22"/>
      <c r="AD1437" s="22"/>
      <c r="AE1437" s="24"/>
      <c r="AN1437" s="25"/>
      <c r="AP1437" s="24"/>
      <c r="AQ1437" s="20" t="e">
        <f>AVERAGE(SMALL(AE1437:AI1437,1),SMALL(AE1437:AI1437,2))</f>
        <v>#NUM!</v>
      </c>
      <c r="AR1437" s="20" t="e">
        <f>IF(R1437 &lt;=( AVERAGE(SMALL(AE1437:AI1437,1),SMALL(AE1437:AI1437,2))), R1437, "")</f>
        <v>#NUM!</v>
      </c>
      <c r="AS1437" s="20" t="e">
        <f>AVERAGE(SMALL(AJ1437:AM1437,1),SMALL(AJ1437:AM1437,2))</f>
        <v>#NUM!</v>
      </c>
      <c r="AT1437" s="20">
        <f>T1437*1.075</f>
        <v>18.8125</v>
      </c>
      <c r="AU1437" s="20">
        <f>U1437*1.075</f>
        <v>9.9759999999999991</v>
      </c>
      <c r="AV1437" s="22">
        <f>MIN(AN1437,AT1437,AU1437)</f>
        <v>9.9759999999999991</v>
      </c>
      <c r="AW1437" s="20" t="s">
        <v>71</v>
      </c>
      <c r="AX1437" s="20" t="s">
        <v>72</v>
      </c>
      <c r="AY1437" s="25">
        <v>9.9760000000000009</v>
      </c>
      <c r="AZ1437" s="27">
        <f>IF(AND(AY1437&gt;0,AY1437&lt;=10),AY1437*0.25,IF(AND(AY1437&gt;10,AY1437&lt;=50),AY1437*0.17,IF(AND(AY1437&gt;10,AY1437&lt;=100),AY1437*0.12,IF(AY1437&gt;100,AY1437*0.1))))</f>
        <v>2.4940000000000002</v>
      </c>
      <c r="BA1437" s="3">
        <f>AZ1437+AY1437</f>
        <v>12.47</v>
      </c>
      <c r="BB1437" s="25">
        <f>BA1437+BA1437*0.08</f>
        <v>13.467600000000001</v>
      </c>
      <c r="BC1437" s="20" t="s">
        <v>12295</v>
      </c>
      <c r="BP1437" s="19"/>
      <c r="BQ1437" s="19"/>
      <c r="BR1437" s="19"/>
      <c r="BS1437" s="19"/>
      <c r="BT1437" s="19"/>
      <c r="BU1437" s="19"/>
      <c r="BV1437" s="19"/>
      <c r="BW1437" s="19"/>
      <c r="BX1437" s="19"/>
      <c r="BY1437" s="19"/>
      <c r="BZ1437" s="19"/>
      <c r="CA1437" s="19"/>
      <c r="CB1437" s="19"/>
      <c r="CC1437" s="19"/>
      <c r="CD1437" s="19"/>
      <c r="CE1437" s="19"/>
      <c r="CF1437" s="19"/>
      <c r="CG1437" s="19"/>
      <c r="CH1437" s="19"/>
      <c r="CI1437" s="19"/>
      <c r="CJ1437" s="19"/>
      <c r="CK1437" s="19"/>
      <c r="CL1437" s="19"/>
      <c r="CM1437" s="19"/>
      <c r="CN1437" s="19"/>
      <c r="CO1437" s="19"/>
      <c r="CP1437" s="19"/>
      <c r="CQ1437" s="19"/>
      <c r="CR1437" s="19"/>
      <c r="CS1437" s="19"/>
      <c r="CT1437" s="19"/>
      <c r="CU1437" s="19"/>
      <c r="CV1437" s="19"/>
      <c r="CW1437" s="19"/>
      <c r="CX1437" s="19"/>
      <c r="CY1437" s="19"/>
      <c r="CZ1437" s="19"/>
      <c r="DA1437" s="19"/>
      <c r="DB1437" s="19"/>
      <c r="DC1437" s="19"/>
      <c r="DD1437" s="19"/>
      <c r="DE1437" s="19"/>
      <c r="DF1437" s="19"/>
      <c r="DG1437" s="19"/>
      <c r="DH1437" s="19"/>
      <c r="DI1437" s="19"/>
      <c r="DJ1437" s="19"/>
      <c r="DK1437" s="19"/>
      <c r="DL1437" s="19"/>
    </row>
    <row r="1438" spans="1:116" s="20" customFormat="1" ht="30" customHeight="1">
      <c r="A1438" s="7" t="s">
        <v>5235</v>
      </c>
      <c r="B1438" s="5">
        <v>1436</v>
      </c>
      <c r="C1438" s="116"/>
      <c r="D1438" s="116"/>
      <c r="E1438" s="43" t="s">
        <v>5236</v>
      </c>
      <c r="F1438" s="3" t="s">
        <v>5237</v>
      </c>
      <c r="G1438" s="3" t="s">
        <v>5238</v>
      </c>
      <c r="H1438" s="3" t="s">
        <v>101</v>
      </c>
      <c r="I1438" s="3" t="s">
        <v>102</v>
      </c>
      <c r="J1438" s="3" t="s">
        <v>5239</v>
      </c>
      <c r="K1438" s="6"/>
      <c r="L1438" s="3"/>
      <c r="M1438" s="6">
        <v>14</v>
      </c>
      <c r="N1438" s="3" t="s">
        <v>44</v>
      </c>
      <c r="O1438" s="3" t="s">
        <v>5240</v>
      </c>
      <c r="P1438" s="3" t="s">
        <v>5241</v>
      </c>
      <c r="Q1438" s="3" t="s">
        <v>5242</v>
      </c>
      <c r="R1438" s="156">
        <v>9.85</v>
      </c>
      <c r="S1438" s="22">
        <v>7.8</v>
      </c>
      <c r="T1438" s="23">
        <v>7.8</v>
      </c>
      <c r="U1438" s="1">
        <v>4.3899999999999997</v>
      </c>
      <c r="V1438" s="21">
        <v>9.85</v>
      </c>
      <c r="W1438" s="22"/>
      <c r="X1438" s="22"/>
      <c r="Y1438" s="22"/>
      <c r="Z1438" s="22"/>
      <c r="AA1438" s="22"/>
      <c r="AB1438" s="22"/>
      <c r="AC1438" s="22"/>
      <c r="AD1438" s="22"/>
      <c r="AE1438" s="24"/>
      <c r="AN1438" s="25"/>
      <c r="AP1438" s="24"/>
      <c r="AQ1438" s="20" t="e">
        <f>AVERAGE(SMALL(AE1438:AI1438,1),SMALL(AE1438:AI1438,2))</f>
        <v>#NUM!</v>
      </c>
      <c r="AR1438" s="20" t="e">
        <f>IF(R1438 &lt;=( AVERAGE(SMALL(AE1438:AI1438,1),SMALL(AE1438:AI1438,2))), R1438, "")</f>
        <v>#NUM!</v>
      </c>
      <c r="AS1438" s="20" t="e">
        <f>AVERAGE(SMALL(AJ1438:AM1438,1),SMALL(AJ1438:AM1438,2))</f>
        <v>#NUM!</v>
      </c>
      <c r="AT1438" s="20">
        <f>T1438*1.075</f>
        <v>8.3849999999999998</v>
      </c>
      <c r="AU1438" s="20">
        <f>U1438*1.075</f>
        <v>4.7192499999999997</v>
      </c>
      <c r="AV1438" s="22">
        <f>MIN(AN1438,AT1438,AU1438)</f>
        <v>4.7192499999999997</v>
      </c>
      <c r="AW1438" s="20" t="s">
        <v>71</v>
      </c>
      <c r="AX1438" s="20" t="s">
        <v>72</v>
      </c>
      <c r="AY1438" s="25">
        <v>4.7190000000000003</v>
      </c>
      <c r="AZ1438" s="27">
        <f>IF(AND(AY1438&gt;0,AY1438&lt;=10),AY1438*0.25,IF(AND(AY1438&gt;10,AY1438&lt;=50),AY1438*0.17,IF(AND(AY1438&gt;10,AY1438&lt;=100),AY1438*0.12,IF(AY1438&gt;100,AY1438*0.1))))</f>
        <v>1.1797500000000001</v>
      </c>
      <c r="BA1438" s="3">
        <f>AZ1438+AY1438</f>
        <v>5.8987500000000006</v>
      </c>
      <c r="BB1438" s="25">
        <f>BA1438+BA1438*0.08</f>
        <v>6.3706500000000004</v>
      </c>
      <c r="BC1438" s="20" t="s">
        <v>12295</v>
      </c>
      <c r="BP1438" s="19"/>
      <c r="BQ1438" s="19"/>
      <c r="BR1438" s="19"/>
      <c r="BS1438" s="19"/>
      <c r="BT1438" s="19"/>
      <c r="BU1438" s="19"/>
      <c r="BV1438" s="19"/>
      <c r="BW1438" s="19"/>
      <c r="BX1438" s="19"/>
      <c r="BY1438" s="19"/>
      <c r="BZ1438" s="19"/>
      <c r="CA1438" s="19"/>
      <c r="CB1438" s="19"/>
      <c r="CC1438" s="19"/>
      <c r="CD1438" s="19"/>
      <c r="CE1438" s="19"/>
      <c r="CF1438" s="19"/>
      <c r="CG1438" s="19"/>
      <c r="CH1438" s="19"/>
      <c r="CI1438" s="19"/>
      <c r="CJ1438" s="19"/>
      <c r="CK1438" s="19"/>
      <c r="CL1438" s="19"/>
      <c r="CM1438" s="19"/>
      <c r="CN1438" s="19"/>
      <c r="CO1438" s="19"/>
      <c r="CP1438" s="19"/>
      <c r="CQ1438" s="19"/>
      <c r="CR1438" s="19"/>
      <c r="CS1438" s="19"/>
      <c r="CT1438" s="19"/>
      <c r="CU1438" s="19"/>
      <c r="CV1438" s="19"/>
      <c r="CW1438" s="19"/>
      <c r="CX1438" s="19"/>
      <c r="CY1438" s="19"/>
      <c r="CZ1438" s="19"/>
      <c r="DA1438" s="19"/>
      <c r="DB1438" s="19"/>
      <c r="DC1438" s="19"/>
      <c r="DD1438" s="19"/>
      <c r="DE1438" s="19"/>
      <c r="DF1438" s="19"/>
      <c r="DG1438" s="19"/>
      <c r="DH1438" s="19"/>
      <c r="DI1438" s="19"/>
      <c r="DJ1438" s="19"/>
      <c r="DK1438" s="19"/>
      <c r="DL1438" s="19"/>
    </row>
    <row r="1439" spans="1:116" s="20" customFormat="1" ht="30" customHeight="1">
      <c r="A1439" s="4" t="s">
        <v>5251</v>
      </c>
      <c r="B1439" s="5">
        <v>1437</v>
      </c>
      <c r="C1439" s="116">
        <v>2356</v>
      </c>
      <c r="D1439" s="116"/>
      <c r="E1439" s="43" t="s">
        <v>5252</v>
      </c>
      <c r="F1439" s="3" t="s">
        <v>2291</v>
      </c>
      <c r="G1439" s="3" t="s">
        <v>2292</v>
      </c>
      <c r="H1439" s="3" t="s">
        <v>986</v>
      </c>
      <c r="I1439" s="3" t="s">
        <v>42</v>
      </c>
      <c r="J1439" s="3" t="s">
        <v>396</v>
      </c>
      <c r="K1439" s="6"/>
      <c r="L1439" s="3"/>
      <c r="M1439" s="6">
        <v>30</v>
      </c>
      <c r="N1439" s="3" t="s">
        <v>44</v>
      </c>
      <c r="O1439" s="3" t="s">
        <v>5240</v>
      </c>
      <c r="P1439" s="3" t="s">
        <v>5253</v>
      </c>
      <c r="Q1439" s="3" t="s">
        <v>5254</v>
      </c>
      <c r="R1439" s="156">
        <v>13.11</v>
      </c>
      <c r="S1439" s="22"/>
      <c r="T1439" s="23"/>
      <c r="U1439" s="1">
        <v>3.68</v>
      </c>
      <c r="V1439" s="21">
        <v>12.26</v>
      </c>
      <c r="W1439" s="22"/>
      <c r="X1439" s="22"/>
      <c r="Y1439" s="22"/>
      <c r="Z1439" s="22"/>
      <c r="AA1439" s="22"/>
      <c r="AB1439" s="22"/>
      <c r="AC1439" s="22"/>
      <c r="AD1439" s="22"/>
      <c r="AE1439" s="24">
        <v>12.26</v>
      </c>
      <c r="AN1439" s="25">
        <v>13.11</v>
      </c>
      <c r="AO1439" s="20" t="s">
        <v>47</v>
      </c>
      <c r="AP1439" s="24" t="s">
        <v>48</v>
      </c>
      <c r="AQ1439" s="20" t="e">
        <f>AVERAGE(SMALL(AE1439:AI1439,1),SMALL(AE1439:AI1439,2))</f>
        <v>#NUM!</v>
      </c>
      <c r="AR1439" s="20" t="e">
        <f>IF(R1439 &lt;=( AVERAGE(SMALL(AE1439:AI1439,1),SMALL(AE1439:AI1439,2))), R1439, "")</f>
        <v>#NUM!</v>
      </c>
      <c r="AS1439" s="20" t="e">
        <f>AVERAGE(SMALL(AJ1439:AM1439,1),SMALL(AJ1439:AM1439,2))</f>
        <v>#NUM!</v>
      </c>
      <c r="AT1439" s="20">
        <f>T1439*1.075</f>
        <v>0</v>
      </c>
      <c r="AU1439" s="20">
        <f>U1439*1.075</f>
        <v>3.956</v>
      </c>
      <c r="AV1439" s="22">
        <f>MIN(AN1439,AT1439,AU1439)</f>
        <v>0</v>
      </c>
      <c r="AW1439" s="20" t="s">
        <v>71</v>
      </c>
      <c r="AX1439" s="20" t="s">
        <v>72</v>
      </c>
      <c r="AY1439" s="25">
        <v>3.956</v>
      </c>
      <c r="AZ1439" s="27">
        <f>IF(AND(AY1439&gt;0,AY1439&lt;=10),AY1439*0.25,IF(AND(AY1439&gt;10,AY1439&lt;=50),AY1439*0.17,IF(AND(AY1439&gt;10,AY1439&lt;=100),AY1439*0.12,IF(AY1439&gt;100,AY1439*0.1))))</f>
        <v>0.98899999999999999</v>
      </c>
      <c r="BA1439" s="3">
        <f>AZ1439+AY1439</f>
        <v>4.9450000000000003</v>
      </c>
      <c r="BB1439" s="25">
        <f>BA1439+BA1439*0.08</f>
        <v>5.3406000000000002</v>
      </c>
      <c r="BC1439" s="20" t="s">
        <v>12295</v>
      </c>
    </row>
    <row r="1440" spans="1:116" s="20" customFormat="1" ht="30" customHeight="1">
      <c r="A1440" s="4" t="s">
        <v>487</v>
      </c>
      <c r="B1440" s="5">
        <v>1438</v>
      </c>
      <c r="C1440" s="6">
        <v>1169</v>
      </c>
      <c r="D1440" s="6"/>
      <c r="E1440" s="43" t="s">
        <v>5255</v>
      </c>
      <c r="F1440" s="3" t="s">
        <v>5256</v>
      </c>
      <c r="G1440" s="3" t="s">
        <v>84</v>
      </c>
      <c r="H1440" s="3" t="s">
        <v>991</v>
      </c>
      <c r="I1440" s="3" t="s">
        <v>102</v>
      </c>
      <c r="J1440" s="3" t="s">
        <v>5257</v>
      </c>
      <c r="K1440" s="6"/>
      <c r="L1440" s="3"/>
      <c r="M1440" s="6">
        <v>12</v>
      </c>
      <c r="N1440" s="3" t="s">
        <v>44</v>
      </c>
      <c r="O1440" s="3" t="s">
        <v>5258</v>
      </c>
      <c r="P1440" s="3" t="s">
        <v>5259</v>
      </c>
      <c r="Q1440" s="3" t="s">
        <v>5260</v>
      </c>
      <c r="R1440" s="156">
        <v>3.27</v>
      </c>
      <c r="S1440" s="22"/>
      <c r="T1440" s="23"/>
      <c r="U1440" s="1">
        <v>1.67</v>
      </c>
      <c r="V1440" s="21"/>
      <c r="W1440" s="22"/>
      <c r="X1440" s="22"/>
      <c r="Y1440" s="22"/>
      <c r="Z1440" s="22"/>
      <c r="AA1440" s="22"/>
      <c r="AB1440" s="22"/>
      <c r="AC1440" s="22"/>
      <c r="AD1440" s="22"/>
      <c r="AE1440" s="24"/>
      <c r="AN1440" s="25">
        <v>3.27</v>
      </c>
      <c r="AO1440" s="20" t="s">
        <v>47</v>
      </c>
      <c r="AP1440" s="24" t="s">
        <v>48</v>
      </c>
      <c r="AQ1440" s="20" t="e">
        <f>AVERAGE(SMALL(AE1440:AI1440,1),SMALL(AE1440:AI1440,2))</f>
        <v>#NUM!</v>
      </c>
      <c r="AR1440" s="20" t="e">
        <f>IF(R1440 &lt;=( AVERAGE(SMALL(AE1440:AI1440,1),SMALL(AE1440:AI1440,2))), R1440, "")</f>
        <v>#NUM!</v>
      </c>
      <c r="AS1440" s="20" t="e">
        <f>AVERAGE(SMALL(AJ1440:AM1440,1),SMALL(AJ1440:AM1440,2))</f>
        <v>#NUM!</v>
      </c>
      <c r="AT1440" s="20">
        <f>T1440*1.075</f>
        <v>0</v>
      </c>
      <c r="AU1440" s="20">
        <f>U1440*1.075</f>
        <v>1.7952499999999998</v>
      </c>
      <c r="AV1440" s="22">
        <f>MIN(AN1440,AT1440,AU1440)</f>
        <v>0</v>
      </c>
      <c r="AW1440" s="20" t="s">
        <v>71</v>
      </c>
      <c r="AX1440" s="20" t="s">
        <v>72</v>
      </c>
      <c r="AY1440" s="25">
        <v>1.7949999999999999</v>
      </c>
      <c r="AZ1440" s="27">
        <f>IF(AND(AY1440&gt;0,AY1440&lt;=10),AY1440*0.25,IF(AND(AY1440&gt;10,AY1440&lt;=50),AY1440*0.17,IF(AND(AY1440&gt;10,AY1440&lt;=100),AY1440*0.12,IF(AY1440&gt;100,AY1440*0.1))))</f>
        <v>0.44874999999999998</v>
      </c>
      <c r="BA1440" s="3">
        <f>AZ1440+AY1440</f>
        <v>2.2437499999999999</v>
      </c>
      <c r="BB1440" s="25">
        <f>BA1440+BA1440*0.08</f>
        <v>2.4232499999999999</v>
      </c>
      <c r="BC1440" s="20" t="s">
        <v>12295</v>
      </c>
    </row>
    <row r="1441" spans="1:116" s="20" customFormat="1" ht="30" customHeight="1">
      <c r="A1441" s="4" t="s">
        <v>487</v>
      </c>
      <c r="B1441" s="5">
        <v>1439</v>
      </c>
      <c r="C1441" s="116">
        <v>5338</v>
      </c>
      <c r="D1441" s="116"/>
      <c r="E1441" s="43" t="s">
        <v>5261</v>
      </c>
      <c r="F1441" s="3" t="s">
        <v>5262</v>
      </c>
      <c r="G1441" s="3" t="s">
        <v>3138</v>
      </c>
      <c r="H1441" s="3" t="s">
        <v>201</v>
      </c>
      <c r="I1441" s="3" t="s">
        <v>102</v>
      </c>
      <c r="J1441" s="3" t="s">
        <v>5263</v>
      </c>
      <c r="K1441" s="6"/>
      <c r="L1441" s="3"/>
      <c r="M1441" s="6">
        <v>14</v>
      </c>
      <c r="N1441" s="3" t="s">
        <v>44</v>
      </c>
      <c r="O1441" s="3" t="s">
        <v>5264</v>
      </c>
      <c r="P1441" s="3" t="s">
        <v>4813</v>
      </c>
      <c r="Q1441" s="3" t="s">
        <v>5265</v>
      </c>
      <c r="R1441" s="156">
        <v>5.8</v>
      </c>
      <c r="S1441" s="22"/>
      <c r="T1441" s="23"/>
      <c r="U1441" s="1">
        <v>2.75</v>
      </c>
      <c r="V1441" s="21">
        <v>5.8</v>
      </c>
      <c r="W1441" s="22"/>
      <c r="X1441" s="22"/>
      <c r="Y1441" s="22"/>
      <c r="Z1441" s="22"/>
      <c r="AA1441" s="22"/>
      <c r="AB1441" s="22"/>
      <c r="AC1441" s="22"/>
      <c r="AD1441" s="22"/>
      <c r="AE1441" s="24">
        <v>5.8</v>
      </c>
      <c r="AN1441" s="25">
        <v>5.8</v>
      </c>
      <c r="AO1441" s="20" t="s">
        <v>47</v>
      </c>
      <c r="AP1441" s="24" t="s">
        <v>48</v>
      </c>
      <c r="AQ1441" s="20" t="e">
        <f>AVERAGE(SMALL(AE1441:AI1441,1),SMALL(AE1441:AI1441,2))</f>
        <v>#NUM!</v>
      </c>
      <c r="AR1441" s="20" t="e">
        <f>IF(R1441 &lt;=( AVERAGE(SMALL(AE1441:AI1441,1),SMALL(AE1441:AI1441,2))), R1441, "")</f>
        <v>#NUM!</v>
      </c>
      <c r="AS1441" s="20" t="e">
        <f>AVERAGE(SMALL(AJ1441:AM1441,1),SMALL(AJ1441:AM1441,2))</f>
        <v>#NUM!</v>
      </c>
      <c r="AT1441" s="20">
        <f>T1441*1.075</f>
        <v>0</v>
      </c>
      <c r="AU1441" s="20">
        <f>U1441*1.075</f>
        <v>2.9562499999999998</v>
      </c>
      <c r="AV1441" s="22">
        <f>MIN(AN1441,AT1441,AU1441)</f>
        <v>0</v>
      </c>
      <c r="AW1441" s="20" t="s">
        <v>71</v>
      </c>
      <c r="AX1441" s="20" t="s">
        <v>72</v>
      </c>
      <c r="AY1441" s="25">
        <v>2.956</v>
      </c>
      <c r="AZ1441" s="27">
        <f>IF(AND(AY1441&gt;0,AY1441&lt;=10),AY1441*0.25,IF(AND(AY1441&gt;10,AY1441&lt;=50),AY1441*0.17,IF(AND(AY1441&gt;10,AY1441&lt;=100),AY1441*0.12,IF(AY1441&gt;100,AY1441*0.1))))</f>
        <v>0.73899999999999999</v>
      </c>
      <c r="BA1441" s="3">
        <f>AZ1441+AY1441</f>
        <v>3.6949999999999998</v>
      </c>
      <c r="BB1441" s="25">
        <f>BA1441+BA1441*0.08</f>
        <v>3.9905999999999997</v>
      </c>
      <c r="BC1441" s="20" t="s">
        <v>12295</v>
      </c>
    </row>
    <row r="1442" spans="1:116" s="34" customFormat="1" ht="30" customHeight="1">
      <c r="A1442" s="7" t="s">
        <v>5266</v>
      </c>
      <c r="B1442" s="5">
        <v>1440</v>
      </c>
      <c r="C1442" s="116"/>
      <c r="D1442" s="116"/>
      <c r="E1442" s="43" t="s">
        <v>5261</v>
      </c>
      <c r="F1442" s="3" t="s">
        <v>5262</v>
      </c>
      <c r="G1442" s="3" t="s">
        <v>3138</v>
      </c>
      <c r="H1442" s="3" t="s">
        <v>201</v>
      </c>
      <c r="I1442" s="3" t="s">
        <v>102</v>
      </c>
      <c r="J1442" s="3" t="s">
        <v>5263</v>
      </c>
      <c r="K1442" s="6"/>
      <c r="L1442" s="3"/>
      <c r="M1442" s="6">
        <v>14</v>
      </c>
      <c r="N1442" s="3" t="s">
        <v>44</v>
      </c>
      <c r="O1442" s="3" t="s">
        <v>5264</v>
      </c>
      <c r="P1442" s="3" t="s">
        <v>4813</v>
      </c>
      <c r="Q1442" s="3" t="s">
        <v>5265</v>
      </c>
      <c r="R1442" s="156">
        <v>6.9</v>
      </c>
      <c r="S1442" s="22">
        <v>3</v>
      </c>
      <c r="T1442" s="23"/>
      <c r="U1442" s="1">
        <v>2.75</v>
      </c>
      <c r="V1442" s="21"/>
      <c r="W1442" s="22"/>
      <c r="X1442" s="22"/>
      <c r="Y1442" s="22"/>
      <c r="Z1442" s="22"/>
      <c r="AA1442" s="22"/>
      <c r="AB1442" s="22"/>
      <c r="AC1442" s="22"/>
      <c r="AD1442" s="22"/>
      <c r="AE1442" s="24"/>
      <c r="AF1442" s="20"/>
      <c r="AG1442" s="20"/>
      <c r="AH1442" s="20"/>
      <c r="AI1442" s="20"/>
      <c r="AJ1442" s="20"/>
      <c r="AK1442" s="20"/>
      <c r="AL1442" s="20"/>
      <c r="AM1442" s="20"/>
      <c r="AN1442" s="25"/>
      <c r="AO1442" s="20"/>
      <c r="AP1442" s="24"/>
      <c r="AQ1442" s="20" t="e">
        <f>AVERAGE(SMALL(AE1442:AI1442,1),SMALL(AE1442:AI1442,2))</f>
        <v>#NUM!</v>
      </c>
      <c r="AR1442" s="20" t="e">
        <f>IF(R1442 &lt;=( AVERAGE(SMALL(AE1442:AI1442,1),SMALL(AE1442:AI1442,2))), R1442, "")</f>
        <v>#NUM!</v>
      </c>
      <c r="AS1442" s="20" t="e">
        <f>AVERAGE(SMALL(AJ1442:AM1442,1),SMALL(AJ1442:AM1442,2))</f>
        <v>#NUM!</v>
      </c>
      <c r="AT1442" s="20">
        <f>T1442*1.075</f>
        <v>0</v>
      </c>
      <c r="AU1442" s="20">
        <f>U1442*1.075</f>
        <v>2.9562499999999998</v>
      </c>
      <c r="AV1442" s="22">
        <f>MIN(AN1442,AT1442,AU1442)</f>
        <v>0</v>
      </c>
      <c r="AW1442" s="20" t="s">
        <v>71</v>
      </c>
      <c r="AX1442" s="20" t="s">
        <v>72</v>
      </c>
      <c r="AY1442" s="25">
        <v>2.956</v>
      </c>
      <c r="AZ1442" s="27">
        <f>IF(AND(AY1442&gt;0,AY1442&lt;=10),AY1442*0.25,IF(AND(AY1442&gt;10,AY1442&lt;=50),AY1442*0.17,IF(AND(AY1442&gt;10,AY1442&lt;=100),AY1442*0.12,IF(AY1442&gt;100,AY1442*0.1))))</f>
        <v>0.73899999999999999</v>
      </c>
      <c r="BA1442" s="3">
        <f>AZ1442+AY1442</f>
        <v>3.6949999999999998</v>
      </c>
      <c r="BB1442" s="25">
        <f>BA1442+BA1442*0.08</f>
        <v>3.9905999999999997</v>
      </c>
      <c r="BC1442" s="20" t="s">
        <v>12295</v>
      </c>
      <c r="BD1442" s="20"/>
      <c r="BE1442" s="20"/>
      <c r="BF1442" s="20"/>
      <c r="BG1442" s="20"/>
      <c r="BH1442" s="20"/>
      <c r="BI1442" s="20"/>
      <c r="BJ1442" s="20"/>
      <c r="BK1442" s="20"/>
      <c r="BL1442" s="20"/>
      <c r="BM1442" s="20"/>
      <c r="BN1442" s="20"/>
      <c r="BO1442" s="20"/>
      <c r="BP1442" s="19"/>
      <c r="BQ1442" s="19"/>
      <c r="BR1442" s="19"/>
      <c r="BS1442" s="19"/>
      <c r="BT1442" s="19"/>
      <c r="BU1442" s="19"/>
      <c r="BV1442" s="19"/>
      <c r="BW1442" s="19"/>
      <c r="BX1442" s="19"/>
      <c r="BY1442" s="19"/>
      <c r="BZ1442" s="19"/>
      <c r="CA1442" s="19"/>
      <c r="CB1442" s="19"/>
      <c r="CC1442" s="19"/>
      <c r="CD1442" s="19"/>
      <c r="CE1442" s="19"/>
      <c r="CF1442" s="19"/>
      <c r="CG1442" s="19"/>
      <c r="CH1442" s="19"/>
      <c r="CI1442" s="19"/>
      <c r="CJ1442" s="19"/>
      <c r="CK1442" s="19"/>
      <c r="CL1442" s="19"/>
      <c r="CM1442" s="19"/>
      <c r="CN1442" s="19"/>
      <c r="CO1442" s="19"/>
      <c r="CP1442" s="19"/>
      <c r="CQ1442" s="19"/>
      <c r="CR1442" s="19"/>
      <c r="CS1442" s="19"/>
      <c r="CT1442" s="19"/>
      <c r="CU1442" s="19"/>
      <c r="CV1442" s="19"/>
      <c r="CW1442" s="19"/>
      <c r="CX1442" s="19"/>
      <c r="CY1442" s="19"/>
      <c r="CZ1442" s="19"/>
      <c r="DA1442" s="19"/>
      <c r="DB1442" s="19"/>
      <c r="DC1442" s="19"/>
      <c r="DD1442" s="19"/>
      <c r="DE1442" s="19"/>
      <c r="DF1442" s="19"/>
      <c r="DG1442" s="19"/>
      <c r="DH1442" s="19"/>
      <c r="DI1442" s="19"/>
      <c r="DJ1442" s="19"/>
      <c r="DK1442" s="19"/>
      <c r="DL1442" s="19"/>
    </row>
    <row r="1443" spans="1:116" s="20" customFormat="1" ht="30" customHeight="1">
      <c r="A1443" s="11" t="s">
        <v>5267</v>
      </c>
      <c r="B1443" s="5">
        <v>1441</v>
      </c>
      <c r="C1443" s="14">
        <v>5112</v>
      </c>
      <c r="D1443" s="14"/>
      <c r="E1443" s="51" t="s">
        <v>5268</v>
      </c>
      <c r="F1443" s="12" t="s">
        <v>5269</v>
      </c>
      <c r="G1443" s="12" t="s">
        <v>5270</v>
      </c>
      <c r="H1443" s="12" t="s">
        <v>5276</v>
      </c>
      <c r="I1443" s="12" t="s">
        <v>139</v>
      </c>
      <c r="J1443" s="12" t="s">
        <v>5277</v>
      </c>
      <c r="K1443" s="14"/>
      <c r="L1443" s="12"/>
      <c r="M1443" s="14">
        <v>28</v>
      </c>
      <c r="N1443" s="12" t="s">
        <v>44</v>
      </c>
      <c r="O1443" s="12" t="s">
        <v>5273</v>
      </c>
      <c r="P1443" s="12" t="s">
        <v>5278</v>
      </c>
      <c r="Q1443" s="12" t="s">
        <v>5279</v>
      </c>
      <c r="R1443" s="156">
        <v>9.32</v>
      </c>
      <c r="S1443" s="22"/>
      <c r="T1443" s="23" t="s">
        <v>54</v>
      </c>
      <c r="U1443" s="1" t="s">
        <v>54</v>
      </c>
      <c r="V1443" s="21">
        <v>9.06</v>
      </c>
      <c r="W1443" s="22"/>
      <c r="X1443" s="22"/>
      <c r="Y1443" s="22"/>
      <c r="Z1443" s="22"/>
      <c r="AA1443" s="22"/>
      <c r="AB1443" s="22"/>
      <c r="AC1443" s="22"/>
      <c r="AD1443" s="22">
        <v>9.58</v>
      </c>
      <c r="AE1443" s="24">
        <v>9.06</v>
      </c>
      <c r="AN1443" s="25">
        <v>9.32</v>
      </c>
      <c r="AO1443" s="20" t="s">
        <v>47</v>
      </c>
      <c r="AP1443" s="24" t="s">
        <v>48</v>
      </c>
      <c r="AQ1443" s="20" t="e">
        <f>AVERAGE(SMALL(AE1443:AI1443,1),SMALL(AE1443:AI1443,2))</f>
        <v>#NUM!</v>
      </c>
      <c r="AR1443" s="20" t="e">
        <f>IF(R1443 &lt;=( AVERAGE(SMALL(AE1443:AI1443,1),SMALL(AE1443:AI1443,2))), R1443, "")</f>
        <v>#NUM!</v>
      </c>
      <c r="AS1443" s="20" t="e">
        <f>AVERAGE(SMALL(AJ1443:AM1443,1),SMALL(AJ1443:AM1443,2))</f>
        <v>#NUM!</v>
      </c>
      <c r="AT1443" s="20" t="e">
        <f>T1443*1.075</f>
        <v>#VALUE!</v>
      </c>
      <c r="AU1443" s="20" t="e">
        <f>U1443*1.075</f>
        <v>#VALUE!</v>
      </c>
      <c r="AV1443" s="22" t="e">
        <f>MIN(AN1443,AT1443,AU1443)</f>
        <v>#VALUE!</v>
      </c>
      <c r="AW1443" s="26" t="s">
        <v>49</v>
      </c>
      <c r="AX1443" s="26" t="s">
        <v>48</v>
      </c>
      <c r="AY1443" s="25">
        <v>9.32</v>
      </c>
      <c r="AZ1443" s="27">
        <f>IF(AND(AY1443&gt;0,AY1443&lt;=10),AY1443*0.25,IF(AND(AY1443&gt;10,AY1443&lt;=50),AY1443*0.17,IF(AND(AY1443&gt;10,AY1443&lt;=100),AY1443*0.12,IF(AY1443&gt;100,AY1443*0.1))))</f>
        <v>2.33</v>
      </c>
      <c r="BA1443" s="3">
        <f>AZ1443+AY1443</f>
        <v>11.65</v>
      </c>
      <c r="BB1443" s="25">
        <f>BA1443+BA1443*0.08</f>
        <v>12.582000000000001</v>
      </c>
      <c r="BC1443" s="20" t="s">
        <v>12295</v>
      </c>
    </row>
    <row r="1444" spans="1:116" s="20" customFormat="1" ht="30" customHeight="1">
      <c r="A1444" s="11" t="s">
        <v>5267</v>
      </c>
      <c r="B1444" s="5">
        <v>1442</v>
      </c>
      <c r="C1444" s="14">
        <v>5113</v>
      </c>
      <c r="D1444" s="14"/>
      <c r="E1444" s="51" t="s">
        <v>5268</v>
      </c>
      <c r="F1444" s="12" t="s">
        <v>5269</v>
      </c>
      <c r="G1444" s="12" t="s">
        <v>5270</v>
      </c>
      <c r="H1444" s="12" t="s">
        <v>5271</v>
      </c>
      <c r="I1444" s="12" t="s">
        <v>139</v>
      </c>
      <c r="J1444" s="12" t="s">
        <v>5272</v>
      </c>
      <c r="K1444" s="14"/>
      <c r="L1444" s="12"/>
      <c r="M1444" s="14">
        <v>28</v>
      </c>
      <c r="N1444" s="12" t="s">
        <v>44</v>
      </c>
      <c r="O1444" s="12" t="s">
        <v>5273</v>
      </c>
      <c r="P1444" s="12" t="s">
        <v>5274</v>
      </c>
      <c r="Q1444" s="12" t="s">
        <v>5275</v>
      </c>
      <c r="R1444" s="156">
        <v>11.535</v>
      </c>
      <c r="S1444" s="22"/>
      <c r="T1444" s="23" t="s">
        <v>54</v>
      </c>
      <c r="U1444" s="1" t="s">
        <v>54</v>
      </c>
      <c r="V1444" s="21">
        <v>14.04</v>
      </c>
      <c r="W1444" s="22"/>
      <c r="X1444" s="22"/>
      <c r="Y1444" s="22"/>
      <c r="Z1444" s="22"/>
      <c r="AA1444" s="22"/>
      <c r="AB1444" s="22"/>
      <c r="AC1444" s="22"/>
      <c r="AD1444" s="22">
        <v>9.0299999999999994</v>
      </c>
      <c r="AE1444" s="24">
        <v>14.04</v>
      </c>
      <c r="AN1444" s="25">
        <v>11.535</v>
      </c>
      <c r="AO1444" s="20" t="s">
        <v>47</v>
      </c>
      <c r="AP1444" s="24" t="s">
        <v>48</v>
      </c>
      <c r="AQ1444" s="20" t="e">
        <f>AVERAGE(SMALL(AE1444:AI1444,1),SMALL(AE1444:AI1444,2))</f>
        <v>#NUM!</v>
      </c>
      <c r="AR1444" s="20" t="e">
        <f>IF(R1444 &lt;=( AVERAGE(SMALL(AE1444:AI1444,1),SMALL(AE1444:AI1444,2))), R1444, "")</f>
        <v>#NUM!</v>
      </c>
      <c r="AS1444" s="20" t="e">
        <f>AVERAGE(SMALL(AJ1444:AM1444,1),SMALL(AJ1444:AM1444,2))</f>
        <v>#NUM!</v>
      </c>
      <c r="AT1444" s="20" t="e">
        <f>T1444*1.075</f>
        <v>#VALUE!</v>
      </c>
      <c r="AU1444" s="20" t="e">
        <f>U1444*1.075</f>
        <v>#VALUE!</v>
      </c>
      <c r="AV1444" s="22" t="e">
        <f>MIN(AN1444,AT1444,AU1444)</f>
        <v>#VALUE!</v>
      </c>
      <c r="AW1444" s="26" t="s">
        <v>49</v>
      </c>
      <c r="AX1444" s="26" t="s">
        <v>48</v>
      </c>
      <c r="AY1444" s="25">
        <v>11.54</v>
      </c>
      <c r="AZ1444" s="27">
        <f>IF(AND(AY1444&gt;0,AY1444&lt;=10),AY1444*0.25,IF(AND(AY1444&gt;10,AY1444&lt;=50),AY1444*0.17,IF(AND(AY1444&gt;10,AY1444&lt;=100),AY1444*0.12,IF(AY1444&gt;100,AY1444*0.1))))</f>
        <v>1.9618</v>
      </c>
      <c r="BA1444" s="3">
        <f>AZ1444+AY1444</f>
        <v>13.501799999999999</v>
      </c>
      <c r="BB1444" s="25">
        <f>BA1444+BA1444*0.08</f>
        <v>14.581944</v>
      </c>
      <c r="BC1444" s="20" t="s">
        <v>12295</v>
      </c>
    </row>
    <row r="1445" spans="1:116" s="20" customFormat="1" ht="30" customHeight="1">
      <c r="A1445" s="11" t="s">
        <v>5267</v>
      </c>
      <c r="B1445" s="5">
        <v>1443</v>
      </c>
      <c r="C1445" s="14">
        <v>5111</v>
      </c>
      <c r="D1445" s="14"/>
      <c r="E1445" s="51" t="s">
        <v>5268</v>
      </c>
      <c r="F1445" s="12" t="s">
        <v>5269</v>
      </c>
      <c r="G1445" s="12" t="s">
        <v>5270</v>
      </c>
      <c r="H1445" s="12" t="s">
        <v>5280</v>
      </c>
      <c r="I1445" s="12" t="s">
        <v>139</v>
      </c>
      <c r="J1445" s="12" t="s">
        <v>5277</v>
      </c>
      <c r="K1445" s="14"/>
      <c r="L1445" s="12"/>
      <c r="M1445" s="14">
        <v>28</v>
      </c>
      <c r="N1445" s="12" t="s">
        <v>44</v>
      </c>
      <c r="O1445" s="12" t="s">
        <v>5273</v>
      </c>
      <c r="P1445" s="12" t="s">
        <v>5278</v>
      </c>
      <c r="Q1445" s="12" t="s">
        <v>5281</v>
      </c>
      <c r="R1445" s="156">
        <v>9.8249999999999993</v>
      </c>
      <c r="S1445" s="22"/>
      <c r="T1445" s="23">
        <v>7.34</v>
      </c>
      <c r="U1445" s="1">
        <v>5.76</v>
      </c>
      <c r="V1445" s="21">
        <v>10.68</v>
      </c>
      <c r="W1445" s="22"/>
      <c r="X1445" s="22"/>
      <c r="Y1445" s="22"/>
      <c r="Z1445" s="22"/>
      <c r="AA1445" s="22"/>
      <c r="AB1445" s="22"/>
      <c r="AC1445" s="22"/>
      <c r="AD1445" s="22">
        <v>8.9700000000000006</v>
      </c>
      <c r="AE1445" s="24">
        <v>10.68</v>
      </c>
      <c r="AN1445" s="25">
        <v>9.8249999999999993</v>
      </c>
      <c r="AO1445" s="20" t="s">
        <v>47</v>
      </c>
      <c r="AP1445" s="24" t="s">
        <v>48</v>
      </c>
      <c r="AQ1445" s="20" t="e">
        <f>AVERAGE(SMALL(AE1445:AI1445,1),SMALL(AE1445:AI1445,2))</f>
        <v>#NUM!</v>
      </c>
      <c r="AR1445" s="20" t="e">
        <f>IF(R1445 &lt;=( AVERAGE(SMALL(AE1445:AI1445,1),SMALL(AE1445:AI1445,2))), R1445, "")</f>
        <v>#NUM!</v>
      </c>
      <c r="AS1445" s="20" t="e">
        <f>AVERAGE(SMALL(AJ1445:AM1445,1),SMALL(AJ1445:AM1445,2))</f>
        <v>#NUM!</v>
      </c>
      <c r="AT1445" s="20">
        <f>T1445*1.075</f>
        <v>7.8904999999999994</v>
      </c>
      <c r="AU1445" s="20">
        <f>U1445*1.075</f>
        <v>6.1919999999999993</v>
      </c>
      <c r="AV1445" s="22">
        <f>MIN(AN1445,AT1445,AU1445)</f>
        <v>6.1919999999999993</v>
      </c>
      <c r="AW1445" s="20" t="s">
        <v>71</v>
      </c>
      <c r="AX1445" s="20" t="s">
        <v>72</v>
      </c>
      <c r="AY1445" s="25">
        <v>9.83</v>
      </c>
      <c r="AZ1445" s="27">
        <f>IF(AND(AY1445&gt;0,AY1445&lt;=10),AY1445*0.25,IF(AND(AY1445&gt;10,AY1445&lt;=50),AY1445*0.17,IF(AND(AY1445&gt;10,AY1445&lt;=100),AY1445*0.12,IF(AY1445&gt;100,AY1445*0.1))))</f>
        <v>2.4575</v>
      </c>
      <c r="BA1445" s="3">
        <f>AZ1445+AY1445</f>
        <v>12.2875</v>
      </c>
      <c r="BB1445" s="25">
        <f>BA1445+BA1445*0.08</f>
        <v>13.2705</v>
      </c>
      <c r="BC1445" s="20" t="s">
        <v>12295</v>
      </c>
    </row>
    <row r="1446" spans="1:116" s="20" customFormat="1" ht="30" customHeight="1">
      <c r="A1446" s="111" t="s">
        <v>15052</v>
      </c>
      <c r="B1446" s="5">
        <v>1444</v>
      </c>
      <c r="C1446" s="179">
        <v>6986</v>
      </c>
      <c r="D1446" s="179"/>
      <c r="E1446" s="172" t="s">
        <v>5283</v>
      </c>
      <c r="F1446" s="3" t="s">
        <v>5284</v>
      </c>
      <c r="G1446" s="3" t="s">
        <v>5285</v>
      </c>
      <c r="H1446" s="3" t="s">
        <v>5286</v>
      </c>
      <c r="I1446" s="3" t="s">
        <v>94</v>
      </c>
      <c r="J1446" s="3" t="s">
        <v>5287</v>
      </c>
      <c r="K1446" s="6"/>
      <c r="L1446" s="3"/>
      <c r="M1446" s="6">
        <v>10</v>
      </c>
      <c r="N1446" s="3" t="s">
        <v>44</v>
      </c>
      <c r="O1446" s="3" t="s">
        <v>5288</v>
      </c>
      <c r="P1446" s="3" t="s">
        <v>5289</v>
      </c>
      <c r="Q1446" s="3" t="s">
        <v>15053</v>
      </c>
      <c r="R1446" s="161">
        <v>162.22999999999999</v>
      </c>
      <c r="S1446" s="79">
        <v>160.49</v>
      </c>
      <c r="T1446" s="81">
        <v>160.49</v>
      </c>
      <c r="U1446" s="82">
        <v>248.29</v>
      </c>
      <c r="V1446" s="79"/>
      <c r="W1446" s="79">
        <v>164.95</v>
      </c>
      <c r="X1446" s="79">
        <v>162.22999999999999</v>
      </c>
      <c r="Y1446" s="79">
        <v>180.83</v>
      </c>
      <c r="Z1446" s="79">
        <v>180.84</v>
      </c>
      <c r="AA1446" s="79">
        <v>177.37</v>
      </c>
      <c r="AB1446" s="79"/>
      <c r="AC1446" s="79"/>
      <c r="AD1446" s="83"/>
      <c r="AE1446" s="84">
        <v>156.87</v>
      </c>
      <c r="AF1446" s="84">
        <v>163.74700000000001</v>
      </c>
      <c r="AG1446" s="84"/>
      <c r="AH1446" s="84">
        <v>181.1</v>
      </c>
      <c r="AI1446" s="84">
        <v>180.84</v>
      </c>
      <c r="AJ1446" s="84">
        <v>147.74299999999999</v>
      </c>
      <c r="AK1446" s="84"/>
      <c r="AL1446" s="84">
        <v>151.69999999999999</v>
      </c>
      <c r="AM1446" s="84"/>
      <c r="AN1446" s="85"/>
      <c r="AO1446" s="84"/>
      <c r="AP1446" s="83"/>
      <c r="AQ1446" s="84">
        <v>160.30850000000001</v>
      </c>
      <c r="AR1446" s="84" t="s">
        <v>601</v>
      </c>
      <c r="AS1446" s="84">
        <v>149.72149999999999</v>
      </c>
      <c r="AT1446" s="84" t="e">
        <v>#REF!</v>
      </c>
      <c r="AU1446" s="84">
        <v>172.52674999999999</v>
      </c>
      <c r="AV1446" s="79" t="e">
        <v>#REF!</v>
      </c>
      <c r="AW1446" s="84" t="s">
        <v>15054</v>
      </c>
      <c r="AX1446" s="84" t="s">
        <v>2044</v>
      </c>
      <c r="AY1446" s="85">
        <v>149.721</v>
      </c>
      <c r="AZ1446" s="87">
        <v>14.972100000000001</v>
      </c>
      <c r="BA1446" s="43">
        <v>164.69310000000002</v>
      </c>
      <c r="BB1446" s="232">
        <v>164.69310000000002</v>
      </c>
      <c r="BC1446" s="20" t="s">
        <v>12295</v>
      </c>
      <c r="BD1446" s="84" t="s">
        <v>12287</v>
      </c>
      <c r="BE1446" s="84"/>
      <c r="BF1446" s="84"/>
      <c r="BG1446" s="84"/>
      <c r="BH1446" s="84"/>
      <c r="BI1446" s="84"/>
      <c r="BJ1446" s="84"/>
      <c r="BK1446" s="88"/>
      <c r="BL1446" s="88"/>
      <c r="BM1446" s="88"/>
      <c r="BN1446" s="88"/>
      <c r="BO1446" s="88"/>
      <c r="BP1446" s="88"/>
      <c r="BQ1446" s="88"/>
      <c r="BR1446" s="88"/>
      <c r="BS1446" s="88"/>
      <c r="BT1446" s="88"/>
      <c r="BU1446" s="88"/>
      <c r="BV1446" s="88"/>
      <c r="BW1446" s="88"/>
      <c r="BX1446" s="88"/>
      <c r="BY1446" s="88"/>
      <c r="BZ1446" s="88"/>
      <c r="CA1446" s="88"/>
      <c r="CB1446" s="88"/>
      <c r="CC1446" s="88"/>
      <c r="CD1446" s="88"/>
      <c r="CE1446" s="88"/>
      <c r="CF1446" s="88"/>
      <c r="CG1446" s="88"/>
      <c r="CH1446" s="88"/>
      <c r="CI1446" s="88"/>
      <c r="CJ1446" s="88"/>
      <c r="CK1446" s="88"/>
      <c r="CL1446" s="88"/>
      <c r="CM1446" s="88"/>
      <c r="CN1446" s="88"/>
      <c r="CO1446" s="88"/>
      <c r="CP1446" s="88"/>
      <c r="CQ1446" s="88"/>
      <c r="CR1446" s="88"/>
      <c r="CS1446" s="88"/>
      <c r="CT1446" s="88"/>
      <c r="CU1446" s="88"/>
      <c r="CV1446" s="88"/>
      <c r="CW1446" s="88"/>
      <c r="CX1446" s="88"/>
      <c r="CY1446" s="88"/>
      <c r="CZ1446" s="88"/>
      <c r="DA1446" s="88"/>
      <c r="DB1446" s="88"/>
      <c r="DC1446" s="88"/>
      <c r="DD1446" s="88"/>
      <c r="DE1446" s="88"/>
      <c r="DF1446" s="88"/>
      <c r="DG1446" s="88"/>
      <c r="DH1446" s="88"/>
      <c r="DI1446" s="88"/>
      <c r="DJ1446" s="88"/>
      <c r="DK1446" s="88"/>
      <c r="DL1446" s="88"/>
    </row>
    <row r="1447" spans="1:116" s="20" customFormat="1" ht="30" customHeight="1">
      <c r="A1447" s="11" t="s">
        <v>5282</v>
      </c>
      <c r="B1447" s="5">
        <v>1445</v>
      </c>
      <c r="C1447" s="14">
        <v>852</v>
      </c>
      <c r="D1447" s="14"/>
      <c r="E1447" s="51" t="s">
        <v>5290</v>
      </c>
      <c r="F1447" s="12" t="s">
        <v>5291</v>
      </c>
      <c r="G1447" s="12" t="s">
        <v>5292</v>
      </c>
      <c r="H1447" s="12" t="s">
        <v>5293</v>
      </c>
      <c r="I1447" s="12" t="s">
        <v>5294</v>
      </c>
      <c r="J1447" s="12" t="s">
        <v>5295</v>
      </c>
      <c r="K1447" s="14"/>
      <c r="L1447" s="12"/>
      <c r="M1447" s="14">
        <v>1</v>
      </c>
      <c r="N1447" s="12" t="s">
        <v>44</v>
      </c>
      <c r="O1447" s="12" t="s">
        <v>5288</v>
      </c>
      <c r="P1447" s="12" t="s">
        <v>5296</v>
      </c>
      <c r="Q1447" s="12" t="s">
        <v>5297</v>
      </c>
      <c r="R1447" s="156">
        <v>85.594999999999999</v>
      </c>
      <c r="S1447" s="22"/>
      <c r="T1447" s="23">
        <v>59.4</v>
      </c>
      <c r="U1447" s="1" t="s">
        <v>54</v>
      </c>
      <c r="V1447" s="21"/>
      <c r="W1447" s="22"/>
      <c r="X1447" s="22">
        <v>74.569999999999993</v>
      </c>
      <c r="Y1447" s="22"/>
      <c r="Z1447" s="22">
        <v>96.42</v>
      </c>
      <c r="AA1447" s="22"/>
      <c r="AB1447" s="22"/>
      <c r="AC1447" s="22"/>
      <c r="AD1447" s="22"/>
      <c r="AE1447" s="24"/>
      <c r="AG1447" s="20">
        <v>74.38</v>
      </c>
      <c r="AI1447" s="20">
        <v>96.62</v>
      </c>
      <c r="AN1447" s="25">
        <v>85.5</v>
      </c>
      <c r="AO1447" s="20" t="s">
        <v>207</v>
      </c>
      <c r="AP1447" s="24" t="s">
        <v>208</v>
      </c>
      <c r="AQ1447" s="20">
        <f>AVERAGE(SMALL(AE1447:AI1447,1),SMALL(AE1447:AI1447,2))</f>
        <v>85.5</v>
      </c>
      <c r="AR1447" s="20" t="str">
        <f>IF(R1447 &lt;=( AVERAGE(SMALL(AE1447:AI1447,1),SMALL(AE1447:AI1447,2))), R1447, "")</f>
        <v/>
      </c>
      <c r="AS1447" s="20" t="e">
        <f>AVERAGE(SMALL(AJ1447:AM1447,1),SMALL(AJ1447:AM1447,2))</f>
        <v>#NUM!</v>
      </c>
      <c r="AT1447" s="20">
        <f>T1447*1.075</f>
        <v>63.854999999999997</v>
      </c>
      <c r="AU1447" s="20" t="e">
        <f>U1447*1.075</f>
        <v>#VALUE!</v>
      </c>
      <c r="AV1447" s="22" t="e">
        <f>MIN(AN1447,AT1447,AU1447)</f>
        <v>#VALUE!</v>
      </c>
      <c r="AW1447" s="20" t="s">
        <v>71</v>
      </c>
      <c r="AX1447" s="20" t="s">
        <v>72</v>
      </c>
      <c r="AY1447" s="25">
        <v>63.854999999999997</v>
      </c>
      <c r="AZ1447" s="27">
        <f>IF(AND(AY1447&gt;0,AY1447&lt;=10),AY1447*0.25,IF(AND(AY1447&gt;10,AY1447&lt;=50),AY1447*0.17,IF(AND(AY1447&gt;10,AY1447&lt;=100),AY1447*0.12,IF(AY1447&gt;100,AY1447*0.1))))</f>
        <v>7.6625999999999994</v>
      </c>
      <c r="BA1447" s="3">
        <f>AZ1447+AY1447</f>
        <v>71.517600000000002</v>
      </c>
      <c r="BB1447" s="25">
        <f>BA1447+BA1447*0.08</f>
        <v>77.239007999999998</v>
      </c>
      <c r="BC1447" s="20" t="s">
        <v>12295</v>
      </c>
    </row>
    <row r="1448" spans="1:116" s="20" customFormat="1" ht="30" customHeight="1">
      <c r="A1448" s="111" t="s">
        <v>15052</v>
      </c>
      <c r="B1448" s="5">
        <v>1446</v>
      </c>
      <c r="C1448" s="50">
        <v>851</v>
      </c>
      <c r="D1448" s="50"/>
      <c r="E1448" s="172" t="s">
        <v>5305</v>
      </c>
      <c r="F1448" s="3" t="s">
        <v>5306</v>
      </c>
      <c r="G1448" s="3" t="s">
        <v>5292</v>
      </c>
      <c r="H1448" s="3" t="s">
        <v>5307</v>
      </c>
      <c r="I1448" s="3" t="s">
        <v>389</v>
      </c>
      <c r="J1448" s="3" t="s">
        <v>5308</v>
      </c>
      <c r="K1448" s="6"/>
      <c r="L1448" s="3"/>
      <c r="M1448" s="6">
        <v>7</v>
      </c>
      <c r="N1448" s="3" t="s">
        <v>44</v>
      </c>
      <c r="O1448" s="3" t="s">
        <v>5303</v>
      </c>
      <c r="P1448" s="3" t="s">
        <v>5309</v>
      </c>
      <c r="Q1448" s="3" t="s">
        <v>5310</v>
      </c>
      <c r="R1448" s="161">
        <v>37.36</v>
      </c>
      <c r="S1448" s="79">
        <v>37.36</v>
      </c>
      <c r="T1448" s="81">
        <v>35.6</v>
      </c>
      <c r="U1448" s="82"/>
      <c r="V1448" s="79"/>
      <c r="W1448" s="79">
        <v>34.75</v>
      </c>
      <c r="X1448" s="79"/>
      <c r="Y1448" s="79"/>
      <c r="Z1448" s="79">
        <v>71.22</v>
      </c>
      <c r="AA1448" s="79">
        <v>36.590000000000003</v>
      </c>
      <c r="AB1448" s="79"/>
      <c r="AC1448" s="79"/>
      <c r="AD1448" s="83"/>
      <c r="AE1448" s="84"/>
      <c r="AF1448" s="84">
        <v>34.503999999999998</v>
      </c>
      <c r="AG1448" s="84"/>
      <c r="AH1448" s="84">
        <v>51.78</v>
      </c>
      <c r="AI1448" s="84"/>
      <c r="AJ1448" s="84">
        <v>36.597999999999999</v>
      </c>
      <c r="AK1448" s="84"/>
      <c r="AL1448" s="84"/>
      <c r="AM1448" s="84"/>
      <c r="AN1448" s="85"/>
      <c r="AO1448" s="84"/>
      <c r="AP1448" s="83"/>
      <c r="AQ1448" s="84">
        <v>43.141999999999996</v>
      </c>
      <c r="AR1448" s="84">
        <v>37.36</v>
      </c>
      <c r="AS1448" s="84" t="e">
        <v>#NUM!</v>
      </c>
      <c r="AT1448" s="84" t="e">
        <v>#REF!</v>
      </c>
      <c r="AU1448" s="84">
        <v>38.270000000000003</v>
      </c>
      <c r="AV1448" s="79" t="e">
        <v>#REF!</v>
      </c>
      <c r="AW1448" s="84" t="s">
        <v>977</v>
      </c>
      <c r="AX1448" s="84" t="s">
        <v>1028</v>
      </c>
      <c r="AY1448" s="85">
        <v>37.36</v>
      </c>
      <c r="AZ1448" s="87">
        <v>6.3512000000000004</v>
      </c>
      <c r="BA1448" s="43">
        <v>43.711199999999998</v>
      </c>
      <c r="BB1448" s="85">
        <v>47.208095999999998</v>
      </c>
      <c r="BC1448" s="20" t="s">
        <v>12295</v>
      </c>
      <c r="BD1448" s="84" t="s">
        <v>12287</v>
      </c>
      <c r="BE1448" s="84"/>
      <c r="BF1448" s="84"/>
      <c r="BG1448" s="84"/>
      <c r="BH1448" s="84"/>
      <c r="BI1448" s="84"/>
      <c r="BJ1448" s="84"/>
      <c r="BK1448" s="88"/>
      <c r="BL1448" s="88"/>
      <c r="BM1448" s="88"/>
      <c r="BN1448" s="88"/>
      <c r="BO1448" s="88"/>
      <c r="BP1448" s="88"/>
      <c r="BQ1448" s="88"/>
      <c r="BR1448" s="88"/>
      <c r="BS1448" s="88"/>
      <c r="BT1448" s="88"/>
      <c r="BU1448" s="88"/>
      <c r="BV1448" s="88"/>
      <c r="BW1448" s="88"/>
      <c r="BX1448" s="88"/>
      <c r="BY1448" s="88"/>
      <c r="BZ1448" s="88"/>
      <c r="CA1448" s="88"/>
      <c r="CB1448" s="88"/>
      <c r="CC1448" s="88"/>
      <c r="CD1448" s="88"/>
      <c r="CE1448" s="88"/>
      <c r="CF1448" s="88"/>
      <c r="CG1448" s="88"/>
      <c r="CH1448" s="88"/>
      <c r="CI1448" s="88"/>
      <c r="CJ1448" s="88"/>
      <c r="CK1448" s="88"/>
      <c r="CL1448" s="88"/>
      <c r="CM1448" s="88"/>
      <c r="CN1448" s="88"/>
      <c r="CO1448" s="88"/>
      <c r="CP1448" s="88"/>
      <c r="CQ1448" s="88"/>
      <c r="CR1448" s="88"/>
      <c r="CS1448" s="88"/>
      <c r="CT1448" s="88"/>
      <c r="CU1448" s="88"/>
      <c r="CV1448" s="88"/>
      <c r="CW1448" s="88"/>
      <c r="CX1448" s="88"/>
      <c r="CY1448" s="88"/>
      <c r="CZ1448" s="88"/>
      <c r="DA1448" s="88"/>
      <c r="DB1448" s="88"/>
      <c r="DC1448" s="88"/>
      <c r="DD1448" s="88"/>
      <c r="DE1448" s="88"/>
      <c r="DF1448" s="88"/>
      <c r="DG1448" s="88"/>
      <c r="DH1448" s="88"/>
      <c r="DI1448" s="88"/>
      <c r="DJ1448" s="88"/>
      <c r="DK1448" s="88"/>
      <c r="DL1448" s="88"/>
    </row>
    <row r="1449" spans="1:116" s="20" customFormat="1" ht="30" customHeight="1">
      <c r="A1449" s="111" t="s">
        <v>15052</v>
      </c>
      <c r="B1449" s="5">
        <v>1447</v>
      </c>
      <c r="C1449" s="179">
        <v>3753</v>
      </c>
      <c r="D1449" s="179"/>
      <c r="E1449" s="172" t="s">
        <v>5298</v>
      </c>
      <c r="F1449" s="3" t="s">
        <v>5299</v>
      </c>
      <c r="G1449" s="3" t="s">
        <v>5300</v>
      </c>
      <c r="H1449" s="3" t="s">
        <v>5301</v>
      </c>
      <c r="I1449" s="3" t="s">
        <v>102</v>
      </c>
      <c r="J1449" s="3" t="s">
        <v>5302</v>
      </c>
      <c r="K1449" s="6"/>
      <c r="L1449" s="3"/>
      <c r="M1449" s="6">
        <v>30</v>
      </c>
      <c r="N1449" s="3" t="s">
        <v>44</v>
      </c>
      <c r="O1449" s="3" t="s">
        <v>5303</v>
      </c>
      <c r="P1449" s="3" t="s">
        <v>5296</v>
      </c>
      <c r="Q1449" s="3" t="s">
        <v>5304</v>
      </c>
      <c r="R1449" s="161">
        <v>37.39</v>
      </c>
      <c r="S1449" s="79">
        <v>34.69</v>
      </c>
      <c r="T1449" s="81">
        <v>34.69</v>
      </c>
      <c r="U1449" s="82"/>
      <c r="V1449" s="79"/>
      <c r="W1449" s="79">
        <v>37.15</v>
      </c>
      <c r="X1449" s="79">
        <v>36.270000000000003</v>
      </c>
      <c r="Y1449" s="79"/>
      <c r="Z1449" s="79">
        <v>56.74</v>
      </c>
      <c r="AA1449" s="79">
        <v>38.51</v>
      </c>
      <c r="AB1449" s="79"/>
      <c r="AC1449" s="79"/>
      <c r="AD1449" s="83"/>
      <c r="AE1449" s="84"/>
      <c r="AF1449" s="84">
        <v>36.884999999999998</v>
      </c>
      <c r="AG1449" s="84"/>
      <c r="AH1449" s="84"/>
      <c r="AI1449" s="84">
        <v>56.77</v>
      </c>
      <c r="AJ1449" s="84">
        <v>38.49</v>
      </c>
      <c r="AK1449" s="84"/>
      <c r="AL1449" s="84"/>
      <c r="AM1449" s="84"/>
      <c r="AN1449" s="85"/>
      <c r="AO1449" s="84"/>
      <c r="AP1449" s="83"/>
      <c r="AQ1449" s="84" t="e">
        <v>#NUM!</v>
      </c>
      <c r="AR1449" s="84" t="e">
        <v>#NUM!</v>
      </c>
      <c r="AS1449" s="84">
        <v>47.63</v>
      </c>
      <c r="AT1449" s="84" t="e">
        <v>#REF!</v>
      </c>
      <c r="AU1449" s="84">
        <v>37.291749999999993</v>
      </c>
      <c r="AV1449" s="79" t="e">
        <v>#REF!</v>
      </c>
      <c r="AW1449" s="84" t="s">
        <v>71</v>
      </c>
      <c r="AX1449" s="84" t="s">
        <v>72</v>
      </c>
      <c r="AY1449" s="85">
        <v>37.291699999999999</v>
      </c>
      <c r="AZ1449" s="87">
        <v>6.3395890000000001</v>
      </c>
      <c r="BA1449" s="43">
        <v>43.631288999999995</v>
      </c>
      <c r="BB1449" s="85">
        <v>47.121792119999995</v>
      </c>
      <c r="BC1449" s="20" t="s">
        <v>12295</v>
      </c>
      <c r="BD1449" s="84" t="s">
        <v>12287</v>
      </c>
      <c r="BE1449" s="84"/>
      <c r="BF1449" s="84"/>
      <c r="BG1449" s="84"/>
      <c r="BH1449" s="84"/>
      <c r="BI1449" s="84"/>
      <c r="BJ1449" s="84"/>
      <c r="BK1449" s="88"/>
      <c r="BL1449" s="88"/>
      <c r="BM1449" s="88"/>
      <c r="BN1449" s="88"/>
      <c r="BO1449" s="88"/>
      <c r="BP1449" s="88"/>
      <c r="BQ1449" s="88"/>
      <c r="BR1449" s="88"/>
      <c r="BS1449" s="88"/>
      <c r="BT1449" s="88"/>
      <c r="BU1449" s="88"/>
      <c r="BV1449" s="88"/>
      <c r="BW1449" s="88"/>
      <c r="BX1449" s="88"/>
      <c r="BY1449" s="88"/>
      <c r="BZ1449" s="88"/>
      <c r="CA1449" s="88"/>
      <c r="CB1449" s="88"/>
      <c r="CC1449" s="88"/>
      <c r="CD1449" s="88"/>
      <c r="CE1449" s="88"/>
      <c r="CF1449" s="88"/>
      <c r="CG1449" s="88"/>
      <c r="CH1449" s="88"/>
      <c r="CI1449" s="88"/>
      <c r="CJ1449" s="88"/>
      <c r="CK1449" s="88"/>
      <c r="CL1449" s="88"/>
      <c r="CM1449" s="88"/>
      <c r="CN1449" s="88"/>
      <c r="CO1449" s="88"/>
      <c r="CP1449" s="88"/>
      <c r="CQ1449" s="88"/>
      <c r="CR1449" s="88"/>
      <c r="CS1449" s="88"/>
      <c r="CT1449" s="88"/>
      <c r="CU1449" s="88"/>
      <c r="CV1449" s="88"/>
      <c r="CW1449" s="88"/>
      <c r="CX1449" s="88"/>
      <c r="CY1449" s="88"/>
      <c r="CZ1449" s="88"/>
      <c r="DA1449" s="88"/>
      <c r="DB1449" s="88"/>
      <c r="DC1449" s="88"/>
      <c r="DD1449" s="88"/>
      <c r="DE1449" s="88"/>
      <c r="DF1449" s="88"/>
      <c r="DG1449" s="88"/>
      <c r="DH1449" s="88"/>
      <c r="DI1449" s="88"/>
      <c r="DJ1449" s="88"/>
      <c r="DK1449" s="88"/>
      <c r="DL1449" s="88"/>
    </row>
    <row r="1450" spans="1:116" s="20" customFormat="1" ht="30" customHeight="1">
      <c r="A1450" s="152" t="s">
        <v>14511</v>
      </c>
      <c r="B1450" s="5">
        <v>1448</v>
      </c>
      <c r="C1450" s="173">
        <v>3927</v>
      </c>
      <c r="D1450" s="173"/>
      <c r="E1450" s="172" t="s">
        <v>5312</v>
      </c>
      <c r="F1450" s="116" t="s">
        <v>62</v>
      </c>
      <c r="G1450" s="43" t="s">
        <v>63</v>
      </c>
      <c r="H1450" s="45" t="s">
        <v>64</v>
      </c>
      <c r="I1450" s="43" t="s">
        <v>5313</v>
      </c>
      <c r="J1450" s="43" t="s">
        <v>5314</v>
      </c>
      <c r="K1450" s="47">
        <v>2.5</v>
      </c>
      <c r="L1450" s="43" t="s">
        <v>67</v>
      </c>
      <c r="M1450" s="44">
        <v>1</v>
      </c>
      <c r="N1450" s="43" t="s">
        <v>44</v>
      </c>
      <c r="O1450" s="43" t="s">
        <v>5315</v>
      </c>
      <c r="P1450" s="43" t="s">
        <v>5316</v>
      </c>
      <c r="Q1450" s="43" t="s">
        <v>5317</v>
      </c>
      <c r="R1450" s="160">
        <v>6.45</v>
      </c>
      <c r="S1450" s="79">
        <v>6</v>
      </c>
      <c r="T1450" s="81">
        <v>3</v>
      </c>
      <c r="U1450" s="82"/>
      <c r="V1450" s="79">
        <v>6.45</v>
      </c>
      <c r="W1450" s="79"/>
      <c r="X1450" s="79"/>
      <c r="Y1450" s="79"/>
      <c r="Z1450" s="79"/>
      <c r="AA1450" s="79"/>
      <c r="AB1450" s="79"/>
      <c r="AC1450" s="79"/>
      <c r="AD1450" s="79"/>
      <c r="AE1450" s="83"/>
      <c r="AF1450" s="84">
        <v>4.32</v>
      </c>
      <c r="AG1450" s="84"/>
      <c r="AH1450" s="84"/>
      <c r="AI1450" s="84"/>
      <c r="AJ1450" s="84"/>
      <c r="AK1450" s="84"/>
      <c r="AL1450" s="84"/>
      <c r="AM1450" s="84"/>
      <c r="AN1450" s="85"/>
      <c r="AO1450" s="84"/>
      <c r="AP1450" s="83"/>
      <c r="AQ1450" s="84" t="e">
        <f>AVERAGE(SMALL(AE1450:AI1450,1),SMALL(AE1450:AI1450,2))</f>
        <v>#NUM!</v>
      </c>
      <c r="AR1450" s="84" t="e">
        <f>IF(R1450 &lt;=( AVERAGE(SMALL(AE1450:AI1450,1),SMALL(AE1450:AI1450,2))), R1450, "")</f>
        <v>#NUM!</v>
      </c>
      <c r="AS1450" s="84" t="e">
        <f>AVERAGE(SMALL(AJ1450:AM1450,1),SMALL(AJ1450:AM1450,2))</f>
        <v>#NUM!</v>
      </c>
      <c r="AT1450" s="84" t="e">
        <f>#REF!*1.075</f>
        <v>#REF!</v>
      </c>
      <c r="AU1450" s="84">
        <f>T1450*1.075</f>
        <v>3.2249999999999996</v>
      </c>
      <c r="AV1450" s="79" t="e">
        <f>MIN(AN1450,AT1450,AU1450)</f>
        <v>#REF!</v>
      </c>
      <c r="AW1450" s="84" t="s">
        <v>71</v>
      </c>
      <c r="AX1450" s="84" t="s">
        <v>72</v>
      </c>
      <c r="AY1450" s="85">
        <v>3.2250000000000001</v>
      </c>
      <c r="AZ1450" s="87">
        <f>IF(AND(AY1450&gt;0,AY1450&lt;=10),AY1450*0.25,IF(AND(AY1450&gt;10,AY1450&lt;=50),AY1450*0.17,IF(AND(AY1450&gt;10,AY1450&lt;=100),AY1450*0.12,IF(AY1450&gt;100,AY1450*0.1))))</f>
        <v>0.80625000000000002</v>
      </c>
      <c r="BA1450" s="43">
        <f>AZ1450+AY1450</f>
        <v>4.03125</v>
      </c>
      <c r="BB1450" s="85">
        <f>BA1450+BA1450*0.08</f>
        <v>4.3537499999999998</v>
      </c>
      <c r="BC1450" s="20" t="s">
        <v>12295</v>
      </c>
      <c r="BD1450" s="84" t="s">
        <v>12298</v>
      </c>
      <c r="BE1450" s="88"/>
      <c r="BF1450" s="88"/>
      <c r="BG1450" s="88"/>
      <c r="BH1450" s="88"/>
      <c r="BI1450" s="88"/>
      <c r="BJ1450" s="88"/>
      <c r="BK1450" s="88"/>
      <c r="BL1450" s="88"/>
      <c r="BM1450" s="88"/>
      <c r="BN1450" s="88"/>
      <c r="BO1450" s="88"/>
      <c r="BP1450" s="88"/>
      <c r="BQ1450" s="88"/>
      <c r="BR1450" s="88"/>
      <c r="BS1450" s="88"/>
      <c r="BT1450" s="88"/>
      <c r="BU1450" s="88"/>
      <c r="BV1450" s="88"/>
      <c r="BW1450" s="88"/>
      <c r="BX1450" s="88"/>
      <c r="BY1450" s="88"/>
      <c r="BZ1450" s="88"/>
      <c r="CA1450" s="88"/>
      <c r="CB1450" s="88"/>
      <c r="CC1450" s="88"/>
      <c r="CD1450" s="88"/>
      <c r="CE1450" s="88"/>
      <c r="CF1450" s="88"/>
      <c r="CG1450" s="88"/>
      <c r="CH1450" s="88"/>
      <c r="CI1450" s="88"/>
      <c r="CJ1450" s="88"/>
      <c r="CK1450" s="88"/>
      <c r="CL1450" s="88"/>
      <c r="CM1450" s="88"/>
      <c r="CN1450" s="88"/>
      <c r="CO1450" s="88"/>
      <c r="CP1450" s="88"/>
      <c r="CQ1450" s="88"/>
      <c r="CR1450" s="88"/>
      <c r="CS1450" s="88"/>
      <c r="CT1450" s="88"/>
      <c r="CU1450" s="88"/>
      <c r="CV1450" s="88"/>
      <c r="CW1450" s="88"/>
      <c r="CX1450" s="88"/>
      <c r="CY1450" s="88"/>
      <c r="CZ1450" s="88"/>
      <c r="DA1450" s="88"/>
      <c r="DB1450" s="88"/>
      <c r="DC1450" s="88"/>
      <c r="DD1450" s="88"/>
      <c r="DE1450" s="88"/>
      <c r="DF1450" s="88"/>
      <c r="DG1450" s="88"/>
      <c r="DH1450" s="88"/>
      <c r="DI1450" s="88"/>
      <c r="DJ1450" s="88"/>
      <c r="DK1450" s="88"/>
      <c r="DL1450" s="88"/>
    </row>
    <row r="1451" spans="1:116" s="20" customFormat="1" ht="30" customHeight="1">
      <c r="A1451" s="152" t="s">
        <v>14511</v>
      </c>
      <c r="B1451" s="5">
        <v>1449</v>
      </c>
      <c r="C1451" s="179">
        <v>529</v>
      </c>
      <c r="D1451" s="179"/>
      <c r="E1451" s="172" t="s">
        <v>5325</v>
      </c>
      <c r="F1451" s="3" t="s">
        <v>5326</v>
      </c>
      <c r="G1451" s="3" t="s">
        <v>5327</v>
      </c>
      <c r="H1451" s="3" t="s">
        <v>4303</v>
      </c>
      <c r="I1451" s="3" t="s">
        <v>5328</v>
      </c>
      <c r="J1451" s="3" t="s">
        <v>14512</v>
      </c>
      <c r="K1451" s="6">
        <v>2</v>
      </c>
      <c r="L1451" s="3" t="s">
        <v>79</v>
      </c>
      <c r="M1451" s="6">
        <v>1</v>
      </c>
      <c r="N1451" s="3" t="s">
        <v>44</v>
      </c>
      <c r="O1451" s="3" t="s">
        <v>5315</v>
      </c>
      <c r="P1451" s="3" t="s">
        <v>5329</v>
      </c>
      <c r="Q1451" s="3" t="s">
        <v>5330</v>
      </c>
      <c r="R1451" s="160">
        <v>27.96</v>
      </c>
      <c r="S1451" s="79">
        <v>26</v>
      </c>
      <c r="T1451" s="81">
        <v>14.4</v>
      </c>
      <c r="U1451" s="82">
        <v>35</v>
      </c>
      <c r="V1451" s="79"/>
      <c r="W1451" s="79"/>
      <c r="X1451" s="79"/>
      <c r="Y1451" s="79"/>
      <c r="Z1451" s="79"/>
      <c r="AA1451" s="79"/>
      <c r="AB1451" s="79"/>
      <c r="AC1451" s="79"/>
      <c r="AD1451" s="79"/>
      <c r="AE1451" s="83">
        <v>12.18</v>
      </c>
      <c r="AF1451" s="84">
        <v>17.309999999999999</v>
      </c>
      <c r="AG1451" s="84"/>
      <c r="AH1451" s="84"/>
      <c r="AI1451" s="84"/>
      <c r="AJ1451" s="84"/>
      <c r="AK1451" s="84"/>
      <c r="AL1451" s="84"/>
      <c r="AM1451" s="84"/>
      <c r="AN1451" s="85"/>
      <c r="AO1451" s="84"/>
      <c r="AP1451" s="83"/>
      <c r="AQ1451" s="84">
        <f>AVERAGE(SMALL(AE1451:AI1451,1),SMALL(AE1451:AI1451,2))</f>
        <v>14.744999999999999</v>
      </c>
      <c r="AR1451" s="84" t="str">
        <f>IF(R1451 &lt;=( AVERAGE(SMALL(AE1451:AI1451,1),SMALL(AE1451:AI1451,2))), R1451, "")</f>
        <v/>
      </c>
      <c r="AS1451" s="84" t="e">
        <f>AVERAGE(SMALL(AJ1451:AM1451,1),SMALL(AJ1451:AM1451,2))</f>
        <v>#NUM!</v>
      </c>
      <c r="AT1451" s="84" t="e">
        <f>#REF!*1.075</f>
        <v>#REF!</v>
      </c>
      <c r="AU1451" s="84">
        <f>T1451*1.075</f>
        <v>15.48</v>
      </c>
      <c r="AV1451" s="79" t="e">
        <f>MIN(AN1451,AT1451,AU1451)</f>
        <v>#REF!</v>
      </c>
      <c r="AW1451" s="84" t="s">
        <v>994</v>
      </c>
      <c r="AX1451" s="84" t="s">
        <v>208</v>
      </c>
      <c r="AY1451" s="85">
        <v>14.75</v>
      </c>
      <c r="AZ1451" s="87">
        <f>IF(AND(AY1451&gt;0,AY1451&lt;=10),AY1451*0.25,IF(AND(AY1451&gt;10,AY1451&lt;=50),AY1451*0.17,IF(AND(AY1451&gt;10,AY1451&lt;=100),AY1451*0.12,IF(AY1451&gt;100,AY1451*0.1))))</f>
        <v>2.5075000000000003</v>
      </c>
      <c r="BA1451" s="43">
        <f>AZ1451+AY1451</f>
        <v>17.2575</v>
      </c>
      <c r="BB1451" s="85">
        <f>BA1451+BA1451*0.08</f>
        <v>18.638100000000001</v>
      </c>
      <c r="BC1451" s="20" t="s">
        <v>12295</v>
      </c>
      <c r="BD1451" s="84" t="s">
        <v>12298</v>
      </c>
      <c r="BE1451" s="88"/>
      <c r="BF1451" s="88"/>
      <c r="BG1451" s="84"/>
      <c r="BH1451" s="88"/>
      <c r="BI1451" s="88"/>
      <c r="BJ1451" s="88"/>
      <c r="BK1451" s="88"/>
      <c r="BL1451" s="88"/>
      <c r="BM1451" s="88"/>
      <c r="BN1451" s="88"/>
      <c r="BO1451" s="88"/>
      <c r="BP1451" s="88"/>
      <c r="BQ1451" s="88"/>
      <c r="BR1451" s="88"/>
      <c r="BS1451" s="88"/>
      <c r="BT1451" s="88"/>
      <c r="BU1451" s="88"/>
      <c r="BV1451" s="88"/>
      <c r="BW1451" s="88"/>
      <c r="BX1451" s="88"/>
      <c r="BY1451" s="88"/>
      <c r="BZ1451" s="88"/>
      <c r="CA1451" s="88"/>
      <c r="CB1451" s="88"/>
      <c r="CC1451" s="88"/>
      <c r="CD1451" s="88"/>
      <c r="CE1451" s="88"/>
      <c r="CF1451" s="88"/>
      <c r="CG1451" s="88"/>
      <c r="CH1451" s="88"/>
      <c r="CI1451" s="88"/>
      <c r="CJ1451" s="88"/>
      <c r="CK1451" s="88"/>
      <c r="CL1451" s="88"/>
      <c r="CM1451" s="88"/>
      <c r="CN1451" s="88"/>
      <c r="CO1451" s="88"/>
      <c r="CP1451" s="88"/>
      <c r="CQ1451" s="88"/>
      <c r="CR1451" s="88"/>
      <c r="CS1451" s="88"/>
      <c r="CT1451" s="88"/>
      <c r="CU1451" s="88"/>
      <c r="CV1451" s="88"/>
      <c r="CW1451" s="88"/>
      <c r="CX1451" s="88"/>
      <c r="CY1451" s="88"/>
      <c r="CZ1451" s="88"/>
      <c r="DA1451" s="88"/>
      <c r="DB1451" s="88"/>
      <c r="DC1451" s="88"/>
      <c r="DD1451" s="88"/>
      <c r="DE1451" s="88"/>
      <c r="DF1451" s="88"/>
      <c r="DG1451" s="88"/>
      <c r="DH1451" s="88"/>
      <c r="DI1451" s="88"/>
      <c r="DJ1451" s="88"/>
      <c r="DK1451" s="88"/>
      <c r="DL1451" s="88"/>
    </row>
    <row r="1452" spans="1:116" s="20" customFormat="1" ht="30" customHeight="1">
      <c r="A1452" s="7" t="s">
        <v>5311</v>
      </c>
      <c r="B1452" s="5">
        <v>1450</v>
      </c>
      <c r="C1452" s="6"/>
      <c r="D1452" s="6"/>
      <c r="E1452" s="43" t="s">
        <v>5337</v>
      </c>
      <c r="F1452" s="3" t="s">
        <v>5338</v>
      </c>
      <c r="G1452" s="3" t="s">
        <v>5320</v>
      </c>
      <c r="H1452" s="3" t="s">
        <v>5339</v>
      </c>
      <c r="I1452" s="3" t="s">
        <v>65</v>
      </c>
      <c r="J1452" s="3" t="s">
        <v>5340</v>
      </c>
      <c r="K1452" s="6">
        <v>25</v>
      </c>
      <c r="L1452" s="3" t="s">
        <v>67</v>
      </c>
      <c r="M1452" s="6">
        <v>1</v>
      </c>
      <c r="N1452" s="3" t="s">
        <v>44</v>
      </c>
      <c r="O1452" s="3" t="s">
        <v>5315</v>
      </c>
      <c r="P1452" s="3" t="s">
        <v>5323</v>
      </c>
      <c r="Q1452" s="3" t="s">
        <v>5341</v>
      </c>
      <c r="R1452" s="156">
        <v>9</v>
      </c>
      <c r="S1452" s="22">
        <v>9.68</v>
      </c>
      <c r="T1452" s="23">
        <v>9</v>
      </c>
      <c r="U1452" s="1">
        <v>3.7</v>
      </c>
      <c r="V1452" s="21">
        <v>12.5</v>
      </c>
      <c r="W1452" s="22"/>
      <c r="X1452" s="22"/>
      <c r="Y1452" s="22"/>
      <c r="Z1452" s="22"/>
      <c r="AA1452" s="22"/>
      <c r="AB1452" s="22"/>
      <c r="AC1452" s="22"/>
      <c r="AD1452" s="22"/>
      <c r="AE1452" s="24"/>
      <c r="AF1452" s="20">
        <v>7.3440000000000003</v>
      </c>
      <c r="AN1452" s="25"/>
      <c r="AP1452" s="24"/>
      <c r="AQ1452" s="20" t="e">
        <f>AVERAGE(SMALL(AE1452:AI1452,1),SMALL(AE1452:AI1452,2))</f>
        <v>#NUM!</v>
      </c>
      <c r="AR1452" s="20" t="e">
        <f>IF(R1452 &lt;=( AVERAGE(SMALL(AE1452:AI1452,1),SMALL(AE1452:AI1452,2))), R1452, "")</f>
        <v>#NUM!</v>
      </c>
      <c r="AS1452" s="20" t="e">
        <f>AVERAGE(SMALL(AJ1452:AM1452,1),SMALL(AJ1452:AM1452,2))</f>
        <v>#NUM!</v>
      </c>
      <c r="AT1452" s="20">
        <f>T1452*1.075</f>
        <v>9.6749999999999989</v>
      </c>
      <c r="AU1452" s="20">
        <f>U1452*1.075</f>
        <v>3.9775</v>
      </c>
      <c r="AV1452" s="22">
        <f>MIN(AN1452,AT1452,AU1452)</f>
        <v>3.9775</v>
      </c>
      <c r="AW1452" s="20" t="s">
        <v>71</v>
      </c>
      <c r="AX1452" s="20" t="s">
        <v>72</v>
      </c>
      <c r="AY1452" s="25">
        <v>3.98</v>
      </c>
      <c r="AZ1452" s="27">
        <f>IF(AND(AY1452&gt;0,AY1452&lt;=10),AY1452*0.25,IF(AND(AY1452&gt;10,AY1452&lt;=50),AY1452*0.17,IF(AND(AY1452&gt;10,AY1452&lt;=100),AY1452*0.12,IF(AY1452&gt;100,AY1452*0.1))))</f>
        <v>0.995</v>
      </c>
      <c r="BA1452" s="3">
        <f>AZ1452+AY1452</f>
        <v>4.9749999999999996</v>
      </c>
      <c r="BB1452" s="25">
        <f>BA1452+BA1452*0.08</f>
        <v>5.3729999999999993</v>
      </c>
      <c r="BC1452" s="20" t="s">
        <v>12295</v>
      </c>
      <c r="BP1452" s="19"/>
      <c r="BQ1452" s="19"/>
      <c r="BR1452" s="19"/>
      <c r="BS1452" s="19"/>
      <c r="BT1452" s="19"/>
      <c r="BU1452" s="19"/>
      <c r="BV1452" s="19"/>
      <c r="BW1452" s="19"/>
      <c r="BX1452" s="19"/>
      <c r="BY1452" s="19"/>
      <c r="BZ1452" s="19"/>
      <c r="CA1452" s="19"/>
      <c r="CB1452" s="19"/>
      <c r="CC1452" s="19"/>
      <c r="CD1452" s="19"/>
      <c r="CE1452" s="19"/>
      <c r="CF1452" s="19"/>
      <c r="CG1452" s="19"/>
      <c r="CH1452" s="19"/>
      <c r="CI1452" s="19"/>
      <c r="CJ1452" s="19"/>
      <c r="CK1452" s="19"/>
      <c r="CL1452" s="19"/>
      <c r="CM1452" s="19"/>
      <c r="CN1452" s="19"/>
      <c r="CO1452" s="19"/>
      <c r="CP1452" s="19"/>
      <c r="CQ1452" s="19"/>
      <c r="CR1452" s="19"/>
      <c r="CS1452" s="19"/>
      <c r="CT1452" s="19"/>
      <c r="CU1452" s="19"/>
      <c r="CV1452" s="19"/>
      <c r="CW1452" s="19"/>
      <c r="CX1452" s="19"/>
      <c r="CY1452" s="19"/>
      <c r="CZ1452" s="19"/>
      <c r="DA1452" s="19"/>
      <c r="DB1452" s="19"/>
      <c r="DC1452" s="19"/>
      <c r="DD1452" s="19"/>
      <c r="DE1452" s="19"/>
      <c r="DF1452" s="19"/>
      <c r="DG1452" s="19"/>
      <c r="DH1452" s="19"/>
      <c r="DI1452" s="19"/>
      <c r="DJ1452" s="19"/>
      <c r="DK1452" s="19"/>
      <c r="DL1452" s="19"/>
    </row>
    <row r="1453" spans="1:116" s="20" customFormat="1" ht="30" customHeight="1">
      <c r="A1453" s="152" t="s">
        <v>14511</v>
      </c>
      <c r="B1453" s="5">
        <v>1451</v>
      </c>
      <c r="C1453" s="173">
        <v>804</v>
      </c>
      <c r="D1453" s="173"/>
      <c r="E1453" s="172" t="s">
        <v>5331</v>
      </c>
      <c r="F1453" s="3" t="s">
        <v>5332</v>
      </c>
      <c r="G1453" s="3" t="s">
        <v>5333</v>
      </c>
      <c r="H1453" s="3" t="s">
        <v>5334</v>
      </c>
      <c r="I1453" s="3" t="s">
        <v>65</v>
      </c>
      <c r="J1453" s="3" t="s">
        <v>5335</v>
      </c>
      <c r="K1453" s="6">
        <v>15</v>
      </c>
      <c r="L1453" s="3" t="s">
        <v>67</v>
      </c>
      <c r="M1453" s="6">
        <v>1</v>
      </c>
      <c r="N1453" s="3" t="s">
        <v>44</v>
      </c>
      <c r="O1453" s="3" t="s">
        <v>5315</v>
      </c>
      <c r="P1453" s="3" t="s">
        <v>5329</v>
      </c>
      <c r="Q1453" s="3" t="s">
        <v>5336</v>
      </c>
      <c r="R1453" s="160">
        <v>6.45</v>
      </c>
      <c r="S1453" s="79">
        <v>6</v>
      </c>
      <c r="T1453" s="81">
        <v>3</v>
      </c>
      <c r="U1453" s="82">
        <v>10.31</v>
      </c>
      <c r="V1453" s="79"/>
      <c r="W1453" s="79"/>
      <c r="X1453" s="79"/>
      <c r="Y1453" s="79"/>
      <c r="Z1453" s="79"/>
      <c r="AA1453" s="79"/>
      <c r="AB1453" s="79"/>
      <c r="AC1453" s="79"/>
      <c r="AD1453" s="79"/>
      <c r="AE1453" s="83"/>
      <c r="AF1453" s="84"/>
      <c r="AG1453" s="84"/>
      <c r="AH1453" s="84"/>
      <c r="AI1453" s="84"/>
      <c r="AJ1453" s="84"/>
      <c r="AK1453" s="84"/>
      <c r="AL1453" s="84"/>
      <c r="AM1453" s="84"/>
      <c r="AN1453" s="85"/>
      <c r="AO1453" s="84"/>
      <c r="AP1453" s="83"/>
      <c r="AQ1453" s="84" t="e">
        <f>AVERAGE(SMALL(AE1453:AI1453,1),SMALL(AE1453:AI1453,2))</f>
        <v>#NUM!</v>
      </c>
      <c r="AR1453" s="84" t="e">
        <f>IF(R1453 &lt;=( AVERAGE(SMALL(AE1453:AI1453,1),SMALL(AE1453:AI1453,2))), R1453, "")</f>
        <v>#NUM!</v>
      </c>
      <c r="AS1453" s="84" t="e">
        <f>AVERAGE(SMALL(AJ1453:AM1453,1),SMALL(AJ1453:AM1453,2))</f>
        <v>#NUM!</v>
      </c>
      <c r="AT1453" s="84" t="e">
        <f>#REF!*1.075</f>
        <v>#REF!</v>
      </c>
      <c r="AU1453" s="84">
        <f>T1453*1.075</f>
        <v>3.2249999999999996</v>
      </c>
      <c r="AV1453" s="79" t="e">
        <f>MIN(AN1453,AT1453,AU1453)</f>
        <v>#REF!</v>
      </c>
      <c r="AW1453" s="84" t="s">
        <v>71</v>
      </c>
      <c r="AX1453" s="84" t="s">
        <v>72</v>
      </c>
      <c r="AY1453" s="85">
        <v>3.2249999999999996</v>
      </c>
      <c r="AZ1453" s="87">
        <f>IF(AND(AY1453&gt;0,AY1453&lt;=10),AY1453*0.25,IF(AND(AY1453&gt;10,AY1453&lt;=50),AY1453*0.17,IF(AND(AY1453&gt;10,AY1453&lt;=100),AY1453*0.12,IF(AY1453&gt;100,AY1453*0.1))))</f>
        <v>0.80624999999999991</v>
      </c>
      <c r="BA1453" s="43">
        <f>AZ1453+AY1453</f>
        <v>4.03125</v>
      </c>
      <c r="BB1453" s="85">
        <f>BA1453+BA1453*0.08</f>
        <v>4.3537499999999998</v>
      </c>
      <c r="BC1453" s="20" t="s">
        <v>12295</v>
      </c>
      <c r="BD1453" s="84" t="s">
        <v>12298</v>
      </c>
      <c r="BE1453" s="88"/>
      <c r="BF1453" s="88"/>
      <c r="BG1453" s="88"/>
      <c r="BH1453" s="88"/>
      <c r="BI1453" s="88"/>
      <c r="BJ1453" s="88"/>
      <c r="BK1453" s="88"/>
      <c r="BL1453" s="88"/>
      <c r="BM1453" s="88"/>
      <c r="BN1453" s="88"/>
      <c r="BO1453" s="88"/>
      <c r="BP1453" s="88"/>
      <c r="BQ1453" s="88"/>
      <c r="BR1453" s="88"/>
      <c r="BS1453" s="88"/>
      <c r="BT1453" s="88"/>
      <c r="BU1453" s="88"/>
      <c r="BV1453" s="88"/>
      <c r="BW1453" s="88"/>
      <c r="BX1453" s="88"/>
      <c r="BY1453" s="88"/>
      <c r="BZ1453" s="88"/>
      <c r="CA1453" s="88"/>
      <c r="CB1453" s="88"/>
      <c r="CC1453" s="88"/>
      <c r="CD1453" s="88"/>
      <c r="CE1453" s="88"/>
      <c r="CF1453" s="88"/>
      <c r="CG1453" s="88"/>
      <c r="CH1453" s="88"/>
      <c r="CI1453" s="88"/>
      <c r="CJ1453" s="88"/>
      <c r="CK1453" s="88"/>
      <c r="CL1453" s="88"/>
      <c r="CM1453" s="88"/>
      <c r="CN1453" s="88"/>
      <c r="CO1453" s="88"/>
      <c r="CP1453" s="88"/>
      <c r="CQ1453" s="88"/>
      <c r="CR1453" s="88"/>
      <c r="CS1453" s="88"/>
      <c r="CT1453" s="88"/>
      <c r="CU1453" s="88"/>
      <c r="CV1453" s="88"/>
      <c r="CW1453" s="88"/>
      <c r="CX1453" s="88"/>
      <c r="CY1453" s="88"/>
      <c r="CZ1453" s="88"/>
      <c r="DA1453" s="88"/>
      <c r="DB1453" s="88"/>
      <c r="DC1453" s="88"/>
      <c r="DD1453" s="88"/>
      <c r="DE1453" s="88"/>
      <c r="DF1453" s="88"/>
      <c r="DG1453" s="88"/>
      <c r="DH1453" s="88"/>
      <c r="DI1453" s="88"/>
      <c r="DJ1453" s="88"/>
      <c r="DK1453" s="88"/>
      <c r="DL1453" s="88"/>
    </row>
    <row r="1454" spans="1:116" s="20" customFormat="1" ht="30" customHeight="1">
      <c r="A1454" s="7" t="s">
        <v>5311</v>
      </c>
      <c r="B1454" s="5">
        <v>1452</v>
      </c>
      <c r="C1454" s="6"/>
      <c r="D1454" s="6"/>
      <c r="E1454" s="43" t="s">
        <v>5318</v>
      </c>
      <c r="F1454" s="3" t="s">
        <v>5319</v>
      </c>
      <c r="G1454" s="3" t="s">
        <v>5320</v>
      </c>
      <c r="H1454" s="3" t="s">
        <v>5321</v>
      </c>
      <c r="I1454" s="3" t="s">
        <v>5187</v>
      </c>
      <c r="J1454" s="3" t="s">
        <v>5322</v>
      </c>
      <c r="K1454" s="6"/>
      <c r="L1454" s="3"/>
      <c r="M1454" s="6">
        <v>10</v>
      </c>
      <c r="N1454" s="3" t="s">
        <v>44</v>
      </c>
      <c r="O1454" s="3" t="s">
        <v>5315</v>
      </c>
      <c r="P1454" s="3" t="s">
        <v>5323</v>
      </c>
      <c r="Q1454" s="3" t="s">
        <v>5324</v>
      </c>
      <c r="R1454" s="156">
        <v>6</v>
      </c>
      <c r="S1454" s="22">
        <v>6.45</v>
      </c>
      <c r="T1454" s="23">
        <v>10</v>
      </c>
      <c r="U1454" s="1">
        <v>4</v>
      </c>
      <c r="V1454" s="21">
        <v>6</v>
      </c>
      <c r="W1454" s="22"/>
      <c r="X1454" s="22"/>
      <c r="Y1454" s="22"/>
      <c r="Z1454" s="22"/>
      <c r="AA1454" s="22"/>
      <c r="AB1454" s="22"/>
      <c r="AC1454" s="22"/>
      <c r="AD1454" s="22"/>
      <c r="AE1454" s="24"/>
      <c r="AN1454" s="25"/>
      <c r="AP1454" s="24"/>
      <c r="AQ1454" s="20" t="e">
        <f>AVERAGE(SMALL(AE1454:AI1454,1),SMALL(AE1454:AI1454,2))</f>
        <v>#NUM!</v>
      </c>
      <c r="AR1454" s="20" t="e">
        <f>IF(R1454 &lt;=( AVERAGE(SMALL(AE1454:AI1454,1),SMALL(AE1454:AI1454,2))), R1454, "")</f>
        <v>#NUM!</v>
      </c>
      <c r="AS1454" s="20" t="e">
        <f>AVERAGE(SMALL(AJ1454:AM1454,1),SMALL(AJ1454:AM1454,2))</f>
        <v>#NUM!</v>
      </c>
      <c r="AT1454" s="20">
        <f>T1454*1.075</f>
        <v>10.75</v>
      </c>
      <c r="AU1454" s="20">
        <f>U1454*1.075</f>
        <v>4.3</v>
      </c>
      <c r="AV1454" s="22">
        <f>MIN(AN1454,AT1454,AU1454)</f>
        <v>4.3</v>
      </c>
      <c r="AW1454" s="20" t="s">
        <v>71</v>
      </c>
      <c r="AX1454" s="20" t="s">
        <v>72</v>
      </c>
      <c r="AY1454" s="25">
        <v>4.3</v>
      </c>
      <c r="AZ1454" s="27">
        <f>IF(AND(AY1454&gt;0,AY1454&lt;=10),AY1454*0.25,IF(AND(AY1454&gt;10,AY1454&lt;=50),AY1454*0.17,IF(AND(AY1454&gt;10,AY1454&lt;=100),AY1454*0.12,IF(AY1454&gt;100,AY1454*0.1))))</f>
        <v>1.075</v>
      </c>
      <c r="BA1454" s="3">
        <f>AZ1454+AY1454</f>
        <v>5.375</v>
      </c>
      <c r="BB1454" s="25">
        <f>BA1454+BA1454*0.08</f>
        <v>5.8049999999999997</v>
      </c>
      <c r="BC1454" s="20" t="s">
        <v>12295</v>
      </c>
      <c r="BP1454" s="19"/>
      <c r="BQ1454" s="19"/>
      <c r="BR1454" s="19"/>
      <c r="BS1454" s="19"/>
      <c r="BT1454" s="19"/>
      <c r="BU1454" s="19"/>
      <c r="BV1454" s="19"/>
      <c r="BW1454" s="19"/>
      <c r="BX1454" s="19"/>
      <c r="BY1454" s="19"/>
      <c r="BZ1454" s="19"/>
      <c r="CA1454" s="19"/>
      <c r="CB1454" s="19"/>
      <c r="CC1454" s="19"/>
      <c r="CD1454" s="19"/>
      <c r="CE1454" s="19"/>
      <c r="CF1454" s="19"/>
      <c r="CG1454" s="19"/>
      <c r="CH1454" s="19"/>
      <c r="CI1454" s="19"/>
      <c r="CJ1454" s="19"/>
      <c r="CK1454" s="19"/>
      <c r="CL1454" s="19"/>
      <c r="CM1454" s="19"/>
      <c r="CN1454" s="19"/>
      <c r="CO1454" s="19"/>
      <c r="CP1454" s="19"/>
      <c r="CQ1454" s="19"/>
      <c r="CR1454" s="19"/>
      <c r="CS1454" s="19"/>
      <c r="CT1454" s="19"/>
      <c r="CU1454" s="19"/>
      <c r="CV1454" s="19"/>
      <c r="CW1454" s="19"/>
      <c r="CX1454" s="19"/>
      <c r="CY1454" s="19"/>
      <c r="CZ1454" s="19"/>
      <c r="DA1454" s="19"/>
      <c r="DB1454" s="19"/>
      <c r="DC1454" s="19"/>
      <c r="DD1454" s="19"/>
      <c r="DE1454" s="19"/>
      <c r="DF1454" s="19"/>
      <c r="DG1454" s="19"/>
      <c r="DH1454" s="19"/>
      <c r="DI1454" s="19"/>
      <c r="DJ1454" s="19"/>
      <c r="DK1454" s="19"/>
      <c r="DL1454" s="19"/>
    </row>
    <row r="1455" spans="1:116" s="20" customFormat="1" ht="30" customHeight="1">
      <c r="A1455" s="153" t="s">
        <v>14513</v>
      </c>
      <c r="B1455" s="5">
        <v>1453</v>
      </c>
      <c r="C1455" s="179">
        <v>19474</v>
      </c>
      <c r="D1455" s="179"/>
      <c r="E1455" s="171" t="s">
        <v>14514</v>
      </c>
      <c r="F1455" s="3" t="s">
        <v>14515</v>
      </c>
      <c r="G1455" s="3" t="s">
        <v>1199</v>
      </c>
      <c r="H1455" s="3" t="s">
        <v>1200</v>
      </c>
      <c r="I1455" s="3" t="s">
        <v>1211</v>
      </c>
      <c r="J1455" s="3" t="s">
        <v>14516</v>
      </c>
      <c r="K1455" s="6">
        <v>100</v>
      </c>
      <c r="L1455" s="3" t="s">
        <v>79</v>
      </c>
      <c r="M1455" s="6">
        <v>1</v>
      </c>
      <c r="N1455" s="3" t="s">
        <v>44</v>
      </c>
      <c r="O1455" s="3" t="s">
        <v>14517</v>
      </c>
      <c r="P1455" s="3" t="s">
        <v>14518</v>
      </c>
      <c r="Q1455" s="3" t="s">
        <v>14519</v>
      </c>
      <c r="R1455" s="160"/>
      <c r="S1455" s="79">
        <v>1.63</v>
      </c>
      <c r="T1455" s="81"/>
      <c r="U1455" s="82">
        <v>2.12</v>
      </c>
      <c r="V1455" s="79">
        <v>2.12</v>
      </c>
      <c r="W1455" s="79"/>
      <c r="X1455" s="79"/>
      <c r="Y1455" s="79"/>
      <c r="Z1455" s="79"/>
      <c r="AA1455" s="79"/>
      <c r="AB1455" s="79"/>
      <c r="AC1455" s="79"/>
      <c r="AD1455" s="79"/>
      <c r="AE1455" s="83"/>
      <c r="AF1455" s="84"/>
      <c r="AG1455" s="84"/>
      <c r="AH1455" s="84"/>
      <c r="AI1455" s="84"/>
      <c r="AJ1455" s="84"/>
      <c r="AK1455" s="84"/>
      <c r="AL1455" s="84"/>
      <c r="AM1455" s="84"/>
      <c r="AN1455" s="85"/>
      <c r="AO1455" s="84"/>
      <c r="AP1455" s="83"/>
      <c r="AQ1455" s="84"/>
      <c r="AR1455" s="84"/>
      <c r="AS1455" s="84"/>
      <c r="AT1455" s="84" t="e">
        <f>#REF!*1.075</f>
        <v>#REF!</v>
      </c>
      <c r="AU1455" s="84"/>
      <c r="AV1455" s="79" t="e">
        <f>MIN(AN1455,AT1455,AU1455)</f>
        <v>#REF!</v>
      </c>
      <c r="AW1455" s="84" t="s">
        <v>71</v>
      </c>
      <c r="AX1455" s="84" t="s">
        <v>72</v>
      </c>
      <c r="AY1455" s="85">
        <v>1.7522500000000001</v>
      </c>
      <c r="AZ1455" s="87">
        <f>IF(AND(AY1455&gt;0,AY1455&lt;=10),AY1455*0.25,IF(AND(AY1455&gt;10,AY1455&lt;=50),AY1455*0.17,IF(AND(AY1455&gt;10,AY1455&lt;=100),AY1455*0.12,IF(AY1455&gt;100,AY1455*0.1))))</f>
        <v>0.43806250000000002</v>
      </c>
      <c r="BA1455" s="43">
        <f>AZ1455+AY1455</f>
        <v>2.1903125000000001</v>
      </c>
      <c r="BB1455" s="85">
        <f>BA1455+BA1455*0.08</f>
        <v>2.3655375000000003</v>
      </c>
      <c r="BC1455" s="20" t="s">
        <v>12295</v>
      </c>
      <c r="BD1455" s="84" t="s">
        <v>12206</v>
      </c>
      <c r="BE1455" s="88"/>
      <c r="BF1455" s="88"/>
      <c r="BG1455" s="88"/>
      <c r="BH1455" s="88"/>
      <c r="BI1455" s="88"/>
      <c r="BJ1455" s="88"/>
      <c r="BK1455" s="88"/>
      <c r="BL1455" s="88"/>
      <c r="BM1455" s="88"/>
      <c r="BN1455" s="88"/>
      <c r="BO1455" s="88"/>
      <c r="BP1455" s="88"/>
      <c r="BQ1455" s="88"/>
      <c r="BR1455" s="88"/>
      <c r="BS1455" s="88"/>
      <c r="BT1455" s="88"/>
      <c r="BU1455" s="88"/>
      <c r="BV1455" s="88"/>
      <c r="BW1455" s="88"/>
      <c r="BX1455" s="88"/>
      <c r="BY1455" s="88"/>
      <c r="BZ1455" s="88"/>
      <c r="CA1455" s="88"/>
      <c r="CB1455" s="88"/>
      <c r="CC1455" s="88"/>
      <c r="CD1455" s="88"/>
      <c r="CE1455" s="88"/>
      <c r="CF1455" s="88"/>
      <c r="CG1455" s="88"/>
      <c r="CH1455" s="88"/>
      <c r="CI1455" s="88"/>
      <c r="CJ1455" s="88"/>
      <c r="CK1455" s="88"/>
      <c r="CL1455" s="88"/>
      <c r="CM1455" s="88"/>
      <c r="CN1455" s="88"/>
      <c r="CO1455" s="88"/>
      <c r="CP1455" s="88"/>
      <c r="CQ1455" s="88"/>
      <c r="CR1455" s="88"/>
      <c r="CS1455" s="88"/>
      <c r="CT1455" s="88"/>
      <c r="CU1455" s="88"/>
      <c r="CV1455" s="88"/>
      <c r="CW1455" s="88"/>
      <c r="CX1455" s="88"/>
      <c r="CY1455" s="88"/>
      <c r="CZ1455" s="88"/>
      <c r="DA1455" s="88"/>
      <c r="DB1455" s="88"/>
      <c r="DC1455" s="88"/>
      <c r="DD1455" s="88"/>
      <c r="DE1455" s="88"/>
      <c r="DF1455" s="88"/>
      <c r="DG1455" s="88"/>
      <c r="DH1455" s="88"/>
      <c r="DI1455" s="88"/>
      <c r="DJ1455" s="88"/>
      <c r="DK1455" s="88"/>
      <c r="DL1455" s="88"/>
    </row>
    <row r="1456" spans="1:116" s="20" customFormat="1" ht="30" customHeight="1">
      <c r="A1456" s="7" t="s">
        <v>5347</v>
      </c>
      <c r="B1456" s="5">
        <v>1454</v>
      </c>
      <c r="C1456" s="116"/>
      <c r="D1456" s="116"/>
      <c r="E1456" s="43" t="s">
        <v>5343</v>
      </c>
      <c r="F1456" s="3" t="s">
        <v>211</v>
      </c>
      <c r="G1456" s="3" t="s">
        <v>212</v>
      </c>
      <c r="H1456" s="3" t="s">
        <v>299</v>
      </c>
      <c r="I1456" s="3" t="s">
        <v>102</v>
      </c>
      <c r="J1456" s="3" t="s">
        <v>490</v>
      </c>
      <c r="K1456" s="6"/>
      <c r="L1456" s="3"/>
      <c r="M1456" s="6">
        <v>14</v>
      </c>
      <c r="N1456" s="3" t="s">
        <v>44</v>
      </c>
      <c r="O1456" s="3" t="s">
        <v>5344</v>
      </c>
      <c r="P1456" s="3" t="s">
        <v>5345</v>
      </c>
      <c r="Q1456" s="3" t="s">
        <v>5348</v>
      </c>
      <c r="R1456" s="156">
        <v>2.5299999999999998</v>
      </c>
      <c r="S1456" s="22"/>
      <c r="T1456" s="23">
        <v>2.5299999999999998</v>
      </c>
      <c r="U1456" s="1">
        <v>0.78</v>
      </c>
      <c r="V1456" s="21">
        <v>2.5630000000000002</v>
      </c>
      <c r="W1456" s="22"/>
      <c r="X1456" s="22"/>
      <c r="Y1456" s="22"/>
      <c r="Z1456" s="22"/>
      <c r="AA1456" s="22"/>
      <c r="AB1456" s="22"/>
      <c r="AC1456" s="22"/>
      <c r="AD1456" s="22"/>
      <c r="AE1456" s="24"/>
      <c r="AN1456" s="25"/>
      <c r="AP1456" s="24"/>
      <c r="AQ1456" s="20" t="e">
        <f>AVERAGE(SMALL(AE1456:AI1456,1),SMALL(AE1456:AI1456,2))</f>
        <v>#NUM!</v>
      </c>
      <c r="AR1456" s="20" t="e">
        <f>IF(R1456 &lt;=( AVERAGE(SMALL(AE1456:AI1456,1),SMALL(AE1456:AI1456,2))), R1456, "")</f>
        <v>#NUM!</v>
      </c>
      <c r="AS1456" s="20" t="e">
        <f>AVERAGE(SMALL(AJ1456:AM1456,1),SMALL(AJ1456:AM1456,2))</f>
        <v>#NUM!</v>
      </c>
      <c r="AT1456" s="20">
        <f>T1456*1.075</f>
        <v>2.7197499999999999</v>
      </c>
      <c r="AU1456" s="20">
        <f>U1456*1.075</f>
        <v>0.83850000000000002</v>
      </c>
      <c r="AV1456" s="22">
        <f>MIN(AN1456,AT1456,AU1456)</f>
        <v>0.83850000000000002</v>
      </c>
      <c r="AW1456" s="20" t="s">
        <v>71</v>
      </c>
      <c r="AX1456" s="20" t="s">
        <v>72</v>
      </c>
      <c r="AY1456" s="25">
        <v>0.73799999999999999</v>
      </c>
      <c r="AZ1456" s="27">
        <f>IF(AND(AY1456&gt;0,AY1456&lt;=10),AY1456*0.25,IF(AND(AY1456&gt;10,AY1456&lt;=50),AY1456*0.17,IF(AND(AY1456&gt;10,AY1456&lt;=100),AY1456*0.12,IF(AY1456&gt;100,AY1456*0.1))))</f>
        <v>0.1845</v>
      </c>
      <c r="BA1456" s="3">
        <f>AZ1456+AY1456</f>
        <v>0.92249999999999999</v>
      </c>
      <c r="BB1456" s="25">
        <f>BA1456+BA1456*0.08</f>
        <v>0.99629999999999996</v>
      </c>
      <c r="BC1456" s="20" t="s">
        <v>12295</v>
      </c>
      <c r="BP1456" s="19"/>
      <c r="BQ1456" s="19"/>
      <c r="BR1456" s="19"/>
      <c r="BS1456" s="19"/>
      <c r="BT1456" s="19"/>
      <c r="BU1456" s="19"/>
      <c r="BV1456" s="19"/>
      <c r="BW1456" s="19"/>
      <c r="BX1456" s="19"/>
      <c r="BY1456" s="19"/>
      <c r="BZ1456" s="19"/>
      <c r="CA1456" s="19"/>
      <c r="CB1456" s="19"/>
      <c r="CC1456" s="19"/>
      <c r="CD1456" s="19"/>
      <c r="CE1456" s="19"/>
      <c r="CF1456" s="19"/>
      <c r="CG1456" s="19"/>
      <c r="CH1456" s="19"/>
      <c r="CI1456" s="19"/>
      <c r="CJ1456" s="19"/>
      <c r="CK1456" s="19"/>
      <c r="CL1456" s="19"/>
      <c r="CM1456" s="19"/>
      <c r="CN1456" s="19"/>
      <c r="CO1456" s="19"/>
      <c r="CP1456" s="19"/>
      <c r="CQ1456" s="19"/>
      <c r="CR1456" s="19"/>
      <c r="CS1456" s="19"/>
      <c r="CT1456" s="19"/>
      <c r="CU1456" s="19"/>
      <c r="CV1456" s="19"/>
      <c r="CW1456" s="19"/>
      <c r="CX1456" s="19"/>
      <c r="CY1456" s="19"/>
      <c r="CZ1456" s="19"/>
      <c r="DA1456" s="19"/>
      <c r="DB1456" s="19"/>
      <c r="DC1456" s="19"/>
      <c r="DD1456" s="19"/>
      <c r="DE1456" s="19"/>
      <c r="DF1456" s="19"/>
      <c r="DG1456" s="19"/>
      <c r="DH1456" s="19"/>
      <c r="DI1456" s="19"/>
      <c r="DJ1456" s="19"/>
      <c r="DK1456" s="19"/>
      <c r="DL1456" s="19"/>
    </row>
    <row r="1457" spans="1:116" s="20" customFormat="1" ht="30" customHeight="1">
      <c r="A1457" s="7" t="s">
        <v>5342</v>
      </c>
      <c r="B1457" s="5">
        <v>1455</v>
      </c>
      <c r="C1457" s="116"/>
      <c r="D1457" s="116"/>
      <c r="E1457" s="43" t="s">
        <v>5343</v>
      </c>
      <c r="F1457" s="3" t="s">
        <v>211</v>
      </c>
      <c r="G1457" s="3" t="s">
        <v>212</v>
      </c>
      <c r="H1457" s="3" t="s">
        <v>101</v>
      </c>
      <c r="I1457" s="3" t="s">
        <v>102</v>
      </c>
      <c r="J1457" s="3" t="s">
        <v>490</v>
      </c>
      <c r="K1457" s="6"/>
      <c r="L1457" s="3"/>
      <c r="M1457" s="6">
        <v>14</v>
      </c>
      <c r="N1457" s="3" t="s">
        <v>44</v>
      </c>
      <c r="O1457" s="3" t="s">
        <v>5344</v>
      </c>
      <c r="P1457" s="3" t="s">
        <v>5345</v>
      </c>
      <c r="Q1457" s="3" t="s">
        <v>5346</v>
      </c>
      <c r="R1457" s="156">
        <v>2.7214</v>
      </c>
      <c r="S1457" s="22"/>
      <c r="T1457" s="23">
        <v>2.72</v>
      </c>
      <c r="U1457" s="1">
        <v>0.72</v>
      </c>
      <c r="V1457" s="21">
        <v>2.7214</v>
      </c>
      <c r="W1457" s="22"/>
      <c r="X1457" s="22"/>
      <c r="Y1457" s="22"/>
      <c r="Z1457" s="22"/>
      <c r="AA1457" s="22"/>
      <c r="AB1457" s="22"/>
      <c r="AC1457" s="22"/>
      <c r="AD1457" s="22"/>
      <c r="AE1457" s="24"/>
      <c r="AN1457" s="25"/>
      <c r="AP1457" s="24"/>
      <c r="AQ1457" s="20" t="e">
        <f>AVERAGE(SMALL(AE1457:AI1457,1),SMALL(AE1457:AI1457,2))</f>
        <v>#NUM!</v>
      </c>
      <c r="AR1457" s="20" t="e">
        <f>IF(R1457 &lt;=( AVERAGE(SMALL(AE1457:AI1457,1),SMALL(AE1457:AI1457,2))), R1457, "")</f>
        <v>#NUM!</v>
      </c>
      <c r="AS1457" s="20" t="e">
        <f>AVERAGE(SMALL(AJ1457:AM1457,1),SMALL(AJ1457:AM1457,2))</f>
        <v>#NUM!</v>
      </c>
      <c r="AT1457" s="20">
        <f>T1457*1.075</f>
        <v>2.9239999999999999</v>
      </c>
      <c r="AU1457" s="20">
        <f>U1457*1.075</f>
        <v>0.77399999999999991</v>
      </c>
      <c r="AV1457" s="22">
        <f>MIN(AN1457,AT1457,AU1457)</f>
        <v>0.77399999999999991</v>
      </c>
      <c r="AW1457" s="20" t="s">
        <v>71</v>
      </c>
      <c r="AX1457" s="20" t="s">
        <v>72</v>
      </c>
      <c r="AY1457" s="25">
        <v>0.77</v>
      </c>
      <c r="AZ1457" s="27">
        <f>IF(AND(AY1457&gt;0,AY1457&lt;=10),AY1457*0.25,IF(AND(AY1457&gt;10,AY1457&lt;=50),AY1457*0.17,IF(AND(AY1457&gt;10,AY1457&lt;=100),AY1457*0.12,IF(AY1457&gt;100,AY1457*0.1))))</f>
        <v>0.1925</v>
      </c>
      <c r="BA1457" s="3">
        <f>AZ1457+AY1457</f>
        <v>0.96250000000000002</v>
      </c>
      <c r="BB1457" s="25">
        <f>BA1457+BA1457*0.08</f>
        <v>1.0395000000000001</v>
      </c>
      <c r="BC1457" s="20" t="s">
        <v>12295</v>
      </c>
      <c r="BP1457" s="19"/>
      <c r="BQ1457" s="19"/>
      <c r="BR1457" s="19"/>
      <c r="BS1457" s="19"/>
      <c r="BT1457" s="19"/>
      <c r="BU1457" s="19"/>
      <c r="BV1457" s="19"/>
      <c r="BW1457" s="19"/>
      <c r="BX1457" s="19"/>
      <c r="BY1457" s="19"/>
      <c r="BZ1457" s="19"/>
      <c r="CA1457" s="19"/>
      <c r="CB1457" s="19"/>
      <c r="CC1457" s="19"/>
      <c r="CD1457" s="19"/>
      <c r="CE1457" s="19"/>
      <c r="CF1457" s="19"/>
      <c r="CG1457" s="19"/>
      <c r="CH1457" s="19"/>
      <c r="CI1457" s="19"/>
      <c r="CJ1457" s="19"/>
      <c r="CK1457" s="19"/>
      <c r="CL1457" s="19"/>
      <c r="CM1457" s="19"/>
      <c r="CN1457" s="19"/>
      <c r="CO1457" s="19"/>
      <c r="CP1457" s="19"/>
      <c r="CQ1457" s="19"/>
      <c r="CR1457" s="19"/>
      <c r="CS1457" s="19"/>
      <c r="CT1457" s="19"/>
      <c r="CU1457" s="19"/>
      <c r="CV1457" s="19"/>
      <c r="CW1457" s="19"/>
      <c r="CX1457" s="19"/>
      <c r="CY1457" s="19"/>
      <c r="CZ1457" s="19"/>
      <c r="DA1457" s="19"/>
      <c r="DB1457" s="19"/>
      <c r="DC1457" s="19"/>
      <c r="DD1457" s="19"/>
      <c r="DE1457" s="19"/>
      <c r="DF1457" s="19"/>
      <c r="DG1457" s="19"/>
      <c r="DH1457" s="19"/>
      <c r="DI1457" s="19"/>
      <c r="DJ1457" s="19"/>
      <c r="DK1457" s="19"/>
      <c r="DL1457" s="19"/>
    </row>
    <row r="1458" spans="1:116" s="20" customFormat="1" ht="30" customHeight="1">
      <c r="A1458" s="7" t="s">
        <v>5353</v>
      </c>
      <c r="B1458" s="5">
        <v>1456</v>
      </c>
      <c r="C1458" s="116"/>
      <c r="D1458" s="116"/>
      <c r="E1458" s="43" t="s">
        <v>5350</v>
      </c>
      <c r="F1458" s="3" t="s">
        <v>5354</v>
      </c>
      <c r="G1458" s="3" t="s">
        <v>1685</v>
      </c>
      <c r="H1458" s="3" t="s">
        <v>56</v>
      </c>
      <c r="I1458" s="3" t="s">
        <v>139</v>
      </c>
      <c r="J1458" s="3" t="s">
        <v>4382</v>
      </c>
      <c r="K1458" s="6"/>
      <c r="L1458" s="3"/>
      <c r="M1458" s="6">
        <v>14</v>
      </c>
      <c r="N1458" s="3" t="s">
        <v>44</v>
      </c>
      <c r="O1458" s="3" t="s">
        <v>5344</v>
      </c>
      <c r="P1458" s="3" t="s">
        <v>5345</v>
      </c>
      <c r="Q1458" s="3" t="s">
        <v>5355</v>
      </c>
      <c r="R1458" s="156">
        <v>2.9514999999999998</v>
      </c>
      <c r="S1458" s="22"/>
      <c r="T1458" s="23">
        <v>2.95</v>
      </c>
      <c r="U1458" s="1">
        <v>0.78</v>
      </c>
      <c r="V1458" s="21">
        <v>2.9514999999999998</v>
      </c>
      <c r="W1458" s="22"/>
      <c r="X1458" s="22"/>
      <c r="Y1458" s="22"/>
      <c r="Z1458" s="22"/>
      <c r="AA1458" s="22"/>
      <c r="AB1458" s="22"/>
      <c r="AC1458" s="22"/>
      <c r="AD1458" s="22"/>
      <c r="AE1458" s="24"/>
      <c r="AN1458" s="25"/>
      <c r="AP1458" s="24"/>
      <c r="AQ1458" s="20" t="e">
        <f>AVERAGE(SMALL(AE1458:AI1458,1),SMALL(AE1458:AI1458,2))</f>
        <v>#NUM!</v>
      </c>
      <c r="AR1458" s="20" t="e">
        <f>IF(R1458 &lt;=( AVERAGE(SMALL(AE1458:AI1458,1),SMALL(AE1458:AI1458,2))), R1458, "")</f>
        <v>#NUM!</v>
      </c>
      <c r="AS1458" s="20" t="e">
        <f>AVERAGE(SMALL(AJ1458:AM1458,1),SMALL(AJ1458:AM1458,2))</f>
        <v>#NUM!</v>
      </c>
      <c r="AT1458" s="20">
        <f>T1458*1.075</f>
        <v>3.1712500000000001</v>
      </c>
      <c r="AU1458" s="20">
        <f>U1458*1.075</f>
        <v>0.83850000000000002</v>
      </c>
      <c r="AV1458" s="22">
        <f>MIN(AN1458,AT1458,AU1458)</f>
        <v>0.83850000000000002</v>
      </c>
      <c r="AW1458" s="20" t="s">
        <v>71</v>
      </c>
      <c r="AX1458" s="20" t="s">
        <v>72</v>
      </c>
      <c r="AY1458" s="25">
        <v>0.84</v>
      </c>
      <c r="AZ1458" s="27">
        <f>IF(AND(AY1458&gt;0,AY1458&lt;=10),AY1458*0.25,IF(AND(AY1458&gt;10,AY1458&lt;=50),AY1458*0.17,IF(AND(AY1458&gt;10,AY1458&lt;=100),AY1458*0.12,IF(AY1458&gt;100,AY1458*0.1))))</f>
        <v>0.21</v>
      </c>
      <c r="BA1458" s="3">
        <f>AZ1458+AY1458</f>
        <v>1.05</v>
      </c>
      <c r="BB1458" s="25">
        <f>BA1458+BA1458*0.08</f>
        <v>1.1340000000000001</v>
      </c>
      <c r="BC1458" s="20" t="s">
        <v>12295</v>
      </c>
      <c r="BP1458" s="19"/>
      <c r="BQ1458" s="19"/>
      <c r="BR1458" s="19"/>
      <c r="BS1458" s="19"/>
      <c r="BT1458" s="19"/>
      <c r="BU1458" s="19"/>
      <c r="BV1458" s="19"/>
      <c r="BW1458" s="19"/>
      <c r="BX1458" s="19"/>
      <c r="BY1458" s="19"/>
      <c r="BZ1458" s="19"/>
      <c r="CA1458" s="19"/>
      <c r="CB1458" s="19"/>
      <c r="CC1458" s="19"/>
      <c r="CD1458" s="19"/>
      <c r="CE1458" s="19"/>
      <c r="CF1458" s="19"/>
      <c r="CG1458" s="19"/>
      <c r="CH1458" s="19"/>
      <c r="CI1458" s="19"/>
      <c r="CJ1458" s="19"/>
      <c r="CK1458" s="19"/>
      <c r="CL1458" s="19"/>
      <c r="CM1458" s="19"/>
      <c r="CN1458" s="19"/>
      <c r="CO1458" s="19"/>
      <c r="CP1458" s="19"/>
      <c r="CQ1458" s="19"/>
      <c r="CR1458" s="19"/>
      <c r="CS1458" s="19"/>
      <c r="CT1458" s="19"/>
      <c r="CU1458" s="19"/>
      <c r="CV1458" s="19"/>
      <c r="CW1458" s="19"/>
      <c r="CX1458" s="19"/>
      <c r="CY1458" s="19"/>
      <c r="CZ1458" s="19"/>
      <c r="DA1458" s="19"/>
      <c r="DB1458" s="19"/>
      <c r="DC1458" s="19"/>
      <c r="DD1458" s="19"/>
      <c r="DE1458" s="19"/>
      <c r="DF1458" s="19"/>
      <c r="DG1458" s="19"/>
      <c r="DH1458" s="19"/>
      <c r="DI1458" s="19"/>
      <c r="DJ1458" s="19"/>
      <c r="DK1458" s="19"/>
      <c r="DL1458" s="19"/>
    </row>
    <row r="1459" spans="1:116" s="20" customFormat="1" ht="30" customHeight="1">
      <c r="A1459" s="7" t="s">
        <v>5349</v>
      </c>
      <c r="B1459" s="5">
        <v>1457</v>
      </c>
      <c r="C1459" s="116"/>
      <c r="D1459" s="116"/>
      <c r="E1459" s="43" t="s">
        <v>5350</v>
      </c>
      <c r="F1459" s="3" t="s">
        <v>5351</v>
      </c>
      <c r="G1459" s="3" t="s">
        <v>1685</v>
      </c>
      <c r="H1459" s="3" t="s">
        <v>163</v>
      </c>
      <c r="I1459" s="3" t="s">
        <v>139</v>
      </c>
      <c r="J1459" s="3" t="s">
        <v>4382</v>
      </c>
      <c r="K1459" s="6"/>
      <c r="L1459" s="3"/>
      <c r="M1459" s="6">
        <v>14</v>
      </c>
      <c r="N1459" s="3" t="s">
        <v>44</v>
      </c>
      <c r="O1459" s="3" t="s">
        <v>5344</v>
      </c>
      <c r="P1459" s="3" t="s">
        <v>5345</v>
      </c>
      <c r="Q1459" s="3" t="s">
        <v>5352</v>
      </c>
      <c r="R1459" s="156">
        <v>3.7019000000000002</v>
      </c>
      <c r="S1459" s="22"/>
      <c r="T1459" s="23">
        <v>3.7</v>
      </c>
      <c r="U1459" s="1">
        <v>1.06</v>
      </c>
      <c r="V1459" s="21">
        <v>3.7019000000000002</v>
      </c>
      <c r="W1459" s="22"/>
      <c r="X1459" s="22"/>
      <c r="Y1459" s="22"/>
      <c r="Z1459" s="22"/>
      <c r="AA1459" s="22"/>
      <c r="AB1459" s="22"/>
      <c r="AC1459" s="22"/>
      <c r="AD1459" s="22"/>
      <c r="AE1459" s="24"/>
      <c r="AN1459" s="25"/>
      <c r="AP1459" s="24"/>
      <c r="AQ1459" s="20" t="e">
        <f>AVERAGE(SMALL(AE1459:AI1459,1),SMALL(AE1459:AI1459,2))</f>
        <v>#NUM!</v>
      </c>
      <c r="AR1459" s="20" t="e">
        <f>IF(R1459 &lt;=( AVERAGE(SMALL(AE1459:AI1459,1),SMALL(AE1459:AI1459,2))), R1459, "")</f>
        <v>#NUM!</v>
      </c>
      <c r="AS1459" s="20" t="e">
        <f>AVERAGE(SMALL(AJ1459:AM1459,1),SMALL(AJ1459:AM1459,2))</f>
        <v>#NUM!</v>
      </c>
      <c r="AT1459" s="20">
        <f>T1459*1.075</f>
        <v>3.9775</v>
      </c>
      <c r="AU1459" s="20">
        <f>U1459*1.075</f>
        <v>1.1395</v>
      </c>
      <c r="AV1459" s="22">
        <f>MIN(AN1459,AT1459,AU1459)</f>
        <v>1.1395</v>
      </c>
      <c r="AW1459" s="20" t="s">
        <v>71</v>
      </c>
      <c r="AX1459" s="20" t="s">
        <v>72</v>
      </c>
      <c r="AY1459" s="25">
        <v>1.1399999999999999</v>
      </c>
      <c r="AZ1459" s="27">
        <f>IF(AND(AY1459&gt;0,AY1459&lt;=10),AY1459*0.25,IF(AND(AY1459&gt;10,AY1459&lt;=50),AY1459*0.17,IF(AND(AY1459&gt;10,AY1459&lt;=100),AY1459*0.12,IF(AY1459&gt;100,AY1459*0.1))))</f>
        <v>0.28499999999999998</v>
      </c>
      <c r="BA1459" s="3">
        <f>AZ1459+AY1459</f>
        <v>1.4249999999999998</v>
      </c>
      <c r="BB1459" s="25">
        <f>BA1459+BA1459*0.08</f>
        <v>1.5389999999999997</v>
      </c>
      <c r="BC1459" s="20" t="s">
        <v>12295</v>
      </c>
      <c r="BP1459" s="19"/>
      <c r="BQ1459" s="19"/>
      <c r="BR1459" s="19"/>
      <c r="BS1459" s="19"/>
      <c r="BT1459" s="19"/>
      <c r="BU1459" s="19"/>
      <c r="BV1459" s="19"/>
      <c r="BW1459" s="19"/>
      <c r="BX1459" s="19"/>
      <c r="BY1459" s="19"/>
      <c r="BZ1459" s="19"/>
      <c r="CA1459" s="19"/>
      <c r="CB1459" s="19"/>
      <c r="CC1459" s="19"/>
      <c r="CD1459" s="19"/>
      <c r="CE1459" s="19"/>
      <c r="CF1459" s="19"/>
      <c r="CG1459" s="19"/>
      <c r="CH1459" s="19"/>
      <c r="CI1459" s="19"/>
      <c r="CJ1459" s="19"/>
      <c r="CK1459" s="19"/>
      <c r="CL1459" s="19"/>
      <c r="CM1459" s="19"/>
      <c r="CN1459" s="19"/>
      <c r="CO1459" s="19"/>
      <c r="CP1459" s="19"/>
      <c r="CQ1459" s="19"/>
      <c r="CR1459" s="19"/>
      <c r="CS1459" s="19"/>
      <c r="CT1459" s="19"/>
      <c r="CU1459" s="19"/>
      <c r="CV1459" s="19"/>
      <c r="CW1459" s="19"/>
      <c r="CX1459" s="19"/>
      <c r="CY1459" s="19"/>
      <c r="CZ1459" s="19"/>
      <c r="DA1459" s="19"/>
      <c r="DB1459" s="19"/>
      <c r="DC1459" s="19"/>
      <c r="DD1459" s="19"/>
      <c r="DE1459" s="19"/>
      <c r="DF1459" s="19"/>
      <c r="DG1459" s="19"/>
      <c r="DH1459" s="19"/>
      <c r="DI1459" s="19"/>
      <c r="DJ1459" s="19"/>
      <c r="DK1459" s="19"/>
      <c r="DL1459" s="19"/>
    </row>
    <row r="1460" spans="1:116" s="20" customFormat="1" ht="30" customHeight="1">
      <c r="A1460" s="7" t="s">
        <v>5360</v>
      </c>
      <c r="B1460" s="5">
        <v>1458</v>
      </c>
      <c r="C1460" s="6"/>
      <c r="D1460" s="6"/>
      <c r="E1460" s="43" t="s">
        <v>5357</v>
      </c>
      <c r="F1460" s="3" t="s">
        <v>5361</v>
      </c>
      <c r="G1460" s="3" t="s">
        <v>1000</v>
      </c>
      <c r="H1460" s="3" t="s">
        <v>201</v>
      </c>
      <c r="I1460" s="3" t="s">
        <v>102</v>
      </c>
      <c r="J1460" s="3" t="s">
        <v>649</v>
      </c>
      <c r="K1460" s="6"/>
      <c r="L1460" s="3"/>
      <c r="M1460" s="6">
        <v>10</v>
      </c>
      <c r="N1460" s="3" t="s">
        <v>44</v>
      </c>
      <c r="O1460" s="3" t="s">
        <v>5344</v>
      </c>
      <c r="P1460" s="3" t="s">
        <v>5345</v>
      </c>
      <c r="Q1460" s="3" t="s">
        <v>5362</v>
      </c>
      <c r="R1460" s="156">
        <v>5.0324999999999998</v>
      </c>
      <c r="S1460" s="22"/>
      <c r="T1460" s="23">
        <v>5.03</v>
      </c>
      <c r="U1460" s="1">
        <v>1.58</v>
      </c>
      <c r="V1460" s="21">
        <v>5.0324999999999998</v>
      </c>
      <c r="W1460" s="22"/>
      <c r="X1460" s="22"/>
      <c r="Y1460" s="22"/>
      <c r="Z1460" s="22"/>
      <c r="AA1460" s="22"/>
      <c r="AB1460" s="22"/>
      <c r="AC1460" s="22"/>
      <c r="AD1460" s="22"/>
      <c r="AE1460" s="24"/>
      <c r="AN1460" s="25"/>
      <c r="AP1460" s="24"/>
      <c r="AQ1460" s="20" t="e">
        <f>AVERAGE(SMALL(AE1460:AI1460,1),SMALL(AE1460:AI1460,2))</f>
        <v>#NUM!</v>
      </c>
      <c r="AR1460" s="20" t="e">
        <f>IF(R1460 &lt;=( AVERAGE(SMALL(AE1460:AI1460,1),SMALL(AE1460:AI1460,2))), R1460, "")</f>
        <v>#NUM!</v>
      </c>
      <c r="AS1460" s="20" t="e">
        <f>AVERAGE(SMALL(AJ1460:AM1460,1),SMALL(AJ1460:AM1460,2))</f>
        <v>#NUM!</v>
      </c>
      <c r="AT1460" s="20">
        <f>T1460*1.075</f>
        <v>5.4072500000000003</v>
      </c>
      <c r="AU1460" s="20">
        <f>U1460*1.075</f>
        <v>1.6984999999999999</v>
      </c>
      <c r="AV1460" s="22">
        <f>MIN(AN1460,AT1460,AU1460)</f>
        <v>1.6984999999999999</v>
      </c>
      <c r="AW1460" s="20" t="s">
        <v>71</v>
      </c>
      <c r="AX1460" s="20" t="s">
        <v>72</v>
      </c>
      <c r="AY1460" s="25">
        <v>1.698</v>
      </c>
      <c r="AZ1460" s="27">
        <f>IF(AND(AY1460&gt;0,AY1460&lt;=10),AY1460*0.25,IF(AND(AY1460&gt;10,AY1460&lt;=50),AY1460*0.17,IF(AND(AY1460&gt;10,AY1460&lt;=100),AY1460*0.12,IF(AY1460&gt;100,AY1460*0.1))))</f>
        <v>0.42449999999999999</v>
      </c>
      <c r="BA1460" s="3">
        <f>AZ1460+AY1460</f>
        <v>2.1225000000000001</v>
      </c>
      <c r="BB1460" s="25">
        <f>BA1460+BA1460*0.08</f>
        <v>2.2923</v>
      </c>
      <c r="BC1460" s="20" t="s">
        <v>12295</v>
      </c>
      <c r="BP1460" s="19"/>
      <c r="BQ1460" s="19"/>
      <c r="BR1460" s="19"/>
      <c r="BS1460" s="19"/>
      <c r="BT1460" s="19"/>
      <c r="BU1460" s="19"/>
      <c r="BV1460" s="19"/>
      <c r="BW1460" s="19"/>
      <c r="BX1460" s="19"/>
      <c r="BY1460" s="19"/>
      <c r="BZ1460" s="19"/>
      <c r="CA1460" s="19"/>
      <c r="CB1460" s="19"/>
      <c r="CC1460" s="19"/>
      <c r="CD1460" s="19"/>
      <c r="CE1460" s="19"/>
      <c r="CF1460" s="19"/>
      <c r="CG1460" s="19"/>
      <c r="CH1460" s="19"/>
      <c r="CI1460" s="19"/>
      <c r="CJ1460" s="19"/>
      <c r="CK1460" s="19"/>
      <c r="CL1460" s="19"/>
      <c r="CM1460" s="19"/>
      <c r="CN1460" s="19"/>
      <c r="CO1460" s="19"/>
      <c r="CP1460" s="19"/>
      <c r="CQ1460" s="19"/>
      <c r="CR1460" s="19"/>
      <c r="CS1460" s="19"/>
      <c r="CT1460" s="19"/>
      <c r="CU1460" s="19"/>
      <c r="CV1460" s="19"/>
      <c r="CW1460" s="19"/>
      <c r="CX1460" s="19"/>
      <c r="CY1460" s="19"/>
      <c r="CZ1460" s="19"/>
      <c r="DA1460" s="19"/>
      <c r="DB1460" s="19"/>
      <c r="DC1460" s="19"/>
      <c r="DD1460" s="19"/>
      <c r="DE1460" s="19"/>
      <c r="DF1460" s="19"/>
      <c r="DG1460" s="19"/>
      <c r="DH1460" s="19"/>
      <c r="DI1460" s="19"/>
      <c r="DJ1460" s="19"/>
      <c r="DK1460" s="19"/>
      <c r="DL1460" s="19"/>
    </row>
    <row r="1461" spans="1:116" s="20" customFormat="1" ht="30" customHeight="1">
      <c r="A1461" s="7" t="s">
        <v>5356</v>
      </c>
      <c r="B1461" s="5">
        <v>1459</v>
      </c>
      <c r="C1461" s="6"/>
      <c r="D1461" s="6"/>
      <c r="E1461" s="43" t="s">
        <v>5357</v>
      </c>
      <c r="F1461" s="3" t="s">
        <v>4848</v>
      </c>
      <c r="G1461" s="3" t="s">
        <v>1000</v>
      </c>
      <c r="H1461" s="3" t="s">
        <v>138</v>
      </c>
      <c r="I1461" s="3" t="s">
        <v>102</v>
      </c>
      <c r="J1461" s="3" t="s">
        <v>5358</v>
      </c>
      <c r="K1461" s="6"/>
      <c r="L1461" s="3"/>
      <c r="M1461" s="6">
        <v>10</v>
      </c>
      <c r="N1461" s="3" t="s">
        <v>44</v>
      </c>
      <c r="O1461" s="3" t="s">
        <v>5344</v>
      </c>
      <c r="P1461" s="3" t="s">
        <v>5345</v>
      </c>
      <c r="Q1461" s="3" t="s">
        <v>5359</v>
      </c>
      <c r="R1461" s="156">
        <v>4.1721000000000004</v>
      </c>
      <c r="S1461" s="22"/>
      <c r="T1461" s="23">
        <v>4.17</v>
      </c>
      <c r="U1461" s="1">
        <v>1.24</v>
      </c>
      <c r="V1461" s="21">
        <v>4.1721000000000004</v>
      </c>
      <c r="W1461" s="22"/>
      <c r="X1461" s="22"/>
      <c r="Y1461" s="22"/>
      <c r="Z1461" s="22"/>
      <c r="AA1461" s="22"/>
      <c r="AB1461" s="22"/>
      <c r="AC1461" s="22"/>
      <c r="AD1461" s="22"/>
      <c r="AE1461" s="24"/>
      <c r="AN1461" s="25"/>
      <c r="AP1461" s="24"/>
      <c r="AQ1461" s="20" t="e">
        <f>AVERAGE(SMALL(AE1461:AI1461,1),SMALL(AE1461:AI1461,2))</f>
        <v>#NUM!</v>
      </c>
      <c r="AR1461" s="20" t="e">
        <f>IF(R1461 &lt;=( AVERAGE(SMALL(AE1461:AI1461,1),SMALL(AE1461:AI1461,2))), R1461, "")</f>
        <v>#NUM!</v>
      </c>
      <c r="AS1461" s="20" t="e">
        <f>AVERAGE(SMALL(AJ1461:AM1461,1),SMALL(AJ1461:AM1461,2))</f>
        <v>#NUM!</v>
      </c>
      <c r="AT1461" s="20">
        <f>T1461*1.075</f>
        <v>4.4827499999999993</v>
      </c>
      <c r="AU1461" s="20">
        <f>U1461*1.075</f>
        <v>1.333</v>
      </c>
      <c r="AV1461" s="22">
        <f>MIN(AN1461,AT1461,AU1461)</f>
        <v>1.333</v>
      </c>
      <c r="AW1461" s="20" t="s">
        <v>71</v>
      </c>
      <c r="AX1461" s="20" t="s">
        <v>72</v>
      </c>
      <c r="AY1461" s="25">
        <v>1.333</v>
      </c>
      <c r="AZ1461" s="27">
        <f>IF(AND(AY1461&gt;0,AY1461&lt;=10),AY1461*0.25,IF(AND(AY1461&gt;10,AY1461&lt;=50),AY1461*0.17,IF(AND(AY1461&gt;10,AY1461&lt;=100),AY1461*0.12,IF(AY1461&gt;100,AY1461*0.1))))</f>
        <v>0.33324999999999999</v>
      </c>
      <c r="BA1461" s="3">
        <f>AZ1461+AY1461</f>
        <v>1.66625</v>
      </c>
      <c r="BB1461" s="25">
        <f>BA1461+BA1461*0.08</f>
        <v>1.79955</v>
      </c>
      <c r="BC1461" s="20" t="s">
        <v>12295</v>
      </c>
      <c r="BP1461" s="19"/>
      <c r="BQ1461" s="19"/>
      <c r="BR1461" s="19"/>
      <c r="BS1461" s="19"/>
      <c r="BT1461" s="19"/>
      <c r="BU1461" s="19"/>
      <c r="BV1461" s="19"/>
      <c r="BW1461" s="19"/>
      <c r="BX1461" s="19"/>
      <c r="BY1461" s="19"/>
      <c r="BZ1461" s="19"/>
      <c r="CA1461" s="19"/>
      <c r="CB1461" s="19"/>
      <c r="CC1461" s="19"/>
      <c r="CD1461" s="19"/>
      <c r="CE1461" s="19"/>
      <c r="CF1461" s="19"/>
      <c r="CG1461" s="19"/>
      <c r="CH1461" s="19"/>
      <c r="CI1461" s="19"/>
      <c r="CJ1461" s="19"/>
      <c r="CK1461" s="19"/>
      <c r="CL1461" s="19"/>
      <c r="CM1461" s="19"/>
      <c r="CN1461" s="19"/>
      <c r="CO1461" s="19"/>
      <c r="CP1461" s="19"/>
      <c r="CQ1461" s="19"/>
      <c r="CR1461" s="19"/>
      <c r="CS1461" s="19"/>
      <c r="CT1461" s="19"/>
      <c r="CU1461" s="19"/>
      <c r="CV1461" s="19"/>
      <c r="CW1461" s="19"/>
      <c r="CX1461" s="19"/>
      <c r="CY1461" s="19"/>
      <c r="CZ1461" s="19"/>
      <c r="DA1461" s="19"/>
      <c r="DB1461" s="19"/>
      <c r="DC1461" s="19"/>
      <c r="DD1461" s="19"/>
      <c r="DE1461" s="19"/>
      <c r="DF1461" s="19"/>
      <c r="DG1461" s="19"/>
      <c r="DH1461" s="19"/>
      <c r="DI1461" s="19"/>
      <c r="DJ1461" s="19"/>
      <c r="DK1461" s="19"/>
      <c r="DL1461" s="19"/>
    </row>
    <row r="1462" spans="1:116" s="20" customFormat="1" ht="30" customHeight="1">
      <c r="A1462" s="7" t="s">
        <v>1558</v>
      </c>
      <c r="B1462" s="5">
        <v>1460</v>
      </c>
      <c r="C1462" s="116"/>
      <c r="D1462" s="116"/>
      <c r="E1462" s="43" t="s">
        <v>5373</v>
      </c>
      <c r="F1462" s="3" t="s">
        <v>5374</v>
      </c>
      <c r="G1462" s="3" t="s">
        <v>966</v>
      </c>
      <c r="H1462" s="3" t="s">
        <v>5375</v>
      </c>
      <c r="I1462" s="3" t="s">
        <v>771</v>
      </c>
      <c r="J1462" s="3" t="s">
        <v>5376</v>
      </c>
      <c r="K1462" s="6"/>
      <c r="L1462" s="3"/>
      <c r="M1462" s="6">
        <v>12</v>
      </c>
      <c r="N1462" s="3" t="s">
        <v>44</v>
      </c>
      <c r="O1462" s="3" t="s">
        <v>5365</v>
      </c>
      <c r="P1462" s="3" t="s">
        <v>5366</v>
      </c>
      <c r="Q1462" s="3" t="s">
        <v>5377</v>
      </c>
      <c r="R1462" s="156">
        <v>5.07</v>
      </c>
      <c r="S1462" s="22">
        <v>2.81</v>
      </c>
      <c r="T1462" s="23"/>
      <c r="U1462" s="1">
        <v>1</v>
      </c>
      <c r="V1462" s="21">
        <v>5.0744999999999996</v>
      </c>
      <c r="W1462" s="22"/>
      <c r="X1462" s="22"/>
      <c r="Y1462" s="22"/>
      <c r="Z1462" s="22"/>
      <c r="AA1462" s="22"/>
      <c r="AB1462" s="22">
        <v>5.0744999999999996</v>
      </c>
      <c r="AC1462" s="22"/>
      <c r="AD1462" s="22"/>
      <c r="AE1462" s="24"/>
      <c r="AK1462" s="20">
        <v>7.63</v>
      </c>
      <c r="AN1462" s="25"/>
      <c r="AP1462" s="24"/>
      <c r="AQ1462" s="20" t="e">
        <f>AVERAGE(SMALL(AE1462:AI1462,1),SMALL(AE1462:AI1462,2))</f>
        <v>#NUM!</v>
      </c>
      <c r="AR1462" s="20" t="e">
        <f>IF(R1462 &lt;=( AVERAGE(SMALL(AE1462:AI1462,1),SMALL(AE1462:AI1462,2))), R1462, "")</f>
        <v>#NUM!</v>
      </c>
      <c r="AS1462" s="20" t="e">
        <f>AVERAGE(SMALL(AJ1462:AM1462,1),SMALL(AJ1462:AM1462,2))</f>
        <v>#NUM!</v>
      </c>
      <c r="AT1462" s="20">
        <f>T1462*1.075</f>
        <v>0</v>
      </c>
      <c r="AU1462" s="20">
        <f>U1462*1.075</f>
        <v>1.075</v>
      </c>
      <c r="AV1462" s="22">
        <f>MIN(AN1462,AT1462,AU1462)</f>
        <v>0</v>
      </c>
      <c r="AW1462" s="20" t="s">
        <v>71</v>
      </c>
      <c r="AX1462" s="20" t="s">
        <v>72</v>
      </c>
      <c r="AY1462" s="25">
        <v>1.075</v>
      </c>
      <c r="AZ1462" s="27">
        <f>IF(AND(AY1462&gt;0,AY1462&lt;=10),AY1462*0.25,IF(AND(AY1462&gt;10,AY1462&lt;=50),AY1462*0.17,IF(AND(AY1462&gt;10,AY1462&lt;=100),AY1462*0.12,IF(AY1462&gt;100,AY1462*0.1))))</f>
        <v>0.26874999999999999</v>
      </c>
      <c r="BA1462" s="3">
        <f>AZ1462+AY1462</f>
        <v>1.34375</v>
      </c>
      <c r="BB1462" s="25">
        <f>BA1462+BA1462*0.08</f>
        <v>1.4512499999999999</v>
      </c>
      <c r="BC1462" s="20" t="s">
        <v>12295</v>
      </c>
      <c r="BP1462" s="19"/>
      <c r="BQ1462" s="19"/>
      <c r="BR1462" s="19"/>
      <c r="BS1462" s="19"/>
      <c r="BT1462" s="19"/>
      <c r="BU1462" s="19"/>
      <c r="BV1462" s="19"/>
      <c r="BW1462" s="19"/>
      <c r="BX1462" s="19"/>
      <c r="BY1462" s="19"/>
      <c r="BZ1462" s="19"/>
      <c r="CA1462" s="19"/>
      <c r="CB1462" s="19"/>
      <c r="CC1462" s="19"/>
      <c r="CD1462" s="19"/>
      <c r="CE1462" s="19"/>
      <c r="CF1462" s="19"/>
      <c r="CG1462" s="19"/>
      <c r="CH1462" s="19"/>
      <c r="CI1462" s="19"/>
      <c r="CJ1462" s="19"/>
      <c r="CK1462" s="19"/>
      <c r="CL1462" s="19"/>
      <c r="CM1462" s="19"/>
      <c r="CN1462" s="19"/>
      <c r="CO1462" s="19"/>
      <c r="CP1462" s="19"/>
      <c r="CQ1462" s="19"/>
      <c r="CR1462" s="19"/>
      <c r="CS1462" s="19"/>
      <c r="CT1462" s="19"/>
      <c r="CU1462" s="19"/>
      <c r="CV1462" s="19"/>
      <c r="CW1462" s="19"/>
      <c r="CX1462" s="19"/>
      <c r="CY1462" s="19"/>
      <c r="CZ1462" s="19"/>
      <c r="DA1462" s="19"/>
      <c r="DB1462" s="19"/>
      <c r="DC1462" s="19"/>
      <c r="DD1462" s="19"/>
      <c r="DE1462" s="19"/>
      <c r="DF1462" s="19"/>
      <c r="DG1462" s="19"/>
      <c r="DH1462" s="19"/>
      <c r="DI1462" s="19"/>
      <c r="DJ1462" s="19"/>
      <c r="DK1462" s="19"/>
      <c r="DL1462" s="19"/>
    </row>
    <row r="1463" spans="1:116" s="20" customFormat="1" ht="30" customHeight="1">
      <c r="A1463" s="7" t="s">
        <v>1558</v>
      </c>
      <c r="B1463" s="5">
        <v>1461</v>
      </c>
      <c r="C1463" s="116"/>
      <c r="D1463" s="116"/>
      <c r="E1463" s="43" t="s">
        <v>5368</v>
      </c>
      <c r="F1463" s="3" t="s">
        <v>5369</v>
      </c>
      <c r="G1463" s="3" t="s">
        <v>966</v>
      </c>
      <c r="H1463" s="3" t="s">
        <v>5370</v>
      </c>
      <c r="I1463" s="3" t="s">
        <v>139</v>
      </c>
      <c r="J1463" s="3" t="s">
        <v>5371</v>
      </c>
      <c r="K1463" s="6"/>
      <c r="L1463" s="3"/>
      <c r="M1463" s="6">
        <v>20</v>
      </c>
      <c r="N1463" s="3" t="s">
        <v>44</v>
      </c>
      <c r="O1463" s="3" t="s">
        <v>5365</v>
      </c>
      <c r="P1463" s="3" t="s">
        <v>5366</v>
      </c>
      <c r="Q1463" s="3" t="s">
        <v>5372</v>
      </c>
      <c r="R1463" s="156">
        <v>10.42</v>
      </c>
      <c r="S1463" s="22">
        <v>2.89</v>
      </c>
      <c r="T1463" s="23"/>
      <c r="U1463" s="1">
        <v>0.95</v>
      </c>
      <c r="V1463" s="21">
        <v>10.4244</v>
      </c>
      <c r="W1463" s="22"/>
      <c r="X1463" s="22"/>
      <c r="Y1463" s="22"/>
      <c r="Z1463" s="22"/>
      <c r="AA1463" s="22"/>
      <c r="AB1463" s="22">
        <v>10.4244</v>
      </c>
      <c r="AC1463" s="22"/>
      <c r="AD1463" s="22"/>
      <c r="AE1463" s="24"/>
      <c r="AK1463" s="20">
        <v>10.45</v>
      </c>
      <c r="AN1463" s="25"/>
      <c r="AP1463" s="24"/>
      <c r="AQ1463" s="20" t="e">
        <f>AVERAGE(SMALL(AE1463:AI1463,1),SMALL(AE1463:AI1463,2))</f>
        <v>#NUM!</v>
      </c>
      <c r="AR1463" s="20" t="e">
        <f>IF(R1463 &lt;=( AVERAGE(SMALL(AE1463:AI1463,1),SMALL(AE1463:AI1463,2))), R1463, "")</f>
        <v>#NUM!</v>
      </c>
      <c r="AS1463" s="20" t="e">
        <f>AVERAGE(SMALL(AJ1463:AM1463,1),SMALL(AJ1463:AM1463,2))</f>
        <v>#NUM!</v>
      </c>
      <c r="AT1463" s="20">
        <f>T1463*1.075</f>
        <v>0</v>
      </c>
      <c r="AU1463" s="20">
        <f>U1463*1.075</f>
        <v>1.02125</v>
      </c>
      <c r="AV1463" s="22">
        <f>MIN(AN1463,AT1463,AU1463)</f>
        <v>0</v>
      </c>
      <c r="AW1463" s="20" t="s">
        <v>71</v>
      </c>
      <c r="AX1463" s="20" t="s">
        <v>72</v>
      </c>
      <c r="AY1463" s="25">
        <v>1.0212000000000001</v>
      </c>
      <c r="AZ1463" s="27">
        <f>IF(AND(AY1463&gt;0,AY1463&lt;=10),AY1463*0.25,IF(AND(AY1463&gt;10,AY1463&lt;=50),AY1463*0.17,IF(AND(AY1463&gt;10,AY1463&lt;=100),AY1463*0.12,IF(AY1463&gt;100,AY1463*0.1))))</f>
        <v>0.25530000000000003</v>
      </c>
      <c r="BA1463" s="3">
        <f>AZ1463+AY1463</f>
        <v>1.2765000000000002</v>
      </c>
      <c r="BB1463" s="25">
        <f>BA1463+BA1463*0.08</f>
        <v>1.3786200000000002</v>
      </c>
      <c r="BC1463" s="20" t="s">
        <v>12295</v>
      </c>
      <c r="BP1463" s="19"/>
      <c r="BQ1463" s="19"/>
      <c r="BR1463" s="19"/>
      <c r="BS1463" s="19"/>
      <c r="BT1463" s="19"/>
      <c r="BU1463" s="19"/>
      <c r="BV1463" s="19"/>
      <c r="BW1463" s="19"/>
      <c r="BX1463" s="19"/>
      <c r="BY1463" s="19"/>
      <c r="BZ1463" s="19"/>
      <c r="CA1463" s="19"/>
      <c r="CB1463" s="19"/>
      <c r="CC1463" s="19"/>
      <c r="CD1463" s="19"/>
      <c r="CE1463" s="19"/>
      <c r="CF1463" s="19"/>
      <c r="CG1463" s="19"/>
      <c r="CH1463" s="19"/>
      <c r="CI1463" s="19"/>
      <c r="CJ1463" s="19"/>
      <c r="CK1463" s="19"/>
      <c r="CL1463" s="19"/>
      <c r="CM1463" s="19"/>
      <c r="CN1463" s="19"/>
      <c r="CO1463" s="19"/>
      <c r="CP1463" s="19"/>
      <c r="CQ1463" s="19"/>
      <c r="CR1463" s="19"/>
      <c r="CS1463" s="19"/>
      <c r="CT1463" s="19"/>
      <c r="CU1463" s="19"/>
      <c r="CV1463" s="19"/>
      <c r="CW1463" s="19"/>
      <c r="CX1463" s="19"/>
      <c r="CY1463" s="19"/>
      <c r="CZ1463" s="19"/>
      <c r="DA1463" s="19"/>
      <c r="DB1463" s="19"/>
      <c r="DC1463" s="19"/>
      <c r="DD1463" s="19"/>
      <c r="DE1463" s="19"/>
      <c r="DF1463" s="19"/>
      <c r="DG1463" s="19"/>
      <c r="DH1463" s="19"/>
      <c r="DI1463" s="19"/>
      <c r="DJ1463" s="19"/>
      <c r="DK1463" s="19"/>
      <c r="DL1463" s="19"/>
    </row>
    <row r="1464" spans="1:116" s="20" customFormat="1" ht="30" customHeight="1">
      <c r="A1464" s="7" t="s">
        <v>1558</v>
      </c>
      <c r="B1464" s="5">
        <v>1462</v>
      </c>
      <c r="C1464" s="116"/>
      <c r="D1464" s="116"/>
      <c r="E1464" s="43" t="s">
        <v>5378</v>
      </c>
      <c r="F1464" s="3" t="s">
        <v>5379</v>
      </c>
      <c r="G1464" s="3" t="s">
        <v>5380</v>
      </c>
      <c r="H1464" s="3" t="s">
        <v>299</v>
      </c>
      <c r="I1464" s="3" t="s">
        <v>102</v>
      </c>
      <c r="J1464" s="3" t="s">
        <v>5381</v>
      </c>
      <c r="K1464" s="6"/>
      <c r="L1464" s="3"/>
      <c r="M1464" s="6">
        <v>20</v>
      </c>
      <c r="N1464" s="3" t="s">
        <v>44</v>
      </c>
      <c r="O1464" s="3" t="s">
        <v>5365</v>
      </c>
      <c r="P1464" s="3" t="s">
        <v>5366</v>
      </c>
      <c r="Q1464" s="3" t="s">
        <v>5382</v>
      </c>
      <c r="R1464" s="156">
        <v>5.48</v>
      </c>
      <c r="S1464" s="22">
        <v>2.44</v>
      </c>
      <c r="T1464" s="23"/>
      <c r="U1464" s="1">
        <v>0.95</v>
      </c>
      <c r="V1464" s="21">
        <v>5.4875999999999996</v>
      </c>
      <c r="W1464" s="22"/>
      <c r="X1464" s="22"/>
      <c r="Y1464" s="22"/>
      <c r="Z1464" s="22"/>
      <c r="AA1464" s="22"/>
      <c r="AB1464" s="22">
        <v>5.4875999999999996</v>
      </c>
      <c r="AC1464" s="22"/>
      <c r="AD1464" s="22"/>
      <c r="AE1464" s="24"/>
      <c r="AK1464" s="20">
        <v>5.5</v>
      </c>
      <c r="AN1464" s="25"/>
      <c r="AP1464" s="24"/>
      <c r="AQ1464" s="20" t="e">
        <f>AVERAGE(SMALL(AE1464:AI1464,1),SMALL(AE1464:AI1464,2))</f>
        <v>#NUM!</v>
      </c>
      <c r="AR1464" s="20" t="e">
        <f>IF(R1464 &lt;=( AVERAGE(SMALL(AE1464:AI1464,1),SMALL(AE1464:AI1464,2))), R1464, "")</f>
        <v>#NUM!</v>
      </c>
      <c r="AS1464" s="20" t="e">
        <f>AVERAGE(SMALL(AJ1464:AM1464,1),SMALL(AJ1464:AM1464,2))</f>
        <v>#NUM!</v>
      </c>
      <c r="AT1464" s="20">
        <f>T1464*1.075</f>
        <v>0</v>
      </c>
      <c r="AU1464" s="20">
        <f>U1464*1.075</f>
        <v>1.02125</v>
      </c>
      <c r="AV1464" s="22">
        <f>MIN(AN1464,AT1464,AU1464)</f>
        <v>0</v>
      </c>
      <c r="AW1464" s="20" t="s">
        <v>897</v>
      </c>
      <c r="AX1464" s="20" t="s">
        <v>72</v>
      </c>
      <c r="AY1464" s="25">
        <v>1.0212000000000001</v>
      </c>
      <c r="AZ1464" s="27">
        <f>IF(AND(AY1464&gt;0,AY1464&lt;=10),AY1464*0.25,IF(AND(AY1464&gt;10,AY1464&lt;=50),AY1464*0.17,IF(AND(AY1464&gt;10,AY1464&lt;=100),AY1464*0.12,IF(AY1464&gt;100,AY1464*0.1))))</f>
        <v>0.25530000000000003</v>
      </c>
      <c r="BA1464" s="3">
        <f>AZ1464+AY1464</f>
        <v>1.2765000000000002</v>
      </c>
      <c r="BB1464" s="25">
        <f>BA1464+BA1464*0.08</f>
        <v>1.3786200000000002</v>
      </c>
      <c r="BC1464" s="20" t="s">
        <v>12295</v>
      </c>
      <c r="BP1464" s="19"/>
      <c r="BQ1464" s="19"/>
      <c r="BR1464" s="19"/>
      <c r="BS1464" s="19"/>
      <c r="BT1464" s="19"/>
      <c r="BU1464" s="19"/>
      <c r="BV1464" s="19"/>
      <c r="BW1464" s="19"/>
      <c r="BX1464" s="19"/>
      <c r="BY1464" s="19"/>
      <c r="BZ1464" s="19"/>
      <c r="CA1464" s="19"/>
      <c r="CB1464" s="19"/>
      <c r="CC1464" s="19"/>
      <c r="CD1464" s="19"/>
      <c r="CE1464" s="19"/>
      <c r="CF1464" s="19"/>
      <c r="CG1464" s="19"/>
      <c r="CH1464" s="19"/>
      <c r="CI1464" s="19"/>
      <c r="CJ1464" s="19"/>
      <c r="CK1464" s="19"/>
      <c r="CL1464" s="19"/>
      <c r="CM1464" s="19"/>
      <c r="CN1464" s="19"/>
      <c r="CO1464" s="19"/>
      <c r="CP1464" s="19"/>
      <c r="CQ1464" s="19"/>
      <c r="CR1464" s="19"/>
      <c r="CS1464" s="19"/>
      <c r="CT1464" s="19"/>
      <c r="CU1464" s="19"/>
      <c r="CV1464" s="19"/>
      <c r="CW1464" s="19"/>
      <c r="CX1464" s="19"/>
      <c r="CY1464" s="19"/>
      <c r="CZ1464" s="19"/>
      <c r="DA1464" s="19"/>
      <c r="DB1464" s="19"/>
      <c r="DC1464" s="19"/>
      <c r="DD1464" s="19"/>
      <c r="DE1464" s="19"/>
      <c r="DF1464" s="19"/>
      <c r="DG1464" s="19"/>
      <c r="DH1464" s="19"/>
      <c r="DI1464" s="19"/>
      <c r="DJ1464" s="19"/>
      <c r="DK1464" s="19"/>
      <c r="DL1464" s="19"/>
    </row>
    <row r="1465" spans="1:116" s="20" customFormat="1" ht="30" customHeight="1">
      <c r="A1465" s="153" t="s">
        <v>14520</v>
      </c>
      <c r="B1465" s="5">
        <v>1463</v>
      </c>
      <c r="C1465" s="179">
        <v>19611</v>
      </c>
      <c r="D1465" s="179"/>
      <c r="E1465" s="172" t="s">
        <v>5363</v>
      </c>
      <c r="F1465" s="3" t="s">
        <v>3843</v>
      </c>
      <c r="G1465" s="3" t="s">
        <v>3850</v>
      </c>
      <c r="H1465" s="3" t="s">
        <v>126</v>
      </c>
      <c r="I1465" s="3" t="s">
        <v>102</v>
      </c>
      <c r="J1465" s="3" t="s">
        <v>5364</v>
      </c>
      <c r="K1465" s="6"/>
      <c r="L1465" s="3"/>
      <c r="M1465" s="6">
        <v>30</v>
      </c>
      <c r="N1465" s="3" t="s">
        <v>44</v>
      </c>
      <c r="O1465" s="3" t="s">
        <v>5365</v>
      </c>
      <c r="P1465" s="3" t="s">
        <v>5366</v>
      </c>
      <c r="Q1465" s="3" t="s">
        <v>5367</v>
      </c>
      <c r="R1465" s="160">
        <v>15.69</v>
      </c>
      <c r="S1465" s="79">
        <v>5.93</v>
      </c>
      <c r="T1465" s="81">
        <v>2.5</v>
      </c>
      <c r="U1465" s="82">
        <v>15.6927</v>
      </c>
      <c r="V1465" s="79"/>
      <c r="W1465" s="79"/>
      <c r="X1465" s="79"/>
      <c r="Y1465" s="79"/>
      <c r="Z1465" s="79"/>
      <c r="AA1465" s="79">
        <v>15.6927</v>
      </c>
      <c r="AB1465" s="79"/>
      <c r="AC1465" s="79"/>
      <c r="AD1465" s="79"/>
      <c r="AE1465" s="83"/>
      <c r="AF1465" s="84"/>
      <c r="AG1465" s="84"/>
      <c r="AH1465" s="84"/>
      <c r="AI1465" s="84"/>
      <c r="AJ1465" s="84"/>
      <c r="AK1465" s="84">
        <v>30.77</v>
      </c>
      <c r="AL1465" s="84"/>
      <c r="AM1465" s="84"/>
      <c r="AN1465" s="85"/>
      <c r="AO1465" s="84"/>
      <c r="AP1465" s="83"/>
      <c r="AQ1465" s="84" t="e">
        <f>AVERAGE(SMALL(AE1465:AI1465,1),SMALL(AE1465:AI1465,2))</f>
        <v>#NUM!</v>
      </c>
      <c r="AR1465" s="84" t="e">
        <f>IF(R1465 &lt;=( AVERAGE(SMALL(AE1465:AI1465,1),SMALL(AE1465:AI1465,2))), R1465, "")</f>
        <v>#NUM!</v>
      </c>
      <c r="AS1465" s="84" t="e">
        <f>AVERAGE(SMALL(AJ1465:AM1465,1),SMALL(AJ1465:AM1465,2))</f>
        <v>#NUM!</v>
      </c>
      <c r="AT1465" s="84" t="e">
        <f>#REF!*1.075</f>
        <v>#REF!</v>
      </c>
      <c r="AU1465" s="84">
        <f>T1465*1.075</f>
        <v>2.6875</v>
      </c>
      <c r="AV1465" s="79" t="e">
        <f>MIN(AN1465,AT1465,AU1465)</f>
        <v>#REF!</v>
      </c>
      <c r="AW1465" s="84" t="s">
        <v>71</v>
      </c>
      <c r="AX1465" s="84" t="s">
        <v>72</v>
      </c>
      <c r="AY1465" s="85">
        <v>2.6869999999999998</v>
      </c>
      <c r="AZ1465" s="87">
        <f>IF(AND(AY1465&gt;0,AY1465&lt;=10),AY1465*0.25,IF(AND(AY1465&gt;10,AY1465&lt;=50),AY1465*0.17,IF(AND(AY1465&gt;10,AY1465&lt;=100),AY1465*0.12,IF(AY1465&gt;100,AY1465*0.1))))</f>
        <v>0.67174999999999996</v>
      </c>
      <c r="BA1465" s="43">
        <f>AZ1465+AY1465</f>
        <v>3.3587499999999997</v>
      </c>
      <c r="BB1465" s="85">
        <f>BA1465+BA1465*0.08</f>
        <v>3.6274499999999996</v>
      </c>
      <c r="BC1465" s="20" t="s">
        <v>12295</v>
      </c>
      <c r="BD1465" s="84" t="s">
        <v>12298</v>
      </c>
      <c r="BE1465" s="84"/>
      <c r="BF1465" s="84"/>
      <c r="BG1465" s="88"/>
      <c r="BH1465" s="88"/>
      <c r="BI1465" s="88"/>
      <c r="BJ1465" s="88"/>
      <c r="BK1465" s="88"/>
      <c r="BL1465" s="88"/>
      <c r="BM1465" s="88"/>
      <c r="BN1465" s="88"/>
      <c r="BO1465" s="88"/>
      <c r="BP1465" s="88"/>
      <c r="BQ1465" s="88"/>
      <c r="BR1465" s="88"/>
      <c r="BS1465" s="88"/>
      <c r="BT1465" s="88"/>
      <c r="BU1465" s="88"/>
      <c r="BV1465" s="88"/>
      <c r="BW1465" s="88"/>
      <c r="BX1465" s="88"/>
      <c r="BY1465" s="88"/>
      <c r="BZ1465" s="88"/>
      <c r="CA1465" s="88"/>
      <c r="CB1465" s="88"/>
      <c r="CC1465" s="88"/>
      <c r="CD1465" s="88"/>
      <c r="CE1465" s="88"/>
      <c r="CF1465" s="88"/>
      <c r="CG1465" s="88"/>
      <c r="CH1465" s="88"/>
      <c r="CI1465" s="88"/>
      <c r="CJ1465" s="88"/>
      <c r="CK1465" s="88"/>
      <c r="CL1465" s="88"/>
      <c r="CM1465" s="88"/>
      <c r="CN1465" s="88"/>
      <c r="CO1465" s="88"/>
      <c r="CP1465" s="88"/>
      <c r="CQ1465" s="88"/>
      <c r="CR1465" s="88"/>
      <c r="CS1465" s="88"/>
      <c r="CT1465" s="88"/>
      <c r="CU1465" s="88"/>
      <c r="CV1465" s="88"/>
      <c r="CW1465" s="88"/>
      <c r="CX1465" s="88"/>
      <c r="CY1465" s="88"/>
      <c r="CZ1465" s="88"/>
      <c r="DA1465" s="88"/>
      <c r="DB1465" s="88"/>
      <c r="DC1465" s="88"/>
      <c r="DD1465" s="88"/>
      <c r="DE1465" s="88"/>
      <c r="DF1465" s="88"/>
      <c r="DG1465" s="88"/>
      <c r="DH1465" s="88"/>
      <c r="DI1465" s="88"/>
      <c r="DJ1465" s="88"/>
      <c r="DK1465" s="88"/>
      <c r="DL1465" s="88"/>
    </row>
    <row r="1466" spans="1:116" s="20" customFormat="1" ht="30" customHeight="1">
      <c r="A1466" s="7" t="s">
        <v>5383</v>
      </c>
      <c r="B1466" s="5">
        <v>1464</v>
      </c>
      <c r="C1466" s="116"/>
      <c r="D1466" s="116"/>
      <c r="E1466" s="43" t="s">
        <v>5384</v>
      </c>
      <c r="F1466" s="3" t="s">
        <v>4441</v>
      </c>
      <c r="G1466" s="3" t="s">
        <v>529</v>
      </c>
      <c r="H1466" s="3" t="s">
        <v>41</v>
      </c>
      <c r="I1466" s="3" t="s">
        <v>5385</v>
      </c>
      <c r="J1466" s="3" t="s">
        <v>5386</v>
      </c>
      <c r="K1466" s="6"/>
      <c r="L1466" s="3"/>
      <c r="M1466" s="6">
        <v>7</v>
      </c>
      <c r="N1466" s="3" t="s">
        <v>44</v>
      </c>
      <c r="O1466" s="3" t="s">
        <v>5387</v>
      </c>
      <c r="P1466" s="3" t="s">
        <v>5388</v>
      </c>
      <c r="Q1466" s="3" t="s">
        <v>5389</v>
      </c>
      <c r="R1466" s="156">
        <v>2.46</v>
      </c>
      <c r="S1466" s="22">
        <v>2.5</v>
      </c>
      <c r="T1466" s="23">
        <v>2.5</v>
      </c>
      <c r="U1466" s="1">
        <v>0.7</v>
      </c>
      <c r="V1466" s="21">
        <v>2.464</v>
      </c>
      <c r="W1466" s="22"/>
      <c r="X1466" s="22"/>
      <c r="Y1466" s="22"/>
      <c r="Z1466" s="22"/>
      <c r="AA1466" s="22"/>
      <c r="AB1466" s="22"/>
      <c r="AC1466" s="22"/>
      <c r="AD1466" s="22"/>
      <c r="AE1466" s="24"/>
      <c r="AN1466" s="25"/>
      <c r="AP1466" s="24"/>
      <c r="AQ1466" s="20" t="e">
        <f>AVERAGE(SMALL(AE1466:AI1466,1),SMALL(AE1466:AI1466,2))</f>
        <v>#NUM!</v>
      </c>
      <c r="AR1466" s="20" t="e">
        <f>IF(R1466 &lt;=( AVERAGE(SMALL(AE1466:AI1466,1),SMALL(AE1466:AI1466,2))), R1466, "")</f>
        <v>#NUM!</v>
      </c>
      <c r="AS1466" s="20" t="e">
        <f>AVERAGE(SMALL(AJ1466:AM1466,1),SMALL(AJ1466:AM1466,2))</f>
        <v>#NUM!</v>
      </c>
      <c r="AT1466" s="20">
        <f>T1466*1.075</f>
        <v>2.6875</v>
      </c>
      <c r="AU1466" s="20">
        <f>U1466*1.075</f>
        <v>0.75249999999999995</v>
      </c>
      <c r="AV1466" s="22">
        <f>MIN(AN1466,AT1466,AU1466)</f>
        <v>0.75249999999999995</v>
      </c>
      <c r="AW1466" s="20" t="s">
        <v>71</v>
      </c>
      <c r="AX1466" s="20" t="s">
        <v>72</v>
      </c>
      <c r="AY1466" s="25">
        <v>0.75</v>
      </c>
      <c r="AZ1466" s="27">
        <f>IF(AND(AY1466&gt;0,AY1466&lt;=10),AY1466*0.25,IF(AND(AY1466&gt;10,AY1466&lt;=50),AY1466*0.17,IF(AND(AY1466&gt;10,AY1466&lt;=100),AY1466*0.12,IF(AY1466&gt;100,AY1466*0.1))))</f>
        <v>0.1875</v>
      </c>
      <c r="BA1466" s="3">
        <f>AZ1466+AY1466</f>
        <v>0.9375</v>
      </c>
      <c r="BB1466" s="25">
        <f>BA1466+BA1466*0.08</f>
        <v>1.0125</v>
      </c>
      <c r="BC1466" s="20" t="s">
        <v>12295</v>
      </c>
      <c r="BP1466" s="19"/>
      <c r="BQ1466" s="19"/>
      <c r="BR1466" s="19"/>
      <c r="BS1466" s="19"/>
      <c r="BT1466" s="19"/>
      <c r="BU1466" s="19"/>
      <c r="BV1466" s="19"/>
      <c r="BW1466" s="19"/>
      <c r="BX1466" s="19"/>
      <c r="BY1466" s="19"/>
      <c r="BZ1466" s="19"/>
      <c r="CA1466" s="19"/>
      <c r="CB1466" s="19"/>
      <c r="CC1466" s="19"/>
      <c r="CD1466" s="19"/>
      <c r="CE1466" s="19"/>
      <c r="CF1466" s="19"/>
      <c r="CG1466" s="19"/>
      <c r="CH1466" s="19"/>
      <c r="CI1466" s="19"/>
      <c r="CJ1466" s="19"/>
      <c r="CK1466" s="19"/>
      <c r="CL1466" s="19"/>
      <c r="CM1466" s="19"/>
      <c r="CN1466" s="19"/>
      <c r="CO1466" s="19"/>
      <c r="CP1466" s="19"/>
      <c r="CQ1466" s="19"/>
      <c r="CR1466" s="19"/>
      <c r="CS1466" s="19"/>
      <c r="CT1466" s="19"/>
      <c r="CU1466" s="19"/>
      <c r="CV1466" s="19"/>
      <c r="CW1466" s="19"/>
      <c r="CX1466" s="19"/>
      <c r="CY1466" s="19"/>
      <c r="CZ1466" s="19"/>
      <c r="DA1466" s="19"/>
      <c r="DB1466" s="19"/>
      <c r="DC1466" s="19"/>
      <c r="DD1466" s="19"/>
      <c r="DE1466" s="19"/>
      <c r="DF1466" s="19"/>
      <c r="DG1466" s="19"/>
      <c r="DH1466" s="19"/>
      <c r="DI1466" s="19"/>
      <c r="DJ1466" s="19"/>
      <c r="DK1466" s="19"/>
      <c r="DL1466" s="19"/>
    </row>
    <row r="1467" spans="1:116" s="20" customFormat="1" ht="30" customHeight="1">
      <c r="A1467" s="7" t="s">
        <v>5383</v>
      </c>
      <c r="B1467" s="5">
        <v>1465</v>
      </c>
      <c r="C1467" s="116"/>
      <c r="D1467" s="116"/>
      <c r="E1467" s="43" t="s">
        <v>5390</v>
      </c>
      <c r="F1467" s="3" t="s">
        <v>4441</v>
      </c>
      <c r="G1467" s="3" t="s">
        <v>529</v>
      </c>
      <c r="H1467" s="3" t="s">
        <v>41</v>
      </c>
      <c r="I1467" s="3" t="s">
        <v>42</v>
      </c>
      <c r="J1467" s="3" t="s">
        <v>4160</v>
      </c>
      <c r="K1467" s="6"/>
      <c r="L1467" s="3"/>
      <c r="M1467" s="6">
        <v>10</v>
      </c>
      <c r="N1467" s="3" t="s">
        <v>44</v>
      </c>
      <c r="O1467" s="3" t="s">
        <v>5387</v>
      </c>
      <c r="P1467" s="3" t="s">
        <v>5388</v>
      </c>
      <c r="Q1467" s="3" t="s">
        <v>5391</v>
      </c>
      <c r="R1467" s="156">
        <v>1.56</v>
      </c>
      <c r="S1467" s="22">
        <v>1.6</v>
      </c>
      <c r="T1467" s="23">
        <v>1.6</v>
      </c>
      <c r="U1467" s="1">
        <v>0.3</v>
      </c>
      <c r="V1467" s="21">
        <v>1.5680000000000001</v>
      </c>
      <c r="W1467" s="22"/>
      <c r="X1467" s="22"/>
      <c r="Y1467" s="22"/>
      <c r="Z1467" s="22"/>
      <c r="AA1467" s="22"/>
      <c r="AB1467" s="22"/>
      <c r="AC1467" s="22"/>
      <c r="AD1467" s="22"/>
      <c r="AE1467" s="24"/>
      <c r="AN1467" s="25"/>
      <c r="AP1467" s="24"/>
      <c r="AQ1467" s="20" t="e">
        <f>AVERAGE(SMALL(AE1467:AI1467,1),SMALL(AE1467:AI1467,2))</f>
        <v>#NUM!</v>
      </c>
      <c r="AR1467" s="20" t="e">
        <f>IF(R1467 &lt;=( AVERAGE(SMALL(AE1467:AI1467,1),SMALL(AE1467:AI1467,2))), R1467, "")</f>
        <v>#NUM!</v>
      </c>
      <c r="AS1467" s="20" t="e">
        <f>AVERAGE(SMALL(AJ1467:AM1467,1),SMALL(AJ1467:AM1467,2))</f>
        <v>#NUM!</v>
      </c>
      <c r="AT1467" s="20">
        <f>T1467*1.075</f>
        <v>1.72</v>
      </c>
      <c r="AU1467" s="20">
        <f>U1467*1.075</f>
        <v>0.32249999999999995</v>
      </c>
      <c r="AV1467" s="22">
        <f>MIN(AN1467,AT1467,AU1467)</f>
        <v>0.32249999999999995</v>
      </c>
      <c r="AW1467" s="20" t="s">
        <v>71</v>
      </c>
      <c r="AX1467" s="20" t="s">
        <v>72</v>
      </c>
      <c r="AY1467" s="25">
        <v>0.32</v>
      </c>
      <c r="AZ1467" s="27">
        <f>IF(AND(AY1467&gt;0,AY1467&lt;=10),AY1467*0.25,IF(AND(AY1467&gt;10,AY1467&lt;=50),AY1467*0.17,IF(AND(AY1467&gt;10,AY1467&lt;=100),AY1467*0.12,IF(AY1467&gt;100,AY1467*0.1))))</f>
        <v>0.08</v>
      </c>
      <c r="BA1467" s="3">
        <f>AZ1467+AY1467</f>
        <v>0.4</v>
      </c>
      <c r="BB1467" s="25">
        <f>BA1467+BA1467*0.08</f>
        <v>0.43200000000000005</v>
      </c>
      <c r="BC1467" s="20" t="s">
        <v>12295</v>
      </c>
      <c r="BP1467" s="19"/>
      <c r="BQ1467" s="19"/>
      <c r="BR1467" s="19"/>
      <c r="BS1467" s="19"/>
      <c r="BT1467" s="19"/>
      <c r="BU1467" s="19"/>
      <c r="BV1467" s="19"/>
      <c r="BW1467" s="19"/>
      <c r="BX1467" s="19"/>
      <c r="BY1467" s="19"/>
      <c r="BZ1467" s="19"/>
      <c r="CA1467" s="19"/>
      <c r="CB1467" s="19"/>
      <c r="CC1467" s="19"/>
      <c r="CD1467" s="19"/>
      <c r="CE1467" s="19"/>
      <c r="CF1467" s="19"/>
      <c r="CG1467" s="19"/>
      <c r="CH1467" s="19"/>
      <c r="CI1467" s="19"/>
      <c r="CJ1467" s="19"/>
      <c r="CK1467" s="19"/>
      <c r="CL1467" s="19"/>
      <c r="CM1467" s="19"/>
      <c r="CN1467" s="19"/>
      <c r="CO1467" s="19"/>
      <c r="CP1467" s="19"/>
      <c r="CQ1467" s="19"/>
      <c r="CR1467" s="19"/>
      <c r="CS1467" s="19"/>
      <c r="CT1467" s="19"/>
      <c r="CU1467" s="19"/>
      <c r="CV1467" s="19"/>
      <c r="CW1467" s="19"/>
      <c r="CX1467" s="19"/>
      <c r="CY1467" s="19"/>
      <c r="CZ1467" s="19"/>
      <c r="DA1467" s="19"/>
      <c r="DB1467" s="19"/>
      <c r="DC1467" s="19"/>
      <c r="DD1467" s="19"/>
      <c r="DE1467" s="19"/>
      <c r="DF1467" s="19"/>
      <c r="DG1467" s="19"/>
      <c r="DH1467" s="19"/>
      <c r="DI1467" s="19"/>
      <c r="DJ1467" s="19"/>
      <c r="DK1467" s="19"/>
      <c r="DL1467" s="19"/>
    </row>
    <row r="1468" spans="1:116" s="20" customFormat="1" ht="30" customHeight="1">
      <c r="A1468" s="7" t="s">
        <v>5392</v>
      </c>
      <c r="B1468" s="5">
        <v>1466</v>
      </c>
      <c r="C1468" s="116"/>
      <c r="D1468" s="116"/>
      <c r="E1468" s="43" t="s">
        <v>5393</v>
      </c>
      <c r="F1468" s="3" t="s">
        <v>4441</v>
      </c>
      <c r="G1468" s="3" t="s">
        <v>529</v>
      </c>
      <c r="H1468" s="3" t="s">
        <v>41</v>
      </c>
      <c r="I1468" s="3" t="s">
        <v>296</v>
      </c>
      <c r="J1468" s="3" t="s">
        <v>5394</v>
      </c>
      <c r="K1468" s="6"/>
      <c r="L1468" s="3"/>
      <c r="M1468" s="6">
        <v>10</v>
      </c>
      <c r="N1468" s="3" t="s">
        <v>44</v>
      </c>
      <c r="O1468" s="3" t="s">
        <v>5387</v>
      </c>
      <c r="P1468" s="3" t="s">
        <v>5388</v>
      </c>
      <c r="Q1468" s="3" t="s">
        <v>5395</v>
      </c>
      <c r="R1468" s="156">
        <v>1.8</v>
      </c>
      <c r="S1468" s="22">
        <v>1.79</v>
      </c>
      <c r="T1468" s="23">
        <v>1.8</v>
      </c>
      <c r="U1468" s="1">
        <v>0.3</v>
      </c>
      <c r="V1468" s="21">
        <v>1.792</v>
      </c>
      <c r="W1468" s="22"/>
      <c r="X1468" s="22"/>
      <c r="Y1468" s="22"/>
      <c r="Z1468" s="22"/>
      <c r="AA1468" s="22"/>
      <c r="AB1468" s="22"/>
      <c r="AC1468" s="22"/>
      <c r="AD1468" s="22"/>
      <c r="AE1468" s="24"/>
      <c r="AN1468" s="25"/>
      <c r="AP1468" s="24"/>
      <c r="AQ1468" s="20" t="e">
        <f>AVERAGE(SMALL(AE1468:AI1468,1),SMALL(AE1468:AI1468,2))</f>
        <v>#NUM!</v>
      </c>
      <c r="AR1468" s="20" t="e">
        <f>IF(R1468 &lt;=( AVERAGE(SMALL(AE1468:AI1468,1),SMALL(AE1468:AI1468,2))), R1468, "")</f>
        <v>#NUM!</v>
      </c>
      <c r="AS1468" s="20" t="e">
        <f>AVERAGE(SMALL(AJ1468:AM1468,1),SMALL(AJ1468:AM1468,2))</f>
        <v>#NUM!</v>
      </c>
      <c r="AT1468" s="20">
        <f>T1468*1.075</f>
        <v>1.9350000000000001</v>
      </c>
      <c r="AU1468" s="20">
        <f>U1468*1.075</f>
        <v>0.32249999999999995</v>
      </c>
      <c r="AV1468" s="22">
        <f>MIN(AN1468,AT1468,AU1468)</f>
        <v>0.32249999999999995</v>
      </c>
      <c r="AW1468" s="20" t="s">
        <v>71</v>
      </c>
      <c r="AX1468" s="20" t="s">
        <v>72</v>
      </c>
      <c r="AY1468" s="25">
        <v>0.32</v>
      </c>
      <c r="AZ1468" s="27">
        <f>IF(AND(AY1468&gt;0,AY1468&lt;=10),AY1468*0.25,IF(AND(AY1468&gt;10,AY1468&lt;=50),AY1468*0.17,IF(AND(AY1468&gt;10,AY1468&lt;=100),AY1468*0.12,IF(AY1468&gt;100,AY1468*0.1))))</f>
        <v>0.08</v>
      </c>
      <c r="BA1468" s="3">
        <f>AZ1468+AY1468</f>
        <v>0.4</v>
      </c>
      <c r="BB1468" s="25">
        <f>BA1468+BA1468*0.08</f>
        <v>0.43200000000000005</v>
      </c>
      <c r="BC1468" s="20" t="s">
        <v>12295</v>
      </c>
      <c r="BP1468" s="19"/>
      <c r="BQ1468" s="19"/>
      <c r="BR1468" s="19"/>
      <c r="BS1468" s="19"/>
      <c r="BT1468" s="19"/>
      <c r="BU1468" s="19"/>
      <c r="BV1468" s="19"/>
      <c r="BW1468" s="19"/>
      <c r="BX1468" s="19"/>
      <c r="BY1468" s="19"/>
      <c r="BZ1468" s="19"/>
      <c r="CA1468" s="19"/>
      <c r="CB1468" s="19"/>
      <c r="CC1468" s="19"/>
      <c r="CD1468" s="19"/>
      <c r="CE1468" s="19"/>
      <c r="CF1468" s="19"/>
      <c r="CG1468" s="19"/>
      <c r="CH1468" s="19"/>
      <c r="CI1468" s="19"/>
      <c r="CJ1468" s="19"/>
      <c r="CK1468" s="19"/>
      <c r="CL1468" s="19"/>
      <c r="CM1468" s="19"/>
      <c r="CN1468" s="19"/>
      <c r="CO1468" s="19"/>
      <c r="CP1468" s="19"/>
      <c r="CQ1468" s="19"/>
      <c r="CR1468" s="19"/>
      <c r="CS1468" s="19"/>
      <c r="CT1468" s="19"/>
      <c r="CU1468" s="19"/>
      <c r="CV1468" s="19"/>
      <c r="CW1468" s="19"/>
      <c r="CX1468" s="19"/>
      <c r="CY1468" s="19"/>
      <c r="CZ1468" s="19"/>
      <c r="DA1468" s="19"/>
      <c r="DB1468" s="19"/>
      <c r="DC1468" s="19"/>
      <c r="DD1468" s="19"/>
      <c r="DE1468" s="19"/>
      <c r="DF1468" s="19"/>
      <c r="DG1468" s="19"/>
      <c r="DH1468" s="19"/>
      <c r="DI1468" s="19"/>
      <c r="DJ1468" s="19"/>
      <c r="DK1468" s="19"/>
      <c r="DL1468" s="19"/>
    </row>
    <row r="1469" spans="1:116" s="20" customFormat="1" ht="30" customHeight="1">
      <c r="A1469" s="7" t="s">
        <v>5396</v>
      </c>
      <c r="B1469" s="5">
        <v>1467</v>
      </c>
      <c r="C1469" s="6"/>
      <c r="D1469" s="6"/>
      <c r="E1469" s="43" t="s">
        <v>5421</v>
      </c>
      <c r="F1469" s="3" t="s">
        <v>5422</v>
      </c>
      <c r="G1469" s="3" t="s">
        <v>2000</v>
      </c>
      <c r="H1469" s="3" t="s">
        <v>5423</v>
      </c>
      <c r="I1469" s="3" t="s">
        <v>2001</v>
      </c>
      <c r="J1469" s="3" t="s">
        <v>5424</v>
      </c>
      <c r="K1469" s="6">
        <v>20</v>
      </c>
      <c r="L1469" s="3" t="s">
        <v>79</v>
      </c>
      <c r="M1469" s="6">
        <v>5</v>
      </c>
      <c r="N1469" s="3" t="s">
        <v>44</v>
      </c>
      <c r="O1469" s="3" t="s">
        <v>5400</v>
      </c>
      <c r="P1469" s="3" t="s">
        <v>5425</v>
      </c>
      <c r="Q1469" s="3" t="s">
        <v>5426</v>
      </c>
      <c r="R1469" s="156">
        <v>14.76</v>
      </c>
      <c r="S1469" s="22"/>
      <c r="T1469" s="23">
        <v>14.76</v>
      </c>
      <c r="U1469" s="1">
        <v>5.25</v>
      </c>
      <c r="V1469" s="21"/>
      <c r="W1469" s="22"/>
      <c r="X1469" s="22"/>
      <c r="Y1469" s="22"/>
      <c r="Z1469" s="22">
        <v>14.76</v>
      </c>
      <c r="AA1469" s="22"/>
      <c r="AB1469" s="22"/>
      <c r="AC1469" s="22"/>
      <c r="AD1469" s="22"/>
      <c r="AE1469" s="24"/>
      <c r="AG1469" s="20">
        <v>9.6999999999999993</v>
      </c>
      <c r="AI1469" s="20">
        <v>14.06</v>
      </c>
      <c r="AN1469" s="25"/>
      <c r="AP1469" s="24"/>
      <c r="AQ1469" s="20">
        <f>AVERAGE(SMALL(AE1469:AI1469,1),SMALL(AE1469:AI1469,2))</f>
        <v>11.879999999999999</v>
      </c>
      <c r="AR1469" s="20" t="str">
        <f>IF(R1469 &lt;=( AVERAGE(SMALL(AE1469:AI1469,1),SMALL(AE1469:AI1469,2))), R1469, "")</f>
        <v/>
      </c>
      <c r="AS1469" s="20" t="e">
        <f>AVERAGE(SMALL(AJ1469:AM1469,1),SMALL(AJ1469:AM1469,2))</f>
        <v>#NUM!</v>
      </c>
      <c r="AT1469" s="20">
        <f>T1469*1.075</f>
        <v>15.866999999999999</v>
      </c>
      <c r="AU1469" s="20">
        <f>U1469*1.075</f>
        <v>5.6437499999999998</v>
      </c>
      <c r="AV1469" s="22">
        <f>MIN(AN1469,AT1469,AU1469)</f>
        <v>5.6437499999999998</v>
      </c>
      <c r="AW1469" s="20" t="s">
        <v>71</v>
      </c>
      <c r="AX1469" s="20" t="s">
        <v>72</v>
      </c>
      <c r="AY1469" s="25">
        <v>5.64</v>
      </c>
      <c r="AZ1469" s="27">
        <f>IF(AND(AY1469&gt;0,AY1469&lt;=10),AY1469*0.25,IF(AND(AY1469&gt;10,AY1469&lt;=50),AY1469*0.17,IF(AND(AY1469&gt;10,AY1469&lt;=100),AY1469*0.12,IF(AY1469&gt;100,AY1469*0.1))))</f>
        <v>1.41</v>
      </c>
      <c r="BA1469" s="3">
        <f>AZ1469+AY1469</f>
        <v>7.05</v>
      </c>
      <c r="BB1469" s="25">
        <f>BA1469+BA1469*0.08</f>
        <v>7.6139999999999999</v>
      </c>
      <c r="BC1469" s="20" t="s">
        <v>12295</v>
      </c>
      <c r="BP1469" s="19"/>
      <c r="BQ1469" s="19"/>
      <c r="BR1469" s="19"/>
      <c r="BS1469" s="19"/>
      <c r="BT1469" s="19"/>
      <c r="BU1469" s="19"/>
      <c r="BV1469" s="19"/>
      <c r="BW1469" s="19"/>
      <c r="BX1469" s="19"/>
      <c r="BY1469" s="19"/>
      <c r="BZ1469" s="19"/>
      <c r="CA1469" s="19"/>
      <c r="CB1469" s="19"/>
      <c r="CC1469" s="19"/>
      <c r="CD1469" s="19"/>
      <c r="CE1469" s="19"/>
      <c r="CF1469" s="19"/>
      <c r="CG1469" s="19"/>
      <c r="CH1469" s="19"/>
      <c r="CI1469" s="19"/>
      <c r="CJ1469" s="19"/>
      <c r="CK1469" s="19"/>
      <c r="CL1469" s="19"/>
      <c r="CM1469" s="19"/>
      <c r="CN1469" s="19"/>
      <c r="CO1469" s="19"/>
      <c r="CP1469" s="19"/>
      <c r="CQ1469" s="19"/>
      <c r="CR1469" s="19"/>
      <c r="CS1469" s="19"/>
      <c r="CT1469" s="19"/>
      <c r="CU1469" s="19"/>
      <c r="CV1469" s="19"/>
      <c r="CW1469" s="19"/>
      <c r="CX1469" s="19"/>
      <c r="CY1469" s="19"/>
      <c r="CZ1469" s="19"/>
      <c r="DA1469" s="19"/>
      <c r="DB1469" s="19"/>
      <c r="DC1469" s="19"/>
      <c r="DD1469" s="19"/>
      <c r="DE1469" s="19"/>
      <c r="DF1469" s="19"/>
      <c r="DG1469" s="19"/>
      <c r="DH1469" s="19"/>
      <c r="DI1469" s="19"/>
      <c r="DJ1469" s="19"/>
      <c r="DK1469" s="19"/>
      <c r="DL1469" s="19"/>
    </row>
    <row r="1470" spans="1:116" s="20" customFormat="1" ht="30" customHeight="1">
      <c r="A1470" s="7" t="s">
        <v>5396</v>
      </c>
      <c r="B1470" s="5">
        <v>1468</v>
      </c>
      <c r="C1470" s="6"/>
      <c r="D1470" s="6"/>
      <c r="E1470" s="43" t="s">
        <v>5421</v>
      </c>
      <c r="F1470" s="3" t="s">
        <v>5422</v>
      </c>
      <c r="G1470" s="3" t="s">
        <v>2000</v>
      </c>
      <c r="H1470" s="3" t="s">
        <v>5423</v>
      </c>
      <c r="I1470" s="3" t="s">
        <v>2001</v>
      </c>
      <c r="J1470" s="3" t="s">
        <v>5427</v>
      </c>
      <c r="K1470" s="6">
        <v>20</v>
      </c>
      <c r="L1470" s="3" t="s">
        <v>79</v>
      </c>
      <c r="M1470" s="6">
        <v>10</v>
      </c>
      <c r="N1470" s="3" t="s">
        <v>44</v>
      </c>
      <c r="O1470" s="3" t="s">
        <v>5400</v>
      </c>
      <c r="P1470" s="3" t="s">
        <v>5425</v>
      </c>
      <c r="Q1470" s="3" t="s">
        <v>5428</v>
      </c>
      <c r="R1470" s="156">
        <v>29.52</v>
      </c>
      <c r="S1470" s="22"/>
      <c r="T1470" s="23">
        <v>29.52</v>
      </c>
      <c r="U1470" s="1" t="s">
        <v>54</v>
      </c>
      <c r="V1470" s="21">
        <v>29.52</v>
      </c>
      <c r="W1470" s="22"/>
      <c r="X1470" s="22"/>
      <c r="Y1470" s="22"/>
      <c r="Z1470" s="22"/>
      <c r="AA1470" s="22"/>
      <c r="AB1470" s="22"/>
      <c r="AC1470" s="22"/>
      <c r="AD1470" s="22"/>
      <c r="AE1470" s="24"/>
      <c r="AG1470" s="20">
        <v>19.399999999999999</v>
      </c>
      <c r="AH1470" s="20">
        <v>7.46</v>
      </c>
      <c r="AI1470" s="20">
        <v>64.709999999999994</v>
      </c>
      <c r="AN1470" s="25"/>
      <c r="AP1470" s="24"/>
      <c r="AQ1470" s="20">
        <f>AVERAGE(SMALL(AE1470:AI1470,1),SMALL(AE1470:AI1470,2))</f>
        <v>13.43</v>
      </c>
      <c r="AR1470" s="20" t="str">
        <f>IF(R1470 &lt;=( AVERAGE(SMALL(AE1470:AI1470,1),SMALL(AE1470:AI1470,2))), R1470, "")</f>
        <v/>
      </c>
      <c r="AS1470" s="20" t="e">
        <f>AVERAGE(SMALL(AJ1470:AM1470,1),SMALL(AJ1470:AM1470,2))</f>
        <v>#NUM!</v>
      </c>
      <c r="AT1470" s="20">
        <f>T1470*1.075</f>
        <v>31.733999999999998</v>
      </c>
      <c r="AU1470" s="20" t="e">
        <f>U1470*1.075</f>
        <v>#VALUE!</v>
      </c>
      <c r="AV1470" s="22" t="e">
        <f>MIN(AN1470,AT1470,AU1470)</f>
        <v>#VALUE!</v>
      </c>
      <c r="AW1470" s="20" t="s">
        <v>209</v>
      </c>
      <c r="AX1470" s="20" t="s">
        <v>208</v>
      </c>
      <c r="AY1470" s="25">
        <v>13.43</v>
      </c>
      <c r="AZ1470" s="27">
        <f>IF(AND(AY1470&gt;0,AY1470&lt;=10),AY1470*0.25,IF(AND(AY1470&gt;10,AY1470&lt;=50),AY1470*0.17,IF(AND(AY1470&gt;10,AY1470&lt;=100),AY1470*0.12,IF(AY1470&gt;100,AY1470*0.1))))</f>
        <v>2.2831000000000001</v>
      </c>
      <c r="BA1470" s="3">
        <f>AZ1470+AY1470</f>
        <v>15.713100000000001</v>
      </c>
      <c r="BB1470" s="25">
        <f>BA1470+BA1470*0.08</f>
        <v>16.970148000000002</v>
      </c>
      <c r="BC1470" s="20" t="s">
        <v>12295</v>
      </c>
      <c r="BP1470" s="19"/>
      <c r="BQ1470" s="19"/>
      <c r="BR1470" s="19"/>
      <c r="BS1470" s="19"/>
      <c r="BT1470" s="19"/>
      <c r="BU1470" s="19"/>
      <c r="BV1470" s="19"/>
      <c r="BW1470" s="19"/>
      <c r="BX1470" s="19"/>
      <c r="BY1470" s="19"/>
      <c r="BZ1470" s="19"/>
      <c r="CA1470" s="19"/>
      <c r="CB1470" s="19"/>
      <c r="CC1470" s="19"/>
      <c r="CD1470" s="19"/>
      <c r="CE1470" s="19"/>
      <c r="CF1470" s="19"/>
      <c r="CG1470" s="19"/>
      <c r="CH1470" s="19"/>
      <c r="CI1470" s="19"/>
      <c r="CJ1470" s="19"/>
      <c r="CK1470" s="19"/>
      <c r="CL1470" s="19"/>
      <c r="CM1470" s="19"/>
      <c r="CN1470" s="19"/>
      <c r="CO1470" s="19"/>
      <c r="CP1470" s="19"/>
      <c r="CQ1470" s="19"/>
      <c r="CR1470" s="19"/>
      <c r="CS1470" s="19"/>
      <c r="CT1470" s="19"/>
      <c r="CU1470" s="19"/>
      <c r="CV1470" s="19"/>
      <c r="CW1470" s="19"/>
      <c r="CX1470" s="19"/>
      <c r="CY1470" s="19"/>
      <c r="CZ1470" s="19"/>
      <c r="DA1470" s="19"/>
      <c r="DB1470" s="19"/>
      <c r="DC1470" s="19"/>
      <c r="DD1470" s="19"/>
      <c r="DE1470" s="19"/>
      <c r="DF1470" s="19"/>
      <c r="DG1470" s="19"/>
      <c r="DH1470" s="19"/>
      <c r="DI1470" s="19"/>
      <c r="DJ1470" s="19"/>
      <c r="DK1470" s="19"/>
      <c r="DL1470" s="19"/>
    </row>
    <row r="1471" spans="1:116" s="20" customFormat="1" ht="30" customHeight="1">
      <c r="A1471" s="7" t="s">
        <v>5396</v>
      </c>
      <c r="B1471" s="5">
        <v>1469</v>
      </c>
      <c r="C1471" s="116"/>
      <c r="D1471" s="116"/>
      <c r="E1471" s="43" t="s">
        <v>5429</v>
      </c>
      <c r="F1471" s="3" t="s">
        <v>5430</v>
      </c>
      <c r="G1471" s="3" t="s">
        <v>5431</v>
      </c>
      <c r="H1471" s="3">
        <v>0.2</v>
      </c>
      <c r="I1471" s="3" t="s">
        <v>1955</v>
      </c>
      <c r="J1471" s="3" t="s">
        <v>5432</v>
      </c>
      <c r="K1471" s="6"/>
      <c r="L1471" s="3"/>
      <c r="M1471" s="6">
        <v>12</v>
      </c>
      <c r="N1471" s="3" t="s">
        <v>44</v>
      </c>
      <c r="O1471" s="3" t="s">
        <v>5400</v>
      </c>
      <c r="P1471" s="3" t="s">
        <v>5433</v>
      </c>
      <c r="Q1471" s="3" t="s">
        <v>5434</v>
      </c>
      <c r="R1471" s="156">
        <v>144</v>
      </c>
      <c r="S1471" s="22"/>
      <c r="T1471" s="23">
        <v>144</v>
      </c>
      <c r="U1471" s="1">
        <v>5.95</v>
      </c>
      <c r="V1471" s="21">
        <v>144</v>
      </c>
      <c r="W1471" s="22"/>
      <c r="X1471" s="22"/>
      <c r="Y1471" s="22"/>
      <c r="Z1471" s="22"/>
      <c r="AA1471" s="22"/>
      <c r="AB1471" s="22"/>
      <c r="AC1471" s="22"/>
      <c r="AD1471" s="22"/>
      <c r="AE1471" s="24"/>
      <c r="AG1471" s="20">
        <v>97.02</v>
      </c>
      <c r="AN1471" s="25"/>
      <c r="AP1471" s="24"/>
      <c r="AQ1471" s="20" t="e">
        <f>AVERAGE(SMALL(AE1471:AI1471,1),SMALL(AE1471:AI1471,2))</f>
        <v>#NUM!</v>
      </c>
      <c r="AR1471" s="20" t="e">
        <f>IF(R1471 &lt;=( AVERAGE(SMALL(AE1471:AI1471,1),SMALL(AE1471:AI1471,2))), R1471, "")</f>
        <v>#NUM!</v>
      </c>
      <c r="AS1471" s="20" t="e">
        <f>AVERAGE(SMALL(AJ1471:AM1471,1),SMALL(AJ1471:AM1471,2))</f>
        <v>#NUM!</v>
      </c>
      <c r="AT1471" s="20">
        <f>T1471*1.075</f>
        <v>154.79999999999998</v>
      </c>
      <c r="AU1471" s="20">
        <f>U1471*1.075</f>
        <v>6.3962500000000002</v>
      </c>
      <c r="AV1471" s="22">
        <f>MIN(AN1471,AT1471,AU1471)</f>
        <v>6.3962500000000002</v>
      </c>
      <c r="AW1471" s="20" t="s">
        <v>71</v>
      </c>
      <c r="AX1471" s="20" t="s">
        <v>72</v>
      </c>
      <c r="AY1471" s="25">
        <v>6.3959999999999999</v>
      </c>
      <c r="AZ1471" s="27">
        <f>IF(AND(AY1471&gt;0,AY1471&lt;=10),AY1471*0.25,IF(AND(AY1471&gt;10,AY1471&lt;=50),AY1471*0.17,IF(AND(AY1471&gt;10,AY1471&lt;=100),AY1471*0.12,IF(AY1471&gt;100,AY1471*0.1))))</f>
        <v>1.599</v>
      </c>
      <c r="BA1471" s="3">
        <f>AZ1471+AY1471</f>
        <v>7.9950000000000001</v>
      </c>
      <c r="BB1471" s="25">
        <f>BA1471+BA1471*0.08</f>
        <v>8.6346000000000007</v>
      </c>
      <c r="BC1471" s="20" t="s">
        <v>12295</v>
      </c>
      <c r="BP1471" s="19"/>
      <c r="BQ1471" s="19"/>
      <c r="BR1471" s="19"/>
      <c r="BS1471" s="19"/>
      <c r="BT1471" s="19"/>
      <c r="BU1471" s="19"/>
      <c r="BV1471" s="19"/>
      <c r="BW1471" s="19"/>
      <c r="BX1471" s="19"/>
      <c r="BY1471" s="19"/>
      <c r="BZ1471" s="19"/>
      <c r="CA1471" s="19"/>
      <c r="CB1471" s="19"/>
      <c r="CC1471" s="19"/>
      <c r="CD1471" s="19"/>
      <c r="CE1471" s="19"/>
      <c r="CF1471" s="19"/>
      <c r="CG1471" s="19"/>
      <c r="CH1471" s="19"/>
      <c r="CI1471" s="19"/>
      <c r="CJ1471" s="19"/>
      <c r="CK1471" s="19"/>
      <c r="CL1471" s="19"/>
      <c r="CM1471" s="19"/>
      <c r="CN1471" s="19"/>
      <c r="CO1471" s="19"/>
      <c r="CP1471" s="19"/>
      <c r="CQ1471" s="19"/>
      <c r="CR1471" s="19"/>
      <c r="CS1471" s="19"/>
      <c r="CT1471" s="19"/>
      <c r="CU1471" s="19"/>
      <c r="CV1471" s="19"/>
      <c r="CW1471" s="19"/>
      <c r="CX1471" s="19"/>
      <c r="CY1471" s="19"/>
      <c r="CZ1471" s="19"/>
      <c r="DA1471" s="19"/>
      <c r="DB1471" s="19"/>
      <c r="DC1471" s="19"/>
      <c r="DD1471" s="19"/>
      <c r="DE1471" s="19"/>
      <c r="DF1471" s="19"/>
      <c r="DG1471" s="19"/>
      <c r="DH1471" s="19"/>
      <c r="DI1471" s="19"/>
      <c r="DJ1471" s="19"/>
      <c r="DK1471" s="19"/>
      <c r="DL1471" s="19"/>
    </row>
    <row r="1472" spans="1:116" s="20" customFormat="1" ht="30" customHeight="1">
      <c r="A1472" s="7" t="s">
        <v>5396</v>
      </c>
      <c r="B1472" s="5">
        <v>1470</v>
      </c>
      <c r="C1472" s="6"/>
      <c r="D1472" s="6"/>
      <c r="E1472" s="43" t="s">
        <v>5397</v>
      </c>
      <c r="F1472" s="3" t="s">
        <v>5398</v>
      </c>
      <c r="G1472" s="3" t="s">
        <v>1953</v>
      </c>
      <c r="H1472" s="3" t="s">
        <v>64</v>
      </c>
      <c r="I1472" s="3" t="s">
        <v>1940</v>
      </c>
      <c r="J1472" s="3" t="s">
        <v>5399</v>
      </c>
      <c r="K1472" s="6">
        <v>500</v>
      </c>
      <c r="L1472" s="3" t="s">
        <v>79</v>
      </c>
      <c r="M1472" s="6">
        <v>10</v>
      </c>
      <c r="N1472" s="3" t="s">
        <v>44</v>
      </c>
      <c r="O1472" s="3" t="s">
        <v>5400</v>
      </c>
      <c r="P1472" s="3" t="s">
        <v>5401</v>
      </c>
      <c r="Q1472" s="3" t="s">
        <v>5402</v>
      </c>
      <c r="R1472" s="156">
        <v>110.59</v>
      </c>
      <c r="S1472" s="22"/>
      <c r="T1472" s="23">
        <v>110.59</v>
      </c>
      <c r="U1472" s="1">
        <v>31.9</v>
      </c>
      <c r="V1472" s="21">
        <v>110.59</v>
      </c>
      <c r="W1472" s="22"/>
      <c r="X1472" s="22"/>
      <c r="Y1472" s="22"/>
      <c r="Z1472" s="22"/>
      <c r="AA1472" s="22"/>
      <c r="AB1472" s="22"/>
      <c r="AC1472" s="22"/>
      <c r="AD1472" s="22"/>
      <c r="AE1472" s="24"/>
      <c r="AG1472" s="20">
        <v>38.04</v>
      </c>
      <c r="AH1472" s="20">
        <v>38.042999999999999</v>
      </c>
      <c r="AI1472" s="20">
        <v>105.32</v>
      </c>
      <c r="AN1472" s="25"/>
      <c r="AP1472" s="24"/>
      <c r="AQ1472" s="20">
        <f>AVERAGE(SMALL(AE1472:AI1472,1),SMALL(AE1472:AI1472,2))</f>
        <v>38.041499999999999</v>
      </c>
      <c r="AR1472" s="20" t="str">
        <f>IF(R1472 &lt;=( AVERAGE(SMALL(AE1472:AI1472,1),SMALL(AE1472:AI1472,2))), R1472, "")</f>
        <v/>
      </c>
      <c r="AS1472" s="20" t="e">
        <f>AVERAGE(SMALL(AJ1472:AM1472,1),SMALL(AJ1472:AM1472,2))</f>
        <v>#NUM!</v>
      </c>
      <c r="AT1472" s="20">
        <f>T1472*1.075</f>
        <v>118.88424999999999</v>
      </c>
      <c r="AU1472" s="20">
        <f>U1472*1.075</f>
        <v>34.292499999999997</v>
      </c>
      <c r="AV1472" s="22">
        <f>MIN(AN1472,AT1472,AU1472)</f>
        <v>34.292499999999997</v>
      </c>
      <c r="AW1472" s="20" t="s">
        <v>71</v>
      </c>
      <c r="AX1472" s="20" t="s">
        <v>72</v>
      </c>
      <c r="AY1472" s="25">
        <v>34.29</v>
      </c>
      <c r="AZ1472" s="27">
        <f>IF(AND(AY1472&gt;0,AY1472&lt;=10),AY1472*0.25,IF(AND(AY1472&gt;10,AY1472&lt;=50),AY1472*0.17,IF(AND(AY1472&gt;10,AY1472&lt;=100),AY1472*0.12,IF(AY1472&gt;100,AY1472*0.1))))</f>
        <v>5.8292999999999999</v>
      </c>
      <c r="BA1472" s="3">
        <f>AZ1472+AY1472</f>
        <v>40.119299999999996</v>
      </c>
      <c r="BB1472" s="25">
        <f>BA1472+BA1472*0.08</f>
        <v>43.328843999999997</v>
      </c>
      <c r="BC1472" s="20" t="s">
        <v>12295</v>
      </c>
      <c r="BP1472" s="19"/>
      <c r="BQ1472" s="19"/>
      <c r="BR1472" s="19"/>
      <c r="BS1472" s="19"/>
      <c r="BT1472" s="19"/>
      <c r="BU1472" s="19"/>
      <c r="BV1472" s="19"/>
      <c r="BW1472" s="19"/>
      <c r="BX1472" s="19"/>
      <c r="BY1472" s="19"/>
      <c r="BZ1472" s="19"/>
      <c r="CA1472" s="19"/>
      <c r="CB1472" s="19"/>
      <c r="CC1472" s="19"/>
      <c r="CD1472" s="19"/>
      <c r="CE1472" s="19"/>
      <c r="CF1472" s="19"/>
      <c r="CG1472" s="19"/>
      <c r="CH1472" s="19"/>
      <c r="CI1472" s="19"/>
      <c r="CJ1472" s="19"/>
      <c r="CK1472" s="19"/>
      <c r="CL1472" s="19"/>
      <c r="CM1472" s="19"/>
      <c r="CN1472" s="19"/>
      <c r="CO1472" s="19"/>
      <c r="CP1472" s="19"/>
      <c r="CQ1472" s="19"/>
      <c r="CR1472" s="19"/>
      <c r="CS1472" s="19"/>
      <c r="CT1472" s="19"/>
      <c r="CU1472" s="19"/>
      <c r="CV1472" s="19"/>
      <c r="CW1472" s="19"/>
      <c r="CX1472" s="19"/>
      <c r="CY1472" s="19"/>
      <c r="CZ1472" s="19"/>
      <c r="DA1472" s="19"/>
      <c r="DB1472" s="19"/>
      <c r="DC1472" s="19"/>
      <c r="DD1472" s="19"/>
      <c r="DE1472" s="19"/>
      <c r="DF1472" s="19"/>
      <c r="DG1472" s="19"/>
      <c r="DH1472" s="19"/>
      <c r="DI1472" s="19"/>
      <c r="DJ1472" s="19"/>
      <c r="DK1472" s="19"/>
      <c r="DL1472" s="19"/>
    </row>
    <row r="1473" spans="1:116" s="20" customFormat="1" ht="30" customHeight="1">
      <c r="A1473" s="7" t="s">
        <v>5396</v>
      </c>
      <c r="B1473" s="5">
        <v>1471</v>
      </c>
      <c r="C1473" s="6"/>
      <c r="D1473" s="6"/>
      <c r="E1473" s="43" t="s">
        <v>5403</v>
      </c>
      <c r="F1473" s="3" t="s">
        <v>5404</v>
      </c>
      <c r="G1473" s="3" t="s">
        <v>5405</v>
      </c>
      <c r="H1473" s="3" t="s">
        <v>5406</v>
      </c>
      <c r="I1473" s="3" t="s">
        <v>1979</v>
      </c>
      <c r="J1473" s="3" t="s">
        <v>5407</v>
      </c>
      <c r="K1473" s="6">
        <v>10</v>
      </c>
      <c r="L1473" s="3" t="s">
        <v>79</v>
      </c>
      <c r="M1473" s="6">
        <v>5</v>
      </c>
      <c r="N1473" s="3" t="s">
        <v>44</v>
      </c>
      <c r="O1473" s="3" t="s">
        <v>5400</v>
      </c>
      <c r="P1473" s="3" t="s">
        <v>5408</v>
      </c>
      <c r="Q1473" s="3" t="s">
        <v>5409</v>
      </c>
      <c r="R1473" s="156">
        <v>7.5</v>
      </c>
      <c r="S1473" s="22"/>
      <c r="T1473" s="23">
        <v>10</v>
      </c>
      <c r="U1473" s="1" t="s">
        <v>54</v>
      </c>
      <c r="V1473" s="21">
        <v>7.5</v>
      </c>
      <c r="W1473" s="22"/>
      <c r="X1473" s="22"/>
      <c r="Y1473" s="22"/>
      <c r="Z1473" s="22"/>
      <c r="AA1473" s="22"/>
      <c r="AB1473" s="22"/>
      <c r="AC1473" s="22"/>
      <c r="AD1473" s="22"/>
      <c r="AE1473" s="24"/>
      <c r="AN1473" s="25"/>
      <c r="AP1473" s="24"/>
      <c r="AQ1473" s="20" t="e">
        <f>AVERAGE(SMALL(AE1473:AI1473,1),SMALL(AE1473:AI1473,2))</f>
        <v>#NUM!</v>
      </c>
      <c r="AR1473" s="20" t="e">
        <f>IF(R1473 &lt;=( AVERAGE(SMALL(AE1473:AI1473,1),SMALL(AE1473:AI1473,2))), R1473, "")</f>
        <v>#NUM!</v>
      </c>
      <c r="AS1473" s="20" t="e">
        <f>AVERAGE(SMALL(AJ1473:AM1473,1),SMALL(AJ1473:AM1473,2))</f>
        <v>#NUM!</v>
      </c>
      <c r="AT1473" s="20">
        <f>T1473*1.075</f>
        <v>10.75</v>
      </c>
      <c r="AU1473" s="20" t="e">
        <f>U1473*1.075</f>
        <v>#VALUE!</v>
      </c>
      <c r="AV1473" s="22" t="e">
        <f>MIN(AN1473,AT1473,AU1473)</f>
        <v>#VALUE!</v>
      </c>
      <c r="AW1473" s="26" t="s">
        <v>49</v>
      </c>
      <c r="AX1473" s="26" t="s">
        <v>48</v>
      </c>
      <c r="AY1473" s="25">
        <v>7.5</v>
      </c>
      <c r="AZ1473" s="27">
        <f>IF(AND(AY1473&gt;0,AY1473&lt;=10),AY1473*0.25,IF(AND(AY1473&gt;10,AY1473&lt;=50),AY1473*0.17,IF(AND(AY1473&gt;10,AY1473&lt;=100),AY1473*0.12,IF(AY1473&gt;100,AY1473*0.1))))</f>
        <v>1.875</v>
      </c>
      <c r="BA1473" s="3">
        <f>AZ1473+AY1473</f>
        <v>9.375</v>
      </c>
      <c r="BB1473" s="25">
        <f>BA1473+BA1473*0.08</f>
        <v>10.125</v>
      </c>
      <c r="BC1473" s="20" t="s">
        <v>12295</v>
      </c>
      <c r="BP1473" s="19"/>
      <c r="BQ1473" s="19"/>
      <c r="BR1473" s="19"/>
      <c r="BS1473" s="19"/>
      <c r="BT1473" s="19"/>
      <c r="BU1473" s="19"/>
      <c r="BV1473" s="19"/>
      <c r="BW1473" s="19"/>
      <c r="BX1473" s="19"/>
      <c r="BY1473" s="19"/>
      <c r="BZ1473" s="19"/>
      <c r="CA1473" s="19"/>
      <c r="CB1473" s="19"/>
      <c r="CC1473" s="19"/>
      <c r="CD1473" s="19"/>
      <c r="CE1473" s="19"/>
      <c r="CF1473" s="19"/>
      <c r="CG1473" s="19"/>
      <c r="CH1473" s="19"/>
      <c r="CI1473" s="19"/>
      <c r="CJ1473" s="19"/>
      <c r="CK1473" s="19"/>
      <c r="CL1473" s="19"/>
      <c r="CM1473" s="19"/>
      <c r="CN1473" s="19"/>
      <c r="CO1473" s="19"/>
      <c r="CP1473" s="19"/>
      <c r="CQ1473" s="19"/>
      <c r="CR1473" s="19"/>
      <c r="CS1473" s="19"/>
      <c r="CT1473" s="19"/>
      <c r="CU1473" s="19"/>
      <c r="CV1473" s="19"/>
      <c r="CW1473" s="19"/>
      <c r="CX1473" s="19"/>
      <c r="CY1473" s="19"/>
      <c r="CZ1473" s="19"/>
      <c r="DA1473" s="19"/>
      <c r="DB1473" s="19"/>
      <c r="DC1473" s="19"/>
      <c r="DD1473" s="19"/>
      <c r="DE1473" s="19"/>
      <c r="DF1473" s="19"/>
      <c r="DG1473" s="19"/>
      <c r="DH1473" s="19"/>
      <c r="DI1473" s="19"/>
      <c r="DJ1473" s="19"/>
      <c r="DK1473" s="19"/>
      <c r="DL1473" s="19"/>
    </row>
    <row r="1474" spans="1:116" s="20" customFormat="1" ht="30" customHeight="1">
      <c r="A1474" s="7" t="s">
        <v>5396</v>
      </c>
      <c r="B1474" s="5">
        <v>1472</v>
      </c>
      <c r="C1474" s="116"/>
      <c r="D1474" s="116"/>
      <c r="E1474" s="43" t="s">
        <v>5415</v>
      </c>
      <c r="F1474" s="3" t="s">
        <v>5416</v>
      </c>
      <c r="G1474" s="3" t="s">
        <v>5417</v>
      </c>
      <c r="H1474" s="3" t="s">
        <v>5418</v>
      </c>
      <c r="I1474" s="3" t="s">
        <v>807</v>
      </c>
      <c r="J1474" s="3" t="s">
        <v>5419</v>
      </c>
      <c r="K1474" s="6">
        <v>20</v>
      </c>
      <c r="L1474" s="3" t="s">
        <v>79</v>
      </c>
      <c r="M1474" s="6">
        <v>20</v>
      </c>
      <c r="N1474" s="3" t="s">
        <v>44</v>
      </c>
      <c r="O1474" s="3" t="s">
        <v>5400</v>
      </c>
      <c r="P1474" s="3" t="s">
        <v>5408</v>
      </c>
      <c r="Q1474" s="3" t="s">
        <v>5420</v>
      </c>
      <c r="R1474" s="156">
        <v>24</v>
      </c>
      <c r="S1474" s="22"/>
      <c r="T1474" s="23">
        <v>24</v>
      </c>
      <c r="U1474" s="1">
        <v>5</v>
      </c>
      <c r="V1474" s="21">
        <v>40</v>
      </c>
      <c r="W1474" s="22"/>
      <c r="X1474" s="22"/>
      <c r="Y1474" s="22"/>
      <c r="Z1474" s="22"/>
      <c r="AA1474" s="22"/>
      <c r="AB1474" s="22"/>
      <c r="AC1474" s="22"/>
      <c r="AD1474" s="22"/>
      <c r="AE1474" s="24"/>
      <c r="AN1474" s="25"/>
      <c r="AP1474" s="24"/>
      <c r="AQ1474" s="20" t="e">
        <f>AVERAGE(SMALL(AE1474:AI1474,1),SMALL(AE1474:AI1474,2))</f>
        <v>#NUM!</v>
      </c>
      <c r="AR1474" s="20" t="e">
        <f>IF(R1474 &lt;=( AVERAGE(SMALL(AE1474:AI1474,1),SMALL(AE1474:AI1474,2))), R1474, "")</f>
        <v>#NUM!</v>
      </c>
      <c r="AS1474" s="20" t="e">
        <f>AVERAGE(SMALL(AJ1474:AM1474,1),SMALL(AJ1474:AM1474,2))</f>
        <v>#NUM!</v>
      </c>
      <c r="AT1474" s="20">
        <f>T1474*1.075</f>
        <v>25.799999999999997</v>
      </c>
      <c r="AU1474" s="20">
        <f>U1474*1.075</f>
        <v>5.375</v>
      </c>
      <c r="AV1474" s="22">
        <f>MIN(AN1474,AT1474,AU1474)</f>
        <v>5.375</v>
      </c>
      <c r="AW1474" s="20" t="s">
        <v>71</v>
      </c>
      <c r="AX1474" s="20" t="s">
        <v>72</v>
      </c>
      <c r="AY1474" s="25">
        <v>5.38</v>
      </c>
      <c r="AZ1474" s="27">
        <f>IF(AND(AY1474&gt;0,AY1474&lt;=10),AY1474*0.25,IF(AND(AY1474&gt;10,AY1474&lt;=50),AY1474*0.17,IF(AND(AY1474&gt;10,AY1474&lt;=100),AY1474*0.12,IF(AY1474&gt;100,AY1474*0.1))))</f>
        <v>1.345</v>
      </c>
      <c r="BA1474" s="3">
        <f>AZ1474+AY1474</f>
        <v>6.7249999999999996</v>
      </c>
      <c r="BB1474" s="25">
        <f>BA1474+BA1474*0.08</f>
        <v>7.2629999999999999</v>
      </c>
      <c r="BC1474" s="20" t="s">
        <v>12295</v>
      </c>
      <c r="BP1474" s="19"/>
      <c r="BQ1474" s="19"/>
      <c r="BR1474" s="19"/>
      <c r="BS1474" s="19"/>
      <c r="BT1474" s="19"/>
      <c r="BU1474" s="19"/>
      <c r="BV1474" s="19"/>
      <c r="BW1474" s="19"/>
      <c r="BX1474" s="19"/>
      <c r="BY1474" s="19"/>
      <c r="BZ1474" s="19"/>
      <c r="CA1474" s="19"/>
      <c r="CB1474" s="19"/>
      <c r="CC1474" s="19"/>
      <c r="CD1474" s="19"/>
      <c r="CE1474" s="19"/>
      <c r="CF1474" s="19"/>
      <c r="CG1474" s="19"/>
      <c r="CH1474" s="19"/>
      <c r="CI1474" s="19"/>
      <c r="CJ1474" s="19"/>
      <c r="CK1474" s="19"/>
      <c r="CL1474" s="19"/>
      <c r="CM1474" s="19"/>
      <c r="CN1474" s="19"/>
      <c r="CO1474" s="19"/>
      <c r="CP1474" s="19"/>
      <c r="CQ1474" s="19"/>
      <c r="CR1474" s="19"/>
      <c r="CS1474" s="19"/>
      <c r="CT1474" s="19"/>
      <c r="CU1474" s="19"/>
      <c r="CV1474" s="19"/>
      <c r="CW1474" s="19"/>
      <c r="CX1474" s="19"/>
      <c r="CY1474" s="19"/>
      <c r="CZ1474" s="19"/>
      <c r="DA1474" s="19"/>
      <c r="DB1474" s="19"/>
      <c r="DC1474" s="19"/>
      <c r="DD1474" s="19"/>
      <c r="DE1474" s="19"/>
      <c r="DF1474" s="19"/>
      <c r="DG1474" s="19"/>
      <c r="DH1474" s="19"/>
      <c r="DI1474" s="19"/>
      <c r="DJ1474" s="19"/>
      <c r="DK1474" s="19"/>
      <c r="DL1474" s="19"/>
    </row>
    <row r="1475" spans="1:116" s="20" customFormat="1" ht="30" customHeight="1">
      <c r="A1475" s="7" t="s">
        <v>5396</v>
      </c>
      <c r="B1475" s="5">
        <v>1473</v>
      </c>
      <c r="C1475" s="116"/>
      <c r="D1475" s="116"/>
      <c r="E1475" s="43" t="s">
        <v>5435</v>
      </c>
      <c r="F1475" s="116" t="s">
        <v>5436</v>
      </c>
      <c r="G1475" s="116" t="s">
        <v>5437</v>
      </c>
      <c r="H1475" s="116" t="s">
        <v>5438</v>
      </c>
      <c r="I1475" s="116" t="s">
        <v>807</v>
      </c>
      <c r="J1475" s="116" t="s">
        <v>5439</v>
      </c>
      <c r="K1475" s="239">
        <v>20</v>
      </c>
      <c r="L1475" s="116" t="s">
        <v>79</v>
      </c>
      <c r="M1475" s="239">
        <v>10</v>
      </c>
      <c r="N1475" s="116" t="s">
        <v>44</v>
      </c>
      <c r="O1475" s="116" t="s">
        <v>5400</v>
      </c>
      <c r="P1475" s="116" t="s">
        <v>5440</v>
      </c>
      <c r="Q1475" s="116" t="s">
        <v>5441</v>
      </c>
      <c r="R1475" s="156">
        <v>27</v>
      </c>
      <c r="S1475" s="22"/>
      <c r="T1475" s="23">
        <v>27</v>
      </c>
      <c r="U1475" s="1">
        <v>5.5</v>
      </c>
      <c r="V1475" s="21">
        <v>30</v>
      </c>
      <c r="W1475" s="22"/>
      <c r="X1475" s="22"/>
      <c r="Y1475" s="22"/>
      <c r="Z1475" s="22"/>
      <c r="AA1475" s="22"/>
      <c r="AB1475" s="22"/>
      <c r="AC1475" s="22"/>
      <c r="AD1475" s="22"/>
      <c r="AE1475" s="24"/>
      <c r="AN1475" s="25"/>
      <c r="AP1475" s="24"/>
      <c r="AQ1475" s="20" t="e">
        <f>AVERAGE(SMALL(AE1475:AI1475,1),SMALL(AE1475:AI1475,2))</f>
        <v>#NUM!</v>
      </c>
      <c r="AR1475" s="20" t="e">
        <f>IF(R1475 &lt;=( AVERAGE(SMALL(AE1475:AI1475,1),SMALL(AE1475:AI1475,2))), R1475, "")</f>
        <v>#NUM!</v>
      </c>
      <c r="AS1475" s="20" t="e">
        <f>AVERAGE(SMALL(AJ1475:AM1475,1),SMALL(AJ1475:AM1475,2))</f>
        <v>#NUM!</v>
      </c>
      <c r="AT1475" s="20">
        <f>T1475*1.075</f>
        <v>29.024999999999999</v>
      </c>
      <c r="AU1475" s="20">
        <f>U1475*1.075</f>
        <v>5.9124999999999996</v>
      </c>
      <c r="AV1475" s="22">
        <f>MIN(AN1475,AT1475,AU1475)</f>
        <v>5.9124999999999996</v>
      </c>
      <c r="AW1475" s="20" t="s">
        <v>71</v>
      </c>
      <c r="AX1475" s="20" t="s">
        <v>72</v>
      </c>
      <c r="AY1475" s="25">
        <v>5.91</v>
      </c>
      <c r="AZ1475" s="27">
        <f>IF(AND(AY1475&gt;0,AY1475&lt;=10),AY1475*0.25,IF(AND(AY1475&gt;10,AY1475&lt;=50),AY1475*0.17,IF(AND(AY1475&gt;10,AY1475&lt;=100),AY1475*0.12,IF(AY1475&gt;100,AY1475*0.1))))</f>
        <v>1.4775</v>
      </c>
      <c r="BA1475" s="3">
        <f>AZ1475+AY1475</f>
        <v>7.3875000000000002</v>
      </c>
      <c r="BB1475" s="29">
        <v>7.39</v>
      </c>
      <c r="BC1475" s="20" t="s">
        <v>12295</v>
      </c>
      <c r="BP1475" s="19"/>
      <c r="BQ1475" s="19"/>
      <c r="BR1475" s="19"/>
      <c r="BS1475" s="19"/>
      <c r="BT1475" s="19"/>
      <c r="BU1475" s="19"/>
      <c r="BV1475" s="19"/>
      <c r="BW1475" s="19"/>
      <c r="BX1475" s="19"/>
      <c r="BY1475" s="19"/>
      <c r="BZ1475" s="19"/>
      <c r="CA1475" s="19"/>
      <c r="CB1475" s="19"/>
      <c r="CC1475" s="19"/>
      <c r="CD1475" s="19"/>
      <c r="CE1475" s="19"/>
      <c r="CF1475" s="19"/>
      <c r="CG1475" s="19"/>
      <c r="CH1475" s="19"/>
      <c r="CI1475" s="19"/>
      <c r="CJ1475" s="19"/>
      <c r="CK1475" s="19"/>
      <c r="CL1475" s="19"/>
      <c r="CM1475" s="19"/>
      <c r="CN1475" s="19"/>
      <c r="CO1475" s="19"/>
      <c r="CP1475" s="19"/>
      <c r="CQ1475" s="19"/>
      <c r="CR1475" s="19"/>
      <c r="CS1475" s="19"/>
      <c r="CT1475" s="19"/>
      <c r="CU1475" s="19"/>
      <c r="CV1475" s="19"/>
      <c r="CW1475" s="19"/>
      <c r="CX1475" s="19"/>
      <c r="CY1475" s="19"/>
      <c r="CZ1475" s="19"/>
      <c r="DA1475" s="19"/>
      <c r="DB1475" s="19"/>
      <c r="DC1475" s="19"/>
      <c r="DD1475" s="19"/>
      <c r="DE1475" s="19"/>
      <c r="DF1475" s="19"/>
      <c r="DG1475" s="19"/>
      <c r="DH1475" s="19"/>
      <c r="DI1475" s="19"/>
      <c r="DJ1475" s="19"/>
      <c r="DK1475" s="19"/>
      <c r="DL1475" s="19"/>
    </row>
    <row r="1476" spans="1:116" s="20" customFormat="1" ht="30" customHeight="1">
      <c r="A1476" s="111" t="s">
        <v>12713</v>
      </c>
      <c r="B1476" s="5">
        <v>1474</v>
      </c>
      <c r="C1476" s="44">
        <v>5858</v>
      </c>
      <c r="D1476" s="44"/>
      <c r="E1476" s="43" t="s">
        <v>5410</v>
      </c>
      <c r="F1476" s="3" t="s">
        <v>5411</v>
      </c>
      <c r="G1476" s="3" t="s">
        <v>4169</v>
      </c>
      <c r="H1476" s="3" t="s">
        <v>5412</v>
      </c>
      <c r="I1476" s="3" t="s">
        <v>77</v>
      </c>
      <c r="J1476" s="3" t="s">
        <v>5413</v>
      </c>
      <c r="K1476" s="6">
        <v>12.5</v>
      </c>
      <c r="L1476" s="3" t="s">
        <v>79</v>
      </c>
      <c r="M1476" s="6">
        <v>1</v>
      </c>
      <c r="N1476" s="3" t="s">
        <v>44</v>
      </c>
      <c r="O1476" s="3" t="s">
        <v>5400</v>
      </c>
      <c r="P1476" s="3" t="s">
        <v>5408</v>
      </c>
      <c r="Q1476" s="3" t="s">
        <v>5414</v>
      </c>
      <c r="R1476" s="161">
        <v>7</v>
      </c>
      <c r="S1476" s="79">
        <v>5.6</v>
      </c>
      <c r="T1476" s="81">
        <v>4.3</v>
      </c>
      <c r="U1476" s="81"/>
      <c r="V1476" s="82">
        <v>10</v>
      </c>
      <c r="W1476" s="79"/>
      <c r="X1476" s="79"/>
      <c r="Y1476" s="79"/>
      <c r="Z1476" s="79"/>
      <c r="AA1476" s="79">
        <v>7.61</v>
      </c>
      <c r="AB1476" s="79"/>
      <c r="AC1476" s="79"/>
      <c r="AD1476" s="79"/>
      <c r="AE1476" s="83"/>
      <c r="AF1476" s="84">
        <v>3.1859999999999999</v>
      </c>
      <c r="AG1476" s="84"/>
      <c r="AH1476" s="84"/>
      <c r="AI1476" s="84">
        <v>7.63</v>
      </c>
      <c r="AJ1476" s="84">
        <v>7.61</v>
      </c>
      <c r="AK1476" s="84">
        <v>7.03</v>
      </c>
      <c r="AL1476" s="84"/>
      <c r="AM1476" s="84"/>
      <c r="AN1476" s="85"/>
      <c r="AO1476" s="84"/>
      <c r="AP1476" s="83"/>
      <c r="AQ1476" s="84">
        <v>5.4079999999999995</v>
      </c>
      <c r="AR1476" s="84" t="s">
        <v>601</v>
      </c>
      <c r="AS1476" s="84">
        <v>7.32</v>
      </c>
      <c r="AT1476" s="84" t="e">
        <v>#REF!</v>
      </c>
      <c r="AU1476" s="84">
        <v>4.6224999999999996</v>
      </c>
      <c r="AV1476" s="79" t="e">
        <v>#REF!</v>
      </c>
      <c r="AW1476" s="84" t="s">
        <v>71</v>
      </c>
      <c r="AX1476" s="84" t="s">
        <v>72</v>
      </c>
      <c r="AY1476" s="85">
        <v>4.6224999999999996</v>
      </c>
      <c r="AZ1476" s="87">
        <v>1.1556249999999999</v>
      </c>
      <c r="BA1476" s="43">
        <v>5.7781249999999993</v>
      </c>
      <c r="BB1476" s="85">
        <v>6.2403749999999993</v>
      </c>
      <c r="BC1476" s="20" t="s">
        <v>12295</v>
      </c>
      <c r="BD1476" s="88" t="s">
        <v>12287</v>
      </c>
      <c r="BE1476" s="88"/>
      <c r="BF1476" s="88"/>
      <c r="BG1476" s="88"/>
      <c r="BH1476" s="88"/>
      <c r="BI1476" s="88"/>
      <c r="BJ1476" s="88"/>
      <c r="BK1476" s="88"/>
      <c r="BL1476" s="88"/>
      <c r="BM1476" s="88"/>
      <c r="BN1476" s="88"/>
      <c r="BO1476" s="88"/>
      <c r="BP1476" s="88"/>
      <c r="BQ1476" s="88"/>
      <c r="BR1476" s="88"/>
      <c r="BS1476" s="88"/>
      <c r="BT1476" s="88"/>
      <c r="BU1476" s="88"/>
      <c r="BV1476" s="88"/>
      <c r="BW1476" s="88"/>
      <c r="BX1476" s="88"/>
      <c r="BY1476" s="88"/>
      <c r="BZ1476" s="88"/>
      <c r="CA1476" s="88"/>
      <c r="CB1476" s="88"/>
      <c r="CC1476" s="88"/>
      <c r="CD1476" s="88"/>
      <c r="CE1476" s="88"/>
      <c r="CF1476" s="88"/>
      <c r="CG1476" s="88"/>
      <c r="CH1476" s="88"/>
      <c r="CI1476" s="88"/>
      <c r="CJ1476" s="88"/>
      <c r="CK1476" s="88"/>
      <c r="CL1476" s="88"/>
      <c r="CM1476" s="88"/>
      <c r="CN1476" s="88"/>
      <c r="CO1476" s="88"/>
      <c r="CP1476" s="88"/>
      <c r="CQ1476" s="88"/>
      <c r="CR1476" s="88"/>
      <c r="CS1476" s="88"/>
      <c r="CT1476" s="88"/>
      <c r="CU1476" s="88"/>
      <c r="CV1476" s="88"/>
      <c r="CW1476" s="88"/>
      <c r="CX1476" s="88"/>
      <c r="CY1476" s="88"/>
      <c r="CZ1476" s="88"/>
      <c r="DA1476" s="88"/>
      <c r="DB1476" s="88"/>
      <c r="DC1476" s="88"/>
      <c r="DD1476" s="88"/>
      <c r="DE1476" s="88"/>
      <c r="DF1476" s="88"/>
      <c r="DG1476" s="88"/>
      <c r="DH1476" s="88"/>
      <c r="DI1476" s="88"/>
      <c r="DJ1476" s="88"/>
      <c r="DK1476" s="88"/>
      <c r="DL1476" s="88"/>
    </row>
    <row r="1477" spans="1:116" s="20" customFormat="1" ht="30" customHeight="1">
      <c r="A1477" s="7" t="s">
        <v>5396</v>
      </c>
      <c r="B1477" s="5">
        <v>1475</v>
      </c>
      <c r="C1477" s="116"/>
      <c r="D1477" s="116"/>
      <c r="E1477" s="43" t="s">
        <v>5442</v>
      </c>
      <c r="F1477" s="3" t="s">
        <v>5443</v>
      </c>
      <c r="G1477" s="3" t="s">
        <v>5444</v>
      </c>
      <c r="H1477" s="3" t="s">
        <v>5445</v>
      </c>
      <c r="I1477" s="3"/>
      <c r="J1477" s="3" t="s">
        <v>5451</v>
      </c>
      <c r="K1477" s="6"/>
      <c r="L1477" s="3"/>
      <c r="M1477" s="6">
        <v>1</v>
      </c>
      <c r="N1477" s="3" t="s">
        <v>5447</v>
      </c>
      <c r="O1477" s="3" t="s">
        <v>5448</v>
      </c>
      <c r="P1477" s="3" t="s">
        <v>5449</v>
      </c>
      <c r="Q1477" s="3" t="s">
        <v>5450</v>
      </c>
      <c r="R1477" s="156">
        <v>24</v>
      </c>
      <c r="S1477" s="22"/>
      <c r="T1477" s="23">
        <v>24</v>
      </c>
      <c r="U1477" s="1">
        <v>4.1500000000000004</v>
      </c>
      <c r="V1477" s="21">
        <v>34.96</v>
      </c>
      <c r="W1477" s="22"/>
      <c r="X1477" s="22"/>
      <c r="Y1477" s="22"/>
      <c r="Z1477" s="22"/>
      <c r="AA1477" s="22"/>
      <c r="AB1477" s="22"/>
      <c r="AC1477" s="22"/>
      <c r="AD1477" s="22"/>
      <c r="AE1477" s="24"/>
      <c r="AG1477" s="20">
        <v>10.054</v>
      </c>
      <c r="AI1477" s="20">
        <v>15.38</v>
      </c>
      <c r="AN1477" s="25"/>
      <c r="AP1477" s="24"/>
      <c r="AQ1477" s="20">
        <f>AVERAGE(SMALL(AE1477:AI1477,1),SMALL(AE1477:AI1477,2))</f>
        <v>12.717000000000001</v>
      </c>
      <c r="AR1477" s="20" t="str">
        <f>IF(R1477 &lt;=( AVERAGE(SMALL(AE1477:AI1477,1),SMALL(AE1477:AI1477,2))), R1477, "")</f>
        <v/>
      </c>
      <c r="AS1477" s="20" t="e">
        <f>AVERAGE(SMALL(AJ1477:AM1477,1),SMALL(AJ1477:AM1477,2))</f>
        <v>#NUM!</v>
      </c>
      <c r="AT1477" s="20">
        <f>T1477*1.075</f>
        <v>25.799999999999997</v>
      </c>
      <c r="AU1477" s="20">
        <f>U1477*1.075</f>
        <v>4.4612500000000006</v>
      </c>
      <c r="AV1477" s="22">
        <f>MIN(AN1477,AT1477,AU1477)</f>
        <v>4.4612500000000006</v>
      </c>
      <c r="AW1477" s="20" t="s">
        <v>71</v>
      </c>
      <c r="AX1477" s="20" t="s">
        <v>72</v>
      </c>
      <c r="AY1477" s="25">
        <v>4.46</v>
      </c>
      <c r="AZ1477" s="27">
        <f>IF(AND(AY1477&gt;0,AY1477&lt;=10),AY1477*0.25,IF(AND(AY1477&gt;10,AY1477&lt;=50),AY1477*0.17,IF(AND(AY1477&gt;10,AY1477&lt;=100),AY1477*0.12,IF(AY1477&gt;100,AY1477*0.1))))</f>
        <v>1.115</v>
      </c>
      <c r="BA1477" s="3">
        <f>AZ1477+AY1477</f>
        <v>5.5750000000000002</v>
      </c>
      <c r="BB1477" s="29">
        <v>5.58</v>
      </c>
      <c r="BC1477" s="20" t="s">
        <v>12295</v>
      </c>
      <c r="BP1477" s="19"/>
      <c r="BQ1477" s="19"/>
      <c r="BR1477" s="19"/>
      <c r="BS1477" s="19"/>
      <c r="BT1477" s="19"/>
      <c r="BU1477" s="19"/>
      <c r="BV1477" s="19"/>
      <c r="BW1477" s="19"/>
      <c r="BX1477" s="19"/>
      <c r="BY1477" s="19"/>
      <c r="BZ1477" s="19"/>
      <c r="CA1477" s="19"/>
      <c r="CB1477" s="19"/>
      <c r="CC1477" s="19"/>
      <c r="CD1477" s="19"/>
      <c r="CE1477" s="19"/>
      <c r="CF1477" s="19"/>
      <c r="CG1477" s="19"/>
      <c r="CH1477" s="19"/>
      <c r="CI1477" s="19"/>
      <c r="CJ1477" s="19"/>
      <c r="CK1477" s="19"/>
      <c r="CL1477" s="19"/>
      <c r="CM1477" s="19"/>
      <c r="CN1477" s="19"/>
      <c r="CO1477" s="19"/>
      <c r="CP1477" s="19"/>
      <c r="CQ1477" s="19"/>
      <c r="CR1477" s="19"/>
      <c r="CS1477" s="19"/>
      <c r="CT1477" s="19"/>
      <c r="CU1477" s="19"/>
      <c r="CV1477" s="19"/>
      <c r="CW1477" s="19"/>
      <c r="CX1477" s="19"/>
      <c r="CY1477" s="19"/>
      <c r="CZ1477" s="19"/>
      <c r="DA1477" s="19"/>
      <c r="DB1477" s="19"/>
      <c r="DC1477" s="19"/>
      <c r="DD1477" s="19"/>
      <c r="DE1477" s="19"/>
      <c r="DF1477" s="19"/>
      <c r="DG1477" s="19"/>
      <c r="DH1477" s="19"/>
      <c r="DI1477" s="19"/>
      <c r="DJ1477" s="19"/>
      <c r="DK1477" s="19"/>
      <c r="DL1477" s="19"/>
    </row>
    <row r="1478" spans="1:116" s="20" customFormat="1" ht="30" customHeight="1">
      <c r="A1478" s="7" t="s">
        <v>5396</v>
      </c>
      <c r="B1478" s="5">
        <v>1476</v>
      </c>
      <c r="C1478" s="116"/>
      <c r="D1478" s="116"/>
      <c r="E1478" s="43" t="s">
        <v>5442</v>
      </c>
      <c r="F1478" s="3" t="s">
        <v>5443</v>
      </c>
      <c r="G1478" s="3" t="s">
        <v>5444</v>
      </c>
      <c r="H1478" s="3" t="s">
        <v>5445</v>
      </c>
      <c r="I1478" s="3"/>
      <c r="J1478" s="3" t="s">
        <v>5446</v>
      </c>
      <c r="K1478" s="6"/>
      <c r="L1478" s="3"/>
      <c r="M1478" s="6">
        <v>1</v>
      </c>
      <c r="N1478" s="3" t="s">
        <v>5447</v>
      </c>
      <c r="O1478" s="3" t="s">
        <v>5448</v>
      </c>
      <c r="P1478" s="3" t="s">
        <v>5449</v>
      </c>
      <c r="Q1478" s="3" t="s">
        <v>5450</v>
      </c>
      <c r="R1478" s="156">
        <v>80</v>
      </c>
      <c r="S1478" s="22"/>
      <c r="T1478" s="23">
        <v>80</v>
      </c>
      <c r="U1478" s="1">
        <v>12</v>
      </c>
      <c r="V1478" s="21">
        <v>102.35</v>
      </c>
      <c r="W1478" s="22"/>
      <c r="X1478" s="22"/>
      <c r="Y1478" s="22"/>
      <c r="Z1478" s="22"/>
      <c r="AA1478" s="22"/>
      <c r="AB1478" s="22"/>
      <c r="AC1478" s="22"/>
      <c r="AD1478" s="22"/>
      <c r="AE1478" s="24"/>
      <c r="AG1478" s="20">
        <v>31.978999999999999</v>
      </c>
      <c r="AI1478" s="20">
        <v>72.19</v>
      </c>
      <c r="AN1478" s="25"/>
      <c r="AP1478" s="24"/>
      <c r="AQ1478" s="20">
        <f>AVERAGE(SMALL(AE1478:AI1478,1),SMALL(AE1478:AI1478,2))</f>
        <v>52.084499999999998</v>
      </c>
      <c r="AR1478" s="20" t="str">
        <f>IF(R1478 &lt;=( AVERAGE(SMALL(AE1478:AI1478,1),SMALL(AE1478:AI1478,2))), R1478, "")</f>
        <v/>
      </c>
      <c r="AS1478" s="20" t="e">
        <f>AVERAGE(SMALL(AJ1478:AM1478,1),SMALL(AJ1478:AM1478,2))</f>
        <v>#NUM!</v>
      </c>
      <c r="AT1478" s="20">
        <f>T1478*1.075</f>
        <v>86</v>
      </c>
      <c r="AU1478" s="20">
        <f>U1478*1.075</f>
        <v>12.899999999999999</v>
      </c>
      <c r="AV1478" s="22">
        <f>MIN(AN1478,AT1478,AU1478)</f>
        <v>12.899999999999999</v>
      </c>
      <c r="AW1478" s="20" t="s">
        <v>71</v>
      </c>
      <c r="AX1478" s="20" t="s">
        <v>72</v>
      </c>
      <c r="AY1478" s="25">
        <v>12.9</v>
      </c>
      <c r="AZ1478" s="27">
        <f>IF(AND(AY1478&gt;0,AY1478&lt;=10),AY1478*0.25,IF(AND(AY1478&gt;10,AY1478&lt;=50),AY1478*0.17,IF(AND(AY1478&gt;10,AY1478&lt;=100),AY1478*0.12,IF(AY1478&gt;100,AY1478*0.1))))</f>
        <v>2.1930000000000001</v>
      </c>
      <c r="BA1478" s="3">
        <f>AZ1478+AY1478</f>
        <v>15.093</v>
      </c>
      <c r="BB1478" s="29">
        <v>15.09</v>
      </c>
      <c r="BC1478" s="20" t="s">
        <v>12295</v>
      </c>
      <c r="BP1478" s="19"/>
      <c r="BQ1478" s="19"/>
      <c r="BR1478" s="19"/>
      <c r="BS1478" s="19"/>
      <c r="BT1478" s="19"/>
      <c r="BU1478" s="19"/>
      <c r="BV1478" s="19"/>
      <c r="BW1478" s="19"/>
      <c r="BX1478" s="19"/>
      <c r="BY1478" s="19"/>
      <c r="BZ1478" s="19"/>
      <c r="CA1478" s="19"/>
      <c r="CB1478" s="19"/>
      <c r="CC1478" s="19"/>
      <c r="CD1478" s="19"/>
      <c r="CE1478" s="19"/>
      <c r="CF1478" s="19"/>
      <c r="CG1478" s="19"/>
      <c r="CH1478" s="19"/>
      <c r="CI1478" s="19"/>
      <c r="CJ1478" s="19"/>
      <c r="CK1478" s="19"/>
      <c r="CL1478" s="19"/>
      <c r="CM1478" s="19"/>
      <c r="CN1478" s="19"/>
      <c r="CO1478" s="19"/>
      <c r="CP1478" s="19"/>
      <c r="CQ1478" s="19"/>
      <c r="CR1478" s="19"/>
      <c r="CS1478" s="19"/>
      <c r="CT1478" s="19"/>
      <c r="CU1478" s="19"/>
      <c r="CV1478" s="19"/>
      <c r="CW1478" s="19"/>
      <c r="CX1478" s="19"/>
      <c r="CY1478" s="19"/>
      <c r="CZ1478" s="19"/>
      <c r="DA1478" s="19"/>
      <c r="DB1478" s="19"/>
      <c r="DC1478" s="19"/>
      <c r="DD1478" s="19"/>
      <c r="DE1478" s="19"/>
      <c r="DF1478" s="19"/>
      <c r="DG1478" s="19"/>
      <c r="DH1478" s="19"/>
      <c r="DI1478" s="19"/>
      <c r="DJ1478" s="19"/>
      <c r="DK1478" s="19"/>
      <c r="DL1478" s="19"/>
    </row>
    <row r="1479" spans="1:116" s="20" customFormat="1" ht="30" customHeight="1">
      <c r="A1479" s="7" t="s">
        <v>5396</v>
      </c>
      <c r="B1479" s="5">
        <v>1477</v>
      </c>
      <c r="C1479" s="6"/>
      <c r="D1479" s="6"/>
      <c r="E1479" s="43" t="s">
        <v>5479</v>
      </c>
      <c r="F1479" s="3" t="s">
        <v>5480</v>
      </c>
      <c r="G1479" s="3" t="s">
        <v>92</v>
      </c>
      <c r="H1479" s="3" t="s">
        <v>5476</v>
      </c>
      <c r="I1479" s="3" t="s">
        <v>3622</v>
      </c>
      <c r="J1479" s="3" t="s">
        <v>5484</v>
      </c>
      <c r="K1479" s="6">
        <v>50</v>
      </c>
      <c r="L1479" s="3" t="s">
        <v>79</v>
      </c>
      <c r="M1479" s="6">
        <v>10</v>
      </c>
      <c r="N1479" s="3" t="s">
        <v>44</v>
      </c>
      <c r="O1479" s="3" t="s">
        <v>5456</v>
      </c>
      <c r="P1479" s="3" t="s">
        <v>5482</v>
      </c>
      <c r="Q1479" s="3" t="s">
        <v>5485</v>
      </c>
      <c r="R1479" s="156">
        <v>60</v>
      </c>
      <c r="S1479" s="22"/>
      <c r="T1479" s="23">
        <v>60</v>
      </c>
      <c r="U1479" s="1">
        <v>10</v>
      </c>
      <c r="V1479" s="21">
        <v>97.78</v>
      </c>
      <c r="W1479" s="22"/>
      <c r="X1479" s="22"/>
      <c r="Y1479" s="22"/>
      <c r="Z1479" s="22"/>
      <c r="AA1479" s="22"/>
      <c r="AB1479" s="22"/>
      <c r="AC1479" s="22"/>
      <c r="AD1479" s="22"/>
      <c r="AE1479" s="24"/>
      <c r="AI1479" s="20">
        <v>102.73</v>
      </c>
      <c r="AM1479" s="20">
        <v>54.97</v>
      </c>
      <c r="AN1479" s="25"/>
      <c r="AP1479" s="24"/>
      <c r="AQ1479" s="20" t="e">
        <f>AVERAGE(SMALL(AE1479:AI1479,1),SMALL(AE1479:AI1479,2))</f>
        <v>#NUM!</v>
      </c>
      <c r="AR1479" s="20" t="e">
        <f>IF(R1479 &lt;=( AVERAGE(SMALL(AE1479:AI1479,1),SMALL(AE1479:AI1479,2))), R1479, "")</f>
        <v>#NUM!</v>
      </c>
      <c r="AS1479" s="20" t="e">
        <f>AVERAGE(SMALL(AJ1479:AM1479,1),SMALL(AJ1479:AM1479,2))</f>
        <v>#NUM!</v>
      </c>
      <c r="AT1479" s="20">
        <f>T1479*1.075</f>
        <v>64.5</v>
      </c>
      <c r="AU1479" s="20">
        <f>U1479*1.075</f>
        <v>10.75</v>
      </c>
      <c r="AV1479" s="22">
        <f>MIN(AN1479,AT1479,AU1479)</f>
        <v>10.75</v>
      </c>
      <c r="AW1479" s="20" t="s">
        <v>71</v>
      </c>
      <c r="AX1479" s="20" t="s">
        <v>72</v>
      </c>
      <c r="AY1479" s="25">
        <v>10.75</v>
      </c>
      <c r="AZ1479" s="27">
        <f>IF(AND(AY1479&gt;0,AY1479&lt;=10),AY1479*0.25,IF(AND(AY1479&gt;10,AY1479&lt;=50),AY1479*0.17,IF(AND(AY1479&gt;10,AY1479&lt;=100),AY1479*0.12,IF(AY1479&gt;100,AY1479*0.1))))</f>
        <v>1.8275000000000001</v>
      </c>
      <c r="BA1479" s="3">
        <f>AZ1479+AY1479</f>
        <v>12.577500000000001</v>
      </c>
      <c r="BB1479" s="25">
        <f>BA1479+BA1479*0.08</f>
        <v>13.5837</v>
      </c>
      <c r="BC1479" s="20" t="s">
        <v>12295</v>
      </c>
      <c r="BP1479" s="19"/>
      <c r="BQ1479" s="19"/>
      <c r="BR1479" s="19"/>
      <c r="BS1479" s="19"/>
      <c r="BT1479" s="19"/>
      <c r="BU1479" s="19"/>
      <c r="BV1479" s="19"/>
      <c r="BW1479" s="19"/>
      <c r="BX1479" s="19"/>
      <c r="BY1479" s="19"/>
      <c r="BZ1479" s="19"/>
      <c r="CA1479" s="19"/>
      <c r="CB1479" s="19"/>
      <c r="CC1479" s="19"/>
      <c r="CD1479" s="19"/>
      <c r="CE1479" s="19"/>
      <c r="CF1479" s="19"/>
      <c r="CG1479" s="19"/>
      <c r="CH1479" s="19"/>
      <c r="CI1479" s="19"/>
      <c r="CJ1479" s="19"/>
      <c r="CK1479" s="19"/>
      <c r="CL1479" s="19"/>
      <c r="CM1479" s="19"/>
      <c r="CN1479" s="19"/>
      <c r="CO1479" s="19"/>
      <c r="CP1479" s="19"/>
      <c r="CQ1479" s="19"/>
      <c r="CR1479" s="19"/>
      <c r="CS1479" s="19"/>
      <c r="CT1479" s="19"/>
      <c r="CU1479" s="19"/>
      <c r="CV1479" s="19"/>
      <c r="CW1479" s="19"/>
      <c r="CX1479" s="19"/>
      <c r="CY1479" s="19"/>
      <c r="CZ1479" s="19"/>
      <c r="DA1479" s="19"/>
      <c r="DB1479" s="19"/>
      <c r="DC1479" s="19"/>
      <c r="DD1479" s="19"/>
      <c r="DE1479" s="19"/>
      <c r="DF1479" s="19"/>
      <c r="DG1479" s="19"/>
      <c r="DH1479" s="19"/>
      <c r="DI1479" s="19"/>
      <c r="DJ1479" s="19"/>
      <c r="DK1479" s="19"/>
      <c r="DL1479" s="19"/>
    </row>
    <row r="1480" spans="1:116" s="20" customFormat="1" ht="30" customHeight="1">
      <c r="A1480" s="7" t="s">
        <v>5396</v>
      </c>
      <c r="B1480" s="5">
        <v>1478</v>
      </c>
      <c r="C1480" s="6"/>
      <c r="D1480" s="6"/>
      <c r="E1480" s="43" t="s">
        <v>5479</v>
      </c>
      <c r="F1480" s="3" t="s">
        <v>5480</v>
      </c>
      <c r="G1480" s="3" t="s">
        <v>92</v>
      </c>
      <c r="H1480" s="3" t="s">
        <v>85</v>
      </c>
      <c r="I1480" s="3" t="s">
        <v>1462</v>
      </c>
      <c r="J1480" s="3" t="s">
        <v>5481</v>
      </c>
      <c r="K1480" s="6">
        <v>15</v>
      </c>
      <c r="L1480" s="3" t="s">
        <v>79</v>
      </c>
      <c r="M1480" s="6">
        <v>10</v>
      </c>
      <c r="N1480" s="3" t="s">
        <v>44</v>
      </c>
      <c r="O1480" s="3" t="s">
        <v>5456</v>
      </c>
      <c r="P1480" s="3" t="s">
        <v>5482</v>
      </c>
      <c r="Q1480" s="3" t="s">
        <v>5483</v>
      </c>
      <c r="R1480" s="156">
        <v>35</v>
      </c>
      <c r="S1480" s="22"/>
      <c r="T1480" s="23">
        <v>35</v>
      </c>
      <c r="U1480" s="1">
        <v>6.8</v>
      </c>
      <c r="V1480" s="21">
        <v>97.77</v>
      </c>
      <c r="W1480" s="22"/>
      <c r="X1480" s="22"/>
      <c r="Y1480" s="22"/>
      <c r="Z1480" s="22"/>
      <c r="AA1480" s="22"/>
      <c r="AB1480" s="22"/>
      <c r="AC1480" s="22"/>
      <c r="AD1480" s="22"/>
      <c r="AE1480" s="24"/>
      <c r="AI1480" s="20">
        <v>48.82</v>
      </c>
      <c r="AM1480" s="20">
        <v>25.04</v>
      </c>
      <c r="AN1480" s="25"/>
      <c r="AP1480" s="24"/>
      <c r="AQ1480" s="20" t="e">
        <f>AVERAGE(SMALL(AE1480:AI1480,1),SMALL(AE1480:AI1480,2))</f>
        <v>#NUM!</v>
      </c>
      <c r="AR1480" s="20" t="e">
        <f>IF(R1480 &lt;=( AVERAGE(SMALL(AE1480:AI1480,1),SMALL(AE1480:AI1480,2))), R1480, "")</f>
        <v>#NUM!</v>
      </c>
      <c r="AS1480" s="20" t="e">
        <f>AVERAGE(SMALL(AJ1480:AM1480,1),SMALL(AJ1480:AM1480,2))</f>
        <v>#NUM!</v>
      </c>
      <c r="AT1480" s="20">
        <f>T1480*1.075</f>
        <v>37.625</v>
      </c>
      <c r="AU1480" s="20">
        <f>U1480*1.075</f>
        <v>7.31</v>
      </c>
      <c r="AV1480" s="22">
        <f>MIN(AN1480,AT1480,AU1480)</f>
        <v>7.31</v>
      </c>
      <c r="AW1480" s="20" t="s">
        <v>71</v>
      </c>
      <c r="AX1480" s="20" t="s">
        <v>72</v>
      </c>
      <c r="AY1480" s="25">
        <v>7.31</v>
      </c>
      <c r="AZ1480" s="27">
        <f>IF(AND(AY1480&gt;0,AY1480&lt;=10),AY1480*0.25,IF(AND(AY1480&gt;10,AY1480&lt;=50),AY1480*0.17,IF(AND(AY1480&gt;10,AY1480&lt;=100),AY1480*0.12,IF(AY1480&gt;100,AY1480*0.1))))</f>
        <v>1.8274999999999999</v>
      </c>
      <c r="BA1480" s="3">
        <f>AZ1480+AY1480</f>
        <v>9.1374999999999993</v>
      </c>
      <c r="BB1480" s="25">
        <f>BA1480+BA1480*0.08</f>
        <v>9.8684999999999992</v>
      </c>
      <c r="BC1480" s="20" t="s">
        <v>12295</v>
      </c>
      <c r="BP1480" s="19"/>
      <c r="BQ1480" s="19"/>
      <c r="BR1480" s="19"/>
      <c r="BS1480" s="19"/>
      <c r="BT1480" s="19"/>
      <c r="BU1480" s="19"/>
      <c r="BV1480" s="19"/>
      <c r="BW1480" s="19"/>
      <c r="BX1480" s="19"/>
      <c r="BY1480" s="19"/>
      <c r="BZ1480" s="19"/>
      <c r="CA1480" s="19"/>
      <c r="CB1480" s="19"/>
      <c r="CC1480" s="19"/>
      <c r="CD1480" s="19"/>
      <c r="CE1480" s="19"/>
      <c r="CF1480" s="19"/>
      <c r="CG1480" s="19"/>
      <c r="CH1480" s="19"/>
      <c r="CI1480" s="19"/>
      <c r="CJ1480" s="19"/>
      <c r="CK1480" s="19"/>
      <c r="CL1480" s="19"/>
      <c r="CM1480" s="19"/>
      <c r="CN1480" s="19"/>
      <c r="CO1480" s="19"/>
      <c r="CP1480" s="19"/>
      <c r="CQ1480" s="19"/>
      <c r="CR1480" s="19"/>
      <c r="CS1480" s="19"/>
      <c r="CT1480" s="19"/>
      <c r="CU1480" s="19"/>
      <c r="CV1480" s="19"/>
      <c r="CW1480" s="19"/>
      <c r="CX1480" s="19"/>
      <c r="CY1480" s="19"/>
      <c r="CZ1480" s="19"/>
      <c r="DA1480" s="19"/>
      <c r="DB1480" s="19"/>
      <c r="DC1480" s="19"/>
      <c r="DD1480" s="19"/>
      <c r="DE1480" s="19"/>
      <c r="DF1480" s="19"/>
      <c r="DG1480" s="19"/>
      <c r="DH1480" s="19"/>
      <c r="DI1480" s="19"/>
      <c r="DJ1480" s="19"/>
      <c r="DK1480" s="19"/>
      <c r="DL1480" s="19"/>
    </row>
    <row r="1481" spans="1:116" s="20" customFormat="1" ht="30" customHeight="1">
      <c r="A1481" s="7" t="s">
        <v>5396</v>
      </c>
      <c r="B1481" s="5">
        <v>1479</v>
      </c>
      <c r="C1481" s="6"/>
      <c r="D1481" s="6"/>
      <c r="E1481" s="43" t="s">
        <v>5560</v>
      </c>
      <c r="F1481" s="3" t="s">
        <v>5561</v>
      </c>
      <c r="G1481" s="3" t="s">
        <v>2007</v>
      </c>
      <c r="H1481" s="3" t="s">
        <v>105</v>
      </c>
      <c r="I1481" s="3" t="s">
        <v>1979</v>
      </c>
      <c r="J1481" s="3" t="s">
        <v>5562</v>
      </c>
      <c r="K1481" s="6">
        <v>5</v>
      </c>
      <c r="L1481" s="3" t="s">
        <v>79</v>
      </c>
      <c r="M1481" s="6">
        <v>10</v>
      </c>
      <c r="N1481" s="3" t="s">
        <v>44</v>
      </c>
      <c r="O1481" s="3" t="s">
        <v>5456</v>
      </c>
      <c r="P1481" s="3" t="s">
        <v>5408</v>
      </c>
      <c r="Q1481" s="3" t="s">
        <v>5563</v>
      </c>
      <c r="R1481" s="156">
        <v>60</v>
      </c>
      <c r="S1481" s="22"/>
      <c r="T1481" s="23">
        <v>60</v>
      </c>
      <c r="U1481" s="1">
        <v>33.6</v>
      </c>
      <c r="V1481" s="21">
        <v>71.400000000000006</v>
      </c>
      <c r="W1481" s="22"/>
      <c r="X1481" s="22"/>
      <c r="Y1481" s="22"/>
      <c r="Z1481" s="22"/>
      <c r="AA1481" s="22"/>
      <c r="AB1481" s="22"/>
      <c r="AC1481" s="22"/>
      <c r="AD1481" s="22"/>
      <c r="AE1481" s="24"/>
      <c r="AG1481" s="20">
        <v>56.029000000000003</v>
      </c>
      <c r="AI1481" s="20">
        <v>32.57</v>
      </c>
      <c r="AN1481" s="25"/>
      <c r="AP1481" s="24"/>
      <c r="AQ1481" s="20">
        <f>AVERAGE(SMALL(AE1481:AI1481,1),SMALL(AE1481:AI1481,2))</f>
        <v>44.299500000000002</v>
      </c>
      <c r="AR1481" s="20" t="str">
        <f>IF(R1481 &lt;=( AVERAGE(SMALL(AE1481:AI1481,1),SMALL(AE1481:AI1481,2))), R1481, "")</f>
        <v/>
      </c>
      <c r="AS1481" s="20" t="e">
        <f>AVERAGE(SMALL(AJ1481:AM1481,1),SMALL(AJ1481:AM1481,2))</f>
        <v>#NUM!</v>
      </c>
      <c r="AT1481" s="20">
        <f>T1481*1.075</f>
        <v>64.5</v>
      </c>
      <c r="AU1481" s="20">
        <f>U1481*1.075</f>
        <v>36.119999999999997</v>
      </c>
      <c r="AV1481" s="22">
        <f>MIN(AN1481,AT1481,AU1481)</f>
        <v>36.119999999999997</v>
      </c>
      <c r="AW1481" s="20" t="s">
        <v>71</v>
      </c>
      <c r="AX1481" s="20" t="s">
        <v>72</v>
      </c>
      <c r="AY1481" s="25">
        <v>36.119999999999997</v>
      </c>
      <c r="AZ1481" s="27">
        <f>IF(AND(AY1481&gt;0,AY1481&lt;=10),AY1481*0.25,IF(AND(AY1481&gt;10,AY1481&lt;=50),AY1481*0.17,IF(AND(AY1481&gt;10,AY1481&lt;=100),AY1481*0.12,IF(AY1481&gt;100,AY1481*0.1))))</f>
        <v>6.1403999999999996</v>
      </c>
      <c r="BA1481" s="3">
        <f>AZ1481+AY1481</f>
        <v>42.260399999999997</v>
      </c>
      <c r="BB1481" s="25">
        <f>BA1481+BA1481*0.08</f>
        <v>45.641231999999995</v>
      </c>
      <c r="BC1481" s="20" t="s">
        <v>12295</v>
      </c>
      <c r="BP1481" s="19"/>
      <c r="BQ1481" s="19"/>
      <c r="BR1481" s="19"/>
      <c r="BS1481" s="19"/>
      <c r="BT1481" s="19"/>
      <c r="BU1481" s="19"/>
      <c r="BV1481" s="19"/>
      <c r="BW1481" s="19"/>
      <c r="BX1481" s="19"/>
      <c r="BY1481" s="19"/>
      <c r="BZ1481" s="19"/>
      <c r="CA1481" s="19"/>
      <c r="CB1481" s="19"/>
      <c r="CC1481" s="19"/>
      <c r="CD1481" s="19"/>
      <c r="CE1481" s="19"/>
      <c r="CF1481" s="19"/>
      <c r="CG1481" s="19"/>
      <c r="CH1481" s="19"/>
      <c r="CI1481" s="19"/>
      <c r="CJ1481" s="19"/>
      <c r="CK1481" s="19"/>
      <c r="CL1481" s="19"/>
      <c r="CM1481" s="19"/>
      <c r="CN1481" s="19"/>
      <c r="CO1481" s="19"/>
      <c r="CP1481" s="19"/>
      <c r="CQ1481" s="19"/>
      <c r="CR1481" s="19"/>
      <c r="CS1481" s="19"/>
      <c r="CT1481" s="19"/>
      <c r="CU1481" s="19"/>
      <c r="CV1481" s="19"/>
      <c r="CW1481" s="19"/>
      <c r="CX1481" s="19"/>
      <c r="CY1481" s="19"/>
      <c r="CZ1481" s="19"/>
      <c r="DA1481" s="19"/>
      <c r="DB1481" s="19"/>
      <c r="DC1481" s="19"/>
      <c r="DD1481" s="19"/>
      <c r="DE1481" s="19"/>
      <c r="DF1481" s="19"/>
      <c r="DG1481" s="19"/>
      <c r="DH1481" s="19"/>
      <c r="DI1481" s="19"/>
      <c r="DJ1481" s="19"/>
      <c r="DK1481" s="19"/>
      <c r="DL1481" s="19"/>
    </row>
    <row r="1482" spans="1:116" s="20" customFormat="1" ht="30" customHeight="1">
      <c r="A1482" s="7" t="s">
        <v>5396</v>
      </c>
      <c r="B1482" s="5">
        <v>1480</v>
      </c>
      <c r="C1482" s="6"/>
      <c r="D1482" s="6"/>
      <c r="E1482" s="43" t="s">
        <v>5486</v>
      </c>
      <c r="F1482" s="3" t="s">
        <v>5487</v>
      </c>
      <c r="G1482" s="3" t="s">
        <v>805</v>
      </c>
      <c r="H1482" s="3" t="s">
        <v>5488</v>
      </c>
      <c r="I1482" s="3" t="s">
        <v>1940</v>
      </c>
      <c r="J1482" s="3" t="s">
        <v>5489</v>
      </c>
      <c r="K1482" s="6">
        <v>100</v>
      </c>
      <c r="L1482" s="3" t="s">
        <v>79</v>
      </c>
      <c r="M1482" s="6">
        <v>10</v>
      </c>
      <c r="N1482" s="3" t="s">
        <v>44</v>
      </c>
      <c r="O1482" s="3" t="s">
        <v>5456</v>
      </c>
      <c r="P1482" s="3" t="s">
        <v>5490</v>
      </c>
      <c r="Q1482" s="3" t="s">
        <v>5491</v>
      </c>
      <c r="R1482" s="156">
        <v>60</v>
      </c>
      <c r="S1482" s="22"/>
      <c r="T1482" s="23">
        <v>60</v>
      </c>
      <c r="U1482" s="1">
        <v>4</v>
      </c>
      <c r="V1482" s="21">
        <v>93.84</v>
      </c>
      <c r="W1482" s="22"/>
      <c r="X1482" s="22"/>
      <c r="Y1482" s="22"/>
      <c r="Z1482" s="22"/>
      <c r="AA1482" s="22"/>
      <c r="AB1482" s="22"/>
      <c r="AC1482" s="22"/>
      <c r="AD1482" s="22"/>
      <c r="AE1482" s="24"/>
      <c r="AI1482" s="20">
        <v>74.510000000000005</v>
      </c>
      <c r="AN1482" s="25"/>
      <c r="AP1482" s="24"/>
      <c r="AQ1482" s="20" t="e">
        <f>AVERAGE(SMALL(AE1482:AI1482,1),SMALL(AE1482:AI1482,2))</f>
        <v>#NUM!</v>
      </c>
      <c r="AR1482" s="20" t="e">
        <f>IF(R1482 &lt;=( AVERAGE(SMALL(AE1482:AI1482,1),SMALL(AE1482:AI1482,2))), R1482, "")</f>
        <v>#NUM!</v>
      </c>
      <c r="AS1482" s="20" t="e">
        <f>AVERAGE(SMALL(AJ1482:AM1482,1),SMALL(AJ1482:AM1482,2))</f>
        <v>#NUM!</v>
      </c>
      <c r="AT1482" s="20">
        <f>T1482*1.075</f>
        <v>64.5</v>
      </c>
      <c r="AU1482" s="20">
        <f>U1482*1.075</f>
        <v>4.3</v>
      </c>
      <c r="AV1482" s="22">
        <f>MIN(AN1482,AT1482,AU1482)</f>
        <v>4.3</v>
      </c>
      <c r="AW1482" s="20" t="s">
        <v>71</v>
      </c>
      <c r="AX1482" s="20" t="s">
        <v>72</v>
      </c>
      <c r="AY1482" s="25">
        <v>4.3</v>
      </c>
      <c r="AZ1482" s="27">
        <f>IF(AND(AY1482&gt;0,AY1482&lt;=10),AY1482*0.25,IF(AND(AY1482&gt;10,AY1482&lt;=50),AY1482*0.17,IF(AND(AY1482&gt;10,AY1482&lt;=100),AY1482*0.12,IF(AY1482&gt;100,AY1482*0.1))))</f>
        <v>1.075</v>
      </c>
      <c r="BA1482" s="3">
        <f>AZ1482+AY1482</f>
        <v>5.375</v>
      </c>
      <c r="BB1482" s="25">
        <f>BA1482+BA1482*0.08</f>
        <v>5.8049999999999997</v>
      </c>
      <c r="BC1482" s="20" t="s">
        <v>12295</v>
      </c>
      <c r="BP1482" s="19"/>
      <c r="BQ1482" s="19"/>
      <c r="BR1482" s="19"/>
      <c r="BS1482" s="19"/>
      <c r="BT1482" s="19"/>
      <c r="BU1482" s="19"/>
      <c r="BV1482" s="19"/>
      <c r="BW1482" s="19"/>
      <c r="BX1482" s="19"/>
      <c r="BY1482" s="19"/>
      <c r="BZ1482" s="19"/>
      <c r="CA1482" s="19"/>
      <c r="CB1482" s="19"/>
      <c r="CC1482" s="19"/>
      <c r="CD1482" s="19"/>
      <c r="CE1482" s="19"/>
      <c r="CF1482" s="19"/>
      <c r="CG1482" s="19"/>
      <c r="CH1482" s="19"/>
      <c r="CI1482" s="19"/>
      <c r="CJ1482" s="19"/>
      <c r="CK1482" s="19"/>
      <c r="CL1482" s="19"/>
      <c r="CM1482" s="19"/>
      <c r="CN1482" s="19"/>
      <c r="CO1482" s="19"/>
      <c r="CP1482" s="19"/>
      <c r="CQ1482" s="19"/>
      <c r="CR1482" s="19"/>
      <c r="CS1482" s="19"/>
      <c r="CT1482" s="19"/>
      <c r="CU1482" s="19"/>
      <c r="CV1482" s="19"/>
      <c r="CW1482" s="19"/>
      <c r="CX1482" s="19"/>
      <c r="CY1482" s="19"/>
      <c r="CZ1482" s="19"/>
      <c r="DA1482" s="19"/>
      <c r="DB1482" s="19"/>
      <c r="DC1482" s="19"/>
      <c r="DD1482" s="19"/>
      <c r="DE1482" s="19"/>
      <c r="DF1482" s="19"/>
      <c r="DG1482" s="19"/>
      <c r="DH1482" s="19"/>
      <c r="DI1482" s="19"/>
      <c r="DJ1482" s="19"/>
      <c r="DK1482" s="19"/>
      <c r="DL1482" s="19"/>
    </row>
    <row r="1483" spans="1:116" s="20" customFormat="1" ht="30" customHeight="1">
      <c r="A1483" s="7" t="s">
        <v>5396</v>
      </c>
      <c r="B1483" s="5">
        <v>1481</v>
      </c>
      <c r="C1483" s="6"/>
      <c r="D1483" s="6"/>
      <c r="E1483" s="43" t="s">
        <v>5471</v>
      </c>
      <c r="F1483" s="3" t="s">
        <v>5472</v>
      </c>
      <c r="G1483" s="3" t="s">
        <v>4117</v>
      </c>
      <c r="H1483" s="3" t="s">
        <v>85</v>
      </c>
      <c r="I1483" s="3" t="s">
        <v>1437</v>
      </c>
      <c r="J1483" s="3" t="s">
        <v>5473</v>
      </c>
      <c r="K1483" s="6">
        <v>15</v>
      </c>
      <c r="L1483" s="3" t="s">
        <v>79</v>
      </c>
      <c r="M1483" s="6">
        <v>10</v>
      </c>
      <c r="N1483" s="3" t="s">
        <v>44</v>
      </c>
      <c r="O1483" s="3" t="s">
        <v>5456</v>
      </c>
      <c r="P1483" s="3" t="s">
        <v>5474</v>
      </c>
      <c r="Q1483" s="3" t="s">
        <v>5475</v>
      </c>
      <c r="R1483" s="156">
        <v>35</v>
      </c>
      <c r="S1483" s="22"/>
      <c r="T1483" s="23">
        <v>35</v>
      </c>
      <c r="U1483" s="1" t="s">
        <v>54</v>
      </c>
      <c r="V1483" s="21">
        <v>48.53</v>
      </c>
      <c r="W1483" s="22"/>
      <c r="X1483" s="22"/>
      <c r="Y1483" s="22"/>
      <c r="Z1483" s="22"/>
      <c r="AA1483" s="22"/>
      <c r="AB1483" s="22"/>
      <c r="AC1483" s="22"/>
      <c r="AD1483" s="22"/>
      <c r="AE1483" s="24"/>
      <c r="AN1483" s="25"/>
      <c r="AP1483" s="24"/>
      <c r="AQ1483" s="20" t="e">
        <f>AVERAGE(SMALL(AE1483:AI1483,1),SMALL(AE1483:AI1483,2))</f>
        <v>#NUM!</v>
      </c>
      <c r="AR1483" s="20" t="e">
        <f>IF(R1483 &lt;=( AVERAGE(SMALL(AE1483:AI1483,1),SMALL(AE1483:AI1483,2))), R1483, "")</f>
        <v>#NUM!</v>
      </c>
      <c r="AS1483" s="20" t="e">
        <f>AVERAGE(SMALL(AJ1483:AM1483,1),SMALL(AJ1483:AM1483,2))</f>
        <v>#NUM!</v>
      </c>
      <c r="AT1483" s="20">
        <f>T1483*1.075</f>
        <v>37.625</v>
      </c>
      <c r="AU1483" s="20" t="e">
        <f>U1483*1.075</f>
        <v>#VALUE!</v>
      </c>
      <c r="AV1483" s="22" t="e">
        <f>MIN(AN1483,AT1483,AU1483)</f>
        <v>#VALUE!</v>
      </c>
      <c r="AW1483" s="20" t="s">
        <v>71</v>
      </c>
      <c r="AX1483" s="20" t="s">
        <v>72</v>
      </c>
      <c r="AY1483" s="25">
        <v>37.625</v>
      </c>
      <c r="AZ1483" s="27">
        <f>IF(AND(AY1483&gt;0,AY1483&lt;=10),AY1483*0.25,IF(AND(AY1483&gt;10,AY1483&lt;=50),AY1483*0.17,IF(AND(AY1483&gt;10,AY1483&lt;=100),AY1483*0.12,IF(AY1483&gt;100,AY1483*0.1))))</f>
        <v>6.3962500000000002</v>
      </c>
      <c r="BA1483" s="3">
        <f>AZ1483+AY1483</f>
        <v>44.021250000000002</v>
      </c>
      <c r="BB1483" s="25">
        <f>BA1483+BA1483*0.08</f>
        <v>47.542950000000005</v>
      </c>
      <c r="BC1483" s="20" t="s">
        <v>12295</v>
      </c>
      <c r="BP1483" s="19"/>
      <c r="BQ1483" s="19"/>
      <c r="BR1483" s="19"/>
      <c r="BS1483" s="19"/>
      <c r="BT1483" s="19"/>
      <c r="BU1483" s="19"/>
      <c r="BV1483" s="19"/>
      <c r="BW1483" s="19"/>
      <c r="BX1483" s="19"/>
      <c r="BY1483" s="19"/>
      <c r="BZ1483" s="19"/>
      <c r="CA1483" s="19"/>
      <c r="CB1483" s="19"/>
      <c r="CC1483" s="19"/>
      <c r="CD1483" s="19"/>
      <c r="CE1483" s="19"/>
      <c r="CF1483" s="19"/>
      <c r="CG1483" s="19"/>
      <c r="CH1483" s="19"/>
      <c r="CI1483" s="19"/>
      <c r="CJ1483" s="19"/>
      <c r="CK1483" s="19"/>
      <c r="CL1483" s="19"/>
      <c r="CM1483" s="19"/>
      <c r="CN1483" s="19"/>
      <c r="CO1483" s="19"/>
      <c r="CP1483" s="19"/>
      <c r="CQ1483" s="19"/>
      <c r="CR1483" s="19"/>
      <c r="CS1483" s="19"/>
      <c r="CT1483" s="19"/>
      <c r="CU1483" s="19"/>
      <c r="CV1483" s="19"/>
      <c r="CW1483" s="19"/>
      <c r="CX1483" s="19"/>
      <c r="CY1483" s="19"/>
      <c r="CZ1483" s="19"/>
      <c r="DA1483" s="19"/>
      <c r="DB1483" s="19"/>
      <c r="DC1483" s="19"/>
      <c r="DD1483" s="19"/>
      <c r="DE1483" s="19"/>
      <c r="DF1483" s="19"/>
      <c r="DG1483" s="19"/>
      <c r="DH1483" s="19"/>
      <c r="DI1483" s="19"/>
      <c r="DJ1483" s="19"/>
      <c r="DK1483" s="19"/>
      <c r="DL1483" s="19"/>
    </row>
    <row r="1484" spans="1:116" s="20" customFormat="1" ht="30" customHeight="1">
      <c r="A1484" s="7" t="s">
        <v>5396</v>
      </c>
      <c r="B1484" s="5">
        <v>1482</v>
      </c>
      <c r="C1484" s="6"/>
      <c r="D1484" s="6"/>
      <c r="E1484" s="43" t="s">
        <v>5471</v>
      </c>
      <c r="F1484" s="3" t="s">
        <v>5472</v>
      </c>
      <c r="G1484" s="3" t="s">
        <v>4117</v>
      </c>
      <c r="H1484" s="3" t="s">
        <v>5476</v>
      </c>
      <c r="I1484" s="3" t="s">
        <v>1462</v>
      </c>
      <c r="J1484" s="3" t="s">
        <v>5477</v>
      </c>
      <c r="K1484" s="6">
        <v>100</v>
      </c>
      <c r="L1484" s="3" t="s">
        <v>79</v>
      </c>
      <c r="M1484" s="6">
        <v>10</v>
      </c>
      <c r="N1484" s="3" t="s">
        <v>44</v>
      </c>
      <c r="O1484" s="3" t="s">
        <v>5456</v>
      </c>
      <c r="P1484" s="3" t="s">
        <v>5474</v>
      </c>
      <c r="Q1484" s="3" t="s">
        <v>5478</v>
      </c>
      <c r="R1484" s="156">
        <v>60</v>
      </c>
      <c r="S1484" s="22"/>
      <c r="T1484" s="23">
        <v>60</v>
      </c>
      <c r="U1484" s="1" t="s">
        <v>54</v>
      </c>
      <c r="V1484" s="21">
        <v>77.62</v>
      </c>
      <c r="W1484" s="22"/>
      <c r="X1484" s="22"/>
      <c r="Y1484" s="22"/>
      <c r="Z1484" s="22"/>
      <c r="AA1484" s="22"/>
      <c r="AB1484" s="22"/>
      <c r="AC1484" s="22"/>
      <c r="AD1484" s="22"/>
      <c r="AE1484" s="24"/>
      <c r="AN1484" s="25"/>
      <c r="AP1484" s="24"/>
      <c r="AQ1484" s="20" t="e">
        <f>AVERAGE(SMALL(AE1484:AI1484,1),SMALL(AE1484:AI1484,2))</f>
        <v>#NUM!</v>
      </c>
      <c r="AR1484" s="20" t="e">
        <f>IF(R1484 &lt;=( AVERAGE(SMALL(AE1484:AI1484,1),SMALL(AE1484:AI1484,2))), R1484, "")</f>
        <v>#NUM!</v>
      </c>
      <c r="AS1484" s="20" t="e">
        <f>AVERAGE(SMALL(AJ1484:AM1484,1),SMALL(AJ1484:AM1484,2))</f>
        <v>#NUM!</v>
      </c>
      <c r="AT1484" s="20">
        <f>T1484*1.075</f>
        <v>64.5</v>
      </c>
      <c r="AU1484" s="20" t="e">
        <f>U1484*1.075</f>
        <v>#VALUE!</v>
      </c>
      <c r="AV1484" s="22" t="e">
        <f>MIN(AN1484,AT1484,AU1484)</f>
        <v>#VALUE!</v>
      </c>
      <c r="AW1484" s="20" t="s">
        <v>71</v>
      </c>
      <c r="AX1484" s="20" t="s">
        <v>72</v>
      </c>
      <c r="AY1484" s="25">
        <v>64.5</v>
      </c>
      <c r="AZ1484" s="27">
        <f>IF(AND(AY1484&gt;0,AY1484&lt;=10),AY1484*0.25,IF(AND(AY1484&gt;10,AY1484&lt;=50),AY1484*0.17,IF(AND(AY1484&gt;10,AY1484&lt;=100),AY1484*0.12,IF(AY1484&gt;100,AY1484*0.1))))</f>
        <v>7.7399999999999993</v>
      </c>
      <c r="BA1484" s="3">
        <f>AZ1484+AY1484</f>
        <v>72.239999999999995</v>
      </c>
      <c r="BB1484" s="25">
        <f>BA1484+BA1484*0.08</f>
        <v>78.019199999999998</v>
      </c>
      <c r="BC1484" s="20" t="s">
        <v>12295</v>
      </c>
      <c r="BP1484" s="19"/>
      <c r="BQ1484" s="19"/>
      <c r="BR1484" s="19"/>
      <c r="BS1484" s="19"/>
      <c r="BT1484" s="19"/>
      <c r="BU1484" s="19"/>
      <c r="BV1484" s="19"/>
      <c r="BW1484" s="19"/>
      <c r="BX1484" s="19"/>
      <c r="BY1484" s="19"/>
      <c r="BZ1484" s="19"/>
      <c r="CA1484" s="19"/>
      <c r="CB1484" s="19"/>
      <c r="CC1484" s="19"/>
      <c r="CD1484" s="19"/>
      <c r="CE1484" s="19"/>
      <c r="CF1484" s="19"/>
      <c r="CG1484" s="19"/>
      <c r="CH1484" s="19"/>
      <c r="CI1484" s="19"/>
      <c r="CJ1484" s="19"/>
      <c r="CK1484" s="19"/>
      <c r="CL1484" s="19"/>
      <c r="CM1484" s="19"/>
      <c r="CN1484" s="19"/>
      <c r="CO1484" s="19"/>
      <c r="CP1484" s="19"/>
      <c r="CQ1484" s="19"/>
      <c r="CR1484" s="19"/>
      <c r="CS1484" s="19"/>
      <c r="CT1484" s="19"/>
      <c r="CU1484" s="19"/>
      <c r="CV1484" s="19"/>
      <c r="CW1484" s="19"/>
      <c r="CX1484" s="19"/>
      <c r="CY1484" s="19"/>
      <c r="CZ1484" s="19"/>
      <c r="DA1484" s="19"/>
      <c r="DB1484" s="19"/>
      <c r="DC1484" s="19"/>
      <c r="DD1484" s="19"/>
      <c r="DE1484" s="19"/>
      <c r="DF1484" s="19"/>
      <c r="DG1484" s="19"/>
      <c r="DH1484" s="19"/>
      <c r="DI1484" s="19"/>
      <c r="DJ1484" s="19"/>
      <c r="DK1484" s="19"/>
      <c r="DL1484" s="19"/>
    </row>
    <row r="1485" spans="1:116" s="20" customFormat="1" ht="30" customHeight="1">
      <c r="A1485" s="7" t="s">
        <v>5531</v>
      </c>
      <c r="B1485" s="5">
        <v>1483</v>
      </c>
      <c r="C1485" s="6"/>
      <c r="D1485" s="6"/>
      <c r="E1485" s="43" t="s">
        <v>5532</v>
      </c>
      <c r="F1485" s="3" t="s">
        <v>5533</v>
      </c>
      <c r="G1485" s="3" t="s">
        <v>5534</v>
      </c>
      <c r="H1485" s="3" t="s">
        <v>5535</v>
      </c>
      <c r="I1485" s="3" t="s">
        <v>807</v>
      </c>
      <c r="J1485" s="3" t="s">
        <v>5536</v>
      </c>
      <c r="K1485" s="6">
        <v>50</v>
      </c>
      <c r="L1485" s="3" t="s">
        <v>79</v>
      </c>
      <c r="M1485" s="6">
        <v>1</v>
      </c>
      <c r="N1485" s="3" t="s">
        <v>44</v>
      </c>
      <c r="O1485" s="3" t="s">
        <v>5456</v>
      </c>
      <c r="P1485" s="3" t="s">
        <v>5537</v>
      </c>
      <c r="Q1485" s="3" t="s">
        <v>5538</v>
      </c>
      <c r="R1485" s="156">
        <v>225</v>
      </c>
      <c r="S1485" s="22"/>
      <c r="T1485" s="23"/>
      <c r="U1485" s="1" t="s">
        <v>54</v>
      </c>
      <c r="V1485" s="21">
        <v>225.22499999999999</v>
      </c>
      <c r="W1485" s="22"/>
      <c r="X1485" s="22"/>
      <c r="Y1485" s="22"/>
      <c r="Z1485" s="22"/>
      <c r="AA1485" s="22"/>
      <c r="AB1485" s="22"/>
      <c r="AC1485" s="22"/>
      <c r="AD1485" s="22"/>
      <c r="AE1485" s="24"/>
      <c r="AI1485" s="20">
        <v>516.83000000000004</v>
      </c>
      <c r="AN1485" s="25"/>
      <c r="AP1485" s="24"/>
      <c r="AQ1485" s="20" t="e">
        <f>AVERAGE(SMALL(AE1485:AI1485,1),SMALL(AE1485:AI1485,2))</f>
        <v>#NUM!</v>
      </c>
      <c r="AR1485" s="20" t="e">
        <f>IF(R1485 &lt;=( AVERAGE(SMALL(AE1485:AI1485,1),SMALL(AE1485:AI1485,2))), R1485, "")</f>
        <v>#NUM!</v>
      </c>
      <c r="AS1485" s="20" t="e">
        <f>AVERAGE(SMALL(AJ1485:AM1485,1),SMALL(AJ1485:AM1485,2))</f>
        <v>#NUM!</v>
      </c>
      <c r="AT1485" s="20">
        <f>T1485*1.075</f>
        <v>0</v>
      </c>
      <c r="AU1485" s="20" t="e">
        <f>U1485*1.075</f>
        <v>#VALUE!</v>
      </c>
      <c r="AV1485" s="22" t="e">
        <f>MIN(AN1485,AT1485,AU1485)</f>
        <v>#VALUE!</v>
      </c>
      <c r="AW1485" s="20" t="s">
        <v>209</v>
      </c>
      <c r="AX1485" s="20" t="s">
        <v>208</v>
      </c>
      <c r="AY1485" s="25">
        <v>225</v>
      </c>
      <c r="AZ1485" s="27">
        <f>IF(AND(AY1485&gt;0,AY1485&lt;=10),AY1485*0.25,IF(AND(AY1485&gt;10,AY1485&lt;=50),AY1485*0.17,IF(AND(AY1485&gt;10,AY1485&lt;=100),AY1485*0.12,IF(AY1485&gt;100,AY1485*0.1))))</f>
        <v>22.5</v>
      </c>
      <c r="BA1485" s="3">
        <f>AZ1485+AY1485</f>
        <v>247.5</v>
      </c>
      <c r="BB1485" s="29">
        <v>247.5</v>
      </c>
      <c r="BC1485" s="20" t="s">
        <v>12295</v>
      </c>
      <c r="BP1485" s="19"/>
      <c r="BQ1485" s="19"/>
      <c r="BR1485" s="19"/>
      <c r="BS1485" s="19"/>
      <c r="BT1485" s="19"/>
      <c r="BU1485" s="19"/>
      <c r="BV1485" s="19"/>
      <c r="BW1485" s="19"/>
      <c r="BX1485" s="19"/>
      <c r="BY1485" s="19"/>
      <c r="BZ1485" s="19"/>
      <c r="CA1485" s="19"/>
      <c r="CB1485" s="19"/>
      <c r="CC1485" s="19"/>
      <c r="CD1485" s="19"/>
      <c r="CE1485" s="19"/>
      <c r="CF1485" s="19"/>
      <c r="CG1485" s="19"/>
      <c r="CH1485" s="19"/>
      <c r="CI1485" s="19"/>
      <c r="CJ1485" s="19"/>
      <c r="CK1485" s="19"/>
      <c r="CL1485" s="19"/>
      <c r="CM1485" s="19"/>
      <c r="CN1485" s="19"/>
      <c r="CO1485" s="19"/>
      <c r="CP1485" s="19"/>
      <c r="CQ1485" s="19"/>
      <c r="CR1485" s="19"/>
      <c r="CS1485" s="19"/>
      <c r="CT1485" s="19"/>
      <c r="CU1485" s="19"/>
      <c r="CV1485" s="19"/>
      <c r="CW1485" s="19"/>
      <c r="CX1485" s="19"/>
      <c r="CY1485" s="19"/>
      <c r="CZ1485" s="19"/>
      <c r="DA1485" s="19"/>
      <c r="DB1485" s="19"/>
      <c r="DC1485" s="19"/>
      <c r="DD1485" s="19"/>
      <c r="DE1485" s="19"/>
      <c r="DF1485" s="19"/>
      <c r="DG1485" s="19"/>
      <c r="DH1485" s="19"/>
      <c r="DI1485" s="19"/>
      <c r="DJ1485" s="19"/>
      <c r="DK1485" s="19"/>
      <c r="DL1485" s="19"/>
    </row>
    <row r="1486" spans="1:116" s="20" customFormat="1" ht="30" customHeight="1">
      <c r="A1486" s="7" t="s">
        <v>5396</v>
      </c>
      <c r="B1486" s="5">
        <v>1484</v>
      </c>
      <c r="C1486" s="6"/>
      <c r="D1486" s="6"/>
      <c r="E1486" s="43" t="s">
        <v>5578</v>
      </c>
      <c r="F1486" s="3" t="s">
        <v>5579</v>
      </c>
      <c r="G1486" s="3" t="s">
        <v>5101</v>
      </c>
      <c r="H1486" s="3" t="s">
        <v>5580</v>
      </c>
      <c r="I1486" s="3" t="s">
        <v>389</v>
      </c>
      <c r="J1486" s="3" t="s">
        <v>5581</v>
      </c>
      <c r="K1486" s="6"/>
      <c r="L1486" s="3"/>
      <c r="M1486" s="6">
        <v>4</v>
      </c>
      <c r="N1486" s="3" t="s">
        <v>44</v>
      </c>
      <c r="O1486" s="3" t="s">
        <v>5456</v>
      </c>
      <c r="P1486" s="3" t="s">
        <v>5408</v>
      </c>
      <c r="Q1486" s="3" t="s">
        <v>5582</v>
      </c>
      <c r="R1486" s="156">
        <v>1859.03</v>
      </c>
      <c r="S1486" s="22"/>
      <c r="T1486" s="23">
        <v>1859.03</v>
      </c>
      <c r="U1486" s="1" t="s">
        <v>54</v>
      </c>
      <c r="V1486" s="21">
        <v>1859.03</v>
      </c>
      <c r="W1486" s="22"/>
      <c r="X1486" s="22"/>
      <c r="Y1486" s="22"/>
      <c r="Z1486" s="22"/>
      <c r="AA1486" s="22"/>
      <c r="AB1486" s="22"/>
      <c r="AC1486" s="22"/>
      <c r="AD1486" s="22"/>
      <c r="AE1486" s="24"/>
      <c r="AI1486" s="20">
        <v>847.19</v>
      </c>
      <c r="AN1486" s="25"/>
      <c r="AP1486" s="24"/>
      <c r="AQ1486" s="20" t="e">
        <f>AVERAGE(SMALL(AE1486:AI1486,1),SMALL(AE1486:AI1486,2))</f>
        <v>#NUM!</v>
      </c>
      <c r="AR1486" s="20" t="e">
        <f>IF(R1486 &lt;=( AVERAGE(SMALL(AE1486:AI1486,1),SMALL(AE1486:AI1486,2))), R1486, "")</f>
        <v>#NUM!</v>
      </c>
      <c r="AS1486" s="20" t="e">
        <f>AVERAGE(SMALL(AJ1486:AM1486,1),SMALL(AJ1486:AM1486,2))</f>
        <v>#NUM!</v>
      </c>
      <c r="AT1486" s="20">
        <f>T1486*1.075</f>
        <v>1998.4572499999999</v>
      </c>
      <c r="AU1486" s="20" t="e">
        <f>U1486*1.075</f>
        <v>#VALUE!</v>
      </c>
      <c r="AV1486" s="22" t="e">
        <f>MIN(AN1486,AT1486,AU1486)</f>
        <v>#VALUE!</v>
      </c>
      <c r="AW1486" s="20" t="s">
        <v>332</v>
      </c>
      <c r="AX1486" s="20" t="s">
        <v>333</v>
      </c>
      <c r="AY1486" s="25">
        <v>583.64</v>
      </c>
      <c r="AZ1486" s="27">
        <f>IF(AND(AY1486&gt;0,AY1486&lt;=10),AY1486*0.25,IF(AND(AY1486&gt;10,AY1486&lt;=50),AY1486*0.17,IF(AND(AY1486&gt;10,AY1486&lt;=100),AY1486*0.12,IF(AY1486&gt;100,AY1486*0.1))))</f>
        <v>58.364000000000004</v>
      </c>
      <c r="BA1486" s="3">
        <f>AZ1486+AY1486</f>
        <v>642.00400000000002</v>
      </c>
      <c r="BB1486" s="25">
        <f>BA1486+BA1486*0.08</f>
        <v>693.36432000000002</v>
      </c>
      <c r="BC1486" s="20" t="s">
        <v>12295</v>
      </c>
      <c r="BP1486" s="19"/>
      <c r="BQ1486" s="19"/>
      <c r="BR1486" s="19"/>
      <c r="BS1486" s="19"/>
      <c r="BT1486" s="19"/>
      <c r="BU1486" s="19"/>
      <c r="BV1486" s="19"/>
      <c r="BW1486" s="19"/>
      <c r="BX1486" s="19"/>
      <c r="BY1486" s="19"/>
      <c r="BZ1486" s="19"/>
      <c r="CA1486" s="19"/>
      <c r="CB1486" s="19"/>
      <c r="CC1486" s="19"/>
      <c r="CD1486" s="19"/>
      <c r="CE1486" s="19"/>
      <c r="CF1486" s="19"/>
      <c r="CG1486" s="19"/>
      <c r="CH1486" s="19"/>
      <c r="CI1486" s="19"/>
      <c r="CJ1486" s="19"/>
      <c r="CK1486" s="19"/>
      <c r="CL1486" s="19"/>
      <c r="CM1486" s="19"/>
      <c r="CN1486" s="19"/>
      <c r="CO1486" s="19"/>
      <c r="CP1486" s="19"/>
      <c r="CQ1486" s="19"/>
      <c r="CR1486" s="19"/>
      <c r="CS1486" s="19"/>
      <c r="CT1486" s="19"/>
      <c r="CU1486" s="19"/>
      <c r="CV1486" s="19"/>
      <c r="CW1486" s="19"/>
      <c r="CX1486" s="19"/>
      <c r="CY1486" s="19"/>
      <c r="CZ1486" s="19"/>
      <c r="DA1486" s="19"/>
      <c r="DB1486" s="19"/>
      <c r="DC1486" s="19"/>
      <c r="DD1486" s="19"/>
      <c r="DE1486" s="19"/>
      <c r="DF1486" s="19"/>
      <c r="DG1486" s="19"/>
      <c r="DH1486" s="19"/>
      <c r="DI1486" s="19"/>
      <c r="DJ1486" s="19"/>
      <c r="DK1486" s="19"/>
      <c r="DL1486" s="19"/>
    </row>
    <row r="1487" spans="1:116" s="20" customFormat="1" ht="30" customHeight="1">
      <c r="A1487" s="231" t="s">
        <v>13854</v>
      </c>
      <c r="B1487" s="5">
        <v>1485</v>
      </c>
      <c r="C1487" s="173">
        <v>20200</v>
      </c>
      <c r="D1487" s="173"/>
      <c r="E1487" s="172" t="s">
        <v>5459</v>
      </c>
      <c r="F1487" s="3" t="s">
        <v>5460</v>
      </c>
      <c r="G1487" s="3" t="s">
        <v>5461</v>
      </c>
      <c r="H1487" s="3" t="s">
        <v>5462</v>
      </c>
      <c r="I1487" s="3" t="s">
        <v>1437</v>
      </c>
      <c r="J1487" s="3" t="s">
        <v>4682</v>
      </c>
      <c r="K1487" s="6"/>
      <c r="L1487" s="3"/>
      <c r="M1487" s="6">
        <v>1</v>
      </c>
      <c r="N1487" s="3" t="s">
        <v>44</v>
      </c>
      <c r="O1487" s="3" t="s">
        <v>5456</v>
      </c>
      <c r="P1487" s="3" t="s">
        <v>5463</v>
      </c>
      <c r="Q1487" s="3" t="s">
        <v>5464</v>
      </c>
      <c r="R1487" s="160">
        <v>218.41</v>
      </c>
      <c r="S1487" s="79">
        <v>204.12</v>
      </c>
      <c r="T1487" s="81">
        <v>255</v>
      </c>
      <c r="U1487" s="82">
        <v>240</v>
      </c>
      <c r="V1487" s="79"/>
      <c r="W1487" s="79"/>
      <c r="X1487" s="79"/>
      <c r="Y1487" s="79"/>
      <c r="Z1487" s="79"/>
      <c r="AA1487" s="79"/>
      <c r="AB1487" s="79"/>
      <c r="AC1487" s="79"/>
      <c r="AD1487" s="79"/>
      <c r="AE1487" s="83"/>
      <c r="AF1487" s="84"/>
      <c r="AG1487" s="84">
        <v>419.21600000000001</v>
      </c>
      <c r="AH1487" s="84"/>
      <c r="AI1487" s="84">
        <v>571.02</v>
      </c>
      <c r="AJ1487" s="84"/>
      <c r="AK1487" s="84"/>
      <c r="AL1487" s="84"/>
      <c r="AM1487" s="84">
        <v>369.97</v>
      </c>
      <c r="AN1487" s="85"/>
      <c r="AO1487" s="84"/>
      <c r="AP1487" s="83"/>
      <c r="AQ1487" s="84">
        <f>AVERAGE(SMALL(AE1487:AI1487,1),SMALL(AE1487:AI1487,2))</f>
        <v>495.11799999999999</v>
      </c>
      <c r="AR1487" s="84">
        <f>IF(R1487 &lt;=( AVERAGE(SMALL(AE1487:AI1487,1),SMALL(AE1487:AI1487,2))), R1487, "")</f>
        <v>218.41</v>
      </c>
      <c r="AS1487" s="84" t="e">
        <f>AVERAGE(SMALL(AJ1487:AM1487,1),SMALL(AJ1487:AM1487,2))</f>
        <v>#NUM!</v>
      </c>
      <c r="AT1487" s="84" t="e">
        <f>#REF!*1.075</f>
        <v>#REF!</v>
      </c>
      <c r="AU1487" s="84">
        <f>T1487*1.075</f>
        <v>274.125</v>
      </c>
      <c r="AV1487" s="79" t="e">
        <f>MIN(AN1487,AT1487,AU1487)</f>
        <v>#REF!</v>
      </c>
      <c r="AW1487" s="86" t="s">
        <v>49</v>
      </c>
      <c r="AX1487" s="86" t="s">
        <v>48</v>
      </c>
      <c r="AY1487" s="85">
        <v>218.41</v>
      </c>
      <c r="AZ1487" s="87">
        <f>IF(AND(AY1487&gt;0,AY1487&lt;=10),AY1487*0.25,IF(AND(AY1487&gt;10,AY1487&lt;=50),AY1487*0.17,IF(AND(AY1487&gt;10,AY1487&lt;=100),AY1487*0.12,IF(AY1487&gt;100,AY1487*0.1))))</f>
        <v>21.841000000000001</v>
      </c>
      <c r="BA1487" s="43">
        <f>AZ1487+AY1487</f>
        <v>240.251</v>
      </c>
      <c r="BB1487" s="85">
        <f>BA1487+BA1487*0.08</f>
        <v>259.47108000000003</v>
      </c>
      <c r="BC1487" s="20" t="s">
        <v>12295</v>
      </c>
      <c r="BD1487" s="88"/>
      <c r="BE1487" s="88"/>
      <c r="BF1487" s="88"/>
      <c r="BG1487" s="88"/>
      <c r="BH1487" s="88"/>
      <c r="BI1487" s="88"/>
      <c r="BJ1487" s="88"/>
      <c r="BK1487" s="88"/>
      <c r="BL1487" s="88"/>
      <c r="BM1487" s="88"/>
      <c r="BN1487" s="88"/>
      <c r="BO1487" s="88"/>
      <c r="BP1487" s="88"/>
      <c r="BQ1487" s="88"/>
      <c r="BR1487" s="88"/>
      <c r="BS1487" s="88"/>
      <c r="BT1487" s="88"/>
      <c r="BU1487" s="88"/>
      <c r="BV1487" s="88"/>
      <c r="BW1487" s="88"/>
      <c r="BX1487" s="88"/>
      <c r="BY1487" s="88"/>
      <c r="BZ1487" s="88"/>
      <c r="CA1487" s="88"/>
      <c r="CB1487" s="88"/>
      <c r="CC1487" s="88"/>
      <c r="CD1487" s="88"/>
      <c r="CE1487" s="88"/>
      <c r="CF1487" s="88"/>
      <c r="CG1487" s="88"/>
      <c r="CH1487" s="88"/>
      <c r="CI1487" s="88"/>
      <c r="CJ1487" s="88"/>
      <c r="CK1487" s="88"/>
      <c r="CL1487" s="88"/>
      <c r="CM1487" s="88"/>
      <c r="CN1487" s="88"/>
      <c r="CO1487" s="88"/>
      <c r="CP1487" s="88"/>
      <c r="CQ1487" s="88"/>
      <c r="CR1487" s="88"/>
      <c r="CS1487" s="88"/>
      <c r="CT1487" s="88"/>
      <c r="CU1487" s="88"/>
      <c r="CV1487" s="88"/>
      <c r="CW1487" s="88"/>
      <c r="CX1487" s="88"/>
      <c r="CY1487" s="88"/>
      <c r="CZ1487" s="88"/>
      <c r="DA1487" s="88"/>
      <c r="DB1487" s="88"/>
      <c r="DC1487" s="88"/>
      <c r="DD1487" s="88"/>
      <c r="DE1487" s="88"/>
      <c r="DF1487" s="88"/>
      <c r="DG1487" s="88"/>
      <c r="DH1487" s="88"/>
      <c r="DI1487" s="88"/>
      <c r="DJ1487" s="88"/>
      <c r="DK1487" s="88"/>
      <c r="DL1487" s="88"/>
    </row>
    <row r="1488" spans="1:116" s="20" customFormat="1" ht="30" customHeight="1">
      <c r="A1488" s="7" t="s">
        <v>5396</v>
      </c>
      <c r="B1488" s="5">
        <v>1486</v>
      </c>
      <c r="C1488" s="6"/>
      <c r="D1488" s="6"/>
      <c r="E1488" s="43" t="s">
        <v>5544</v>
      </c>
      <c r="F1488" s="3" t="s">
        <v>1160</v>
      </c>
      <c r="G1488" s="3" t="s">
        <v>1161</v>
      </c>
      <c r="H1488" s="3" t="s">
        <v>105</v>
      </c>
      <c r="I1488" s="3" t="s">
        <v>1940</v>
      </c>
      <c r="J1488" s="3" t="s">
        <v>5545</v>
      </c>
      <c r="K1488" s="6">
        <v>50</v>
      </c>
      <c r="L1488" s="3" t="s">
        <v>79</v>
      </c>
      <c r="M1488" s="6">
        <v>10</v>
      </c>
      <c r="N1488" s="3" t="s">
        <v>44</v>
      </c>
      <c r="O1488" s="3" t="s">
        <v>5456</v>
      </c>
      <c r="P1488" s="3" t="s">
        <v>5546</v>
      </c>
      <c r="Q1488" s="3" t="s">
        <v>5547</v>
      </c>
      <c r="R1488" s="156">
        <v>25</v>
      </c>
      <c r="S1488" s="22"/>
      <c r="T1488" s="23">
        <v>25</v>
      </c>
      <c r="U1488" s="1">
        <v>8.6999999999999993</v>
      </c>
      <c r="V1488" s="21">
        <v>29.12</v>
      </c>
      <c r="W1488" s="22"/>
      <c r="X1488" s="22"/>
      <c r="Y1488" s="22"/>
      <c r="Z1488" s="22"/>
      <c r="AA1488" s="22"/>
      <c r="AB1488" s="22"/>
      <c r="AC1488" s="22"/>
      <c r="AD1488" s="22"/>
      <c r="AE1488" s="24"/>
      <c r="AG1488" s="20">
        <v>12.99</v>
      </c>
      <c r="AN1488" s="25"/>
      <c r="AP1488" s="24"/>
      <c r="AQ1488" s="20" t="e">
        <f>AVERAGE(SMALL(AE1488:AI1488,1),SMALL(AE1488:AI1488,2))</f>
        <v>#NUM!</v>
      </c>
      <c r="AR1488" s="20" t="e">
        <f>IF(R1488 &lt;=( AVERAGE(SMALL(AE1488:AI1488,1),SMALL(AE1488:AI1488,2))), R1488, "")</f>
        <v>#NUM!</v>
      </c>
      <c r="AS1488" s="20" t="e">
        <f>AVERAGE(SMALL(AJ1488:AM1488,1),SMALL(AJ1488:AM1488,2))</f>
        <v>#NUM!</v>
      </c>
      <c r="AT1488" s="20">
        <f>T1488*1.075</f>
        <v>26.875</v>
      </c>
      <c r="AU1488" s="20">
        <f>U1488*1.075</f>
        <v>9.3524999999999991</v>
      </c>
      <c r="AV1488" s="22">
        <f>MIN(AN1488,AT1488,AU1488)</f>
        <v>9.3524999999999991</v>
      </c>
      <c r="AW1488" s="20" t="s">
        <v>71</v>
      </c>
      <c r="AX1488" s="20" t="s">
        <v>72</v>
      </c>
      <c r="AY1488" s="25">
        <v>9.35</v>
      </c>
      <c r="AZ1488" s="27">
        <f>IF(AND(AY1488&gt;0,AY1488&lt;=10),AY1488*0.25,IF(AND(AY1488&gt;10,AY1488&lt;=50),AY1488*0.17,IF(AND(AY1488&gt;10,AY1488&lt;=100),AY1488*0.12,IF(AY1488&gt;100,AY1488*0.1))))</f>
        <v>2.3374999999999999</v>
      </c>
      <c r="BA1488" s="3">
        <f>AZ1488+AY1488</f>
        <v>11.6875</v>
      </c>
      <c r="BB1488" s="25">
        <f>BA1488+BA1488*0.08</f>
        <v>12.6225</v>
      </c>
      <c r="BC1488" s="20" t="s">
        <v>12295</v>
      </c>
      <c r="BP1488" s="19"/>
      <c r="BQ1488" s="19"/>
      <c r="BR1488" s="19"/>
      <c r="BS1488" s="19"/>
      <c r="BT1488" s="19"/>
      <c r="BU1488" s="19"/>
      <c r="BV1488" s="19"/>
      <c r="BW1488" s="19"/>
      <c r="BX1488" s="19"/>
      <c r="BY1488" s="19"/>
      <c r="BZ1488" s="19"/>
      <c r="CA1488" s="19"/>
      <c r="CB1488" s="19"/>
      <c r="CC1488" s="19"/>
      <c r="CD1488" s="19"/>
      <c r="CE1488" s="19"/>
      <c r="CF1488" s="19"/>
      <c r="CG1488" s="19"/>
      <c r="CH1488" s="19"/>
      <c r="CI1488" s="19"/>
      <c r="CJ1488" s="19"/>
      <c r="CK1488" s="19"/>
      <c r="CL1488" s="19"/>
      <c r="CM1488" s="19"/>
      <c r="CN1488" s="19"/>
      <c r="CO1488" s="19"/>
      <c r="CP1488" s="19"/>
      <c r="CQ1488" s="19"/>
      <c r="CR1488" s="19"/>
      <c r="CS1488" s="19"/>
      <c r="CT1488" s="19"/>
      <c r="CU1488" s="19"/>
      <c r="CV1488" s="19"/>
      <c r="CW1488" s="19"/>
      <c r="CX1488" s="19"/>
      <c r="CY1488" s="19"/>
      <c r="CZ1488" s="19"/>
      <c r="DA1488" s="19"/>
      <c r="DB1488" s="19"/>
      <c r="DC1488" s="19"/>
      <c r="DD1488" s="19"/>
      <c r="DE1488" s="19"/>
      <c r="DF1488" s="19"/>
      <c r="DG1488" s="19"/>
      <c r="DH1488" s="19"/>
      <c r="DI1488" s="19"/>
      <c r="DJ1488" s="19"/>
      <c r="DK1488" s="19"/>
      <c r="DL1488" s="19"/>
    </row>
    <row r="1489" spans="1:116" s="20" customFormat="1" ht="30" customHeight="1">
      <c r="A1489" s="7" t="s">
        <v>5396</v>
      </c>
      <c r="B1489" s="5">
        <v>1487</v>
      </c>
      <c r="C1489" s="6"/>
      <c r="D1489" s="6"/>
      <c r="E1489" s="43" t="s">
        <v>5544</v>
      </c>
      <c r="F1489" s="3" t="s">
        <v>1160</v>
      </c>
      <c r="G1489" s="3" t="s">
        <v>1161</v>
      </c>
      <c r="H1489" s="3" t="s">
        <v>105</v>
      </c>
      <c r="I1489" s="3" t="s">
        <v>1940</v>
      </c>
      <c r="J1489" s="3" t="s">
        <v>5548</v>
      </c>
      <c r="K1489" s="6">
        <v>100</v>
      </c>
      <c r="L1489" s="3" t="s">
        <v>79</v>
      </c>
      <c r="M1489" s="6">
        <v>10</v>
      </c>
      <c r="N1489" s="3" t="s">
        <v>44</v>
      </c>
      <c r="O1489" s="3" t="s">
        <v>5456</v>
      </c>
      <c r="P1489" s="3" t="s">
        <v>5546</v>
      </c>
      <c r="Q1489" s="3" t="s">
        <v>5547</v>
      </c>
      <c r="R1489" s="156">
        <v>26</v>
      </c>
      <c r="S1489" s="22"/>
      <c r="T1489" s="23">
        <v>26</v>
      </c>
      <c r="U1489" s="1">
        <v>11</v>
      </c>
      <c r="V1489" s="21">
        <v>29.2</v>
      </c>
      <c r="W1489" s="22"/>
      <c r="X1489" s="22"/>
      <c r="Y1489" s="22"/>
      <c r="Z1489" s="22"/>
      <c r="AA1489" s="22"/>
      <c r="AB1489" s="22"/>
      <c r="AC1489" s="22"/>
      <c r="AD1489" s="22"/>
      <c r="AE1489" s="24"/>
      <c r="AG1489" s="20">
        <v>15.68</v>
      </c>
      <c r="AI1489" s="20">
        <v>21.82</v>
      </c>
      <c r="AN1489" s="25"/>
      <c r="AP1489" s="24"/>
      <c r="AQ1489" s="20">
        <f>AVERAGE(SMALL(AE1489:AI1489,1),SMALL(AE1489:AI1489,2))</f>
        <v>18.75</v>
      </c>
      <c r="AR1489" s="20" t="str">
        <f>IF(R1489 &lt;=( AVERAGE(SMALL(AE1489:AI1489,1),SMALL(AE1489:AI1489,2))), R1489, "")</f>
        <v/>
      </c>
      <c r="AS1489" s="20" t="e">
        <f>AVERAGE(SMALL(AJ1489:AM1489,1),SMALL(AJ1489:AM1489,2))</f>
        <v>#NUM!</v>
      </c>
      <c r="AT1489" s="20">
        <f>T1489*1.075</f>
        <v>27.95</v>
      </c>
      <c r="AU1489" s="20">
        <f>U1489*1.075</f>
        <v>11.824999999999999</v>
      </c>
      <c r="AV1489" s="22">
        <f>MIN(AN1489,AT1489,AU1489)</f>
        <v>11.824999999999999</v>
      </c>
      <c r="AW1489" s="20" t="s">
        <v>71</v>
      </c>
      <c r="AX1489" s="20" t="s">
        <v>72</v>
      </c>
      <c r="AY1489" s="25">
        <v>11.83</v>
      </c>
      <c r="AZ1489" s="27">
        <f>IF(AND(AY1489&gt;0,AY1489&lt;=10),AY1489*0.25,IF(AND(AY1489&gt;10,AY1489&lt;=50),AY1489*0.17,IF(AND(AY1489&gt;10,AY1489&lt;=100),AY1489*0.12,IF(AY1489&gt;100,AY1489*0.1))))</f>
        <v>2.0111000000000003</v>
      </c>
      <c r="BA1489" s="3">
        <f>AZ1489+AY1489</f>
        <v>13.841100000000001</v>
      </c>
      <c r="BB1489" s="25">
        <f>BA1489+BA1489*0.08</f>
        <v>14.948388000000001</v>
      </c>
      <c r="BC1489" s="20" t="s">
        <v>12295</v>
      </c>
      <c r="BP1489" s="19"/>
      <c r="BQ1489" s="19"/>
      <c r="BR1489" s="19"/>
      <c r="BS1489" s="19"/>
      <c r="BT1489" s="19"/>
      <c r="BU1489" s="19"/>
      <c r="BV1489" s="19"/>
      <c r="BW1489" s="19"/>
      <c r="BX1489" s="19"/>
      <c r="BY1489" s="19"/>
      <c r="BZ1489" s="19"/>
      <c r="CA1489" s="19"/>
      <c r="CB1489" s="19"/>
      <c r="CC1489" s="19"/>
      <c r="CD1489" s="19"/>
      <c r="CE1489" s="19"/>
      <c r="CF1489" s="19"/>
      <c r="CG1489" s="19"/>
      <c r="CH1489" s="19"/>
      <c r="CI1489" s="19"/>
      <c r="CJ1489" s="19"/>
      <c r="CK1489" s="19"/>
      <c r="CL1489" s="19"/>
      <c r="CM1489" s="19"/>
      <c r="CN1489" s="19"/>
      <c r="CO1489" s="19"/>
      <c r="CP1489" s="19"/>
      <c r="CQ1489" s="19"/>
      <c r="CR1489" s="19"/>
      <c r="CS1489" s="19"/>
      <c r="CT1489" s="19"/>
      <c r="CU1489" s="19"/>
      <c r="CV1489" s="19"/>
      <c r="CW1489" s="19"/>
      <c r="CX1489" s="19"/>
      <c r="CY1489" s="19"/>
      <c r="CZ1489" s="19"/>
      <c r="DA1489" s="19"/>
      <c r="DB1489" s="19"/>
      <c r="DC1489" s="19"/>
      <c r="DD1489" s="19"/>
      <c r="DE1489" s="19"/>
      <c r="DF1489" s="19"/>
      <c r="DG1489" s="19"/>
      <c r="DH1489" s="19"/>
      <c r="DI1489" s="19"/>
      <c r="DJ1489" s="19"/>
      <c r="DK1489" s="19"/>
      <c r="DL1489" s="19"/>
    </row>
    <row r="1490" spans="1:116" s="20" customFormat="1" ht="30" customHeight="1">
      <c r="A1490" s="7" t="s">
        <v>5396</v>
      </c>
      <c r="B1490" s="5">
        <v>1488</v>
      </c>
      <c r="C1490" s="6"/>
      <c r="D1490" s="6"/>
      <c r="E1490" s="43" t="s">
        <v>5572</v>
      </c>
      <c r="F1490" s="3" t="s">
        <v>5573</v>
      </c>
      <c r="G1490" s="3" t="s">
        <v>2014</v>
      </c>
      <c r="H1490" s="3" t="s">
        <v>5574</v>
      </c>
      <c r="I1490" s="3" t="s">
        <v>1940</v>
      </c>
      <c r="J1490" s="3" t="s">
        <v>5575</v>
      </c>
      <c r="K1490" s="6"/>
      <c r="L1490" s="3"/>
      <c r="M1490" s="6">
        <v>10</v>
      </c>
      <c r="N1490" s="3" t="s">
        <v>44</v>
      </c>
      <c r="O1490" s="3" t="s">
        <v>5456</v>
      </c>
      <c r="P1490" s="3" t="s">
        <v>5576</v>
      </c>
      <c r="Q1490" s="3" t="s">
        <v>5577</v>
      </c>
      <c r="R1490" s="156">
        <v>15</v>
      </c>
      <c r="S1490" s="22"/>
      <c r="T1490" s="23">
        <v>15</v>
      </c>
      <c r="U1490" s="1">
        <v>6</v>
      </c>
      <c r="V1490" s="21"/>
      <c r="W1490" s="22"/>
      <c r="X1490" s="22"/>
      <c r="Y1490" s="22"/>
      <c r="Z1490" s="22">
        <v>15.16</v>
      </c>
      <c r="AA1490" s="22"/>
      <c r="AB1490" s="22"/>
      <c r="AC1490" s="22"/>
      <c r="AD1490" s="22"/>
      <c r="AE1490" s="24"/>
      <c r="AI1490" s="20">
        <v>14.44</v>
      </c>
      <c r="AN1490" s="25"/>
      <c r="AP1490" s="24"/>
      <c r="AQ1490" s="20" t="e">
        <f>AVERAGE(SMALL(AE1490:AI1490,1),SMALL(AE1490:AI1490,2))</f>
        <v>#NUM!</v>
      </c>
      <c r="AR1490" s="20" t="e">
        <f>IF(R1490 &lt;=( AVERAGE(SMALL(AE1490:AI1490,1),SMALL(AE1490:AI1490,2))), R1490, "")</f>
        <v>#NUM!</v>
      </c>
      <c r="AS1490" s="20" t="e">
        <f>AVERAGE(SMALL(AJ1490:AM1490,1),SMALL(AJ1490:AM1490,2))</f>
        <v>#NUM!</v>
      </c>
      <c r="AT1490" s="20">
        <f>T1490*1.075</f>
        <v>16.125</v>
      </c>
      <c r="AU1490" s="20">
        <f>U1490*1.075</f>
        <v>6.4499999999999993</v>
      </c>
      <c r="AV1490" s="22">
        <f>MIN(AN1490,AT1490,AU1490)</f>
        <v>6.4499999999999993</v>
      </c>
      <c r="AW1490" s="20" t="s">
        <v>71</v>
      </c>
      <c r="AX1490" s="20" t="s">
        <v>72</v>
      </c>
      <c r="AY1490" s="25">
        <v>6.45</v>
      </c>
      <c r="AZ1490" s="27">
        <f>IF(AND(AY1490&gt;0,AY1490&lt;=10),AY1490*0.25,IF(AND(AY1490&gt;10,AY1490&lt;=50),AY1490*0.17,IF(AND(AY1490&gt;10,AY1490&lt;=100),AY1490*0.12,IF(AY1490&gt;100,AY1490*0.1))))</f>
        <v>1.6125</v>
      </c>
      <c r="BA1490" s="3">
        <f>AZ1490+AY1490</f>
        <v>8.0625</v>
      </c>
      <c r="BB1490" s="29">
        <v>8.06</v>
      </c>
      <c r="BC1490" s="20" t="s">
        <v>12295</v>
      </c>
      <c r="BP1490" s="19"/>
      <c r="BQ1490" s="19"/>
      <c r="BR1490" s="19"/>
      <c r="BS1490" s="19"/>
      <c r="BT1490" s="19"/>
      <c r="BU1490" s="19"/>
      <c r="BV1490" s="19"/>
      <c r="BW1490" s="19"/>
      <c r="BX1490" s="19"/>
      <c r="BY1490" s="19"/>
      <c r="BZ1490" s="19"/>
      <c r="CA1490" s="19"/>
      <c r="CB1490" s="19"/>
      <c r="CC1490" s="19"/>
      <c r="CD1490" s="19"/>
      <c r="CE1490" s="19"/>
      <c r="CF1490" s="19"/>
      <c r="CG1490" s="19"/>
      <c r="CH1490" s="19"/>
      <c r="CI1490" s="19"/>
      <c r="CJ1490" s="19"/>
      <c r="CK1490" s="19"/>
      <c r="CL1490" s="19"/>
      <c r="CM1490" s="19"/>
      <c r="CN1490" s="19"/>
      <c r="CO1490" s="19"/>
      <c r="CP1490" s="19"/>
      <c r="CQ1490" s="19"/>
      <c r="CR1490" s="19"/>
      <c r="CS1490" s="19"/>
      <c r="CT1490" s="19"/>
      <c r="CU1490" s="19"/>
      <c r="CV1490" s="19"/>
      <c r="CW1490" s="19"/>
      <c r="CX1490" s="19"/>
      <c r="CY1490" s="19"/>
      <c r="CZ1490" s="19"/>
      <c r="DA1490" s="19"/>
      <c r="DB1490" s="19"/>
      <c r="DC1490" s="19"/>
      <c r="DD1490" s="19"/>
      <c r="DE1490" s="19"/>
      <c r="DF1490" s="19"/>
      <c r="DG1490" s="19"/>
      <c r="DH1490" s="19"/>
      <c r="DI1490" s="19"/>
      <c r="DJ1490" s="19"/>
      <c r="DK1490" s="19"/>
      <c r="DL1490" s="19"/>
    </row>
    <row r="1491" spans="1:116" s="20" customFormat="1" ht="30" customHeight="1">
      <c r="A1491" s="7" t="s">
        <v>5396</v>
      </c>
      <c r="B1491" s="5">
        <v>1489</v>
      </c>
      <c r="C1491" s="116"/>
      <c r="D1491" s="116"/>
      <c r="E1491" s="43" t="s">
        <v>5452</v>
      </c>
      <c r="F1491" s="3" t="s">
        <v>5453</v>
      </c>
      <c r="G1491" s="3" t="s">
        <v>5454</v>
      </c>
      <c r="H1491" s="3" t="s">
        <v>222</v>
      </c>
      <c r="I1491" s="3" t="s">
        <v>42</v>
      </c>
      <c r="J1491" s="3" t="s">
        <v>5455</v>
      </c>
      <c r="K1491" s="6"/>
      <c r="L1491" s="3"/>
      <c r="M1491" s="6">
        <v>100</v>
      </c>
      <c r="N1491" s="3" t="s">
        <v>44</v>
      </c>
      <c r="O1491" s="3" t="s">
        <v>5456</v>
      </c>
      <c r="P1491" s="3" t="s">
        <v>5457</v>
      </c>
      <c r="Q1491" s="3" t="s">
        <v>5458</v>
      </c>
      <c r="R1491" s="156">
        <v>80</v>
      </c>
      <c r="S1491" s="22"/>
      <c r="T1491" s="23">
        <v>80</v>
      </c>
      <c r="U1491" s="1">
        <v>31</v>
      </c>
      <c r="V1491" s="21">
        <v>93.24</v>
      </c>
      <c r="W1491" s="22"/>
      <c r="X1491" s="22"/>
      <c r="Y1491" s="22"/>
      <c r="Z1491" s="22"/>
      <c r="AA1491" s="22"/>
      <c r="AB1491" s="22"/>
      <c r="AC1491" s="22"/>
      <c r="AD1491" s="22"/>
      <c r="AE1491" s="24"/>
      <c r="AF1491" s="20">
        <v>39.606999999999999</v>
      </c>
      <c r="AN1491" s="25"/>
      <c r="AP1491" s="24"/>
      <c r="AQ1491" s="20" t="e">
        <f>AVERAGE(SMALL(AE1491:AI1491,1),SMALL(AE1491:AI1491,2))</f>
        <v>#NUM!</v>
      </c>
      <c r="AR1491" s="20" t="e">
        <f>IF(R1491 &lt;=( AVERAGE(SMALL(AE1491:AI1491,1),SMALL(AE1491:AI1491,2))), R1491, "")</f>
        <v>#NUM!</v>
      </c>
      <c r="AS1491" s="20" t="e">
        <f>AVERAGE(SMALL(AJ1491:AM1491,1),SMALL(AJ1491:AM1491,2))</f>
        <v>#NUM!</v>
      </c>
      <c r="AT1491" s="20">
        <f>T1491*1.075</f>
        <v>86</v>
      </c>
      <c r="AU1491" s="20">
        <f>U1491*1.075</f>
        <v>33.324999999999996</v>
      </c>
      <c r="AV1491" s="22">
        <f>MIN(AN1491,AT1491,AU1491)</f>
        <v>33.324999999999996</v>
      </c>
      <c r="AW1491" s="20" t="s">
        <v>71</v>
      </c>
      <c r="AX1491" s="20" t="s">
        <v>72</v>
      </c>
      <c r="AY1491" s="25">
        <v>33.325000000000003</v>
      </c>
      <c r="AZ1491" s="27">
        <f>IF(AND(AY1491&gt;0,AY1491&lt;=10),AY1491*0.25,IF(AND(AY1491&gt;10,AY1491&lt;=50),AY1491*0.17,IF(AND(AY1491&gt;10,AY1491&lt;=100),AY1491*0.12,IF(AY1491&gt;100,AY1491*0.1))))</f>
        <v>5.6652500000000012</v>
      </c>
      <c r="BA1491" s="3">
        <f>AZ1491+AY1491</f>
        <v>38.990250000000003</v>
      </c>
      <c r="BB1491" s="25">
        <f>BA1491+BA1491*0.08</f>
        <v>42.109470000000002</v>
      </c>
      <c r="BC1491" s="20" t="s">
        <v>12295</v>
      </c>
      <c r="BP1491" s="19"/>
      <c r="BQ1491" s="19"/>
      <c r="BR1491" s="19"/>
      <c r="BS1491" s="19"/>
      <c r="BT1491" s="19"/>
      <c r="BU1491" s="19"/>
      <c r="BV1491" s="19"/>
      <c r="BW1491" s="19"/>
      <c r="BX1491" s="19"/>
      <c r="BY1491" s="19"/>
      <c r="BZ1491" s="19"/>
      <c r="CA1491" s="19"/>
      <c r="CB1491" s="19"/>
      <c r="CC1491" s="19"/>
      <c r="CD1491" s="19"/>
      <c r="CE1491" s="19"/>
      <c r="CF1491" s="19"/>
      <c r="CG1491" s="19"/>
      <c r="CH1491" s="19"/>
      <c r="CI1491" s="19"/>
      <c r="CJ1491" s="19"/>
      <c r="CK1491" s="19"/>
      <c r="CL1491" s="19"/>
      <c r="CM1491" s="19"/>
      <c r="CN1491" s="19"/>
      <c r="CO1491" s="19"/>
      <c r="CP1491" s="19"/>
      <c r="CQ1491" s="19"/>
      <c r="CR1491" s="19"/>
      <c r="CS1491" s="19"/>
      <c r="CT1491" s="19"/>
      <c r="CU1491" s="19"/>
      <c r="CV1491" s="19"/>
      <c r="CW1491" s="19"/>
      <c r="CX1491" s="19"/>
      <c r="CY1491" s="19"/>
      <c r="CZ1491" s="19"/>
      <c r="DA1491" s="19"/>
      <c r="DB1491" s="19"/>
      <c r="DC1491" s="19"/>
      <c r="DD1491" s="19"/>
      <c r="DE1491" s="19"/>
      <c r="DF1491" s="19"/>
      <c r="DG1491" s="19"/>
      <c r="DH1491" s="19"/>
      <c r="DI1491" s="19"/>
      <c r="DJ1491" s="19"/>
      <c r="DK1491" s="19"/>
      <c r="DL1491" s="19"/>
    </row>
    <row r="1492" spans="1:116" s="20" customFormat="1" ht="30" customHeight="1">
      <c r="A1492" s="111" t="s">
        <v>12713</v>
      </c>
      <c r="B1492" s="5">
        <v>1490</v>
      </c>
      <c r="C1492" s="44">
        <v>3956</v>
      </c>
      <c r="D1492" s="44"/>
      <c r="E1492" s="43" t="s">
        <v>5465</v>
      </c>
      <c r="F1492" s="3" t="s">
        <v>5466</v>
      </c>
      <c r="G1492" s="3" t="s">
        <v>5467</v>
      </c>
      <c r="H1492" s="3" t="s">
        <v>105</v>
      </c>
      <c r="I1492" s="3" t="s">
        <v>807</v>
      </c>
      <c r="J1492" s="3" t="s">
        <v>5468</v>
      </c>
      <c r="K1492" s="6">
        <v>45</v>
      </c>
      <c r="L1492" s="3" t="s">
        <v>79</v>
      </c>
      <c r="M1492" s="6">
        <v>1</v>
      </c>
      <c r="N1492" s="3" t="s">
        <v>44</v>
      </c>
      <c r="O1492" s="3" t="s">
        <v>5456</v>
      </c>
      <c r="P1492" s="3" t="s">
        <v>5469</v>
      </c>
      <c r="Q1492" s="3" t="s">
        <v>5470</v>
      </c>
      <c r="R1492" s="161">
        <v>40</v>
      </c>
      <c r="S1492" s="79">
        <v>34.5</v>
      </c>
      <c r="T1492" s="81">
        <v>28</v>
      </c>
      <c r="U1492" s="81"/>
      <c r="V1492" s="82"/>
      <c r="W1492" s="79"/>
      <c r="X1492" s="79"/>
      <c r="Y1492" s="79"/>
      <c r="Z1492" s="79"/>
      <c r="AA1492" s="79"/>
      <c r="AB1492" s="79"/>
      <c r="AC1492" s="79"/>
      <c r="AD1492" s="79"/>
      <c r="AE1492" s="83"/>
      <c r="AF1492" s="84"/>
      <c r="AG1492" s="84"/>
      <c r="AH1492" s="84"/>
      <c r="AI1492" s="84"/>
      <c r="AJ1492" s="84"/>
      <c r="AK1492" s="84"/>
      <c r="AL1492" s="84"/>
      <c r="AM1492" s="84">
        <v>68.760000000000005</v>
      </c>
      <c r="AN1492" s="85"/>
      <c r="AO1492" s="84"/>
      <c r="AP1492" s="83"/>
      <c r="AQ1492" s="84" t="e">
        <v>#NUM!</v>
      </c>
      <c r="AR1492" s="84" t="e">
        <v>#NUM!</v>
      </c>
      <c r="AS1492" s="84" t="e">
        <v>#NUM!</v>
      </c>
      <c r="AT1492" s="84" t="e">
        <v>#REF!</v>
      </c>
      <c r="AU1492" s="84">
        <v>30.099999999999998</v>
      </c>
      <c r="AV1492" s="79" t="e">
        <v>#REF!</v>
      </c>
      <c r="AW1492" s="84" t="s">
        <v>71</v>
      </c>
      <c r="AX1492" s="84" t="s">
        <v>72</v>
      </c>
      <c r="AY1492" s="85">
        <v>30.1</v>
      </c>
      <c r="AZ1492" s="87">
        <v>5.1170000000000009</v>
      </c>
      <c r="BA1492" s="43">
        <v>35.216999999999999</v>
      </c>
      <c r="BB1492" s="85">
        <v>38.03436</v>
      </c>
      <c r="BC1492" s="20" t="s">
        <v>12295</v>
      </c>
      <c r="BD1492" s="88" t="s">
        <v>12287</v>
      </c>
      <c r="BE1492" s="88"/>
      <c r="BF1492" s="88"/>
      <c r="BG1492" s="88"/>
      <c r="BH1492" s="88"/>
      <c r="BI1492" s="88"/>
      <c r="BJ1492" s="88"/>
      <c r="BK1492" s="88"/>
      <c r="BL1492" s="88"/>
      <c r="BM1492" s="88"/>
      <c r="BN1492" s="88"/>
      <c r="BO1492" s="88"/>
      <c r="BP1492" s="88"/>
      <c r="BQ1492" s="88"/>
      <c r="BR1492" s="88"/>
      <c r="BS1492" s="88"/>
      <c r="BT1492" s="88"/>
      <c r="BU1492" s="88"/>
      <c r="BV1492" s="88"/>
      <c r="BW1492" s="88"/>
      <c r="BX1492" s="88"/>
      <c r="BY1492" s="88"/>
      <c r="BZ1492" s="88"/>
      <c r="CA1492" s="88"/>
      <c r="CB1492" s="88"/>
      <c r="CC1492" s="88"/>
      <c r="CD1492" s="88"/>
      <c r="CE1492" s="88"/>
      <c r="CF1492" s="88"/>
      <c r="CG1492" s="88"/>
      <c r="CH1492" s="88"/>
      <c r="CI1492" s="88"/>
      <c r="CJ1492" s="88"/>
      <c r="CK1492" s="88"/>
      <c r="CL1492" s="88"/>
      <c r="CM1492" s="88"/>
      <c r="CN1492" s="88"/>
      <c r="CO1492" s="88"/>
      <c r="CP1492" s="88"/>
      <c r="CQ1492" s="88"/>
      <c r="CR1492" s="88"/>
      <c r="CS1492" s="88"/>
      <c r="CT1492" s="88"/>
      <c r="CU1492" s="88"/>
      <c r="CV1492" s="88"/>
      <c r="CW1492" s="88"/>
      <c r="CX1492" s="88"/>
      <c r="CY1492" s="88"/>
      <c r="CZ1492" s="88"/>
      <c r="DA1492" s="88"/>
      <c r="DB1492" s="88"/>
      <c r="DC1492" s="88"/>
      <c r="DD1492" s="88"/>
      <c r="DE1492" s="88"/>
      <c r="DF1492" s="88"/>
      <c r="DG1492" s="88"/>
      <c r="DH1492" s="88"/>
      <c r="DI1492" s="88"/>
      <c r="DJ1492" s="88"/>
      <c r="DK1492" s="88"/>
      <c r="DL1492" s="88"/>
    </row>
    <row r="1493" spans="1:116" s="20" customFormat="1" ht="30" customHeight="1">
      <c r="A1493" s="7" t="s">
        <v>5396</v>
      </c>
      <c r="B1493" s="5">
        <v>1491</v>
      </c>
      <c r="C1493" s="116"/>
      <c r="D1493" s="116"/>
      <c r="E1493" s="43" t="s">
        <v>5516</v>
      </c>
      <c r="F1493" s="3" t="s">
        <v>1970</v>
      </c>
      <c r="G1493" s="3" t="s">
        <v>1971</v>
      </c>
      <c r="H1493" s="3" t="s">
        <v>4681</v>
      </c>
      <c r="I1493" s="3" t="s">
        <v>1940</v>
      </c>
      <c r="J1493" s="3" t="s">
        <v>5517</v>
      </c>
      <c r="K1493" s="6">
        <v>100</v>
      </c>
      <c r="L1493" s="3" t="s">
        <v>79</v>
      </c>
      <c r="M1493" s="6">
        <v>10</v>
      </c>
      <c r="N1493" s="3" t="s">
        <v>44</v>
      </c>
      <c r="O1493" s="3" t="s">
        <v>5456</v>
      </c>
      <c r="P1493" s="3" t="s">
        <v>5518</v>
      </c>
      <c r="Q1493" s="3" t="s">
        <v>5519</v>
      </c>
      <c r="R1493" s="156">
        <v>20</v>
      </c>
      <c r="S1493" s="22"/>
      <c r="T1493" s="23">
        <v>20</v>
      </c>
      <c r="U1493" s="1">
        <v>4.5</v>
      </c>
      <c r="V1493" s="21">
        <v>21.28</v>
      </c>
      <c r="W1493" s="22"/>
      <c r="X1493" s="22"/>
      <c r="Y1493" s="22"/>
      <c r="Z1493" s="22"/>
      <c r="AA1493" s="22"/>
      <c r="AB1493" s="22"/>
      <c r="AC1493" s="22"/>
      <c r="AD1493" s="22"/>
      <c r="AE1493" s="24"/>
      <c r="AG1493" s="20">
        <v>8.06</v>
      </c>
      <c r="AI1493" s="20">
        <v>16.13</v>
      </c>
      <c r="AN1493" s="25"/>
      <c r="AP1493" s="24"/>
      <c r="AQ1493" s="20">
        <f>AVERAGE(SMALL(AE1493:AI1493,1),SMALL(AE1493:AI1493,2))</f>
        <v>12.094999999999999</v>
      </c>
      <c r="AR1493" s="20" t="str">
        <f>IF(R1493 &lt;=( AVERAGE(SMALL(AE1493:AI1493,1),SMALL(AE1493:AI1493,2))), R1493, "")</f>
        <v/>
      </c>
      <c r="AS1493" s="20" t="e">
        <f>AVERAGE(SMALL(AJ1493:AM1493,1),SMALL(AJ1493:AM1493,2))</f>
        <v>#NUM!</v>
      </c>
      <c r="AT1493" s="20">
        <f>T1493*1.075</f>
        <v>21.5</v>
      </c>
      <c r="AU1493" s="20">
        <f>U1493*1.075</f>
        <v>4.8374999999999995</v>
      </c>
      <c r="AV1493" s="22">
        <f>MIN(AN1493,AT1493,AU1493)</f>
        <v>4.8374999999999995</v>
      </c>
      <c r="AW1493" s="20" t="s">
        <v>71</v>
      </c>
      <c r="AX1493" s="20" t="s">
        <v>72</v>
      </c>
      <c r="AY1493" s="25">
        <v>4.8369999999999997</v>
      </c>
      <c r="AZ1493" s="27">
        <f>IF(AND(AY1493&gt;0,AY1493&lt;=10),AY1493*0.25,IF(AND(AY1493&gt;10,AY1493&lt;=50),AY1493*0.17,IF(AND(AY1493&gt;10,AY1493&lt;=100),AY1493*0.12,IF(AY1493&gt;100,AY1493*0.1))))</f>
        <v>1.2092499999999999</v>
      </c>
      <c r="BA1493" s="3">
        <f>AZ1493+AY1493</f>
        <v>6.0462499999999997</v>
      </c>
      <c r="BB1493" s="25">
        <f>BA1493+BA1493*0.08</f>
        <v>6.5299499999999995</v>
      </c>
      <c r="BC1493" s="20" t="s">
        <v>12295</v>
      </c>
      <c r="BP1493" s="19"/>
      <c r="BQ1493" s="19"/>
      <c r="BR1493" s="19"/>
      <c r="BS1493" s="19"/>
      <c r="BT1493" s="19"/>
      <c r="BU1493" s="19"/>
      <c r="BV1493" s="19"/>
      <c r="BW1493" s="19"/>
      <c r="BX1493" s="19"/>
      <c r="BY1493" s="19"/>
      <c r="BZ1493" s="19"/>
      <c r="CA1493" s="19"/>
      <c r="CB1493" s="19"/>
      <c r="CC1493" s="19"/>
      <c r="CD1493" s="19"/>
      <c r="CE1493" s="19"/>
      <c r="CF1493" s="19"/>
      <c r="CG1493" s="19"/>
      <c r="CH1493" s="19"/>
      <c r="CI1493" s="19"/>
      <c r="CJ1493" s="19"/>
      <c r="CK1493" s="19"/>
      <c r="CL1493" s="19"/>
      <c r="CM1493" s="19"/>
      <c r="CN1493" s="19"/>
      <c r="CO1493" s="19"/>
      <c r="CP1493" s="19"/>
      <c r="CQ1493" s="19"/>
      <c r="CR1493" s="19"/>
      <c r="CS1493" s="19"/>
      <c r="CT1493" s="19"/>
      <c r="CU1493" s="19"/>
      <c r="CV1493" s="19"/>
      <c r="CW1493" s="19"/>
      <c r="CX1493" s="19"/>
      <c r="CY1493" s="19"/>
      <c r="CZ1493" s="19"/>
      <c r="DA1493" s="19"/>
      <c r="DB1493" s="19"/>
      <c r="DC1493" s="19"/>
      <c r="DD1493" s="19"/>
      <c r="DE1493" s="19"/>
      <c r="DF1493" s="19"/>
      <c r="DG1493" s="19"/>
      <c r="DH1493" s="19"/>
      <c r="DI1493" s="19"/>
      <c r="DJ1493" s="19"/>
      <c r="DK1493" s="19"/>
      <c r="DL1493" s="19"/>
    </row>
    <row r="1494" spans="1:116" s="20" customFormat="1" ht="30" customHeight="1">
      <c r="A1494" s="7" t="s">
        <v>5396</v>
      </c>
      <c r="B1494" s="5">
        <v>1492</v>
      </c>
      <c r="C1494" s="6"/>
      <c r="D1494" s="6"/>
      <c r="E1494" s="43" t="s">
        <v>5549</v>
      </c>
      <c r="F1494" s="3" t="s">
        <v>5550</v>
      </c>
      <c r="G1494" s="3" t="s">
        <v>5551</v>
      </c>
      <c r="H1494" s="3" t="s">
        <v>5552</v>
      </c>
      <c r="I1494" s="3" t="s">
        <v>1462</v>
      </c>
      <c r="J1494" s="3" t="s">
        <v>5553</v>
      </c>
      <c r="K1494" s="6">
        <v>50</v>
      </c>
      <c r="L1494" s="3" t="s">
        <v>79</v>
      </c>
      <c r="M1494" s="6">
        <v>10</v>
      </c>
      <c r="N1494" s="3" t="s">
        <v>44</v>
      </c>
      <c r="O1494" s="3" t="s">
        <v>5456</v>
      </c>
      <c r="P1494" s="3" t="s">
        <v>5554</v>
      </c>
      <c r="Q1494" s="3" t="s">
        <v>5555</v>
      </c>
      <c r="R1494" s="156">
        <v>100</v>
      </c>
      <c r="S1494" s="22"/>
      <c r="T1494" s="23">
        <v>100</v>
      </c>
      <c r="U1494" s="1" t="s">
        <v>54</v>
      </c>
      <c r="V1494" s="21">
        <v>130.66999999999999</v>
      </c>
      <c r="W1494" s="22"/>
      <c r="X1494" s="22"/>
      <c r="Y1494" s="22"/>
      <c r="Z1494" s="22"/>
      <c r="AA1494" s="22"/>
      <c r="AB1494" s="22"/>
      <c r="AC1494" s="22"/>
      <c r="AD1494" s="22"/>
      <c r="AE1494" s="24"/>
      <c r="AI1494" s="20">
        <v>57.63</v>
      </c>
      <c r="AN1494" s="25"/>
      <c r="AP1494" s="24"/>
      <c r="AQ1494" s="20" t="e">
        <f>AVERAGE(SMALL(AE1494:AI1494,1),SMALL(AE1494:AI1494,2))</f>
        <v>#NUM!</v>
      </c>
      <c r="AR1494" s="20" t="e">
        <f>IF(R1494 &lt;=( AVERAGE(SMALL(AE1494:AI1494,1),SMALL(AE1494:AI1494,2))), R1494, "")</f>
        <v>#NUM!</v>
      </c>
      <c r="AS1494" s="20" t="e">
        <f>AVERAGE(SMALL(AJ1494:AM1494,1),SMALL(AJ1494:AM1494,2))</f>
        <v>#NUM!</v>
      </c>
      <c r="AT1494" s="20">
        <f>T1494*1.075</f>
        <v>107.5</v>
      </c>
      <c r="AU1494" s="20" t="e">
        <f>U1494*1.075</f>
        <v>#VALUE!</v>
      </c>
      <c r="AV1494" s="22" t="e">
        <f>MIN(AN1494,AT1494,AU1494)</f>
        <v>#VALUE!</v>
      </c>
      <c r="AW1494" s="26" t="s">
        <v>49</v>
      </c>
      <c r="AX1494" s="20" t="s">
        <v>48</v>
      </c>
      <c r="AY1494" s="25">
        <v>100</v>
      </c>
      <c r="AZ1494" s="27">
        <f>IF(AND(AY1494&gt;0,AY1494&lt;=10),AY1494*0.25,IF(AND(AY1494&gt;10,AY1494&lt;=50),AY1494*0.17,IF(AND(AY1494&gt;10,AY1494&lt;=100),AY1494*0.12,IF(AY1494&gt;100,AY1494*0.1))))</f>
        <v>12</v>
      </c>
      <c r="BA1494" s="3">
        <f>AZ1494+AY1494</f>
        <v>112</v>
      </c>
      <c r="BB1494" s="25">
        <f>BA1494+BA1494*0.08</f>
        <v>120.96000000000001</v>
      </c>
      <c r="BC1494" s="20" t="s">
        <v>12295</v>
      </c>
      <c r="BP1494" s="19"/>
      <c r="BQ1494" s="19"/>
      <c r="BR1494" s="19"/>
      <c r="BS1494" s="19"/>
      <c r="BT1494" s="19"/>
      <c r="BU1494" s="19"/>
      <c r="BV1494" s="19"/>
      <c r="BW1494" s="19"/>
      <c r="BX1494" s="19"/>
      <c r="BY1494" s="19"/>
      <c r="BZ1494" s="19"/>
      <c r="CA1494" s="19"/>
      <c r="CB1494" s="19"/>
      <c r="CC1494" s="19"/>
      <c r="CD1494" s="19"/>
      <c r="CE1494" s="19"/>
      <c r="CF1494" s="19"/>
      <c r="CG1494" s="19"/>
      <c r="CH1494" s="19"/>
      <c r="CI1494" s="19"/>
      <c r="CJ1494" s="19"/>
      <c r="CK1494" s="19"/>
      <c r="CL1494" s="19"/>
      <c r="CM1494" s="19"/>
      <c r="CN1494" s="19"/>
      <c r="CO1494" s="19"/>
      <c r="CP1494" s="19"/>
      <c r="CQ1494" s="19"/>
      <c r="CR1494" s="19"/>
      <c r="CS1494" s="19"/>
      <c r="CT1494" s="19"/>
      <c r="CU1494" s="19"/>
      <c r="CV1494" s="19"/>
      <c r="CW1494" s="19"/>
      <c r="CX1494" s="19"/>
      <c r="CY1494" s="19"/>
      <c r="CZ1494" s="19"/>
      <c r="DA1494" s="19"/>
      <c r="DB1494" s="19"/>
      <c r="DC1494" s="19"/>
      <c r="DD1494" s="19"/>
      <c r="DE1494" s="19"/>
      <c r="DF1494" s="19"/>
      <c r="DG1494" s="19"/>
      <c r="DH1494" s="19"/>
      <c r="DI1494" s="19"/>
      <c r="DJ1494" s="19"/>
      <c r="DK1494" s="19"/>
      <c r="DL1494" s="19"/>
    </row>
    <row r="1495" spans="1:116" s="20" customFormat="1" ht="30" customHeight="1">
      <c r="A1495" s="7" t="s">
        <v>5396</v>
      </c>
      <c r="B1495" s="5">
        <v>1493</v>
      </c>
      <c r="C1495" s="6"/>
      <c r="D1495" s="6"/>
      <c r="E1495" s="43" t="s">
        <v>5549</v>
      </c>
      <c r="F1495" s="3" t="s">
        <v>5550</v>
      </c>
      <c r="G1495" s="3" t="s">
        <v>5551</v>
      </c>
      <c r="H1495" s="3" t="s">
        <v>5556</v>
      </c>
      <c r="I1495" s="3" t="s">
        <v>1462</v>
      </c>
      <c r="J1495" s="3" t="s">
        <v>5557</v>
      </c>
      <c r="K1495" s="6">
        <v>50</v>
      </c>
      <c r="L1495" s="3" t="s">
        <v>79</v>
      </c>
      <c r="M1495" s="6">
        <v>10</v>
      </c>
      <c r="N1495" s="3" t="s">
        <v>44</v>
      </c>
      <c r="O1495" s="3" t="s">
        <v>5456</v>
      </c>
      <c r="P1495" s="3" t="s">
        <v>5558</v>
      </c>
      <c r="Q1495" s="3" t="s">
        <v>5559</v>
      </c>
      <c r="R1495" s="156">
        <v>120</v>
      </c>
      <c r="S1495" s="22"/>
      <c r="T1495" s="23">
        <v>120</v>
      </c>
      <c r="U1495" s="1" t="s">
        <v>54</v>
      </c>
      <c r="V1495" s="21">
        <v>210.07</v>
      </c>
      <c r="W1495" s="22"/>
      <c r="X1495" s="22"/>
      <c r="Y1495" s="22"/>
      <c r="Z1495" s="22"/>
      <c r="AA1495" s="22"/>
      <c r="AB1495" s="22"/>
      <c r="AC1495" s="22"/>
      <c r="AD1495" s="22"/>
      <c r="AE1495" s="24"/>
      <c r="AI1495" s="20">
        <v>80.709999999999994</v>
      </c>
      <c r="AN1495" s="25"/>
      <c r="AP1495" s="24"/>
      <c r="AQ1495" s="20" t="e">
        <f>AVERAGE(SMALL(AE1495:AI1495,1),SMALL(AE1495:AI1495,2))</f>
        <v>#NUM!</v>
      </c>
      <c r="AR1495" s="20" t="e">
        <f>IF(R1495 &lt;=( AVERAGE(SMALL(AE1495:AI1495,1),SMALL(AE1495:AI1495,2))), R1495, "")</f>
        <v>#NUM!</v>
      </c>
      <c r="AS1495" s="20" t="e">
        <f>AVERAGE(SMALL(AJ1495:AM1495,1),SMALL(AJ1495:AM1495,2))</f>
        <v>#NUM!</v>
      </c>
      <c r="AT1495" s="20">
        <f>T1495*1.075</f>
        <v>129</v>
      </c>
      <c r="AU1495" s="20" t="e">
        <f>U1495*1.075</f>
        <v>#VALUE!</v>
      </c>
      <c r="AV1495" s="22" t="e">
        <f>MIN(AN1495,AT1495,AU1495)</f>
        <v>#VALUE!</v>
      </c>
      <c r="AW1495" s="26" t="s">
        <v>759</v>
      </c>
      <c r="AX1495" s="20" t="s">
        <v>48</v>
      </c>
      <c r="AY1495" s="25">
        <v>120</v>
      </c>
      <c r="AZ1495" s="27">
        <f>IF(AND(AY1495&gt;0,AY1495&lt;=10),AY1495*0.25,IF(AND(AY1495&gt;10,AY1495&lt;=50),AY1495*0.17,IF(AND(AY1495&gt;10,AY1495&lt;=100),AY1495*0.12,IF(AY1495&gt;100,AY1495*0.1))))</f>
        <v>12</v>
      </c>
      <c r="BA1495" s="3">
        <f>AZ1495+AY1495</f>
        <v>132</v>
      </c>
      <c r="BB1495" s="25">
        <f>BA1495+BA1495*0.08</f>
        <v>142.56</v>
      </c>
      <c r="BC1495" s="20" t="s">
        <v>12295</v>
      </c>
      <c r="BP1495" s="19"/>
      <c r="BQ1495" s="19"/>
      <c r="BR1495" s="19"/>
      <c r="BS1495" s="19"/>
      <c r="BT1495" s="19"/>
      <c r="BU1495" s="19"/>
      <c r="BV1495" s="19"/>
      <c r="BW1495" s="19"/>
      <c r="BX1495" s="19"/>
      <c r="BY1495" s="19"/>
      <c r="BZ1495" s="19"/>
      <c r="CA1495" s="19"/>
      <c r="CB1495" s="19"/>
      <c r="CC1495" s="19"/>
      <c r="CD1495" s="19"/>
      <c r="CE1495" s="19"/>
      <c r="CF1495" s="19"/>
      <c r="CG1495" s="19"/>
      <c r="CH1495" s="19"/>
      <c r="CI1495" s="19"/>
      <c r="CJ1495" s="19"/>
      <c r="CK1495" s="19"/>
      <c r="CL1495" s="19"/>
      <c r="CM1495" s="19"/>
      <c r="CN1495" s="19"/>
      <c r="CO1495" s="19"/>
      <c r="CP1495" s="19"/>
      <c r="CQ1495" s="19"/>
      <c r="CR1495" s="19"/>
      <c r="CS1495" s="19"/>
      <c r="CT1495" s="19"/>
      <c r="CU1495" s="19"/>
      <c r="CV1495" s="19"/>
      <c r="CW1495" s="19"/>
      <c r="CX1495" s="19"/>
      <c r="CY1495" s="19"/>
      <c r="CZ1495" s="19"/>
      <c r="DA1495" s="19"/>
      <c r="DB1495" s="19"/>
      <c r="DC1495" s="19"/>
      <c r="DD1495" s="19"/>
      <c r="DE1495" s="19"/>
      <c r="DF1495" s="19"/>
      <c r="DG1495" s="19"/>
      <c r="DH1495" s="19"/>
      <c r="DI1495" s="19"/>
      <c r="DJ1495" s="19"/>
      <c r="DK1495" s="19"/>
      <c r="DL1495" s="19"/>
    </row>
    <row r="1496" spans="1:116" s="20" customFormat="1" ht="30" customHeight="1">
      <c r="A1496" s="7" t="s">
        <v>5396</v>
      </c>
      <c r="B1496" s="5">
        <v>1494</v>
      </c>
      <c r="C1496" s="116"/>
      <c r="D1496" s="116"/>
      <c r="E1496" s="43" t="s">
        <v>5498</v>
      </c>
      <c r="F1496" s="3" t="s">
        <v>5499</v>
      </c>
      <c r="G1496" s="3" t="s">
        <v>5500</v>
      </c>
      <c r="H1496" s="3" t="s">
        <v>5501</v>
      </c>
      <c r="I1496" s="3" t="s">
        <v>3622</v>
      </c>
      <c r="J1496" s="3" t="s">
        <v>5502</v>
      </c>
      <c r="K1496" s="6">
        <v>20</v>
      </c>
      <c r="L1496" s="3" t="s">
        <v>79</v>
      </c>
      <c r="M1496" s="6">
        <v>10</v>
      </c>
      <c r="N1496" s="3" t="s">
        <v>44</v>
      </c>
      <c r="O1496" s="3" t="s">
        <v>5456</v>
      </c>
      <c r="P1496" s="3" t="s">
        <v>5503</v>
      </c>
      <c r="Q1496" s="3" t="s">
        <v>5504</v>
      </c>
      <c r="R1496" s="156">
        <v>100</v>
      </c>
      <c r="S1496" s="22"/>
      <c r="T1496" s="23">
        <v>100</v>
      </c>
      <c r="U1496" s="1">
        <v>28</v>
      </c>
      <c r="V1496" s="21">
        <v>171.82</v>
      </c>
      <c r="W1496" s="22"/>
      <c r="X1496" s="22"/>
      <c r="Y1496" s="22"/>
      <c r="Z1496" s="22"/>
      <c r="AA1496" s="22"/>
      <c r="AB1496" s="22"/>
      <c r="AC1496" s="22"/>
      <c r="AD1496" s="22"/>
      <c r="AE1496" s="24"/>
      <c r="AN1496" s="25"/>
      <c r="AP1496" s="24"/>
      <c r="AQ1496" s="20" t="e">
        <f>AVERAGE(SMALL(AE1496:AI1496,1),SMALL(AE1496:AI1496,2))</f>
        <v>#NUM!</v>
      </c>
      <c r="AR1496" s="20" t="e">
        <f>IF(R1496 &lt;=( AVERAGE(SMALL(AE1496:AI1496,1),SMALL(AE1496:AI1496,2))), R1496, "")</f>
        <v>#NUM!</v>
      </c>
      <c r="AS1496" s="20" t="e">
        <f>AVERAGE(SMALL(AJ1496:AM1496,1),SMALL(AJ1496:AM1496,2))</f>
        <v>#NUM!</v>
      </c>
      <c r="AT1496" s="20">
        <f>T1496*1.075</f>
        <v>107.5</v>
      </c>
      <c r="AU1496" s="20">
        <f>U1496*1.075</f>
        <v>30.099999999999998</v>
      </c>
      <c r="AV1496" s="22">
        <f>MIN(AN1496,AT1496,AU1496)</f>
        <v>30.099999999999998</v>
      </c>
      <c r="AW1496" s="20" t="s">
        <v>71</v>
      </c>
      <c r="AX1496" s="20" t="s">
        <v>72</v>
      </c>
      <c r="AY1496" s="25">
        <v>30.1</v>
      </c>
      <c r="AZ1496" s="27">
        <f>IF(AND(AY1496&gt;0,AY1496&lt;=10),AY1496*0.25,IF(AND(AY1496&gt;10,AY1496&lt;=50),AY1496*0.17,IF(AND(AY1496&gt;10,AY1496&lt;=100),AY1496*0.12,IF(AY1496&gt;100,AY1496*0.1))))</f>
        <v>5.1170000000000009</v>
      </c>
      <c r="BA1496" s="3">
        <f>AZ1496+AY1496</f>
        <v>35.216999999999999</v>
      </c>
      <c r="BB1496" s="25">
        <f>BA1496+BA1496*0.08</f>
        <v>38.03436</v>
      </c>
      <c r="BC1496" s="20" t="s">
        <v>12295</v>
      </c>
      <c r="BP1496" s="19"/>
      <c r="BQ1496" s="19"/>
      <c r="BR1496" s="19"/>
      <c r="BS1496" s="19"/>
      <c r="BT1496" s="19"/>
      <c r="BU1496" s="19"/>
      <c r="BV1496" s="19"/>
      <c r="BW1496" s="19"/>
      <c r="BX1496" s="19"/>
      <c r="BY1496" s="19"/>
      <c r="BZ1496" s="19"/>
      <c r="CA1496" s="19"/>
      <c r="CB1496" s="19"/>
      <c r="CC1496" s="19"/>
      <c r="CD1496" s="19"/>
      <c r="CE1496" s="19"/>
      <c r="CF1496" s="19"/>
      <c r="CG1496" s="19"/>
      <c r="CH1496" s="19"/>
      <c r="CI1496" s="19"/>
      <c r="CJ1496" s="19"/>
      <c r="CK1496" s="19"/>
      <c r="CL1496" s="19"/>
      <c r="CM1496" s="19"/>
      <c r="CN1496" s="19"/>
      <c r="CO1496" s="19"/>
      <c r="CP1496" s="19"/>
      <c r="CQ1496" s="19"/>
      <c r="CR1496" s="19"/>
      <c r="CS1496" s="19"/>
      <c r="CT1496" s="19"/>
      <c r="CU1496" s="19"/>
      <c r="CV1496" s="19"/>
      <c r="CW1496" s="19"/>
      <c r="CX1496" s="19"/>
      <c r="CY1496" s="19"/>
      <c r="CZ1496" s="19"/>
      <c r="DA1496" s="19"/>
      <c r="DB1496" s="19"/>
      <c r="DC1496" s="19"/>
      <c r="DD1496" s="19"/>
      <c r="DE1496" s="19"/>
      <c r="DF1496" s="19"/>
      <c r="DG1496" s="19"/>
      <c r="DH1496" s="19"/>
      <c r="DI1496" s="19"/>
      <c r="DJ1496" s="19"/>
      <c r="DK1496" s="19"/>
      <c r="DL1496" s="19"/>
    </row>
    <row r="1497" spans="1:116" s="20" customFormat="1" ht="30" customHeight="1">
      <c r="A1497" s="7" t="s">
        <v>5396</v>
      </c>
      <c r="B1497" s="5">
        <v>1495</v>
      </c>
      <c r="C1497" s="116"/>
      <c r="D1497" s="116"/>
      <c r="E1497" s="43" t="s">
        <v>5564</v>
      </c>
      <c r="F1497" s="3" t="s">
        <v>5565</v>
      </c>
      <c r="G1497" s="3" t="s">
        <v>2014</v>
      </c>
      <c r="H1497" s="3" t="s">
        <v>5566</v>
      </c>
      <c r="I1497" s="3" t="s">
        <v>1940</v>
      </c>
      <c r="J1497" s="3" t="s">
        <v>5570</v>
      </c>
      <c r="K1497" s="6">
        <v>100</v>
      </c>
      <c r="L1497" s="3" t="s">
        <v>79</v>
      </c>
      <c r="M1497" s="6">
        <v>40</v>
      </c>
      <c r="N1497" s="3" t="s">
        <v>44</v>
      </c>
      <c r="O1497" s="3" t="s">
        <v>5456</v>
      </c>
      <c r="P1497" s="3" t="s">
        <v>5568</v>
      </c>
      <c r="Q1497" s="3" t="s">
        <v>5571</v>
      </c>
      <c r="R1497" s="156">
        <v>40</v>
      </c>
      <c r="S1497" s="22"/>
      <c r="T1497" s="23">
        <v>40</v>
      </c>
      <c r="U1497" s="1">
        <v>12</v>
      </c>
      <c r="V1497" s="21">
        <v>80</v>
      </c>
      <c r="W1497" s="22"/>
      <c r="X1497" s="22"/>
      <c r="Y1497" s="22"/>
      <c r="Z1497" s="22"/>
      <c r="AA1497" s="22"/>
      <c r="AB1497" s="22"/>
      <c r="AC1497" s="22"/>
      <c r="AD1497" s="22"/>
      <c r="AE1497" s="24"/>
      <c r="AI1497" s="20">
        <v>42.88</v>
      </c>
      <c r="AN1497" s="25"/>
      <c r="AP1497" s="24"/>
      <c r="AQ1497" s="20" t="e">
        <f>AVERAGE(SMALL(AE1497:AI1497,1),SMALL(AE1497:AI1497,2))</f>
        <v>#NUM!</v>
      </c>
      <c r="AR1497" s="20" t="e">
        <f>IF(R1497 &lt;=( AVERAGE(SMALL(AE1497:AI1497,1),SMALL(AE1497:AI1497,2))), R1497, "")</f>
        <v>#NUM!</v>
      </c>
      <c r="AS1497" s="20" t="e">
        <f>AVERAGE(SMALL(AJ1497:AM1497,1),SMALL(AJ1497:AM1497,2))</f>
        <v>#NUM!</v>
      </c>
      <c r="AT1497" s="20">
        <f>T1497*1.075</f>
        <v>43</v>
      </c>
      <c r="AU1497" s="20">
        <f>U1497*1.075</f>
        <v>12.899999999999999</v>
      </c>
      <c r="AV1497" s="22">
        <f>MIN(AN1497,AT1497,AU1497)</f>
        <v>12.899999999999999</v>
      </c>
      <c r="AW1497" s="20" t="s">
        <v>71</v>
      </c>
      <c r="AX1497" s="20" t="s">
        <v>72</v>
      </c>
      <c r="AY1497" s="25">
        <v>12.9</v>
      </c>
      <c r="AZ1497" s="27">
        <f>IF(AND(AY1497&gt;0,AY1497&lt;=10),AY1497*0.25,IF(AND(AY1497&gt;10,AY1497&lt;=50),AY1497*0.17,IF(AND(AY1497&gt;10,AY1497&lt;=100),AY1497*0.12,IF(AY1497&gt;100,AY1497*0.1))))</f>
        <v>2.1930000000000001</v>
      </c>
      <c r="BA1497" s="3">
        <f>AZ1497+AY1497</f>
        <v>15.093</v>
      </c>
      <c r="BB1497" s="29">
        <v>15.09</v>
      </c>
      <c r="BC1497" s="20" t="s">
        <v>12295</v>
      </c>
      <c r="BP1497" s="19"/>
      <c r="BQ1497" s="19"/>
      <c r="BR1497" s="19"/>
      <c r="BS1497" s="19"/>
      <c r="BT1497" s="19"/>
      <c r="BU1497" s="19"/>
      <c r="BV1497" s="19"/>
      <c r="BW1497" s="19"/>
      <c r="BX1497" s="19"/>
      <c r="BY1497" s="19"/>
      <c r="BZ1497" s="19"/>
      <c r="CA1497" s="19"/>
      <c r="CB1497" s="19"/>
      <c r="CC1497" s="19"/>
      <c r="CD1497" s="19"/>
      <c r="CE1497" s="19"/>
      <c r="CF1497" s="19"/>
      <c r="CG1497" s="19"/>
      <c r="CH1497" s="19"/>
      <c r="CI1497" s="19"/>
      <c r="CJ1497" s="19"/>
      <c r="CK1497" s="19"/>
      <c r="CL1497" s="19"/>
      <c r="CM1497" s="19"/>
      <c r="CN1497" s="19"/>
      <c r="CO1497" s="19"/>
      <c r="CP1497" s="19"/>
      <c r="CQ1497" s="19"/>
      <c r="CR1497" s="19"/>
      <c r="CS1497" s="19"/>
      <c r="CT1497" s="19"/>
      <c r="CU1497" s="19"/>
      <c r="CV1497" s="19"/>
      <c r="CW1497" s="19"/>
      <c r="CX1497" s="19"/>
      <c r="CY1497" s="19"/>
      <c r="CZ1497" s="19"/>
      <c r="DA1497" s="19"/>
      <c r="DB1497" s="19"/>
      <c r="DC1497" s="19"/>
      <c r="DD1497" s="19"/>
      <c r="DE1497" s="19"/>
      <c r="DF1497" s="19"/>
      <c r="DG1497" s="19"/>
      <c r="DH1497" s="19"/>
      <c r="DI1497" s="19"/>
      <c r="DJ1497" s="19"/>
      <c r="DK1497" s="19"/>
      <c r="DL1497" s="19"/>
    </row>
    <row r="1498" spans="1:116" s="20" customFormat="1" ht="30" customHeight="1">
      <c r="A1498" s="7" t="s">
        <v>5396</v>
      </c>
      <c r="B1498" s="5">
        <v>1496</v>
      </c>
      <c r="C1498" s="116"/>
      <c r="D1498" s="116"/>
      <c r="E1498" s="43" t="s">
        <v>5564</v>
      </c>
      <c r="F1498" s="3" t="s">
        <v>5565</v>
      </c>
      <c r="G1498" s="3" t="s">
        <v>2014</v>
      </c>
      <c r="H1498" s="3" t="s">
        <v>5566</v>
      </c>
      <c r="I1498" s="3" t="s">
        <v>1940</v>
      </c>
      <c r="J1498" s="3" t="s">
        <v>5567</v>
      </c>
      <c r="K1498" s="6">
        <v>500</v>
      </c>
      <c r="L1498" s="3" t="s">
        <v>79</v>
      </c>
      <c r="M1498" s="6">
        <v>10</v>
      </c>
      <c r="N1498" s="3" t="s">
        <v>44</v>
      </c>
      <c r="O1498" s="3" t="s">
        <v>5456</v>
      </c>
      <c r="P1498" s="3" t="s">
        <v>5568</v>
      </c>
      <c r="Q1498" s="3" t="s">
        <v>5569</v>
      </c>
      <c r="R1498" s="156">
        <v>10</v>
      </c>
      <c r="S1498" s="22"/>
      <c r="T1498" s="23">
        <v>10</v>
      </c>
      <c r="U1498" s="1">
        <v>5.9</v>
      </c>
      <c r="V1498" s="21">
        <v>22</v>
      </c>
      <c r="W1498" s="22"/>
      <c r="X1498" s="22"/>
      <c r="Y1498" s="22"/>
      <c r="Z1498" s="22"/>
      <c r="AA1498" s="22"/>
      <c r="AB1498" s="22"/>
      <c r="AC1498" s="22"/>
      <c r="AD1498" s="22"/>
      <c r="AE1498" s="24"/>
      <c r="AI1498" s="20">
        <v>13.13</v>
      </c>
      <c r="AN1498" s="25"/>
      <c r="AP1498" s="24"/>
      <c r="AQ1498" s="20" t="e">
        <f>AVERAGE(SMALL(AE1498:AI1498,1),SMALL(AE1498:AI1498,2))</f>
        <v>#NUM!</v>
      </c>
      <c r="AR1498" s="20" t="e">
        <f>IF(R1498 &lt;=( AVERAGE(SMALL(AE1498:AI1498,1),SMALL(AE1498:AI1498,2))), R1498, "")</f>
        <v>#NUM!</v>
      </c>
      <c r="AS1498" s="20" t="e">
        <f>AVERAGE(SMALL(AJ1498:AM1498,1),SMALL(AJ1498:AM1498,2))</f>
        <v>#NUM!</v>
      </c>
      <c r="AT1498" s="20">
        <f>T1498*1.075</f>
        <v>10.75</v>
      </c>
      <c r="AU1498" s="20">
        <f>U1498*1.075</f>
        <v>6.3425000000000002</v>
      </c>
      <c r="AV1498" s="22">
        <f>MIN(AN1498,AT1498,AU1498)</f>
        <v>6.3425000000000002</v>
      </c>
      <c r="AW1498" s="20" t="s">
        <v>71</v>
      </c>
      <c r="AX1498" s="20" t="s">
        <v>72</v>
      </c>
      <c r="AY1498" s="25">
        <v>6.34</v>
      </c>
      <c r="AZ1498" s="27">
        <f>IF(AND(AY1498&gt;0,AY1498&lt;=10),AY1498*0.25,IF(AND(AY1498&gt;10,AY1498&lt;=50),AY1498*0.17,IF(AND(AY1498&gt;10,AY1498&lt;=100),AY1498*0.12,IF(AY1498&gt;100,AY1498*0.1))))</f>
        <v>1.585</v>
      </c>
      <c r="BA1498" s="3">
        <f>AZ1498+AY1498</f>
        <v>7.9249999999999998</v>
      </c>
      <c r="BB1498" s="29">
        <v>7.93</v>
      </c>
      <c r="BC1498" s="20" t="s">
        <v>12295</v>
      </c>
      <c r="BP1498" s="19"/>
      <c r="BQ1498" s="19"/>
      <c r="BR1498" s="19"/>
      <c r="BS1498" s="19"/>
      <c r="BT1498" s="19"/>
      <c r="BU1498" s="19"/>
      <c r="BV1498" s="19"/>
      <c r="BW1498" s="19"/>
      <c r="BX1498" s="19"/>
      <c r="BY1498" s="19"/>
      <c r="BZ1498" s="19"/>
      <c r="CA1498" s="19"/>
      <c r="CB1498" s="19"/>
      <c r="CC1498" s="19"/>
      <c r="CD1498" s="19"/>
      <c r="CE1498" s="19"/>
      <c r="CF1498" s="19"/>
      <c r="CG1498" s="19"/>
      <c r="CH1498" s="19"/>
      <c r="CI1498" s="19"/>
      <c r="CJ1498" s="19"/>
      <c r="CK1498" s="19"/>
      <c r="CL1498" s="19"/>
      <c r="CM1498" s="19"/>
      <c r="CN1498" s="19"/>
      <c r="CO1498" s="19"/>
      <c r="CP1498" s="19"/>
      <c r="CQ1498" s="19"/>
      <c r="CR1498" s="19"/>
      <c r="CS1498" s="19"/>
      <c r="CT1498" s="19"/>
      <c r="CU1498" s="19"/>
      <c r="CV1498" s="19"/>
      <c r="CW1498" s="19"/>
      <c r="CX1498" s="19"/>
      <c r="CY1498" s="19"/>
      <c r="CZ1498" s="19"/>
      <c r="DA1498" s="19"/>
      <c r="DB1498" s="19"/>
      <c r="DC1498" s="19"/>
      <c r="DD1498" s="19"/>
      <c r="DE1498" s="19"/>
      <c r="DF1498" s="19"/>
      <c r="DG1498" s="19"/>
      <c r="DH1498" s="19"/>
      <c r="DI1498" s="19"/>
      <c r="DJ1498" s="19"/>
      <c r="DK1498" s="19"/>
      <c r="DL1498" s="19"/>
    </row>
    <row r="1499" spans="1:116" s="20" customFormat="1" ht="30" customHeight="1">
      <c r="A1499" s="7" t="s">
        <v>5396</v>
      </c>
      <c r="B1499" s="5">
        <v>1497</v>
      </c>
      <c r="C1499" s="116"/>
      <c r="D1499" s="116"/>
      <c r="E1499" s="43" t="s">
        <v>5510</v>
      </c>
      <c r="F1499" s="3" t="s">
        <v>5511</v>
      </c>
      <c r="G1499" s="3" t="s">
        <v>5512</v>
      </c>
      <c r="H1499" s="3" t="s">
        <v>201</v>
      </c>
      <c r="I1499" s="3" t="s">
        <v>1462</v>
      </c>
      <c r="J1499" s="3" t="s">
        <v>5513</v>
      </c>
      <c r="K1499" s="6"/>
      <c r="L1499" s="3"/>
      <c r="M1499" s="6">
        <v>10</v>
      </c>
      <c r="N1499" s="3" t="s">
        <v>44</v>
      </c>
      <c r="O1499" s="3" t="s">
        <v>5456</v>
      </c>
      <c r="P1499" s="3" t="s">
        <v>5514</v>
      </c>
      <c r="Q1499" s="3" t="s">
        <v>5515</v>
      </c>
      <c r="R1499" s="156">
        <v>100</v>
      </c>
      <c r="S1499" s="22"/>
      <c r="T1499" s="23">
        <v>100</v>
      </c>
      <c r="U1499" s="1">
        <v>16.5</v>
      </c>
      <c r="V1499" s="21">
        <v>199.17</v>
      </c>
      <c r="W1499" s="22"/>
      <c r="X1499" s="22"/>
      <c r="Y1499" s="22"/>
      <c r="Z1499" s="22"/>
      <c r="AA1499" s="22"/>
      <c r="AB1499" s="22"/>
      <c r="AC1499" s="22"/>
      <c r="AD1499" s="22"/>
      <c r="AE1499" s="24"/>
      <c r="AI1499" s="20">
        <v>97.03</v>
      </c>
      <c r="AN1499" s="25"/>
      <c r="AP1499" s="24"/>
      <c r="AQ1499" s="20" t="e">
        <f>AVERAGE(SMALL(AE1499:AI1499,1),SMALL(AE1499:AI1499,2))</f>
        <v>#NUM!</v>
      </c>
      <c r="AR1499" s="20" t="e">
        <f>IF(R1499 &lt;=( AVERAGE(SMALL(AE1499:AI1499,1),SMALL(AE1499:AI1499,2))), R1499, "")</f>
        <v>#NUM!</v>
      </c>
      <c r="AS1499" s="20" t="e">
        <f>AVERAGE(SMALL(AJ1499:AM1499,1),SMALL(AJ1499:AM1499,2))</f>
        <v>#NUM!</v>
      </c>
      <c r="AT1499" s="20">
        <f>T1499*1.075</f>
        <v>107.5</v>
      </c>
      <c r="AU1499" s="20">
        <f>U1499*1.075</f>
        <v>17.737500000000001</v>
      </c>
      <c r="AV1499" s="22">
        <f>MIN(AN1499,AT1499,AU1499)</f>
        <v>17.737500000000001</v>
      </c>
      <c r="AW1499" s="20" t="s">
        <v>71</v>
      </c>
      <c r="AX1499" s="20" t="s">
        <v>72</v>
      </c>
      <c r="AY1499" s="25">
        <v>17.739999999999998</v>
      </c>
      <c r="AZ1499" s="27">
        <f>IF(AND(AY1499&gt;0,AY1499&lt;=10),AY1499*0.25,IF(AND(AY1499&gt;10,AY1499&lt;=50),AY1499*0.17,IF(AND(AY1499&gt;10,AY1499&lt;=100),AY1499*0.12,IF(AY1499&gt;100,AY1499*0.1))))</f>
        <v>3.0158</v>
      </c>
      <c r="BA1499" s="3">
        <f>AZ1499+AY1499</f>
        <v>20.755799999999997</v>
      </c>
      <c r="BB1499" s="25">
        <f>BA1499+BA1499*0.08</f>
        <v>22.416263999999998</v>
      </c>
      <c r="BC1499" s="20" t="s">
        <v>12295</v>
      </c>
      <c r="BP1499" s="19"/>
      <c r="BQ1499" s="19"/>
      <c r="BR1499" s="19"/>
      <c r="BS1499" s="19"/>
      <c r="BT1499" s="19"/>
      <c r="BU1499" s="19"/>
      <c r="BV1499" s="19"/>
      <c r="BW1499" s="19"/>
      <c r="BX1499" s="19"/>
      <c r="BY1499" s="19"/>
      <c r="BZ1499" s="19"/>
      <c r="CA1499" s="19"/>
      <c r="CB1499" s="19"/>
      <c r="CC1499" s="19"/>
      <c r="CD1499" s="19"/>
      <c r="CE1499" s="19"/>
      <c r="CF1499" s="19"/>
      <c r="CG1499" s="19"/>
      <c r="CH1499" s="19"/>
      <c r="CI1499" s="19"/>
      <c r="CJ1499" s="19"/>
      <c r="CK1499" s="19"/>
      <c r="CL1499" s="19"/>
      <c r="CM1499" s="19"/>
      <c r="CN1499" s="19"/>
      <c r="CO1499" s="19"/>
      <c r="CP1499" s="19"/>
      <c r="CQ1499" s="19"/>
      <c r="CR1499" s="19"/>
      <c r="CS1499" s="19"/>
      <c r="CT1499" s="19"/>
      <c r="CU1499" s="19"/>
      <c r="CV1499" s="19"/>
      <c r="CW1499" s="19"/>
      <c r="CX1499" s="19"/>
      <c r="CY1499" s="19"/>
      <c r="CZ1499" s="19"/>
      <c r="DA1499" s="19"/>
      <c r="DB1499" s="19"/>
      <c r="DC1499" s="19"/>
      <c r="DD1499" s="19"/>
      <c r="DE1499" s="19"/>
      <c r="DF1499" s="19"/>
      <c r="DG1499" s="19"/>
      <c r="DH1499" s="19"/>
      <c r="DI1499" s="19"/>
      <c r="DJ1499" s="19"/>
      <c r="DK1499" s="19"/>
      <c r="DL1499" s="19"/>
    </row>
    <row r="1500" spans="1:116" s="20" customFormat="1" ht="30" customHeight="1">
      <c r="A1500" s="7" t="s">
        <v>5396</v>
      </c>
      <c r="B1500" s="5">
        <v>1498</v>
      </c>
      <c r="C1500" s="6"/>
      <c r="D1500" s="6"/>
      <c r="E1500" s="43" t="s">
        <v>5583</v>
      </c>
      <c r="F1500" s="3" t="s">
        <v>5584</v>
      </c>
      <c r="G1500" s="3" t="s">
        <v>3627</v>
      </c>
      <c r="H1500" s="3" t="s">
        <v>3628</v>
      </c>
      <c r="I1500" s="3" t="s">
        <v>807</v>
      </c>
      <c r="J1500" s="3" t="s">
        <v>5585</v>
      </c>
      <c r="K1500" s="6">
        <v>5</v>
      </c>
      <c r="L1500" s="3" t="s">
        <v>79</v>
      </c>
      <c r="M1500" s="6">
        <v>10</v>
      </c>
      <c r="N1500" s="3" t="s">
        <v>44</v>
      </c>
      <c r="O1500" s="3" t="s">
        <v>5456</v>
      </c>
      <c r="P1500" s="3" t="s">
        <v>5408</v>
      </c>
      <c r="Q1500" s="3" t="s">
        <v>5586</v>
      </c>
      <c r="R1500" s="156">
        <v>450</v>
      </c>
      <c r="S1500" s="22"/>
      <c r="T1500" s="23">
        <v>450</v>
      </c>
      <c r="U1500" s="1">
        <v>84</v>
      </c>
      <c r="V1500" s="21">
        <v>450.71</v>
      </c>
      <c r="W1500" s="22"/>
      <c r="X1500" s="22"/>
      <c r="Y1500" s="22"/>
      <c r="Z1500" s="22"/>
      <c r="AA1500" s="22"/>
      <c r="AB1500" s="22"/>
      <c r="AC1500" s="22"/>
      <c r="AD1500" s="22"/>
      <c r="AE1500" s="24"/>
      <c r="AN1500" s="25"/>
      <c r="AP1500" s="24"/>
      <c r="AQ1500" s="20" t="e">
        <f>AVERAGE(SMALL(AE1500:AI1500,1),SMALL(AE1500:AI1500,2))</f>
        <v>#NUM!</v>
      </c>
      <c r="AR1500" s="20" t="e">
        <f>IF(R1500 &lt;=( AVERAGE(SMALL(AE1500:AI1500,1),SMALL(AE1500:AI1500,2))), R1500, "")</f>
        <v>#NUM!</v>
      </c>
      <c r="AS1500" s="20" t="e">
        <f>AVERAGE(SMALL(AJ1500:AM1500,1),SMALL(AJ1500:AM1500,2))</f>
        <v>#NUM!</v>
      </c>
      <c r="AT1500" s="20">
        <f>T1500*1.075</f>
        <v>483.75</v>
      </c>
      <c r="AU1500" s="20">
        <f>U1500*1.075</f>
        <v>90.3</v>
      </c>
      <c r="AV1500" s="22">
        <f>MIN(AN1500,AT1500,AU1500)</f>
        <v>90.3</v>
      </c>
      <c r="AW1500" s="20" t="s">
        <v>71</v>
      </c>
      <c r="AX1500" s="20" t="s">
        <v>72</v>
      </c>
      <c r="AY1500" s="25">
        <v>90.3</v>
      </c>
      <c r="AZ1500" s="27">
        <f>IF(AND(AY1500&gt;0,AY1500&lt;=10),AY1500*0.25,IF(AND(AY1500&gt;10,AY1500&lt;=50),AY1500*0.17,IF(AND(AY1500&gt;10,AY1500&lt;=100),AY1500*0.12,IF(AY1500&gt;100,AY1500*0.1))))</f>
        <v>10.835999999999999</v>
      </c>
      <c r="BA1500" s="3">
        <f>AZ1500+AY1500</f>
        <v>101.136</v>
      </c>
      <c r="BB1500" s="25">
        <f>BA1500+BA1500*0.08</f>
        <v>109.22687999999999</v>
      </c>
      <c r="BC1500" s="20" t="s">
        <v>12295</v>
      </c>
      <c r="BP1500" s="19"/>
      <c r="BQ1500" s="19"/>
      <c r="BR1500" s="19"/>
      <c r="BS1500" s="19"/>
      <c r="BT1500" s="19"/>
      <c r="BU1500" s="19"/>
      <c r="BV1500" s="19"/>
      <c r="BW1500" s="19"/>
      <c r="BX1500" s="19"/>
      <c r="BY1500" s="19"/>
      <c r="BZ1500" s="19"/>
      <c r="CA1500" s="19"/>
      <c r="CB1500" s="19"/>
      <c r="CC1500" s="19"/>
      <c r="CD1500" s="19"/>
      <c r="CE1500" s="19"/>
      <c r="CF1500" s="19"/>
      <c r="CG1500" s="19"/>
      <c r="CH1500" s="19"/>
      <c r="CI1500" s="19"/>
      <c r="CJ1500" s="19"/>
      <c r="CK1500" s="19"/>
      <c r="CL1500" s="19"/>
      <c r="CM1500" s="19"/>
      <c r="CN1500" s="19"/>
      <c r="CO1500" s="19"/>
      <c r="CP1500" s="19"/>
      <c r="CQ1500" s="19"/>
      <c r="CR1500" s="19"/>
      <c r="CS1500" s="19"/>
      <c r="CT1500" s="19"/>
      <c r="CU1500" s="19"/>
      <c r="CV1500" s="19"/>
      <c r="CW1500" s="19"/>
      <c r="CX1500" s="19"/>
      <c r="CY1500" s="19"/>
      <c r="CZ1500" s="19"/>
      <c r="DA1500" s="19"/>
      <c r="DB1500" s="19"/>
      <c r="DC1500" s="19"/>
      <c r="DD1500" s="19"/>
      <c r="DE1500" s="19"/>
      <c r="DF1500" s="19"/>
      <c r="DG1500" s="19"/>
      <c r="DH1500" s="19"/>
      <c r="DI1500" s="19"/>
      <c r="DJ1500" s="19"/>
      <c r="DK1500" s="19"/>
      <c r="DL1500" s="19"/>
    </row>
    <row r="1501" spans="1:116" s="20" customFormat="1" ht="30" customHeight="1">
      <c r="A1501" s="7" t="s">
        <v>5396</v>
      </c>
      <c r="B1501" s="5">
        <v>1499</v>
      </c>
      <c r="C1501" s="6"/>
      <c r="D1501" s="6"/>
      <c r="E1501" s="43" t="s">
        <v>5532</v>
      </c>
      <c r="F1501" s="3" t="s">
        <v>5533</v>
      </c>
      <c r="G1501" s="3" t="s">
        <v>5534</v>
      </c>
      <c r="H1501" s="3" t="s">
        <v>5535</v>
      </c>
      <c r="I1501" s="3" t="s">
        <v>807</v>
      </c>
      <c r="J1501" s="3" t="s">
        <v>5542</v>
      </c>
      <c r="K1501" s="6">
        <v>5</v>
      </c>
      <c r="L1501" s="3" t="s">
        <v>79</v>
      </c>
      <c r="M1501" s="6">
        <v>1</v>
      </c>
      <c r="N1501" s="3" t="s">
        <v>44</v>
      </c>
      <c r="O1501" s="3" t="s">
        <v>5456</v>
      </c>
      <c r="P1501" s="3" t="s">
        <v>5537</v>
      </c>
      <c r="Q1501" s="3" t="s">
        <v>5543</v>
      </c>
      <c r="R1501" s="156">
        <v>35</v>
      </c>
      <c r="S1501" s="22"/>
      <c r="T1501" s="23">
        <v>35</v>
      </c>
      <c r="U1501" s="1">
        <v>5</v>
      </c>
      <c r="V1501" s="21"/>
      <c r="W1501" s="22"/>
      <c r="X1501" s="22"/>
      <c r="Y1501" s="22"/>
      <c r="Z1501" s="22"/>
      <c r="AA1501" s="22">
        <v>38.35</v>
      </c>
      <c r="AB1501" s="22"/>
      <c r="AC1501" s="22"/>
      <c r="AD1501" s="22"/>
      <c r="AE1501" s="24"/>
      <c r="AI1501" s="20">
        <v>50.4</v>
      </c>
      <c r="AN1501" s="25"/>
      <c r="AP1501" s="24"/>
      <c r="AQ1501" s="20" t="e">
        <f>AVERAGE(SMALL(AE1501:AI1501,1),SMALL(AE1501:AI1501,2))</f>
        <v>#NUM!</v>
      </c>
      <c r="AR1501" s="20" t="e">
        <f>IF(R1501 &lt;=( AVERAGE(SMALL(AE1501:AI1501,1),SMALL(AE1501:AI1501,2))), R1501, "")</f>
        <v>#NUM!</v>
      </c>
      <c r="AS1501" s="20" t="e">
        <f>AVERAGE(SMALL(AJ1501:AM1501,1),SMALL(AJ1501:AM1501,2))</f>
        <v>#NUM!</v>
      </c>
      <c r="AT1501" s="20">
        <f>T1501*1.075</f>
        <v>37.625</v>
      </c>
      <c r="AU1501" s="20">
        <f>U1501*1.075</f>
        <v>5.375</v>
      </c>
      <c r="AV1501" s="22">
        <f>MIN(AN1501,AT1501,AU1501)</f>
        <v>5.375</v>
      </c>
      <c r="AW1501" s="20" t="s">
        <v>71</v>
      </c>
      <c r="AX1501" s="20" t="s">
        <v>72</v>
      </c>
      <c r="AY1501" s="25">
        <v>5.38</v>
      </c>
      <c r="AZ1501" s="27">
        <f>IF(AND(AY1501&gt;0,AY1501&lt;=10),AY1501*0.25,IF(AND(AY1501&gt;10,AY1501&lt;=50),AY1501*0.17,IF(AND(AY1501&gt;10,AY1501&lt;=100),AY1501*0.12,IF(AY1501&gt;100,AY1501*0.1))))</f>
        <v>1.345</v>
      </c>
      <c r="BA1501" s="3">
        <f>AZ1501+AY1501</f>
        <v>6.7249999999999996</v>
      </c>
      <c r="BB1501" s="29">
        <v>6.73</v>
      </c>
      <c r="BC1501" s="20" t="s">
        <v>12295</v>
      </c>
      <c r="BP1501" s="19"/>
      <c r="BQ1501" s="19"/>
      <c r="BR1501" s="19"/>
      <c r="BS1501" s="19"/>
      <c r="BT1501" s="19"/>
      <c r="BU1501" s="19"/>
      <c r="BV1501" s="19"/>
      <c r="BW1501" s="19"/>
      <c r="BX1501" s="19"/>
      <c r="BY1501" s="19"/>
      <c r="BZ1501" s="19"/>
      <c r="CA1501" s="19"/>
      <c r="CB1501" s="19"/>
      <c r="CC1501" s="19"/>
      <c r="CD1501" s="19"/>
      <c r="CE1501" s="19"/>
      <c r="CF1501" s="19"/>
      <c r="CG1501" s="19"/>
      <c r="CH1501" s="19"/>
      <c r="CI1501" s="19"/>
      <c r="CJ1501" s="19"/>
      <c r="CK1501" s="19"/>
      <c r="CL1501" s="19"/>
      <c r="CM1501" s="19"/>
      <c r="CN1501" s="19"/>
      <c r="CO1501" s="19"/>
      <c r="CP1501" s="19"/>
      <c r="CQ1501" s="19"/>
      <c r="CR1501" s="19"/>
      <c r="CS1501" s="19"/>
      <c r="CT1501" s="19"/>
      <c r="CU1501" s="19"/>
      <c r="CV1501" s="19"/>
      <c r="CW1501" s="19"/>
      <c r="CX1501" s="19"/>
      <c r="CY1501" s="19"/>
      <c r="CZ1501" s="19"/>
      <c r="DA1501" s="19"/>
      <c r="DB1501" s="19"/>
      <c r="DC1501" s="19"/>
      <c r="DD1501" s="19"/>
      <c r="DE1501" s="19"/>
      <c r="DF1501" s="19"/>
      <c r="DG1501" s="19"/>
      <c r="DH1501" s="19"/>
      <c r="DI1501" s="19"/>
      <c r="DJ1501" s="19"/>
      <c r="DK1501" s="19"/>
      <c r="DL1501" s="19"/>
    </row>
    <row r="1502" spans="1:116" s="20" customFormat="1" ht="30" customHeight="1">
      <c r="A1502" s="7" t="s">
        <v>5396</v>
      </c>
      <c r="B1502" s="5">
        <v>1500</v>
      </c>
      <c r="C1502" s="6"/>
      <c r="D1502" s="6"/>
      <c r="E1502" s="43" t="s">
        <v>5532</v>
      </c>
      <c r="F1502" s="3" t="s">
        <v>5533</v>
      </c>
      <c r="G1502" s="3" t="s">
        <v>5534</v>
      </c>
      <c r="H1502" s="3" t="s">
        <v>5535</v>
      </c>
      <c r="I1502" s="3" t="s">
        <v>807</v>
      </c>
      <c r="J1502" s="3" t="s">
        <v>5539</v>
      </c>
      <c r="K1502" s="6">
        <v>16.7</v>
      </c>
      <c r="L1502" s="3" t="s">
        <v>79</v>
      </c>
      <c r="M1502" s="6">
        <v>1</v>
      </c>
      <c r="N1502" s="3" t="s">
        <v>44</v>
      </c>
      <c r="O1502" s="3" t="s">
        <v>5456</v>
      </c>
      <c r="P1502" s="3" t="s">
        <v>5540</v>
      </c>
      <c r="Q1502" s="3" t="s">
        <v>5541</v>
      </c>
      <c r="R1502" s="156">
        <v>95</v>
      </c>
      <c r="S1502" s="22"/>
      <c r="T1502" s="23">
        <v>95</v>
      </c>
      <c r="U1502" s="1">
        <v>9.4499999999999993</v>
      </c>
      <c r="V1502" s="21"/>
      <c r="W1502" s="22"/>
      <c r="X1502" s="22"/>
      <c r="Y1502" s="22"/>
      <c r="Z1502" s="22"/>
      <c r="AA1502" s="22">
        <v>147.16999999999999</v>
      </c>
      <c r="AB1502" s="22"/>
      <c r="AC1502" s="22"/>
      <c r="AD1502" s="22"/>
      <c r="AE1502" s="24"/>
      <c r="AI1502" s="20">
        <v>161.91</v>
      </c>
      <c r="AN1502" s="25"/>
      <c r="AP1502" s="24"/>
      <c r="AQ1502" s="20" t="e">
        <f>AVERAGE(SMALL(AE1502:AI1502,1),SMALL(AE1502:AI1502,2))</f>
        <v>#NUM!</v>
      </c>
      <c r="AR1502" s="20" t="e">
        <f>IF(R1502 &lt;=( AVERAGE(SMALL(AE1502:AI1502,1),SMALL(AE1502:AI1502,2))), R1502, "")</f>
        <v>#NUM!</v>
      </c>
      <c r="AS1502" s="20" t="e">
        <f>AVERAGE(SMALL(AJ1502:AM1502,1),SMALL(AJ1502:AM1502,2))</f>
        <v>#NUM!</v>
      </c>
      <c r="AT1502" s="20">
        <f>T1502*1.075</f>
        <v>102.125</v>
      </c>
      <c r="AU1502" s="20">
        <f>U1502*1.075</f>
        <v>10.15875</v>
      </c>
      <c r="AV1502" s="22">
        <f>MIN(AN1502,AT1502,AU1502)</f>
        <v>10.15875</v>
      </c>
      <c r="AW1502" s="26" t="s">
        <v>49</v>
      </c>
      <c r="AX1502" s="20" t="s">
        <v>48</v>
      </c>
      <c r="AY1502" s="25">
        <v>10.16</v>
      </c>
      <c r="AZ1502" s="27">
        <f>IF(AND(AY1502&gt;0,AY1502&lt;=10),AY1502*0.25,IF(AND(AY1502&gt;10,AY1502&lt;=50),AY1502*0.17,IF(AND(AY1502&gt;10,AY1502&lt;=100),AY1502*0.12,IF(AY1502&gt;100,AY1502*0.1))))</f>
        <v>1.7272000000000001</v>
      </c>
      <c r="BA1502" s="3">
        <f>AZ1502+AY1502</f>
        <v>11.8872</v>
      </c>
      <c r="BB1502" s="29">
        <v>11.89</v>
      </c>
      <c r="BC1502" s="20" t="s">
        <v>12295</v>
      </c>
      <c r="BP1502" s="19"/>
      <c r="BQ1502" s="19"/>
      <c r="BR1502" s="19"/>
      <c r="BS1502" s="19"/>
      <c r="BT1502" s="19"/>
      <c r="BU1502" s="19"/>
      <c r="BV1502" s="19"/>
      <c r="BW1502" s="19"/>
      <c r="BX1502" s="19"/>
      <c r="BY1502" s="19"/>
      <c r="BZ1502" s="19"/>
      <c r="CA1502" s="19"/>
      <c r="CB1502" s="19"/>
      <c r="CC1502" s="19"/>
      <c r="CD1502" s="19"/>
      <c r="CE1502" s="19"/>
      <c r="CF1502" s="19"/>
      <c r="CG1502" s="19"/>
      <c r="CH1502" s="19"/>
      <c r="CI1502" s="19"/>
      <c r="CJ1502" s="19"/>
      <c r="CK1502" s="19"/>
      <c r="CL1502" s="19"/>
      <c r="CM1502" s="19"/>
      <c r="CN1502" s="19"/>
      <c r="CO1502" s="19"/>
      <c r="CP1502" s="19"/>
      <c r="CQ1502" s="19"/>
      <c r="CR1502" s="19"/>
      <c r="CS1502" s="19"/>
      <c r="CT1502" s="19"/>
      <c r="CU1502" s="19"/>
      <c r="CV1502" s="19"/>
      <c r="CW1502" s="19"/>
      <c r="CX1502" s="19"/>
      <c r="CY1502" s="19"/>
      <c r="CZ1502" s="19"/>
      <c r="DA1502" s="19"/>
      <c r="DB1502" s="19"/>
      <c r="DC1502" s="19"/>
      <c r="DD1502" s="19"/>
      <c r="DE1502" s="19"/>
      <c r="DF1502" s="19"/>
      <c r="DG1502" s="19"/>
      <c r="DH1502" s="19"/>
      <c r="DI1502" s="19"/>
      <c r="DJ1502" s="19"/>
      <c r="DK1502" s="19"/>
      <c r="DL1502" s="19"/>
    </row>
    <row r="1503" spans="1:116" s="20" customFormat="1" ht="30" customHeight="1">
      <c r="A1503" s="7" t="s">
        <v>5396</v>
      </c>
      <c r="B1503" s="5">
        <v>1501</v>
      </c>
      <c r="C1503" s="116"/>
      <c r="D1503" s="116"/>
      <c r="E1503" s="43" t="s">
        <v>5505</v>
      </c>
      <c r="F1503" s="3" t="s">
        <v>5506</v>
      </c>
      <c r="G1503" s="3" t="s">
        <v>1000</v>
      </c>
      <c r="H1503" s="3" t="s">
        <v>1012</v>
      </c>
      <c r="I1503" s="3" t="s">
        <v>1940</v>
      </c>
      <c r="J1503" s="3" t="s">
        <v>5507</v>
      </c>
      <c r="K1503" s="6">
        <v>100</v>
      </c>
      <c r="L1503" s="3" t="s">
        <v>79</v>
      </c>
      <c r="M1503" s="6">
        <v>10</v>
      </c>
      <c r="N1503" s="3" t="s">
        <v>44</v>
      </c>
      <c r="O1503" s="3" t="s">
        <v>5456</v>
      </c>
      <c r="P1503" s="3" t="s">
        <v>5508</v>
      </c>
      <c r="Q1503" s="3" t="s">
        <v>5509</v>
      </c>
      <c r="R1503" s="156">
        <v>90</v>
      </c>
      <c r="S1503" s="22"/>
      <c r="T1503" s="23">
        <v>90</v>
      </c>
      <c r="U1503" s="1">
        <v>10</v>
      </c>
      <c r="V1503" s="21">
        <v>308.61</v>
      </c>
      <c r="W1503" s="22"/>
      <c r="X1503" s="22"/>
      <c r="Y1503" s="22"/>
      <c r="Z1503" s="22"/>
      <c r="AA1503" s="22"/>
      <c r="AB1503" s="22"/>
      <c r="AC1503" s="22"/>
      <c r="AD1503" s="22"/>
      <c r="AE1503" s="24"/>
      <c r="AN1503" s="25"/>
      <c r="AP1503" s="24"/>
      <c r="AQ1503" s="20" t="e">
        <f>AVERAGE(SMALL(AE1503:AI1503,1),SMALL(AE1503:AI1503,2))</f>
        <v>#NUM!</v>
      </c>
      <c r="AR1503" s="20" t="e">
        <f>IF(R1503 &lt;=( AVERAGE(SMALL(AE1503:AI1503,1),SMALL(AE1503:AI1503,2))), R1503, "")</f>
        <v>#NUM!</v>
      </c>
      <c r="AS1503" s="20" t="e">
        <f>AVERAGE(SMALL(AJ1503:AM1503,1),SMALL(AJ1503:AM1503,2))</f>
        <v>#NUM!</v>
      </c>
      <c r="AT1503" s="20">
        <f>T1503*1.075</f>
        <v>96.75</v>
      </c>
      <c r="AU1503" s="20">
        <f>U1503*1.075</f>
        <v>10.75</v>
      </c>
      <c r="AV1503" s="22">
        <f>MIN(AN1503,AT1503,AU1503)</f>
        <v>10.75</v>
      </c>
      <c r="AW1503" s="20" t="s">
        <v>71</v>
      </c>
      <c r="AX1503" s="20" t="s">
        <v>72</v>
      </c>
      <c r="AY1503" s="25">
        <v>10.75</v>
      </c>
      <c r="AZ1503" s="27">
        <f>IF(AND(AY1503&gt;0,AY1503&lt;=10),AY1503*0.25,IF(AND(AY1503&gt;10,AY1503&lt;=50),AY1503*0.17,IF(AND(AY1503&gt;10,AY1503&lt;=100),AY1503*0.12,IF(AY1503&gt;100,AY1503*0.1))))</f>
        <v>1.8275000000000001</v>
      </c>
      <c r="BA1503" s="3">
        <f>AZ1503+AY1503</f>
        <v>12.577500000000001</v>
      </c>
      <c r="BB1503" s="25">
        <f>BA1503+BA1503*0.08</f>
        <v>13.5837</v>
      </c>
      <c r="BC1503" s="20" t="s">
        <v>12295</v>
      </c>
      <c r="BP1503" s="19"/>
      <c r="BQ1503" s="19"/>
      <c r="BR1503" s="19"/>
      <c r="BS1503" s="19"/>
      <c r="BT1503" s="19"/>
      <c r="BU1503" s="19"/>
      <c r="BV1503" s="19"/>
      <c r="BW1503" s="19"/>
      <c r="BX1503" s="19"/>
      <c r="BY1503" s="19"/>
      <c r="BZ1503" s="19"/>
      <c r="CA1503" s="19"/>
      <c r="CB1503" s="19"/>
      <c r="CC1503" s="19"/>
      <c r="CD1503" s="19"/>
      <c r="CE1503" s="19"/>
      <c r="CF1503" s="19"/>
      <c r="CG1503" s="19"/>
      <c r="CH1503" s="19"/>
      <c r="CI1503" s="19"/>
      <c r="CJ1503" s="19"/>
      <c r="CK1503" s="19"/>
      <c r="CL1503" s="19"/>
      <c r="CM1503" s="19"/>
      <c r="CN1503" s="19"/>
      <c r="CO1503" s="19"/>
      <c r="CP1503" s="19"/>
      <c r="CQ1503" s="19"/>
      <c r="CR1503" s="19"/>
      <c r="CS1503" s="19"/>
      <c r="CT1503" s="19"/>
      <c r="CU1503" s="19"/>
      <c r="CV1503" s="19"/>
      <c r="CW1503" s="19"/>
      <c r="CX1503" s="19"/>
      <c r="CY1503" s="19"/>
      <c r="CZ1503" s="19"/>
      <c r="DA1503" s="19"/>
      <c r="DB1503" s="19"/>
      <c r="DC1503" s="19"/>
      <c r="DD1503" s="19"/>
      <c r="DE1503" s="19"/>
      <c r="DF1503" s="19"/>
      <c r="DG1503" s="19"/>
      <c r="DH1503" s="19"/>
      <c r="DI1503" s="19"/>
      <c r="DJ1503" s="19"/>
      <c r="DK1503" s="19"/>
      <c r="DL1503" s="19"/>
    </row>
    <row r="1504" spans="1:116" s="20" customFormat="1" ht="30" customHeight="1">
      <c r="A1504" s="7" t="s">
        <v>5396</v>
      </c>
      <c r="B1504" s="5">
        <v>1502</v>
      </c>
      <c r="C1504" s="116"/>
      <c r="D1504" s="116"/>
      <c r="E1504" s="43" t="s">
        <v>5492</v>
      </c>
      <c r="F1504" s="3" t="s">
        <v>5493</v>
      </c>
      <c r="G1504" s="3" t="s">
        <v>1953</v>
      </c>
      <c r="H1504" s="3" t="s">
        <v>5494</v>
      </c>
      <c r="I1504" s="3" t="s">
        <v>1955</v>
      </c>
      <c r="J1504" s="3" t="s">
        <v>5495</v>
      </c>
      <c r="K1504" s="6">
        <v>1440</v>
      </c>
      <c r="L1504" s="3" t="s">
        <v>79</v>
      </c>
      <c r="M1504" s="6">
        <v>1</v>
      </c>
      <c r="N1504" s="3" t="s">
        <v>44</v>
      </c>
      <c r="O1504" s="3" t="s">
        <v>5456</v>
      </c>
      <c r="P1504" s="3" t="s">
        <v>5496</v>
      </c>
      <c r="Q1504" s="3" t="s">
        <v>5497</v>
      </c>
      <c r="R1504" s="156">
        <v>62</v>
      </c>
      <c r="S1504" s="22"/>
      <c r="T1504" s="23">
        <v>65</v>
      </c>
      <c r="U1504" s="1">
        <v>18.899999999999999</v>
      </c>
      <c r="V1504" s="21">
        <v>68</v>
      </c>
      <c r="W1504" s="22"/>
      <c r="X1504" s="22"/>
      <c r="Y1504" s="22"/>
      <c r="Z1504" s="22"/>
      <c r="AA1504" s="22"/>
      <c r="AB1504" s="22"/>
      <c r="AC1504" s="22"/>
      <c r="AD1504" s="22"/>
      <c r="AE1504" s="24"/>
      <c r="AG1504" s="20">
        <v>40.26</v>
      </c>
      <c r="AI1504" s="20">
        <v>144.77000000000001</v>
      </c>
      <c r="AK1504" s="20">
        <v>101.9</v>
      </c>
      <c r="AN1504" s="25"/>
      <c r="AP1504" s="24"/>
      <c r="AQ1504" s="20">
        <f>AVERAGE(SMALL(AE1504:AI1504,1),SMALL(AE1504:AI1504,2))</f>
        <v>92.515000000000001</v>
      </c>
      <c r="AR1504" s="20">
        <f>IF(R1504 &lt;=( AVERAGE(SMALL(AE1504:AI1504,1),SMALL(AE1504:AI1504,2))), R1504, "")</f>
        <v>62</v>
      </c>
      <c r="AS1504" s="20" t="e">
        <f>AVERAGE(SMALL(AJ1504:AM1504,1),SMALL(AJ1504:AM1504,2))</f>
        <v>#NUM!</v>
      </c>
      <c r="AT1504" s="20">
        <f>T1504*1.075</f>
        <v>69.875</v>
      </c>
      <c r="AU1504" s="20">
        <f>U1504*1.075</f>
        <v>20.317499999999999</v>
      </c>
      <c r="AV1504" s="22">
        <f>MIN(AN1504,AT1504,AU1504)</f>
        <v>20.317499999999999</v>
      </c>
      <c r="AW1504" s="20" t="s">
        <v>71</v>
      </c>
      <c r="AX1504" s="20" t="s">
        <v>72</v>
      </c>
      <c r="AY1504" s="25">
        <v>20.32</v>
      </c>
      <c r="AZ1504" s="27">
        <f>IF(AND(AY1504&gt;0,AY1504&lt;=10),AY1504*0.25,IF(AND(AY1504&gt;10,AY1504&lt;=50),AY1504*0.17,IF(AND(AY1504&gt;10,AY1504&lt;=100),AY1504*0.12,IF(AY1504&gt;100,AY1504*0.1))))</f>
        <v>3.4544000000000001</v>
      </c>
      <c r="BA1504" s="3">
        <f>AZ1504+AY1504</f>
        <v>23.7744</v>
      </c>
      <c r="BB1504" s="25">
        <f>BA1504+BA1504*0.08</f>
        <v>25.676352000000001</v>
      </c>
      <c r="BC1504" s="20" t="s">
        <v>12295</v>
      </c>
      <c r="BP1504" s="19"/>
      <c r="BQ1504" s="19"/>
      <c r="BR1504" s="19"/>
      <c r="BS1504" s="19"/>
      <c r="BT1504" s="19"/>
      <c r="BU1504" s="19"/>
      <c r="BV1504" s="19"/>
      <c r="BW1504" s="19"/>
      <c r="BX1504" s="19"/>
      <c r="BY1504" s="19"/>
      <c r="BZ1504" s="19"/>
      <c r="CA1504" s="19"/>
      <c r="CB1504" s="19"/>
      <c r="CC1504" s="19"/>
      <c r="CD1504" s="19"/>
      <c r="CE1504" s="19"/>
      <c r="CF1504" s="19"/>
      <c r="CG1504" s="19"/>
      <c r="CH1504" s="19"/>
      <c r="CI1504" s="19"/>
      <c r="CJ1504" s="19"/>
      <c r="CK1504" s="19"/>
      <c r="CL1504" s="19"/>
      <c r="CM1504" s="19"/>
      <c r="CN1504" s="19"/>
      <c r="CO1504" s="19"/>
      <c r="CP1504" s="19"/>
      <c r="CQ1504" s="19"/>
      <c r="CR1504" s="19"/>
      <c r="CS1504" s="19"/>
      <c r="CT1504" s="19"/>
      <c r="CU1504" s="19"/>
      <c r="CV1504" s="19"/>
      <c r="CW1504" s="19"/>
      <c r="CX1504" s="19"/>
      <c r="CY1504" s="19"/>
      <c r="CZ1504" s="19"/>
      <c r="DA1504" s="19"/>
      <c r="DB1504" s="19"/>
      <c r="DC1504" s="19"/>
      <c r="DD1504" s="19"/>
      <c r="DE1504" s="19"/>
      <c r="DF1504" s="19"/>
      <c r="DG1504" s="19"/>
      <c r="DH1504" s="19"/>
      <c r="DI1504" s="19"/>
      <c r="DJ1504" s="19"/>
      <c r="DK1504" s="19"/>
      <c r="DL1504" s="19"/>
    </row>
    <row r="1505" spans="1:116" s="20" customFormat="1" ht="30" customHeight="1">
      <c r="A1505" s="7" t="s">
        <v>5396</v>
      </c>
      <c r="B1505" s="5">
        <v>1503</v>
      </c>
      <c r="C1505" s="6"/>
      <c r="D1505" s="6"/>
      <c r="E1505" s="43" t="s">
        <v>5520</v>
      </c>
      <c r="F1505" s="3" t="s">
        <v>5521</v>
      </c>
      <c r="G1505" s="3" t="s">
        <v>5522</v>
      </c>
      <c r="H1505" s="3" t="s">
        <v>5526</v>
      </c>
      <c r="I1505" s="3" t="s">
        <v>807</v>
      </c>
      <c r="J1505" s="3" t="s">
        <v>5527</v>
      </c>
      <c r="K1505" s="6">
        <v>20</v>
      </c>
      <c r="L1505" s="3" t="s">
        <v>79</v>
      </c>
      <c r="M1505" s="6">
        <v>1</v>
      </c>
      <c r="N1505" s="3" t="s">
        <v>44</v>
      </c>
      <c r="O1505" s="3" t="s">
        <v>5456</v>
      </c>
      <c r="P1505" s="3" t="s">
        <v>5524</v>
      </c>
      <c r="Q1505" s="3" t="s">
        <v>5528</v>
      </c>
      <c r="R1505" s="156">
        <v>95</v>
      </c>
      <c r="S1505" s="22"/>
      <c r="T1505" s="23">
        <v>95</v>
      </c>
      <c r="U1505" s="1">
        <v>10.5</v>
      </c>
      <c r="V1505" s="21"/>
      <c r="W1505" s="22"/>
      <c r="X1505" s="22"/>
      <c r="Y1505" s="22"/>
      <c r="Z1505" s="22"/>
      <c r="AA1505" s="22">
        <v>126.12</v>
      </c>
      <c r="AB1505" s="22"/>
      <c r="AC1505" s="22"/>
      <c r="AD1505" s="22"/>
      <c r="AE1505" s="24"/>
      <c r="AI1505" s="20">
        <v>225.05</v>
      </c>
      <c r="AN1505" s="25"/>
      <c r="AP1505" s="24"/>
      <c r="AQ1505" s="20" t="e">
        <f>AVERAGE(SMALL(AE1505:AI1505,1),SMALL(AE1505:AI1505,2))</f>
        <v>#NUM!</v>
      </c>
      <c r="AR1505" s="20" t="e">
        <f>IF(R1505 &lt;=( AVERAGE(SMALL(AE1505:AI1505,1),SMALL(AE1505:AI1505,2))), R1505, "")</f>
        <v>#NUM!</v>
      </c>
      <c r="AS1505" s="20" t="e">
        <f>AVERAGE(SMALL(AJ1505:AM1505,1),SMALL(AJ1505:AM1505,2))</f>
        <v>#NUM!</v>
      </c>
      <c r="AT1505" s="20">
        <f>T1505*1.075</f>
        <v>102.125</v>
      </c>
      <c r="AU1505" s="20">
        <f>U1505*1.075</f>
        <v>11.2875</v>
      </c>
      <c r="AV1505" s="22">
        <f>MIN(AN1505,AT1505,AU1505)</f>
        <v>11.2875</v>
      </c>
      <c r="AW1505" s="20" t="s">
        <v>71</v>
      </c>
      <c r="AX1505" s="20" t="s">
        <v>72</v>
      </c>
      <c r="AY1505" s="25">
        <v>11.287000000000001</v>
      </c>
      <c r="AZ1505" s="27">
        <f>IF(AND(AY1505&gt;0,AY1505&lt;=10),AY1505*0.25,IF(AND(AY1505&gt;10,AY1505&lt;=50),AY1505*0.17,IF(AND(AY1505&gt;10,AY1505&lt;=100),AY1505*0.12,IF(AY1505&gt;100,AY1505*0.1))))</f>
        <v>1.9187900000000002</v>
      </c>
      <c r="BA1505" s="3">
        <f>AZ1505+AY1505</f>
        <v>13.20579</v>
      </c>
      <c r="BB1505" s="29">
        <v>13.21</v>
      </c>
      <c r="BC1505" s="20" t="s">
        <v>12295</v>
      </c>
      <c r="BP1505" s="19"/>
      <c r="BQ1505" s="19"/>
      <c r="BR1505" s="19"/>
      <c r="BS1505" s="19"/>
      <c r="BT1505" s="19"/>
      <c r="BU1505" s="19"/>
      <c r="BV1505" s="19"/>
      <c r="BW1505" s="19"/>
      <c r="BX1505" s="19"/>
      <c r="BY1505" s="19"/>
      <c r="BZ1505" s="19"/>
      <c r="CA1505" s="19"/>
      <c r="CB1505" s="19"/>
      <c r="CC1505" s="19"/>
      <c r="CD1505" s="19"/>
      <c r="CE1505" s="19"/>
      <c r="CF1505" s="19"/>
      <c r="CG1505" s="19"/>
      <c r="CH1505" s="19"/>
      <c r="CI1505" s="19"/>
      <c r="CJ1505" s="19"/>
      <c r="CK1505" s="19"/>
      <c r="CL1505" s="19"/>
      <c r="CM1505" s="19"/>
      <c r="CN1505" s="19"/>
      <c r="CO1505" s="19"/>
      <c r="CP1505" s="19"/>
      <c r="CQ1505" s="19"/>
      <c r="CR1505" s="19"/>
      <c r="CS1505" s="19"/>
      <c r="CT1505" s="19"/>
      <c r="CU1505" s="19"/>
      <c r="CV1505" s="19"/>
      <c r="CW1505" s="19"/>
      <c r="CX1505" s="19"/>
      <c r="CY1505" s="19"/>
      <c r="CZ1505" s="19"/>
      <c r="DA1505" s="19"/>
      <c r="DB1505" s="19"/>
      <c r="DC1505" s="19"/>
      <c r="DD1505" s="19"/>
      <c r="DE1505" s="19"/>
      <c r="DF1505" s="19"/>
      <c r="DG1505" s="19"/>
      <c r="DH1505" s="19"/>
      <c r="DI1505" s="19"/>
      <c r="DJ1505" s="19"/>
      <c r="DK1505" s="19"/>
      <c r="DL1505" s="19"/>
    </row>
    <row r="1506" spans="1:116" s="20" customFormat="1" ht="30" customHeight="1">
      <c r="A1506" s="7" t="s">
        <v>5396</v>
      </c>
      <c r="B1506" s="5">
        <v>1504</v>
      </c>
      <c r="C1506" s="6"/>
      <c r="D1506" s="6"/>
      <c r="E1506" s="43" t="s">
        <v>5520</v>
      </c>
      <c r="F1506" s="3" t="s">
        <v>5521</v>
      </c>
      <c r="G1506" s="3" t="s">
        <v>5522</v>
      </c>
      <c r="H1506" s="3" t="s">
        <v>5526</v>
      </c>
      <c r="I1506" s="3" t="s">
        <v>807</v>
      </c>
      <c r="J1506" s="3" t="s">
        <v>5529</v>
      </c>
      <c r="K1506" s="6">
        <v>40</v>
      </c>
      <c r="L1506" s="3" t="s">
        <v>79</v>
      </c>
      <c r="M1506" s="6">
        <v>1</v>
      </c>
      <c r="N1506" s="3" t="s">
        <v>44</v>
      </c>
      <c r="O1506" s="3" t="s">
        <v>5456</v>
      </c>
      <c r="P1506" s="3" t="s">
        <v>5524</v>
      </c>
      <c r="Q1506" s="3" t="s">
        <v>5530</v>
      </c>
      <c r="R1506" s="156">
        <v>180</v>
      </c>
      <c r="S1506" s="22"/>
      <c r="T1506" s="23">
        <v>180</v>
      </c>
      <c r="U1506" s="1" t="s">
        <v>54</v>
      </c>
      <c r="V1506" s="21"/>
      <c r="W1506" s="22"/>
      <c r="X1506" s="22"/>
      <c r="Y1506" s="22"/>
      <c r="Z1506" s="22"/>
      <c r="AA1506" s="22">
        <v>199.74</v>
      </c>
      <c r="AB1506" s="22"/>
      <c r="AC1506" s="22"/>
      <c r="AD1506" s="22"/>
      <c r="AE1506" s="24"/>
      <c r="AI1506" s="20">
        <v>190.93</v>
      </c>
      <c r="AN1506" s="25"/>
      <c r="AP1506" s="24"/>
      <c r="AQ1506" s="20" t="e">
        <f>AVERAGE(SMALL(AE1506:AI1506,1),SMALL(AE1506:AI1506,2))</f>
        <v>#NUM!</v>
      </c>
      <c r="AR1506" s="20" t="e">
        <f>IF(R1506 &lt;=( AVERAGE(SMALL(AE1506:AI1506,1),SMALL(AE1506:AI1506,2))), R1506, "")</f>
        <v>#NUM!</v>
      </c>
      <c r="AS1506" s="20" t="e">
        <f>AVERAGE(SMALL(AJ1506:AM1506,1),SMALL(AJ1506:AM1506,2))</f>
        <v>#NUM!</v>
      </c>
      <c r="AT1506" s="20">
        <f>T1506*1.075</f>
        <v>193.5</v>
      </c>
      <c r="AU1506" s="20" t="e">
        <f>U1506*1.075</f>
        <v>#VALUE!</v>
      </c>
      <c r="AV1506" s="22" t="e">
        <f>MIN(AN1506,AT1506,AU1506)</f>
        <v>#VALUE!</v>
      </c>
      <c r="AW1506" s="26" t="s">
        <v>49</v>
      </c>
      <c r="AX1506" s="20" t="s">
        <v>48</v>
      </c>
      <c r="AY1506" s="25">
        <v>180</v>
      </c>
      <c r="AZ1506" s="27">
        <f>IF(AND(AY1506&gt;0,AY1506&lt;=10),AY1506*0.25,IF(AND(AY1506&gt;10,AY1506&lt;=50),AY1506*0.17,IF(AND(AY1506&gt;10,AY1506&lt;=100),AY1506*0.12,IF(AY1506&gt;100,AY1506*0.1))))</f>
        <v>18</v>
      </c>
      <c r="BA1506" s="3">
        <f>AZ1506+AY1506</f>
        <v>198</v>
      </c>
      <c r="BB1506" s="29">
        <v>198</v>
      </c>
      <c r="BC1506" s="20" t="s">
        <v>12295</v>
      </c>
      <c r="BP1506" s="19"/>
      <c r="BQ1506" s="19"/>
      <c r="BR1506" s="19"/>
      <c r="BS1506" s="19"/>
      <c r="BT1506" s="19"/>
      <c r="BU1506" s="19"/>
      <c r="BV1506" s="19"/>
      <c r="BW1506" s="19"/>
      <c r="BX1506" s="19"/>
      <c r="BY1506" s="19"/>
      <c r="BZ1506" s="19"/>
      <c r="CA1506" s="19"/>
      <c r="CB1506" s="19"/>
      <c r="CC1506" s="19"/>
      <c r="CD1506" s="19"/>
      <c r="CE1506" s="19"/>
      <c r="CF1506" s="19"/>
      <c r="CG1506" s="19"/>
      <c r="CH1506" s="19"/>
      <c r="CI1506" s="19"/>
      <c r="CJ1506" s="19"/>
      <c r="CK1506" s="19"/>
      <c r="CL1506" s="19"/>
      <c r="CM1506" s="19"/>
      <c r="CN1506" s="19"/>
      <c r="CO1506" s="19"/>
      <c r="CP1506" s="19"/>
      <c r="CQ1506" s="19"/>
      <c r="CR1506" s="19"/>
      <c r="CS1506" s="19"/>
      <c r="CT1506" s="19"/>
      <c r="CU1506" s="19"/>
      <c r="CV1506" s="19"/>
      <c r="CW1506" s="19"/>
      <c r="CX1506" s="19"/>
      <c r="CY1506" s="19"/>
      <c r="CZ1506" s="19"/>
      <c r="DA1506" s="19"/>
      <c r="DB1506" s="19"/>
      <c r="DC1506" s="19"/>
      <c r="DD1506" s="19"/>
      <c r="DE1506" s="19"/>
      <c r="DF1506" s="19"/>
      <c r="DG1506" s="19"/>
      <c r="DH1506" s="19"/>
      <c r="DI1506" s="19"/>
      <c r="DJ1506" s="19"/>
      <c r="DK1506" s="19"/>
      <c r="DL1506" s="19"/>
    </row>
    <row r="1507" spans="1:116" s="20" customFormat="1" ht="30" customHeight="1">
      <c r="A1507" s="7" t="s">
        <v>5396</v>
      </c>
      <c r="B1507" s="5">
        <v>1505</v>
      </c>
      <c r="C1507" s="6"/>
      <c r="D1507" s="6"/>
      <c r="E1507" s="43" t="s">
        <v>5520</v>
      </c>
      <c r="F1507" s="3" t="s">
        <v>5521</v>
      </c>
      <c r="G1507" s="3" t="s">
        <v>5522</v>
      </c>
      <c r="H1507" s="3" t="s">
        <v>1012</v>
      </c>
      <c r="I1507" s="3" t="s">
        <v>807</v>
      </c>
      <c r="J1507" s="3" t="s">
        <v>5523</v>
      </c>
      <c r="K1507" s="6">
        <v>10</v>
      </c>
      <c r="L1507" s="3" t="s">
        <v>79</v>
      </c>
      <c r="M1507" s="6">
        <v>1</v>
      </c>
      <c r="N1507" s="3" t="s">
        <v>44</v>
      </c>
      <c r="O1507" s="3" t="s">
        <v>5456</v>
      </c>
      <c r="P1507" s="3" t="s">
        <v>5524</v>
      </c>
      <c r="Q1507" s="3" t="s">
        <v>5525</v>
      </c>
      <c r="R1507" s="156">
        <v>50</v>
      </c>
      <c r="S1507" s="22"/>
      <c r="T1507" s="23">
        <v>50</v>
      </c>
      <c r="U1507" s="1" t="s">
        <v>54</v>
      </c>
      <c r="V1507" s="21"/>
      <c r="W1507" s="22"/>
      <c r="X1507" s="22"/>
      <c r="Y1507" s="22"/>
      <c r="Z1507" s="22"/>
      <c r="AA1507" s="22">
        <v>55.14</v>
      </c>
      <c r="AB1507" s="22"/>
      <c r="AC1507" s="22"/>
      <c r="AD1507" s="22"/>
      <c r="AE1507" s="24"/>
      <c r="AI1507" s="20">
        <v>110.61</v>
      </c>
      <c r="AN1507" s="25"/>
      <c r="AP1507" s="24"/>
      <c r="AQ1507" s="20" t="e">
        <f>AVERAGE(SMALL(AE1507:AI1507,1),SMALL(AE1507:AI1507,2))</f>
        <v>#NUM!</v>
      </c>
      <c r="AR1507" s="20" t="e">
        <f>IF(R1507 &lt;=( AVERAGE(SMALL(AE1507:AI1507,1),SMALL(AE1507:AI1507,2))), R1507, "")</f>
        <v>#NUM!</v>
      </c>
      <c r="AS1507" s="20" t="e">
        <f>AVERAGE(SMALL(AJ1507:AM1507,1),SMALL(AJ1507:AM1507,2))</f>
        <v>#NUM!</v>
      </c>
      <c r="AT1507" s="20">
        <f>T1507*1.075</f>
        <v>53.75</v>
      </c>
      <c r="AU1507" s="20" t="e">
        <f>U1507*1.075</f>
        <v>#VALUE!</v>
      </c>
      <c r="AV1507" s="22" t="e">
        <f>MIN(AN1507,AT1507,AU1507)</f>
        <v>#VALUE!</v>
      </c>
      <c r="AW1507" s="20" t="s">
        <v>71</v>
      </c>
      <c r="AX1507" s="20" t="s">
        <v>72</v>
      </c>
      <c r="AY1507" s="25">
        <v>53.75</v>
      </c>
      <c r="AZ1507" s="27">
        <f>IF(AND(AY1507&gt;0,AY1507&lt;=10),AY1507*0.25,IF(AND(AY1507&gt;10,AY1507&lt;=50),AY1507*0.17,IF(AND(AY1507&gt;10,AY1507&lt;=100),AY1507*0.12,IF(AY1507&gt;100,AY1507*0.1))))</f>
        <v>6.45</v>
      </c>
      <c r="BA1507" s="3">
        <f>AZ1507+AY1507</f>
        <v>60.2</v>
      </c>
      <c r="BB1507" s="29">
        <v>60.2</v>
      </c>
      <c r="BC1507" s="20" t="s">
        <v>12295</v>
      </c>
      <c r="BP1507" s="19"/>
      <c r="BQ1507" s="19"/>
      <c r="BR1507" s="19"/>
      <c r="BS1507" s="19"/>
      <c r="BT1507" s="19"/>
      <c r="BU1507" s="19"/>
      <c r="BV1507" s="19"/>
      <c r="BW1507" s="19"/>
      <c r="BX1507" s="19"/>
      <c r="BY1507" s="19"/>
      <c r="BZ1507" s="19"/>
      <c r="CA1507" s="19"/>
      <c r="CB1507" s="19"/>
      <c r="CC1507" s="19"/>
      <c r="CD1507" s="19"/>
      <c r="CE1507" s="19"/>
      <c r="CF1507" s="19"/>
      <c r="CG1507" s="19"/>
      <c r="CH1507" s="19"/>
      <c r="CI1507" s="19"/>
      <c r="CJ1507" s="19"/>
      <c r="CK1507" s="19"/>
      <c r="CL1507" s="19"/>
      <c r="CM1507" s="19"/>
      <c r="CN1507" s="19"/>
      <c r="CO1507" s="19"/>
      <c r="CP1507" s="19"/>
      <c r="CQ1507" s="19"/>
      <c r="CR1507" s="19"/>
      <c r="CS1507" s="19"/>
      <c r="CT1507" s="19"/>
      <c r="CU1507" s="19"/>
      <c r="CV1507" s="19"/>
      <c r="CW1507" s="19"/>
      <c r="CX1507" s="19"/>
      <c r="CY1507" s="19"/>
      <c r="CZ1507" s="19"/>
      <c r="DA1507" s="19"/>
      <c r="DB1507" s="19"/>
      <c r="DC1507" s="19"/>
      <c r="DD1507" s="19"/>
      <c r="DE1507" s="19"/>
      <c r="DF1507" s="19"/>
      <c r="DG1507" s="19"/>
      <c r="DH1507" s="19"/>
      <c r="DI1507" s="19"/>
      <c r="DJ1507" s="19"/>
      <c r="DK1507" s="19"/>
      <c r="DL1507" s="19"/>
    </row>
    <row r="1508" spans="1:116" s="20" customFormat="1" ht="30" customHeight="1">
      <c r="A1508" s="7" t="s">
        <v>5396</v>
      </c>
      <c r="B1508" s="5">
        <v>1506</v>
      </c>
      <c r="C1508" s="6"/>
      <c r="D1508" s="6"/>
      <c r="E1508" s="43" t="s">
        <v>5587</v>
      </c>
      <c r="F1508" s="3" t="s">
        <v>5588</v>
      </c>
      <c r="G1508" s="3" t="s">
        <v>5589</v>
      </c>
      <c r="H1508" s="3" t="s">
        <v>5590</v>
      </c>
      <c r="I1508" s="3" t="s">
        <v>1940</v>
      </c>
      <c r="J1508" s="3" t="s">
        <v>5591</v>
      </c>
      <c r="K1508" s="6">
        <v>500</v>
      </c>
      <c r="L1508" s="3" t="s">
        <v>79</v>
      </c>
      <c r="M1508" s="6">
        <v>1</v>
      </c>
      <c r="N1508" s="3" t="s">
        <v>44</v>
      </c>
      <c r="O1508" s="3" t="s">
        <v>5592</v>
      </c>
      <c r="P1508" s="3" t="s">
        <v>5593</v>
      </c>
      <c r="Q1508" s="3" t="s">
        <v>5594</v>
      </c>
      <c r="R1508" s="156">
        <v>14</v>
      </c>
      <c r="S1508" s="22"/>
      <c r="T1508" s="23">
        <v>14</v>
      </c>
      <c r="U1508" s="1">
        <v>4.12</v>
      </c>
      <c r="V1508" s="21">
        <v>14</v>
      </c>
      <c r="W1508" s="22"/>
      <c r="X1508" s="22"/>
      <c r="Y1508" s="22"/>
      <c r="Z1508" s="22"/>
      <c r="AA1508" s="22"/>
      <c r="AB1508" s="22"/>
      <c r="AC1508" s="22"/>
      <c r="AD1508" s="22"/>
      <c r="AE1508" s="24"/>
      <c r="AN1508" s="25"/>
      <c r="AP1508" s="24"/>
      <c r="AQ1508" s="20" t="e">
        <f>AVERAGE(SMALL(AE1508:AI1508,1),SMALL(AE1508:AI1508,2))</f>
        <v>#NUM!</v>
      </c>
      <c r="AR1508" s="20" t="e">
        <f>IF(R1508 &lt;=( AVERAGE(SMALL(AE1508:AI1508,1),SMALL(AE1508:AI1508,2))), R1508, "")</f>
        <v>#NUM!</v>
      </c>
      <c r="AS1508" s="20" t="e">
        <f>AVERAGE(SMALL(AJ1508:AM1508,1),SMALL(AJ1508:AM1508,2))</f>
        <v>#NUM!</v>
      </c>
      <c r="AT1508" s="20">
        <f>T1508*1.075</f>
        <v>15.049999999999999</v>
      </c>
      <c r="AU1508" s="20">
        <f>U1508*1.075</f>
        <v>4.4290000000000003</v>
      </c>
      <c r="AV1508" s="22">
        <f>MIN(AN1508,AT1508,AU1508)</f>
        <v>4.4290000000000003</v>
      </c>
      <c r="AW1508" s="20" t="s">
        <v>71</v>
      </c>
      <c r="AX1508" s="20" t="s">
        <v>72</v>
      </c>
      <c r="AY1508" s="25">
        <v>4.43</v>
      </c>
      <c r="AZ1508" s="27">
        <f>IF(AND(AY1508&gt;0,AY1508&lt;=10),AY1508*0.25,IF(AND(AY1508&gt;10,AY1508&lt;=50),AY1508*0.17,IF(AND(AY1508&gt;10,AY1508&lt;=100),AY1508*0.12,IF(AY1508&gt;100,AY1508*0.1))))</f>
        <v>1.1074999999999999</v>
      </c>
      <c r="BA1508" s="3">
        <f>AZ1508+AY1508</f>
        <v>5.5374999999999996</v>
      </c>
      <c r="BB1508" s="25">
        <f>BA1508+BA1508*0.08</f>
        <v>5.9804999999999993</v>
      </c>
      <c r="BC1508" s="20" t="s">
        <v>12295</v>
      </c>
      <c r="BP1508" s="19"/>
      <c r="BQ1508" s="19"/>
      <c r="BR1508" s="19"/>
      <c r="BS1508" s="19"/>
      <c r="BT1508" s="19"/>
      <c r="BU1508" s="19"/>
      <c r="BV1508" s="19"/>
      <c r="BW1508" s="19"/>
      <c r="BX1508" s="19"/>
      <c r="BY1508" s="19"/>
      <c r="BZ1508" s="19"/>
      <c r="CA1508" s="19"/>
      <c r="CB1508" s="19"/>
      <c r="CC1508" s="19"/>
      <c r="CD1508" s="19"/>
      <c r="CE1508" s="19"/>
      <c r="CF1508" s="19"/>
      <c r="CG1508" s="19"/>
      <c r="CH1508" s="19"/>
      <c r="CI1508" s="19"/>
      <c r="CJ1508" s="19"/>
      <c r="CK1508" s="19"/>
      <c r="CL1508" s="19"/>
      <c r="CM1508" s="19"/>
      <c r="CN1508" s="19"/>
      <c r="CO1508" s="19"/>
      <c r="CP1508" s="19"/>
      <c r="CQ1508" s="19"/>
      <c r="CR1508" s="19"/>
      <c r="CS1508" s="19"/>
      <c r="CT1508" s="19"/>
      <c r="CU1508" s="19"/>
      <c r="CV1508" s="19"/>
      <c r="CW1508" s="19"/>
      <c r="CX1508" s="19"/>
      <c r="CY1508" s="19"/>
      <c r="CZ1508" s="19"/>
      <c r="DA1508" s="19"/>
      <c r="DB1508" s="19"/>
      <c r="DC1508" s="19"/>
      <c r="DD1508" s="19"/>
      <c r="DE1508" s="19"/>
      <c r="DF1508" s="19"/>
      <c r="DG1508" s="19"/>
      <c r="DH1508" s="19"/>
      <c r="DI1508" s="19"/>
      <c r="DJ1508" s="19"/>
      <c r="DK1508" s="19"/>
      <c r="DL1508" s="19"/>
    </row>
    <row r="1509" spans="1:116" s="20" customFormat="1" ht="30" customHeight="1">
      <c r="A1509" s="4" t="s">
        <v>5595</v>
      </c>
      <c r="B1509" s="5">
        <v>1507</v>
      </c>
      <c r="C1509" s="116">
        <v>14281</v>
      </c>
      <c r="D1509" s="116"/>
      <c r="E1509" s="43" t="s">
        <v>5607</v>
      </c>
      <c r="F1509" s="3" t="s">
        <v>5608</v>
      </c>
      <c r="G1509" s="3" t="s">
        <v>557</v>
      </c>
      <c r="H1509" s="3" t="s">
        <v>5609</v>
      </c>
      <c r="I1509" s="3" t="s">
        <v>559</v>
      </c>
      <c r="J1509" s="3" t="s">
        <v>5610</v>
      </c>
      <c r="K1509" s="6"/>
      <c r="L1509" s="3"/>
      <c r="M1509" s="6">
        <v>10</v>
      </c>
      <c r="N1509" s="3" t="s">
        <v>44</v>
      </c>
      <c r="O1509" s="3" t="s">
        <v>5599</v>
      </c>
      <c r="P1509" s="3" t="s">
        <v>5611</v>
      </c>
      <c r="Q1509" s="3" t="s">
        <v>5612</v>
      </c>
      <c r="R1509" s="156">
        <v>6.2</v>
      </c>
      <c r="S1509" s="22"/>
      <c r="T1509" s="23">
        <v>2.0379999999999998</v>
      </c>
      <c r="U1509" s="1">
        <v>1.82</v>
      </c>
      <c r="V1509" s="21">
        <v>17.5</v>
      </c>
      <c r="W1509" s="22"/>
      <c r="X1509" s="22"/>
      <c r="Y1509" s="22"/>
      <c r="Z1509" s="22"/>
      <c r="AA1509" s="22"/>
      <c r="AB1509" s="22"/>
      <c r="AC1509" s="22"/>
      <c r="AD1509" s="22"/>
      <c r="AE1509" s="24">
        <v>17.5</v>
      </c>
      <c r="AN1509" s="25">
        <v>6.2</v>
      </c>
      <c r="AO1509" s="20" t="s">
        <v>47</v>
      </c>
      <c r="AP1509" s="24" t="s">
        <v>48</v>
      </c>
      <c r="AQ1509" s="20" t="e">
        <f>AVERAGE(SMALL(AE1509:AI1509,1),SMALL(AE1509:AI1509,2))</f>
        <v>#NUM!</v>
      </c>
      <c r="AR1509" s="20" t="e">
        <f>IF(R1509 &lt;=( AVERAGE(SMALL(AE1509:AI1509,1),SMALL(AE1509:AI1509,2))), R1509, "")</f>
        <v>#NUM!</v>
      </c>
      <c r="AS1509" s="20" t="e">
        <f>AVERAGE(SMALL(AJ1509:AM1509,1),SMALL(AJ1509:AM1509,2))</f>
        <v>#NUM!</v>
      </c>
      <c r="AT1509" s="20">
        <f>T1509*1.075</f>
        <v>2.1908499999999997</v>
      </c>
      <c r="AU1509" s="20">
        <f>U1509*1.075</f>
        <v>1.9564999999999999</v>
      </c>
      <c r="AV1509" s="22">
        <f>MIN(AN1509,AT1509,AU1509)</f>
        <v>1.9564999999999999</v>
      </c>
      <c r="AW1509" s="20" t="s">
        <v>71</v>
      </c>
      <c r="AX1509" s="20" t="s">
        <v>72</v>
      </c>
      <c r="AY1509" s="25">
        <v>1.956</v>
      </c>
      <c r="AZ1509" s="27">
        <f>IF(AND(AY1509&gt;0,AY1509&lt;=10),AY1509*0.25,IF(AND(AY1509&gt;10,AY1509&lt;=50),AY1509*0.17,IF(AND(AY1509&gt;10,AY1509&lt;=100),AY1509*0.12,IF(AY1509&gt;100,AY1509*0.1))))</f>
        <v>0.48899999999999999</v>
      </c>
      <c r="BA1509" s="3">
        <f>AZ1509+AY1509</f>
        <v>2.4449999999999998</v>
      </c>
      <c r="BB1509" s="25">
        <f>BA1509+BA1509*0.08</f>
        <v>2.6406000000000001</v>
      </c>
      <c r="BC1509" s="20" t="s">
        <v>12295</v>
      </c>
    </row>
    <row r="1510" spans="1:116" s="20" customFormat="1" ht="30" customHeight="1">
      <c r="A1510" s="4" t="s">
        <v>5595</v>
      </c>
      <c r="B1510" s="5">
        <v>1508</v>
      </c>
      <c r="C1510" s="116">
        <v>3822</v>
      </c>
      <c r="D1510" s="116"/>
      <c r="E1510" s="43" t="s">
        <v>5596</v>
      </c>
      <c r="F1510" s="3" t="s">
        <v>5597</v>
      </c>
      <c r="G1510" s="3" t="s">
        <v>841</v>
      </c>
      <c r="H1510" s="3" t="s">
        <v>2705</v>
      </c>
      <c r="I1510" s="3" t="s">
        <v>1510</v>
      </c>
      <c r="J1510" s="3" t="s">
        <v>5602</v>
      </c>
      <c r="K1510" s="6"/>
      <c r="L1510" s="3"/>
      <c r="M1510" s="6">
        <v>10</v>
      </c>
      <c r="N1510" s="3" t="s">
        <v>44</v>
      </c>
      <c r="O1510" s="3" t="s">
        <v>5599</v>
      </c>
      <c r="P1510" s="3" t="s">
        <v>5603</v>
      </c>
      <c r="Q1510" s="3" t="s">
        <v>5604</v>
      </c>
      <c r="R1510" s="156">
        <v>2.2000000000000002</v>
      </c>
      <c r="S1510" s="22"/>
      <c r="T1510" s="23">
        <v>1.03</v>
      </c>
      <c r="U1510" s="1">
        <v>0.92</v>
      </c>
      <c r="V1510" s="21">
        <v>6.5</v>
      </c>
      <c r="W1510" s="22"/>
      <c r="X1510" s="22"/>
      <c r="Y1510" s="22"/>
      <c r="Z1510" s="22"/>
      <c r="AA1510" s="22"/>
      <c r="AB1510" s="22"/>
      <c r="AC1510" s="22"/>
      <c r="AD1510" s="22"/>
      <c r="AE1510" s="24">
        <v>6.5</v>
      </c>
      <c r="AN1510" s="25">
        <v>2.2000000000000002</v>
      </c>
      <c r="AO1510" s="20" t="s">
        <v>47</v>
      </c>
      <c r="AP1510" s="24" t="s">
        <v>48</v>
      </c>
      <c r="AQ1510" s="20" t="e">
        <f>AVERAGE(SMALL(AE1510:AI1510,1),SMALL(AE1510:AI1510,2))</f>
        <v>#NUM!</v>
      </c>
      <c r="AR1510" s="20" t="e">
        <f>IF(R1510 &lt;=( AVERAGE(SMALL(AE1510:AI1510,1),SMALL(AE1510:AI1510,2))), R1510, "")</f>
        <v>#NUM!</v>
      </c>
      <c r="AS1510" s="20" t="e">
        <f>AVERAGE(SMALL(AJ1510:AM1510,1),SMALL(AJ1510:AM1510,2))</f>
        <v>#NUM!</v>
      </c>
      <c r="AT1510" s="20">
        <f>T1510*1.075</f>
        <v>1.1072500000000001</v>
      </c>
      <c r="AU1510" s="20">
        <f>U1510*1.075</f>
        <v>0.98899999999999999</v>
      </c>
      <c r="AV1510" s="22">
        <f>MIN(AN1510,AT1510,AU1510)</f>
        <v>0.98899999999999999</v>
      </c>
      <c r="AW1510" s="20" t="s">
        <v>71</v>
      </c>
      <c r="AX1510" s="20" t="s">
        <v>72</v>
      </c>
      <c r="AY1510" s="25">
        <v>0.99</v>
      </c>
      <c r="AZ1510" s="27">
        <f>IF(AND(AY1510&gt;0,AY1510&lt;=10),AY1510*0.25,IF(AND(AY1510&gt;10,AY1510&lt;=50),AY1510*0.17,IF(AND(AY1510&gt;10,AY1510&lt;=100),AY1510*0.12,IF(AY1510&gt;100,AY1510*0.1))))</f>
        <v>0.2475</v>
      </c>
      <c r="BA1510" s="3">
        <f>AZ1510+AY1510</f>
        <v>1.2375</v>
      </c>
      <c r="BB1510" s="25">
        <f>BA1510+BA1510*0.08</f>
        <v>1.3365</v>
      </c>
      <c r="BC1510" s="20" t="s">
        <v>12295</v>
      </c>
      <c r="BP1510" s="28"/>
      <c r="BQ1510" s="28"/>
      <c r="BR1510" s="28"/>
      <c r="BS1510" s="28"/>
      <c r="BT1510" s="28"/>
      <c r="BU1510" s="28"/>
      <c r="BV1510" s="28"/>
      <c r="BW1510" s="28"/>
      <c r="BX1510" s="28"/>
      <c r="BY1510" s="28"/>
      <c r="BZ1510" s="28"/>
      <c r="CA1510" s="28"/>
      <c r="CB1510" s="28"/>
      <c r="CC1510" s="28"/>
      <c r="CD1510" s="28"/>
      <c r="CE1510" s="28"/>
      <c r="CF1510" s="28"/>
      <c r="CG1510" s="28"/>
      <c r="CH1510" s="28"/>
      <c r="CI1510" s="28"/>
      <c r="CJ1510" s="28"/>
      <c r="CK1510" s="28"/>
      <c r="CL1510" s="28"/>
      <c r="CM1510" s="28"/>
      <c r="CN1510" s="28"/>
      <c r="CO1510" s="28"/>
      <c r="CP1510" s="28"/>
      <c r="CQ1510" s="28"/>
      <c r="CR1510" s="28"/>
      <c r="CS1510" s="28"/>
      <c r="CT1510" s="28"/>
      <c r="CU1510" s="28"/>
      <c r="CV1510" s="28"/>
      <c r="CW1510" s="28"/>
      <c r="CX1510" s="28"/>
      <c r="CY1510" s="28"/>
      <c r="CZ1510" s="28"/>
      <c r="DA1510" s="28"/>
      <c r="DB1510" s="28"/>
      <c r="DC1510" s="28"/>
      <c r="DD1510" s="28"/>
      <c r="DE1510" s="28"/>
      <c r="DF1510" s="28"/>
      <c r="DG1510" s="28"/>
      <c r="DH1510" s="28"/>
      <c r="DI1510" s="28"/>
      <c r="DJ1510" s="28"/>
      <c r="DK1510" s="28"/>
      <c r="DL1510" s="28"/>
    </row>
    <row r="1511" spans="1:116" s="20" customFormat="1" ht="30" customHeight="1">
      <c r="A1511" s="4" t="s">
        <v>5595</v>
      </c>
      <c r="B1511" s="5">
        <v>1509</v>
      </c>
      <c r="C1511" s="116">
        <v>3820</v>
      </c>
      <c r="D1511" s="116"/>
      <c r="E1511" s="43" t="s">
        <v>5596</v>
      </c>
      <c r="F1511" s="3" t="s">
        <v>5597</v>
      </c>
      <c r="G1511" s="3" t="s">
        <v>841</v>
      </c>
      <c r="H1511" s="3" t="s">
        <v>938</v>
      </c>
      <c r="I1511" s="3" t="s">
        <v>1510</v>
      </c>
      <c r="J1511" s="3" t="s">
        <v>5605</v>
      </c>
      <c r="K1511" s="6"/>
      <c r="L1511" s="3"/>
      <c r="M1511" s="6">
        <v>10</v>
      </c>
      <c r="N1511" s="3" t="s">
        <v>44</v>
      </c>
      <c r="O1511" s="3" t="s">
        <v>5599</v>
      </c>
      <c r="P1511" s="3" t="s">
        <v>5603</v>
      </c>
      <c r="Q1511" s="3" t="s">
        <v>5606</v>
      </c>
      <c r="R1511" s="156">
        <v>2.2000000000000002</v>
      </c>
      <c r="S1511" s="22"/>
      <c r="T1511" s="23">
        <v>1.03</v>
      </c>
      <c r="U1511" s="1">
        <v>0.92</v>
      </c>
      <c r="V1511" s="21">
        <v>6.5</v>
      </c>
      <c r="W1511" s="22"/>
      <c r="X1511" s="22"/>
      <c r="Y1511" s="22"/>
      <c r="Z1511" s="22"/>
      <c r="AA1511" s="22"/>
      <c r="AB1511" s="22"/>
      <c r="AC1511" s="22"/>
      <c r="AD1511" s="22"/>
      <c r="AE1511" s="24">
        <v>6.5</v>
      </c>
      <c r="AN1511" s="25">
        <v>2.2000000000000002</v>
      </c>
      <c r="AO1511" s="20" t="s">
        <v>47</v>
      </c>
      <c r="AP1511" s="24" t="s">
        <v>48</v>
      </c>
      <c r="AQ1511" s="20" t="e">
        <f>AVERAGE(SMALL(AE1511:AI1511,1),SMALL(AE1511:AI1511,2))</f>
        <v>#NUM!</v>
      </c>
      <c r="AR1511" s="20" t="e">
        <f>IF(R1511 &lt;=( AVERAGE(SMALL(AE1511:AI1511,1),SMALL(AE1511:AI1511,2))), R1511, "")</f>
        <v>#NUM!</v>
      </c>
      <c r="AS1511" s="20" t="e">
        <f>AVERAGE(SMALL(AJ1511:AM1511,1),SMALL(AJ1511:AM1511,2))</f>
        <v>#NUM!</v>
      </c>
      <c r="AT1511" s="20">
        <f>T1511*1.075</f>
        <v>1.1072500000000001</v>
      </c>
      <c r="AU1511" s="20">
        <f>U1511*1.075</f>
        <v>0.98899999999999999</v>
      </c>
      <c r="AV1511" s="22">
        <f>MIN(AN1511,AT1511,AU1511)</f>
        <v>0.98899999999999999</v>
      </c>
      <c r="AW1511" s="20" t="s">
        <v>71</v>
      </c>
      <c r="AX1511" s="20" t="s">
        <v>72</v>
      </c>
      <c r="AY1511" s="25">
        <v>0.99</v>
      </c>
      <c r="AZ1511" s="27">
        <f>IF(AND(AY1511&gt;0,AY1511&lt;=10),AY1511*0.25,IF(AND(AY1511&gt;10,AY1511&lt;=50),AY1511*0.17,IF(AND(AY1511&gt;10,AY1511&lt;=100),AY1511*0.12,IF(AY1511&gt;100,AY1511*0.1))))</f>
        <v>0.2475</v>
      </c>
      <c r="BA1511" s="3">
        <f>AZ1511+AY1511</f>
        <v>1.2375</v>
      </c>
      <c r="BB1511" s="25">
        <f>BA1511+BA1511*0.08</f>
        <v>1.3365</v>
      </c>
      <c r="BC1511" s="20" t="s">
        <v>12295</v>
      </c>
    </row>
    <row r="1512" spans="1:116" s="20" customFormat="1" ht="30" customHeight="1">
      <c r="A1512" s="4" t="s">
        <v>5595</v>
      </c>
      <c r="B1512" s="5">
        <v>1510</v>
      </c>
      <c r="C1512" s="116">
        <v>3823</v>
      </c>
      <c r="D1512" s="116"/>
      <c r="E1512" s="43" t="s">
        <v>5596</v>
      </c>
      <c r="F1512" s="3" t="s">
        <v>5597</v>
      </c>
      <c r="G1512" s="3" t="s">
        <v>841</v>
      </c>
      <c r="H1512" s="3" t="s">
        <v>41</v>
      </c>
      <c r="I1512" s="3" t="s">
        <v>1510</v>
      </c>
      <c r="J1512" s="3" t="s">
        <v>5598</v>
      </c>
      <c r="K1512" s="6"/>
      <c r="L1512" s="3"/>
      <c r="M1512" s="6">
        <v>10</v>
      </c>
      <c r="N1512" s="3" t="s">
        <v>44</v>
      </c>
      <c r="O1512" s="3" t="s">
        <v>5599</v>
      </c>
      <c r="P1512" s="3" t="s">
        <v>5600</v>
      </c>
      <c r="Q1512" s="3" t="s">
        <v>5601</v>
      </c>
      <c r="R1512" s="156">
        <v>2.2000000000000002</v>
      </c>
      <c r="S1512" s="22"/>
      <c r="T1512" s="23">
        <v>1.131</v>
      </c>
      <c r="U1512" s="1">
        <v>1.01</v>
      </c>
      <c r="V1512" s="21">
        <v>6.5</v>
      </c>
      <c r="W1512" s="22"/>
      <c r="X1512" s="22"/>
      <c r="Y1512" s="22"/>
      <c r="Z1512" s="22"/>
      <c r="AA1512" s="22"/>
      <c r="AB1512" s="22"/>
      <c r="AC1512" s="22"/>
      <c r="AD1512" s="22"/>
      <c r="AE1512" s="24">
        <v>6.5</v>
      </c>
      <c r="AN1512" s="25">
        <v>2.2000000000000002</v>
      </c>
      <c r="AO1512" s="20" t="s">
        <v>47</v>
      </c>
      <c r="AP1512" s="24" t="s">
        <v>48</v>
      </c>
      <c r="AQ1512" s="20" t="e">
        <f>AVERAGE(SMALL(AE1512:AI1512,1),SMALL(AE1512:AI1512,2))</f>
        <v>#NUM!</v>
      </c>
      <c r="AR1512" s="20" t="e">
        <f>IF(R1512 &lt;=( AVERAGE(SMALL(AE1512:AI1512,1),SMALL(AE1512:AI1512,2))), R1512, "")</f>
        <v>#NUM!</v>
      </c>
      <c r="AS1512" s="20" t="e">
        <f>AVERAGE(SMALL(AJ1512:AM1512,1),SMALL(AJ1512:AM1512,2))</f>
        <v>#NUM!</v>
      </c>
      <c r="AT1512" s="20">
        <f>T1512*1.075</f>
        <v>1.2158249999999999</v>
      </c>
      <c r="AU1512" s="20">
        <f>U1512*1.075</f>
        <v>1.08575</v>
      </c>
      <c r="AV1512" s="22">
        <f>MIN(AN1512,AT1512,AU1512)</f>
        <v>1.08575</v>
      </c>
      <c r="AW1512" s="20" t="s">
        <v>71</v>
      </c>
      <c r="AX1512" s="20" t="s">
        <v>72</v>
      </c>
      <c r="AY1512" s="25">
        <v>1.0900000000000001</v>
      </c>
      <c r="AZ1512" s="27">
        <f>IF(AND(AY1512&gt;0,AY1512&lt;=10),AY1512*0.25,IF(AND(AY1512&gt;10,AY1512&lt;=50),AY1512*0.17,IF(AND(AY1512&gt;10,AY1512&lt;=100),AY1512*0.12,IF(AY1512&gt;100,AY1512*0.1))))</f>
        <v>0.27250000000000002</v>
      </c>
      <c r="BA1512" s="3">
        <f>AZ1512+AY1512</f>
        <v>1.3625</v>
      </c>
      <c r="BB1512" s="25">
        <f>BA1512+BA1512*0.08</f>
        <v>1.4715</v>
      </c>
      <c r="BC1512" s="20" t="s">
        <v>12295</v>
      </c>
      <c r="BP1512" s="28"/>
      <c r="BQ1512" s="28"/>
      <c r="BR1512" s="28"/>
      <c r="BS1512" s="28"/>
      <c r="BT1512" s="28"/>
      <c r="BU1512" s="28"/>
      <c r="BV1512" s="28"/>
      <c r="BW1512" s="28"/>
      <c r="BX1512" s="28"/>
      <c r="BY1512" s="28"/>
      <c r="BZ1512" s="28"/>
      <c r="CA1512" s="28"/>
      <c r="CB1512" s="28"/>
      <c r="CC1512" s="28"/>
      <c r="CD1512" s="28"/>
      <c r="CE1512" s="28"/>
      <c r="CF1512" s="28"/>
      <c r="CG1512" s="28"/>
      <c r="CH1512" s="28"/>
      <c r="CI1512" s="28"/>
      <c r="CJ1512" s="28"/>
      <c r="CK1512" s="28"/>
      <c r="CL1512" s="28"/>
      <c r="CM1512" s="28"/>
      <c r="CN1512" s="28"/>
      <c r="CO1512" s="28"/>
      <c r="CP1512" s="28"/>
      <c r="CQ1512" s="28"/>
      <c r="CR1512" s="28"/>
      <c r="CS1512" s="28"/>
      <c r="CT1512" s="28"/>
      <c r="CU1512" s="28"/>
      <c r="CV1512" s="28"/>
      <c r="CW1512" s="28"/>
      <c r="CX1512" s="28"/>
      <c r="CY1512" s="28"/>
      <c r="CZ1512" s="28"/>
      <c r="DA1512" s="28"/>
      <c r="DB1512" s="28"/>
      <c r="DC1512" s="28"/>
      <c r="DD1512" s="28"/>
      <c r="DE1512" s="28"/>
      <c r="DF1512" s="28"/>
      <c r="DG1512" s="28"/>
      <c r="DH1512" s="28"/>
      <c r="DI1512" s="28"/>
      <c r="DJ1512" s="28"/>
      <c r="DK1512" s="28"/>
      <c r="DL1512" s="28"/>
    </row>
    <row r="1513" spans="1:116" s="20" customFormat="1" ht="30" customHeight="1">
      <c r="A1513" s="4" t="s">
        <v>5595</v>
      </c>
      <c r="B1513" s="5">
        <v>1511</v>
      </c>
      <c r="C1513" s="6">
        <v>3897</v>
      </c>
      <c r="D1513" s="6"/>
      <c r="E1513" s="43" t="s">
        <v>5616</v>
      </c>
      <c r="F1513" s="3" t="s">
        <v>1160</v>
      </c>
      <c r="G1513" s="3" t="s">
        <v>1161</v>
      </c>
      <c r="H1513" s="3" t="s">
        <v>2227</v>
      </c>
      <c r="I1513" s="3" t="s">
        <v>1510</v>
      </c>
      <c r="J1513" s="3" t="s">
        <v>5598</v>
      </c>
      <c r="K1513" s="6"/>
      <c r="L1513" s="3"/>
      <c r="M1513" s="6">
        <v>10</v>
      </c>
      <c r="N1513" s="3" t="s">
        <v>44</v>
      </c>
      <c r="O1513" s="3" t="s">
        <v>5599</v>
      </c>
      <c r="P1513" s="3" t="s">
        <v>5603</v>
      </c>
      <c r="Q1513" s="3" t="s">
        <v>5619</v>
      </c>
      <c r="R1513" s="156">
        <v>1.86</v>
      </c>
      <c r="S1513" s="22"/>
      <c r="T1513" s="23">
        <v>1.2430000000000001</v>
      </c>
      <c r="U1513" s="1">
        <v>1.1100000000000001</v>
      </c>
      <c r="V1513" s="21">
        <v>6.9</v>
      </c>
      <c r="W1513" s="22"/>
      <c r="X1513" s="22"/>
      <c r="Y1513" s="22"/>
      <c r="Z1513" s="22"/>
      <c r="AA1513" s="22"/>
      <c r="AB1513" s="22"/>
      <c r="AC1513" s="22"/>
      <c r="AD1513" s="22"/>
      <c r="AE1513" s="24">
        <v>6.9</v>
      </c>
      <c r="AN1513" s="25">
        <v>1.86</v>
      </c>
      <c r="AO1513" s="20" t="s">
        <v>47</v>
      </c>
      <c r="AP1513" s="24" t="s">
        <v>48</v>
      </c>
      <c r="AQ1513" s="20" t="e">
        <f>AVERAGE(SMALL(AE1513:AI1513,1),SMALL(AE1513:AI1513,2))</f>
        <v>#NUM!</v>
      </c>
      <c r="AR1513" s="20" t="e">
        <f>IF(R1513 &lt;=( AVERAGE(SMALL(AE1513:AI1513,1),SMALL(AE1513:AI1513,2))), R1513, "")</f>
        <v>#NUM!</v>
      </c>
      <c r="AS1513" s="20" t="e">
        <f>AVERAGE(SMALL(AJ1513:AM1513,1),SMALL(AJ1513:AM1513,2))</f>
        <v>#NUM!</v>
      </c>
      <c r="AT1513" s="20">
        <f>T1513*1.075</f>
        <v>1.336225</v>
      </c>
      <c r="AU1513" s="20">
        <f>U1513*1.075</f>
        <v>1.1932500000000001</v>
      </c>
      <c r="AV1513" s="22">
        <f>MIN(AN1513,AT1513,AU1513)</f>
        <v>1.1932500000000001</v>
      </c>
      <c r="AW1513" s="20" t="s">
        <v>71</v>
      </c>
      <c r="AX1513" s="20" t="s">
        <v>72</v>
      </c>
      <c r="AY1513" s="25">
        <v>1.1930000000000001</v>
      </c>
      <c r="AZ1513" s="27">
        <f>IF(AND(AY1513&gt;0,AY1513&lt;=10),AY1513*0.25,IF(AND(AY1513&gt;10,AY1513&lt;=50),AY1513*0.17,IF(AND(AY1513&gt;10,AY1513&lt;=100),AY1513*0.12,IF(AY1513&gt;100,AY1513*0.1))))</f>
        <v>0.29825000000000002</v>
      </c>
      <c r="BA1513" s="3">
        <f>AZ1513+AY1513</f>
        <v>1.49125</v>
      </c>
      <c r="BB1513" s="25">
        <f>BA1513+BA1513*0.08</f>
        <v>1.6105499999999999</v>
      </c>
      <c r="BC1513" s="20" t="s">
        <v>12295</v>
      </c>
    </row>
    <row r="1514" spans="1:116" s="20" customFormat="1" ht="30" customHeight="1">
      <c r="A1514" s="4" t="s">
        <v>5595</v>
      </c>
      <c r="B1514" s="5">
        <v>1512</v>
      </c>
      <c r="C1514" s="6">
        <v>3900</v>
      </c>
      <c r="D1514" s="6"/>
      <c r="E1514" s="43" t="s">
        <v>5613</v>
      </c>
      <c r="F1514" s="3" t="s">
        <v>1160</v>
      </c>
      <c r="G1514" s="3" t="s">
        <v>1161</v>
      </c>
      <c r="H1514" s="3" t="s">
        <v>1864</v>
      </c>
      <c r="I1514" s="3" t="s">
        <v>1510</v>
      </c>
      <c r="J1514" s="3" t="s">
        <v>5598</v>
      </c>
      <c r="K1514" s="6"/>
      <c r="L1514" s="3"/>
      <c r="M1514" s="6">
        <v>10</v>
      </c>
      <c r="N1514" s="3" t="s">
        <v>44</v>
      </c>
      <c r="O1514" s="3" t="s">
        <v>5599</v>
      </c>
      <c r="P1514" s="3" t="s">
        <v>5614</v>
      </c>
      <c r="Q1514" s="3" t="s">
        <v>5615</v>
      </c>
      <c r="R1514" s="156">
        <v>1.49</v>
      </c>
      <c r="S1514" s="22"/>
      <c r="T1514" s="23">
        <v>1.1519999999999999</v>
      </c>
      <c r="U1514" s="1">
        <v>1.03</v>
      </c>
      <c r="V1514" s="21">
        <v>5.4</v>
      </c>
      <c r="W1514" s="22"/>
      <c r="X1514" s="22"/>
      <c r="Y1514" s="22"/>
      <c r="Z1514" s="22"/>
      <c r="AA1514" s="22"/>
      <c r="AB1514" s="22"/>
      <c r="AC1514" s="22"/>
      <c r="AD1514" s="22"/>
      <c r="AE1514" s="24">
        <v>5.4</v>
      </c>
      <c r="AN1514" s="25">
        <v>1.49</v>
      </c>
      <c r="AO1514" s="20" t="s">
        <v>47</v>
      </c>
      <c r="AP1514" s="24" t="s">
        <v>48</v>
      </c>
      <c r="AQ1514" s="20" t="e">
        <f>AVERAGE(SMALL(AE1514:AI1514,1),SMALL(AE1514:AI1514,2))</f>
        <v>#NUM!</v>
      </c>
      <c r="AR1514" s="20" t="e">
        <f>IF(R1514 &lt;=( AVERAGE(SMALL(AE1514:AI1514,1),SMALL(AE1514:AI1514,2))), R1514, "")</f>
        <v>#NUM!</v>
      </c>
      <c r="AS1514" s="20" t="e">
        <f>AVERAGE(SMALL(AJ1514:AM1514,1),SMALL(AJ1514:AM1514,2))</f>
        <v>#NUM!</v>
      </c>
      <c r="AT1514" s="20">
        <f>T1514*1.075</f>
        <v>1.2383999999999999</v>
      </c>
      <c r="AU1514" s="20">
        <f>U1514*1.075</f>
        <v>1.1072500000000001</v>
      </c>
      <c r="AV1514" s="22">
        <f>MIN(AN1514,AT1514,AU1514)</f>
        <v>1.1072500000000001</v>
      </c>
      <c r="AW1514" s="20" t="s">
        <v>71</v>
      </c>
      <c r="AX1514" s="20" t="s">
        <v>72</v>
      </c>
      <c r="AY1514" s="25">
        <v>1.107</v>
      </c>
      <c r="AZ1514" s="27">
        <f>IF(AND(AY1514&gt;0,AY1514&lt;=10),AY1514*0.25,IF(AND(AY1514&gt;10,AY1514&lt;=50),AY1514*0.17,IF(AND(AY1514&gt;10,AY1514&lt;=100),AY1514*0.12,IF(AY1514&gt;100,AY1514*0.1))))</f>
        <v>0.27675</v>
      </c>
      <c r="BA1514" s="3">
        <f>AZ1514+AY1514</f>
        <v>1.38375</v>
      </c>
      <c r="BB1514" s="25">
        <f>BA1514+BA1514*0.08</f>
        <v>1.4944500000000001</v>
      </c>
      <c r="BC1514" s="20" t="s">
        <v>12295</v>
      </c>
    </row>
    <row r="1515" spans="1:116" s="20" customFormat="1" ht="30" customHeight="1">
      <c r="A1515" s="4" t="s">
        <v>5595</v>
      </c>
      <c r="B1515" s="5">
        <v>1513</v>
      </c>
      <c r="C1515" s="6">
        <v>3898</v>
      </c>
      <c r="D1515" s="6"/>
      <c r="E1515" s="43" t="s">
        <v>5616</v>
      </c>
      <c r="F1515" s="3" t="s">
        <v>5617</v>
      </c>
      <c r="G1515" s="3" t="s">
        <v>1161</v>
      </c>
      <c r="H1515" s="3" t="s">
        <v>138</v>
      </c>
      <c r="I1515" s="3" t="s">
        <v>1510</v>
      </c>
      <c r="J1515" s="3" t="s">
        <v>5598</v>
      </c>
      <c r="K1515" s="6"/>
      <c r="L1515" s="3"/>
      <c r="M1515" s="6">
        <v>10</v>
      </c>
      <c r="N1515" s="3" t="s">
        <v>44</v>
      </c>
      <c r="O1515" s="3" t="s">
        <v>5599</v>
      </c>
      <c r="P1515" s="3" t="s">
        <v>5600</v>
      </c>
      <c r="Q1515" s="3" t="s">
        <v>5618</v>
      </c>
      <c r="R1515" s="156">
        <v>1.55</v>
      </c>
      <c r="S1515" s="22"/>
      <c r="T1515" s="23">
        <v>1.21</v>
      </c>
      <c r="U1515" s="1">
        <v>1.08</v>
      </c>
      <c r="V1515" s="21">
        <v>6.1</v>
      </c>
      <c r="W1515" s="22"/>
      <c r="X1515" s="22"/>
      <c r="Y1515" s="22"/>
      <c r="Z1515" s="22"/>
      <c r="AA1515" s="22"/>
      <c r="AB1515" s="22"/>
      <c r="AC1515" s="22"/>
      <c r="AD1515" s="22"/>
      <c r="AE1515" s="24">
        <v>6.1</v>
      </c>
      <c r="AN1515" s="25">
        <v>1.55</v>
      </c>
      <c r="AO1515" s="20" t="s">
        <v>47</v>
      </c>
      <c r="AP1515" s="24" t="s">
        <v>48</v>
      </c>
      <c r="AQ1515" s="20" t="e">
        <f>AVERAGE(SMALL(AE1515:AI1515,1),SMALL(AE1515:AI1515,2))</f>
        <v>#NUM!</v>
      </c>
      <c r="AR1515" s="20" t="e">
        <f>IF(R1515 &lt;=( AVERAGE(SMALL(AE1515:AI1515,1),SMALL(AE1515:AI1515,2))), R1515, "")</f>
        <v>#NUM!</v>
      </c>
      <c r="AS1515" s="20" t="e">
        <f>AVERAGE(SMALL(AJ1515:AM1515,1),SMALL(AJ1515:AM1515,2))</f>
        <v>#NUM!</v>
      </c>
      <c r="AT1515" s="20">
        <f>T1515*1.075</f>
        <v>1.3007499999999999</v>
      </c>
      <c r="AU1515" s="20">
        <f>U1515*1.075</f>
        <v>1.161</v>
      </c>
      <c r="AV1515" s="22">
        <f>MIN(AN1515,AT1515,AU1515)</f>
        <v>1.161</v>
      </c>
      <c r="AW1515" s="20" t="s">
        <v>71</v>
      </c>
      <c r="AX1515" s="20" t="s">
        <v>72</v>
      </c>
      <c r="AY1515" s="25">
        <v>1.161</v>
      </c>
      <c r="AZ1515" s="27">
        <f>IF(AND(AY1515&gt;0,AY1515&lt;=10),AY1515*0.25,IF(AND(AY1515&gt;10,AY1515&lt;=50),AY1515*0.17,IF(AND(AY1515&gt;10,AY1515&lt;=100),AY1515*0.12,IF(AY1515&gt;100,AY1515*0.1))))</f>
        <v>0.29025000000000001</v>
      </c>
      <c r="BA1515" s="3">
        <f>AZ1515+AY1515</f>
        <v>1.4512499999999999</v>
      </c>
      <c r="BB1515" s="25">
        <f>BA1515+BA1515*0.08</f>
        <v>1.56735</v>
      </c>
      <c r="BC1515" s="20" t="s">
        <v>12295</v>
      </c>
    </row>
    <row r="1516" spans="1:116" s="20" customFormat="1" ht="30" customHeight="1">
      <c r="A1516" s="11" t="s">
        <v>4866</v>
      </c>
      <c r="B1516" s="5">
        <v>1514</v>
      </c>
      <c r="C1516" s="14">
        <v>19352</v>
      </c>
      <c r="D1516" s="14"/>
      <c r="E1516" s="51" t="s">
        <v>5677</v>
      </c>
      <c r="F1516" s="12" t="s">
        <v>5678</v>
      </c>
      <c r="G1516" s="12" t="s">
        <v>5679</v>
      </c>
      <c r="H1516" s="12" t="s">
        <v>5680</v>
      </c>
      <c r="I1516" s="12" t="s">
        <v>42</v>
      </c>
      <c r="J1516" s="12" t="s">
        <v>5681</v>
      </c>
      <c r="K1516" s="14"/>
      <c r="L1516" s="12"/>
      <c r="M1516" s="14">
        <v>20</v>
      </c>
      <c r="N1516" s="12" t="s">
        <v>44</v>
      </c>
      <c r="O1516" s="12" t="s">
        <v>5623</v>
      </c>
      <c r="P1516" s="12" t="s">
        <v>5624</v>
      </c>
      <c r="Q1516" s="12" t="s">
        <v>5682</v>
      </c>
      <c r="R1516" s="156">
        <v>7.96</v>
      </c>
      <c r="S1516" s="22"/>
      <c r="T1516" s="23"/>
      <c r="U1516" s="1">
        <v>6.5</v>
      </c>
      <c r="V1516" s="21">
        <v>7.8</v>
      </c>
      <c r="W1516" s="22"/>
      <c r="X1516" s="22"/>
      <c r="Y1516" s="22"/>
      <c r="Z1516" s="22"/>
      <c r="AA1516" s="22"/>
      <c r="AB1516" s="22"/>
      <c r="AC1516" s="22"/>
      <c r="AD1516" s="22"/>
      <c r="AE1516" s="24">
        <v>7.8</v>
      </c>
      <c r="AN1516" s="25">
        <v>7.96</v>
      </c>
      <c r="AO1516" s="20" t="s">
        <v>47</v>
      </c>
      <c r="AP1516" s="24" t="s">
        <v>48</v>
      </c>
      <c r="AQ1516" s="20" t="e">
        <f>AVERAGE(SMALL(AE1516:AI1516,1),SMALL(AE1516:AI1516,2))</f>
        <v>#NUM!</v>
      </c>
      <c r="AR1516" s="20" t="e">
        <f>IF(R1516 &lt;=( AVERAGE(SMALL(AE1516:AI1516,1),SMALL(AE1516:AI1516,2))), R1516, "")</f>
        <v>#NUM!</v>
      </c>
      <c r="AS1516" s="20" t="e">
        <f>AVERAGE(SMALL(AJ1516:AM1516,1),SMALL(AJ1516:AM1516,2))</f>
        <v>#NUM!</v>
      </c>
      <c r="AT1516" s="20">
        <f>T1516*1.075</f>
        <v>0</v>
      </c>
      <c r="AU1516" s="20">
        <f>U1516*1.075</f>
        <v>6.9874999999999998</v>
      </c>
      <c r="AV1516" s="22">
        <f>MIN(AN1516,AT1516,AU1516)</f>
        <v>0</v>
      </c>
      <c r="AW1516" s="20" t="s">
        <v>71</v>
      </c>
      <c r="AX1516" s="20" t="s">
        <v>72</v>
      </c>
      <c r="AY1516" s="25">
        <v>6.9874999999999998</v>
      </c>
      <c r="AZ1516" s="27">
        <f>IF(AND(AY1516&gt;0,AY1516&lt;=10),AY1516*0.25,IF(AND(AY1516&gt;10,AY1516&lt;=50),AY1516*0.17,IF(AND(AY1516&gt;10,AY1516&lt;=100),AY1516*0.12,IF(AY1516&gt;100,AY1516*0.1))))</f>
        <v>1.746875</v>
      </c>
      <c r="BA1516" s="3">
        <f>AZ1516+AY1516</f>
        <v>8.734375</v>
      </c>
      <c r="BB1516" s="25">
        <f>BA1516+BA1516*0.08</f>
        <v>9.4331250000000004</v>
      </c>
      <c r="BC1516" s="20" t="s">
        <v>12295</v>
      </c>
    </row>
    <row r="1517" spans="1:116" s="20" customFormat="1" ht="30" customHeight="1">
      <c r="A1517" s="111" t="s">
        <v>12714</v>
      </c>
      <c r="B1517" s="5">
        <v>1515</v>
      </c>
      <c r="C1517" s="44">
        <v>16298</v>
      </c>
      <c r="D1517" s="44"/>
      <c r="E1517" s="43" t="s">
        <v>5640</v>
      </c>
      <c r="F1517" s="3" t="s">
        <v>5641</v>
      </c>
      <c r="G1517" s="3" t="s">
        <v>5642</v>
      </c>
      <c r="H1517" s="3" t="s">
        <v>165</v>
      </c>
      <c r="I1517" s="3" t="s">
        <v>223</v>
      </c>
      <c r="J1517" s="3" t="s">
        <v>5648</v>
      </c>
      <c r="K1517" s="6"/>
      <c r="L1517" s="3"/>
      <c r="M1517" s="6">
        <v>30</v>
      </c>
      <c r="N1517" s="3" t="s">
        <v>44</v>
      </c>
      <c r="O1517" s="3" t="s">
        <v>5623</v>
      </c>
      <c r="P1517" s="3" t="s">
        <v>5649</v>
      </c>
      <c r="Q1517" s="3" t="s">
        <v>5650</v>
      </c>
      <c r="R1517" s="161">
        <v>65</v>
      </c>
      <c r="S1517" s="79">
        <v>65</v>
      </c>
      <c r="T1517" s="125">
        <v>65</v>
      </c>
      <c r="U1517" s="125"/>
      <c r="V1517" s="82"/>
      <c r="W1517" s="79"/>
      <c r="X1517" s="79"/>
      <c r="Y1517" s="79"/>
      <c r="Z1517" s="79"/>
      <c r="AA1517" s="79"/>
      <c r="AB1517" s="79"/>
      <c r="AC1517" s="79"/>
      <c r="AD1517" s="79"/>
      <c r="AE1517" s="83">
        <v>40.1</v>
      </c>
      <c r="AF1517" s="84"/>
      <c r="AG1517" s="84"/>
      <c r="AH1517" s="84"/>
      <c r="AI1517" s="84"/>
      <c r="AJ1517" s="84"/>
      <c r="AK1517" s="84">
        <v>17.07</v>
      </c>
      <c r="AL1517" s="84"/>
      <c r="AM1517" s="84"/>
      <c r="AN1517" s="85"/>
      <c r="AO1517" s="84"/>
      <c r="AP1517" s="83"/>
      <c r="AQ1517" s="84" t="e">
        <v>#NUM!</v>
      </c>
      <c r="AR1517" s="84" t="e">
        <v>#NUM!</v>
      </c>
      <c r="AS1517" s="84" t="e">
        <v>#NUM!</v>
      </c>
      <c r="AT1517" s="84" t="e">
        <v>#REF!</v>
      </c>
      <c r="AU1517" s="84">
        <v>69.875</v>
      </c>
      <c r="AV1517" s="79" t="e">
        <v>#REF!</v>
      </c>
      <c r="AW1517" s="86" t="s">
        <v>49</v>
      </c>
      <c r="AX1517" s="84" t="s">
        <v>48</v>
      </c>
      <c r="AY1517" s="85">
        <v>65</v>
      </c>
      <c r="AZ1517" s="87">
        <v>7.8</v>
      </c>
      <c r="BA1517" s="43">
        <v>72.8</v>
      </c>
      <c r="BB1517" s="85">
        <v>78.623999999999995</v>
      </c>
      <c r="BC1517" s="20" t="s">
        <v>12295</v>
      </c>
      <c r="BD1517" s="84" t="s">
        <v>12287</v>
      </c>
      <c r="BE1517" s="88" t="s">
        <v>12715</v>
      </c>
      <c r="BF1517" s="88"/>
      <c r="BG1517" s="88"/>
      <c r="BH1517" s="88"/>
      <c r="BI1517" s="88"/>
      <c r="BJ1517" s="88"/>
      <c r="BK1517" s="88"/>
      <c r="BL1517" s="88"/>
      <c r="BM1517" s="88"/>
      <c r="BN1517" s="88"/>
      <c r="BO1517" s="88"/>
      <c r="BP1517" s="88"/>
      <c r="BQ1517" s="88"/>
      <c r="BR1517" s="88"/>
      <c r="BS1517" s="88"/>
      <c r="BT1517" s="88"/>
      <c r="BU1517" s="88"/>
      <c r="BV1517" s="88"/>
      <c r="BW1517" s="88"/>
      <c r="BX1517" s="88"/>
      <c r="BY1517" s="88"/>
      <c r="BZ1517" s="88"/>
      <c r="CA1517" s="88"/>
      <c r="CB1517" s="88"/>
      <c r="CC1517" s="88"/>
      <c r="CD1517" s="88"/>
      <c r="CE1517" s="88"/>
      <c r="CF1517" s="88"/>
      <c r="CG1517" s="88"/>
      <c r="CH1517" s="88"/>
      <c r="CI1517" s="88"/>
      <c r="CJ1517" s="88"/>
      <c r="CK1517" s="88"/>
      <c r="CL1517" s="88"/>
      <c r="CM1517" s="88"/>
      <c r="CN1517" s="88"/>
      <c r="CO1517" s="88"/>
      <c r="CP1517" s="88"/>
      <c r="CQ1517" s="88"/>
      <c r="CR1517" s="88"/>
      <c r="CS1517" s="88"/>
      <c r="CT1517" s="88"/>
      <c r="CU1517" s="88"/>
      <c r="CV1517" s="88"/>
      <c r="CW1517" s="88"/>
      <c r="CX1517" s="88"/>
      <c r="CY1517" s="88"/>
      <c r="CZ1517" s="88"/>
      <c r="DA1517" s="88"/>
      <c r="DB1517" s="88"/>
      <c r="DC1517" s="88"/>
      <c r="DD1517" s="88"/>
      <c r="DE1517" s="88"/>
      <c r="DF1517" s="88"/>
      <c r="DG1517" s="88"/>
      <c r="DH1517" s="88"/>
      <c r="DI1517" s="88"/>
      <c r="DJ1517" s="88"/>
      <c r="DK1517" s="88"/>
      <c r="DL1517" s="88"/>
    </row>
    <row r="1518" spans="1:116" s="20" customFormat="1" ht="30" customHeight="1">
      <c r="A1518" s="4" t="s">
        <v>4866</v>
      </c>
      <c r="B1518" s="5">
        <v>1516</v>
      </c>
      <c r="C1518" s="116">
        <v>16303</v>
      </c>
      <c r="D1518" s="116"/>
      <c r="E1518" s="43" t="s">
        <v>5635</v>
      </c>
      <c r="F1518" s="3" t="s">
        <v>252</v>
      </c>
      <c r="G1518" s="3" t="s">
        <v>253</v>
      </c>
      <c r="H1518" s="3" t="s">
        <v>1852</v>
      </c>
      <c r="I1518" s="3" t="s">
        <v>255</v>
      </c>
      <c r="J1518" s="3" t="s">
        <v>5636</v>
      </c>
      <c r="K1518" s="6">
        <v>300</v>
      </c>
      <c r="L1518" s="3" t="s">
        <v>79</v>
      </c>
      <c r="M1518" s="6">
        <v>1</v>
      </c>
      <c r="N1518" s="3" t="s">
        <v>44</v>
      </c>
      <c r="O1518" s="3" t="s">
        <v>5623</v>
      </c>
      <c r="P1518" s="3" t="s">
        <v>5624</v>
      </c>
      <c r="Q1518" s="3" t="s">
        <v>5637</v>
      </c>
      <c r="R1518" s="156">
        <v>27.875</v>
      </c>
      <c r="S1518" s="22"/>
      <c r="T1518" s="23">
        <v>19.8</v>
      </c>
      <c r="U1518" s="1">
        <v>19.8</v>
      </c>
      <c r="V1518" s="21">
        <v>31</v>
      </c>
      <c r="W1518" s="22"/>
      <c r="X1518" s="22"/>
      <c r="Y1518" s="22"/>
      <c r="Z1518" s="22"/>
      <c r="AA1518" s="22"/>
      <c r="AB1518" s="22"/>
      <c r="AC1518" s="22"/>
      <c r="AD1518" s="22"/>
      <c r="AE1518" s="24">
        <v>31</v>
      </c>
      <c r="AN1518" s="25">
        <v>27.875</v>
      </c>
      <c r="AO1518" s="20" t="s">
        <v>47</v>
      </c>
      <c r="AP1518" s="24" t="s">
        <v>48</v>
      </c>
      <c r="AQ1518" s="20" t="e">
        <f>AVERAGE(SMALL(AE1518:AI1518,1),SMALL(AE1518:AI1518,2))</f>
        <v>#NUM!</v>
      </c>
      <c r="AR1518" s="20" t="e">
        <f>IF(R1518 &lt;=( AVERAGE(SMALL(AE1518:AI1518,1),SMALL(AE1518:AI1518,2))), R1518, "")</f>
        <v>#NUM!</v>
      </c>
      <c r="AS1518" s="20" t="e">
        <f>AVERAGE(SMALL(AJ1518:AM1518,1),SMALL(AJ1518:AM1518,2))</f>
        <v>#NUM!</v>
      </c>
      <c r="AT1518" s="20">
        <f>T1518*1.075</f>
        <v>21.285</v>
      </c>
      <c r="AU1518" s="20">
        <f>U1518*1.075</f>
        <v>21.285</v>
      </c>
      <c r="AV1518" s="22">
        <f>MIN(AN1518,AT1518,AU1518)</f>
        <v>21.285</v>
      </c>
      <c r="AW1518" s="20" t="s">
        <v>71</v>
      </c>
      <c r="AX1518" s="20" t="s">
        <v>72</v>
      </c>
      <c r="AY1518" s="25">
        <v>21.29</v>
      </c>
      <c r="AZ1518" s="27">
        <f>IF(AND(AY1518&gt;0,AY1518&lt;=10),AY1518*0.25,IF(AND(AY1518&gt;10,AY1518&lt;=50),AY1518*0.17,IF(AND(AY1518&gt;10,AY1518&lt;=100),AY1518*0.12,IF(AY1518&gt;100,AY1518*0.1))))</f>
        <v>3.6193</v>
      </c>
      <c r="BA1518" s="3">
        <f>AZ1518+AY1518</f>
        <v>24.909299999999998</v>
      </c>
      <c r="BB1518" s="25">
        <f>BA1518+BA1518*0.08</f>
        <v>26.902043999999997</v>
      </c>
      <c r="BC1518" s="20" t="s">
        <v>12295</v>
      </c>
    </row>
    <row r="1519" spans="1:116" s="20" customFormat="1" ht="30" customHeight="1">
      <c r="A1519" s="4" t="s">
        <v>4866</v>
      </c>
      <c r="B1519" s="5">
        <v>1517</v>
      </c>
      <c r="C1519" s="6">
        <v>5879</v>
      </c>
      <c r="D1519" s="6"/>
      <c r="E1519" s="43" t="s">
        <v>5638</v>
      </c>
      <c r="F1519" s="3" t="s">
        <v>3306</v>
      </c>
      <c r="G1519" s="3" t="s">
        <v>1971</v>
      </c>
      <c r="H1519" s="3" t="s">
        <v>201</v>
      </c>
      <c r="I1519" s="3" t="s">
        <v>42</v>
      </c>
      <c r="J1519" s="3" t="s">
        <v>655</v>
      </c>
      <c r="K1519" s="6"/>
      <c r="L1519" s="3"/>
      <c r="M1519" s="6">
        <v>14</v>
      </c>
      <c r="N1519" s="3" t="s">
        <v>44</v>
      </c>
      <c r="O1519" s="3" t="s">
        <v>5623</v>
      </c>
      <c r="P1519" s="3" t="s">
        <v>5624</v>
      </c>
      <c r="Q1519" s="3" t="s">
        <v>5639</v>
      </c>
      <c r="R1519" s="156">
        <v>7.15</v>
      </c>
      <c r="S1519" s="22"/>
      <c r="T1519" s="23"/>
      <c r="U1519" s="1">
        <v>4.4000000000000004</v>
      </c>
      <c r="V1519" s="21">
        <v>8.8000000000000007</v>
      </c>
      <c r="W1519" s="22"/>
      <c r="X1519" s="22"/>
      <c r="Y1519" s="22"/>
      <c r="Z1519" s="22"/>
      <c r="AA1519" s="22"/>
      <c r="AB1519" s="22"/>
      <c r="AC1519" s="22"/>
      <c r="AD1519" s="22"/>
      <c r="AE1519" s="24">
        <v>8.8000000000000007</v>
      </c>
      <c r="AN1519" s="25">
        <v>7.15</v>
      </c>
      <c r="AO1519" s="20" t="s">
        <v>47</v>
      </c>
      <c r="AP1519" s="24" t="s">
        <v>48</v>
      </c>
      <c r="AQ1519" s="20" t="e">
        <f>AVERAGE(SMALL(AE1519:AI1519,1),SMALL(AE1519:AI1519,2))</f>
        <v>#NUM!</v>
      </c>
      <c r="AR1519" s="20" t="e">
        <f>IF(R1519 &lt;=( AVERAGE(SMALL(AE1519:AI1519,1),SMALL(AE1519:AI1519,2))), R1519, "")</f>
        <v>#NUM!</v>
      </c>
      <c r="AS1519" s="20" t="e">
        <f>AVERAGE(SMALL(AJ1519:AM1519,1),SMALL(AJ1519:AM1519,2))</f>
        <v>#NUM!</v>
      </c>
      <c r="AT1519" s="20">
        <f>T1519*1.075</f>
        <v>0</v>
      </c>
      <c r="AU1519" s="20">
        <f>U1519*1.075</f>
        <v>4.7300000000000004</v>
      </c>
      <c r="AV1519" s="22">
        <f>MIN(AN1519,AT1519,AU1519)</f>
        <v>0</v>
      </c>
      <c r="AW1519" s="20" t="s">
        <v>71</v>
      </c>
      <c r="AX1519" s="20" t="s">
        <v>72</v>
      </c>
      <c r="AY1519" s="25">
        <v>4.7300000000000004</v>
      </c>
      <c r="AZ1519" s="27">
        <f>IF(AND(AY1519&gt;0,AY1519&lt;=10),AY1519*0.25,IF(AND(AY1519&gt;10,AY1519&lt;=50),AY1519*0.17,IF(AND(AY1519&gt;10,AY1519&lt;=100),AY1519*0.12,IF(AY1519&gt;100,AY1519*0.1))))</f>
        <v>1.1825000000000001</v>
      </c>
      <c r="BA1519" s="3">
        <f>AZ1519+AY1519</f>
        <v>5.9125000000000005</v>
      </c>
      <c r="BB1519" s="25">
        <f>BA1519+BA1519*0.08</f>
        <v>6.3855000000000004</v>
      </c>
      <c r="BC1519" s="20" t="s">
        <v>12295</v>
      </c>
    </row>
    <row r="1520" spans="1:116" s="20" customFormat="1" ht="30" customHeight="1">
      <c r="A1520" s="4" t="s">
        <v>4866</v>
      </c>
      <c r="B1520" s="5">
        <v>1518</v>
      </c>
      <c r="C1520" s="116">
        <v>3826</v>
      </c>
      <c r="D1520" s="116"/>
      <c r="E1520" s="43" t="s">
        <v>5672</v>
      </c>
      <c r="F1520" s="3" t="s">
        <v>5673</v>
      </c>
      <c r="G1520" s="3" t="s">
        <v>4056</v>
      </c>
      <c r="H1520" s="3" t="s">
        <v>5674</v>
      </c>
      <c r="I1520" s="3" t="s">
        <v>389</v>
      </c>
      <c r="J1520" s="3" t="s">
        <v>5675</v>
      </c>
      <c r="K1520" s="6">
        <v>2</v>
      </c>
      <c r="L1520" s="3" t="s">
        <v>79</v>
      </c>
      <c r="M1520" s="6">
        <v>5</v>
      </c>
      <c r="N1520" s="3" t="s">
        <v>44</v>
      </c>
      <c r="O1520" s="3" t="s">
        <v>5623</v>
      </c>
      <c r="P1520" s="3" t="s">
        <v>5624</v>
      </c>
      <c r="Q1520" s="3" t="s">
        <v>5676</v>
      </c>
      <c r="R1520" s="156">
        <v>4.2</v>
      </c>
      <c r="S1520" s="22"/>
      <c r="T1520" s="23"/>
      <c r="U1520" s="1">
        <v>2.6</v>
      </c>
      <c r="V1520" s="21">
        <v>5.15</v>
      </c>
      <c r="W1520" s="22"/>
      <c r="X1520" s="22"/>
      <c r="Y1520" s="22"/>
      <c r="Z1520" s="22"/>
      <c r="AA1520" s="22"/>
      <c r="AB1520" s="22"/>
      <c r="AC1520" s="22"/>
      <c r="AD1520" s="22"/>
      <c r="AE1520" s="24">
        <v>5.15</v>
      </c>
      <c r="AN1520" s="25">
        <v>4.2</v>
      </c>
      <c r="AO1520" s="20" t="s">
        <v>47</v>
      </c>
      <c r="AP1520" s="24" t="s">
        <v>48</v>
      </c>
      <c r="AQ1520" s="20" t="e">
        <f>AVERAGE(SMALL(AE1520:AI1520,1),SMALL(AE1520:AI1520,2))</f>
        <v>#NUM!</v>
      </c>
      <c r="AR1520" s="20" t="e">
        <f>IF(R1520 &lt;=( AVERAGE(SMALL(AE1520:AI1520,1),SMALL(AE1520:AI1520,2))), R1520, "")</f>
        <v>#NUM!</v>
      </c>
      <c r="AS1520" s="20" t="e">
        <f>AVERAGE(SMALL(AJ1520:AM1520,1),SMALL(AJ1520:AM1520,2))</f>
        <v>#NUM!</v>
      </c>
      <c r="AT1520" s="20">
        <f>T1520*1.075</f>
        <v>0</v>
      </c>
      <c r="AU1520" s="20">
        <f>U1520*1.075</f>
        <v>2.7949999999999999</v>
      </c>
      <c r="AV1520" s="22">
        <f>MIN(AN1520,AT1520,AU1520)</f>
        <v>0</v>
      </c>
      <c r="AW1520" s="20" t="s">
        <v>71</v>
      </c>
      <c r="AX1520" s="20" t="s">
        <v>72</v>
      </c>
      <c r="AY1520" s="25">
        <v>2.7949999999999999</v>
      </c>
      <c r="AZ1520" s="27">
        <f>IF(AND(AY1520&gt;0,AY1520&lt;=10),AY1520*0.25,IF(AND(AY1520&gt;10,AY1520&lt;=50),AY1520*0.17,IF(AND(AY1520&gt;10,AY1520&lt;=100),AY1520*0.12,IF(AY1520&gt;100,AY1520*0.1))))</f>
        <v>0.69874999999999998</v>
      </c>
      <c r="BA1520" s="3">
        <f>AZ1520+AY1520</f>
        <v>3.4937499999999999</v>
      </c>
      <c r="BB1520" s="25">
        <f>BA1520+BA1520*0.08</f>
        <v>3.77325</v>
      </c>
      <c r="BC1520" s="20" t="s">
        <v>12295</v>
      </c>
    </row>
    <row r="1521" spans="1:116" s="20" customFormat="1" ht="30" customHeight="1">
      <c r="A1521" s="11" t="s">
        <v>4866</v>
      </c>
      <c r="B1521" s="5">
        <v>1519</v>
      </c>
      <c r="C1521" s="116">
        <v>3825</v>
      </c>
      <c r="D1521" s="116"/>
      <c r="E1521" s="51" t="s">
        <v>5667</v>
      </c>
      <c r="F1521" s="12" t="s">
        <v>5668</v>
      </c>
      <c r="G1521" s="12" t="s">
        <v>4056</v>
      </c>
      <c r="H1521" s="12" t="s">
        <v>5669</v>
      </c>
      <c r="I1521" s="12" t="s">
        <v>389</v>
      </c>
      <c r="J1521" s="12" t="s">
        <v>5670</v>
      </c>
      <c r="K1521" s="14">
        <v>2</v>
      </c>
      <c r="L1521" s="12" t="s">
        <v>79</v>
      </c>
      <c r="M1521" s="14">
        <v>5</v>
      </c>
      <c r="N1521" s="12" t="s">
        <v>44</v>
      </c>
      <c r="O1521" s="12" t="s">
        <v>5623</v>
      </c>
      <c r="P1521" s="12" t="s">
        <v>5624</v>
      </c>
      <c r="Q1521" s="12" t="s">
        <v>5671</v>
      </c>
      <c r="R1521" s="156">
        <v>4.0350000000000001</v>
      </c>
      <c r="S1521" s="22"/>
      <c r="T1521" s="23"/>
      <c r="U1521" s="1">
        <v>2.6</v>
      </c>
      <c r="V1521" s="21">
        <v>4.82</v>
      </c>
      <c r="W1521" s="22"/>
      <c r="X1521" s="22"/>
      <c r="Y1521" s="22"/>
      <c r="Z1521" s="22"/>
      <c r="AA1521" s="22"/>
      <c r="AB1521" s="22"/>
      <c r="AC1521" s="22"/>
      <c r="AD1521" s="22"/>
      <c r="AE1521" s="24">
        <v>4.82</v>
      </c>
      <c r="AN1521" s="25">
        <v>4.04</v>
      </c>
      <c r="AO1521" s="20" t="s">
        <v>47</v>
      </c>
      <c r="AP1521" s="24" t="s">
        <v>48</v>
      </c>
      <c r="AQ1521" s="20" t="e">
        <f>AVERAGE(SMALL(AE1521:AI1521,1),SMALL(AE1521:AI1521,2))</f>
        <v>#NUM!</v>
      </c>
      <c r="AR1521" s="20" t="e">
        <f>IF(R1521 &lt;=( AVERAGE(SMALL(AE1521:AI1521,1),SMALL(AE1521:AI1521,2))), R1521, "")</f>
        <v>#NUM!</v>
      </c>
      <c r="AS1521" s="20" t="e">
        <f>AVERAGE(SMALL(AJ1521:AM1521,1),SMALL(AJ1521:AM1521,2))</f>
        <v>#NUM!</v>
      </c>
      <c r="AT1521" s="20">
        <f>T1521*1.075</f>
        <v>0</v>
      </c>
      <c r="AU1521" s="20">
        <f>U1521*1.075</f>
        <v>2.7949999999999999</v>
      </c>
      <c r="AV1521" s="22">
        <f>MIN(AN1521,AT1521,AU1521)</f>
        <v>0</v>
      </c>
      <c r="AW1521" s="20" t="s">
        <v>71</v>
      </c>
      <c r="AX1521" s="20" t="s">
        <v>72</v>
      </c>
      <c r="AY1521" s="25">
        <v>2.7949999999999999</v>
      </c>
      <c r="AZ1521" s="27">
        <f>IF(AND(AY1521&gt;0,AY1521&lt;=10),AY1521*0.25,IF(AND(AY1521&gt;10,AY1521&lt;=50),AY1521*0.17,IF(AND(AY1521&gt;10,AY1521&lt;=100),AY1521*0.12,IF(AY1521&gt;100,AY1521*0.1))))</f>
        <v>0.69874999999999998</v>
      </c>
      <c r="BA1521" s="3">
        <f>AZ1521+AY1521</f>
        <v>3.4937499999999999</v>
      </c>
      <c r="BB1521" s="25">
        <f>BA1521+BA1521*0.08</f>
        <v>3.77325</v>
      </c>
      <c r="BC1521" s="20" t="s">
        <v>12295</v>
      </c>
    </row>
    <row r="1522" spans="1:116" s="20" customFormat="1" ht="30" customHeight="1">
      <c r="A1522" s="4" t="s">
        <v>4866</v>
      </c>
      <c r="B1522" s="5">
        <v>1520</v>
      </c>
      <c r="C1522" s="6">
        <v>3887</v>
      </c>
      <c r="D1522" s="6"/>
      <c r="E1522" s="43" t="s">
        <v>5651</v>
      </c>
      <c r="F1522" s="3" t="s">
        <v>5652</v>
      </c>
      <c r="G1522" s="3" t="s">
        <v>5653</v>
      </c>
      <c r="H1522" s="3" t="s">
        <v>2227</v>
      </c>
      <c r="I1522" s="3" t="s">
        <v>223</v>
      </c>
      <c r="J1522" s="3" t="s">
        <v>5654</v>
      </c>
      <c r="K1522" s="6"/>
      <c r="L1522" s="3"/>
      <c r="M1522" s="6">
        <v>50</v>
      </c>
      <c r="N1522" s="3" t="s">
        <v>44</v>
      </c>
      <c r="O1522" s="3" t="s">
        <v>5623</v>
      </c>
      <c r="P1522" s="3" t="s">
        <v>5655</v>
      </c>
      <c r="Q1522" s="3" t="s">
        <v>5656</v>
      </c>
      <c r="R1522" s="156">
        <v>7.35</v>
      </c>
      <c r="S1522" s="22"/>
      <c r="T1522" s="23"/>
      <c r="U1522" s="1">
        <v>6.8</v>
      </c>
      <c r="V1522" s="21">
        <v>6.2</v>
      </c>
      <c r="W1522" s="22"/>
      <c r="X1522" s="22"/>
      <c r="Y1522" s="22"/>
      <c r="Z1522" s="22"/>
      <c r="AA1522" s="22"/>
      <c r="AB1522" s="22"/>
      <c r="AC1522" s="22"/>
      <c r="AD1522" s="22"/>
      <c r="AE1522" s="24">
        <v>6.2</v>
      </c>
      <c r="AK1522" s="20">
        <v>2.1160000000000001</v>
      </c>
      <c r="AN1522" s="25">
        <v>2.1160000000000001</v>
      </c>
      <c r="AO1522" s="20" t="s">
        <v>373</v>
      </c>
      <c r="AP1522" s="24" t="s">
        <v>374</v>
      </c>
      <c r="AQ1522" s="20" t="e">
        <f>AVERAGE(SMALL(AE1522:AI1522,1),SMALL(AE1522:AI1522,2))</f>
        <v>#NUM!</v>
      </c>
      <c r="AR1522" s="20" t="e">
        <f>IF(R1522 &lt;=( AVERAGE(SMALL(AE1522:AI1522,1),SMALL(AE1522:AI1522,2))), R1522, "")</f>
        <v>#NUM!</v>
      </c>
      <c r="AS1522" s="20" t="e">
        <f>AVERAGE(SMALL(AJ1522:AM1522,1),SMALL(AJ1522:AM1522,2))</f>
        <v>#NUM!</v>
      </c>
      <c r="AT1522" s="20">
        <f>T1522*1.075</f>
        <v>0</v>
      </c>
      <c r="AU1522" s="20">
        <f>U1522*1.075</f>
        <v>7.31</v>
      </c>
      <c r="AV1522" s="22">
        <f>MIN(AN1522,AT1522,AU1522)</f>
        <v>0</v>
      </c>
      <c r="AW1522" s="20" t="s">
        <v>373</v>
      </c>
      <c r="AX1522" s="20" t="s">
        <v>374</v>
      </c>
      <c r="AY1522" s="25">
        <v>7.31</v>
      </c>
      <c r="AZ1522" s="27">
        <f>IF(AND(AY1522&gt;0,AY1522&lt;=10),AY1522*0.25,IF(AND(AY1522&gt;10,AY1522&lt;=50),AY1522*0.17,IF(AND(AY1522&gt;10,AY1522&lt;=100),AY1522*0.12,IF(AY1522&gt;100,AY1522*0.1))))</f>
        <v>1.8274999999999999</v>
      </c>
      <c r="BA1522" s="3">
        <f>AZ1522+AY1522</f>
        <v>9.1374999999999993</v>
      </c>
      <c r="BB1522" s="25">
        <f>BA1522+BA1522*0.08</f>
        <v>9.8684999999999992</v>
      </c>
      <c r="BC1522" s="20" t="s">
        <v>12295</v>
      </c>
    </row>
    <row r="1523" spans="1:116" s="20" customFormat="1" ht="30" customHeight="1">
      <c r="A1523" s="4" t="s">
        <v>4866</v>
      </c>
      <c r="B1523" s="5">
        <v>1521</v>
      </c>
      <c r="C1523" s="6">
        <v>3886</v>
      </c>
      <c r="D1523" s="6"/>
      <c r="E1523" s="43" t="s">
        <v>5651</v>
      </c>
      <c r="F1523" s="3" t="s">
        <v>5652</v>
      </c>
      <c r="G1523" s="3" t="s">
        <v>5653</v>
      </c>
      <c r="H1523" s="3" t="s">
        <v>201</v>
      </c>
      <c r="I1523" s="3" t="s">
        <v>223</v>
      </c>
      <c r="J1523" s="3" t="s">
        <v>5657</v>
      </c>
      <c r="K1523" s="6"/>
      <c r="L1523" s="3"/>
      <c r="M1523" s="6">
        <v>50</v>
      </c>
      <c r="N1523" s="3" t="s">
        <v>44</v>
      </c>
      <c r="O1523" s="3" t="s">
        <v>5623</v>
      </c>
      <c r="P1523" s="3" t="s">
        <v>5655</v>
      </c>
      <c r="Q1523" s="3" t="s">
        <v>5658</v>
      </c>
      <c r="R1523" s="156">
        <v>10.8</v>
      </c>
      <c r="S1523" s="22"/>
      <c r="T1523" s="23"/>
      <c r="U1523" s="1">
        <v>9.4</v>
      </c>
      <c r="V1523" s="21">
        <v>9.85</v>
      </c>
      <c r="W1523" s="22"/>
      <c r="X1523" s="22"/>
      <c r="Y1523" s="22"/>
      <c r="Z1523" s="22"/>
      <c r="AA1523" s="22"/>
      <c r="AB1523" s="22"/>
      <c r="AC1523" s="22"/>
      <c r="AD1523" s="22"/>
      <c r="AE1523" s="24">
        <v>9.85</v>
      </c>
      <c r="AN1523" s="25"/>
      <c r="AP1523" s="24"/>
      <c r="AQ1523" s="20" t="e">
        <f>AVERAGE(SMALL(AE1523:AI1523,1),SMALL(AE1523:AI1523,2))</f>
        <v>#NUM!</v>
      </c>
      <c r="AR1523" s="20" t="e">
        <f>IF(R1523 &lt;=( AVERAGE(SMALL(AE1523:AI1523,1),SMALL(AE1523:AI1523,2))), R1523, "")</f>
        <v>#NUM!</v>
      </c>
      <c r="AS1523" s="20" t="e">
        <f>AVERAGE(SMALL(AJ1523:AM1523,1),SMALL(AJ1523:AM1523,2))</f>
        <v>#NUM!</v>
      </c>
      <c r="AT1523" s="20">
        <f>T1523*1.075</f>
        <v>0</v>
      </c>
      <c r="AU1523" s="20">
        <f>U1523*1.075</f>
        <v>10.105</v>
      </c>
      <c r="AV1523" s="22">
        <f>MIN(AN1523,AT1523,AU1523)</f>
        <v>0</v>
      </c>
      <c r="AW1523" s="26" t="s">
        <v>49</v>
      </c>
      <c r="AX1523" s="20" t="s">
        <v>48</v>
      </c>
      <c r="AY1523" s="25">
        <v>10.8</v>
      </c>
      <c r="AZ1523" s="27">
        <f>IF(AND(AY1523&gt;0,AY1523&lt;=10),AY1523*0.25,IF(AND(AY1523&gt;10,AY1523&lt;=50),AY1523*0.17,IF(AND(AY1523&gt;10,AY1523&lt;=100),AY1523*0.12,IF(AY1523&gt;100,AY1523*0.1))))</f>
        <v>1.8360000000000003</v>
      </c>
      <c r="BA1523" s="3">
        <f>AZ1523+AY1523</f>
        <v>12.636000000000001</v>
      </c>
      <c r="BB1523" s="25">
        <f>BA1523+BA1523*0.08</f>
        <v>13.646880000000001</v>
      </c>
      <c r="BC1523" s="20" t="s">
        <v>12295</v>
      </c>
    </row>
    <row r="1524" spans="1:116" s="20" customFormat="1" ht="30" customHeight="1">
      <c r="A1524" s="4" t="s">
        <v>4866</v>
      </c>
      <c r="B1524" s="5">
        <v>1522</v>
      </c>
      <c r="C1524" s="6">
        <v>3888</v>
      </c>
      <c r="D1524" s="6"/>
      <c r="E1524" s="43" t="s">
        <v>5659</v>
      </c>
      <c r="F1524" s="3" t="s">
        <v>5664</v>
      </c>
      <c r="G1524" s="3" t="s">
        <v>5653</v>
      </c>
      <c r="H1524" s="3" t="s">
        <v>4921</v>
      </c>
      <c r="I1524" s="3" t="s">
        <v>123</v>
      </c>
      <c r="J1524" s="3" t="s">
        <v>5665</v>
      </c>
      <c r="K1524" s="6">
        <v>100</v>
      </c>
      <c r="L1524" s="3" t="s">
        <v>79</v>
      </c>
      <c r="M1524" s="6">
        <v>1</v>
      </c>
      <c r="N1524" s="3" t="s">
        <v>44</v>
      </c>
      <c r="O1524" s="3" t="s">
        <v>5623</v>
      </c>
      <c r="P1524" s="3" t="s">
        <v>5624</v>
      </c>
      <c r="Q1524" s="3" t="s">
        <v>5666</v>
      </c>
      <c r="R1524" s="156">
        <v>8.5124999999999993</v>
      </c>
      <c r="S1524" s="22"/>
      <c r="T1524" s="23"/>
      <c r="U1524" s="1">
        <v>7.3</v>
      </c>
      <c r="V1524" s="21">
        <v>7.9</v>
      </c>
      <c r="W1524" s="22"/>
      <c r="X1524" s="22"/>
      <c r="Y1524" s="22"/>
      <c r="Z1524" s="22"/>
      <c r="AA1524" s="22"/>
      <c r="AB1524" s="22"/>
      <c r="AC1524" s="22"/>
      <c r="AD1524" s="22"/>
      <c r="AE1524" s="24">
        <v>7.9</v>
      </c>
      <c r="AN1524" s="25">
        <v>8.5124999999999993</v>
      </c>
      <c r="AO1524" s="20" t="s">
        <v>47</v>
      </c>
      <c r="AP1524" s="24" t="s">
        <v>48</v>
      </c>
      <c r="AQ1524" s="20" t="e">
        <f>AVERAGE(SMALL(AE1524:AI1524,1),SMALL(AE1524:AI1524,2))</f>
        <v>#NUM!</v>
      </c>
      <c r="AR1524" s="20" t="e">
        <f>IF(R1524 &lt;=( AVERAGE(SMALL(AE1524:AI1524,1),SMALL(AE1524:AI1524,2))), R1524, "")</f>
        <v>#NUM!</v>
      </c>
      <c r="AS1524" s="20" t="e">
        <f>AVERAGE(SMALL(AJ1524:AM1524,1),SMALL(AJ1524:AM1524,2))</f>
        <v>#NUM!</v>
      </c>
      <c r="AT1524" s="20">
        <f>T1524*1.075</f>
        <v>0</v>
      </c>
      <c r="AU1524" s="20">
        <f>U1524*1.075</f>
        <v>7.8474999999999993</v>
      </c>
      <c r="AV1524" s="22">
        <f>MIN(AN1524,AT1524,AU1524)</f>
        <v>0</v>
      </c>
      <c r="AW1524" s="20" t="s">
        <v>71</v>
      </c>
      <c r="AX1524" s="20" t="s">
        <v>72</v>
      </c>
      <c r="AY1524" s="25">
        <v>7.8470000000000004</v>
      </c>
      <c r="AZ1524" s="27">
        <f>IF(AND(AY1524&gt;0,AY1524&lt;=10),AY1524*0.25,IF(AND(AY1524&gt;10,AY1524&lt;=50),AY1524*0.17,IF(AND(AY1524&gt;10,AY1524&lt;=100),AY1524*0.12,IF(AY1524&gt;100,AY1524*0.1))))</f>
        <v>1.9617500000000001</v>
      </c>
      <c r="BA1524" s="3">
        <f>AZ1524+AY1524</f>
        <v>9.8087499999999999</v>
      </c>
      <c r="BB1524" s="25">
        <f>BA1524+BA1524*0.08</f>
        <v>10.593450000000001</v>
      </c>
      <c r="BC1524" s="20" t="s">
        <v>12295</v>
      </c>
    </row>
    <row r="1525" spans="1:116" s="20" customFormat="1" ht="30" customHeight="1">
      <c r="A1525" s="11" t="s">
        <v>4866</v>
      </c>
      <c r="B1525" s="5">
        <v>1523</v>
      </c>
      <c r="C1525" s="14">
        <v>3928</v>
      </c>
      <c r="D1525" s="14"/>
      <c r="E1525" s="51" t="s">
        <v>5629</v>
      </c>
      <c r="F1525" s="12" t="s">
        <v>5630</v>
      </c>
      <c r="G1525" s="12" t="s">
        <v>5631</v>
      </c>
      <c r="H1525" s="12" t="s">
        <v>5632</v>
      </c>
      <c r="I1525" s="12" t="s">
        <v>389</v>
      </c>
      <c r="J1525" s="12" t="s">
        <v>5633</v>
      </c>
      <c r="K1525" s="14">
        <v>3</v>
      </c>
      <c r="L1525" s="12" t="s">
        <v>79</v>
      </c>
      <c r="M1525" s="14">
        <v>3</v>
      </c>
      <c r="N1525" s="12" t="s">
        <v>44</v>
      </c>
      <c r="O1525" s="12" t="s">
        <v>5623</v>
      </c>
      <c r="P1525" s="12" t="s">
        <v>5624</v>
      </c>
      <c r="Q1525" s="12" t="s">
        <v>5634</v>
      </c>
      <c r="R1525" s="156">
        <v>15.5</v>
      </c>
      <c r="S1525" s="22"/>
      <c r="T1525" s="23"/>
      <c r="U1525" s="1">
        <v>13.2</v>
      </c>
      <c r="V1525" s="21">
        <v>14.5</v>
      </c>
      <c r="W1525" s="22"/>
      <c r="X1525" s="22"/>
      <c r="Y1525" s="22"/>
      <c r="Z1525" s="22"/>
      <c r="AA1525" s="22"/>
      <c r="AB1525" s="22"/>
      <c r="AC1525" s="22"/>
      <c r="AD1525" s="22"/>
      <c r="AE1525" s="24">
        <v>14.5</v>
      </c>
      <c r="AN1525" s="25">
        <v>15.5</v>
      </c>
      <c r="AO1525" s="20" t="s">
        <v>47</v>
      </c>
      <c r="AP1525" s="24" t="s">
        <v>48</v>
      </c>
      <c r="AQ1525" s="20" t="e">
        <f>AVERAGE(SMALL(AE1525:AI1525,1),SMALL(AE1525:AI1525,2))</f>
        <v>#NUM!</v>
      </c>
      <c r="AR1525" s="20" t="e">
        <f>IF(R1525 &lt;=( AVERAGE(SMALL(AE1525:AI1525,1),SMALL(AE1525:AI1525,2))), R1525, "")</f>
        <v>#NUM!</v>
      </c>
      <c r="AS1525" s="20" t="e">
        <f>AVERAGE(SMALL(AJ1525:AM1525,1),SMALL(AJ1525:AM1525,2))</f>
        <v>#NUM!</v>
      </c>
      <c r="AT1525" s="20">
        <f>T1525*1.075</f>
        <v>0</v>
      </c>
      <c r="AU1525" s="20">
        <f>U1525*1.075</f>
        <v>14.19</v>
      </c>
      <c r="AV1525" s="22">
        <f>MIN(AN1525,AT1525,AU1525)</f>
        <v>0</v>
      </c>
      <c r="AW1525" s="20" t="s">
        <v>71</v>
      </c>
      <c r="AX1525" s="20" t="s">
        <v>72</v>
      </c>
      <c r="AY1525" s="25">
        <v>14.19</v>
      </c>
      <c r="AZ1525" s="27">
        <f>IF(AND(AY1525&gt;0,AY1525&lt;=10),AY1525*0.25,IF(AND(AY1525&gt;10,AY1525&lt;=50),AY1525*0.17,IF(AND(AY1525&gt;10,AY1525&lt;=100),AY1525*0.12,IF(AY1525&gt;100,AY1525*0.1))))</f>
        <v>2.4123000000000001</v>
      </c>
      <c r="BA1525" s="3">
        <f>AZ1525+AY1525</f>
        <v>16.6023</v>
      </c>
      <c r="BB1525" s="25">
        <f>BA1525+BA1525*0.08</f>
        <v>17.930484</v>
      </c>
      <c r="BC1525" s="20" t="s">
        <v>12295</v>
      </c>
    </row>
    <row r="1526" spans="1:116" s="20" customFormat="1" ht="30" customHeight="1">
      <c r="A1526" s="111" t="s">
        <v>12714</v>
      </c>
      <c r="B1526" s="5">
        <v>1524</v>
      </c>
      <c r="C1526" s="44">
        <v>5244</v>
      </c>
      <c r="D1526" s="44"/>
      <c r="E1526" s="43" t="s">
        <v>5640</v>
      </c>
      <c r="F1526" s="3" t="s">
        <v>5641</v>
      </c>
      <c r="G1526" s="3" t="s">
        <v>5642</v>
      </c>
      <c r="H1526" s="3" t="s">
        <v>56</v>
      </c>
      <c r="I1526" s="3" t="s">
        <v>223</v>
      </c>
      <c r="J1526" s="3" t="s">
        <v>5646</v>
      </c>
      <c r="K1526" s="6"/>
      <c r="L1526" s="3"/>
      <c r="M1526" s="6">
        <v>30</v>
      </c>
      <c r="N1526" s="3" t="s">
        <v>44</v>
      </c>
      <c r="O1526" s="3" t="s">
        <v>5623</v>
      </c>
      <c r="P1526" s="3" t="s">
        <v>5644</v>
      </c>
      <c r="Q1526" s="3" t="s">
        <v>5647</v>
      </c>
      <c r="R1526" s="161"/>
      <c r="S1526" s="79">
        <v>25.5</v>
      </c>
      <c r="T1526" s="125">
        <v>25.5</v>
      </c>
      <c r="U1526" s="125"/>
      <c r="V1526" s="82">
        <v>31.2</v>
      </c>
      <c r="W1526" s="79"/>
      <c r="X1526" s="79"/>
      <c r="Y1526" s="79"/>
      <c r="Z1526" s="79"/>
      <c r="AA1526" s="79"/>
      <c r="AB1526" s="79"/>
      <c r="AC1526" s="79"/>
      <c r="AD1526" s="79"/>
      <c r="AE1526" s="83">
        <v>15.35</v>
      </c>
      <c r="AF1526" s="84"/>
      <c r="AG1526" s="84"/>
      <c r="AH1526" s="84"/>
      <c r="AI1526" s="84"/>
      <c r="AJ1526" s="84"/>
      <c r="AK1526" s="84">
        <v>6.09</v>
      </c>
      <c r="AL1526" s="84"/>
      <c r="AM1526" s="84"/>
      <c r="AN1526" s="85"/>
      <c r="AO1526" s="84"/>
      <c r="AP1526" s="83"/>
      <c r="AQ1526" s="84" t="e">
        <v>#NUM!</v>
      </c>
      <c r="AR1526" s="84" t="e">
        <v>#NUM!</v>
      </c>
      <c r="AS1526" s="84" t="e">
        <v>#NUM!</v>
      </c>
      <c r="AT1526" s="84" t="e">
        <v>#REF!</v>
      </c>
      <c r="AU1526" s="84">
        <v>27.412499999999998</v>
      </c>
      <c r="AV1526" s="79" t="e">
        <v>#REF!</v>
      </c>
      <c r="AW1526" s="84" t="s">
        <v>71</v>
      </c>
      <c r="AX1526" s="84" t="s">
        <v>72</v>
      </c>
      <c r="AY1526" s="85">
        <v>27.412500000000001</v>
      </c>
      <c r="AZ1526" s="87">
        <v>4.6601250000000007</v>
      </c>
      <c r="BA1526" s="43">
        <v>32.072625000000002</v>
      </c>
      <c r="BB1526" s="85">
        <v>34.638435000000001</v>
      </c>
      <c r="BC1526" s="20" t="s">
        <v>12295</v>
      </c>
      <c r="BD1526" s="84" t="s">
        <v>12287</v>
      </c>
      <c r="BE1526" s="88" t="s">
        <v>12715</v>
      </c>
      <c r="BF1526" s="88"/>
      <c r="BG1526" s="88"/>
      <c r="BH1526" s="88"/>
      <c r="BI1526" s="88"/>
      <c r="BJ1526" s="88"/>
      <c r="BK1526" s="88"/>
      <c r="BL1526" s="88"/>
      <c r="BM1526" s="88"/>
      <c r="BN1526" s="88"/>
      <c r="BO1526" s="88"/>
      <c r="BP1526" s="88"/>
      <c r="BQ1526" s="88"/>
      <c r="BR1526" s="88"/>
      <c r="BS1526" s="88"/>
      <c r="BT1526" s="88"/>
      <c r="BU1526" s="88"/>
      <c r="BV1526" s="88"/>
      <c r="BW1526" s="88"/>
      <c r="BX1526" s="88"/>
      <c r="BY1526" s="88"/>
      <c r="BZ1526" s="88"/>
      <c r="CA1526" s="88"/>
      <c r="CB1526" s="88"/>
      <c r="CC1526" s="88"/>
      <c r="CD1526" s="88"/>
      <c r="CE1526" s="88"/>
      <c r="CF1526" s="88"/>
      <c r="CG1526" s="88"/>
      <c r="CH1526" s="88"/>
      <c r="CI1526" s="88"/>
      <c r="CJ1526" s="88"/>
      <c r="CK1526" s="88"/>
      <c r="CL1526" s="88"/>
      <c r="CM1526" s="88"/>
      <c r="CN1526" s="88"/>
      <c r="CO1526" s="88"/>
      <c r="CP1526" s="88"/>
      <c r="CQ1526" s="88"/>
      <c r="CR1526" s="88"/>
      <c r="CS1526" s="88"/>
      <c r="CT1526" s="88"/>
      <c r="CU1526" s="88"/>
      <c r="CV1526" s="88"/>
      <c r="CW1526" s="88"/>
      <c r="CX1526" s="88"/>
      <c r="CY1526" s="88"/>
      <c r="CZ1526" s="88"/>
      <c r="DA1526" s="88"/>
      <c r="DB1526" s="88"/>
      <c r="DC1526" s="88"/>
      <c r="DD1526" s="88"/>
      <c r="DE1526" s="88"/>
      <c r="DF1526" s="88"/>
      <c r="DG1526" s="88"/>
      <c r="DH1526" s="88"/>
      <c r="DI1526" s="88"/>
      <c r="DJ1526" s="88"/>
      <c r="DK1526" s="88"/>
      <c r="DL1526" s="88"/>
    </row>
    <row r="1527" spans="1:116" s="20" customFormat="1" ht="30" customHeight="1">
      <c r="A1527" s="111" t="s">
        <v>12714</v>
      </c>
      <c r="B1527" s="5">
        <v>1525</v>
      </c>
      <c r="C1527" s="44">
        <v>5243</v>
      </c>
      <c r="D1527" s="44"/>
      <c r="E1527" s="43" t="s">
        <v>5640</v>
      </c>
      <c r="F1527" s="3" t="s">
        <v>5641</v>
      </c>
      <c r="G1527" s="3" t="s">
        <v>5642</v>
      </c>
      <c r="H1527" s="3" t="s">
        <v>101</v>
      </c>
      <c r="I1527" s="3" t="s">
        <v>42</v>
      </c>
      <c r="J1527" s="3" t="s">
        <v>5643</v>
      </c>
      <c r="K1527" s="6"/>
      <c r="L1527" s="3"/>
      <c r="M1527" s="6">
        <v>30</v>
      </c>
      <c r="N1527" s="3" t="s">
        <v>44</v>
      </c>
      <c r="O1527" s="3" t="s">
        <v>5623</v>
      </c>
      <c r="P1527" s="3" t="s">
        <v>5644</v>
      </c>
      <c r="Q1527" s="3" t="s">
        <v>5645</v>
      </c>
      <c r="R1527" s="161"/>
      <c r="S1527" s="79">
        <v>16.5</v>
      </c>
      <c r="T1527" s="125">
        <v>16.5</v>
      </c>
      <c r="U1527" s="125"/>
      <c r="V1527" s="82">
        <v>21.5</v>
      </c>
      <c r="W1527" s="79"/>
      <c r="X1527" s="79"/>
      <c r="Y1527" s="79"/>
      <c r="Z1527" s="79"/>
      <c r="AA1527" s="79"/>
      <c r="AB1527" s="79"/>
      <c r="AC1527" s="79"/>
      <c r="AD1527" s="79"/>
      <c r="AE1527" s="83">
        <v>9.6</v>
      </c>
      <c r="AF1527" s="84"/>
      <c r="AG1527" s="84"/>
      <c r="AH1527" s="84"/>
      <c r="AI1527" s="84"/>
      <c r="AJ1527" s="84"/>
      <c r="AK1527" s="84"/>
      <c r="AL1527" s="84"/>
      <c r="AM1527" s="84"/>
      <c r="AN1527" s="85"/>
      <c r="AO1527" s="84"/>
      <c r="AP1527" s="83"/>
      <c r="AQ1527" s="84" t="e">
        <v>#NUM!</v>
      </c>
      <c r="AR1527" s="84" t="e">
        <v>#NUM!</v>
      </c>
      <c r="AS1527" s="84" t="e">
        <v>#NUM!</v>
      </c>
      <c r="AT1527" s="84" t="e">
        <v>#REF!</v>
      </c>
      <c r="AU1527" s="84">
        <v>17.737500000000001</v>
      </c>
      <c r="AV1527" s="79" t="e">
        <v>#REF!</v>
      </c>
      <c r="AW1527" s="84" t="s">
        <v>71</v>
      </c>
      <c r="AX1527" s="84" t="s">
        <v>72</v>
      </c>
      <c r="AY1527" s="85">
        <v>17.737500000000001</v>
      </c>
      <c r="AZ1527" s="87">
        <v>3.0153750000000001</v>
      </c>
      <c r="BA1527" s="43">
        <v>20.752875</v>
      </c>
      <c r="BB1527" s="85">
        <v>22.413104999999998</v>
      </c>
      <c r="BC1527" s="20" t="s">
        <v>12295</v>
      </c>
      <c r="BD1527" s="84" t="s">
        <v>12287</v>
      </c>
      <c r="BE1527" s="88" t="s">
        <v>12715</v>
      </c>
      <c r="BF1527" s="88"/>
      <c r="BG1527" s="88"/>
      <c r="BH1527" s="88"/>
      <c r="BI1527" s="88"/>
      <c r="BJ1527" s="88"/>
      <c r="BK1527" s="88"/>
      <c r="BL1527" s="88"/>
      <c r="BM1527" s="88"/>
      <c r="BN1527" s="88"/>
      <c r="BO1527" s="88"/>
      <c r="BP1527" s="88"/>
      <c r="BQ1527" s="88"/>
      <c r="BR1527" s="88"/>
      <c r="BS1527" s="88"/>
      <c r="BT1527" s="88"/>
      <c r="BU1527" s="88"/>
      <c r="BV1527" s="88"/>
      <c r="BW1527" s="88"/>
      <c r="BX1527" s="88"/>
      <c r="BY1527" s="88"/>
      <c r="BZ1527" s="88"/>
      <c r="CA1527" s="88"/>
      <c r="CB1527" s="88"/>
      <c r="CC1527" s="88"/>
      <c r="CD1527" s="88"/>
      <c r="CE1527" s="88"/>
      <c r="CF1527" s="88"/>
      <c r="CG1527" s="88"/>
      <c r="CH1527" s="88"/>
      <c r="CI1527" s="88"/>
      <c r="CJ1527" s="88"/>
      <c r="CK1527" s="88"/>
      <c r="CL1527" s="88"/>
      <c r="CM1527" s="88"/>
      <c r="CN1527" s="88"/>
      <c r="CO1527" s="88"/>
      <c r="CP1527" s="88"/>
      <c r="CQ1527" s="88"/>
      <c r="CR1527" s="88"/>
      <c r="CS1527" s="88"/>
      <c r="CT1527" s="88"/>
      <c r="CU1527" s="88"/>
      <c r="CV1527" s="88"/>
      <c r="CW1527" s="88"/>
      <c r="CX1527" s="88"/>
      <c r="CY1527" s="88"/>
      <c r="CZ1527" s="88"/>
      <c r="DA1527" s="88"/>
      <c r="DB1527" s="88"/>
      <c r="DC1527" s="88"/>
      <c r="DD1527" s="88"/>
      <c r="DE1527" s="88"/>
      <c r="DF1527" s="88"/>
      <c r="DG1527" s="88"/>
      <c r="DH1527" s="88"/>
      <c r="DI1527" s="88"/>
      <c r="DJ1527" s="88"/>
      <c r="DK1527" s="88"/>
      <c r="DL1527" s="88"/>
    </row>
    <row r="1528" spans="1:116" s="20" customFormat="1" ht="30" customHeight="1">
      <c r="A1528" s="4" t="s">
        <v>4866</v>
      </c>
      <c r="B1528" s="5">
        <v>1526</v>
      </c>
      <c r="C1528" s="6">
        <v>5492</v>
      </c>
      <c r="D1528" s="6"/>
      <c r="E1528" s="43" t="s">
        <v>5659</v>
      </c>
      <c r="F1528" s="3" t="s">
        <v>5660</v>
      </c>
      <c r="G1528" s="3" t="s">
        <v>5653</v>
      </c>
      <c r="H1528" s="3" t="s">
        <v>5661</v>
      </c>
      <c r="I1528" s="3" t="s">
        <v>255</v>
      </c>
      <c r="J1528" s="3" t="s">
        <v>2715</v>
      </c>
      <c r="K1528" s="6">
        <v>100</v>
      </c>
      <c r="L1528" s="3" t="s">
        <v>79</v>
      </c>
      <c r="M1528" s="6">
        <v>1</v>
      </c>
      <c r="N1528" s="3" t="s">
        <v>44</v>
      </c>
      <c r="O1528" s="3" t="s">
        <v>5623</v>
      </c>
      <c r="P1528" s="3" t="s">
        <v>5624</v>
      </c>
      <c r="Q1528" s="3" t="s">
        <v>5662</v>
      </c>
      <c r="R1528" s="156">
        <v>21.475000000000001</v>
      </c>
      <c r="S1528" s="22"/>
      <c r="T1528" s="23"/>
      <c r="U1528" s="1">
        <v>13.4</v>
      </c>
      <c r="V1528" s="21">
        <v>26.2</v>
      </c>
      <c r="W1528" s="22"/>
      <c r="X1528" s="22"/>
      <c r="Y1528" s="22"/>
      <c r="Z1528" s="22"/>
      <c r="AA1528" s="22"/>
      <c r="AB1528" s="22"/>
      <c r="AC1528" s="22"/>
      <c r="AD1528" s="22"/>
      <c r="AE1528" s="24">
        <v>26.2</v>
      </c>
      <c r="AK1528" s="20">
        <v>2.2599100000000001</v>
      </c>
      <c r="AN1528" s="25">
        <v>2.2599999999999998</v>
      </c>
      <c r="AO1528" s="20" t="s">
        <v>373</v>
      </c>
      <c r="AP1528" s="24" t="s">
        <v>374</v>
      </c>
      <c r="AQ1528" s="20" t="e">
        <f>AVERAGE(SMALL(AE1528:AI1528,1),SMALL(AE1528:AI1528,2))</f>
        <v>#NUM!</v>
      </c>
      <c r="AR1528" s="20" t="e">
        <f>IF(R1528 &lt;=( AVERAGE(SMALL(AE1528:AI1528,1),SMALL(AE1528:AI1528,2))), R1528, "")</f>
        <v>#NUM!</v>
      </c>
      <c r="AS1528" s="20" t="e">
        <f>AVERAGE(SMALL(AJ1528:AM1528,1),SMALL(AJ1528:AM1528,2))</f>
        <v>#NUM!</v>
      </c>
      <c r="AT1528" s="20">
        <f>T1528*1.075</f>
        <v>0</v>
      </c>
      <c r="AU1528" s="20">
        <f>U1528*1.075</f>
        <v>14.404999999999999</v>
      </c>
      <c r="AV1528" s="22">
        <f>MIN(AN1528,AT1528,AU1528)</f>
        <v>0</v>
      </c>
      <c r="AW1528" s="20" t="s">
        <v>373</v>
      </c>
      <c r="AX1528" s="20" t="s">
        <v>5663</v>
      </c>
      <c r="AY1528" s="25">
        <v>14.404999999999999</v>
      </c>
      <c r="AZ1528" s="27">
        <f>IF(AND(AY1528&gt;0,AY1528&lt;=10),AY1528*0.25,IF(AND(AY1528&gt;10,AY1528&lt;=50),AY1528*0.17,IF(AND(AY1528&gt;10,AY1528&lt;=100),AY1528*0.12,IF(AY1528&gt;100,AY1528*0.1))))</f>
        <v>2.4488500000000002</v>
      </c>
      <c r="BA1528" s="3">
        <f>AZ1528+AY1528</f>
        <v>16.853850000000001</v>
      </c>
      <c r="BB1528" s="25">
        <f>BA1528+BA1528*0.08</f>
        <v>18.202158000000001</v>
      </c>
      <c r="BC1528" s="20" t="s">
        <v>12295</v>
      </c>
    </row>
    <row r="1529" spans="1:116" s="20" customFormat="1" ht="30" customHeight="1">
      <c r="A1529" s="4" t="s">
        <v>4866</v>
      </c>
      <c r="B1529" s="5">
        <v>1527</v>
      </c>
      <c r="C1529" s="6">
        <v>7009</v>
      </c>
      <c r="D1529" s="6"/>
      <c r="E1529" s="43" t="s">
        <v>5683</v>
      </c>
      <c r="F1529" s="3" t="s">
        <v>1304</v>
      </c>
      <c r="G1529" s="3" t="s">
        <v>1305</v>
      </c>
      <c r="H1529" s="3" t="s">
        <v>5684</v>
      </c>
      <c r="I1529" s="3" t="s">
        <v>42</v>
      </c>
      <c r="J1529" s="3" t="s">
        <v>5685</v>
      </c>
      <c r="K1529" s="6"/>
      <c r="L1529" s="3"/>
      <c r="M1529" s="6">
        <v>20</v>
      </c>
      <c r="N1529" s="3" t="s">
        <v>44</v>
      </c>
      <c r="O1529" s="3" t="s">
        <v>5623</v>
      </c>
      <c r="P1529" s="3" t="s">
        <v>5624</v>
      </c>
      <c r="Q1529" s="3" t="s">
        <v>5686</v>
      </c>
      <c r="R1529" s="156">
        <v>2.25</v>
      </c>
      <c r="S1529" s="22"/>
      <c r="T1529" s="23">
        <v>1.9</v>
      </c>
      <c r="U1529" s="1">
        <v>1.9</v>
      </c>
      <c r="V1529" s="21">
        <v>2.13</v>
      </c>
      <c r="W1529" s="22"/>
      <c r="X1529" s="22"/>
      <c r="Y1529" s="22"/>
      <c r="Z1529" s="22"/>
      <c r="AA1529" s="22"/>
      <c r="AB1529" s="22"/>
      <c r="AC1529" s="22"/>
      <c r="AD1529" s="22"/>
      <c r="AE1529" s="24">
        <v>2.13</v>
      </c>
      <c r="AN1529" s="25">
        <v>2.13</v>
      </c>
      <c r="AO1529" s="20" t="s">
        <v>373</v>
      </c>
      <c r="AP1529" s="24" t="s">
        <v>374</v>
      </c>
      <c r="AQ1529" s="20" t="e">
        <f>AVERAGE(SMALL(AE1529:AI1529,1),SMALL(AE1529:AI1529,2))</f>
        <v>#NUM!</v>
      </c>
      <c r="AR1529" s="20" t="e">
        <f>IF(R1529 &lt;=( AVERAGE(SMALL(AE1529:AI1529,1),SMALL(AE1529:AI1529,2))), R1529, "")</f>
        <v>#NUM!</v>
      </c>
      <c r="AS1529" s="20" t="e">
        <f>AVERAGE(SMALL(AJ1529:AM1529,1),SMALL(AJ1529:AM1529,2))</f>
        <v>#NUM!</v>
      </c>
      <c r="AT1529" s="20">
        <f>T1529*1.075</f>
        <v>2.0425</v>
      </c>
      <c r="AU1529" s="20">
        <f>U1529*1.075</f>
        <v>2.0425</v>
      </c>
      <c r="AV1529" s="22">
        <f>MIN(AN1529,AT1529,AU1529)</f>
        <v>2.0425</v>
      </c>
      <c r="AW1529" s="20" t="s">
        <v>71</v>
      </c>
      <c r="AX1529" s="20" t="s">
        <v>72</v>
      </c>
      <c r="AY1529" s="25">
        <v>2.0419999999999998</v>
      </c>
      <c r="AZ1529" s="27">
        <f>IF(AND(AY1529&gt;0,AY1529&lt;=10),AY1529*0.25,IF(AND(AY1529&gt;10,AY1529&lt;=50),AY1529*0.17,IF(AND(AY1529&gt;10,AY1529&lt;=100),AY1529*0.12,IF(AY1529&gt;100,AY1529*0.1))))</f>
        <v>0.51049999999999995</v>
      </c>
      <c r="BA1529" s="3">
        <f>AZ1529+AY1529</f>
        <v>2.5524999999999998</v>
      </c>
      <c r="BB1529" s="25">
        <f>BA1529+BA1529*0.08</f>
        <v>2.7566999999999999</v>
      </c>
      <c r="BC1529" s="20" t="s">
        <v>12295</v>
      </c>
    </row>
    <row r="1530" spans="1:116" s="20" customFormat="1" ht="30" customHeight="1">
      <c r="A1530" s="4" t="s">
        <v>4866</v>
      </c>
      <c r="B1530" s="5">
        <v>1528</v>
      </c>
      <c r="C1530" s="116">
        <v>7076</v>
      </c>
      <c r="D1530" s="116"/>
      <c r="E1530" s="43" t="s">
        <v>5626</v>
      </c>
      <c r="F1530" s="3" t="s">
        <v>5627</v>
      </c>
      <c r="G1530" s="3" t="s">
        <v>920</v>
      </c>
      <c r="H1530" s="3" t="s">
        <v>56</v>
      </c>
      <c r="I1530" s="3" t="s">
        <v>42</v>
      </c>
      <c r="J1530" s="3" t="s">
        <v>865</v>
      </c>
      <c r="K1530" s="6"/>
      <c r="L1530" s="3"/>
      <c r="M1530" s="6">
        <v>28</v>
      </c>
      <c r="N1530" s="3" t="s">
        <v>44</v>
      </c>
      <c r="O1530" s="3" t="s">
        <v>5623</v>
      </c>
      <c r="P1530" s="3" t="s">
        <v>5624</v>
      </c>
      <c r="Q1530" s="3" t="s">
        <v>5628</v>
      </c>
      <c r="R1530" s="156">
        <v>6.3949999999999996</v>
      </c>
      <c r="S1530" s="22"/>
      <c r="T1530" s="23"/>
      <c r="U1530" s="1">
        <v>2.4</v>
      </c>
      <c r="V1530" s="21">
        <v>9.7899999999999991</v>
      </c>
      <c r="W1530" s="22"/>
      <c r="X1530" s="22"/>
      <c r="Y1530" s="22"/>
      <c r="Z1530" s="22"/>
      <c r="AA1530" s="22"/>
      <c r="AB1530" s="22"/>
      <c r="AC1530" s="22"/>
      <c r="AD1530" s="22"/>
      <c r="AE1530" s="24">
        <v>9.7899999999999991</v>
      </c>
      <c r="AN1530" s="25">
        <v>6.4</v>
      </c>
      <c r="AO1530" s="20" t="s">
        <v>47</v>
      </c>
      <c r="AP1530" s="24" t="s">
        <v>48</v>
      </c>
      <c r="AQ1530" s="20" t="e">
        <f>AVERAGE(SMALL(AE1530:AI1530,1),SMALL(AE1530:AI1530,2))</f>
        <v>#NUM!</v>
      </c>
      <c r="AR1530" s="20" t="e">
        <f>IF(R1530 &lt;=( AVERAGE(SMALL(AE1530:AI1530,1),SMALL(AE1530:AI1530,2))), R1530, "")</f>
        <v>#NUM!</v>
      </c>
      <c r="AS1530" s="20" t="e">
        <f>AVERAGE(SMALL(AJ1530:AM1530,1),SMALL(AJ1530:AM1530,2))</f>
        <v>#NUM!</v>
      </c>
      <c r="AT1530" s="20">
        <f>T1530*1.075</f>
        <v>0</v>
      </c>
      <c r="AU1530" s="20">
        <f>U1530*1.075</f>
        <v>2.5799999999999996</v>
      </c>
      <c r="AV1530" s="22">
        <f>MIN(AN1530,AT1530,AU1530)</f>
        <v>0</v>
      </c>
      <c r="AW1530" s="20" t="s">
        <v>71</v>
      </c>
      <c r="AX1530" s="20" t="s">
        <v>72</v>
      </c>
      <c r="AY1530" s="25">
        <v>2.58</v>
      </c>
      <c r="AZ1530" s="27">
        <f>IF(AND(AY1530&gt;0,AY1530&lt;=10),AY1530*0.25,IF(AND(AY1530&gt;10,AY1530&lt;=50),AY1530*0.17,IF(AND(AY1530&gt;10,AY1530&lt;=100),AY1530*0.12,IF(AY1530&gt;100,AY1530*0.1))))</f>
        <v>0.64500000000000002</v>
      </c>
      <c r="BA1530" s="3">
        <f>AZ1530+AY1530</f>
        <v>3.2250000000000001</v>
      </c>
      <c r="BB1530" s="25">
        <f>BA1530+BA1530*0.08</f>
        <v>3.4830000000000001</v>
      </c>
      <c r="BC1530" s="20" t="s">
        <v>12295</v>
      </c>
    </row>
    <row r="1531" spans="1:116" s="20" customFormat="1" ht="30" customHeight="1">
      <c r="A1531" s="78" t="s">
        <v>12948</v>
      </c>
      <c r="B1531" s="5">
        <v>1529</v>
      </c>
      <c r="C1531" s="179">
        <v>7077</v>
      </c>
      <c r="D1531" s="179"/>
      <c r="E1531" s="51" t="s">
        <v>5620</v>
      </c>
      <c r="F1531" s="12" t="s">
        <v>5621</v>
      </c>
      <c r="G1531" s="12" t="s">
        <v>1508</v>
      </c>
      <c r="H1531" s="12" t="s">
        <v>5622</v>
      </c>
      <c r="I1531" s="12" t="s">
        <v>156</v>
      </c>
      <c r="J1531" s="12" t="s">
        <v>876</v>
      </c>
      <c r="K1531" s="14"/>
      <c r="L1531" s="12"/>
      <c r="M1531" s="14">
        <v>30</v>
      </c>
      <c r="N1531" s="12" t="s">
        <v>44</v>
      </c>
      <c r="O1531" s="12" t="s">
        <v>5623</v>
      </c>
      <c r="P1531" s="12" t="s">
        <v>5624</v>
      </c>
      <c r="Q1531" s="12" t="s">
        <v>5625</v>
      </c>
      <c r="R1531" s="160">
        <v>7.9</v>
      </c>
      <c r="S1531" s="79">
        <v>6.5</v>
      </c>
      <c r="T1531" s="81">
        <v>6.5</v>
      </c>
      <c r="U1531" s="82"/>
      <c r="V1531" s="79">
        <v>7.2594099999999999</v>
      </c>
      <c r="W1531" s="79"/>
      <c r="X1531" s="79"/>
      <c r="Y1531" s="79"/>
      <c r="Z1531" s="79"/>
      <c r="AA1531" s="79"/>
      <c r="AB1531" s="79"/>
      <c r="AC1531" s="79"/>
      <c r="AD1531" s="79"/>
      <c r="AE1531" s="83"/>
      <c r="AF1531" s="84">
        <v>7.02</v>
      </c>
      <c r="AG1531" s="84"/>
      <c r="AH1531" s="84"/>
      <c r="AI1531" s="84"/>
      <c r="AJ1531" s="84"/>
      <c r="AK1531" s="84"/>
      <c r="AL1531" s="84"/>
      <c r="AM1531" s="84"/>
      <c r="AN1531" s="85">
        <v>6.93</v>
      </c>
      <c r="AO1531" s="84" t="s">
        <v>47</v>
      </c>
      <c r="AP1531" s="83" t="s">
        <v>48</v>
      </c>
      <c r="AQ1531" s="84" t="e">
        <v>#NUM!</v>
      </c>
      <c r="AR1531" s="84" t="e">
        <v>#NUM!</v>
      </c>
      <c r="AS1531" s="84" t="e">
        <v>#NUM!</v>
      </c>
      <c r="AT1531" s="84" t="e">
        <v>#REF!</v>
      </c>
      <c r="AU1531" s="84">
        <v>6.9874999999999998</v>
      </c>
      <c r="AV1531" s="79" t="e">
        <v>#REF!</v>
      </c>
      <c r="AW1531" s="84" t="s">
        <v>71</v>
      </c>
      <c r="AX1531" s="84" t="s">
        <v>72</v>
      </c>
      <c r="AY1531" s="85">
        <v>6.9874999999999998</v>
      </c>
      <c r="AZ1531" s="87">
        <v>1.746875</v>
      </c>
      <c r="BA1531" s="43">
        <v>8.734375</v>
      </c>
      <c r="BB1531" s="85">
        <v>9.4331250000000004</v>
      </c>
      <c r="BC1531" s="20" t="s">
        <v>12295</v>
      </c>
      <c r="BD1531" s="84" t="s">
        <v>12298</v>
      </c>
      <c r="BE1531" s="88"/>
      <c r="BF1531" s="88"/>
      <c r="BG1531" s="88"/>
      <c r="BH1531" s="88"/>
      <c r="BI1531" s="88"/>
      <c r="BJ1531" s="88"/>
      <c r="BK1531" s="88"/>
      <c r="BL1531" s="88"/>
      <c r="BM1531" s="88"/>
      <c r="BN1531" s="88"/>
      <c r="BO1531" s="88"/>
      <c r="BP1531" s="88"/>
      <c r="BQ1531" s="88"/>
      <c r="BR1531" s="88"/>
      <c r="BS1531" s="88"/>
      <c r="BT1531" s="88"/>
      <c r="BU1531" s="88"/>
      <c r="BV1531" s="88"/>
      <c r="BW1531" s="88"/>
      <c r="BX1531" s="88"/>
      <c r="BY1531" s="88"/>
      <c r="BZ1531" s="88"/>
      <c r="CA1531" s="88"/>
      <c r="CB1531" s="88"/>
      <c r="CC1531" s="88"/>
      <c r="CD1531" s="88"/>
      <c r="CE1531" s="88"/>
      <c r="CF1531" s="88"/>
      <c r="CG1531" s="88"/>
      <c r="CH1531" s="88"/>
      <c r="CI1531" s="88"/>
      <c r="CJ1531" s="88"/>
      <c r="CK1531" s="88"/>
      <c r="CL1531" s="88"/>
      <c r="CM1531" s="88"/>
      <c r="CN1531" s="88"/>
      <c r="CO1531" s="88"/>
      <c r="CP1531" s="88"/>
      <c r="CQ1531" s="88"/>
      <c r="CR1531" s="88"/>
      <c r="CS1531" s="88"/>
      <c r="CT1531" s="88"/>
      <c r="CU1531" s="88"/>
      <c r="CV1531" s="88"/>
      <c r="CW1531" s="88"/>
      <c r="CX1531" s="88"/>
      <c r="CY1531" s="88"/>
      <c r="CZ1531" s="88"/>
      <c r="DA1531" s="88"/>
      <c r="DB1531" s="88"/>
      <c r="DC1531" s="88"/>
      <c r="DD1531" s="88"/>
      <c r="DE1531" s="88"/>
      <c r="DF1531" s="88"/>
      <c r="DG1531" s="88"/>
      <c r="DH1531" s="88"/>
      <c r="DI1531" s="88"/>
      <c r="DJ1531" s="88"/>
      <c r="DK1531" s="88"/>
      <c r="DL1531" s="88"/>
    </row>
    <row r="1532" spans="1:116" s="20" customFormat="1" ht="30" customHeight="1">
      <c r="A1532" s="4" t="s">
        <v>5687</v>
      </c>
      <c r="B1532" s="5">
        <v>1530</v>
      </c>
      <c r="C1532" s="6">
        <v>14226</v>
      </c>
      <c r="D1532" s="6"/>
      <c r="E1532" s="43" t="s">
        <v>5818</v>
      </c>
      <c r="F1532" s="3" t="s">
        <v>5819</v>
      </c>
      <c r="G1532" s="3" t="s">
        <v>5820</v>
      </c>
      <c r="H1532" s="3" t="s">
        <v>163</v>
      </c>
      <c r="I1532" s="3" t="s">
        <v>102</v>
      </c>
      <c r="J1532" s="3" t="s">
        <v>2273</v>
      </c>
      <c r="K1532" s="6"/>
      <c r="L1532" s="3"/>
      <c r="M1532" s="6">
        <v>50</v>
      </c>
      <c r="N1532" s="3" t="s">
        <v>44</v>
      </c>
      <c r="O1532" s="3" t="s">
        <v>5689</v>
      </c>
      <c r="P1532" s="3" t="s">
        <v>5821</v>
      </c>
      <c r="Q1532" s="3" t="s">
        <v>5822</v>
      </c>
      <c r="R1532" s="156">
        <v>1.3</v>
      </c>
      <c r="S1532" s="22"/>
      <c r="T1532" s="23">
        <v>1.1000000000000001</v>
      </c>
      <c r="U1532" s="1">
        <v>1.1000000000000001</v>
      </c>
      <c r="V1532" s="21">
        <v>1.71</v>
      </c>
      <c r="W1532" s="22"/>
      <c r="X1532" s="22">
        <v>1.18</v>
      </c>
      <c r="Y1532" s="22">
        <v>1.42</v>
      </c>
      <c r="Z1532" s="22"/>
      <c r="AA1532" s="22"/>
      <c r="AB1532" s="22"/>
      <c r="AC1532" s="22"/>
      <c r="AD1532" s="22"/>
      <c r="AE1532" s="24">
        <v>1.71</v>
      </c>
      <c r="AG1532" s="20">
        <v>1.17</v>
      </c>
      <c r="AH1532" s="20">
        <v>1.42</v>
      </c>
      <c r="AN1532" s="25">
        <v>1.2949999999999999</v>
      </c>
      <c r="AO1532" s="20" t="s">
        <v>207</v>
      </c>
      <c r="AP1532" s="24" t="s">
        <v>208</v>
      </c>
      <c r="AQ1532" s="20">
        <f>AVERAGE(SMALL(AE1532:AI1532,1),SMALL(AE1532:AI1532,2))</f>
        <v>1.2949999999999999</v>
      </c>
      <c r="AR1532" s="20" t="str">
        <f>IF(R1532 &lt;=( AVERAGE(SMALL(AE1532:AI1532,1),SMALL(AE1532:AI1532,2))), R1532, "")</f>
        <v/>
      </c>
      <c r="AS1532" s="20" t="e">
        <f>AVERAGE(SMALL(AJ1532:AM1532,1),SMALL(AJ1532:AM1532,2))</f>
        <v>#NUM!</v>
      </c>
      <c r="AT1532" s="20">
        <f>T1532*1.075</f>
        <v>1.1825000000000001</v>
      </c>
      <c r="AU1532" s="20">
        <f>U1532*1.075</f>
        <v>1.1825000000000001</v>
      </c>
      <c r="AV1532" s="22">
        <f>MIN(AN1532,AT1532,AU1532)</f>
        <v>1.1825000000000001</v>
      </c>
      <c r="AW1532" s="20" t="s">
        <v>71</v>
      </c>
      <c r="AX1532" s="20" t="s">
        <v>72</v>
      </c>
      <c r="AY1532" s="25">
        <v>1.1819999999999999</v>
      </c>
      <c r="AZ1532" s="27">
        <f>IF(AND(AY1532&gt;0,AY1532&lt;=10),AY1532*0.25,IF(AND(AY1532&gt;10,AY1532&lt;=50),AY1532*0.17,IF(AND(AY1532&gt;10,AY1532&lt;=100),AY1532*0.12,IF(AY1532&gt;100,AY1532*0.1))))</f>
        <v>0.29549999999999998</v>
      </c>
      <c r="BA1532" s="3">
        <f>AZ1532+AY1532</f>
        <v>1.4775</v>
      </c>
      <c r="BB1532" s="25">
        <f>BA1532+BA1532*0.08</f>
        <v>1.5957000000000001</v>
      </c>
      <c r="BC1532" s="20" t="s">
        <v>12295</v>
      </c>
    </row>
    <row r="1533" spans="1:116" s="20" customFormat="1" ht="30" customHeight="1">
      <c r="A1533" s="4" t="s">
        <v>5687</v>
      </c>
      <c r="B1533" s="5">
        <v>1531</v>
      </c>
      <c r="C1533" s="6">
        <v>16072</v>
      </c>
      <c r="D1533" s="6"/>
      <c r="E1533" s="43" t="s">
        <v>5795</v>
      </c>
      <c r="F1533" s="3" t="s">
        <v>5796</v>
      </c>
      <c r="G1533" s="3" t="s">
        <v>3355</v>
      </c>
      <c r="H1533" s="3" t="s">
        <v>5797</v>
      </c>
      <c r="I1533" s="3" t="s">
        <v>123</v>
      </c>
      <c r="J1533" s="3" t="s">
        <v>5798</v>
      </c>
      <c r="K1533" s="6">
        <v>100</v>
      </c>
      <c r="L1533" s="3" t="s">
        <v>79</v>
      </c>
      <c r="M1533" s="6">
        <v>1</v>
      </c>
      <c r="N1533" s="3" t="s">
        <v>44</v>
      </c>
      <c r="O1533" s="3" t="s">
        <v>5689</v>
      </c>
      <c r="P1533" s="3" t="s">
        <v>5690</v>
      </c>
      <c r="Q1533" s="3" t="s">
        <v>5799</v>
      </c>
      <c r="R1533" s="156">
        <v>2.5299999999999998</v>
      </c>
      <c r="S1533" s="22"/>
      <c r="T1533" s="23">
        <v>2.67</v>
      </c>
      <c r="U1533" s="1" t="s">
        <v>54</v>
      </c>
      <c r="V1533" s="21">
        <v>4</v>
      </c>
      <c r="W1533" s="22">
        <v>2.39</v>
      </c>
      <c r="X1533" s="22">
        <v>2.67</v>
      </c>
      <c r="Y1533" s="22">
        <v>3.07</v>
      </c>
      <c r="Z1533" s="22"/>
      <c r="AA1533" s="22"/>
      <c r="AB1533" s="22"/>
      <c r="AC1533" s="22"/>
      <c r="AD1533" s="22"/>
      <c r="AE1533" s="24">
        <v>4</v>
      </c>
      <c r="AN1533" s="25">
        <v>2.5299999999999998</v>
      </c>
      <c r="AO1533" s="20" t="s">
        <v>207</v>
      </c>
      <c r="AP1533" s="24" t="s">
        <v>208</v>
      </c>
      <c r="AQ1533" s="20" t="e">
        <f>AVERAGE(SMALL(AE1533:AI1533,1),SMALL(AE1533:AI1533,2))</f>
        <v>#NUM!</v>
      </c>
      <c r="AR1533" s="20" t="e">
        <f>IF(R1533 &lt;=( AVERAGE(SMALL(AE1533:AI1533,1),SMALL(AE1533:AI1533,2))), R1533, "")</f>
        <v>#NUM!</v>
      </c>
      <c r="AS1533" s="20" t="e">
        <f>AVERAGE(SMALL(AJ1533:AM1533,1),SMALL(AJ1533:AM1533,2))</f>
        <v>#NUM!</v>
      </c>
      <c r="AT1533" s="20">
        <f>T1533*1.075</f>
        <v>2.87025</v>
      </c>
      <c r="AU1533" s="20" t="e">
        <f>U1533*1.075</f>
        <v>#VALUE!</v>
      </c>
      <c r="AV1533" s="22" t="e">
        <f>MIN(AN1533,AT1533,AU1533)</f>
        <v>#VALUE!</v>
      </c>
      <c r="AW1533" s="20" t="s">
        <v>49</v>
      </c>
      <c r="AX1533" s="20" t="s">
        <v>48</v>
      </c>
      <c r="AY1533" s="25">
        <v>2.5299999999999998</v>
      </c>
      <c r="AZ1533" s="27">
        <f>IF(AND(AY1533&gt;0,AY1533&lt;=10),AY1533*0.25,IF(AND(AY1533&gt;10,AY1533&lt;=50),AY1533*0.17,IF(AND(AY1533&gt;10,AY1533&lt;=100),AY1533*0.12,IF(AY1533&gt;100,AY1533*0.1))))</f>
        <v>0.63249999999999995</v>
      </c>
      <c r="BA1533" s="3">
        <f>AZ1533+AY1533</f>
        <v>3.1624999999999996</v>
      </c>
      <c r="BB1533" s="25">
        <f>BA1533+BA1533*0.08</f>
        <v>3.4154999999999998</v>
      </c>
      <c r="BC1533" s="20" t="s">
        <v>12295</v>
      </c>
    </row>
    <row r="1534" spans="1:116" s="20" customFormat="1" ht="30" customHeight="1">
      <c r="A1534" s="4" t="s">
        <v>5687</v>
      </c>
      <c r="B1534" s="5">
        <v>1532</v>
      </c>
      <c r="C1534" s="6">
        <v>16252</v>
      </c>
      <c r="D1534" s="6"/>
      <c r="E1534" s="43" t="s">
        <v>5815</v>
      </c>
      <c r="F1534" s="3" t="s">
        <v>1160</v>
      </c>
      <c r="G1534" s="3" t="s">
        <v>1161</v>
      </c>
      <c r="H1534" s="3" t="s">
        <v>201</v>
      </c>
      <c r="I1534" s="3" t="s">
        <v>102</v>
      </c>
      <c r="J1534" s="3" t="s">
        <v>5816</v>
      </c>
      <c r="K1534" s="6"/>
      <c r="L1534" s="3"/>
      <c r="M1534" s="6">
        <v>20</v>
      </c>
      <c r="N1534" s="3" t="s">
        <v>44</v>
      </c>
      <c r="O1534" s="3" t="s">
        <v>5689</v>
      </c>
      <c r="P1534" s="3" t="s">
        <v>5690</v>
      </c>
      <c r="Q1534" s="3" t="s">
        <v>5817</v>
      </c>
      <c r="R1534" s="156">
        <v>1.75</v>
      </c>
      <c r="S1534" s="22"/>
      <c r="T1534" s="23">
        <v>1.88</v>
      </c>
      <c r="U1534" s="1" t="s">
        <v>54</v>
      </c>
      <c r="V1534" s="21">
        <v>2.2000000000000002</v>
      </c>
      <c r="W1534" s="22">
        <v>2</v>
      </c>
      <c r="X1534" s="22"/>
      <c r="Y1534" s="22">
        <v>1.5</v>
      </c>
      <c r="Z1534" s="22"/>
      <c r="AA1534" s="22"/>
      <c r="AB1534" s="22"/>
      <c r="AC1534" s="22"/>
      <c r="AD1534" s="22"/>
      <c r="AE1534" s="24">
        <v>2.2000000000000002</v>
      </c>
      <c r="AN1534" s="25">
        <v>1.75</v>
      </c>
      <c r="AO1534" s="20" t="s">
        <v>47</v>
      </c>
      <c r="AP1534" s="24" t="s">
        <v>48</v>
      </c>
      <c r="AQ1534" s="20" t="e">
        <f>AVERAGE(SMALL(AE1534:AI1534,1),SMALL(AE1534:AI1534,2))</f>
        <v>#NUM!</v>
      </c>
      <c r="AR1534" s="20" t="e">
        <f>IF(R1534 &lt;=( AVERAGE(SMALL(AE1534:AI1534,1),SMALL(AE1534:AI1534,2))), R1534, "")</f>
        <v>#NUM!</v>
      </c>
      <c r="AS1534" s="20" t="e">
        <f>AVERAGE(SMALL(AJ1534:AM1534,1),SMALL(AJ1534:AM1534,2))</f>
        <v>#NUM!</v>
      </c>
      <c r="AT1534" s="20">
        <f>T1534*1.075</f>
        <v>2.0209999999999999</v>
      </c>
      <c r="AU1534" s="20" t="e">
        <f>U1534*1.075</f>
        <v>#VALUE!</v>
      </c>
      <c r="AV1534" s="22" t="e">
        <f>MIN(AN1534,AT1534,AU1534)</f>
        <v>#VALUE!</v>
      </c>
      <c r="AW1534" s="26" t="s">
        <v>49</v>
      </c>
      <c r="AX1534" s="20" t="s">
        <v>48</v>
      </c>
      <c r="AY1534" s="25">
        <v>1.75</v>
      </c>
      <c r="AZ1534" s="27">
        <f>IF(AND(AY1534&gt;0,AY1534&lt;=10),AY1534*0.25,IF(AND(AY1534&gt;10,AY1534&lt;=50),AY1534*0.17,IF(AND(AY1534&gt;10,AY1534&lt;=100),AY1534*0.12,IF(AY1534&gt;100,AY1534*0.1))))</f>
        <v>0.4375</v>
      </c>
      <c r="BA1534" s="3">
        <f>AZ1534+AY1534</f>
        <v>2.1875</v>
      </c>
      <c r="BB1534" s="25">
        <f>BA1534+BA1534*0.08</f>
        <v>2.3624999999999998</v>
      </c>
      <c r="BC1534" s="20" t="s">
        <v>12295</v>
      </c>
    </row>
    <row r="1535" spans="1:116" s="20" customFormat="1" ht="30" customHeight="1">
      <c r="A1535" s="4" t="s">
        <v>5687</v>
      </c>
      <c r="B1535" s="5">
        <v>1533</v>
      </c>
      <c r="C1535" s="6">
        <v>18019</v>
      </c>
      <c r="D1535" s="6"/>
      <c r="E1535" s="43" t="s">
        <v>5828</v>
      </c>
      <c r="F1535" s="3" t="s">
        <v>328</v>
      </c>
      <c r="G1535" s="3" t="s">
        <v>329</v>
      </c>
      <c r="H1535" s="3" t="s">
        <v>56</v>
      </c>
      <c r="I1535" s="3" t="s">
        <v>42</v>
      </c>
      <c r="J1535" s="3" t="s">
        <v>5831</v>
      </c>
      <c r="K1535" s="6"/>
      <c r="L1535" s="3"/>
      <c r="M1535" s="6">
        <v>28</v>
      </c>
      <c r="N1535" s="3" t="s">
        <v>44</v>
      </c>
      <c r="O1535" s="3" t="s">
        <v>5689</v>
      </c>
      <c r="P1535" s="3" t="s">
        <v>5803</v>
      </c>
      <c r="Q1535" s="3" t="s">
        <v>5833</v>
      </c>
      <c r="R1535" s="156">
        <v>16.41</v>
      </c>
      <c r="S1535" s="22"/>
      <c r="T1535" s="23">
        <v>15.99</v>
      </c>
      <c r="U1535" s="1">
        <v>15.99</v>
      </c>
      <c r="V1535" s="21">
        <v>32.909999999999997</v>
      </c>
      <c r="W1535" s="22">
        <v>7</v>
      </c>
      <c r="X1535" s="22">
        <v>33.46</v>
      </c>
      <c r="Y1535" s="22">
        <v>25.81</v>
      </c>
      <c r="Z1535" s="22"/>
      <c r="AA1535" s="22"/>
      <c r="AB1535" s="22"/>
      <c r="AC1535" s="22"/>
      <c r="AD1535" s="22"/>
      <c r="AE1535" s="24">
        <v>32.909999999999997</v>
      </c>
      <c r="AN1535" s="25">
        <v>16.41</v>
      </c>
      <c r="AO1535" s="20" t="s">
        <v>47</v>
      </c>
      <c r="AP1535" s="24" t="s">
        <v>48</v>
      </c>
      <c r="AQ1535" s="20" t="e">
        <f>AVERAGE(SMALL(AE1535:AI1535,1),SMALL(AE1535:AI1535,2))</f>
        <v>#NUM!</v>
      </c>
      <c r="AR1535" s="20" t="e">
        <f>IF(R1535 &lt;=( AVERAGE(SMALL(AE1535:AI1535,1),SMALL(AE1535:AI1535,2))), R1535, "")</f>
        <v>#NUM!</v>
      </c>
      <c r="AS1535" s="20" t="e">
        <f>AVERAGE(SMALL(AJ1535:AM1535,1),SMALL(AJ1535:AM1535,2))</f>
        <v>#NUM!</v>
      </c>
      <c r="AT1535" s="20">
        <f>T1535*1.075</f>
        <v>17.189250000000001</v>
      </c>
      <c r="AU1535" s="20">
        <f>U1535*1.075</f>
        <v>17.189250000000001</v>
      </c>
      <c r="AV1535" s="22">
        <f>MIN(AN1535,AT1535,AU1535)</f>
        <v>16.41</v>
      </c>
      <c r="AW1535" s="26" t="s">
        <v>49</v>
      </c>
      <c r="AX1535" s="20" t="s">
        <v>48</v>
      </c>
      <c r="AY1535" s="25">
        <v>16.41</v>
      </c>
      <c r="AZ1535" s="27">
        <f>IF(AND(AY1535&gt;0,AY1535&lt;=10),AY1535*0.25,IF(AND(AY1535&gt;10,AY1535&lt;=50),AY1535*0.17,IF(AND(AY1535&gt;10,AY1535&lt;=100),AY1535*0.12,IF(AY1535&gt;100,AY1535*0.1))))</f>
        <v>2.7897000000000003</v>
      </c>
      <c r="BA1535" s="3">
        <f>AZ1535+AY1535</f>
        <v>19.1997</v>
      </c>
      <c r="BB1535" s="25">
        <f>BA1535+BA1535*0.08</f>
        <v>20.735676000000002</v>
      </c>
      <c r="BC1535" s="20" t="s">
        <v>12295</v>
      </c>
    </row>
    <row r="1536" spans="1:116" s="20" customFormat="1" ht="30" customHeight="1">
      <c r="A1536" s="4" t="s">
        <v>5687</v>
      </c>
      <c r="B1536" s="5">
        <v>1534</v>
      </c>
      <c r="C1536" s="6">
        <v>18024</v>
      </c>
      <c r="D1536" s="6"/>
      <c r="E1536" s="43" t="s">
        <v>5828</v>
      </c>
      <c r="F1536" s="3" t="s">
        <v>328</v>
      </c>
      <c r="G1536" s="3" t="s">
        <v>329</v>
      </c>
      <c r="H1536" s="3" t="s">
        <v>334</v>
      </c>
      <c r="I1536" s="3" t="s">
        <v>42</v>
      </c>
      <c r="J1536" s="3" t="s">
        <v>5831</v>
      </c>
      <c r="K1536" s="6"/>
      <c r="L1536" s="3"/>
      <c r="M1536" s="6">
        <v>28</v>
      </c>
      <c r="N1536" s="3" t="s">
        <v>44</v>
      </c>
      <c r="O1536" s="3" t="s">
        <v>5689</v>
      </c>
      <c r="P1536" s="3" t="s">
        <v>5803</v>
      </c>
      <c r="Q1536" s="3" t="s">
        <v>5832</v>
      </c>
      <c r="R1536" s="156">
        <v>16.41</v>
      </c>
      <c r="S1536" s="22"/>
      <c r="T1536" s="23">
        <v>15.99</v>
      </c>
      <c r="U1536" s="1">
        <v>15.99</v>
      </c>
      <c r="V1536" s="21">
        <v>32.909999999999997</v>
      </c>
      <c r="W1536" s="22">
        <v>7</v>
      </c>
      <c r="X1536" s="22">
        <v>33.46</v>
      </c>
      <c r="Y1536" s="22">
        <v>25.81</v>
      </c>
      <c r="Z1536" s="22"/>
      <c r="AA1536" s="22"/>
      <c r="AB1536" s="22"/>
      <c r="AC1536" s="22"/>
      <c r="AD1536" s="22"/>
      <c r="AE1536" s="24">
        <v>32.909999999999997</v>
      </c>
      <c r="AN1536" s="25">
        <v>16.41</v>
      </c>
      <c r="AO1536" s="20" t="s">
        <v>47</v>
      </c>
      <c r="AP1536" s="24" t="s">
        <v>48</v>
      </c>
      <c r="AQ1536" s="20" t="e">
        <f>AVERAGE(SMALL(AE1536:AI1536,1),SMALL(AE1536:AI1536,2))</f>
        <v>#NUM!</v>
      </c>
      <c r="AR1536" s="20" t="e">
        <f>IF(R1536 &lt;=( AVERAGE(SMALL(AE1536:AI1536,1),SMALL(AE1536:AI1536,2))), R1536, "")</f>
        <v>#NUM!</v>
      </c>
      <c r="AS1536" s="20" t="e">
        <f>AVERAGE(SMALL(AJ1536:AM1536,1),SMALL(AJ1536:AM1536,2))</f>
        <v>#NUM!</v>
      </c>
      <c r="AT1536" s="20">
        <f>T1536*1.075</f>
        <v>17.189250000000001</v>
      </c>
      <c r="AU1536" s="20">
        <f>U1536*1.075</f>
        <v>17.189250000000001</v>
      </c>
      <c r="AV1536" s="22">
        <f>MIN(AN1536,AT1536,AU1536)</f>
        <v>16.41</v>
      </c>
      <c r="AW1536" s="26" t="s">
        <v>49</v>
      </c>
      <c r="AX1536" s="20" t="s">
        <v>48</v>
      </c>
      <c r="AY1536" s="25">
        <v>16.41</v>
      </c>
      <c r="AZ1536" s="27">
        <f>IF(AND(AY1536&gt;0,AY1536&lt;=10),AY1536*0.25,IF(AND(AY1536&gt;10,AY1536&lt;=50),AY1536*0.17,IF(AND(AY1536&gt;10,AY1536&lt;=100),AY1536*0.12,IF(AY1536&gt;100,AY1536*0.1))))</f>
        <v>2.7897000000000003</v>
      </c>
      <c r="BA1536" s="3">
        <f>AZ1536+AY1536</f>
        <v>19.1997</v>
      </c>
      <c r="BB1536" s="25">
        <f>BA1536+BA1536*0.08</f>
        <v>20.735676000000002</v>
      </c>
      <c r="BC1536" s="20" t="s">
        <v>12295</v>
      </c>
    </row>
    <row r="1537" spans="1:116" s="20" customFormat="1" ht="30" customHeight="1">
      <c r="A1537" s="4" t="s">
        <v>5687</v>
      </c>
      <c r="B1537" s="5">
        <v>1535</v>
      </c>
      <c r="C1537" s="6">
        <v>18025</v>
      </c>
      <c r="D1537" s="6"/>
      <c r="E1537" s="43" t="s">
        <v>5828</v>
      </c>
      <c r="F1537" s="3" t="s">
        <v>328</v>
      </c>
      <c r="G1537" s="3" t="s">
        <v>329</v>
      </c>
      <c r="H1537" s="3" t="s">
        <v>101</v>
      </c>
      <c r="I1537" s="3" t="s">
        <v>42</v>
      </c>
      <c r="J1537" s="3" t="s">
        <v>5829</v>
      </c>
      <c r="K1537" s="6"/>
      <c r="L1537" s="3"/>
      <c r="M1537" s="6">
        <v>10</v>
      </c>
      <c r="N1537" s="3" t="s">
        <v>44</v>
      </c>
      <c r="O1537" s="3" t="s">
        <v>5689</v>
      </c>
      <c r="P1537" s="3" t="s">
        <v>5803</v>
      </c>
      <c r="Q1537" s="3" t="s">
        <v>5830</v>
      </c>
      <c r="R1537" s="156">
        <v>7.9</v>
      </c>
      <c r="S1537" s="22"/>
      <c r="T1537" s="23">
        <v>8</v>
      </c>
      <c r="U1537" s="1">
        <v>8</v>
      </c>
      <c r="V1537" s="21">
        <v>11.72</v>
      </c>
      <c r="W1537" s="22">
        <v>6.66</v>
      </c>
      <c r="X1537" s="22">
        <v>11.2</v>
      </c>
      <c r="Y1537" s="22">
        <v>9.14</v>
      </c>
      <c r="Z1537" s="22"/>
      <c r="AA1537" s="22"/>
      <c r="AB1537" s="22"/>
      <c r="AC1537" s="22"/>
      <c r="AD1537" s="22"/>
      <c r="AE1537" s="24">
        <v>11.72</v>
      </c>
      <c r="AN1537" s="25">
        <v>7.9</v>
      </c>
      <c r="AO1537" s="20" t="s">
        <v>47</v>
      </c>
      <c r="AP1537" s="24" t="s">
        <v>48</v>
      </c>
      <c r="AQ1537" s="20" t="e">
        <f>AVERAGE(SMALL(AE1537:AI1537,1),SMALL(AE1537:AI1537,2))</f>
        <v>#NUM!</v>
      </c>
      <c r="AR1537" s="20" t="e">
        <f>IF(R1537 &lt;=( AVERAGE(SMALL(AE1537:AI1537,1),SMALL(AE1537:AI1537,2))), R1537, "")</f>
        <v>#NUM!</v>
      </c>
      <c r="AS1537" s="20" t="e">
        <f>AVERAGE(SMALL(AJ1537:AM1537,1),SMALL(AJ1537:AM1537,2))</f>
        <v>#NUM!</v>
      </c>
      <c r="AT1537" s="20">
        <f>T1537*1.075</f>
        <v>8.6</v>
      </c>
      <c r="AU1537" s="20">
        <f>U1537*1.075</f>
        <v>8.6</v>
      </c>
      <c r="AV1537" s="22">
        <f>MIN(AN1537,AT1537,AU1537)</f>
        <v>7.9</v>
      </c>
      <c r="AW1537" s="26" t="s">
        <v>49</v>
      </c>
      <c r="AX1537" s="20" t="s">
        <v>48</v>
      </c>
      <c r="AY1537" s="25">
        <v>7.9</v>
      </c>
      <c r="AZ1537" s="27">
        <f>IF(AND(AY1537&gt;0,AY1537&lt;=10),AY1537*0.25,IF(AND(AY1537&gt;10,AY1537&lt;=50),AY1537*0.17,IF(AND(AY1537&gt;10,AY1537&lt;=100),AY1537*0.12,IF(AY1537&gt;100,AY1537*0.1))))</f>
        <v>1.9750000000000001</v>
      </c>
      <c r="BA1537" s="3">
        <f>AZ1537+AY1537</f>
        <v>9.875</v>
      </c>
      <c r="BB1537" s="25">
        <f>BA1537+BA1537*0.08</f>
        <v>10.664999999999999</v>
      </c>
      <c r="BC1537" s="20" t="s">
        <v>12295</v>
      </c>
    </row>
    <row r="1538" spans="1:116" s="20" customFormat="1" ht="30" customHeight="1">
      <c r="A1538" s="111" t="s">
        <v>15066</v>
      </c>
      <c r="B1538" s="5">
        <v>1536</v>
      </c>
      <c r="C1538" s="179">
        <v>18031</v>
      </c>
      <c r="D1538" s="179"/>
      <c r="E1538" s="172" t="s">
        <v>5800</v>
      </c>
      <c r="F1538" s="3" t="s">
        <v>5796</v>
      </c>
      <c r="G1538" s="3" t="s">
        <v>3355</v>
      </c>
      <c r="H1538" s="3" t="s">
        <v>5801</v>
      </c>
      <c r="I1538" s="3" t="s">
        <v>42</v>
      </c>
      <c r="J1538" s="3" t="s">
        <v>5802</v>
      </c>
      <c r="K1538" s="6"/>
      <c r="L1538" s="3"/>
      <c r="M1538" s="6">
        <v>10</v>
      </c>
      <c r="N1538" s="3" t="s">
        <v>44</v>
      </c>
      <c r="O1538" s="3" t="s">
        <v>5689</v>
      </c>
      <c r="P1538" s="3" t="s">
        <v>5803</v>
      </c>
      <c r="Q1538" s="3" t="s">
        <v>5804</v>
      </c>
      <c r="R1538" s="161">
        <v>3.83</v>
      </c>
      <c r="S1538" s="79">
        <v>4.12</v>
      </c>
      <c r="T1538" s="81">
        <v>3.15</v>
      </c>
      <c r="U1538" s="82">
        <v>4.6100000000000003</v>
      </c>
      <c r="V1538" s="79">
        <v>3.76</v>
      </c>
      <c r="W1538" s="79">
        <v>3.9</v>
      </c>
      <c r="X1538" s="79">
        <v>4.49</v>
      </c>
      <c r="Y1538" s="79"/>
      <c r="Z1538" s="79"/>
      <c r="AA1538" s="79"/>
      <c r="AB1538" s="79"/>
      <c r="AC1538" s="79"/>
      <c r="AD1538" s="83"/>
      <c r="AE1538" s="84">
        <v>3.99</v>
      </c>
      <c r="AF1538" s="84"/>
      <c r="AG1538" s="84"/>
      <c r="AH1538" s="84"/>
      <c r="AI1538" s="84"/>
      <c r="AJ1538" s="84"/>
      <c r="AK1538" s="84"/>
      <c r="AL1538" s="84"/>
      <c r="AM1538" s="84"/>
      <c r="AN1538" s="85"/>
      <c r="AO1538" s="84"/>
      <c r="AP1538" s="83"/>
      <c r="AQ1538" s="84" t="e">
        <v>#NUM!</v>
      </c>
      <c r="AR1538" s="84" t="e">
        <v>#NUM!</v>
      </c>
      <c r="AS1538" s="84" t="e">
        <v>#NUM!</v>
      </c>
      <c r="AT1538" s="84" t="e">
        <v>#REF!</v>
      </c>
      <c r="AU1538" s="84">
        <v>3.38625</v>
      </c>
      <c r="AV1538" s="79" t="e">
        <v>#REF!</v>
      </c>
      <c r="AW1538" s="84" t="s">
        <v>71</v>
      </c>
      <c r="AX1538" s="84" t="s">
        <v>72</v>
      </c>
      <c r="AY1538" s="85">
        <v>3.3860000000000001</v>
      </c>
      <c r="AZ1538" s="87">
        <v>0.84650000000000003</v>
      </c>
      <c r="BA1538" s="43">
        <v>4.2324999999999999</v>
      </c>
      <c r="BB1538" s="85">
        <v>4.5710999999999995</v>
      </c>
      <c r="BC1538" s="20" t="s">
        <v>12295</v>
      </c>
      <c r="BD1538" s="84" t="s">
        <v>12287</v>
      </c>
      <c r="BE1538" s="84"/>
      <c r="BF1538" s="84"/>
      <c r="BG1538" s="84"/>
      <c r="BH1538" s="88"/>
      <c r="BI1538" s="88"/>
      <c r="BJ1538" s="88"/>
      <c r="BK1538" s="88"/>
      <c r="BL1538" s="88"/>
      <c r="BM1538" s="88"/>
      <c r="BN1538" s="88"/>
      <c r="BO1538" s="88"/>
      <c r="BP1538" s="88"/>
      <c r="BQ1538" s="88"/>
      <c r="BR1538" s="88"/>
      <c r="BS1538" s="88"/>
      <c r="BT1538" s="88"/>
      <c r="BU1538" s="88"/>
      <c r="BV1538" s="88"/>
      <c r="BW1538" s="88"/>
      <c r="BX1538" s="88"/>
      <c r="BY1538" s="88"/>
      <c r="BZ1538" s="88"/>
      <c r="CA1538" s="88"/>
      <c r="CB1538" s="88"/>
      <c r="CC1538" s="88"/>
      <c r="CD1538" s="88"/>
      <c r="CE1538" s="88"/>
      <c r="CF1538" s="88"/>
      <c r="CG1538" s="88"/>
      <c r="CH1538" s="88"/>
      <c r="CI1538" s="88"/>
      <c r="CJ1538" s="88"/>
      <c r="CK1538" s="88"/>
      <c r="CL1538" s="88"/>
      <c r="CM1538" s="88"/>
      <c r="CN1538" s="88"/>
      <c r="CO1538" s="88"/>
      <c r="CP1538" s="88"/>
      <c r="CQ1538" s="88"/>
      <c r="CR1538" s="88"/>
      <c r="CS1538" s="88"/>
      <c r="CT1538" s="88"/>
      <c r="CU1538" s="88"/>
      <c r="CV1538" s="88"/>
      <c r="CW1538" s="88"/>
      <c r="CX1538" s="88"/>
      <c r="CY1538" s="88"/>
      <c r="CZ1538" s="88"/>
      <c r="DA1538" s="88"/>
      <c r="DB1538" s="88"/>
      <c r="DC1538" s="88"/>
      <c r="DD1538" s="88"/>
      <c r="DE1538" s="88"/>
      <c r="DF1538" s="88"/>
      <c r="DG1538" s="88"/>
      <c r="DH1538" s="88"/>
      <c r="DI1538" s="88"/>
      <c r="DJ1538" s="88"/>
      <c r="DK1538" s="88"/>
      <c r="DL1538" s="88"/>
    </row>
    <row r="1539" spans="1:116" s="20" customFormat="1" ht="30" customHeight="1">
      <c r="A1539" s="4" t="s">
        <v>5687</v>
      </c>
      <c r="B1539" s="5">
        <v>1537</v>
      </c>
      <c r="C1539" s="116">
        <v>16084</v>
      </c>
      <c r="D1539" s="116"/>
      <c r="E1539" s="43" t="s">
        <v>5748</v>
      </c>
      <c r="F1539" s="3" t="s">
        <v>5749</v>
      </c>
      <c r="G1539" s="3" t="s">
        <v>3207</v>
      </c>
      <c r="H1539" s="3" t="s">
        <v>2738</v>
      </c>
      <c r="I1539" s="3" t="s">
        <v>1201</v>
      </c>
      <c r="J1539" s="3" t="s">
        <v>5750</v>
      </c>
      <c r="K1539" s="6">
        <v>15</v>
      </c>
      <c r="L1539" s="3" t="s">
        <v>67</v>
      </c>
      <c r="M1539" s="6">
        <v>1</v>
      </c>
      <c r="N1539" s="3" t="s">
        <v>44</v>
      </c>
      <c r="O1539" s="3" t="s">
        <v>5689</v>
      </c>
      <c r="P1539" s="3" t="s">
        <v>5751</v>
      </c>
      <c r="Q1539" s="3" t="s">
        <v>5752</v>
      </c>
      <c r="R1539" s="156">
        <v>1.66</v>
      </c>
      <c r="S1539" s="22"/>
      <c r="T1539" s="23">
        <v>2</v>
      </c>
      <c r="U1539" s="1">
        <v>2</v>
      </c>
      <c r="V1539" s="21">
        <v>2.33</v>
      </c>
      <c r="W1539" s="22"/>
      <c r="X1539" s="22">
        <v>1</v>
      </c>
      <c r="Y1539" s="22"/>
      <c r="Z1539" s="22"/>
      <c r="AA1539" s="22"/>
      <c r="AB1539" s="22"/>
      <c r="AC1539" s="22"/>
      <c r="AD1539" s="22"/>
      <c r="AE1539" s="24">
        <v>2.33</v>
      </c>
      <c r="AN1539" s="25">
        <v>1.67</v>
      </c>
      <c r="AO1539" s="20" t="s">
        <v>207</v>
      </c>
      <c r="AP1539" s="24" t="s">
        <v>208</v>
      </c>
      <c r="AQ1539" s="20" t="e">
        <f>AVERAGE(SMALL(AE1539:AI1539,1),SMALL(AE1539:AI1539,2))</f>
        <v>#NUM!</v>
      </c>
      <c r="AR1539" s="20" t="e">
        <f>IF(R1539 &lt;=( AVERAGE(SMALL(AE1539:AI1539,1),SMALL(AE1539:AI1539,2))), R1539, "")</f>
        <v>#NUM!</v>
      </c>
      <c r="AS1539" s="20" t="e">
        <f>AVERAGE(SMALL(AJ1539:AM1539,1),SMALL(AJ1539:AM1539,2))</f>
        <v>#NUM!</v>
      </c>
      <c r="AT1539" s="20">
        <f>T1539*1.075</f>
        <v>2.15</v>
      </c>
      <c r="AU1539" s="20">
        <f>U1539*1.075</f>
        <v>2.15</v>
      </c>
      <c r="AV1539" s="22">
        <f>MIN(AN1539,AT1539,AU1539)</f>
        <v>1.67</v>
      </c>
      <c r="AW1539" s="26" t="s">
        <v>49</v>
      </c>
      <c r="AX1539" s="20" t="s">
        <v>48</v>
      </c>
      <c r="AY1539" s="25">
        <v>1.66</v>
      </c>
      <c r="AZ1539" s="27">
        <f>IF(AND(AY1539&gt;0,AY1539&lt;=10),AY1539*0.25,IF(AND(AY1539&gt;10,AY1539&lt;=50),AY1539*0.17,IF(AND(AY1539&gt;10,AY1539&lt;=100),AY1539*0.12,IF(AY1539&gt;100,AY1539*0.1))))</f>
        <v>0.41499999999999998</v>
      </c>
      <c r="BA1539" s="3">
        <f>AZ1539+AY1539</f>
        <v>2.0749999999999997</v>
      </c>
      <c r="BB1539" s="25">
        <f>BA1539+BA1539*0.08</f>
        <v>2.2409999999999997</v>
      </c>
      <c r="BC1539" s="20" t="s">
        <v>12295</v>
      </c>
    </row>
    <row r="1540" spans="1:116" s="20" customFormat="1" ht="30" customHeight="1">
      <c r="A1540" s="4" t="s">
        <v>5687</v>
      </c>
      <c r="B1540" s="5">
        <v>1538</v>
      </c>
      <c r="C1540" s="6">
        <v>16067</v>
      </c>
      <c r="D1540" s="6"/>
      <c r="E1540" s="43" t="s">
        <v>5707</v>
      </c>
      <c r="F1540" s="3" t="s">
        <v>5708</v>
      </c>
      <c r="G1540" s="3" t="s">
        <v>796</v>
      </c>
      <c r="H1540" s="3" t="s">
        <v>5709</v>
      </c>
      <c r="I1540" s="3" t="s">
        <v>576</v>
      </c>
      <c r="J1540" s="3" t="s">
        <v>5710</v>
      </c>
      <c r="K1540" s="6">
        <v>5</v>
      </c>
      <c r="L1540" s="3" t="s">
        <v>67</v>
      </c>
      <c r="M1540" s="6">
        <v>1</v>
      </c>
      <c r="N1540" s="3" t="s">
        <v>44</v>
      </c>
      <c r="O1540" s="3" t="s">
        <v>5689</v>
      </c>
      <c r="P1540" s="3" t="s">
        <v>5690</v>
      </c>
      <c r="Q1540" s="3" t="s">
        <v>5711</v>
      </c>
      <c r="R1540" s="156">
        <v>2.0499999999999998</v>
      </c>
      <c r="S1540" s="22"/>
      <c r="T1540" s="23">
        <v>2.2000000000000002</v>
      </c>
      <c r="U1540" s="1" t="s">
        <v>54</v>
      </c>
      <c r="V1540" s="21">
        <v>2.4</v>
      </c>
      <c r="W1540" s="22"/>
      <c r="X1540" s="22">
        <v>1.69</v>
      </c>
      <c r="Y1540" s="22"/>
      <c r="Z1540" s="22"/>
      <c r="AA1540" s="22"/>
      <c r="AB1540" s="22"/>
      <c r="AC1540" s="22"/>
      <c r="AD1540" s="22"/>
      <c r="AE1540" s="24">
        <v>2.4</v>
      </c>
      <c r="AG1540" s="20">
        <v>1.6978500000000001</v>
      </c>
      <c r="AN1540" s="25">
        <v>2.0489000000000002</v>
      </c>
      <c r="AO1540" s="20" t="s">
        <v>207</v>
      </c>
      <c r="AP1540" s="24" t="s">
        <v>208</v>
      </c>
      <c r="AQ1540" s="20">
        <f>AVERAGE(SMALL(AE1540:AI1540,1),SMALL(AE1540:AI1540,2))</f>
        <v>2.0489250000000001</v>
      </c>
      <c r="AR1540" s="20" t="str">
        <f>IF(R1540 &lt;=( AVERAGE(SMALL(AE1540:AI1540,1),SMALL(AE1540:AI1540,2))), R1540, "")</f>
        <v/>
      </c>
      <c r="AS1540" s="20" t="e">
        <f>AVERAGE(SMALL(AJ1540:AM1540,1),SMALL(AJ1540:AM1540,2))</f>
        <v>#NUM!</v>
      </c>
      <c r="AT1540" s="20">
        <f>T1540*1.075</f>
        <v>2.3650000000000002</v>
      </c>
      <c r="AU1540" s="20" t="e">
        <f>U1540*1.075</f>
        <v>#VALUE!</v>
      </c>
      <c r="AV1540" s="22" t="e">
        <f>MIN(AN1540,AT1540,AU1540)</f>
        <v>#VALUE!</v>
      </c>
      <c r="AW1540" s="20" t="s">
        <v>209</v>
      </c>
      <c r="AX1540" s="20" t="s">
        <v>208</v>
      </c>
      <c r="AY1540" s="25">
        <v>2.0499999999999998</v>
      </c>
      <c r="AZ1540" s="27">
        <f>IF(AND(AY1540&gt;0,AY1540&lt;=10),AY1540*0.25,IF(AND(AY1540&gt;10,AY1540&lt;=50),AY1540*0.17,IF(AND(AY1540&gt;10,AY1540&lt;=100),AY1540*0.12,IF(AY1540&gt;100,AY1540*0.1))))</f>
        <v>0.51249999999999996</v>
      </c>
      <c r="BA1540" s="3">
        <f>AZ1540+AY1540</f>
        <v>2.5625</v>
      </c>
      <c r="BB1540" s="25">
        <f>BA1540+BA1540*0.08</f>
        <v>2.7675000000000001</v>
      </c>
      <c r="BC1540" s="20" t="s">
        <v>12295</v>
      </c>
    </row>
    <row r="1541" spans="1:116" s="20" customFormat="1" ht="30" customHeight="1">
      <c r="A1541" s="4" t="s">
        <v>5687</v>
      </c>
      <c r="B1541" s="5">
        <v>1539</v>
      </c>
      <c r="C1541" s="116">
        <v>16080</v>
      </c>
      <c r="D1541" s="116"/>
      <c r="E1541" s="43" t="s">
        <v>5748</v>
      </c>
      <c r="F1541" s="3" t="s">
        <v>5758</v>
      </c>
      <c r="G1541" s="3" t="s">
        <v>5753</v>
      </c>
      <c r="H1541" s="3" t="s">
        <v>5759</v>
      </c>
      <c r="I1541" s="3" t="s">
        <v>389</v>
      </c>
      <c r="J1541" s="3" t="s">
        <v>5755</v>
      </c>
      <c r="K1541" s="6">
        <v>2</v>
      </c>
      <c r="L1541" s="3" t="s">
        <v>79</v>
      </c>
      <c r="M1541" s="6">
        <v>10</v>
      </c>
      <c r="N1541" s="3" t="s">
        <v>44</v>
      </c>
      <c r="O1541" s="3" t="s">
        <v>5689</v>
      </c>
      <c r="P1541" s="3" t="s">
        <v>5756</v>
      </c>
      <c r="Q1541" s="3" t="s">
        <v>5760</v>
      </c>
      <c r="R1541" s="156">
        <v>4.34</v>
      </c>
      <c r="S1541" s="22"/>
      <c r="T1541" s="23">
        <v>4.67</v>
      </c>
      <c r="U1541" s="1" t="s">
        <v>54</v>
      </c>
      <c r="V1541" s="21">
        <v>4.8099999999999996</v>
      </c>
      <c r="W1541" s="22"/>
      <c r="X1541" s="22"/>
      <c r="Y1541" s="22">
        <v>3.86</v>
      </c>
      <c r="Z1541" s="22"/>
      <c r="AA1541" s="22"/>
      <c r="AB1541" s="22"/>
      <c r="AC1541" s="22"/>
      <c r="AD1541" s="22"/>
      <c r="AE1541" s="24">
        <v>4.8099999999999996</v>
      </c>
      <c r="AH1541" s="20">
        <v>3.86</v>
      </c>
      <c r="AN1541" s="25">
        <v>4.335</v>
      </c>
      <c r="AO1541" s="20" t="s">
        <v>207</v>
      </c>
      <c r="AP1541" s="24" t="s">
        <v>208</v>
      </c>
      <c r="AQ1541" s="20">
        <f>AVERAGE(SMALL(AE1541:AI1541,1),SMALL(AE1541:AI1541,2))</f>
        <v>4.335</v>
      </c>
      <c r="AR1541" s="20" t="str">
        <f>IF(R1541 &lt;=( AVERAGE(SMALL(AE1541:AI1541,1),SMALL(AE1541:AI1541,2))), R1541, "")</f>
        <v/>
      </c>
      <c r="AS1541" s="20" t="e">
        <f>AVERAGE(SMALL(AJ1541:AM1541,1),SMALL(AJ1541:AM1541,2))</f>
        <v>#NUM!</v>
      </c>
      <c r="AT1541" s="20">
        <f>T1541*1.075</f>
        <v>5.0202499999999999</v>
      </c>
      <c r="AU1541" s="20" t="e">
        <f>U1541*1.075</f>
        <v>#VALUE!</v>
      </c>
      <c r="AV1541" s="22" t="e">
        <f>MIN(AN1541,AT1541,AU1541)</f>
        <v>#VALUE!</v>
      </c>
      <c r="AW1541" s="20" t="s">
        <v>209</v>
      </c>
      <c r="AX1541" s="20" t="s">
        <v>208</v>
      </c>
      <c r="AY1541" s="25">
        <v>4.335</v>
      </c>
      <c r="AZ1541" s="27">
        <f>IF(AND(AY1541&gt;0,AY1541&lt;=10),AY1541*0.25,IF(AND(AY1541&gt;10,AY1541&lt;=50),AY1541*0.17,IF(AND(AY1541&gt;10,AY1541&lt;=100),AY1541*0.12,IF(AY1541&gt;100,AY1541*0.1))))</f>
        <v>1.08375</v>
      </c>
      <c r="BA1541" s="3">
        <f>AZ1541+AY1541</f>
        <v>5.4187500000000002</v>
      </c>
      <c r="BB1541" s="25">
        <f>BA1541+BA1541*0.08</f>
        <v>5.8522499999999997</v>
      </c>
      <c r="BC1541" s="20" t="s">
        <v>12295</v>
      </c>
    </row>
    <row r="1542" spans="1:116" s="20" customFormat="1" ht="30" customHeight="1">
      <c r="A1542" s="4" t="s">
        <v>5687</v>
      </c>
      <c r="B1542" s="5">
        <v>1540</v>
      </c>
      <c r="C1542" s="116">
        <v>16082</v>
      </c>
      <c r="D1542" s="116"/>
      <c r="E1542" s="43" t="s">
        <v>5748</v>
      </c>
      <c r="F1542" s="3" t="s">
        <v>5749</v>
      </c>
      <c r="G1542" s="3" t="s">
        <v>5753</v>
      </c>
      <c r="H1542" s="3" t="s">
        <v>5754</v>
      </c>
      <c r="I1542" s="3" t="s">
        <v>389</v>
      </c>
      <c r="J1542" s="3" t="s">
        <v>5755</v>
      </c>
      <c r="K1542" s="6">
        <v>2</v>
      </c>
      <c r="L1542" s="3" t="s">
        <v>79</v>
      </c>
      <c r="M1542" s="6">
        <v>10</v>
      </c>
      <c r="N1542" s="3" t="s">
        <v>44</v>
      </c>
      <c r="O1542" s="3" t="s">
        <v>5689</v>
      </c>
      <c r="P1542" s="3" t="s">
        <v>5756</v>
      </c>
      <c r="Q1542" s="3" t="s">
        <v>5757</v>
      </c>
      <c r="R1542" s="156">
        <v>6.26</v>
      </c>
      <c r="S1542" s="22"/>
      <c r="T1542" s="23">
        <v>6.73</v>
      </c>
      <c r="U1542" s="1" t="s">
        <v>54</v>
      </c>
      <c r="V1542" s="21">
        <v>6.26</v>
      </c>
      <c r="W1542" s="22"/>
      <c r="X1542" s="22"/>
      <c r="Y1542" s="22"/>
      <c r="Z1542" s="22"/>
      <c r="AA1542" s="22"/>
      <c r="AB1542" s="22"/>
      <c r="AC1542" s="22"/>
      <c r="AD1542" s="22"/>
      <c r="AE1542" s="24">
        <v>6.26</v>
      </c>
      <c r="AG1542" s="20">
        <v>2.2025999999999999</v>
      </c>
      <c r="AN1542" s="25">
        <v>4.2313000000000001</v>
      </c>
      <c r="AO1542" s="20" t="s">
        <v>207</v>
      </c>
      <c r="AP1542" s="24" t="s">
        <v>208</v>
      </c>
      <c r="AQ1542" s="20">
        <f>AVERAGE(SMALL(AE1542:AI1542,1),SMALL(AE1542:AI1542,2))</f>
        <v>4.2313000000000001</v>
      </c>
      <c r="AR1542" s="20" t="str">
        <f>IF(R1542 &lt;=( AVERAGE(SMALL(AE1542:AI1542,1),SMALL(AE1542:AI1542,2))), R1542, "")</f>
        <v/>
      </c>
      <c r="AS1542" s="20" t="e">
        <f>AVERAGE(SMALL(AJ1542:AM1542,1),SMALL(AJ1542:AM1542,2))</f>
        <v>#NUM!</v>
      </c>
      <c r="AT1542" s="20">
        <f>T1542*1.075</f>
        <v>7.23475</v>
      </c>
      <c r="AU1542" s="20" t="e">
        <f>U1542*1.075</f>
        <v>#VALUE!</v>
      </c>
      <c r="AV1542" s="22" t="e">
        <f>MIN(AN1542,AT1542,AU1542)</f>
        <v>#VALUE!</v>
      </c>
      <c r="AW1542" s="20" t="s">
        <v>209</v>
      </c>
      <c r="AX1542" s="20" t="s">
        <v>208</v>
      </c>
      <c r="AY1542" s="25">
        <v>4.2309999999999999</v>
      </c>
      <c r="AZ1542" s="27">
        <f>IF(AND(AY1542&gt;0,AY1542&lt;=10),AY1542*0.25,IF(AND(AY1542&gt;10,AY1542&lt;=50),AY1542*0.17,IF(AND(AY1542&gt;10,AY1542&lt;=100),AY1542*0.12,IF(AY1542&gt;100,AY1542*0.1))))</f>
        <v>1.05775</v>
      </c>
      <c r="BA1542" s="3">
        <f>AZ1542+AY1542</f>
        <v>5.2887500000000003</v>
      </c>
      <c r="BB1542" s="25">
        <f>BA1542+BA1542*0.08</f>
        <v>5.7118500000000001</v>
      </c>
      <c r="BC1542" s="20" t="s">
        <v>12295</v>
      </c>
    </row>
    <row r="1543" spans="1:116" s="20" customFormat="1" ht="30" customHeight="1">
      <c r="A1543" s="111" t="s">
        <v>14088</v>
      </c>
      <c r="B1543" s="5">
        <v>1541</v>
      </c>
      <c r="C1543" s="179">
        <v>20006</v>
      </c>
      <c r="D1543" s="179"/>
      <c r="E1543" s="177" t="s">
        <v>15055</v>
      </c>
      <c r="F1543" s="116" t="s">
        <v>12228</v>
      </c>
      <c r="G1543" s="116" t="s">
        <v>1328</v>
      </c>
      <c r="H1543" s="116" t="s">
        <v>299</v>
      </c>
      <c r="I1543" s="116" t="s">
        <v>42</v>
      </c>
      <c r="J1543" s="117" t="s">
        <v>15056</v>
      </c>
      <c r="K1543" s="239"/>
      <c r="L1543" s="116"/>
      <c r="M1543" s="239">
        <v>10</v>
      </c>
      <c r="N1543" s="116" t="s">
        <v>44</v>
      </c>
      <c r="O1543" s="116" t="s">
        <v>5689</v>
      </c>
      <c r="P1543" s="116" t="s">
        <v>14092</v>
      </c>
      <c r="Q1543" s="116" t="s">
        <v>15057</v>
      </c>
      <c r="R1543" s="161">
        <v>2.66</v>
      </c>
      <c r="S1543" s="79">
        <v>2.86</v>
      </c>
      <c r="T1543" s="81">
        <v>2.66</v>
      </c>
      <c r="U1543" s="82">
        <v>3.74</v>
      </c>
      <c r="V1543" s="79"/>
      <c r="W1543" s="79">
        <v>1.58</v>
      </c>
      <c r="X1543" s="79">
        <v>5.17</v>
      </c>
      <c r="Y1543" s="79"/>
      <c r="Z1543" s="79"/>
      <c r="AA1543" s="79"/>
      <c r="AB1543" s="79"/>
      <c r="AC1543" s="79"/>
      <c r="AD1543" s="83"/>
      <c r="AE1543" s="84"/>
      <c r="AF1543" s="84">
        <v>1.4359999999999999</v>
      </c>
      <c r="AG1543" s="84"/>
      <c r="AH1543" s="84"/>
      <c r="AI1543" s="84"/>
      <c r="AJ1543" s="84"/>
      <c r="AK1543" s="84"/>
      <c r="AL1543" s="84"/>
      <c r="AM1543" s="84"/>
      <c r="AN1543" s="85"/>
      <c r="AO1543" s="84"/>
      <c r="AP1543" s="83"/>
      <c r="AQ1543" s="84" t="e">
        <v>#NUM!</v>
      </c>
      <c r="AR1543" s="84" t="e">
        <v>#NUM!</v>
      </c>
      <c r="AS1543" s="84" t="e">
        <v>#NUM!</v>
      </c>
      <c r="AT1543" s="84" t="e">
        <v>#REF!</v>
      </c>
      <c r="AU1543" s="84">
        <v>2.8595000000000002</v>
      </c>
      <c r="AV1543" s="79"/>
      <c r="AW1543" s="84" t="s">
        <v>49</v>
      </c>
      <c r="AX1543" s="84" t="s">
        <v>48</v>
      </c>
      <c r="AY1543" s="85">
        <v>2.66</v>
      </c>
      <c r="AZ1543" s="87">
        <v>0.66500000000000004</v>
      </c>
      <c r="BA1543" s="43">
        <v>3.3250000000000002</v>
      </c>
      <c r="BB1543" s="85">
        <v>3.5910000000000002</v>
      </c>
      <c r="BC1543" s="20" t="s">
        <v>12295</v>
      </c>
      <c r="BD1543" s="84" t="s">
        <v>1028</v>
      </c>
      <c r="BE1543" s="84"/>
      <c r="BF1543" s="84"/>
      <c r="BG1543" s="84"/>
      <c r="BH1543" s="88"/>
      <c r="BI1543" s="88"/>
      <c r="BJ1543" s="88"/>
      <c r="BK1543" s="88"/>
      <c r="BL1543" s="88"/>
      <c r="BM1543" s="88"/>
      <c r="BN1543" s="88"/>
      <c r="BO1543" s="88"/>
      <c r="BP1543" s="88"/>
      <c r="BQ1543" s="88"/>
      <c r="BR1543" s="88"/>
      <c r="BS1543" s="88"/>
      <c r="BT1543" s="88"/>
      <c r="BU1543" s="88"/>
      <c r="BV1543" s="88"/>
      <c r="BW1543" s="88"/>
      <c r="BX1543" s="88"/>
      <c r="BY1543" s="88"/>
      <c r="BZ1543" s="88"/>
      <c r="CA1543" s="88"/>
      <c r="CB1543" s="88"/>
      <c r="CC1543" s="88"/>
      <c r="CD1543" s="88"/>
      <c r="CE1543" s="88"/>
      <c r="CF1543" s="88"/>
      <c r="CG1543" s="88"/>
      <c r="CH1543" s="88"/>
      <c r="CI1543" s="88"/>
      <c r="CJ1543" s="88"/>
      <c r="CK1543" s="88"/>
      <c r="CL1543" s="88"/>
      <c r="CM1543" s="88"/>
      <c r="CN1543" s="88"/>
      <c r="CO1543" s="88"/>
      <c r="CP1543" s="88"/>
      <c r="CQ1543" s="88"/>
      <c r="CR1543" s="88"/>
      <c r="CS1543" s="88"/>
      <c r="CT1543" s="88"/>
      <c r="CU1543" s="88"/>
      <c r="CV1543" s="88"/>
      <c r="CW1543" s="88"/>
      <c r="CX1543" s="88"/>
      <c r="CY1543" s="88"/>
      <c r="CZ1543" s="88"/>
      <c r="DA1543" s="88"/>
      <c r="DB1543" s="88"/>
      <c r="DC1543" s="88"/>
      <c r="DD1543" s="88"/>
      <c r="DE1543" s="88"/>
      <c r="DF1543" s="88"/>
      <c r="DG1543" s="88"/>
      <c r="DH1543" s="88"/>
      <c r="DI1543" s="88"/>
      <c r="DJ1543" s="88"/>
      <c r="DK1543" s="88"/>
      <c r="DL1543" s="88"/>
    </row>
    <row r="1544" spans="1:116" s="20" customFormat="1" ht="30" customHeight="1">
      <c r="A1544" s="111" t="s">
        <v>14088</v>
      </c>
      <c r="B1544" s="5">
        <v>1542</v>
      </c>
      <c r="C1544" s="179">
        <v>19931</v>
      </c>
      <c r="D1544" s="179"/>
      <c r="E1544" s="177" t="s">
        <v>15067</v>
      </c>
      <c r="F1544" s="3" t="s">
        <v>15068</v>
      </c>
      <c r="G1544" s="3" t="s">
        <v>4048</v>
      </c>
      <c r="H1544" s="3" t="s">
        <v>6678</v>
      </c>
      <c r="I1544" s="3" t="s">
        <v>389</v>
      </c>
      <c r="J1544" s="3" t="s">
        <v>15069</v>
      </c>
      <c r="K1544" s="6">
        <v>1</v>
      </c>
      <c r="L1544" s="3" t="s">
        <v>79</v>
      </c>
      <c r="M1544" s="6">
        <v>25</v>
      </c>
      <c r="N1544" s="3" t="s">
        <v>44</v>
      </c>
      <c r="O1544" s="3" t="s">
        <v>5689</v>
      </c>
      <c r="P1544" s="3" t="s">
        <v>14092</v>
      </c>
      <c r="Q1544" s="3" t="s">
        <v>15070</v>
      </c>
      <c r="R1544" s="161">
        <v>5.79</v>
      </c>
      <c r="S1544" s="79">
        <v>6.22</v>
      </c>
      <c r="T1544" s="81">
        <v>4.58</v>
      </c>
      <c r="U1544" s="82">
        <v>10.55</v>
      </c>
      <c r="V1544" s="79">
        <v>6.91</v>
      </c>
      <c r="W1544" s="79"/>
      <c r="X1544" s="79">
        <v>4.67</v>
      </c>
      <c r="Y1544" s="79"/>
      <c r="Z1544" s="79"/>
      <c r="AA1544" s="79"/>
      <c r="AB1544" s="79"/>
      <c r="AC1544" s="79"/>
      <c r="AD1544" s="83"/>
      <c r="AE1544" s="84">
        <v>6.6420000000000003</v>
      </c>
      <c r="AF1544" s="84">
        <v>6.58</v>
      </c>
      <c r="AG1544" s="84">
        <v>5.94</v>
      </c>
      <c r="AH1544" s="84"/>
      <c r="AI1544" s="84"/>
      <c r="AJ1544" s="84">
        <v>7.8890000000000002</v>
      </c>
      <c r="AK1544" s="84"/>
      <c r="AL1544" s="84"/>
      <c r="AM1544" s="84"/>
      <c r="AN1544" s="85"/>
      <c r="AO1544" s="84"/>
      <c r="AP1544" s="83"/>
      <c r="AQ1544" s="84">
        <v>6.26</v>
      </c>
      <c r="AR1544" s="84">
        <v>5.79</v>
      </c>
      <c r="AS1544" s="84" t="e">
        <v>#NUM!</v>
      </c>
      <c r="AT1544" s="84" t="e">
        <v>#REF!</v>
      </c>
      <c r="AU1544" s="84">
        <v>4.9234999999999998</v>
      </c>
      <c r="AV1544" s="79"/>
      <c r="AW1544" s="84" t="s">
        <v>71</v>
      </c>
      <c r="AX1544" s="84" t="s">
        <v>72</v>
      </c>
      <c r="AY1544" s="85">
        <v>4.9234999999999998</v>
      </c>
      <c r="AZ1544" s="87">
        <v>1.2308749999999999</v>
      </c>
      <c r="BA1544" s="43">
        <v>6.1543749999999999</v>
      </c>
      <c r="BB1544" s="85">
        <v>6.646725</v>
      </c>
      <c r="BC1544" s="20" t="s">
        <v>12295</v>
      </c>
      <c r="BD1544" s="84" t="s">
        <v>1028</v>
      </c>
      <c r="BE1544" s="84"/>
      <c r="BF1544" s="84"/>
      <c r="BG1544" s="84"/>
      <c r="BH1544" s="88"/>
      <c r="BI1544" s="88"/>
      <c r="BJ1544" s="88"/>
      <c r="BK1544" s="88"/>
      <c r="BL1544" s="88"/>
      <c r="BM1544" s="88"/>
      <c r="BN1544" s="88"/>
      <c r="BO1544" s="88"/>
      <c r="BP1544" s="88"/>
      <c r="BQ1544" s="88"/>
      <c r="BR1544" s="88"/>
      <c r="BS1544" s="88"/>
      <c r="BT1544" s="88"/>
      <c r="BU1544" s="88"/>
      <c r="BV1544" s="88"/>
      <c r="BW1544" s="88"/>
      <c r="BX1544" s="88"/>
      <c r="BY1544" s="88"/>
      <c r="BZ1544" s="88"/>
      <c r="CA1544" s="88"/>
      <c r="CB1544" s="88"/>
      <c r="CC1544" s="88"/>
      <c r="CD1544" s="88"/>
      <c r="CE1544" s="88"/>
      <c r="CF1544" s="88"/>
      <c r="CG1544" s="88"/>
      <c r="CH1544" s="88"/>
      <c r="CI1544" s="88"/>
      <c r="CJ1544" s="88"/>
      <c r="CK1544" s="88"/>
      <c r="CL1544" s="88"/>
      <c r="CM1544" s="88"/>
      <c r="CN1544" s="88"/>
      <c r="CO1544" s="88"/>
      <c r="CP1544" s="88"/>
      <c r="CQ1544" s="88"/>
      <c r="CR1544" s="88"/>
      <c r="CS1544" s="88"/>
      <c r="CT1544" s="88"/>
      <c r="CU1544" s="88"/>
      <c r="CV1544" s="88"/>
      <c r="CW1544" s="88"/>
      <c r="CX1544" s="88"/>
      <c r="CY1544" s="88"/>
      <c r="CZ1544" s="88"/>
      <c r="DA1544" s="88"/>
      <c r="DB1544" s="88"/>
      <c r="DC1544" s="88"/>
      <c r="DD1544" s="88"/>
      <c r="DE1544" s="88"/>
      <c r="DF1544" s="88"/>
      <c r="DG1544" s="88"/>
      <c r="DH1544" s="88"/>
      <c r="DI1544" s="88"/>
      <c r="DJ1544" s="88"/>
      <c r="DK1544" s="88"/>
      <c r="DL1544" s="88"/>
    </row>
    <row r="1545" spans="1:116" s="20" customFormat="1" ht="30" customHeight="1">
      <c r="A1545" s="111" t="s">
        <v>14088</v>
      </c>
      <c r="B1545" s="5">
        <v>1543</v>
      </c>
      <c r="C1545" s="179">
        <v>20261</v>
      </c>
      <c r="D1545" s="179"/>
      <c r="E1545" s="177" t="s">
        <v>5723</v>
      </c>
      <c r="F1545" s="3" t="s">
        <v>15071</v>
      </c>
      <c r="G1545" s="3" t="s">
        <v>3156</v>
      </c>
      <c r="H1545" s="3" t="s">
        <v>3268</v>
      </c>
      <c r="I1545" s="3" t="s">
        <v>310</v>
      </c>
      <c r="J1545" s="3" t="s">
        <v>15072</v>
      </c>
      <c r="K1545" s="6">
        <v>50</v>
      </c>
      <c r="L1545" s="3" t="s">
        <v>67</v>
      </c>
      <c r="M1545" s="6">
        <v>1</v>
      </c>
      <c r="N1545" s="3" t="s">
        <v>44</v>
      </c>
      <c r="O1545" s="3" t="s">
        <v>5689</v>
      </c>
      <c r="P1545" s="3" t="s">
        <v>15073</v>
      </c>
      <c r="Q1545" s="3" t="s">
        <v>15074</v>
      </c>
      <c r="R1545" s="161">
        <v>5.88</v>
      </c>
      <c r="S1545" s="79">
        <v>6.32</v>
      </c>
      <c r="T1545" s="81" t="s">
        <v>54</v>
      </c>
      <c r="U1545" s="82">
        <v>5.88</v>
      </c>
      <c r="V1545" s="79"/>
      <c r="W1545" s="79"/>
      <c r="X1545" s="79"/>
      <c r="Y1545" s="79"/>
      <c r="Z1545" s="79"/>
      <c r="AA1545" s="79"/>
      <c r="AB1545" s="79"/>
      <c r="AC1545" s="79"/>
      <c r="AD1545" s="83"/>
      <c r="AE1545" s="84"/>
      <c r="AF1545" s="84"/>
      <c r="AG1545" s="84"/>
      <c r="AH1545" s="84"/>
      <c r="AI1545" s="84"/>
      <c r="AJ1545" s="84"/>
      <c r="AK1545" s="84"/>
      <c r="AL1545" s="84"/>
      <c r="AM1545" s="84"/>
      <c r="AN1545" s="85"/>
      <c r="AO1545" s="84"/>
      <c r="AP1545" s="83"/>
      <c r="AQ1545" s="84" t="e">
        <v>#NUM!</v>
      </c>
      <c r="AR1545" s="84" t="e">
        <v>#NUM!</v>
      </c>
      <c r="AS1545" s="84" t="e">
        <v>#NUM!</v>
      </c>
      <c r="AT1545" s="84" t="e">
        <v>#REF!</v>
      </c>
      <c r="AU1545" s="84" t="e">
        <v>#VALUE!</v>
      </c>
      <c r="AV1545" s="79"/>
      <c r="AW1545" s="84" t="s">
        <v>49</v>
      </c>
      <c r="AX1545" s="84" t="s">
        <v>48</v>
      </c>
      <c r="AY1545" s="85">
        <v>5.88</v>
      </c>
      <c r="AZ1545" s="87">
        <v>1.47</v>
      </c>
      <c r="BA1545" s="43">
        <v>7.35</v>
      </c>
      <c r="BB1545" s="85">
        <v>7.9379999999999997</v>
      </c>
      <c r="BC1545" s="20" t="s">
        <v>12295</v>
      </c>
      <c r="BD1545" s="84" t="s">
        <v>1028</v>
      </c>
      <c r="BE1545" s="84"/>
      <c r="BF1545" s="84"/>
      <c r="BG1545" s="84"/>
      <c r="BH1545" s="88"/>
      <c r="BI1545" s="88"/>
      <c r="BJ1545" s="88"/>
      <c r="BK1545" s="88"/>
      <c r="BL1545" s="88"/>
      <c r="BM1545" s="88"/>
      <c r="BN1545" s="88"/>
      <c r="BO1545" s="88"/>
      <c r="BP1545" s="88"/>
      <c r="BQ1545" s="88"/>
      <c r="BR1545" s="88"/>
      <c r="BS1545" s="88"/>
      <c r="BT1545" s="88"/>
      <c r="BU1545" s="88"/>
      <c r="BV1545" s="88"/>
      <c r="BW1545" s="88"/>
      <c r="BX1545" s="88"/>
      <c r="BY1545" s="88"/>
      <c r="BZ1545" s="88"/>
      <c r="CA1545" s="88"/>
      <c r="CB1545" s="88"/>
      <c r="CC1545" s="88"/>
      <c r="CD1545" s="88"/>
      <c r="CE1545" s="88"/>
      <c r="CF1545" s="88"/>
      <c r="CG1545" s="88"/>
      <c r="CH1545" s="88"/>
      <c r="CI1545" s="88"/>
      <c r="CJ1545" s="88"/>
      <c r="CK1545" s="88"/>
      <c r="CL1545" s="88"/>
      <c r="CM1545" s="88"/>
      <c r="CN1545" s="88"/>
      <c r="CO1545" s="88"/>
      <c r="CP1545" s="88"/>
      <c r="CQ1545" s="88"/>
      <c r="CR1545" s="88"/>
      <c r="CS1545" s="88"/>
      <c r="CT1545" s="88"/>
      <c r="CU1545" s="88"/>
      <c r="CV1545" s="88"/>
      <c r="CW1545" s="88"/>
      <c r="CX1545" s="88"/>
      <c r="CY1545" s="88"/>
      <c r="CZ1545" s="88"/>
      <c r="DA1545" s="88"/>
      <c r="DB1545" s="88"/>
      <c r="DC1545" s="88"/>
      <c r="DD1545" s="88"/>
      <c r="DE1545" s="88"/>
      <c r="DF1545" s="88"/>
      <c r="DG1545" s="88"/>
      <c r="DH1545" s="88"/>
      <c r="DI1545" s="88"/>
      <c r="DJ1545" s="88"/>
      <c r="DK1545" s="88"/>
      <c r="DL1545" s="88"/>
    </row>
    <row r="1546" spans="1:116" s="20" customFormat="1" ht="30" customHeight="1">
      <c r="A1546" s="111" t="s">
        <v>14088</v>
      </c>
      <c r="B1546" s="5">
        <v>1544</v>
      </c>
      <c r="C1546" s="179">
        <v>20288</v>
      </c>
      <c r="D1546" s="179"/>
      <c r="E1546" s="177" t="s">
        <v>5823</v>
      </c>
      <c r="F1546" s="3" t="s">
        <v>15063</v>
      </c>
      <c r="G1546" s="3" t="s">
        <v>5825</v>
      </c>
      <c r="H1546" s="3" t="s">
        <v>56</v>
      </c>
      <c r="I1546" s="3" t="s">
        <v>102</v>
      </c>
      <c r="J1546" s="3" t="s">
        <v>15064</v>
      </c>
      <c r="K1546" s="6"/>
      <c r="L1546" s="3"/>
      <c r="M1546" s="6">
        <v>10</v>
      </c>
      <c r="N1546" s="3" t="s">
        <v>44</v>
      </c>
      <c r="O1546" s="3" t="s">
        <v>5689</v>
      </c>
      <c r="P1546" s="3" t="s">
        <v>14092</v>
      </c>
      <c r="Q1546" s="3" t="s">
        <v>15065</v>
      </c>
      <c r="R1546" s="161">
        <v>1.79</v>
      </c>
      <c r="S1546" s="79">
        <v>1.92</v>
      </c>
      <c r="T1546" s="81" t="s">
        <v>54</v>
      </c>
      <c r="U1546" s="82">
        <v>2.14</v>
      </c>
      <c r="V1546" s="79"/>
      <c r="W1546" s="79">
        <v>1.77</v>
      </c>
      <c r="X1546" s="79">
        <v>1.81</v>
      </c>
      <c r="Y1546" s="79"/>
      <c r="Z1546" s="79"/>
      <c r="AA1546" s="79"/>
      <c r="AB1546" s="79"/>
      <c r="AC1546" s="79"/>
      <c r="AD1546" s="83"/>
      <c r="AE1546" s="84"/>
      <c r="AF1546" s="84"/>
      <c r="AG1546" s="84"/>
      <c r="AH1546" s="84"/>
      <c r="AI1546" s="84"/>
      <c r="AJ1546" s="84"/>
      <c r="AK1546" s="84"/>
      <c r="AL1546" s="84"/>
      <c r="AM1546" s="84"/>
      <c r="AN1546" s="85"/>
      <c r="AO1546" s="84"/>
      <c r="AP1546" s="83"/>
      <c r="AQ1546" s="84" t="e">
        <v>#NUM!</v>
      </c>
      <c r="AR1546" s="84" t="e">
        <v>#NUM!</v>
      </c>
      <c r="AS1546" s="84" t="e">
        <v>#NUM!</v>
      </c>
      <c r="AT1546" s="84" t="e">
        <v>#REF!</v>
      </c>
      <c r="AU1546" s="84" t="e">
        <v>#VALUE!</v>
      </c>
      <c r="AV1546" s="79"/>
      <c r="AW1546" s="84" t="s">
        <v>49</v>
      </c>
      <c r="AX1546" s="84" t="s">
        <v>48</v>
      </c>
      <c r="AY1546" s="85">
        <v>1.79</v>
      </c>
      <c r="AZ1546" s="87">
        <v>0.44750000000000001</v>
      </c>
      <c r="BA1546" s="43">
        <v>2.2374999999999998</v>
      </c>
      <c r="BB1546" s="85">
        <v>2.4164999999999996</v>
      </c>
      <c r="BC1546" s="20" t="s">
        <v>12295</v>
      </c>
      <c r="BD1546" s="84" t="s">
        <v>1028</v>
      </c>
      <c r="BE1546" s="84"/>
      <c r="BF1546" s="84"/>
      <c r="BG1546" s="84"/>
      <c r="BH1546" s="89"/>
      <c r="BI1546" s="89"/>
      <c r="BJ1546" s="89"/>
      <c r="BK1546" s="89"/>
      <c r="BL1546" s="89"/>
      <c r="BM1546" s="89"/>
      <c r="BN1546" s="89"/>
      <c r="BO1546" s="89"/>
      <c r="BP1546" s="89"/>
      <c r="BQ1546" s="89"/>
      <c r="BR1546" s="89"/>
      <c r="BS1546" s="89"/>
      <c r="BT1546" s="89"/>
      <c r="BU1546" s="89"/>
      <c r="BV1546" s="89"/>
      <c r="BW1546" s="89"/>
      <c r="BX1546" s="89"/>
      <c r="BY1546" s="89"/>
      <c r="BZ1546" s="89"/>
      <c r="CA1546" s="89"/>
      <c r="CB1546" s="89"/>
      <c r="CC1546" s="89"/>
      <c r="CD1546" s="89"/>
      <c r="CE1546" s="89"/>
      <c r="CF1546" s="89"/>
      <c r="CG1546" s="89"/>
      <c r="CH1546" s="89"/>
      <c r="CI1546" s="89"/>
      <c r="CJ1546" s="89"/>
      <c r="CK1546" s="89"/>
      <c r="CL1546" s="89"/>
      <c r="CM1546" s="89"/>
      <c r="CN1546" s="89"/>
      <c r="CO1546" s="89"/>
      <c r="CP1546" s="89"/>
      <c r="CQ1546" s="89"/>
      <c r="CR1546" s="89"/>
      <c r="CS1546" s="89"/>
      <c r="CT1546" s="89"/>
      <c r="CU1546" s="89"/>
      <c r="CV1546" s="89"/>
      <c r="CW1546" s="89"/>
      <c r="CX1546" s="89"/>
      <c r="CY1546" s="89"/>
      <c r="CZ1546" s="89"/>
      <c r="DA1546" s="89"/>
      <c r="DB1546" s="89"/>
      <c r="DC1546" s="89"/>
      <c r="DD1546" s="89"/>
      <c r="DE1546" s="89"/>
      <c r="DF1546" s="89"/>
      <c r="DG1546" s="89"/>
      <c r="DH1546" s="89"/>
      <c r="DI1546" s="89"/>
      <c r="DJ1546" s="89"/>
      <c r="DK1546" s="89"/>
      <c r="DL1546" s="89"/>
    </row>
    <row r="1547" spans="1:116" s="20" customFormat="1" ht="30" customHeight="1">
      <c r="A1547" s="111" t="s">
        <v>14088</v>
      </c>
      <c r="B1547" s="5">
        <v>1545</v>
      </c>
      <c r="C1547" s="179">
        <v>19948</v>
      </c>
      <c r="D1547" s="179"/>
      <c r="E1547" s="177" t="s">
        <v>15058</v>
      </c>
      <c r="F1547" s="3" t="s">
        <v>15059</v>
      </c>
      <c r="G1547" s="3" t="s">
        <v>1637</v>
      </c>
      <c r="H1547" s="3" t="s">
        <v>201</v>
      </c>
      <c r="I1547" s="3" t="s">
        <v>42</v>
      </c>
      <c r="J1547" s="3" t="s">
        <v>15060</v>
      </c>
      <c r="K1547" s="6"/>
      <c r="L1547" s="3"/>
      <c r="M1547" s="6">
        <v>3</v>
      </c>
      <c r="N1547" s="3" t="s">
        <v>44</v>
      </c>
      <c r="O1547" s="3" t="s">
        <v>5689</v>
      </c>
      <c r="P1547" s="3" t="s">
        <v>15061</v>
      </c>
      <c r="Q1547" s="3" t="s">
        <v>15062</v>
      </c>
      <c r="R1547" s="161">
        <v>2.16</v>
      </c>
      <c r="S1547" s="79">
        <v>2.3199999999999998</v>
      </c>
      <c r="T1547" s="81" t="s">
        <v>54</v>
      </c>
      <c r="U1547" s="82">
        <v>1.62</v>
      </c>
      <c r="V1547" s="79"/>
      <c r="W1547" s="79">
        <v>2.7</v>
      </c>
      <c r="X1547" s="79"/>
      <c r="Y1547" s="79"/>
      <c r="Z1547" s="79"/>
      <c r="AA1547" s="79"/>
      <c r="AB1547" s="79"/>
      <c r="AC1547" s="79"/>
      <c r="AD1547" s="83"/>
      <c r="AE1547" s="84"/>
      <c r="AF1547" s="84">
        <v>2.5720000000000001</v>
      </c>
      <c r="AG1547" s="84">
        <v>2.76</v>
      </c>
      <c r="AH1547" s="84"/>
      <c r="AI1547" s="84"/>
      <c r="AJ1547" s="84"/>
      <c r="AK1547" s="84"/>
      <c r="AL1547" s="84"/>
      <c r="AM1547" s="84"/>
      <c r="AN1547" s="85"/>
      <c r="AO1547" s="84"/>
      <c r="AP1547" s="83"/>
      <c r="AQ1547" s="84">
        <v>2.6659999999999999</v>
      </c>
      <c r="AR1547" s="84">
        <v>2.16</v>
      </c>
      <c r="AS1547" s="84" t="e">
        <v>#NUM!</v>
      </c>
      <c r="AT1547" s="84" t="e">
        <v>#REF!</v>
      </c>
      <c r="AU1547" s="84" t="e">
        <v>#VALUE!</v>
      </c>
      <c r="AV1547" s="79"/>
      <c r="AW1547" s="84" t="s">
        <v>49</v>
      </c>
      <c r="AX1547" s="84" t="s">
        <v>48</v>
      </c>
      <c r="AY1547" s="85">
        <v>2.16</v>
      </c>
      <c r="AZ1547" s="87">
        <v>0.54</v>
      </c>
      <c r="BA1547" s="43">
        <v>2.7</v>
      </c>
      <c r="BB1547" s="85">
        <v>2.9160000000000004</v>
      </c>
      <c r="BC1547" s="20" t="s">
        <v>12295</v>
      </c>
      <c r="BD1547" s="84" t="s">
        <v>1028</v>
      </c>
      <c r="BE1547" s="84"/>
      <c r="BF1547" s="84"/>
      <c r="BG1547" s="84"/>
      <c r="BH1547" s="88"/>
      <c r="BI1547" s="88"/>
      <c r="BJ1547" s="88"/>
      <c r="BK1547" s="88"/>
      <c r="BL1547" s="88"/>
      <c r="BM1547" s="88"/>
      <c r="BN1547" s="88"/>
      <c r="BO1547" s="88"/>
      <c r="BP1547" s="88"/>
      <c r="BQ1547" s="88"/>
      <c r="BR1547" s="88"/>
      <c r="BS1547" s="88"/>
      <c r="BT1547" s="88"/>
      <c r="BU1547" s="88"/>
      <c r="BV1547" s="88"/>
      <c r="BW1547" s="88"/>
      <c r="BX1547" s="88"/>
      <c r="BY1547" s="88"/>
      <c r="BZ1547" s="88"/>
      <c r="CA1547" s="88"/>
      <c r="CB1547" s="88"/>
      <c r="CC1547" s="88"/>
      <c r="CD1547" s="88"/>
      <c r="CE1547" s="88"/>
      <c r="CF1547" s="88"/>
      <c r="CG1547" s="88"/>
      <c r="CH1547" s="88"/>
      <c r="CI1547" s="88"/>
      <c r="CJ1547" s="88"/>
      <c r="CK1547" s="88"/>
      <c r="CL1547" s="88"/>
      <c r="CM1547" s="88"/>
      <c r="CN1547" s="88"/>
      <c r="CO1547" s="88"/>
      <c r="CP1547" s="88"/>
      <c r="CQ1547" s="88"/>
      <c r="CR1547" s="88"/>
      <c r="CS1547" s="88"/>
      <c r="CT1547" s="88"/>
      <c r="CU1547" s="88"/>
      <c r="CV1547" s="88"/>
      <c r="CW1547" s="88"/>
      <c r="CX1547" s="88"/>
      <c r="CY1547" s="88"/>
      <c r="CZ1547" s="88"/>
      <c r="DA1547" s="88"/>
      <c r="DB1547" s="88"/>
      <c r="DC1547" s="88"/>
      <c r="DD1547" s="88"/>
      <c r="DE1547" s="88"/>
      <c r="DF1547" s="88"/>
      <c r="DG1547" s="88"/>
      <c r="DH1547" s="88"/>
      <c r="DI1547" s="88"/>
      <c r="DJ1547" s="88"/>
      <c r="DK1547" s="88"/>
      <c r="DL1547" s="88"/>
    </row>
    <row r="1548" spans="1:116" s="20" customFormat="1" ht="30" customHeight="1">
      <c r="A1548" s="111" t="s">
        <v>14088</v>
      </c>
      <c r="B1548" s="5">
        <v>1546</v>
      </c>
      <c r="C1548" s="179">
        <v>20310</v>
      </c>
      <c r="D1548" s="179"/>
      <c r="E1548" s="177" t="s">
        <v>15075</v>
      </c>
      <c r="F1548" s="3" t="s">
        <v>14613</v>
      </c>
      <c r="G1548" s="3" t="s">
        <v>3735</v>
      </c>
      <c r="H1548" s="3" t="s">
        <v>530</v>
      </c>
      <c r="I1548" s="3" t="s">
        <v>102</v>
      </c>
      <c r="J1548" s="3" t="s">
        <v>15076</v>
      </c>
      <c r="K1548" s="6"/>
      <c r="L1548" s="3"/>
      <c r="M1548" s="6">
        <v>10</v>
      </c>
      <c r="N1548" s="3" t="s">
        <v>44</v>
      </c>
      <c r="O1548" s="3" t="s">
        <v>5689</v>
      </c>
      <c r="P1548" s="3" t="s">
        <v>15077</v>
      </c>
      <c r="Q1548" s="3" t="s">
        <v>15078</v>
      </c>
      <c r="R1548" s="161">
        <v>2.2799999999999998</v>
      </c>
      <c r="S1548" s="79">
        <v>2.4500000000000002</v>
      </c>
      <c r="T1548" s="81" t="s">
        <v>54</v>
      </c>
      <c r="U1548" s="82">
        <v>2.89</v>
      </c>
      <c r="V1548" s="79"/>
      <c r="W1548" s="79">
        <v>1.95</v>
      </c>
      <c r="X1548" s="79">
        <v>2.6</v>
      </c>
      <c r="Y1548" s="79"/>
      <c r="Z1548" s="79"/>
      <c r="AA1548" s="79"/>
      <c r="AB1548" s="79"/>
      <c r="AC1548" s="79"/>
      <c r="AD1548" s="83"/>
      <c r="AE1548" s="84"/>
      <c r="AF1548" s="84"/>
      <c r="AG1548" s="84"/>
      <c r="AH1548" s="84"/>
      <c r="AI1548" s="84"/>
      <c r="AJ1548" s="84"/>
      <c r="AK1548" s="84"/>
      <c r="AL1548" s="84"/>
      <c r="AM1548" s="84"/>
      <c r="AN1548" s="85"/>
      <c r="AO1548" s="84"/>
      <c r="AP1548" s="83"/>
      <c r="AQ1548" s="84" t="e">
        <v>#NUM!</v>
      </c>
      <c r="AR1548" s="84" t="e">
        <v>#NUM!</v>
      </c>
      <c r="AS1548" s="84" t="e">
        <v>#NUM!</v>
      </c>
      <c r="AT1548" s="84" t="e">
        <v>#REF!</v>
      </c>
      <c r="AU1548" s="84" t="e">
        <v>#VALUE!</v>
      </c>
      <c r="AV1548" s="79"/>
      <c r="AW1548" s="84" t="s">
        <v>49</v>
      </c>
      <c r="AX1548" s="84" t="s">
        <v>48</v>
      </c>
      <c r="AY1548" s="85">
        <v>2.2799999999999998</v>
      </c>
      <c r="AZ1548" s="87">
        <v>0.56999999999999995</v>
      </c>
      <c r="BA1548" s="43">
        <v>2.8499999999999996</v>
      </c>
      <c r="BB1548" s="85">
        <v>3.0779999999999994</v>
      </c>
      <c r="BC1548" s="20" t="s">
        <v>12295</v>
      </c>
      <c r="BD1548" s="84" t="s">
        <v>1028</v>
      </c>
      <c r="BE1548" s="84"/>
      <c r="BF1548" s="84"/>
      <c r="BG1548" s="84"/>
      <c r="BH1548" s="88"/>
      <c r="BI1548" s="88"/>
      <c r="BJ1548" s="88"/>
      <c r="BK1548" s="88"/>
      <c r="BL1548" s="88"/>
      <c r="BM1548" s="88"/>
      <c r="BN1548" s="88"/>
      <c r="BO1548" s="88"/>
      <c r="BP1548" s="88"/>
      <c r="BQ1548" s="88"/>
      <c r="BR1548" s="88"/>
      <c r="BS1548" s="88"/>
      <c r="BT1548" s="88"/>
      <c r="BU1548" s="88"/>
      <c r="BV1548" s="88"/>
      <c r="BW1548" s="88"/>
      <c r="BX1548" s="88"/>
      <c r="BY1548" s="88"/>
      <c r="BZ1548" s="88"/>
      <c r="CA1548" s="88"/>
      <c r="CB1548" s="88"/>
      <c r="CC1548" s="88"/>
      <c r="CD1548" s="88"/>
      <c r="CE1548" s="88"/>
      <c r="CF1548" s="88"/>
      <c r="CG1548" s="88"/>
      <c r="CH1548" s="88"/>
      <c r="CI1548" s="88"/>
      <c r="CJ1548" s="88"/>
      <c r="CK1548" s="88"/>
      <c r="CL1548" s="88"/>
      <c r="CM1548" s="88"/>
      <c r="CN1548" s="88"/>
      <c r="CO1548" s="88"/>
      <c r="CP1548" s="88"/>
      <c r="CQ1548" s="88"/>
      <c r="CR1548" s="88"/>
      <c r="CS1548" s="88"/>
      <c r="CT1548" s="88"/>
      <c r="CU1548" s="88"/>
      <c r="CV1548" s="88"/>
      <c r="CW1548" s="88"/>
      <c r="CX1548" s="88"/>
      <c r="CY1548" s="88"/>
      <c r="CZ1548" s="88"/>
      <c r="DA1548" s="88"/>
      <c r="DB1548" s="88"/>
      <c r="DC1548" s="88"/>
      <c r="DD1548" s="88"/>
      <c r="DE1548" s="88"/>
      <c r="DF1548" s="88"/>
      <c r="DG1548" s="88"/>
      <c r="DH1548" s="88"/>
      <c r="DI1548" s="88"/>
      <c r="DJ1548" s="88"/>
      <c r="DK1548" s="88"/>
      <c r="DL1548" s="88"/>
    </row>
    <row r="1549" spans="1:116" s="20" customFormat="1" ht="30" customHeight="1">
      <c r="A1549" s="111" t="s">
        <v>14088</v>
      </c>
      <c r="B1549" s="5">
        <v>1547</v>
      </c>
      <c r="C1549" s="170">
        <v>20287</v>
      </c>
      <c r="D1549" s="170"/>
      <c r="E1549" s="171" t="s">
        <v>14089</v>
      </c>
      <c r="F1549" s="3" t="s">
        <v>14090</v>
      </c>
      <c r="G1549" s="3" t="s">
        <v>1606</v>
      </c>
      <c r="H1549" s="3" t="s">
        <v>56</v>
      </c>
      <c r="I1549" s="3" t="s">
        <v>102</v>
      </c>
      <c r="J1549" s="3" t="s">
        <v>14091</v>
      </c>
      <c r="K1549" s="6"/>
      <c r="L1549" s="3"/>
      <c r="M1549" s="6">
        <v>20</v>
      </c>
      <c r="N1549" s="3" t="s">
        <v>44</v>
      </c>
      <c r="O1549" s="3" t="s">
        <v>5689</v>
      </c>
      <c r="P1549" s="3" t="s">
        <v>14092</v>
      </c>
      <c r="Q1549" s="3" t="s">
        <v>14093</v>
      </c>
      <c r="R1549" s="161">
        <v>2.86</v>
      </c>
      <c r="S1549" s="79">
        <v>3.07</v>
      </c>
      <c r="T1549" s="81" t="s">
        <v>54</v>
      </c>
      <c r="U1549" s="82">
        <v>2.86</v>
      </c>
      <c r="V1549" s="79"/>
      <c r="W1549" s="79"/>
      <c r="X1549" s="79"/>
      <c r="Y1549" s="79"/>
      <c r="Z1549" s="79"/>
      <c r="AA1549" s="79"/>
      <c r="AB1549" s="79"/>
      <c r="AC1549" s="79"/>
      <c r="AD1549" s="83"/>
      <c r="AE1549" s="84"/>
      <c r="AF1549" s="84"/>
      <c r="AG1549" s="84"/>
      <c r="AH1549" s="84"/>
      <c r="AI1549" s="84"/>
      <c r="AJ1549" s="84"/>
      <c r="AK1549" s="84"/>
      <c r="AL1549" s="84"/>
      <c r="AM1549" s="84"/>
      <c r="AN1549" s="85"/>
      <c r="AO1549" s="84"/>
      <c r="AP1549" s="83"/>
      <c r="AQ1549" s="84" t="e">
        <v>#NUM!</v>
      </c>
      <c r="AR1549" s="84" t="e">
        <v>#NUM!</v>
      </c>
      <c r="AS1549" s="84" t="e">
        <v>#NUM!</v>
      </c>
      <c r="AT1549" s="84" t="e">
        <v>#REF!</v>
      </c>
      <c r="AU1549" s="84" t="e">
        <v>#VALUE!</v>
      </c>
      <c r="AV1549" s="79"/>
      <c r="AW1549" s="84" t="s">
        <v>49</v>
      </c>
      <c r="AX1549" s="84" t="s">
        <v>48</v>
      </c>
      <c r="AY1549" s="85">
        <v>2.86</v>
      </c>
      <c r="AZ1549" s="27">
        <v>0.71499999999999997</v>
      </c>
      <c r="BA1549" s="3">
        <v>3.5749999999999997</v>
      </c>
      <c r="BB1549" s="25">
        <v>3.8609999999999998</v>
      </c>
      <c r="BC1549" s="20" t="s">
        <v>12295</v>
      </c>
      <c r="BD1549" s="84" t="s">
        <v>1028</v>
      </c>
      <c r="BE1549" s="84" t="s">
        <v>13938</v>
      </c>
      <c r="BF1549" s="88"/>
      <c r="BG1549" s="84"/>
      <c r="BH1549" s="88"/>
      <c r="BI1549" s="88"/>
      <c r="BJ1549" s="88"/>
      <c r="BK1549" s="88"/>
      <c r="BL1549" s="88"/>
      <c r="BM1549" s="88"/>
      <c r="BN1549" s="88"/>
      <c r="BO1549" s="88"/>
      <c r="BP1549" s="88"/>
      <c r="BQ1549" s="88"/>
      <c r="BR1549" s="88"/>
      <c r="BS1549" s="88"/>
      <c r="BT1549" s="88"/>
      <c r="BU1549" s="88"/>
      <c r="BV1549" s="88"/>
      <c r="BW1549" s="88"/>
      <c r="BX1549" s="88"/>
      <c r="BY1549" s="88"/>
      <c r="BZ1549" s="88"/>
      <c r="CA1549" s="88"/>
      <c r="CB1549" s="88"/>
      <c r="CC1549" s="88"/>
      <c r="CD1549" s="88"/>
      <c r="CE1549" s="88"/>
      <c r="CF1549" s="88"/>
      <c r="CG1549" s="88"/>
      <c r="CH1549" s="88"/>
      <c r="CI1549" s="88"/>
      <c r="CJ1549" s="88"/>
      <c r="CK1549" s="88"/>
      <c r="CL1549" s="88"/>
      <c r="CM1549" s="88"/>
      <c r="CN1549" s="88"/>
      <c r="CO1549" s="88"/>
      <c r="CP1549" s="88"/>
      <c r="CQ1549" s="88"/>
      <c r="CR1549" s="88"/>
      <c r="CS1549" s="88"/>
      <c r="CT1549" s="88"/>
      <c r="CU1549" s="88"/>
      <c r="CV1549" s="88"/>
      <c r="CW1549" s="88"/>
      <c r="CX1549" s="88"/>
      <c r="CY1549" s="88"/>
      <c r="CZ1549" s="88"/>
      <c r="DA1549" s="88"/>
      <c r="DB1549" s="88"/>
      <c r="DC1549" s="88"/>
      <c r="DD1549" s="88"/>
      <c r="DE1549" s="88"/>
      <c r="DF1549" s="88"/>
      <c r="DG1549" s="88"/>
      <c r="DH1549" s="88"/>
      <c r="DI1549" s="88"/>
      <c r="DJ1549" s="88"/>
      <c r="DK1549" s="88"/>
      <c r="DL1549" s="88"/>
    </row>
    <row r="1550" spans="1:116" s="20" customFormat="1" ht="30" customHeight="1">
      <c r="A1550" s="111" t="s">
        <v>14088</v>
      </c>
      <c r="B1550" s="5">
        <v>1548</v>
      </c>
      <c r="C1550" s="179">
        <v>20009</v>
      </c>
      <c r="D1550" s="179"/>
      <c r="E1550" s="182" t="s">
        <v>15082</v>
      </c>
      <c r="F1550" s="3" t="s">
        <v>15083</v>
      </c>
      <c r="G1550" s="3" t="s">
        <v>1000</v>
      </c>
      <c r="H1550" s="3" t="s">
        <v>201</v>
      </c>
      <c r="I1550" s="3" t="s">
        <v>42</v>
      </c>
      <c r="J1550" s="3" t="s">
        <v>15084</v>
      </c>
      <c r="K1550" s="6"/>
      <c r="L1550" s="3"/>
      <c r="M1550" s="6">
        <v>10</v>
      </c>
      <c r="N1550" s="3" t="s">
        <v>44</v>
      </c>
      <c r="O1550" s="3" t="s">
        <v>5689</v>
      </c>
      <c r="P1550" s="3" t="s">
        <v>5690</v>
      </c>
      <c r="Q1550" s="3" t="s">
        <v>15085</v>
      </c>
      <c r="R1550" s="161">
        <v>6.95</v>
      </c>
      <c r="S1550" s="79">
        <v>7.47</v>
      </c>
      <c r="T1550" s="81" t="s">
        <v>54</v>
      </c>
      <c r="U1550" s="82">
        <v>6.43</v>
      </c>
      <c r="V1550" s="79"/>
      <c r="W1550" s="79">
        <v>7.74</v>
      </c>
      <c r="X1550" s="79"/>
      <c r="Y1550" s="79"/>
      <c r="Z1550" s="79"/>
      <c r="AA1550" s="79"/>
      <c r="AB1550" s="79"/>
      <c r="AC1550" s="79"/>
      <c r="AD1550" s="83"/>
      <c r="AE1550" s="84"/>
      <c r="AF1550" s="235">
        <v>7118</v>
      </c>
      <c r="AG1550" s="84"/>
      <c r="AH1550" s="84"/>
      <c r="AI1550" s="84"/>
      <c r="AJ1550" s="84"/>
      <c r="AK1550" s="84"/>
      <c r="AL1550" s="84"/>
      <c r="AM1550" s="84"/>
      <c r="AN1550" s="85"/>
      <c r="AO1550" s="84"/>
      <c r="AP1550" s="83"/>
      <c r="AQ1550" s="84" t="e">
        <v>#NUM!</v>
      </c>
      <c r="AR1550" s="84" t="e">
        <v>#NUM!</v>
      </c>
      <c r="AS1550" s="84" t="e">
        <v>#NUM!</v>
      </c>
      <c r="AT1550" s="84" t="e">
        <v>#REF!</v>
      </c>
      <c r="AU1550" s="84" t="e">
        <v>#VALUE!</v>
      </c>
      <c r="AV1550" s="79"/>
      <c r="AW1550" s="84" t="s">
        <v>49</v>
      </c>
      <c r="AX1550" s="84" t="s">
        <v>48</v>
      </c>
      <c r="AY1550" s="85">
        <v>6.95</v>
      </c>
      <c r="AZ1550" s="87">
        <v>1.7375</v>
      </c>
      <c r="BA1550" s="43">
        <v>8.6875</v>
      </c>
      <c r="BB1550" s="85">
        <v>9.3825000000000003</v>
      </c>
      <c r="BC1550" s="20" t="s">
        <v>12295</v>
      </c>
      <c r="BD1550" s="84" t="s">
        <v>1028</v>
      </c>
      <c r="BE1550" s="84"/>
      <c r="BF1550" s="84"/>
      <c r="BG1550" s="84"/>
      <c r="BH1550" s="88"/>
      <c r="BI1550" s="88"/>
      <c r="BJ1550" s="88"/>
      <c r="BK1550" s="88"/>
      <c r="BL1550" s="88"/>
      <c r="BM1550" s="88"/>
      <c r="BN1550" s="88"/>
      <c r="BO1550" s="88"/>
      <c r="BP1550" s="88"/>
      <c r="BQ1550" s="88"/>
      <c r="BR1550" s="88"/>
      <c r="BS1550" s="88"/>
      <c r="BT1550" s="88"/>
      <c r="BU1550" s="88"/>
      <c r="BV1550" s="88"/>
      <c r="BW1550" s="88"/>
      <c r="BX1550" s="88"/>
      <c r="BY1550" s="88"/>
      <c r="BZ1550" s="88"/>
      <c r="CA1550" s="88"/>
      <c r="CB1550" s="88"/>
      <c r="CC1550" s="88"/>
      <c r="CD1550" s="88"/>
      <c r="CE1550" s="88"/>
      <c r="CF1550" s="88"/>
      <c r="CG1550" s="88"/>
      <c r="CH1550" s="88"/>
      <c r="CI1550" s="88"/>
      <c r="CJ1550" s="88"/>
      <c r="CK1550" s="88"/>
      <c r="CL1550" s="88"/>
      <c r="CM1550" s="88"/>
      <c r="CN1550" s="88"/>
      <c r="CO1550" s="88"/>
      <c r="CP1550" s="88"/>
      <c r="CQ1550" s="88"/>
      <c r="CR1550" s="88"/>
      <c r="CS1550" s="88"/>
      <c r="CT1550" s="88"/>
      <c r="CU1550" s="88"/>
      <c r="CV1550" s="88"/>
      <c r="CW1550" s="88"/>
      <c r="CX1550" s="88"/>
      <c r="CY1550" s="88"/>
      <c r="CZ1550" s="88"/>
      <c r="DA1550" s="88"/>
      <c r="DB1550" s="88"/>
      <c r="DC1550" s="88"/>
      <c r="DD1550" s="88"/>
      <c r="DE1550" s="88"/>
      <c r="DF1550" s="88"/>
      <c r="DG1550" s="88"/>
      <c r="DH1550" s="88"/>
      <c r="DI1550" s="88"/>
      <c r="DJ1550" s="88"/>
      <c r="DK1550" s="88"/>
      <c r="DL1550" s="88"/>
    </row>
    <row r="1551" spans="1:116" s="20" customFormat="1" ht="30" customHeight="1">
      <c r="A1551" s="111" t="s">
        <v>14088</v>
      </c>
      <c r="B1551" s="5">
        <v>1549</v>
      </c>
      <c r="C1551" s="179">
        <v>19998</v>
      </c>
      <c r="D1551" s="179"/>
      <c r="E1551" s="182" t="s">
        <v>15086</v>
      </c>
      <c r="F1551" s="116" t="s">
        <v>15087</v>
      </c>
      <c r="G1551" s="116" t="s">
        <v>1129</v>
      </c>
      <c r="H1551" s="116" t="s">
        <v>299</v>
      </c>
      <c r="I1551" s="116" t="s">
        <v>102</v>
      </c>
      <c r="J1551" s="116"/>
      <c r="K1551" s="239"/>
      <c r="L1551" s="116"/>
      <c r="M1551" s="239">
        <v>30</v>
      </c>
      <c r="N1551" s="116" t="s">
        <v>44</v>
      </c>
      <c r="O1551" s="116" t="s">
        <v>5689</v>
      </c>
      <c r="P1551" s="116" t="s">
        <v>5787</v>
      </c>
      <c r="Q1551" s="116" t="s">
        <v>15088</v>
      </c>
      <c r="R1551" s="161">
        <v>2.89</v>
      </c>
      <c r="S1551" s="79">
        <v>3.11</v>
      </c>
      <c r="T1551" s="81" t="s">
        <v>54</v>
      </c>
      <c r="U1551" s="82">
        <v>2.89</v>
      </c>
      <c r="V1551" s="79"/>
      <c r="W1551" s="79"/>
      <c r="X1551" s="79"/>
      <c r="Y1551" s="79"/>
      <c r="Z1551" s="79"/>
      <c r="AA1551" s="79"/>
      <c r="AB1551" s="79"/>
      <c r="AC1551" s="79"/>
      <c r="AD1551" s="83"/>
      <c r="AE1551" s="84"/>
      <c r="AF1551" s="84"/>
      <c r="AG1551" s="84"/>
      <c r="AH1551" s="84"/>
      <c r="AI1551" s="84"/>
      <c r="AJ1551" s="84"/>
      <c r="AK1551" s="84"/>
      <c r="AL1551" s="84"/>
      <c r="AM1551" s="84"/>
      <c r="AN1551" s="85"/>
      <c r="AO1551" s="84"/>
      <c r="AP1551" s="83"/>
      <c r="AQ1551" s="84" t="e">
        <v>#NUM!</v>
      </c>
      <c r="AR1551" s="84" t="e">
        <v>#NUM!</v>
      </c>
      <c r="AS1551" s="84" t="e">
        <v>#NUM!</v>
      </c>
      <c r="AT1551" s="84" t="e">
        <v>#REF!</v>
      </c>
      <c r="AU1551" s="84" t="e">
        <v>#VALUE!</v>
      </c>
      <c r="AV1551" s="79"/>
      <c r="AW1551" s="84" t="s">
        <v>49</v>
      </c>
      <c r="AX1551" s="84" t="s">
        <v>48</v>
      </c>
      <c r="AY1551" s="85">
        <v>2.89</v>
      </c>
      <c r="AZ1551" s="87">
        <v>0.72250000000000003</v>
      </c>
      <c r="BA1551" s="43">
        <v>3.6125000000000003</v>
      </c>
      <c r="BB1551" s="85">
        <v>3.9015000000000004</v>
      </c>
      <c r="BC1551" s="20" t="s">
        <v>12295</v>
      </c>
      <c r="BD1551" s="84" t="s">
        <v>1028</v>
      </c>
      <c r="BE1551" s="84"/>
      <c r="BF1551" s="84"/>
      <c r="BG1551" s="84"/>
      <c r="BH1551" s="88"/>
      <c r="BI1551" s="88"/>
      <c r="BJ1551" s="88"/>
      <c r="BK1551" s="88"/>
      <c r="BL1551" s="88"/>
      <c r="BM1551" s="88"/>
      <c r="BN1551" s="88"/>
      <c r="BO1551" s="88"/>
      <c r="BP1551" s="88"/>
      <c r="BQ1551" s="88"/>
      <c r="BR1551" s="88"/>
      <c r="BS1551" s="88"/>
      <c r="BT1551" s="88"/>
      <c r="BU1551" s="88"/>
      <c r="BV1551" s="88"/>
      <c r="BW1551" s="88"/>
      <c r="BX1551" s="88"/>
      <c r="BY1551" s="88"/>
      <c r="BZ1551" s="88"/>
      <c r="CA1551" s="88"/>
      <c r="CB1551" s="88"/>
      <c r="CC1551" s="88"/>
      <c r="CD1551" s="88"/>
      <c r="CE1551" s="88"/>
      <c r="CF1551" s="88"/>
      <c r="CG1551" s="88"/>
      <c r="CH1551" s="88"/>
      <c r="CI1551" s="88"/>
      <c r="CJ1551" s="88"/>
      <c r="CK1551" s="88"/>
      <c r="CL1551" s="88"/>
      <c r="CM1551" s="88"/>
      <c r="CN1551" s="88"/>
      <c r="CO1551" s="88"/>
      <c r="CP1551" s="88"/>
      <c r="CQ1551" s="88"/>
      <c r="CR1551" s="88"/>
      <c r="CS1551" s="88"/>
      <c r="CT1551" s="88"/>
      <c r="CU1551" s="88"/>
      <c r="CV1551" s="88"/>
      <c r="CW1551" s="88"/>
      <c r="CX1551" s="88"/>
      <c r="CY1551" s="88"/>
      <c r="CZ1551" s="88"/>
      <c r="DA1551" s="88"/>
      <c r="DB1551" s="88"/>
      <c r="DC1551" s="88"/>
      <c r="DD1551" s="88"/>
      <c r="DE1551" s="88"/>
      <c r="DF1551" s="88"/>
      <c r="DG1551" s="88"/>
      <c r="DH1551" s="88"/>
      <c r="DI1551" s="88"/>
      <c r="DJ1551" s="88"/>
      <c r="DK1551" s="88"/>
      <c r="DL1551" s="88"/>
    </row>
    <row r="1552" spans="1:116" s="20" customFormat="1" ht="30" customHeight="1">
      <c r="A1552" s="111" t="s">
        <v>14088</v>
      </c>
      <c r="B1552" s="5">
        <v>1550</v>
      </c>
      <c r="C1552" s="179">
        <v>20108</v>
      </c>
      <c r="D1552" s="179"/>
      <c r="E1552" s="182" t="s">
        <v>15079</v>
      </c>
      <c r="F1552" s="3" t="s">
        <v>15080</v>
      </c>
      <c r="G1552" s="3" t="s">
        <v>1977</v>
      </c>
      <c r="H1552" s="3" t="s">
        <v>334</v>
      </c>
      <c r="I1552" s="3" t="s">
        <v>42</v>
      </c>
      <c r="J1552" s="3"/>
      <c r="K1552" s="6"/>
      <c r="L1552" s="3"/>
      <c r="M1552" s="6">
        <v>30</v>
      </c>
      <c r="N1552" s="3" t="s">
        <v>44</v>
      </c>
      <c r="O1552" s="3" t="s">
        <v>5689</v>
      </c>
      <c r="P1552" s="3" t="s">
        <v>5733</v>
      </c>
      <c r="Q1552" s="3" t="s">
        <v>15081</v>
      </c>
      <c r="R1552" s="161">
        <v>8.43</v>
      </c>
      <c r="S1552" s="79">
        <v>9.06</v>
      </c>
      <c r="T1552" s="81" t="s">
        <v>54</v>
      </c>
      <c r="U1552" s="82">
        <v>8.43</v>
      </c>
      <c r="V1552" s="79"/>
      <c r="W1552" s="79"/>
      <c r="X1552" s="79"/>
      <c r="Y1552" s="79"/>
      <c r="Z1552" s="79"/>
      <c r="AA1552" s="79"/>
      <c r="AB1552" s="79"/>
      <c r="AC1552" s="79"/>
      <c r="AD1552" s="83"/>
      <c r="AE1552" s="84"/>
      <c r="AF1552" s="84"/>
      <c r="AG1552" s="84"/>
      <c r="AH1552" s="84"/>
      <c r="AI1552" s="84"/>
      <c r="AJ1552" s="84"/>
      <c r="AK1552" s="84"/>
      <c r="AL1552" s="84"/>
      <c r="AM1552" s="84"/>
      <c r="AN1552" s="85"/>
      <c r="AO1552" s="84"/>
      <c r="AP1552" s="83"/>
      <c r="AQ1552" s="84" t="e">
        <v>#NUM!</v>
      </c>
      <c r="AR1552" s="84" t="e">
        <v>#NUM!</v>
      </c>
      <c r="AS1552" s="84" t="e">
        <v>#NUM!</v>
      </c>
      <c r="AT1552" s="84" t="e">
        <v>#REF!</v>
      </c>
      <c r="AU1552" s="84" t="e">
        <v>#VALUE!</v>
      </c>
      <c r="AV1552" s="79"/>
      <c r="AW1552" s="84" t="s">
        <v>49</v>
      </c>
      <c r="AX1552" s="84" t="s">
        <v>48</v>
      </c>
      <c r="AY1552" s="85">
        <v>8.43</v>
      </c>
      <c r="AZ1552" s="87">
        <v>2.1074999999999999</v>
      </c>
      <c r="BA1552" s="43">
        <v>10.5375</v>
      </c>
      <c r="BB1552" s="85">
        <v>11.3805</v>
      </c>
      <c r="BC1552" s="20" t="s">
        <v>12295</v>
      </c>
      <c r="BD1552" s="84" t="s">
        <v>1028</v>
      </c>
      <c r="BE1552" s="84"/>
      <c r="BF1552" s="84"/>
      <c r="BG1552" s="84"/>
      <c r="BH1552" s="88"/>
      <c r="BI1552" s="88"/>
      <c r="BJ1552" s="88"/>
      <c r="BK1552" s="88"/>
      <c r="BL1552" s="88"/>
      <c r="BM1552" s="88"/>
      <c r="BN1552" s="88"/>
      <c r="BO1552" s="88"/>
      <c r="BP1552" s="88"/>
      <c r="BQ1552" s="88"/>
      <c r="BR1552" s="88"/>
      <c r="BS1552" s="88"/>
      <c r="BT1552" s="88"/>
      <c r="BU1552" s="88"/>
      <c r="BV1552" s="88"/>
      <c r="BW1552" s="88"/>
      <c r="BX1552" s="88"/>
      <c r="BY1552" s="88"/>
      <c r="BZ1552" s="88"/>
      <c r="CA1552" s="88"/>
      <c r="CB1552" s="88"/>
      <c r="CC1552" s="88"/>
      <c r="CD1552" s="88"/>
      <c r="CE1552" s="88"/>
      <c r="CF1552" s="88"/>
      <c r="CG1552" s="88"/>
      <c r="CH1552" s="88"/>
      <c r="CI1552" s="88"/>
      <c r="CJ1552" s="88"/>
      <c r="CK1552" s="88"/>
      <c r="CL1552" s="88"/>
      <c r="CM1552" s="88"/>
      <c r="CN1552" s="88"/>
      <c r="CO1552" s="88"/>
      <c r="CP1552" s="88"/>
      <c r="CQ1552" s="88"/>
      <c r="CR1552" s="88"/>
      <c r="CS1552" s="88"/>
      <c r="CT1552" s="88"/>
      <c r="CU1552" s="88"/>
      <c r="CV1552" s="88"/>
      <c r="CW1552" s="88"/>
      <c r="CX1552" s="88"/>
      <c r="CY1552" s="88"/>
      <c r="CZ1552" s="88"/>
      <c r="DA1552" s="88"/>
      <c r="DB1552" s="88"/>
      <c r="DC1552" s="88"/>
      <c r="DD1552" s="88"/>
      <c r="DE1552" s="88"/>
      <c r="DF1552" s="88"/>
      <c r="DG1552" s="88"/>
      <c r="DH1552" s="88"/>
      <c r="DI1552" s="88"/>
      <c r="DJ1552" s="88"/>
      <c r="DK1552" s="88"/>
      <c r="DL1552" s="88"/>
    </row>
    <row r="1553" spans="1:116" s="20" customFormat="1" ht="30" customHeight="1">
      <c r="A1553" s="4" t="s">
        <v>5687</v>
      </c>
      <c r="B1553" s="5">
        <v>1551</v>
      </c>
      <c r="C1553" s="6">
        <v>11559</v>
      </c>
      <c r="D1553" s="6"/>
      <c r="E1553" s="43" t="s">
        <v>5742</v>
      </c>
      <c r="F1553" s="3" t="s">
        <v>5743</v>
      </c>
      <c r="G1553" s="3" t="s">
        <v>1475</v>
      </c>
      <c r="H1553" s="3" t="s">
        <v>5744</v>
      </c>
      <c r="I1553" s="3" t="s">
        <v>1201</v>
      </c>
      <c r="J1553" s="3" t="s">
        <v>5745</v>
      </c>
      <c r="K1553" s="6">
        <v>15</v>
      </c>
      <c r="L1553" s="3" t="s">
        <v>67</v>
      </c>
      <c r="M1553" s="6">
        <v>1</v>
      </c>
      <c r="N1553" s="3" t="s">
        <v>44</v>
      </c>
      <c r="O1553" s="3" t="s">
        <v>5689</v>
      </c>
      <c r="P1553" s="3" t="s">
        <v>5746</v>
      </c>
      <c r="Q1553" s="3" t="s">
        <v>5747</v>
      </c>
      <c r="R1553" s="156">
        <v>0.94</v>
      </c>
      <c r="S1553" s="22"/>
      <c r="T1553" s="23">
        <v>0.88</v>
      </c>
      <c r="U1553" s="1">
        <v>0.88</v>
      </c>
      <c r="V1553" s="21">
        <v>1.08</v>
      </c>
      <c r="W1553" s="22"/>
      <c r="X1553" s="22">
        <v>0.8</v>
      </c>
      <c r="Y1553" s="22">
        <v>1.99</v>
      </c>
      <c r="Z1553" s="22"/>
      <c r="AA1553" s="22"/>
      <c r="AB1553" s="22"/>
      <c r="AC1553" s="22"/>
      <c r="AD1553" s="22"/>
      <c r="AE1553" s="24">
        <v>1.08</v>
      </c>
      <c r="AG1553" s="20">
        <v>0.80100000000000005</v>
      </c>
      <c r="AN1553" s="25">
        <v>0.94</v>
      </c>
      <c r="AO1553" s="20" t="s">
        <v>47</v>
      </c>
      <c r="AP1553" s="24" t="s">
        <v>48</v>
      </c>
      <c r="AQ1553" s="20">
        <f>AVERAGE(SMALL(AE1553:AI1553,1),SMALL(AE1553:AI1553,2))</f>
        <v>0.94050000000000011</v>
      </c>
      <c r="AR1553" s="20">
        <f>IF(R1553 &lt;=( AVERAGE(SMALL(AE1553:AI1553,1),SMALL(AE1553:AI1553,2))), R1553, "")</f>
        <v>0.94</v>
      </c>
      <c r="AS1553" s="20" t="e">
        <f>AVERAGE(SMALL(AJ1553:AM1553,1),SMALL(AJ1553:AM1553,2))</f>
        <v>#NUM!</v>
      </c>
      <c r="AT1553" s="20">
        <f>T1553*1.075</f>
        <v>0.94599999999999995</v>
      </c>
      <c r="AU1553" s="20">
        <f>U1553*1.075</f>
        <v>0.94599999999999995</v>
      </c>
      <c r="AV1553" s="22">
        <f>MIN(AN1553,AT1553,AU1553)</f>
        <v>0.94</v>
      </c>
      <c r="AW1553" s="20" t="s">
        <v>71</v>
      </c>
      <c r="AX1553" s="20" t="s">
        <v>72</v>
      </c>
      <c r="AY1553" s="25">
        <v>0.94</v>
      </c>
      <c r="AZ1553" s="27">
        <f>IF(AND(AY1553&gt;0,AY1553&lt;=10),AY1553*0.25,IF(AND(AY1553&gt;10,AY1553&lt;=50),AY1553*0.17,IF(AND(AY1553&gt;10,AY1553&lt;=100),AY1553*0.12,IF(AY1553&gt;100,AY1553*0.1))))</f>
        <v>0.23499999999999999</v>
      </c>
      <c r="BA1553" s="3">
        <f>AZ1553+AY1553</f>
        <v>1.1749999999999998</v>
      </c>
      <c r="BB1553" s="25">
        <f>BA1553+BA1553*0.08</f>
        <v>1.2689999999999999</v>
      </c>
      <c r="BC1553" s="20" t="s">
        <v>12295</v>
      </c>
    </row>
    <row r="1554" spans="1:116" s="20" customFormat="1" ht="30" customHeight="1">
      <c r="A1554" s="4" t="s">
        <v>5687</v>
      </c>
      <c r="B1554" s="5">
        <v>1552</v>
      </c>
      <c r="C1554" s="116">
        <v>11399</v>
      </c>
      <c r="D1554" s="116"/>
      <c r="E1554" s="43" t="s">
        <v>5688</v>
      </c>
      <c r="F1554" s="3" t="s">
        <v>74</v>
      </c>
      <c r="G1554" s="3" t="s">
        <v>75</v>
      </c>
      <c r="H1554" s="3" t="s">
        <v>588</v>
      </c>
      <c r="I1554" s="3" t="s">
        <v>102</v>
      </c>
      <c r="J1554" s="3" t="s">
        <v>396</v>
      </c>
      <c r="K1554" s="6"/>
      <c r="L1554" s="3"/>
      <c r="M1554" s="6">
        <v>30</v>
      </c>
      <c r="N1554" s="3" t="s">
        <v>44</v>
      </c>
      <c r="O1554" s="3" t="s">
        <v>5689</v>
      </c>
      <c r="P1554" s="3" t="s">
        <v>5690</v>
      </c>
      <c r="Q1554" s="3" t="s">
        <v>5691</v>
      </c>
      <c r="R1554" s="156">
        <v>1.35</v>
      </c>
      <c r="S1554" s="22"/>
      <c r="T1554" s="23">
        <v>0.76</v>
      </c>
      <c r="U1554" s="1">
        <v>0.76</v>
      </c>
      <c r="V1554" s="21">
        <v>1.1599999999999999</v>
      </c>
      <c r="W1554" s="22"/>
      <c r="X1554" s="22"/>
      <c r="Y1554" s="22">
        <v>1.55</v>
      </c>
      <c r="Z1554" s="22"/>
      <c r="AA1554" s="22"/>
      <c r="AB1554" s="22"/>
      <c r="AC1554" s="22"/>
      <c r="AD1554" s="22"/>
      <c r="AE1554" s="24">
        <v>1.1599999999999999</v>
      </c>
      <c r="AN1554" s="25">
        <v>0.81200000000000006</v>
      </c>
      <c r="AO1554" s="20" t="s">
        <v>332</v>
      </c>
      <c r="AP1554" s="24" t="s">
        <v>333</v>
      </c>
      <c r="AQ1554" s="20" t="e">
        <f>AVERAGE(SMALL(AE1554:AI1554,1),SMALL(AE1554:AI1554,2))</f>
        <v>#NUM!</v>
      </c>
      <c r="AR1554" s="20" t="e">
        <f>IF(R1554 &lt;=( AVERAGE(SMALL(AE1554:AI1554,1),SMALL(AE1554:AI1554,2))), R1554, "")</f>
        <v>#NUM!</v>
      </c>
      <c r="AS1554" s="20" t="e">
        <f>AVERAGE(SMALL(AJ1554:AM1554,1),SMALL(AJ1554:AM1554,2))</f>
        <v>#NUM!</v>
      </c>
      <c r="AT1554" s="20">
        <f>T1554*1.075</f>
        <v>0.81699999999999995</v>
      </c>
      <c r="AU1554" s="20">
        <f>U1554*1.075</f>
        <v>0.81699999999999995</v>
      </c>
      <c r="AV1554" s="22">
        <f>MIN(AN1554,AT1554,AU1554)</f>
        <v>0.81200000000000006</v>
      </c>
      <c r="AW1554" s="20" t="s">
        <v>332</v>
      </c>
      <c r="AX1554" s="20" t="s">
        <v>333</v>
      </c>
      <c r="AY1554" s="25">
        <v>0.81200000000000006</v>
      </c>
      <c r="AZ1554" s="27">
        <f>IF(AND(AY1554&gt;0,AY1554&lt;=10),AY1554*0.25,IF(AND(AY1554&gt;10,AY1554&lt;=50),AY1554*0.17,IF(AND(AY1554&gt;10,AY1554&lt;=100),AY1554*0.12,IF(AY1554&gt;100,AY1554*0.1))))</f>
        <v>0.20300000000000001</v>
      </c>
      <c r="BA1554" s="3">
        <f>AZ1554+AY1554</f>
        <v>1.0150000000000001</v>
      </c>
      <c r="BB1554" s="25">
        <f>BA1554+BA1554*0.08</f>
        <v>1.0962000000000001</v>
      </c>
      <c r="BC1554" s="20" t="s">
        <v>12295</v>
      </c>
    </row>
    <row r="1555" spans="1:116" s="20" customFormat="1" ht="30" customHeight="1">
      <c r="A1555" s="4" t="s">
        <v>5687</v>
      </c>
      <c r="B1555" s="5">
        <v>1553</v>
      </c>
      <c r="C1555" s="116">
        <v>11400</v>
      </c>
      <c r="D1555" s="116"/>
      <c r="E1555" s="43" t="s">
        <v>5688</v>
      </c>
      <c r="F1555" s="3" t="s">
        <v>74</v>
      </c>
      <c r="G1555" s="3" t="s">
        <v>75</v>
      </c>
      <c r="H1555" s="3" t="s">
        <v>592</v>
      </c>
      <c r="I1555" s="3" t="s">
        <v>102</v>
      </c>
      <c r="J1555" s="3" t="s">
        <v>396</v>
      </c>
      <c r="K1555" s="6"/>
      <c r="L1555" s="3"/>
      <c r="M1555" s="6">
        <v>30</v>
      </c>
      <c r="N1555" s="3" t="s">
        <v>44</v>
      </c>
      <c r="O1555" s="3" t="s">
        <v>5689</v>
      </c>
      <c r="P1555" s="3" t="s">
        <v>5690</v>
      </c>
      <c r="Q1555" s="3" t="s">
        <v>5692</v>
      </c>
      <c r="R1555" s="156">
        <v>1.29</v>
      </c>
      <c r="S1555" s="22"/>
      <c r="T1555" s="23">
        <v>1.23</v>
      </c>
      <c r="U1555" s="1">
        <v>1.23</v>
      </c>
      <c r="V1555" s="21">
        <v>1.89</v>
      </c>
      <c r="W1555" s="22"/>
      <c r="X1555" s="22"/>
      <c r="Y1555" s="22">
        <v>0.47</v>
      </c>
      <c r="Z1555" s="22"/>
      <c r="AA1555" s="22"/>
      <c r="AB1555" s="22"/>
      <c r="AC1555" s="22"/>
      <c r="AD1555" s="22"/>
      <c r="AE1555" s="24">
        <v>1.89</v>
      </c>
      <c r="AN1555" s="25">
        <v>1.2350000000000001</v>
      </c>
      <c r="AO1555" s="20" t="s">
        <v>332</v>
      </c>
      <c r="AP1555" s="24" t="s">
        <v>333</v>
      </c>
      <c r="AQ1555" s="20" t="e">
        <f>AVERAGE(SMALL(AE1555:AI1555,1),SMALL(AE1555:AI1555,2))</f>
        <v>#NUM!</v>
      </c>
      <c r="AR1555" s="20" t="e">
        <f>IF(R1555 &lt;=( AVERAGE(SMALL(AE1555:AI1555,1),SMALL(AE1555:AI1555,2))), R1555, "")</f>
        <v>#NUM!</v>
      </c>
      <c r="AS1555" s="20" t="e">
        <f>AVERAGE(SMALL(AJ1555:AM1555,1),SMALL(AJ1555:AM1555,2))</f>
        <v>#NUM!</v>
      </c>
      <c r="AT1555" s="20">
        <f>T1555*1.075</f>
        <v>1.3222499999999999</v>
      </c>
      <c r="AU1555" s="20">
        <f>U1555*1.075</f>
        <v>1.3222499999999999</v>
      </c>
      <c r="AV1555" s="22">
        <f>MIN(AN1555,AT1555,AU1555)</f>
        <v>1.2350000000000001</v>
      </c>
      <c r="AW1555" s="20" t="s">
        <v>332</v>
      </c>
      <c r="AX1555" s="20" t="s">
        <v>333</v>
      </c>
      <c r="AY1555" s="25">
        <v>1.232</v>
      </c>
      <c r="AZ1555" s="27">
        <f>IF(AND(AY1555&gt;0,AY1555&lt;=10),AY1555*0.25,IF(AND(AY1555&gt;10,AY1555&lt;=50),AY1555*0.17,IF(AND(AY1555&gt;10,AY1555&lt;=100),AY1555*0.12,IF(AY1555&gt;100,AY1555*0.1))))</f>
        <v>0.308</v>
      </c>
      <c r="BA1555" s="3">
        <f>AZ1555+AY1555</f>
        <v>1.54</v>
      </c>
      <c r="BB1555" s="25">
        <f>BA1555+BA1555*0.08</f>
        <v>1.6632</v>
      </c>
      <c r="BC1555" s="20" t="s">
        <v>12295</v>
      </c>
    </row>
    <row r="1556" spans="1:116" s="20" customFormat="1" ht="30" customHeight="1">
      <c r="A1556" s="4" t="s">
        <v>5687</v>
      </c>
      <c r="B1556" s="5">
        <v>1554</v>
      </c>
      <c r="C1556" s="116">
        <v>11401</v>
      </c>
      <c r="D1556" s="116"/>
      <c r="E1556" s="43" t="s">
        <v>5688</v>
      </c>
      <c r="F1556" s="3" t="s">
        <v>74</v>
      </c>
      <c r="G1556" s="3" t="s">
        <v>75</v>
      </c>
      <c r="H1556" s="3" t="s">
        <v>402</v>
      </c>
      <c r="I1556" s="3" t="s">
        <v>102</v>
      </c>
      <c r="J1556" s="3" t="s">
        <v>396</v>
      </c>
      <c r="K1556" s="6"/>
      <c r="L1556" s="3"/>
      <c r="M1556" s="6">
        <v>30</v>
      </c>
      <c r="N1556" s="3" t="s">
        <v>44</v>
      </c>
      <c r="O1556" s="3" t="s">
        <v>5689</v>
      </c>
      <c r="P1556" s="3" t="s">
        <v>5690</v>
      </c>
      <c r="Q1556" s="3" t="s">
        <v>5693</v>
      </c>
      <c r="R1556" s="156">
        <v>1.65</v>
      </c>
      <c r="S1556" s="22"/>
      <c r="T1556" s="23">
        <v>1.41</v>
      </c>
      <c r="U1556" s="1">
        <v>1.41</v>
      </c>
      <c r="V1556" s="21">
        <v>1.96</v>
      </c>
      <c r="W1556" s="22"/>
      <c r="X1556" s="22"/>
      <c r="Y1556" s="22">
        <v>1.34</v>
      </c>
      <c r="Z1556" s="22"/>
      <c r="AA1556" s="22"/>
      <c r="AB1556" s="22"/>
      <c r="AC1556" s="22"/>
      <c r="AD1556" s="22"/>
      <c r="AE1556" s="24">
        <v>1.96</v>
      </c>
      <c r="AN1556" s="25">
        <v>1.65</v>
      </c>
      <c r="AO1556" s="20" t="s">
        <v>47</v>
      </c>
      <c r="AP1556" s="24" t="s">
        <v>48</v>
      </c>
      <c r="AQ1556" s="20" t="e">
        <f>AVERAGE(SMALL(AE1556:AI1556,1),SMALL(AE1556:AI1556,2))</f>
        <v>#NUM!</v>
      </c>
      <c r="AR1556" s="20" t="e">
        <f>IF(R1556 &lt;=( AVERAGE(SMALL(AE1556:AI1556,1),SMALL(AE1556:AI1556,2))), R1556, "")</f>
        <v>#NUM!</v>
      </c>
      <c r="AS1556" s="20" t="e">
        <f>AVERAGE(SMALL(AJ1556:AM1556,1),SMALL(AJ1556:AM1556,2))</f>
        <v>#NUM!</v>
      </c>
      <c r="AT1556" s="20">
        <f>T1556*1.075</f>
        <v>1.5157499999999999</v>
      </c>
      <c r="AU1556" s="20">
        <f>U1556*1.075</f>
        <v>1.5157499999999999</v>
      </c>
      <c r="AV1556" s="22">
        <f>MIN(AN1556,AT1556,AU1556)</f>
        <v>1.5157499999999999</v>
      </c>
      <c r="AW1556" s="20" t="s">
        <v>71</v>
      </c>
      <c r="AX1556" s="20" t="s">
        <v>72</v>
      </c>
      <c r="AY1556" s="25">
        <v>1.52</v>
      </c>
      <c r="AZ1556" s="27">
        <f>IF(AND(AY1556&gt;0,AY1556&lt;=10),AY1556*0.25,IF(AND(AY1556&gt;10,AY1556&lt;=50),AY1556*0.17,IF(AND(AY1556&gt;10,AY1556&lt;=100),AY1556*0.12,IF(AY1556&gt;100,AY1556*0.1))))</f>
        <v>0.38</v>
      </c>
      <c r="BA1556" s="3">
        <f>AZ1556+AY1556</f>
        <v>1.9</v>
      </c>
      <c r="BB1556" s="25">
        <f>BA1556+BA1556*0.08</f>
        <v>2.052</v>
      </c>
      <c r="BC1556" s="20" t="s">
        <v>12295</v>
      </c>
    </row>
    <row r="1557" spans="1:116" s="20" customFormat="1" ht="30" customHeight="1">
      <c r="A1557" s="4" t="s">
        <v>5687</v>
      </c>
      <c r="B1557" s="5">
        <v>1555</v>
      </c>
      <c r="C1557" s="6">
        <v>14282</v>
      </c>
      <c r="D1557" s="6"/>
      <c r="E1557" s="43" t="s">
        <v>5718</v>
      </c>
      <c r="F1557" s="3" t="s">
        <v>4232</v>
      </c>
      <c r="G1557" s="3" t="s">
        <v>833</v>
      </c>
      <c r="H1557" s="3" t="s">
        <v>677</v>
      </c>
      <c r="I1557" s="3" t="s">
        <v>102</v>
      </c>
      <c r="J1557" s="3" t="s">
        <v>5719</v>
      </c>
      <c r="K1557" s="6"/>
      <c r="L1557" s="3"/>
      <c r="M1557" s="6">
        <v>30</v>
      </c>
      <c r="N1557" s="3" t="s">
        <v>44</v>
      </c>
      <c r="O1557" s="3" t="s">
        <v>5689</v>
      </c>
      <c r="P1557" s="3" t="s">
        <v>5690</v>
      </c>
      <c r="Q1557" s="3" t="s">
        <v>5721</v>
      </c>
      <c r="R1557" s="156">
        <v>0.83</v>
      </c>
      <c r="S1557" s="22"/>
      <c r="T1557" s="23">
        <v>0.79</v>
      </c>
      <c r="U1557" s="1">
        <v>0.79</v>
      </c>
      <c r="V1557" s="21">
        <v>1.03</v>
      </c>
      <c r="W1557" s="22"/>
      <c r="X1557" s="22"/>
      <c r="Y1557" s="22">
        <v>0.63</v>
      </c>
      <c r="Z1557" s="22"/>
      <c r="AA1557" s="22"/>
      <c r="AB1557" s="22"/>
      <c r="AC1557" s="22"/>
      <c r="AD1557" s="22"/>
      <c r="AE1557" s="24">
        <v>1.03</v>
      </c>
      <c r="AH1557" s="20">
        <v>0.59</v>
      </c>
      <c r="AN1557" s="25">
        <v>0.81</v>
      </c>
      <c r="AO1557" s="20" t="s">
        <v>207</v>
      </c>
      <c r="AP1557" s="24" t="s">
        <v>208</v>
      </c>
      <c r="AQ1557" s="20">
        <f>AVERAGE(SMALL(AE1557:AI1557,1),SMALL(AE1557:AI1557,2))</f>
        <v>0.81</v>
      </c>
      <c r="AR1557" s="20" t="str">
        <f>IF(R1557 &lt;=( AVERAGE(SMALL(AE1557:AI1557,1),SMALL(AE1557:AI1557,2))), R1557, "")</f>
        <v/>
      </c>
      <c r="AS1557" s="20" t="e">
        <f>AVERAGE(SMALL(AJ1557:AM1557,1),SMALL(AJ1557:AM1557,2))</f>
        <v>#NUM!</v>
      </c>
      <c r="AT1557" s="20">
        <f>T1557*1.075</f>
        <v>0.84924999999999995</v>
      </c>
      <c r="AU1557" s="20">
        <f>U1557*1.075</f>
        <v>0.84924999999999995</v>
      </c>
      <c r="AV1557" s="22">
        <f>MIN(AN1557,AT1557,AU1557)</f>
        <v>0.81</v>
      </c>
      <c r="AW1557" s="20" t="s">
        <v>209</v>
      </c>
      <c r="AX1557" s="20" t="s">
        <v>208</v>
      </c>
      <c r="AY1557" s="25">
        <v>0.81</v>
      </c>
      <c r="AZ1557" s="27">
        <f>IF(AND(AY1557&gt;0,AY1557&lt;=10),AY1557*0.25,IF(AND(AY1557&gt;10,AY1557&lt;=50),AY1557*0.17,IF(AND(AY1557&gt;10,AY1557&lt;=100),AY1557*0.12,IF(AY1557&gt;100,AY1557*0.1))))</f>
        <v>0.20250000000000001</v>
      </c>
      <c r="BA1557" s="3">
        <f>AZ1557+AY1557</f>
        <v>1.0125000000000002</v>
      </c>
      <c r="BB1557" s="25">
        <f>BA1557+BA1557*0.08</f>
        <v>1.0935000000000001</v>
      </c>
      <c r="BC1557" s="20" t="s">
        <v>12295</v>
      </c>
    </row>
    <row r="1558" spans="1:116" s="20" customFormat="1" ht="30" customHeight="1">
      <c r="A1558" s="4" t="s">
        <v>5687</v>
      </c>
      <c r="B1558" s="5">
        <v>1556</v>
      </c>
      <c r="C1558" s="6">
        <v>14284</v>
      </c>
      <c r="D1558" s="6"/>
      <c r="E1558" s="43" t="s">
        <v>5718</v>
      </c>
      <c r="F1558" s="3" t="s">
        <v>4232</v>
      </c>
      <c r="G1558" s="3" t="s">
        <v>833</v>
      </c>
      <c r="H1558" s="3" t="s">
        <v>299</v>
      </c>
      <c r="I1558" s="3" t="s">
        <v>102</v>
      </c>
      <c r="J1558" s="3" t="s">
        <v>1228</v>
      </c>
      <c r="K1558" s="6"/>
      <c r="L1558" s="3"/>
      <c r="M1558" s="6">
        <v>30</v>
      </c>
      <c r="N1558" s="3" t="s">
        <v>44</v>
      </c>
      <c r="O1558" s="3" t="s">
        <v>5689</v>
      </c>
      <c r="P1558" s="3" t="s">
        <v>5690</v>
      </c>
      <c r="Q1558" s="3" t="s">
        <v>5722</v>
      </c>
      <c r="R1558" s="156">
        <v>0.87</v>
      </c>
      <c r="S1558" s="22"/>
      <c r="T1558" s="23">
        <v>0.82</v>
      </c>
      <c r="U1558" s="1">
        <v>0.82</v>
      </c>
      <c r="V1558" s="21">
        <v>0.98</v>
      </c>
      <c r="W1558" s="22"/>
      <c r="X1558" s="22"/>
      <c r="Y1558" s="22">
        <v>0.76</v>
      </c>
      <c r="Z1558" s="22"/>
      <c r="AA1558" s="22"/>
      <c r="AB1558" s="22"/>
      <c r="AC1558" s="22"/>
      <c r="AD1558" s="22"/>
      <c r="AE1558" s="24">
        <v>0.98</v>
      </c>
      <c r="AH1558" s="20">
        <v>0.76</v>
      </c>
      <c r="AN1558" s="25">
        <v>0.87</v>
      </c>
      <c r="AO1558" s="20" t="s">
        <v>47</v>
      </c>
      <c r="AP1558" s="24" t="s">
        <v>48</v>
      </c>
      <c r="AQ1558" s="20">
        <f>AVERAGE(SMALL(AE1558:AI1558,1),SMALL(AE1558:AI1558,2))</f>
        <v>0.87</v>
      </c>
      <c r="AR1558" s="20">
        <f>IF(R1558 &lt;=( AVERAGE(SMALL(AE1558:AI1558,1),SMALL(AE1558:AI1558,2))), R1558, "")</f>
        <v>0.87</v>
      </c>
      <c r="AS1558" s="20" t="e">
        <f>AVERAGE(SMALL(AJ1558:AM1558,1),SMALL(AJ1558:AM1558,2))</f>
        <v>#NUM!</v>
      </c>
      <c r="AT1558" s="20">
        <f>T1558*1.075</f>
        <v>0.88149999999999995</v>
      </c>
      <c r="AU1558" s="20">
        <f>U1558*1.075</f>
        <v>0.88149999999999995</v>
      </c>
      <c r="AV1558" s="22">
        <f>MIN(AN1558,AT1558,AU1558)</f>
        <v>0.87</v>
      </c>
      <c r="AW1558" s="20" t="s">
        <v>71</v>
      </c>
      <c r="AX1558" s="20" t="s">
        <v>72</v>
      </c>
      <c r="AY1558" s="25">
        <v>0.87</v>
      </c>
      <c r="AZ1558" s="27">
        <f>IF(AND(AY1558&gt;0,AY1558&lt;=10),AY1558*0.25,IF(AND(AY1558&gt;10,AY1558&lt;=50),AY1558*0.17,IF(AND(AY1558&gt;10,AY1558&lt;=100),AY1558*0.12,IF(AY1558&gt;100,AY1558*0.1))))</f>
        <v>0.2175</v>
      </c>
      <c r="BA1558" s="3">
        <f>AZ1558+AY1558</f>
        <v>1.0874999999999999</v>
      </c>
      <c r="BB1558" s="25">
        <f>BA1558+BA1558*0.08</f>
        <v>1.1744999999999999</v>
      </c>
      <c r="BC1558" s="20" t="s">
        <v>12295</v>
      </c>
    </row>
    <row r="1559" spans="1:116" s="20" customFormat="1" ht="30" customHeight="1">
      <c r="A1559" s="4" t="s">
        <v>5687</v>
      </c>
      <c r="B1559" s="5">
        <v>1557</v>
      </c>
      <c r="C1559" s="6">
        <v>14285</v>
      </c>
      <c r="D1559" s="6"/>
      <c r="E1559" s="43" t="s">
        <v>5718</v>
      </c>
      <c r="F1559" s="3" t="s">
        <v>4232</v>
      </c>
      <c r="G1559" s="3" t="s">
        <v>833</v>
      </c>
      <c r="H1559" s="3" t="s">
        <v>101</v>
      </c>
      <c r="I1559" s="3" t="s">
        <v>102</v>
      </c>
      <c r="J1559" s="3" t="s">
        <v>5719</v>
      </c>
      <c r="K1559" s="6"/>
      <c r="L1559" s="3"/>
      <c r="M1559" s="6">
        <v>30</v>
      </c>
      <c r="N1559" s="3" t="s">
        <v>44</v>
      </c>
      <c r="O1559" s="3" t="s">
        <v>5689</v>
      </c>
      <c r="P1559" s="3" t="s">
        <v>5690</v>
      </c>
      <c r="Q1559" s="3" t="s">
        <v>5720</v>
      </c>
      <c r="R1559" s="156">
        <v>1.27</v>
      </c>
      <c r="S1559" s="22"/>
      <c r="T1559" s="23">
        <v>1.18</v>
      </c>
      <c r="U1559" s="1">
        <v>1.18</v>
      </c>
      <c r="V1559" s="21">
        <v>1.47</v>
      </c>
      <c r="W1559" s="22"/>
      <c r="X1559" s="22"/>
      <c r="Y1559" s="22">
        <v>1.07</v>
      </c>
      <c r="Z1559" s="22"/>
      <c r="AA1559" s="22"/>
      <c r="AB1559" s="22"/>
      <c r="AC1559" s="22"/>
      <c r="AD1559" s="22"/>
      <c r="AE1559" s="24">
        <v>1.47</v>
      </c>
      <c r="AH1559" s="20">
        <v>1</v>
      </c>
      <c r="AN1559" s="25">
        <v>1.2350000000000001</v>
      </c>
      <c r="AO1559" s="20" t="s">
        <v>207</v>
      </c>
      <c r="AP1559" s="24" t="s">
        <v>208</v>
      </c>
      <c r="AQ1559" s="20">
        <f>AVERAGE(SMALL(AE1559:AI1559,1),SMALL(AE1559:AI1559,2))</f>
        <v>1.2349999999999999</v>
      </c>
      <c r="AR1559" s="20" t="str">
        <f>IF(R1559 &lt;=( AVERAGE(SMALL(AE1559:AI1559,1),SMALL(AE1559:AI1559,2))), R1559, "")</f>
        <v/>
      </c>
      <c r="AS1559" s="20" t="e">
        <f>AVERAGE(SMALL(AJ1559:AM1559,1),SMALL(AJ1559:AM1559,2))</f>
        <v>#NUM!</v>
      </c>
      <c r="AT1559" s="20">
        <f>T1559*1.075</f>
        <v>1.2685</v>
      </c>
      <c r="AU1559" s="20">
        <f>U1559*1.075</f>
        <v>1.2685</v>
      </c>
      <c r="AV1559" s="22">
        <f>MIN(AN1559,AT1559,AU1559)</f>
        <v>1.2350000000000001</v>
      </c>
      <c r="AW1559" s="20" t="s">
        <v>209</v>
      </c>
      <c r="AX1559" s="20" t="s">
        <v>208</v>
      </c>
      <c r="AY1559" s="25">
        <v>1.24</v>
      </c>
      <c r="AZ1559" s="27">
        <f>IF(AND(AY1559&gt;0,AY1559&lt;=10),AY1559*0.25,IF(AND(AY1559&gt;10,AY1559&lt;=50),AY1559*0.17,IF(AND(AY1559&gt;10,AY1559&lt;=100),AY1559*0.12,IF(AY1559&gt;100,AY1559*0.1))))</f>
        <v>0.31</v>
      </c>
      <c r="BA1559" s="3">
        <f>AZ1559+AY1559</f>
        <v>1.55</v>
      </c>
      <c r="BB1559" s="25">
        <f>BA1559+BA1559*0.08</f>
        <v>1.6740000000000002</v>
      </c>
      <c r="BC1559" s="20" t="s">
        <v>12295</v>
      </c>
    </row>
    <row r="1560" spans="1:116" s="20" customFormat="1" ht="30" customHeight="1">
      <c r="A1560" s="4" t="s">
        <v>5687</v>
      </c>
      <c r="B1560" s="5">
        <v>1558</v>
      </c>
      <c r="C1560" s="6">
        <v>5870</v>
      </c>
      <c r="D1560" s="6"/>
      <c r="E1560" s="43" t="s">
        <v>5782</v>
      </c>
      <c r="F1560" s="3" t="s">
        <v>5783</v>
      </c>
      <c r="G1560" s="3" t="s">
        <v>5784</v>
      </c>
      <c r="H1560" s="3" t="s">
        <v>5785</v>
      </c>
      <c r="I1560" s="3" t="s">
        <v>389</v>
      </c>
      <c r="J1560" s="3" t="s">
        <v>5786</v>
      </c>
      <c r="K1560" s="6">
        <v>2</v>
      </c>
      <c r="L1560" s="3" t="s">
        <v>79</v>
      </c>
      <c r="M1560" s="6">
        <v>5</v>
      </c>
      <c r="N1560" s="3" t="s">
        <v>44</v>
      </c>
      <c r="O1560" s="3" t="s">
        <v>5689</v>
      </c>
      <c r="P1560" s="3" t="s">
        <v>5787</v>
      </c>
      <c r="Q1560" s="3" t="s">
        <v>5788</v>
      </c>
      <c r="R1560" s="156">
        <v>2.61</v>
      </c>
      <c r="S1560" s="22"/>
      <c r="T1560" s="23">
        <v>2.69</v>
      </c>
      <c r="U1560" s="1">
        <v>2.69</v>
      </c>
      <c r="V1560" s="21">
        <v>3.61</v>
      </c>
      <c r="W1560" s="22"/>
      <c r="X1560" s="22">
        <v>2.6</v>
      </c>
      <c r="Y1560" s="22">
        <v>2.61</v>
      </c>
      <c r="Z1560" s="22"/>
      <c r="AA1560" s="22"/>
      <c r="AB1560" s="22"/>
      <c r="AC1560" s="22"/>
      <c r="AD1560" s="22"/>
      <c r="AE1560" s="24">
        <v>3.61</v>
      </c>
      <c r="AG1560" s="20">
        <v>1.9455</v>
      </c>
      <c r="AH1560" s="20">
        <v>2.61</v>
      </c>
      <c r="AN1560" s="25">
        <v>2.2770000000000001</v>
      </c>
      <c r="AO1560" s="20" t="s">
        <v>207</v>
      </c>
      <c r="AP1560" s="24" t="s">
        <v>208</v>
      </c>
      <c r="AQ1560" s="20">
        <f>AVERAGE(SMALL(AE1560:AI1560,1),SMALL(AE1560:AI1560,2))</f>
        <v>2.2777500000000002</v>
      </c>
      <c r="AR1560" s="20" t="str">
        <f>IF(R1560 &lt;=( AVERAGE(SMALL(AE1560:AI1560,1),SMALL(AE1560:AI1560,2))), R1560, "")</f>
        <v/>
      </c>
      <c r="AS1560" s="20" t="e">
        <f>AVERAGE(SMALL(AJ1560:AM1560,1),SMALL(AJ1560:AM1560,2))</f>
        <v>#NUM!</v>
      </c>
      <c r="AT1560" s="20">
        <f>T1560*1.075</f>
        <v>2.89175</v>
      </c>
      <c r="AU1560" s="20">
        <f>U1560*1.075</f>
        <v>2.89175</v>
      </c>
      <c r="AV1560" s="22">
        <f>MIN(AN1560,AT1560,AU1560)</f>
        <v>2.2770000000000001</v>
      </c>
      <c r="AW1560" s="20" t="s">
        <v>209</v>
      </c>
      <c r="AX1560" s="20" t="s">
        <v>208</v>
      </c>
      <c r="AY1560" s="25">
        <v>2.2770000000000001</v>
      </c>
      <c r="AZ1560" s="27">
        <f>IF(AND(AY1560&gt;0,AY1560&lt;=10),AY1560*0.25,IF(AND(AY1560&gt;10,AY1560&lt;=50),AY1560*0.17,IF(AND(AY1560&gt;10,AY1560&lt;=100),AY1560*0.12,IF(AY1560&gt;100,AY1560*0.1))))</f>
        <v>0.56925000000000003</v>
      </c>
      <c r="BA1560" s="3">
        <f>AZ1560+AY1560</f>
        <v>2.8462500000000004</v>
      </c>
      <c r="BB1560" s="29">
        <v>2.85</v>
      </c>
      <c r="BC1560" s="20" t="s">
        <v>12295</v>
      </c>
      <c r="BP1560" s="28"/>
      <c r="BQ1560" s="28"/>
      <c r="BR1560" s="28"/>
      <c r="BS1560" s="28"/>
      <c r="BT1560" s="28"/>
      <c r="BU1560" s="28"/>
      <c r="BV1560" s="28"/>
      <c r="BW1560" s="28"/>
      <c r="BX1560" s="28"/>
      <c r="BY1560" s="28"/>
      <c r="BZ1560" s="28"/>
      <c r="CA1560" s="28"/>
      <c r="CB1560" s="28"/>
      <c r="CC1560" s="28"/>
      <c r="CD1560" s="28"/>
      <c r="CE1560" s="28"/>
      <c r="CF1560" s="28"/>
      <c r="CG1560" s="28"/>
      <c r="CH1560" s="28"/>
      <c r="CI1560" s="28"/>
      <c r="CJ1560" s="28"/>
      <c r="CK1560" s="28"/>
      <c r="CL1560" s="28"/>
      <c r="CM1560" s="28"/>
      <c r="CN1560" s="28"/>
      <c r="CO1560" s="28"/>
      <c r="CP1560" s="28"/>
      <c r="CQ1560" s="28"/>
      <c r="CR1560" s="28"/>
      <c r="CS1560" s="28"/>
      <c r="CT1560" s="28"/>
      <c r="CU1560" s="28"/>
      <c r="CV1560" s="28"/>
      <c r="CW1560" s="28"/>
      <c r="CX1560" s="28"/>
      <c r="CY1560" s="28"/>
      <c r="CZ1560" s="28"/>
      <c r="DA1560" s="28"/>
      <c r="DB1560" s="28"/>
      <c r="DC1560" s="28"/>
      <c r="DD1560" s="28"/>
      <c r="DE1560" s="28"/>
      <c r="DF1560" s="28"/>
      <c r="DG1560" s="28"/>
      <c r="DH1560" s="28"/>
      <c r="DI1560" s="28"/>
      <c r="DJ1560" s="28"/>
      <c r="DK1560" s="28"/>
      <c r="DL1560" s="28"/>
    </row>
    <row r="1561" spans="1:116" s="20" customFormat="1" ht="30" customHeight="1">
      <c r="A1561" s="4" t="s">
        <v>5687</v>
      </c>
      <c r="B1561" s="5">
        <v>1559</v>
      </c>
      <c r="C1561" s="116">
        <v>5890</v>
      </c>
      <c r="D1561" s="116"/>
      <c r="E1561" s="43" t="s">
        <v>5805</v>
      </c>
      <c r="F1561" s="3" t="s">
        <v>5806</v>
      </c>
      <c r="G1561" s="3" t="s">
        <v>1903</v>
      </c>
      <c r="H1561" s="3" t="s">
        <v>797</v>
      </c>
      <c r="I1561" s="3" t="s">
        <v>389</v>
      </c>
      <c r="J1561" s="3" t="s">
        <v>390</v>
      </c>
      <c r="K1561" s="6"/>
      <c r="L1561" s="3"/>
      <c r="M1561" s="6">
        <v>10</v>
      </c>
      <c r="N1561" s="3" t="s">
        <v>44</v>
      </c>
      <c r="O1561" s="3" t="s">
        <v>5689</v>
      </c>
      <c r="P1561" s="3" t="s">
        <v>5787</v>
      </c>
      <c r="Q1561" s="3" t="s">
        <v>5807</v>
      </c>
      <c r="R1561" s="156">
        <v>1.96</v>
      </c>
      <c r="S1561" s="22"/>
      <c r="T1561" s="23">
        <v>1.75</v>
      </c>
      <c r="U1561" s="1">
        <v>1.75</v>
      </c>
      <c r="V1561" s="21">
        <v>2.2999999999999998</v>
      </c>
      <c r="W1561" s="22"/>
      <c r="X1561" s="22"/>
      <c r="Y1561" s="22">
        <v>1.63</v>
      </c>
      <c r="Z1561" s="22"/>
      <c r="AA1561" s="22"/>
      <c r="AB1561" s="22"/>
      <c r="AC1561" s="22"/>
      <c r="AD1561" s="22"/>
      <c r="AE1561" s="24">
        <v>2.2999999999999998</v>
      </c>
      <c r="AN1561" s="25">
        <v>1.96</v>
      </c>
      <c r="AO1561" s="20" t="s">
        <v>47</v>
      </c>
      <c r="AP1561" s="24" t="s">
        <v>48</v>
      </c>
      <c r="AQ1561" s="20" t="e">
        <f>AVERAGE(SMALL(AE1561:AI1561,1),SMALL(AE1561:AI1561,2))</f>
        <v>#NUM!</v>
      </c>
      <c r="AR1561" s="20" t="e">
        <f>IF(R1561 &lt;=( AVERAGE(SMALL(AE1561:AI1561,1),SMALL(AE1561:AI1561,2))), R1561, "")</f>
        <v>#NUM!</v>
      </c>
      <c r="AS1561" s="20" t="e">
        <f>AVERAGE(SMALL(AJ1561:AM1561,1),SMALL(AJ1561:AM1561,2))</f>
        <v>#NUM!</v>
      </c>
      <c r="AT1561" s="20">
        <f>T1561*1.075</f>
        <v>1.8812499999999999</v>
      </c>
      <c r="AU1561" s="20">
        <f>U1561*1.075</f>
        <v>1.8812499999999999</v>
      </c>
      <c r="AV1561" s="22">
        <f>MIN(AN1561,AT1561,AU1561)</f>
        <v>1.8812499999999999</v>
      </c>
      <c r="AW1561" s="20" t="s">
        <v>71</v>
      </c>
      <c r="AX1561" s="20" t="s">
        <v>3710</v>
      </c>
      <c r="AY1561" s="25">
        <v>1.88</v>
      </c>
      <c r="AZ1561" s="27">
        <f>IF(AND(AY1561&gt;0,AY1561&lt;=10),AY1561*0.25,IF(AND(AY1561&gt;10,AY1561&lt;=50),AY1561*0.17,IF(AND(AY1561&gt;10,AY1561&lt;=100),AY1561*0.12,IF(AY1561&gt;100,AY1561*0.1))))</f>
        <v>0.47</v>
      </c>
      <c r="BA1561" s="3">
        <f>AZ1561+AY1561</f>
        <v>2.3499999999999996</v>
      </c>
      <c r="BB1561" s="25">
        <f>BA1561+BA1561*0.08</f>
        <v>2.5379999999999998</v>
      </c>
      <c r="BC1561" s="20" t="s">
        <v>12295</v>
      </c>
      <c r="BP1561" s="28"/>
      <c r="BQ1561" s="28"/>
      <c r="BR1561" s="28"/>
      <c r="BS1561" s="28"/>
      <c r="BT1561" s="28"/>
      <c r="BU1561" s="28"/>
      <c r="BV1561" s="28"/>
      <c r="BW1561" s="28"/>
      <c r="BX1561" s="28"/>
      <c r="BY1561" s="28"/>
      <c r="BZ1561" s="28"/>
      <c r="CA1561" s="28"/>
      <c r="CB1561" s="28"/>
      <c r="CC1561" s="28"/>
      <c r="CD1561" s="28"/>
      <c r="CE1561" s="28"/>
      <c r="CF1561" s="28"/>
      <c r="CG1561" s="28"/>
      <c r="CH1561" s="28"/>
      <c r="CI1561" s="28"/>
      <c r="CJ1561" s="28"/>
      <c r="CK1561" s="28"/>
      <c r="CL1561" s="28"/>
      <c r="CM1561" s="28"/>
      <c r="CN1561" s="28"/>
      <c r="CO1561" s="28"/>
      <c r="CP1561" s="28"/>
      <c r="CQ1561" s="28"/>
      <c r="CR1561" s="28"/>
      <c r="CS1561" s="28"/>
      <c r="CT1561" s="28"/>
      <c r="CU1561" s="28"/>
      <c r="CV1561" s="28"/>
      <c r="CW1561" s="28"/>
      <c r="CX1561" s="28"/>
      <c r="CY1561" s="28"/>
      <c r="CZ1561" s="28"/>
      <c r="DA1561" s="28"/>
      <c r="DB1561" s="28"/>
      <c r="DC1561" s="28"/>
      <c r="DD1561" s="28"/>
      <c r="DE1561" s="28"/>
      <c r="DF1561" s="28"/>
      <c r="DG1561" s="28"/>
      <c r="DH1561" s="28"/>
      <c r="DI1561" s="28"/>
      <c r="DJ1561" s="28"/>
      <c r="DK1561" s="28"/>
      <c r="DL1561" s="28"/>
    </row>
    <row r="1562" spans="1:116" s="20" customFormat="1" ht="30" customHeight="1">
      <c r="A1562" s="4" t="s">
        <v>5687</v>
      </c>
      <c r="B1562" s="5">
        <v>1560</v>
      </c>
      <c r="C1562" s="6">
        <v>5162</v>
      </c>
      <c r="D1562" s="6"/>
      <c r="E1562" s="43" t="s">
        <v>5694</v>
      </c>
      <c r="F1562" s="3" t="s">
        <v>5695</v>
      </c>
      <c r="G1562" s="3" t="s">
        <v>2613</v>
      </c>
      <c r="H1562" s="3" t="s">
        <v>5696</v>
      </c>
      <c r="I1562" s="3" t="s">
        <v>389</v>
      </c>
      <c r="J1562" s="3" t="s">
        <v>5697</v>
      </c>
      <c r="K1562" s="6">
        <v>5</v>
      </c>
      <c r="L1562" s="3" t="s">
        <v>79</v>
      </c>
      <c r="M1562" s="6">
        <v>50</v>
      </c>
      <c r="N1562" s="3" t="s">
        <v>44</v>
      </c>
      <c r="O1562" s="3" t="s">
        <v>5689</v>
      </c>
      <c r="P1562" s="3" t="s">
        <v>5698</v>
      </c>
      <c r="Q1562" s="3" t="s">
        <v>5699</v>
      </c>
      <c r="R1562" s="156">
        <v>14.16</v>
      </c>
      <c r="S1562" s="22"/>
      <c r="T1562" s="23">
        <v>11.5</v>
      </c>
      <c r="U1562" s="1">
        <v>11.5</v>
      </c>
      <c r="V1562" s="21">
        <v>18.170000000000002</v>
      </c>
      <c r="W1562" s="22"/>
      <c r="X1562" s="22">
        <v>10.14</v>
      </c>
      <c r="Y1562" s="22"/>
      <c r="Z1562" s="22"/>
      <c r="AA1562" s="22"/>
      <c r="AB1562" s="22"/>
      <c r="AC1562" s="22"/>
      <c r="AD1562" s="22"/>
      <c r="AE1562" s="24">
        <v>18.170000000000002</v>
      </c>
      <c r="AG1562" s="20">
        <v>10.169</v>
      </c>
      <c r="AN1562" s="25">
        <v>14.16</v>
      </c>
      <c r="AO1562" s="20" t="s">
        <v>47</v>
      </c>
      <c r="AP1562" s="24" t="s">
        <v>48</v>
      </c>
      <c r="AQ1562" s="20">
        <f>AVERAGE(SMALL(AE1562:AI1562,1),SMALL(AE1562:AI1562,2))</f>
        <v>14.169500000000001</v>
      </c>
      <c r="AR1562" s="20">
        <f>IF(R1562 &lt;=( AVERAGE(SMALL(AE1562:AI1562,1),SMALL(AE1562:AI1562,2))), R1562, "")</f>
        <v>14.16</v>
      </c>
      <c r="AS1562" s="20" t="e">
        <f>AVERAGE(SMALL(AJ1562:AM1562,1),SMALL(AJ1562:AM1562,2))</f>
        <v>#NUM!</v>
      </c>
      <c r="AT1562" s="20">
        <f>T1562*1.075</f>
        <v>12.362499999999999</v>
      </c>
      <c r="AU1562" s="20">
        <f>U1562*1.075</f>
        <v>12.362499999999999</v>
      </c>
      <c r="AV1562" s="22">
        <f>MIN(AN1562,AT1562,AU1562)</f>
        <v>12.362499999999999</v>
      </c>
      <c r="AW1562" s="20" t="s">
        <v>71</v>
      </c>
      <c r="AX1562" s="20" t="s">
        <v>72</v>
      </c>
      <c r="AY1562" s="25">
        <v>12.36</v>
      </c>
      <c r="AZ1562" s="27">
        <f>IF(AND(AY1562&gt;0,AY1562&lt;=10),AY1562*0.25,IF(AND(AY1562&gt;10,AY1562&lt;=50),AY1562*0.17,IF(AND(AY1562&gt;10,AY1562&lt;=100),AY1562*0.12,IF(AY1562&gt;100,AY1562*0.1))))</f>
        <v>2.1012</v>
      </c>
      <c r="BA1562" s="3">
        <f>AZ1562+AY1562</f>
        <v>14.4612</v>
      </c>
      <c r="BB1562" s="25">
        <f>BA1562+BA1562*0.08</f>
        <v>15.618096</v>
      </c>
      <c r="BC1562" s="20" t="s">
        <v>12295</v>
      </c>
    </row>
    <row r="1563" spans="1:116" s="20" customFormat="1" ht="30" customHeight="1">
      <c r="A1563" s="4" t="s">
        <v>5687</v>
      </c>
      <c r="B1563" s="5">
        <v>1561</v>
      </c>
      <c r="C1563" s="116">
        <v>5194</v>
      </c>
      <c r="D1563" s="116"/>
      <c r="E1563" s="43" t="s">
        <v>5723</v>
      </c>
      <c r="F1563" s="3" t="s">
        <v>840</v>
      </c>
      <c r="G1563" s="3" t="s">
        <v>841</v>
      </c>
      <c r="H1563" s="3" t="s">
        <v>4243</v>
      </c>
      <c r="I1563" s="3" t="s">
        <v>389</v>
      </c>
      <c r="J1563" s="3" t="s">
        <v>5728</v>
      </c>
      <c r="K1563" s="6">
        <v>3</v>
      </c>
      <c r="L1563" s="3" t="s">
        <v>79</v>
      </c>
      <c r="M1563" s="6">
        <v>5</v>
      </c>
      <c r="N1563" s="3" t="s">
        <v>44</v>
      </c>
      <c r="O1563" s="3" t="s">
        <v>5689</v>
      </c>
      <c r="P1563" s="3" t="s">
        <v>5704</v>
      </c>
      <c r="Q1563" s="3" t="s">
        <v>5729</v>
      </c>
      <c r="R1563" s="156">
        <v>1.1200000000000001</v>
      </c>
      <c r="S1563" s="22"/>
      <c r="T1563" s="23">
        <v>1</v>
      </c>
      <c r="U1563" s="1">
        <v>1</v>
      </c>
      <c r="V1563" s="21">
        <v>1.02</v>
      </c>
      <c r="W1563" s="22"/>
      <c r="X1563" s="22">
        <v>1.22</v>
      </c>
      <c r="Y1563" s="22"/>
      <c r="Z1563" s="22"/>
      <c r="AA1563" s="22"/>
      <c r="AB1563" s="22"/>
      <c r="AC1563" s="22"/>
      <c r="AD1563" s="22"/>
      <c r="AE1563" s="24">
        <v>1.02</v>
      </c>
      <c r="AN1563" s="25">
        <v>1.1200000000000001</v>
      </c>
      <c r="AO1563" s="20" t="s">
        <v>47</v>
      </c>
      <c r="AP1563" s="24" t="s">
        <v>48</v>
      </c>
      <c r="AQ1563" s="20" t="e">
        <f>AVERAGE(SMALL(AE1563:AI1563,1),SMALL(AE1563:AI1563,2))</f>
        <v>#NUM!</v>
      </c>
      <c r="AR1563" s="20" t="e">
        <f>IF(R1563 &lt;=( AVERAGE(SMALL(AE1563:AI1563,1),SMALL(AE1563:AI1563,2))), R1563, "")</f>
        <v>#NUM!</v>
      </c>
      <c r="AS1563" s="20" t="e">
        <f>AVERAGE(SMALL(AJ1563:AM1563,1),SMALL(AJ1563:AM1563,2))</f>
        <v>#NUM!</v>
      </c>
      <c r="AT1563" s="20">
        <f>T1563*1.075</f>
        <v>1.075</v>
      </c>
      <c r="AU1563" s="20">
        <f>U1563*1.075</f>
        <v>1.075</v>
      </c>
      <c r="AV1563" s="22">
        <f>MIN(AN1563,AT1563,AU1563)</f>
        <v>1.075</v>
      </c>
      <c r="AW1563" s="20" t="s">
        <v>71</v>
      </c>
      <c r="AX1563" s="20" t="s">
        <v>72</v>
      </c>
      <c r="AY1563" s="25">
        <v>1.075</v>
      </c>
      <c r="AZ1563" s="27">
        <f>IF(AND(AY1563&gt;0,AY1563&lt;=10),AY1563*0.25,IF(AND(AY1563&gt;10,AY1563&lt;=50),AY1563*0.17,IF(AND(AY1563&gt;10,AY1563&lt;=100),AY1563*0.12,IF(AY1563&gt;100,AY1563*0.1))))</f>
        <v>0.26874999999999999</v>
      </c>
      <c r="BA1563" s="3">
        <f>AZ1563+AY1563</f>
        <v>1.34375</v>
      </c>
      <c r="BB1563" s="25">
        <f>BA1563+BA1563*0.08</f>
        <v>1.4512499999999999</v>
      </c>
      <c r="BC1563" s="20" t="s">
        <v>12295</v>
      </c>
    </row>
    <row r="1564" spans="1:116" s="20" customFormat="1" ht="30" customHeight="1">
      <c r="A1564" s="4" t="s">
        <v>5687</v>
      </c>
      <c r="B1564" s="5">
        <v>1562</v>
      </c>
      <c r="C1564" s="6">
        <v>5216</v>
      </c>
      <c r="D1564" s="6"/>
      <c r="E1564" s="43" t="s">
        <v>5808</v>
      </c>
      <c r="F1564" s="3" t="s">
        <v>4933</v>
      </c>
      <c r="G1564" s="3" t="s">
        <v>2277</v>
      </c>
      <c r="H1564" s="3" t="s">
        <v>3831</v>
      </c>
      <c r="I1564" s="3" t="s">
        <v>65</v>
      </c>
      <c r="J1564" s="3" t="s">
        <v>5809</v>
      </c>
      <c r="K1564" s="6">
        <v>30</v>
      </c>
      <c r="L1564" s="3" t="s">
        <v>67</v>
      </c>
      <c r="M1564" s="6">
        <v>1</v>
      </c>
      <c r="N1564" s="3" t="s">
        <v>44</v>
      </c>
      <c r="O1564" s="3" t="s">
        <v>5689</v>
      </c>
      <c r="P1564" s="3" t="s">
        <v>5704</v>
      </c>
      <c r="Q1564" s="3" t="s">
        <v>5810</v>
      </c>
      <c r="R1564" s="156">
        <v>1.86</v>
      </c>
      <c r="S1564" s="22"/>
      <c r="T1564" s="23">
        <v>1.78</v>
      </c>
      <c r="U1564" s="1">
        <v>1.78</v>
      </c>
      <c r="V1564" s="21">
        <v>2.19</v>
      </c>
      <c r="W1564" s="22"/>
      <c r="X1564" s="22">
        <v>2.09</v>
      </c>
      <c r="Y1564" s="22">
        <v>1.62</v>
      </c>
      <c r="Z1564" s="22"/>
      <c r="AA1564" s="22"/>
      <c r="AB1564" s="22"/>
      <c r="AC1564" s="22"/>
      <c r="AD1564" s="22"/>
      <c r="AE1564" s="24">
        <v>2.19</v>
      </c>
      <c r="AG1564" s="20">
        <v>1.74</v>
      </c>
      <c r="AH1564" s="20">
        <v>1.62</v>
      </c>
      <c r="AN1564" s="25">
        <v>1.68</v>
      </c>
      <c r="AO1564" s="20" t="s">
        <v>207</v>
      </c>
      <c r="AP1564" s="24" t="s">
        <v>208</v>
      </c>
      <c r="AQ1564" s="20">
        <f>AVERAGE(SMALL(AE1564:AI1564,1),SMALL(AE1564:AI1564,2))</f>
        <v>1.6800000000000002</v>
      </c>
      <c r="AR1564" s="20" t="str">
        <f>IF(R1564 &lt;=( AVERAGE(SMALL(AE1564:AI1564,1),SMALL(AE1564:AI1564,2))), R1564, "")</f>
        <v/>
      </c>
      <c r="AS1564" s="20" t="e">
        <f>AVERAGE(SMALL(AJ1564:AM1564,1),SMALL(AJ1564:AM1564,2))</f>
        <v>#NUM!</v>
      </c>
      <c r="AT1564" s="20">
        <f>T1564*1.075</f>
        <v>1.9135</v>
      </c>
      <c r="AU1564" s="20">
        <f>U1564*1.075</f>
        <v>1.9135</v>
      </c>
      <c r="AV1564" s="22">
        <f>MIN(AN1564,AT1564,AU1564)</f>
        <v>1.68</v>
      </c>
      <c r="AW1564" s="20" t="s">
        <v>209</v>
      </c>
      <c r="AX1564" s="20" t="s">
        <v>208</v>
      </c>
      <c r="AY1564" s="25">
        <v>1.68</v>
      </c>
      <c r="AZ1564" s="27">
        <f>IF(AND(AY1564&gt;0,AY1564&lt;=10),AY1564*0.25,IF(AND(AY1564&gt;10,AY1564&lt;=50),AY1564*0.17,IF(AND(AY1564&gt;10,AY1564&lt;=100),AY1564*0.12,IF(AY1564&gt;100,AY1564*0.1))))</f>
        <v>0.42</v>
      </c>
      <c r="BA1564" s="3">
        <f>AZ1564+AY1564</f>
        <v>2.1</v>
      </c>
      <c r="BB1564" s="25">
        <f>BA1564+BA1564*0.08</f>
        <v>2.2680000000000002</v>
      </c>
      <c r="BC1564" s="20" t="s">
        <v>12295</v>
      </c>
    </row>
    <row r="1565" spans="1:116" s="20" customFormat="1" ht="30" customHeight="1">
      <c r="A1565" s="4" t="s">
        <v>5687</v>
      </c>
      <c r="B1565" s="5">
        <v>1563</v>
      </c>
      <c r="C1565" s="6">
        <v>5217</v>
      </c>
      <c r="D1565" s="6"/>
      <c r="E1565" s="43" t="s">
        <v>5808</v>
      </c>
      <c r="F1565" s="3" t="s">
        <v>5811</v>
      </c>
      <c r="G1565" s="3" t="s">
        <v>2277</v>
      </c>
      <c r="H1565" s="3" t="s">
        <v>3831</v>
      </c>
      <c r="I1565" s="3" t="s">
        <v>5812</v>
      </c>
      <c r="J1565" s="3" t="s">
        <v>5813</v>
      </c>
      <c r="K1565" s="6">
        <v>40</v>
      </c>
      <c r="L1565" s="3" t="s">
        <v>67</v>
      </c>
      <c r="M1565" s="6">
        <v>1</v>
      </c>
      <c r="N1565" s="3" t="s">
        <v>44</v>
      </c>
      <c r="O1565" s="3" t="s">
        <v>5689</v>
      </c>
      <c r="P1565" s="3" t="s">
        <v>5771</v>
      </c>
      <c r="Q1565" s="3" t="s">
        <v>5814</v>
      </c>
      <c r="R1565" s="156">
        <v>2.1800000000000002</v>
      </c>
      <c r="S1565" s="22"/>
      <c r="T1565" s="23">
        <v>2.0299999999999998</v>
      </c>
      <c r="U1565" s="1">
        <v>2.0299999999999998</v>
      </c>
      <c r="V1565" s="21">
        <v>2.57</v>
      </c>
      <c r="W1565" s="22">
        <v>1.78</v>
      </c>
      <c r="X1565" s="22">
        <v>5.56</v>
      </c>
      <c r="Y1565" s="22">
        <v>2.92</v>
      </c>
      <c r="Z1565" s="22"/>
      <c r="AA1565" s="22"/>
      <c r="AB1565" s="22"/>
      <c r="AC1565" s="22"/>
      <c r="AD1565" s="22"/>
      <c r="AE1565" s="24">
        <v>2.57</v>
      </c>
      <c r="AH1565" s="20">
        <v>2.92</v>
      </c>
      <c r="AN1565" s="25">
        <v>2.1800000000000002</v>
      </c>
      <c r="AO1565" s="20" t="s">
        <v>47</v>
      </c>
      <c r="AP1565" s="24" t="s">
        <v>48</v>
      </c>
      <c r="AQ1565" s="20">
        <f>AVERAGE(SMALL(AE1565:AI1565,1),SMALL(AE1565:AI1565,2))</f>
        <v>2.7450000000000001</v>
      </c>
      <c r="AR1565" s="20">
        <f>IF(R1565 &lt;=( AVERAGE(SMALL(AE1565:AI1565,1),SMALL(AE1565:AI1565,2))), R1565, "")</f>
        <v>2.1800000000000002</v>
      </c>
      <c r="AS1565" s="20" t="e">
        <f>AVERAGE(SMALL(AJ1565:AM1565,1),SMALL(AJ1565:AM1565,2))</f>
        <v>#NUM!</v>
      </c>
      <c r="AT1565" s="20">
        <f>T1565*1.075</f>
        <v>2.1822499999999998</v>
      </c>
      <c r="AU1565" s="20">
        <f>U1565*1.075</f>
        <v>2.1822499999999998</v>
      </c>
      <c r="AV1565" s="22">
        <f>MIN(AN1565,AT1565,AU1565)</f>
        <v>2.1800000000000002</v>
      </c>
      <c r="AW1565" s="20" t="s">
        <v>71</v>
      </c>
      <c r="AX1565" s="20" t="s">
        <v>72</v>
      </c>
      <c r="AY1565" s="25">
        <v>2.1800000000000002</v>
      </c>
      <c r="AZ1565" s="27">
        <f>IF(AND(AY1565&gt;0,AY1565&lt;=10),AY1565*0.25,IF(AND(AY1565&gt;10,AY1565&lt;=50),AY1565*0.17,IF(AND(AY1565&gt;10,AY1565&lt;=100),AY1565*0.12,IF(AY1565&gt;100,AY1565*0.1))))</f>
        <v>0.54500000000000004</v>
      </c>
      <c r="BA1565" s="3">
        <f>AZ1565+AY1565</f>
        <v>2.7250000000000001</v>
      </c>
      <c r="BB1565" s="25">
        <f>BA1565+BA1565*0.08</f>
        <v>2.9430000000000001</v>
      </c>
      <c r="BC1565" s="20" t="s">
        <v>12295</v>
      </c>
    </row>
    <row r="1566" spans="1:116" s="20" customFormat="1" ht="30" customHeight="1">
      <c r="A1566" s="4" t="s">
        <v>5687</v>
      </c>
      <c r="B1566" s="5">
        <v>1564</v>
      </c>
      <c r="C1566" s="6">
        <v>5277</v>
      </c>
      <c r="D1566" s="6"/>
      <c r="E1566" s="43" t="s">
        <v>5839</v>
      </c>
      <c r="F1566" s="3" t="s">
        <v>5840</v>
      </c>
      <c r="G1566" s="3" t="s">
        <v>4878</v>
      </c>
      <c r="H1566" s="3" t="s">
        <v>938</v>
      </c>
      <c r="I1566" s="3" t="s">
        <v>102</v>
      </c>
      <c r="J1566" s="3" t="s">
        <v>5703</v>
      </c>
      <c r="K1566" s="6"/>
      <c r="L1566" s="3"/>
      <c r="M1566" s="6">
        <v>40</v>
      </c>
      <c r="N1566" s="3" t="s">
        <v>44</v>
      </c>
      <c r="O1566" s="3" t="s">
        <v>5689</v>
      </c>
      <c r="P1566" s="3" t="s">
        <v>5704</v>
      </c>
      <c r="Q1566" s="3" t="s">
        <v>5843</v>
      </c>
      <c r="R1566" s="156">
        <v>3.01</v>
      </c>
      <c r="S1566" s="22"/>
      <c r="T1566" s="23">
        <v>1.48</v>
      </c>
      <c r="U1566" s="1">
        <v>1.36</v>
      </c>
      <c r="V1566" s="21">
        <v>3.3</v>
      </c>
      <c r="W1566" s="22"/>
      <c r="X1566" s="22">
        <v>2.72</v>
      </c>
      <c r="Y1566" s="22"/>
      <c r="Z1566" s="22"/>
      <c r="AA1566" s="22"/>
      <c r="AB1566" s="22"/>
      <c r="AC1566" s="22"/>
      <c r="AD1566" s="22"/>
      <c r="AE1566" s="24">
        <v>3.3</v>
      </c>
      <c r="AN1566" s="25">
        <v>2.9119999999999999</v>
      </c>
      <c r="AO1566" s="20" t="s">
        <v>332</v>
      </c>
      <c r="AP1566" s="24" t="s">
        <v>333</v>
      </c>
      <c r="AQ1566" s="20" t="e">
        <f>AVERAGE(SMALL(AE1566:AI1566,1),SMALL(AE1566:AI1566,2))</f>
        <v>#NUM!</v>
      </c>
      <c r="AR1566" s="20" t="e">
        <f>IF(R1566 &lt;=( AVERAGE(SMALL(AE1566:AI1566,1),SMALL(AE1566:AI1566,2))), R1566, "")</f>
        <v>#NUM!</v>
      </c>
      <c r="AS1566" s="20" t="e">
        <f>AVERAGE(SMALL(AJ1566:AM1566,1),SMALL(AJ1566:AM1566,2))</f>
        <v>#NUM!</v>
      </c>
      <c r="AT1566" s="20">
        <f>T1566*1.075</f>
        <v>1.591</v>
      </c>
      <c r="AU1566" s="20">
        <f>U1566*1.075</f>
        <v>1.462</v>
      </c>
      <c r="AV1566" s="22">
        <f>MIN(AN1566,AT1566,AU1566)</f>
        <v>1.462</v>
      </c>
      <c r="AW1566" s="20" t="s">
        <v>71</v>
      </c>
      <c r="AX1566" s="20" t="s">
        <v>72</v>
      </c>
      <c r="AY1566" s="25">
        <v>1.46</v>
      </c>
      <c r="AZ1566" s="27">
        <f>IF(AND(AY1566&gt;0,AY1566&lt;=10),AY1566*0.25,IF(AND(AY1566&gt;10,AY1566&lt;=50),AY1566*0.17,IF(AND(AY1566&gt;10,AY1566&lt;=100),AY1566*0.12,IF(AY1566&gt;100,AY1566*0.1))))</f>
        <v>0.36499999999999999</v>
      </c>
      <c r="BA1566" s="3">
        <f>AZ1566+AY1566</f>
        <v>1.825</v>
      </c>
      <c r="BB1566" s="25">
        <f>BA1566+BA1566*0.08</f>
        <v>1.9709999999999999</v>
      </c>
      <c r="BC1566" s="20" t="s">
        <v>12295</v>
      </c>
    </row>
    <row r="1567" spans="1:116" s="20" customFormat="1" ht="30" customHeight="1">
      <c r="A1567" s="4" t="s">
        <v>5687</v>
      </c>
      <c r="B1567" s="5">
        <v>1565</v>
      </c>
      <c r="C1567" s="6">
        <v>5276</v>
      </c>
      <c r="D1567" s="6"/>
      <c r="E1567" s="43" t="s">
        <v>5839</v>
      </c>
      <c r="F1567" s="3" t="s">
        <v>5840</v>
      </c>
      <c r="G1567" s="3" t="s">
        <v>4878</v>
      </c>
      <c r="H1567" s="3" t="s">
        <v>41</v>
      </c>
      <c r="I1567" s="3" t="s">
        <v>102</v>
      </c>
      <c r="J1567" s="3" t="s">
        <v>5841</v>
      </c>
      <c r="K1567" s="6"/>
      <c r="L1567" s="3"/>
      <c r="M1567" s="6">
        <v>30</v>
      </c>
      <c r="N1567" s="3" t="s">
        <v>44</v>
      </c>
      <c r="O1567" s="3" t="s">
        <v>5689</v>
      </c>
      <c r="P1567" s="3" t="s">
        <v>5704</v>
      </c>
      <c r="Q1567" s="3" t="s">
        <v>5842</v>
      </c>
      <c r="R1567" s="156">
        <v>5.19</v>
      </c>
      <c r="S1567" s="22"/>
      <c r="T1567" s="23">
        <v>3.5</v>
      </c>
      <c r="U1567" s="1">
        <v>3.5</v>
      </c>
      <c r="V1567" s="21">
        <v>5.3</v>
      </c>
      <c r="W1567" s="22"/>
      <c r="X1567" s="22">
        <v>5.09</v>
      </c>
      <c r="Y1567" s="22"/>
      <c r="Z1567" s="22"/>
      <c r="AA1567" s="22"/>
      <c r="AB1567" s="22"/>
      <c r="AC1567" s="22"/>
      <c r="AD1567" s="22"/>
      <c r="AE1567" s="24">
        <v>5.3</v>
      </c>
      <c r="AG1567" s="20">
        <v>4.3010000000000002</v>
      </c>
      <c r="AN1567" s="25">
        <v>4.8005000000000004</v>
      </c>
      <c r="AO1567" s="20" t="s">
        <v>207</v>
      </c>
      <c r="AP1567" s="24" t="s">
        <v>208</v>
      </c>
      <c r="AQ1567" s="20">
        <f>AVERAGE(SMALL(AE1567:AI1567,1),SMALL(AE1567:AI1567,2))</f>
        <v>4.8004999999999995</v>
      </c>
      <c r="AR1567" s="20" t="str">
        <f>IF(R1567 &lt;=( AVERAGE(SMALL(AE1567:AI1567,1),SMALL(AE1567:AI1567,2))), R1567, "")</f>
        <v/>
      </c>
      <c r="AS1567" s="20" t="e">
        <f>AVERAGE(SMALL(AJ1567:AM1567,1),SMALL(AJ1567:AM1567,2))</f>
        <v>#NUM!</v>
      </c>
      <c r="AT1567" s="20">
        <f>T1567*1.075</f>
        <v>3.7624999999999997</v>
      </c>
      <c r="AU1567" s="20">
        <f>U1567*1.075</f>
        <v>3.7624999999999997</v>
      </c>
      <c r="AV1567" s="22">
        <f>MIN(AN1567,AT1567,AU1567)</f>
        <v>3.7624999999999997</v>
      </c>
      <c r="AW1567" s="20" t="s">
        <v>71</v>
      </c>
      <c r="AX1567" s="20" t="s">
        <v>72</v>
      </c>
      <c r="AY1567" s="25">
        <v>3.76</v>
      </c>
      <c r="AZ1567" s="27">
        <f>IF(AND(AY1567&gt;0,AY1567&lt;=10),AY1567*0.25,IF(AND(AY1567&gt;10,AY1567&lt;=50),AY1567*0.17,IF(AND(AY1567&gt;10,AY1567&lt;=100),AY1567*0.12,IF(AY1567&gt;100,AY1567*0.1))))</f>
        <v>0.94</v>
      </c>
      <c r="BA1567" s="3">
        <f>AZ1567+AY1567</f>
        <v>4.6999999999999993</v>
      </c>
      <c r="BB1567" s="25">
        <f>BA1567+BA1567*0.08</f>
        <v>5.0759999999999996</v>
      </c>
      <c r="BC1567" s="20" t="s">
        <v>12295</v>
      </c>
    </row>
    <row r="1568" spans="1:116" s="20" customFormat="1" ht="30" customHeight="1">
      <c r="A1568" s="4" t="s">
        <v>5687</v>
      </c>
      <c r="B1568" s="5">
        <v>1566</v>
      </c>
      <c r="C1568" s="116">
        <v>5275</v>
      </c>
      <c r="D1568" s="116"/>
      <c r="E1568" s="43" t="s">
        <v>5723</v>
      </c>
      <c r="F1568" s="3" t="s">
        <v>840</v>
      </c>
      <c r="G1568" s="3" t="s">
        <v>841</v>
      </c>
      <c r="H1568" s="3" t="s">
        <v>41</v>
      </c>
      <c r="I1568" s="3" t="s">
        <v>223</v>
      </c>
      <c r="J1568" s="3" t="s">
        <v>103</v>
      </c>
      <c r="K1568" s="6"/>
      <c r="L1568" s="3"/>
      <c r="M1568" s="6">
        <v>20</v>
      </c>
      <c r="N1568" s="3" t="s">
        <v>44</v>
      </c>
      <c r="O1568" s="3" t="s">
        <v>5689</v>
      </c>
      <c r="P1568" s="3" t="s">
        <v>5704</v>
      </c>
      <c r="Q1568" s="3" t="s">
        <v>5727</v>
      </c>
      <c r="R1568" s="156">
        <v>1.42</v>
      </c>
      <c r="S1568" s="22"/>
      <c r="T1568" s="23">
        <v>1.68</v>
      </c>
      <c r="U1568" s="1">
        <v>1.68</v>
      </c>
      <c r="V1568" s="21">
        <v>1.68</v>
      </c>
      <c r="W1568" s="22"/>
      <c r="X1568" s="22">
        <v>1.1599999999999999</v>
      </c>
      <c r="Y1568" s="22"/>
      <c r="Z1568" s="22"/>
      <c r="AA1568" s="22"/>
      <c r="AB1568" s="22"/>
      <c r="AC1568" s="22"/>
      <c r="AD1568" s="22"/>
      <c r="AE1568" s="24">
        <v>1.68</v>
      </c>
      <c r="AN1568" s="25">
        <v>1.42</v>
      </c>
      <c r="AO1568" s="20" t="s">
        <v>207</v>
      </c>
      <c r="AP1568" s="24" t="s">
        <v>208</v>
      </c>
      <c r="AQ1568" s="20" t="e">
        <f>AVERAGE(SMALL(AE1568:AI1568,1),SMALL(AE1568:AI1568,2))</f>
        <v>#NUM!</v>
      </c>
      <c r="AR1568" s="20" t="e">
        <f>IF(R1568 &lt;=( AVERAGE(SMALL(AE1568:AI1568,1),SMALL(AE1568:AI1568,2))), R1568, "")</f>
        <v>#NUM!</v>
      </c>
      <c r="AS1568" s="20" t="e">
        <f>AVERAGE(SMALL(AJ1568:AM1568,1),SMALL(AJ1568:AM1568,2))</f>
        <v>#NUM!</v>
      </c>
      <c r="AT1568" s="20">
        <f>T1568*1.075</f>
        <v>1.8059999999999998</v>
      </c>
      <c r="AU1568" s="20">
        <f>U1568*1.075</f>
        <v>1.8059999999999998</v>
      </c>
      <c r="AV1568" s="22">
        <f>MIN(AN1568,AT1568,AU1568)</f>
        <v>1.42</v>
      </c>
      <c r="AW1568" s="20" t="s">
        <v>209</v>
      </c>
      <c r="AX1568" s="20" t="s">
        <v>208</v>
      </c>
      <c r="AY1568" s="25">
        <v>1.42</v>
      </c>
      <c r="AZ1568" s="27">
        <f>IF(AND(AY1568&gt;0,AY1568&lt;=10),AY1568*0.25,IF(AND(AY1568&gt;10,AY1568&lt;=50),AY1568*0.17,IF(AND(AY1568&gt;10,AY1568&lt;=100),AY1568*0.12,IF(AY1568&gt;100,AY1568*0.1))))</f>
        <v>0.35499999999999998</v>
      </c>
      <c r="BA1568" s="3">
        <f>AZ1568+AY1568</f>
        <v>1.7749999999999999</v>
      </c>
      <c r="BB1568" s="25">
        <f>BA1568+BA1568*0.08</f>
        <v>1.9169999999999998</v>
      </c>
      <c r="BC1568" s="20" t="s">
        <v>12295</v>
      </c>
    </row>
    <row r="1569" spans="1:116" s="20" customFormat="1" ht="30" customHeight="1">
      <c r="A1569" s="4" t="s">
        <v>5687</v>
      </c>
      <c r="B1569" s="5">
        <v>1567</v>
      </c>
      <c r="C1569" s="6">
        <v>5318</v>
      </c>
      <c r="D1569" s="6"/>
      <c r="E1569" s="43" t="s">
        <v>5823</v>
      </c>
      <c r="F1569" s="3" t="s">
        <v>5824</v>
      </c>
      <c r="G1569" s="3" t="s">
        <v>5825</v>
      </c>
      <c r="H1569" s="3" t="s">
        <v>2785</v>
      </c>
      <c r="I1569" s="3" t="s">
        <v>389</v>
      </c>
      <c r="J1569" s="3" t="s">
        <v>5826</v>
      </c>
      <c r="K1569" s="6">
        <v>2</v>
      </c>
      <c r="L1569" s="3" t="s">
        <v>79</v>
      </c>
      <c r="M1569" s="6">
        <v>50</v>
      </c>
      <c r="N1569" s="3" t="s">
        <v>44</v>
      </c>
      <c r="O1569" s="3" t="s">
        <v>5689</v>
      </c>
      <c r="P1569" s="3" t="s">
        <v>5704</v>
      </c>
      <c r="Q1569" s="3" t="s">
        <v>5827</v>
      </c>
      <c r="R1569" s="156">
        <v>13.7</v>
      </c>
      <c r="S1569" s="22"/>
      <c r="T1569" s="23">
        <v>5.5</v>
      </c>
      <c r="U1569" s="1">
        <v>5.5</v>
      </c>
      <c r="V1569" s="21">
        <v>9.99</v>
      </c>
      <c r="W1569" s="22"/>
      <c r="X1569" s="22"/>
      <c r="Y1569" s="22">
        <v>17.41</v>
      </c>
      <c r="Z1569" s="22"/>
      <c r="AA1569" s="22"/>
      <c r="AB1569" s="22"/>
      <c r="AC1569" s="22"/>
      <c r="AD1569" s="22"/>
      <c r="AE1569" s="24">
        <v>9.99</v>
      </c>
      <c r="AH1569" s="20">
        <v>17.41</v>
      </c>
      <c r="AN1569" s="25">
        <v>13.7</v>
      </c>
      <c r="AO1569" s="20" t="s">
        <v>47</v>
      </c>
      <c r="AP1569" s="24" t="s">
        <v>48</v>
      </c>
      <c r="AQ1569" s="20">
        <f>AVERAGE(SMALL(AE1569:AI1569,1),SMALL(AE1569:AI1569,2))</f>
        <v>13.7</v>
      </c>
      <c r="AR1569" s="20">
        <f>IF(R1569 &lt;=( AVERAGE(SMALL(AE1569:AI1569,1),SMALL(AE1569:AI1569,2))), R1569, "")</f>
        <v>13.7</v>
      </c>
      <c r="AS1569" s="20" t="e">
        <f>AVERAGE(SMALL(AJ1569:AM1569,1),SMALL(AJ1569:AM1569,2))</f>
        <v>#NUM!</v>
      </c>
      <c r="AT1569" s="20">
        <f>T1569*1.075</f>
        <v>5.9124999999999996</v>
      </c>
      <c r="AU1569" s="20">
        <f>U1569*1.075</f>
        <v>5.9124999999999996</v>
      </c>
      <c r="AV1569" s="22">
        <f>MIN(AN1569,AT1569,AU1569)</f>
        <v>5.9124999999999996</v>
      </c>
      <c r="AW1569" s="20" t="s">
        <v>71</v>
      </c>
      <c r="AX1569" s="20" t="s">
        <v>72</v>
      </c>
      <c r="AY1569" s="25">
        <v>5.91</v>
      </c>
      <c r="AZ1569" s="27">
        <f>IF(AND(AY1569&gt;0,AY1569&lt;=10),AY1569*0.25,IF(AND(AY1569&gt;10,AY1569&lt;=50),AY1569*0.17,IF(AND(AY1569&gt;10,AY1569&lt;=100),AY1569*0.12,IF(AY1569&gt;100,AY1569*0.1))))</f>
        <v>1.4775</v>
      </c>
      <c r="BA1569" s="3">
        <f>AZ1569+AY1569</f>
        <v>7.3875000000000002</v>
      </c>
      <c r="BB1569" s="25">
        <f>BA1569+BA1569*0.08</f>
        <v>7.9785000000000004</v>
      </c>
      <c r="BC1569" s="20" t="s">
        <v>12295</v>
      </c>
    </row>
    <row r="1570" spans="1:116" s="20" customFormat="1" ht="30" customHeight="1">
      <c r="A1570" s="4" t="s">
        <v>5687</v>
      </c>
      <c r="B1570" s="5">
        <v>1568</v>
      </c>
      <c r="C1570" s="6">
        <v>5319</v>
      </c>
      <c r="D1570" s="6"/>
      <c r="E1570" s="43" t="s">
        <v>5850</v>
      </c>
      <c r="F1570" s="3" t="s">
        <v>5851</v>
      </c>
      <c r="G1570" s="3" t="s">
        <v>4056</v>
      </c>
      <c r="H1570" s="3" t="s">
        <v>5852</v>
      </c>
      <c r="I1570" s="3" t="s">
        <v>1437</v>
      </c>
      <c r="J1570" s="3" t="s">
        <v>5853</v>
      </c>
      <c r="K1570" s="6"/>
      <c r="L1570" s="3"/>
      <c r="M1570" s="6">
        <v>5</v>
      </c>
      <c r="N1570" s="3" t="s">
        <v>44</v>
      </c>
      <c r="O1570" s="3" t="s">
        <v>5689</v>
      </c>
      <c r="P1570" s="3" t="s">
        <v>5704</v>
      </c>
      <c r="Q1570" s="3" t="s">
        <v>5854</v>
      </c>
      <c r="R1570" s="156">
        <v>5.77</v>
      </c>
      <c r="S1570" s="22"/>
      <c r="T1570" s="23">
        <v>6.2</v>
      </c>
      <c r="U1570" s="1">
        <v>3.95</v>
      </c>
      <c r="V1570" s="21">
        <v>5.77</v>
      </c>
      <c r="W1570" s="22"/>
      <c r="X1570" s="22"/>
      <c r="Y1570" s="22"/>
      <c r="Z1570" s="22"/>
      <c r="AA1570" s="22"/>
      <c r="AB1570" s="22"/>
      <c r="AC1570" s="22"/>
      <c r="AD1570" s="22"/>
      <c r="AE1570" s="24">
        <v>5.77</v>
      </c>
      <c r="AN1570" s="25">
        <v>5.77</v>
      </c>
      <c r="AO1570" s="20" t="s">
        <v>47</v>
      </c>
      <c r="AP1570" s="24" t="s">
        <v>48</v>
      </c>
      <c r="AQ1570" s="20" t="e">
        <f>AVERAGE(SMALL(AE1570:AI1570,1),SMALL(AE1570:AI1570,2))</f>
        <v>#NUM!</v>
      </c>
      <c r="AR1570" s="20" t="e">
        <f>IF(R1570 &lt;=( AVERAGE(SMALL(AE1570:AI1570,1),SMALL(AE1570:AI1570,2))), R1570, "")</f>
        <v>#NUM!</v>
      </c>
      <c r="AS1570" s="20" t="e">
        <f>AVERAGE(SMALL(AJ1570:AM1570,1),SMALL(AJ1570:AM1570,2))</f>
        <v>#NUM!</v>
      </c>
      <c r="AT1570" s="20">
        <f>T1570*1.075</f>
        <v>6.665</v>
      </c>
      <c r="AU1570" s="20">
        <f>U1570*1.075</f>
        <v>4.2462499999999999</v>
      </c>
      <c r="AV1570" s="22">
        <f>MIN(AN1570,AT1570,AU1570)</f>
        <v>4.2462499999999999</v>
      </c>
      <c r="AW1570" s="20" t="s">
        <v>71</v>
      </c>
      <c r="AX1570" s="20" t="s">
        <v>72</v>
      </c>
      <c r="AY1570" s="25">
        <v>4.2460000000000004</v>
      </c>
      <c r="AZ1570" s="27">
        <f>IF(AND(AY1570&gt;0,AY1570&lt;=10),AY1570*0.25,IF(AND(AY1570&gt;10,AY1570&lt;=50),AY1570*0.17,IF(AND(AY1570&gt;10,AY1570&lt;=100),AY1570*0.12,IF(AY1570&gt;100,AY1570*0.1))))</f>
        <v>1.0615000000000001</v>
      </c>
      <c r="BA1570" s="3">
        <f>AZ1570+AY1570</f>
        <v>5.307500000000001</v>
      </c>
      <c r="BB1570" s="25">
        <f>BA1570+BA1570*0.08</f>
        <v>5.7321000000000009</v>
      </c>
      <c r="BC1570" s="20" t="s">
        <v>12295</v>
      </c>
    </row>
    <row r="1571" spans="1:116" s="20" customFormat="1" ht="30" customHeight="1">
      <c r="A1571" s="4" t="s">
        <v>5687</v>
      </c>
      <c r="B1571" s="5">
        <v>1569</v>
      </c>
      <c r="C1571" s="116">
        <v>5320</v>
      </c>
      <c r="D1571" s="116"/>
      <c r="E1571" s="43" t="s">
        <v>5730</v>
      </c>
      <c r="F1571" s="3" t="s">
        <v>5731</v>
      </c>
      <c r="G1571" s="3" t="s">
        <v>4260</v>
      </c>
      <c r="H1571" s="3" t="s">
        <v>41</v>
      </c>
      <c r="I1571" s="3" t="s">
        <v>139</v>
      </c>
      <c r="J1571" s="3" t="s">
        <v>5732</v>
      </c>
      <c r="K1571" s="6"/>
      <c r="L1571" s="3"/>
      <c r="M1571" s="6">
        <v>5</v>
      </c>
      <c r="N1571" s="3" t="s">
        <v>44</v>
      </c>
      <c r="O1571" s="3" t="s">
        <v>5689</v>
      </c>
      <c r="P1571" s="3" t="s">
        <v>5733</v>
      </c>
      <c r="Q1571" s="3" t="s">
        <v>5734</v>
      </c>
      <c r="R1571" s="156">
        <v>0.6</v>
      </c>
      <c r="S1571" s="22"/>
      <c r="T1571" s="23">
        <v>0.63</v>
      </c>
      <c r="U1571" s="1">
        <v>0.63</v>
      </c>
      <c r="V1571" s="21">
        <v>0.76</v>
      </c>
      <c r="W1571" s="22"/>
      <c r="X1571" s="22"/>
      <c r="Y1571" s="22">
        <v>0.44</v>
      </c>
      <c r="Z1571" s="22"/>
      <c r="AA1571" s="22"/>
      <c r="AB1571" s="22"/>
      <c r="AC1571" s="22"/>
      <c r="AD1571" s="22"/>
      <c r="AE1571" s="24">
        <v>0.76</v>
      </c>
      <c r="AH1571" s="20">
        <v>0.44</v>
      </c>
      <c r="AN1571" s="25">
        <v>0.6</v>
      </c>
      <c r="AO1571" s="20" t="s">
        <v>47</v>
      </c>
      <c r="AP1571" s="24" t="s">
        <v>48</v>
      </c>
      <c r="AQ1571" s="20">
        <f>AVERAGE(SMALL(AE1571:AI1571,1),SMALL(AE1571:AI1571,2))</f>
        <v>0.6</v>
      </c>
      <c r="AR1571" s="20">
        <f>IF(R1571 &lt;=( AVERAGE(SMALL(AE1571:AI1571,1),SMALL(AE1571:AI1571,2))), R1571, "")</f>
        <v>0.6</v>
      </c>
      <c r="AS1571" s="20" t="e">
        <f>AVERAGE(SMALL(AJ1571:AM1571,1),SMALL(AJ1571:AM1571,2))</f>
        <v>#NUM!</v>
      </c>
      <c r="AT1571" s="20">
        <f>T1571*1.075</f>
        <v>0.67725000000000002</v>
      </c>
      <c r="AU1571" s="20">
        <f>U1571*1.075</f>
        <v>0.67725000000000002</v>
      </c>
      <c r="AV1571" s="22">
        <f>MIN(AN1571,AT1571,AU1571)</f>
        <v>0.6</v>
      </c>
      <c r="AW1571" s="26" t="s">
        <v>49</v>
      </c>
      <c r="AX1571" s="26" t="s">
        <v>48</v>
      </c>
      <c r="AY1571" s="25">
        <v>0.6</v>
      </c>
      <c r="AZ1571" s="27">
        <f>IF(AND(AY1571&gt;0,AY1571&lt;=10),AY1571*0.25,IF(AND(AY1571&gt;10,AY1571&lt;=50),AY1571*0.17,IF(AND(AY1571&gt;10,AY1571&lt;=100),AY1571*0.12,IF(AY1571&gt;100,AY1571*0.1))))</f>
        <v>0.15</v>
      </c>
      <c r="BA1571" s="3">
        <f>AZ1571+AY1571</f>
        <v>0.75</v>
      </c>
      <c r="BB1571" s="25">
        <f>BA1571+BA1571*0.08</f>
        <v>0.81</v>
      </c>
      <c r="BC1571" s="20" t="s">
        <v>12295</v>
      </c>
    </row>
    <row r="1572" spans="1:116" s="20" customFormat="1" ht="30" customHeight="1">
      <c r="A1572" s="4" t="s">
        <v>5687</v>
      </c>
      <c r="B1572" s="5">
        <v>1570</v>
      </c>
      <c r="C1572" s="116">
        <v>5352</v>
      </c>
      <c r="D1572" s="116"/>
      <c r="E1572" s="43" t="s">
        <v>5761</v>
      </c>
      <c r="F1572" s="3" t="s">
        <v>5762</v>
      </c>
      <c r="G1572" s="3" t="s">
        <v>1569</v>
      </c>
      <c r="H1572" s="3" t="s">
        <v>5763</v>
      </c>
      <c r="I1572" s="3" t="s">
        <v>1201</v>
      </c>
      <c r="J1572" s="3" t="s">
        <v>5764</v>
      </c>
      <c r="K1572" s="6">
        <v>15</v>
      </c>
      <c r="L1572" s="3" t="s">
        <v>67</v>
      </c>
      <c r="M1572" s="6">
        <v>1</v>
      </c>
      <c r="N1572" s="3" t="s">
        <v>44</v>
      </c>
      <c r="O1572" s="3" t="s">
        <v>5689</v>
      </c>
      <c r="P1572" s="3" t="s">
        <v>5746</v>
      </c>
      <c r="Q1572" s="3" t="s">
        <v>5765</v>
      </c>
      <c r="R1572" s="156">
        <v>2</v>
      </c>
      <c r="S1572" s="22"/>
      <c r="T1572" s="23">
        <v>1.6</v>
      </c>
      <c r="U1572" s="1">
        <v>1.6</v>
      </c>
      <c r="V1572" s="21">
        <v>2.2799999999999998</v>
      </c>
      <c r="W1572" s="22"/>
      <c r="X1572" s="22">
        <v>1.87</v>
      </c>
      <c r="Y1572" s="22">
        <v>2.14</v>
      </c>
      <c r="Z1572" s="22"/>
      <c r="AA1572" s="22"/>
      <c r="AB1572" s="22"/>
      <c r="AC1572" s="22"/>
      <c r="AD1572" s="22"/>
      <c r="AE1572" s="24">
        <v>2.2799999999999998</v>
      </c>
      <c r="AG1572" s="20">
        <v>0.84499999999999997</v>
      </c>
      <c r="AH1572" s="20">
        <v>1.69</v>
      </c>
      <c r="AN1572" s="25">
        <v>1.2675000000000001</v>
      </c>
      <c r="AO1572" s="20" t="s">
        <v>207</v>
      </c>
      <c r="AP1572" s="24" t="s">
        <v>208</v>
      </c>
      <c r="AQ1572" s="20">
        <f>AVERAGE(SMALL(AE1572:AI1572,1),SMALL(AE1572:AI1572,2))</f>
        <v>1.2675000000000001</v>
      </c>
      <c r="AR1572" s="20" t="str">
        <f>IF(R1572 &lt;=( AVERAGE(SMALL(AE1572:AI1572,1),SMALL(AE1572:AI1572,2))), R1572, "")</f>
        <v/>
      </c>
      <c r="AS1572" s="20" t="e">
        <f>AVERAGE(SMALL(AJ1572:AM1572,1),SMALL(AJ1572:AM1572,2))</f>
        <v>#NUM!</v>
      </c>
      <c r="AT1572" s="20">
        <f>T1572*1.075</f>
        <v>1.72</v>
      </c>
      <c r="AU1572" s="20">
        <f>U1572*1.075</f>
        <v>1.72</v>
      </c>
      <c r="AV1572" s="22">
        <f>MIN(AN1572,AT1572,AU1572)</f>
        <v>1.2675000000000001</v>
      </c>
      <c r="AW1572" s="20" t="s">
        <v>71</v>
      </c>
      <c r="AX1572" s="20" t="s">
        <v>72</v>
      </c>
      <c r="AY1572" s="25">
        <v>1.27</v>
      </c>
      <c r="AZ1572" s="27">
        <f>IF(AND(AY1572&gt;0,AY1572&lt;=10),AY1572*0.25,IF(AND(AY1572&gt;10,AY1572&lt;=50),AY1572*0.17,IF(AND(AY1572&gt;10,AY1572&lt;=100),AY1572*0.12,IF(AY1572&gt;100,AY1572*0.1))))</f>
        <v>0.3175</v>
      </c>
      <c r="BA1572" s="3">
        <f>AZ1572+AY1572</f>
        <v>1.5874999999999999</v>
      </c>
      <c r="BB1572" s="25">
        <f>BA1572+BA1572*0.08</f>
        <v>1.7144999999999999</v>
      </c>
      <c r="BC1572" s="20" t="s">
        <v>12295</v>
      </c>
    </row>
    <row r="1573" spans="1:116" s="20" customFormat="1" ht="30" customHeight="1">
      <c r="A1573" s="4" t="s">
        <v>5687</v>
      </c>
      <c r="B1573" s="5">
        <v>1571</v>
      </c>
      <c r="C1573" s="116">
        <v>5369</v>
      </c>
      <c r="D1573" s="116"/>
      <c r="E1573" s="43" t="s">
        <v>5712</v>
      </c>
      <c r="F1573" s="3" t="s">
        <v>5713</v>
      </c>
      <c r="G1573" s="3" t="s">
        <v>5714</v>
      </c>
      <c r="H1573" s="3" t="s">
        <v>5715</v>
      </c>
      <c r="I1573" s="3" t="s">
        <v>816</v>
      </c>
      <c r="J1573" s="3" t="s">
        <v>5716</v>
      </c>
      <c r="K1573" s="6">
        <v>10</v>
      </c>
      <c r="L1573" s="3" t="s">
        <v>79</v>
      </c>
      <c r="M1573" s="6">
        <v>1</v>
      </c>
      <c r="N1573" s="3" t="s">
        <v>44</v>
      </c>
      <c r="O1573" s="3" t="s">
        <v>5689</v>
      </c>
      <c r="P1573" s="3" t="s">
        <v>5704</v>
      </c>
      <c r="Q1573" s="3" t="s">
        <v>5717</v>
      </c>
      <c r="R1573" s="156">
        <v>1.7</v>
      </c>
      <c r="S1573" s="22"/>
      <c r="T1573" s="23">
        <v>1.83</v>
      </c>
      <c r="U1573" s="1" t="s">
        <v>54</v>
      </c>
      <c r="V1573" s="21">
        <v>2.36</v>
      </c>
      <c r="W1573" s="22"/>
      <c r="X1573" s="22">
        <v>1.83</v>
      </c>
      <c r="Y1573" s="22">
        <v>1.57</v>
      </c>
      <c r="Z1573" s="22"/>
      <c r="AA1573" s="22"/>
      <c r="AB1573" s="22"/>
      <c r="AC1573" s="22"/>
      <c r="AD1573" s="22"/>
      <c r="AE1573" s="24">
        <v>2.36</v>
      </c>
      <c r="AG1573" s="20">
        <v>1.82</v>
      </c>
      <c r="AH1573" s="20">
        <v>1.48</v>
      </c>
      <c r="AN1573" s="25">
        <v>1.65</v>
      </c>
      <c r="AO1573" s="20" t="s">
        <v>207</v>
      </c>
      <c r="AP1573" s="24" t="s">
        <v>208</v>
      </c>
      <c r="AQ1573" s="20">
        <f>AVERAGE(SMALL(AE1573:AI1573,1),SMALL(AE1573:AI1573,2))</f>
        <v>1.65</v>
      </c>
      <c r="AR1573" s="20" t="str">
        <f>IF(R1573 &lt;=( AVERAGE(SMALL(AE1573:AI1573,1),SMALL(AE1573:AI1573,2))), R1573, "")</f>
        <v/>
      </c>
      <c r="AS1573" s="20" t="e">
        <f>AVERAGE(SMALL(AJ1573:AM1573,1),SMALL(AJ1573:AM1573,2))</f>
        <v>#NUM!</v>
      </c>
      <c r="AT1573" s="20">
        <f>T1573*1.075</f>
        <v>1.9672499999999999</v>
      </c>
      <c r="AU1573" s="20" t="e">
        <f>U1573*1.075</f>
        <v>#VALUE!</v>
      </c>
      <c r="AV1573" s="22" t="e">
        <f>MIN(AN1573,AT1573,AU1573)</f>
        <v>#VALUE!</v>
      </c>
      <c r="AW1573" s="20" t="s">
        <v>209</v>
      </c>
      <c r="AX1573" s="20" t="s">
        <v>208</v>
      </c>
      <c r="AY1573" s="25">
        <v>1.65</v>
      </c>
      <c r="AZ1573" s="27">
        <f>IF(AND(AY1573&gt;0,AY1573&lt;=10),AY1573*0.25,IF(AND(AY1573&gt;10,AY1573&lt;=50),AY1573*0.17,IF(AND(AY1573&gt;10,AY1573&lt;=100),AY1573*0.12,IF(AY1573&gt;100,AY1573*0.1))))</f>
        <v>0.41249999999999998</v>
      </c>
      <c r="BA1573" s="3">
        <f>AZ1573+AY1573</f>
        <v>2.0625</v>
      </c>
      <c r="BB1573" s="25">
        <f>BA1573+BA1573*0.08</f>
        <v>2.2275</v>
      </c>
      <c r="BC1573" s="20" t="s">
        <v>12295</v>
      </c>
    </row>
    <row r="1574" spans="1:116" s="20" customFormat="1" ht="30" customHeight="1">
      <c r="A1574" s="4" t="s">
        <v>5687</v>
      </c>
      <c r="B1574" s="5">
        <v>1572</v>
      </c>
      <c r="C1574" s="116">
        <v>5365</v>
      </c>
      <c r="D1574" s="116"/>
      <c r="E1574" s="43" t="s">
        <v>5766</v>
      </c>
      <c r="F1574" s="3" t="s">
        <v>5767</v>
      </c>
      <c r="G1574" s="3" t="s">
        <v>5768</v>
      </c>
      <c r="H1574" s="3" t="s">
        <v>5773</v>
      </c>
      <c r="I1574" s="3" t="s">
        <v>65</v>
      </c>
      <c r="J1574" s="3" t="s">
        <v>5774</v>
      </c>
      <c r="K1574" s="6">
        <v>40</v>
      </c>
      <c r="L1574" s="3" t="s">
        <v>67</v>
      </c>
      <c r="M1574" s="6">
        <v>1</v>
      </c>
      <c r="N1574" s="3" t="s">
        <v>44</v>
      </c>
      <c r="O1574" s="3" t="s">
        <v>5689</v>
      </c>
      <c r="P1574" s="3" t="s">
        <v>5704</v>
      </c>
      <c r="Q1574" s="3" t="s">
        <v>5775</v>
      </c>
      <c r="R1574" s="156">
        <v>4.2</v>
      </c>
      <c r="S1574" s="22"/>
      <c r="T1574" s="23">
        <v>3.1</v>
      </c>
      <c r="U1574" s="1">
        <v>3.1</v>
      </c>
      <c r="V1574" s="21">
        <v>4.01</v>
      </c>
      <c r="W1574" s="22"/>
      <c r="X1574" s="22"/>
      <c r="Y1574" s="22">
        <v>4.01</v>
      </c>
      <c r="Z1574" s="22"/>
      <c r="AA1574" s="22"/>
      <c r="AB1574" s="22"/>
      <c r="AC1574" s="22"/>
      <c r="AD1574" s="22"/>
      <c r="AE1574" s="24">
        <v>4.01</v>
      </c>
      <c r="AN1574" s="25">
        <v>4.2</v>
      </c>
      <c r="AO1574" s="20" t="s">
        <v>47</v>
      </c>
      <c r="AP1574" s="24" t="s">
        <v>48</v>
      </c>
      <c r="AQ1574" s="20" t="e">
        <f>AVERAGE(SMALL(AE1574:AI1574,1),SMALL(AE1574:AI1574,2))</f>
        <v>#NUM!</v>
      </c>
      <c r="AR1574" s="20" t="e">
        <f>IF(R1574 &lt;=( AVERAGE(SMALL(AE1574:AI1574,1),SMALL(AE1574:AI1574,2))), R1574, "")</f>
        <v>#NUM!</v>
      </c>
      <c r="AS1574" s="20" t="e">
        <f>AVERAGE(SMALL(AJ1574:AM1574,1),SMALL(AJ1574:AM1574,2))</f>
        <v>#NUM!</v>
      </c>
      <c r="AT1574" s="20">
        <f>T1574*1.075</f>
        <v>3.3325</v>
      </c>
      <c r="AU1574" s="20">
        <f>U1574*1.075</f>
        <v>3.3325</v>
      </c>
      <c r="AV1574" s="22">
        <f>MIN(AN1574,AT1574,AU1574)</f>
        <v>3.3325</v>
      </c>
      <c r="AW1574" s="20" t="s">
        <v>71</v>
      </c>
      <c r="AX1574" s="20" t="s">
        <v>72</v>
      </c>
      <c r="AY1574" s="25">
        <v>3.3319999999999999</v>
      </c>
      <c r="AZ1574" s="27">
        <f>IF(AND(AY1574&gt;0,AY1574&lt;=10),AY1574*0.25,IF(AND(AY1574&gt;10,AY1574&lt;=50),AY1574*0.17,IF(AND(AY1574&gt;10,AY1574&lt;=100),AY1574*0.12,IF(AY1574&gt;100,AY1574*0.1))))</f>
        <v>0.83299999999999996</v>
      </c>
      <c r="BA1574" s="3">
        <f>AZ1574+AY1574</f>
        <v>4.165</v>
      </c>
      <c r="BB1574" s="25">
        <f>BA1574+BA1574*0.08</f>
        <v>4.4981999999999998</v>
      </c>
      <c r="BC1574" s="20" t="s">
        <v>12295</v>
      </c>
    </row>
    <row r="1575" spans="1:116" s="20" customFormat="1" ht="30" customHeight="1">
      <c r="A1575" s="4" t="s">
        <v>5687</v>
      </c>
      <c r="B1575" s="5">
        <v>1573</v>
      </c>
      <c r="C1575" s="116">
        <v>5366</v>
      </c>
      <c r="D1575" s="116"/>
      <c r="E1575" s="43" t="s">
        <v>5766</v>
      </c>
      <c r="F1575" s="3" t="s">
        <v>5767</v>
      </c>
      <c r="G1575" s="3" t="s">
        <v>5768</v>
      </c>
      <c r="H1575" s="3" t="s">
        <v>5769</v>
      </c>
      <c r="I1575" s="3" t="s">
        <v>310</v>
      </c>
      <c r="J1575" s="3" t="s">
        <v>5770</v>
      </c>
      <c r="K1575" s="6">
        <v>40</v>
      </c>
      <c r="L1575" s="3" t="s">
        <v>67</v>
      </c>
      <c r="M1575" s="6">
        <v>1</v>
      </c>
      <c r="N1575" s="3" t="s">
        <v>44</v>
      </c>
      <c r="O1575" s="3" t="s">
        <v>5689</v>
      </c>
      <c r="P1575" s="3" t="s">
        <v>5771</v>
      </c>
      <c r="Q1575" s="3" t="s">
        <v>5772</v>
      </c>
      <c r="R1575" s="156">
        <v>3.53</v>
      </c>
      <c r="S1575" s="22"/>
      <c r="T1575" s="23">
        <v>3.1</v>
      </c>
      <c r="U1575" s="1">
        <v>3.1</v>
      </c>
      <c r="V1575" s="21">
        <v>4.4000000000000004</v>
      </c>
      <c r="W1575" s="22">
        <v>3.05</v>
      </c>
      <c r="X1575" s="22"/>
      <c r="Y1575" s="22">
        <v>4.01</v>
      </c>
      <c r="Z1575" s="22"/>
      <c r="AA1575" s="22"/>
      <c r="AB1575" s="22"/>
      <c r="AC1575" s="22"/>
      <c r="AD1575" s="22"/>
      <c r="AE1575" s="24">
        <v>4.4000000000000004</v>
      </c>
      <c r="AN1575" s="25">
        <v>3.53</v>
      </c>
      <c r="AO1575" s="20" t="s">
        <v>47</v>
      </c>
      <c r="AP1575" s="24" t="s">
        <v>48</v>
      </c>
      <c r="AQ1575" s="20" t="e">
        <f>AVERAGE(SMALL(AE1575:AI1575,1),SMALL(AE1575:AI1575,2))</f>
        <v>#NUM!</v>
      </c>
      <c r="AR1575" s="20" t="e">
        <f>IF(R1575 &lt;=( AVERAGE(SMALL(AE1575:AI1575,1),SMALL(AE1575:AI1575,2))), R1575, "")</f>
        <v>#NUM!</v>
      </c>
      <c r="AS1575" s="20" t="e">
        <f>AVERAGE(SMALL(AJ1575:AM1575,1),SMALL(AJ1575:AM1575,2))</f>
        <v>#NUM!</v>
      </c>
      <c r="AT1575" s="20">
        <f>T1575*1.075</f>
        <v>3.3325</v>
      </c>
      <c r="AU1575" s="20">
        <f>U1575*1.075</f>
        <v>3.3325</v>
      </c>
      <c r="AV1575" s="22">
        <f>MIN(AN1575,AT1575,AU1575)</f>
        <v>3.3325</v>
      </c>
      <c r="AW1575" s="20" t="s">
        <v>71</v>
      </c>
      <c r="AX1575" s="20" t="s">
        <v>72</v>
      </c>
      <c r="AY1575" s="25">
        <v>3.3319999999999999</v>
      </c>
      <c r="AZ1575" s="27">
        <f>IF(AND(AY1575&gt;0,AY1575&lt;=10),AY1575*0.25,IF(AND(AY1575&gt;10,AY1575&lt;=50),AY1575*0.17,IF(AND(AY1575&gt;10,AY1575&lt;=100),AY1575*0.12,IF(AY1575&gt;100,AY1575*0.1))))</f>
        <v>0.83299999999999996</v>
      </c>
      <c r="BA1575" s="3">
        <f>AZ1575+AY1575</f>
        <v>4.165</v>
      </c>
      <c r="BB1575" s="25">
        <f>BA1575+BA1575*0.08</f>
        <v>4.4981999999999998</v>
      </c>
      <c r="BC1575" s="20" t="s">
        <v>12295</v>
      </c>
    </row>
    <row r="1576" spans="1:116" s="20" customFormat="1" ht="30" customHeight="1">
      <c r="A1576" s="4" t="s">
        <v>5687</v>
      </c>
      <c r="B1576" s="5">
        <v>1574</v>
      </c>
      <c r="C1576" s="116">
        <v>5367</v>
      </c>
      <c r="D1576" s="116"/>
      <c r="E1576" s="43" t="s">
        <v>5700</v>
      </c>
      <c r="F1576" s="3" t="s">
        <v>5701</v>
      </c>
      <c r="G1576" s="3" t="s">
        <v>5702</v>
      </c>
      <c r="H1576" s="3" t="s">
        <v>530</v>
      </c>
      <c r="I1576" s="3" t="s">
        <v>102</v>
      </c>
      <c r="J1576" s="3" t="s">
        <v>5703</v>
      </c>
      <c r="K1576" s="6"/>
      <c r="L1576" s="3"/>
      <c r="M1576" s="6">
        <v>40</v>
      </c>
      <c r="N1576" s="3" t="s">
        <v>44</v>
      </c>
      <c r="O1576" s="3" t="s">
        <v>5689</v>
      </c>
      <c r="P1576" s="3" t="s">
        <v>5704</v>
      </c>
      <c r="Q1576" s="3" t="s">
        <v>5706</v>
      </c>
      <c r="R1576" s="156">
        <v>3.69</v>
      </c>
      <c r="S1576" s="22"/>
      <c r="T1576" s="23">
        <v>1.35</v>
      </c>
      <c r="U1576" s="1">
        <v>1.35</v>
      </c>
      <c r="V1576" s="21">
        <v>3.69</v>
      </c>
      <c r="W1576" s="22"/>
      <c r="X1576" s="22"/>
      <c r="Y1576" s="22"/>
      <c r="Z1576" s="22"/>
      <c r="AA1576" s="22"/>
      <c r="AB1576" s="22"/>
      <c r="AC1576" s="22"/>
      <c r="AD1576" s="22"/>
      <c r="AE1576" s="24">
        <v>3.69</v>
      </c>
      <c r="AF1576" s="20">
        <v>3.0329999999999999</v>
      </c>
      <c r="AN1576" s="25">
        <v>3.3614999999999999</v>
      </c>
      <c r="AO1576" s="20" t="s">
        <v>207</v>
      </c>
      <c r="AP1576" s="24" t="s">
        <v>208</v>
      </c>
      <c r="AQ1576" s="20">
        <f>AVERAGE(SMALL(AE1576:AI1576,1),SMALL(AE1576:AI1576,2))</f>
        <v>3.3614999999999999</v>
      </c>
      <c r="AR1576" s="20" t="str">
        <f>IF(R1576 &lt;=( AVERAGE(SMALL(AE1576:AI1576,1),SMALL(AE1576:AI1576,2))), R1576, "")</f>
        <v/>
      </c>
      <c r="AS1576" s="20" t="e">
        <f>AVERAGE(SMALL(AJ1576:AM1576,1),SMALL(AJ1576:AM1576,2))</f>
        <v>#NUM!</v>
      </c>
      <c r="AT1576" s="20">
        <f>T1576*1.075</f>
        <v>1.4512499999999999</v>
      </c>
      <c r="AU1576" s="20">
        <f>U1576*1.075</f>
        <v>1.4512499999999999</v>
      </c>
      <c r="AV1576" s="22">
        <f>MIN(AN1576,AT1576,AU1576)</f>
        <v>1.4512499999999999</v>
      </c>
      <c r="AW1576" s="20" t="s">
        <v>71</v>
      </c>
      <c r="AX1576" s="20" t="s">
        <v>72</v>
      </c>
      <c r="AY1576" s="25">
        <v>1.45</v>
      </c>
      <c r="AZ1576" s="27">
        <f>IF(AND(AY1576&gt;0,AY1576&lt;=10),AY1576*0.25,IF(AND(AY1576&gt;10,AY1576&lt;=50),AY1576*0.17,IF(AND(AY1576&gt;10,AY1576&lt;=100),AY1576*0.12,IF(AY1576&gt;100,AY1576*0.1))))</f>
        <v>0.36249999999999999</v>
      </c>
      <c r="BA1576" s="3">
        <f>AZ1576+AY1576</f>
        <v>1.8125</v>
      </c>
      <c r="BB1576" s="25">
        <f>BA1576+BA1576*0.08</f>
        <v>1.9575</v>
      </c>
      <c r="BC1576" s="20" t="s">
        <v>12295</v>
      </c>
    </row>
    <row r="1577" spans="1:116" s="20" customFormat="1" ht="30" customHeight="1">
      <c r="A1577" s="4" t="s">
        <v>5687</v>
      </c>
      <c r="B1577" s="5">
        <v>1575</v>
      </c>
      <c r="C1577" s="116">
        <v>5368</v>
      </c>
      <c r="D1577" s="116"/>
      <c r="E1577" s="43" t="s">
        <v>5700</v>
      </c>
      <c r="F1577" s="3" t="s">
        <v>5701</v>
      </c>
      <c r="G1577" s="3" t="s">
        <v>5702</v>
      </c>
      <c r="H1577" s="3" t="s">
        <v>938</v>
      </c>
      <c r="I1577" s="3" t="s">
        <v>102</v>
      </c>
      <c r="J1577" s="3" t="s">
        <v>5703</v>
      </c>
      <c r="K1577" s="6"/>
      <c r="L1577" s="3"/>
      <c r="M1577" s="6">
        <v>40</v>
      </c>
      <c r="N1577" s="3" t="s">
        <v>44</v>
      </c>
      <c r="O1577" s="3" t="s">
        <v>5689</v>
      </c>
      <c r="P1577" s="3" t="s">
        <v>5704</v>
      </c>
      <c r="Q1577" s="3" t="s">
        <v>5705</v>
      </c>
      <c r="R1577" s="156">
        <v>2.0099999999999998</v>
      </c>
      <c r="S1577" s="22"/>
      <c r="T1577" s="23">
        <v>1.1000000000000001</v>
      </c>
      <c r="U1577" s="1">
        <v>1.1000000000000001</v>
      </c>
      <c r="V1577" s="21">
        <v>2.0099999999999998</v>
      </c>
      <c r="W1577" s="22"/>
      <c r="X1577" s="22"/>
      <c r="Y1577" s="22"/>
      <c r="Z1577" s="22"/>
      <c r="AA1577" s="22"/>
      <c r="AB1577" s="22"/>
      <c r="AC1577" s="22"/>
      <c r="AD1577" s="22"/>
      <c r="AE1577" s="24">
        <v>2.0099999999999998</v>
      </c>
      <c r="AF1577" s="20">
        <v>1.506</v>
      </c>
      <c r="AN1577" s="25">
        <v>1.758</v>
      </c>
      <c r="AO1577" s="20" t="s">
        <v>207</v>
      </c>
      <c r="AP1577" s="24" t="s">
        <v>208</v>
      </c>
      <c r="AQ1577" s="20">
        <f>AVERAGE(SMALL(AE1577:AI1577,1),SMALL(AE1577:AI1577,2))</f>
        <v>1.758</v>
      </c>
      <c r="AR1577" s="20" t="str">
        <f>IF(R1577 &lt;=( AVERAGE(SMALL(AE1577:AI1577,1),SMALL(AE1577:AI1577,2))), R1577, "")</f>
        <v/>
      </c>
      <c r="AS1577" s="20" t="e">
        <f>AVERAGE(SMALL(AJ1577:AM1577,1),SMALL(AJ1577:AM1577,2))</f>
        <v>#NUM!</v>
      </c>
      <c r="AT1577" s="20">
        <f>T1577*1.075</f>
        <v>1.1825000000000001</v>
      </c>
      <c r="AU1577" s="20">
        <f>U1577*1.075</f>
        <v>1.1825000000000001</v>
      </c>
      <c r="AV1577" s="22">
        <f>MIN(AN1577,AT1577,AU1577)</f>
        <v>1.1825000000000001</v>
      </c>
      <c r="AW1577" s="20" t="s">
        <v>71</v>
      </c>
      <c r="AX1577" s="20" t="s">
        <v>72</v>
      </c>
      <c r="AY1577" s="25">
        <v>1.18</v>
      </c>
      <c r="AZ1577" s="27">
        <f>IF(AND(AY1577&gt;0,AY1577&lt;=10),AY1577*0.25,IF(AND(AY1577&gt;10,AY1577&lt;=50),AY1577*0.17,IF(AND(AY1577&gt;10,AY1577&lt;=100),AY1577*0.12,IF(AY1577&gt;100,AY1577*0.1))))</f>
        <v>0.29499999999999998</v>
      </c>
      <c r="BA1577" s="3">
        <f>AZ1577+AY1577</f>
        <v>1.4749999999999999</v>
      </c>
      <c r="BB1577" s="25">
        <f>BA1577+BA1577*0.08</f>
        <v>1.593</v>
      </c>
      <c r="BC1577" s="20" t="s">
        <v>12295</v>
      </c>
    </row>
    <row r="1578" spans="1:116" s="20" customFormat="1" ht="30" customHeight="1">
      <c r="A1578" s="4" t="s">
        <v>5687</v>
      </c>
      <c r="B1578" s="5">
        <v>1576</v>
      </c>
      <c r="C1578" s="6">
        <v>5452</v>
      </c>
      <c r="D1578" s="6"/>
      <c r="E1578" s="43" t="s">
        <v>5789</v>
      </c>
      <c r="F1578" s="3" t="s">
        <v>5790</v>
      </c>
      <c r="G1578" s="3" t="s">
        <v>5791</v>
      </c>
      <c r="H1578" s="3" t="s">
        <v>5792</v>
      </c>
      <c r="I1578" s="3" t="s">
        <v>389</v>
      </c>
      <c r="J1578" s="3" t="s">
        <v>5793</v>
      </c>
      <c r="K1578" s="6">
        <v>1</v>
      </c>
      <c r="L1578" s="3" t="s">
        <v>79</v>
      </c>
      <c r="M1578" s="6">
        <v>5</v>
      </c>
      <c r="N1578" s="3" t="s">
        <v>44</v>
      </c>
      <c r="O1578" s="3" t="s">
        <v>5689</v>
      </c>
      <c r="P1578" s="3" t="s">
        <v>5787</v>
      </c>
      <c r="Q1578" s="3" t="s">
        <v>5794</v>
      </c>
      <c r="R1578" s="156">
        <v>8.26</v>
      </c>
      <c r="S1578" s="22"/>
      <c r="T1578" s="23">
        <v>8.5</v>
      </c>
      <c r="U1578" s="1">
        <v>8.5</v>
      </c>
      <c r="V1578" s="21">
        <v>9.3699999999999992</v>
      </c>
      <c r="W1578" s="22"/>
      <c r="X1578" s="22"/>
      <c r="Y1578" s="22">
        <v>7.14</v>
      </c>
      <c r="Z1578" s="22"/>
      <c r="AA1578" s="22"/>
      <c r="AB1578" s="22"/>
      <c r="AC1578" s="22"/>
      <c r="AD1578" s="22"/>
      <c r="AE1578" s="24">
        <v>9.3699999999999992</v>
      </c>
      <c r="AG1578" s="20">
        <v>5.7881999999999998</v>
      </c>
      <c r="AH1578" s="20">
        <v>6.7</v>
      </c>
      <c r="AN1578" s="25">
        <v>6.2441000000000004</v>
      </c>
      <c r="AO1578" s="20" t="s">
        <v>207</v>
      </c>
      <c r="AP1578" s="24" t="s">
        <v>208</v>
      </c>
      <c r="AQ1578" s="20">
        <f>AVERAGE(SMALL(AE1578:AI1578,1),SMALL(AE1578:AI1578,2))</f>
        <v>6.2440999999999995</v>
      </c>
      <c r="AR1578" s="20" t="str">
        <f>IF(R1578 &lt;=( AVERAGE(SMALL(AE1578:AI1578,1),SMALL(AE1578:AI1578,2))), R1578, "")</f>
        <v/>
      </c>
      <c r="AS1578" s="20" t="e">
        <f>AVERAGE(SMALL(AJ1578:AM1578,1),SMALL(AJ1578:AM1578,2))</f>
        <v>#NUM!</v>
      </c>
      <c r="AT1578" s="20">
        <f>T1578*1.075</f>
        <v>9.1374999999999993</v>
      </c>
      <c r="AU1578" s="20">
        <f>U1578*1.075</f>
        <v>9.1374999999999993</v>
      </c>
      <c r="AV1578" s="22">
        <f>MIN(AN1578,AT1578,AU1578)</f>
        <v>6.2441000000000004</v>
      </c>
      <c r="AW1578" s="20" t="s">
        <v>207</v>
      </c>
      <c r="AX1578" s="20" t="s">
        <v>208</v>
      </c>
      <c r="AY1578" s="25">
        <v>6.24</v>
      </c>
      <c r="AZ1578" s="27">
        <f>IF(AND(AY1578&gt;0,AY1578&lt;=10),AY1578*0.25,IF(AND(AY1578&gt;10,AY1578&lt;=50),AY1578*0.17,IF(AND(AY1578&gt;10,AY1578&lt;=100),AY1578*0.12,IF(AY1578&gt;100,AY1578*0.1))))</f>
        <v>1.56</v>
      </c>
      <c r="BA1578" s="3">
        <f>AZ1578+AY1578</f>
        <v>7.8000000000000007</v>
      </c>
      <c r="BB1578" s="25">
        <f>BA1578+BA1578*0.08</f>
        <v>8.4240000000000013</v>
      </c>
      <c r="BC1578" s="20" t="s">
        <v>12295</v>
      </c>
    </row>
    <row r="1579" spans="1:116" s="20" customFormat="1" ht="30" customHeight="1">
      <c r="A1579" s="4" t="s">
        <v>5687</v>
      </c>
      <c r="B1579" s="5">
        <v>1577</v>
      </c>
      <c r="C1579" s="116">
        <v>5493</v>
      </c>
      <c r="D1579" s="116"/>
      <c r="E1579" s="43" t="s">
        <v>5723</v>
      </c>
      <c r="F1579" s="3" t="s">
        <v>5724</v>
      </c>
      <c r="G1579" s="3" t="s">
        <v>3156</v>
      </c>
      <c r="H1579" s="3" t="s">
        <v>4896</v>
      </c>
      <c r="I1579" s="3" t="s">
        <v>310</v>
      </c>
      <c r="J1579" s="3" t="s">
        <v>5725</v>
      </c>
      <c r="K1579" s="6">
        <v>50</v>
      </c>
      <c r="L1579" s="3" t="s">
        <v>67</v>
      </c>
      <c r="M1579" s="6">
        <v>1</v>
      </c>
      <c r="N1579" s="3" t="s">
        <v>44</v>
      </c>
      <c r="O1579" s="3" t="s">
        <v>5689</v>
      </c>
      <c r="P1579" s="3" t="s">
        <v>5704</v>
      </c>
      <c r="Q1579" s="3" t="s">
        <v>5726</v>
      </c>
      <c r="R1579" s="156">
        <v>2.85</v>
      </c>
      <c r="S1579" s="22"/>
      <c r="T1579" s="23">
        <v>2.46</v>
      </c>
      <c r="U1579" s="1">
        <v>2.46</v>
      </c>
      <c r="V1579" s="21">
        <v>3.23</v>
      </c>
      <c r="W1579" s="22">
        <v>2.73</v>
      </c>
      <c r="X1579" s="22"/>
      <c r="Y1579" s="22">
        <v>2.98</v>
      </c>
      <c r="Z1579" s="22"/>
      <c r="AA1579" s="22"/>
      <c r="AB1579" s="22"/>
      <c r="AC1579" s="22"/>
      <c r="AD1579" s="22"/>
      <c r="AE1579" s="24">
        <v>3.23</v>
      </c>
      <c r="AN1579" s="25">
        <v>2.85</v>
      </c>
      <c r="AO1579" s="20" t="s">
        <v>47</v>
      </c>
      <c r="AP1579" s="24" t="s">
        <v>48</v>
      </c>
      <c r="AQ1579" s="20" t="e">
        <f>AVERAGE(SMALL(AE1579:AI1579,1),SMALL(AE1579:AI1579,2))</f>
        <v>#NUM!</v>
      </c>
      <c r="AR1579" s="20" t="e">
        <f>IF(R1579 &lt;=( AVERAGE(SMALL(AE1579:AI1579,1),SMALL(AE1579:AI1579,2))), R1579, "")</f>
        <v>#NUM!</v>
      </c>
      <c r="AS1579" s="20" t="e">
        <f>AVERAGE(SMALL(AJ1579:AM1579,1),SMALL(AJ1579:AM1579,2))</f>
        <v>#NUM!</v>
      </c>
      <c r="AT1579" s="20">
        <f>T1579*1.075</f>
        <v>2.6444999999999999</v>
      </c>
      <c r="AU1579" s="20">
        <f>U1579*1.075</f>
        <v>2.6444999999999999</v>
      </c>
      <c r="AV1579" s="22">
        <f>MIN(AN1579,AT1579,AU1579)</f>
        <v>2.6444999999999999</v>
      </c>
      <c r="AW1579" s="20" t="s">
        <v>71</v>
      </c>
      <c r="AX1579" s="20" t="s">
        <v>72</v>
      </c>
      <c r="AY1579" s="25">
        <v>2.6440000000000001</v>
      </c>
      <c r="AZ1579" s="27">
        <f>IF(AND(AY1579&gt;0,AY1579&lt;=10),AY1579*0.25,IF(AND(AY1579&gt;10,AY1579&lt;=50),AY1579*0.17,IF(AND(AY1579&gt;10,AY1579&lt;=100),AY1579*0.12,IF(AY1579&gt;100,AY1579*0.1))))</f>
        <v>0.66100000000000003</v>
      </c>
      <c r="BA1579" s="3">
        <f>AZ1579+AY1579</f>
        <v>3.3050000000000002</v>
      </c>
      <c r="BB1579" s="25">
        <f>BA1579+BA1579*0.08</f>
        <v>3.5694000000000004</v>
      </c>
      <c r="BC1579" s="20" t="s">
        <v>12295</v>
      </c>
    </row>
    <row r="1580" spans="1:116" s="20" customFormat="1" ht="30" customHeight="1">
      <c r="A1580" s="4" t="s">
        <v>5687</v>
      </c>
      <c r="B1580" s="5">
        <v>1578</v>
      </c>
      <c r="C1580" s="6">
        <v>5510</v>
      </c>
      <c r="D1580" s="6"/>
      <c r="E1580" s="43" t="s">
        <v>5834</v>
      </c>
      <c r="F1580" s="3" t="s">
        <v>5835</v>
      </c>
      <c r="G1580" s="3" t="s">
        <v>3429</v>
      </c>
      <c r="H1580" s="3" t="s">
        <v>1012</v>
      </c>
      <c r="I1580" s="3" t="s">
        <v>4405</v>
      </c>
      <c r="J1580" s="3" t="s">
        <v>5836</v>
      </c>
      <c r="K1580" s="6">
        <v>10</v>
      </c>
      <c r="L1580" s="3" t="s">
        <v>79</v>
      </c>
      <c r="M1580" s="6">
        <v>1</v>
      </c>
      <c r="N1580" s="3" t="s">
        <v>44</v>
      </c>
      <c r="O1580" s="3" t="s">
        <v>5689</v>
      </c>
      <c r="P1580" s="3" t="s">
        <v>5837</v>
      </c>
      <c r="Q1580" s="3" t="s">
        <v>5838</v>
      </c>
      <c r="R1580" s="156">
        <v>1.88</v>
      </c>
      <c r="S1580" s="22"/>
      <c r="T1580" s="23">
        <v>1.6</v>
      </c>
      <c r="U1580" s="1">
        <v>1.6</v>
      </c>
      <c r="V1580" s="21">
        <v>2.0499999999999998</v>
      </c>
      <c r="W1580" s="22"/>
      <c r="X1580" s="22"/>
      <c r="Y1580" s="22">
        <v>1.71</v>
      </c>
      <c r="Z1580" s="22"/>
      <c r="AA1580" s="22"/>
      <c r="AB1580" s="22"/>
      <c r="AC1580" s="22"/>
      <c r="AD1580" s="22"/>
      <c r="AE1580" s="24">
        <v>2.0499999999999998</v>
      </c>
      <c r="AN1580" s="25">
        <v>1.88</v>
      </c>
      <c r="AO1580" s="20" t="s">
        <v>47</v>
      </c>
      <c r="AP1580" s="24" t="s">
        <v>48</v>
      </c>
      <c r="AQ1580" s="20" t="e">
        <f>AVERAGE(SMALL(AE1580:AI1580,1),SMALL(AE1580:AI1580,2))</f>
        <v>#NUM!</v>
      </c>
      <c r="AR1580" s="20" t="e">
        <f>IF(R1580 &lt;=( AVERAGE(SMALL(AE1580:AI1580,1),SMALL(AE1580:AI1580,2))), R1580, "")</f>
        <v>#NUM!</v>
      </c>
      <c r="AS1580" s="20" t="e">
        <f>AVERAGE(SMALL(AJ1580:AM1580,1),SMALL(AJ1580:AM1580,2))</f>
        <v>#NUM!</v>
      </c>
      <c r="AT1580" s="20">
        <f>T1580*1.075</f>
        <v>1.72</v>
      </c>
      <c r="AU1580" s="20">
        <f>U1580*1.075</f>
        <v>1.72</v>
      </c>
      <c r="AV1580" s="22">
        <f>MIN(AN1580,AT1580,AU1580)</f>
        <v>1.72</v>
      </c>
      <c r="AW1580" s="20" t="s">
        <v>71</v>
      </c>
      <c r="AX1580" s="20" t="s">
        <v>72</v>
      </c>
      <c r="AY1580" s="25">
        <v>1.72</v>
      </c>
      <c r="AZ1580" s="27">
        <f>IF(AND(AY1580&gt;0,AY1580&lt;=10),AY1580*0.25,IF(AND(AY1580&gt;10,AY1580&lt;=50),AY1580*0.17,IF(AND(AY1580&gt;10,AY1580&lt;=100),AY1580*0.12,IF(AY1580&gt;100,AY1580*0.1))))</f>
        <v>0.43</v>
      </c>
      <c r="BA1580" s="3">
        <f>AZ1580+AY1580</f>
        <v>2.15</v>
      </c>
      <c r="BB1580" s="25">
        <f>BA1580+BA1580*0.08</f>
        <v>2.3220000000000001</v>
      </c>
      <c r="BC1580" s="20" t="s">
        <v>12295</v>
      </c>
    </row>
    <row r="1581" spans="1:116" s="20" customFormat="1" ht="30" customHeight="1">
      <c r="A1581" s="4" t="s">
        <v>5687</v>
      </c>
      <c r="B1581" s="5">
        <v>1579</v>
      </c>
      <c r="C1581" s="116">
        <v>5511</v>
      </c>
      <c r="D1581" s="116"/>
      <c r="E1581" s="43" t="s">
        <v>5776</v>
      </c>
      <c r="F1581" s="3" t="s">
        <v>5777</v>
      </c>
      <c r="G1581" s="3" t="s">
        <v>5778</v>
      </c>
      <c r="H1581" s="3" t="s">
        <v>5779</v>
      </c>
      <c r="I1581" s="3" t="s">
        <v>1201</v>
      </c>
      <c r="J1581" s="3" t="s">
        <v>5780</v>
      </c>
      <c r="K1581" s="6">
        <v>20</v>
      </c>
      <c r="L1581" s="3" t="s">
        <v>67</v>
      </c>
      <c r="M1581" s="6">
        <v>1</v>
      </c>
      <c r="N1581" s="3" t="s">
        <v>44</v>
      </c>
      <c r="O1581" s="3" t="s">
        <v>5689</v>
      </c>
      <c r="P1581" s="3" t="s">
        <v>5746</v>
      </c>
      <c r="Q1581" s="3" t="s">
        <v>5781</v>
      </c>
      <c r="R1581" s="156">
        <v>1.75</v>
      </c>
      <c r="S1581" s="22"/>
      <c r="T1581" s="23">
        <v>1.7</v>
      </c>
      <c r="U1581" s="1">
        <v>1.7</v>
      </c>
      <c r="V1581" s="21">
        <v>2.15</v>
      </c>
      <c r="W1581" s="22"/>
      <c r="X1581" s="22">
        <v>1.35</v>
      </c>
      <c r="Y1581" s="22">
        <v>2.19</v>
      </c>
      <c r="Z1581" s="22"/>
      <c r="AA1581" s="22"/>
      <c r="AB1581" s="22"/>
      <c r="AC1581" s="22"/>
      <c r="AD1581" s="22"/>
      <c r="AE1581" s="24">
        <v>2.15</v>
      </c>
      <c r="AG1581" s="20">
        <v>1.3531</v>
      </c>
      <c r="AN1581" s="25">
        <v>1.75</v>
      </c>
      <c r="AO1581" s="20" t="s">
        <v>47</v>
      </c>
      <c r="AP1581" s="24" t="s">
        <v>48</v>
      </c>
      <c r="AQ1581" s="20">
        <f>AVERAGE(SMALL(AE1581:AI1581,1),SMALL(AE1581:AI1581,2))</f>
        <v>1.7515499999999999</v>
      </c>
      <c r="AR1581" s="20">
        <f>IF(R1581 &lt;=( AVERAGE(SMALL(AE1581:AI1581,1),SMALL(AE1581:AI1581,2))), R1581, "")</f>
        <v>1.75</v>
      </c>
      <c r="AS1581" s="20" t="e">
        <f>AVERAGE(SMALL(AJ1581:AM1581,1),SMALL(AJ1581:AM1581,2))</f>
        <v>#NUM!</v>
      </c>
      <c r="AT1581" s="20">
        <f>T1581*1.075</f>
        <v>1.8274999999999999</v>
      </c>
      <c r="AU1581" s="20">
        <f>U1581*1.075</f>
        <v>1.8274999999999999</v>
      </c>
      <c r="AV1581" s="22">
        <f>MIN(AN1581,AT1581,AU1581)</f>
        <v>1.75</v>
      </c>
      <c r="AW1581" s="20" t="s">
        <v>49</v>
      </c>
      <c r="AX1581" s="20" t="s">
        <v>48</v>
      </c>
      <c r="AY1581" s="25">
        <v>1.75</v>
      </c>
      <c r="AZ1581" s="27">
        <f>IF(AND(AY1581&gt;0,AY1581&lt;=10),AY1581*0.25,IF(AND(AY1581&gt;10,AY1581&lt;=50),AY1581*0.17,IF(AND(AY1581&gt;10,AY1581&lt;=100),AY1581*0.12,IF(AY1581&gt;100,AY1581*0.1))))</f>
        <v>0.4375</v>
      </c>
      <c r="BA1581" s="3">
        <f>AZ1581+AY1581</f>
        <v>2.1875</v>
      </c>
      <c r="BB1581" s="25">
        <f>BA1581+BA1581*0.08</f>
        <v>2.3624999999999998</v>
      </c>
      <c r="BC1581" s="20" t="s">
        <v>12295</v>
      </c>
    </row>
    <row r="1582" spans="1:116" s="20" customFormat="1" ht="30" customHeight="1">
      <c r="A1582" s="4" t="s">
        <v>5687</v>
      </c>
      <c r="B1582" s="5">
        <v>1580</v>
      </c>
      <c r="C1582" s="6">
        <v>5676</v>
      </c>
      <c r="D1582" s="6"/>
      <c r="E1582" s="43" t="s">
        <v>5844</v>
      </c>
      <c r="F1582" s="3" t="s">
        <v>5845</v>
      </c>
      <c r="G1582" s="3" t="s">
        <v>5846</v>
      </c>
      <c r="H1582" s="3" t="s">
        <v>5792</v>
      </c>
      <c r="I1582" s="3" t="s">
        <v>389</v>
      </c>
      <c r="J1582" s="3" t="s">
        <v>5847</v>
      </c>
      <c r="K1582" s="6">
        <v>1</v>
      </c>
      <c r="L1582" s="3" t="s">
        <v>79</v>
      </c>
      <c r="M1582" s="6">
        <v>5</v>
      </c>
      <c r="N1582" s="3" t="s">
        <v>44</v>
      </c>
      <c r="O1582" s="3" t="s">
        <v>5689</v>
      </c>
      <c r="P1582" s="3" t="s">
        <v>5848</v>
      </c>
      <c r="Q1582" s="3" t="s">
        <v>5849</v>
      </c>
      <c r="R1582" s="156">
        <v>12.86</v>
      </c>
      <c r="S1582" s="22"/>
      <c r="T1582" s="23">
        <v>13.55</v>
      </c>
      <c r="U1582" s="1">
        <v>13.55</v>
      </c>
      <c r="V1582" s="21">
        <v>15.39</v>
      </c>
      <c r="W1582" s="22"/>
      <c r="X1582" s="22">
        <v>10.32</v>
      </c>
      <c r="Y1582" s="22"/>
      <c r="Z1582" s="22"/>
      <c r="AA1582" s="22"/>
      <c r="AB1582" s="22"/>
      <c r="AC1582" s="22"/>
      <c r="AD1582" s="22"/>
      <c r="AE1582" s="24">
        <v>15.39</v>
      </c>
      <c r="AG1582" s="20">
        <v>10.342739999999999</v>
      </c>
      <c r="AN1582" s="25">
        <v>12.86</v>
      </c>
      <c r="AO1582" s="20" t="s">
        <v>47</v>
      </c>
      <c r="AP1582" s="24" t="s">
        <v>48</v>
      </c>
      <c r="AQ1582" s="20">
        <f>AVERAGE(SMALL(AE1582:AI1582,1),SMALL(AE1582:AI1582,2))</f>
        <v>12.86637</v>
      </c>
      <c r="AR1582" s="20">
        <f>IF(R1582 &lt;=( AVERAGE(SMALL(AE1582:AI1582,1),SMALL(AE1582:AI1582,2))), R1582, "")</f>
        <v>12.86</v>
      </c>
      <c r="AS1582" s="20" t="e">
        <f>AVERAGE(SMALL(AJ1582:AM1582,1),SMALL(AJ1582:AM1582,2))</f>
        <v>#NUM!</v>
      </c>
      <c r="AT1582" s="20">
        <f>T1582*1.075</f>
        <v>14.56625</v>
      </c>
      <c r="AU1582" s="20">
        <f>U1582*1.075</f>
        <v>14.56625</v>
      </c>
      <c r="AV1582" s="22">
        <f>MIN(AN1582,AT1582,AU1582)</f>
        <v>12.86</v>
      </c>
      <c r="AW1582" s="26" t="s">
        <v>49</v>
      </c>
      <c r="AX1582" s="20" t="s">
        <v>48</v>
      </c>
      <c r="AY1582" s="25">
        <v>12.866</v>
      </c>
      <c r="AZ1582" s="27">
        <f>IF(AND(AY1582&gt;0,AY1582&lt;=10),AY1582*0.25,IF(AND(AY1582&gt;10,AY1582&lt;=50),AY1582*0.17,IF(AND(AY1582&gt;10,AY1582&lt;=100),AY1582*0.12,IF(AY1582&gt;100,AY1582*0.1))))</f>
        <v>2.1872199999999999</v>
      </c>
      <c r="BA1582" s="3">
        <f>AZ1582+AY1582</f>
        <v>15.05322</v>
      </c>
      <c r="BB1582" s="25">
        <f>BA1582+BA1582*0.08</f>
        <v>16.257477600000001</v>
      </c>
      <c r="BC1582" s="20" t="s">
        <v>12295</v>
      </c>
    </row>
    <row r="1583" spans="1:116" s="20" customFormat="1" ht="30" customHeight="1">
      <c r="A1583" s="4" t="s">
        <v>5687</v>
      </c>
      <c r="B1583" s="5">
        <v>1581</v>
      </c>
      <c r="C1583" s="6">
        <v>5678</v>
      </c>
      <c r="D1583" s="6"/>
      <c r="E1583" s="43" t="s">
        <v>5735</v>
      </c>
      <c r="F1583" s="3" t="s">
        <v>5736</v>
      </c>
      <c r="G1583" s="3" t="s">
        <v>5737</v>
      </c>
      <c r="H1583" s="3" t="s">
        <v>5738</v>
      </c>
      <c r="I1583" s="3" t="s">
        <v>310</v>
      </c>
      <c r="J1583" s="3" t="s">
        <v>5739</v>
      </c>
      <c r="K1583" s="6">
        <v>30</v>
      </c>
      <c r="L1583" s="3" t="s">
        <v>67</v>
      </c>
      <c r="M1583" s="6">
        <v>1</v>
      </c>
      <c r="N1583" s="3" t="s">
        <v>44</v>
      </c>
      <c r="O1583" s="3" t="s">
        <v>5689</v>
      </c>
      <c r="P1583" s="3" t="s">
        <v>5740</v>
      </c>
      <c r="Q1583" s="3" t="s">
        <v>5741</v>
      </c>
      <c r="R1583" s="156">
        <v>1.0900000000000001</v>
      </c>
      <c r="S1583" s="22"/>
      <c r="T1583" s="23">
        <v>0.94</v>
      </c>
      <c r="U1583" s="1">
        <v>0.94</v>
      </c>
      <c r="V1583" s="21">
        <v>1.22</v>
      </c>
      <c r="W1583" s="22"/>
      <c r="X1583" s="22">
        <v>0.96</v>
      </c>
      <c r="Y1583" s="22">
        <v>1.59</v>
      </c>
      <c r="Z1583" s="22"/>
      <c r="AA1583" s="22"/>
      <c r="AB1583" s="22"/>
      <c r="AC1583" s="22"/>
      <c r="AD1583" s="22"/>
      <c r="AE1583" s="24">
        <v>1.22</v>
      </c>
      <c r="AG1583" s="20">
        <v>0.96130000000000004</v>
      </c>
      <c r="AH1583" s="20">
        <v>1.2</v>
      </c>
      <c r="AN1583" s="25">
        <v>1.08</v>
      </c>
      <c r="AO1583" s="20" t="s">
        <v>207</v>
      </c>
      <c r="AP1583" s="24" t="s">
        <v>208</v>
      </c>
      <c r="AQ1583" s="20">
        <f>AVERAGE(SMALL(AE1583:AI1583,1),SMALL(AE1583:AI1583,2))</f>
        <v>1.0806499999999999</v>
      </c>
      <c r="AR1583" s="20" t="str">
        <f>IF(R1583 &lt;=( AVERAGE(SMALL(AE1583:AI1583,1),SMALL(AE1583:AI1583,2))), R1583, "")</f>
        <v/>
      </c>
      <c r="AS1583" s="20" t="e">
        <f>AVERAGE(SMALL(AJ1583:AM1583,1),SMALL(AJ1583:AM1583,2))</f>
        <v>#NUM!</v>
      </c>
      <c r="AT1583" s="20">
        <f>T1583*1.075</f>
        <v>1.0105</v>
      </c>
      <c r="AU1583" s="20">
        <f>U1583*1.075</f>
        <v>1.0105</v>
      </c>
      <c r="AV1583" s="22">
        <f>MIN(AN1583,AT1583,AU1583)</f>
        <v>1.0105</v>
      </c>
      <c r="AW1583" s="20" t="s">
        <v>71</v>
      </c>
      <c r="AX1583" s="20" t="s">
        <v>72</v>
      </c>
      <c r="AY1583" s="25">
        <v>1.01</v>
      </c>
      <c r="AZ1583" s="27">
        <f>IF(AND(AY1583&gt;0,AY1583&lt;=10),AY1583*0.25,IF(AND(AY1583&gt;10,AY1583&lt;=50),AY1583*0.17,IF(AND(AY1583&gt;10,AY1583&lt;=100),AY1583*0.12,IF(AY1583&gt;100,AY1583*0.1))))</f>
        <v>0.2525</v>
      </c>
      <c r="BA1583" s="3">
        <f>AZ1583+AY1583</f>
        <v>1.2625</v>
      </c>
      <c r="BB1583" s="25">
        <f>BA1583+BA1583*0.08</f>
        <v>1.3634999999999999</v>
      </c>
      <c r="BC1583" s="20" t="s">
        <v>12295</v>
      </c>
    </row>
    <row r="1584" spans="1:116" s="20" customFormat="1" ht="30" customHeight="1">
      <c r="A1584" s="113" t="s">
        <v>13747</v>
      </c>
      <c r="B1584" s="5">
        <v>1582</v>
      </c>
      <c r="C1584" s="50">
        <v>7251</v>
      </c>
      <c r="D1584" s="89"/>
      <c r="E1584" s="51" t="s">
        <v>5855</v>
      </c>
      <c r="F1584" s="12" t="s">
        <v>5856</v>
      </c>
      <c r="G1584" s="12" t="s">
        <v>5857</v>
      </c>
      <c r="H1584" s="12" t="s">
        <v>5858</v>
      </c>
      <c r="I1584" s="12" t="s">
        <v>389</v>
      </c>
      <c r="J1584" s="12" t="s">
        <v>5859</v>
      </c>
      <c r="K1584" s="14">
        <v>10</v>
      </c>
      <c r="L1584" s="12" t="s">
        <v>79</v>
      </c>
      <c r="M1584" s="14">
        <v>10</v>
      </c>
      <c r="N1584" s="12" t="s">
        <v>44</v>
      </c>
      <c r="O1584" s="12" t="s">
        <v>13748</v>
      </c>
      <c r="P1584" s="12" t="s">
        <v>5860</v>
      </c>
      <c r="Q1584" s="12" t="s">
        <v>13749</v>
      </c>
      <c r="R1584" s="161">
        <v>260.58999999999997</v>
      </c>
      <c r="S1584" s="79"/>
      <c r="T1584" s="81" t="s">
        <v>54</v>
      </c>
      <c r="U1584" s="81"/>
      <c r="V1584" s="82"/>
      <c r="W1584" s="79"/>
      <c r="X1584" s="79"/>
      <c r="Y1584" s="79">
        <v>220.3</v>
      </c>
      <c r="Z1584" s="79">
        <v>300.87</v>
      </c>
      <c r="AA1584" s="79"/>
      <c r="AB1584" s="79"/>
      <c r="AC1584" s="79"/>
      <c r="AD1584" s="79"/>
      <c r="AE1584" s="83"/>
      <c r="AF1584" s="84">
        <v>185.54400000000001</v>
      </c>
      <c r="AG1584" s="84"/>
      <c r="AH1584" s="84"/>
      <c r="AI1584" s="84">
        <v>292.73</v>
      </c>
      <c r="AJ1584" s="84"/>
      <c r="AK1584" s="84"/>
      <c r="AL1584" s="84"/>
      <c r="AM1584" s="84"/>
      <c r="AN1584" s="85"/>
      <c r="AO1584" s="84"/>
      <c r="AP1584" s="83"/>
      <c r="AQ1584" s="84">
        <f>AVERAGE(SMALL(AE1584:AI1584,1),SMALL(AE1584:AI1584,2))</f>
        <v>239.137</v>
      </c>
      <c r="AR1584" s="84" t="str">
        <f>IF(R1584 &lt;=( AVERAGE(SMALL(AE1584:AI1584,1),SMALL(AE1584:AI1584,2))), R1584, "")</f>
        <v/>
      </c>
      <c r="AS1584" s="84" t="e">
        <f>AVERAGE(SMALL(AJ1584:AM1584,1),SMALL(AJ1584:AM1584,2))</f>
        <v>#NUM!</v>
      </c>
      <c r="AT1584" s="84" t="e">
        <f>#REF!*1.075</f>
        <v>#REF!</v>
      </c>
      <c r="AU1584" s="84" t="e">
        <f>T1584*1.075</f>
        <v>#VALUE!</v>
      </c>
      <c r="AV1584" s="79" t="e">
        <f>MIN(AN1584,AT1584,AU1584)</f>
        <v>#REF!</v>
      </c>
      <c r="AW1584" s="84" t="s">
        <v>994</v>
      </c>
      <c r="AX1584" s="84" t="s">
        <v>208</v>
      </c>
      <c r="AY1584" s="85">
        <v>239.137</v>
      </c>
      <c r="AZ1584" s="87">
        <f>IF(AND(AY1584&gt;0,AY1584&lt;=10),AY1584*0.25,IF(AND(AY1584&gt;10,AY1584&lt;=50),AY1584*0.17,IF(AND(AY1584&gt;10,AY1584&lt;=100),AY1584*0.12,IF(AY1584&gt;100,AY1584*0.1))))</f>
        <v>23.913700000000002</v>
      </c>
      <c r="BA1584" s="43">
        <f>AZ1584+AY1584</f>
        <v>263.05070000000001</v>
      </c>
      <c r="BB1584" s="85">
        <f>BA1584+BA1584*0.08</f>
        <v>284.09475600000002</v>
      </c>
      <c r="BC1584" s="20" t="s">
        <v>12295</v>
      </c>
      <c r="BD1584" s="88" t="s">
        <v>12287</v>
      </c>
      <c r="BE1584" s="88"/>
      <c r="BF1584" s="88"/>
      <c r="BG1584" s="88"/>
      <c r="BH1584" s="88"/>
      <c r="BI1584" s="88"/>
      <c r="BJ1584" s="88"/>
      <c r="BK1584" s="88"/>
      <c r="BL1584" s="88"/>
      <c r="BM1584" s="88"/>
      <c r="BN1584" s="88"/>
      <c r="BO1584" s="88"/>
      <c r="BP1584" s="88"/>
      <c r="BQ1584" s="88"/>
      <c r="BR1584" s="88"/>
      <c r="BS1584" s="88"/>
      <c r="BT1584" s="88"/>
      <c r="BU1584" s="88"/>
      <c r="BV1584" s="88"/>
      <c r="BW1584" s="88"/>
      <c r="BX1584" s="88"/>
      <c r="BY1584" s="88"/>
      <c r="BZ1584" s="88"/>
      <c r="CA1584" s="88"/>
      <c r="CB1584" s="88"/>
      <c r="CC1584" s="88"/>
      <c r="CD1584" s="88"/>
      <c r="CE1584" s="88"/>
      <c r="CF1584" s="88"/>
      <c r="CG1584" s="88"/>
      <c r="CH1584" s="88"/>
      <c r="CI1584" s="88"/>
      <c r="CJ1584" s="88"/>
      <c r="CK1584" s="88"/>
      <c r="CL1584" s="88"/>
      <c r="CM1584" s="88"/>
      <c r="CN1584" s="88"/>
      <c r="CO1584" s="88"/>
      <c r="CP1584" s="88"/>
      <c r="CQ1584" s="88"/>
      <c r="CR1584" s="88"/>
      <c r="CS1584" s="88"/>
      <c r="CT1584" s="88"/>
      <c r="CU1584" s="88"/>
      <c r="CV1584" s="88"/>
      <c r="CW1584" s="88"/>
      <c r="CX1584" s="88"/>
      <c r="CY1584" s="88"/>
      <c r="CZ1584" s="88"/>
      <c r="DA1584" s="88"/>
      <c r="DB1584" s="88"/>
      <c r="DC1584" s="88"/>
      <c r="DD1584" s="88"/>
      <c r="DE1584" s="88"/>
      <c r="DF1584" s="88"/>
      <c r="DG1584" s="88"/>
      <c r="DH1584" s="88"/>
      <c r="DI1584" s="88"/>
      <c r="DJ1584" s="88"/>
      <c r="DK1584" s="88"/>
      <c r="DL1584" s="88"/>
    </row>
    <row r="1585" spans="1:116" s="20" customFormat="1" ht="30" customHeight="1">
      <c r="A1585" s="113" t="s">
        <v>13747</v>
      </c>
      <c r="B1585" s="5">
        <v>1583</v>
      </c>
      <c r="C1585" s="50">
        <v>7251</v>
      </c>
      <c r="D1585" s="89"/>
      <c r="E1585" s="51" t="s">
        <v>5855</v>
      </c>
      <c r="F1585" s="12" t="s">
        <v>5856</v>
      </c>
      <c r="G1585" s="12" t="s">
        <v>5857</v>
      </c>
      <c r="H1585" s="12" t="s">
        <v>5858</v>
      </c>
      <c r="I1585" s="12" t="s">
        <v>389</v>
      </c>
      <c r="J1585" s="12" t="s">
        <v>5862</v>
      </c>
      <c r="K1585" s="14">
        <v>20</v>
      </c>
      <c r="L1585" s="12" t="s">
        <v>79</v>
      </c>
      <c r="M1585" s="14">
        <v>10</v>
      </c>
      <c r="N1585" s="12" t="s">
        <v>44</v>
      </c>
      <c r="O1585" s="12" t="s">
        <v>13748</v>
      </c>
      <c r="P1585" s="12" t="s">
        <v>5860</v>
      </c>
      <c r="Q1585" s="12" t="s">
        <v>13749</v>
      </c>
      <c r="R1585" s="161">
        <v>332.04</v>
      </c>
      <c r="S1585" s="79"/>
      <c r="T1585" s="81">
        <v>195.28</v>
      </c>
      <c r="U1585" s="81"/>
      <c r="V1585" s="82"/>
      <c r="W1585" s="79"/>
      <c r="X1585" s="79">
        <v>349.23</v>
      </c>
      <c r="Y1585" s="79">
        <v>314.85000000000002</v>
      </c>
      <c r="Z1585" s="79">
        <v>570.27</v>
      </c>
      <c r="AA1585" s="79"/>
      <c r="AB1585" s="79">
        <v>255.3</v>
      </c>
      <c r="AC1585" s="79"/>
      <c r="AD1585" s="79"/>
      <c r="AE1585" s="83"/>
      <c r="AF1585" s="84">
        <v>247.15799999999999</v>
      </c>
      <c r="AG1585" s="84">
        <v>352.14600000000002</v>
      </c>
      <c r="AH1585" s="84"/>
      <c r="AI1585" s="84">
        <v>507.13</v>
      </c>
      <c r="AJ1585" s="84"/>
      <c r="AK1585" s="84">
        <v>208.178</v>
      </c>
      <c r="AL1585" s="84"/>
      <c r="AM1585" s="84"/>
      <c r="AN1585" s="85"/>
      <c r="AO1585" s="84"/>
      <c r="AP1585" s="83"/>
      <c r="AQ1585" s="84">
        <f>AVERAGE(SMALL(AE1585:AI1585,1),SMALL(AE1585:AI1585,2))</f>
        <v>299.65199999999999</v>
      </c>
      <c r="AR1585" s="84" t="str">
        <f>IF(R1585 &lt;=( AVERAGE(SMALL(AE1585:AI1585,1),SMALL(AE1585:AI1585,2))), R1585, "")</f>
        <v/>
      </c>
      <c r="AS1585" s="84" t="e">
        <f>AVERAGE(SMALL(AJ1585:AM1585,1),SMALL(AJ1585:AM1585,2))</f>
        <v>#NUM!</v>
      </c>
      <c r="AT1585" s="84" t="e">
        <f>#REF!*1.075</f>
        <v>#REF!</v>
      </c>
      <c r="AU1585" s="84">
        <f>T1585*1.075</f>
        <v>209.92599999999999</v>
      </c>
      <c r="AV1585" s="79" t="e">
        <f>MIN(AN1585,AT1585,AU1585)</f>
        <v>#REF!</v>
      </c>
      <c r="AW1585" s="84" t="s">
        <v>71</v>
      </c>
      <c r="AX1585" s="84" t="s">
        <v>72</v>
      </c>
      <c r="AY1585" s="85">
        <v>209.92599999999999</v>
      </c>
      <c r="AZ1585" s="87">
        <f>IF(AND(AY1585&gt;0,AY1585&lt;=10),AY1585*0.25,IF(AND(AY1585&gt;10,AY1585&lt;=50),AY1585*0.17,IF(AND(AY1585&gt;10,AY1585&lt;=100),AY1585*0.12,IF(AY1585&gt;100,AY1585*0.1))))</f>
        <v>20.992599999999999</v>
      </c>
      <c r="BA1585" s="43">
        <f>AZ1585+AY1585</f>
        <v>230.9186</v>
      </c>
      <c r="BB1585" s="85">
        <f>BA1585+BA1585*0.08</f>
        <v>249.392088</v>
      </c>
      <c r="BC1585" s="20" t="s">
        <v>12295</v>
      </c>
      <c r="BD1585" s="88" t="s">
        <v>12287</v>
      </c>
      <c r="BE1585" s="88"/>
      <c r="BF1585" s="88"/>
      <c r="BG1585" s="88"/>
      <c r="BH1585" s="88"/>
      <c r="BI1585" s="88"/>
      <c r="BJ1585" s="88"/>
      <c r="BK1585" s="88"/>
      <c r="BL1585" s="88"/>
      <c r="BM1585" s="88"/>
      <c r="BN1585" s="88"/>
      <c r="BO1585" s="88"/>
      <c r="BP1585" s="88"/>
      <c r="BQ1585" s="88"/>
      <c r="BR1585" s="88"/>
      <c r="BS1585" s="88"/>
      <c r="BT1585" s="88"/>
      <c r="BU1585" s="88"/>
      <c r="BV1585" s="88"/>
      <c r="BW1585" s="88"/>
      <c r="BX1585" s="88"/>
      <c r="BY1585" s="88"/>
      <c r="BZ1585" s="88"/>
      <c r="CA1585" s="88"/>
      <c r="CB1585" s="88"/>
      <c r="CC1585" s="88"/>
      <c r="CD1585" s="88"/>
      <c r="CE1585" s="88"/>
      <c r="CF1585" s="88"/>
      <c r="CG1585" s="88"/>
      <c r="CH1585" s="88"/>
      <c r="CI1585" s="88"/>
      <c r="CJ1585" s="88"/>
      <c r="CK1585" s="88"/>
      <c r="CL1585" s="88"/>
      <c r="CM1585" s="88"/>
      <c r="CN1585" s="88"/>
      <c r="CO1585" s="88"/>
      <c r="CP1585" s="88"/>
      <c r="CQ1585" s="88"/>
      <c r="CR1585" s="88"/>
      <c r="CS1585" s="88"/>
      <c r="CT1585" s="88"/>
      <c r="CU1585" s="88"/>
      <c r="CV1585" s="88"/>
      <c r="CW1585" s="88"/>
      <c r="CX1585" s="88"/>
      <c r="CY1585" s="88"/>
      <c r="CZ1585" s="88"/>
      <c r="DA1585" s="88"/>
      <c r="DB1585" s="88"/>
      <c r="DC1585" s="88"/>
      <c r="DD1585" s="88"/>
      <c r="DE1585" s="88"/>
      <c r="DF1585" s="88"/>
      <c r="DG1585" s="88"/>
      <c r="DH1585" s="88"/>
      <c r="DI1585" s="88"/>
      <c r="DJ1585" s="88"/>
      <c r="DK1585" s="88"/>
      <c r="DL1585" s="88"/>
    </row>
    <row r="1586" spans="1:116" s="20" customFormat="1" ht="30" customHeight="1">
      <c r="A1586" s="113" t="s">
        <v>13747</v>
      </c>
      <c r="B1586" s="5">
        <v>1584</v>
      </c>
      <c r="C1586" s="50">
        <v>7251</v>
      </c>
      <c r="D1586" s="89"/>
      <c r="E1586" s="51" t="s">
        <v>5855</v>
      </c>
      <c r="F1586" s="12" t="s">
        <v>5856</v>
      </c>
      <c r="G1586" s="12" t="s">
        <v>5857</v>
      </c>
      <c r="H1586" s="12" t="s">
        <v>5858</v>
      </c>
      <c r="I1586" s="12" t="s">
        <v>389</v>
      </c>
      <c r="J1586" s="12" t="s">
        <v>5861</v>
      </c>
      <c r="K1586" s="14">
        <v>15</v>
      </c>
      <c r="L1586" s="12" t="s">
        <v>79</v>
      </c>
      <c r="M1586" s="14">
        <v>10</v>
      </c>
      <c r="N1586" s="12" t="s">
        <v>44</v>
      </c>
      <c r="O1586" s="12" t="s">
        <v>13748</v>
      </c>
      <c r="P1586" s="12" t="s">
        <v>5860</v>
      </c>
      <c r="Q1586" s="12" t="s">
        <v>13749</v>
      </c>
      <c r="R1586" s="161">
        <v>480.05</v>
      </c>
      <c r="S1586" s="79"/>
      <c r="T1586" s="81" t="s">
        <v>54</v>
      </c>
      <c r="U1586" s="81"/>
      <c r="V1586" s="82"/>
      <c r="W1586" s="79"/>
      <c r="X1586" s="79"/>
      <c r="Y1586" s="79"/>
      <c r="Z1586" s="79">
        <v>447.07</v>
      </c>
      <c r="AA1586" s="79">
        <v>513.03</v>
      </c>
      <c r="AB1586" s="79"/>
      <c r="AC1586" s="79"/>
      <c r="AD1586" s="79"/>
      <c r="AE1586" s="83"/>
      <c r="AF1586" s="84">
        <v>321.11599999999999</v>
      </c>
      <c r="AG1586" s="84"/>
      <c r="AH1586" s="84"/>
      <c r="AI1586" s="84">
        <v>461.07</v>
      </c>
      <c r="AJ1586" s="84"/>
      <c r="AK1586" s="84"/>
      <c r="AL1586" s="84"/>
      <c r="AM1586" s="84"/>
      <c r="AN1586" s="85"/>
      <c r="AO1586" s="84"/>
      <c r="AP1586" s="83"/>
      <c r="AQ1586" s="84">
        <f>AVERAGE(SMALL(AE1586:AI1586,1),SMALL(AE1586:AI1586,2))</f>
        <v>391.09299999999996</v>
      </c>
      <c r="AR1586" s="84" t="str">
        <f>IF(R1586 &lt;=( AVERAGE(SMALL(AE1586:AI1586,1),SMALL(AE1586:AI1586,2))), R1586, "")</f>
        <v/>
      </c>
      <c r="AS1586" s="84" t="e">
        <f>AVERAGE(SMALL(AJ1586:AM1586,1),SMALL(AJ1586:AM1586,2))</f>
        <v>#NUM!</v>
      </c>
      <c r="AT1586" s="84" t="e">
        <f>#REF!*1.075</f>
        <v>#REF!</v>
      </c>
      <c r="AU1586" s="84" t="e">
        <f>T1586*1.075</f>
        <v>#VALUE!</v>
      </c>
      <c r="AV1586" s="79" t="e">
        <f>MIN(AN1586,AT1586,AU1586)</f>
        <v>#REF!</v>
      </c>
      <c r="AW1586" s="84" t="s">
        <v>994</v>
      </c>
      <c r="AX1586" s="84" t="s">
        <v>208</v>
      </c>
      <c r="AY1586" s="85">
        <v>391.09300000000002</v>
      </c>
      <c r="AZ1586" s="87">
        <f>IF(AND(AY1586&gt;0,AY1586&lt;=10),AY1586*0.25,IF(AND(AY1586&gt;10,AY1586&lt;=50),AY1586*0.17,IF(AND(AY1586&gt;10,AY1586&lt;=100),AY1586*0.12,IF(AY1586&gt;100,AY1586*0.1))))</f>
        <v>39.109300000000005</v>
      </c>
      <c r="BA1586" s="43">
        <f>AZ1586+AY1586</f>
        <v>430.20230000000004</v>
      </c>
      <c r="BB1586" s="85">
        <f>BA1586+BA1586*0.08</f>
        <v>464.61848400000002</v>
      </c>
      <c r="BC1586" s="20" t="s">
        <v>12295</v>
      </c>
      <c r="BD1586" s="88" t="s">
        <v>12287</v>
      </c>
      <c r="BE1586" s="88"/>
      <c r="BF1586" s="88"/>
      <c r="BG1586" s="88"/>
      <c r="BH1586" s="88"/>
      <c r="BI1586" s="88"/>
      <c r="BJ1586" s="88"/>
      <c r="BK1586" s="88"/>
      <c r="BL1586" s="88"/>
      <c r="BM1586" s="88"/>
      <c r="BN1586" s="88"/>
      <c r="BO1586" s="88"/>
      <c r="BP1586" s="88"/>
      <c r="BQ1586" s="88"/>
      <c r="BR1586" s="88"/>
      <c r="BS1586" s="88"/>
      <c r="BT1586" s="88"/>
      <c r="BU1586" s="88"/>
      <c r="BV1586" s="88"/>
      <c r="BW1586" s="88"/>
      <c r="BX1586" s="88"/>
      <c r="BY1586" s="88"/>
      <c r="BZ1586" s="88"/>
      <c r="CA1586" s="88"/>
      <c r="CB1586" s="88"/>
      <c r="CC1586" s="88"/>
      <c r="CD1586" s="88"/>
      <c r="CE1586" s="88"/>
      <c r="CF1586" s="88"/>
      <c r="CG1586" s="88"/>
      <c r="CH1586" s="88"/>
      <c r="CI1586" s="88"/>
      <c r="CJ1586" s="88"/>
      <c r="CK1586" s="88"/>
      <c r="CL1586" s="88"/>
      <c r="CM1586" s="88"/>
      <c r="CN1586" s="88"/>
      <c r="CO1586" s="88"/>
      <c r="CP1586" s="88"/>
      <c r="CQ1586" s="88"/>
      <c r="CR1586" s="88"/>
      <c r="CS1586" s="88"/>
      <c r="CT1586" s="88"/>
      <c r="CU1586" s="88"/>
      <c r="CV1586" s="88"/>
      <c r="CW1586" s="88"/>
      <c r="CX1586" s="88"/>
      <c r="CY1586" s="88"/>
      <c r="CZ1586" s="88"/>
      <c r="DA1586" s="88"/>
      <c r="DB1586" s="88"/>
      <c r="DC1586" s="88"/>
      <c r="DD1586" s="88"/>
      <c r="DE1586" s="88"/>
      <c r="DF1586" s="88"/>
      <c r="DG1586" s="88"/>
      <c r="DH1586" s="88"/>
      <c r="DI1586" s="88"/>
      <c r="DJ1586" s="88"/>
      <c r="DK1586" s="88"/>
      <c r="DL1586" s="88"/>
    </row>
    <row r="1587" spans="1:116" s="20" customFormat="1" ht="30" customHeight="1">
      <c r="A1587" s="113" t="s">
        <v>13747</v>
      </c>
      <c r="B1587" s="5">
        <v>1585</v>
      </c>
      <c r="C1587" s="50">
        <v>5285</v>
      </c>
      <c r="D1587" s="89"/>
      <c r="E1587" s="51" t="s">
        <v>5870</v>
      </c>
      <c r="F1587" s="12" t="s">
        <v>5871</v>
      </c>
      <c r="G1587" s="12" t="s">
        <v>5872</v>
      </c>
      <c r="H1587" s="12" t="s">
        <v>5873</v>
      </c>
      <c r="I1587" s="12" t="s">
        <v>389</v>
      </c>
      <c r="J1587" s="12" t="s">
        <v>5874</v>
      </c>
      <c r="K1587" s="14">
        <v>50</v>
      </c>
      <c r="L1587" s="12" t="s">
        <v>79</v>
      </c>
      <c r="M1587" s="14">
        <v>10</v>
      </c>
      <c r="N1587" s="12" t="s">
        <v>44</v>
      </c>
      <c r="O1587" s="12" t="s">
        <v>13748</v>
      </c>
      <c r="P1587" s="12" t="s">
        <v>5875</v>
      </c>
      <c r="Q1587" s="12" t="s">
        <v>5876</v>
      </c>
      <c r="R1587" s="161">
        <v>115.77</v>
      </c>
      <c r="S1587" s="79"/>
      <c r="T1587" s="81" t="s">
        <v>54</v>
      </c>
      <c r="U1587" s="81"/>
      <c r="V1587" s="82">
        <v>197.86</v>
      </c>
      <c r="W1587" s="79"/>
      <c r="X1587" s="79">
        <v>88.62</v>
      </c>
      <c r="Y1587" s="79">
        <v>142.91</v>
      </c>
      <c r="Z1587" s="79">
        <v>254.53</v>
      </c>
      <c r="AA1587" s="79"/>
      <c r="AB1587" s="79"/>
      <c r="AC1587" s="79"/>
      <c r="AD1587" s="79"/>
      <c r="AE1587" s="83"/>
      <c r="AF1587" s="84">
        <v>211.68</v>
      </c>
      <c r="AG1587" s="84">
        <v>89.361000000000004</v>
      </c>
      <c r="AH1587" s="84"/>
      <c r="AI1587" s="84">
        <v>254.53</v>
      </c>
      <c r="AJ1587" s="84"/>
      <c r="AK1587" s="84"/>
      <c r="AL1587" s="84"/>
      <c r="AM1587" s="84"/>
      <c r="AN1587" s="85"/>
      <c r="AO1587" s="84"/>
      <c r="AP1587" s="83"/>
      <c r="AQ1587" s="84">
        <f>AVERAGE(SMALL(AE1587:AI1587,1),SMALL(AE1587:AI1587,2))</f>
        <v>150.5205</v>
      </c>
      <c r="AR1587" s="84">
        <f>IF(R1587 &lt;=( AVERAGE(SMALL(AE1587:AI1587,1),SMALL(AE1587:AI1587,2))), R1587, "")</f>
        <v>115.77</v>
      </c>
      <c r="AS1587" s="84" t="e">
        <f>AVERAGE(SMALL(AJ1587:AM1587,1),SMALL(AJ1587:AM1587,2))</f>
        <v>#NUM!</v>
      </c>
      <c r="AT1587" s="84" t="e">
        <f>#REF!*1.075</f>
        <v>#REF!</v>
      </c>
      <c r="AU1587" s="84" t="e">
        <f>T1587*1.075</f>
        <v>#VALUE!</v>
      </c>
      <c r="AV1587" s="79" t="e">
        <f>MIN(AN1587,AT1587,AU1587)</f>
        <v>#REF!</v>
      </c>
      <c r="AW1587" s="86" t="s">
        <v>49</v>
      </c>
      <c r="AX1587" s="84" t="s">
        <v>48</v>
      </c>
      <c r="AY1587" s="85">
        <v>115.77</v>
      </c>
      <c r="AZ1587" s="87">
        <f>IF(AND(AY1587&gt;0,AY1587&lt;=10),AY1587*0.25,IF(AND(AY1587&gt;10,AY1587&lt;=50),AY1587*0.17,IF(AND(AY1587&gt;10,AY1587&lt;=100),AY1587*0.12,IF(AY1587&gt;100,AY1587*0.1))))</f>
        <v>11.577</v>
      </c>
      <c r="BA1587" s="43">
        <f>AZ1587+AY1587</f>
        <v>127.34699999999999</v>
      </c>
      <c r="BB1587" s="85">
        <f>BA1587+BA1587*0.08</f>
        <v>137.53476000000001</v>
      </c>
      <c r="BC1587" s="20" t="s">
        <v>12295</v>
      </c>
      <c r="BD1587" s="88" t="s">
        <v>12287</v>
      </c>
      <c r="BE1587" s="88"/>
      <c r="BF1587" s="88"/>
      <c r="BG1587" s="88"/>
      <c r="BH1587" s="88"/>
      <c r="BI1587" s="88"/>
      <c r="BJ1587" s="88"/>
      <c r="BK1587" s="88"/>
      <c r="BL1587" s="88"/>
      <c r="BM1587" s="88"/>
      <c r="BN1587" s="88"/>
      <c r="BO1587" s="88"/>
      <c r="BP1587" s="88"/>
      <c r="BQ1587" s="88"/>
      <c r="BR1587" s="88"/>
      <c r="BS1587" s="88"/>
      <c r="BT1587" s="88"/>
      <c r="BU1587" s="88"/>
      <c r="BV1587" s="88"/>
      <c r="BW1587" s="88"/>
      <c r="BX1587" s="88"/>
      <c r="BY1587" s="88"/>
      <c r="BZ1587" s="88"/>
      <c r="CA1587" s="88"/>
      <c r="CB1587" s="88"/>
      <c r="CC1587" s="88"/>
      <c r="CD1587" s="88"/>
      <c r="CE1587" s="88"/>
      <c r="CF1587" s="88"/>
      <c r="CG1587" s="88"/>
      <c r="CH1587" s="88"/>
      <c r="CI1587" s="88"/>
      <c r="CJ1587" s="88"/>
      <c r="CK1587" s="88"/>
      <c r="CL1587" s="88"/>
      <c r="CM1587" s="88"/>
      <c r="CN1587" s="88"/>
      <c r="CO1587" s="88"/>
      <c r="CP1587" s="88"/>
      <c r="CQ1587" s="88"/>
      <c r="CR1587" s="88"/>
      <c r="CS1587" s="88"/>
      <c r="CT1587" s="88"/>
      <c r="CU1587" s="88"/>
      <c r="CV1587" s="88"/>
      <c r="CW1587" s="88"/>
      <c r="CX1587" s="88"/>
      <c r="CY1587" s="88"/>
      <c r="CZ1587" s="88"/>
      <c r="DA1587" s="88"/>
      <c r="DB1587" s="88"/>
      <c r="DC1587" s="88"/>
      <c r="DD1587" s="88"/>
      <c r="DE1587" s="88"/>
      <c r="DF1587" s="88"/>
      <c r="DG1587" s="88"/>
      <c r="DH1587" s="88"/>
      <c r="DI1587" s="88"/>
      <c r="DJ1587" s="88"/>
      <c r="DK1587" s="88"/>
      <c r="DL1587" s="88"/>
    </row>
    <row r="1588" spans="1:116" s="20" customFormat="1" ht="30" customHeight="1">
      <c r="A1588" s="113" t="s">
        <v>13747</v>
      </c>
      <c r="B1588" s="5">
        <v>1586</v>
      </c>
      <c r="C1588" s="50">
        <v>5285</v>
      </c>
      <c r="D1588" s="89"/>
      <c r="E1588" s="51" t="s">
        <v>5870</v>
      </c>
      <c r="F1588" s="12" t="s">
        <v>5871</v>
      </c>
      <c r="G1588" s="12" t="s">
        <v>5872</v>
      </c>
      <c r="H1588" s="12" t="s">
        <v>5873</v>
      </c>
      <c r="I1588" s="12" t="s">
        <v>389</v>
      </c>
      <c r="J1588" s="12" t="s">
        <v>5877</v>
      </c>
      <c r="K1588" s="14">
        <v>100</v>
      </c>
      <c r="L1588" s="12" t="s">
        <v>79</v>
      </c>
      <c r="M1588" s="14">
        <v>10</v>
      </c>
      <c r="N1588" s="12" t="s">
        <v>44</v>
      </c>
      <c r="O1588" s="12" t="s">
        <v>13748</v>
      </c>
      <c r="P1588" s="12" t="s">
        <v>5875</v>
      </c>
      <c r="Q1588" s="12" t="s">
        <v>5876</v>
      </c>
      <c r="R1588" s="161">
        <v>210.23</v>
      </c>
      <c r="S1588" s="79"/>
      <c r="T1588" s="81">
        <v>202.7</v>
      </c>
      <c r="U1588" s="81"/>
      <c r="V1588" s="82">
        <v>388.09</v>
      </c>
      <c r="W1588" s="79"/>
      <c r="X1588" s="79">
        <v>168.93</v>
      </c>
      <c r="Y1588" s="79">
        <v>251.52</v>
      </c>
      <c r="Z1588" s="79"/>
      <c r="AA1588" s="79">
        <v>543.73</v>
      </c>
      <c r="AB1588" s="79">
        <v>217.69</v>
      </c>
      <c r="AC1588" s="79"/>
      <c r="AD1588" s="79"/>
      <c r="AE1588" s="83"/>
      <c r="AF1588" s="84">
        <v>405</v>
      </c>
      <c r="AG1588" s="84">
        <v>170.346</v>
      </c>
      <c r="AH1588" s="84"/>
      <c r="AI1588" s="84">
        <v>307.17</v>
      </c>
      <c r="AJ1588" s="84"/>
      <c r="AK1588" s="84">
        <v>176.75899999999999</v>
      </c>
      <c r="AL1588" s="84"/>
      <c r="AM1588" s="84"/>
      <c r="AN1588" s="85"/>
      <c r="AO1588" s="84"/>
      <c r="AP1588" s="83"/>
      <c r="AQ1588" s="84">
        <f>AVERAGE(SMALL(AE1588:AI1588,1),SMALL(AE1588:AI1588,2))</f>
        <v>238.75800000000001</v>
      </c>
      <c r="AR1588" s="84">
        <f>IF(R1588 &lt;=( AVERAGE(SMALL(AE1588:AI1588,1),SMALL(AE1588:AI1588,2))), R1588, "")</f>
        <v>210.23</v>
      </c>
      <c r="AS1588" s="84" t="e">
        <f>AVERAGE(SMALL(AJ1588:AM1588,1),SMALL(AJ1588:AM1588,2))</f>
        <v>#NUM!</v>
      </c>
      <c r="AT1588" s="84" t="e">
        <f>#REF!*1.075</f>
        <v>#REF!</v>
      </c>
      <c r="AU1588" s="84">
        <f>T1588*1.075</f>
        <v>217.90249999999997</v>
      </c>
      <c r="AV1588" s="79" t="e">
        <f>MIN(AN1588,AT1588,AU1588)</f>
        <v>#REF!</v>
      </c>
      <c r="AW1588" s="86" t="s">
        <v>49</v>
      </c>
      <c r="AX1588" s="84" t="s">
        <v>48</v>
      </c>
      <c r="AY1588" s="85">
        <v>210.23</v>
      </c>
      <c r="AZ1588" s="87">
        <f>IF(AND(AY1588&gt;0,AY1588&lt;=10),AY1588*0.25,IF(AND(AY1588&gt;10,AY1588&lt;=50),AY1588*0.17,IF(AND(AY1588&gt;10,AY1588&lt;=100),AY1588*0.12,IF(AY1588&gt;100,AY1588*0.1))))</f>
        <v>21.023</v>
      </c>
      <c r="BA1588" s="43">
        <f>AZ1588+AY1588</f>
        <v>231.25299999999999</v>
      </c>
      <c r="BB1588" s="85">
        <f>BA1588+BA1588*0.08</f>
        <v>249.75323999999998</v>
      </c>
      <c r="BC1588" s="20" t="s">
        <v>12295</v>
      </c>
      <c r="BD1588" s="88" t="s">
        <v>12287</v>
      </c>
      <c r="BE1588" s="88"/>
      <c r="BF1588" s="88"/>
      <c r="BG1588" s="88"/>
      <c r="BH1588" s="88"/>
      <c r="BI1588" s="88"/>
      <c r="BJ1588" s="88"/>
      <c r="BK1588" s="88"/>
      <c r="BL1588" s="88"/>
      <c r="BM1588" s="88"/>
      <c r="BN1588" s="88"/>
      <c r="BO1588" s="88"/>
      <c r="BP1588" s="88"/>
      <c r="BQ1588" s="88"/>
      <c r="BR1588" s="88"/>
      <c r="BS1588" s="88"/>
      <c r="BT1588" s="88"/>
      <c r="BU1588" s="88"/>
      <c r="BV1588" s="88"/>
      <c r="BW1588" s="88"/>
      <c r="BX1588" s="88"/>
      <c r="BY1588" s="88"/>
      <c r="BZ1588" s="88"/>
      <c r="CA1588" s="88"/>
      <c r="CB1588" s="88"/>
      <c r="CC1588" s="88"/>
      <c r="CD1588" s="88"/>
      <c r="CE1588" s="88"/>
      <c r="CF1588" s="88"/>
      <c r="CG1588" s="88"/>
      <c r="CH1588" s="88"/>
      <c r="CI1588" s="88"/>
      <c r="CJ1588" s="88"/>
      <c r="CK1588" s="88"/>
      <c r="CL1588" s="88"/>
      <c r="CM1588" s="88"/>
      <c r="CN1588" s="88"/>
      <c r="CO1588" s="88"/>
      <c r="CP1588" s="88"/>
      <c r="CQ1588" s="88"/>
      <c r="CR1588" s="88"/>
      <c r="CS1588" s="88"/>
      <c r="CT1588" s="88"/>
      <c r="CU1588" s="88"/>
      <c r="CV1588" s="88"/>
      <c r="CW1588" s="88"/>
      <c r="CX1588" s="88"/>
      <c r="CY1588" s="88"/>
      <c r="CZ1588" s="88"/>
      <c r="DA1588" s="88"/>
      <c r="DB1588" s="88"/>
      <c r="DC1588" s="88"/>
      <c r="DD1588" s="88"/>
      <c r="DE1588" s="88"/>
      <c r="DF1588" s="88"/>
      <c r="DG1588" s="88"/>
      <c r="DH1588" s="88"/>
      <c r="DI1588" s="88"/>
      <c r="DJ1588" s="88"/>
      <c r="DK1588" s="88"/>
      <c r="DL1588" s="88"/>
    </row>
    <row r="1589" spans="1:116" s="20" customFormat="1" ht="30" customHeight="1">
      <c r="A1589" s="111" t="s">
        <v>13747</v>
      </c>
      <c r="B1589" s="5">
        <v>1587</v>
      </c>
      <c r="C1589" s="50">
        <v>5285</v>
      </c>
      <c r="D1589" s="89"/>
      <c r="E1589" s="51" t="s">
        <v>5870</v>
      </c>
      <c r="F1589" s="12" t="s">
        <v>5871</v>
      </c>
      <c r="G1589" s="12" t="s">
        <v>5872</v>
      </c>
      <c r="H1589" s="12" t="s">
        <v>5873</v>
      </c>
      <c r="I1589" s="12" t="s">
        <v>389</v>
      </c>
      <c r="J1589" s="12" t="s">
        <v>5878</v>
      </c>
      <c r="K1589" s="14">
        <v>200</v>
      </c>
      <c r="L1589" s="12" t="s">
        <v>79</v>
      </c>
      <c r="M1589" s="14">
        <v>10</v>
      </c>
      <c r="N1589" s="12" t="s">
        <v>44</v>
      </c>
      <c r="O1589" s="12" t="s">
        <v>13748</v>
      </c>
      <c r="P1589" s="12" t="s">
        <v>5875</v>
      </c>
      <c r="Q1589" s="12" t="s">
        <v>5876</v>
      </c>
      <c r="R1589" s="161">
        <v>540.91</v>
      </c>
      <c r="S1589" s="79"/>
      <c r="T1589" s="81">
        <v>351.98</v>
      </c>
      <c r="U1589" s="81"/>
      <c r="V1589" s="82">
        <v>693.57</v>
      </c>
      <c r="W1589" s="79"/>
      <c r="X1589" s="79"/>
      <c r="Y1589" s="79">
        <v>482.95</v>
      </c>
      <c r="Z1589" s="79">
        <v>598.87</v>
      </c>
      <c r="AA1589" s="79">
        <v>1022.24</v>
      </c>
      <c r="AB1589" s="79">
        <v>468.76</v>
      </c>
      <c r="AC1589" s="79"/>
      <c r="AD1589" s="79"/>
      <c r="AE1589" s="83"/>
      <c r="AF1589" s="84">
        <v>723.6</v>
      </c>
      <c r="AG1589" s="84"/>
      <c r="AH1589" s="84"/>
      <c r="AI1589" s="84">
        <v>598.87</v>
      </c>
      <c r="AJ1589" s="84"/>
      <c r="AK1589" s="84">
        <v>386.51100000000002</v>
      </c>
      <c r="AL1589" s="84"/>
      <c r="AM1589" s="84"/>
      <c r="AN1589" s="85"/>
      <c r="AO1589" s="84"/>
      <c r="AP1589" s="83"/>
      <c r="AQ1589" s="84">
        <f>AVERAGE(SMALL(AE1589:AI1589,1),SMALL(AE1589:AI1589,2))</f>
        <v>661.23500000000001</v>
      </c>
      <c r="AR1589" s="84">
        <f>IF(R1589 &lt;=( AVERAGE(SMALL(AE1589:AI1589,1),SMALL(AE1589:AI1589,2))), R1589, "")</f>
        <v>540.91</v>
      </c>
      <c r="AS1589" s="84" t="e">
        <f>AVERAGE(SMALL(AJ1589:AM1589,1),SMALL(AJ1589:AM1589,2))</f>
        <v>#NUM!</v>
      </c>
      <c r="AT1589" s="84" t="e">
        <f>#REF!*1.075</f>
        <v>#REF!</v>
      </c>
      <c r="AU1589" s="84">
        <f>T1589*1.075</f>
        <v>378.37850000000003</v>
      </c>
      <c r="AV1589" s="79" t="e">
        <f>MIN(AN1589,AT1589,AU1589)</f>
        <v>#REF!</v>
      </c>
      <c r="AW1589" s="84" t="s">
        <v>71</v>
      </c>
      <c r="AX1589" s="84" t="s">
        <v>72</v>
      </c>
      <c r="AY1589" s="85">
        <v>378.37849999999997</v>
      </c>
      <c r="AZ1589" s="87">
        <f>IF(AND(AY1589&gt;0,AY1589&lt;=10),AY1589*0.25,IF(AND(AY1589&gt;10,AY1589&lt;=50),AY1589*0.17,IF(AND(AY1589&gt;10,AY1589&lt;=100),AY1589*0.12,IF(AY1589&gt;100,AY1589*0.1))))</f>
        <v>37.837849999999996</v>
      </c>
      <c r="BA1589" s="43">
        <f>AZ1589+AY1589</f>
        <v>416.21634999999998</v>
      </c>
      <c r="BB1589" s="85">
        <f>BA1589+BA1589*0.08</f>
        <v>449.51365799999996</v>
      </c>
      <c r="BC1589" s="20" t="s">
        <v>12295</v>
      </c>
      <c r="BD1589" s="88" t="s">
        <v>12287</v>
      </c>
      <c r="BE1589" s="88"/>
      <c r="BF1589" s="88"/>
      <c r="BG1589" s="88"/>
      <c r="BH1589" s="88"/>
      <c r="BI1589" s="88"/>
      <c r="BJ1589" s="88"/>
      <c r="BK1589" s="88"/>
      <c r="BL1589" s="88"/>
      <c r="BM1589" s="88"/>
      <c r="BN1589" s="88"/>
      <c r="BO1589" s="88"/>
      <c r="BP1589" s="88"/>
      <c r="BQ1589" s="88"/>
      <c r="BR1589" s="88"/>
      <c r="BS1589" s="88"/>
      <c r="BT1589" s="88"/>
      <c r="BU1589" s="88"/>
      <c r="BV1589" s="88"/>
      <c r="BW1589" s="88"/>
      <c r="BX1589" s="88"/>
      <c r="BY1589" s="88"/>
      <c r="BZ1589" s="88"/>
      <c r="CA1589" s="88"/>
      <c r="CB1589" s="88"/>
      <c r="CC1589" s="88"/>
      <c r="CD1589" s="88"/>
      <c r="CE1589" s="88"/>
      <c r="CF1589" s="88"/>
      <c r="CG1589" s="88"/>
      <c r="CH1589" s="88"/>
      <c r="CI1589" s="88"/>
      <c r="CJ1589" s="88"/>
      <c r="CK1589" s="88"/>
      <c r="CL1589" s="88"/>
      <c r="CM1589" s="88"/>
      <c r="CN1589" s="88"/>
      <c r="CO1589" s="88"/>
      <c r="CP1589" s="88"/>
      <c r="CQ1589" s="88"/>
      <c r="CR1589" s="88"/>
      <c r="CS1589" s="88"/>
      <c r="CT1589" s="88"/>
      <c r="CU1589" s="88"/>
      <c r="CV1589" s="88"/>
      <c r="CW1589" s="88"/>
      <c r="CX1589" s="88"/>
      <c r="CY1589" s="88"/>
      <c r="CZ1589" s="88"/>
      <c r="DA1589" s="88"/>
      <c r="DB1589" s="88"/>
      <c r="DC1589" s="88"/>
      <c r="DD1589" s="88"/>
      <c r="DE1589" s="88"/>
      <c r="DF1589" s="88"/>
      <c r="DG1589" s="88"/>
      <c r="DH1589" s="88"/>
      <c r="DI1589" s="88"/>
      <c r="DJ1589" s="88"/>
      <c r="DK1589" s="88"/>
      <c r="DL1589" s="88"/>
    </row>
    <row r="1590" spans="1:116" s="20" customFormat="1" ht="30" customHeight="1">
      <c r="A1590" s="111" t="s">
        <v>13747</v>
      </c>
      <c r="B1590" s="5">
        <v>1588</v>
      </c>
      <c r="C1590" s="50">
        <v>5284</v>
      </c>
      <c r="D1590" s="89"/>
      <c r="E1590" s="51" t="s">
        <v>5863</v>
      </c>
      <c r="F1590" s="12" t="s">
        <v>5864</v>
      </c>
      <c r="G1590" s="12" t="s">
        <v>5865</v>
      </c>
      <c r="H1590" s="12" t="s">
        <v>5866</v>
      </c>
      <c r="I1590" s="12" t="s">
        <v>389</v>
      </c>
      <c r="J1590" s="12" t="s">
        <v>5867</v>
      </c>
      <c r="K1590" s="14">
        <v>100</v>
      </c>
      <c r="L1590" s="12" t="s">
        <v>79</v>
      </c>
      <c r="M1590" s="14">
        <v>10</v>
      </c>
      <c r="N1590" s="12" t="s">
        <v>44</v>
      </c>
      <c r="O1590" s="12" t="s">
        <v>13748</v>
      </c>
      <c r="P1590" s="12" t="s">
        <v>5868</v>
      </c>
      <c r="Q1590" s="12" t="s">
        <v>5869</v>
      </c>
      <c r="R1590" s="161">
        <v>264.93</v>
      </c>
      <c r="S1590" s="79"/>
      <c r="T1590" s="81" t="s">
        <v>54</v>
      </c>
      <c r="U1590" s="81"/>
      <c r="V1590" s="82">
        <v>242.72</v>
      </c>
      <c r="W1590" s="79"/>
      <c r="X1590" s="79">
        <v>287.14</v>
      </c>
      <c r="Y1590" s="79">
        <v>307.56</v>
      </c>
      <c r="Z1590" s="79"/>
      <c r="AA1590" s="79">
        <v>669.9</v>
      </c>
      <c r="AB1590" s="79">
        <v>267.29000000000002</v>
      </c>
      <c r="AC1590" s="79"/>
      <c r="AD1590" s="79"/>
      <c r="AE1590" s="83"/>
      <c r="AF1590" s="84">
        <v>264.60000000000002</v>
      </c>
      <c r="AG1590" s="84">
        <v>289.54300000000001</v>
      </c>
      <c r="AH1590" s="84"/>
      <c r="AI1590" s="84">
        <v>342.93</v>
      </c>
      <c r="AJ1590" s="84"/>
      <c r="AK1590" s="84">
        <v>218.18899999999999</v>
      </c>
      <c r="AL1590" s="84"/>
      <c r="AM1590" s="84"/>
      <c r="AN1590" s="85"/>
      <c r="AO1590" s="84"/>
      <c r="AP1590" s="83"/>
      <c r="AQ1590" s="84">
        <f>AVERAGE(SMALL(AE1590:AI1590,1),SMALL(AE1590:AI1590,2))</f>
        <v>277.07150000000001</v>
      </c>
      <c r="AR1590" s="84">
        <f>IF(R1590 &lt;=( AVERAGE(SMALL(AE1590:AI1590,1),SMALL(AE1590:AI1590,2))), R1590, "")</f>
        <v>264.93</v>
      </c>
      <c r="AS1590" s="84" t="e">
        <f>AVERAGE(SMALL(AJ1590:AM1590,1),SMALL(AJ1590:AM1590,2))</f>
        <v>#NUM!</v>
      </c>
      <c r="AT1590" s="84" t="e">
        <f>#REF!*1.075</f>
        <v>#REF!</v>
      </c>
      <c r="AU1590" s="84" t="e">
        <f>T1590*1.075</f>
        <v>#VALUE!</v>
      </c>
      <c r="AV1590" s="79" t="e">
        <f>MIN(AN1590,AT1590,AU1590)</f>
        <v>#REF!</v>
      </c>
      <c r="AW1590" s="86" t="s">
        <v>49</v>
      </c>
      <c r="AX1590" s="84" t="s">
        <v>48</v>
      </c>
      <c r="AY1590" s="85">
        <v>264.93</v>
      </c>
      <c r="AZ1590" s="87">
        <f>IF(AND(AY1590&gt;0,AY1590&lt;=10),AY1590*0.25,IF(AND(AY1590&gt;10,AY1590&lt;=50),AY1590*0.17,IF(AND(AY1590&gt;10,AY1590&lt;=100),AY1590*0.12,IF(AY1590&gt;100,AY1590*0.1))))</f>
        <v>26.493000000000002</v>
      </c>
      <c r="BA1590" s="43">
        <f>AZ1590+AY1590</f>
        <v>291.423</v>
      </c>
      <c r="BB1590" s="85">
        <f>BA1590+BA1590*0.08</f>
        <v>314.73684000000003</v>
      </c>
      <c r="BC1590" s="20" t="s">
        <v>12295</v>
      </c>
      <c r="BD1590" s="88" t="s">
        <v>12287</v>
      </c>
      <c r="BE1590" s="88"/>
      <c r="BF1590" s="88"/>
      <c r="BG1590" s="88"/>
      <c r="BH1590" s="88"/>
      <c r="BI1590" s="88"/>
      <c r="BJ1590" s="88"/>
      <c r="BK1590" s="88"/>
      <c r="BL1590" s="88"/>
      <c r="BM1590" s="88"/>
      <c r="BN1590" s="88"/>
      <c r="BO1590" s="88"/>
      <c r="BP1590" s="88"/>
      <c r="BQ1590" s="88"/>
      <c r="BR1590" s="88"/>
      <c r="BS1590" s="88"/>
      <c r="BT1590" s="88"/>
      <c r="BU1590" s="88"/>
      <c r="BV1590" s="88"/>
      <c r="BW1590" s="88"/>
      <c r="BX1590" s="88"/>
      <c r="BY1590" s="88"/>
      <c r="BZ1590" s="88"/>
      <c r="CA1590" s="88"/>
      <c r="CB1590" s="88"/>
      <c r="CC1590" s="88"/>
      <c r="CD1590" s="88"/>
      <c r="CE1590" s="88"/>
      <c r="CF1590" s="88"/>
      <c r="CG1590" s="88"/>
      <c r="CH1590" s="88"/>
      <c r="CI1590" s="88"/>
      <c r="CJ1590" s="88"/>
      <c r="CK1590" s="88"/>
      <c r="CL1590" s="88"/>
      <c r="CM1590" s="88"/>
      <c r="CN1590" s="88"/>
      <c r="CO1590" s="88"/>
      <c r="CP1590" s="88"/>
      <c r="CQ1590" s="88"/>
      <c r="CR1590" s="88"/>
      <c r="CS1590" s="88"/>
      <c r="CT1590" s="88"/>
      <c r="CU1590" s="88"/>
      <c r="CV1590" s="88"/>
      <c r="CW1590" s="88"/>
      <c r="CX1590" s="88"/>
      <c r="CY1590" s="88"/>
      <c r="CZ1590" s="88"/>
      <c r="DA1590" s="88"/>
      <c r="DB1590" s="88"/>
      <c r="DC1590" s="88"/>
      <c r="DD1590" s="88"/>
      <c r="DE1590" s="88"/>
      <c r="DF1590" s="88"/>
      <c r="DG1590" s="88"/>
      <c r="DH1590" s="88"/>
      <c r="DI1590" s="88"/>
      <c r="DJ1590" s="88"/>
      <c r="DK1590" s="88"/>
      <c r="DL1590" s="88"/>
    </row>
    <row r="1591" spans="1:116" s="20" customFormat="1" ht="30" customHeight="1">
      <c r="A1591" s="4" t="s">
        <v>5879</v>
      </c>
      <c r="B1591" s="5">
        <v>1589</v>
      </c>
      <c r="C1591" s="6">
        <v>20034</v>
      </c>
      <c r="D1591" s="6"/>
      <c r="E1591" s="43" t="s">
        <v>5891</v>
      </c>
      <c r="F1591" s="3" t="s">
        <v>5904</v>
      </c>
      <c r="G1591" s="3" t="s">
        <v>5893</v>
      </c>
      <c r="H1591" s="3" t="s">
        <v>5905</v>
      </c>
      <c r="I1591" s="3" t="s">
        <v>389</v>
      </c>
      <c r="J1591" s="3" t="s">
        <v>5895</v>
      </c>
      <c r="K1591" s="6"/>
      <c r="L1591" s="3"/>
      <c r="M1591" s="6">
        <v>1</v>
      </c>
      <c r="N1591" s="3" t="s">
        <v>44</v>
      </c>
      <c r="O1591" s="3" t="s">
        <v>5884</v>
      </c>
      <c r="P1591" s="3" t="s">
        <v>5896</v>
      </c>
      <c r="Q1591" s="3" t="s">
        <v>5906</v>
      </c>
      <c r="R1591" s="156">
        <v>17.079999999999998</v>
      </c>
      <c r="S1591" s="22"/>
      <c r="T1591" s="23">
        <v>15.57</v>
      </c>
      <c r="U1591" s="1" t="s">
        <v>54</v>
      </c>
      <c r="V1591" s="21">
        <v>16.57</v>
      </c>
      <c r="W1591" s="22"/>
      <c r="X1591" s="22">
        <v>18.18</v>
      </c>
      <c r="Y1591" s="22">
        <v>17.79</v>
      </c>
      <c r="Z1591" s="22">
        <v>18.79</v>
      </c>
      <c r="AA1591" s="22"/>
      <c r="AB1591" s="22"/>
      <c r="AC1591" s="22"/>
      <c r="AD1591" s="22"/>
      <c r="AE1591" s="24">
        <v>16.57</v>
      </c>
      <c r="AN1591" s="25">
        <v>17.079999999999998</v>
      </c>
      <c r="AO1591" s="20" t="s">
        <v>332</v>
      </c>
      <c r="AP1591" s="24" t="s">
        <v>333</v>
      </c>
      <c r="AQ1591" s="20" t="e">
        <f>AVERAGE(SMALL(AE1591:AI1591,1),SMALL(AE1591:AI1591,2))</f>
        <v>#NUM!</v>
      </c>
      <c r="AR1591" s="20" t="e">
        <f>IF(R1591 &lt;=( AVERAGE(SMALL(AE1591:AI1591,1),SMALL(AE1591:AI1591,2))), R1591, "")</f>
        <v>#NUM!</v>
      </c>
      <c r="AS1591" s="20" t="e">
        <f>AVERAGE(SMALL(AJ1591:AM1591,1),SMALL(AJ1591:AM1591,2))</f>
        <v>#NUM!</v>
      </c>
      <c r="AT1591" s="20">
        <f>T1591*1.075</f>
        <v>16.737749999999998</v>
      </c>
      <c r="AU1591" s="20" t="e">
        <f>U1591*1.075</f>
        <v>#VALUE!</v>
      </c>
      <c r="AV1591" s="22" t="e">
        <f>MIN(AN1591,AT1591,AU1591)</f>
        <v>#VALUE!</v>
      </c>
      <c r="AW1591" s="20" t="s">
        <v>332</v>
      </c>
      <c r="AX1591" s="20" t="s">
        <v>333</v>
      </c>
      <c r="AY1591" s="25">
        <v>13.592000000000001</v>
      </c>
      <c r="AZ1591" s="27">
        <f>IF(AND(AY1591&gt;0,AY1591&lt;=10),AY1591*0.25,IF(AND(AY1591&gt;10,AY1591&lt;=50),AY1591*0.17,IF(AND(AY1591&gt;10,AY1591&lt;=100),AY1591*0.12,IF(AY1591&gt;100,AY1591*0.1))))</f>
        <v>2.3106400000000002</v>
      </c>
      <c r="BA1591" s="3">
        <f>AZ1591+AY1591</f>
        <v>15.902640000000002</v>
      </c>
      <c r="BB1591" s="25">
        <f>BA1591+BA1591*0.08</f>
        <v>17.174851200000003</v>
      </c>
      <c r="BC1591" s="20" t="s">
        <v>12295</v>
      </c>
    </row>
    <row r="1592" spans="1:116" s="20" customFormat="1" ht="30" customHeight="1">
      <c r="A1592" s="4" t="s">
        <v>5879</v>
      </c>
      <c r="B1592" s="5">
        <v>1590</v>
      </c>
      <c r="C1592" s="6">
        <v>20035</v>
      </c>
      <c r="D1592" s="6"/>
      <c r="E1592" s="43" t="s">
        <v>5891</v>
      </c>
      <c r="F1592" s="3" t="s">
        <v>5892</v>
      </c>
      <c r="G1592" s="3" t="s">
        <v>5893</v>
      </c>
      <c r="H1592" s="3" t="s">
        <v>5894</v>
      </c>
      <c r="I1592" s="3" t="s">
        <v>389</v>
      </c>
      <c r="J1592" s="3" t="s">
        <v>5895</v>
      </c>
      <c r="K1592" s="6"/>
      <c r="L1592" s="3"/>
      <c r="M1592" s="6">
        <v>1</v>
      </c>
      <c r="N1592" s="3" t="s">
        <v>44</v>
      </c>
      <c r="O1592" s="3" t="s">
        <v>5884</v>
      </c>
      <c r="P1592" s="3" t="s">
        <v>5896</v>
      </c>
      <c r="Q1592" s="3" t="s">
        <v>5897</v>
      </c>
      <c r="R1592" s="156">
        <v>35.119999999999997</v>
      </c>
      <c r="S1592" s="22"/>
      <c r="T1592" s="23">
        <v>31.31</v>
      </c>
      <c r="U1592" s="1" t="s">
        <v>54</v>
      </c>
      <c r="V1592" s="21">
        <v>35.11</v>
      </c>
      <c r="W1592" s="22"/>
      <c r="X1592" s="22">
        <v>36.89</v>
      </c>
      <c r="Y1592" s="22">
        <v>35.119999999999997</v>
      </c>
      <c r="Z1592" s="22">
        <v>37.81</v>
      </c>
      <c r="AA1592" s="22"/>
      <c r="AB1592" s="22"/>
      <c r="AC1592" s="22"/>
      <c r="AD1592" s="22"/>
      <c r="AE1592" s="24">
        <v>35.11</v>
      </c>
      <c r="AG1592" s="20">
        <v>36.686799999999998</v>
      </c>
      <c r="AH1592" s="20">
        <v>34.29</v>
      </c>
      <c r="AN1592" s="25">
        <v>34.700000000000003</v>
      </c>
      <c r="AO1592" s="20" t="s">
        <v>207</v>
      </c>
      <c r="AP1592" s="24" t="s">
        <v>208</v>
      </c>
      <c r="AQ1592" s="20">
        <f>AVERAGE(SMALL(AE1592:AI1592,1),SMALL(AE1592:AI1592,2))</f>
        <v>34.700000000000003</v>
      </c>
      <c r="AR1592" s="20" t="str">
        <f>IF(R1592 &lt;=( AVERAGE(SMALL(AE1592:AI1592,1),SMALL(AE1592:AI1592,2))), R1592, "")</f>
        <v/>
      </c>
      <c r="AS1592" s="20" t="e">
        <f>AVERAGE(SMALL(AJ1592:AM1592,1),SMALL(AJ1592:AM1592,2))</f>
        <v>#NUM!</v>
      </c>
      <c r="AT1592" s="20">
        <f>T1592*1.075</f>
        <v>33.658249999999995</v>
      </c>
      <c r="AU1592" s="20" t="e">
        <f>U1592*1.075</f>
        <v>#VALUE!</v>
      </c>
      <c r="AV1592" s="22" t="e">
        <f>MIN(AN1592,AT1592,AU1592)</f>
        <v>#VALUE!</v>
      </c>
      <c r="AW1592" s="20" t="s">
        <v>71</v>
      </c>
      <c r="AX1592" s="20" t="s">
        <v>72</v>
      </c>
      <c r="AY1592" s="25">
        <v>33.658000000000001</v>
      </c>
      <c r="AZ1592" s="27">
        <f>IF(AND(AY1592&gt;0,AY1592&lt;=10),AY1592*0.25,IF(AND(AY1592&gt;10,AY1592&lt;=50),AY1592*0.17,IF(AND(AY1592&gt;10,AY1592&lt;=100),AY1592*0.12,IF(AY1592&gt;100,AY1592*0.1))))</f>
        <v>5.7218600000000004</v>
      </c>
      <c r="BA1592" s="3">
        <f>AZ1592+AY1592</f>
        <v>39.379860000000001</v>
      </c>
      <c r="BB1592" s="25">
        <f>BA1592+BA1592*0.08</f>
        <v>42.530248800000003</v>
      </c>
      <c r="BC1592" s="20" t="s">
        <v>12295</v>
      </c>
    </row>
    <row r="1593" spans="1:116" s="20" customFormat="1" ht="30" customHeight="1">
      <c r="A1593" s="4" t="s">
        <v>5879</v>
      </c>
      <c r="B1593" s="5">
        <v>1591</v>
      </c>
      <c r="C1593" s="6">
        <v>20037</v>
      </c>
      <c r="D1593" s="6"/>
      <c r="E1593" s="43" t="s">
        <v>5891</v>
      </c>
      <c r="F1593" s="3" t="s">
        <v>5892</v>
      </c>
      <c r="G1593" s="3" t="s">
        <v>5893</v>
      </c>
      <c r="H1593" s="3" t="s">
        <v>5898</v>
      </c>
      <c r="I1593" s="3" t="s">
        <v>389</v>
      </c>
      <c r="J1593" s="3" t="s">
        <v>5895</v>
      </c>
      <c r="K1593" s="6"/>
      <c r="L1593" s="3"/>
      <c r="M1593" s="6">
        <v>1</v>
      </c>
      <c r="N1593" s="3" t="s">
        <v>44</v>
      </c>
      <c r="O1593" s="3" t="s">
        <v>5884</v>
      </c>
      <c r="P1593" s="3" t="s">
        <v>5896</v>
      </c>
      <c r="Q1593" s="3" t="s">
        <v>5899</v>
      </c>
      <c r="R1593" s="156">
        <v>52.32</v>
      </c>
      <c r="S1593" s="22"/>
      <c r="T1593" s="23">
        <v>46.24</v>
      </c>
      <c r="U1593" s="1" t="s">
        <v>54</v>
      </c>
      <c r="V1593" s="21">
        <v>52.66</v>
      </c>
      <c r="W1593" s="22"/>
      <c r="X1593" s="22">
        <v>55.25</v>
      </c>
      <c r="Y1593" s="22">
        <v>51.97</v>
      </c>
      <c r="Z1593" s="22">
        <v>54.6</v>
      </c>
      <c r="AA1593" s="22"/>
      <c r="AB1593" s="22"/>
      <c r="AC1593" s="22"/>
      <c r="AD1593" s="22"/>
      <c r="AE1593" s="24">
        <v>52.66</v>
      </c>
      <c r="AG1593" s="20">
        <v>54.9467</v>
      </c>
      <c r="AH1593" s="20">
        <v>49.3</v>
      </c>
      <c r="AN1593" s="25">
        <v>50.98</v>
      </c>
      <c r="AO1593" s="20" t="s">
        <v>207</v>
      </c>
      <c r="AP1593" s="24" t="s">
        <v>208</v>
      </c>
      <c r="AQ1593" s="20">
        <f>AVERAGE(SMALL(AE1593:AI1593,1),SMALL(AE1593:AI1593,2))</f>
        <v>50.98</v>
      </c>
      <c r="AR1593" s="20" t="str">
        <f>IF(R1593 &lt;=( AVERAGE(SMALL(AE1593:AI1593,1),SMALL(AE1593:AI1593,2))), R1593, "")</f>
        <v/>
      </c>
      <c r="AS1593" s="20" t="e">
        <f>AVERAGE(SMALL(AJ1593:AM1593,1),SMALL(AJ1593:AM1593,2))</f>
        <v>#NUM!</v>
      </c>
      <c r="AT1593" s="20">
        <f>T1593*1.075</f>
        <v>49.707999999999998</v>
      </c>
      <c r="AU1593" s="20" t="e">
        <f>U1593*1.075</f>
        <v>#VALUE!</v>
      </c>
      <c r="AV1593" s="22" t="e">
        <f>MIN(AN1593,AT1593,AU1593)</f>
        <v>#VALUE!</v>
      </c>
      <c r="AW1593" s="20" t="s">
        <v>71</v>
      </c>
      <c r="AX1593" s="20" t="s">
        <v>72</v>
      </c>
      <c r="AY1593" s="25">
        <v>49.707999999999998</v>
      </c>
      <c r="AZ1593" s="27">
        <f>IF(AND(AY1593&gt;0,AY1593&lt;=10),AY1593*0.25,IF(AND(AY1593&gt;10,AY1593&lt;=50),AY1593*0.17,IF(AND(AY1593&gt;10,AY1593&lt;=100),AY1593*0.12,IF(AY1593&gt;100,AY1593*0.1))))</f>
        <v>8.4503599999999999</v>
      </c>
      <c r="BA1593" s="3">
        <f>AZ1593+AY1593</f>
        <v>58.158360000000002</v>
      </c>
      <c r="BB1593" s="25">
        <f>BA1593+BA1593*0.08</f>
        <v>62.811028800000003</v>
      </c>
      <c r="BC1593" s="20" t="s">
        <v>12295</v>
      </c>
    </row>
    <row r="1594" spans="1:116" s="20" customFormat="1" ht="30" customHeight="1">
      <c r="A1594" s="4" t="s">
        <v>5879</v>
      </c>
      <c r="B1594" s="5">
        <v>1592</v>
      </c>
      <c r="C1594" s="6">
        <v>20039</v>
      </c>
      <c r="D1594" s="6"/>
      <c r="E1594" s="43" t="s">
        <v>5891</v>
      </c>
      <c r="F1594" s="3" t="s">
        <v>5892</v>
      </c>
      <c r="G1594" s="3" t="s">
        <v>5893</v>
      </c>
      <c r="H1594" s="3" t="s">
        <v>5902</v>
      </c>
      <c r="I1594" s="3" t="s">
        <v>389</v>
      </c>
      <c r="J1594" s="3" t="s">
        <v>5895</v>
      </c>
      <c r="K1594" s="6"/>
      <c r="L1594" s="3"/>
      <c r="M1594" s="6">
        <v>1</v>
      </c>
      <c r="N1594" s="3" t="s">
        <v>44</v>
      </c>
      <c r="O1594" s="3" t="s">
        <v>5884</v>
      </c>
      <c r="P1594" s="3" t="s">
        <v>5896</v>
      </c>
      <c r="Q1594" s="3" t="s">
        <v>5903</v>
      </c>
      <c r="R1594" s="156">
        <v>107.5</v>
      </c>
      <c r="S1594" s="22"/>
      <c r="T1594" s="23"/>
      <c r="U1594" s="1" t="s">
        <v>54</v>
      </c>
      <c r="V1594" s="21">
        <v>105.33</v>
      </c>
      <c r="W1594" s="22"/>
      <c r="X1594" s="22">
        <v>111.57</v>
      </c>
      <c r="Y1594" s="22">
        <v>109.67</v>
      </c>
      <c r="Z1594" s="22">
        <v>119.7</v>
      </c>
      <c r="AA1594" s="22"/>
      <c r="AB1594" s="22"/>
      <c r="AC1594" s="22"/>
      <c r="AD1594" s="22"/>
      <c r="AE1594" s="24">
        <v>105.33</v>
      </c>
      <c r="AN1594" s="25">
        <v>107.2</v>
      </c>
      <c r="AO1594" s="20" t="s">
        <v>332</v>
      </c>
      <c r="AP1594" s="24" t="s">
        <v>333</v>
      </c>
      <c r="AQ1594" s="20" t="e">
        <f>AVERAGE(SMALL(AE1594:AI1594,1),SMALL(AE1594:AI1594,2))</f>
        <v>#NUM!</v>
      </c>
      <c r="AR1594" s="20" t="e">
        <f>IF(R1594 &lt;=( AVERAGE(SMALL(AE1594:AI1594,1),SMALL(AE1594:AI1594,2))), R1594, "")</f>
        <v>#NUM!</v>
      </c>
      <c r="AS1594" s="20" t="e">
        <f>AVERAGE(SMALL(AJ1594:AM1594,1),SMALL(AJ1594:AM1594,2))</f>
        <v>#NUM!</v>
      </c>
      <c r="AT1594" s="20">
        <f>T1594*1.075</f>
        <v>0</v>
      </c>
      <c r="AU1594" s="20" t="e">
        <f>U1594*1.075</f>
        <v>#VALUE!</v>
      </c>
      <c r="AV1594" s="22" t="e">
        <f>MIN(AN1594,AT1594,AU1594)</f>
        <v>#VALUE!</v>
      </c>
      <c r="AW1594" s="20" t="s">
        <v>332</v>
      </c>
      <c r="AX1594" s="20" t="s">
        <v>333</v>
      </c>
      <c r="AY1594" s="25">
        <v>106.98399999999999</v>
      </c>
      <c r="AZ1594" s="27">
        <f>IF(AND(AY1594&gt;0,AY1594&lt;=10),AY1594*0.25,IF(AND(AY1594&gt;10,AY1594&lt;=50),AY1594*0.17,IF(AND(AY1594&gt;10,AY1594&lt;=100),AY1594*0.12,IF(AY1594&gt;100,AY1594*0.1))))</f>
        <v>10.698399999999999</v>
      </c>
      <c r="BA1594" s="3">
        <f>AZ1594+AY1594</f>
        <v>117.6824</v>
      </c>
      <c r="BB1594" s="25">
        <f>BA1594+BA1594*0.08</f>
        <v>127.096992</v>
      </c>
      <c r="BC1594" s="20" t="s">
        <v>12295</v>
      </c>
    </row>
    <row r="1595" spans="1:116" s="20" customFormat="1" ht="30" customHeight="1">
      <c r="A1595" s="11" t="s">
        <v>5879</v>
      </c>
      <c r="B1595" s="5">
        <v>1593</v>
      </c>
      <c r="C1595" s="14">
        <v>19942</v>
      </c>
      <c r="D1595" s="14"/>
      <c r="E1595" s="51" t="s">
        <v>5880</v>
      </c>
      <c r="F1595" s="12" t="s">
        <v>5881</v>
      </c>
      <c r="G1595" s="12" t="s">
        <v>5882</v>
      </c>
      <c r="H1595" s="12" t="s">
        <v>694</v>
      </c>
      <c r="I1595" s="12" t="s">
        <v>139</v>
      </c>
      <c r="J1595" s="12" t="s">
        <v>5883</v>
      </c>
      <c r="K1595" s="14"/>
      <c r="L1595" s="12"/>
      <c r="M1595" s="14">
        <v>28</v>
      </c>
      <c r="N1595" s="12" t="s">
        <v>44</v>
      </c>
      <c r="O1595" s="12" t="s">
        <v>5884</v>
      </c>
      <c r="P1595" s="12" t="s">
        <v>5885</v>
      </c>
      <c r="Q1595" s="12" t="s">
        <v>5886</v>
      </c>
      <c r="R1595" s="156">
        <v>49.77</v>
      </c>
      <c r="S1595" s="22"/>
      <c r="T1595" s="23">
        <v>45.64</v>
      </c>
      <c r="U1595" s="1">
        <v>45.64</v>
      </c>
      <c r="V1595" s="21">
        <v>81.66</v>
      </c>
      <c r="W1595" s="22"/>
      <c r="X1595" s="22">
        <v>41.93</v>
      </c>
      <c r="Y1595" s="22">
        <v>50.66</v>
      </c>
      <c r="Z1595" s="22">
        <v>56.51</v>
      </c>
      <c r="AA1595" s="22"/>
      <c r="AB1595" s="22"/>
      <c r="AC1595" s="22"/>
      <c r="AD1595" s="22"/>
      <c r="AE1595" s="24">
        <v>81.66</v>
      </c>
      <c r="AG1595" s="20">
        <v>41.713999999999999</v>
      </c>
      <c r="AH1595" s="20">
        <v>48.16</v>
      </c>
      <c r="AI1595" s="20">
        <v>56.51</v>
      </c>
      <c r="AN1595" s="25">
        <v>44.936999999999998</v>
      </c>
      <c r="AO1595" s="20" t="s">
        <v>207</v>
      </c>
      <c r="AP1595" s="24" t="s">
        <v>208</v>
      </c>
      <c r="AQ1595" s="20">
        <f>AVERAGE(SMALL(AE1595:AI1595,1),SMALL(AE1595:AI1595,2))</f>
        <v>44.936999999999998</v>
      </c>
      <c r="AR1595" s="20" t="str">
        <f>IF(R1595 &lt;=( AVERAGE(SMALL(AE1595:AI1595,1),SMALL(AE1595:AI1595,2))), R1595, "")</f>
        <v/>
      </c>
      <c r="AS1595" s="20" t="e">
        <f>AVERAGE(SMALL(AJ1595:AM1595,1),SMALL(AJ1595:AM1595,2))</f>
        <v>#NUM!</v>
      </c>
      <c r="AT1595" s="20">
        <f>T1595*1.075</f>
        <v>49.062999999999995</v>
      </c>
      <c r="AU1595" s="20">
        <f>U1595*1.075</f>
        <v>49.062999999999995</v>
      </c>
      <c r="AV1595" s="22">
        <f>MIN(AN1595,AT1595,AU1595)</f>
        <v>44.936999999999998</v>
      </c>
      <c r="AW1595" s="20" t="s">
        <v>209</v>
      </c>
      <c r="AX1595" s="20" t="s">
        <v>208</v>
      </c>
      <c r="AY1595" s="25">
        <v>44.94</v>
      </c>
      <c r="AZ1595" s="27">
        <f>IF(AND(AY1595&gt;0,AY1595&lt;=10),AY1595*0.25,IF(AND(AY1595&gt;10,AY1595&lt;=50),AY1595*0.17,IF(AND(AY1595&gt;10,AY1595&lt;=100),AY1595*0.12,IF(AY1595&gt;100,AY1595*0.1))))</f>
        <v>7.6398000000000001</v>
      </c>
      <c r="BA1595" s="3">
        <f>AZ1595+AY1595</f>
        <v>52.579799999999999</v>
      </c>
      <c r="BB1595" s="25">
        <f>BA1595+BA1595*0.08</f>
        <v>56.786183999999999</v>
      </c>
      <c r="BC1595" s="20" t="s">
        <v>12295</v>
      </c>
    </row>
    <row r="1596" spans="1:116" s="20" customFormat="1" ht="30" customHeight="1">
      <c r="A1596" s="11" t="s">
        <v>5879</v>
      </c>
      <c r="B1596" s="5">
        <v>1594</v>
      </c>
      <c r="C1596" s="14">
        <v>19943</v>
      </c>
      <c r="D1596" s="14"/>
      <c r="E1596" s="51" t="s">
        <v>5880</v>
      </c>
      <c r="F1596" s="12" t="s">
        <v>5881</v>
      </c>
      <c r="G1596" s="12" t="s">
        <v>5882</v>
      </c>
      <c r="H1596" s="12" t="s">
        <v>697</v>
      </c>
      <c r="I1596" s="12" t="s">
        <v>139</v>
      </c>
      <c r="J1596" s="12" t="s">
        <v>5883</v>
      </c>
      <c r="K1596" s="14"/>
      <c r="L1596" s="12"/>
      <c r="M1596" s="14">
        <v>28</v>
      </c>
      <c r="N1596" s="12" t="s">
        <v>44</v>
      </c>
      <c r="O1596" s="12" t="s">
        <v>5884</v>
      </c>
      <c r="P1596" s="12" t="s">
        <v>5885</v>
      </c>
      <c r="Q1596" s="12" t="s">
        <v>5890</v>
      </c>
      <c r="R1596" s="156">
        <v>49.77</v>
      </c>
      <c r="S1596" s="22"/>
      <c r="T1596" s="23">
        <v>45.64</v>
      </c>
      <c r="U1596" s="1">
        <v>45.64</v>
      </c>
      <c r="V1596" s="21"/>
      <c r="W1596" s="22">
        <v>41.96</v>
      </c>
      <c r="X1596" s="22">
        <v>50.66</v>
      </c>
      <c r="Y1596" s="22">
        <v>56.51</v>
      </c>
      <c r="Z1596" s="22">
        <v>81.66</v>
      </c>
      <c r="AA1596" s="22"/>
      <c r="AB1596" s="22"/>
      <c r="AC1596" s="22"/>
      <c r="AD1596" s="22"/>
      <c r="AE1596" s="24"/>
      <c r="AG1596" s="20">
        <v>41.744999999999997</v>
      </c>
      <c r="AH1596" s="20">
        <v>49.12</v>
      </c>
      <c r="AI1596" s="20">
        <v>56.21</v>
      </c>
      <c r="AN1596" s="25">
        <v>45.432499999999997</v>
      </c>
      <c r="AO1596" s="20" t="s">
        <v>207</v>
      </c>
      <c r="AP1596" s="24" t="s">
        <v>208</v>
      </c>
      <c r="AQ1596" s="20">
        <f>AVERAGE(SMALL(AE1596:AI1596,1),SMALL(AE1596:AI1596,2))</f>
        <v>45.432499999999997</v>
      </c>
      <c r="AR1596" s="20" t="str">
        <f>IF(R1596 &lt;=( AVERAGE(SMALL(AE1596:AI1596,1),SMALL(AE1596:AI1596,2))), R1596, "")</f>
        <v/>
      </c>
      <c r="AS1596" s="20" t="e">
        <f>AVERAGE(SMALL(AJ1596:AM1596,1),SMALL(AJ1596:AM1596,2))</f>
        <v>#NUM!</v>
      </c>
      <c r="AT1596" s="20">
        <f>T1596*1.075</f>
        <v>49.062999999999995</v>
      </c>
      <c r="AU1596" s="20">
        <f>U1596*1.075</f>
        <v>49.062999999999995</v>
      </c>
      <c r="AV1596" s="22">
        <f>MIN(AN1596,AT1596,AU1596)</f>
        <v>45.432499999999997</v>
      </c>
      <c r="AW1596" s="20" t="s">
        <v>209</v>
      </c>
      <c r="AX1596" s="20" t="s">
        <v>208</v>
      </c>
      <c r="AY1596" s="25">
        <v>45.43</v>
      </c>
      <c r="AZ1596" s="27">
        <f>IF(AND(AY1596&gt;0,AY1596&lt;=10),AY1596*0.25,IF(AND(AY1596&gt;10,AY1596&lt;=50),AY1596*0.17,IF(AND(AY1596&gt;10,AY1596&lt;=100),AY1596*0.12,IF(AY1596&gt;100,AY1596*0.1))))</f>
        <v>7.7231000000000005</v>
      </c>
      <c r="BA1596" s="3">
        <f>AZ1596+AY1596</f>
        <v>53.153100000000002</v>
      </c>
      <c r="BB1596" s="25">
        <f>BA1596+BA1596*0.08</f>
        <v>57.405348000000004</v>
      </c>
      <c r="BC1596" s="20" t="s">
        <v>12295</v>
      </c>
    </row>
    <row r="1597" spans="1:116" s="20" customFormat="1" ht="30" customHeight="1">
      <c r="A1597" s="11" t="s">
        <v>5879</v>
      </c>
      <c r="B1597" s="5">
        <v>1595</v>
      </c>
      <c r="C1597" s="14">
        <v>19946</v>
      </c>
      <c r="D1597" s="14"/>
      <c r="E1597" s="51" t="s">
        <v>5880</v>
      </c>
      <c r="F1597" s="12" t="s">
        <v>5881</v>
      </c>
      <c r="G1597" s="12" t="s">
        <v>5882</v>
      </c>
      <c r="H1597" s="12" t="s">
        <v>5887</v>
      </c>
      <c r="I1597" s="12" t="s">
        <v>139</v>
      </c>
      <c r="J1597" s="12" t="s">
        <v>5883</v>
      </c>
      <c r="K1597" s="14"/>
      <c r="L1597" s="12"/>
      <c r="M1597" s="14">
        <v>28</v>
      </c>
      <c r="N1597" s="12" t="s">
        <v>44</v>
      </c>
      <c r="O1597" s="12" t="s">
        <v>5884</v>
      </c>
      <c r="P1597" s="12" t="s">
        <v>5885</v>
      </c>
      <c r="Q1597" s="12" t="s">
        <v>5888</v>
      </c>
      <c r="R1597" s="156">
        <v>55.66</v>
      </c>
      <c r="S1597" s="22"/>
      <c r="T1597" s="23">
        <v>45.64</v>
      </c>
      <c r="U1597" s="1">
        <v>45.64</v>
      </c>
      <c r="V1597" s="21">
        <v>81.66</v>
      </c>
      <c r="W1597" s="22"/>
      <c r="X1597" s="22">
        <v>48.2</v>
      </c>
      <c r="Y1597" s="22">
        <v>55.35</v>
      </c>
      <c r="Z1597" s="22">
        <v>56.51</v>
      </c>
      <c r="AA1597" s="22"/>
      <c r="AB1597" s="22"/>
      <c r="AC1597" s="22"/>
      <c r="AD1597" s="22"/>
      <c r="AE1597" s="24">
        <v>81.66</v>
      </c>
      <c r="AG1597" s="20">
        <v>47.942999999999998</v>
      </c>
      <c r="AH1597" s="20">
        <v>52.28</v>
      </c>
      <c r="AI1597" s="20">
        <v>56.21</v>
      </c>
      <c r="AN1597" s="25">
        <v>50.111499999999999</v>
      </c>
      <c r="AO1597" s="20" t="s">
        <v>207</v>
      </c>
      <c r="AP1597" s="24" t="s">
        <v>208</v>
      </c>
      <c r="AQ1597" s="20">
        <f>AVERAGE(SMALL(AE1597:AI1597,1),SMALL(AE1597:AI1597,2))</f>
        <v>50.111499999999999</v>
      </c>
      <c r="AR1597" s="20" t="str">
        <f>IF(R1597 &lt;=( AVERAGE(SMALL(AE1597:AI1597,1),SMALL(AE1597:AI1597,2))), R1597, "")</f>
        <v/>
      </c>
      <c r="AS1597" s="20" t="e">
        <f>AVERAGE(SMALL(AJ1597:AM1597,1),SMALL(AJ1597:AM1597,2))</f>
        <v>#NUM!</v>
      </c>
      <c r="AT1597" s="20">
        <f>T1597*1.075</f>
        <v>49.062999999999995</v>
      </c>
      <c r="AU1597" s="20">
        <f>U1597*1.075</f>
        <v>49.062999999999995</v>
      </c>
      <c r="AV1597" s="22">
        <f>MIN(AN1597,AT1597,AU1597)</f>
        <v>49.062999999999995</v>
      </c>
      <c r="AW1597" s="20" t="s">
        <v>71</v>
      </c>
      <c r="AX1597" s="20" t="s">
        <v>72</v>
      </c>
      <c r="AY1597" s="25">
        <v>49.06</v>
      </c>
      <c r="AZ1597" s="27">
        <f>IF(AND(AY1597&gt;0,AY1597&lt;=10),AY1597*0.25,IF(AND(AY1597&gt;10,AY1597&lt;=50),AY1597*0.17,IF(AND(AY1597&gt;10,AY1597&lt;=100),AY1597*0.12,IF(AY1597&gt;100,AY1597*0.1))))</f>
        <v>8.3402000000000012</v>
      </c>
      <c r="BA1597" s="3">
        <f>AZ1597+AY1597</f>
        <v>57.400200000000005</v>
      </c>
      <c r="BB1597" s="25">
        <f>BA1597+BA1597*0.08</f>
        <v>61.992216000000006</v>
      </c>
      <c r="BC1597" s="20" t="s">
        <v>12295</v>
      </c>
    </row>
    <row r="1598" spans="1:116" s="20" customFormat="1" ht="30" customHeight="1">
      <c r="A1598" s="11" t="s">
        <v>5879</v>
      </c>
      <c r="B1598" s="5">
        <v>1596</v>
      </c>
      <c r="C1598" s="14">
        <v>19947</v>
      </c>
      <c r="D1598" s="14"/>
      <c r="E1598" s="51" t="s">
        <v>5880</v>
      </c>
      <c r="F1598" s="12" t="s">
        <v>5881</v>
      </c>
      <c r="G1598" s="12" t="s">
        <v>5882</v>
      </c>
      <c r="H1598" s="12" t="s">
        <v>699</v>
      </c>
      <c r="I1598" s="12" t="s">
        <v>139</v>
      </c>
      <c r="J1598" s="12" t="s">
        <v>5883</v>
      </c>
      <c r="K1598" s="14"/>
      <c r="L1598" s="12"/>
      <c r="M1598" s="14">
        <v>28</v>
      </c>
      <c r="N1598" s="12" t="s">
        <v>44</v>
      </c>
      <c r="O1598" s="12" t="s">
        <v>5884</v>
      </c>
      <c r="P1598" s="12" t="s">
        <v>5885</v>
      </c>
      <c r="Q1598" s="12" t="s">
        <v>5889</v>
      </c>
      <c r="R1598" s="156">
        <v>55.66</v>
      </c>
      <c r="S1598" s="22"/>
      <c r="T1598" s="23">
        <v>45.64</v>
      </c>
      <c r="U1598" s="1">
        <v>45.64</v>
      </c>
      <c r="V1598" s="21">
        <v>81.66</v>
      </c>
      <c r="W1598" s="22"/>
      <c r="X1598" s="22">
        <v>48.2</v>
      </c>
      <c r="Y1598" s="22">
        <v>55.35</v>
      </c>
      <c r="Z1598" s="22">
        <v>56.51</v>
      </c>
      <c r="AA1598" s="22"/>
      <c r="AB1598" s="22"/>
      <c r="AC1598" s="22"/>
      <c r="AD1598" s="22"/>
      <c r="AE1598" s="24">
        <v>81.66</v>
      </c>
      <c r="AG1598" s="20">
        <v>47.942999999999998</v>
      </c>
      <c r="AH1598" s="20">
        <v>52.6</v>
      </c>
      <c r="AI1598" s="20">
        <v>56.21</v>
      </c>
      <c r="AN1598" s="25">
        <v>50.217500000000001</v>
      </c>
      <c r="AO1598" s="20" t="s">
        <v>207</v>
      </c>
      <c r="AP1598" s="24" t="s">
        <v>208</v>
      </c>
      <c r="AQ1598" s="20">
        <f>AVERAGE(SMALL(AE1598:AI1598,1),SMALL(AE1598:AI1598,2))</f>
        <v>50.271500000000003</v>
      </c>
      <c r="AR1598" s="20" t="str">
        <f>IF(R1598 &lt;=( AVERAGE(SMALL(AE1598:AI1598,1),SMALL(AE1598:AI1598,2))), R1598, "")</f>
        <v/>
      </c>
      <c r="AS1598" s="20" t="e">
        <f>AVERAGE(SMALL(AJ1598:AM1598,1),SMALL(AJ1598:AM1598,2))</f>
        <v>#NUM!</v>
      </c>
      <c r="AT1598" s="20">
        <f>T1598*1.075</f>
        <v>49.062999999999995</v>
      </c>
      <c r="AU1598" s="20">
        <f>U1598*1.075</f>
        <v>49.062999999999995</v>
      </c>
      <c r="AV1598" s="22">
        <f>MIN(AN1598,AT1598,AU1598)</f>
        <v>49.062999999999995</v>
      </c>
      <c r="AW1598" s="20" t="s">
        <v>71</v>
      </c>
      <c r="AX1598" s="20" t="s">
        <v>72</v>
      </c>
      <c r="AY1598" s="25">
        <v>59.06</v>
      </c>
      <c r="AZ1598" s="27">
        <f>IF(AND(AY1598&gt;0,AY1598&lt;=10),AY1598*0.25,IF(AND(AY1598&gt;10,AY1598&lt;=50),AY1598*0.17,IF(AND(AY1598&gt;10,AY1598&lt;=100),AY1598*0.12,IF(AY1598&gt;100,AY1598*0.1))))</f>
        <v>7.0872000000000002</v>
      </c>
      <c r="BA1598" s="3">
        <f>AZ1598+AY1598</f>
        <v>66.147199999999998</v>
      </c>
      <c r="BB1598" s="25">
        <f>BA1598+BA1598*0.08</f>
        <v>71.438975999999997</v>
      </c>
      <c r="BC1598" s="20" t="s">
        <v>12295</v>
      </c>
    </row>
    <row r="1599" spans="1:116" s="20" customFormat="1" ht="30" customHeight="1">
      <c r="A1599" s="4" t="s">
        <v>5879</v>
      </c>
      <c r="B1599" s="5">
        <v>1597</v>
      </c>
      <c r="C1599" s="6">
        <v>20038</v>
      </c>
      <c r="D1599" s="6"/>
      <c r="E1599" s="43" t="s">
        <v>5891</v>
      </c>
      <c r="F1599" s="3" t="s">
        <v>5892</v>
      </c>
      <c r="G1599" s="3" t="s">
        <v>5893</v>
      </c>
      <c r="H1599" s="3" t="s">
        <v>5900</v>
      </c>
      <c r="I1599" s="3" t="s">
        <v>389</v>
      </c>
      <c r="J1599" s="3" t="s">
        <v>5895</v>
      </c>
      <c r="K1599" s="6"/>
      <c r="L1599" s="3"/>
      <c r="M1599" s="6">
        <v>1</v>
      </c>
      <c r="N1599" s="3" t="s">
        <v>44</v>
      </c>
      <c r="O1599" s="3" t="s">
        <v>5884</v>
      </c>
      <c r="P1599" s="3" t="s">
        <v>5896</v>
      </c>
      <c r="Q1599" s="3" t="s">
        <v>5901</v>
      </c>
      <c r="R1599" s="156">
        <v>72.39</v>
      </c>
      <c r="S1599" s="22"/>
      <c r="T1599" s="23">
        <v>65.709999999999994</v>
      </c>
      <c r="U1599" s="1" t="s">
        <v>54</v>
      </c>
      <c r="V1599" s="21">
        <v>70.22</v>
      </c>
      <c r="W1599" s="22"/>
      <c r="X1599" s="22">
        <v>74.680000000000007</v>
      </c>
      <c r="Y1599" s="22">
        <v>74.55</v>
      </c>
      <c r="Z1599" s="22">
        <v>81.89</v>
      </c>
      <c r="AA1599" s="22"/>
      <c r="AB1599" s="22"/>
      <c r="AC1599" s="22"/>
      <c r="AD1599" s="22"/>
      <c r="AE1599" s="24">
        <v>70.22</v>
      </c>
      <c r="AN1599" s="25">
        <v>68</v>
      </c>
      <c r="AO1599" s="20" t="s">
        <v>332</v>
      </c>
      <c r="AP1599" s="24" t="s">
        <v>333</v>
      </c>
      <c r="AQ1599" s="20" t="e">
        <f>AVERAGE(SMALL(AE1599:AI1599,1),SMALL(AE1599:AI1599,2))</f>
        <v>#NUM!</v>
      </c>
      <c r="AR1599" s="20" t="e">
        <f>IF(R1599 &lt;=( AVERAGE(SMALL(AE1599:AI1599,1),SMALL(AE1599:AI1599,2))), R1599, "")</f>
        <v>#NUM!</v>
      </c>
      <c r="AS1599" s="20" t="e">
        <f>AVERAGE(SMALL(AJ1599:AM1599,1),SMALL(AJ1599:AM1599,2))</f>
        <v>#NUM!</v>
      </c>
      <c r="AT1599" s="20">
        <f>T1599*1.075</f>
        <v>70.638249999999985</v>
      </c>
      <c r="AU1599" s="20" t="e">
        <f>U1599*1.075</f>
        <v>#VALUE!</v>
      </c>
      <c r="AV1599" s="22" t="e">
        <f>MIN(AN1599,AT1599,AU1599)</f>
        <v>#VALUE!</v>
      </c>
      <c r="AW1599" s="20" t="s">
        <v>332</v>
      </c>
      <c r="AX1599" s="20" t="s">
        <v>333</v>
      </c>
      <c r="AY1599" s="25">
        <v>67.992000000000004</v>
      </c>
      <c r="AZ1599" s="27">
        <f>IF(AND(AY1599&gt;0,AY1599&lt;=10),AY1599*0.25,IF(AND(AY1599&gt;10,AY1599&lt;=50),AY1599*0.17,IF(AND(AY1599&gt;10,AY1599&lt;=100),AY1599*0.12,IF(AY1599&gt;100,AY1599*0.1))))</f>
        <v>8.159040000000001</v>
      </c>
      <c r="BA1599" s="3">
        <f>AZ1599+AY1599</f>
        <v>76.151040000000009</v>
      </c>
      <c r="BB1599" s="25">
        <f>BA1599+BA1599*0.08</f>
        <v>82.243123200000014</v>
      </c>
      <c r="BC1599" s="20" t="s">
        <v>12295</v>
      </c>
    </row>
    <row r="1600" spans="1:116" s="20" customFormat="1" ht="30" customHeight="1">
      <c r="A1600" s="4" t="s">
        <v>5907</v>
      </c>
      <c r="B1600" s="5">
        <v>1598</v>
      </c>
      <c r="C1600" s="116">
        <v>18185</v>
      </c>
      <c r="D1600" s="116"/>
      <c r="E1600" s="43" t="s">
        <v>5908</v>
      </c>
      <c r="F1600" s="3" t="s">
        <v>1580</v>
      </c>
      <c r="G1600" s="3" t="s">
        <v>1581</v>
      </c>
      <c r="H1600" s="3" t="s">
        <v>292</v>
      </c>
      <c r="I1600" s="3" t="s">
        <v>102</v>
      </c>
      <c r="J1600" s="3" t="s">
        <v>5913</v>
      </c>
      <c r="K1600" s="6"/>
      <c r="L1600" s="3"/>
      <c r="M1600" s="6">
        <v>20</v>
      </c>
      <c r="N1600" s="3" t="s">
        <v>44</v>
      </c>
      <c r="O1600" s="3" t="s">
        <v>5910</v>
      </c>
      <c r="P1600" s="3" t="s">
        <v>5911</v>
      </c>
      <c r="Q1600" s="3" t="s">
        <v>5914</v>
      </c>
      <c r="R1600" s="156">
        <v>3.78</v>
      </c>
      <c r="S1600" s="22"/>
      <c r="T1600" s="23">
        <v>3.2</v>
      </c>
      <c r="U1600" s="1">
        <v>0.5</v>
      </c>
      <c r="V1600" s="21">
        <v>3.7852000000000001</v>
      </c>
      <c r="W1600" s="22"/>
      <c r="X1600" s="22"/>
      <c r="Y1600" s="22"/>
      <c r="Z1600" s="22"/>
      <c r="AA1600" s="22"/>
      <c r="AB1600" s="22"/>
      <c r="AC1600" s="22"/>
      <c r="AD1600" s="22"/>
      <c r="AE1600" s="24">
        <v>3.7852000000000001</v>
      </c>
      <c r="AN1600" s="25">
        <v>3.78</v>
      </c>
      <c r="AO1600" s="20" t="s">
        <v>47</v>
      </c>
      <c r="AP1600" s="24" t="s">
        <v>48</v>
      </c>
      <c r="AQ1600" s="20" t="e">
        <f>AVERAGE(SMALL(AE1600:AI1600,1),SMALL(AE1600:AI1600,2))</f>
        <v>#NUM!</v>
      </c>
      <c r="AR1600" s="20" t="e">
        <f>IF(R1600 &lt;=( AVERAGE(SMALL(AE1600:AI1600,1),SMALL(AE1600:AI1600,2))), R1600, "")</f>
        <v>#NUM!</v>
      </c>
      <c r="AS1600" s="20" t="e">
        <f>AVERAGE(SMALL(AJ1600:AM1600,1),SMALL(AJ1600:AM1600,2))</f>
        <v>#NUM!</v>
      </c>
      <c r="AT1600" s="20">
        <f>T1600*1.075</f>
        <v>3.44</v>
      </c>
      <c r="AU1600" s="20">
        <f>U1600*1.075</f>
        <v>0.53749999999999998</v>
      </c>
      <c r="AV1600" s="22">
        <f>MIN(AN1600,AT1600,AU1600)</f>
        <v>0.53749999999999998</v>
      </c>
      <c r="AW1600" s="20" t="s">
        <v>71</v>
      </c>
      <c r="AX1600" s="20" t="s">
        <v>72</v>
      </c>
      <c r="AY1600" s="25">
        <v>0.54</v>
      </c>
      <c r="AZ1600" s="27">
        <f>IF(AND(AY1600&gt;0,AY1600&lt;=10),AY1600*0.25,IF(AND(AY1600&gt;10,AY1600&lt;=50),AY1600*0.17,IF(AND(AY1600&gt;10,AY1600&lt;=100),AY1600*0.12,IF(AY1600&gt;100,AY1600*0.1))))</f>
        <v>0.13500000000000001</v>
      </c>
      <c r="BA1600" s="3">
        <f>AZ1600+AY1600</f>
        <v>0.67500000000000004</v>
      </c>
      <c r="BB1600" s="25">
        <f>BA1600+BA1600*0.08</f>
        <v>0.72900000000000009</v>
      </c>
      <c r="BC1600" s="20" t="s">
        <v>12295</v>
      </c>
    </row>
    <row r="1601" spans="1:116" s="20" customFormat="1" ht="30" customHeight="1">
      <c r="A1601" s="4" t="s">
        <v>5907</v>
      </c>
      <c r="B1601" s="5">
        <v>1599</v>
      </c>
      <c r="C1601" s="116">
        <v>18206</v>
      </c>
      <c r="D1601" s="116"/>
      <c r="E1601" s="43" t="s">
        <v>5908</v>
      </c>
      <c r="F1601" s="3" t="s">
        <v>1580</v>
      </c>
      <c r="G1601" s="3" t="s">
        <v>1581</v>
      </c>
      <c r="H1601" s="3" t="s">
        <v>189</v>
      </c>
      <c r="I1601" s="3" t="s">
        <v>102</v>
      </c>
      <c r="J1601" s="3" t="s">
        <v>5915</v>
      </c>
      <c r="K1601" s="6"/>
      <c r="L1601" s="3"/>
      <c r="M1601" s="6">
        <v>20</v>
      </c>
      <c r="N1601" s="3" t="s">
        <v>44</v>
      </c>
      <c r="O1601" s="3" t="s">
        <v>5910</v>
      </c>
      <c r="P1601" s="3" t="s">
        <v>5911</v>
      </c>
      <c r="Q1601" s="3" t="s">
        <v>5916</v>
      </c>
      <c r="R1601" s="156">
        <v>4.6500000000000004</v>
      </c>
      <c r="S1601" s="22"/>
      <c r="T1601" s="23">
        <v>3.81</v>
      </c>
      <c r="U1601" s="1">
        <v>0.91</v>
      </c>
      <c r="V1601" s="21">
        <v>4.6456</v>
      </c>
      <c r="W1601" s="22"/>
      <c r="X1601" s="22"/>
      <c r="Y1601" s="22"/>
      <c r="Z1601" s="22"/>
      <c r="AA1601" s="22"/>
      <c r="AB1601" s="22"/>
      <c r="AC1601" s="22"/>
      <c r="AD1601" s="22"/>
      <c r="AE1601" s="24">
        <v>4.6456</v>
      </c>
      <c r="AN1601" s="25">
        <v>4.6500000000000004</v>
      </c>
      <c r="AO1601" s="20" t="s">
        <v>47</v>
      </c>
      <c r="AP1601" s="24" t="s">
        <v>48</v>
      </c>
      <c r="AQ1601" s="20" t="e">
        <f>AVERAGE(SMALL(AE1601:AI1601,1),SMALL(AE1601:AI1601,2))</f>
        <v>#NUM!</v>
      </c>
      <c r="AR1601" s="20" t="e">
        <f>IF(R1601 &lt;=( AVERAGE(SMALL(AE1601:AI1601,1),SMALL(AE1601:AI1601,2))), R1601, "")</f>
        <v>#NUM!</v>
      </c>
      <c r="AS1601" s="20" t="e">
        <f>AVERAGE(SMALL(AJ1601:AM1601,1),SMALL(AJ1601:AM1601,2))</f>
        <v>#NUM!</v>
      </c>
      <c r="AT1601" s="20">
        <f>T1601*1.075</f>
        <v>4.0957499999999998</v>
      </c>
      <c r="AU1601" s="20">
        <f>U1601*1.075</f>
        <v>0.97824999999999995</v>
      </c>
      <c r="AV1601" s="22">
        <f>MIN(AN1601,AT1601,AU1601)</f>
        <v>0.97824999999999995</v>
      </c>
      <c r="AW1601" s="20" t="s">
        <v>71</v>
      </c>
      <c r="AX1601" s="20" t="s">
        <v>72</v>
      </c>
      <c r="AY1601" s="25">
        <v>0.98</v>
      </c>
      <c r="AZ1601" s="27">
        <f>IF(AND(AY1601&gt;0,AY1601&lt;=10),AY1601*0.25,IF(AND(AY1601&gt;10,AY1601&lt;=50),AY1601*0.17,IF(AND(AY1601&gt;10,AY1601&lt;=100),AY1601*0.12,IF(AY1601&gt;100,AY1601*0.1))))</f>
        <v>0.245</v>
      </c>
      <c r="BA1601" s="3">
        <f>AZ1601+AY1601</f>
        <v>1.2250000000000001</v>
      </c>
      <c r="BB1601" s="25">
        <f>BA1601+BA1601*0.08</f>
        <v>1.3230000000000002</v>
      </c>
      <c r="BC1601" s="20" t="s">
        <v>12295</v>
      </c>
    </row>
    <row r="1602" spans="1:116" s="20" customFormat="1" ht="30" customHeight="1">
      <c r="A1602" s="4" t="s">
        <v>5907</v>
      </c>
      <c r="B1602" s="5">
        <v>1600</v>
      </c>
      <c r="C1602" s="116">
        <v>18207</v>
      </c>
      <c r="D1602" s="116"/>
      <c r="E1602" s="43" t="s">
        <v>5908</v>
      </c>
      <c r="F1602" s="3" t="s">
        <v>1580</v>
      </c>
      <c r="G1602" s="3" t="s">
        <v>1581</v>
      </c>
      <c r="H1602" s="3" t="s">
        <v>197</v>
      </c>
      <c r="I1602" s="3" t="s">
        <v>102</v>
      </c>
      <c r="J1602" s="3" t="s">
        <v>5909</v>
      </c>
      <c r="K1602" s="6"/>
      <c r="L1602" s="3"/>
      <c r="M1602" s="6">
        <v>20</v>
      </c>
      <c r="N1602" s="3" t="s">
        <v>44</v>
      </c>
      <c r="O1602" s="3" t="s">
        <v>5910</v>
      </c>
      <c r="P1602" s="3" t="s">
        <v>5911</v>
      </c>
      <c r="Q1602" s="3" t="s">
        <v>5912</v>
      </c>
      <c r="R1602" s="156">
        <v>5.07</v>
      </c>
      <c r="S1602" s="22"/>
      <c r="T1602" s="23">
        <v>4.2699999999999996</v>
      </c>
      <c r="U1602" s="1">
        <v>1.55</v>
      </c>
      <c r="V1602" s="21">
        <v>5.0739000000000001</v>
      </c>
      <c r="W1602" s="22"/>
      <c r="X1602" s="22"/>
      <c r="Y1602" s="22"/>
      <c r="Z1602" s="22"/>
      <c r="AA1602" s="22"/>
      <c r="AB1602" s="22"/>
      <c r="AC1602" s="22"/>
      <c r="AD1602" s="22"/>
      <c r="AE1602" s="24">
        <v>5.0739000000000001</v>
      </c>
      <c r="AN1602" s="25">
        <v>5.07</v>
      </c>
      <c r="AO1602" s="20" t="s">
        <v>47</v>
      </c>
      <c r="AP1602" s="24" t="s">
        <v>48</v>
      </c>
      <c r="AQ1602" s="20" t="e">
        <f>AVERAGE(SMALL(AE1602:AI1602,1),SMALL(AE1602:AI1602,2))</f>
        <v>#NUM!</v>
      </c>
      <c r="AR1602" s="20" t="e">
        <f>IF(R1602 &lt;=( AVERAGE(SMALL(AE1602:AI1602,1),SMALL(AE1602:AI1602,2))), R1602, "")</f>
        <v>#NUM!</v>
      </c>
      <c r="AS1602" s="20" t="e">
        <f>AVERAGE(SMALL(AJ1602:AM1602,1),SMALL(AJ1602:AM1602,2))</f>
        <v>#NUM!</v>
      </c>
      <c r="AT1602" s="20">
        <f>T1602*1.075</f>
        <v>4.5902499999999993</v>
      </c>
      <c r="AU1602" s="20">
        <f>U1602*1.075</f>
        <v>1.66625</v>
      </c>
      <c r="AV1602" s="22">
        <f>MIN(AN1602,AT1602,AU1602)</f>
        <v>1.66625</v>
      </c>
      <c r="AW1602" s="20" t="s">
        <v>71</v>
      </c>
      <c r="AX1602" s="20" t="s">
        <v>72</v>
      </c>
      <c r="AY1602" s="25">
        <v>1.67</v>
      </c>
      <c r="AZ1602" s="27">
        <f>IF(AND(AY1602&gt;0,AY1602&lt;=10),AY1602*0.25,IF(AND(AY1602&gt;10,AY1602&lt;=50),AY1602*0.17,IF(AND(AY1602&gt;10,AY1602&lt;=100),AY1602*0.12,IF(AY1602&gt;100,AY1602*0.1))))</f>
        <v>0.41749999999999998</v>
      </c>
      <c r="BA1602" s="3">
        <f>AZ1602+AY1602</f>
        <v>2.0874999999999999</v>
      </c>
      <c r="BB1602" s="25">
        <f>BA1602+BA1602*0.08</f>
        <v>2.2544999999999997</v>
      </c>
      <c r="BC1602" s="20" t="s">
        <v>12295</v>
      </c>
    </row>
    <row r="1603" spans="1:116" s="20" customFormat="1" ht="30" customHeight="1">
      <c r="A1603" s="4" t="s">
        <v>5907</v>
      </c>
      <c r="B1603" s="5">
        <v>1601</v>
      </c>
      <c r="C1603" s="6">
        <v>19520</v>
      </c>
      <c r="D1603" s="6"/>
      <c r="E1603" s="43" t="s">
        <v>5917</v>
      </c>
      <c r="F1603" s="3" t="s">
        <v>4030</v>
      </c>
      <c r="G1603" s="3" t="s">
        <v>5918</v>
      </c>
      <c r="H1603" s="3" t="s">
        <v>2725</v>
      </c>
      <c r="I1603" s="3" t="s">
        <v>5812</v>
      </c>
      <c r="J1603" s="3" t="s">
        <v>5919</v>
      </c>
      <c r="K1603" s="6">
        <v>40</v>
      </c>
      <c r="L1603" s="3" t="s">
        <v>67</v>
      </c>
      <c r="M1603" s="6">
        <v>1</v>
      </c>
      <c r="N1603" s="3" t="s">
        <v>44</v>
      </c>
      <c r="O1603" s="3" t="s">
        <v>5910</v>
      </c>
      <c r="P1603" s="3" t="s">
        <v>5911</v>
      </c>
      <c r="Q1603" s="3" t="s">
        <v>5920</v>
      </c>
      <c r="R1603" s="156">
        <v>2.8462999999999998</v>
      </c>
      <c r="S1603" s="22"/>
      <c r="T1603" s="23">
        <v>2.3199999999999998</v>
      </c>
      <c r="U1603" s="1">
        <v>1.03</v>
      </c>
      <c r="V1603" s="21">
        <v>2.8462999999999998</v>
      </c>
      <c r="W1603" s="22"/>
      <c r="X1603" s="22"/>
      <c r="Y1603" s="22"/>
      <c r="Z1603" s="22"/>
      <c r="AA1603" s="22"/>
      <c r="AB1603" s="22"/>
      <c r="AC1603" s="22"/>
      <c r="AD1603" s="22"/>
      <c r="AE1603" s="24">
        <v>2.8462999999999998</v>
      </c>
      <c r="AN1603" s="25">
        <v>2.85</v>
      </c>
      <c r="AO1603" s="20" t="s">
        <v>47</v>
      </c>
      <c r="AP1603" s="24" t="s">
        <v>48</v>
      </c>
      <c r="AQ1603" s="20" t="e">
        <f>AVERAGE(SMALL(AE1603:AI1603,1),SMALL(AE1603:AI1603,2))</f>
        <v>#NUM!</v>
      </c>
      <c r="AR1603" s="20" t="e">
        <f>IF(R1603 &lt;=( AVERAGE(SMALL(AE1603:AI1603,1),SMALL(AE1603:AI1603,2))), R1603, "")</f>
        <v>#NUM!</v>
      </c>
      <c r="AS1603" s="20" t="e">
        <f>AVERAGE(SMALL(AJ1603:AM1603,1),SMALL(AJ1603:AM1603,2))</f>
        <v>#NUM!</v>
      </c>
      <c r="AT1603" s="20">
        <f>T1603*1.075</f>
        <v>2.4939999999999998</v>
      </c>
      <c r="AU1603" s="20">
        <f>U1603*1.075</f>
        <v>1.1072500000000001</v>
      </c>
      <c r="AV1603" s="22">
        <f>MIN(AN1603,AT1603,AU1603)</f>
        <v>1.1072500000000001</v>
      </c>
      <c r="AW1603" s="20" t="s">
        <v>71</v>
      </c>
      <c r="AX1603" s="20" t="s">
        <v>72</v>
      </c>
      <c r="AY1603" s="25">
        <v>1.107</v>
      </c>
      <c r="AZ1603" s="27">
        <f>IF(AND(AY1603&gt;0,AY1603&lt;=10),AY1603*0.25,IF(AND(AY1603&gt;10,AY1603&lt;=50),AY1603*0.17,IF(AND(AY1603&gt;10,AY1603&lt;=100),AY1603*0.12,IF(AY1603&gt;100,AY1603*0.1))))</f>
        <v>0.27675</v>
      </c>
      <c r="BA1603" s="3">
        <f>AZ1603+AY1603</f>
        <v>1.38375</v>
      </c>
      <c r="BB1603" s="25">
        <f>BA1603+BA1603*0.08</f>
        <v>1.4944500000000001</v>
      </c>
      <c r="BC1603" s="20" t="s">
        <v>12295</v>
      </c>
    </row>
    <row r="1604" spans="1:116" s="20" customFormat="1" ht="30" customHeight="1">
      <c r="A1604" s="153" t="s">
        <v>13968</v>
      </c>
      <c r="B1604" s="5">
        <v>1602</v>
      </c>
      <c r="C1604" s="179">
        <v>19840</v>
      </c>
      <c r="D1604" s="179"/>
      <c r="E1604" s="171" t="s">
        <v>13969</v>
      </c>
      <c r="F1604" s="3" t="s">
        <v>13849</v>
      </c>
      <c r="G1604" s="3" t="s">
        <v>11334</v>
      </c>
      <c r="H1604" s="3" t="s">
        <v>1741</v>
      </c>
      <c r="I1604" s="3" t="s">
        <v>102</v>
      </c>
      <c r="J1604" s="3" t="s">
        <v>13970</v>
      </c>
      <c r="K1604" s="6"/>
      <c r="L1604" s="3"/>
      <c r="M1604" s="6">
        <v>20</v>
      </c>
      <c r="N1604" s="3" t="s">
        <v>44</v>
      </c>
      <c r="O1604" s="3" t="s">
        <v>5910</v>
      </c>
      <c r="P1604" s="3" t="s">
        <v>13971</v>
      </c>
      <c r="Q1604" s="3" t="s">
        <v>13972</v>
      </c>
      <c r="R1604" s="160">
        <v>13.5</v>
      </c>
      <c r="S1604" s="79">
        <v>13.5</v>
      </c>
      <c r="T1604" s="81">
        <v>11.27</v>
      </c>
      <c r="U1604" s="82">
        <v>13.5</v>
      </c>
      <c r="V1604" s="79"/>
      <c r="W1604" s="79"/>
      <c r="X1604" s="79"/>
      <c r="Y1604" s="79"/>
      <c r="Z1604" s="79"/>
      <c r="AA1604" s="79"/>
      <c r="AB1604" s="79"/>
      <c r="AC1604" s="79"/>
      <c r="AD1604" s="79"/>
      <c r="AE1604" s="83"/>
      <c r="AF1604" s="84"/>
      <c r="AG1604" s="84"/>
      <c r="AH1604" s="84"/>
      <c r="AI1604" s="84"/>
      <c r="AJ1604" s="84"/>
      <c r="AK1604" s="84"/>
      <c r="AL1604" s="84"/>
      <c r="AM1604" s="84"/>
      <c r="AN1604" s="85"/>
      <c r="AO1604" s="84"/>
      <c r="AP1604" s="83"/>
      <c r="AQ1604" s="84" t="e">
        <v>#NUM!</v>
      </c>
      <c r="AR1604" s="84" t="e">
        <v>#NUM!</v>
      </c>
      <c r="AS1604" s="84" t="e">
        <v>#NUM!</v>
      </c>
      <c r="AT1604" s="84" t="e">
        <v>#REF!</v>
      </c>
      <c r="AU1604" s="84">
        <v>12.11525</v>
      </c>
      <c r="AV1604" s="79" t="e">
        <v>#REF!</v>
      </c>
      <c r="AW1604" s="84" t="s">
        <v>71</v>
      </c>
      <c r="AX1604" s="84" t="s">
        <v>72</v>
      </c>
      <c r="AY1604" s="85">
        <v>12.1152</v>
      </c>
      <c r="AZ1604" s="87">
        <v>2.0595840000000001</v>
      </c>
      <c r="BA1604" s="43">
        <v>14.174783999999999</v>
      </c>
      <c r="BB1604" s="85">
        <v>15.308766719999999</v>
      </c>
      <c r="BC1604" s="20" t="s">
        <v>12295</v>
      </c>
      <c r="BD1604" s="84" t="s">
        <v>12206</v>
      </c>
      <c r="BE1604" s="84" t="s">
        <v>13938</v>
      </c>
      <c r="BF1604" s="84"/>
      <c r="BG1604" s="88"/>
      <c r="BH1604" s="88"/>
      <c r="BI1604" s="88"/>
      <c r="BJ1604" s="88"/>
      <c r="BK1604" s="88"/>
      <c r="BL1604" s="88"/>
      <c r="BM1604" s="88"/>
      <c r="BN1604" s="88"/>
      <c r="BO1604" s="88"/>
      <c r="BP1604" s="88"/>
      <c r="BQ1604" s="88"/>
      <c r="BR1604" s="88"/>
      <c r="BS1604" s="88"/>
      <c r="BT1604" s="88"/>
      <c r="BU1604" s="88"/>
      <c r="BV1604" s="88"/>
      <c r="BW1604" s="88"/>
      <c r="BX1604" s="88"/>
      <c r="BY1604" s="88"/>
      <c r="BZ1604" s="88"/>
      <c r="CA1604" s="88"/>
      <c r="CB1604" s="88"/>
      <c r="CC1604" s="88"/>
      <c r="CD1604" s="88"/>
      <c r="CE1604" s="88"/>
      <c r="CF1604" s="88"/>
      <c r="CG1604" s="88"/>
      <c r="CH1604" s="88"/>
      <c r="CI1604" s="88"/>
      <c r="CJ1604" s="88"/>
      <c r="CK1604" s="88"/>
      <c r="CL1604" s="88"/>
      <c r="CM1604" s="88"/>
      <c r="CN1604" s="88"/>
      <c r="CO1604" s="88"/>
      <c r="CP1604" s="88"/>
      <c r="CQ1604" s="88"/>
      <c r="CR1604" s="88"/>
      <c r="CS1604" s="88"/>
      <c r="CT1604" s="88"/>
      <c r="CU1604" s="88"/>
      <c r="CV1604" s="88"/>
      <c r="CW1604" s="88"/>
      <c r="CX1604" s="88"/>
      <c r="CY1604" s="88"/>
      <c r="CZ1604" s="88"/>
      <c r="DA1604" s="88"/>
      <c r="DB1604" s="88"/>
      <c r="DC1604" s="88"/>
      <c r="DD1604" s="88"/>
      <c r="DE1604" s="88"/>
      <c r="DF1604" s="88"/>
      <c r="DG1604" s="88"/>
      <c r="DH1604" s="88"/>
      <c r="DI1604" s="88"/>
      <c r="DJ1604" s="88"/>
      <c r="DK1604" s="88"/>
      <c r="DL1604" s="88"/>
    </row>
    <row r="1605" spans="1:116" s="20" customFormat="1" ht="30" customHeight="1">
      <c r="A1605" s="153" t="s">
        <v>13968</v>
      </c>
      <c r="B1605" s="5">
        <v>1603</v>
      </c>
      <c r="C1605" s="179">
        <v>19909</v>
      </c>
      <c r="D1605" s="179"/>
      <c r="E1605" s="171" t="s">
        <v>13969</v>
      </c>
      <c r="F1605" s="3" t="s">
        <v>13849</v>
      </c>
      <c r="G1605" s="3" t="s">
        <v>11334</v>
      </c>
      <c r="H1605" s="3" t="s">
        <v>12827</v>
      </c>
      <c r="I1605" s="3" t="s">
        <v>102</v>
      </c>
      <c r="J1605" s="3" t="s">
        <v>13970</v>
      </c>
      <c r="K1605" s="6"/>
      <c r="L1605" s="3"/>
      <c r="M1605" s="6">
        <v>20</v>
      </c>
      <c r="N1605" s="3" t="s">
        <v>44</v>
      </c>
      <c r="O1605" s="3" t="s">
        <v>5910</v>
      </c>
      <c r="P1605" s="3" t="s">
        <v>13971</v>
      </c>
      <c r="Q1605" s="3" t="s">
        <v>13973</v>
      </c>
      <c r="R1605" s="160">
        <v>14.9</v>
      </c>
      <c r="S1605" s="79">
        <v>14.9</v>
      </c>
      <c r="T1605" s="81">
        <v>12.62</v>
      </c>
      <c r="U1605" s="82">
        <v>14.9</v>
      </c>
      <c r="V1605" s="79"/>
      <c r="W1605" s="79"/>
      <c r="X1605" s="79"/>
      <c r="Y1605" s="79"/>
      <c r="Z1605" s="79"/>
      <c r="AA1605" s="79"/>
      <c r="AB1605" s="79"/>
      <c r="AC1605" s="79"/>
      <c r="AD1605" s="79"/>
      <c r="AE1605" s="83"/>
      <c r="AF1605" s="84"/>
      <c r="AG1605" s="84"/>
      <c r="AH1605" s="84"/>
      <c r="AI1605" s="84"/>
      <c r="AJ1605" s="84"/>
      <c r="AK1605" s="84"/>
      <c r="AL1605" s="84"/>
      <c r="AM1605" s="84"/>
      <c r="AN1605" s="85"/>
      <c r="AO1605" s="84"/>
      <c r="AP1605" s="83"/>
      <c r="AQ1605" s="84" t="e">
        <v>#NUM!</v>
      </c>
      <c r="AR1605" s="84" t="e">
        <v>#NUM!</v>
      </c>
      <c r="AS1605" s="84" t="e">
        <v>#NUM!</v>
      </c>
      <c r="AT1605" s="84" t="e">
        <v>#REF!</v>
      </c>
      <c r="AU1605" s="84">
        <v>13.566499999999998</v>
      </c>
      <c r="AV1605" s="79" t="e">
        <v>#REF!</v>
      </c>
      <c r="AW1605" s="84" t="s">
        <v>71</v>
      </c>
      <c r="AX1605" s="84" t="s">
        <v>72</v>
      </c>
      <c r="AY1605" s="85">
        <v>13.5665</v>
      </c>
      <c r="AZ1605" s="87">
        <v>2.306305</v>
      </c>
      <c r="BA1605" s="43">
        <v>15.872805</v>
      </c>
      <c r="BB1605" s="85">
        <v>17.142629400000001</v>
      </c>
      <c r="BC1605" s="20" t="s">
        <v>12295</v>
      </c>
      <c r="BD1605" s="84" t="s">
        <v>12206</v>
      </c>
      <c r="BE1605" s="84" t="s">
        <v>13938</v>
      </c>
      <c r="BF1605" s="84"/>
      <c r="BG1605" s="88"/>
      <c r="BH1605" s="88"/>
      <c r="BI1605" s="88"/>
      <c r="BJ1605" s="88"/>
      <c r="BK1605" s="88"/>
      <c r="BL1605" s="88"/>
      <c r="BM1605" s="88"/>
      <c r="BN1605" s="88"/>
      <c r="BO1605" s="88"/>
      <c r="BP1605" s="88"/>
      <c r="BQ1605" s="88"/>
      <c r="BR1605" s="88"/>
      <c r="BS1605" s="88"/>
      <c r="BT1605" s="88"/>
      <c r="BU1605" s="88"/>
      <c r="BV1605" s="88"/>
      <c r="BW1605" s="88"/>
      <c r="BX1605" s="88"/>
      <c r="BY1605" s="88"/>
      <c r="BZ1605" s="88"/>
      <c r="CA1605" s="88"/>
      <c r="CB1605" s="88"/>
      <c r="CC1605" s="88"/>
      <c r="CD1605" s="88"/>
      <c r="CE1605" s="88"/>
      <c r="CF1605" s="88"/>
      <c r="CG1605" s="88"/>
      <c r="CH1605" s="88"/>
      <c r="CI1605" s="88"/>
      <c r="CJ1605" s="88"/>
      <c r="CK1605" s="88"/>
      <c r="CL1605" s="88"/>
      <c r="CM1605" s="88"/>
      <c r="CN1605" s="88"/>
      <c r="CO1605" s="88"/>
      <c r="CP1605" s="88"/>
      <c r="CQ1605" s="88"/>
      <c r="CR1605" s="88"/>
      <c r="CS1605" s="88"/>
      <c r="CT1605" s="88"/>
      <c r="CU1605" s="88"/>
      <c r="CV1605" s="88"/>
      <c r="CW1605" s="88"/>
      <c r="CX1605" s="88"/>
      <c r="CY1605" s="88"/>
      <c r="CZ1605" s="88"/>
      <c r="DA1605" s="88"/>
      <c r="DB1605" s="88"/>
      <c r="DC1605" s="88"/>
      <c r="DD1605" s="88"/>
      <c r="DE1605" s="88"/>
      <c r="DF1605" s="88"/>
      <c r="DG1605" s="88"/>
      <c r="DH1605" s="88"/>
      <c r="DI1605" s="88"/>
      <c r="DJ1605" s="88"/>
      <c r="DK1605" s="88"/>
      <c r="DL1605" s="88"/>
    </row>
    <row r="1606" spans="1:116" s="20" customFormat="1" ht="30" customHeight="1">
      <c r="A1606" s="153" t="s">
        <v>13968</v>
      </c>
      <c r="B1606" s="5">
        <v>1604</v>
      </c>
      <c r="C1606" s="170">
        <v>20266</v>
      </c>
      <c r="D1606" s="170"/>
      <c r="E1606" s="171" t="s">
        <v>13974</v>
      </c>
      <c r="F1606" s="3" t="s">
        <v>13975</v>
      </c>
      <c r="G1606" s="3" t="s">
        <v>4016</v>
      </c>
      <c r="H1606" s="3" t="s">
        <v>13976</v>
      </c>
      <c r="I1606" s="3" t="s">
        <v>102</v>
      </c>
      <c r="J1606" s="3" t="s">
        <v>13977</v>
      </c>
      <c r="K1606" s="6"/>
      <c r="L1606" s="3"/>
      <c r="M1606" s="6">
        <v>30</v>
      </c>
      <c r="N1606" s="3" t="s">
        <v>44</v>
      </c>
      <c r="O1606" s="3" t="s">
        <v>5910</v>
      </c>
      <c r="P1606" s="3" t="s">
        <v>13971</v>
      </c>
      <c r="Q1606" s="3" t="s">
        <v>13978</v>
      </c>
      <c r="R1606" s="160">
        <v>6</v>
      </c>
      <c r="S1606" s="79">
        <v>6</v>
      </c>
      <c r="T1606" s="81"/>
      <c r="U1606" s="82">
        <v>5.9999000000000002</v>
      </c>
      <c r="V1606" s="79"/>
      <c r="W1606" s="79"/>
      <c r="X1606" s="79"/>
      <c r="Y1606" s="79"/>
      <c r="Z1606" s="79"/>
      <c r="AA1606" s="79"/>
      <c r="AB1606" s="79"/>
      <c r="AC1606" s="79"/>
      <c r="AD1606" s="79"/>
      <c r="AE1606" s="83"/>
      <c r="AF1606" s="84"/>
      <c r="AG1606" s="84"/>
      <c r="AH1606" s="84"/>
      <c r="AI1606" s="84"/>
      <c r="AJ1606" s="84"/>
      <c r="AK1606" s="84"/>
      <c r="AL1606" s="84"/>
      <c r="AM1606" s="84"/>
      <c r="AN1606" s="85"/>
      <c r="AO1606" s="84"/>
      <c r="AP1606" s="83"/>
      <c r="AQ1606" s="84" t="e">
        <v>#NUM!</v>
      </c>
      <c r="AR1606" s="84" t="e">
        <v>#NUM!</v>
      </c>
      <c r="AS1606" s="84" t="e">
        <v>#NUM!</v>
      </c>
      <c r="AT1606" s="84" t="e">
        <v>#REF!</v>
      </c>
      <c r="AU1606" s="84">
        <v>0</v>
      </c>
      <c r="AV1606" s="79" t="e">
        <v>#REF!</v>
      </c>
      <c r="AW1606" s="84" t="s">
        <v>977</v>
      </c>
      <c r="AX1606" s="84" t="s">
        <v>1028</v>
      </c>
      <c r="AY1606" s="85">
        <v>6</v>
      </c>
      <c r="AZ1606" s="87">
        <v>1.5</v>
      </c>
      <c r="BA1606" s="43">
        <v>7.5</v>
      </c>
      <c r="BB1606" s="85">
        <v>8.1</v>
      </c>
      <c r="BC1606" s="20" t="s">
        <v>12295</v>
      </c>
      <c r="BD1606" s="84" t="s">
        <v>12206</v>
      </c>
      <c r="BE1606" s="84" t="s">
        <v>13938</v>
      </c>
      <c r="BF1606" s="84"/>
      <c r="BG1606" s="88"/>
      <c r="BH1606" s="88"/>
      <c r="BI1606" s="88"/>
      <c r="BJ1606" s="88"/>
      <c r="BK1606" s="88"/>
      <c r="BL1606" s="88"/>
      <c r="BM1606" s="88"/>
      <c r="BN1606" s="88"/>
      <c r="BO1606" s="88"/>
      <c r="BP1606" s="88"/>
      <c r="BQ1606" s="88"/>
      <c r="BR1606" s="88"/>
      <c r="BS1606" s="88"/>
      <c r="BT1606" s="88"/>
      <c r="BU1606" s="88"/>
      <c r="BV1606" s="88"/>
      <c r="BW1606" s="88"/>
      <c r="BX1606" s="88"/>
      <c r="BY1606" s="88"/>
      <c r="BZ1606" s="88"/>
      <c r="CA1606" s="88"/>
      <c r="CB1606" s="88"/>
      <c r="CC1606" s="88"/>
      <c r="CD1606" s="88"/>
      <c r="CE1606" s="88"/>
      <c r="CF1606" s="88"/>
      <c r="CG1606" s="88"/>
      <c r="CH1606" s="88"/>
      <c r="CI1606" s="88"/>
      <c r="CJ1606" s="88"/>
      <c r="CK1606" s="88"/>
      <c r="CL1606" s="88"/>
      <c r="CM1606" s="88"/>
      <c r="CN1606" s="88"/>
      <c r="CO1606" s="88"/>
      <c r="CP1606" s="88"/>
      <c r="CQ1606" s="88"/>
      <c r="CR1606" s="88"/>
      <c r="CS1606" s="88"/>
      <c r="CT1606" s="88"/>
      <c r="CU1606" s="88"/>
      <c r="CV1606" s="88"/>
      <c r="CW1606" s="88"/>
      <c r="CX1606" s="88"/>
      <c r="CY1606" s="88"/>
      <c r="CZ1606" s="88"/>
      <c r="DA1606" s="88"/>
      <c r="DB1606" s="88"/>
      <c r="DC1606" s="88"/>
      <c r="DD1606" s="88"/>
      <c r="DE1606" s="88"/>
      <c r="DF1606" s="88"/>
      <c r="DG1606" s="88"/>
      <c r="DH1606" s="88"/>
      <c r="DI1606" s="88"/>
      <c r="DJ1606" s="88"/>
      <c r="DK1606" s="88"/>
      <c r="DL1606" s="88"/>
    </row>
    <row r="1607" spans="1:116" s="20" customFormat="1" ht="30" customHeight="1">
      <c r="A1607" s="153" t="s">
        <v>13968</v>
      </c>
      <c r="B1607" s="5">
        <v>1605</v>
      </c>
      <c r="C1607" s="170">
        <v>20271</v>
      </c>
      <c r="D1607" s="170"/>
      <c r="E1607" s="171" t="s">
        <v>13979</v>
      </c>
      <c r="F1607" s="3" t="s">
        <v>13980</v>
      </c>
      <c r="G1607" s="3" t="s">
        <v>8229</v>
      </c>
      <c r="H1607" s="3" t="s">
        <v>13981</v>
      </c>
      <c r="I1607" s="3" t="s">
        <v>102</v>
      </c>
      <c r="J1607" s="3" t="s">
        <v>13982</v>
      </c>
      <c r="K1607" s="6"/>
      <c r="L1607" s="3"/>
      <c r="M1607" s="6">
        <v>20</v>
      </c>
      <c r="N1607" s="3" t="s">
        <v>44</v>
      </c>
      <c r="O1607" s="3" t="s">
        <v>5910</v>
      </c>
      <c r="P1607" s="3" t="s">
        <v>13971</v>
      </c>
      <c r="Q1607" s="3" t="s">
        <v>13983</v>
      </c>
      <c r="R1607" s="160">
        <v>7.7</v>
      </c>
      <c r="S1607" s="79">
        <v>7.7</v>
      </c>
      <c r="T1607" s="81"/>
      <c r="U1607" s="82">
        <v>7.7</v>
      </c>
      <c r="V1607" s="79"/>
      <c r="W1607" s="79"/>
      <c r="X1607" s="79"/>
      <c r="Y1607" s="79"/>
      <c r="Z1607" s="79"/>
      <c r="AA1607" s="79"/>
      <c r="AB1607" s="79"/>
      <c r="AC1607" s="79"/>
      <c r="AD1607" s="79"/>
      <c r="AE1607" s="83"/>
      <c r="AF1607" s="84"/>
      <c r="AG1607" s="84"/>
      <c r="AH1607" s="84"/>
      <c r="AI1607" s="84"/>
      <c r="AJ1607" s="84"/>
      <c r="AK1607" s="84"/>
      <c r="AL1607" s="84"/>
      <c r="AM1607" s="84"/>
      <c r="AN1607" s="85"/>
      <c r="AO1607" s="84"/>
      <c r="AP1607" s="83"/>
      <c r="AQ1607" s="84" t="e">
        <v>#NUM!</v>
      </c>
      <c r="AR1607" s="84" t="e">
        <v>#NUM!</v>
      </c>
      <c r="AS1607" s="84" t="e">
        <v>#NUM!</v>
      </c>
      <c r="AT1607" s="84" t="e">
        <v>#REF!</v>
      </c>
      <c r="AU1607" s="84">
        <v>0</v>
      </c>
      <c r="AV1607" s="79" t="e">
        <v>#REF!</v>
      </c>
      <c r="AW1607" s="84" t="s">
        <v>977</v>
      </c>
      <c r="AX1607" s="84" t="s">
        <v>1028</v>
      </c>
      <c r="AY1607" s="85">
        <v>7.7</v>
      </c>
      <c r="AZ1607" s="87">
        <v>1.925</v>
      </c>
      <c r="BA1607" s="43">
        <v>9.625</v>
      </c>
      <c r="BB1607" s="85">
        <v>10.395</v>
      </c>
      <c r="BC1607" s="20" t="s">
        <v>12295</v>
      </c>
      <c r="BD1607" s="84" t="s">
        <v>12206</v>
      </c>
      <c r="BE1607" s="84" t="s">
        <v>13938</v>
      </c>
      <c r="BF1607" s="84"/>
      <c r="BG1607" s="88"/>
      <c r="BH1607" s="88"/>
      <c r="BI1607" s="88"/>
      <c r="BJ1607" s="88"/>
      <c r="BK1607" s="88"/>
      <c r="BL1607" s="88"/>
      <c r="BM1607" s="88"/>
      <c r="BN1607" s="88"/>
      <c r="BO1607" s="88"/>
      <c r="BP1607" s="88"/>
      <c r="BQ1607" s="88"/>
      <c r="BR1607" s="88"/>
      <c r="BS1607" s="88"/>
      <c r="BT1607" s="88"/>
      <c r="BU1607" s="88"/>
      <c r="BV1607" s="88"/>
      <c r="BW1607" s="88"/>
      <c r="BX1607" s="88"/>
      <c r="BY1607" s="88"/>
      <c r="BZ1607" s="88"/>
      <c r="CA1607" s="88"/>
      <c r="CB1607" s="88"/>
      <c r="CC1607" s="88"/>
      <c r="CD1607" s="88"/>
      <c r="CE1607" s="88"/>
      <c r="CF1607" s="88"/>
      <c r="CG1607" s="88"/>
      <c r="CH1607" s="88"/>
      <c r="CI1607" s="88"/>
      <c r="CJ1607" s="88"/>
      <c r="CK1607" s="88"/>
      <c r="CL1607" s="88"/>
      <c r="CM1607" s="88"/>
      <c r="CN1607" s="88"/>
      <c r="CO1607" s="88"/>
      <c r="CP1607" s="88"/>
      <c r="CQ1607" s="88"/>
      <c r="CR1607" s="88"/>
      <c r="CS1607" s="88"/>
      <c r="CT1607" s="88"/>
      <c r="CU1607" s="88"/>
      <c r="CV1607" s="88"/>
      <c r="CW1607" s="88"/>
      <c r="CX1607" s="88"/>
      <c r="CY1607" s="88"/>
      <c r="CZ1607" s="88"/>
      <c r="DA1607" s="88"/>
      <c r="DB1607" s="88"/>
      <c r="DC1607" s="88"/>
      <c r="DD1607" s="88"/>
      <c r="DE1607" s="88"/>
      <c r="DF1607" s="88"/>
      <c r="DG1607" s="88"/>
      <c r="DH1607" s="88"/>
      <c r="DI1607" s="88"/>
      <c r="DJ1607" s="88"/>
      <c r="DK1607" s="88"/>
      <c r="DL1607" s="88"/>
    </row>
    <row r="1608" spans="1:116" s="20" customFormat="1" ht="30" customHeight="1">
      <c r="A1608" s="153" t="s">
        <v>12949</v>
      </c>
      <c r="B1608" s="5">
        <v>1606</v>
      </c>
      <c r="C1608" s="44">
        <v>14238</v>
      </c>
      <c r="D1608" s="44"/>
      <c r="E1608" s="172" t="s">
        <v>5939</v>
      </c>
      <c r="F1608" s="3" t="s">
        <v>5940</v>
      </c>
      <c r="G1608" s="3" t="s">
        <v>5941</v>
      </c>
      <c r="H1608" s="3" t="s">
        <v>5946</v>
      </c>
      <c r="I1608" s="3" t="s">
        <v>139</v>
      </c>
      <c r="J1608" s="3" t="s">
        <v>2455</v>
      </c>
      <c r="K1608" s="6"/>
      <c r="L1608" s="3"/>
      <c r="M1608" s="6">
        <v>30</v>
      </c>
      <c r="N1608" s="3" t="s">
        <v>44</v>
      </c>
      <c r="O1608" s="3" t="s">
        <v>5923</v>
      </c>
      <c r="P1608" s="3" t="s">
        <v>5947</v>
      </c>
      <c r="Q1608" s="3" t="s">
        <v>5948</v>
      </c>
      <c r="R1608" s="160">
        <v>11.8</v>
      </c>
      <c r="S1608" s="79">
        <v>9.17</v>
      </c>
      <c r="T1608" s="81">
        <v>5.93</v>
      </c>
      <c r="U1608" s="82"/>
      <c r="V1608" s="79"/>
      <c r="W1608" s="79"/>
      <c r="X1608" s="79"/>
      <c r="Y1608" s="79"/>
      <c r="Z1608" s="79"/>
      <c r="AA1608" s="79"/>
      <c r="AB1608" s="79"/>
      <c r="AC1608" s="79"/>
      <c r="AD1608" s="79"/>
      <c r="AE1608" s="83"/>
      <c r="AF1608" s="84">
        <v>10.15</v>
      </c>
      <c r="AG1608" s="84"/>
      <c r="AH1608" s="84"/>
      <c r="AI1608" s="84"/>
      <c r="AJ1608" s="84"/>
      <c r="AK1608" s="84"/>
      <c r="AL1608" s="84"/>
      <c r="AM1608" s="84"/>
      <c r="AN1608" s="85">
        <v>8.6999999999999993</v>
      </c>
      <c r="AO1608" s="84" t="s">
        <v>373</v>
      </c>
      <c r="AP1608" s="83" t="s">
        <v>374</v>
      </c>
      <c r="AQ1608" s="84" t="e">
        <f>AVERAGE(SMALL(AE1608:AI1608,1),SMALL(AE1608:AI1608,2))</f>
        <v>#NUM!</v>
      </c>
      <c r="AR1608" s="84" t="e">
        <f>IF(R1608 &lt;=( AVERAGE(SMALL(AE1608:AI1608,1),SMALL(AE1608:AI1608,2))), R1608, "")</f>
        <v>#NUM!</v>
      </c>
      <c r="AS1608" s="84" t="e">
        <f>AVERAGE(SMALL(AJ1608:AM1608,1),SMALL(AJ1608:AM1608,2))</f>
        <v>#NUM!</v>
      </c>
      <c r="AT1608" s="84" t="e">
        <f>#REF!*1.075</f>
        <v>#REF!</v>
      </c>
      <c r="AU1608" s="84">
        <f>T1608*1.075</f>
        <v>6.3747499999999997</v>
      </c>
      <c r="AV1608" s="79" t="e">
        <f>MIN(AN1608,AT1608,AU1608)</f>
        <v>#REF!</v>
      </c>
      <c r="AW1608" s="84" t="s">
        <v>71</v>
      </c>
      <c r="AX1608" s="84" t="s">
        <v>72</v>
      </c>
      <c r="AY1608" s="85">
        <v>6.37</v>
      </c>
      <c r="AZ1608" s="87">
        <f>IF(AND(AY1608&gt;0,AY1608&lt;=10),AY1608*0.25,IF(AND(AY1608&gt;10,AY1608&lt;=50),AY1608*0.17,IF(AND(AY1608&gt;10,AY1608&lt;=100),AY1608*0.12,IF(AY1608&gt;100,AY1608*0.1))))</f>
        <v>1.5925</v>
      </c>
      <c r="BA1608" s="43">
        <f>AZ1608+AY1608</f>
        <v>7.9625000000000004</v>
      </c>
      <c r="BB1608" s="85">
        <f>BA1608+BA1608*0.08</f>
        <v>8.5995000000000008</v>
      </c>
      <c r="BC1608" s="20" t="s">
        <v>12295</v>
      </c>
      <c r="BD1608" s="84" t="s">
        <v>12298</v>
      </c>
      <c r="BE1608" s="84"/>
      <c r="BF1608" s="84"/>
      <c r="BG1608" s="88"/>
      <c r="BH1608" s="88"/>
      <c r="BI1608" s="88"/>
      <c r="BJ1608" s="88"/>
      <c r="BK1608" s="88"/>
      <c r="BL1608" s="88"/>
      <c r="BM1608" s="88"/>
      <c r="BN1608" s="88"/>
      <c r="BO1608" s="88"/>
      <c r="BP1608" s="88"/>
      <c r="BQ1608" s="88"/>
      <c r="BR1608" s="88"/>
      <c r="BS1608" s="88"/>
      <c r="BT1608" s="88"/>
      <c r="BU1608" s="88"/>
      <c r="BV1608" s="88"/>
      <c r="BW1608" s="88"/>
      <c r="BX1608" s="88"/>
      <c r="BY1608" s="88"/>
      <c r="BZ1608" s="88"/>
      <c r="CA1608" s="88"/>
      <c r="CB1608" s="88"/>
      <c r="CC1608" s="88"/>
      <c r="CD1608" s="88"/>
      <c r="CE1608" s="88"/>
      <c r="CF1608" s="88"/>
      <c r="CG1608" s="88"/>
      <c r="CH1608" s="88"/>
      <c r="CI1608" s="88"/>
      <c r="CJ1608" s="88"/>
      <c r="CK1608" s="88"/>
      <c r="CL1608" s="88"/>
      <c r="CM1608" s="88"/>
      <c r="CN1608" s="88"/>
      <c r="CO1608" s="88"/>
      <c r="CP1608" s="88"/>
      <c r="CQ1608" s="88"/>
      <c r="CR1608" s="88"/>
      <c r="CS1608" s="88"/>
      <c r="CT1608" s="88"/>
      <c r="CU1608" s="88"/>
      <c r="CV1608" s="88"/>
      <c r="CW1608" s="88"/>
      <c r="CX1608" s="88"/>
      <c r="CY1608" s="88"/>
      <c r="CZ1608" s="88"/>
      <c r="DA1608" s="88"/>
      <c r="DB1608" s="88"/>
      <c r="DC1608" s="88"/>
      <c r="DD1608" s="88"/>
      <c r="DE1608" s="88"/>
      <c r="DF1608" s="88"/>
      <c r="DG1608" s="88"/>
      <c r="DH1608" s="88"/>
      <c r="DI1608" s="88"/>
      <c r="DJ1608" s="88"/>
      <c r="DK1608" s="88"/>
      <c r="DL1608" s="88"/>
    </row>
    <row r="1609" spans="1:116" s="28" customFormat="1" ht="30" customHeight="1">
      <c r="A1609" s="4" t="s">
        <v>5921</v>
      </c>
      <c r="B1609" s="5">
        <v>1607</v>
      </c>
      <c r="C1609" s="6">
        <v>12143</v>
      </c>
      <c r="D1609" s="6"/>
      <c r="E1609" s="43" t="s">
        <v>5932</v>
      </c>
      <c r="F1609" s="3" t="s">
        <v>5933</v>
      </c>
      <c r="G1609" s="3" t="s">
        <v>5934</v>
      </c>
      <c r="H1609" s="3" t="s">
        <v>5937</v>
      </c>
      <c r="I1609" s="3" t="s">
        <v>102</v>
      </c>
      <c r="J1609" s="3" t="s">
        <v>5935</v>
      </c>
      <c r="K1609" s="6"/>
      <c r="L1609" s="3"/>
      <c r="M1609" s="6">
        <v>30</v>
      </c>
      <c r="N1609" s="3" t="s">
        <v>44</v>
      </c>
      <c r="O1609" s="3" t="s">
        <v>5923</v>
      </c>
      <c r="P1609" s="3" t="s">
        <v>5924</v>
      </c>
      <c r="Q1609" s="3" t="s">
        <v>5938</v>
      </c>
      <c r="R1609" s="156">
        <v>8.9</v>
      </c>
      <c r="S1609" s="22"/>
      <c r="T1609" s="23">
        <v>8.77</v>
      </c>
      <c r="U1609" s="1">
        <v>6.97</v>
      </c>
      <c r="V1609" s="21">
        <v>6.95</v>
      </c>
      <c r="W1609" s="22"/>
      <c r="X1609" s="22"/>
      <c r="Y1609" s="22"/>
      <c r="Z1609" s="22"/>
      <c r="AA1609" s="22"/>
      <c r="AB1609" s="22"/>
      <c r="AC1609" s="22"/>
      <c r="AD1609" s="22"/>
      <c r="AE1609" s="24">
        <v>6.95</v>
      </c>
      <c r="AF1609" s="20"/>
      <c r="AG1609" s="20"/>
      <c r="AH1609" s="20"/>
      <c r="AI1609" s="20"/>
      <c r="AJ1609" s="20"/>
      <c r="AK1609" s="20"/>
      <c r="AL1609" s="20"/>
      <c r="AM1609" s="20"/>
      <c r="AN1609" s="25">
        <v>6.95</v>
      </c>
      <c r="AO1609" s="20" t="s">
        <v>373</v>
      </c>
      <c r="AP1609" s="24" t="s">
        <v>374</v>
      </c>
      <c r="AQ1609" s="20" t="e">
        <f>AVERAGE(SMALL(AE1609:AI1609,1),SMALL(AE1609:AI1609,2))</f>
        <v>#NUM!</v>
      </c>
      <c r="AR1609" s="20" t="e">
        <f>IF(R1609 &lt;=( AVERAGE(SMALL(AE1609:AI1609,1),SMALL(AE1609:AI1609,2))), R1609, "")</f>
        <v>#NUM!</v>
      </c>
      <c r="AS1609" s="20" t="e">
        <f>AVERAGE(SMALL(AJ1609:AM1609,1),SMALL(AJ1609:AM1609,2))</f>
        <v>#NUM!</v>
      </c>
      <c r="AT1609" s="20">
        <f>T1609*1.075</f>
        <v>9.4277499999999996</v>
      </c>
      <c r="AU1609" s="20">
        <f>U1609*1.075</f>
        <v>7.4927499999999991</v>
      </c>
      <c r="AV1609" s="22">
        <f>MIN(AN1609,AT1609,AU1609)</f>
        <v>6.95</v>
      </c>
      <c r="AW1609" s="20" t="s">
        <v>373</v>
      </c>
      <c r="AX1609" s="20" t="s">
        <v>374</v>
      </c>
      <c r="AY1609" s="25">
        <v>6.95</v>
      </c>
      <c r="AZ1609" s="27">
        <f>IF(AND(AY1609&gt;0,AY1609&lt;=10),AY1609*0.25,IF(AND(AY1609&gt;10,AY1609&lt;=50),AY1609*0.17,IF(AND(AY1609&gt;10,AY1609&lt;=100),AY1609*0.12,IF(AY1609&gt;100,AY1609*0.1))))</f>
        <v>1.7375</v>
      </c>
      <c r="BA1609" s="3">
        <f>AZ1609+AY1609</f>
        <v>8.6875</v>
      </c>
      <c r="BB1609" s="25">
        <f>BA1609+BA1609*0.08</f>
        <v>9.3825000000000003</v>
      </c>
      <c r="BC1609" s="20" t="s">
        <v>12295</v>
      </c>
      <c r="BD1609" s="20"/>
      <c r="BE1609" s="20"/>
      <c r="BF1609" s="20"/>
      <c r="BG1609" s="20"/>
      <c r="BH1609" s="20"/>
      <c r="BI1609" s="20"/>
      <c r="BJ1609" s="20"/>
      <c r="BK1609" s="20"/>
      <c r="BL1609" s="20"/>
      <c r="BM1609" s="20"/>
      <c r="BN1609" s="20"/>
      <c r="BO1609" s="20"/>
      <c r="BP1609" s="20"/>
      <c r="BQ1609" s="20"/>
      <c r="BR1609" s="20"/>
      <c r="BS1609" s="20"/>
      <c r="BT1609" s="20"/>
      <c r="BU1609" s="20"/>
      <c r="BV1609" s="20"/>
      <c r="BW1609" s="20"/>
      <c r="BX1609" s="20"/>
      <c r="BY1609" s="20"/>
      <c r="BZ1609" s="20"/>
      <c r="CA1609" s="20"/>
      <c r="CB1609" s="20"/>
      <c r="CC1609" s="20"/>
      <c r="CD1609" s="20"/>
      <c r="CE1609" s="20"/>
      <c r="CF1609" s="20"/>
      <c r="CG1609" s="20"/>
      <c r="CH1609" s="20"/>
      <c r="CI1609" s="20"/>
      <c r="CJ1609" s="20"/>
      <c r="CK1609" s="20"/>
      <c r="CL1609" s="20"/>
      <c r="CM1609" s="20"/>
      <c r="CN1609" s="20"/>
      <c r="CO1609" s="20"/>
      <c r="CP1609" s="20"/>
      <c r="CQ1609" s="20"/>
      <c r="CR1609" s="20"/>
      <c r="CS1609" s="20"/>
      <c r="CT1609" s="20"/>
      <c r="CU1609" s="20"/>
      <c r="CV1609" s="20"/>
      <c r="CW1609" s="20"/>
      <c r="CX1609" s="20"/>
      <c r="CY1609" s="20"/>
      <c r="CZ1609" s="20"/>
      <c r="DA1609" s="20"/>
      <c r="DB1609" s="20"/>
      <c r="DC1609" s="20"/>
      <c r="DD1609" s="20"/>
      <c r="DE1609" s="20"/>
      <c r="DF1609" s="20"/>
      <c r="DG1609" s="20"/>
      <c r="DH1609" s="20"/>
      <c r="DI1609" s="20"/>
      <c r="DJ1609" s="20"/>
      <c r="DK1609" s="20"/>
      <c r="DL1609" s="20"/>
    </row>
    <row r="1610" spans="1:116" s="28" customFormat="1" ht="30" customHeight="1">
      <c r="A1610" s="4" t="s">
        <v>5921</v>
      </c>
      <c r="B1610" s="5">
        <v>1608</v>
      </c>
      <c r="C1610" s="6">
        <v>12144</v>
      </c>
      <c r="D1610" s="6"/>
      <c r="E1610" s="43" t="s">
        <v>5932</v>
      </c>
      <c r="F1610" s="3" t="s">
        <v>5933</v>
      </c>
      <c r="G1610" s="3" t="s">
        <v>5934</v>
      </c>
      <c r="H1610" s="3" t="s">
        <v>197</v>
      </c>
      <c r="I1610" s="3" t="s">
        <v>102</v>
      </c>
      <c r="J1610" s="3" t="s">
        <v>5935</v>
      </c>
      <c r="K1610" s="6"/>
      <c r="L1610" s="3"/>
      <c r="M1610" s="6">
        <v>30</v>
      </c>
      <c r="N1610" s="3" t="s">
        <v>44</v>
      </c>
      <c r="O1610" s="3" t="s">
        <v>5923</v>
      </c>
      <c r="P1610" s="3" t="s">
        <v>5924</v>
      </c>
      <c r="Q1610" s="3" t="s">
        <v>5936</v>
      </c>
      <c r="R1610" s="156">
        <v>6.95</v>
      </c>
      <c r="S1610" s="22"/>
      <c r="T1610" s="23">
        <v>4.93</v>
      </c>
      <c r="U1610" s="1">
        <v>4.03</v>
      </c>
      <c r="V1610" s="21">
        <v>6.95</v>
      </c>
      <c r="W1610" s="22"/>
      <c r="X1610" s="22"/>
      <c r="Y1610" s="22"/>
      <c r="Z1610" s="22"/>
      <c r="AA1610" s="22"/>
      <c r="AB1610" s="22"/>
      <c r="AC1610" s="22"/>
      <c r="AD1610" s="22"/>
      <c r="AE1610" s="24">
        <v>6.95</v>
      </c>
      <c r="AF1610" s="20"/>
      <c r="AG1610" s="20"/>
      <c r="AH1610" s="20"/>
      <c r="AI1610" s="20"/>
      <c r="AJ1610" s="20"/>
      <c r="AK1610" s="20"/>
      <c r="AL1610" s="20"/>
      <c r="AM1610" s="20"/>
      <c r="AN1610" s="25">
        <v>6.95</v>
      </c>
      <c r="AO1610" s="20" t="s">
        <v>373</v>
      </c>
      <c r="AP1610" s="24" t="s">
        <v>374</v>
      </c>
      <c r="AQ1610" s="20" t="e">
        <f>AVERAGE(SMALL(AE1610:AI1610,1),SMALL(AE1610:AI1610,2))</f>
        <v>#NUM!</v>
      </c>
      <c r="AR1610" s="20" t="e">
        <f>IF(R1610 &lt;=( AVERAGE(SMALL(AE1610:AI1610,1),SMALL(AE1610:AI1610,2))), R1610, "")</f>
        <v>#NUM!</v>
      </c>
      <c r="AS1610" s="20" t="e">
        <f>AVERAGE(SMALL(AJ1610:AM1610,1),SMALL(AJ1610:AM1610,2))</f>
        <v>#NUM!</v>
      </c>
      <c r="AT1610" s="20">
        <f>T1610*1.075</f>
        <v>5.2997499999999995</v>
      </c>
      <c r="AU1610" s="20">
        <f>U1610*1.075</f>
        <v>4.3322500000000002</v>
      </c>
      <c r="AV1610" s="22">
        <f>MIN(AN1610,AT1610,AU1610)</f>
        <v>4.3322500000000002</v>
      </c>
      <c r="AW1610" s="20" t="s">
        <v>71</v>
      </c>
      <c r="AX1610" s="20" t="s">
        <v>72</v>
      </c>
      <c r="AY1610" s="25">
        <v>4.33</v>
      </c>
      <c r="AZ1610" s="27">
        <f>IF(AND(AY1610&gt;0,AY1610&lt;=10),AY1610*0.25,IF(AND(AY1610&gt;10,AY1610&lt;=50),AY1610*0.17,IF(AND(AY1610&gt;10,AY1610&lt;=100),AY1610*0.12,IF(AY1610&gt;100,AY1610*0.1))))</f>
        <v>1.0825</v>
      </c>
      <c r="BA1610" s="3">
        <f>AZ1610+AY1610</f>
        <v>5.4124999999999996</v>
      </c>
      <c r="BB1610" s="25">
        <f>BA1610+BA1610*0.08</f>
        <v>5.8454999999999995</v>
      </c>
      <c r="BC1610" s="20" t="s">
        <v>12295</v>
      </c>
      <c r="BD1610" s="20"/>
      <c r="BE1610" s="20"/>
      <c r="BF1610" s="20"/>
      <c r="BG1610" s="20"/>
      <c r="BH1610" s="20"/>
      <c r="BI1610" s="20"/>
      <c r="BJ1610" s="20"/>
      <c r="BK1610" s="20"/>
      <c r="BL1610" s="20"/>
      <c r="BM1610" s="20"/>
      <c r="BN1610" s="20"/>
      <c r="BO1610" s="20"/>
      <c r="BP1610" s="20"/>
      <c r="BQ1610" s="20"/>
      <c r="BR1610" s="20"/>
      <c r="BS1610" s="20"/>
      <c r="BT1610" s="20"/>
      <c r="BU1610" s="20"/>
      <c r="BV1610" s="20"/>
      <c r="BW1610" s="20"/>
      <c r="BX1610" s="20"/>
      <c r="BY1610" s="20"/>
      <c r="BZ1610" s="20"/>
      <c r="CA1610" s="20"/>
      <c r="CB1610" s="20"/>
      <c r="CC1610" s="20"/>
      <c r="CD1610" s="20"/>
      <c r="CE1610" s="20"/>
      <c r="CF1610" s="20"/>
      <c r="CG1610" s="20"/>
      <c r="CH1610" s="20"/>
      <c r="CI1610" s="20"/>
      <c r="CJ1610" s="20"/>
      <c r="CK1610" s="20"/>
      <c r="CL1610" s="20"/>
      <c r="CM1610" s="20"/>
      <c r="CN1610" s="20"/>
      <c r="CO1610" s="20"/>
      <c r="CP1610" s="20"/>
      <c r="CQ1610" s="20"/>
      <c r="CR1610" s="20"/>
      <c r="CS1610" s="20"/>
      <c r="CT1610" s="20"/>
      <c r="CU1610" s="20"/>
      <c r="CV1610" s="20"/>
      <c r="CW1610" s="20"/>
      <c r="CX1610" s="20"/>
      <c r="CY1610" s="20"/>
      <c r="CZ1610" s="20"/>
      <c r="DA1610" s="20"/>
      <c r="DB1610" s="20"/>
      <c r="DC1610" s="20"/>
      <c r="DD1610" s="20"/>
      <c r="DE1610" s="20"/>
      <c r="DF1610" s="20"/>
      <c r="DG1610" s="20"/>
      <c r="DH1610" s="20"/>
      <c r="DI1610" s="20"/>
      <c r="DJ1610" s="20"/>
      <c r="DK1610" s="20"/>
      <c r="DL1610" s="20"/>
    </row>
    <row r="1611" spans="1:116" s="28" customFormat="1" ht="30" customHeight="1">
      <c r="A1611" s="4" t="s">
        <v>5921</v>
      </c>
      <c r="B1611" s="5">
        <v>1609</v>
      </c>
      <c r="C1611" s="6">
        <v>12145</v>
      </c>
      <c r="D1611" s="6"/>
      <c r="E1611" s="43" t="s">
        <v>6039</v>
      </c>
      <c r="F1611" s="3" t="s">
        <v>4877</v>
      </c>
      <c r="G1611" s="3" t="s">
        <v>4878</v>
      </c>
      <c r="H1611" s="3" t="s">
        <v>530</v>
      </c>
      <c r="I1611" s="3" t="s">
        <v>102</v>
      </c>
      <c r="J1611" s="3" t="s">
        <v>103</v>
      </c>
      <c r="K1611" s="6"/>
      <c r="L1611" s="3"/>
      <c r="M1611" s="6">
        <v>20</v>
      </c>
      <c r="N1611" s="3" t="s">
        <v>44</v>
      </c>
      <c r="O1611" s="3" t="s">
        <v>5923</v>
      </c>
      <c r="P1611" s="3" t="s">
        <v>5924</v>
      </c>
      <c r="Q1611" s="3" t="s">
        <v>6040</v>
      </c>
      <c r="R1611" s="156">
        <v>4.5</v>
      </c>
      <c r="S1611" s="22"/>
      <c r="T1611" s="23"/>
      <c r="U1611" s="1">
        <v>3.1</v>
      </c>
      <c r="V1611" s="21">
        <v>8.15</v>
      </c>
      <c r="W1611" s="22"/>
      <c r="X1611" s="22"/>
      <c r="Y1611" s="22"/>
      <c r="Z1611" s="22"/>
      <c r="AA1611" s="22"/>
      <c r="AB1611" s="22"/>
      <c r="AC1611" s="22"/>
      <c r="AD1611" s="22"/>
      <c r="AE1611" s="24">
        <v>8.15</v>
      </c>
      <c r="AF1611" s="20"/>
      <c r="AG1611" s="20"/>
      <c r="AH1611" s="20"/>
      <c r="AI1611" s="20"/>
      <c r="AJ1611" s="20"/>
      <c r="AK1611" s="20"/>
      <c r="AL1611" s="20"/>
      <c r="AM1611" s="20"/>
      <c r="AN1611" s="25">
        <v>4.5</v>
      </c>
      <c r="AO1611" s="20" t="s">
        <v>47</v>
      </c>
      <c r="AP1611" s="24" t="s">
        <v>48</v>
      </c>
      <c r="AQ1611" s="20" t="e">
        <f>AVERAGE(SMALL(AE1611:AI1611,1),SMALL(AE1611:AI1611,2))</f>
        <v>#NUM!</v>
      </c>
      <c r="AR1611" s="20" t="e">
        <f>IF(R1611 &lt;=( AVERAGE(SMALL(AE1611:AI1611,1),SMALL(AE1611:AI1611,2))), R1611, "")</f>
        <v>#NUM!</v>
      </c>
      <c r="AS1611" s="20" t="e">
        <f>AVERAGE(SMALL(AJ1611:AM1611,1),SMALL(AJ1611:AM1611,2))</f>
        <v>#NUM!</v>
      </c>
      <c r="AT1611" s="20">
        <f>T1611*1.075</f>
        <v>0</v>
      </c>
      <c r="AU1611" s="20">
        <f>U1611*1.075</f>
        <v>3.3325</v>
      </c>
      <c r="AV1611" s="22">
        <f>MIN(AN1611,AT1611,AU1611)</f>
        <v>0</v>
      </c>
      <c r="AW1611" s="20" t="s">
        <v>71</v>
      </c>
      <c r="AX1611" s="20" t="s">
        <v>72</v>
      </c>
      <c r="AY1611" s="25">
        <v>3.3319999999999999</v>
      </c>
      <c r="AZ1611" s="27">
        <f>IF(AND(AY1611&gt;0,AY1611&lt;=10),AY1611*0.25,IF(AND(AY1611&gt;10,AY1611&lt;=50),AY1611*0.17,IF(AND(AY1611&gt;10,AY1611&lt;=100),AY1611*0.12,IF(AY1611&gt;100,AY1611*0.1))))</f>
        <v>0.83299999999999996</v>
      </c>
      <c r="BA1611" s="3">
        <f>AZ1611+AY1611</f>
        <v>4.165</v>
      </c>
      <c r="BB1611" s="25">
        <f>BA1611+BA1611*0.08</f>
        <v>4.4981999999999998</v>
      </c>
      <c r="BC1611" s="20" t="s">
        <v>12295</v>
      </c>
      <c r="BD1611" s="20"/>
      <c r="BE1611" s="20"/>
      <c r="BF1611" s="20"/>
      <c r="BG1611" s="20"/>
      <c r="BH1611" s="20"/>
      <c r="BI1611" s="20"/>
      <c r="BJ1611" s="20"/>
      <c r="BK1611" s="20"/>
      <c r="BL1611" s="20"/>
      <c r="BM1611" s="20"/>
      <c r="BN1611" s="20"/>
      <c r="BO1611" s="20"/>
      <c r="BP1611" s="20"/>
      <c r="BQ1611" s="20"/>
      <c r="BR1611" s="20"/>
      <c r="BS1611" s="20"/>
      <c r="BT1611" s="20"/>
      <c r="BU1611" s="20"/>
      <c r="BV1611" s="20"/>
      <c r="BW1611" s="20"/>
      <c r="BX1611" s="20"/>
      <c r="BY1611" s="20"/>
      <c r="BZ1611" s="20"/>
      <c r="CA1611" s="20"/>
      <c r="CB1611" s="20"/>
      <c r="CC1611" s="20"/>
      <c r="CD1611" s="20"/>
      <c r="CE1611" s="20"/>
      <c r="CF1611" s="20"/>
      <c r="CG1611" s="20"/>
      <c r="CH1611" s="20"/>
      <c r="CI1611" s="20"/>
      <c r="CJ1611" s="20"/>
      <c r="CK1611" s="20"/>
      <c r="CL1611" s="20"/>
      <c r="CM1611" s="20"/>
      <c r="CN1611" s="20"/>
      <c r="CO1611" s="20"/>
      <c r="CP1611" s="20"/>
      <c r="CQ1611" s="20"/>
      <c r="CR1611" s="20"/>
      <c r="CS1611" s="20"/>
      <c r="CT1611" s="20"/>
      <c r="CU1611" s="20"/>
      <c r="CV1611" s="20"/>
      <c r="CW1611" s="20"/>
      <c r="CX1611" s="20"/>
      <c r="CY1611" s="20"/>
      <c r="CZ1611" s="20"/>
      <c r="DA1611" s="20"/>
      <c r="DB1611" s="20"/>
      <c r="DC1611" s="20"/>
      <c r="DD1611" s="20"/>
      <c r="DE1611" s="20"/>
      <c r="DF1611" s="20"/>
      <c r="DG1611" s="20"/>
      <c r="DH1611" s="20"/>
      <c r="DI1611" s="20"/>
      <c r="DJ1611" s="20"/>
      <c r="DK1611" s="20"/>
      <c r="DL1611" s="20"/>
    </row>
    <row r="1612" spans="1:116" s="28" customFormat="1" ht="30" customHeight="1">
      <c r="A1612" s="4" t="s">
        <v>5921</v>
      </c>
      <c r="B1612" s="5">
        <v>1610</v>
      </c>
      <c r="C1612" s="116">
        <v>12166</v>
      </c>
      <c r="D1612" s="116"/>
      <c r="E1612" s="43" t="s">
        <v>5966</v>
      </c>
      <c r="F1612" s="3" t="s">
        <v>3172</v>
      </c>
      <c r="G1612" s="3" t="s">
        <v>874</v>
      </c>
      <c r="H1612" s="3" t="s">
        <v>592</v>
      </c>
      <c r="I1612" s="3" t="s">
        <v>875</v>
      </c>
      <c r="J1612" s="3" t="s">
        <v>5967</v>
      </c>
      <c r="K1612" s="6"/>
      <c r="L1612" s="3"/>
      <c r="M1612" s="6">
        <v>30</v>
      </c>
      <c r="N1612" s="3" t="s">
        <v>44</v>
      </c>
      <c r="O1612" s="3" t="s">
        <v>5923</v>
      </c>
      <c r="P1612" s="3" t="s">
        <v>5924</v>
      </c>
      <c r="Q1612" s="3" t="s">
        <v>5968</v>
      </c>
      <c r="R1612" s="156">
        <v>6.55</v>
      </c>
      <c r="S1612" s="22"/>
      <c r="T1612" s="23">
        <v>7.5</v>
      </c>
      <c r="U1612" s="1">
        <v>5.5</v>
      </c>
      <c r="V1612" s="21">
        <v>6.55</v>
      </c>
      <c r="W1612" s="22"/>
      <c r="X1612" s="22"/>
      <c r="Y1612" s="22"/>
      <c r="Z1612" s="22"/>
      <c r="AA1612" s="22"/>
      <c r="AB1612" s="22"/>
      <c r="AC1612" s="22"/>
      <c r="AD1612" s="22"/>
      <c r="AE1612" s="24">
        <v>6.55</v>
      </c>
      <c r="AF1612" s="20"/>
      <c r="AG1612" s="20"/>
      <c r="AH1612" s="20"/>
      <c r="AI1612" s="20">
        <v>9.65</v>
      </c>
      <c r="AJ1612" s="20"/>
      <c r="AK1612" s="20"/>
      <c r="AL1612" s="20"/>
      <c r="AM1612" s="20"/>
      <c r="AN1612" s="25">
        <v>6.55</v>
      </c>
      <c r="AO1612" s="20" t="s">
        <v>47</v>
      </c>
      <c r="AP1612" s="24" t="s">
        <v>48</v>
      </c>
      <c r="AQ1612" s="20">
        <f>AVERAGE(SMALL(AE1612:AI1612,1),SMALL(AE1612:AI1612,2))</f>
        <v>8.1</v>
      </c>
      <c r="AR1612" s="20">
        <f>IF(R1612 &lt;=( AVERAGE(SMALL(AE1612:AI1612,1),SMALL(AE1612:AI1612,2))), R1612, "")</f>
        <v>6.55</v>
      </c>
      <c r="AS1612" s="20" t="e">
        <f>AVERAGE(SMALL(AJ1612:AM1612,1),SMALL(AJ1612:AM1612,2))</f>
        <v>#NUM!</v>
      </c>
      <c r="AT1612" s="20">
        <f>T1612*1.075</f>
        <v>8.0625</v>
      </c>
      <c r="AU1612" s="20">
        <f>U1612*1.075</f>
        <v>5.9124999999999996</v>
      </c>
      <c r="AV1612" s="22">
        <f>MIN(AN1612,AT1612,AU1612)</f>
        <v>5.9124999999999996</v>
      </c>
      <c r="AW1612" s="20" t="s">
        <v>71</v>
      </c>
      <c r="AX1612" s="20" t="s">
        <v>72</v>
      </c>
      <c r="AY1612" s="25">
        <v>5.91</v>
      </c>
      <c r="AZ1612" s="27">
        <f>IF(AND(AY1612&gt;0,AY1612&lt;=10),AY1612*0.25,IF(AND(AY1612&gt;10,AY1612&lt;=50),AY1612*0.17,IF(AND(AY1612&gt;10,AY1612&lt;=100),AY1612*0.12,IF(AY1612&gt;100,AY1612*0.1))))</f>
        <v>1.4775</v>
      </c>
      <c r="BA1612" s="3">
        <f>AZ1612+AY1612</f>
        <v>7.3875000000000002</v>
      </c>
      <c r="BB1612" s="25">
        <f>BA1612+BA1612*0.08</f>
        <v>7.9785000000000004</v>
      </c>
      <c r="BC1612" s="20" t="s">
        <v>12295</v>
      </c>
      <c r="BD1612" s="20"/>
      <c r="BE1612" s="20"/>
      <c r="BF1612" s="20"/>
      <c r="BG1612" s="20"/>
      <c r="BH1612" s="20"/>
      <c r="BI1612" s="20"/>
      <c r="BJ1612" s="20"/>
      <c r="BK1612" s="20"/>
      <c r="BL1612" s="20"/>
      <c r="BM1612" s="20"/>
      <c r="BN1612" s="20"/>
      <c r="BO1612" s="20"/>
      <c r="BP1612" s="20"/>
      <c r="BQ1612" s="20"/>
      <c r="BR1612" s="20"/>
      <c r="BS1612" s="20"/>
      <c r="BT1612" s="20"/>
      <c r="BU1612" s="20"/>
      <c r="BV1612" s="20"/>
      <c r="BW1612" s="20"/>
      <c r="BX1612" s="20"/>
      <c r="BY1612" s="20"/>
      <c r="BZ1612" s="20"/>
      <c r="CA1612" s="20"/>
      <c r="CB1612" s="20"/>
      <c r="CC1612" s="20"/>
      <c r="CD1612" s="20"/>
      <c r="CE1612" s="20"/>
      <c r="CF1612" s="20"/>
      <c r="CG1612" s="20"/>
      <c r="CH1612" s="20"/>
      <c r="CI1612" s="20"/>
      <c r="CJ1612" s="20"/>
      <c r="CK1612" s="20"/>
      <c r="CL1612" s="20"/>
      <c r="CM1612" s="20"/>
      <c r="CN1612" s="20"/>
      <c r="CO1612" s="20"/>
      <c r="CP1612" s="20"/>
      <c r="CQ1612" s="20"/>
      <c r="CR1612" s="20"/>
      <c r="CS1612" s="20"/>
      <c r="CT1612" s="20"/>
      <c r="CU1612" s="20"/>
      <c r="CV1612" s="20"/>
      <c r="CW1612" s="20"/>
      <c r="CX1612" s="20"/>
      <c r="CY1612" s="20"/>
      <c r="CZ1612" s="20"/>
      <c r="DA1612" s="20"/>
      <c r="DB1612" s="20"/>
      <c r="DC1612" s="20"/>
      <c r="DD1612" s="20"/>
      <c r="DE1612" s="20"/>
      <c r="DF1612" s="20"/>
      <c r="DG1612" s="20"/>
      <c r="DH1612" s="20"/>
      <c r="DI1612" s="20"/>
      <c r="DJ1612" s="20"/>
      <c r="DK1612" s="20"/>
      <c r="DL1612" s="20"/>
    </row>
    <row r="1613" spans="1:116" s="28" customFormat="1" ht="30" customHeight="1">
      <c r="A1613" s="4" t="s">
        <v>5921</v>
      </c>
      <c r="B1613" s="5">
        <v>1611</v>
      </c>
      <c r="C1613" s="116">
        <v>16105</v>
      </c>
      <c r="D1613" s="116"/>
      <c r="E1613" s="43" t="s">
        <v>6008</v>
      </c>
      <c r="F1613" s="3" t="s">
        <v>2299</v>
      </c>
      <c r="G1613" s="3" t="s">
        <v>287</v>
      </c>
      <c r="H1613" s="3" t="s">
        <v>299</v>
      </c>
      <c r="I1613" s="3" t="s">
        <v>296</v>
      </c>
      <c r="J1613" s="3" t="s">
        <v>6009</v>
      </c>
      <c r="K1613" s="6"/>
      <c r="L1613" s="3"/>
      <c r="M1613" s="6">
        <v>30</v>
      </c>
      <c r="N1613" s="3" t="s">
        <v>44</v>
      </c>
      <c r="O1613" s="3" t="s">
        <v>5923</v>
      </c>
      <c r="P1613" s="3" t="s">
        <v>5924</v>
      </c>
      <c r="Q1613" s="3" t="s">
        <v>6010</v>
      </c>
      <c r="R1613" s="156">
        <v>6.5</v>
      </c>
      <c r="S1613" s="22"/>
      <c r="T1613" s="23"/>
      <c r="U1613" s="1">
        <v>9.6</v>
      </c>
      <c r="V1613" s="21">
        <v>16.8</v>
      </c>
      <c r="W1613" s="22"/>
      <c r="X1613" s="22"/>
      <c r="Y1613" s="22"/>
      <c r="Z1613" s="22"/>
      <c r="AA1613" s="22"/>
      <c r="AB1613" s="22"/>
      <c r="AC1613" s="22"/>
      <c r="AD1613" s="22"/>
      <c r="AE1613" s="24">
        <v>16.8</v>
      </c>
      <c r="AF1613" s="20"/>
      <c r="AG1613" s="20"/>
      <c r="AH1613" s="20"/>
      <c r="AI1613" s="20"/>
      <c r="AJ1613" s="20"/>
      <c r="AK1613" s="20"/>
      <c r="AL1613" s="20"/>
      <c r="AM1613" s="20"/>
      <c r="AN1613" s="25">
        <v>6.5</v>
      </c>
      <c r="AO1613" s="20" t="s">
        <v>47</v>
      </c>
      <c r="AP1613" s="24" t="s">
        <v>48</v>
      </c>
      <c r="AQ1613" s="20" t="e">
        <f>AVERAGE(SMALL(AE1613:AI1613,1),SMALL(AE1613:AI1613,2))</f>
        <v>#NUM!</v>
      </c>
      <c r="AR1613" s="20" t="e">
        <f>IF(R1613 &lt;=( AVERAGE(SMALL(AE1613:AI1613,1),SMALL(AE1613:AI1613,2))), R1613, "")</f>
        <v>#NUM!</v>
      </c>
      <c r="AS1613" s="20" t="e">
        <f>AVERAGE(SMALL(AJ1613:AM1613,1),SMALL(AJ1613:AM1613,2))</f>
        <v>#NUM!</v>
      </c>
      <c r="AT1613" s="20">
        <f>T1613*1.075</f>
        <v>0</v>
      </c>
      <c r="AU1613" s="20">
        <f>U1613*1.075</f>
        <v>10.319999999999999</v>
      </c>
      <c r="AV1613" s="22">
        <f>MIN(AN1613,AT1613,AU1613)</f>
        <v>0</v>
      </c>
      <c r="AW1613" s="26" t="s">
        <v>49</v>
      </c>
      <c r="AX1613" s="20" t="s">
        <v>48</v>
      </c>
      <c r="AY1613" s="25">
        <v>6.5</v>
      </c>
      <c r="AZ1613" s="27">
        <f>IF(AND(AY1613&gt;0,AY1613&lt;=10),AY1613*0.25,IF(AND(AY1613&gt;10,AY1613&lt;=50),AY1613*0.17,IF(AND(AY1613&gt;10,AY1613&lt;=100),AY1613*0.12,IF(AY1613&gt;100,AY1613*0.1))))</f>
        <v>1.625</v>
      </c>
      <c r="BA1613" s="3">
        <f>AZ1613+AY1613</f>
        <v>8.125</v>
      </c>
      <c r="BB1613" s="25">
        <f>BA1613+BA1613*0.08</f>
        <v>8.7750000000000004</v>
      </c>
      <c r="BC1613" s="20" t="s">
        <v>12295</v>
      </c>
      <c r="BD1613" s="20"/>
      <c r="BE1613" s="20"/>
      <c r="BF1613" s="20"/>
      <c r="BG1613" s="20"/>
      <c r="BH1613" s="20"/>
      <c r="BI1613" s="20"/>
      <c r="BJ1613" s="20"/>
      <c r="BK1613" s="20"/>
      <c r="BL1613" s="20"/>
      <c r="BM1613" s="20"/>
      <c r="BN1613" s="20"/>
      <c r="BO1613" s="20"/>
      <c r="BP1613" s="20"/>
      <c r="BQ1613" s="20"/>
      <c r="BR1613" s="20"/>
      <c r="BS1613" s="20"/>
      <c r="BT1613" s="20"/>
      <c r="BU1613" s="20"/>
      <c r="BV1613" s="20"/>
      <c r="BW1613" s="20"/>
      <c r="BX1613" s="20"/>
      <c r="BY1613" s="20"/>
      <c r="BZ1613" s="20"/>
      <c r="CA1613" s="20"/>
      <c r="CB1613" s="20"/>
      <c r="CC1613" s="20"/>
      <c r="CD1613" s="20"/>
      <c r="CE1613" s="20"/>
      <c r="CF1613" s="20"/>
      <c r="CG1613" s="20"/>
      <c r="CH1613" s="20"/>
      <c r="CI1613" s="20"/>
      <c r="CJ1613" s="20"/>
      <c r="CK1613" s="20"/>
      <c r="CL1613" s="20"/>
      <c r="CM1613" s="20"/>
      <c r="CN1613" s="20"/>
      <c r="CO1613" s="20"/>
      <c r="CP1613" s="20"/>
      <c r="CQ1613" s="20"/>
      <c r="CR1613" s="20"/>
      <c r="CS1613" s="20"/>
      <c r="CT1613" s="20"/>
      <c r="CU1613" s="20"/>
      <c r="CV1613" s="20"/>
      <c r="CW1613" s="20"/>
      <c r="CX1613" s="20"/>
      <c r="CY1613" s="20"/>
      <c r="CZ1613" s="20"/>
      <c r="DA1613" s="20"/>
      <c r="DB1613" s="20"/>
      <c r="DC1613" s="20"/>
      <c r="DD1613" s="20"/>
      <c r="DE1613" s="20"/>
      <c r="DF1613" s="20"/>
      <c r="DG1613" s="20"/>
      <c r="DH1613" s="20"/>
      <c r="DI1613" s="20"/>
      <c r="DJ1613" s="20"/>
      <c r="DK1613" s="20"/>
      <c r="DL1613" s="20"/>
    </row>
    <row r="1614" spans="1:116" s="28" customFormat="1" ht="30" customHeight="1">
      <c r="A1614" s="4" t="s">
        <v>5921</v>
      </c>
      <c r="B1614" s="5">
        <v>1612</v>
      </c>
      <c r="C1614" s="116">
        <v>19288</v>
      </c>
      <c r="D1614" s="116"/>
      <c r="E1614" s="43" t="s">
        <v>5975</v>
      </c>
      <c r="F1614" s="3" t="s">
        <v>5976</v>
      </c>
      <c r="G1614" s="3" t="s">
        <v>5977</v>
      </c>
      <c r="H1614" s="3" t="s">
        <v>938</v>
      </c>
      <c r="I1614" s="3" t="s">
        <v>42</v>
      </c>
      <c r="J1614" s="3" t="s">
        <v>5978</v>
      </c>
      <c r="K1614" s="6"/>
      <c r="L1614" s="3"/>
      <c r="M1614" s="6">
        <v>20</v>
      </c>
      <c r="N1614" s="3" t="s">
        <v>44</v>
      </c>
      <c r="O1614" s="3" t="s">
        <v>5923</v>
      </c>
      <c r="P1614" s="3" t="s">
        <v>5979</v>
      </c>
      <c r="Q1614" s="3" t="s">
        <v>5980</v>
      </c>
      <c r="R1614" s="156">
        <v>14.5</v>
      </c>
      <c r="S1614" s="22"/>
      <c r="T1614" s="23">
        <v>15.89</v>
      </c>
      <c r="U1614" s="1">
        <v>11.66</v>
      </c>
      <c r="V1614" s="21">
        <v>18</v>
      </c>
      <c r="W1614" s="22"/>
      <c r="X1614" s="22"/>
      <c r="Y1614" s="22"/>
      <c r="Z1614" s="22"/>
      <c r="AA1614" s="22"/>
      <c r="AB1614" s="22"/>
      <c r="AC1614" s="22"/>
      <c r="AD1614" s="22"/>
      <c r="AE1614" s="24">
        <v>18</v>
      </c>
      <c r="AF1614" s="20"/>
      <c r="AG1614" s="20"/>
      <c r="AH1614" s="20"/>
      <c r="AI1614" s="20"/>
      <c r="AJ1614" s="20"/>
      <c r="AK1614" s="20"/>
      <c r="AL1614" s="20"/>
      <c r="AM1614" s="20"/>
      <c r="AN1614" s="25">
        <v>14.5</v>
      </c>
      <c r="AO1614" s="20" t="s">
        <v>47</v>
      </c>
      <c r="AP1614" s="24" t="s">
        <v>48</v>
      </c>
      <c r="AQ1614" s="20" t="e">
        <f>AVERAGE(SMALL(AE1614:AI1614,1),SMALL(AE1614:AI1614,2))</f>
        <v>#NUM!</v>
      </c>
      <c r="AR1614" s="20" t="e">
        <f>IF(R1614 &lt;=( AVERAGE(SMALL(AE1614:AI1614,1),SMALL(AE1614:AI1614,2))), R1614, "")</f>
        <v>#NUM!</v>
      </c>
      <c r="AS1614" s="20" t="e">
        <f>AVERAGE(SMALL(AJ1614:AM1614,1),SMALL(AJ1614:AM1614,2))</f>
        <v>#NUM!</v>
      </c>
      <c r="AT1614" s="20">
        <f>T1614*1.075</f>
        <v>17.08175</v>
      </c>
      <c r="AU1614" s="20">
        <f>U1614*1.075</f>
        <v>12.5345</v>
      </c>
      <c r="AV1614" s="22">
        <f>MIN(AN1614,AT1614,AU1614)</f>
        <v>12.5345</v>
      </c>
      <c r="AW1614" s="20" t="s">
        <v>71</v>
      </c>
      <c r="AX1614" s="20" t="s">
        <v>72</v>
      </c>
      <c r="AY1614" s="25">
        <v>12.53</v>
      </c>
      <c r="AZ1614" s="27">
        <f>IF(AND(AY1614&gt;0,AY1614&lt;=10),AY1614*0.25,IF(AND(AY1614&gt;10,AY1614&lt;=50),AY1614*0.17,IF(AND(AY1614&gt;10,AY1614&lt;=100),AY1614*0.12,IF(AY1614&gt;100,AY1614*0.1))))</f>
        <v>2.1301000000000001</v>
      </c>
      <c r="BA1614" s="3">
        <f>AZ1614+AY1614</f>
        <v>14.6601</v>
      </c>
      <c r="BB1614" s="25">
        <f>BA1614+BA1614*0.08</f>
        <v>15.832908</v>
      </c>
      <c r="BC1614" s="20" t="s">
        <v>12295</v>
      </c>
      <c r="BD1614" s="20"/>
      <c r="BE1614" s="20"/>
      <c r="BF1614" s="20"/>
      <c r="BG1614" s="20"/>
      <c r="BH1614" s="20"/>
      <c r="BI1614" s="20"/>
      <c r="BJ1614" s="20"/>
      <c r="BK1614" s="20"/>
      <c r="BL1614" s="20"/>
      <c r="BM1614" s="20"/>
      <c r="BN1614" s="20"/>
      <c r="BO1614" s="20"/>
      <c r="BP1614" s="20"/>
      <c r="BQ1614" s="20"/>
      <c r="BR1614" s="20"/>
      <c r="BS1614" s="20"/>
      <c r="BT1614" s="20"/>
      <c r="BU1614" s="20"/>
      <c r="BV1614" s="20"/>
      <c r="BW1614" s="20"/>
      <c r="BX1614" s="20"/>
      <c r="BY1614" s="20"/>
      <c r="BZ1614" s="20"/>
      <c r="CA1614" s="20"/>
      <c r="CB1614" s="20"/>
      <c r="CC1614" s="20"/>
      <c r="CD1614" s="20"/>
      <c r="CE1614" s="20"/>
      <c r="CF1614" s="20"/>
      <c r="CG1614" s="20"/>
      <c r="CH1614" s="20"/>
      <c r="CI1614" s="20"/>
      <c r="CJ1614" s="20"/>
      <c r="CK1614" s="20"/>
      <c r="CL1614" s="20"/>
      <c r="CM1614" s="20"/>
      <c r="CN1614" s="20"/>
      <c r="CO1614" s="20"/>
      <c r="CP1614" s="20"/>
      <c r="CQ1614" s="20"/>
      <c r="CR1614" s="20"/>
      <c r="CS1614" s="20"/>
      <c r="CT1614" s="20"/>
      <c r="CU1614" s="20"/>
      <c r="CV1614" s="20"/>
      <c r="CW1614" s="20"/>
      <c r="CX1614" s="20"/>
      <c r="CY1614" s="20"/>
      <c r="CZ1614" s="20"/>
      <c r="DA1614" s="20"/>
      <c r="DB1614" s="20"/>
      <c r="DC1614" s="20"/>
      <c r="DD1614" s="20"/>
      <c r="DE1614" s="20"/>
      <c r="DF1614" s="20"/>
      <c r="DG1614" s="20"/>
      <c r="DH1614" s="20"/>
      <c r="DI1614" s="20"/>
      <c r="DJ1614" s="20"/>
      <c r="DK1614" s="20"/>
      <c r="DL1614" s="20"/>
    </row>
    <row r="1615" spans="1:116" s="28" customFormat="1" ht="30" customHeight="1">
      <c r="A1615" s="4" t="s">
        <v>5921</v>
      </c>
      <c r="B1615" s="5">
        <v>1613</v>
      </c>
      <c r="C1615" s="116">
        <v>17746</v>
      </c>
      <c r="D1615" s="116"/>
      <c r="E1615" s="43" t="s">
        <v>5969</v>
      </c>
      <c r="F1615" s="3" t="s">
        <v>5970</v>
      </c>
      <c r="G1615" s="3" t="s">
        <v>880</v>
      </c>
      <c r="H1615" s="3" t="s">
        <v>5971</v>
      </c>
      <c r="I1615" s="3" t="s">
        <v>139</v>
      </c>
      <c r="J1615" s="3" t="s">
        <v>5972</v>
      </c>
      <c r="K1615" s="6"/>
      <c r="L1615" s="3"/>
      <c r="M1615" s="6">
        <v>30</v>
      </c>
      <c r="N1615" s="3" t="s">
        <v>44</v>
      </c>
      <c r="O1615" s="3" t="s">
        <v>5923</v>
      </c>
      <c r="P1615" s="3" t="s">
        <v>5973</v>
      </c>
      <c r="Q1615" s="3" t="s">
        <v>5974</v>
      </c>
      <c r="R1615" s="156">
        <v>10.3</v>
      </c>
      <c r="S1615" s="22"/>
      <c r="T1615" s="23">
        <v>13.13</v>
      </c>
      <c r="U1615" s="1">
        <v>8.1300000000000008</v>
      </c>
      <c r="V1615" s="21">
        <v>9.6</v>
      </c>
      <c r="W1615" s="22"/>
      <c r="X1615" s="22"/>
      <c r="Y1615" s="22"/>
      <c r="Z1615" s="22"/>
      <c r="AA1615" s="22"/>
      <c r="AB1615" s="22"/>
      <c r="AC1615" s="22"/>
      <c r="AD1615" s="22"/>
      <c r="AE1615" s="24">
        <v>9.6</v>
      </c>
      <c r="AF1615" s="20"/>
      <c r="AG1615" s="20"/>
      <c r="AH1615" s="20"/>
      <c r="AI1615" s="20">
        <v>12.8</v>
      </c>
      <c r="AJ1615" s="20"/>
      <c r="AK1615" s="20"/>
      <c r="AL1615" s="20"/>
      <c r="AM1615" s="20"/>
      <c r="AN1615" s="25">
        <v>10.3</v>
      </c>
      <c r="AO1615" s="20" t="s">
        <v>47</v>
      </c>
      <c r="AP1615" s="24" t="s">
        <v>48</v>
      </c>
      <c r="AQ1615" s="20">
        <f>AVERAGE(SMALL(AE1615:AI1615,1),SMALL(AE1615:AI1615,2))</f>
        <v>11.2</v>
      </c>
      <c r="AR1615" s="20">
        <f>IF(R1615 &lt;=( AVERAGE(SMALL(AE1615:AI1615,1),SMALL(AE1615:AI1615,2))), R1615, "")</f>
        <v>10.3</v>
      </c>
      <c r="AS1615" s="20" t="e">
        <f>AVERAGE(SMALL(AJ1615:AM1615,1),SMALL(AJ1615:AM1615,2))</f>
        <v>#NUM!</v>
      </c>
      <c r="AT1615" s="20">
        <f>T1615*1.075</f>
        <v>14.114750000000001</v>
      </c>
      <c r="AU1615" s="20">
        <f>U1615*1.075</f>
        <v>8.7397500000000008</v>
      </c>
      <c r="AV1615" s="22">
        <f>MIN(AN1615,AT1615,AU1615)</f>
        <v>8.7397500000000008</v>
      </c>
      <c r="AW1615" s="20" t="s">
        <v>71</v>
      </c>
      <c r="AX1615" s="20" t="s">
        <v>72</v>
      </c>
      <c r="AY1615" s="25">
        <v>8.74</v>
      </c>
      <c r="AZ1615" s="27">
        <f>IF(AND(AY1615&gt;0,AY1615&lt;=10),AY1615*0.25,IF(AND(AY1615&gt;10,AY1615&lt;=50),AY1615*0.17,IF(AND(AY1615&gt;10,AY1615&lt;=100),AY1615*0.12,IF(AY1615&gt;100,AY1615*0.1))))</f>
        <v>2.1850000000000001</v>
      </c>
      <c r="BA1615" s="3">
        <f>AZ1615+AY1615</f>
        <v>10.925000000000001</v>
      </c>
      <c r="BB1615" s="25">
        <f>BA1615+BA1615*0.08</f>
        <v>11.799000000000001</v>
      </c>
      <c r="BC1615" s="20" t="s">
        <v>12295</v>
      </c>
      <c r="BD1615" s="20"/>
      <c r="BE1615" s="20"/>
      <c r="BF1615" s="20"/>
      <c r="BG1615" s="20"/>
      <c r="BH1615" s="20"/>
      <c r="BI1615" s="20"/>
      <c r="BJ1615" s="20"/>
      <c r="BK1615" s="20"/>
      <c r="BL1615" s="20"/>
      <c r="BM1615" s="20"/>
      <c r="BN1615" s="20"/>
      <c r="BO1615" s="20"/>
      <c r="BP1615" s="20"/>
      <c r="BQ1615" s="20"/>
      <c r="BR1615" s="20"/>
      <c r="BS1615" s="20"/>
      <c r="BT1615" s="20"/>
      <c r="BU1615" s="20"/>
      <c r="BV1615" s="20"/>
      <c r="BW1615" s="20"/>
      <c r="BX1615" s="20"/>
      <c r="BY1615" s="20"/>
      <c r="BZ1615" s="20"/>
      <c r="CA1615" s="20"/>
      <c r="CB1615" s="20"/>
      <c r="CC1615" s="20"/>
      <c r="CD1615" s="20"/>
      <c r="CE1615" s="20"/>
      <c r="CF1615" s="20"/>
      <c r="CG1615" s="20"/>
      <c r="CH1615" s="20"/>
      <c r="CI1615" s="20"/>
      <c r="CJ1615" s="20"/>
      <c r="CK1615" s="20"/>
      <c r="CL1615" s="20"/>
      <c r="CM1615" s="20"/>
      <c r="CN1615" s="20"/>
      <c r="CO1615" s="20"/>
      <c r="CP1615" s="20"/>
      <c r="CQ1615" s="20"/>
      <c r="CR1615" s="20"/>
      <c r="CS1615" s="20"/>
      <c r="CT1615" s="20"/>
      <c r="CU1615" s="20"/>
      <c r="CV1615" s="20"/>
      <c r="CW1615" s="20"/>
      <c r="CX1615" s="20"/>
      <c r="CY1615" s="20"/>
      <c r="CZ1615" s="20"/>
      <c r="DA1615" s="20"/>
      <c r="DB1615" s="20"/>
      <c r="DC1615" s="20"/>
      <c r="DD1615" s="20"/>
      <c r="DE1615" s="20"/>
      <c r="DF1615" s="20"/>
      <c r="DG1615" s="20"/>
      <c r="DH1615" s="20"/>
      <c r="DI1615" s="20"/>
      <c r="DJ1615" s="20"/>
      <c r="DK1615" s="20"/>
      <c r="DL1615" s="20"/>
    </row>
    <row r="1616" spans="1:116" s="28" customFormat="1" ht="30" customHeight="1">
      <c r="A1616" s="4" t="s">
        <v>5921</v>
      </c>
      <c r="B1616" s="5">
        <v>1614</v>
      </c>
      <c r="C1616" s="116">
        <v>19459</v>
      </c>
      <c r="D1616" s="116"/>
      <c r="E1616" s="43" t="s">
        <v>5975</v>
      </c>
      <c r="F1616" s="3" t="s">
        <v>5976</v>
      </c>
      <c r="G1616" s="3" t="s">
        <v>5977</v>
      </c>
      <c r="H1616" s="3" t="s">
        <v>530</v>
      </c>
      <c r="I1616" s="3" t="s">
        <v>42</v>
      </c>
      <c r="J1616" s="3" t="s">
        <v>5978</v>
      </c>
      <c r="K1616" s="6"/>
      <c r="L1616" s="3"/>
      <c r="M1616" s="6">
        <v>20</v>
      </c>
      <c r="N1616" s="3" t="s">
        <v>44</v>
      </c>
      <c r="O1616" s="3" t="s">
        <v>5923</v>
      </c>
      <c r="P1616" s="3" t="s">
        <v>5979</v>
      </c>
      <c r="Q1616" s="3" t="s">
        <v>5981</v>
      </c>
      <c r="R1616" s="156">
        <v>15.5</v>
      </c>
      <c r="S1616" s="22"/>
      <c r="T1616" s="23">
        <v>17.04</v>
      </c>
      <c r="U1616" s="1">
        <v>12.5</v>
      </c>
      <c r="V1616" s="21">
        <v>18</v>
      </c>
      <c r="W1616" s="22"/>
      <c r="X1616" s="22"/>
      <c r="Y1616" s="22"/>
      <c r="Z1616" s="22"/>
      <c r="AA1616" s="22"/>
      <c r="AB1616" s="22"/>
      <c r="AC1616" s="22"/>
      <c r="AD1616" s="22"/>
      <c r="AE1616" s="24">
        <v>18</v>
      </c>
      <c r="AF1616" s="20"/>
      <c r="AG1616" s="20"/>
      <c r="AH1616" s="20"/>
      <c r="AI1616" s="20"/>
      <c r="AJ1616" s="20"/>
      <c r="AK1616" s="20"/>
      <c r="AL1616" s="20"/>
      <c r="AM1616" s="20"/>
      <c r="AN1616" s="25">
        <v>15.5</v>
      </c>
      <c r="AO1616" s="20" t="s">
        <v>47</v>
      </c>
      <c r="AP1616" s="24" t="s">
        <v>48</v>
      </c>
      <c r="AQ1616" s="20" t="e">
        <f>AVERAGE(SMALL(AE1616:AI1616,1),SMALL(AE1616:AI1616,2))</f>
        <v>#NUM!</v>
      </c>
      <c r="AR1616" s="20" t="e">
        <f>IF(R1616 &lt;=( AVERAGE(SMALL(AE1616:AI1616,1),SMALL(AE1616:AI1616,2))), R1616, "")</f>
        <v>#NUM!</v>
      </c>
      <c r="AS1616" s="20" t="e">
        <f>AVERAGE(SMALL(AJ1616:AM1616,1),SMALL(AJ1616:AM1616,2))</f>
        <v>#NUM!</v>
      </c>
      <c r="AT1616" s="20">
        <f>T1616*1.075</f>
        <v>18.317999999999998</v>
      </c>
      <c r="AU1616" s="20">
        <f>U1616*1.075</f>
        <v>13.4375</v>
      </c>
      <c r="AV1616" s="22">
        <f>MIN(AN1616,AT1616,AU1616)</f>
        <v>13.4375</v>
      </c>
      <c r="AW1616" s="20" t="s">
        <v>71</v>
      </c>
      <c r="AX1616" s="20" t="s">
        <v>72</v>
      </c>
      <c r="AY1616" s="25">
        <v>13.44</v>
      </c>
      <c r="AZ1616" s="27">
        <f>IF(AND(AY1616&gt;0,AY1616&lt;=10),AY1616*0.25,IF(AND(AY1616&gt;10,AY1616&lt;=50),AY1616*0.17,IF(AND(AY1616&gt;10,AY1616&lt;=100),AY1616*0.12,IF(AY1616&gt;100,AY1616*0.1))))</f>
        <v>2.2848000000000002</v>
      </c>
      <c r="BA1616" s="3">
        <f>AZ1616+AY1616</f>
        <v>15.7248</v>
      </c>
      <c r="BB1616" s="25">
        <f>BA1616+BA1616*0.08</f>
        <v>16.982783999999999</v>
      </c>
      <c r="BC1616" s="20" t="s">
        <v>12295</v>
      </c>
      <c r="BD1616" s="20"/>
      <c r="BE1616" s="20"/>
      <c r="BF1616" s="20"/>
      <c r="BG1616" s="20"/>
      <c r="BH1616" s="20"/>
      <c r="BI1616" s="20"/>
      <c r="BJ1616" s="20"/>
      <c r="BK1616" s="20"/>
      <c r="BL1616" s="20"/>
      <c r="BM1616" s="20"/>
      <c r="BN1616" s="20"/>
      <c r="BO1616" s="20"/>
      <c r="BP1616" s="20"/>
      <c r="BQ1616" s="20"/>
      <c r="BR1616" s="20"/>
      <c r="BS1616" s="20"/>
      <c r="BT1616" s="20"/>
      <c r="BU1616" s="20"/>
      <c r="BV1616" s="20"/>
      <c r="BW1616" s="20"/>
      <c r="BX1616" s="20"/>
      <c r="BY1616" s="20"/>
      <c r="BZ1616" s="20"/>
      <c r="CA1616" s="20"/>
      <c r="CB1616" s="20"/>
      <c r="CC1616" s="20"/>
      <c r="CD1616" s="20"/>
      <c r="CE1616" s="20"/>
      <c r="CF1616" s="20"/>
      <c r="CG1616" s="20"/>
      <c r="CH1616" s="20"/>
      <c r="CI1616" s="20"/>
      <c r="CJ1616" s="20"/>
      <c r="CK1616" s="20"/>
      <c r="CL1616" s="20"/>
      <c r="CM1616" s="20"/>
      <c r="CN1616" s="20"/>
      <c r="CO1616" s="20"/>
      <c r="CP1616" s="20"/>
      <c r="CQ1616" s="20"/>
      <c r="CR1616" s="20"/>
      <c r="CS1616" s="20"/>
      <c r="CT1616" s="20"/>
      <c r="CU1616" s="20"/>
      <c r="CV1616" s="20"/>
      <c r="CW1616" s="20"/>
      <c r="CX1616" s="20"/>
      <c r="CY1616" s="20"/>
      <c r="CZ1616" s="20"/>
      <c r="DA1616" s="20"/>
      <c r="DB1616" s="20"/>
      <c r="DC1616" s="20"/>
      <c r="DD1616" s="20"/>
      <c r="DE1616" s="20"/>
      <c r="DF1616" s="20"/>
      <c r="DG1616" s="20"/>
      <c r="DH1616" s="20"/>
      <c r="DI1616" s="20"/>
      <c r="DJ1616" s="20"/>
      <c r="DK1616" s="20"/>
      <c r="DL1616" s="20"/>
    </row>
    <row r="1617" spans="1:116" s="28" customFormat="1" ht="30" customHeight="1">
      <c r="A1617" s="153" t="s">
        <v>12949</v>
      </c>
      <c r="B1617" s="5">
        <v>1615</v>
      </c>
      <c r="C1617" s="44">
        <v>16358</v>
      </c>
      <c r="D1617" s="44"/>
      <c r="E1617" s="172" t="s">
        <v>6034</v>
      </c>
      <c r="F1617" s="3" t="s">
        <v>2341</v>
      </c>
      <c r="G1617" s="3" t="s">
        <v>1260</v>
      </c>
      <c r="H1617" s="3" t="s">
        <v>614</v>
      </c>
      <c r="I1617" s="3" t="s">
        <v>102</v>
      </c>
      <c r="J1617" s="3" t="s">
        <v>6035</v>
      </c>
      <c r="K1617" s="6"/>
      <c r="L1617" s="3"/>
      <c r="M1617" s="6">
        <v>30</v>
      </c>
      <c r="N1617" s="3" t="s">
        <v>44</v>
      </c>
      <c r="O1617" s="3" t="s">
        <v>5923</v>
      </c>
      <c r="P1617" s="3" t="s">
        <v>5924</v>
      </c>
      <c r="Q1617" s="3" t="s">
        <v>6038</v>
      </c>
      <c r="R1617" s="160">
        <v>9.5</v>
      </c>
      <c r="S1617" s="79">
        <v>8.9499999999999993</v>
      </c>
      <c r="T1617" s="81">
        <v>6.2</v>
      </c>
      <c r="U1617" s="82"/>
      <c r="V1617" s="79"/>
      <c r="W1617" s="79"/>
      <c r="X1617" s="79"/>
      <c r="Y1617" s="79"/>
      <c r="Z1617" s="79"/>
      <c r="AA1617" s="79"/>
      <c r="AB1617" s="79"/>
      <c r="AC1617" s="79"/>
      <c r="AD1617" s="79"/>
      <c r="AE1617" s="83"/>
      <c r="AF1617" s="84"/>
      <c r="AG1617" s="84"/>
      <c r="AH1617" s="84"/>
      <c r="AI1617" s="84">
        <v>11.3</v>
      </c>
      <c r="AJ1617" s="84"/>
      <c r="AK1617" s="84"/>
      <c r="AL1617" s="84"/>
      <c r="AM1617" s="84"/>
      <c r="AN1617" s="85">
        <v>10.220000000000001</v>
      </c>
      <c r="AO1617" s="84" t="s">
        <v>47</v>
      </c>
      <c r="AP1617" s="83" t="s">
        <v>48</v>
      </c>
      <c r="AQ1617" s="84" t="e">
        <f>AVERAGE(SMALL(AE1617:AI1617,1),SMALL(AE1617:AI1617,2))</f>
        <v>#NUM!</v>
      </c>
      <c r="AR1617" s="84" t="e">
        <f>IF(R1617 &lt;=( AVERAGE(SMALL(AE1617:AI1617,1),SMALL(AE1617:AI1617,2))), R1617, "")</f>
        <v>#NUM!</v>
      </c>
      <c r="AS1617" s="84" t="e">
        <f>AVERAGE(SMALL(AJ1617:AM1617,1),SMALL(AJ1617:AM1617,2))</f>
        <v>#NUM!</v>
      </c>
      <c r="AT1617" s="84" t="e">
        <f>#REF!*1.075</f>
        <v>#REF!</v>
      </c>
      <c r="AU1617" s="84">
        <f>T1617*1.075</f>
        <v>6.665</v>
      </c>
      <c r="AV1617" s="79" t="e">
        <f>MIN(AN1617,AT1617,AU1617)</f>
        <v>#REF!</v>
      </c>
      <c r="AW1617" s="84" t="s">
        <v>71</v>
      </c>
      <c r="AX1617" s="84" t="s">
        <v>72</v>
      </c>
      <c r="AY1617" s="85">
        <v>6.67</v>
      </c>
      <c r="AZ1617" s="87">
        <f>IF(AND(AY1617&gt;0,AY1617&lt;=10),AY1617*0.25,IF(AND(AY1617&gt;10,AY1617&lt;=50),AY1617*0.17,IF(AND(AY1617&gt;10,AY1617&lt;=100),AY1617*0.12,IF(AY1617&gt;100,AY1617*0.1))))</f>
        <v>1.6675</v>
      </c>
      <c r="BA1617" s="43">
        <f>AZ1617+AY1617</f>
        <v>8.3375000000000004</v>
      </c>
      <c r="BB1617" s="85">
        <f>BA1617+BA1617*0.08</f>
        <v>9.0045000000000002</v>
      </c>
      <c r="BC1617" s="20" t="s">
        <v>12295</v>
      </c>
      <c r="BD1617" s="84" t="s">
        <v>12298</v>
      </c>
      <c r="BE1617" s="84"/>
      <c r="BF1617" s="84"/>
      <c r="BG1617" s="88"/>
      <c r="BH1617" s="88"/>
      <c r="BI1617" s="88"/>
      <c r="BJ1617" s="88"/>
      <c r="BK1617" s="88"/>
      <c r="BL1617" s="88"/>
      <c r="BM1617" s="88"/>
      <c r="BN1617" s="88"/>
      <c r="BO1617" s="88"/>
      <c r="BP1617" s="88"/>
      <c r="BQ1617" s="88"/>
      <c r="BR1617" s="88"/>
      <c r="BS1617" s="88"/>
      <c r="BT1617" s="88"/>
      <c r="BU1617" s="88"/>
      <c r="BV1617" s="88"/>
      <c r="BW1617" s="88"/>
      <c r="BX1617" s="88"/>
      <c r="BY1617" s="88"/>
      <c r="BZ1617" s="88"/>
      <c r="CA1617" s="88"/>
      <c r="CB1617" s="88"/>
      <c r="CC1617" s="88"/>
      <c r="CD1617" s="88"/>
      <c r="CE1617" s="88"/>
      <c r="CF1617" s="88"/>
      <c r="CG1617" s="88"/>
      <c r="CH1617" s="88"/>
      <c r="CI1617" s="88"/>
      <c r="CJ1617" s="88"/>
      <c r="CK1617" s="88"/>
      <c r="CL1617" s="88"/>
      <c r="CM1617" s="88"/>
      <c r="CN1617" s="88"/>
      <c r="CO1617" s="88"/>
      <c r="CP1617" s="88"/>
      <c r="CQ1617" s="88"/>
      <c r="CR1617" s="88"/>
      <c r="CS1617" s="88"/>
      <c r="CT1617" s="88"/>
      <c r="CU1617" s="88"/>
      <c r="CV1617" s="88"/>
      <c r="CW1617" s="88"/>
      <c r="CX1617" s="88"/>
      <c r="CY1617" s="88"/>
      <c r="CZ1617" s="88"/>
      <c r="DA1617" s="88"/>
      <c r="DB1617" s="88"/>
      <c r="DC1617" s="88"/>
      <c r="DD1617" s="88"/>
      <c r="DE1617" s="88"/>
      <c r="DF1617" s="88"/>
      <c r="DG1617" s="88"/>
      <c r="DH1617" s="88"/>
      <c r="DI1617" s="88"/>
      <c r="DJ1617" s="88"/>
      <c r="DK1617" s="88"/>
      <c r="DL1617" s="88"/>
    </row>
    <row r="1618" spans="1:116" s="20" customFormat="1" ht="30" customHeight="1">
      <c r="A1618" s="4" t="s">
        <v>5921</v>
      </c>
      <c r="B1618" s="5">
        <v>1616</v>
      </c>
      <c r="C1618" s="6">
        <v>16415</v>
      </c>
      <c r="D1618" s="6"/>
      <c r="E1618" s="43" t="s">
        <v>6034</v>
      </c>
      <c r="F1618" s="3" t="s">
        <v>2341</v>
      </c>
      <c r="G1618" s="3" t="s">
        <v>1260</v>
      </c>
      <c r="H1618" s="3" t="s">
        <v>607</v>
      </c>
      <c r="I1618" s="3" t="s">
        <v>102</v>
      </c>
      <c r="J1618" s="3" t="s">
        <v>6035</v>
      </c>
      <c r="K1618" s="6"/>
      <c r="L1618" s="3"/>
      <c r="M1618" s="6">
        <v>30</v>
      </c>
      <c r="N1618" s="3" t="s">
        <v>44</v>
      </c>
      <c r="O1618" s="3" t="s">
        <v>5923</v>
      </c>
      <c r="P1618" s="3" t="s">
        <v>5924</v>
      </c>
      <c r="Q1618" s="3" t="s">
        <v>6036</v>
      </c>
      <c r="R1618" s="156">
        <v>11.34</v>
      </c>
      <c r="S1618" s="22"/>
      <c r="T1618" s="23">
        <v>11.98</v>
      </c>
      <c r="U1618" s="1">
        <v>8.3000000000000007</v>
      </c>
      <c r="V1618" s="21">
        <v>11.4</v>
      </c>
      <c r="W1618" s="22"/>
      <c r="X1618" s="22"/>
      <c r="Y1618" s="22"/>
      <c r="Z1618" s="22">
        <v>9.6999999999999993</v>
      </c>
      <c r="AA1618" s="22"/>
      <c r="AB1618" s="22"/>
      <c r="AC1618" s="22"/>
      <c r="AD1618" s="22"/>
      <c r="AE1618" s="24">
        <v>11.4</v>
      </c>
      <c r="AN1618" s="25">
        <v>11.34</v>
      </c>
      <c r="AO1618" s="20" t="s">
        <v>47</v>
      </c>
      <c r="AP1618" s="24" t="s">
        <v>48</v>
      </c>
      <c r="AQ1618" s="20" t="e">
        <f>AVERAGE(SMALL(AE1618:AI1618,1),SMALL(AE1618:AI1618,2))</f>
        <v>#NUM!</v>
      </c>
      <c r="AR1618" s="20" t="e">
        <f>IF(R1618 &lt;=( AVERAGE(SMALL(AE1618:AI1618,1),SMALL(AE1618:AI1618,2))), R1618, "")</f>
        <v>#NUM!</v>
      </c>
      <c r="AS1618" s="20" t="e">
        <f>AVERAGE(SMALL(AJ1618:AM1618,1),SMALL(AJ1618:AM1618,2))</f>
        <v>#NUM!</v>
      </c>
      <c r="AT1618" s="20">
        <f>T1618*1.075</f>
        <v>12.878500000000001</v>
      </c>
      <c r="AU1618" s="20">
        <f>U1618*1.075</f>
        <v>8.9225000000000012</v>
      </c>
      <c r="AV1618" s="22">
        <f>MIN(AN1618,AT1618,AU1618)</f>
        <v>8.9225000000000012</v>
      </c>
      <c r="AW1618" s="20" t="s">
        <v>71</v>
      </c>
      <c r="AX1618" s="20" t="s">
        <v>72</v>
      </c>
      <c r="AY1618" s="25">
        <v>8.92</v>
      </c>
      <c r="AZ1618" s="27">
        <f>IF(AND(AY1618&gt;0,AY1618&lt;=10),AY1618*0.25,IF(AND(AY1618&gt;10,AY1618&lt;=50),AY1618*0.17,IF(AND(AY1618&gt;10,AY1618&lt;=100),AY1618*0.12,IF(AY1618&gt;100,AY1618*0.1))))</f>
        <v>2.23</v>
      </c>
      <c r="BA1618" s="3">
        <f>AZ1618+AY1618</f>
        <v>11.15</v>
      </c>
      <c r="BB1618" s="25">
        <f>BA1618+BA1618*0.08</f>
        <v>12.042</v>
      </c>
      <c r="BC1618" s="20" t="s">
        <v>12295</v>
      </c>
    </row>
    <row r="1619" spans="1:116" s="20" customFormat="1" ht="30" customHeight="1">
      <c r="A1619" s="4" t="s">
        <v>5921</v>
      </c>
      <c r="B1619" s="5">
        <v>1617</v>
      </c>
      <c r="C1619" s="6">
        <v>16416</v>
      </c>
      <c r="D1619" s="6"/>
      <c r="E1619" s="43" t="s">
        <v>6034</v>
      </c>
      <c r="F1619" s="3" t="s">
        <v>2341</v>
      </c>
      <c r="G1619" s="3" t="s">
        <v>1260</v>
      </c>
      <c r="H1619" s="3" t="s">
        <v>1263</v>
      </c>
      <c r="I1619" s="3" t="s">
        <v>102</v>
      </c>
      <c r="J1619" s="3" t="s">
        <v>6035</v>
      </c>
      <c r="K1619" s="6"/>
      <c r="L1619" s="3"/>
      <c r="M1619" s="6">
        <v>30</v>
      </c>
      <c r="N1619" s="3" t="s">
        <v>44</v>
      </c>
      <c r="O1619" s="3" t="s">
        <v>5923</v>
      </c>
      <c r="P1619" s="3" t="s">
        <v>5924</v>
      </c>
      <c r="Q1619" s="3" t="s">
        <v>6037</v>
      </c>
      <c r="R1619" s="156">
        <v>13.9</v>
      </c>
      <c r="S1619" s="22"/>
      <c r="T1619" s="23">
        <v>15.32</v>
      </c>
      <c r="U1619" s="1">
        <v>10.61</v>
      </c>
      <c r="V1619" s="21">
        <v>11.4</v>
      </c>
      <c r="W1619" s="22"/>
      <c r="X1619" s="22"/>
      <c r="Y1619" s="22"/>
      <c r="Z1619" s="22">
        <v>11.1</v>
      </c>
      <c r="AA1619" s="22"/>
      <c r="AB1619" s="22"/>
      <c r="AC1619" s="22"/>
      <c r="AD1619" s="22"/>
      <c r="AE1619" s="24">
        <v>11.4</v>
      </c>
      <c r="AN1619" s="25">
        <v>13.9</v>
      </c>
      <c r="AO1619" s="20" t="s">
        <v>47</v>
      </c>
      <c r="AP1619" s="24" t="s">
        <v>48</v>
      </c>
      <c r="AQ1619" s="20" t="e">
        <f>AVERAGE(SMALL(AE1619:AI1619,1),SMALL(AE1619:AI1619,2))</f>
        <v>#NUM!</v>
      </c>
      <c r="AR1619" s="20" t="e">
        <f>IF(R1619 &lt;=( AVERAGE(SMALL(AE1619:AI1619,1),SMALL(AE1619:AI1619,2))), R1619, "")</f>
        <v>#NUM!</v>
      </c>
      <c r="AS1619" s="20" t="e">
        <f>AVERAGE(SMALL(AJ1619:AM1619,1),SMALL(AJ1619:AM1619,2))</f>
        <v>#NUM!</v>
      </c>
      <c r="AT1619" s="20">
        <f>T1619*1.075</f>
        <v>16.469000000000001</v>
      </c>
      <c r="AU1619" s="20">
        <f>U1619*1.075</f>
        <v>11.405749999999999</v>
      </c>
      <c r="AV1619" s="22">
        <f>MIN(AN1619,AT1619,AU1619)</f>
        <v>11.405749999999999</v>
      </c>
      <c r="AW1619" s="20" t="s">
        <v>71</v>
      </c>
      <c r="AX1619" s="20" t="s">
        <v>72</v>
      </c>
      <c r="AY1619" s="25">
        <v>11.41</v>
      </c>
      <c r="AZ1619" s="27">
        <f>IF(AND(AY1619&gt;0,AY1619&lt;=10),AY1619*0.25,IF(AND(AY1619&gt;10,AY1619&lt;=50),AY1619*0.17,IF(AND(AY1619&gt;10,AY1619&lt;=100),AY1619*0.12,IF(AY1619&gt;100,AY1619*0.1))))</f>
        <v>1.9397000000000002</v>
      </c>
      <c r="BA1619" s="3">
        <f>AZ1619+AY1619</f>
        <v>13.3497</v>
      </c>
      <c r="BB1619" s="25">
        <f>BA1619+BA1619*0.08</f>
        <v>14.417676</v>
      </c>
      <c r="BC1619" s="20" t="s">
        <v>12295</v>
      </c>
    </row>
    <row r="1620" spans="1:116" s="20" customFormat="1" ht="30" customHeight="1">
      <c r="A1620" s="153" t="s">
        <v>14524</v>
      </c>
      <c r="B1620" s="5">
        <v>1618</v>
      </c>
      <c r="C1620" s="179">
        <v>20015</v>
      </c>
      <c r="D1620" s="179"/>
      <c r="E1620" s="171" t="s">
        <v>14525</v>
      </c>
      <c r="F1620" s="3" t="s">
        <v>14526</v>
      </c>
      <c r="G1620" s="3" t="s">
        <v>1726</v>
      </c>
      <c r="H1620" s="3" t="s">
        <v>101</v>
      </c>
      <c r="I1620" s="3" t="s">
        <v>42</v>
      </c>
      <c r="J1620" s="3" t="s">
        <v>14527</v>
      </c>
      <c r="K1620" s="6"/>
      <c r="L1620" s="3"/>
      <c r="M1620" s="6">
        <v>24</v>
      </c>
      <c r="N1620" s="3" t="s">
        <v>44</v>
      </c>
      <c r="O1620" s="3" t="s">
        <v>5923</v>
      </c>
      <c r="P1620" s="3" t="s">
        <v>14528</v>
      </c>
      <c r="Q1620" s="3" t="s">
        <v>14529</v>
      </c>
      <c r="R1620" s="160">
        <v>19.899999999999999</v>
      </c>
      <c r="S1620" s="79">
        <v>12.42</v>
      </c>
      <c r="T1620" s="81">
        <v>12.42</v>
      </c>
      <c r="U1620" s="82"/>
      <c r="V1620" s="79"/>
      <c r="W1620" s="79"/>
      <c r="X1620" s="79"/>
      <c r="Y1620" s="79"/>
      <c r="Z1620" s="79"/>
      <c r="AA1620" s="79"/>
      <c r="AB1620" s="79"/>
      <c r="AC1620" s="79"/>
      <c r="AD1620" s="79"/>
      <c r="AE1620" s="83"/>
      <c r="AF1620" s="84"/>
      <c r="AG1620" s="84"/>
      <c r="AH1620" s="84"/>
      <c r="AI1620" s="84"/>
      <c r="AJ1620" s="84"/>
      <c r="AK1620" s="84"/>
      <c r="AL1620" s="84"/>
      <c r="AM1620" s="84"/>
      <c r="AN1620" s="85"/>
      <c r="AO1620" s="84"/>
      <c r="AP1620" s="83"/>
      <c r="AQ1620" s="84" t="e">
        <f>AVERAGE(SMALL(AE1620:AI1620,1),SMALL(AE1620:AI1620,2))</f>
        <v>#NUM!</v>
      </c>
      <c r="AR1620" s="84" t="e">
        <f>IF(R1620 &lt;=( AVERAGE(SMALL(AE1620:AI1620,1),SMALL(AE1620:AI1620,2))), R1620, "")</f>
        <v>#NUM!</v>
      </c>
      <c r="AS1620" s="84" t="e">
        <f>AVERAGE(SMALL(AJ1620:AM1620,1),SMALL(AJ1620:AM1620,2))</f>
        <v>#NUM!</v>
      </c>
      <c r="AT1620" s="84" t="e">
        <f>#REF!*1.075</f>
        <v>#REF!</v>
      </c>
      <c r="AU1620" s="84">
        <f>T1620*1.075</f>
        <v>13.3515</v>
      </c>
      <c r="AV1620" s="79" t="e">
        <f>MIN(AN1620,AT1620,AU1620)</f>
        <v>#REF!</v>
      </c>
      <c r="AW1620" s="84" t="s">
        <v>71</v>
      </c>
      <c r="AX1620" s="84" t="s">
        <v>72</v>
      </c>
      <c r="AY1620" s="85">
        <v>13.3515</v>
      </c>
      <c r="AZ1620" s="87">
        <f>IF(AND(AY1620&gt;0,AY1620&lt;=10),AY1620*0.25,IF(AND(AY1620&gt;10,AY1620&lt;=50),AY1620*0.17,IF(AND(AY1620&gt;10,AY1620&lt;=100),AY1620*0.12,IF(AY1620&gt;100,AY1620*0.1))))</f>
        <v>2.269755</v>
      </c>
      <c r="BA1620" s="43">
        <f>AZ1620+AY1620</f>
        <v>15.621255</v>
      </c>
      <c r="BB1620" s="85">
        <f>BA1620+BA1620*0.08</f>
        <v>16.8709554</v>
      </c>
      <c r="BC1620" s="20" t="s">
        <v>12295</v>
      </c>
      <c r="BD1620" s="84" t="s">
        <v>12206</v>
      </c>
      <c r="BE1620" s="88"/>
      <c r="BF1620" s="88"/>
      <c r="BG1620" s="88"/>
      <c r="BH1620" s="88"/>
      <c r="BI1620" s="88"/>
      <c r="BJ1620" s="88"/>
      <c r="BK1620" s="88"/>
      <c r="BL1620" s="88"/>
      <c r="BM1620" s="88"/>
      <c r="BN1620" s="88"/>
      <c r="BO1620" s="88"/>
      <c r="BP1620" s="88"/>
      <c r="BQ1620" s="88"/>
      <c r="BR1620" s="88"/>
      <c r="BS1620" s="88"/>
      <c r="BT1620" s="88"/>
      <c r="BU1620" s="88"/>
      <c r="BV1620" s="88"/>
      <c r="BW1620" s="88"/>
      <c r="BX1620" s="88"/>
      <c r="BY1620" s="88"/>
      <c r="BZ1620" s="88"/>
      <c r="CA1620" s="88"/>
      <c r="CB1620" s="88"/>
      <c r="CC1620" s="88"/>
      <c r="CD1620" s="88"/>
      <c r="CE1620" s="88"/>
      <c r="CF1620" s="88"/>
      <c r="CG1620" s="88"/>
      <c r="CH1620" s="88"/>
      <c r="CI1620" s="88"/>
      <c r="CJ1620" s="88"/>
      <c r="CK1620" s="88"/>
      <c r="CL1620" s="88"/>
      <c r="CM1620" s="88"/>
      <c r="CN1620" s="88"/>
      <c r="CO1620" s="88"/>
      <c r="CP1620" s="88"/>
      <c r="CQ1620" s="88"/>
      <c r="CR1620" s="88"/>
      <c r="CS1620" s="88"/>
      <c r="CT1620" s="88"/>
      <c r="CU1620" s="88"/>
      <c r="CV1620" s="88"/>
      <c r="CW1620" s="88"/>
      <c r="CX1620" s="88"/>
      <c r="CY1620" s="88"/>
      <c r="CZ1620" s="88"/>
      <c r="DA1620" s="88"/>
      <c r="DB1620" s="88"/>
      <c r="DC1620" s="88"/>
      <c r="DD1620" s="88"/>
      <c r="DE1620" s="88"/>
      <c r="DF1620" s="88"/>
      <c r="DG1620" s="88"/>
      <c r="DH1620" s="88"/>
      <c r="DI1620" s="88"/>
      <c r="DJ1620" s="88"/>
      <c r="DK1620" s="88"/>
      <c r="DL1620" s="88"/>
    </row>
    <row r="1621" spans="1:116" s="20" customFormat="1" ht="30" customHeight="1">
      <c r="A1621" s="153" t="s">
        <v>14524</v>
      </c>
      <c r="B1621" s="5">
        <v>1619</v>
      </c>
      <c r="C1621" s="179">
        <v>20016</v>
      </c>
      <c r="D1621" s="179"/>
      <c r="E1621" s="171" t="s">
        <v>14525</v>
      </c>
      <c r="F1621" s="3" t="s">
        <v>14526</v>
      </c>
      <c r="G1621" s="3" t="s">
        <v>1726</v>
      </c>
      <c r="H1621" s="3" t="s">
        <v>56</v>
      </c>
      <c r="I1621" s="3" t="s">
        <v>42</v>
      </c>
      <c r="J1621" s="3" t="s">
        <v>14530</v>
      </c>
      <c r="K1621" s="6"/>
      <c r="L1621" s="3"/>
      <c r="M1621" s="6">
        <v>4</v>
      </c>
      <c r="N1621" s="3" t="s">
        <v>44</v>
      </c>
      <c r="O1621" s="3" t="s">
        <v>5923</v>
      </c>
      <c r="P1621" s="3" t="s">
        <v>14528</v>
      </c>
      <c r="Q1621" s="3" t="s">
        <v>14531</v>
      </c>
      <c r="R1621" s="160">
        <v>11</v>
      </c>
      <c r="S1621" s="79">
        <v>8.9</v>
      </c>
      <c r="T1621" s="81">
        <v>8.9</v>
      </c>
      <c r="U1621" s="82"/>
      <c r="V1621" s="79"/>
      <c r="W1621" s="79"/>
      <c r="X1621" s="79"/>
      <c r="Y1621" s="79"/>
      <c r="Z1621" s="79"/>
      <c r="AA1621" s="79"/>
      <c r="AB1621" s="79"/>
      <c r="AC1621" s="79"/>
      <c r="AD1621" s="79"/>
      <c r="AE1621" s="83"/>
      <c r="AF1621" s="84">
        <v>16.739999999999998</v>
      </c>
      <c r="AG1621" s="84"/>
      <c r="AH1621" s="84"/>
      <c r="AI1621" s="84"/>
      <c r="AJ1621" s="84"/>
      <c r="AK1621" s="84"/>
      <c r="AL1621" s="84"/>
      <c r="AM1621" s="84"/>
      <c r="AN1621" s="85"/>
      <c r="AO1621" s="84"/>
      <c r="AP1621" s="83"/>
      <c r="AQ1621" s="84" t="e">
        <f>AVERAGE(SMALL(AE1621:AI1621,1),SMALL(AE1621:AI1621,2))</f>
        <v>#NUM!</v>
      </c>
      <c r="AR1621" s="84" t="e">
        <f>IF(R1621 &lt;=( AVERAGE(SMALL(AE1621:AI1621,1),SMALL(AE1621:AI1621,2))), R1621, "")</f>
        <v>#NUM!</v>
      </c>
      <c r="AS1621" s="84" t="e">
        <f>AVERAGE(SMALL(AJ1621:AM1621,1),SMALL(AJ1621:AM1621,2))</f>
        <v>#NUM!</v>
      </c>
      <c r="AT1621" s="84" t="e">
        <f>#REF!*1.075</f>
        <v>#REF!</v>
      </c>
      <c r="AU1621" s="84">
        <f>T1621*1.075</f>
        <v>9.5675000000000008</v>
      </c>
      <c r="AV1621" s="79" t="e">
        <f>MIN(AN1621,AT1621,AU1621)</f>
        <v>#REF!</v>
      </c>
      <c r="AW1621" s="84" t="s">
        <v>71</v>
      </c>
      <c r="AX1621" s="84" t="s">
        <v>72</v>
      </c>
      <c r="AY1621" s="85">
        <v>9.5675000000000008</v>
      </c>
      <c r="AZ1621" s="87">
        <f>IF(AND(AY1621&gt;0,AY1621&lt;=10),AY1621*0.25,IF(AND(AY1621&gt;10,AY1621&lt;=50),AY1621*0.17,IF(AND(AY1621&gt;10,AY1621&lt;=100),AY1621*0.12,IF(AY1621&gt;100,AY1621*0.1))))</f>
        <v>2.3918750000000002</v>
      </c>
      <c r="BA1621" s="43">
        <f>AZ1621+AY1621</f>
        <v>11.959375000000001</v>
      </c>
      <c r="BB1621" s="85">
        <f>BA1621+BA1621*0.08</f>
        <v>12.916125000000001</v>
      </c>
      <c r="BC1621" s="20" t="s">
        <v>12295</v>
      </c>
      <c r="BD1621" s="84" t="s">
        <v>12206</v>
      </c>
      <c r="BE1621" s="88"/>
      <c r="BF1621" s="88"/>
      <c r="BG1621" s="88"/>
      <c r="BH1621" s="88"/>
      <c r="BI1621" s="88"/>
      <c r="BJ1621" s="88"/>
      <c r="BK1621" s="88"/>
      <c r="BL1621" s="88"/>
      <c r="BM1621" s="88"/>
      <c r="BN1621" s="88"/>
      <c r="BO1621" s="88"/>
      <c r="BP1621" s="88"/>
      <c r="BQ1621" s="88"/>
      <c r="BR1621" s="88"/>
      <c r="BS1621" s="88"/>
      <c r="BT1621" s="88"/>
      <c r="BU1621" s="88"/>
      <c r="BV1621" s="88"/>
      <c r="BW1621" s="88"/>
      <c r="BX1621" s="88"/>
      <c r="BY1621" s="88"/>
      <c r="BZ1621" s="88"/>
      <c r="CA1621" s="88"/>
      <c r="CB1621" s="88"/>
      <c r="CC1621" s="88"/>
      <c r="CD1621" s="88"/>
      <c r="CE1621" s="88"/>
      <c r="CF1621" s="88"/>
      <c r="CG1621" s="88"/>
      <c r="CH1621" s="88"/>
      <c r="CI1621" s="88"/>
      <c r="CJ1621" s="88"/>
      <c r="CK1621" s="88"/>
      <c r="CL1621" s="88"/>
      <c r="CM1621" s="88"/>
      <c r="CN1621" s="88"/>
      <c r="CO1621" s="88"/>
      <c r="CP1621" s="88"/>
      <c r="CQ1621" s="88"/>
      <c r="CR1621" s="88"/>
      <c r="CS1621" s="88"/>
      <c r="CT1621" s="88"/>
      <c r="CU1621" s="88"/>
      <c r="CV1621" s="88"/>
      <c r="CW1621" s="88"/>
      <c r="CX1621" s="88"/>
      <c r="CY1621" s="88"/>
      <c r="CZ1621" s="88"/>
      <c r="DA1621" s="88"/>
      <c r="DB1621" s="88"/>
      <c r="DC1621" s="88"/>
      <c r="DD1621" s="88"/>
      <c r="DE1621" s="88"/>
      <c r="DF1621" s="88"/>
      <c r="DG1621" s="88"/>
      <c r="DH1621" s="88"/>
      <c r="DI1621" s="88"/>
      <c r="DJ1621" s="88"/>
      <c r="DK1621" s="88"/>
      <c r="DL1621" s="88"/>
    </row>
    <row r="1622" spans="1:116" s="20" customFormat="1" ht="30" customHeight="1">
      <c r="A1622" s="153" t="s">
        <v>12949</v>
      </c>
      <c r="B1622" s="5">
        <v>1620</v>
      </c>
      <c r="C1622" s="179">
        <v>8358</v>
      </c>
      <c r="D1622" s="179"/>
      <c r="E1622" s="172" t="s">
        <v>5993</v>
      </c>
      <c r="F1622" s="3" t="s">
        <v>5994</v>
      </c>
      <c r="G1622" s="3" t="s">
        <v>2889</v>
      </c>
      <c r="H1622" s="3" t="s">
        <v>299</v>
      </c>
      <c r="I1622" s="3" t="s">
        <v>42</v>
      </c>
      <c r="J1622" s="3" t="s">
        <v>5995</v>
      </c>
      <c r="K1622" s="6"/>
      <c r="L1622" s="3"/>
      <c r="M1622" s="6">
        <v>10</v>
      </c>
      <c r="N1622" s="3" t="s">
        <v>44</v>
      </c>
      <c r="O1622" s="3" t="s">
        <v>5923</v>
      </c>
      <c r="P1622" s="3" t="s">
        <v>5953</v>
      </c>
      <c r="Q1622" s="3" t="s">
        <v>14522</v>
      </c>
      <c r="R1622" s="160">
        <v>3.9</v>
      </c>
      <c r="S1622" s="79">
        <v>2.76</v>
      </c>
      <c r="T1622" s="81">
        <v>2.76</v>
      </c>
      <c r="U1622" s="82"/>
      <c r="V1622" s="79"/>
      <c r="W1622" s="79"/>
      <c r="X1622" s="79"/>
      <c r="Y1622" s="79"/>
      <c r="Z1622" s="79"/>
      <c r="AA1622" s="79"/>
      <c r="AB1622" s="79"/>
      <c r="AC1622" s="79"/>
      <c r="AD1622" s="79"/>
      <c r="AE1622" s="83"/>
      <c r="AF1622" s="84"/>
      <c r="AG1622" s="84"/>
      <c r="AH1622" s="84"/>
      <c r="AI1622" s="84"/>
      <c r="AJ1622" s="84"/>
      <c r="AK1622" s="84"/>
      <c r="AL1622" s="84"/>
      <c r="AM1622" s="84"/>
      <c r="AN1622" s="85">
        <v>3.9</v>
      </c>
      <c r="AO1622" s="84" t="s">
        <v>47</v>
      </c>
      <c r="AP1622" s="83" t="s">
        <v>48</v>
      </c>
      <c r="AQ1622" s="84" t="e">
        <f>AVERAGE(SMALL(AE1622:AI1622,1),SMALL(AE1622:AI1622,2))</f>
        <v>#NUM!</v>
      </c>
      <c r="AR1622" s="84" t="e">
        <f>IF(R1622 &lt;=( AVERAGE(SMALL(AE1622:AI1622,1),SMALL(AE1622:AI1622,2))), R1622, "")</f>
        <v>#NUM!</v>
      </c>
      <c r="AS1622" s="84" t="e">
        <f>AVERAGE(SMALL(AJ1622:AM1622,1),SMALL(AJ1622:AM1622,2))</f>
        <v>#NUM!</v>
      </c>
      <c r="AT1622" s="84" t="e">
        <f>#REF!*1.075</f>
        <v>#REF!</v>
      </c>
      <c r="AU1622" s="84">
        <f>T1622*1.075</f>
        <v>2.9669999999999996</v>
      </c>
      <c r="AV1622" s="79" t="e">
        <f>MIN(AN1622,AT1622,AU1622)</f>
        <v>#REF!</v>
      </c>
      <c r="AW1622" s="84" t="s">
        <v>71</v>
      </c>
      <c r="AX1622" s="84" t="s">
        <v>72</v>
      </c>
      <c r="AY1622" s="85">
        <v>2.9670000000000001</v>
      </c>
      <c r="AZ1622" s="87">
        <f>IF(AND(AY1622&gt;0,AY1622&lt;=10),AY1622*0.25,IF(AND(AY1622&gt;10,AY1622&lt;=50),AY1622*0.17,IF(AND(AY1622&gt;10,AY1622&lt;=100),AY1622*0.12,IF(AY1622&gt;100,AY1622*0.1))))</f>
        <v>0.74175000000000002</v>
      </c>
      <c r="BA1622" s="43">
        <f>AZ1622+AY1622</f>
        <v>3.7087500000000002</v>
      </c>
      <c r="BB1622" s="85">
        <f>BA1622+BA1622*0.08</f>
        <v>4.0054500000000006</v>
      </c>
      <c r="BC1622" s="20" t="s">
        <v>12295</v>
      </c>
      <c r="BD1622" s="84" t="s">
        <v>12298</v>
      </c>
      <c r="BE1622" s="84"/>
      <c r="BF1622" s="84"/>
      <c r="BG1622" s="88"/>
      <c r="BH1622" s="88"/>
      <c r="BI1622" s="88"/>
      <c r="BJ1622" s="88"/>
      <c r="BK1622" s="88"/>
      <c r="BL1622" s="88"/>
      <c r="BM1622" s="88"/>
      <c r="BN1622" s="88"/>
      <c r="BO1622" s="88"/>
      <c r="BP1622" s="88"/>
      <c r="BQ1622" s="88"/>
      <c r="BR1622" s="88"/>
      <c r="BS1622" s="88"/>
      <c r="BT1622" s="88"/>
      <c r="BU1622" s="88"/>
      <c r="BV1622" s="88"/>
      <c r="BW1622" s="88"/>
      <c r="BX1622" s="88"/>
      <c r="BY1622" s="88"/>
      <c r="BZ1622" s="88"/>
      <c r="CA1622" s="88"/>
      <c r="CB1622" s="88"/>
      <c r="CC1622" s="88"/>
      <c r="CD1622" s="88"/>
      <c r="CE1622" s="88"/>
      <c r="CF1622" s="88"/>
      <c r="CG1622" s="88"/>
      <c r="CH1622" s="88"/>
      <c r="CI1622" s="88"/>
      <c r="CJ1622" s="88"/>
      <c r="CK1622" s="88"/>
      <c r="CL1622" s="88"/>
      <c r="CM1622" s="88"/>
      <c r="CN1622" s="88"/>
      <c r="CO1622" s="88"/>
      <c r="CP1622" s="88"/>
      <c r="CQ1622" s="88"/>
      <c r="CR1622" s="88"/>
      <c r="CS1622" s="88"/>
      <c r="CT1622" s="88"/>
      <c r="CU1622" s="88"/>
      <c r="CV1622" s="88"/>
      <c r="CW1622" s="88"/>
      <c r="CX1622" s="88"/>
      <c r="CY1622" s="88"/>
      <c r="CZ1622" s="88"/>
      <c r="DA1622" s="88"/>
      <c r="DB1622" s="88"/>
      <c r="DC1622" s="88"/>
      <c r="DD1622" s="88"/>
      <c r="DE1622" s="88"/>
      <c r="DF1622" s="88"/>
      <c r="DG1622" s="88"/>
      <c r="DH1622" s="88"/>
      <c r="DI1622" s="88"/>
      <c r="DJ1622" s="88"/>
      <c r="DK1622" s="88"/>
      <c r="DL1622" s="88"/>
    </row>
    <row r="1623" spans="1:116" s="20" customFormat="1" ht="30" customHeight="1">
      <c r="A1623" s="153" t="s">
        <v>12949</v>
      </c>
      <c r="B1623" s="5">
        <v>1621</v>
      </c>
      <c r="C1623" s="44">
        <v>5786</v>
      </c>
      <c r="D1623" s="44"/>
      <c r="E1623" s="172" t="s">
        <v>6053</v>
      </c>
      <c r="F1623" s="3" t="s">
        <v>6054</v>
      </c>
      <c r="G1623" s="3" t="s">
        <v>1290</v>
      </c>
      <c r="H1623" s="3" t="s">
        <v>1291</v>
      </c>
      <c r="I1623" s="3" t="s">
        <v>156</v>
      </c>
      <c r="J1623" s="3" t="s">
        <v>876</v>
      </c>
      <c r="K1623" s="6"/>
      <c r="L1623" s="3"/>
      <c r="M1623" s="6">
        <v>30</v>
      </c>
      <c r="N1623" s="3" t="s">
        <v>44</v>
      </c>
      <c r="O1623" s="3" t="s">
        <v>5923</v>
      </c>
      <c r="P1623" s="3" t="s">
        <v>6055</v>
      </c>
      <c r="Q1623" s="3" t="s">
        <v>6056</v>
      </c>
      <c r="R1623" s="160">
        <v>5.6</v>
      </c>
      <c r="S1623" s="79">
        <v>4.79</v>
      </c>
      <c r="T1623" s="81">
        <v>4.4800000000000004</v>
      </c>
      <c r="U1623" s="82"/>
      <c r="V1623" s="79"/>
      <c r="W1623" s="79"/>
      <c r="X1623" s="79"/>
      <c r="Y1623" s="79"/>
      <c r="Z1623" s="79"/>
      <c r="AA1623" s="79"/>
      <c r="AB1623" s="79"/>
      <c r="AC1623" s="79"/>
      <c r="AD1623" s="79"/>
      <c r="AE1623" s="83"/>
      <c r="AF1623" s="84">
        <v>5.24</v>
      </c>
      <c r="AG1623" s="84"/>
      <c r="AH1623" s="84"/>
      <c r="AI1623" s="84">
        <v>3.6</v>
      </c>
      <c r="AJ1623" s="84"/>
      <c r="AK1623" s="84"/>
      <c r="AL1623" s="84"/>
      <c r="AM1623" s="84"/>
      <c r="AN1623" s="85">
        <v>5.0490000000000004</v>
      </c>
      <c r="AO1623" s="84" t="s">
        <v>207</v>
      </c>
      <c r="AP1623" s="83" t="s">
        <v>208</v>
      </c>
      <c r="AQ1623" s="84">
        <f>AVERAGE(SMALL(AE1623:AI1623,1),SMALL(AE1623:AI1623,2))</f>
        <v>4.42</v>
      </c>
      <c r="AR1623" s="84" t="str">
        <f>IF(R1623 &lt;=( AVERAGE(SMALL(AE1623:AI1623,1),SMALL(AE1623:AI1623,2))), R1623, "")</f>
        <v/>
      </c>
      <c r="AS1623" s="84" t="e">
        <f>AVERAGE(SMALL(AJ1623:AM1623,1),SMALL(AJ1623:AM1623,2))</f>
        <v>#NUM!</v>
      </c>
      <c r="AT1623" s="84" t="e">
        <f>#REF!*1.075</f>
        <v>#REF!</v>
      </c>
      <c r="AU1623" s="84">
        <f>T1623*1.075</f>
        <v>4.8159999999999998</v>
      </c>
      <c r="AV1623" s="79" t="e">
        <f>MIN(AN1623,AT1623,AU1623)</f>
        <v>#REF!</v>
      </c>
      <c r="AW1623" s="84" t="s">
        <v>994</v>
      </c>
      <c r="AX1623" s="84" t="s">
        <v>14532</v>
      </c>
      <c r="AY1623" s="85">
        <v>4.42</v>
      </c>
      <c r="AZ1623" s="87">
        <f>IF(AND(AY1623&gt;0,AY1623&lt;=10),AY1623*0.25,IF(AND(AY1623&gt;10,AY1623&lt;=50),AY1623*0.17,IF(AND(AY1623&gt;10,AY1623&lt;=100),AY1623*0.12,IF(AY1623&gt;100,AY1623*0.1))))</f>
        <v>1.105</v>
      </c>
      <c r="BA1623" s="43">
        <f>AZ1623+AY1623</f>
        <v>5.5250000000000004</v>
      </c>
      <c r="BB1623" s="85">
        <f>BA1623+BA1623*0.08</f>
        <v>5.9670000000000005</v>
      </c>
      <c r="BC1623" s="20" t="s">
        <v>12295</v>
      </c>
      <c r="BD1623" s="84" t="s">
        <v>12298</v>
      </c>
      <c r="BE1623" s="84"/>
      <c r="BF1623" s="84"/>
      <c r="BG1623" s="88"/>
      <c r="BH1623" s="88"/>
      <c r="BI1623" s="88"/>
      <c r="BJ1623" s="88"/>
      <c r="BK1623" s="88"/>
      <c r="BL1623" s="88"/>
      <c r="BM1623" s="88"/>
      <c r="BN1623" s="88"/>
      <c r="BO1623" s="88"/>
      <c r="BP1623" s="88"/>
      <c r="BQ1623" s="88"/>
      <c r="BR1623" s="88"/>
      <c r="BS1623" s="88"/>
      <c r="BT1623" s="88"/>
      <c r="BU1623" s="88"/>
      <c r="BV1623" s="88"/>
      <c r="BW1623" s="88"/>
      <c r="BX1623" s="88"/>
      <c r="BY1623" s="88"/>
      <c r="BZ1623" s="88"/>
      <c r="CA1623" s="88"/>
      <c r="CB1623" s="88"/>
      <c r="CC1623" s="88"/>
      <c r="CD1623" s="88"/>
      <c r="CE1623" s="88"/>
      <c r="CF1623" s="88"/>
      <c r="CG1623" s="88"/>
      <c r="CH1623" s="88"/>
      <c r="CI1623" s="88"/>
      <c r="CJ1623" s="88"/>
      <c r="CK1623" s="88"/>
      <c r="CL1623" s="88"/>
      <c r="CM1623" s="88"/>
      <c r="CN1623" s="88"/>
      <c r="CO1623" s="88"/>
      <c r="CP1623" s="88"/>
      <c r="CQ1623" s="88"/>
      <c r="CR1623" s="88"/>
      <c r="CS1623" s="88"/>
      <c r="CT1623" s="88"/>
      <c r="CU1623" s="88"/>
      <c r="CV1623" s="88"/>
      <c r="CW1623" s="88"/>
      <c r="CX1623" s="88"/>
      <c r="CY1623" s="88"/>
      <c r="CZ1623" s="88"/>
      <c r="DA1623" s="88"/>
      <c r="DB1623" s="88"/>
      <c r="DC1623" s="88"/>
      <c r="DD1623" s="88"/>
      <c r="DE1623" s="88"/>
      <c r="DF1623" s="88"/>
      <c r="DG1623" s="88"/>
      <c r="DH1623" s="88"/>
      <c r="DI1623" s="88"/>
      <c r="DJ1623" s="88"/>
      <c r="DK1623" s="88"/>
      <c r="DL1623" s="88"/>
    </row>
    <row r="1624" spans="1:116" s="20" customFormat="1" ht="30" customHeight="1">
      <c r="A1624" s="153" t="s">
        <v>12949</v>
      </c>
      <c r="B1624" s="5">
        <v>1622</v>
      </c>
      <c r="C1624" s="179">
        <v>5905</v>
      </c>
      <c r="D1624" s="179"/>
      <c r="E1624" s="172" t="s">
        <v>5960</v>
      </c>
      <c r="F1624" s="3" t="s">
        <v>5961</v>
      </c>
      <c r="G1624" s="3" t="s">
        <v>5962</v>
      </c>
      <c r="H1624" s="3" t="s">
        <v>292</v>
      </c>
      <c r="I1624" s="3" t="s">
        <v>102</v>
      </c>
      <c r="J1624" s="3" t="s">
        <v>396</v>
      </c>
      <c r="K1624" s="6"/>
      <c r="L1624" s="3"/>
      <c r="M1624" s="6">
        <v>30</v>
      </c>
      <c r="N1624" s="3" t="s">
        <v>44</v>
      </c>
      <c r="O1624" s="3" t="s">
        <v>5923</v>
      </c>
      <c r="P1624" s="3" t="s">
        <v>5964</v>
      </c>
      <c r="Q1624" s="3" t="s">
        <v>5965</v>
      </c>
      <c r="R1624" s="160">
        <v>7.3</v>
      </c>
      <c r="S1624" s="79">
        <v>5.66</v>
      </c>
      <c r="T1624" s="81">
        <v>5.81</v>
      </c>
      <c r="U1624" s="82"/>
      <c r="V1624" s="79"/>
      <c r="W1624" s="79"/>
      <c r="X1624" s="79"/>
      <c r="Y1624" s="79"/>
      <c r="Z1624" s="79"/>
      <c r="AA1624" s="79"/>
      <c r="AB1624" s="79"/>
      <c r="AC1624" s="79"/>
      <c r="AD1624" s="79"/>
      <c r="AE1624" s="83"/>
      <c r="AF1624" s="84">
        <v>8.48</v>
      </c>
      <c r="AG1624" s="84"/>
      <c r="AH1624" s="84"/>
      <c r="AI1624" s="84"/>
      <c r="AJ1624" s="84"/>
      <c r="AK1624" s="84"/>
      <c r="AL1624" s="84"/>
      <c r="AM1624" s="84"/>
      <c r="AN1624" s="85">
        <v>7.3</v>
      </c>
      <c r="AO1624" s="84" t="s">
        <v>47</v>
      </c>
      <c r="AP1624" s="83" t="s">
        <v>48</v>
      </c>
      <c r="AQ1624" s="84" t="e">
        <f>AVERAGE(SMALL(AE1624:AI1624,1),SMALL(AE1624:AI1624,2))</f>
        <v>#NUM!</v>
      </c>
      <c r="AR1624" s="84" t="e">
        <f>IF(R1624 &lt;=( AVERAGE(SMALL(AE1624:AI1624,1),SMALL(AE1624:AI1624,2))), R1624, "")</f>
        <v>#NUM!</v>
      </c>
      <c r="AS1624" s="84" t="e">
        <f>AVERAGE(SMALL(AJ1624:AM1624,1),SMALL(AJ1624:AM1624,2))</f>
        <v>#NUM!</v>
      </c>
      <c r="AT1624" s="84" t="e">
        <f>#REF!*1.075</f>
        <v>#REF!</v>
      </c>
      <c r="AU1624" s="84">
        <f>T1624*1.075</f>
        <v>6.2457499999999992</v>
      </c>
      <c r="AV1624" s="79" t="e">
        <f>MIN(AN1624,AT1624,AU1624)</f>
        <v>#REF!</v>
      </c>
      <c r="AW1624" s="84" t="s">
        <v>71</v>
      </c>
      <c r="AX1624" s="84" t="s">
        <v>72</v>
      </c>
      <c r="AY1624" s="85">
        <v>6.2457500000000001</v>
      </c>
      <c r="AZ1624" s="87">
        <f>IF(AND(AY1624&gt;0,AY1624&lt;=10),AY1624*0.25,IF(AND(AY1624&gt;10,AY1624&lt;=50),AY1624*0.17,IF(AND(AY1624&gt;10,AY1624&lt;=100),AY1624*0.12,IF(AY1624&gt;100,AY1624*0.1))))</f>
        <v>1.5614375</v>
      </c>
      <c r="BA1624" s="43">
        <f>AZ1624+AY1624</f>
        <v>7.8071875000000004</v>
      </c>
      <c r="BB1624" s="85">
        <f>BA1624+BA1624*0.08</f>
        <v>8.4317624999999996</v>
      </c>
      <c r="BC1624" s="20" t="s">
        <v>12295</v>
      </c>
      <c r="BD1624" s="84" t="s">
        <v>12298</v>
      </c>
      <c r="BE1624" s="84"/>
      <c r="BF1624" s="84"/>
      <c r="BG1624" s="88"/>
      <c r="BH1624" s="88"/>
      <c r="BI1624" s="88"/>
      <c r="BJ1624" s="88"/>
      <c r="BK1624" s="88"/>
      <c r="BL1624" s="88"/>
      <c r="BM1624" s="88"/>
      <c r="BN1624" s="88"/>
      <c r="BO1624" s="88"/>
      <c r="BP1624" s="88"/>
      <c r="BQ1624" s="88"/>
      <c r="BR1624" s="88"/>
      <c r="BS1624" s="88"/>
      <c r="BT1624" s="88"/>
      <c r="BU1624" s="88"/>
      <c r="BV1624" s="88"/>
      <c r="BW1624" s="88"/>
      <c r="BX1624" s="88"/>
      <c r="BY1624" s="88"/>
      <c r="BZ1624" s="88"/>
      <c r="CA1624" s="88"/>
      <c r="CB1624" s="88"/>
      <c r="CC1624" s="88"/>
      <c r="CD1624" s="88"/>
      <c r="CE1624" s="88"/>
      <c r="CF1624" s="88"/>
      <c r="CG1624" s="88"/>
      <c r="CH1624" s="88"/>
      <c r="CI1624" s="88"/>
      <c r="CJ1624" s="88"/>
      <c r="CK1624" s="88"/>
      <c r="CL1624" s="88"/>
      <c r="CM1624" s="88"/>
      <c r="CN1624" s="88"/>
      <c r="CO1624" s="88"/>
      <c r="CP1624" s="88"/>
      <c r="CQ1624" s="88"/>
      <c r="CR1624" s="88"/>
      <c r="CS1624" s="88"/>
      <c r="CT1624" s="88"/>
      <c r="CU1624" s="88"/>
      <c r="CV1624" s="88"/>
      <c r="CW1624" s="88"/>
      <c r="CX1624" s="88"/>
      <c r="CY1624" s="88"/>
      <c r="CZ1624" s="88"/>
      <c r="DA1624" s="88"/>
      <c r="DB1624" s="88"/>
      <c r="DC1624" s="88"/>
      <c r="DD1624" s="88"/>
      <c r="DE1624" s="88"/>
      <c r="DF1624" s="88"/>
      <c r="DG1624" s="88"/>
      <c r="DH1624" s="88"/>
      <c r="DI1624" s="88"/>
      <c r="DJ1624" s="88"/>
      <c r="DK1624" s="88"/>
      <c r="DL1624" s="88"/>
    </row>
    <row r="1625" spans="1:116" s="20" customFormat="1" ht="30" customHeight="1">
      <c r="A1625" s="153" t="s">
        <v>12949</v>
      </c>
      <c r="B1625" s="5">
        <v>1623</v>
      </c>
      <c r="C1625" s="179">
        <v>5893</v>
      </c>
      <c r="D1625" s="179"/>
      <c r="E1625" s="172" t="s">
        <v>5960</v>
      </c>
      <c r="F1625" s="3" t="s">
        <v>5961</v>
      </c>
      <c r="G1625" s="3" t="s">
        <v>5962</v>
      </c>
      <c r="H1625" s="3" t="s">
        <v>677</v>
      </c>
      <c r="I1625" s="3" t="s">
        <v>102</v>
      </c>
      <c r="J1625" s="3" t="s">
        <v>396</v>
      </c>
      <c r="K1625" s="6"/>
      <c r="L1625" s="3"/>
      <c r="M1625" s="6">
        <v>30</v>
      </c>
      <c r="N1625" s="3" t="s">
        <v>44</v>
      </c>
      <c r="O1625" s="3" t="s">
        <v>5923</v>
      </c>
      <c r="P1625" s="3" t="s">
        <v>5930</v>
      </c>
      <c r="Q1625" s="3" t="s">
        <v>5963</v>
      </c>
      <c r="R1625" s="160">
        <v>6</v>
      </c>
      <c r="S1625" s="79">
        <v>5.15</v>
      </c>
      <c r="T1625" s="81">
        <v>5.3</v>
      </c>
      <c r="U1625" s="82"/>
      <c r="V1625" s="79"/>
      <c r="W1625" s="79"/>
      <c r="X1625" s="79"/>
      <c r="Y1625" s="79"/>
      <c r="Z1625" s="79"/>
      <c r="AA1625" s="79"/>
      <c r="AB1625" s="79"/>
      <c r="AC1625" s="79"/>
      <c r="AD1625" s="79"/>
      <c r="AE1625" s="83"/>
      <c r="AF1625" s="84">
        <v>6.61</v>
      </c>
      <c r="AG1625" s="84"/>
      <c r="AH1625" s="84"/>
      <c r="AI1625" s="84"/>
      <c r="AJ1625" s="84"/>
      <c r="AK1625" s="84"/>
      <c r="AL1625" s="84"/>
      <c r="AM1625" s="84"/>
      <c r="AN1625" s="85">
        <v>5.2</v>
      </c>
      <c r="AO1625" s="84" t="s">
        <v>47</v>
      </c>
      <c r="AP1625" s="83" t="s">
        <v>48</v>
      </c>
      <c r="AQ1625" s="84" t="e">
        <f>AVERAGE(SMALL(AE1625:AI1625,1),SMALL(AE1625:AI1625,2))</f>
        <v>#NUM!</v>
      </c>
      <c r="AR1625" s="84" t="e">
        <f>IF(R1625 &lt;=( AVERAGE(SMALL(AE1625:AI1625,1),SMALL(AE1625:AI1625,2))), R1625, "")</f>
        <v>#NUM!</v>
      </c>
      <c r="AS1625" s="84" t="e">
        <f>AVERAGE(SMALL(AJ1625:AM1625,1),SMALL(AJ1625:AM1625,2))</f>
        <v>#NUM!</v>
      </c>
      <c r="AT1625" s="84" t="e">
        <f>#REF!*1.075</f>
        <v>#REF!</v>
      </c>
      <c r="AU1625" s="84">
        <f>T1625*1.075</f>
        <v>5.6974999999999998</v>
      </c>
      <c r="AV1625" s="79" t="e">
        <f>MIN(AN1625,AT1625,AU1625)</f>
        <v>#REF!</v>
      </c>
      <c r="AW1625" s="84" t="s">
        <v>71</v>
      </c>
      <c r="AX1625" s="84" t="s">
        <v>72</v>
      </c>
      <c r="AY1625" s="85">
        <v>5.6974999999999998</v>
      </c>
      <c r="AZ1625" s="87">
        <f>IF(AND(AY1625&gt;0,AY1625&lt;=10),AY1625*0.25,IF(AND(AY1625&gt;10,AY1625&lt;=50),AY1625*0.17,IF(AND(AY1625&gt;10,AY1625&lt;=100),AY1625*0.12,IF(AY1625&gt;100,AY1625*0.1))))</f>
        <v>1.4243749999999999</v>
      </c>
      <c r="BA1625" s="43">
        <f>AZ1625+AY1625</f>
        <v>7.1218749999999993</v>
      </c>
      <c r="BB1625" s="85">
        <f>BA1625+BA1625*0.08</f>
        <v>7.6916249999999993</v>
      </c>
      <c r="BC1625" s="20" t="s">
        <v>12295</v>
      </c>
      <c r="BD1625" s="84" t="s">
        <v>12298</v>
      </c>
      <c r="BE1625" s="84"/>
      <c r="BF1625" s="84"/>
      <c r="BG1625" s="88"/>
      <c r="BH1625" s="88"/>
      <c r="BI1625" s="88"/>
      <c r="BJ1625" s="88"/>
      <c r="BK1625" s="88"/>
      <c r="BL1625" s="88"/>
      <c r="BM1625" s="88"/>
      <c r="BN1625" s="88"/>
      <c r="BO1625" s="88"/>
      <c r="BP1625" s="88"/>
      <c r="BQ1625" s="88"/>
      <c r="BR1625" s="88"/>
      <c r="BS1625" s="88"/>
      <c r="BT1625" s="88"/>
      <c r="BU1625" s="88"/>
      <c r="BV1625" s="88"/>
      <c r="BW1625" s="88"/>
      <c r="BX1625" s="88"/>
      <c r="BY1625" s="88"/>
      <c r="BZ1625" s="88"/>
      <c r="CA1625" s="88"/>
      <c r="CB1625" s="88"/>
      <c r="CC1625" s="88"/>
      <c r="CD1625" s="88"/>
      <c r="CE1625" s="88"/>
      <c r="CF1625" s="88"/>
      <c r="CG1625" s="88"/>
      <c r="CH1625" s="88"/>
      <c r="CI1625" s="88"/>
      <c r="CJ1625" s="88"/>
      <c r="CK1625" s="88"/>
      <c r="CL1625" s="88"/>
      <c r="CM1625" s="88"/>
      <c r="CN1625" s="88"/>
      <c r="CO1625" s="88"/>
      <c r="CP1625" s="88"/>
      <c r="CQ1625" s="88"/>
      <c r="CR1625" s="88"/>
      <c r="CS1625" s="88"/>
      <c r="CT1625" s="88"/>
      <c r="CU1625" s="88"/>
      <c r="CV1625" s="88"/>
      <c r="CW1625" s="88"/>
      <c r="CX1625" s="88"/>
      <c r="CY1625" s="88"/>
      <c r="CZ1625" s="88"/>
      <c r="DA1625" s="88"/>
      <c r="DB1625" s="88"/>
      <c r="DC1625" s="88"/>
      <c r="DD1625" s="88"/>
      <c r="DE1625" s="88"/>
      <c r="DF1625" s="88"/>
      <c r="DG1625" s="88"/>
      <c r="DH1625" s="88"/>
      <c r="DI1625" s="88"/>
      <c r="DJ1625" s="88"/>
      <c r="DK1625" s="88"/>
      <c r="DL1625" s="88"/>
    </row>
    <row r="1626" spans="1:116" s="20" customFormat="1" ht="30" customHeight="1">
      <c r="A1626" s="153" t="s">
        <v>12949</v>
      </c>
      <c r="B1626" s="5">
        <v>1624</v>
      </c>
      <c r="C1626" s="116">
        <v>5872</v>
      </c>
      <c r="D1626" s="116"/>
      <c r="E1626" s="43" t="s">
        <v>6002</v>
      </c>
      <c r="F1626" s="3" t="s">
        <v>3238</v>
      </c>
      <c r="G1626" s="3" t="s">
        <v>1051</v>
      </c>
      <c r="H1626" s="3" t="s">
        <v>2265</v>
      </c>
      <c r="I1626" s="3" t="s">
        <v>102</v>
      </c>
      <c r="J1626" s="3" t="s">
        <v>600</v>
      </c>
      <c r="K1626" s="6"/>
      <c r="L1626" s="3"/>
      <c r="M1626" s="6">
        <v>30</v>
      </c>
      <c r="N1626" s="3" t="s">
        <v>44</v>
      </c>
      <c r="O1626" s="3" t="s">
        <v>5923</v>
      </c>
      <c r="P1626" s="3" t="s">
        <v>5924</v>
      </c>
      <c r="Q1626" s="3" t="s">
        <v>6003</v>
      </c>
      <c r="R1626" s="160">
        <v>3.9</v>
      </c>
      <c r="S1626" s="79">
        <v>3.03</v>
      </c>
      <c r="T1626" s="81">
        <v>2.68</v>
      </c>
      <c r="U1626" s="82"/>
      <c r="V1626" s="79"/>
      <c r="W1626" s="79"/>
      <c r="X1626" s="79"/>
      <c r="Y1626" s="79"/>
      <c r="Z1626" s="79"/>
      <c r="AA1626" s="79"/>
      <c r="AB1626" s="79"/>
      <c r="AC1626" s="79"/>
      <c r="AD1626" s="79"/>
      <c r="AE1626" s="83"/>
      <c r="AF1626" s="84">
        <v>5.24</v>
      </c>
      <c r="AG1626" s="84"/>
      <c r="AH1626" s="84"/>
      <c r="AI1626" s="84"/>
      <c r="AJ1626" s="84"/>
      <c r="AK1626" s="84"/>
      <c r="AL1626" s="84"/>
      <c r="AM1626" s="84"/>
      <c r="AN1626" s="85">
        <v>3.5</v>
      </c>
      <c r="AO1626" s="84" t="s">
        <v>47</v>
      </c>
      <c r="AP1626" s="83" t="s">
        <v>48</v>
      </c>
      <c r="AQ1626" s="84" t="e">
        <v>#NUM!</v>
      </c>
      <c r="AR1626" s="84" t="e">
        <v>#NUM!</v>
      </c>
      <c r="AS1626" s="84" t="e">
        <v>#NUM!</v>
      </c>
      <c r="AT1626" s="84" t="e">
        <v>#REF!</v>
      </c>
      <c r="AU1626" s="84">
        <v>2.8810000000000002</v>
      </c>
      <c r="AV1626" s="79" t="e">
        <v>#REF!</v>
      </c>
      <c r="AW1626" s="84" t="s">
        <v>71</v>
      </c>
      <c r="AX1626" s="84" t="s">
        <v>72</v>
      </c>
      <c r="AY1626" s="85">
        <v>2.8809999999999998</v>
      </c>
      <c r="AZ1626" s="87">
        <v>0.72024999999999995</v>
      </c>
      <c r="BA1626" s="43">
        <v>3.6012499999999998</v>
      </c>
      <c r="BB1626" s="85">
        <v>3.8893499999999999</v>
      </c>
      <c r="BC1626" s="20" t="s">
        <v>12295</v>
      </c>
      <c r="BD1626" s="84" t="s">
        <v>12298</v>
      </c>
      <c r="BE1626" s="84"/>
      <c r="BF1626" s="84"/>
      <c r="BG1626" s="84"/>
      <c r="BH1626" s="88"/>
      <c r="BI1626" s="88"/>
      <c r="BJ1626" s="88"/>
      <c r="BK1626" s="88"/>
      <c r="BL1626" s="88"/>
      <c r="BM1626" s="88"/>
      <c r="BN1626" s="88"/>
      <c r="BO1626" s="88"/>
      <c r="BP1626" s="88"/>
      <c r="BQ1626" s="88"/>
      <c r="BR1626" s="88"/>
      <c r="BS1626" s="88"/>
      <c r="BT1626" s="88"/>
      <c r="BU1626" s="88"/>
      <c r="BV1626" s="88"/>
      <c r="BW1626" s="88"/>
      <c r="BX1626" s="88"/>
      <c r="BY1626" s="88"/>
      <c r="BZ1626" s="88"/>
      <c r="CA1626" s="88"/>
      <c r="CB1626" s="88"/>
      <c r="CC1626" s="88"/>
      <c r="CD1626" s="88"/>
      <c r="CE1626" s="88"/>
      <c r="CF1626" s="88"/>
      <c r="CG1626" s="88"/>
      <c r="CH1626" s="88"/>
      <c r="CI1626" s="88"/>
      <c r="CJ1626" s="88"/>
      <c r="CK1626" s="88"/>
      <c r="CL1626" s="88"/>
      <c r="CM1626" s="88"/>
      <c r="CN1626" s="88"/>
      <c r="CO1626" s="88"/>
      <c r="CP1626" s="88"/>
      <c r="CQ1626" s="88"/>
      <c r="CR1626" s="88"/>
      <c r="CS1626" s="88"/>
      <c r="CT1626" s="88"/>
      <c r="CU1626" s="88"/>
      <c r="CV1626" s="88"/>
      <c r="CW1626" s="88"/>
      <c r="CX1626" s="88"/>
      <c r="CY1626" s="88"/>
      <c r="CZ1626" s="88"/>
      <c r="DA1626" s="88"/>
      <c r="DB1626" s="88"/>
      <c r="DC1626" s="88"/>
      <c r="DD1626" s="88"/>
      <c r="DE1626" s="88"/>
      <c r="DF1626" s="88"/>
      <c r="DG1626" s="88"/>
      <c r="DH1626" s="88"/>
      <c r="DI1626" s="88"/>
      <c r="DJ1626" s="88"/>
      <c r="DK1626" s="88"/>
      <c r="DL1626" s="88"/>
    </row>
    <row r="1627" spans="1:116" s="20" customFormat="1" ht="30" customHeight="1">
      <c r="A1627" s="153" t="s">
        <v>12949</v>
      </c>
      <c r="B1627" s="5">
        <v>1625</v>
      </c>
      <c r="C1627" s="116">
        <v>5871</v>
      </c>
      <c r="D1627" s="116"/>
      <c r="E1627" s="43" t="s">
        <v>5996</v>
      </c>
      <c r="F1627" s="3" t="s">
        <v>5997</v>
      </c>
      <c r="G1627" s="3" t="s">
        <v>1051</v>
      </c>
      <c r="H1627" s="3" t="s">
        <v>1052</v>
      </c>
      <c r="I1627" s="3" t="s">
        <v>102</v>
      </c>
      <c r="J1627" s="3" t="s">
        <v>396</v>
      </c>
      <c r="K1627" s="6"/>
      <c r="L1627" s="3"/>
      <c r="M1627" s="6">
        <v>30</v>
      </c>
      <c r="N1627" s="3" t="s">
        <v>44</v>
      </c>
      <c r="O1627" s="3" t="s">
        <v>5923</v>
      </c>
      <c r="P1627" s="3" t="s">
        <v>5924</v>
      </c>
      <c r="Q1627" s="3" t="s">
        <v>5998</v>
      </c>
      <c r="R1627" s="160">
        <v>5.7</v>
      </c>
      <c r="S1627" s="79">
        <v>5.07</v>
      </c>
      <c r="T1627" s="81">
        <v>5.22</v>
      </c>
      <c r="U1627" s="82"/>
      <c r="V1627" s="79"/>
      <c r="W1627" s="79"/>
      <c r="X1627" s="79"/>
      <c r="Y1627" s="79"/>
      <c r="Z1627" s="79"/>
      <c r="AA1627" s="79"/>
      <c r="AB1627" s="79"/>
      <c r="AC1627" s="79"/>
      <c r="AD1627" s="79"/>
      <c r="AE1627" s="83"/>
      <c r="AF1627" s="84">
        <v>7.02</v>
      </c>
      <c r="AG1627" s="84"/>
      <c r="AH1627" s="84"/>
      <c r="AI1627" s="84"/>
      <c r="AJ1627" s="84"/>
      <c r="AK1627" s="84"/>
      <c r="AL1627" s="84"/>
      <c r="AM1627" s="84"/>
      <c r="AN1627" s="85">
        <v>5</v>
      </c>
      <c r="AO1627" s="84" t="s">
        <v>47</v>
      </c>
      <c r="AP1627" s="83" t="s">
        <v>48</v>
      </c>
      <c r="AQ1627" s="84" t="e">
        <v>#NUM!</v>
      </c>
      <c r="AR1627" s="84" t="e">
        <v>#NUM!</v>
      </c>
      <c r="AS1627" s="84" t="e">
        <v>#NUM!</v>
      </c>
      <c r="AT1627" s="84" t="e">
        <v>#REF!</v>
      </c>
      <c r="AU1627" s="84">
        <v>5.6114999999999995</v>
      </c>
      <c r="AV1627" s="79" t="e">
        <v>#REF!</v>
      </c>
      <c r="AW1627" s="84" t="s">
        <v>71</v>
      </c>
      <c r="AX1627" s="84" t="s">
        <v>72</v>
      </c>
      <c r="AY1627" s="85">
        <v>5.61</v>
      </c>
      <c r="AZ1627" s="87">
        <v>1.4025000000000001</v>
      </c>
      <c r="BA1627" s="43">
        <v>7.0125000000000002</v>
      </c>
      <c r="BB1627" s="85">
        <v>7.5735000000000001</v>
      </c>
      <c r="BC1627" s="20" t="s">
        <v>12295</v>
      </c>
      <c r="BD1627" s="84" t="s">
        <v>12298</v>
      </c>
      <c r="BE1627" s="84"/>
      <c r="BF1627" s="84"/>
      <c r="BG1627" s="84"/>
      <c r="BH1627" s="88"/>
      <c r="BI1627" s="88"/>
      <c r="BJ1627" s="88"/>
      <c r="BK1627" s="88"/>
      <c r="BL1627" s="88"/>
      <c r="BM1627" s="88"/>
      <c r="BN1627" s="88"/>
      <c r="BO1627" s="88"/>
      <c r="BP1627" s="88"/>
      <c r="BQ1627" s="88"/>
      <c r="BR1627" s="88"/>
      <c r="BS1627" s="88"/>
      <c r="BT1627" s="88"/>
      <c r="BU1627" s="88"/>
      <c r="BV1627" s="88"/>
      <c r="BW1627" s="88"/>
      <c r="BX1627" s="88"/>
      <c r="BY1627" s="88"/>
      <c r="BZ1627" s="88"/>
      <c r="CA1627" s="88"/>
      <c r="CB1627" s="88"/>
      <c r="CC1627" s="88"/>
      <c r="CD1627" s="88"/>
      <c r="CE1627" s="88"/>
      <c r="CF1627" s="88"/>
      <c r="CG1627" s="88"/>
      <c r="CH1627" s="88"/>
      <c r="CI1627" s="88"/>
      <c r="CJ1627" s="88"/>
      <c r="CK1627" s="88"/>
      <c r="CL1627" s="88"/>
      <c r="CM1627" s="88"/>
      <c r="CN1627" s="88"/>
      <c r="CO1627" s="88"/>
      <c r="CP1627" s="88"/>
      <c r="CQ1627" s="88"/>
      <c r="CR1627" s="88"/>
      <c r="CS1627" s="88"/>
      <c r="CT1627" s="88"/>
      <c r="CU1627" s="88"/>
      <c r="CV1627" s="88"/>
      <c r="CW1627" s="88"/>
      <c r="CX1627" s="88"/>
      <c r="CY1627" s="88"/>
      <c r="CZ1627" s="88"/>
      <c r="DA1627" s="88"/>
      <c r="DB1627" s="88"/>
      <c r="DC1627" s="88"/>
      <c r="DD1627" s="88"/>
      <c r="DE1627" s="88"/>
      <c r="DF1627" s="88"/>
      <c r="DG1627" s="88"/>
      <c r="DH1627" s="88"/>
      <c r="DI1627" s="88"/>
      <c r="DJ1627" s="88"/>
      <c r="DK1627" s="88"/>
      <c r="DL1627" s="88"/>
    </row>
    <row r="1628" spans="1:116" s="20" customFormat="1" ht="30" customHeight="1">
      <c r="A1628" s="153" t="s">
        <v>12949</v>
      </c>
      <c r="B1628" s="5">
        <v>1626</v>
      </c>
      <c r="C1628" s="116">
        <v>5828</v>
      </c>
      <c r="D1628" s="116"/>
      <c r="E1628" s="43" t="s">
        <v>5999</v>
      </c>
      <c r="F1628" s="3" t="s">
        <v>6000</v>
      </c>
      <c r="G1628" s="3" t="s">
        <v>1051</v>
      </c>
      <c r="H1628" s="3" t="s">
        <v>1054</v>
      </c>
      <c r="I1628" s="3" t="s">
        <v>102</v>
      </c>
      <c r="J1628" s="3" t="s">
        <v>396</v>
      </c>
      <c r="K1628" s="6"/>
      <c r="L1628" s="3"/>
      <c r="M1628" s="6">
        <v>30</v>
      </c>
      <c r="N1628" s="3" t="s">
        <v>44</v>
      </c>
      <c r="O1628" s="3" t="s">
        <v>5923</v>
      </c>
      <c r="P1628" s="3" t="s">
        <v>5924</v>
      </c>
      <c r="Q1628" s="3" t="s">
        <v>6001</v>
      </c>
      <c r="R1628" s="160">
        <v>7.2</v>
      </c>
      <c r="S1628" s="79">
        <v>7.03</v>
      </c>
      <c r="T1628" s="81">
        <v>7.67</v>
      </c>
      <c r="U1628" s="82"/>
      <c r="V1628" s="79"/>
      <c r="W1628" s="79"/>
      <c r="X1628" s="79"/>
      <c r="Y1628" s="79"/>
      <c r="Z1628" s="79"/>
      <c r="AA1628" s="79"/>
      <c r="AB1628" s="79"/>
      <c r="AC1628" s="79"/>
      <c r="AD1628" s="79"/>
      <c r="AE1628" s="83"/>
      <c r="AF1628" s="84">
        <v>7.02</v>
      </c>
      <c r="AG1628" s="84"/>
      <c r="AH1628" s="84"/>
      <c r="AI1628" s="84"/>
      <c r="AJ1628" s="84"/>
      <c r="AK1628" s="84"/>
      <c r="AL1628" s="84"/>
      <c r="AM1628" s="84"/>
      <c r="AN1628" s="85">
        <v>6.5</v>
      </c>
      <c r="AO1628" s="84" t="s">
        <v>47</v>
      </c>
      <c r="AP1628" s="83" t="s">
        <v>48</v>
      </c>
      <c r="AQ1628" s="84" t="e">
        <v>#NUM!</v>
      </c>
      <c r="AR1628" s="84" t="e">
        <v>#NUM!</v>
      </c>
      <c r="AS1628" s="84" t="e">
        <v>#NUM!</v>
      </c>
      <c r="AT1628" s="84" t="e">
        <v>#REF!</v>
      </c>
      <c r="AU1628" s="84">
        <v>8.2452500000000004</v>
      </c>
      <c r="AV1628" s="79" t="e">
        <v>#REF!</v>
      </c>
      <c r="AW1628" s="86" t="s">
        <v>49</v>
      </c>
      <c r="AX1628" s="84" t="s">
        <v>48</v>
      </c>
      <c r="AY1628" s="85">
        <v>7.2</v>
      </c>
      <c r="AZ1628" s="87">
        <v>1.8</v>
      </c>
      <c r="BA1628" s="43">
        <v>9</v>
      </c>
      <c r="BB1628" s="85">
        <v>9.7200000000000006</v>
      </c>
      <c r="BC1628" s="20" t="s">
        <v>12295</v>
      </c>
      <c r="BD1628" s="84" t="s">
        <v>12298</v>
      </c>
      <c r="BE1628" s="84"/>
      <c r="BF1628" s="84"/>
      <c r="BG1628" s="84"/>
      <c r="BH1628" s="88"/>
      <c r="BI1628" s="88"/>
      <c r="BJ1628" s="88"/>
      <c r="BK1628" s="88"/>
      <c r="BL1628" s="88"/>
      <c r="BM1628" s="88"/>
      <c r="BN1628" s="88"/>
      <c r="BO1628" s="88"/>
      <c r="BP1628" s="88"/>
      <c r="BQ1628" s="88"/>
      <c r="BR1628" s="88"/>
      <c r="BS1628" s="88"/>
      <c r="BT1628" s="88"/>
      <c r="BU1628" s="88"/>
      <c r="BV1628" s="88"/>
      <c r="BW1628" s="88"/>
      <c r="BX1628" s="88"/>
      <c r="BY1628" s="88"/>
      <c r="BZ1628" s="88"/>
      <c r="CA1628" s="88"/>
      <c r="CB1628" s="88"/>
      <c r="CC1628" s="88"/>
      <c r="CD1628" s="88"/>
      <c r="CE1628" s="88"/>
      <c r="CF1628" s="88"/>
      <c r="CG1628" s="88"/>
      <c r="CH1628" s="88"/>
      <c r="CI1628" s="88"/>
      <c r="CJ1628" s="88"/>
      <c r="CK1628" s="88"/>
      <c r="CL1628" s="88"/>
      <c r="CM1628" s="88"/>
      <c r="CN1628" s="88"/>
      <c r="CO1628" s="88"/>
      <c r="CP1628" s="88"/>
      <c r="CQ1628" s="88"/>
      <c r="CR1628" s="88"/>
      <c r="CS1628" s="88"/>
      <c r="CT1628" s="88"/>
      <c r="CU1628" s="88"/>
      <c r="CV1628" s="88"/>
      <c r="CW1628" s="88"/>
      <c r="CX1628" s="88"/>
      <c r="CY1628" s="88"/>
      <c r="CZ1628" s="88"/>
      <c r="DA1628" s="88"/>
      <c r="DB1628" s="88"/>
      <c r="DC1628" s="88"/>
      <c r="DD1628" s="88"/>
      <c r="DE1628" s="88"/>
      <c r="DF1628" s="88"/>
      <c r="DG1628" s="88"/>
      <c r="DH1628" s="88"/>
      <c r="DI1628" s="88"/>
      <c r="DJ1628" s="88"/>
      <c r="DK1628" s="88"/>
      <c r="DL1628" s="88"/>
    </row>
    <row r="1629" spans="1:116" s="20" customFormat="1" ht="30" customHeight="1">
      <c r="A1629" s="153" t="s">
        <v>12949</v>
      </c>
      <c r="B1629" s="5">
        <v>1627</v>
      </c>
      <c r="C1629" s="44">
        <v>5813</v>
      </c>
      <c r="D1629" s="44"/>
      <c r="E1629" s="172" t="s">
        <v>6031</v>
      </c>
      <c r="F1629" s="3" t="s">
        <v>3402</v>
      </c>
      <c r="G1629" s="3" t="s">
        <v>3403</v>
      </c>
      <c r="H1629" s="3" t="s">
        <v>3407</v>
      </c>
      <c r="I1629" s="3" t="s">
        <v>102</v>
      </c>
      <c r="J1629" s="3" t="s">
        <v>396</v>
      </c>
      <c r="K1629" s="6"/>
      <c r="L1629" s="3"/>
      <c r="M1629" s="6">
        <v>30</v>
      </c>
      <c r="N1629" s="3" t="s">
        <v>44</v>
      </c>
      <c r="O1629" s="3" t="s">
        <v>5923</v>
      </c>
      <c r="P1629" s="3" t="s">
        <v>6032</v>
      </c>
      <c r="Q1629" s="3" t="s">
        <v>6033</v>
      </c>
      <c r="R1629" s="160">
        <v>5.13</v>
      </c>
      <c r="S1629" s="79">
        <v>3.98</v>
      </c>
      <c r="T1629" s="81">
        <v>4.13</v>
      </c>
      <c r="U1629" s="82"/>
      <c r="V1629" s="79"/>
      <c r="W1629" s="79"/>
      <c r="X1629" s="79"/>
      <c r="Y1629" s="79"/>
      <c r="Z1629" s="79"/>
      <c r="AA1629" s="79"/>
      <c r="AB1629" s="79"/>
      <c r="AC1629" s="79"/>
      <c r="AD1629" s="79"/>
      <c r="AE1629" s="83"/>
      <c r="AF1629" s="84"/>
      <c r="AG1629" s="84"/>
      <c r="AH1629" s="84"/>
      <c r="AI1629" s="84"/>
      <c r="AJ1629" s="84"/>
      <c r="AK1629" s="84"/>
      <c r="AL1629" s="84"/>
      <c r="AM1629" s="84"/>
      <c r="AN1629" s="85">
        <v>5.13</v>
      </c>
      <c r="AO1629" s="84" t="s">
        <v>47</v>
      </c>
      <c r="AP1629" s="83" t="s">
        <v>48</v>
      </c>
      <c r="AQ1629" s="84" t="e">
        <f>AVERAGE(SMALL(AE1629:AI1629,1),SMALL(AE1629:AI1629,2))</f>
        <v>#NUM!</v>
      </c>
      <c r="AR1629" s="84" t="e">
        <f>IF(R1629 &lt;=( AVERAGE(SMALL(AE1629:AI1629,1),SMALL(AE1629:AI1629,2))), R1629, "")</f>
        <v>#NUM!</v>
      </c>
      <c r="AS1629" s="84" t="e">
        <f>AVERAGE(SMALL(AJ1629:AM1629,1),SMALL(AJ1629:AM1629,2))</f>
        <v>#NUM!</v>
      </c>
      <c r="AT1629" s="84" t="e">
        <f>#REF!*1.075</f>
        <v>#REF!</v>
      </c>
      <c r="AU1629" s="84">
        <f>T1629*1.075</f>
        <v>4.4397500000000001</v>
      </c>
      <c r="AV1629" s="79" t="e">
        <f>MIN(AN1629,AT1629,AU1629)</f>
        <v>#REF!</v>
      </c>
      <c r="AW1629" s="84" t="s">
        <v>71</v>
      </c>
      <c r="AX1629" s="84" t="s">
        <v>72</v>
      </c>
      <c r="AY1629" s="85">
        <v>4.4397500000000001</v>
      </c>
      <c r="AZ1629" s="87">
        <f>IF(AND(AY1629&gt;0,AY1629&lt;=10),AY1629*0.25,IF(AND(AY1629&gt;10,AY1629&lt;=50),AY1629*0.17,IF(AND(AY1629&gt;10,AY1629&lt;=100),AY1629*0.12,IF(AY1629&gt;100,AY1629*0.1))))</f>
        <v>1.1099375</v>
      </c>
      <c r="BA1629" s="43">
        <f>AZ1629+AY1629</f>
        <v>5.5496875000000001</v>
      </c>
      <c r="BB1629" s="85">
        <f>BA1629+BA1629*0.08</f>
        <v>5.9936625000000001</v>
      </c>
      <c r="BC1629" s="20" t="s">
        <v>12295</v>
      </c>
      <c r="BD1629" s="84" t="s">
        <v>12298</v>
      </c>
      <c r="BE1629" s="84"/>
      <c r="BF1629" s="84"/>
      <c r="BG1629" s="88"/>
      <c r="BH1629" s="88"/>
      <c r="BI1629" s="88"/>
      <c r="BJ1629" s="88"/>
      <c r="BK1629" s="88"/>
      <c r="BL1629" s="88"/>
      <c r="BM1629" s="88"/>
      <c r="BN1629" s="88"/>
      <c r="BO1629" s="88"/>
      <c r="BP1629" s="88"/>
      <c r="BQ1629" s="88"/>
      <c r="BR1629" s="88"/>
      <c r="BS1629" s="88"/>
      <c r="BT1629" s="88"/>
      <c r="BU1629" s="88"/>
      <c r="BV1629" s="88"/>
      <c r="BW1629" s="88"/>
      <c r="BX1629" s="88"/>
      <c r="BY1629" s="88"/>
      <c r="BZ1629" s="88"/>
      <c r="CA1629" s="88"/>
      <c r="CB1629" s="88"/>
      <c r="CC1629" s="88"/>
      <c r="CD1629" s="88"/>
      <c r="CE1629" s="88"/>
      <c r="CF1629" s="88"/>
      <c r="CG1629" s="88"/>
      <c r="CH1629" s="88"/>
      <c r="CI1629" s="88"/>
      <c r="CJ1629" s="88"/>
      <c r="CK1629" s="88"/>
      <c r="CL1629" s="88"/>
      <c r="CM1629" s="88"/>
      <c r="CN1629" s="88"/>
      <c r="CO1629" s="88"/>
      <c r="CP1629" s="88"/>
      <c r="CQ1629" s="88"/>
      <c r="CR1629" s="88"/>
      <c r="CS1629" s="88"/>
      <c r="CT1629" s="88"/>
      <c r="CU1629" s="88"/>
      <c r="CV1629" s="88"/>
      <c r="CW1629" s="88"/>
      <c r="CX1629" s="88"/>
      <c r="CY1629" s="88"/>
      <c r="CZ1629" s="88"/>
      <c r="DA1629" s="88"/>
      <c r="DB1629" s="88"/>
      <c r="DC1629" s="88"/>
      <c r="DD1629" s="88"/>
      <c r="DE1629" s="88"/>
      <c r="DF1629" s="88"/>
      <c r="DG1629" s="88"/>
      <c r="DH1629" s="88"/>
      <c r="DI1629" s="88"/>
      <c r="DJ1629" s="88"/>
      <c r="DK1629" s="88"/>
      <c r="DL1629" s="88"/>
    </row>
    <row r="1630" spans="1:116" s="20" customFormat="1" ht="30" customHeight="1">
      <c r="A1630" s="4" t="s">
        <v>5921</v>
      </c>
      <c r="B1630" s="5">
        <v>1628</v>
      </c>
      <c r="C1630" s="6">
        <v>5808</v>
      </c>
      <c r="D1630" s="6"/>
      <c r="E1630" s="43" t="s">
        <v>5939</v>
      </c>
      <c r="F1630" s="3" t="s">
        <v>5940</v>
      </c>
      <c r="G1630" s="3" t="s">
        <v>5941</v>
      </c>
      <c r="H1630" s="3" t="s">
        <v>5942</v>
      </c>
      <c r="I1630" s="3" t="s">
        <v>139</v>
      </c>
      <c r="J1630" s="3" t="s">
        <v>2455</v>
      </c>
      <c r="K1630" s="6"/>
      <c r="L1630" s="3"/>
      <c r="M1630" s="6">
        <v>30</v>
      </c>
      <c r="N1630" s="3" t="s">
        <v>44</v>
      </c>
      <c r="O1630" s="3" t="s">
        <v>5923</v>
      </c>
      <c r="P1630" s="3" t="s">
        <v>5943</v>
      </c>
      <c r="Q1630" s="3" t="s">
        <v>5944</v>
      </c>
      <c r="R1630" s="156">
        <v>9.9499999999999993</v>
      </c>
      <c r="S1630" s="22"/>
      <c r="T1630" s="23">
        <v>10.08</v>
      </c>
      <c r="U1630" s="1">
        <v>6.35</v>
      </c>
      <c r="V1630" s="21">
        <v>8.6999999999999993</v>
      </c>
      <c r="W1630" s="22"/>
      <c r="X1630" s="22"/>
      <c r="Y1630" s="22"/>
      <c r="Z1630" s="22"/>
      <c r="AA1630" s="22"/>
      <c r="AB1630" s="22"/>
      <c r="AC1630" s="22"/>
      <c r="AD1630" s="22"/>
      <c r="AE1630" s="24">
        <v>8.6999999999999993</v>
      </c>
      <c r="AN1630" s="25">
        <v>8.6999999999999993</v>
      </c>
      <c r="AO1630" s="20" t="s">
        <v>373</v>
      </c>
      <c r="AP1630" s="24" t="s">
        <v>374</v>
      </c>
      <c r="AQ1630" s="20" t="e">
        <f>AVERAGE(SMALL(AE1630:AI1630,1),SMALL(AE1630:AI1630,2))</f>
        <v>#NUM!</v>
      </c>
      <c r="AR1630" s="20" t="e">
        <f>IF(R1630 &lt;=( AVERAGE(SMALL(AE1630:AI1630,1),SMALL(AE1630:AI1630,2))), R1630, "")</f>
        <v>#NUM!</v>
      </c>
      <c r="AS1630" s="20" t="e">
        <f>AVERAGE(SMALL(AJ1630:AM1630,1),SMALL(AJ1630:AM1630,2))</f>
        <v>#NUM!</v>
      </c>
      <c r="AT1630" s="20">
        <f>T1630*1.075</f>
        <v>10.836</v>
      </c>
      <c r="AU1630" s="20">
        <f>U1630*1.075</f>
        <v>6.826249999999999</v>
      </c>
      <c r="AV1630" s="22">
        <f>MIN(AN1630,AT1630,AU1630)</f>
        <v>6.826249999999999</v>
      </c>
      <c r="AW1630" s="20" t="s">
        <v>71</v>
      </c>
      <c r="AX1630" s="20" t="s">
        <v>72</v>
      </c>
      <c r="AY1630" s="25">
        <v>6.83</v>
      </c>
      <c r="AZ1630" s="27">
        <f>IF(AND(AY1630&gt;0,AY1630&lt;=10),AY1630*0.25,IF(AND(AY1630&gt;10,AY1630&lt;=50),AY1630*0.17,IF(AND(AY1630&gt;10,AY1630&lt;=100),AY1630*0.12,IF(AY1630&gt;100,AY1630*0.1))))</f>
        <v>1.7075</v>
      </c>
      <c r="BA1630" s="3">
        <f>AZ1630+AY1630</f>
        <v>8.5374999999999996</v>
      </c>
      <c r="BB1630" s="25">
        <f>BA1630+BA1630*0.08</f>
        <v>9.2204999999999995</v>
      </c>
      <c r="BC1630" s="20" t="s">
        <v>12295</v>
      </c>
    </row>
    <row r="1631" spans="1:116" s="20" customFormat="1" ht="30" customHeight="1">
      <c r="A1631" s="153" t="s">
        <v>12949</v>
      </c>
      <c r="B1631" s="5">
        <v>1629</v>
      </c>
      <c r="C1631" s="44">
        <v>5808</v>
      </c>
      <c r="D1631" s="44"/>
      <c r="E1631" s="172" t="s">
        <v>5939</v>
      </c>
      <c r="F1631" s="3" t="s">
        <v>5940</v>
      </c>
      <c r="G1631" s="3" t="s">
        <v>5941</v>
      </c>
      <c r="H1631" s="3" t="s">
        <v>5942</v>
      </c>
      <c r="I1631" s="3" t="s">
        <v>139</v>
      </c>
      <c r="J1631" s="3" t="s">
        <v>2455</v>
      </c>
      <c r="K1631" s="6"/>
      <c r="L1631" s="3"/>
      <c r="M1631" s="6">
        <v>30</v>
      </c>
      <c r="N1631" s="3" t="s">
        <v>44</v>
      </c>
      <c r="O1631" s="3" t="s">
        <v>5923</v>
      </c>
      <c r="P1631" s="3" t="s">
        <v>5943</v>
      </c>
      <c r="Q1631" s="3" t="s">
        <v>5944</v>
      </c>
      <c r="R1631" s="160">
        <v>12.9</v>
      </c>
      <c r="S1631" s="79">
        <v>10.08</v>
      </c>
      <c r="T1631" s="81">
        <v>6.35</v>
      </c>
      <c r="U1631" s="82"/>
      <c r="V1631" s="79"/>
      <c r="W1631" s="79"/>
      <c r="X1631" s="79"/>
      <c r="Y1631" s="79"/>
      <c r="Z1631" s="79"/>
      <c r="AA1631" s="79"/>
      <c r="AB1631" s="79"/>
      <c r="AC1631" s="79"/>
      <c r="AD1631" s="79"/>
      <c r="AE1631" s="83"/>
      <c r="AF1631" s="84">
        <v>10.58</v>
      </c>
      <c r="AG1631" s="84"/>
      <c r="AH1631" s="84"/>
      <c r="AI1631" s="84"/>
      <c r="AJ1631" s="84"/>
      <c r="AK1631" s="84"/>
      <c r="AL1631" s="84"/>
      <c r="AM1631" s="84"/>
      <c r="AN1631" s="85">
        <v>8.6999999999999993</v>
      </c>
      <c r="AO1631" s="84" t="s">
        <v>373</v>
      </c>
      <c r="AP1631" s="83" t="s">
        <v>374</v>
      </c>
      <c r="AQ1631" s="84" t="e">
        <f>AVERAGE(SMALL(AE1631:AI1631,1),SMALL(AE1631:AI1631,2))</f>
        <v>#NUM!</v>
      </c>
      <c r="AR1631" s="84" t="e">
        <f>IF(R1631 &lt;=( AVERAGE(SMALL(AE1631:AI1631,1),SMALL(AE1631:AI1631,2))), R1631, "")</f>
        <v>#NUM!</v>
      </c>
      <c r="AS1631" s="84" t="e">
        <f>AVERAGE(SMALL(AJ1631:AM1631,1),SMALL(AJ1631:AM1631,2))</f>
        <v>#NUM!</v>
      </c>
      <c r="AT1631" s="84" t="e">
        <f>#REF!*1.075</f>
        <v>#REF!</v>
      </c>
      <c r="AU1631" s="84">
        <f>T1631*1.075</f>
        <v>6.826249999999999</v>
      </c>
      <c r="AV1631" s="79" t="e">
        <f>MIN(AN1631,AT1631,AU1631)</f>
        <v>#REF!</v>
      </c>
      <c r="AW1631" s="84" t="s">
        <v>71</v>
      </c>
      <c r="AX1631" s="84" t="s">
        <v>72</v>
      </c>
      <c r="AY1631" s="85">
        <v>6.83</v>
      </c>
      <c r="AZ1631" s="87">
        <f>IF(AND(AY1631&gt;0,AY1631&lt;=10),AY1631*0.25,IF(AND(AY1631&gt;10,AY1631&lt;=50),AY1631*0.17,IF(AND(AY1631&gt;10,AY1631&lt;=100),AY1631*0.12,IF(AY1631&gt;100,AY1631*0.1))))</f>
        <v>1.7075</v>
      </c>
      <c r="BA1631" s="43">
        <f>AZ1631+AY1631</f>
        <v>8.5374999999999996</v>
      </c>
      <c r="BB1631" s="85">
        <f>BA1631+BA1631*0.08</f>
        <v>9.2204999999999995</v>
      </c>
      <c r="BC1631" s="20" t="s">
        <v>12295</v>
      </c>
      <c r="BD1631" s="84" t="s">
        <v>12298</v>
      </c>
      <c r="BE1631" s="84"/>
      <c r="BF1631" s="84"/>
      <c r="BG1631" s="88"/>
      <c r="BH1631" s="88"/>
      <c r="BI1631" s="88"/>
      <c r="BJ1631" s="88"/>
      <c r="BK1631" s="88"/>
      <c r="BL1631" s="88"/>
      <c r="BM1631" s="88"/>
      <c r="BN1631" s="88"/>
      <c r="BO1631" s="88"/>
      <c r="BP1631" s="88"/>
      <c r="BQ1631" s="88"/>
      <c r="BR1631" s="88"/>
      <c r="BS1631" s="88"/>
      <c r="BT1631" s="88"/>
      <c r="BU1631" s="88"/>
      <c r="BV1631" s="88"/>
      <c r="BW1631" s="88"/>
      <c r="BX1631" s="88"/>
      <c r="BY1631" s="88"/>
      <c r="BZ1631" s="88"/>
      <c r="CA1631" s="88"/>
      <c r="CB1631" s="88"/>
      <c r="CC1631" s="88"/>
      <c r="CD1631" s="88"/>
      <c r="CE1631" s="88"/>
      <c r="CF1631" s="88"/>
      <c r="CG1631" s="88"/>
      <c r="CH1631" s="88"/>
      <c r="CI1631" s="88"/>
      <c r="CJ1631" s="88"/>
      <c r="CK1631" s="88"/>
      <c r="CL1631" s="88"/>
      <c r="CM1631" s="88"/>
      <c r="CN1631" s="88"/>
      <c r="CO1631" s="88"/>
      <c r="CP1631" s="88"/>
      <c r="CQ1631" s="88"/>
      <c r="CR1631" s="88"/>
      <c r="CS1631" s="88"/>
      <c r="CT1631" s="88"/>
      <c r="CU1631" s="88"/>
      <c r="CV1631" s="88"/>
      <c r="CW1631" s="88"/>
      <c r="CX1631" s="88"/>
      <c r="CY1631" s="88"/>
      <c r="CZ1631" s="88"/>
      <c r="DA1631" s="88"/>
      <c r="DB1631" s="88"/>
      <c r="DC1631" s="88"/>
      <c r="DD1631" s="88"/>
      <c r="DE1631" s="88"/>
      <c r="DF1631" s="88"/>
      <c r="DG1631" s="88"/>
      <c r="DH1631" s="88"/>
      <c r="DI1631" s="88"/>
      <c r="DJ1631" s="88"/>
      <c r="DK1631" s="88"/>
      <c r="DL1631" s="88"/>
    </row>
    <row r="1632" spans="1:116" s="20" customFormat="1" ht="30" customHeight="1">
      <c r="A1632" s="4" t="s">
        <v>5921</v>
      </c>
      <c r="B1632" s="5">
        <v>1630</v>
      </c>
      <c r="C1632" s="116">
        <v>5747</v>
      </c>
      <c r="D1632" s="116"/>
      <c r="E1632" s="43" t="s">
        <v>5986</v>
      </c>
      <c r="F1632" s="3" t="s">
        <v>5987</v>
      </c>
      <c r="G1632" s="3" t="s">
        <v>2882</v>
      </c>
      <c r="H1632" s="3" t="s">
        <v>5988</v>
      </c>
      <c r="I1632" s="3" t="s">
        <v>255</v>
      </c>
      <c r="J1632" s="3" t="s">
        <v>124</v>
      </c>
      <c r="K1632" s="6">
        <v>200</v>
      </c>
      <c r="L1632" s="3" t="s">
        <v>79</v>
      </c>
      <c r="M1632" s="6">
        <v>1</v>
      </c>
      <c r="N1632" s="3" t="s">
        <v>44</v>
      </c>
      <c r="O1632" s="3" t="s">
        <v>5923</v>
      </c>
      <c r="P1632" s="3" t="s">
        <v>5924</v>
      </c>
      <c r="Q1632" s="3" t="s">
        <v>5989</v>
      </c>
      <c r="R1632" s="156">
        <v>4.9000000000000004</v>
      </c>
      <c r="S1632" s="22"/>
      <c r="T1632" s="23">
        <v>5.01</v>
      </c>
      <c r="U1632" s="1">
        <v>3.59</v>
      </c>
      <c r="V1632" s="21">
        <v>3.55</v>
      </c>
      <c r="W1632" s="22"/>
      <c r="X1632" s="22"/>
      <c r="Y1632" s="22"/>
      <c r="Z1632" s="22"/>
      <c r="AA1632" s="22"/>
      <c r="AB1632" s="22"/>
      <c r="AC1632" s="22"/>
      <c r="AD1632" s="22"/>
      <c r="AE1632" s="24">
        <v>3.55</v>
      </c>
      <c r="AN1632" s="25">
        <v>3.55</v>
      </c>
      <c r="AO1632" s="20" t="s">
        <v>373</v>
      </c>
      <c r="AP1632" s="24" t="s">
        <v>374</v>
      </c>
      <c r="AQ1632" s="20" t="e">
        <f>AVERAGE(SMALL(AE1632:AI1632,1),SMALL(AE1632:AI1632,2))</f>
        <v>#NUM!</v>
      </c>
      <c r="AR1632" s="20" t="e">
        <f>IF(R1632 &lt;=( AVERAGE(SMALL(AE1632:AI1632,1),SMALL(AE1632:AI1632,2))), R1632, "")</f>
        <v>#NUM!</v>
      </c>
      <c r="AS1632" s="20" t="e">
        <f>AVERAGE(SMALL(AJ1632:AM1632,1),SMALL(AJ1632:AM1632,2))</f>
        <v>#NUM!</v>
      </c>
      <c r="AT1632" s="20">
        <f>T1632*1.075</f>
        <v>5.3857499999999998</v>
      </c>
      <c r="AU1632" s="20">
        <f>U1632*1.075</f>
        <v>3.8592499999999998</v>
      </c>
      <c r="AV1632" s="22">
        <f>MIN(AN1632,AT1632,AU1632)</f>
        <v>3.55</v>
      </c>
      <c r="AW1632" s="20" t="s">
        <v>332</v>
      </c>
      <c r="AX1632" s="20" t="s">
        <v>333</v>
      </c>
      <c r="AY1632" s="25">
        <v>3.032</v>
      </c>
      <c r="AZ1632" s="27">
        <f>IF(AND(AY1632&gt;0,AY1632&lt;=10),AY1632*0.25,IF(AND(AY1632&gt;10,AY1632&lt;=50),AY1632*0.17,IF(AND(AY1632&gt;10,AY1632&lt;=100),AY1632*0.12,IF(AY1632&gt;100,AY1632*0.1))))</f>
        <v>0.75800000000000001</v>
      </c>
      <c r="BA1632" s="3">
        <f>AZ1632+AY1632</f>
        <v>3.79</v>
      </c>
      <c r="BB1632" s="25">
        <f>BA1632+BA1632*0.08</f>
        <v>4.0932000000000004</v>
      </c>
      <c r="BC1632" s="20" t="s">
        <v>12295</v>
      </c>
    </row>
    <row r="1633" spans="1:116" s="20" customFormat="1" ht="30" customHeight="1">
      <c r="A1633" s="153" t="s">
        <v>12949</v>
      </c>
      <c r="B1633" s="5">
        <v>1631</v>
      </c>
      <c r="C1633" s="44">
        <v>5886</v>
      </c>
      <c r="D1633" s="44"/>
      <c r="E1633" s="172" t="s">
        <v>6026</v>
      </c>
      <c r="F1633" s="3" t="s">
        <v>3395</v>
      </c>
      <c r="G1633" s="3" t="s">
        <v>3396</v>
      </c>
      <c r="H1633" s="3" t="s">
        <v>101</v>
      </c>
      <c r="I1633" s="3" t="s">
        <v>102</v>
      </c>
      <c r="J1633" s="3" t="s">
        <v>396</v>
      </c>
      <c r="K1633" s="6"/>
      <c r="L1633" s="3"/>
      <c r="M1633" s="6">
        <v>30</v>
      </c>
      <c r="N1633" s="3" t="s">
        <v>44</v>
      </c>
      <c r="O1633" s="3" t="s">
        <v>5923</v>
      </c>
      <c r="P1633" s="3" t="s">
        <v>5924</v>
      </c>
      <c r="Q1633" s="3" t="s">
        <v>6027</v>
      </c>
      <c r="R1633" s="160">
        <v>6.75</v>
      </c>
      <c r="S1633" s="79">
        <v>5.81</v>
      </c>
      <c r="T1633" s="81">
        <v>5.81</v>
      </c>
      <c r="U1633" s="82"/>
      <c r="V1633" s="79"/>
      <c r="W1633" s="79"/>
      <c r="X1633" s="79"/>
      <c r="Y1633" s="79"/>
      <c r="Z1633" s="79"/>
      <c r="AA1633" s="79"/>
      <c r="AB1633" s="79"/>
      <c r="AC1633" s="79"/>
      <c r="AD1633" s="79"/>
      <c r="AE1633" s="83"/>
      <c r="AF1633" s="84"/>
      <c r="AG1633" s="84"/>
      <c r="AH1633" s="84"/>
      <c r="AI1633" s="84">
        <v>4</v>
      </c>
      <c r="AJ1633" s="84"/>
      <c r="AK1633" s="84"/>
      <c r="AL1633" s="84"/>
      <c r="AM1633" s="84"/>
      <c r="AN1633" s="85">
        <v>6.75</v>
      </c>
      <c r="AO1633" s="84" t="s">
        <v>47</v>
      </c>
      <c r="AP1633" s="83" t="s">
        <v>48</v>
      </c>
      <c r="AQ1633" s="84" t="e">
        <f>AVERAGE(SMALL(AE1633:AI1633,1),SMALL(AE1633:AI1633,2))</f>
        <v>#NUM!</v>
      </c>
      <c r="AR1633" s="84" t="e">
        <f>IF(R1633 &lt;=( AVERAGE(SMALL(AE1633:AI1633,1),SMALL(AE1633:AI1633,2))), R1633, "")</f>
        <v>#NUM!</v>
      </c>
      <c r="AS1633" s="84" t="e">
        <f>AVERAGE(SMALL(AJ1633:AM1633,1),SMALL(AJ1633:AM1633,2))</f>
        <v>#NUM!</v>
      </c>
      <c r="AT1633" s="84" t="e">
        <f>#REF!*1.075</f>
        <v>#REF!</v>
      </c>
      <c r="AU1633" s="84">
        <f>T1633*1.075</f>
        <v>6.2457499999999992</v>
      </c>
      <c r="AV1633" s="79" t="e">
        <f>MIN(AN1633,AT1633,AU1633)</f>
        <v>#REF!</v>
      </c>
      <c r="AW1633" s="84" t="s">
        <v>1795</v>
      </c>
      <c r="AX1633" s="84" t="s">
        <v>374</v>
      </c>
      <c r="AY1633" s="85">
        <v>4</v>
      </c>
      <c r="AZ1633" s="87">
        <f>IF(AND(AY1633&gt;0,AY1633&lt;=10),AY1633*0.25,IF(AND(AY1633&gt;10,AY1633&lt;=50),AY1633*0.17,IF(AND(AY1633&gt;10,AY1633&lt;=100),AY1633*0.12,IF(AY1633&gt;100,AY1633*0.1))))</f>
        <v>1</v>
      </c>
      <c r="BA1633" s="43">
        <f>AZ1633+AY1633</f>
        <v>5</v>
      </c>
      <c r="BB1633" s="85">
        <f>BA1633+BA1633*0.08</f>
        <v>5.4</v>
      </c>
      <c r="BC1633" s="20" t="s">
        <v>12295</v>
      </c>
      <c r="BD1633" s="84" t="s">
        <v>12298</v>
      </c>
      <c r="BE1633" s="84"/>
      <c r="BF1633" s="84"/>
      <c r="BG1633" s="88"/>
      <c r="BH1633" s="88"/>
      <c r="BI1633" s="88"/>
      <c r="BJ1633" s="88"/>
      <c r="BK1633" s="88"/>
      <c r="BL1633" s="88"/>
      <c r="BM1633" s="88"/>
      <c r="BN1633" s="88"/>
      <c r="BO1633" s="88"/>
      <c r="BP1633" s="88"/>
      <c r="BQ1633" s="88"/>
      <c r="BR1633" s="88"/>
      <c r="BS1633" s="88"/>
      <c r="BT1633" s="88"/>
      <c r="BU1633" s="88"/>
      <c r="BV1633" s="88"/>
      <c r="BW1633" s="88"/>
      <c r="BX1633" s="88"/>
      <c r="BY1633" s="88"/>
      <c r="BZ1633" s="88"/>
      <c r="CA1633" s="88"/>
      <c r="CB1633" s="88"/>
      <c r="CC1633" s="88"/>
      <c r="CD1633" s="88"/>
      <c r="CE1633" s="88"/>
      <c r="CF1633" s="88"/>
      <c r="CG1633" s="88"/>
      <c r="CH1633" s="88"/>
      <c r="CI1633" s="88"/>
      <c r="CJ1633" s="88"/>
      <c r="CK1633" s="88"/>
      <c r="CL1633" s="88"/>
      <c r="CM1633" s="88"/>
      <c r="CN1633" s="88"/>
      <c r="CO1633" s="88"/>
      <c r="CP1633" s="88"/>
      <c r="CQ1633" s="88"/>
      <c r="CR1633" s="88"/>
      <c r="CS1633" s="88"/>
      <c r="CT1633" s="88"/>
      <c r="CU1633" s="88"/>
      <c r="CV1633" s="88"/>
      <c r="CW1633" s="88"/>
      <c r="CX1633" s="88"/>
      <c r="CY1633" s="88"/>
      <c r="CZ1633" s="88"/>
      <c r="DA1633" s="88"/>
      <c r="DB1633" s="88"/>
      <c r="DC1633" s="88"/>
      <c r="DD1633" s="88"/>
      <c r="DE1633" s="88"/>
      <c r="DF1633" s="88"/>
      <c r="DG1633" s="88"/>
      <c r="DH1633" s="88"/>
      <c r="DI1633" s="88"/>
      <c r="DJ1633" s="88"/>
      <c r="DK1633" s="88"/>
      <c r="DL1633" s="88"/>
    </row>
    <row r="1634" spans="1:116" s="20" customFormat="1" ht="30" customHeight="1">
      <c r="A1634" s="153" t="s">
        <v>12949</v>
      </c>
      <c r="B1634" s="5">
        <v>1632</v>
      </c>
      <c r="C1634" s="44">
        <v>5885</v>
      </c>
      <c r="D1634" s="44"/>
      <c r="E1634" s="172" t="s">
        <v>6026</v>
      </c>
      <c r="F1634" s="3" t="s">
        <v>3395</v>
      </c>
      <c r="G1634" s="3" t="s">
        <v>3396</v>
      </c>
      <c r="H1634" s="3" t="s">
        <v>299</v>
      </c>
      <c r="I1634" s="3" t="s">
        <v>102</v>
      </c>
      <c r="J1634" s="3" t="s">
        <v>396</v>
      </c>
      <c r="K1634" s="6"/>
      <c r="L1634" s="3"/>
      <c r="M1634" s="6">
        <v>30</v>
      </c>
      <c r="N1634" s="3" t="s">
        <v>44</v>
      </c>
      <c r="O1634" s="3" t="s">
        <v>5923</v>
      </c>
      <c r="P1634" s="3" t="s">
        <v>6029</v>
      </c>
      <c r="Q1634" s="3" t="s">
        <v>6030</v>
      </c>
      <c r="R1634" s="160">
        <v>5.2</v>
      </c>
      <c r="S1634" s="79">
        <v>4.6399999999999997</v>
      </c>
      <c r="T1634" s="81">
        <v>4.6100000000000003</v>
      </c>
      <c r="U1634" s="82"/>
      <c r="V1634" s="79"/>
      <c r="W1634" s="79"/>
      <c r="X1634" s="79"/>
      <c r="Y1634" s="79"/>
      <c r="Z1634" s="79"/>
      <c r="AA1634" s="79"/>
      <c r="AB1634" s="79"/>
      <c r="AC1634" s="79"/>
      <c r="AD1634" s="79"/>
      <c r="AE1634" s="83"/>
      <c r="AF1634" s="84"/>
      <c r="AG1634" s="84"/>
      <c r="AH1634" s="84"/>
      <c r="AI1634" s="84">
        <v>2.5</v>
      </c>
      <c r="AJ1634" s="84"/>
      <c r="AK1634" s="84"/>
      <c r="AL1634" s="84"/>
      <c r="AM1634" s="84"/>
      <c r="AN1634" s="85">
        <v>5.2</v>
      </c>
      <c r="AO1634" s="84" t="s">
        <v>47</v>
      </c>
      <c r="AP1634" s="83" t="s">
        <v>48</v>
      </c>
      <c r="AQ1634" s="84" t="e">
        <f>AVERAGE(SMALL(AE1634:AI1634,1),SMALL(AE1634:AI1634,2))</f>
        <v>#NUM!</v>
      </c>
      <c r="AR1634" s="84" t="e">
        <f>IF(R1634 &lt;=( AVERAGE(SMALL(AE1634:AI1634,1),SMALL(AE1634:AI1634,2))), R1634, "")</f>
        <v>#NUM!</v>
      </c>
      <c r="AS1634" s="84" t="e">
        <f>AVERAGE(SMALL(AJ1634:AM1634,1),SMALL(AJ1634:AM1634,2))</f>
        <v>#NUM!</v>
      </c>
      <c r="AT1634" s="84" t="e">
        <f>#REF!*1.075</f>
        <v>#REF!</v>
      </c>
      <c r="AU1634" s="84">
        <f>T1634*1.075</f>
        <v>4.9557500000000001</v>
      </c>
      <c r="AV1634" s="79" t="e">
        <f>MIN(AN1634,AT1634,AU1634)</f>
        <v>#REF!</v>
      </c>
      <c r="AW1634" s="84" t="s">
        <v>1795</v>
      </c>
      <c r="AX1634" s="84" t="s">
        <v>374</v>
      </c>
      <c r="AY1634" s="85">
        <v>2.5</v>
      </c>
      <c r="AZ1634" s="87">
        <f>IF(AND(AY1634&gt;0,AY1634&lt;=10),AY1634*0.25,IF(AND(AY1634&gt;10,AY1634&lt;=50),AY1634*0.17,IF(AND(AY1634&gt;10,AY1634&lt;=100),AY1634*0.12,IF(AY1634&gt;100,AY1634*0.1))))</f>
        <v>0.625</v>
      </c>
      <c r="BA1634" s="43">
        <f>AZ1634+AY1634</f>
        <v>3.125</v>
      </c>
      <c r="BB1634" s="85">
        <f>BA1634+BA1634*0.08</f>
        <v>3.375</v>
      </c>
      <c r="BC1634" s="20" t="s">
        <v>12295</v>
      </c>
      <c r="BD1634" s="84" t="s">
        <v>12298</v>
      </c>
      <c r="BE1634" s="84"/>
      <c r="BF1634" s="84"/>
      <c r="BG1634" s="88"/>
      <c r="BH1634" s="88"/>
      <c r="BI1634" s="88"/>
      <c r="BJ1634" s="88"/>
      <c r="BK1634" s="88"/>
      <c r="BL1634" s="88"/>
      <c r="BM1634" s="88"/>
      <c r="BN1634" s="88"/>
      <c r="BO1634" s="88"/>
      <c r="BP1634" s="88"/>
      <c r="BQ1634" s="88"/>
      <c r="BR1634" s="88"/>
      <c r="BS1634" s="88"/>
      <c r="BT1634" s="88"/>
      <c r="BU1634" s="88"/>
      <c r="BV1634" s="88"/>
      <c r="BW1634" s="88"/>
      <c r="BX1634" s="88"/>
      <c r="BY1634" s="88"/>
      <c r="BZ1634" s="88"/>
      <c r="CA1634" s="88"/>
      <c r="CB1634" s="88"/>
      <c r="CC1634" s="88"/>
      <c r="CD1634" s="88"/>
      <c r="CE1634" s="88"/>
      <c r="CF1634" s="88"/>
      <c r="CG1634" s="88"/>
      <c r="CH1634" s="88"/>
      <c r="CI1634" s="88"/>
      <c r="CJ1634" s="88"/>
      <c r="CK1634" s="88"/>
      <c r="CL1634" s="88"/>
      <c r="CM1634" s="88"/>
      <c r="CN1634" s="88"/>
      <c r="CO1634" s="88"/>
      <c r="CP1634" s="88"/>
      <c r="CQ1634" s="88"/>
      <c r="CR1634" s="88"/>
      <c r="CS1634" s="88"/>
      <c r="CT1634" s="88"/>
      <c r="CU1634" s="88"/>
      <c r="CV1634" s="88"/>
      <c r="CW1634" s="88"/>
      <c r="CX1634" s="88"/>
      <c r="CY1634" s="88"/>
      <c r="CZ1634" s="88"/>
      <c r="DA1634" s="88"/>
      <c r="DB1634" s="88"/>
      <c r="DC1634" s="88"/>
      <c r="DD1634" s="88"/>
      <c r="DE1634" s="88"/>
      <c r="DF1634" s="88"/>
      <c r="DG1634" s="88"/>
      <c r="DH1634" s="88"/>
      <c r="DI1634" s="88"/>
      <c r="DJ1634" s="88"/>
      <c r="DK1634" s="88"/>
      <c r="DL1634" s="88"/>
    </row>
    <row r="1635" spans="1:116" s="20" customFormat="1" ht="30" customHeight="1">
      <c r="A1635" s="153" t="s">
        <v>12949</v>
      </c>
      <c r="B1635" s="5">
        <v>1633</v>
      </c>
      <c r="C1635" s="44">
        <v>5884</v>
      </c>
      <c r="D1635" s="44"/>
      <c r="E1635" s="172" t="s">
        <v>6026</v>
      </c>
      <c r="F1635" s="3" t="s">
        <v>3395</v>
      </c>
      <c r="G1635" s="3" t="s">
        <v>3396</v>
      </c>
      <c r="H1635" s="3" t="s">
        <v>689</v>
      </c>
      <c r="I1635" s="3" t="s">
        <v>102</v>
      </c>
      <c r="J1635" s="3" t="s">
        <v>396</v>
      </c>
      <c r="K1635" s="6"/>
      <c r="L1635" s="3"/>
      <c r="M1635" s="6">
        <v>30</v>
      </c>
      <c r="N1635" s="3" t="s">
        <v>44</v>
      </c>
      <c r="O1635" s="3" t="s">
        <v>5923</v>
      </c>
      <c r="P1635" s="3" t="s">
        <v>5924</v>
      </c>
      <c r="Q1635" s="3" t="s">
        <v>6028</v>
      </c>
      <c r="R1635" s="160">
        <v>4.8</v>
      </c>
      <c r="S1635" s="79">
        <v>4.4000000000000004</v>
      </c>
      <c r="T1635" s="81">
        <v>4.0599999999999996</v>
      </c>
      <c r="U1635" s="82"/>
      <c r="V1635" s="79"/>
      <c r="W1635" s="79"/>
      <c r="X1635" s="79"/>
      <c r="Y1635" s="79"/>
      <c r="Z1635" s="79"/>
      <c r="AA1635" s="79"/>
      <c r="AB1635" s="79"/>
      <c r="AC1635" s="79"/>
      <c r="AD1635" s="79"/>
      <c r="AE1635" s="83"/>
      <c r="AF1635" s="84"/>
      <c r="AG1635" s="84"/>
      <c r="AH1635" s="84"/>
      <c r="AI1635" s="84">
        <v>2.2000000000000002</v>
      </c>
      <c r="AJ1635" s="84"/>
      <c r="AK1635" s="84"/>
      <c r="AL1635" s="84"/>
      <c r="AM1635" s="84"/>
      <c r="AN1635" s="85">
        <v>2.35</v>
      </c>
      <c r="AO1635" s="84" t="s">
        <v>373</v>
      </c>
      <c r="AP1635" s="83" t="s">
        <v>374</v>
      </c>
      <c r="AQ1635" s="84" t="e">
        <f>AVERAGE(SMALL(AE1635:AI1635,1),SMALL(AE1635:AI1635,2))</f>
        <v>#NUM!</v>
      </c>
      <c r="AR1635" s="84" t="e">
        <f>IF(R1635 &lt;=( AVERAGE(SMALL(AE1635:AI1635,1),SMALL(AE1635:AI1635,2))), R1635, "")</f>
        <v>#NUM!</v>
      </c>
      <c r="AS1635" s="84" t="e">
        <f>AVERAGE(SMALL(AJ1635:AM1635,1),SMALL(AJ1635:AM1635,2))</f>
        <v>#NUM!</v>
      </c>
      <c r="AT1635" s="84" t="e">
        <f>#REF!*1.075</f>
        <v>#REF!</v>
      </c>
      <c r="AU1635" s="84">
        <f>T1635*1.075</f>
        <v>4.3644999999999996</v>
      </c>
      <c r="AV1635" s="79" t="e">
        <f>MIN(AN1635,AT1635,AU1635)</f>
        <v>#REF!</v>
      </c>
      <c r="AW1635" s="84" t="s">
        <v>1795</v>
      </c>
      <c r="AX1635" s="84" t="s">
        <v>374</v>
      </c>
      <c r="AY1635" s="85">
        <v>2.2000000000000002</v>
      </c>
      <c r="AZ1635" s="87">
        <f>IF(AND(AY1635&gt;0,AY1635&lt;=10),AY1635*0.25,IF(AND(AY1635&gt;10,AY1635&lt;=50),AY1635*0.17,IF(AND(AY1635&gt;10,AY1635&lt;=100),AY1635*0.12,IF(AY1635&gt;100,AY1635*0.1))))</f>
        <v>0.55000000000000004</v>
      </c>
      <c r="BA1635" s="43">
        <f>AZ1635+AY1635</f>
        <v>2.75</v>
      </c>
      <c r="BB1635" s="85">
        <f>BA1635+BA1635*0.08</f>
        <v>2.97</v>
      </c>
      <c r="BC1635" s="20" t="s">
        <v>12295</v>
      </c>
      <c r="BD1635" s="84" t="s">
        <v>12298</v>
      </c>
      <c r="BE1635" s="84"/>
      <c r="BF1635" s="84"/>
      <c r="BG1635" s="88"/>
      <c r="BH1635" s="88"/>
      <c r="BI1635" s="88"/>
      <c r="BJ1635" s="88"/>
      <c r="BK1635" s="88"/>
      <c r="BL1635" s="88"/>
      <c r="BM1635" s="88"/>
      <c r="BN1635" s="88"/>
      <c r="BO1635" s="88"/>
      <c r="BP1635" s="88"/>
      <c r="BQ1635" s="88"/>
      <c r="BR1635" s="88"/>
      <c r="BS1635" s="88"/>
      <c r="BT1635" s="88"/>
      <c r="BU1635" s="88"/>
      <c r="BV1635" s="88"/>
      <c r="BW1635" s="88"/>
      <c r="BX1635" s="88"/>
      <c r="BY1635" s="88"/>
      <c r="BZ1635" s="88"/>
      <c r="CA1635" s="88"/>
      <c r="CB1635" s="88"/>
      <c r="CC1635" s="88"/>
      <c r="CD1635" s="88"/>
      <c r="CE1635" s="88"/>
      <c r="CF1635" s="88"/>
      <c r="CG1635" s="88"/>
      <c r="CH1635" s="88"/>
      <c r="CI1635" s="88"/>
      <c r="CJ1635" s="88"/>
      <c r="CK1635" s="88"/>
      <c r="CL1635" s="88"/>
      <c r="CM1635" s="88"/>
      <c r="CN1635" s="88"/>
      <c r="CO1635" s="88"/>
      <c r="CP1635" s="88"/>
      <c r="CQ1635" s="88"/>
      <c r="CR1635" s="88"/>
      <c r="CS1635" s="88"/>
      <c r="CT1635" s="88"/>
      <c r="CU1635" s="88"/>
      <c r="CV1635" s="88"/>
      <c r="CW1635" s="88"/>
      <c r="CX1635" s="88"/>
      <c r="CY1635" s="88"/>
      <c r="CZ1635" s="88"/>
      <c r="DA1635" s="88"/>
      <c r="DB1635" s="88"/>
      <c r="DC1635" s="88"/>
      <c r="DD1635" s="88"/>
      <c r="DE1635" s="88"/>
      <c r="DF1635" s="88"/>
      <c r="DG1635" s="88"/>
      <c r="DH1635" s="88"/>
      <c r="DI1635" s="88"/>
      <c r="DJ1635" s="88"/>
      <c r="DK1635" s="88"/>
      <c r="DL1635" s="88"/>
    </row>
    <row r="1636" spans="1:116" s="20" customFormat="1" ht="30" customHeight="1">
      <c r="A1636" s="153" t="s">
        <v>12949</v>
      </c>
      <c r="B1636" s="5">
        <v>1634</v>
      </c>
      <c r="C1636" s="44">
        <v>5873</v>
      </c>
      <c r="D1636" s="44"/>
      <c r="E1636" s="172" t="s">
        <v>5955</v>
      </c>
      <c r="F1636" s="3" t="s">
        <v>2703</v>
      </c>
      <c r="G1636" s="3" t="s">
        <v>2704</v>
      </c>
      <c r="H1636" s="3" t="s">
        <v>2708</v>
      </c>
      <c r="I1636" s="3" t="s">
        <v>42</v>
      </c>
      <c r="J1636" s="3" t="s">
        <v>3113</v>
      </c>
      <c r="K1636" s="6"/>
      <c r="L1636" s="3"/>
      <c r="M1636" s="6">
        <v>30</v>
      </c>
      <c r="N1636" s="3" t="s">
        <v>44</v>
      </c>
      <c r="O1636" s="3" t="s">
        <v>5923</v>
      </c>
      <c r="P1636" s="3" t="s">
        <v>5956</v>
      </c>
      <c r="Q1636" s="3" t="s">
        <v>5957</v>
      </c>
      <c r="R1636" s="160">
        <v>4.9000000000000004</v>
      </c>
      <c r="S1636" s="79">
        <v>4.5999999999999996</v>
      </c>
      <c r="T1636" s="81">
        <v>4.5999999999999996</v>
      </c>
      <c r="U1636" s="82"/>
      <c r="V1636" s="79"/>
      <c r="W1636" s="79"/>
      <c r="X1636" s="79"/>
      <c r="Y1636" s="79"/>
      <c r="Z1636" s="79"/>
      <c r="AA1636" s="79"/>
      <c r="AB1636" s="79"/>
      <c r="AC1636" s="79"/>
      <c r="AD1636" s="79"/>
      <c r="AE1636" s="83"/>
      <c r="AF1636" s="84"/>
      <c r="AG1636" s="84"/>
      <c r="AH1636" s="84"/>
      <c r="AI1636" s="84"/>
      <c r="AJ1636" s="84"/>
      <c r="AK1636" s="84"/>
      <c r="AL1636" s="84"/>
      <c r="AM1636" s="84"/>
      <c r="AN1636" s="85">
        <v>3.85</v>
      </c>
      <c r="AO1636" s="84" t="s">
        <v>47</v>
      </c>
      <c r="AP1636" s="83" t="s">
        <v>48</v>
      </c>
      <c r="AQ1636" s="84" t="e">
        <f>AVERAGE(SMALL(AE1636:AI1636,1),SMALL(AE1636:AI1636,2))</f>
        <v>#NUM!</v>
      </c>
      <c r="AR1636" s="84" t="e">
        <f>IF(R1636 &lt;=( AVERAGE(SMALL(AE1636:AI1636,1),SMALL(AE1636:AI1636,2))), R1636, "")</f>
        <v>#NUM!</v>
      </c>
      <c r="AS1636" s="84" t="e">
        <f>AVERAGE(SMALL(AJ1636:AM1636,1),SMALL(AJ1636:AM1636,2))</f>
        <v>#NUM!</v>
      </c>
      <c r="AT1636" s="84" t="e">
        <f>#REF!*1.075</f>
        <v>#REF!</v>
      </c>
      <c r="AU1636" s="84">
        <f>T1636*1.075</f>
        <v>4.9449999999999994</v>
      </c>
      <c r="AV1636" s="79" t="e">
        <f>MIN(AN1636,AT1636,AU1636)</f>
        <v>#REF!</v>
      </c>
      <c r="AW1636" s="84" t="s">
        <v>71</v>
      </c>
      <c r="AX1636" s="84" t="s">
        <v>72</v>
      </c>
      <c r="AY1636" s="85">
        <v>4.9450000000000003</v>
      </c>
      <c r="AZ1636" s="87">
        <f>IF(AND(AY1636&gt;0,AY1636&lt;=10),AY1636*0.25,IF(AND(AY1636&gt;10,AY1636&lt;=50),AY1636*0.17,IF(AND(AY1636&gt;10,AY1636&lt;=100),AY1636*0.12,IF(AY1636&gt;100,AY1636*0.1))))</f>
        <v>1.2362500000000001</v>
      </c>
      <c r="BA1636" s="43">
        <f>AZ1636+AY1636</f>
        <v>6.1812500000000004</v>
      </c>
      <c r="BB1636" s="85">
        <f>BA1636+BA1636*0.08</f>
        <v>6.6757500000000007</v>
      </c>
      <c r="BC1636" s="20" t="s">
        <v>12295</v>
      </c>
      <c r="BD1636" s="84" t="s">
        <v>12298</v>
      </c>
      <c r="BE1636" s="84"/>
      <c r="BF1636" s="84"/>
      <c r="BG1636" s="88"/>
      <c r="BH1636" s="88"/>
      <c r="BI1636" s="88"/>
      <c r="BJ1636" s="88"/>
      <c r="BK1636" s="88"/>
      <c r="BL1636" s="88"/>
      <c r="BM1636" s="88"/>
      <c r="BN1636" s="88"/>
      <c r="BO1636" s="88"/>
      <c r="BP1636" s="88"/>
      <c r="BQ1636" s="88"/>
      <c r="BR1636" s="88"/>
      <c r="BS1636" s="88"/>
      <c r="BT1636" s="88"/>
      <c r="BU1636" s="88"/>
      <c r="BV1636" s="88"/>
      <c r="BW1636" s="88"/>
      <c r="BX1636" s="88"/>
      <c r="BY1636" s="88"/>
      <c r="BZ1636" s="88"/>
      <c r="CA1636" s="88"/>
      <c r="CB1636" s="88"/>
      <c r="CC1636" s="88"/>
      <c r="CD1636" s="88"/>
      <c r="CE1636" s="88"/>
      <c r="CF1636" s="88"/>
      <c r="CG1636" s="88"/>
      <c r="CH1636" s="88"/>
      <c r="CI1636" s="88"/>
      <c r="CJ1636" s="88"/>
      <c r="CK1636" s="88"/>
      <c r="CL1636" s="88"/>
      <c r="CM1636" s="88"/>
      <c r="CN1636" s="88"/>
      <c r="CO1636" s="88"/>
      <c r="CP1636" s="88"/>
      <c r="CQ1636" s="88"/>
      <c r="CR1636" s="88"/>
      <c r="CS1636" s="88"/>
      <c r="CT1636" s="88"/>
      <c r="CU1636" s="88"/>
      <c r="CV1636" s="88"/>
      <c r="CW1636" s="88"/>
      <c r="CX1636" s="88"/>
      <c r="CY1636" s="88"/>
      <c r="CZ1636" s="88"/>
      <c r="DA1636" s="88"/>
      <c r="DB1636" s="88"/>
      <c r="DC1636" s="88"/>
      <c r="DD1636" s="88"/>
      <c r="DE1636" s="88"/>
      <c r="DF1636" s="88"/>
      <c r="DG1636" s="88"/>
      <c r="DH1636" s="88"/>
      <c r="DI1636" s="88"/>
      <c r="DJ1636" s="88"/>
      <c r="DK1636" s="88"/>
      <c r="DL1636" s="88"/>
    </row>
    <row r="1637" spans="1:116" s="20" customFormat="1" ht="30" customHeight="1">
      <c r="A1637" s="153" t="s">
        <v>12949</v>
      </c>
      <c r="B1637" s="5">
        <v>1635</v>
      </c>
      <c r="C1637" s="44">
        <v>5891</v>
      </c>
      <c r="D1637" s="44"/>
      <c r="E1637" s="172" t="s">
        <v>5922</v>
      </c>
      <c r="F1637" s="3" t="s">
        <v>3855</v>
      </c>
      <c r="G1637" s="3" t="s">
        <v>362</v>
      </c>
      <c r="H1637" s="3" t="s">
        <v>299</v>
      </c>
      <c r="I1637" s="3" t="s">
        <v>102</v>
      </c>
      <c r="J1637" s="3" t="s">
        <v>396</v>
      </c>
      <c r="K1637" s="6"/>
      <c r="L1637" s="3"/>
      <c r="M1637" s="6">
        <v>30</v>
      </c>
      <c r="N1637" s="3" t="s">
        <v>44</v>
      </c>
      <c r="O1637" s="3" t="s">
        <v>5923</v>
      </c>
      <c r="P1637" s="3" t="s">
        <v>5924</v>
      </c>
      <c r="Q1637" s="3" t="s">
        <v>5925</v>
      </c>
      <c r="R1637" s="160">
        <v>2.79</v>
      </c>
      <c r="S1637" s="79">
        <v>2.14</v>
      </c>
      <c r="T1637" s="81">
        <v>2.14</v>
      </c>
      <c r="U1637" s="82"/>
      <c r="V1637" s="79"/>
      <c r="W1637" s="79"/>
      <c r="X1637" s="79"/>
      <c r="Y1637" s="79"/>
      <c r="Z1637" s="79"/>
      <c r="AA1637" s="79"/>
      <c r="AB1637" s="79"/>
      <c r="AC1637" s="79"/>
      <c r="AD1637" s="79"/>
      <c r="AE1637" s="83"/>
      <c r="AF1637" s="84"/>
      <c r="AG1637" s="84"/>
      <c r="AH1637" s="84"/>
      <c r="AI1637" s="84">
        <v>2.4</v>
      </c>
      <c r="AJ1637" s="84"/>
      <c r="AK1637" s="84"/>
      <c r="AL1637" s="84"/>
      <c r="AM1637" s="84"/>
      <c r="AN1637" s="85">
        <v>1.976</v>
      </c>
      <c r="AO1637" s="84" t="s">
        <v>332</v>
      </c>
      <c r="AP1637" s="83" t="s">
        <v>333</v>
      </c>
      <c r="AQ1637" s="84" t="e">
        <f>AVERAGE(SMALL(AE1637:AI1637,1),SMALL(AE1637:AI1637,2))</f>
        <v>#NUM!</v>
      </c>
      <c r="AR1637" s="84" t="e">
        <f>IF(R1637 &lt;=( AVERAGE(SMALL(AE1637:AI1637,1),SMALL(AE1637:AI1637,2))), R1637, "")</f>
        <v>#NUM!</v>
      </c>
      <c r="AS1637" s="84" t="e">
        <f>AVERAGE(SMALL(AJ1637:AM1637,1),SMALL(AJ1637:AM1637,2))</f>
        <v>#NUM!</v>
      </c>
      <c r="AT1637" s="84" t="e">
        <f>#REF!*1.075</f>
        <v>#REF!</v>
      </c>
      <c r="AU1637" s="84">
        <f>T1637*1.075</f>
        <v>2.3005</v>
      </c>
      <c r="AV1637" s="79" t="e">
        <f>MIN(AN1637,AT1637,AU1637)</f>
        <v>#REF!</v>
      </c>
      <c r="AW1637" s="84" t="s">
        <v>332</v>
      </c>
      <c r="AX1637" s="84" t="s">
        <v>333</v>
      </c>
      <c r="AY1637" s="85">
        <v>1.81</v>
      </c>
      <c r="AZ1637" s="87">
        <f>IF(AND(AY1637&gt;0,AY1637&lt;=10),AY1637*0.25,IF(AND(AY1637&gt;10,AY1637&lt;=50),AY1637*0.17,IF(AND(AY1637&gt;10,AY1637&lt;=100),AY1637*0.12,IF(AY1637&gt;100,AY1637*0.1))))</f>
        <v>0.45250000000000001</v>
      </c>
      <c r="BA1637" s="43">
        <f>AZ1637+AY1637</f>
        <v>2.2625000000000002</v>
      </c>
      <c r="BB1637" s="85">
        <f>BA1637+BA1637*0.08</f>
        <v>2.4435000000000002</v>
      </c>
      <c r="BC1637" s="20" t="s">
        <v>12295</v>
      </c>
      <c r="BD1637" s="84" t="s">
        <v>12298</v>
      </c>
      <c r="BE1637" s="84"/>
      <c r="BF1637" s="84"/>
      <c r="BG1637" s="88"/>
      <c r="BH1637" s="88"/>
      <c r="BI1637" s="88"/>
      <c r="BJ1637" s="88"/>
      <c r="BK1637" s="88"/>
      <c r="BL1637" s="88"/>
      <c r="BM1637" s="88"/>
      <c r="BN1637" s="88"/>
      <c r="BO1637" s="88"/>
      <c r="BP1637" s="88"/>
      <c r="BQ1637" s="88"/>
      <c r="BR1637" s="88"/>
      <c r="BS1637" s="88"/>
      <c r="BT1637" s="88"/>
      <c r="BU1637" s="88"/>
      <c r="BV1637" s="88"/>
      <c r="BW1637" s="88"/>
      <c r="BX1637" s="88"/>
      <c r="BY1637" s="88"/>
      <c r="BZ1637" s="88"/>
      <c r="CA1637" s="88"/>
      <c r="CB1637" s="88"/>
      <c r="CC1637" s="88"/>
      <c r="CD1637" s="88"/>
      <c r="CE1637" s="88"/>
      <c r="CF1637" s="88"/>
      <c r="CG1637" s="88"/>
      <c r="CH1637" s="88"/>
      <c r="CI1637" s="88"/>
      <c r="CJ1637" s="88"/>
      <c r="CK1637" s="88"/>
      <c r="CL1637" s="88"/>
      <c r="CM1637" s="88"/>
      <c r="CN1637" s="88"/>
      <c r="CO1637" s="88"/>
      <c r="CP1637" s="88"/>
      <c r="CQ1637" s="88"/>
      <c r="CR1637" s="88"/>
      <c r="CS1637" s="88"/>
      <c r="CT1637" s="88"/>
      <c r="CU1637" s="88"/>
      <c r="CV1637" s="88"/>
      <c r="CW1637" s="88"/>
      <c r="CX1637" s="88"/>
      <c r="CY1637" s="88"/>
      <c r="CZ1637" s="88"/>
      <c r="DA1637" s="88"/>
      <c r="DB1637" s="88"/>
      <c r="DC1637" s="88"/>
      <c r="DD1637" s="88"/>
      <c r="DE1637" s="88"/>
      <c r="DF1637" s="88"/>
      <c r="DG1637" s="88"/>
      <c r="DH1637" s="88"/>
      <c r="DI1637" s="88"/>
      <c r="DJ1637" s="88"/>
      <c r="DK1637" s="88"/>
      <c r="DL1637" s="88"/>
    </row>
    <row r="1638" spans="1:116" s="20" customFormat="1" ht="30" customHeight="1">
      <c r="A1638" s="153" t="s">
        <v>12949</v>
      </c>
      <c r="B1638" s="5">
        <v>1636</v>
      </c>
      <c r="C1638" s="44">
        <v>5889</v>
      </c>
      <c r="D1638" s="44"/>
      <c r="E1638" s="172" t="s">
        <v>5922</v>
      </c>
      <c r="F1638" s="3" t="s">
        <v>5926</v>
      </c>
      <c r="G1638" s="3" t="s">
        <v>362</v>
      </c>
      <c r="H1638" s="3" t="s">
        <v>101</v>
      </c>
      <c r="I1638" s="3" t="s">
        <v>102</v>
      </c>
      <c r="J1638" s="3" t="s">
        <v>396</v>
      </c>
      <c r="K1638" s="6"/>
      <c r="L1638" s="3"/>
      <c r="M1638" s="6">
        <v>30</v>
      </c>
      <c r="N1638" s="3" t="s">
        <v>44</v>
      </c>
      <c r="O1638" s="3" t="s">
        <v>5923</v>
      </c>
      <c r="P1638" s="3" t="s">
        <v>5924</v>
      </c>
      <c r="Q1638" s="3" t="s">
        <v>5927</v>
      </c>
      <c r="R1638" s="160">
        <v>3</v>
      </c>
      <c r="S1638" s="79">
        <v>2.62</v>
      </c>
      <c r="T1638" s="81">
        <v>2.62</v>
      </c>
      <c r="U1638" s="82"/>
      <c r="V1638" s="79"/>
      <c r="W1638" s="79"/>
      <c r="X1638" s="79"/>
      <c r="Y1638" s="79">
        <v>1.84</v>
      </c>
      <c r="Z1638" s="79"/>
      <c r="AA1638" s="79"/>
      <c r="AB1638" s="79"/>
      <c r="AC1638" s="79"/>
      <c r="AD1638" s="79"/>
      <c r="AE1638" s="83"/>
      <c r="AF1638" s="84"/>
      <c r="AG1638" s="84"/>
      <c r="AH1638" s="84"/>
      <c r="AI1638" s="84">
        <v>3.1</v>
      </c>
      <c r="AJ1638" s="84"/>
      <c r="AK1638" s="84"/>
      <c r="AL1638" s="84"/>
      <c r="AM1638" s="84"/>
      <c r="AN1638" s="85">
        <v>2.6240000000000001</v>
      </c>
      <c r="AO1638" s="84" t="s">
        <v>332</v>
      </c>
      <c r="AP1638" s="83" t="s">
        <v>333</v>
      </c>
      <c r="AQ1638" s="84" t="e">
        <f>AVERAGE(SMALL(AE1638:AI1638,1),SMALL(AE1638:AI1638,2))</f>
        <v>#NUM!</v>
      </c>
      <c r="AR1638" s="84" t="e">
        <f>IF(R1638 &lt;=( AVERAGE(SMALL(AE1638:AI1638,1),SMALL(AE1638:AI1638,2))), R1638, "")</f>
        <v>#NUM!</v>
      </c>
      <c r="AS1638" s="84" t="e">
        <f>AVERAGE(SMALL(AJ1638:AM1638,1),SMALL(AJ1638:AM1638,2))</f>
        <v>#NUM!</v>
      </c>
      <c r="AT1638" s="84" t="e">
        <f>#REF!*1.075</f>
        <v>#REF!</v>
      </c>
      <c r="AU1638" s="84">
        <f>T1638*1.075</f>
        <v>2.8165</v>
      </c>
      <c r="AV1638" s="79" t="e">
        <f>MIN(AN1638,AT1638,AU1638)</f>
        <v>#REF!</v>
      </c>
      <c r="AW1638" s="84" t="s">
        <v>332</v>
      </c>
      <c r="AX1638" s="84" t="s">
        <v>333</v>
      </c>
      <c r="AY1638" s="85">
        <v>2.4079999999999999</v>
      </c>
      <c r="AZ1638" s="87">
        <f>IF(AND(AY1638&gt;0,AY1638&lt;=10),AY1638*0.25,IF(AND(AY1638&gt;10,AY1638&lt;=50),AY1638*0.17,IF(AND(AY1638&gt;10,AY1638&lt;=100),AY1638*0.12,IF(AY1638&gt;100,AY1638*0.1))))</f>
        <v>0.60199999999999998</v>
      </c>
      <c r="BA1638" s="43">
        <f>AZ1638+AY1638</f>
        <v>3.01</v>
      </c>
      <c r="BB1638" s="85">
        <f>BA1638+BA1638*0.08</f>
        <v>3.2507999999999999</v>
      </c>
      <c r="BC1638" s="20" t="s">
        <v>12295</v>
      </c>
      <c r="BD1638" s="84" t="s">
        <v>12298</v>
      </c>
      <c r="BE1638" s="84"/>
      <c r="BF1638" s="84"/>
      <c r="BG1638" s="88"/>
      <c r="BH1638" s="88"/>
      <c r="BI1638" s="88"/>
      <c r="BJ1638" s="88"/>
      <c r="BK1638" s="88"/>
      <c r="BL1638" s="88"/>
      <c r="BM1638" s="88"/>
      <c r="BN1638" s="88"/>
      <c r="BO1638" s="88"/>
      <c r="BP1638" s="88"/>
      <c r="BQ1638" s="88"/>
      <c r="BR1638" s="88"/>
      <c r="BS1638" s="88"/>
      <c r="BT1638" s="88"/>
      <c r="BU1638" s="88"/>
      <c r="BV1638" s="88"/>
      <c r="BW1638" s="88"/>
      <c r="BX1638" s="88"/>
      <c r="BY1638" s="88"/>
      <c r="BZ1638" s="88"/>
      <c r="CA1638" s="88"/>
      <c r="CB1638" s="88"/>
      <c r="CC1638" s="88"/>
      <c r="CD1638" s="88"/>
      <c r="CE1638" s="88"/>
      <c r="CF1638" s="88"/>
      <c r="CG1638" s="88"/>
      <c r="CH1638" s="88"/>
      <c r="CI1638" s="88"/>
      <c r="CJ1638" s="88"/>
      <c r="CK1638" s="88"/>
      <c r="CL1638" s="88"/>
      <c r="CM1638" s="88"/>
      <c r="CN1638" s="88"/>
      <c r="CO1638" s="88"/>
      <c r="CP1638" s="88"/>
      <c r="CQ1638" s="88"/>
      <c r="CR1638" s="88"/>
      <c r="CS1638" s="88"/>
      <c r="CT1638" s="88"/>
      <c r="CU1638" s="88"/>
      <c r="CV1638" s="88"/>
      <c r="CW1638" s="88"/>
      <c r="CX1638" s="88"/>
      <c r="CY1638" s="88"/>
      <c r="CZ1638" s="88"/>
      <c r="DA1638" s="88"/>
      <c r="DB1638" s="88"/>
      <c r="DC1638" s="88"/>
      <c r="DD1638" s="88"/>
      <c r="DE1638" s="88"/>
      <c r="DF1638" s="88"/>
      <c r="DG1638" s="88"/>
      <c r="DH1638" s="88"/>
      <c r="DI1638" s="88"/>
      <c r="DJ1638" s="88"/>
      <c r="DK1638" s="88"/>
      <c r="DL1638" s="88"/>
    </row>
    <row r="1639" spans="1:116" s="20" customFormat="1" ht="30" customHeight="1">
      <c r="A1639" s="4" t="s">
        <v>5921</v>
      </c>
      <c r="B1639" s="5">
        <v>1637</v>
      </c>
      <c r="C1639" s="6">
        <v>3450</v>
      </c>
      <c r="D1639" s="6"/>
      <c r="E1639" s="43" t="s">
        <v>5949</v>
      </c>
      <c r="F1639" s="3" t="s">
        <v>5950</v>
      </c>
      <c r="G1639" s="3" t="s">
        <v>5951</v>
      </c>
      <c r="H1639" s="3" t="s">
        <v>5952</v>
      </c>
      <c r="I1639" s="3" t="s">
        <v>102</v>
      </c>
      <c r="J1639" s="3" t="s">
        <v>396</v>
      </c>
      <c r="K1639" s="6"/>
      <c r="L1639" s="3"/>
      <c r="M1639" s="6">
        <v>30</v>
      </c>
      <c r="N1639" s="3" t="s">
        <v>44</v>
      </c>
      <c r="O1639" s="3" t="s">
        <v>5923</v>
      </c>
      <c r="P1639" s="3" t="s">
        <v>5953</v>
      </c>
      <c r="Q1639" s="3" t="s">
        <v>5954</v>
      </c>
      <c r="R1639" s="156">
        <v>7.58</v>
      </c>
      <c r="S1639" s="22"/>
      <c r="T1639" s="23">
        <v>5.54</v>
      </c>
      <c r="U1639" s="1">
        <v>4.37</v>
      </c>
      <c r="V1639" s="21">
        <v>7.05</v>
      </c>
      <c r="W1639" s="22"/>
      <c r="X1639" s="22"/>
      <c r="Y1639" s="22"/>
      <c r="Z1639" s="22"/>
      <c r="AA1639" s="22"/>
      <c r="AB1639" s="22"/>
      <c r="AC1639" s="22"/>
      <c r="AD1639" s="22"/>
      <c r="AE1639" s="24">
        <v>7.05</v>
      </c>
      <c r="AN1639" s="25">
        <v>7.58</v>
      </c>
      <c r="AO1639" s="20" t="s">
        <v>47</v>
      </c>
      <c r="AP1639" s="24" t="s">
        <v>48</v>
      </c>
      <c r="AQ1639" s="20" t="e">
        <f>AVERAGE(SMALL(AE1639:AI1639,1),SMALL(AE1639:AI1639,2))</f>
        <v>#NUM!</v>
      </c>
      <c r="AR1639" s="20" t="e">
        <f>IF(R1639 &lt;=( AVERAGE(SMALL(AE1639:AI1639,1),SMALL(AE1639:AI1639,2))), R1639, "")</f>
        <v>#NUM!</v>
      </c>
      <c r="AS1639" s="20" t="e">
        <f>AVERAGE(SMALL(AJ1639:AM1639,1),SMALL(AJ1639:AM1639,2))</f>
        <v>#NUM!</v>
      </c>
      <c r="AT1639" s="20">
        <f>T1639*1.075</f>
        <v>5.9554999999999998</v>
      </c>
      <c r="AU1639" s="20">
        <f>U1639*1.075</f>
        <v>4.6977500000000001</v>
      </c>
      <c r="AV1639" s="22">
        <f>MIN(AN1639,AT1639,AU1639)</f>
        <v>4.6977500000000001</v>
      </c>
      <c r="AW1639" s="20" t="s">
        <v>71</v>
      </c>
      <c r="AX1639" s="20" t="s">
        <v>72</v>
      </c>
      <c r="AY1639" s="25">
        <v>4.7</v>
      </c>
      <c r="AZ1639" s="27">
        <f>IF(AND(AY1639&gt;0,AY1639&lt;=10),AY1639*0.25,IF(AND(AY1639&gt;10,AY1639&lt;=50),AY1639*0.17,IF(AND(AY1639&gt;10,AY1639&lt;=100),AY1639*0.12,IF(AY1639&gt;100,AY1639*0.1))))</f>
        <v>1.175</v>
      </c>
      <c r="BA1639" s="3">
        <f>AZ1639+AY1639</f>
        <v>5.875</v>
      </c>
      <c r="BB1639" s="25">
        <f>BA1639+BA1639*0.08</f>
        <v>6.3449999999999998</v>
      </c>
      <c r="BC1639" s="20" t="s">
        <v>12295</v>
      </c>
    </row>
    <row r="1640" spans="1:116" s="20" customFormat="1" ht="30" customHeight="1">
      <c r="A1640" s="4" t="s">
        <v>5921</v>
      </c>
      <c r="B1640" s="5">
        <v>1638</v>
      </c>
      <c r="C1640" s="116">
        <v>2354</v>
      </c>
      <c r="D1640" s="116"/>
      <c r="E1640" s="43" t="s">
        <v>5982</v>
      </c>
      <c r="F1640" s="3" t="s">
        <v>5983</v>
      </c>
      <c r="G1640" s="3" t="s">
        <v>5984</v>
      </c>
      <c r="H1640" s="3" t="s">
        <v>299</v>
      </c>
      <c r="I1640" s="3" t="s">
        <v>42</v>
      </c>
      <c r="J1640" s="3" t="s">
        <v>2455</v>
      </c>
      <c r="K1640" s="6"/>
      <c r="L1640" s="3"/>
      <c r="M1640" s="6">
        <v>30</v>
      </c>
      <c r="N1640" s="3" t="s">
        <v>44</v>
      </c>
      <c r="O1640" s="3" t="s">
        <v>5923</v>
      </c>
      <c r="P1640" s="3" t="s">
        <v>5924</v>
      </c>
      <c r="Q1640" s="3" t="s">
        <v>5985</v>
      </c>
      <c r="R1640" s="156">
        <v>6.56</v>
      </c>
      <c r="S1640" s="22"/>
      <c r="T1640" s="23">
        <v>6.38</v>
      </c>
      <c r="U1640" s="1">
        <v>4.79</v>
      </c>
      <c r="V1640" s="21">
        <v>9.1</v>
      </c>
      <c r="W1640" s="22"/>
      <c r="X1640" s="22"/>
      <c r="Y1640" s="22"/>
      <c r="Z1640" s="22"/>
      <c r="AA1640" s="22"/>
      <c r="AB1640" s="22"/>
      <c r="AC1640" s="22"/>
      <c r="AD1640" s="22"/>
      <c r="AE1640" s="24">
        <v>9.1</v>
      </c>
      <c r="AI1640" s="20">
        <v>10.76</v>
      </c>
      <c r="AN1640" s="25">
        <v>6.56</v>
      </c>
      <c r="AO1640" s="20" t="s">
        <v>47</v>
      </c>
      <c r="AP1640" s="24" t="s">
        <v>48</v>
      </c>
      <c r="AQ1640" s="20">
        <f>AVERAGE(SMALL(AE1640:AI1640,1),SMALL(AE1640:AI1640,2))</f>
        <v>9.93</v>
      </c>
      <c r="AR1640" s="20">
        <f>IF(R1640 &lt;=( AVERAGE(SMALL(AE1640:AI1640,1),SMALL(AE1640:AI1640,2))), R1640, "")</f>
        <v>6.56</v>
      </c>
      <c r="AS1640" s="20" t="e">
        <f>AVERAGE(SMALL(AJ1640:AM1640,1),SMALL(AJ1640:AM1640,2))</f>
        <v>#NUM!</v>
      </c>
      <c r="AT1640" s="20">
        <f>T1640*1.075</f>
        <v>6.8584999999999994</v>
      </c>
      <c r="AU1640" s="20">
        <f>U1640*1.075</f>
        <v>5.1492499999999994</v>
      </c>
      <c r="AV1640" s="22">
        <f>MIN(AN1640,AT1640,AU1640)</f>
        <v>5.1492499999999994</v>
      </c>
      <c r="AW1640" s="20" t="s">
        <v>71</v>
      </c>
      <c r="AX1640" s="20" t="s">
        <v>72</v>
      </c>
      <c r="AY1640" s="25">
        <v>5.15</v>
      </c>
      <c r="AZ1640" s="27">
        <f>IF(AND(AY1640&gt;0,AY1640&lt;=10),AY1640*0.25,IF(AND(AY1640&gt;10,AY1640&lt;=50),AY1640*0.17,IF(AND(AY1640&gt;10,AY1640&lt;=100),AY1640*0.12,IF(AY1640&gt;100,AY1640*0.1))))</f>
        <v>1.2875000000000001</v>
      </c>
      <c r="BA1640" s="3">
        <f>AZ1640+AY1640</f>
        <v>6.4375</v>
      </c>
      <c r="BB1640" s="25">
        <f>BA1640+BA1640*0.08</f>
        <v>6.9524999999999997</v>
      </c>
      <c r="BC1640" s="20" t="s">
        <v>12295</v>
      </c>
    </row>
    <row r="1641" spans="1:116" s="20" customFormat="1" ht="30" customHeight="1">
      <c r="A1641" s="4" t="s">
        <v>5921</v>
      </c>
      <c r="B1641" s="5">
        <v>1639</v>
      </c>
      <c r="C1641" s="6">
        <v>2365</v>
      </c>
      <c r="D1641" s="6"/>
      <c r="E1641" s="43" t="s">
        <v>6046</v>
      </c>
      <c r="F1641" s="3" t="s">
        <v>6047</v>
      </c>
      <c r="G1641" s="3" t="s">
        <v>6048</v>
      </c>
      <c r="H1641" s="3" t="s">
        <v>6049</v>
      </c>
      <c r="I1641" s="3" t="s">
        <v>469</v>
      </c>
      <c r="J1641" s="3" t="s">
        <v>6050</v>
      </c>
      <c r="K1641" s="6">
        <v>5</v>
      </c>
      <c r="L1641" s="3" t="s">
        <v>79</v>
      </c>
      <c r="M1641" s="6">
        <v>20</v>
      </c>
      <c r="N1641" s="3" t="s">
        <v>44</v>
      </c>
      <c r="O1641" s="3" t="s">
        <v>5923</v>
      </c>
      <c r="P1641" s="3" t="s">
        <v>6051</v>
      </c>
      <c r="Q1641" s="3" t="s">
        <v>6052</v>
      </c>
      <c r="R1641" s="156">
        <v>7.9</v>
      </c>
      <c r="S1641" s="22"/>
      <c r="T1641" s="23">
        <v>6.25</v>
      </c>
      <c r="U1641" s="1">
        <v>4.17</v>
      </c>
      <c r="V1641" s="21">
        <v>6</v>
      </c>
      <c r="W1641" s="22"/>
      <c r="X1641" s="22"/>
      <c r="Y1641" s="22"/>
      <c r="Z1641" s="22"/>
      <c r="AA1641" s="22"/>
      <c r="AB1641" s="22"/>
      <c r="AC1641" s="22"/>
      <c r="AD1641" s="22"/>
      <c r="AE1641" s="24">
        <v>6</v>
      </c>
      <c r="AN1641" s="25">
        <v>6</v>
      </c>
      <c r="AO1641" s="20" t="s">
        <v>373</v>
      </c>
      <c r="AP1641" s="24" t="s">
        <v>374</v>
      </c>
      <c r="AQ1641" s="20" t="e">
        <f>AVERAGE(SMALL(AE1641:AI1641,1),SMALL(AE1641:AI1641,2))</f>
        <v>#NUM!</v>
      </c>
      <c r="AR1641" s="20" t="e">
        <f>IF(R1641 &lt;=( AVERAGE(SMALL(AE1641:AI1641,1),SMALL(AE1641:AI1641,2))), R1641, "")</f>
        <v>#NUM!</v>
      </c>
      <c r="AS1641" s="20" t="e">
        <f>AVERAGE(SMALL(AJ1641:AM1641,1),SMALL(AJ1641:AM1641,2))</f>
        <v>#NUM!</v>
      </c>
      <c r="AT1641" s="20">
        <f>T1641*1.075</f>
        <v>6.71875</v>
      </c>
      <c r="AU1641" s="20">
        <f>U1641*1.075</f>
        <v>4.4827499999999993</v>
      </c>
      <c r="AV1641" s="22">
        <f>MIN(AN1641,AT1641,AU1641)</f>
        <v>4.4827499999999993</v>
      </c>
      <c r="AW1641" s="20" t="s">
        <v>71</v>
      </c>
      <c r="AX1641" s="20" t="s">
        <v>72</v>
      </c>
      <c r="AY1641" s="25">
        <v>4.4800000000000004</v>
      </c>
      <c r="AZ1641" s="27">
        <f>IF(AND(AY1641&gt;0,AY1641&lt;=10),AY1641*0.25,IF(AND(AY1641&gt;10,AY1641&lt;=50),AY1641*0.17,IF(AND(AY1641&gt;10,AY1641&lt;=100),AY1641*0.12,IF(AY1641&gt;100,AY1641*0.1))))</f>
        <v>1.1200000000000001</v>
      </c>
      <c r="BA1641" s="3">
        <f>AZ1641+AY1641</f>
        <v>5.6000000000000005</v>
      </c>
      <c r="BB1641" s="25">
        <f>BA1641+BA1641*0.08</f>
        <v>6.0480000000000009</v>
      </c>
      <c r="BC1641" s="20" t="s">
        <v>12295</v>
      </c>
    </row>
    <row r="1642" spans="1:116" s="20" customFormat="1" ht="30" customHeight="1">
      <c r="A1642" s="4" t="s">
        <v>5921</v>
      </c>
      <c r="B1642" s="5">
        <v>1640</v>
      </c>
      <c r="C1642" s="6">
        <v>3525</v>
      </c>
      <c r="D1642" s="6"/>
      <c r="E1642" s="43" t="s">
        <v>6014</v>
      </c>
      <c r="F1642" s="3" t="s">
        <v>6015</v>
      </c>
      <c r="G1642" s="3" t="s">
        <v>1129</v>
      </c>
      <c r="H1642" s="3" t="s">
        <v>299</v>
      </c>
      <c r="I1642" s="3" t="s">
        <v>102</v>
      </c>
      <c r="J1642" s="3" t="s">
        <v>396</v>
      </c>
      <c r="K1642" s="6"/>
      <c r="L1642" s="3"/>
      <c r="M1642" s="6">
        <v>30</v>
      </c>
      <c r="N1642" s="3" t="s">
        <v>44</v>
      </c>
      <c r="O1642" s="3" t="s">
        <v>5923</v>
      </c>
      <c r="P1642" s="3" t="s">
        <v>5930</v>
      </c>
      <c r="Q1642" s="3" t="s">
        <v>6016</v>
      </c>
      <c r="R1642" s="156">
        <v>4.45</v>
      </c>
      <c r="S1642" s="22"/>
      <c r="T1642" s="23"/>
      <c r="U1642" s="1">
        <v>4.3600000000000003</v>
      </c>
      <c r="V1642" s="21">
        <v>4.45</v>
      </c>
      <c r="W1642" s="22"/>
      <c r="X1642" s="22"/>
      <c r="Y1642" s="22"/>
      <c r="Z1642" s="22"/>
      <c r="AA1642" s="22"/>
      <c r="AB1642" s="22"/>
      <c r="AC1642" s="22"/>
      <c r="AD1642" s="22"/>
      <c r="AE1642" s="24">
        <v>4.45</v>
      </c>
      <c r="AN1642" s="25">
        <v>4.45</v>
      </c>
      <c r="AO1642" s="20" t="s">
        <v>47</v>
      </c>
      <c r="AP1642" s="24" t="s">
        <v>48</v>
      </c>
      <c r="AQ1642" s="20" t="e">
        <f>AVERAGE(SMALL(AE1642:AI1642,1),SMALL(AE1642:AI1642,2))</f>
        <v>#NUM!</v>
      </c>
      <c r="AR1642" s="20" t="e">
        <f>IF(R1642 &lt;=( AVERAGE(SMALL(AE1642:AI1642,1),SMALL(AE1642:AI1642,2))), R1642, "")</f>
        <v>#NUM!</v>
      </c>
      <c r="AS1642" s="20" t="e">
        <f>AVERAGE(SMALL(AJ1642:AM1642,1),SMALL(AJ1642:AM1642,2))</f>
        <v>#NUM!</v>
      </c>
      <c r="AT1642" s="20">
        <f>T1642*1.075</f>
        <v>0</v>
      </c>
      <c r="AU1642" s="20">
        <f>U1642*1.075</f>
        <v>4.6870000000000003</v>
      </c>
      <c r="AV1642" s="22">
        <f>MIN(AN1642,AT1642,AU1642)</f>
        <v>0</v>
      </c>
      <c r="AW1642" s="20" t="s">
        <v>332</v>
      </c>
      <c r="AX1642" s="20" t="s">
        <v>333</v>
      </c>
      <c r="AY1642" s="25">
        <v>3.274</v>
      </c>
      <c r="AZ1642" s="27">
        <f>IF(AND(AY1642&gt;0,AY1642&lt;=10),AY1642*0.25,IF(AND(AY1642&gt;10,AY1642&lt;=50),AY1642*0.17,IF(AND(AY1642&gt;10,AY1642&lt;=100),AY1642*0.12,IF(AY1642&gt;100,AY1642*0.1))))</f>
        <v>0.81850000000000001</v>
      </c>
      <c r="BA1642" s="3">
        <f>AZ1642+AY1642</f>
        <v>4.0925000000000002</v>
      </c>
      <c r="BB1642" s="25">
        <f>BA1642+BA1642*0.08</f>
        <v>4.4199000000000002</v>
      </c>
      <c r="BC1642" s="20" t="s">
        <v>12295</v>
      </c>
    </row>
    <row r="1643" spans="1:116" s="20" customFormat="1" ht="30" customHeight="1">
      <c r="A1643" s="4" t="s">
        <v>5921</v>
      </c>
      <c r="B1643" s="5">
        <v>1641</v>
      </c>
      <c r="C1643" s="6">
        <v>543</v>
      </c>
      <c r="D1643" s="6"/>
      <c r="E1643" s="43" t="s">
        <v>6017</v>
      </c>
      <c r="F1643" s="3" t="s">
        <v>6018</v>
      </c>
      <c r="G1643" s="3" t="s">
        <v>1715</v>
      </c>
      <c r="H1643" s="3" t="s">
        <v>163</v>
      </c>
      <c r="I1643" s="3" t="s">
        <v>568</v>
      </c>
      <c r="J1643" s="3" t="s">
        <v>6019</v>
      </c>
      <c r="K1643" s="6"/>
      <c r="L1643" s="3"/>
      <c r="M1643" s="6">
        <v>14</v>
      </c>
      <c r="N1643" s="3" t="s">
        <v>44</v>
      </c>
      <c r="O1643" s="3" t="s">
        <v>5923</v>
      </c>
      <c r="P1643" s="3" t="s">
        <v>6020</v>
      </c>
      <c r="Q1643" s="3" t="s">
        <v>6021</v>
      </c>
      <c r="R1643" s="156">
        <v>2.25</v>
      </c>
      <c r="S1643" s="22"/>
      <c r="T1643" s="23">
        <v>3.45</v>
      </c>
      <c r="U1643" s="1">
        <v>2.83</v>
      </c>
      <c r="V1643" s="21">
        <v>4.3</v>
      </c>
      <c r="W1643" s="22"/>
      <c r="X1643" s="22"/>
      <c r="Y1643" s="22"/>
      <c r="Z1643" s="22"/>
      <c r="AA1643" s="22"/>
      <c r="AB1643" s="22"/>
      <c r="AC1643" s="22"/>
      <c r="AD1643" s="22"/>
      <c r="AE1643" s="24">
        <v>4.3</v>
      </c>
      <c r="AN1643" s="25">
        <v>2.25</v>
      </c>
      <c r="AO1643" s="20" t="s">
        <v>47</v>
      </c>
      <c r="AP1643" s="24" t="s">
        <v>48</v>
      </c>
      <c r="AQ1643" s="20" t="e">
        <f>AVERAGE(SMALL(AE1643:AI1643,1),SMALL(AE1643:AI1643,2))</f>
        <v>#NUM!</v>
      </c>
      <c r="AR1643" s="20" t="e">
        <f>IF(R1643 &lt;=( AVERAGE(SMALL(AE1643:AI1643,1),SMALL(AE1643:AI1643,2))), R1643, "")</f>
        <v>#NUM!</v>
      </c>
      <c r="AS1643" s="20" t="e">
        <f>AVERAGE(SMALL(AJ1643:AM1643,1),SMALL(AJ1643:AM1643,2))</f>
        <v>#NUM!</v>
      </c>
      <c r="AT1643" s="20">
        <f>T1643*1.075</f>
        <v>3.7087500000000002</v>
      </c>
      <c r="AU1643" s="20">
        <f>U1643*1.075</f>
        <v>3.0422500000000001</v>
      </c>
      <c r="AV1643" s="22">
        <f>MIN(AN1643,AT1643,AU1643)</f>
        <v>2.25</v>
      </c>
      <c r="AW1643" s="26" t="s">
        <v>49</v>
      </c>
      <c r="AX1643" s="20" t="s">
        <v>48</v>
      </c>
      <c r="AY1643" s="25">
        <v>2.25</v>
      </c>
      <c r="AZ1643" s="27">
        <f>IF(AND(AY1643&gt;0,AY1643&lt;=10),AY1643*0.25,IF(AND(AY1643&gt;10,AY1643&lt;=50),AY1643*0.17,IF(AND(AY1643&gt;10,AY1643&lt;=100),AY1643*0.12,IF(AY1643&gt;100,AY1643*0.1))))</f>
        <v>0.5625</v>
      </c>
      <c r="BA1643" s="3">
        <f>AZ1643+AY1643</f>
        <v>2.8125</v>
      </c>
      <c r="BB1643" s="25">
        <f>BA1643+BA1643*0.08</f>
        <v>3.0375000000000001</v>
      </c>
      <c r="BC1643" s="20" t="s">
        <v>12295</v>
      </c>
    </row>
    <row r="1644" spans="1:116" s="20" customFormat="1" ht="30" customHeight="1">
      <c r="A1644" s="4" t="s">
        <v>5921</v>
      </c>
      <c r="B1644" s="5">
        <v>1642</v>
      </c>
      <c r="C1644" s="6">
        <v>544</v>
      </c>
      <c r="D1644" s="6"/>
      <c r="E1644" s="43" t="s">
        <v>6022</v>
      </c>
      <c r="F1644" s="3" t="s">
        <v>6023</v>
      </c>
      <c r="G1644" s="3" t="s">
        <v>1715</v>
      </c>
      <c r="H1644" s="3" t="s">
        <v>56</v>
      </c>
      <c r="I1644" s="3" t="s">
        <v>568</v>
      </c>
      <c r="J1644" s="3" t="s">
        <v>6024</v>
      </c>
      <c r="K1644" s="6"/>
      <c r="L1644" s="3"/>
      <c r="M1644" s="6">
        <v>14</v>
      </c>
      <c r="N1644" s="3" t="s">
        <v>44</v>
      </c>
      <c r="O1644" s="3" t="s">
        <v>5923</v>
      </c>
      <c r="P1644" s="3" t="s">
        <v>6020</v>
      </c>
      <c r="Q1644" s="3" t="s">
        <v>6025</v>
      </c>
      <c r="R1644" s="156">
        <v>2.9</v>
      </c>
      <c r="S1644" s="22"/>
      <c r="T1644" s="23">
        <v>2.62</v>
      </c>
      <c r="U1644" s="1">
        <v>2.13</v>
      </c>
      <c r="V1644" s="21">
        <v>1.2</v>
      </c>
      <c r="W1644" s="22"/>
      <c r="X1644" s="22"/>
      <c r="Y1644" s="22"/>
      <c r="Z1644" s="22"/>
      <c r="AA1644" s="22"/>
      <c r="AB1644" s="22"/>
      <c r="AC1644" s="22"/>
      <c r="AD1644" s="22"/>
      <c r="AE1644" s="24">
        <v>1.2</v>
      </c>
      <c r="AN1644" s="25">
        <v>1.2</v>
      </c>
      <c r="AO1644" s="20" t="s">
        <v>373</v>
      </c>
      <c r="AP1644" s="24" t="s">
        <v>374</v>
      </c>
      <c r="AQ1644" s="20" t="e">
        <f>AVERAGE(SMALL(AE1644:AI1644,1),SMALL(AE1644:AI1644,2))</f>
        <v>#NUM!</v>
      </c>
      <c r="AR1644" s="20" t="e">
        <f>IF(R1644 &lt;=( AVERAGE(SMALL(AE1644:AI1644,1),SMALL(AE1644:AI1644,2))), R1644, "")</f>
        <v>#NUM!</v>
      </c>
      <c r="AS1644" s="20" t="e">
        <f>AVERAGE(SMALL(AJ1644:AM1644,1),SMALL(AJ1644:AM1644,2))</f>
        <v>#NUM!</v>
      </c>
      <c r="AT1644" s="20">
        <f>T1644*1.075</f>
        <v>2.8165</v>
      </c>
      <c r="AU1644" s="20">
        <f>U1644*1.075</f>
        <v>2.2897499999999997</v>
      </c>
      <c r="AV1644" s="22">
        <f>MIN(AN1644,AT1644,AU1644)</f>
        <v>1.2</v>
      </c>
      <c r="AW1644" s="20" t="s">
        <v>373</v>
      </c>
      <c r="AX1644" s="20" t="s">
        <v>374</v>
      </c>
      <c r="AY1644" s="25">
        <v>1.2</v>
      </c>
      <c r="AZ1644" s="27">
        <f>IF(AND(AY1644&gt;0,AY1644&lt;=10),AY1644*0.25,IF(AND(AY1644&gt;10,AY1644&lt;=50),AY1644*0.17,IF(AND(AY1644&gt;10,AY1644&lt;=100),AY1644*0.12,IF(AY1644&gt;100,AY1644*0.1))))</f>
        <v>0.3</v>
      </c>
      <c r="BA1644" s="3">
        <f>AZ1644+AY1644</f>
        <v>1.5</v>
      </c>
      <c r="BB1644" s="25">
        <f>BA1644+BA1644*0.08</f>
        <v>1.62</v>
      </c>
      <c r="BC1644" s="20" t="s">
        <v>12295</v>
      </c>
    </row>
    <row r="1645" spans="1:116" s="20" customFormat="1" ht="30" customHeight="1">
      <c r="A1645" s="153" t="s">
        <v>12949</v>
      </c>
      <c r="B1645" s="5">
        <v>1643</v>
      </c>
      <c r="C1645" s="44">
        <v>5103</v>
      </c>
      <c r="D1645" s="44"/>
      <c r="E1645" s="172" t="s">
        <v>5928</v>
      </c>
      <c r="F1645" s="3" t="s">
        <v>4816</v>
      </c>
      <c r="G1645" s="3" t="s">
        <v>1637</v>
      </c>
      <c r="H1645" s="3" t="s">
        <v>258</v>
      </c>
      <c r="I1645" s="3" t="s">
        <v>42</v>
      </c>
      <c r="J1645" s="3" t="s">
        <v>5929</v>
      </c>
      <c r="K1645" s="6"/>
      <c r="L1645" s="3"/>
      <c r="M1645" s="6">
        <v>3</v>
      </c>
      <c r="N1645" s="3" t="s">
        <v>44</v>
      </c>
      <c r="O1645" s="3" t="s">
        <v>5923</v>
      </c>
      <c r="P1645" s="3" t="s">
        <v>5930</v>
      </c>
      <c r="Q1645" s="3" t="s">
        <v>5931</v>
      </c>
      <c r="R1645" s="160">
        <v>5.2</v>
      </c>
      <c r="S1645" s="79">
        <v>4.42</v>
      </c>
      <c r="T1645" s="81">
        <v>3.39</v>
      </c>
      <c r="U1645" s="82"/>
      <c r="V1645" s="79"/>
      <c r="W1645" s="79"/>
      <c r="X1645" s="79"/>
      <c r="Y1645" s="79"/>
      <c r="Z1645" s="79"/>
      <c r="AA1645" s="79"/>
      <c r="AB1645" s="79"/>
      <c r="AC1645" s="79"/>
      <c r="AD1645" s="79"/>
      <c r="AE1645" s="83"/>
      <c r="AF1645" s="84"/>
      <c r="AG1645" s="84"/>
      <c r="AH1645" s="84"/>
      <c r="AI1645" s="84"/>
      <c r="AJ1645" s="84"/>
      <c r="AK1645" s="84"/>
      <c r="AL1645" s="84"/>
      <c r="AM1645" s="84"/>
      <c r="AN1645" s="85">
        <v>5.2</v>
      </c>
      <c r="AO1645" s="84" t="s">
        <v>47</v>
      </c>
      <c r="AP1645" s="83" t="s">
        <v>48</v>
      </c>
      <c r="AQ1645" s="84" t="e">
        <f>AVERAGE(SMALL(AE1645:AI1645,1),SMALL(AE1645:AI1645,2))</f>
        <v>#NUM!</v>
      </c>
      <c r="AR1645" s="84" t="e">
        <f>IF(R1645 &lt;=( AVERAGE(SMALL(AE1645:AI1645,1),SMALL(AE1645:AI1645,2))), R1645, "")</f>
        <v>#NUM!</v>
      </c>
      <c r="AS1645" s="84" t="e">
        <f>AVERAGE(SMALL(AJ1645:AM1645,1),SMALL(AJ1645:AM1645,2))</f>
        <v>#NUM!</v>
      </c>
      <c r="AT1645" s="84" t="e">
        <f>#REF!*1.075</f>
        <v>#REF!</v>
      </c>
      <c r="AU1645" s="84">
        <f>T1645*1.075</f>
        <v>3.64425</v>
      </c>
      <c r="AV1645" s="79" t="e">
        <f>MIN(AN1645,AT1645,AU1645)</f>
        <v>#REF!</v>
      </c>
      <c r="AW1645" s="84" t="s">
        <v>71</v>
      </c>
      <c r="AX1645" s="84" t="s">
        <v>72</v>
      </c>
      <c r="AY1645" s="85">
        <v>3.6442000000000001</v>
      </c>
      <c r="AZ1645" s="87">
        <f>IF(AND(AY1645&gt;0,AY1645&lt;=10),AY1645*0.25,IF(AND(AY1645&gt;10,AY1645&lt;=50),AY1645*0.17,IF(AND(AY1645&gt;10,AY1645&lt;=100),AY1645*0.12,IF(AY1645&gt;100,AY1645*0.1))))</f>
        <v>0.91105000000000003</v>
      </c>
      <c r="BA1645" s="43">
        <f>AZ1645+AY1645</f>
        <v>4.55525</v>
      </c>
      <c r="BB1645" s="85">
        <f>BA1645+BA1645*0.08</f>
        <v>4.91967</v>
      </c>
      <c r="BC1645" s="20" t="s">
        <v>12295</v>
      </c>
      <c r="BD1645" s="84" t="s">
        <v>12298</v>
      </c>
      <c r="BE1645" s="84"/>
      <c r="BF1645" s="84"/>
      <c r="BG1645" s="88"/>
      <c r="BH1645" s="88"/>
      <c r="BI1645" s="88"/>
      <c r="BJ1645" s="88"/>
      <c r="BK1645" s="88"/>
      <c r="BL1645" s="88"/>
      <c r="BM1645" s="88"/>
      <c r="BN1645" s="88"/>
      <c r="BO1645" s="88"/>
      <c r="BP1645" s="88"/>
      <c r="BQ1645" s="88"/>
      <c r="BR1645" s="88"/>
      <c r="BS1645" s="88"/>
      <c r="BT1645" s="88"/>
      <c r="BU1645" s="88"/>
      <c r="BV1645" s="88"/>
      <c r="BW1645" s="88"/>
      <c r="BX1645" s="88"/>
      <c r="BY1645" s="88"/>
      <c r="BZ1645" s="88"/>
      <c r="CA1645" s="88"/>
      <c r="CB1645" s="88"/>
      <c r="CC1645" s="88"/>
      <c r="CD1645" s="88"/>
      <c r="CE1645" s="88"/>
      <c r="CF1645" s="88"/>
      <c r="CG1645" s="88"/>
      <c r="CH1645" s="88"/>
      <c r="CI1645" s="88"/>
      <c r="CJ1645" s="88"/>
      <c r="CK1645" s="88"/>
      <c r="CL1645" s="88"/>
      <c r="CM1645" s="88"/>
      <c r="CN1645" s="88"/>
      <c r="CO1645" s="88"/>
      <c r="CP1645" s="88"/>
      <c r="CQ1645" s="88"/>
      <c r="CR1645" s="88"/>
      <c r="CS1645" s="88"/>
      <c r="CT1645" s="88"/>
      <c r="CU1645" s="88"/>
      <c r="CV1645" s="88"/>
      <c r="CW1645" s="88"/>
      <c r="CX1645" s="88"/>
      <c r="CY1645" s="88"/>
      <c r="CZ1645" s="88"/>
      <c r="DA1645" s="88"/>
      <c r="DB1645" s="88"/>
      <c r="DC1645" s="88"/>
      <c r="DD1645" s="88"/>
      <c r="DE1645" s="88"/>
      <c r="DF1645" s="88"/>
      <c r="DG1645" s="88"/>
      <c r="DH1645" s="88"/>
      <c r="DI1645" s="88"/>
      <c r="DJ1645" s="88"/>
      <c r="DK1645" s="88"/>
      <c r="DL1645" s="88"/>
    </row>
    <row r="1646" spans="1:116" s="20" customFormat="1" ht="30" customHeight="1">
      <c r="A1646" s="153" t="s">
        <v>12949</v>
      </c>
      <c r="B1646" s="5">
        <v>1644</v>
      </c>
      <c r="C1646" s="116">
        <v>5161</v>
      </c>
      <c r="D1646" s="116"/>
      <c r="E1646" s="43" t="s">
        <v>6004</v>
      </c>
      <c r="F1646" s="3" t="s">
        <v>6005</v>
      </c>
      <c r="G1646" s="3" t="s">
        <v>3250</v>
      </c>
      <c r="H1646" s="3" t="s">
        <v>12950</v>
      </c>
      <c r="I1646" s="3" t="s">
        <v>42</v>
      </c>
      <c r="J1646" s="3" t="s">
        <v>6006</v>
      </c>
      <c r="K1646" s="6"/>
      <c r="L1646" s="3"/>
      <c r="M1646" s="6">
        <v>30</v>
      </c>
      <c r="N1646" s="3" t="s">
        <v>44</v>
      </c>
      <c r="O1646" s="3" t="s">
        <v>5923</v>
      </c>
      <c r="P1646" s="3" t="s">
        <v>5930</v>
      </c>
      <c r="Q1646" s="3" t="s">
        <v>6007</v>
      </c>
      <c r="R1646" s="160">
        <v>4.5</v>
      </c>
      <c r="S1646" s="79">
        <v>4.21</v>
      </c>
      <c r="T1646" s="81">
        <v>3.09</v>
      </c>
      <c r="U1646" s="82"/>
      <c r="V1646" s="79"/>
      <c r="W1646" s="79"/>
      <c r="X1646" s="79"/>
      <c r="Y1646" s="79"/>
      <c r="Z1646" s="79"/>
      <c r="AA1646" s="79"/>
      <c r="AB1646" s="79"/>
      <c r="AC1646" s="79"/>
      <c r="AD1646" s="79"/>
      <c r="AE1646" s="83"/>
      <c r="AF1646" s="84"/>
      <c r="AG1646" s="84"/>
      <c r="AH1646" s="84"/>
      <c r="AI1646" s="84"/>
      <c r="AJ1646" s="84"/>
      <c r="AK1646" s="84"/>
      <c r="AL1646" s="84"/>
      <c r="AM1646" s="84"/>
      <c r="AN1646" s="85">
        <v>4.5</v>
      </c>
      <c r="AO1646" s="84" t="s">
        <v>47</v>
      </c>
      <c r="AP1646" s="83" t="s">
        <v>48</v>
      </c>
      <c r="AQ1646" s="84" t="e">
        <v>#NUM!</v>
      </c>
      <c r="AR1646" s="84" t="e">
        <v>#NUM!</v>
      </c>
      <c r="AS1646" s="84" t="e">
        <v>#NUM!</v>
      </c>
      <c r="AT1646" s="84" t="e">
        <v>#REF!</v>
      </c>
      <c r="AU1646" s="84">
        <v>3.3217499999999998</v>
      </c>
      <c r="AV1646" s="79" t="e">
        <v>#REF!</v>
      </c>
      <c r="AW1646" s="84" t="s">
        <v>71</v>
      </c>
      <c r="AX1646" s="84" t="s">
        <v>72</v>
      </c>
      <c r="AY1646" s="85">
        <v>3.3216999999999999</v>
      </c>
      <c r="AZ1646" s="87">
        <v>0.83042499999999997</v>
      </c>
      <c r="BA1646" s="43">
        <v>4.1521249999999998</v>
      </c>
      <c r="BB1646" s="85">
        <v>4.4842949999999995</v>
      </c>
      <c r="BC1646" s="20" t="s">
        <v>12295</v>
      </c>
      <c r="BD1646" s="84" t="s">
        <v>12298</v>
      </c>
      <c r="BE1646" s="84"/>
      <c r="BF1646" s="84"/>
      <c r="BG1646" s="84"/>
      <c r="BH1646" s="88"/>
      <c r="BI1646" s="88"/>
      <c r="BJ1646" s="88"/>
      <c r="BK1646" s="88"/>
      <c r="BL1646" s="88"/>
      <c r="BM1646" s="88"/>
      <c r="BN1646" s="88"/>
      <c r="BO1646" s="88"/>
      <c r="BP1646" s="88"/>
      <c r="BQ1646" s="88"/>
      <c r="BR1646" s="88"/>
      <c r="BS1646" s="88"/>
      <c r="BT1646" s="88"/>
      <c r="BU1646" s="88"/>
      <c r="BV1646" s="88"/>
      <c r="BW1646" s="88"/>
      <c r="BX1646" s="88"/>
      <c r="BY1646" s="88"/>
      <c r="BZ1646" s="88"/>
      <c r="CA1646" s="88"/>
      <c r="CB1646" s="88"/>
      <c r="CC1646" s="88"/>
      <c r="CD1646" s="88"/>
      <c r="CE1646" s="88"/>
      <c r="CF1646" s="88"/>
      <c r="CG1646" s="88"/>
      <c r="CH1646" s="88"/>
      <c r="CI1646" s="88"/>
      <c r="CJ1646" s="88"/>
      <c r="CK1646" s="88"/>
      <c r="CL1646" s="88"/>
      <c r="CM1646" s="88"/>
      <c r="CN1646" s="88"/>
      <c r="CO1646" s="88"/>
      <c r="CP1646" s="88"/>
      <c r="CQ1646" s="88"/>
      <c r="CR1646" s="88"/>
      <c r="CS1646" s="88"/>
      <c r="CT1646" s="88"/>
      <c r="CU1646" s="88"/>
      <c r="CV1646" s="88"/>
      <c r="CW1646" s="88"/>
      <c r="CX1646" s="88"/>
      <c r="CY1646" s="88"/>
      <c r="CZ1646" s="88"/>
      <c r="DA1646" s="88"/>
      <c r="DB1646" s="88"/>
      <c r="DC1646" s="88"/>
      <c r="DD1646" s="88"/>
      <c r="DE1646" s="88"/>
      <c r="DF1646" s="88"/>
      <c r="DG1646" s="88"/>
      <c r="DH1646" s="88"/>
      <c r="DI1646" s="88"/>
      <c r="DJ1646" s="88"/>
      <c r="DK1646" s="88"/>
      <c r="DL1646" s="88"/>
    </row>
    <row r="1647" spans="1:116" s="20" customFormat="1" ht="30" customHeight="1">
      <c r="A1647" s="4" t="s">
        <v>5921</v>
      </c>
      <c r="B1647" s="5">
        <v>1645</v>
      </c>
      <c r="C1647" s="116">
        <v>5161</v>
      </c>
      <c r="D1647" s="116"/>
      <c r="E1647" s="43" t="s">
        <v>6004</v>
      </c>
      <c r="F1647" s="3" t="s">
        <v>6005</v>
      </c>
      <c r="G1647" s="3" t="s">
        <v>3250</v>
      </c>
      <c r="H1647" s="3" t="s">
        <v>3257</v>
      </c>
      <c r="I1647" s="3" t="s">
        <v>42</v>
      </c>
      <c r="J1647" s="3" t="s">
        <v>6006</v>
      </c>
      <c r="K1647" s="6"/>
      <c r="L1647" s="3"/>
      <c r="M1647" s="6">
        <v>30</v>
      </c>
      <c r="N1647" s="3" t="s">
        <v>44</v>
      </c>
      <c r="O1647" s="3" t="s">
        <v>5923</v>
      </c>
      <c r="P1647" s="3" t="s">
        <v>5930</v>
      </c>
      <c r="Q1647" s="3" t="s">
        <v>6007</v>
      </c>
      <c r="R1647" s="156">
        <v>4.5</v>
      </c>
      <c r="S1647" s="22"/>
      <c r="T1647" s="23">
        <v>4.21</v>
      </c>
      <c r="U1647" s="1">
        <v>3.09</v>
      </c>
      <c r="V1647" s="21">
        <v>5.0999999999999996</v>
      </c>
      <c r="W1647" s="22"/>
      <c r="X1647" s="22"/>
      <c r="Y1647" s="22"/>
      <c r="Z1647" s="22"/>
      <c r="AA1647" s="22"/>
      <c r="AB1647" s="22"/>
      <c r="AC1647" s="22"/>
      <c r="AD1647" s="22"/>
      <c r="AE1647" s="24">
        <v>5.0999999999999996</v>
      </c>
      <c r="AN1647" s="25">
        <v>4.5</v>
      </c>
      <c r="AO1647" s="20" t="s">
        <v>47</v>
      </c>
      <c r="AP1647" s="24" t="s">
        <v>48</v>
      </c>
      <c r="AQ1647" s="20" t="e">
        <f>AVERAGE(SMALL(AE1647:AI1647,1),SMALL(AE1647:AI1647,2))</f>
        <v>#NUM!</v>
      </c>
      <c r="AR1647" s="20" t="e">
        <f>IF(R1647 &lt;=( AVERAGE(SMALL(AE1647:AI1647,1),SMALL(AE1647:AI1647,2))), R1647, "")</f>
        <v>#NUM!</v>
      </c>
      <c r="AS1647" s="20" t="e">
        <f>AVERAGE(SMALL(AJ1647:AM1647,1),SMALL(AJ1647:AM1647,2))</f>
        <v>#NUM!</v>
      </c>
      <c r="AT1647" s="20">
        <f>T1647*1.075</f>
        <v>4.5257499999999995</v>
      </c>
      <c r="AU1647" s="20">
        <f>U1647*1.075</f>
        <v>3.3217499999999998</v>
      </c>
      <c r="AV1647" s="22">
        <f>MIN(AN1647,AT1647,AU1647)</f>
        <v>3.3217499999999998</v>
      </c>
      <c r="AW1647" s="20" t="s">
        <v>71</v>
      </c>
      <c r="AX1647" s="20" t="s">
        <v>72</v>
      </c>
      <c r="AY1647" s="25">
        <v>3.3</v>
      </c>
      <c r="AZ1647" s="27">
        <f>IF(AND(AY1647&gt;0,AY1647&lt;=10),AY1647*0.25,IF(AND(AY1647&gt;10,AY1647&lt;=50),AY1647*0.17,IF(AND(AY1647&gt;10,AY1647&lt;=100),AY1647*0.12,IF(AY1647&gt;100,AY1647*0.1))))</f>
        <v>0.82499999999999996</v>
      </c>
      <c r="BA1647" s="3">
        <f>AZ1647+AY1647</f>
        <v>4.125</v>
      </c>
      <c r="BB1647" s="25">
        <f>BA1647+BA1647*0.08</f>
        <v>4.4550000000000001</v>
      </c>
      <c r="BC1647" s="20" t="s">
        <v>12295</v>
      </c>
    </row>
    <row r="1648" spans="1:116" s="20" customFormat="1" ht="30" customHeight="1">
      <c r="A1648" s="153" t="s">
        <v>12949</v>
      </c>
      <c r="B1648" s="5">
        <v>1646</v>
      </c>
      <c r="C1648" s="179">
        <v>5241</v>
      </c>
      <c r="D1648" s="179"/>
      <c r="E1648" s="172" t="s">
        <v>5990</v>
      </c>
      <c r="F1648" s="3" t="s">
        <v>5991</v>
      </c>
      <c r="G1648" s="3" t="s">
        <v>2250</v>
      </c>
      <c r="H1648" s="3" t="s">
        <v>101</v>
      </c>
      <c r="I1648" s="3" t="s">
        <v>42</v>
      </c>
      <c r="J1648" s="3" t="s">
        <v>1105</v>
      </c>
      <c r="K1648" s="6"/>
      <c r="L1648" s="3"/>
      <c r="M1648" s="6">
        <v>30</v>
      </c>
      <c r="N1648" s="3" t="s">
        <v>44</v>
      </c>
      <c r="O1648" s="3" t="s">
        <v>5923</v>
      </c>
      <c r="P1648" s="3" t="s">
        <v>5930</v>
      </c>
      <c r="Q1648" s="3" t="s">
        <v>5992</v>
      </c>
      <c r="R1648" s="160">
        <v>5.5</v>
      </c>
      <c r="S1648" s="79">
        <v>4.5999999999999996</v>
      </c>
      <c r="T1648" s="81">
        <v>3.37</v>
      </c>
      <c r="U1648" s="82"/>
      <c r="V1648" s="79"/>
      <c r="W1648" s="79"/>
      <c r="X1648" s="79"/>
      <c r="Y1648" s="79"/>
      <c r="Z1648" s="79"/>
      <c r="AA1648" s="79"/>
      <c r="AB1648" s="79"/>
      <c r="AC1648" s="79"/>
      <c r="AD1648" s="79"/>
      <c r="AE1648" s="83"/>
      <c r="AF1648" s="84"/>
      <c r="AG1648" s="84"/>
      <c r="AH1648" s="84"/>
      <c r="AI1648" s="84"/>
      <c r="AJ1648" s="84"/>
      <c r="AK1648" s="84"/>
      <c r="AL1648" s="84"/>
      <c r="AM1648" s="84"/>
      <c r="AN1648" s="85">
        <v>2.9</v>
      </c>
      <c r="AO1648" s="84" t="s">
        <v>332</v>
      </c>
      <c r="AP1648" s="83" t="s">
        <v>333</v>
      </c>
      <c r="AQ1648" s="84" t="e">
        <f>AVERAGE(SMALL(AE1648:AI1648,1),SMALL(AE1648:AI1648,2))</f>
        <v>#NUM!</v>
      </c>
      <c r="AR1648" s="84" t="e">
        <f>IF(R1648 &lt;=( AVERAGE(SMALL(AE1648:AI1648,1),SMALL(AE1648:AI1648,2))), R1648, "")</f>
        <v>#NUM!</v>
      </c>
      <c r="AS1648" s="84" t="e">
        <f>AVERAGE(SMALL(AJ1648:AM1648,1),SMALL(AJ1648:AM1648,2))</f>
        <v>#NUM!</v>
      </c>
      <c r="AT1648" s="84" t="e">
        <f>#REF!*1.075</f>
        <v>#REF!</v>
      </c>
      <c r="AU1648" s="84">
        <f>T1648*1.075</f>
        <v>3.6227499999999999</v>
      </c>
      <c r="AV1648" s="79" t="e">
        <f>MIN(AN1648,AT1648,AU1648)</f>
        <v>#REF!</v>
      </c>
      <c r="AW1648" s="84" t="s">
        <v>332</v>
      </c>
      <c r="AX1648" s="84" t="s">
        <v>333</v>
      </c>
      <c r="AY1648" s="85">
        <v>2.71</v>
      </c>
      <c r="AZ1648" s="87">
        <f>IF(AND(AY1648&gt;0,AY1648&lt;=10),AY1648*0.25,IF(AND(AY1648&gt;10,AY1648&lt;=50),AY1648*0.17,IF(AND(AY1648&gt;10,AY1648&lt;=100),AY1648*0.12,IF(AY1648&gt;100,AY1648*0.1))))</f>
        <v>0.67749999999999999</v>
      </c>
      <c r="BA1648" s="43">
        <f>AZ1648+AY1648</f>
        <v>3.3875000000000002</v>
      </c>
      <c r="BB1648" s="85">
        <f>BA1648+BA1648*0.08</f>
        <v>3.6585000000000001</v>
      </c>
      <c r="BC1648" s="20" t="s">
        <v>12295</v>
      </c>
      <c r="BD1648" s="84" t="s">
        <v>12298</v>
      </c>
      <c r="BE1648" s="84"/>
      <c r="BF1648" s="84"/>
      <c r="BG1648" s="88"/>
      <c r="BH1648" s="88"/>
      <c r="BI1648" s="88"/>
      <c r="BJ1648" s="88"/>
      <c r="BK1648" s="88"/>
      <c r="BL1648" s="88"/>
      <c r="BM1648" s="88"/>
      <c r="BN1648" s="88"/>
      <c r="BO1648" s="88"/>
      <c r="BP1648" s="88"/>
      <c r="BQ1648" s="88"/>
      <c r="BR1648" s="88"/>
      <c r="BS1648" s="88"/>
      <c r="BT1648" s="88"/>
      <c r="BU1648" s="88"/>
      <c r="BV1648" s="88"/>
      <c r="BW1648" s="88"/>
      <c r="BX1648" s="88"/>
      <c r="BY1648" s="88"/>
      <c r="BZ1648" s="88"/>
      <c r="CA1648" s="88"/>
      <c r="CB1648" s="88"/>
      <c r="CC1648" s="88"/>
      <c r="CD1648" s="88"/>
      <c r="CE1648" s="88"/>
      <c r="CF1648" s="88"/>
      <c r="CG1648" s="88"/>
      <c r="CH1648" s="88"/>
      <c r="CI1648" s="88"/>
      <c r="CJ1648" s="88"/>
      <c r="CK1648" s="88"/>
      <c r="CL1648" s="88"/>
      <c r="CM1648" s="88"/>
      <c r="CN1648" s="88"/>
      <c r="CO1648" s="88"/>
      <c r="CP1648" s="88"/>
      <c r="CQ1648" s="88"/>
      <c r="CR1648" s="88"/>
      <c r="CS1648" s="88"/>
      <c r="CT1648" s="88"/>
      <c r="CU1648" s="88"/>
      <c r="CV1648" s="88"/>
      <c r="CW1648" s="88"/>
      <c r="CX1648" s="88"/>
      <c r="CY1648" s="88"/>
      <c r="CZ1648" s="88"/>
      <c r="DA1648" s="88"/>
      <c r="DB1648" s="88"/>
      <c r="DC1648" s="88"/>
      <c r="DD1648" s="88"/>
      <c r="DE1648" s="88"/>
      <c r="DF1648" s="88"/>
      <c r="DG1648" s="88"/>
      <c r="DH1648" s="88"/>
      <c r="DI1648" s="88"/>
      <c r="DJ1648" s="88"/>
      <c r="DK1648" s="88"/>
      <c r="DL1648" s="88"/>
    </row>
    <row r="1649" spans="1:116" s="20" customFormat="1" ht="30" customHeight="1">
      <c r="A1649" s="153" t="s">
        <v>12949</v>
      </c>
      <c r="B1649" s="5">
        <v>1647</v>
      </c>
      <c r="C1649" s="44">
        <v>1213</v>
      </c>
      <c r="D1649" s="44"/>
      <c r="E1649" s="172" t="s">
        <v>6041</v>
      </c>
      <c r="F1649" s="3" t="s">
        <v>6042</v>
      </c>
      <c r="G1649" s="3" t="s">
        <v>6043</v>
      </c>
      <c r="H1649" s="3" t="s">
        <v>6044</v>
      </c>
      <c r="I1649" s="3" t="s">
        <v>102</v>
      </c>
      <c r="J1649" s="3" t="s">
        <v>127</v>
      </c>
      <c r="K1649" s="6"/>
      <c r="L1649" s="3"/>
      <c r="M1649" s="6">
        <v>20</v>
      </c>
      <c r="N1649" s="3" t="s">
        <v>44</v>
      </c>
      <c r="O1649" s="3" t="s">
        <v>5923</v>
      </c>
      <c r="P1649" s="3" t="s">
        <v>5958</v>
      </c>
      <c r="Q1649" s="3" t="s">
        <v>6045</v>
      </c>
      <c r="R1649" s="160">
        <v>4.5</v>
      </c>
      <c r="S1649" s="79">
        <v>3.38</v>
      </c>
      <c r="T1649" s="81">
        <v>3.38</v>
      </c>
      <c r="U1649" s="82"/>
      <c r="V1649" s="79"/>
      <c r="W1649" s="79"/>
      <c r="X1649" s="79"/>
      <c r="Y1649" s="79"/>
      <c r="Z1649" s="79"/>
      <c r="AA1649" s="79"/>
      <c r="AB1649" s="79"/>
      <c r="AC1649" s="79"/>
      <c r="AD1649" s="79"/>
      <c r="AE1649" s="83"/>
      <c r="AF1649" s="84"/>
      <c r="AG1649" s="84"/>
      <c r="AH1649" s="84"/>
      <c r="AI1649" s="84"/>
      <c r="AJ1649" s="84"/>
      <c r="AK1649" s="84"/>
      <c r="AL1649" s="84"/>
      <c r="AM1649" s="84"/>
      <c r="AN1649" s="85">
        <v>4.9000000000000004</v>
      </c>
      <c r="AO1649" s="84" t="s">
        <v>47</v>
      </c>
      <c r="AP1649" s="83" t="s">
        <v>48</v>
      </c>
      <c r="AQ1649" s="84" t="e">
        <f>AVERAGE(SMALL(AE1649:AI1649,1),SMALL(AE1649:AI1649,2))</f>
        <v>#NUM!</v>
      </c>
      <c r="AR1649" s="84" t="e">
        <f>IF(R1649 &lt;=( AVERAGE(SMALL(AE1649:AI1649,1),SMALL(AE1649:AI1649,2))), R1649, "")</f>
        <v>#NUM!</v>
      </c>
      <c r="AS1649" s="84" t="e">
        <f>AVERAGE(SMALL(AJ1649:AM1649,1),SMALL(AJ1649:AM1649,2))</f>
        <v>#NUM!</v>
      </c>
      <c r="AT1649" s="84" t="e">
        <f>#REF!*1.075</f>
        <v>#REF!</v>
      </c>
      <c r="AU1649" s="84">
        <f>T1649*1.075</f>
        <v>3.6334999999999997</v>
      </c>
      <c r="AV1649" s="79" t="e">
        <f>MIN(AN1649,AT1649,AU1649)</f>
        <v>#REF!</v>
      </c>
      <c r="AW1649" s="84" t="s">
        <v>71</v>
      </c>
      <c r="AX1649" s="84" t="s">
        <v>72</v>
      </c>
      <c r="AY1649" s="85">
        <v>3.6335000000000002</v>
      </c>
      <c r="AZ1649" s="87">
        <f>IF(AND(AY1649&gt;0,AY1649&lt;=10),AY1649*0.25,IF(AND(AY1649&gt;10,AY1649&lt;=50),AY1649*0.17,IF(AND(AY1649&gt;10,AY1649&lt;=100),AY1649*0.12,IF(AY1649&gt;100,AY1649*0.1))))</f>
        <v>0.90837500000000004</v>
      </c>
      <c r="BA1649" s="43">
        <f>AZ1649+AY1649</f>
        <v>4.5418750000000001</v>
      </c>
      <c r="BB1649" s="85">
        <f>BA1649+BA1649*0.08</f>
        <v>4.9052249999999997</v>
      </c>
      <c r="BC1649" s="20" t="s">
        <v>12295</v>
      </c>
      <c r="BD1649" s="84" t="s">
        <v>12298</v>
      </c>
      <c r="BE1649" s="84"/>
      <c r="BF1649" s="84"/>
      <c r="BG1649" s="88"/>
      <c r="BH1649" s="88"/>
      <c r="BI1649" s="88"/>
      <c r="BJ1649" s="88"/>
      <c r="BK1649" s="88"/>
      <c r="BL1649" s="88"/>
      <c r="BM1649" s="88"/>
      <c r="BN1649" s="88"/>
      <c r="BO1649" s="88"/>
      <c r="BP1649" s="88"/>
      <c r="BQ1649" s="88"/>
      <c r="BR1649" s="88"/>
      <c r="BS1649" s="88"/>
      <c r="BT1649" s="88"/>
      <c r="BU1649" s="88"/>
      <c r="BV1649" s="88"/>
      <c r="BW1649" s="88"/>
      <c r="BX1649" s="88"/>
      <c r="BY1649" s="88"/>
      <c r="BZ1649" s="88"/>
      <c r="CA1649" s="88"/>
      <c r="CB1649" s="88"/>
      <c r="CC1649" s="88"/>
      <c r="CD1649" s="88"/>
      <c r="CE1649" s="88"/>
      <c r="CF1649" s="88"/>
      <c r="CG1649" s="88"/>
      <c r="CH1649" s="88"/>
      <c r="CI1649" s="88"/>
      <c r="CJ1649" s="88"/>
      <c r="CK1649" s="88"/>
      <c r="CL1649" s="88"/>
      <c r="CM1649" s="88"/>
      <c r="CN1649" s="88"/>
      <c r="CO1649" s="88"/>
      <c r="CP1649" s="88"/>
      <c r="CQ1649" s="88"/>
      <c r="CR1649" s="88"/>
      <c r="CS1649" s="88"/>
      <c r="CT1649" s="88"/>
      <c r="CU1649" s="88"/>
      <c r="CV1649" s="88"/>
      <c r="CW1649" s="88"/>
      <c r="CX1649" s="88"/>
      <c r="CY1649" s="88"/>
      <c r="CZ1649" s="88"/>
      <c r="DA1649" s="88"/>
      <c r="DB1649" s="88"/>
      <c r="DC1649" s="88"/>
      <c r="DD1649" s="88"/>
      <c r="DE1649" s="88"/>
      <c r="DF1649" s="88"/>
      <c r="DG1649" s="88"/>
      <c r="DH1649" s="88"/>
      <c r="DI1649" s="88"/>
      <c r="DJ1649" s="88"/>
      <c r="DK1649" s="88"/>
      <c r="DL1649" s="88"/>
    </row>
    <row r="1650" spans="1:116" s="20" customFormat="1" ht="30" customHeight="1">
      <c r="A1650" s="153" t="s">
        <v>12949</v>
      </c>
      <c r="B1650" s="5">
        <v>1648</v>
      </c>
      <c r="C1650" s="44"/>
      <c r="D1650" s="44"/>
      <c r="E1650" s="172" t="s">
        <v>13984</v>
      </c>
      <c r="F1650" s="3" t="s">
        <v>13985</v>
      </c>
      <c r="G1650" s="3" t="s">
        <v>821</v>
      </c>
      <c r="H1650" s="3" t="s">
        <v>822</v>
      </c>
      <c r="I1650" s="3" t="s">
        <v>42</v>
      </c>
      <c r="J1650" s="3" t="s">
        <v>3113</v>
      </c>
      <c r="K1650" s="6"/>
      <c r="L1650" s="3"/>
      <c r="M1650" s="6">
        <v>30</v>
      </c>
      <c r="N1650" s="3" t="s">
        <v>44</v>
      </c>
      <c r="O1650" s="3" t="s">
        <v>5923</v>
      </c>
      <c r="P1650" s="3" t="s">
        <v>5930</v>
      </c>
      <c r="Q1650" s="3" t="s">
        <v>5959</v>
      </c>
      <c r="R1650" s="160">
        <v>7.5</v>
      </c>
      <c r="S1650" s="79">
        <v>7.25</v>
      </c>
      <c r="T1650" s="81">
        <v>5.92</v>
      </c>
      <c r="U1650" s="82"/>
      <c r="V1650" s="79"/>
      <c r="W1650" s="79"/>
      <c r="X1650" s="79"/>
      <c r="Y1650" s="79"/>
      <c r="Z1650" s="79"/>
      <c r="AA1650" s="79"/>
      <c r="AB1650" s="79"/>
      <c r="AC1650" s="79"/>
      <c r="AD1650" s="79"/>
      <c r="AE1650" s="83"/>
      <c r="AF1650" s="84"/>
      <c r="AG1650" s="84"/>
      <c r="AH1650" s="84"/>
      <c r="AI1650" s="84"/>
      <c r="AJ1650" s="84"/>
      <c r="AK1650" s="84"/>
      <c r="AL1650" s="84"/>
      <c r="AM1650" s="84"/>
      <c r="AN1650" s="85"/>
      <c r="AO1650" s="84"/>
      <c r="AP1650" s="83"/>
      <c r="AQ1650" s="84" t="e">
        <v>#NUM!</v>
      </c>
      <c r="AR1650" s="84" t="e">
        <v>#NUM!</v>
      </c>
      <c r="AS1650" s="84" t="e">
        <v>#NUM!</v>
      </c>
      <c r="AT1650" s="84" t="e">
        <v>#REF!</v>
      </c>
      <c r="AU1650" s="84">
        <v>6.3639999999999999</v>
      </c>
      <c r="AV1650" s="79" t="e">
        <v>#REF!</v>
      </c>
      <c r="AW1650" s="84" t="s">
        <v>71</v>
      </c>
      <c r="AX1650" s="84" t="s">
        <v>72</v>
      </c>
      <c r="AY1650" s="85">
        <v>6.3639999999999999</v>
      </c>
      <c r="AZ1650" s="87">
        <v>1.591</v>
      </c>
      <c r="BA1650" s="43">
        <v>7.9550000000000001</v>
      </c>
      <c r="BB1650" s="85">
        <v>8.5914000000000001</v>
      </c>
      <c r="BC1650" s="20" t="s">
        <v>12295</v>
      </c>
      <c r="BD1650" s="84" t="s">
        <v>12298</v>
      </c>
      <c r="BE1650" s="84" t="s">
        <v>13938</v>
      </c>
      <c r="BF1650" s="84"/>
      <c r="BG1650" s="88"/>
      <c r="BH1650" s="88"/>
      <c r="BI1650" s="88"/>
      <c r="BJ1650" s="88"/>
      <c r="BK1650" s="88"/>
      <c r="BL1650" s="88"/>
      <c r="BM1650" s="88"/>
      <c r="BN1650" s="88"/>
      <c r="BO1650" s="88"/>
      <c r="BP1650" s="88"/>
      <c r="BQ1650" s="88"/>
      <c r="BR1650" s="88"/>
      <c r="BS1650" s="88"/>
      <c r="BT1650" s="88"/>
      <c r="BU1650" s="88"/>
      <c r="BV1650" s="88"/>
      <c r="BW1650" s="88"/>
      <c r="BX1650" s="88"/>
      <c r="BY1650" s="88"/>
      <c r="BZ1650" s="88"/>
      <c r="CA1650" s="88"/>
      <c r="CB1650" s="88"/>
      <c r="CC1650" s="88"/>
      <c r="CD1650" s="88"/>
      <c r="CE1650" s="88"/>
      <c r="CF1650" s="88"/>
      <c r="CG1650" s="88"/>
      <c r="CH1650" s="88"/>
      <c r="CI1650" s="88"/>
      <c r="CJ1650" s="88"/>
      <c r="CK1650" s="88"/>
      <c r="CL1650" s="88"/>
      <c r="CM1650" s="88"/>
      <c r="CN1650" s="88"/>
      <c r="CO1650" s="88"/>
      <c r="CP1650" s="88"/>
      <c r="CQ1650" s="88"/>
      <c r="CR1650" s="88"/>
      <c r="CS1650" s="88"/>
      <c r="CT1650" s="88"/>
      <c r="CU1650" s="88"/>
      <c r="CV1650" s="88"/>
      <c r="CW1650" s="88"/>
      <c r="CX1650" s="88"/>
      <c r="CY1650" s="88"/>
      <c r="CZ1650" s="88"/>
      <c r="DA1650" s="88"/>
      <c r="DB1650" s="88"/>
      <c r="DC1650" s="88"/>
      <c r="DD1650" s="88"/>
      <c r="DE1650" s="88"/>
      <c r="DF1650" s="88"/>
      <c r="DG1650" s="88"/>
      <c r="DH1650" s="88"/>
      <c r="DI1650" s="88"/>
      <c r="DJ1650" s="88"/>
      <c r="DK1650" s="88"/>
      <c r="DL1650" s="88"/>
    </row>
    <row r="1651" spans="1:116" s="20" customFormat="1" ht="30" customHeight="1">
      <c r="A1651" s="153" t="s">
        <v>12949</v>
      </c>
      <c r="B1651" s="5">
        <v>1649</v>
      </c>
      <c r="C1651" s="179">
        <v>8326</v>
      </c>
      <c r="D1651" s="179"/>
      <c r="E1651" s="172" t="s">
        <v>6011</v>
      </c>
      <c r="F1651" s="116" t="s">
        <v>3775</v>
      </c>
      <c r="G1651" s="116" t="s">
        <v>1846</v>
      </c>
      <c r="H1651" s="116" t="s">
        <v>201</v>
      </c>
      <c r="I1651" s="116" t="s">
        <v>102</v>
      </c>
      <c r="J1651" s="116" t="s">
        <v>6012</v>
      </c>
      <c r="K1651" s="239"/>
      <c r="L1651" s="116"/>
      <c r="M1651" s="239">
        <v>10</v>
      </c>
      <c r="N1651" s="116" t="s">
        <v>44</v>
      </c>
      <c r="O1651" s="116" t="s">
        <v>5923</v>
      </c>
      <c r="P1651" s="116" t="s">
        <v>6013</v>
      </c>
      <c r="Q1651" s="116" t="s">
        <v>14523</v>
      </c>
      <c r="R1651" s="160">
        <v>2.9</v>
      </c>
      <c r="S1651" s="79">
        <v>2.7</v>
      </c>
      <c r="T1651" s="81">
        <v>3.54</v>
      </c>
      <c r="U1651" s="82"/>
      <c r="V1651" s="79"/>
      <c r="W1651" s="79"/>
      <c r="X1651" s="79"/>
      <c r="Y1651" s="79"/>
      <c r="Z1651" s="79"/>
      <c r="AA1651" s="79"/>
      <c r="AB1651" s="79"/>
      <c r="AC1651" s="79"/>
      <c r="AD1651" s="79"/>
      <c r="AE1651" s="83"/>
      <c r="AF1651" s="84"/>
      <c r="AG1651" s="84"/>
      <c r="AH1651" s="84"/>
      <c r="AI1651" s="84"/>
      <c r="AJ1651" s="84"/>
      <c r="AK1651" s="84"/>
      <c r="AL1651" s="84"/>
      <c r="AM1651" s="84"/>
      <c r="AN1651" s="85">
        <v>2.77</v>
      </c>
      <c r="AO1651" s="84" t="s">
        <v>47</v>
      </c>
      <c r="AP1651" s="83" t="s">
        <v>48</v>
      </c>
      <c r="AQ1651" s="84" t="e">
        <f>AVERAGE(SMALL(AE1651:AI1651,1),SMALL(AE1651:AI1651,2))</f>
        <v>#NUM!</v>
      </c>
      <c r="AR1651" s="84" t="e">
        <f>IF(R1651 &lt;=( AVERAGE(SMALL(AE1651:AI1651,1),SMALL(AE1651:AI1651,2))), R1651, "")</f>
        <v>#NUM!</v>
      </c>
      <c r="AS1651" s="84" t="e">
        <f>AVERAGE(SMALL(AJ1651:AM1651,1),SMALL(AJ1651:AM1651,2))</f>
        <v>#NUM!</v>
      </c>
      <c r="AT1651" s="84" t="e">
        <f>#REF!*1.075</f>
        <v>#REF!</v>
      </c>
      <c r="AU1651" s="84">
        <f>T1651*1.075</f>
        <v>3.8054999999999999</v>
      </c>
      <c r="AV1651" s="79" t="e">
        <f>MIN(AN1651,AT1651,AU1651)</f>
        <v>#REF!</v>
      </c>
      <c r="AW1651" s="86" t="s">
        <v>49</v>
      </c>
      <c r="AX1651" s="84" t="s">
        <v>48</v>
      </c>
      <c r="AY1651" s="85">
        <v>2.9</v>
      </c>
      <c r="AZ1651" s="87">
        <f>IF(AND(AY1651&gt;0,AY1651&lt;=10),AY1651*0.25,IF(AND(AY1651&gt;10,AY1651&lt;=50),AY1651*0.17,IF(AND(AY1651&gt;10,AY1651&lt;=100),AY1651*0.12,IF(AY1651&gt;100,AY1651*0.1))))</f>
        <v>0.72499999999999998</v>
      </c>
      <c r="BA1651" s="43">
        <f>AZ1651+AY1651</f>
        <v>3.625</v>
      </c>
      <c r="BB1651" s="85">
        <f>BA1651+BA1651*0.08</f>
        <v>3.915</v>
      </c>
      <c r="BC1651" s="20" t="s">
        <v>12295</v>
      </c>
      <c r="BD1651" s="84" t="s">
        <v>12298</v>
      </c>
      <c r="BE1651" s="84"/>
      <c r="BF1651" s="84"/>
      <c r="BG1651" s="88"/>
      <c r="BH1651" s="88"/>
      <c r="BI1651" s="88"/>
      <c r="BJ1651" s="88"/>
      <c r="BK1651" s="88"/>
      <c r="BL1651" s="88"/>
      <c r="BM1651" s="88"/>
      <c r="BN1651" s="88"/>
      <c r="BO1651" s="88"/>
      <c r="BP1651" s="88"/>
      <c r="BQ1651" s="88"/>
      <c r="BR1651" s="88"/>
      <c r="BS1651" s="88"/>
      <c r="BT1651" s="88"/>
      <c r="BU1651" s="88"/>
      <c r="BV1651" s="88"/>
      <c r="BW1651" s="88"/>
      <c r="BX1651" s="88"/>
      <c r="BY1651" s="88"/>
      <c r="BZ1651" s="88"/>
      <c r="CA1651" s="88"/>
      <c r="CB1651" s="88"/>
      <c r="CC1651" s="88"/>
      <c r="CD1651" s="88"/>
      <c r="CE1651" s="88"/>
      <c r="CF1651" s="88"/>
      <c r="CG1651" s="88"/>
      <c r="CH1651" s="88"/>
      <c r="CI1651" s="88"/>
      <c r="CJ1651" s="88"/>
      <c r="CK1651" s="88"/>
      <c r="CL1651" s="88"/>
      <c r="CM1651" s="88"/>
      <c r="CN1651" s="88"/>
      <c r="CO1651" s="88"/>
      <c r="CP1651" s="88"/>
      <c r="CQ1651" s="88"/>
      <c r="CR1651" s="88"/>
      <c r="CS1651" s="88"/>
      <c r="CT1651" s="88"/>
      <c r="CU1651" s="88"/>
      <c r="CV1651" s="88"/>
      <c r="CW1651" s="88"/>
      <c r="CX1651" s="88"/>
      <c r="CY1651" s="88"/>
      <c r="CZ1651" s="88"/>
      <c r="DA1651" s="88"/>
      <c r="DB1651" s="88"/>
      <c r="DC1651" s="88"/>
      <c r="DD1651" s="88"/>
      <c r="DE1651" s="88"/>
      <c r="DF1651" s="88"/>
      <c r="DG1651" s="88"/>
      <c r="DH1651" s="88"/>
      <c r="DI1651" s="88"/>
      <c r="DJ1651" s="88"/>
      <c r="DK1651" s="88"/>
      <c r="DL1651" s="88"/>
    </row>
    <row r="1652" spans="1:116" s="20" customFormat="1" ht="30" customHeight="1">
      <c r="A1652" s="153" t="s">
        <v>12949</v>
      </c>
      <c r="B1652" s="5">
        <v>1650</v>
      </c>
      <c r="C1652" s="44">
        <v>7154</v>
      </c>
      <c r="D1652" s="44"/>
      <c r="E1652" s="172" t="s">
        <v>5949</v>
      </c>
      <c r="F1652" s="3" t="s">
        <v>5950</v>
      </c>
      <c r="G1652" s="3" t="s">
        <v>5951</v>
      </c>
      <c r="H1652" s="3" t="s">
        <v>5952</v>
      </c>
      <c r="I1652" s="3" t="s">
        <v>102</v>
      </c>
      <c r="J1652" s="3" t="s">
        <v>396</v>
      </c>
      <c r="K1652" s="6"/>
      <c r="L1652" s="3"/>
      <c r="M1652" s="6">
        <v>30</v>
      </c>
      <c r="N1652" s="3" t="s">
        <v>44</v>
      </c>
      <c r="O1652" s="3" t="s">
        <v>5923</v>
      </c>
      <c r="P1652" s="3" t="s">
        <v>5953</v>
      </c>
      <c r="Q1652" s="3" t="s">
        <v>14521</v>
      </c>
      <c r="R1652" s="160">
        <v>7.9</v>
      </c>
      <c r="S1652" s="79">
        <v>5.54</v>
      </c>
      <c r="T1652" s="81">
        <v>5.54</v>
      </c>
      <c r="U1652" s="82"/>
      <c r="V1652" s="79"/>
      <c r="W1652" s="79"/>
      <c r="X1652" s="79"/>
      <c r="Y1652" s="79"/>
      <c r="Z1652" s="79"/>
      <c r="AA1652" s="79"/>
      <c r="AB1652" s="79"/>
      <c r="AC1652" s="79"/>
      <c r="AD1652" s="79"/>
      <c r="AE1652" s="83"/>
      <c r="AF1652" s="84"/>
      <c r="AG1652" s="84"/>
      <c r="AH1652" s="84"/>
      <c r="AI1652" s="84"/>
      <c r="AJ1652" s="84"/>
      <c r="AK1652" s="84"/>
      <c r="AL1652" s="84"/>
      <c r="AM1652" s="84"/>
      <c r="AN1652" s="85">
        <v>7.58</v>
      </c>
      <c r="AO1652" s="84" t="s">
        <v>47</v>
      </c>
      <c r="AP1652" s="83" t="s">
        <v>48</v>
      </c>
      <c r="AQ1652" s="84" t="e">
        <f>AVERAGE(SMALL(AE1652:AI1652,1),SMALL(AE1652:AI1652,2))</f>
        <v>#NUM!</v>
      </c>
      <c r="AR1652" s="84" t="e">
        <f>IF(R1652 &lt;=( AVERAGE(SMALL(AE1652:AI1652,1),SMALL(AE1652:AI1652,2))), R1652, "")</f>
        <v>#NUM!</v>
      </c>
      <c r="AS1652" s="84" t="e">
        <f>AVERAGE(SMALL(AJ1652:AM1652,1),SMALL(AJ1652:AM1652,2))</f>
        <v>#NUM!</v>
      </c>
      <c r="AT1652" s="84" t="e">
        <f>#REF!*1.075</f>
        <v>#REF!</v>
      </c>
      <c r="AU1652" s="84">
        <f>T1652*1.075</f>
        <v>5.9554999999999998</v>
      </c>
      <c r="AV1652" s="79" t="e">
        <f>MIN(AN1652,AT1652,AU1652)</f>
        <v>#REF!</v>
      </c>
      <c r="AW1652" s="84" t="s">
        <v>71</v>
      </c>
      <c r="AX1652" s="84" t="s">
        <v>72</v>
      </c>
      <c r="AY1652" s="85">
        <v>5.9550000000000001</v>
      </c>
      <c r="AZ1652" s="87">
        <f>IF(AND(AY1652&gt;0,AY1652&lt;=10),AY1652*0.25,IF(AND(AY1652&gt;10,AY1652&lt;=50),AY1652*0.17,IF(AND(AY1652&gt;10,AY1652&lt;=100),AY1652*0.12,IF(AY1652&gt;100,AY1652*0.1))))</f>
        <v>1.48875</v>
      </c>
      <c r="BA1652" s="43">
        <f>AZ1652+AY1652</f>
        <v>7.4437499999999996</v>
      </c>
      <c r="BB1652" s="85">
        <f>BA1652+BA1652*0.08</f>
        <v>8.0392499999999991</v>
      </c>
      <c r="BC1652" s="20" t="s">
        <v>12295</v>
      </c>
      <c r="BD1652" s="84" t="s">
        <v>12298</v>
      </c>
      <c r="BE1652" s="84"/>
      <c r="BF1652" s="84"/>
      <c r="BG1652" s="88"/>
      <c r="BH1652" s="88"/>
      <c r="BI1652" s="88"/>
      <c r="BJ1652" s="88"/>
      <c r="BK1652" s="88"/>
      <c r="BL1652" s="88"/>
      <c r="BM1652" s="88"/>
      <c r="BN1652" s="88"/>
      <c r="BO1652" s="88"/>
      <c r="BP1652" s="88"/>
      <c r="BQ1652" s="88"/>
      <c r="BR1652" s="88"/>
      <c r="BS1652" s="88"/>
      <c r="BT1652" s="88"/>
      <c r="BU1652" s="88"/>
      <c r="BV1652" s="88"/>
      <c r="BW1652" s="88"/>
      <c r="BX1652" s="88"/>
      <c r="BY1652" s="88"/>
      <c r="BZ1652" s="88"/>
      <c r="CA1652" s="88"/>
      <c r="CB1652" s="88"/>
      <c r="CC1652" s="88"/>
      <c r="CD1652" s="88"/>
      <c r="CE1652" s="88"/>
      <c r="CF1652" s="88"/>
      <c r="CG1652" s="88"/>
      <c r="CH1652" s="88"/>
      <c r="CI1652" s="88"/>
      <c r="CJ1652" s="88"/>
      <c r="CK1652" s="88"/>
      <c r="CL1652" s="88"/>
      <c r="CM1652" s="88"/>
      <c r="CN1652" s="88"/>
      <c r="CO1652" s="88"/>
      <c r="CP1652" s="88"/>
      <c r="CQ1652" s="88"/>
      <c r="CR1652" s="88"/>
      <c r="CS1652" s="88"/>
      <c r="CT1652" s="88"/>
      <c r="CU1652" s="88"/>
      <c r="CV1652" s="88"/>
      <c r="CW1652" s="88"/>
      <c r="CX1652" s="88"/>
      <c r="CY1652" s="88"/>
      <c r="CZ1652" s="88"/>
      <c r="DA1652" s="88"/>
      <c r="DB1652" s="88"/>
      <c r="DC1652" s="88"/>
      <c r="DD1652" s="88"/>
      <c r="DE1652" s="88"/>
      <c r="DF1652" s="88"/>
      <c r="DG1652" s="88"/>
      <c r="DH1652" s="88"/>
      <c r="DI1652" s="88"/>
      <c r="DJ1652" s="88"/>
      <c r="DK1652" s="88"/>
      <c r="DL1652" s="88"/>
    </row>
    <row r="1653" spans="1:116" s="20" customFormat="1" ht="30" customHeight="1">
      <c r="A1653" s="7" t="s">
        <v>6057</v>
      </c>
      <c r="B1653" s="5">
        <v>1651</v>
      </c>
      <c r="C1653" s="116"/>
      <c r="D1653" s="116"/>
      <c r="E1653" s="43" t="s">
        <v>6058</v>
      </c>
      <c r="F1653" s="3" t="s">
        <v>6059</v>
      </c>
      <c r="G1653" s="3" t="s">
        <v>1021</v>
      </c>
      <c r="H1653" s="3" t="s">
        <v>6060</v>
      </c>
      <c r="I1653" s="3" t="s">
        <v>102</v>
      </c>
      <c r="J1653" s="3" t="s">
        <v>6061</v>
      </c>
      <c r="K1653" s="6"/>
      <c r="L1653" s="3"/>
      <c r="M1653" s="6">
        <v>1</v>
      </c>
      <c r="N1653" s="3" t="s">
        <v>44</v>
      </c>
      <c r="O1653" s="3" t="s">
        <v>6062</v>
      </c>
      <c r="P1653" s="3" t="s">
        <v>6063</v>
      </c>
      <c r="Q1653" s="3" t="s">
        <v>6064</v>
      </c>
      <c r="R1653" s="156">
        <v>5.26</v>
      </c>
      <c r="S1653" s="22"/>
      <c r="T1653" s="23">
        <v>7.5</v>
      </c>
      <c r="U1653" s="1" t="s">
        <v>54</v>
      </c>
      <c r="V1653" s="21">
        <v>4.5</v>
      </c>
      <c r="W1653" s="22"/>
      <c r="X1653" s="22"/>
      <c r="Y1653" s="22"/>
      <c r="Z1653" s="22"/>
      <c r="AA1653" s="22"/>
      <c r="AB1653" s="22"/>
      <c r="AC1653" s="22"/>
      <c r="AD1653" s="22"/>
      <c r="AE1653" s="24"/>
      <c r="AN1653" s="25"/>
      <c r="AP1653" s="24"/>
      <c r="AQ1653" s="20" t="e">
        <f>AVERAGE(SMALL(AE1653:AI1653,1),SMALL(AE1653:AI1653,2))</f>
        <v>#NUM!</v>
      </c>
      <c r="AR1653" s="20" t="e">
        <f>IF(R1653 &lt;=( AVERAGE(SMALL(AE1653:AI1653,1),SMALL(AE1653:AI1653,2))), R1653, "")</f>
        <v>#NUM!</v>
      </c>
      <c r="AS1653" s="20" t="e">
        <f>AVERAGE(SMALL(AJ1653:AM1653,1),SMALL(AJ1653:AM1653,2))</f>
        <v>#NUM!</v>
      </c>
      <c r="AT1653" s="20">
        <f>T1653*1.075</f>
        <v>8.0625</v>
      </c>
      <c r="AU1653" s="20" t="e">
        <f>U1653*1.075</f>
        <v>#VALUE!</v>
      </c>
      <c r="AV1653" s="22" t="e">
        <f>MIN(AN1653,AT1653,AU1653)</f>
        <v>#VALUE!</v>
      </c>
      <c r="AW1653" s="20" t="s">
        <v>49</v>
      </c>
      <c r="AX1653" s="20" t="s">
        <v>48</v>
      </c>
      <c r="AY1653" s="25">
        <v>5.26</v>
      </c>
      <c r="AZ1653" s="27">
        <f>IF(AND(AY1653&gt;0,AY1653&lt;=10),AY1653*0.25,IF(AND(AY1653&gt;10,AY1653&lt;=50),AY1653*0.17,IF(AND(AY1653&gt;10,AY1653&lt;=100),AY1653*0.12,IF(AY1653&gt;100,AY1653*0.1))))</f>
        <v>1.3149999999999999</v>
      </c>
      <c r="BA1653" s="3">
        <f>AZ1653+AY1653</f>
        <v>6.5749999999999993</v>
      </c>
      <c r="BB1653" s="25">
        <f>BA1653+BA1653*0.08</f>
        <v>7.1009999999999991</v>
      </c>
      <c r="BC1653" s="20" t="s">
        <v>12295</v>
      </c>
      <c r="BP1653" s="19"/>
      <c r="BQ1653" s="19"/>
      <c r="BR1653" s="19"/>
      <c r="BS1653" s="19"/>
      <c r="BT1653" s="19"/>
      <c r="BU1653" s="19"/>
      <c r="BV1653" s="19"/>
      <c r="BW1653" s="19"/>
      <c r="BX1653" s="19"/>
      <c r="BY1653" s="19"/>
      <c r="BZ1653" s="19"/>
      <c r="CA1653" s="19"/>
      <c r="CB1653" s="19"/>
      <c r="CC1653" s="19"/>
      <c r="CD1653" s="19"/>
      <c r="CE1653" s="19"/>
      <c r="CF1653" s="19"/>
      <c r="CG1653" s="19"/>
      <c r="CH1653" s="19"/>
      <c r="CI1653" s="19"/>
      <c r="CJ1653" s="19"/>
      <c r="CK1653" s="19"/>
      <c r="CL1653" s="19"/>
      <c r="CM1653" s="19"/>
      <c r="CN1653" s="19"/>
      <c r="CO1653" s="19"/>
      <c r="CP1653" s="19"/>
      <c r="CQ1653" s="19"/>
      <c r="CR1653" s="19"/>
      <c r="CS1653" s="19"/>
      <c r="CT1653" s="19"/>
      <c r="CU1653" s="19"/>
      <c r="CV1653" s="19"/>
      <c r="CW1653" s="19"/>
      <c r="CX1653" s="19"/>
      <c r="CY1653" s="19"/>
      <c r="CZ1653" s="19"/>
      <c r="DA1653" s="19"/>
      <c r="DB1653" s="19"/>
      <c r="DC1653" s="19"/>
      <c r="DD1653" s="19"/>
      <c r="DE1653" s="19"/>
      <c r="DF1653" s="19"/>
      <c r="DG1653" s="19"/>
      <c r="DH1653" s="19"/>
      <c r="DI1653" s="19"/>
      <c r="DJ1653" s="19"/>
      <c r="DK1653" s="19"/>
      <c r="DL1653" s="19"/>
    </row>
    <row r="1654" spans="1:116" s="20" customFormat="1" ht="30" customHeight="1">
      <c r="A1654" s="111" t="s">
        <v>12716</v>
      </c>
      <c r="B1654" s="5">
        <v>1652</v>
      </c>
      <c r="C1654" s="44">
        <v>16475</v>
      </c>
      <c r="D1654" s="44"/>
      <c r="E1654" s="43" t="s">
        <v>6088</v>
      </c>
      <c r="F1654" s="3" t="s">
        <v>1289</v>
      </c>
      <c r="G1654" s="3" t="s">
        <v>1290</v>
      </c>
      <c r="H1654" s="3" t="s">
        <v>1291</v>
      </c>
      <c r="I1654" s="3" t="s">
        <v>1311</v>
      </c>
      <c r="J1654" s="3" t="s">
        <v>6089</v>
      </c>
      <c r="K1654" s="6"/>
      <c r="L1654" s="3"/>
      <c r="M1654" s="6">
        <v>30</v>
      </c>
      <c r="N1654" s="3" t="s">
        <v>44</v>
      </c>
      <c r="O1654" s="3" t="s">
        <v>12717</v>
      </c>
      <c r="P1654" s="3" t="s">
        <v>6072</v>
      </c>
      <c r="Q1654" s="3" t="s">
        <v>6090</v>
      </c>
      <c r="R1654" s="161">
        <v>2.94</v>
      </c>
      <c r="S1654" s="79">
        <v>3.1</v>
      </c>
      <c r="T1654" s="125">
        <v>3.1</v>
      </c>
      <c r="U1654" s="125"/>
      <c r="V1654" s="82">
        <v>2.94</v>
      </c>
      <c r="W1654" s="79"/>
      <c r="X1654" s="79"/>
      <c r="Y1654" s="79"/>
      <c r="Z1654" s="79"/>
      <c r="AA1654" s="79"/>
      <c r="AB1654" s="79"/>
      <c r="AC1654" s="79"/>
      <c r="AD1654" s="79"/>
      <c r="AE1654" s="83"/>
      <c r="AF1654" s="84"/>
      <c r="AG1654" s="84"/>
      <c r="AH1654" s="84"/>
      <c r="AI1654" s="84"/>
      <c r="AJ1654" s="84"/>
      <c r="AK1654" s="84"/>
      <c r="AL1654" s="84"/>
      <c r="AM1654" s="84">
        <v>4.3</v>
      </c>
      <c r="AN1654" s="85"/>
      <c r="AO1654" s="84"/>
      <c r="AP1654" s="83"/>
      <c r="AQ1654" s="84" t="e">
        <v>#NUM!</v>
      </c>
      <c r="AR1654" s="84" t="e">
        <v>#NUM!</v>
      </c>
      <c r="AS1654" s="84" t="e">
        <v>#NUM!</v>
      </c>
      <c r="AT1654" s="84" t="e">
        <v>#REF!</v>
      </c>
      <c r="AU1654" s="84">
        <v>3.3325</v>
      </c>
      <c r="AV1654" s="79" t="e">
        <v>#REF!</v>
      </c>
      <c r="AW1654" s="84" t="s">
        <v>71</v>
      </c>
      <c r="AX1654" s="84" t="s">
        <v>72</v>
      </c>
      <c r="AY1654" s="85">
        <v>3.3319999999999999</v>
      </c>
      <c r="AZ1654" s="87">
        <v>0.83299999999999996</v>
      </c>
      <c r="BA1654" s="43">
        <v>4.165</v>
      </c>
      <c r="BB1654" s="85">
        <v>4.4981999999999998</v>
      </c>
      <c r="BC1654" s="20" t="s">
        <v>12295</v>
      </c>
      <c r="BD1654" s="88" t="s">
        <v>12287</v>
      </c>
      <c r="BE1654" s="88"/>
      <c r="BF1654" s="88"/>
      <c r="BG1654" s="88"/>
      <c r="BH1654" s="88"/>
      <c r="BI1654" s="88"/>
      <c r="BJ1654" s="88"/>
      <c r="BK1654" s="88"/>
      <c r="BL1654" s="88"/>
      <c r="BM1654" s="88"/>
      <c r="BN1654" s="88"/>
      <c r="BO1654" s="88"/>
      <c r="BP1654" s="88"/>
      <c r="BQ1654" s="88"/>
      <c r="BR1654" s="88"/>
      <c r="BS1654" s="88"/>
      <c r="BT1654" s="88"/>
      <c r="BU1654" s="88"/>
      <c r="BV1654" s="88"/>
      <c r="BW1654" s="88"/>
      <c r="BX1654" s="88"/>
      <c r="BY1654" s="19"/>
      <c r="BZ1654" s="19"/>
      <c r="CA1654" s="19"/>
      <c r="CB1654" s="19"/>
      <c r="CC1654" s="19"/>
      <c r="CD1654" s="19"/>
      <c r="CE1654" s="19"/>
      <c r="CF1654" s="19"/>
      <c r="CG1654" s="19"/>
      <c r="CH1654" s="19"/>
      <c r="CI1654" s="19"/>
      <c r="CJ1654" s="19"/>
      <c r="CK1654" s="19"/>
      <c r="CL1654" s="19"/>
      <c r="CM1654" s="19"/>
      <c r="CN1654" s="19"/>
      <c r="CO1654" s="19"/>
      <c r="CP1654" s="19"/>
      <c r="CQ1654" s="19"/>
      <c r="CR1654" s="19"/>
      <c r="CS1654" s="19"/>
      <c r="CT1654" s="19"/>
      <c r="CU1654" s="19"/>
      <c r="CV1654" s="19"/>
      <c r="CW1654" s="19"/>
      <c r="CX1654" s="19"/>
      <c r="CY1654" s="19"/>
      <c r="CZ1654" s="19"/>
      <c r="DA1654" s="19"/>
      <c r="DB1654" s="19"/>
      <c r="DC1654" s="19"/>
      <c r="DD1654" s="19"/>
      <c r="DE1654" s="19"/>
      <c r="DF1654" s="19"/>
      <c r="DG1654" s="19"/>
      <c r="DH1654" s="19"/>
      <c r="DI1654" s="19"/>
      <c r="DJ1654" s="19"/>
      <c r="DK1654" s="19"/>
      <c r="DL1654" s="19"/>
    </row>
    <row r="1655" spans="1:116" s="20" customFormat="1" ht="30" customHeight="1">
      <c r="A1655" s="114" t="s">
        <v>12716</v>
      </c>
      <c r="B1655" s="5">
        <v>1653</v>
      </c>
      <c r="C1655" s="116">
        <v>14770</v>
      </c>
      <c r="D1655" s="116"/>
      <c r="E1655" s="43" t="s">
        <v>6085</v>
      </c>
      <c r="F1655" s="3" t="s">
        <v>999</v>
      </c>
      <c r="G1655" s="3" t="s">
        <v>1000</v>
      </c>
      <c r="H1655" s="3" t="s">
        <v>201</v>
      </c>
      <c r="I1655" s="3" t="s">
        <v>42</v>
      </c>
      <c r="J1655" s="3" t="s">
        <v>6086</v>
      </c>
      <c r="K1655" s="6"/>
      <c r="L1655" s="3"/>
      <c r="M1655" s="6">
        <v>10</v>
      </c>
      <c r="N1655" s="3" t="s">
        <v>44</v>
      </c>
      <c r="O1655" s="3" t="s">
        <v>12717</v>
      </c>
      <c r="P1655" s="3" t="s">
        <v>6072</v>
      </c>
      <c r="Q1655" s="3" t="s">
        <v>6087</v>
      </c>
      <c r="R1655" s="161">
        <v>6.43</v>
      </c>
      <c r="S1655" s="79">
        <v>3.17</v>
      </c>
      <c r="T1655" s="125">
        <v>3.17</v>
      </c>
      <c r="U1655" s="125"/>
      <c r="V1655" s="82">
        <v>6.43</v>
      </c>
      <c r="W1655" s="79"/>
      <c r="X1655" s="79"/>
      <c r="Y1655" s="79"/>
      <c r="Z1655" s="79"/>
      <c r="AA1655" s="79"/>
      <c r="AB1655" s="79"/>
      <c r="AC1655" s="79"/>
      <c r="AD1655" s="79"/>
      <c r="AE1655" s="83"/>
      <c r="AF1655" s="84"/>
      <c r="AG1655" s="84"/>
      <c r="AH1655" s="84"/>
      <c r="AI1655" s="84"/>
      <c r="AJ1655" s="84"/>
      <c r="AK1655" s="84"/>
      <c r="AL1655" s="84"/>
      <c r="AM1655" s="84"/>
      <c r="AN1655" s="85"/>
      <c r="AO1655" s="84"/>
      <c r="AP1655" s="83"/>
      <c r="AQ1655" s="84" t="e">
        <v>#NUM!</v>
      </c>
      <c r="AR1655" s="84" t="e">
        <v>#NUM!</v>
      </c>
      <c r="AS1655" s="84" t="e">
        <v>#NUM!</v>
      </c>
      <c r="AT1655" s="84" t="e">
        <v>#REF!</v>
      </c>
      <c r="AU1655" s="84">
        <v>3.4077499999999996</v>
      </c>
      <c r="AV1655" s="79" t="e">
        <v>#REF!</v>
      </c>
      <c r="AW1655" s="84" t="s">
        <v>71</v>
      </c>
      <c r="AX1655" s="84" t="s">
        <v>72</v>
      </c>
      <c r="AY1655" s="85">
        <v>3.407</v>
      </c>
      <c r="AZ1655" s="87">
        <v>0.85175000000000001</v>
      </c>
      <c r="BA1655" s="43">
        <v>4.25875</v>
      </c>
      <c r="BB1655" s="85">
        <v>4.59945</v>
      </c>
      <c r="BC1655" s="20" t="s">
        <v>12295</v>
      </c>
      <c r="BD1655" s="88" t="s">
        <v>12287</v>
      </c>
      <c r="BE1655" s="88"/>
      <c r="BF1655" s="88"/>
      <c r="BG1655" s="88"/>
      <c r="BH1655" s="88"/>
      <c r="BI1655" s="88"/>
      <c r="BJ1655" s="88"/>
      <c r="BK1655" s="88"/>
      <c r="BL1655" s="88"/>
      <c r="BM1655" s="88"/>
      <c r="BN1655" s="88"/>
      <c r="BO1655" s="88"/>
      <c r="BP1655" s="88"/>
      <c r="BQ1655" s="88"/>
      <c r="BR1655" s="88"/>
      <c r="BS1655" s="88"/>
      <c r="BT1655" s="88"/>
      <c r="BU1655" s="88"/>
      <c r="BV1655" s="88"/>
      <c r="BW1655" s="88"/>
      <c r="BX1655" s="88"/>
      <c r="BY1655" s="88"/>
      <c r="BZ1655" s="88"/>
      <c r="CA1655" s="88"/>
      <c r="CB1655" s="88"/>
      <c r="CC1655" s="88"/>
      <c r="CD1655" s="88"/>
      <c r="CE1655" s="88"/>
      <c r="CF1655" s="88"/>
      <c r="CG1655" s="88"/>
      <c r="CH1655" s="88"/>
      <c r="CI1655" s="88"/>
      <c r="CJ1655" s="88"/>
      <c r="CK1655" s="88"/>
      <c r="CL1655" s="88"/>
      <c r="CM1655" s="88"/>
      <c r="CN1655" s="88"/>
      <c r="CO1655" s="88"/>
      <c r="CP1655" s="88"/>
      <c r="CQ1655" s="88"/>
      <c r="CR1655" s="88"/>
      <c r="CS1655" s="88"/>
      <c r="CT1655" s="88"/>
      <c r="CU1655" s="88"/>
      <c r="CV1655" s="88"/>
      <c r="CW1655" s="88"/>
      <c r="CX1655" s="88"/>
      <c r="CY1655" s="88"/>
      <c r="CZ1655" s="88"/>
      <c r="DA1655" s="88"/>
      <c r="DB1655" s="88"/>
      <c r="DC1655" s="88"/>
      <c r="DD1655" s="88"/>
      <c r="DE1655" s="88"/>
      <c r="DF1655" s="88"/>
      <c r="DG1655" s="88"/>
      <c r="DH1655" s="88"/>
      <c r="DI1655" s="88"/>
      <c r="DJ1655" s="88"/>
      <c r="DK1655" s="88"/>
      <c r="DL1655" s="88"/>
    </row>
    <row r="1656" spans="1:116" s="20" customFormat="1" ht="30" customHeight="1">
      <c r="A1656" s="111" t="s">
        <v>12716</v>
      </c>
      <c r="B1656" s="5">
        <v>1654</v>
      </c>
      <c r="C1656" s="44">
        <v>14831</v>
      </c>
      <c r="D1656" s="44"/>
      <c r="E1656" s="43" t="s">
        <v>6070</v>
      </c>
      <c r="F1656" s="116" t="s">
        <v>1401</v>
      </c>
      <c r="G1656" s="43" t="s">
        <v>1351</v>
      </c>
      <c r="H1656" s="45" t="s">
        <v>512</v>
      </c>
      <c r="I1656" s="43" t="s">
        <v>42</v>
      </c>
      <c r="J1656" s="43" t="s">
        <v>6071</v>
      </c>
      <c r="K1656" s="47"/>
      <c r="L1656" s="43"/>
      <c r="M1656" s="44">
        <v>1</v>
      </c>
      <c r="N1656" s="43" t="s">
        <v>44</v>
      </c>
      <c r="O1656" s="43" t="s">
        <v>12717</v>
      </c>
      <c r="P1656" s="43" t="s">
        <v>6072</v>
      </c>
      <c r="Q1656" s="43" t="s">
        <v>6073</v>
      </c>
      <c r="R1656" s="161">
        <v>5.03</v>
      </c>
      <c r="S1656" s="79">
        <v>3.72</v>
      </c>
      <c r="T1656" s="81">
        <v>3.72</v>
      </c>
      <c r="U1656" s="81"/>
      <c r="V1656" s="82">
        <v>5.03</v>
      </c>
      <c r="W1656" s="79"/>
      <c r="X1656" s="79"/>
      <c r="Y1656" s="79"/>
      <c r="Z1656" s="79"/>
      <c r="AA1656" s="79"/>
      <c r="AB1656" s="79"/>
      <c r="AC1656" s="79"/>
      <c r="AD1656" s="79"/>
      <c r="AE1656" s="83"/>
      <c r="AF1656" s="84"/>
      <c r="AG1656" s="84"/>
      <c r="AH1656" s="84"/>
      <c r="AI1656" s="84"/>
      <c r="AJ1656" s="84"/>
      <c r="AK1656" s="84"/>
      <c r="AL1656" s="84"/>
      <c r="AM1656" s="84"/>
      <c r="AN1656" s="85"/>
      <c r="AO1656" s="84"/>
      <c r="AP1656" s="83"/>
      <c r="AQ1656" s="84" t="e">
        <v>#NUM!</v>
      </c>
      <c r="AR1656" s="84" t="e">
        <v>#NUM!</v>
      </c>
      <c r="AS1656" s="84" t="e">
        <v>#NUM!</v>
      </c>
      <c r="AT1656" s="84" t="e">
        <v>#REF!</v>
      </c>
      <c r="AU1656" s="84">
        <v>3.9990000000000001</v>
      </c>
      <c r="AV1656" s="79" t="e">
        <v>#REF!</v>
      </c>
      <c r="AW1656" s="84" t="s">
        <v>71</v>
      </c>
      <c r="AX1656" s="84" t="s">
        <v>72</v>
      </c>
      <c r="AY1656" s="85">
        <v>3.9990000000000001</v>
      </c>
      <c r="AZ1656" s="87">
        <v>0.99975000000000003</v>
      </c>
      <c r="BA1656" s="43">
        <v>4.9987500000000002</v>
      </c>
      <c r="BB1656" s="85">
        <v>5.3986499999999999</v>
      </c>
      <c r="BC1656" s="20" t="s">
        <v>12295</v>
      </c>
      <c r="BD1656" s="88" t="s">
        <v>12287</v>
      </c>
      <c r="BE1656" s="88" t="s">
        <v>14113</v>
      </c>
      <c r="BF1656" s="88"/>
      <c r="BG1656" s="88"/>
      <c r="BH1656" s="88"/>
      <c r="BI1656" s="88"/>
      <c r="BJ1656" s="88"/>
      <c r="BK1656" s="88"/>
      <c r="BL1656" s="88"/>
      <c r="BM1656" s="88"/>
      <c r="BN1656" s="88"/>
      <c r="BO1656" s="88"/>
      <c r="BP1656" s="88"/>
      <c r="BQ1656" s="88"/>
      <c r="BR1656" s="88"/>
      <c r="BS1656" s="88"/>
      <c r="BT1656" s="88"/>
      <c r="BU1656" s="88"/>
      <c r="BV1656" s="88"/>
      <c r="BW1656" s="88"/>
      <c r="BX1656" s="88"/>
      <c r="BY1656" s="88"/>
      <c r="BZ1656" s="88"/>
      <c r="CA1656" s="88"/>
      <c r="CB1656" s="88"/>
      <c r="CC1656" s="88"/>
      <c r="CD1656" s="88"/>
      <c r="CE1656" s="88"/>
      <c r="CF1656" s="88"/>
      <c r="CG1656" s="88"/>
      <c r="CH1656" s="88"/>
      <c r="CI1656" s="88"/>
      <c r="CJ1656" s="88"/>
      <c r="CK1656" s="88"/>
      <c r="CL1656" s="88"/>
      <c r="CM1656" s="88"/>
      <c r="CN1656" s="88"/>
      <c r="CO1656" s="88"/>
      <c r="CP1656" s="88"/>
      <c r="CQ1656" s="88"/>
      <c r="CR1656" s="88"/>
      <c r="CS1656" s="88"/>
      <c r="CT1656" s="88"/>
      <c r="CU1656" s="88"/>
      <c r="CV1656" s="88"/>
      <c r="CW1656" s="88"/>
      <c r="CX1656" s="88"/>
      <c r="CY1656" s="88"/>
      <c r="CZ1656" s="88"/>
      <c r="DA1656" s="88"/>
      <c r="DB1656" s="88"/>
      <c r="DC1656" s="88"/>
      <c r="DD1656" s="88"/>
      <c r="DE1656" s="88"/>
      <c r="DF1656" s="88"/>
      <c r="DG1656" s="88"/>
      <c r="DH1656" s="88"/>
      <c r="DI1656" s="88"/>
      <c r="DJ1656" s="88"/>
      <c r="DK1656" s="88"/>
      <c r="DL1656" s="88"/>
    </row>
    <row r="1657" spans="1:116" s="20" customFormat="1" ht="30" customHeight="1">
      <c r="A1657" s="111" t="s">
        <v>12716</v>
      </c>
      <c r="B1657" s="5">
        <v>1655</v>
      </c>
      <c r="C1657" s="44">
        <v>16461</v>
      </c>
      <c r="D1657" s="44"/>
      <c r="E1657" s="43" t="s">
        <v>6065</v>
      </c>
      <c r="F1657" s="3" t="s">
        <v>6066</v>
      </c>
      <c r="G1657" s="3" t="s">
        <v>821</v>
      </c>
      <c r="H1657" s="3" t="s">
        <v>822</v>
      </c>
      <c r="I1657" s="3" t="s">
        <v>42</v>
      </c>
      <c r="J1657" s="3" t="s">
        <v>6067</v>
      </c>
      <c r="K1657" s="6"/>
      <c r="L1657" s="3"/>
      <c r="M1657" s="6">
        <v>28</v>
      </c>
      <c r="N1657" s="3" t="s">
        <v>44</v>
      </c>
      <c r="O1657" s="3" t="s">
        <v>12717</v>
      </c>
      <c r="P1657" s="3" t="s">
        <v>6068</v>
      </c>
      <c r="Q1657" s="3" t="s">
        <v>6069</v>
      </c>
      <c r="R1657" s="161">
        <v>7.04</v>
      </c>
      <c r="S1657" s="79">
        <v>2.82</v>
      </c>
      <c r="T1657" s="81">
        <v>2.82</v>
      </c>
      <c r="U1657" s="81"/>
      <c r="V1657" s="82">
        <v>7.04</v>
      </c>
      <c r="W1657" s="79"/>
      <c r="X1657" s="79"/>
      <c r="Y1657" s="79"/>
      <c r="Z1657" s="79"/>
      <c r="AA1657" s="79"/>
      <c r="AB1657" s="79"/>
      <c r="AC1657" s="79"/>
      <c r="AD1657" s="79"/>
      <c r="AE1657" s="83"/>
      <c r="AF1657" s="84"/>
      <c r="AG1657" s="84"/>
      <c r="AH1657" s="84"/>
      <c r="AI1657" s="84"/>
      <c r="AJ1657" s="84"/>
      <c r="AK1657" s="84"/>
      <c r="AL1657" s="84"/>
      <c r="AM1657" s="84">
        <v>5.28</v>
      </c>
      <c r="AN1657" s="85"/>
      <c r="AO1657" s="84"/>
      <c r="AP1657" s="83"/>
      <c r="AQ1657" s="84" t="e">
        <v>#NUM!</v>
      </c>
      <c r="AR1657" s="84" t="e">
        <v>#NUM!</v>
      </c>
      <c r="AS1657" s="84" t="e">
        <v>#NUM!</v>
      </c>
      <c r="AT1657" s="84" t="e">
        <v>#REF!</v>
      </c>
      <c r="AU1657" s="84">
        <v>3.0314999999999999</v>
      </c>
      <c r="AV1657" s="79" t="e">
        <v>#REF!</v>
      </c>
      <c r="AW1657" s="84" t="s">
        <v>71</v>
      </c>
      <c r="AX1657" s="84" t="s">
        <v>72</v>
      </c>
      <c r="AY1657" s="85">
        <v>3.0314999999999999</v>
      </c>
      <c r="AZ1657" s="87">
        <v>0.75787499999999997</v>
      </c>
      <c r="BA1657" s="43">
        <v>3.7893749999999997</v>
      </c>
      <c r="BB1657" s="85">
        <v>4.0925249999999993</v>
      </c>
      <c r="BC1657" s="20" t="s">
        <v>12295</v>
      </c>
      <c r="BD1657" s="88" t="s">
        <v>12287</v>
      </c>
      <c r="BE1657" s="88"/>
      <c r="BF1657" s="88"/>
      <c r="BG1657" s="88"/>
      <c r="BH1657" s="88"/>
      <c r="BI1657" s="88"/>
      <c r="BJ1657" s="88"/>
      <c r="BK1657" s="88"/>
      <c r="BL1657" s="88"/>
      <c r="BM1657" s="88"/>
      <c r="BN1657" s="88"/>
      <c r="BO1657" s="88"/>
      <c r="BP1657" s="88"/>
      <c r="BQ1657" s="88"/>
      <c r="BR1657" s="88"/>
      <c r="BS1657" s="88"/>
      <c r="BT1657" s="88"/>
      <c r="BU1657" s="88"/>
      <c r="BV1657" s="88"/>
      <c r="BW1657" s="88"/>
      <c r="BX1657" s="88"/>
      <c r="BY1657" s="88"/>
      <c r="BZ1657" s="88"/>
      <c r="CA1657" s="88"/>
      <c r="CB1657" s="88"/>
      <c r="CC1657" s="88"/>
      <c r="CD1657" s="88"/>
      <c r="CE1657" s="88"/>
      <c r="CF1657" s="88"/>
      <c r="CG1657" s="88"/>
      <c r="CH1657" s="88"/>
      <c r="CI1657" s="88"/>
      <c r="CJ1657" s="88"/>
      <c r="CK1657" s="88"/>
      <c r="CL1657" s="88"/>
      <c r="CM1657" s="88"/>
      <c r="CN1657" s="88"/>
      <c r="CO1657" s="88"/>
      <c r="CP1657" s="88"/>
      <c r="CQ1657" s="88"/>
      <c r="CR1657" s="88"/>
      <c r="CS1657" s="88"/>
      <c r="CT1657" s="88"/>
      <c r="CU1657" s="88"/>
      <c r="CV1657" s="88"/>
      <c r="CW1657" s="88"/>
      <c r="CX1657" s="88"/>
      <c r="CY1657" s="88"/>
      <c r="CZ1657" s="88"/>
      <c r="DA1657" s="88"/>
      <c r="DB1657" s="88"/>
      <c r="DC1657" s="88"/>
      <c r="DD1657" s="88"/>
      <c r="DE1657" s="88"/>
      <c r="DF1657" s="88"/>
      <c r="DG1657" s="88"/>
      <c r="DH1657" s="88"/>
      <c r="DI1657" s="88"/>
      <c r="DJ1657" s="88"/>
      <c r="DK1657" s="88"/>
      <c r="DL1657" s="88"/>
    </row>
    <row r="1658" spans="1:116" s="20" customFormat="1" ht="30" customHeight="1">
      <c r="A1658" s="111" t="s">
        <v>12718</v>
      </c>
      <c r="B1658" s="5">
        <v>1656</v>
      </c>
      <c r="C1658" s="116">
        <v>20277</v>
      </c>
      <c r="D1658" s="116"/>
      <c r="E1658" s="43" t="s">
        <v>12719</v>
      </c>
      <c r="F1658" s="3" t="s">
        <v>12720</v>
      </c>
      <c r="G1658" s="3" t="s">
        <v>2250</v>
      </c>
      <c r="H1658" s="3" t="s">
        <v>101</v>
      </c>
      <c r="I1658" s="3" t="s">
        <v>42</v>
      </c>
      <c r="J1658" s="3" t="s">
        <v>12721</v>
      </c>
      <c r="K1658" s="6"/>
      <c r="L1658" s="3"/>
      <c r="M1658" s="6">
        <v>56</v>
      </c>
      <c r="N1658" s="3" t="s">
        <v>44</v>
      </c>
      <c r="O1658" s="3" t="s">
        <v>12717</v>
      </c>
      <c r="P1658" s="3" t="s">
        <v>12722</v>
      </c>
      <c r="Q1658" s="3" t="s">
        <v>12723</v>
      </c>
      <c r="R1658" s="161">
        <v>6.9</v>
      </c>
      <c r="S1658" s="79">
        <v>3.44</v>
      </c>
      <c r="T1658" s="125">
        <v>3.44</v>
      </c>
      <c r="U1658" s="125"/>
      <c r="V1658" s="82">
        <v>6.9</v>
      </c>
      <c r="W1658" s="79"/>
      <c r="X1658" s="79"/>
      <c r="Y1658" s="79"/>
      <c r="Z1658" s="79"/>
      <c r="AA1658" s="79"/>
      <c r="AB1658" s="79"/>
      <c r="AC1658" s="79"/>
      <c r="AD1658" s="79"/>
      <c r="AE1658" s="83"/>
      <c r="AF1658" s="84"/>
      <c r="AG1658" s="84"/>
      <c r="AH1658" s="84"/>
      <c r="AI1658" s="84"/>
      <c r="AJ1658" s="84"/>
      <c r="AK1658" s="84"/>
      <c r="AL1658" s="84"/>
      <c r="AM1658" s="84">
        <v>8.9</v>
      </c>
      <c r="AN1658" s="85"/>
      <c r="AO1658" s="84"/>
      <c r="AP1658" s="83"/>
      <c r="AQ1658" s="84" t="e">
        <v>#NUM!</v>
      </c>
      <c r="AR1658" s="84" t="e">
        <v>#NUM!</v>
      </c>
      <c r="AS1658" s="84" t="e">
        <v>#NUM!</v>
      </c>
      <c r="AT1658" s="84" t="e">
        <v>#REF!</v>
      </c>
      <c r="AU1658" s="84">
        <v>3.698</v>
      </c>
      <c r="AV1658" s="79" t="e">
        <v>#REF!</v>
      </c>
      <c r="AW1658" s="84" t="s">
        <v>71</v>
      </c>
      <c r="AX1658" s="84" t="s">
        <v>72</v>
      </c>
      <c r="AY1658" s="85">
        <v>3.698</v>
      </c>
      <c r="AZ1658" s="87">
        <v>0.92449999999999999</v>
      </c>
      <c r="BA1658" s="43">
        <v>4.6224999999999996</v>
      </c>
      <c r="BB1658" s="85">
        <v>4.9922999999999993</v>
      </c>
      <c r="BC1658" s="20" t="s">
        <v>12295</v>
      </c>
      <c r="BD1658" s="88" t="s">
        <v>1028</v>
      </c>
      <c r="BE1658" s="88"/>
      <c r="BF1658" s="88"/>
      <c r="BG1658" s="88"/>
      <c r="BH1658" s="88"/>
      <c r="BI1658" s="88"/>
      <c r="BJ1658" s="88"/>
      <c r="BK1658" s="88"/>
      <c r="BL1658" s="88"/>
      <c r="BM1658" s="88"/>
      <c r="BN1658" s="88"/>
      <c r="BO1658" s="88"/>
      <c r="BP1658" s="88"/>
      <c r="BQ1658" s="88"/>
      <c r="BR1658" s="88"/>
      <c r="BS1658" s="88"/>
      <c r="BT1658" s="88"/>
      <c r="BU1658" s="88"/>
      <c r="BV1658" s="88"/>
      <c r="BW1658" s="88"/>
      <c r="BX1658" s="88"/>
      <c r="BY1658" s="88"/>
      <c r="BZ1658" s="88"/>
      <c r="CA1658" s="88"/>
      <c r="CB1658" s="88"/>
      <c r="CC1658" s="88"/>
      <c r="CD1658" s="88"/>
      <c r="CE1658" s="88"/>
      <c r="CF1658" s="88"/>
      <c r="CG1658" s="88"/>
      <c r="CH1658" s="88"/>
      <c r="CI1658" s="88"/>
      <c r="CJ1658" s="88"/>
      <c r="CK1658" s="88"/>
      <c r="CL1658" s="88"/>
      <c r="CM1658" s="88"/>
      <c r="CN1658" s="88"/>
      <c r="CO1658" s="88"/>
      <c r="CP1658" s="88"/>
      <c r="CQ1658" s="88"/>
      <c r="CR1658" s="88"/>
      <c r="CS1658" s="88"/>
      <c r="CT1658" s="88"/>
      <c r="CU1658" s="88"/>
      <c r="CV1658" s="88"/>
      <c r="CW1658" s="88"/>
      <c r="CX1658" s="88"/>
      <c r="CY1658" s="88"/>
      <c r="CZ1658" s="88"/>
      <c r="DA1658" s="88"/>
      <c r="DB1658" s="88"/>
      <c r="DC1658" s="88"/>
      <c r="DD1658" s="88"/>
      <c r="DE1658" s="88"/>
      <c r="DF1658" s="88"/>
      <c r="DG1658" s="88"/>
      <c r="DH1658" s="88"/>
      <c r="DI1658" s="88"/>
      <c r="DJ1658" s="88"/>
      <c r="DK1658" s="88"/>
      <c r="DL1658" s="88"/>
    </row>
    <row r="1659" spans="1:116" s="28" customFormat="1" ht="30" customHeight="1">
      <c r="A1659" s="111" t="s">
        <v>12716</v>
      </c>
      <c r="B1659" s="5">
        <v>1657</v>
      </c>
      <c r="C1659" s="116">
        <v>3792</v>
      </c>
      <c r="D1659" s="116"/>
      <c r="E1659" s="43" t="s">
        <v>6074</v>
      </c>
      <c r="F1659" s="3" t="s">
        <v>6075</v>
      </c>
      <c r="G1659" s="3" t="s">
        <v>6076</v>
      </c>
      <c r="H1659" s="3" t="s">
        <v>6077</v>
      </c>
      <c r="I1659" s="3" t="s">
        <v>102</v>
      </c>
      <c r="J1659" s="3" t="s">
        <v>1749</v>
      </c>
      <c r="K1659" s="6"/>
      <c r="L1659" s="3"/>
      <c r="M1659" s="6">
        <v>28</v>
      </c>
      <c r="N1659" s="3" t="s">
        <v>44</v>
      </c>
      <c r="O1659" s="3" t="s">
        <v>12717</v>
      </c>
      <c r="P1659" s="3" t="s">
        <v>6078</v>
      </c>
      <c r="Q1659" s="3" t="s">
        <v>6079</v>
      </c>
      <c r="R1659" s="161">
        <v>7.04</v>
      </c>
      <c r="S1659" s="79">
        <v>5.92</v>
      </c>
      <c r="T1659" s="125">
        <v>5.92</v>
      </c>
      <c r="U1659" s="125"/>
      <c r="V1659" s="82">
        <v>7.04</v>
      </c>
      <c r="W1659" s="79"/>
      <c r="X1659" s="79"/>
      <c r="Y1659" s="79"/>
      <c r="Z1659" s="79"/>
      <c r="AA1659" s="79"/>
      <c r="AB1659" s="79"/>
      <c r="AC1659" s="79"/>
      <c r="AD1659" s="79"/>
      <c r="AE1659" s="83"/>
      <c r="AF1659" s="84"/>
      <c r="AG1659" s="84"/>
      <c r="AH1659" s="84"/>
      <c r="AI1659" s="84"/>
      <c r="AJ1659" s="84"/>
      <c r="AK1659" s="84"/>
      <c r="AL1659" s="84"/>
      <c r="AM1659" s="84">
        <v>4.91</v>
      </c>
      <c r="AN1659" s="85"/>
      <c r="AO1659" s="84"/>
      <c r="AP1659" s="83"/>
      <c r="AQ1659" s="84" t="e">
        <v>#NUM!</v>
      </c>
      <c r="AR1659" s="84" t="e">
        <v>#NUM!</v>
      </c>
      <c r="AS1659" s="84" t="e">
        <v>#NUM!</v>
      </c>
      <c r="AT1659" s="84" t="e">
        <v>#REF!</v>
      </c>
      <c r="AU1659" s="84">
        <v>6.3639999999999999</v>
      </c>
      <c r="AV1659" s="79" t="e">
        <v>#REF!</v>
      </c>
      <c r="AW1659" s="84" t="s">
        <v>71</v>
      </c>
      <c r="AX1659" s="84" t="s">
        <v>72</v>
      </c>
      <c r="AY1659" s="85">
        <v>6.3639999999999999</v>
      </c>
      <c r="AZ1659" s="87">
        <v>1.591</v>
      </c>
      <c r="BA1659" s="43">
        <v>7.9550000000000001</v>
      </c>
      <c r="BB1659" s="85">
        <v>8.5914000000000001</v>
      </c>
      <c r="BC1659" s="20" t="s">
        <v>12295</v>
      </c>
      <c r="BD1659" s="88" t="s">
        <v>12287</v>
      </c>
      <c r="BE1659" s="88"/>
      <c r="BF1659" s="88"/>
      <c r="BG1659" s="88"/>
      <c r="BH1659" s="88"/>
      <c r="BI1659" s="88"/>
      <c r="BJ1659" s="88"/>
      <c r="BK1659" s="88"/>
      <c r="BL1659" s="88"/>
      <c r="BM1659" s="88"/>
      <c r="BN1659" s="88"/>
      <c r="BO1659" s="88"/>
      <c r="BP1659" s="88"/>
      <c r="BQ1659" s="88"/>
      <c r="BR1659" s="88"/>
      <c r="BS1659" s="88"/>
      <c r="BT1659" s="88"/>
      <c r="BU1659" s="88"/>
      <c r="BV1659" s="88"/>
      <c r="BW1659" s="88"/>
      <c r="BX1659" s="88"/>
      <c r="BY1659" s="88"/>
      <c r="BZ1659" s="88"/>
      <c r="CA1659" s="88"/>
      <c r="CB1659" s="88"/>
      <c r="CC1659" s="88"/>
      <c r="CD1659" s="88"/>
      <c r="CE1659" s="88"/>
      <c r="CF1659" s="88"/>
      <c r="CG1659" s="88"/>
      <c r="CH1659" s="88"/>
      <c r="CI1659" s="88"/>
      <c r="CJ1659" s="88"/>
      <c r="CK1659" s="88"/>
      <c r="CL1659" s="88"/>
      <c r="CM1659" s="88"/>
      <c r="CN1659" s="88"/>
      <c r="CO1659" s="88"/>
      <c r="CP1659" s="88"/>
      <c r="CQ1659" s="88"/>
      <c r="CR1659" s="88"/>
      <c r="CS1659" s="88"/>
      <c r="CT1659" s="88"/>
      <c r="CU1659" s="88"/>
      <c r="CV1659" s="88"/>
      <c r="CW1659" s="88"/>
      <c r="CX1659" s="88"/>
      <c r="CY1659" s="88"/>
      <c r="CZ1659" s="88"/>
      <c r="DA1659" s="88"/>
      <c r="DB1659" s="88"/>
      <c r="DC1659" s="88"/>
      <c r="DD1659" s="88"/>
      <c r="DE1659" s="88"/>
      <c r="DF1659" s="88"/>
      <c r="DG1659" s="88"/>
      <c r="DH1659" s="88"/>
      <c r="DI1659" s="88"/>
      <c r="DJ1659" s="88"/>
      <c r="DK1659" s="88"/>
      <c r="DL1659" s="88"/>
    </row>
    <row r="1660" spans="1:116" s="20" customFormat="1" ht="30" customHeight="1">
      <c r="A1660" s="111" t="s">
        <v>12716</v>
      </c>
      <c r="B1660" s="5">
        <v>1658</v>
      </c>
      <c r="C1660" s="116">
        <v>3793</v>
      </c>
      <c r="D1660" s="116"/>
      <c r="E1660" s="43" t="s">
        <v>6080</v>
      </c>
      <c r="F1660" s="3" t="s">
        <v>6081</v>
      </c>
      <c r="G1660" s="3" t="s">
        <v>6076</v>
      </c>
      <c r="H1660" s="3" t="s">
        <v>6082</v>
      </c>
      <c r="I1660" s="3" t="s">
        <v>102</v>
      </c>
      <c r="J1660" s="3" t="s">
        <v>1749</v>
      </c>
      <c r="K1660" s="6"/>
      <c r="L1660" s="3"/>
      <c r="M1660" s="6">
        <v>28</v>
      </c>
      <c r="N1660" s="3" t="s">
        <v>44</v>
      </c>
      <c r="O1660" s="3" t="s">
        <v>12717</v>
      </c>
      <c r="P1660" s="3" t="s">
        <v>6083</v>
      </c>
      <c r="Q1660" s="3" t="s">
        <v>6084</v>
      </c>
      <c r="R1660" s="161">
        <v>4.9800000000000004</v>
      </c>
      <c r="S1660" s="79">
        <v>4.62</v>
      </c>
      <c r="T1660" s="125">
        <v>4.62</v>
      </c>
      <c r="U1660" s="125"/>
      <c r="V1660" s="82">
        <v>4.9800000000000004</v>
      </c>
      <c r="W1660" s="79"/>
      <c r="X1660" s="79"/>
      <c r="Y1660" s="79"/>
      <c r="Z1660" s="79"/>
      <c r="AA1660" s="79"/>
      <c r="AB1660" s="79"/>
      <c r="AC1660" s="79"/>
      <c r="AD1660" s="79"/>
      <c r="AE1660" s="83"/>
      <c r="AF1660" s="84"/>
      <c r="AG1660" s="84"/>
      <c r="AH1660" s="84"/>
      <c r="AI1660" s="84"/>
      <c r="AJ1660" s="84"/>
      <c r="AK1660" s="84"/>
      <c r="AL1660" s="84"/>
      <c r="AM1660" s="84">
        <v>3.82</v>
      </c>
      <c r="AN1660" s="85"/>
      <c r="AO1660" s="84"/>
      <c r="AP1660" s="83"/>
      <c r="AQ1660" s="84" t="e">
        <v>#NUM!</v>
      </c>
      <c r="AR1660" s="84" t="e">
        <v>#NUM!</v>
      </c>
      <c r="AS1660" s="84" t="e">
        <v>#NUM!</v>
      </c>
      <c r="AT1660" s="84" t="e">
        <v>#REF!</v>
      </c>
      <c r="AU1660" s="84">
        <v>4.9664999999999999</v>
      </c>
      <c r="AV1660" s="79" t="e">
        <v>#REF!</v>
      </c>
      <c r="AW1660" s="84" t="s">
        <v>71</v>
      </c>
      <c r="AX1660" s="84" t="s">
        <v>72</v>
      </c>
      <c r="AY1660" s="85">
        <v>4.9660000000000002</v>
      </c>
      <c r="AZ1660" s="87">
        <v>1.2415</v>
      </c>
      <c r="BA1660" s="43">
        <v>6.2075000000000005</v>
      </c>
      <c r="BB1660" s="85">
        <v>6.7041000000000004</v>
      </c>
      <c r="BC1660" s="20" t="s">
        <v>12295</v>
      </c>
      <c r="BD1660" s="88" t="s">
        <v>12287</v>
      </c>
      <c r="BE1660" s="88"/>
      <c r="BF1660" s="88"/>
      <c r="BG1660" s="88"/>
      <c r="BH1660" s="88"/>
      <c r="BI1660" s="88"/>
      <c r="BJ1660" s="88"/>
      <c r="BK1660" s="88"/>
      <c r="BL1660" s="88"/>
      <c r="BM1660" s="88"/>
      <c r="BN1660" s="88"/>
      <c r="BO1660" s="88"/>
      <c r="BP1660" s="88"/>
      <c r="BQ1660" s="88"/>
      <c r="BR1660" s="88"/>
      <c r="BS1660" s="88"/>
      <c r="BT1660" s="88"/>
      <c r="BU1660" s="88"/>
      <c r="BV1660" s="88"/>
      <c r="BW1660" s="88"/>
      <c r="BX1660" s="88"/>
      <c r="BY1660" s="88"/>
      <c r="BZ1660" s="88"/>
      <c r="CA1660" s="88"/>
      <c r="CB1660" s="88"/>
      <c r="CC1660" s="88"/>
      <c r="CD1660" s="88"/>
      <c r="CE1660" s="88"/>
      <c r="CF1660" s="88"/>
      <c r="CG1660" s="88"/>
      <c r="CH1660" s="88"/>
      <c r="CI1660" s="88"/>
      <c r="CJ1660" s="88"/>
      <c r="CK1660" s="88"/>
      <c r="CL1660" s="88"/>
      <c r="CM1660" s="88"/>
      <c r="CN1660" s="88"/>
      <c r="CO1660" s="88"/>
      <c r="CP1660" s="88"/>
      <c r="CQ1660" s="88"/>
      <c r="CR1660" s="88"/>
      <c r="CS1660" s="88"/>
      <c r="CT1660" s="88"/>
      <c r="CU1660" s="88"/>
      <c r="CV1660" s="88"/>
      <c r="CW1660" s="88"/>
      <c r="CX1660" s="88"/>
      <c r="CY1660" s="88"/>
      <c r="CZ1660" s="88"/>
      <c r="DA1660" s="88"/>
      <c r="DB1660" s="88"/>
      <c r="DC1660" s="88"/>
      <c r="DD1660" s="88"/>
      <c r="DE1660" s="88"/>
      <c r="DF1660" s="88"/>
      <c r="DG1660" s="88"/>
      <c r="DH1660" s="88"/>
      <c r="DI1660" s="88"/>
      <c r="DJ1660" s="88"/>
      <c r="DK1660" s="88"/>
      <c r="DL1660" s="88"/>
    </row>
    <row r="1661" spans="1:116" s="20" customFormat="1" ht="30" customHeight="1">
      <c r="A1661" s="4" t="s">
        <v>4028</v>
      </c>
      <c r="B1661" s="5">
        <v>1659</v>
      </c>
      <c r="C1661" s="116">
        <v>12142</v>
      </c>
      <c r="D1661" s="116"/>
      <c r="E1661" s="43" t="s">
        <v>6091</v>
      </c>
      <c r="F1661" s="3" t="s">
        <v>6098</v>
      </c>
      <c r="G1661" s="3" t="s">
        <v>6093</v>
      </c>
      <c r="H1661" s="3" t="s">
        <v>1711</v>
      </c>
      <c r="I1661" s="3" t="s">
        <v>282</v>
      </c>
      <c r="J1661" s="3" t="s">
        <v>6099</v>
      </c>
      <c r="K1661" s="6">
        <v>10</v>
      </c>
      <c r="L1661" s="3" t="s">
        <v>79</v>
      </c>
      <c r="M1661" s="6">
        <v>1</v>
      </c>
      <c r="N1661" s="3" t="s">
        <v>44</v>
      </c>
      <c r="O1661" s="3" t="s">
        <v>6095</v>
      </c>
      <c r="P1661" s="3" t="s">
        <v>6096</v>
      </c>
      <c r="Q1661" s="3" t="s">
        <v>6100</v>
      </c>
      <c r="R1661" s="156">
        <v>17.63</v>
      </c>
      <c r="S1661" s="22"/>
      <c r="T1661" s="23"/>
      <c r="U1661" s="1">
        <v>3</v>
      </c>
      <c r="V1661" s="21">
        <v>16.399999999999999</v>
      </c>
      <c r="W1661" s="22"/>
      <c r="X1661" s="22"/>
      <c r="Y1661" s="22"/>
      <c r="Z1661" s="22"/>
      <c r="AA1661" s="22"/>
      <c r="AB1661" s="22"/>
      <c r="AC1661" s="22"/>
      <c r="AD1661" s="22"/>
      <c r="AE1661" s="24">
        <v>16.399999999999999</v>
      </c>
      <c r="AN1661" s="25">
        <v>17.63</v>
      </c>
      <c r="AO1661" s="20" t="s">
        <v>47</v>
      </c>
      <c r="AP1661" s="24" t="s">
        <v>48</v>
      </c>
      <c r="AQ1661" s="20" t="e">
        <f>AVERAGE(SMALL(AE1661:AI1661,1),SMALL(AE1661:AI1661,2))</f>
        <v>#NUM!</v>
      </c>
      <c r="AR1661" s="20" t="e">
        <f>IF(R1661 &lt;=( AVERAGE(SMALL(AE1661:AI1661,1),SMALL(AE1661:AI1661,2))), R1661, "")</f>
        <v>#NUM!</v>
      </c>
      <c r="AS1661" s="20" t="e">
        <f>AVERAGE(SMALL(AJ1661:AM1661,1),SMALL(AJ1661:AM1661,2))</f>
        <v>#NUM!</v>
      </c>
      <c r="AT1661" s="20">
        <f>T1661*1.075</f>
        <v>0</v>
      </c>
      <c r="AU1661" s="20">
        <f>U1661*1.075</f>
        <v>3.2249999999999996</v>
      </c>
      <c r="AV1661" s="22">
        <f>MIN(AN1661,AT1661,AU1661)</f>
        <v>0</v>
      </c>
      <c r="AW1661" s="20" t="s">
        <v>71</v>
      </c>
      <c r="AX1661" s="20" t="s">
        <v>72</v>
      </c>
      <c r="AY1661" s="25">
        <v>3.2250000000000001</v>
      </c>
      <c r="AZ1661" s="27">
        <f>IF(AND(AY1661&gt;0,AY1661&lt;=10),AY1661*0.25,IF(AND(AY1661&gt;10,AY1661&lt;=50),AY1661*0.17,IF(AND(AY1661&gt;10,AY1661&lt;=100),AY1661*0.12,IF(AY1661&gt;100,AY1661*0.1))))</f>
        <v>0.80625000000000002</v>
      </c>
      <c r="BA1661" s="3">
        <f>AZ1661+AY1661</f>
        <v>4.03125</v>
      </c>
      <c r="BB1661" s="25">
        <f>BA1661+BA1661*0.08</f>
        <v>4.3537499999999998</v>
      </c>
      <c r="BC1661" s="20" t="s">
        <v>12295</v>
      </c>
    </row>
    <row r="1662" spans="1:116" s="20" customFormat="1" ht="30" customHeight="1">
      <c r="A1662" s="4" t="s">
        <v>4028</v>
      </c>
      <c r="B1662" s="5">
        <v>1660</v>
      </c>
      <c r="C1662" s="116">
        <v>12147</v>
      </c>
      <c r="D1662" s="116"/>
      <c r="E1662" s="43" t="s">
        <v>6091</v>
      </c>
      <c r="F1662" s="3" t="s">
        <v>6092</v>
      </c>
      <c r="G1662" s="3" t="s">
        <v>6093</v>
      </c>
      <c r="H1662" s="3" t="s">
        <v>1706</v>
      </c>
      <c r="I1662" s="3" t="s">
        <v>282</v>
      </c>
      <c r="J1662" s="3" t="s">
        <v>6094</v>
      </c>
      <c r="K1662" s="6">
        <v>10</v>
      </c>
      <c r="L1662" s="3" t="s">
        <v>79</v>
      </c>
      <c r="M1662" s="6">
        <v>1</v>
      </c>
      <c r="N1662" s="3" t="s">
        <v>44</v>
      </c>
      <c r="O1662" s="3" t="s">
        <v>6095</v>
      </c>
      <c r="P1662" s="3" t="s">
        <v>6096</v>
      </c>
      <c r="Q1662" s="3" t="s">
        <v>6097</v>
      </c>
      <c r="R1662" s="156">
        <v>21.5</v>
      </c>
      <c r="S1662" s="22"/>
      <c r="T1662" s="23"/>
      <c r="U1662" s="1" t="s">
        <v>54</v>
      </c>
      <c r="V1662" s="21"/>
      <c r="W1662" s="22">
        <v>20</v>
      </c>
      <c r="X1662" s="22"/>
      <c r="Y1662" s="22"/>
      <c r="Z1662" s="22"/>
      <c r="AA1662" s="22"/>
      <c r="AB1662" s="22"/>
      <c r="AC1662" s="22"/>
      <c r="AD1662" s="22"/>
      <c r="AE1662" s="24"/>
      <c r="AF1662" s="20">
        <v>5.5766999999999998</v>
      </c>
      <c r="AN1662" s="25">
        <v>21.5</v>
      </c>
      <c r="AO1662" s="20" t="s">
        <v>47</v>
      </c>
      <c r="AP1662" s="24" t="s">
        <v>48</v>
      </c>
      <c r="AQ1662" s="20" t="e">
        <f>AVERAGE(SMALL(AE1662:AI1662,1),SMALL(AE1662:AI1662,2))</f>
        <v>#NUM!</v>
      </c>
      <c r="AR1662" s="20" t="e">
        <f>IF(R1662 &lt;=( AVERAGE(SMALL(AE1662:AI1662,1),SMALL(AE1662:AI1662,2))), R1662, "")</f>
        <v>#NUM!</v>
      </c>
      <c r="AS1662" s="20" t="e">
        <f>AVERAGE(SMALL(AJ1662:AM1662,1),SMALL(AJ1662:AM1662,2))</f>
        <v>#NUM!</v>
      </c>
      <c r="AT1662" s="20">
        <f>T1662*1.075</f>
        <v>0</v>
      </c>
      <c r="AU1662" s="20" t="e">
        <f>U1662*1.075</f>
        <v>#VALUE!</v>
      </c>
      <c r="AV1662" s="22" t="e">
        <f>MIN(AN1662,AT1662,AU1662)</f>
        <v>#VALUE!</v>
      </c>
      <c r="AW1662" s="26" t="s">
        <v>49</v>
      </c>
      <c r="AX1662" s="26" t="s">
        <v>48</v>
      </c>
      <c r="AY1662" s="25">
        <v>21.5</v>
      </c>
      <c r="AZ1662" s="27">
        <f>IF(AND(AY1662&gt;0,AY1662&lt;=10),AY1662*0.25,IF(AND(AY1662&gt;10,AY1662&lt;=50),AY1662*0.17,IF(AND(AY1662&gt;10,AY1662&lt;=100),AY1662*0.12,IF(AY1662&gt;100,AY1662*0.1))))</f>
        <v>3.6550000000000002</v>
      </c>
      <c r="BA1662" s="3">
        <f>AZ1662+AY1662</f>
        <v>25.155000000000001</v>
      </c>
      <c r="BB1662" s="25">
        <f>BA1662+BA1662*0.08</f>
        <v>27.167400000000001</v>
      </c>
      <c r="BC1662" s="20" t="s">
        <v>12295</v>
      </c>
    </row>
    <row r="1663" spans="1:116" s="20" customFormat="1" ht="30" customHeight="1">
      <c r="A1663" s="4" t="s">
        <v>4028</v>
      </c>
      <c r="B1663" s="5">
        <v>1661</v>
      </c>
      <c r="C1663" s="6">
        <v>14338</v>
      </c>
      <c r="D1663" s="6"/>
      <c r="E1663" s="43" t="s">
        <v>6101</v>
      </c>
      <c r="F1663" s="3" t="s">
        <v>6102</v>
      </c>
      <c r="G1663" s="3" t="s">
        <v>4403</v>
      </c>
      <c r="H1663" s="3" t="s">
        <v>6103</v>
      </c>
      <c r="I1663" s="3" t="s">
        <v>4405</v>
      </c>
      <c r="J1663" s="3" t="s">
        <v>6104</v>
      </c>
      <c r="K1663" s="6">
        <v>2.5</v>
      </c>
      <c r="L1663" s="3" t="s">
        <v>79</v>
      </c>
      <c r="M1663" s="6">
        <v>30</v>
      </c>
      <c r="N1663" s="3" t="s">
        <v>44</v>
      </c>
      <c r="O1663" s="3" t="s">
        <v>6095</v>
      </c>
      <c r="P1663" s="3" t="s">
        <v>6105</v>
      </c>
      <c r="Q1663" s="3" t="s">
        <v>6106</v>
      </c>
      <c r="R1663" s="156">
        <v>7.69</v>
      </c>
      <c r="S1663" s="22"/>
      <c r="T1663" s="23"/>
      <c r="U1663" s="1" t="s">
        <v>54</v>
      </c>
      <c r="V1663" s="21">
        <v>7.14</v>
      </c>
      <c r="W1663" s="22"/>
      <c r="X1663" s="22"/>
      <c r="Y1663" s="22"/>
      <c r="Z1663" s="22"/>
      <c r="AA1663" s="22"/>
      <c r="AB1663" s="22"/>
      <c r="AC1663" s="22"/>
      <c r="AD1663" s="22"/>
      <c r="AE1663" s="24">
        <v>7.14</v>
      </c>
      <c r="AN1663" s="25">
        <v>7.69</v>
      </c>
      <c r="AO1663" s="20" t="s">
        <v>47</v>
      </c>
      <c r="AP1663" s="24" t="s">
        <v>48</v>
      </c>
      <c r="AQ1663" s="20" t="e">
        <f>AVERAGE(SMALL(AE1663:AI1663,1),SMALL(AE1663:AI1663,2))</f>
        <v>#NUM!</v>
      </c>
      <c r="AR1663" s="20" t="e">
        <f>IF(R1663 &lt;=( AVERAGE(SMALL(AE1663:AI1663,1),SMALL(AE1663:AI1663,2))), R1663, "")</f>
        <v>#NUM!</v>
      </c>
      <c r="AS1663" s="20" t="e">
        <f>AVERAGE(SMALL(AJ1663:AM1663,1),SMALL(AJ1663:AM1663,2))</f>
        <v>#NUM!</v>
      </c>
      <c r="AT1663" s="20">
        <f>T1663*1.075</f>
        <v>0</v>
      </c>
      <c r="AU1663" s="20" t="e">
        <f>U1663*1.075</f>
        <v>#VALUE!</v>
      </c>
      <c r="AV1663" s="22" t="e">
        <f>MIN(AN1663,AT1663,AU1663)</f>
        <v>#VALUE!</v>
      </c>
      <c r="AW1663" s="20" t="s">
        <v>1795</v>
      </c>
      <c r="AX1663" s="20" t="s">
        <v>374</v>
      </c>
      <c r="AY1663" s="25">
        <v>7.14</v>
      </c>
      <c r="AZ1663" s="27">
        <f>IF(AND(AY1663&gt;0,AY1663&lt;=10),AY1663*0.25,IF(AND(AY1663&gt;10,AY1663&lt;=50),AY1663*0.17,IF(AND(AY1663&gt;10,AY1663&lt;=100),AY1663*0.12,IF(AY1663&gt;100,AY1663*0.1))))</f>
        <v>1.7849999999999999</v>
      </c>
      <c r="BA1663" s="3">
        <f>AZ1663+AY1663</f>
        <v>8.9249999999999989</v>
      </c>
      <c r="BB1663" s="25">
        <f>BA1663+BA1663*0.08</f>
        <v>9.6389999999999993</v>
      </c>
      <c r="BC1663" s="20" t="s">
        <v>12295</v>
      </c>
    </row>
    <row r="1664" spans="1:116" s="20" customFormat="1" ht="30" customHeight="1">
      <c r="A1664" s="152" t="s">
        <v>14305</v>
      </c>
      <c r="B1664" s="5">
        <v>1662</v>
      </c>
      <c r="C1664" s="179">
        <v>20226</v>
      </c>
      <c r="D1664" s="179"/>
      <c r="E1664" s="171" t="s">
        <v>14543</v>
      </c>
      <c r="F1664" s="3" t="s">
        <v>14544</v>
      </c>
      <c r="G1664" s="3" t="s">
        <v>14545</v>
      </c>
      <c r="H1664" s="3" t="s">
        <v>14546</v>
      </c>
      <c r="I1664" s="3" t="s">
        <v>139</v>
      </c>
      <c r="J1664" s="3" t="s">
        <v>14547</v>
      </c>
      <c r="K1664" s="6"/>
      <c r="L1664" s="3"/>
      <c r="M1664" s="6">
        <v>2</v>
      </c>
      <c r="N1664" s="3" t="s">
        <v>44</v>
      </c>
      <c r="O1664" s="3" t="s">
        <v>14537</v>
      </c>
      <c r="P1664" s="3" t="s">
        <v>14538</v>
      </c>
      <c r="Q1664" s="3" t="s">
        <v>14548</v>
      </c>
      <c r="R1664" s="160">
        <v>15</v>
      </c>
      <c r="S1664" s="79">
        <v>16</v>
      </c>
      <c r="T1664" s="81">
        <v>15</v>
      </c>
      <c r="U1664" s="82"/>
      <c r="V1664" s="79"/>
      <c r="W1664" s="79"/>
      <c r="X1664" s="79"/>
      <c r="Y1664" s="79"/>
      <c r="Z1664" s="79"/>
      <c r="AA1664" s="79"/>
      <c r="AB1664" s="79"/>
      <c r="AC1664" s="79"/>
      <c r="AD1664" s="79"/>
      <c r="AE1664" s="83"/>
      <c r="AF1664" s="84"/>
      <c r="AG1664" s="84"/>
      <c r="AH1664" s="84"/>
      <c r="AI1664" s="84"/>
      <c r="AJ1664" s="84"/>
      <c r="AK1664" s="84"/>
      <c r="AL1664" s="84"/>
      <c r="AM1664" s="84"/>
      <c r="AN1664" s="85"/>
      <c r="AO1664" s="84"/>
      <c r="AP1664" s="83"/>
      <c r="AQ1664" s="84" t="e">
        <f>AVERAGE(SMALL(AE1664:AI1664,1),SMALL(AE1664:AI1664,2))</f>
        <v>#NUM!</v>
      </c>
      <c r="AR1664" s="84" t="e">
        <f>IF(R1664 &lt;=( AVERAGE(SMALL(AE1664:AI1664,1),SMALL(AE1664:AI1664,2))), R1664, "")</f>
        <v>#NUM!</v>
      </c>
      <c r="AS1664" s="84" t="e">
        <f>AVERAGE(SMALL(AJ1664:AM1664,1),SMALL(AJ1664:AM1664,2))</f>
        <v>#NUM!</v>
      </c>
      <c r="AT1664" s="84" t="e">
        <f>#REF!*1.075</f>
        <v>#REF!</v>
      </c>
      <c r="AU1664" s="84">
        <f>T1664*1.075</f>
        <v>16.125</v>
      </c>
      <c r="AV1664" s="79"/>
      <c r="AW1664" s="84" t="s">
        <v>977</v>
      </c>
      <c r="AX1664" s="84" t="s">
        <v>48</v>
      </c>
      <c r="AY1664" s="85">
        <v>15</v>
      </c>
      <c r="AZ1664" s="87">
        <f>IF(AND(AY1664&gt;0,AY1664&lt;=10),AY1664*0.25,IF(AND(AY1664&gt;10,AY1664&lt;=50),AY1664*0.17,IF(AND(AY1664&gt;10,AY1664&lt;=100),AY1664*0.12,IF(AY1664&gt;100,AY1664*0.1))))</f>
        <v>2.5500000000000003</v>
      </c>
      <c r="BA1664" s="43">
        <f>AZ1664+AY1664</f>
        <v>17.55</v>
      </c>
      <c r="BB1664" s="85">
        <f>BA1664+BA1664*0.08</f>
        <v>18.954000000000001</v>
      </c>
      <c r="BC1664" s="20" t="s">
        <v>12295</v>
      </c>
      <c r="BD1664" s="84" t="s">
        <v>12206</v>
      </c>
      <c r="BE1664" s="88"/>
      <c r="BF1664" s="88"/>
      <c r="BG1664" s="88"/>
      <c r="BH1664" s="88"/>
      <c r="BI1664" s="88"/>
      <c r="BJ1664" s="88"/>
      <c r="BK1664" s="88"/>
      <c r="BL1664" s="88"/>
      <c r="BM1664" s="88"/>
      <c r="BN1664" s="88"/>
      <c r="BO1664" s="88"/>
      <c r="BP1664" s="88"/>
      <c r="BQ1664" s="88"/>
      <c r="BR1664" s="88"/>
      <c r="BS1664" s="88"/>
      <c r="BT1664" s="88"/>
      <c r="BU1664" s="88"/>
      <c r="BV1664" s="88"/>
      <c r="BW1664" s="88"/>
      <c r="BX1664" s="88"/>
      <c r="BY1664" s="88"/>
      <c r="BZ1664" s="88"/>
      <c r="CA1664" s="88"/>
      <c r="CB1664" s="88"/>
      <c r="CC1664" s="88"/>
      <c r="CD1664" s="88"/>
      <c r="CE1664" s="88"/>
      <c r="CF1664" s="88"/>
      <c r="CG1664" s="88"/>
      <c r="CH1664" s="88"/>
      <c r="CI1664" s="88"/>
      <c r="CJ1664" s="88"/>
      <c r="CK1664" s="88"/>
      <c r="CL1664" s="88"/>
      <c r="CM1664" s="88"/>
      <c r="CN1664" s="88"/>
      <c r="CO1664" s="88"/>
      <c r="CP1664" s="88"/>
      <c r="CQ1664" s="88"/>
      <c r="CR1664" s="88"/>
      <c r="CS1664" s="88"/>
      <c r="CT1664" s="88"/>
      <c r="CU1664" s="88"/>
      <c r="CV1664" s="88"/>
      <c r="CW1664" s="88"/>
      <c r="CX1664" s="88"/>
      <c r="CY1664" s="88"/>
      <c r="CZ1664" s="88"/>
      <c r="DA1664" s="88"/>
      <c r="DB1664" s="88"/>
      <c r="DC1664" s="88"/>
      <c r="DD1664" s="88"/>
      <c r="DE1664" s="88"/>
      <c r="DF1664" s="88"/>
      <c r="DG1664" s="88"/>
      <c r="DH1664" s="88"/>
      <c r="DI1664" s="88"/>
      <c r="DJ1664" s="88"/>
      <c r="DK1664" s="88"/>
      <c r="DL1664" s="88"/>
    </row>
    <row r="1665" spans="1:116" s="20" customFormat="1" ht="30" customHeight="1">
      <c r="A1665" s="152" t="s">
        <v>14305</v>
      </c>
      <c r="B1665" s="5">
        <v>1663</v>
      </c>
      <c r="C1665" s="179">
        <v>20212</v>
      </c>
      <c r="D1665" s="179"/>
      <c r="E1665" s="171" t="s">
        <v>14533</v>
      </c>
      <c r="F1665" s="3" t="s">
        <v>14534</v>
      </c>
      <c r="G1665" s="3" t="s">
        <v>14535</v>
      </c>
      <c r="H1665" s="3" t="s">
        <v>14536</v>
      </c>
      <c r="I1665" s="3" t="s">
        <v>139</v>
      </c>
      <c r="J1665" s="3" t="s">
        <v>8208</v>
      </c>
      <c r="K1665" s="6"/>
      <c r="L1665" s="3"/>
      <c r="M1665" s="6">
        <v>10</v>
      </c>
      <c r="N1665" s="3" t="s">
        <v>44</v>
      </c>
      <c r="O1665" s="3" t="s">
        <v>14537</v>
      </c>
      <c r="P1665" s="3" t="s">
        <v>14538</v>
      </c>
      <c r="Q1665" s="3" t="s">
        <v>14539</v>
      </c>
      <c r="R1665" s="160">
        <v>3.3</v>
      </c>
      <c r="S1665" s="79">
        <v>3.6</v>
      </c>
      <c r="T1665" s="81">
        <v>3.3</v>
      </c>
      <c r="U1665" s="82"/>
      <c r="V1665" s="79"/>
      <c r="W1665" s="79"/>
      <c r="X1665" s="79"/>
      <c r="Y1665" s="79"/>
      <c r="Z1665" s="79"/>
      <c r="AA1665" s="79"/>
      <c r="AB1665" s="79"/>
      <c r="AC1665" s="79"/>
      <c r="AD1665" s="79"/>
      <c r="AE1665" s="83"/>
      <c r="AF1665" s="84"/>
      <c r="AG1665" s="84"/>
      <c r="AH1665" s="84"/>
      <c r="AI1665" s="84"/>
      <c r="AJ1665" s="84"/>
      <c r="AK1665" s="84"/>
      <c r="AL1665" s="84"/>
      <c r="AM1665" s="84"/>
      <c r="AN1665" s="85"/>
      <c r="AO1665" s="84"/>
      <c r="AP1665" s="83"/>
      <c r="AQ1665" s="84" t="e">
        <f>AVERAGE(SMALL(AE1665:AI1665,1),SMALL(AE1665:AI1665,2))</f>
        <v>#NUM!</v>
      </c>
      <c r="AR1665" s="84" t="e">
        <f>IF(R1665 &lt;=( AVERAGE(SMALL(AE1665:AI1665,1),SMALL(AE1665:AI1665,2))), R1665, "")</f>
        <v>#NUM!</v>
      </c>
      <c r="AS1665" s="84" t="e">
        <f>AVERAGE(SMALL(AJ1665:AM1665,1),SMALL(AJ1665:AM1665,2))</f>
        <v>#NUM!</v>
      </c>
      <c r="AT1665" s="84" t="e">
        <f>#REF!*1.075</f>
        <v>#REF!</v>
      </c>
      <c r="AU1665" s="84">
        <f>T1665*1.075</f>
        <v>3.5474999999999999</v>
      </c>
      <c r="AV1665" s="79"/>
      <c r="AW1665" s="84" t="s">
        <v>977</v>
      </c>
      <c r="AX1665" s="84" t="s">
        <v>48</v>
      </c>
      <c r="AY1665" s="85">
        <v>3.3</v>
      </c>
      <c r="AZ1665" s="87">
        <f>IF(AND(AY1665&gt;0,AY1665&lt;=10),AY1665*0.25,IF(AND(AY1665&gt;10,AY1665&lt;=50),AY1665*0.17,IF(AND(AY1665&gt;10,AY1665&lt;=100),AY1665*0.12,IF(AY1665&gt;100,AY1665*0.1))))</f>
        <v>0.82499999999999996</v>
      </c>
      <c r="BA1665" s="43">
        <f>AZ1665+AY1665</f>
        <v>4.125</v>
      </c>
      <c r="BB1665" s="85">
        <f>BA1665+BA1665*0.08</f>
        <v>4.4550000000000001</v>
      </c>
      <c r="BC1665" s="20" t="s">
        <v>12295</v>
      </c>
      <c r="BD1665" s="84" t="s">
        <v>12206</v>
      </c>
      <c r="BE1665" s="88"/>
      <c r="BF1665" s="88"/>
      <c r="BG1665" s="88"/>
      <c r="BH1665" s="88"/>
      <c r="BI1665" s="88"/>
      <c r="BJ1665" s="88"/>
      <c r="BK1665" s="88"/>
      <c r="BL1665" s="88"/>
      <c r="BM1665" s="88"/>
      <c r="BN1665" s="88"/>
      <c r="BO1665" s="88"/>
      <c r="BP1665" s="88"/>
      <c r="BQ1665" s="88"/>
      <c r="BR1665" s="88"/>
      <c r="BS1665" s="88"/>
      <c r="BT1665" s="88"/>
      <c r="BU1665" s="88"/>
      <c r="BV1665" s="88"/>
      <c r="BW1665" s="88"/>
      <c r="BX1665" s="88"/>
      <c r="BY1665" s="88"/>
      <c r="BZ1665" s="88"/>
      <c r="CA1665" s="88"/>
      <c r="CB1665" s="88"/>
      <c r="CC1665" s="88"/>
      <c r="CD1665" s="88"/>
      <c r="CE1665" s="88"/>
      <c r="CF1665" s="88"/>
      <c r="CG1665" s="88"/>
      <c r="CH1665" s="88"/>
      <c r="CI1665" s="88"/>
      <c r="CJ1665" s="88"/>
      <c r="CK1665" s="88"/>
      <c r="CL1665" s="88"/>
      <c r="CM1665" s="88"/>
      <c r="CN1665" s="88"/>
      <c r="CO1665" s="88"/>
      <c r="CP1665" s="88"/>
      <c r="CQ1665" s="88"/>
      <c r="CR1665" s="88"/>
      <c r="CS1665" s="88"/>
      <c r="CT1665" s="88"/>
      <c r="CU1665" s="88"/>
      <c r="CV1665" s="88"/>
      <c r="CW1665" s="88"/>
      <c r="CX1665" s="88"/>
      <c r="CY1665" s="88"/>
      <c r="CZ1665" s="88"/>
      <c r="DA1665" s="88"/>
      <c r="DB1665" s="88"/>
      <c r="DC1665" s="88"/>
      <c r="DD1665" s="88"/>
      <c r="DE1665" s="88"/>
      <c r="DF1665" s="88"/>
      <c r="DG1665" s="88"/>
      <c r="DH1665" s="88"/>
      <c r="DI1665" s="88"/>
      <c r="DJ1665" s="88"/>
      <c r="DK1665" s="88"/>
      <c r="DL1665" s="88"/>
    </row>
    <row r="1666" spans="1:116" s="20" customFormat="1" ht="30" customHeight="1">
      <c r="A1666" s="152" t="s">
        <v>14305</v>
      </c>
      <c r="B1666" s="5">
        <v>1664</v>
      </c>
      <c r="C1666" s="179">
        <v>20211</v>
      </c>
      <c r="D1666" s="179"/>
      <c r="E1666" s="171" t="s">
        <v>14533</v>
      </c>
      <c r="F1666" s="3" t="s">
        <v>14540</v>
      </c>
      <c r="G1666" s="3" t="s">
        <v>14535</v>
      </c>
      <c r="H1666" s="3" t="s">
        <v>14541</v>
      </c>
      <c r="I1666" s="3" t="s">
        <v>139</v>
      </c>
      <c r="J1666" s="3" t="s">
        <v>8208</v>
      </c>
      <c r="K1666" s="6"/>
      <c r="L1666" s="3"/>
      <c r="M1666" s="6">
        <v>10</v>
      </c>
      <c r="N1666" s="3" t="s">
        <v>44</v>
      </c>
      <c r="O1666" s="3" t="s">
        <v>14537</v>
      </c>
      <c r="P1666" s="3" t="s">
        <v>14538</v>
      </c>
      <c r="Q1666" s="3" t="s">
        <v>14542</v>
      </c>
      <c r="R1666" s="160">
        <v>3</v>
      </c>
      <c r="S1666" s="79">
        <v>3.3</v>
      </c>
      <c r="T1666" s="81">
        <v>3</v>
      </c>
      <c r="U1666" s="82"/>
      <c r="V1666" s="79"/>
      <c r="W1666" s="79"/>
      <c r="X1666" s="79"/>
      <c r="Y1666" s="79"/>
      <c r="Z1666" s="79"/>
      <c r="AA1666" s="79"/>
      <c r="AB1666" s="79"/>
      <c r="AC1666" s="79"/>
      <c r="AD1666" s="79"/>
      <c r="AE1666" s="83"/>
      <c r="AF1666" s="84"/>
      <c r="AG1666" s="84"/>
      <c r="AH1666" s="84"/>
      <c r="AI1666" s="84"/>
      <c r="AJ1666" s="84"/>
      <c r="AK1666" s="84"/>
      <c r="AL1666" s="84"/>
      <c r="AM1666" s="84"/>
      <c r="AN1666" s="85"/>
      <c r="AO1666" s="84"/>
      <c r="AP1666" s="83"/>
      <c r="AQ1666" s="84" t="e">
        <f>AVERAGE(SMALL(AE1666:AI1666,1),SMALL(AE1666:AI1666,2))</f>
        <v>#NUM!</v>
      </c>
      <c r="AR1666" s="84" t="e">
        <f>IF(R1666 &lt;=( AVERAGE(SMALL(AE1666:AI1666,1),SMALL(AE1666:AI1666,2))), R1666, "")</f>
        <v>#NUM!</v>
      </c>
      <c r="AS1666" s="84" t="e">
        <f>AVERAGE(SMALL(AJ1666:AM1666,1),SMALL(AJ1666:AM1666,2))</f>
        <v>#NUM!</v>
      </c>
      <c r="AT1666" s="84" t="e">
        <f>#REF!*1.075</f>
        <v>#REF!</v>
      </c>
      <c r="AU1666" s="84">
        <f>T1666*1.075</f>
        <v>3.2249999999999996</v>
      </c>
      <c r="AV1666" s="79"/>
      <c r="AW1666" s="84" t="s">
        <v>977</v>
      </c>
      <c r="AX1666" s="84" t="s">
        <v>48</v>
      </c>
      <c r="AY1666" s="85">
        <v>3</v>
      </c>
      <c r="AZ1666" s="87">
        <f>IF(AND(AY1666&gt;0,AY1666&lt;=10),AY1666*0.25,IF(AND(AY1666&gt;10,AY1666&lt;=50),AY1666*0.17,IF(AND(AY1666&gt;10,AY1666&lt;=100),AY1666*0.12,IF(AY1666&gt;100,AY1666*0.1))))</f>
        <v>0.75</v>
      </c>
      <c r="BA1666" s="43">
        <f>AZ1666+AY1666</f>
        <v>3.75</v>
      </c>
      <c r="BB1666" s="85">
        <f>BA1666+BA1666*0.08</f>
        <v>4.05</v>
      </c>
      <c r="BC1666" s="20" t="s">
        <v>12295</v>
      </c>
      <c r="BD1666" s="84" t="s">
        <v>12206</v>
      </c>
      <c r="BE1666" s="88"/>
      <c r="BF1666" s="88"/>
      <c r="BG1666" s="88"/>
      <c r="BH1666" s="88"/>
      <c r="BI1666" s="88"/>
      <c r="BJ1666" s="88"/>
      <c r="BK1666" s="88"/>
      <c r="BL1666" s="88"/>
      <c r="BM1666" s="88"/>
      <c r="BN1666" s="88"/>
      <c r="BO1666" s="88"/>
      <c r="BP1666" s="88"/>
      <c r="BQ1666" s="88"/>
      <c r="BR1666" s="88"/>
      <c r="BS1666" s="88"/>
      <c r="BT1666" s="88"/>
      <c r="BU1666" s="88"/>
      <c r="BV1666" s="88"/>
      <c r="BW1666" s="88"/>
      <c r="BX1666" s="88"/>
      <c r="BY1666" s="88"/>
      <c r="BZ1666" s="88"/>
      <c r="CA1666" s="88"/>
      <c r="CB1666" s="88"/>
      <c r="CC1666" s="88"/>
      <c r="CD1666" s="88"/>
      <c r="CE1666" s="88"/>
      <c r="CF1666" s="88"/>
      <c r="CG1666" s="88"/>
      <c r="CH1666" s="88"/>
      <c r="CI1666" s="88"/>
      <c r="CJ1666" s="88"/>
      <c r="CK1666" s="88"/>
      <c r="CL1666" s="88"/>
      <c r="CM1666" s="88"/>
      <c r="CN1666" s="88"/>
      <c r="CO1666" s="88"/>
      <c r="CP1666" s="88"/>
      <c r="CQ1666" s="88"/>
      <c r="CR1666" s="88"/>
      <c r="CS1666" s="88"/>
      <c r="CT1666" s="88"/>
      <c r="CU1666" s="88"/>
      <c r="CV1666" s="88"/>
      <c r="CW1666" s="88"/>
      <c r="CX1666" s="88"/>
      <c r="CY1666" s="88"/>
      <c r="CZ1666" s="88"/>
      <c r="DA1666" s="88"/>
      <c r="DB1666" s="88"/>
      <c r="DC1666" s="88"/>
      <c r="DD1666" s="88"/>
      <c r="DE1666" s="88"/>
      <c r="DF1666" s="88"/>
      <c r="DG1666" s="88"/>
      <c r="DH1666" s="88"/>
      <c r="DI1666" s="88"/>
      <c r="DJ1666" s="88"/>
      <c r="DK1666" s="88"/>
      <c r="DL1666" s="88"/>
    </row>
    <row r="1667" spans="1:116" s="20" customFormat="1" ht="30" customHeight="1">
      <c r="A1667" s="4" t="s">
        <v>6107</v>
      </c>
      <c r="B1667" s="5">
        <v>1665</v>
      </c>
      <c r="C1667" s="6">
        <v>3727</v>
      </c>
      <c r="D1667" s="6"/>
      <c r="E1667" s="43" t="s">
        <v>6108</v>
      </c>
      <c r="F1667" s="3" t="s">
        <v>1580</v>
      </c>
      <c r="G1667" s="3" t="s">
        <v>1581</v>
      </c>
      <c r="H1667" s="3" t="s">
        <v>197</v>
      </c>
      <c r="I1667" s="3" t="s">
        <v>102</v>
      </c>
      <c r="J1667" s="3" t="s">
        <v>939</v>
      </c>
      <c r="K1667" s="6"/>
      <c r="L1667" s="3"/>
      <c r="M1667" s="6">
        <v>20</v>
      </c>
      <c r="N1667" s="3" t="s">
        <v>44</v>
      </c>
      <c r="O1667" s="3" t="s">
        <v>6109</v>
      </c>
      <c r="P1667" s="3" t="s">
        <v>6110</v>
      </c>
      <c r="Q1667" s="3" t="s">
        <v>6111</v>
      </c>
      <c r="R1667" s="156">
        <v>2.96</v>
      </c>
      <c r="S1667" s="22"/>
      <c r="T1667" s="23">
        <v>2.75</v>
      </c>
      <c r="U1667" s="1">
        <v>3.34</v>
      </c>
      <c r="V1667" s="21">
        <v>2.4175</v>
      </c>
      <c r="W1667" s="22"/>
      <c r="X1667" s="22">
        <v>3.0897999999999999</v>
      </c>
      <c r="Y1667" s="22"/>
      <c r="Z1667" s="22"/>
      <c r="AA1667" s="22"/>
      <c r="AB1667" s="22"/>
      <c r="AC1667" s="22"/>
      <c r="AD1667" s="22"/>
      <c r="AE1667" s="24">
        <v>2.4175</v>
      </c>
      <c r="AN1667" s="25">
        <v>2.96</v>
      </c>
      <c r="AO1667" s="20" t="s">
        <v>47</v>
      </c>
      <c r="AP1667" s="24" t="s">
        <v>48</v>
      </c>
      <c r="AQ1667" s="20" t="e">
        <f>AVERAGE(SMALL(AE1667:AI1667,1),SMALL(AE1667:AI1667,2))</f>
        <v>#NUM!</v>
      </c>
      <c r="AR1667" s="20" t="e">
        <f>IF(R1667 &lt;=( AVERAGE(SMALL(AE1667:AI1667,1),SMALL(AE1667:AI1667,2))), R1667, "")</f>
        <v>#NUM!</v>
      </c>
      <c r="AS1667" s="20" t="e">
        <f>AVERAGE(SMALL(AJ1667:AM1667,1),SMALL(AJ1667:AM1667,2))</f>
        <v>#NUM!</v>
      </c>
      <c r="AT1667" s="20">
        <f>T1667*1.075</f>
        <v>2.9562499999999998</v>
      </c>
      <c r="AU1667" s="20">
        <f>U1667*1.075</f>
        <v>3.5904999999999996</v>
      </c>
      <c r="AV1667" s="22">
        <f>MIN(AN1667,AT1667,AU1667)</f>
        <v>2.9562499999999998</v>
      </c>
      <c r="AW1667" s="26" t="s">
        <v>49</v>
      </c>
      <c r="AX1667" s="20" t="s">
        <v>48</v>
      </c>
      <c r="AY1667" s="25">
        <v>2.96</v>
      </c>
      <c r="AZ1667" s="27">
        <f>IF(AND(AY1667&gt;0,AY1667&lt;=10),AY1667*0.25,IF(AND(AY1667&gt;10,AY1667&lt;=50),AY1667*0.17,IF(AND(AY1667&gt;10,AY1667&lt;=100),AY1667*0.12,IF(AY1667&gt;100,AY1667*0.1))))</f>
        <v>0.74</v>
      </c>
      <c r="BA1667" s="3">
        <f>AZ1667+AY1667</f>
        <v>3.7</v>
      </c>
      <c r="BB1667" s="25">
        <f>BA1667+BA1667*0.08</f>
        <v>3.9960000000000004</v>
      </c>
      <c r="BC1667" s="20" t="s">
        <v>12295</v>
      </c>
    </row>
    <row r="1668" spans="1:116" s="20" customFormat="1" ht="30" customHeight="1">
      <c r="A1668" s="4" t="s">
        <v>6107</v>
      </c>
      <c r="B1668" s="5">
        <v>1666</v>
      </c>
      <c r="C1668" s="6">
        <v>3728</v>
      </c>
      <c r="D1668" s="6"/>
      <c r="E1668" s="43" t="s">
        <v>6108</v>
      </c>
      <c r="F1668" s="3" t="s">
        <v>1580</v>
      </c>
      <c r="G1668" s="3" t="s">
        <v>1581</v>
      </c>
      <c r="H1668" s="3" t="s">
        <v>292</v>
      </c>
      <c r="I1668" s="3" t="s">
        <v>102</v>
      </c>
      <c r="J1668" s="3" t="s">
        <v>939</v>
      </c>
      <c r="K1668" s="6"/>
      <c r="L1668" s="3"/>
      <c r="M1668" s="6">
        <v>20</v>
      </c>
      <c r="N1668" s="3" t="s">
        <v>44</v>
      </c>
      <c r="O1668" s="3" t="s">
        <v>6109</v>
      </c>
      <c r="P1668" s="3" t="s">
        <v>6110</v>
      </c>
      <c r="Q1668" s="3" t="s">
        <v>6112</v>
      </c>
      <c r="R1668" s="156">
        <v>1.55</v>
      </c>
      <c r="S1668" s="22"/>
      <c r="T1668" s="23">
        <v>1.44</v>
      </c>
      <c r="U1668" s="1" t="s">
        <v>54</v>
      </c>
      <c r="V1668" s="21">
        <v>1.6994</v>
      </c>
      <c r="W1668" s="22"/>
      <c r="X1668" s="22">
        <v>1.1822999999999999</v>
      </c>
      <c r="Y1668" s="22"/>
      <c r="Z1668" s="22"/>
      <c r="AA1668" s="22"/>
      <c r="AB1668" s="22"/>
      <c r="AC1668" s="22"/>
      <c r="AD1668" s="22"/>
      <c r="AE1668" s="24">
        <v>1.6994</v>
      </c>
      <c r="AN1668" s="25">
        <v>1.55</v>
      </c>
      <c r="AO1668" s="20" t="s">
        <v>47</v>
      </c>
      <c r="AP1668" s="24" t="s">
        <v>48</v>
      </c>
      <c r="AQ1668" s="20" t="e">
        <f>AVERAGE(SMALL(AE1668:AI1668,1),SMALL(AE1668:AI1668,2))</f>
        <v>#NUM!</v>
      </c>
      <c r="AR1668" s="20" t="e">
        <f>IF(R1668 &lt;=( AVERAGE(SMALL(AE1668:AI1668,1),SMALL(AE1668:AI1668,2))), R1668, "")</f>
        <v>#NUM!</v>
      </c>
      <c r="AS1668" s="20" t="e">
        <f>AVERAGE(SMALL(AJ1668:AM1668,1),SMALL(AJ1668:AM1668,2))</f>
        <v>#NUM!</v>
      </c>
      <c r="AT1668" s="20">
        <f>T1668*1.075</f>
        <v>1.5479999999999998</v>
      </c>
      <c r="AU1668" s="20" t="e">
        <f>U1668*1.075</f>
        <v>#VALUE!</v>
      </c>
      <c r="AV1668" s="22" t="e">
        <f>MIN(AN1668,AT1668,AU1668)</f>
        <v>#VALUE!</v>
      </c>
      <c r="AW1668" s="26" t="s">
        <v>49</v>
      </c>
      <c r="AX1668" s="20" t="s">
        <v>48</v>
      </c>
      <c r="AY1668" s="25">
        <v>1.548</v>
      </c>
      <c r="AZ1668" s="27">
        <f>IF(AND(AY1668&gt;0,AY1668&lt;=10),AY1668*0.25,IF(AND(AY1668&gt;10,AY1668&lt;=50),AY1668*0.17,IF(AND(AY1668&gt;10,AY1668&lt;=100),AY1668*0.12,IF(AY1668&gt;100,AY1668*0.1))))</f>
        <v>0.38700000000000001</v>
      </c>
      <c r="BA1668" s="3">
        <f>AZ1668+AY1668</f>
        <v>1.9350000000000001</v>
      </c>
      <c r="BB1668" s="25">
        <f>BA1668+BA1668*0.08</f>
        <v>2.0897999999999999</v>
      </c>
      <c r="BC1668" s="20" t="s">
        <v>12295</v>
      </c>
    </row>
    <row r="1669" spans="1:116" s="20" customFormat="1" ht="30" customHeight="1">
      <c r="A1669" s="4" t="s">
        <v>6107</v>
      </c>
      <c r="B1669" s="5">
        <v>1667</v>
      </c>
      <c r="C1669" s="6">
        <v>3729</v>
      </c>
      <c r="D1669" s="6"/>
      <c r="E1669" s="43" t="s">
        <v>6117</v>
      </c>
      <c r="F1669" s="3" t="s">
        <v>6118</v>
      </c>
      <c r="G1669" s="3" t="s">
        <v>6119</v>
      </c>
      <c r="H1669" s="3" t="s">
        <v>56</v>
      </c>
      <c r="I1669" s="3" t="s">
        <v>42</v>
      </c>
      <c r="J1669" s="3" t="s">
        <v>2672</v>
      </c>
      <c r="K1669" s="6"/>
      <c r="L1669" s="3"/>
      <c r="M1669" s="6">
        <v>10</v>
      </c>
      <c r="N1669" s="3" t="s">
        <v>44</v>
      </c>
      <c r="O1669" s="3" t="s">
        <v>6109</v>
      </c>
      <c r="P1669" s="3" t="s">
        <v>6110</v>
      </c>
      <c r="Q1669" s="3" t="s">
        <v>6120</v>
      </c>
      <c r="R1669" s="156">
        <v>1.92</v>
      </c>
      <c r="S1669" s="22"/>
      <c r="T1669" s="23">
        <v>1.79</v>
      </c>
      <c r="U1669" s="1">
        <v>0.57999999999999996</v>
      </c>
      <c r="V1669" s="21">
        <v>1.7884</v>
      </c>
      <c r="W1669" s="22"/>
      <c r="X1669" s="22"/>
      <c r="Y1669" s="22"/>
      <c r="Z1669" s="22"/>
      <c r="AA1669" s="22"/>
      <c r="AB1669" s="22"/>
      <c r="AC1669" s="22"/>
      <c r="AD1669" s="22"/>
      <c r="AE1669" s="24">
        <v>1.7884</v>
      </c>
      <c r="AN1669" s="25">
        <v>1.92</v>
      </c>
      <c r="AO1669" s="20" t="s">
        <v>47</v>
      </c>
      <c r="AP1669" s="24" t="s">
        <v>48</v>
      </c>
      <c r="AQ1669" s="20" t="e">
        <f>AVERAGE(SMALL(AE1669:AI1669,1),SMALL(AE1669:AI1669,2))</f>
        <v>#NUM!</v>
      </c>
      <c r="AR1669" s="20" t="e">
        <f>IF(R1669 &lt;=( AVERAGE(SMALL(AE1669:AI1669,1),SMALL(AE1669:AI1669,2))), R1669, "")</f>
        <v>#NUM!</v>
      </c>
      <c r="AS1669" s="20" t="e">
        <f>AVERAGE(SMALL(AJ1669:AM1669,1),SMALL(AJ1669:AM1669,2))</f>
        <v>#NUM!</v>
      </c>
      <c r="AT1669" s="20">
        <f>T1669*1.075</f>
        <v>1.92425</v>
      </c>
      <c r="AU1669" s="20">
        <f>U1669*1.075</f>
        <v>0.62349999999999994</v>
      </c>
      <c r="AV1669" s="22">
        <f>MIN(AN1669,AT1669,AU1669)</f>
        <v>0.62349999999999994</v>
      </c>
      <c r="AW1669" s="20" t="s">
        <v>71</v>
      </c>
      <c r="AX1669" s="20" t="s">
        <v>72</v>
      </c>
      <c r="AY1669" s="25">
        <v>0.623</v>
      </c>
      <c r="AZ1669" s="27">
        <f>IF(AND(AY1669&gt;0,AY1669&lt;=10),AY1669*0.25,IF(AND(AY1669&gt;10,AY1669&lt;=50),AY1669*0.17,IF(AND(AY1669&gt;10,AY1669&lt;=100),AY1669*0.12,IF(AY1669&gt;100,AY1669*0.1))))</f>
        <v>0.15575</v>
      </c>
      <c r="BA1669" s="3">
        <f>AZ1669+AY1669</f>
        <v>0.77875000000000005</v>
      </c>
      <c r="BB1669" s="25">
        <f>BA1669+BA1669*0.08</f>
        <v>0.84105000000000008</v>
      </c>
      <c r="BC1669" s="20" t="s">
        <v>12295</v>
      </c>
    </row>
    <row r="1670" spans="1:116" s="20" customFormat="1" ht="30" customHeight="1">
      <c r="A1670" s="4" t="s">
        <v>6107</v>
      </c>
      <c r="B1670" s="5">
        <v>1668</v>
      </c>
      <c r="C1670" s="6">
        <v>3730</v>
      </c>
      <c r="D1670" s="6"/>
      <c r="E1670" s="43" t="s">
        <v>6121</v>
      </c>
      <c r="F1670" s="3" t="s">
        <v>6118</v>
      </c>
      <c r="G1670" s="3" t="s">
        <v>6119</v>
      </c>
      <c r="H1670" s="3" t="s">
        <v>56</v>
      </c>
      <c r="I1670" s="3" t="s">
        <v>3606</v>
      </c>
      <c r="J1670" s="3" t="s">
        <v>6122</v>
      </c>
      <c r="K1670" s="6"/>
      <c r="L1670" s="3"/>
      <c r="M1670" s="6">
        <v>1</v>
      </c>
      <c r="N1670" s="3" t="s">
        <v>44</v>
      </c>
      <c r="O1670" s="3" t="s">
        <v>6109</v>
      </c>
      <c r="P1670" s="3" t="s">
        <v>6110</v>
      </c>
      <c r="Q1670" s="3" t="s">
        <v>6123</v>
      </c>
      <c r="R1670" s="156">
        <v>1.35</v>
      </c>
      <c r="S1670" s="22"/>
      <c r="T1670" s="23">
        <v>1.26</v>
      </c>
      <c r="U1670" s="1" t="s">
        <v>54</v>
      </c>
      <c r="V1670" s="21">
        <v>1.2526999999999999</v>
      </c>
      <c r="W1670" s="22"/>
      <c r="X1670" s="22"/>
      <c r="Y1670" s="22"/>
      <c r="Z1670" s="22"/>
      <c r="AA1670" s="22"/>
      <c r="AB1670" s="22"/>
      <c r="AC1670" s="22"/>
      <c r="AD1670" s="22"/>
      <c r="AE1670" s="24">
        <v>1.2526999999999999</v>
      </c>
      <c r="AN1670" s="25">
        <v>1.35</v>
      </c>
      <c r="AO1670" s="20" t="s">
        <v>47</v>
      </c>
      <c r="AP1670" s="24" t="s">
        <v>48</v>
      </c>
      <c r="AQ1670" s="20" t="e">
        <f>AVERAGE(SMALL(AE1670:AI1670,1),SMALL(AE1670:AI1670,2))</f>
        <v>#NUM!</v>
      </c>
      <c r="AR1670" s="20" t="e">
        <f>IF(R1670 &lt;=( AVERAGE(SMALL(AE1670:AI1670,1),SMALL(AE1670:AI1670,2))), R1670, "")</f>
        <v>#NUM!</v>
      </c>
      <c r="AS1670" s="20" t="e">
        <f>AVERAGE(SMALL(AJ1670:AM1670,1),SMALL(AJ1670:AM1670,2))</f>
        <v>#NUM!</v>
      </c>
      <c r="AT1670" s="20">
        <f>T1670*1.075</f>
        <v>1.3545</v>
      </c>
      <c r="AU1670" s="20" t="e">
        <f>U1670*1.075</f>
        <v>#VALUE!</v>
      </c>
      <c r="AV1670" s="22" t="e">
        <f>MIN(AN1670,AT1670,AU1670)</f>
        <v>#VALUE!</v>
      </c>
      <c r="AW1670" s="26" t="s">
        <v>49</v>
      </c>
      <c r="AX1670" s="20" t="s">
        <v>48</v>
      </c>
      <c r="AY1670" s="25">
        <v>1.3540000000000001</v>
      </c>
      <c r="AZ1670" s="27">
        <f>IF(AND(AY1670&gt;0,AY1670&lt;=10),AY1670*0.25,IF(AND(AY1670&gt;10,AY1670&lt;=50),AY1670*0.17,IF(AND(AY1670&gt;10,AY1670&lt;=100),AY1670*0.12,IF(AY1670&gt;100,AY1670*0.1))))</f>
        <v>0.33850000000000002</v>
      </c>
      <c r="BA1670" s="3">
        <f>AZ1670+AY1670</f>
        <v>1.6925000000000001</v>
      </c>
      <c r="BB1670" s="25">
        <f>BA1670+BA1670*0.08</f>
        <v>1.8279000000000001</v>
      </c>
      <c r="BC1670" s="20" t="s">
        <v>12295</v>
      </c>
    </row>
    <row r="1671" spans="1:116" s="20" customFormat="1" ht="30" customHeight="1">
      <c r="A1671" s="4" t="s">
        <v>6107</v>
      </c>
      <c r="B1671" s="5">
        <v>1669</v>
      </c>
      <c r="C1671" s="6">
        <v>694</v>
      </c>
      <c r="D1671" s="6"/>
      <c r="E1671" s="43" t="s">
        <v>6113</v>
      </c>
      <c r="F1671" s="3" t="s">
        <v>1580</v>
      </c>
      <c r="G1671" s="3" t="s">
        <v>1581</v>
      </c>
      <c r="H1671" s="3" t="s">
        <v>163</v>
      </c>
      <c r="I1671" s="3" t="s">
        <v>1462</v>
      </c>
      <c r="J1671" s="3" t="s">
        <v>6114</v>
      </c>
      <c r="K1671" s="6"/>
      <c r="L1671" s="3"/>
      <c r="M1671" s="6">
        <v>1</v>
      </c>
      <c r="N1671" s="3" t="s">
        <v>44</v>
      </c>
      <c r="O1671" s="3" t="s">
        <v>6109</v>
      </c>
      <c r="P1671" s="3" t="s">
        <v>6110</v>
      </c>
      <c r="Q1671" s="3" t="s">
        <v>6116</v>
      </c>
      <c r="R1671" s="156">
        <v>1.39</v>
      </c>
      <c r="S1671" s="22"/>
      <c r="T1671" s="23">
        <v>1.29</v>
      </c>
      <c r="U1671" s="1">
        <v>0.96</v>
      </c>
      <c r="V1671" s="21">
        <v>1.8884000000000001</v>
      </c>
      <c r="W1671" s="22"/>
      <c r="X1671" s="22">
        <v>0.69989999999999997</v>
      </c>
      <c r="Y1671" s="22"/>
      <c r="Z1671" s="22"/>
      <c r="AA1671" s="22"/>
      <c r="AB1671" s="22"/>
      <c r="AC1671" s="22"/>
      <c r="AD1671" s="22"/>
      <c r="AE1671" s="24">
        <v>1.8884000000000001</v>
      </c>
      <c r="AN1671" s="25">
        <v>1.1839999999999999</v>
      </c>
      <c r="AO1671" s="20" t="s">
        <v>332</v>
      </c>
      <c r="AP1671" s="24" t="s">
        <v>333</v>
      </c>
      <c r="AQ1671" s="20" t="e">
        <f>AVERAGE(SMALL(AE1671:AI1671,1),SMALL(AE1671:AI1671,2))</f>
        <v>#NUM!</v>
      </c>
      <c r="AR1671" s="20" t="e">
        <f>IF(R1671 &lt;=( AVERAGE(SMALL(AE1671:AI1671,1),SMALL(AE1671:AI1671,2))), R1671, "")</f>
        <v>#NUM!</v>
      </c>
      <c r="AS1671" s="20" t="e">
        <f>AVERAGE(SMALL(AJ1671:AM1671,1),SMALL(AJ1671:AM1671,2))</f>
        <v>#NUM!</v>
      </c>
      <c r="AT1671" s="20">
        <f>T1671*1.075</f>
        <v>1.3867499999999999</v>
      </c>
      <c r="AU1671" s="20">
        <f>U1671*1.075</f>
        <v>1.032</v>
      </c>
      <c r="AV1671" s="22">
        <f>MIN(AN1671,AT1671,AU1671)</f>
        <v>1.032</v>
      </c>
      <c r="AW1671" s="20" t="s">
        <v>71</v>
      </c>
      <c r="AX1671" s="20" t="s">
        <v>72</v>
      </c>
      <c r="AY1671" s="25">
        <v>1.03</v>
      </c>
      <c r="AZ1671" s="27">
        <f>IF(AND(AY1671&gt;0,AY1671&lt;=10),AY1671*0.25,IF(AND(AY1671&gt;10,AY1671&lt;=50),AY1671*0.17,IF(AND(AY1671&gt;10,AY1671&lt;=100),AY1671*0.12,IF(AY1671&gt;100,AY1671*0.1))))</f>
        <v>0.25750000000000001</v>
      </c>
      <c r="BA1671" s="3">
        <f>AZ1671+AY1671</f>
        <v>1.2875000000000001</v>
      </c>
      <c r="BB1671" s="25">
        <f>BA1671+BA1671*0.08</f>
        <v>1.3905000000000001</v>
      </c>
      <c r="BC1671" s="20" t="s">
        <v>12295</v>
      </c>
    </row>
    <row r="1672" spans="1:116" s="20" customFormat="1" ht="30" customHeight="1">
      <c r="A1672" s="4" t="s">
        <v>6107</v>
      </c>
      <c r="B1672" s="5">
        <v>1670</v>
      </c>
      <c r="C1672" s="6">
        <v>695</v>
      </c>
      <c r="D1672" s="6"/>
      <c r="E1672" s="43" t="s">
        <v>6113</v>
      </c>
      <c r="F1672" s="3" t="s">
        <v>1580</v>
      </c>
      <c r="G1672" s="3" t="s">
        <v>1581</v>
      </c>
      <c r="H1672" s="3" t="s">
        <v>56</v>
      </c>
      <c r="I1672" s="3" t="s">
        <v>1462</v>
      </c>
      <c r="J1672" s="3" t="s">
        <v>6114</v>
      </c>
      <c r="K1672" s="6"/>
      <c r="L1672" s="3"/>
      <c r="M1672" s="6">
        <v>1</v>
      </c>
      <c r="N1672" s="3" t="s">
        <v>44</v>
      </c>
      <c r="O1672" s="3" t="s">
        <v>6109</v>
      </c>
      <c r="P1672" s="3" t="s">
        <v>6110</v>
      </c>
      <c r="Q1672" s="3" t="s">
        <v>6115</v>
      </c>
      <c r="R1672" s="156">
        <v>1.1000000000000001</v>
      </c>
      <c r="S1672" s="22"/>
      <c r="T1672" s="23">
        <v>1.02</v>
      </c>
      <c r="U1672" s="1">
        <v>0.6</v>
      </c>
      <c r="V1672" s="21">
        <v>1.6286</v>
      </c>
      <c r="W1672" s="22"/>
      <c r="X1672" s="22">
        <v>0.41860000000000003</v>
      </c>
      <c r="Y1672" s="22"/>
      <c r="Z1672" s="22"/>
      <c r="AA1672" s="22"/>
      <c r="AB1672" s="22"/>
      <c r="AC1672" s="22"/>
      <c r="AD1672" s="22"/>
      <c r="AE1672" s="24">
        <v>1.6286</v>
      </c>
      <c r="AN1672" s="25">
        <v>1.1000000000000001</v>
      </c>
      <c r="AO1672" s="20" t="s">
        <v>47</v>
      </c>
      <c r="AP1672" s="24" t="s">
        <v>48</v>
      </c>
      <c r="AQ1672" s="20" t="e">
        <f>AVERAGE(SMALL(AE1672:AI1672,1),SMALL(AE1672:AI1672,2))</f>
        <v>#NUM!</v>
      </c>
      <c r="AR1672" s="20" t="e">
        <f>IF(R1672 &lt;=( AVERAGE(SMALL(AE1672:AI1672,1),SMALL(AE1672:AI1672,2))), R1672, "")</f>
        <v>#NUM!</v>
      </c>
      <c r="AS1672" s="20" t="e">
        <f>AVERAGE(SMALL(AJ1672:AM1672,1),SMALL(AJ1672:AM1672,2))</f>
        <v>#NUM!</v>
      </c>
      <c r="AT1672" s="20">
        <f>T1672*1.075</f>
        <v>1.0965</v>
      </c>
      <c r="AU1672" s="20">
        <f>U1672*1.075</f>
        <v>0.64499999999999991</v>
      </c>
      <c r="AV1672" s="22">
        <f>MIN(AN1672,AT1672,AU1672)</f>
        <v>0.64499999999999991</v>
      </c>
      <c r="AW1672" s="20" t="s">
        <v>71</v>
      </c>
      <c r="AX1672" s="20" t="s">
        <v>72</v>
      </c>
      <c r="AY1672" s="25">
        <v>0.65</v>
      </c>
      <c r="AZ1672" s="27">
        <f>IF(AND(AY1672&gt;0,AY1672&lt;=10),AY1672*0.25,IF(AND(AY1672&gt;10,AY1672&lt;=50),AY1672*0.17,IF(AND(AY1672&gt;10,AY1672&lt;=100),AY1672*0.12,IF(AY1672&gt;100,AY1672*0.1))))</f>
        <v>0.16250000000000001</v>
      </c>
      <c r="BA1672" s="3">
        <f>AZ1672+AY1672</f>
        <v>0.8125</v>
      </c>
      <c r="BB1672" s="25">
        <f>BA1672+BA1672*0.08</f>
        <v>0.87749999999999995</v>
      </c>
      <c r="BC1672" s="20" t="s">
        <v>12295</v>
      </c>
    </row>
    <row r="1673" spans="1:116" s="20" customFormat="1" ht="30" customHeight="1">
      <c r="A1673" s="78" t="s">
        <v>12361</v>
      </c>
      <c r="B1673" s="5">
        <v>1671</v>
      </c>
      <c r="C1673" s="116"/>
      <c r="D1673" s="116"/>
      <c r="E1673" s="43" t="s">
        <v>12379</v>
      </c>
      <c r="F1673" s="3" t="s">
        <v>12380</v>
      </c>
      <c r="G1673" s="3" t="s">
        <v>2184</v>
      </c>
      <c r="H1673" s="3" t="s">
        <v>12381</v>
      </c>
      <c r="I1673" s="3" t="s">
        <v>12382</v>
      </c>
      <c r="J1673" s="3" t="s">
        <v>12383</v>
      </c>
      <c r="K1673" s="6">
        <v>50</v>
      </c>
      <c r="L1673" s="3" t="s">
        <v>79</v>
      </c>
      <c r="M1673" s="6">
        <v>1</v>
      </c>
      <c r="N1673" s="3" t="s">
        <v>44</v>
      </c>
      <c r="O1673" s="3" t="s">
        <v>12365</v>
      </c>
      <c r="P1673" s="3" t="s">
        <v>12365</v>
      </c>
      <c r="Q1673" s="3" t="s">
        <v>12384</v>
      </c>
      <c r="R1673" s="160">
        <v>4.08</v>
      </c>
      <c r="S1673" s="79"/>
      <c r="T1673" s="81"/>
      <c r="U1673" s="82">
        <v>4.08</v>
      </c>
      <c r="V1673" s="79"/>
      <c r="W1673" s="79"/>
      <c r="X1673" s="79"/>
      <c r="Y1673" s="79"/>
      <c r="Z1673" s="79"/>
      <c r="AA1673" s="79"/>
      <c r="AB1673" s="79"/>
      <c r="AC1673" s="79"/>
      <c r="AD1673" s="79"/>
      <c r="AE1673" s="83"/>
      <c r="AF1673" s="84"/>
      <c r="AG1673" s="84"/>
      <c r="AH1673" s="84"/>
      <c r="AI1673" s="84"/>
      <c r="AJ1673" s="84"/>
      <c r="AK1673" s="84"/>
      <c r="AL1673" s="84"/>
      <c r="AM1673" s="84"/>
      <c r="AN1673" s="85">
        <v>4.08</v>
      </c>
      <c r="AO1673" s="84"/>
      <c r="AP1673" s="83"/>
      <c r="AQ1673" s="84"/>
      <c r="AR1673" s="84"/>
      <c r="AS1673" s="84"/>
      <c r="AT1673" s="84"/>
      <c r="AU1673" s="84"/>
      <c r="AV1673" s="79"/>
      <c r="AW1673" s="84"/>
      <c r="AX1673" s="84"/>
      <c r="AY1673" s="85">
        <v>4.08</v>
      </c>
      <c r="AZ1673" s="87">
        <v>1.02</v>
      </c>
      <c r="BA1673" s="43">
        <v>5.0999999999999996</v>
      </c>
      <c r="BB1673" s="85">
        <v>5.508</v>
      </c>
      <c r="BC1673" s="20" t="s">
        <v>12295</v>
      </c>
      <c r="BD1673" s="84" t="s">
        <v>12206</v>
      </c>
      <c r="BE1673" s="88"/>
      <c r="BF1673" s="88"/>
      <c r="BG1673" s="88"/>
      <c r="BH1673" s="88"/>
      <c r="BI1673" s="88"/>
      <c r="BJ1673" s="88"/>
      <c r="BK1673" s="88"/>
      <c r="BL1673" s="88"/>
      <c r="BM1673" s="88"/>
      <c r="BN1673" s="88"/>
      <c r="BO1673" s="88"/>
      <c r="BP1673" s="88"/>
      <c r="BQ1673" s="88"/>
      <c r="BR1673" s="88"/>
      <c r="BS1673" s="88"/>
      <c r="BT1673" s="88"/>
      <c r="BU1673" s="88"/>
      <c r="BV1673" s="88"/>
      <c r="BW1673" s="88"/>
      <c r="BX1673" s="88"/>
      <c r="BY1673" s="88"/>
      <c r="BZ1673" s="88"/>
      <c r="CA1673" s="88"/>
      <c r="CB1673" s="88"/>
      <c r="CC1673" s="88"/>
      <c r="CD1673" s="88"/>
      <c r="CE1673" s="88"/>
      <c r="CF1673" s="88"/>
      <c r="CG1673" s="88"/>
      <c r="CH1673" s="88"/>
      <c r="CI1673" s="88"/>
      <c r="CJ1673" s="88"/>
      <c r="CK1673" s="88"/>
      <c r="CL1673" s="88"/>
      <c r="CM1673" s="88"/>
      <c r="CN1673" s="88"/>
      <c r="CO1673" s="88"/>
      <c r="CP1673" s="88"/>
      <c r="CQ1673" s="88"/>
      <c r="CR1673" s="88"/>
      <c r="CS1673" s="88"/>
      <c r="CT1673" s="88"/>
      <c r="CU1673" s="88"/>
      <c r="CV1673" s="88"/>
      <c r="CW1673" s="88"/>
      <c r="CX1673" s="88"/>
      <c r="CY1673" s="88"/>
      <c r="CZ1673" s="88"/>
      <c r="DA1673" s="88"/>
      <c r="DB1673" s="88"/>
      <c r="DC1673" s="88"/>
      <c r="DD1673" s="88"/>
      <c r="DE1673" s="88"/>
      <c r="DF1673" s="88"/>
      <c r="DG1673" s="88"/>
      <c r="DH1673" s="88"/>
      <c r="DI1673" s="88"/>
      <c r="DJ1673" s="88"/>
      <c r="DK1673" s="88"/>
      <c r="DL1673" s="88"/>
    </row>
    <row r="1674" spans="1:116" s="20" customFormat="1" ht="30" customHeight="1">
      <c r="A1674" s="78" t="s">
        <v>12361</v>
      </c>
      <c r="B1674" s="5">
        <v>1672</v>
      </c>
      <c r="C1674" s="116"/>
      <c r="D1674" s="116"/>
      <c r="E1674" s="43" t="s">
        <v>12493</v>
      </c>
      <c r="F1674" s="3" t="s">
        <v>12494</v>
      </c>
      <c r="G1674" s="3" t="s">
        <v>5714</v>
      </c>
      <c r="H1674" s="3" t="s">
        <v>12495</v>
      </c>
      <c r="I1674" s="3" t="s">
        <v>550</v>
      </c>
      <c r="J1674" s="3" t="s">
        <v>12496</v>
      </c>
      <c r="K1674" s="6">
        <v>5</v>
      </c>
      <c r="L1674" s="3" t="s">
        <v>79</v>
      </c>
      <c r="M1674" s="6">
        <v>1</v>
      </c>
      <c r="N1674" s="3" t="s">
        <v>44</v>
      </c>
      <c r="O1674" s="3" t="s">
        <v>12365</v>
      </c>
      <c r="P1674" s="3"/>
      <c r="Q1674" s="3" t="s">
        <v>12497</v>
      </c>
      <c r="R1674" s="160">
        <v>4.18</v>
      </c>
      <c r="S1674" s="79"/>
      <c r="T1674" s="81"/>
      <c r="U1674" s="82">
        <v>4.18</v>
      </c>
      <c r="V1674" s="79"/>
      <c r="W1674" s="79"/>
      <c r="X1674" s="79"/>
      <c r="Y1674" s="79"/>
      <c r="Z1674" s="79"/>
      <c r="AA1674" s="79"/>
      <c r="AB1674" s="79"/>
      <c r="AC1674" s="79"/>
      <c r="AD1674" s="79"/>
      <c r="AE1674" s="83"/>
      <c r="AF1674" s="84"/>
      <c r="AG1674" s="84"/>
      <c r="AH1674" s="84"/>
      <c r="AI1674" s="84"/>
      <c r="AJ1674" s="84"/>
      <c r="AK1674" s="84"/>
      <c r="AL1674" s="84"/>
      <c r="AM1674" s="84"/>
      <c r="AN1674" s="85">
        <v>4.18</v>
      </c>
      <c r="AO1674" s="84"/>
      <c r="AP1674" s="83"/>
      <c r="AQ1674" s="84"/>
      <c r="AR1674" s="84"/>
      <c r="AS1674" s="84"/>
      <c r="AT1674" s="84"/>
      <c r="AU1674" s="84"/>
      <c r="AV1674" s="79"/>
      <c r="AW1674" s="84"/>
      <c r="AX1674" s="84"/>
      <c r="AY1674" s="85">
        <v>4.18</v>
      </c>
      <c r="AZ1674" s="87">
        <v>1.0449999999999999</v>
      </c>
      <c r="BA1674" s="43">
        <v>5.2249999999999996</v>
      </c>
      <c r="BB1674" s="85">
        <v>5.6429999999999998</v>
      </c>
      <c r="BC1674" s="20" t="s">
        <v>12295</v>
      </c>
      <c r="BD1674" s="84" t="s">
        <v>12206</v>
      </c>
      <c r="BE1674" s="88"/>
      <c r="BF1674" s="88"/>
      <c r="BG1674" s="88"/>
      <c r="BH1674" s="88"/>
      <c r="BI1674" s="88"/>
      <c r="BJ1674" s="88"/>
      <c r="BK1674" s="88"/>
      <c r="BL1674" s="88"/>
      <c r="BM1674" s="88"/>
      <c r="BN1674" s="88"/>
      <c r="BO1674" s="88"/>
      <c r="BP1674" s="88"/>
      <c r="BQ1674" s="88"/>
      <c r="BR1674" s="88"/>
      <c r="BS1674" s="88"/>
      <c r="BT1674" s="88"/>
      <c r="BU1674" s="88"/>
      <c r="BV1674" s="88"/>
      <c r="BW1674" s="88"/>
      <c r="BX1674" s="88"/>
      <c r="BY1674" s="88"/>
      <c r="BZ1674" s="88"/>
      <c r="CA1674" s="88"/>
      <c r="CB1674" s="88"/>
      <c r="CC1674" s="88"/>
      <c r="CD1674" s="88"/>
      <c r="CE1674" s="88"/>
      <c r="CF1674" s="88"/>
      <c r="CG1674" s="88"/>
      <c r="CH1674" s="88"/>
      <c r="CI1674" s="88"/>
      <c r="CJ1674" s="88"/>
      <c r="CK1674" s="88"/>
      <c r="CL1674" s="88"/>
      <c r="CM1674" s="88"/>
      <c r="CN1674" s="88"/>
      <c r="CO1674" s="88"/>
      <c r="CP1674" s="88"/>
      <c r="CQ1674" s="88"/>
      <c r="CR1674" s="88"/>
      <c r="CS1674" s="88"/>
      <c r="CT1674" s="88"/>
      <c r="CU1674" s="88"/>
      <c r="CV1674" s="88"/>
      <c r="CW1674" s="88"/>
      <c r="CX1674" s="88"/>
      <c r="CY1674" s="88"/>
      <c r="CZ1674" s="88"/>
      <c r="DA1674" s="88"/>
      <c r="DB1674" s="88"/>
      <c r="DC1674" s="88"/>
      <c r="DD1674" s="88"/>
      <c r="DE1674" s="88"/>
      <c r="DF1674" s="88"/>
      <c r="DG1674" s="88"/>
      <c r="DH1674" s="88"/>
      <c r="DI1674" s="88"/>
      <c r="DJ1674" s="88"/>
      <c r="DK1674" s="88"/>
      <c r="DL1674" s="88"/>
    </row>
    <row r="1675" spans="1:116" s="20" customFormat="1" ht="30" customHeight="1">
      <c r="A1675" s="78" t="s">
        <v>12361</v>
      </c>
      <c r="B1675" s="5">
        <v>1673</v>
      </c>
      <c r="C1675" s="116"/>
      <c r="D1675" s="116"/>
      <c r="E1675" s="43" t="s">
        <v>12655</v>
      </c>
      <c r="F1675" s="3" t="s">
        <v>12656</v>
      </c>
      <c r="G1675" s="3" t="s">
        <v>4219</v>
      </c>
      <c r="H1675" s="3">
        <v>0.05</v>
      </c>
      <c r="I1675" s="3" t="s">
        <v>65</v>
      </c>
      <c r="J1675" s="3" t="s">
        <v>12660</v>
      </c>
      <c r="K1675" s="6"/>
      <c r="L1675" s="3"/>
      <c r="M1675" s="6">
        <v>1</v>
      </c>
      <c r="N1675" s="3" t="s">
        <v>44</v>
      </c>
      <c r="O1675" s="3" t="s">
        <v>12365</v>
      </c>
      <c r="P1675" s="3" t="s">
        <v>12370</v>
      </c>
      <c r="Q1675" s="3" t="s">
        <v>12661</v>
      </c>
      <c r="R1675" s="160">
        <v>1.29</v>
      </c>
      <c r="S1675" s="79"/>
      <c r="T1675" s="81"/>
      <c r="U1675" s="82">
        <v>1.29</v>
      </c>
      <c r="V1675" s="79"/>
      <c r="W1675" s="79"/>
      <c r="X1675" s="79"/>
      <c r="Y1675" s="79"/>
      <c r="Z1675" s="79"/>
      <c r="AA1675" s="79"/>
      <c r="AB1675" s="79"/>
      <c r="AC1675" s="79"/>
      <c r="AD1675" s="79"/>
      <c r="AE1675" s="83"/>
      <c r="AF1675" s="84"/>
      <c r="AG1675" s="84"/>
      <c r="AH1675" s="84"/>
      <c r="AI1675" s="84"/>
      <c r="AJ1675" s="84"/>
      <c r="AK1675" s="84"/>
      <c r="AL1675" s="84"/>
      <c r="AM1675" s="84"/>
      <c r="AN1675" s="85">
        <v>1.29</v>
      </c>
      <c r="AO1675" s="84"/>
      <c r="AP1675" s="83"/>
      <c r="AQ1675" s="84"/>
      <c r="AR1675" s="84"/>
      <c r="AS1675" s="84"/>
      <c r="AT1675" s="84"/>
      <c r="AU1675" s="84"/>
      <c r="AV1675" s="79"/>
      <c r="AW1675" s="84"/>
      <c r="AX1675" s="84"/>
      <c r="AY1675" s="85">
        <v>1.29</v>
      </c>
      <c r="AZ1675" s="87">
        <v>0.32250000000000001</v>
      </c>
      <c r="BA1675" s="43">
        <v>1.6125</v>
      </c>
      <c r="BB1675" s="85">
        <v>1.7415</v>
      </c>
      <c r="BC1675" s="20" t="s">
        <v>12295</v>
      </c>
      <c r="BD1675" s="84" t="s">
        <v>12206</v>
      </c>
      <c r="BE1675" s="88"/>
      <c r="BF1675" s="88"/>
      <c r="BG1675" s="88"/>
      <c r="BH1675" s="88"/>
      <c r="BI1675" s="88"/>
      <c r="BJ1675" s="88"/>
      <c r="BK1675" s="88"/>
      <c r="BL1675" s="88"/>
      <c r="BM1675" s="88"/>
      <c r="BN1675" s="88"/>
      <c r="BO1675" s="88"/>
      <c r="BP1675" s="88"/>
      <c r="BQ1675" s="88"/>
      <c r="BR1675" s="88"/>
      <c r="BS1675" s="88"/>
      <c r="BT1675" s="88"/>
      <c r="BU1675" s="88"/>
      <c r="BV1675" s="88"/>
      <c r="BW1675" s="88"/>
      <c r="BX1675" s="88"/>
      <c r="BY1675" s="88"/>
      <c r="BZ1675" s="88"/>
      <c r="CA1675" s="88"/>
      <c r="CB1675" s="88"/>
      <c r="CC1675" s="88"/>
      <c r="CD1675" s="88"/>
      <c r="CE1675" s="88"/>
      <c r="CF1675" s="88"/>
      <c r="CG1675" s="88"/>
      <c r="CH1675" s="88"/>
      <c r="CI1675" s="88"/>
      <c r="CJ1675" s="88"/>
      <c r="CK1675" s="88"/>
      <c r="CL1675" s="88"/>
      <c r="CM1675" s="88"/>
      <c r="CN1675" s="88"/>
      <c r="CO1675" s="88"/>
      <c r="CP1675" s="88"/>
      <c r="CQ1675" s="88"/>
      <c r="CR1675" s="88"/>
      <c r="CS1675" s="88"/>
      <c r="CT1675" s="88"/>
      <c r="CU1675" s="88"/>
      <c r="CV1675" s="88"/>
      <c r="CW1675" s="88"/>
      <c r="CX1675" s="88"/>
      <c r="CY1675" s="88"/>
      <c r="CZ1675" s="88"/>
      <c r="DA1675" s="88"/>
      <c r="DB1675" s="88"/>
      <c r="DC1675" s="88"/>
      <c r="DD1675" s="88"/>
      <c r="DE1675" s="88"/>
      <c r="DF1675" s="88"/>
      <c r="DG1675" s="88"/>
      <c r="DH1675" s="88"/>
      <c r="DI1675" s="88"/>
      <c r="DJ1675" s="88"/>
      <c r="DK1675" s="88"/>
      <c r="DL1675" s="88"/>
    </row>
    <row r="1676" spans="1:116" s="20" customFormat="1" ht="30" customHeight="1">
      <c r="A1676" s="78" t="s">
        <v>12361</v>
      </c>
      <c r="B1676" s="5">
        <v>1674</v>
      </c>
      <c r="C1676" s="116"/>
      <c r="D1676" s="116"/>
      <c r="E1676" s="43" t="s">
        <v>12560</v>
      </c>
      <c r="F1676" s="3" t="s">
        <v>12560</v>
      </c>
      <c r="G1676" s="3" t="s">
        <v>1654</v>
      </c>
      <c r="H1676" s="3" t="s">
        <v>12561</v>
      </c>
      <c r="I1676" s="3" t="s">
        <v>469</v>
      </c>
      <c r="J1676" s="3" t="s">
        <v>12562</v>
      </c>
      <c r="K1676" s="6"/>
      <c r="L1676" s="3"/>
      <c r="M1676" s="6">
        <v>1</v>
      </c>
      <c r="N1676" s="3" t="s">
        <v>44</v>
      </c>
      <c r="O1676" s="3" t="s">
        <v>12365</v>
      </c>
      <c r="P1676" s="3" t="s">
        <v>12365</v>
      </c>
      <c r="Q1676" s="3" t="s">
        <v>12563</v>
      </c>
      <c r="R1676" s="160">
        <v>2.02</v>
      </c>
      <c r="S1676" s="79"/>
      <c r="T1676" s="81"/>
      <c r="U1676" s="82">
        <v>2.02</v>
      </c>
      <c r="V1676" s="79"/>
      <c r="W1676" s="79"/>
      <c r="X1676" s="79"/>
      <c r="Y1676" s="79"/>
      <c r="Z1676" s="79"/>
      <c r="AA1676" s="79"/>
      <c r="AB1676" s="79"/>
      <c r="AC1676" s="79"/>
      <c r="AD1676" s="79"/>
      <c r="AE1676" s="83"/>
      <c r="AF1676" s="84"/>
      <c r="AG1676" s="84"/>
      <c r="AH1676" s="84"/>
      <c r="AI1676" s="84"/>
      <c r="AJ1676" s="84"/>
      <c r="AK1676" s="84"/>
      <c r="AL1676" s="84"/>
      <c r="AM1676" s="84"/>
      <c r="AN1676" s="85">
        <v>2.02</v>
      </c>
      <c r="AO1676" s="84"/>
      <c r="AP1676" s="83"/>
      <c r="AQ1676" s="84"/>
      <c r="AR1676" s="84"/>
      <c r="AS1676" s="84"/>
      <c r="AT1676" s="84"/>
      <c r="AU1676" s="84"/>
      <c r="AV1676" s="79"/>
      <c r="AW1676" s="84"/>
      <c r="AX1676" s="84"/>
      <c r="AY1676" s="85">
        <v>2.02</v>
      </c>
      <c r="AZ1676" s="87">
        <v>0.505</v>
      </c>
      <c r="BA1676" s="43">
        <v>2.5249999999999999</v>
      </c>
      <c r="BB1676" s="85">
        <v>2.7269999999999999</v>
      </c>
      <c r="BC1676" s="20" t="s">
        <v>12295</v>
      </c>
      <c r="BD1676" s="84" t="s">
        <v>12206</v>
      </c>
      <c r="BE1676" s="88"/>
      <c r="BF1676" s="88"/>
      <c r="BG1676" s="88"/>
      <c r="BH1676" s="88"/>
      <c r="BI1676" s="88"/>
      <c r="BJ1676" s="88"/>
      <c r="BK1676" s="88"/>
      <c r="BL1676" s="88"/>
      <c r="BM1676" s="88"/>
      <c r="BN1676" s="88"/>
      <c r="BO1676" s="88"/>
      <c r="BP1676" s="88"/>
      <c r="BQ1676" s="88"/>
      <c r="BR1676" s="88"/>
      <c r="BS1676" s="88"/>
      <c r="BT1676" s="88"/>
      <c r="BU1676" s="88"/>
      <c r="BV1676" s="88"/>
      <c r="BW1676" s="88"/>
      <c r="BX1676" s="88"/>
      <c r="BY1676" s="88"/>
      <c r="BZ1676" s="88"/>
      <c r="CA1676" s="88"/>
      <c r="CB1676" s="88"/>
      <c r="CC1676" s="88"/>
      <c r="CD1676" s="88"/>
      <c r="CE1676" s="88"/>
      <c r="CF1676" s="88"/>
      <c r="CG1676" s="88"/>
      <c r="CH1676" s="88"/>
      <c r="CI1676" s="88"/>
      <c r="CJ1676" s="88"/>
      <c r="CK1676" s="88"/>
      <c r="CL1676" s="88"/>
      <c r="CM1676" s="88"/>
      <c r="CN1676" s="88"/>
      <c r="CO1676" s="88"/>
      <c r="CP1676" s="88"/>
      <c r="CQ1676" s="88"/>
      <c r="CR1676" s="88"/>
      <c r="CS1676" s="88"/>
      <c r="CT1676" s="88"/>
      <c r="CU1676" s="88"/>
      <c r="CV1676" s="88"/>
      <c r="CW1676" s="88"/>
      <c r="CX1676" s="88"/>
      <c r="CY1676" s="88"/>
      <c r="CZ1676" s="88"/>
      <c r="DA1676" s="88"/>
      <c r="DB1676" s="88"/>
      <c r="DC1676" s="88"/>
      <c r="DD1676" s="88"/>
      <c r="DE1676" s="88"/>
      <c r="DF1676" s="88"/>
      <c r="DG1676" s="88"/>
      <c r="DH1676" s="88"/>
      <c r="DI1676" s="88"/>
      <c r="DJ1676" s="88"/>
      <c r="DK1676" s="88"/>
      <c r="DL1676" s="88"/>
    </row>
    <row r="1677" spans="1:116" s="20" customFormat="1" ht="30" customHeight="1">
      <c r="A1677" s="78" t="s">
        <v>12361</v>
      </c>
      <c r="B1677" s="5">
        <v>1675</v>
      </c>
      <c r="C1677" s="116">
        <v>14229</v>
      </c>
      <c r="D1677" s="116"/>
      <c r="E1677" s="43" t="s">
        <v>12655</v>
      </c>
      <c r="F1677" s="3" t="s">
        <v>12656</v>
      </c>
      <c r="G1677" s="3" t="s">
        <v>4219</v>
      </c>
      <c r="H1677" s="3" t="s">
        <v>64</v>
      </c>
      <c r="I1677" s="3" t="s">
        <v>12657</v>
      </c>
      <c r="J1677" s="3" t="s">
        <v>12658</v>
      </c>
      <c r="K1677" s="6"/>
      <c r="L1677" s="3"/>
      <c r="M1677" s="6">
        <v>1</v>
      </c>
      <c r="N1677" s="3" t="s">
        <v>44</v>
      </c>
      <c r="O1677" s="3" t="s">
        <v>12365</v>
      </c>
      <c r="P1677" s="3" t="s">
        <v>12370</v>
      </c>
      <c r="Q1677" s="3" t="s">
        <v>12659</v>
      </c>
      <c r="R1677" s="160">
        <v>1.6</v>
      </c>
      <c r="S1677" s="79"/>
      <c r="T1677" s="81"/>
      <c r="U1677" s="82">
        <v>1.6</v>
      </c>
      <c r="V1677" s="79"/>
      <c r="W1677" s="79"/>
      <c r="X1677" s="79"/>
      <c r="Y1677" s="79"/>
      <c r="Z1677" s="79"/>
      <c r="AA1677" s="79"/>
      <c r="AB1677" s="79"/>
      <c r="AC1677" s="79"/>
      <c r="AD1677" s="79"/>
      <c r="AE1677" s="83"/>
      <c r="AF1677" s="84"/>
      <c r="AG1677" s="84"/>
      <c r="AH1677" s="84"/>
      <c r="AI1677" s="84"/>
      <c r="AJ1677" s="84"/>
      <c r="AK1677" s="84"/>
      <c r="AL1677" s="84"/>
      <c r="AM1677" s="84"/>
      <c r="AN1677" s="85">
        <v>1.6</v>
      </c>
      <c r="AO1677" s="84"/>
      <c r="AP1677" s="83"/>
      <c r="AQ1677" s="84"/>
      <c r="AR1677" s="84"/>
      <c r="AS1677" s="84"/>
      <c r="AT1677" s="84" t="e">
        <v>#REF!</v>
      </c>
      <c r="AU1677" s="84"/>
      <c r="AV1677" s="79" t="e">
        <v>#REF!</v>
      </c>
      <c r="AW1677" s="84"/>
      <c r="AX1677" s="84"/>
      <c r="AY1677" s="85">
        <v>1.6</v>
      </c>
      <c r="AZ1677" s="87">
        <v>0.4</v>
      </c>
      <c r="BA1677" s="43">
        <v>2</v>
      </c>
      <c r="BB1677" s="85">
        <v>2.16</v>
      </c>
      <c r="BC1677" s="20" t="s">
        <v>12295</v>
      </c>
      <c r="BD1677" s="84" t="s">
        <v>12206</v>
      </c>
      <c r="BE1677" s="88"/>
      <c r="BF1677" s="88"/>
      <c r="BG1677" s="88"/>
      <c r="BH1677" s="88"/>
      <c r="BI1677" s="88"/>
      <c r="BJ1677" s="88"/>
      <c r="BK1677" s="88"/>
      <c r="BL1677" s="88"/>
      <c r="BM1677" s="88"/>
      <c r="BN1677" s="88"/>
      <c r="BO1677" s="88"/>
      <c r="BP1677" s="88"/>
      <c r="BQ1677" s="88"/>
      <c r="BR1677" s="88"/>
      <c r="BS1677" s="88"/>
      <c r="BT1677" s="88"/>
      <c r="BU1677" s="88"/>
      <c r="BV1677" s="88"/>
      <c r="BW1677" s="88"/>
      <c r="BX1677" s="88"/>
      <c r="BY1677" s="88"/>
      <c r="BZ1677" s="88"/>
      <c r="CA1677" s="88"/>
      <c r="CB1677" s="88"/>
      <c r="CC1677" s="88"/>
      <c r="CD1677" s="88"/>
      <c r="CE1677" s="88"/>
      <c r="CF1677" s="88"/>
      <c r="CG1677" s="88"/>
      <c r="CH1677" s="88"/>
      <c r="CI1677" s="88"/>
      <c r="CJ1677" s="88"/>
      <c r="CK1677" s="88"/>
      <c r="CL1677" s="88"/>
      <c r="CM1677" s="88"/>
      <c r="CN1677" s="88"/>
      <c r="CO1677" s="88"/>
      <c r="CP1677" s="88"/>
      <c r="CQ1677" s="88"/>
      <c r="CR1677" s="88"/>
      <c r="CS1677" s="88"/>
      <c r="CT1677" s="88"/>
      <c r="CU1677" s="88"/>
      <c r="CV1677" s="88"/>
      <c r="CW1677" s="88"/>
      <c r="CX1677" s="88"/>
      <c r="CY1677" s="88"/>
      <c r="CZ1677" s="88"/>
      <c r="DA1677" s="88"/>
      <c r="DB1677" s="88"/>
      <c r="DC1677" s="88"/>
      <c r="DD1677" s="88"/>
      <c r="DE1677" s="88"/>
      <c r="DF1677" s="88"/>
      <c r="DG1677" s="88"/>
      <c r="DH1677" s="88"/>
      <c r="DI1677" s="88"/>
      <c r="DJ1677" s="88"/>
      <c r="DK1677" s="88"/>
      <c r="DL1677" s="88"/>
    </row>
    <row r="1678" spans="1:116" s="20" customFormat="1" ht="30" customHeight="1">
      <c r="A1678" s="78" t="s">
        <v>12361</v>
      </c>
      <c r="B1678" s="5">
        <v>1676</v>
      </c>
      <c r="C1678" s="116">
        <v>16174</v>
      </c>
      <c r="D1678" s="116"/>
      <c r="E1678" s="43" t="s">
        <v>12679</v>
      </c>
      <c r="F1678" s="3" t="s">
        <v>12680</v>
      </c>
      <c r="G1678" s="3" t="s">
        <v>2459</v>
      </c>
      <c r="H1678" s="3" t="s">
        <v>2460</v>
      </c>
      <c r="I1678" s="3" t="s">
        <v>310</v>
      </c>
      <c r="J1678" s="3" t="s">
        <v>12681</v>
      </c>
      <c r="K1678" s="6"/>
      <c r="L1678" s="3"/>
      <c r="M1678" s="6">
        <v>1</v>
      </c>
      <c r="N1678" s="3" t="s">
        <v>44</v>
      </c>
      <c r="O1678" s="3" t="s">
        <v>12365</v>
      </c>
      <c r="P1678" s="3" t="s">
        <v>12365</v>
      </c>
      <c r="Q1678" s="3" t="s">
        <v>12682</v>
      </c>
      <c r="R1678" s="160">
        <v>3.05</v>
      </c>
      <c r="S1678" s="79"/>
      <c r="T1678" s="81"/>
      <c r="U1678" s="82">
        <v>3.05</v>
      </c>
      <c r="V1678" s="79"/>
      <c r="W1678" s="79"/>
      <c r="X1678" s="79"/>
      <c r="Y1678" s="79"/>
      <c r="Z1678" s="79"/>
      <c r="AA1678" s="79"/>
      <c r="AB1678" s="79"/>
      <c r="AC1678" s="79"/>
      <c r="AD1678" s="79"/>
      <c r="AE1678" s="83"/>
      <c r="AF1678" s="84"/>
      <c r="AG1678" s="84"/>
      <c r="AH1678" s="84"/>
      <c r="AI1678" s="84"/>
      <c r="AJ1678" s="84"/>
      <c r="AK1678" s="84"/>
      <c r="AL1678" s="84"/>
      <c r="AM1678" s="84"/>
      <c r="AN1678" s="85">
        <v>3.05</v>
      </c>
      <c r="AO1678" s="84"/>
      <c r="AP1678" s="83"/>
      <c r="AQ1678" s="84"/>
      <c r="AR1678" s="84"/>
      <c r="AS1678" s="84"/>
      <c r="AT1678" s="84" t="e">
        <v>#REF!</v>
      </c>
      <c r="AU1678" s="84"/>
      <c r="AV1678" s="79" t="e">
        <v>#REF!</v>
      </c>
      <c r="AW1678" s="84"/>
      <c r="AX1678" s="84"/>
      <c r="AY1678" s="85">
        <v>3.05</v>
      </c>
      <c r="AZ1678" s="87">
        <v>0.76249999999999996</v>
      </c>
      <c r="BA1678" s="43">
        <v>3.8125</v>
      </c>
      <c r="BB1678" s="85">
        <v>4.1174999999999997</v>
      </c>
      <c r="BC1678" s="20" t="s">
        <v>12295</v>
      </c>
      <c r="BD1678" s="84" t="s">
        <v>12206</v>
      </c>
      <c r="BE1678" s="88"/>
      <c r="BF1678" s="88"/>
      <c r="BG1678" s="88"/>
      <c r="BH1678" s="88"/>
      <c r="BI1678" s="88"/>
      <c r="BJ1678" s="88"/>
      <c r="BK1678" s="88"/>
      <c r="BL1678" s="88"/>
      <c r="BM1678" s="88"/>
      <c r="BN1678" s="88"/>
      <c r="BO1678" s="88"/>
      <c r="BP1678" s="88"/>
      <c r="BQ1678" s="88"/>
      <c r="BR1678" s="88"/>
      <c r="BS1678" s="88"/>
      <c r="BT1678" s="88"/>
      <c r="BU1678" s="88"/>
      <c r="BV1678" s="88"/>
      <c r="BW1678" s="88"/>
      <c r="BX1678" s="88"/>
      <c r="BY1678" s="88"/>
      <c r="BZ1678" s="88"/>
      <c r="CA1678" s="88"/>
      <c r="CB1678" s="88"/>
      <c r="CC1678" s="88"/>
      <c r="CD1678" s="88"/>
      <c r="CE1678" s="88"/>
      <c r="CF1678" s="88"/>
      <c r="CG1678" s="88"/>
      <c r="CH1678" s="88"/>
      <c r="CI1678" s="88"/>
      <c r="CJ1678" s="88"/>
      <c r="CK1678" s="88"/>
      <c r="CL1678" s="88"/>
      <c r="CM1678" s="88"/>
      <c r="CN1678" s="88"/>
      <c r="CO1678" s="88"/>
      <c r="CP1678" s="88"/>
      <c r="CQ1678" s="88"/>
      <c r="CR1678" s="88"/>
      <c r="CS1678" s="88"/>
      <c r="CT1678" s="88"/>
      <c r="CU1678" s="88"/>
      <c r="CV1678" s="88"/>
      <c r="CW1678" s="88"/>
      <c r="CX1678" s="88"/>
      <c r="CY1678" s="88"/>
      <c r="CZ1678" s="88"/>
      <c r="DA1678" s="88"/>
      <c r="DB1678" s="88"/>
      <c r="DC1678" s="88"/>
      <c r="DD1678" s="88"/>
      <c r="DE1678" s="88"/>
      <c r="DF1678" s="88"/>
      <c r="DG1678" s="88"/>
      <c r="DH1678" s="88"/>
      <c r="DI1678" s="88"/>
      <c r="DJ1678" s="88"/>
      <c r="DK1678" s="88"/>
      <c r="DL1678" s="88"/>
    </row>
    <row r="1679" spans="1:116" s="20" customFormat="1" ht="30" customHeight="1">
      <c r="A1679" s="78" t="s">
        <v>12361</v>
      </c>
      <c r="B1679" s="5">
        <v>1677</v>
      </c>
      <c r="C1679" s="116">
        <v>14261</v>
      </c>
      <c r="D1679" s="116"/>
      <c r="E1679" s="43" t="s">
        <v>12586</v>
      </c>
      <c r="F1679" s="3" t="s">
        <v>12587</v>
      </c>
      <c r="G1679" s="3" t="s">
        <v>3312</v>
      </c>
      <c r="H1679" s="3" t="s">
        <v>64</v>
      </c>
      <c r="I1679" s="3" t="s">
        <v>3318</v>
      </c>
      <c r="J1679" s="3" t="s">
        <v>12588</v>
      </c>
      <c r="K1679" s="6"/>
      <c r="L1679" s="3"/>
      <c r="M1679" s="6">
        <v>1</v>
      </c>
      <c r="N1679" s="3" t="s">
        <v>44</v>
      </c>
      <c r="O1679" s="3" t="s">
        <v>12365</v>
      </c>
      <c r="P1679" s="3" t="s">
        <v>12370</v>
      </c>
      <c r="Q1679" s="3" t="s">
        <v>12589</v>
      </c>
      <c r="R1679" s="160">
        <v>7.85</v>
      </c>
      <c r="S1679" s="79"/>
      <c r="T1679" s="81"/>
      <c r="U1679" s="82">
        <v>7.85</v>
      </c>
      <c r="V1679" s="79"/>
      <c r="W1679" s="79"/>
      <c r="X1679" s="79"/>
      <c r="Y1679" s="79"/>
      <c r="Z1679" s="79"/>
      <c r="AA1679" s="79"/>
      <c r="AB1679" s="79"/>
      <c r="AC1679" s="79"/>
      <c r="AD1679" s="79"/>
      <c r="AE1679" s="83"/>
      <c r="AF1679" s="84"/>
      <c r="AG1679" s="84"/>
      <c r="AH1679" s="84"/>
      <c r="AI1679" s="84"/>
      <c r="AJ1679" s="84"/>
      <c r="AK1679" s="84"/>
      <c r="AL1679" s="84"/>
      <c r="AM1679" s="84"/>
      <c r="AN1679" s="85">
        <v>7.85</v>
      </c>
      <c r="AO1679" s="84"/>
      <c r="AP1679" s="83"/>
      <c r="AQ1679" s="84"/>
      <c r="AR1679" s="84"/>
      <c r="AS1679" s="84"/>
      <c r="AT1679" s="84" t="e">
        <v>#REF!</v>
      </c>
      <c r="AU1679" s="84"/>
      <c r="AV1679" s="79" t="e">
        <v>#REF!</v>
      </c>
      <c r="AW1679" s="84"/>
      <c r="AX1679" s="84"/>
      <c r="AY1679" s="85">
        <v>7.85</v>
      </c>
      <c r="AZ1679" s="87">
        <v>1.9624999999999999</v>
      </c>
      <c r="BA1679" s="43">
        <v>9.8125</v>
      </c>
      <c r="BB1679" s="85">
        <v>10.5975</v>
      </c>
      <c r="BC1679" s="20" t="s">
        <v>12295</v>
      </c>
      <c r="BD1679" s="84" t="s">
        <v>12206</v>
      </c>
      <c r="BE1679" s="88"/>
      <c r="BF1679" s="88"/>
      <c r="BG1679" s="88"/>
      <c r="BH1679" s="88"/>
      <c r="BI1679" s="88"/>
      <c r="BJ1679" s="88"/>
      <c r="BK1679" s="88"/>
      <c r="BL1679" s="88"/>
      <c r="BM1679" s="88"/>
      <c r="BN1679" s="88"/>
      <c r="BO1679" s="88"/>
      <c r="BP1679" s="88"/>
      <c r="BQ1679" s="88"/>
      <c r="BR1679" s="88"/>
      <c r="BS1679" s="88"/>
      <c r="BT1679" s="88"/>
      <c r="BU1679" s="88"/>
      <c r="BV1679" s="88"/>
      <c r="BW1679" s="88"/>
      <c r="BX1679" s="88"/>
      <c r="BY1679" s="88"/>
      <c r="BZ1679" s="88"/>
      <c r="CA1679" s="88"/>
      <c r="CB1679" s="88"/>
      <c r="CC1679" s="88"/>
      <c r="CD1679" s="88"/>
      <c r="CE1679" s="88"/>
      <c r="CF1679" s="88"/>
      <c r="CG1679" s="88"/>
      <c r="CH1679" s="88"/>
      <c r="CI1679" s="88"/>
      <c r="CJ1679" s="88"/>
      <c r="CK1679" s="88"/>
      <c r="CL1679" s="88"/>
      <c r="CM1679" s="88"/>
      <c r="CN1679" s="88"/>
      <c r="CO1679" s="88"/>
      <c r="CP1679" s="88"/>
      <c r="CQ1679" s="88"/>
      <c r="CR1679" s="88"/>
      <c r="CS1679" s="88"/>
      <c r="CT1679" s="88"/>
      <c r="CU1679" s="88"/>
      <c r="CV1679" s="88"/>
      <c r="CW1679" s="88"/>
      <c r="CX1679" s="88"/>
      <c r="CY1679" s="88"/>
      <c r="CZ1679" s="88"/>
      <c r="DA1679" s="88"/>
      <c r="DB1679" s="88"/>
      <c r="DC1679" s="88"/>
      <c r="DD1679" s="88"/>
      <c r="DE1679" s="88"/>
      <c r="DF1679" s="88"/>
      <c r="DG1679" s="88"/>
      <c r="DH1679" s="88"/>
      <c r="DI1679" s="88"/>
      <c r="DJ1679" s="88"/>
      <c r="DK1679" s="88"/>
      <c r="DL1679" s="88"/>
    </row>
    <row r="1680" spans="1:116" s="20" customFormat="1" ht="30" customHeight="1">
      <c r="A1680" s="78" t="s">
        <v>12361</v>
      </c>
      <c r="B1680" s="5">
        <v>1678</v>
      </c>
      <c r="C1680" s="116">
        <v>14431</v>
      </c>
      <c r="D1680" s="116"/>
      <c r="E1680" s="43" t="s">
        <v>12515</v>
      </c>
      <c r="F1680" s="3" t="s">
        <v>12516</v>
      </c>
      <c r="G1680" s="3" t="s">
        <v>4934</v>
      </c>
      <c r="H1680" s="3" t="s">
        <v>4869</v>
      </c>
      <c r="I1680" s="3" t="s">
        <v>559</v>
      </c>
      <c r="J1680" s="3" t="s">
        <v>12517</v>
      </c>
      <c r="K1680" s="6"/>
      <c r="L1680" s="3"/>
      <c r="M1680" s="6">
        <v>7</v>
      </c>
      <c r="N1680" s="3" t="s">
        <v>44</v>
      </c>
      <c r="O1680" s="3" t="s">
        <v>12365</v>
      </c>
      <c r="P1680" s="3" t="s">
        <v>12365</v>
      </c>
      <c r="Q1680" s="3" t="s">
        <v>12518</v>
      </c>
      <c r="R1680" s="160">
        <v>4.53</v>
      </c>
      <c r="S1680" s="79"/>
      <c r="T1680" s="81"/>
      <c r="U1680" s="82">
        <v>4.53</v>
      </c>
      <c r="V1680" s="79"/>
      <c r="W1680" s="79"/>
      <c r="X1680" s="79"/>
      <c r="Y1680" s="79"/>
      <c r="Z1680" s="79"/>
      <c r="AA1680" s="79"/>
      <c r="AB1680" s="79"/>
      <c r="AC1680" s="79"/>
      <c r="AD1680" s="79"/>
      <c r="AE1680" s="83"/>
      <c r="AF1680" s="84"/>
      <c r="AG1680" s="84"/>
      <c r="AH1680" s="84"/>
      <c r="AI1680" s="84"/>
      <c r="AJ1680" s="84"/>
      <c r="AK1680" s="84"/>
      <c r="AL1680" s="84"/>
      <c r="AM1680" s="84"/>
      <c r="AN1680" s="85">
        <v>4.53</v>
      </c>
      <c r="AO1680" s="84"/>
      <c r="AP1680" s="83"/>
      <c r="AQ1680" s="84"/>
      <c r="AR1680" s="84"/>
      <c r="AS1680" s="84"/>
      <c r="AT1680" s="84" t="e">
        <v>#REF!</v>
      </c>
      <c r="AU1680" s="84"/>
      <c r="AV1680" s="79" t="e">
        <v>#REF!</v>
      </c>
      <c r="AW1680" s="84"/>
      <c r="AX1680" s="84"/>
      <c r="AY1680" s="85">
        <v>4.53</v>
      </c>
      <c r="AZ1680" s="87">
        <v>1.1325000000000001</v>
      </c>
      <c r="BA1680" s="43">
        <v>5.6625000000000005</v>
      </c>
      <c r="BB1680" s="85">
        <v>6.1155000000000008</v>
      </c>
      <c r="BC1680" s="20" t="s">
        <v>12295</v>
      </c>
      <c r="BD1680" s="84" t="s">
        <v>12206</v>
      </c>
      <c r="BE1680" s="88"/>
      <c r="BF1680" s="88"/>
      <c r="BG1680" s="88"/>
      <c r="BH1680" s="88"/>
      <c r="BI1680" s="88"/>
      <c r="BJ1680" s="88"/>
      <c r="BK1680" s="88"/>
      <c r="BL1680" s="88"/>
      <c r="BM1680" s="88"/>
      <c r="BN1680" s="88"/>
      <c r="BO1680" s="88"/>
      <c r="BP1680" s="88"/>
      <c r="BQ1680" s="88"/>
      <c r="BR1680" s="88"/>
      <c r="BS1680" s="88"/>
      <c r="BT1680" s="88"/>
      <c r="BU1680" s="88"/>
      <c r="BV1680" s="88"/>
      <c r="BW1680" s="88"/>
      <c r="BX1680" s="88"/>
      <c r="BY1680" s="88"/>
      <c r="BZ1680" s="88"/>
      <c r="CA1680" s="88"/>
      <c r="CB1680" s="88"/>
      <c r="CC1680" s="88"/>
      <c r="CD1680" s="88"/>
      <c r="CE1680" s="88"/>
      <c r="CF1680" s="88"/>
      <c r="CG1680" s="88"/>
      <c r="CH1680" s="88"/>
      <c r="CI1680" s="88"/>
      <c r="CJ1680" s="88"/>
      <c r="CK1680" s="88"/>
      <c r="CL1680" s="88"/>
      <c r="CM1680" s="88"/>
      <c r="CN1680" s="88"/>
      <c r="CO1680" s="88"/>
      <c r="CP1680" s="88"/>
      <c r="CQ1680" s="88"/>
      <c r="CR1680" s="88"/>
      <c r="CS1680" s="88"/>
      <c r="CT1680" s="88"/>
      <c r="CU1680" s="88"/>
      <c r="CV1680" s="88"/>
      <c r="CW1680" s="88"/>
      <c r="CX1680" s="88"/>
      <c r="CY1680" s="88"/>
      <c r="CZ1680" s="88"/>
      <c r="DA1680" s="88"/>
      <c r="DB1680" s="88"/>
      <c r="DC1680" s="88"/>
      <c r="DD1680" s="88"/>
      <c r="DE1680" s="88"/>
      <c r="DF1680" s="88"/>
      <c r="DG1680" s="88"/>
      <c r="DH1680" s="88"/>
      <c r="DI1680" s="88"/>
      <c r="DJ1680" s="88"/>
      <c r="DK1680" s="88"/>
      <c r="DL1680" s="88"/>
    </row>
    <row r="1681" spans="1:116" s="20" customFormat="1" ht="30" customHeight="1">
      <c r="A1681" s="78" t="s">
        <v>12361</v>
      </c>
      <c r="B1681" s="5">
        <v>1679</v>
      </c>
      <c r="C1681" s="116">
        <v>14446</v>
      </c>
      <c r="D1681" s="116"/>
      <c r="E1681" s="43" t="s">
        <v>12403</v>
      </c>
      <c r="F1681" s="3" t="s">
        <v>12230</v>
      </c>
      <c r="G1681" s="3" t="s">
        <v>2032</v>
      </c>
      <c r="H1681" s="3" t="s">
        <v>4869</v>
      </c>
      <c r="I1681" s="3" t="s">
        <v>559</v>
      </c>
      <c r="J1681" s="3" t="s">
        <v>12404</v>
      </c>
      <c r="K1681" s="6"/>
      <c r="L1681" s="3"/>
      <c r="M1681" s="6">
        <v>3</v>
      </c>
      <c r="N1681" s="3" t="s">
        <v>44</v>
      </c>
      <c r="O1681" s="3" t="s">
        <v>12365</v>
      </c>
      <c r="P1681" s="3" t="s">
        <v>12365</v>
      </c>
      <c r="Q1681" s="3" t="s">
        <v>12405</v>
      </c>
      <c r="R1681" s="160">
        <v>3.78</v>
      </c>
      <c r="S1681" s="79"/>
      <c r="T1681" s="81"/>
      <c r="U1681" s="82">
        <v>3.78</v>
      </c>
      <c r="V1681" s="79"/>
      <c r="W1681" s="79"/>
      <c r="X1681" s="79"/>
      <c r="Y1681" s="79"/>
      <c r="Z1681" s="79"/>
      <c r="AA1681" s="79"/>
      <c r="AB1681" s="79"/>
      <c r="AC1681" s="79"/>
      <c r="AD1681" s="79"/>
      <c r="AE1681" s="83"/>
      <c r="AF1681" s="84"/>
      <c r="AG1681" s="84"/>
      <c r="AH1681" s="84"/>
      <c r="AI1681" s="84"/>
      <c r="AJ1681" s="84"/>
      <c r="AK1681" s="84"/>
      <c r="AL1681" s="84"/>
      <c r="AM1681" s="84"/>
      <c r="AN1681" s="85">
        <v>3.78</v>
      </c>
      <c r="AO1681" s="84"/>
      <c r="AP1681" s="83"/>
      <c r="AQ1681" s="84"/>
      <c r="AR1681" s="84"/>
      <c r="AS1681" s="84"/>
      <c r="AT1681" s="84" t="e">
        <v>#REF!</v>
      </c>
      <c r="AU1681" s="84"/>
      <c r="AV1681" s="79" t="e">
        <v>#REF!</v>
      </c>
      <c r="AW1681" s="84"/>
      <c r="AX1681" s="84"/>
      <c r="AY1681" s="85">
        <v>3.78</v>
      </c>
      <c r="AZ1681" s="87">
        <v>0.94499999999999995</v>
      </c>
      <c r="BA1681" s="43">
        <v>4.7249999999999996</v>
      </c>
      <c r="BB1681" s="85">
        <v>5.1029999999999998</v>
      </c>
      <c r="BC1681" s="20" t="s">
        <v>12295</v>
      </c>
      <c r="BD1681" s="84" t="s">
        <v>12206</v>
      </c>
      <c r="BE1681" s="88"/>
      <c r="BF1681" s="88"/>
      <c r="BG1681" s="88"/>
      <c r="BH1681" s="88"/>
      <c r="BI1681" s="88"/>
      <c r="BJ1681" s="88"/>
      <c r="BK1681" s="88"/>
      <c r="BL1681" s="88"/>
      <c r="BM1681" s="88"/>
      <c r="BN1681" s="88"/>
      <c r="BO1681" s="88"/>
      <c r="BP1681" s="88"/>
      <c r="BQ1681" s="88"/>
      <c r="BR1681" s="88"/>
      <c r="BS1681" s="88"/>
      <c r="BT1681" s="88"/>
      <c r="BU1681" s="88"/>
      <c r="BV1681" s="88"/>
      <c r="BW1681" s="88"/>
      <c r="BX1681" s="88"/>
      <c r="BY1681" s="88"/>
      <c r="BZ1681" s="88"/>
      <c r="CA1681" s="88"/>
      <c r="CB1681" s="88"/>
      <c r="CC1681" s="88"/>
      <c r="CD1681" s="88"/>
      <c r="CE1681" s="88"/>
      <c r="CF1681" s="88"/>
      <c r="CG1681" s="88"/>
      <c r="CH1681" s="88"/>
      <c r="CI1681" s="88"/>
      <c r="CJ1681" s="88"/>
      <c r="CK1681" s="88"/>
      <c r="CL1681" s="88"/>
      <c r="CM1681" s="88"/>
      <c r="CN1681" s="88"/>
      <c r="CO1681" s="88"/>
      <c r="CP1681" s="88"/>
      <c r="CQ1681" s="88"/>
      <c r="CR1681" s="88"/>
      <c r="CS1681" s="88"/>
      <c r="CT1681" s="88"/>
      <c r="CU1681" s="88"/>
      <c r="CV1681" s="88"/>
      <c r="CW1681" s="88"/>
      <c r="CX1681" s="88"/>
      <c r="CY1681" s="88"/>
      <c r="CZ1681" s="88"/>
      <c r="DA1681" s="88"/>
      <c r="DB1681" s="88"/>
      <c r="DC1681" s="88"/>
      <c r="DD1681" s="88"/>
      <c r="DE1681" s="88"/>
      <c r="DF1681" s="88"/>
      <c r="DG1681" s="88"/>
      <c r="DH1681" s="88"/>
      <c r="DI1681" s="88"/>
      <c r="DJ1681" s="88"/>
      <c r="DK1681" s="88"/>
      <c r="DL1681" s="88"/>
    </row>
    <row r="1682" spans="1:116" s="20" customFormat="1" ht="30" customHeight="1">
      <c r="A1682" s="78" t="s">
        <v>12361</v>
      </c>
      <c r="B1682" s="5">
        <v>1680</v>
      </c>
      <c r="C1682" s="116">
        <v>16412</v>
      </c>
      <c r="D1682" s="116"/>
      <c r="E1682" s="43" t="s">
        <v>12470</v>
      </c>
      <c r="F1682" s="3" t="s">
        <v>12471</v>
      </c>
      <c r="G1682" s="3" t="s">
        <v>7033</v>
      </c>
      <c r="H1682" s="3" t="s">
        <v>575</v>
      </c>
      <c r="I1682" s="3" t="s">
        <v>310</v>
      </c>
      <c r="J1682" s="3" t="s">
        <v>12472</v>
      </c>
      <c r="K1682" s="6"/>
      <c r="L1682" s="3"/>
      <c r="M1682" s="6">
        <v>1</v>
      </c>
      <c r="N1682" s="3" t="s">
        <v>44</v>
      </c>
      <c r="O1682" s="3" t="s">
        <v>12365</v>
      </c>
      <c r="P1682" s="3" t="s">
        <v>12365</v>
      </c>
      <c r="Q1682" s="3" t="s">
        <v>12473</v>
      </c>
      <c r="R1682" s="160">
        <v>2.6</v>
      </c>
      <c r="S1682" s="79"/>
      <c r="T1682" s="81"/>
      <c r="U1682" s="82">
        <v>2.6</v>
      </c>
      <c r="V1682" s="79"/>
      <c r="W1682" s="79"/>
      <c r="X1682" s="79"/>
      <c r="Y1682" s="79"/>
      <c r="Z1682" s="79"/>
      <c r="AA1682" s="79"/>
      <c r="AB1682" s="79"/>
      <c r="AC1682" s="79"/>
      <c r="AD1682" s="79"/>
      <c r="AE1682" s="83"/>
      <c r="AF1682" s="84"/>
      <c r="AG1682" s="84"/>
      <c r="AH1682" s="84"/>
      <c r="AI1682" s="84"/>
      <c r="AJ1682" s="84"/>
      <c r="AK1682" s="84"/>
      <c r="AL1682" s="84"/>
      <c r="AM1682" s="84"/>
      <c r="AN1682" s="85">
        <v>2.6</v>
      </c>
      <c r="AO1682" s="84"/>
      <c r="AP1682" s="83"/>
      <c r="AQ1682" s="84"/>
      <c r="AR1682" s="84"/>
      <c r="AS1682" s="84"/>
      <c r="AT1682" s="84" t="e">
        <v>#REF!</v>
      </c>
      <c r="AU1682" s="84"/>
      <c r="AV1682" s="79" t="e">
        <v>#REF!</v>
      </c>
      <c r="AW1682" s="84"/>
      <c r="AX1682" s="84"/>
      <c r="AY1682" s="85">
        <v>2.6</v>
      </c>
      <c r="AZ1682" s="87">
        <v>0.65</v>
      </c>
      <c r="BA1682" s="43">
        <v>3.25</v>
      </c>
      <c r="BB1682" s="85">
        <v>3.51</v>
      </c>
      <c r="BC1682" s="20" t="s">
        <v>12295</v>
      </c>
      <c r="BD1682" s="84" t="s">
        <v>12206</v>
      </c>
      <c r="BE1682" s="88"/>
      <c r="BF1682" s="97"/>
      <c r="BG1682" s="88"/>
      <c r="BH1682" s="88"/>
      <c r="BI1682" s="88"/>
      <c r="BJ1682" s="88"/>
      <c r="BK1682" s="88"/>
      <c r="BL1682" s="88"/>
      <c r="BM1682" s="88"/>
      <c r="BN1682" s="88"/>
      <c r="BO1682" s="88"/>
      <c r="BP1682" s="88"/>
      <c r="BQ1682" s="88"/>
      <c r="BR1682" s="88"/>
      <c r="BS1682" s="88"/>
      <c r="BT1682" s="88"/>
      <c r="BU1682" s="88"/>
      <c r="BV1682" s="88"/>
      <c r="BW1682" s="88"/>
      <c r="BX1682" s="88"/>
      <c r="BY1682" s="88"/>
      <c r="BZ1682" s="88"/>
      <c r="CA1682" s="88"/>
      <c r="CB1682" s="88"/>
      <c r="CC1682" s="88"/>
      <c r="CD1682" s="88"/>
      <c r="CE1682" s="88"/>
      <c r="CF1682" s="88"/>
      <c r="CG1682" s="88"/>
      <c r="CH1682" s="88"/>
      <c r="CI1682" s="88"/>
      <c r="CJ1682" s="88"/>
      <c r="CK1682" s="88"/>
      <c r="CL1682" s="88"/>
      <c r="CM1682" s="88"/>
      <c r="CN1682" s="88"/>
      <c r="CO1682" s="88"/>
      <c r="CP1682" s="88"/>
      <c r="CQ1682" s="88"/>
      <c r="CR1682" s="88"/>
      <c r="CS1682" s="88"/>
      <c r="CT1682" s="88"/>
      <c r="CU1682" s="88"/>
      <c r="CV1682" s="88"/>
      <c r="CW1682" s="88"/>
      <c r="CX1682" s="88"/>
      <c r="CY1682" s="88"/>
      <c r="CZ1682" s="88"/>
      <c r="DA1682" s="88"/>
      <c r="DB1682" s="88"/>
      <c r="DC1682" s="88"/>
      <c r="DD1682" s="88"/>
      <c r="DE1682" s="88"/>
      <c r="DF1682" s="88"/>
      <c r="DG1682" s="88"/>
      <c r="DH1682" s="88"/>
      <c r="DI1682" s="88"/>
      <c r="DJ1682" s="88"/>
      <c r="DK1682" s="88"/>
      <c r="DL1682" s="88"/>
    </row>
    <row r="1683" spans="1:116" s="20" customFormat="1" ht="30" customHeight="1">
      <c r="A1683" s="78" t="s">
        <v>12361</v>
      </c>
      <c r="B1683" s="5">
        <v>1681</v>
      </c>
      <c r="C1683" s="116">
        <v>12126</v>
      </c>
      <c r="D1683" s="116"/>
      <c r="E1683" s="43" t="s">
        <v>12556</v>
      </c>
      <c r="F1683" s="3" t="s">
        <v>12557</v>
      </c>
      <c r="G1683" s="3" t="s">
        <v>4031</v>
      </c>
      <c r="H1683" s="3" t="s">
        <v>2725</v>
      </c>
      <c r="I1683" s="3" t="s">
        <v>5812</v>
      </c>
      <c r="J1683" s="3" t="s">
        <v>12558</v>
      </c>
      <c r="K1683" s="6"/>
      <c r="L1683" s="3"/>
      <c r="M1683" s="6">
        <v>1</v>
      </c>
      <c r="N1683" s="3" t="s">
        <v>44</v>
      </c>
      <c r="O1683" s="3" t="s">
        <v>12365</v>
      </c>
      <c r="P1683" s="3" t="s">
        <v>12365</v>
      </c>
      <c r="Q1683" s="3" t="s">
        <v>12559</v>
      </c>
      <c r="R1683" s="160">
        <v>2.13</v>
      </c>
      <c r="S1683" s="79"/>
      <c r="T1683" s="81"/>
      <c r="U1683" s="82">
        <v>2.13</v>
      </c>
      <c r="V1683" s="79"/>
      <c r="W1683" s="79"/>
      <c r="X1683" s="79"/>
      <c r="Y1683" s="79"/>
      <c r="Z1683" s="79"/>
      <c r="AA1683" s="79"/>
      <c r="AB1683" s="79"/>
      <c r="AC1683" s="79"/>
      <c r="AD1683" s="79"/>
      <c r="AE1683" s="83"/>
      <c r="AF1683" s="84"/>
      <c r="AG1683" s="84"/>
      <c r="AH1683" s="84"/>
      <c r="AI1683" s="84"/>
      <c r="AJ1683" s="84"/>
      <c r="AK1683" s="84"/>
      <c r="AL1683" s="84"/>
      <c r="AM1683" s="84"/>
      <c r="AN1683" s="85">
        <v>2.13</v>
      </c>
      <c r="AO1683" s="84"/>
      <c r="AP1683" s="83"/>
      <c r="AQ1683" s="84"/>
      <c r="AR1683" s="84"/>
      <c r="AS1683" s="84"/>
      <c r="AT1683" s="84" t="e">
        <v>#REF!</v>
      </c>
      <c r="AU1683" s="84"/>
      <c r="AV1683" s="79" t="e">
        <v>#REF!</v>
      </c>
      <c r="AW1683" s="84"/>
      <c r="AX1683" s="84"/>
      <c r="AY1683" s="85">
        <v>2.13</v>
      </c>
      <c r="AZ1683" s="87">
        <v>0.53249999999999997</v>
      </c>
      <c r="BA1683" s="43">
        <v>2.6624999999999996</v>
      </c>
      <c r="BB1683" s="85">
        <v>2.8754999999999997</v>
      </c>
      <c r="BC1683" s="20" t="s">
        <v>12295</v>
      </c>
      <c r="BD1683" s="84" t="s">
        <v>12206</v>
      </c>
      <c r="BE1683" s="88"/>
      <c r="BF1683" s="88"/>
      <c r="BG1683" s="88"/>
      <c r="BH1683" s="88"/>
      <c r="BI1683" s="88"/>
      <c r="BJ1683" s="88"/>
      <c r="BK1683" s="88"/>
      <c r="BL1683" s="88"/>
      <c r="BM1683" s="88"/>
      <c r="BN1683" s="88"/>
      <c r="BO1683" s="88"/>
      <c r="BP1683" s="88"/>
      <c r="BQ1683" s="88"/>
      <c r="BR1683" s="88"/>
      <c r="BS1683" s="88"/>
      <c r="BT1683" s="88"/>
      <c r="BU1683" s="88"/>
      <c r="BV1683" s="88"/>
      <c r="BW1683" s="88"/>
      <c r="BX1683" s="88"/>
      <c r="BY1683" s="88"/>
      <c r="BZ1683" s="88"/>
      <c r="CA1683" s="88"/>
      <c r="CB1683" s="88"/>
      <c r="CC1683" s="88"/>
      <c r="CD1683" s="88"/>
      <c r="CE1683" s="88"/>
      <c r="CF1683" s="88"/>
      <c r="CG1683" s="88"/>
      <c r="CH1683" s="88"/>
      <c r="CI1683" s="88"/>
      <c r="CJ1683" s="88"/>
      <c r="CK1683" s="88"/>
      <c r="CL1683" s="88"/>
      <c r="CM1683" s="88"/>
      <c r="CN1683" s="88"/>
      <c r="CO1683" s="88"/>
      <c r="CP1683" s="88"/>
      <c r="CQ1683" s="88"/>
      <c r="CR1683" s="88"/>
      <c r="CS1683" s="88"/>
      <c r="CT1683" s="88"/>
      <c r="CU1683" s="88"/>
      <c r="CV1683" s="88"/>
      <c r="CW1683" s="88"/>
      <c r="CX1683" s="88"/>
      <c r="CY1683" s="88"/>
      <c r="CZ1683" s="88"/>
      <c r="DA1683" s="88"/>
      <c r="DB1683" s="88"/>
      <c r="DC1683" s="88"/>
      <c r="DD1683" s="88"/>
      <c r="DE1683" s="88"/>
      <c r="DF1683" s="88"/>
      <c r="DG1683" s="88"/>
      <c r="DH1683" s="88"/>
      <c r="DI1683" s="88"/>
      <c r="DJ1683" s="88"/>
      <c r="DK1683" s="88"/>
      <c r="DL1683" s="88"/>
    </row>
    <row r="1684" spans="1:116" s="20" customFormat="1" ht="30" customHeight="1">
      <c r="A1684" s="78" t="s">
        <v>12361</v>
      </c>
      <c r="B1684" s="5">
        <v>1682</v>
      </c>
      <c r="C1684" s="116">
        <v>14788</v>
      </c>
      <c r="D1684" s="116"/>
      <c r="E1684" s="43" t="s">
        <v>12534</v>
      </c>
      <c r="F1684" s="3" t="s">
        <v>12535</v>
      </c>
      <c r="G1684" s="3" t="s">
        <v>1482</v>
      </c>
      <c r="H1684" s="3" t="s">
        <v>797</v>
      </c>
      <c r="I1684" s="3" t="s">
        <v>1201</v>
      </c>
      <c r="J1684" s="3" t="s">
        <v>12536</v>
      </c>
      <c r="K1684" s="6"/>
      <c r="L1684" s="3"/>
      <c r="M1684" s="6">
        <v>1</v>
      </c>
      <c r="N1684" s="3" t="s">
        <v>44</v>
      </c>
      <c r="O1684" s="3" t="s">
        <v>12365</v>
      </c>
      <c r="P1684" s="3" t="s">
        <v>12365</v>
      </c>
      <c r="Q1684" s="3" t="s">
        <v>12537</v>
      </c>
      <c r="R1684" s="160">
        <v>2.38</v>
      </c>
      <c r="S1684" s="79"/>
      <c r="T1684" s="81"/>
      <c r="U1684" s="82">
        <v>2.38</v>
      </c>
      <c r="V1684" s="79"/>
      <c r="W1684" s="79"/>
      <c r="X1684" s="79"/>
      <c r="Y1684" s="79"/>
      <c r="Z1684" s="79"/>
      <c r="AA1684" s="79"/>
      <c r="AB1684" s="79"/>
      <c r="AC1684" s="79"/>
      <c r="AD1684" s="79"/>
      <c r="AE1684" s="83"/>
      <c r="AF1684" s="84"/>
      <c r="AG1684" s="84"/>
      <c r="AH1684" s="84"/>
      <c r="AI1684" s="84"/>
      <c r="AJ1684" s="84"/>
      <c r="AK1684" s="84"/>
      <c r="AL1684" s="84"/>
      <c r="AM1684" s="84"/>
      <c r="AN1684" s="85">
        <v>2.38</v>
      </c>
      <c r="AO1684" s="84"/>
      <c r="AP1684" s="83"/>
      <c r="AQ1684" s="84"/>
      <c r="AR1684" s="84"/>
      <c r="AS1684" s="84"/>
      <c r="AT1684" s="84" t="e">
        <v>#REF!</v>
      </c>
      <c r="AU1684" s="84"/>
      <c r="AV1684" s="79" t="e">
        <v>#REF!</v>
      </c>
      <c r="AW1684" s="84"/>
      <c r="AX1684" s="84"/>
      <c r="AY1684" s="85">
        <v>2.38</v>
      </c>
      <c r="AZ1684" s="87">
        <v>0.59499999999999997</v>
      </c>
      <c r="BA1684" s="43">
        <v>2.9749999999999996</v>
      </c>
      <c r="BB1684" s="85">
        <v>3.2129999999999996</v>
      </c>
      <c r="BC1684" s="20" t="s">
        <v>12295</v>
      </c>
      <c r="BD1684" s="84" t="s">
        <v>12206</v>
      </c>
      <c r="BE1684" s="88"/>
      <c r="BF1684" s="88"/>
      <c r="BG1684" s="88"/>
      <c r="BH1684" s="88"/>
      <c r="BI1684" s="88"/>
      <c r="BJ1684" s="88"/>
      <c r="BK1684" s="88"/>
      <c r="BL1684" s="88"/>
      <c r="BM1684" s="88"/>
      <c r="BN1684" s="88"/>
      <c r="BO1684" s="88"/>
      <c r="BP1684" s="88"/>
      <c r="BQ1684" s="88"/>
      <c r="BR1684" s="88"/>
      <c r="BS1684" s="88"/>
      <c r="BT1684" s="88"/>
      <c r="BU1684" s="88"/>
      <c r="BV1684" s="88"/>
      <c r="BW1684" s="88"/>
      <c r="BX1684" s="88"/>
      <c r="BY1684" s="88"/>
      <c r="BZ1684" s="88"/>
      <c r="CA1684" s="88"/>
      <c r="CB1684" s="88"/>
      <c r="CC1684" s="88"/>
      <c r="CD1684" s="88"/>
      <c r="CE1684" s="88"/>
      <c r="CF1684" s="88"/>
      <c r="CG1684" s="88"/>
      <c r="CH1684" s="88"/>
      <c r="CI1684" s="88"/>
      <c r="CJ1684" s="88"/>
      <c r="CK1684" s="88"/>
      <c r="CL1684" s="88"/>
      <c r="CM1684" s="88"/>
      <c r="CN1684" s="88"/>
      <c r="CO1684" s="88"/>
      <c r="CP1684" s="88"/>
      <c r="CQ1684" s="88"/>
      <c r="CR1684" s="88"/>
      <c r="CS1684" s="88"/>
      <c r="CT1684" s="88"/>
      <c r="CU1684" s="88"/>
      <c r="CV1684" s="88"/>
      <c r="CW1684" s="88"/>
      <c r="CX1684" s="88"/>
      <c r="CY1684" s="88"/>
      <c r="CZ1684" s="88"/>
      <c r="DA1684" s="88"/>
      <c r="DB1684" s="88"/>
      <c r="DC1684" s="88"/>
      <c r="DD1684" s="88"/>
      <c r="DE1684" s="88"/>
      <c r="DF1684" s="88"/>
      <c r="DG1684" s="88"/>
      <c r="DH1684" s="88"/>
      <c r="DI1684" s="88"/>
      <c r="DJ1684" s="88"/>
      <c r="DK1684" s="88"/>
      <c r="DL1684" s="88"/>
    </row>
    <row r="1685" spans="1:116" s="20" customFormat="1" ht="30" customHeight="1">
      <c r="A1685" s="78" t="s">
        <v>12361</v>
      </c>
      <c r="B1685" s="5">
        <v>1683</v>
      </c>
      <c r="C1685" s="116">
        <v>17910</v>
      </c>
      <c r="D1685" s="116"/>
      <c r="E1685" s="43" t="s">
        <v>12448</v>
      </c>
      <c r="F1685" s="3" t="s">
        <v>12449</v>
      </c>
      <c r="G1685" s="3" t="s">
        <v>1079</v>
      </c>
      <c r="H1685" s="3" t="s">
        <v>1080</v>
      </c>
      <c r="I1685" s="3" t="s">
        <v>42</v>
      </c>
      <c r="J1685" s="3" t="s">
        <v>12450</v>
      </c>
      <c r="K1685" s="6"/>
      <c r="L1685" s="3"/>
      <c r="M1685" s="6">
        <v>30</v>
      </c>
      <c r="N1685" s="3" t="s">
        <v>44</v>
      </c>
      <c r="O1685" s="3" t="s">
        <v>12365</v>
      </c>
      <c r="P1685" s="3" t="s">
        <v>12365</v>
      </c>
      <c r="Q1685" s="3" t="s">
        <v>12451</v>
      </c>
      <c r="R1685" s="160">
        <v>1.1000000000000001</v>
      </c>
      <c r="S1685" s="79"/>
      <c r="T1685" s="81"/>
      <c r="U1685" s="82">
        <v>1.1000000000000001</v>
      </c>
      <c r="V1685" s="79"/>
      <c r="W1685" s="79"/>
      <c r="X1685" s="79"/>
      <c r="Y1685" s="79"/>
      <c r="Z1685" s="79"/>
      <c r="AA1685" s="79"/>
      <c r="AB1685" s="79"/>
      <c r="AC1685" s="79"/>
      <c r="AD1685" s="79"/>
      <c r="AE1685" s="83"/>
      <c r="AF1685" s="84"/>
      <c r="AG1685" s="84"/>
      <c r="AH1685" s="84"/>
      <c r="AI1685" s="84"/>
      <c r="AJ1685" s="84"/>
      <c r="AK1685" s="84"/>
      <c r="AL1685" s="84"/>
      <c r="AM1685" s="84"/>
      <c r="AN1685" s="85">
        <v>1.1000000000000001</v>
      </c>
      <c r="AO1685" s="84"/>
      <c r="AP1685" s="83"/>
      <c r="AQ1685" s="84"/>
      <c r="AR1685" s="84"/>
      <c r="AS1685" s="84"/>
      <c r="AT1685" s="84" t="e">
        <v>#REF!</v>
      </c>
      <c r="AU1685" s="84"/>
      <c r="AV1685" s="79" t="e">
        <v>#REF!</v>
      </c>
      <c r="AW1685" s="84"/>
      <c r="AX1685" s="84"/>
      <c r="AY1685" s="85">
        <v>1.1000000000000001</v>
      </c>
      <c r="AZ1685" s="87">
        <v>0.27500000000000002</v>
      </c>
      <c r="BA1685" s="43">
        <v>1.375</v>
      </c>
      <c r="BB1685" s="85">
        <v>1.4850000000000001</v>
      </c>
      <c r="BC1685" s="20" t="s">
        <v>12295</v>
      </c>
      <c r="BD1685" s="84" t="s">
        <v>12206</v>
      </c>
      <c r="BE1685" s="88"/>
      <c r="BF1685" s="88"/>
      <c r="BG1685" s="88"/>
      <c r="BH1685" s="88"/>
      <c r="BI1685" s="88"/>
      <c r="BJ1685" s="88"/>
      <c r="BK1685" s="88"/>
      <c r="BL1685" s="88"/>
      <c r="BM1685" s="88"/>
      <c r="BN1685" s="88"/>
      <c r="BO1685" s="88"/>
      <c r="BP1685" s="88"/>
      <c r="BQ1685" s="88"/>
      <c r="BR1685" s="88"/>
      <c r="BS1685" s="88"/>
      <c r="BT1685" s="88"/>
      <c r="BU1685" s="88"/>
      <c r="BV1685" s="88"/>
      <c r="BW1685" s="88"/>
      <c r="BX1685" s="88"/>
      <c r="BY1685" s="88"/>
      <c r="BZ1685" s="88"/>
      <c r="CA1685" s="88"/>
      <c r="CB1685" s="88"/>
      <c r="CC1685" s="88"/>
      <c r="CD1685" s="88"/>
      <c r="CE1685" s="88"/>
      <c r="CF1685" s="88"/>
      <c r="CG1685" s="88"/>
      <c r="CH1685" s="88"/>
      <c r="CI1685" s="88"/>
      <c r="CJ1685" s="88"/>
      <c r="CK1685" s="88"/>
      <c r="CL1685" s="88"/>
      <c r="CM1685" s="88"/>
      <c r="CN1685" s="88"/>
      <c r="CO1685" s="88"/>
      <c r="CP1685" s="88"/>
      <c r="CQ1685" s="88"/>
      <c r="CR1685" s="88"/>
      <c r="CS1685" s="88"/>
      <c r="CT1685" s="88"/>
      <c r="CU1685" s="88"/>
      <c r="CV1685" s="88"/>
      <c r="CW1685" s="88"/>
      <c r="CX1685" s="88"/>
      <c r="CY1685" s="88"/>
      <c r="CZ1685" s="88"/>
      <c r="DA1685" s="88"/>
      <c r="DB1685" s="88"/>
      <c r="DC1685" s="88"/>
      <c r="DD1685" s="88"/>
      <c r="DE1685" s="88"/>
      <c r="DF1685" s="88"/>
      <c r="DG1685" s="88"/>
      <c r="DH1685" s="88"/>
      <c r="DI1685" s="88"/>
      <c r="DJ1685" s="88"/>
      <c r="DK1685" s="88"/>
      <c r="DL1685" s="88"/>
    </row>
    <row r="1686" spans="1:116" s="20" customFormat="1" ht="30" customHeight="1">
      <c r="A1686" s="78" t="s">
        <v>12361</v>
      </c>
      <c r="B1686" s="5">
        <v>1684</v>
      </c>
      <c r="C1686" s="116">
        <v>17978</v>
      </c>
      <c r="D1686" s="116"/>
      <c r="E1686" s="43" t="s">
        <v>12389</v>
      </c>
      <c r="F1686" s="3" t="s">
        <v>12390</v>
      </c>
      <c r="G1686" s="3" t="s">
        <v>476</v>
      </c>
      <c r="H1686" s="3" t="s">
        <v>11365</v>
      </c>
      <c r="I1686" s="3" t="s">
        <v>102</v>
      </c>
      <c r="J1686" s="3" t="s">
        <v>12391</v>
      </c>
      <c r="K1686" s="6"/>
      <c r="L1686" s="3"/>
      <c r="M1686" s="6">
        <v>20</v>
      </c>
      <c r="N1686" s="3" t="s">
        <v>44</v>
      </c>
      <c r="O1686" s="3" t="s">
        <v>12365</v>
      </c>
      <c r="P1686" s="3" t="s">
        <v>12365</v>
      </c>
      <c r="Q1686" s="3" t="s">
        <v>12392</v>
      </c>
      <c r="R1686" s="160">
        <v>2.15</v>
      </c>
      <c r="S1686" s="79"/>
      <c r="T1686" s="81"/>
      <c r="U1686" s="82">
        <v>2.15</v>
      </c>
      <c r="V1686" s="79"/>
      <c r="W1686" s="79"/>
      <c r="X1686" s="79"/>
      <c r="Y1686" s="79"/>
      <c r="Z1686" s="79"/>
      <c r="AA1686" s="79"/>
      <c r="AB1686" s="79"/>
      <c r="AC1686" s="79"/>
      <c r="AD1686" s="79"/>
      <c r="AE1686" s="83"/>
      <c r="AF1686" s="84"/>
      <c r="AG1686" s="84"/>
      <c r="AH1686" s="84"/>
      <c r="AI1686" s="84"/>
      <c r="AJ1686" s="84"/>
      <c r="AK1686" s="84"/>
      <c r="AL1686" s="84"/>
      <c r="AM1686" s="84"/>
      <c r="AN1686" s="85">
        <v>2.15</v>
      </c>
      <c r="AO1686" s="84"/>
      <c r="AP1686" s="83"/>
      <c r="AQ1686" s="84"/>
      <c r="AR1686" s="84"/>
      <c r="AS1686" s="84"/>
      <c r="AT1686" s="84" t="e">
        <v>#REF!</v>
      </c>
      <c r="AU1686" s="84"/>
      <c r="AV1686" s="79" t="e">
        <v>#REF!</v>
      </c>
      <c r="AW1686" s="84"/>
      <c r="AX1686" s="84"/>
      <c r="AY1686" s="85">
        <v>2.15</v>
      </c>
      <c r="AZ1686" s="87">
        <v>0.53749999999999998</v>
      </c>
      <c r="BA1686" s="43">
        <v>2.6875</v>
      </c>
      <c r="BB1686" s="85">
        <v>2.9024999999999999</v>
      </c>
      <c r="BC1686" s="20" t="s">
        <v>12295</v>
      </c>
      <c r="BD1686" s="84" t="s">
        <v>12206</v>
      </c>
      <c r="BE1686" s="88"/>
      <c r="BF1686" s="88"/>
      <c r="BG1686" s="88"/>
      <c r="BH1686" s="88"/>
      <c r="BI1686" s="88"/>
      <c r="BJ1686" s="88"/>
      <c r="BK1686" s="88"/>
      <c r="BL1686" s="88"/>
      <c r="BM1686" s="88"/>
      <c r="BN1686" s="88"/>
      <c r="BO1686" s="88"/>
      <c r="BP1686" s="88"/>
      <c r="BQ1686" s="88"/>
      <c r="BR1686" s="88"/>
      <c r="BS1686" s="88"/>
      <c r="BT1686" s="88"/>
      <c r="BU1686" s="88"/>
      <c r="BV1686" s="88"/>
      <c r="BW1686" s="88"/>
      <c r="BX1686" s="88"/>
      <c r="BY1686" s="88"/>
      <c r="BZ1686" s="88"/>
      <c r="CA1686" s="88"/>
      <c r="CB1686" s="88"/>
      <c r="CC1686" s="88"/>
      <c r="CD1686" s="88"/>
      <c r="CE1686" s="88"/>
      <c r="CF1686" s="88"/>
      <c r="CG1686" s="88"/>
      <c r="CH1686" s="88"/>
      <c r="CI1686" s="88"/>
      <c r="CJ1686" s="88"/>
      <c r="CK1686" s="88"/>
      <c r="CL1686" s="88"/>
      <c r="CM1686" s="88"/>
      <c r="CN1686" s="88"/>
      <c r="CO1686" s="88"/>
      <c r="CP1686" s="88"/>
      <c r="CQ1686" s="88"/>
      <c r="CR1686" s="88"/>
      <c r="CS1686" s="88"/>
      <c r="CT1686" s="88"/>
      <c r="CU1686" s="88"/>
      <c r="CV1686" s="88"/>
      <c r="CW1686" s="88"/>
      <c r="CX1686" s="88"/>
      <c r="CY1686" s="88"/>
      <c r="CZ1686" s="88"/>
      <c r="DA1686" s="88"/>
      <c r="DB1686" s="88"/>
      <c r="DC1686" s="88"/>
      <c r="DD1686" s="88"/>
      <c r="DE1686" s="88"/>
      <c r="DF1686" s="88"/>
      <c r="DG1686" s="88"/>
      <c r="DH1686" s="88"/>
      <c r="DI1686" s="88"/>
      <c r="DJ1686" s="88"/>
      <c r="DK1686" s="88"/>
      <c r="DL1686" s="88"/>
    </row>
    <row r="1687" spans="1:116" s="20" customFormat="1" ht="30" customHeight="1">
      <c r="A1687" s="78" t="s">
        <v>12361</v>
      </c>
      <c r="B1687" s="5">
        <v>1685</v>
      </c>
      <c r="C1687" s="116">
        <v>15005</v>
      </c>
      <c r="D1687" s="116"/>
      <c r="E1687" s="43" t="s">
        <v>12665</v>
      </c>
      <c r="F1687" s="3" t="s">
        <v>3478</v>
      </c>
      <c r="G1687" s="3" t="s">
        <v>1161</v>
      </c>
      <c r="H1687" s="3" t="s">
        <v>201</v>
      </c>
      <c r="I1687" s="3" t="s">
        <v>102</v>
      </c>
      <c r="J1687" s="3" t="s">
        <v>12666</v>
      </c>
      <c r="K1687" s="6"/>
      <c r="L1687" s="3"/>
      <c r="M1687" s="6">
        <v>500</v>
      </c>
      <c r="N1687" s="3" t="s">
        <v>44</v>
      </c>
      <c r="O1687" s="3" t="s">
        <v>12365</v>
      </c>
      <c r="P1687" s="3" t="s">
        <v>12365</v>
      </c>
      <c r="Q1687" s="3" t="s">
        <v>12667</v>
      </c>
      <c r="R1687" s="160">
        <v>9.7200000000000006</v>
      </c>
      <c r="S1687" s="79"/>
      <c r="T1687" s="81"/>
      <c r="U1687" s="82">
        <v>9.7200000000000006</v>
      </c>
      <c r="V1687" s="79"/>
      <c r="W1687" s="79"/>
      <c r="X1687" s="79"/>
      <c r="Y1687" s="79"/>
      <c r="Z1687" s="79"/>
      <c r="AA1687" s="79"/>
      <c r="AB1687" s="79"/>
      <c r="AC1687" s="79"/>
      <c r="AD1687" s="79"/>
      <c r="AE1687" s="83"/>
      <c r="AF1687" s="84"/>
      <c r="AG1687" s="84"/>
      <c r="AH1687" s="84"/>
      <c r="AI1687" s="84"/>
      <c r="AJ1687" s="84"/>
      <c r="AK1687" s="84"/>
      <c r="AL1687" s="84"/>
      <c r="AM1687" s="84"/>
      <c r="AN1687" s="85">
        <v>9.7200000000000006</v>
      </c>
      <c r="AO1687" s="84"/>
      <c r="AP1687" s="83"/>
      <c r="AQ1687" s="84"/>
      <c r="AR1687" s="84"/>
      <c r="AS1687" s="84"/>
      <c r="AT1687" s="84" t="e">
        <v>#REF!</v>
      </c>
      <c r="AU1687" s="84"/>
      <c r="AV1687" s="79" t="e">
        <v>#REF!</v>
      </c>
      <c r="AW1687" s="84"/>
      <c r="AX1687" s="84"/>
      <c r="AY1687" s="85">
        <v>9.7200000000000006</v>
      </c>
      <c r="AZ1687" s="87">
        <v>2.4300000000000002</v>
      </c>
      <c r="BA1687" s="43">
        <v>12.15</v>
      </c>
      <c r="BB1687" s="85">
        <v>13.122</v>
      </c>
      <c r="BC1687" s="20" t="s">
        <v>12295</v>
      </c>
      <c r="BD1687" s="84" t="s">
        <v>12206</v>
      </c>
      <c r="BE1687" s="88"/>
      <c r="BF1687" s="88"/>
      <c r="BG1687" s="88"/>
      <c r="BH1687" s="88"/>
      <c r="BI1687" s="88"/>
      <c r="BJ1687" s="88"/>
      <c r="BK1687" s="88"/>
      <c r="BL1687" s="88"/>
      <c r="BM1687" s="88"/>
      <c r="BN1687" s="88"/>
      <c r="BO1687" s="88"/>
      <c r="BP1687" s="88"/>
      <c r="BQ1687" s="88"/>
      <c r="BR1687" s="88"/>
      <c r="BS1687" s="88"/>
      <c r="BT1687" s="88"/>
      <c r="BU1687" s="88"/>
      <c r="BV1687" s="88"/>
      <c r="BW1687" s="88"/>
      <c r="BX1687" s="88"/>
      <c r="BY1687" s="88"/>
      <c r="BZ1687" s="88"/>
      <c r="CA1687" s="88"/>
      <c r="CB1687" s="88"/>
      <c r="CC1687" s="88"/>
      <c r="CD1687" s="88"/>
      <c r="CE1687" s="88"/>
      <c r="CF1687" s="88"/>
      <c r="CG1687" s="88"/>
      <c r="CH1687" s="88"/>
      <c r="CI1687" s="88"/>
      <c r="CJ1687" s="88"/>
      <c r="CK1687" s="88"/>
      <c r="CL1687" s="88"/>
      <c r="CM1687" s="88"/>
      <c r="CN1687" s="88"/>
      <c r="CO1687" s="88"/>
      <c r="CP1687" s="88"/>
      <c r="CQ1687" s="88"/>
      <c r="CR1687" s="88"/>
      <c r="CS1687" s="88"/>
      <c r="CT1687" s="88"/>
      <c r="CU1687" s="88"/>
      <c r="CV1687" s="88"/>
      <c r="CW1687" s="88"/>
      <c r="CX1687" s="88"/>
      <c r="CY1687" s="88"/>
      <c r="CZ1687" s="88"/>
      <c r="DA1687" s="88"/>
      <c r="DB1687" s="88"/>
      <c r="DC1687" s="88"/>
      <c r="DD1687" s="88"/>
      <c r="DE1687" s="88"/>
      <c r="DF1687" s="88"/>
      <c r="DG1687" s="88"/>
      <c r="DH1687" s="88"/>
      <c r="DI1687" s="88"/>
      <c r="DJ1687" s="88"/>
      <c r="DK1687" s="88"/>
      <c r="DL1687" s="88"/>
    </row>
    <row r="1688" spans="1:116" s="20" customFormat="1" ht="30" customHeight="1">
      <c r="A1688" s="78" t="s">
        <v>12361</v>
      </c>
      <c r="B1688" s="5">
        <v>1686</v>
      </c>
      <c r="C1688" s="116">
        <v>14966</v>
      </c>
      <c r="D1688" s="116"/>
      <c r="E1688" s="43" t="s">
        <v>12372</v>
      </c>
      <c r="F1688" s="3" t="s">
        <v>12373</v>
      </c>
      <c r="G1688" s="3" t="s">
        <v>12374</v>
      </c>
      <c r="H1688" s="3" t="s">
        <v>9768</v>
      </c>
      <c r="I1688" s="3" t="s">
        <v>550</v>
      </c>
      <c r="J1688" s="3" t="s">
        <v>12377</v>
      </c>
      <c r="K1688" s="6">
        <v>10</v>
      </c>
      <c r="L1688" s="3" t="s">
        <v>79</v>
      </c>
      <c r="M1688" s="6">
        <v>1</v>
      </c>
      <c r="N1688" s="3" t="s">
        <v>44</v>
      </c>
      <c r="O1688" s="3" t="s">
        <v>12365</v>
      </c>
      <c r="P1688" s="3" t="s">
        <v>12365</v>
      </c>
      <c r="Q1688" s="3" t="s">
        <v>12378</v>
      </c>
      <c r="R1688" s="160">
        <v>3.46</v>
      </c>
      <c r="S1688" s="79"/>
      <c r="T1688" s="81"/>
      <c r="U1688" s="82">
        <v>3.46</v>
      </c>
      <c r="V1688" s="79"/>
      <c r="W1688" s="79"/>
      <c r="X1688" s="79"/>
      <c r="Y1688" s="79"/>
      <c r="Z1688" s="79"/>
      <c r="AA1688" s="79"/>
      <c r="AB1688" s="79"/>
      <c r="AC1688" s="79"/>
      <c r="AD1688" s="79"/>
      <c r="AE1688" s="83"/>
      <c r="AF1688" s="84"/>
      <c r="AG1688" s="84"/>
      <c r="AH1688" s="84"/>
      <c r="AI1688" s="84"/>
      <c r="AJ1688" s="84"/>
      <c r="AK1688" s="84"/>
      <c r="AL1688" s="84"/>
      <c r="AM1688" s="84"/>
      <c r="AN1688" s="85">
        <v>3.46</v>
      </c>
      <c r="AO1688" s="84"/>
      <c r="AP1688" s="83"/>
      <c r="AQ1688" s="84"/>
      <c r="AR1688" s="84"/>
      <c r="AS1688" s="84"/>
      <c r="AT1688" s="84" t="e">
        <v>#REF!</v>
      </c>
      <c r="AU1688" s="84"/>
      <c r="AV1688" s="79" t="e">
        <v>#REF!</v>
      </c>
      <c r="AW1688" s="84"/>
      <c r="AX1688" s="84"/>
      <c r="AY1688" s="85">
        <v>3.46</v>
      </c>
      <c r="AZ1688" s="87">
        <v>0.86499999999999999</v>
      </c>
      <c r="BA1688" s="43">
        <v>4.3250000000000002</v>
      </c>
      <c r="BB1688" s="85">
        <v>4.6710000000000003</v>
      </c>
      <c r="BC1688" s="20" t="s">
        <v>12295</v>
      </c>
      <c r="BD1688" s="84" t="s">
        <v>12206</v>
      </c>
      <c r="BE1688" s="88"/>
      <c r="BF1688" s="88"/>
      <c r="BG1688" s="88"/>
      <c r="BH1688" s="88"/>
      <c r="BI1688" s="88"/>
      <c r="BJ1688" s="88"/>
      <c r="BK1688" s="88"/>
      <c r="BL1688" s="88"/>
      <c r="BM1688" s="88"/>
      <c r="BN1688" s="88"/>
      <c r="BO1688" s="88"/>
      <c r="BP1688" s="88"/>
      <c r="BQ1688" s="88"/>
      <c r="BR1688" s="88"/>
      <c r="BS1688" s="88"/>
      <c r="BT1688" s="88"/>
      <c r="BU1688" s="88"/>
      <c r="BV1688" s="88"/>
      <c r="BW1688" s="88"/>
      <c r="BX1688" s="88"/>
      <c r="BY1688" s="88"/>
      <c r="BZ1688" s="88"/>
      <c r="CA1688" s="88"/>
      <c r="CB1688" s="88"/>
      <c r="CC1688" s="88"/>
      <c r="CD1688" s="88"/>
      <c r="CE1688" s="88"/>
      <c r="CF1688" s="88"/>
      <c r="CG1688" s="88"/>
      <c r="CH1688" s="88"/>
      <c r="CI1688" s="88"/>
      <c r="CJ1688" s="88"/>
      <c r="CK1688" s="88"/>
      <c r="CL1688" s="88"/>
      <c r="CM1688" s="88"/>
      <c r="CN1688" s="88"/>
      <c r="CO1688" s="88"/>
      <c r="CP1688" s="88"/>
      <c r="CQ1688" s="88"/>
      <c r="CR1688" s="88"/>
      <c r="CS1688" s="88"/>
      <c r="CT1688" s="88"/>
      <c r="CU1688" s="88"/>
      <c r="CV1688" s="88"/>
      <c r="CW1688" s="88"/>
      <c r="CX1688" s="88"/>
      <c r="CY1688" s="88"/>
      <c r="CZ1688" s="88"/>
      <c r="DA1688" s="88"/>
      <c r="DB1688" s="88"/>
      <c r="DC1688" s="88"/>
      <c r="DD1688" s="88"/>
      <c r="DE1688" s="88"/>
      <c r="DF1688" s="88"/>
      <c r="DG1688" s="88"/>
      <c r="DH1688" s="88"/>
      <c r="DI1688" s="88"/>
      <c r="DJ1688" s="88"/>
      <c r="DK1688" s="88"/>
      <c r="DL1688" s="88"/>
    </row>
    <row r="1689" spans="1:116" s="20" customFormat="1" ht="30" customHeight="1">
      <c r="A1689" s="78" t="s">
        <v>12361</v>
      </c>
      <c r="B1689" s="5">
        <v>1687</v>
      </c>
      <c r="C1689" s="116">
        <v>15050</v>
      </c>
      <c r="D1689" s="116"/>
      <c r="E1689" s="43" t="s">
        <v>12372</v>
      </c>
      <c r="F1689" s="3" t="s">
        <v>12373</v>
      </c>
      <c r="G1689" s="3" t="s">
        <v>12374</v>
      </c>
      <c r="H1689" s="3" t="s">
        <v>797</v>
      </c>
      <c r="I1689" s="3" t="s">
        <v>550</v>
      </c>
      <c r="J1689" s="3" t="s">
        <v>12375</v>
      </c>
      <c r="K1689" s="6">
        <v>10</v>
      </c>
      <c r="L1689" s="3" t="s">
        <v>79</v>
      </c>
      <c r="M1689" s="6">
        <v>1</v>
      </c>
      <c r="N1689" s="3" t="s">
        <v>44</v>
      </c>
      <c r="O1689" s="3" t="s">
        <v>12365</v>
      </c>
      <c r="P1689" s="3" t="s">
        <v>12365</v>
      </c>
      <c r="Q1689" s="3" t="s">
        <v>12376</v>
      </c>
      <c r="R1689" s="160">
        <v>3.57</v>
      </c>
      <c r="S1689" s="79"/>
      <c r="T1689" s="81"/>
      <c r="U1689" s="82">
        <v>3.57</v>
      </c>
      <c r="V1689" s="79"/>
      <c r="W1689" s="79"/>
      <c r="X1689" s="79"/>
      <c r="Y1689" s="79"/>
      <c r="Z1689" s="79"/>
      <c r="AA1689" s="79"/>
      <c r="AB1689" s="79"/>
      <c r="AC1689" s="79"/>
      <c r="AD1689" s="79"/>
      <c r="AE1689" s="83"/>
      <c r="AF1689" s="84"/>
      <c r="AG1689" s="84"/>
      <c r="AH1689" s="84"/>
      <c r="AI1689" s="84"/>
      <c r="AJ1689" s="84"/>
      <c r="AK1689" s="84"/>
      <c r="AL1689" s="84"/>
      <c r="AM1689" s="84"/>
      <c r="AN1689" s="85">
        <v>3.57</v>
      </c>
      <c r="AO1689" s="84"/>
      <c r="AP1689" s="83"/>
      <c r="AQ1689" s="84"/>
      <c r="AR1689" s="84"/>
      <c r="AS1689" s="84"/>
      <c r="AT1689" s="84" t="e">
        <v>#REF!</v>
      </c>
      <c r="AU1689" s="84"/>
      <c r="AV1689" s="79" t="e">
        <v>#REF!</v>
      </c>
      <c r="AW1689" s="84"/>
      <c r="AX1689" s="84"/>
      <c r="AY1689" s="85">
        <v>3.57</v>
      </c>
      <c r="AZ1689" s="87">
        <v>0.89249999999999996</v>
      </c>
      <c r="BA1689" s="43">
        <v>4.4624999999999995</v>
      </c>
      <c r="BB1689" s="85">
        <v>4.8194999999999997</v>
      </c>
      <c r="BC1689" s="20" t="s">
        <v>12295</v>
      </c>
      <c r="BD1689" s="84" t="s">
        <v>12206</v>
      </c>
      <c r="BE1689" s="88"/>
      <c r="BF1689" s="88"/>
      <c r="BG1689" s="88"/>
      <c r="BH1689" s="88"/>
      <c r="BI1689" s="88"/>
      <c r="BJ1689" s="88"/>
      <c r="BK1689" s="88"/>
      <c r="BL1689" s="88"/>
      <c r="BM1689" s="88"/>
      <c r="BN1689" s="88"/>
      <c r="BO1689" s="88"/>
      <c r="BP1689" s="88"/>
      <c r="BQ1689" s="88"/>
      <c r="BR1689" s="88"/>
      <c r="BS1689" s="88"/>
      <c r="BT1689" s="88"/>
      <c r="BU1689" s="88"/>
      <c r="BV1689" s="88"/>
      <c r="BW1689" s="88"/>
      <c r="BX1689" s="88"/>
      <c r="BY1689" s="88"/>
      <c r="BZ1689" s="88"/>
      <c r="CA1689" s="88"/>
      <c r="CB1689" s="88"/>
      <c r="CC1689" s="88"/>
      <c r="CD1689" s="88"/>
      <c r="CE1689" s="88"/>
      <c r="CF1689" s="88"/>
      <c r="CG1689" s="88"/>
      <c r="CH1689" s="88"/>
      <c r="CI1689" s="88"/>
      <c r="CJ1689" s="88"/>
      <c r="CK1689" s="88"/>
      <c r="CL1689" s="88"/>
      <c r="CM1689" s="88"/>
      <c r="CN1689" s="88"/>
      <c r="CO1689" s="88"/>
      <c r="CP1689" s="88"/>
      <c r="CQ1689" s="88"/>
      <c r="CR1689" s="88"/>
      <c r="CS1689" s="88"/>
      <c r="CT1689" s="88"/>
      <c r="CU1689" s="88"/>
      <c r="CV1689" s="88"/>
      <c r="CW1689" s="88"/>
      <c r="CX1689" s="88"/>
      <c r="CY1689" s="88"/>
      <c r="CZ1689" s="88"/>
      <c r="DA1689" s="88"/>
      <c r="DB1689" s="88"/>
      <c r="DC1689" s="88"/>
      <c r="DD1689" s="88"/>
      <c r="DE1689" s="88"/>
      <c r="DF1689" s="88"/>
      <c r="DG1689" s="88"/>
      <c r="DH1689" s="88"/>
      <c r="DI1689" s="88"/>
      <c r="DJ1689" s="88"/>
      <c r="DK1689" s="88"/>
      <c r="DL1689" s="88"/>
    </row>
    <row r="1690" spans="1:116" s="20" customFormat="1" ht="30" customHeight="1">
      <c r="A1690" s="78" t="s">
        <v>12361</v>
      </c>
      <c r="B1690" s="5">
        <v>1688</v>
      </c>
      <c r="C1690" s="116">
        <v>14967</v>
      </c>
      <c r="D1690" s="116"/>
      <c r="E1690" s="43" t="s">
        <v>12502</v>
      </c>
      <c r="F1690" s="3" t="s">
        <v>12503</v>
      </c>
      <c r="G1690" s="3" t="s">
        <v>7245</v>
      </c>
      <c r="H1690" s="3" t="s">
        <v>2725</v>
      </c>
      <c r="I1690" s="3" t="s">
        <v>65</v>
      </c>
      <c r="J1690" s="3" t="s">
        <v>12504</v>
      </c>
      <c r="K1690" s="6"/>
      <c r="L1690" s="3"/>
      <c r="M1690" s="6">
        <v>1</v>
      </c>
      <c r="N1690" s="3" t="s">
        <v>44</v>
      </c>
      <c r="O1690" s="3" t="s">
        <v>12365</v>
      </c>
      <c r="P1690" s="3" t="s">
        <v>12365</v>
      </c>
      <c r="Q1690" s="3" t="s">
        <v>12505</v>
      </c>
      <c r="R1690" s="160">
        <v>4.28</v>
      </c>
      <c r="S1690" s="79"/>
      <c r="T1690" s="81"/>
      <c r="U1690" s="82">
        <v>4.28</v>
      </c>
      <c r="V1690" s="79"/>
      <c r="W1690" s="79"/>
      <c r="X1690" s="79"/>
      <c r="Y1690" s="79"/>
      <c r="Z1690" s="79"/>
      <c r="AA1690" s="79"/>
      <c r="AB1690" s="79"/>
      <c r="AC1690" s="79"/>
      <c r="AD1690" s="79"/>
      <c r="AE1690" s="83"/>
      <c r="AF1690" s="84"/>
      <c r="AG1690" s="84"/>
      <c r="AH1690" s="84"/>
      <c r="AI1690" s="84"/>
      <c r="AJ1690" s="84"/>
      <c r="AK1690" s="84"/>
      <c r="AL1690" s="84"/>
      <c r="AM1690" s="84"/>
      <c r="AN1690" s="85">
        <v>4.28</v>
      </c>
      <c r="AO1690" s="84"/>
      <c r="AP1690" s="83"/>
      <c r="AQ1690" s="84"/>
      <c r="AR1690" s="84"/>
      <c r="AS1690" s="84"/>
      <c r="AT1690" s="84" t="e">
        <v>#REF!</v>
      </c>
      <c r="AU1690" s="84"/>
      <c r="AV1690" s="79" t="e">
        <v>#REF!</v>
      </c>
      <c r="AW1690" s="84"/>
      <c r="AX1690" s="84"/>
      <c r="AY1690" s="85">
        <v>4.28</v>
      </c>
      <c r="AZ1690" s="87">
        <v>1.07</v>
      </c>
      <c r="BA1690" s="43">
        <v>5.3500000000000005</v>
      </c>
      <c r="BB1690" s="85">
        <v>5.7780000000000005</v>
      </c>
      <c r="BC1690" s="20" t="s">
        <v>12295</v>
      </c>
      <c r="BD1690" s="84" t="s">
        <v>12206</v>
      </c>
      <c r="BE1690" s="88"/>
      <c r="BF1690" s="88"/>
      <c r="BG1690" s="88"/>
      <c r="BH1690" s="88"/>
      <c r="BI1690" s="88"/>
      <c r="BJ1690" s="88"/>
      <c r="BK1690" s="88"/>
      <c r="BL1690" s="88"/>
      <c r="BM1690" s="88"/>
      <c r="BN1690" s="88"/>
      <c r="BO1690" s="88"/>
      <c r="BP1690" s="88"/>
      <c r="BQ1690" s="88"/>
      <c r="BR1690" s="88"/>
      <c r="BS1690" s="88"/>
      <c r="BT1690" s="88"/>
      <c r="BU1690" s="88"/>
      <c r="BV1690" s="88"/>
      <c r="BW1690" s="88"/>
      <c r="BX1690" s="88"/>
      <c r="BY1690" s="88"/>
      <c r="BZ1690" s="88"/>
      <c r="CA1690" s="88"/>
      <c r="CB1690" s="88"/>
      <c r="CC1690" s="88"/>
      <c r="CD1690" s="88"/>
      <c r="CE1690" s="88"/>
      <c r="CF1690" s="88"/>
      <c r="CG1690" s="88"/>
      <c r="CH1690" s="88"/>
      <c r="CI1690" s="88"/>
      <c r="CJ1690" s="88"/>
      <c r="CK1690" s="88"/>
      <c r="CL1690" s="88"/>
      <c r="CM1690" s="88"/>
      <c r="CN1690" s="88"/>
      <c r="CO1690" s="88"/>
      <c r="CP1690" s="88"/>
      <c r="CQ1690" s="88"/>
      <c r="CR1690" s="88"/>
      <c r="CS1690" s="88"/>
      <c r="CT1690" s="88"/>
      <c r="CU1690" s="88"/>
      <c r="CV1690" s="88"/>
      <c r="CW1690" s="88"/>
      <c r="CX1690" s="88"/>
      <c r="CY1690" s="88"/>
      <c r="CZ1690" s="88"/>
      <c r="DA1690" s="88"/>
      <c r="DB1690" s="88"/>
      <c r="DC1690" s="88"/>
      <c r="DD1690" s="88"/>
      <c r="DE1690" s="88"/>
      <c r="DF1690" s="88"/>
      <c r="DG1690" s="88"/>
      <c r="DH1690" s="88"/>
      <c r="DI1690" s="88"/>
      <c r="DJ1690" s="88"/>
      <c r="DK1690" s="88"/>
      <c r="DL1690" s="88"/>
    </row>
    <row r="1691" spans="1:116" s="20" customFormat="1" ht="30" customHeight="1">
      <c r="A1691" s="78" t="s">
        <v>12361</v>
      </c>
      <c r="B1691" s="5">
        <v>1689</v>
      </c>
      <c r="C1691" s="116">
        <v>15058</v>
      </c>
      <c r="D1691" s="116"/>
      <c r="E1691" s="43" t="s">
        <v>12552</v>
      </c>
      <c r="F1691" s="3" t="s">
        <v>12553</v>
      </c>
      <c r="G1691" s="3" t="s">
        <v>726</v>
      </c>
      <c r="H1691" s="3" t="s">
        <v>727</v>
      </c>
      <c r="I1691" s="3" t="s">
        <v>123</v>
      </c>
      <c r="J1691" s="3" t="s">
        <v>12437</v>
      </c>
      <c r="K1691" s="6">
        <v>150</v>
      </c>
      <c r="L1691" s="3" t="s">
        <v>79</v>
      </c>
      <c r="M1691" s="6">
        <v>1</v>
      </c>
      <c r="N1691" s="3" t="s">
        <v>44</v>
      </c>
      <c r="O1691" s="3" t="s">
        <v>12365</v>
      </c>
      <c r="P1691" s="3" t="s">
        <v>12365</v>
      </c>
      <c r="Q1691" s="3" t="s">
        <v>12555</v>
      </c>
      <c r="R1691" s="160">
        <v>1.61</v>
      </c>
      <c r="S1691" s="79"/>
      <c r="T1691" s="81"/>
      <c r="U1691" s="82">
        <v>1.61</v>
      </c>
      <c r="V1691" s="79"/>
      <c r="W1691" s="79"/>
      <c r="X1691" s="79"/>
      <c r="Y1691" s="79"/>
      <c r="Z1691" s="79"/>
      <c r="AA1691" s="79"/>
      <c r="AB1691" s="79"/>
      <c r="AC1691" s="79"/>
      <c r="AD1691" s="79"/>
      <c r="AE1691" s="83"/>
      <c r="AF1691" s="84"/>
      <c r="AG1691" s="84"/>
      <c r="AH1691" s="84"/>
      <c r="AI1691" s="84"/>
      <c r="AJ1691" s="84"/>
      <c r="AK1691" s="84"/>
      <c r="AL1691" s="84"/>
      <c r="AM1691" s="84"/>
      <c r="AN1691" s="85">
        <v>1.61</v>
      </c>
      <c r="AO1691" s="84"/>
      <c r="AP1691" s="83"/>
      <c r="AQ1691" s="84"/>
      <c r="AR1691" s="84"/>
      <c r="AS1691" s="84"/>
      <c r="AT1691" s="84" t="e">
        <v>#REF!</v>
      </c>
      <c r="AU1691" s="84"/>
      <c r="AV1691" s="79" t="e">
        <v>#REF!</v>
      </c>
      <c r="AW1691" s="84"/>
      <c r="AX1691" s="84"/>
      <c r="AY1691" s="85">
        <v>1.61</v>
      </c>
      <c r="AZ1691" s="87">
        <v>0.40250000000000002</v>
      </c>
      <c r="BA1691" s="43">
        <v>2.0125000000000002</v>
      </c>
      <c r="BB1691" s="85">
        <v>2.1735000000000002</v>
      </c>
      <c r="BC1691" s="20" t="s">
        <v>12295</v>
      </c>
      <c r="BD1691" s="84" t="s">
        <v>12206</v>
      </c>
      <c r="BE1691" s="88"/>
      <c r="BF1691" s="88"/>
      <c r="BG1691" s="88"/>
      <c r="BH1691" s="88"/>
      <c r="BI1691" s="88"/>
      <c r="BJ1691" s="88"/>
      <c r="BK1691" s="88"/>
      <c r="BL1691" s="88"/>
      <c r="BM1691" s="88"/>
      <c r="BN1691" s="88"/>
      <c r="BO1691" s="88"/>
      <c r="BP1691" s="88"/>
      <c r="BQ1691" s="88"/>
      <c r="BR1691" s="88"/>
      <c r="BS1691" s="88"/>
      <c r="BT1691" s="88"/>
      <c r="BU1691" s="88"/>
      <c r="BV1691" s="88"/>
      <c r="BW1691" s="88"/>
      <c r="BX1691" s="88"/>
      <c r="BY1691" s="88"/>
      <c r="BZ1691" s="88"/>
      <c r="CA1691" s="88"/>
      <c r="CB1691" s="88"/>
      <c r="CC1691" s="88"/>
      <c r="CD1691" s="88"/>
      <c r="CE1691" s="88"/>
      <c r="CF1691" s="88"/>
      <c r="CG1691" s="88"/>
      <c r="CH1691" s="88"/>
      <c r="CI1691" s="88"/>
      <c r="CJ1691" s="88"/>
      <c r="CK1691" s="88"/>
      <c r="CL1691" s="88"/>
      <c r="CM1691" s="88"/>
      <c r="CN1691" s="88"/>
      <c r="CO1691" s="88"/>
      <c r="CP1691" s="88"/>
      <c r="CQ1691" s="88"/>
      <c r="CR1691" s="88"/>
      <c r="CS1691" s="88"/>
      <c r="CT1691" s="88"/>
      <c r="CU1691" s="88"/>
      <c r="CV1691" s="88"/>
      <c r="CW1691" s="88"/>
      <c r="CX1691" s="88"/>
      <c r="CY1691" s="88"/>
      <c r="CZ1691" s="88"/>
      <c r="DA1691" s="88"/>
      <c r="DB1691" s="88"/>
      <c r="DC1691" s="88"/>
      <c r="DD1691" s="88"/>
      <c r="DE1691" s="88"/>
      <c r="DF1691" s="88"/>
      <c r="DG1691" s="88"/>
      <c r="DH1691" s="88"/>
      <c r="DI1691" s="88"/>
      <c r="DJ1691" s="88"/>
      <c r="DK1691" s="88"/>
      <c r="DL1691" s="88"/>
    </row>
    <row r="1692" spans="1:116" s="20" customFormat="1" ht="30" customHeight="1">
      <c r="A1692" s="78" t="s">
        <v>12361</v>
      </c>
      <c r="B1692" s="5">
        <v>1690</v>
      </c>
      <c r="C1692" s="116">
        <v>14991</v>
      </c>
      <c r="D1692" s="116"/>
      <c r="E1692" s="43" t="s">
        <v>12552</v>
      </c>
      <c r="F1692" s="3" t="s">
        <v>12553</v>
      </c>
      <c r="G1692" s="3" t="s">
        <v>726</v>
      </c>
      <c r="H1692" s="3" t="s">
        <v>635</v>
      </c>
      <c r="I1692" s="3" t="s">
        <v>123</v>
      </c>
      <c r="J1692" s="3" t="s">
        <v>12437</v>
      </c>
      <c r="K1692" s="6">
        <v>150</v>
      </c>
      <c r="L1692" s="3" t="s">
        <v>79</v>
      </c>
      <c r="M1692" s="6">
        <v>1</v>
      </c>
      <c r="N1692" s="3" t="s">
        <v>44</v>
      </c>
      <c r="O1692" s="3" t="s">
        <v>12365</v>
      </c>
      <c r="P1692" s="3" t="s">
        <v>12365</v>
      </c>
      <c r="Q1692" s="3" t="s">
        <v>12554</v>
      </c>
      <c r="R1692" s="160">
        <v>1.61</v>
      </c>
      <c r="S1692" s="79"/>
      <c r="T1692" s="81"/>
      <c r="U1692" s="82">
        <v>1.61</v>
      </c>
      <c r="V1692" s="79"/>
      <c r="W1692" s="79"/>
      <c r="X1692" s="79"/>
      <c r="Y1692" s="79"/>
      <c r="Z1692" s="79"/>
      <c r="AA1692" s="79"/>
      <c r="AB1692" s="79"/>
      <c r="AC1692" s="79"/>
      <c r="AD1692" s="79"/>
      <c r="AE1692" s="83"/>
      <c r="AF1692" s="84"/>
      <c r="AG1692" s="84"/>
      <c r="AH1692" s="84"/>
      <c r="AI1692" s="84"/>
      <c r="AJ1692" s="84"/>
      <c r="AK1692" s="84"/>
      <c r="AL1692" s="84"/>
      <c r="AM1692" s="84"/>
      <c r="AN1692" s="85">
        <v>1.61</v>
      </c>
      <c r="AO1692" s="84"/>
      <c r="AP1692" s="83"/>
      <c r="AQ1692" s="84"/>
      <c r="AR1692" s="84"/>
      <c r="AS1692" s="84"/>
      <c r="AT1692" s="84" t="e">
        <v>#REF!</v>
      </c>
      <c r="AU1692" s="84"/>
      <c r="AV1692" s="79" t="e">
        <v>#REF!</v>
      </c>
      <c r="AW1692" s="84"/>
      <c r="AX1692" s="84"/>
      <c r="AY1692" s="85">
        <v>1.61</v>
      </c>
      <c r="AZ1692" s="87">
        <v>0.40250000000000002</v>
      </c>
      <c r="BA1692" s="43">
        <v>2.0125000000000002</v>
      </c>
      <c r="BB1692" s="85">
        <v>2.1735000000000002</v>
      </c>
      <c r="BC1692" s="20" t="s">
        <v>12295</v>
      </c>
      <c r="BD1692" s="84" t="s">
        <v>12206</v>
      </c>
      <c r="BE1692" s="88"/>
      <c r="BF1692" s="88"/>
      <c r="BG1692" s="88"/>
      <c r="BH1692" s="88"/>
      <c r="BI1692" s="88"/>
      <c r="BJ1692" s="88"/>
      <c r="BK1692" s="88"/>
      <c r="BL1692" s="88"/>
      <c r="BM1692" s="88"/>
      <c r="BN1692" s="88"/>
      <c r="BO1692" s="88"/>
      <c r="BP1692" s="88"/>
      <c r="BQ1692" s="88"/>
      <c r="BR1692" s="88"/>
      <c r="BS1692" s="88"/>
      <c r="BT1692" s="88"/>
      <c r="BU1692" s="88"/>
      <c r="BV1692" s="88"/>
      <c r="BW1692" s="88"/>
      <c r="BX1692" s="88"/>
      <c r="BY1692" s="88"/>
      <c r="BZ1692" s="88"/>
      <c r="CA1692" s="88"/>
      <c r="CB1692" s="88"/>
      <c r="CC1692" s="88"/>
      <c r="CD1692" s="88"/>
      <c r="CE1692" s="88"/>
      <c r="CF1692" s="88"/>
      <c r="CG1692" s="88"/>
      <c r="CH1692" s="88"/>
      <c r="CI1692" s="88"/>
      <c r="CJ1692" s="88"/>
      <c r="CK1692" s="88"/>
      <c r="CL1692" s="88"/>
      <c r="CM1692" s="88"/>
      <c r="CN1692" s="88"/>
      <c r="CO1692" s="88"/>
      <c r="CP1692" s="88"/>
      <c r="CQ1692" s="88"/>
      <c r="CR1692" s="88"/>
      <c r="CS1692" s="88"/>
      <c r="CT1692" s="88"/>
      <c r="CU1692" s="88"/>
      <c r="CV1692" s="88"/>
      <c r="CW1692" s="88"/>
      <c r="CX1692" s="88"/>
      <c r="CY1692" s="88"/>
      <c r="CZ1692" s="88"/>
      <c r="DA1692" s="88"/>
      <c r="DB1692" s="88"/>
      <c r="DC1692" s="88"/>
      <c r="DD1692" s="88"/>
      <c r="DE1692" s="88"/>
      <c r="DF1692" s="88"/>
      <c r="DG1692" s="88"/>
      <c r="DH1692" s="88"/>
      <c r="DI1692" s="88"/>
      <c r="DJ1692" s="88"/>
      <c r="DK1692" s="88"/>
      <c r="DL1692" s="88"/>
    </row>
    <row r="1693" spans="1:116" s="20" customFormat="1" ht="30" customHeight="1">
      <c r="A1693" s="78" t="s">
        <v>12361</v>
      </c>
      <c r="B1693" s="5">
        <v>1691</v>
      </c>
      <c r="C1693" s="116">
        <v>16073</v>
      </c>
      <c r="D1693" s="116"/>
      <c r="E1693" s="43" t="s">
        <v>12511</v>
      </c>
      <c r="F1693" s="3" t="s">
        <v>12512</v>
      </c>
      <c r="G1693" s="3" t="s">
        <v>10120</v>
      </c>
      <c r="H1693" s="3" t="s">
        <v>4458</v>
      </c>
      <c r="I1693" s="3" t="s">
        <v>550</v>
      </c>
      <c r="J1693" s="3" t="s">
        <v>12446</v>
      </c>
      <c r="K1693" s="6">
        <v>5</v>
      </c>
      <c r="L1693" s="3" t="s">
        <v>79</v>
      </c>
      <c r="M1693" s="6">
        <v>1</v>
      </c>
      <c r="N1693" s="3" t="s">
        <v>44</v>
      </c>
      <c r="O1693" s="3" t="s">
        <v>12365</v>
      </c>
      <c r="P1693" s="3" t="s">
        <v>12365</v>
      </c>
      <c r="Q1693" s="3" t="s">
        <v>12513</v>
      </c>
      <c r="R1693" s="160">
        <v>2.12</v>
      </c>
      <c r="S1693" s="79"/>
      <c r="T1693" s="81"/>
      <c r="U1693" s="82">
        <v>2.12</v>
      </c>
      <c r="V1693" s="79"/>
      <c r="W1693" s="79"/>
      <c r="X1693" s="79"/>
      <c r="Y1693" s="79"/>
      <c r="Z1693" s="79"/>
      <c r="AA1693" s="79"/>
      <c r="AB1693" s="79"/>
      <c r="AC1693" s="79"/>
      <c r="AD1693" s="79"/>
      <c r="AE1693" s="83"/>
      <c r="AF1693" s="84"/>
      <c r="AG1693" s="84"/>
      <c r="AH1693" s="84"/>
      <c r="AI1693" s="84"/>
      <c r="AJ1693" s="84"/>
      <c r="AK1693" s="84"/>
      <c r="AL1693" s="84"/>
      <c r="AM1693" s="84"/>
      <c r="AN1693" s="85">
        <v>2.12</v>
      </c>
      <c r="AO1693" s="84"/>
      <c r="AP1693" s="83"/>
      <c r="AQ1693" s="84"/>
      <c r="AR1693" s="84"/>
      <c r="AS1693" s="84"/>
      <c r="AT1693" s="84" t="e">
        <v>#REF!</v>
      </c>
      <c r="AU1693" s="84"/>
      <c r="AV1693" s="79" t="e">
        <v>#REF!</v>
      </c>
      <c r="AW1693" s="84"/>
      <c r="AX1693" s="84"/>
      <c r="AY1693" s="85">
        <v>2.12</v>
      </c>
      <c r="AZ1693" s="87">
        <v>0.53</v>
      </c>
      <c r="BA1693" s="43">
        <v>2.6500000000000004</v>
      </c>
      <c r="BB1693" s="85">
        <v>2.8620000000000005</v>
      </c>
      <c r="BC1693" s="20" t="s">
        <v>12295</v>
      </c>
      <c r="BD1693" s="84" t="s">
        <v>12206</v>
      </c>
      <c r="BE1693" s="88"/>
      <c r="BF1693" s="88"/>
      <c r="BG1693" s="88"/>
      <c r="BH1693" s="88"/>
      <c r="BI1693" s="88"/>
      <c r="BJ1693" s="88"/>
      <c r="BK1693" s="88"/>
      <c r="BL1693" s="88"/>
      <c r="BM1693" s="88"/>
      <c r="BN1693" s="88"/>
      <c r="BO1693" s="88"/>
      <c r="BP1693" s="88"/>
      <c r="BQ1693" s="88"/>
      <c r="BR1693" s="88"/>
      <c r="BS1693" s="88"/>
      <c r="BT1693" s="88"/>
      <c r="BU1693" s="88"/>
      <c r="BV1693" s="88"/>
      <c r="BW1693" s="88"/>
      <c r="BX1693" s="88"/>
      <c r="BY1693" s="88"/>
      <c r="BZ1693" s="88"/>
      <c r="CA1693" s="88"/>
      <c r="CB1693" s="88"/>
      <c r="CC1693" s="88"/>
      <c r="CD1693" s="88"/>
      <c r="CE1693" s="88"/>
      <c r="CF1693" s="88"/>
      <c r="CG1693" s="88"/>
      <c r="CH1693" s="88"/>
      <c r="CI1693" s="88"/>
      <c r="CJ1693" s="88"/>
      <c r="CK1693" s="88"/>
      <c r="CL1693" s="88"/>
      <c r="CM1693" s="88"/>
      <c r="CN1693" s="88"/>
      <c r="CO1693" s="88"/>
      <c r="CP1693" s="88"/>
      <c r="CQ1693" s="88"/>
      <c r="CR1693" s="88"/>
      <c r="CS1693" s="88"/>
      <c r="CT1693" s="88"/>
      <c r="CU1693" s="88"/>
      <c r="CV1693" s="88"/>
      <c r="CW1693" s="88"/>
      <c r="CX1693" s="88"/>
      <c r="CY1693" s="88"/>
      <c r="CZ1693" s="88"/>
      <c r="DA1693" s="88"/>
      <c r="DB1693" s="88"/>
      <c r="DC1693" s="88"/>
      <c r="DD1693" s="88"/>
      <c r="DE1693" s="88"/>
      <c r="DF1693" s="88"/>
      <c r="DG1693" s="88"/>
      <c r="DH1693" s="88"/>
      <c r="DI1693" s="88"/>
      <c r="DJ1693" s="88"/>
      <c r="DK1693" s="88"/>
      <c r="DL1693" s="88"/>
    </row>
    <row r="1694" spans="1:116" s="20" customFormat="1" ht="30" customHeight="1">
      <c r="A1694" s="78" t="s">
        <v>12361</v>
      </c>
      <c r="B1694" s="5">
        <v>1692</v>
      </c>
      <c r="C1694" s="116">
        <v>14965</v>
      </c>
      <c r="D1694" s="116"/>
      <c r="E1694" s="43" t="s">
        <v>12511</v>
      </c>
      <c r="F1694" s="3" t="s">
        <v>12512</v>
      </c>
      <c r="G1694" s="3" t="s">
        <v>10120</v>
      </c>
      <c r="H1694" s="3" t="s">
        <v>1012</v>
      </c>
      <c r="I1694" s="3" t="s">
        <v>550</v>
      </c>
      <c r="J1694" s="3" t="s">
        <v>12476</v>
      </c>
      <c r="K1694" s="6">
        <v>5</v>
      </c>
      <c r="L1694" s="3" t="s">
        <v>79</v>
      </c>
      <c r="M1694" s="6">
        <v>1</v>
      </c>
      <c r="N1694" s="3" t="s">
        <v>44</v>
      </c>
      <c r="O1694" s="3" t="s">
        <v>12365</v>
      </c>
      <c r="P1694" s="3" t="s">
        <v>12365</v>
      </c>
      <c r="Q1694" s="3" t="s">
        <v>12514</v>
      </c>
      <c r="R1694" s="160">
        <v>2.2200000000000002</v>
      </c>
      <c r="S1694" s="79"/>
      <c r="T1694" s="81"/>
      <c r="U1694" s="82">
        <v>2.2200000000000002</v>
      </c>
      <c r="V1694" s="79"/>
      <c r="W1694" s="79"/>
      <c r="X1694" s="79"/>
      <c r="Y1694" s="79"/>
      <c r="Z1694" s="79"/>
      <c r="AA1694" s="79"/>
      <c r="AB1694" s="79"/>
      <c r="AC1694" s="79"/>
      <c r="AD1694" s="79"/>
      <c r="AE1694" s="83"/>
      <c r="AF1694" s="84"/>
      <c r="AG1694" s="84"/>
      <c r="AH1694" s="84"/>
      <c r="AI1694" s="84"/>
      <c r="AJ1694" s="84"/>
      <c r="AK1694" s="84"/>
      <c r="AL1694" s="84"/>
      <c r="AM1694" s="84"/>
      <c r="AN1694" s="85">
        <v>2.2200000000000002</v>
      </c>
      <c r="AO1694" s="84"/>
      <c r="AP1694" s="83"/>
      <c r="AQ1694" s="84"/>
      <c r="AR1694" s="84"/>
      <c r="AS1694" s="84"/>
      <c r="AT1694" s="84" t="e">
        <v>#REF!</v>
      </c>
      <c r="AU1694" s="84"/>
      <c r="AV1694" s="79" t="e">
        <v>#REF!</v>
      </c>
      <c r="AW1694" s="84"/>
      <c r="AX1694" s="84"/>
      <c r="AY1694" s="85">
        <v>2.2200000000000002</v>
      </c>
      <c r="AZ1694" s="87">
        <v>0.55500000000000005</v>
      </c>
      <c r="BA1694" s="43">
        <v>2.7750000000000004</v>
      </c>
      <c r="BB1694" s="85">
        <v>2.9970000000000003</v>
      </c>
      <c r="BC1694" s="20" t="s">
        <v>12295</v>
      </c>
      <c r="BD1694" s="84" t="s">
        <v>12206</v>
      </c>
      <c r="BE1694" s="88"/>
      <c r="BF1694" s="88"/>
      <c r="BG1694" s="88"/>
      <c r="BH1694" s="88"/>
      <c r="BI1694" s="88"/>
      <c r="BJ1694" s="88"/>
      <c r="BK1694" s="88"/>
      <c r="BL1694" s="88"/>
      <c r="BM1694" s="88"/>
      <c r="BN1694" s="88"/>
      <c r="BO1694" s="88"/>
      <c r="BP1694" s="88"/>
      <c r="BQ1694" s="88"/>
      <c r="BR1694" s="88"/>
      <c r="BS1694" s="88"/>
      <c r="BT1694" s="88"/>
      <c r="BU1694" s="88"/>
      <c r="BV1694" s="88"/>
      <c r="BW1694" s="88"/>
      <c r="BX1694" s="88"/>
      <c r="BY1694" s="88"/>
      <c r="BZ1694" s="88"/>
      <c r="CA1694" s="88"/>
      <c r="CB1694" s="88"/>
      <c r="CC1694" s="88"/>
      <c r="CD1694" s="88"/>
      <c r="CE1694" s="88"/>
      <c r="CF1694" s="88"/>
      <c r="CG1694" s="88"/>
      <c r="CH1694" s="88"/>
      <c r="CI1694" s="88"/>
      <c r="CJ1694" s="88"/>
      <c r="CK1694" s="88"/>
      <c r="CL1694" s="88"/>
      <c r="CM1694" s="88"/>
      <c r="CN1694" s="88"/>
      <c r="CO1694" s="88"/>
      <c r="CP1694" s="88"/>
      <c r="CQ1694" s="88"/>
      <c r="CR1694" s="88"/>
      <c r="CS1694" s="88"/>
      <c r="CT1694" s="88"/>
      <c r="CU1694" s="88"/>
      <c r="CV1694" s="88"/>
      <c r="CW1694" s="88"/>
      <c r="CX1694" s="88"/>
      <c r="CY1694" s="88"/>
      <c r="CZ1694" s="88"/>
      <c r="DA1694" s="88"/>
      <c r="DB1694" s="88"/>
      <c r="DC1694" s="88"/>
      <c r="DD1694" s="88"/>
      <c r="DE1694" s="88"/>
      <c r="DF1694" s="88"/>
      <c r="DG1694" s="88"/>
      <c r="DH1694" s="88"/>
      <c r="DI1694" s="88"/>
      <c r="DJ1694" s="88"/>
      <c r="DK1694" s="88"/>
      <c r="DL1694" s="88"/>
    </row>
    <row r="1695" spans="1:116" s="20" customFormat="1" ht="30" customHeight="1">
      <c r="A1695" s="78" t="s">
        <v>12361</v>
      </c>
      <c r="B1695" s="5">
        <v>1693</v>
      </c>
      <c r="C1695" s="116">
        <v>14959</v>
      </c>
      <c r="D1695" s="116"/>
      <c r="E1695" s="43" t="s">
        <v>12474</v>
      </c>
      <c r="F1695" s="3" t="s">
        <v>12475</v>
      </c>
      <c r="G1695" s="3" t="s">
        <v>814</v>
      </c>
      <c r="H1695" s="3" t="s">
        <v>815</v>
      </c>
      <c r="I1695" s="3" t="s">
        <v>816</v>
      </c>
      <c r="J1695" s="3" t="s">
        <v>12476</v>
      </c>
      <c r="K1695" s="6"/>
      <c r="L1695" s="3"/>
      <c r="M1695" s="6">
        <v>1</v>
      </c>
      <c r="N1695" s="3" t="s">
        <v>44</v>
      </c>
      <c r="O1695" s="3" t="s">
        <v>12365</v>
      </c>
      <c r="P1695" s="3" t="s">
        <v>12365</v>
      </c>
      <c r="Q1695" s="3" t="s">
        <v>12477</v>
      </c>
      <c r="R1695" s="160">
        <v>1.88</v>
      </c>
      <c r="S1695" s="79"/>
      <c r="T1695" s="81"/>
      <c r="U1695" s="82">
        <v>1.88</v>
      </c>
      <c r="V1695" s="79"/>
      <c r="W1695" s="79"/>
      <c r="X1695" s="79"/>
      <c r="Y1695" s="79"/>
      <c r="Z1695" s="79"/>
      <c r="AA1695" s="79"/>
      <c r="AB1695" s="79"/>
      <c r="AC1695" s="79"/>
      <c r="AD1695" s="79"/>
      <c r="AE1695" s="83"/>
      <c r="AF1695" s="84"/>
      <c r="AG1695" s="84"/>
      <c r="AH1695" s="84"/>
      <c r="AI1695" s="84"/>
      <c r="AJ1695" s="84"/>
      <c r="AK1695" s="84"/>
      <c r="AL1695" s="84"/>
      <c r="AM1695" s="84"/>
      <c r="AN1695" s="85">
        <v>1.88</v>
      </c>
      <c r="AO1695" s="84"/>
      <c r="AP1695" s="83"/>
      <c r="AQ1695" s="84"/>
      <c r="AR1695" s="84"/>
      <c r="AS1695" s="84"/>
      <c r="AT1695" s="84" t="e">
        <v>#REF!</v>
      </c>
      <c r="AU1695" s="84"/>
      <c r="AV1695" s="79" t="e">
        <v>#REF!</v>
      </c>
      <c r="AW1695" s="84"/>
      <c r="AX1695" s="84"/>
      <c r="AY1695" s="85">
        <v>1.88</v>
      </c>
      <c r="AZ1695" s="87">
        <v>0.47</v>
      </c>
      <c r="BA1695" s="43">
        <v>2.3499999999999996</v>
      </c>
      <c r="BB1695" s="85">
        <v>2.5379999999999998</v>
      </c>
      <c r="BC1695" s="20" t="s">
        <v>12295</v>
      </c>
      <c r="BD1695" s="84" t="s">
        <v>12206</v>
      </c>
      <c r="BE1695" s="88"/>
      <c r="BF1695" s="88"/>
      <c r="BG1695" s="88"/>
      <c r="BH1695" s="88"/>
      <c r="BI1695" s="88"/>
      <c r="BJ1695" s="88"/>
      <c r="BK1695" s="88"/>
      <c r="BL1695" s="88"/>
      <c r="BM1695" s="88"/>
      <c r="BN1695" s="88"/>
      <c r="BO1695" s="88"/>
      <c r="BP1695" s="88"/>
      <c r="BQ1695" s="88"/>
      <c r="BR1695" s="88"/>
      <c r="BS1695" s="88"/>
      <c r="BT1695" s="88"/>
      <c r="BU1695" s="88"/>
      <c r="BV1695" s="88"/>
      <c r="BW1695" s="88"/>
      <c r="BX1695" s="88"/>
      <c r="BY1695" s="88"/>
      <c r="BZ1695" s="88"/>
      <c r="CA1695" s="88"/>
      <c r="CB1695" s="88"/>
      <c r="CC1695" s="88"/>
      <c r="CD1695" s="88"/>
      <c r="CE1695" s="88"/>
      <c r="CF1695" s="88"/>
      <c r="CG1695" s="88"/>
      <c r="CH1695" s="88"/>
      <c r="CI1695" s="88"/>
      <c r="CJ1695" s="88"/>
      <c r="CK1695" s="88"/>
      <c r="CL1695" s="88"/>
      <c r="CM1695" s="88"/>
      <c r="CN1695" s="88"/>
      <c r="CO1695" s="88"/>
      <c r="CP1695" s="88"/>
      <c r="CQ1695" s="88"/>
      <c r="CR1695" s="88"/>
      <c r="CS1695" s="88"/>
      <c r="CT1695" s="88"/>
      <c r="CU1695" s="88"/>
      <c r="CV1695" s="88"/>
      <c r="CW1695" s="88"/>
      <c r="CX1695" s="88"/>
      <c r="CY1695" s="88"/>
      <c r="CZ1695" s="88"/>
      <c r="DA1695" s="88"/>
      <c r="DB1695" s="88"/>
      <c r="DC1695" s="88"/>
      <c r="DD1695" s="88"/>
      <c r="DE1695" s="88"/>
      <c r="DF1695" s="88"/>
      <c r="DG1695" s="88"/>
      <c r="DH1695" s="88"/>
      <c r="DI1695" s="88"/>
      <c r="DJ1695" s="88"/>
      <c r="DK1695" s="88"/>
      <c r="DL1695" s="88"/>
    </row>
    <row r="1696" spans="1:116" s="20" customFormat="1" ht="30" customHeight="1">
      <c r="A1696" s="78" t="s">
        <v>12361</v>
      </c>
      <c r="B1696" s="5">
        <v>1694</v>
      </c>
      <c r="C1696" s="116">
        <v>14755</v>
      </c>
      <c r="D1696" s="116"/>
      <c r="E1696" s="43" t="s">
        <v>12583</v>
      </c>
      <c r="F1696" s="3" t="s">
        <v>12584</v>
      </c>
      <c r="G1696" s="3" t="s">
        <v>6307</v>
      </c>
      <c r="H1696" s="3" t="s">
        <v>7347</v>
      </c>
      <c r="I1696" s="3" t="s">
        <v>77</v>
      </c>
      <c r="J1696" s="3" t="s">
        <v>12375</v>
      </c>
      <c r="K1696" s="6">
        <v>100</v>
      </c>
      <c r="L1696" s="3" t="s">
        <v>79</v>
      </c>
      <c r="M1696" s="6">
        <v>1</v>
      </c>
      <c r="N1696" s="3" t="s">
        <v>44</v>
      </c>
      <c r="O1696" s="3" t="s">
        <v>12365</v>
      </c>
      <c r="P1696" s="3" t="s">
        <v>12365</v>
      </c>
      <c r="Q1696" s="3" t="s">
        <v>12585</v>
      </c>
      <c r="R1696" s="160">
        <v>1.7</v>
      </c>
      <c r="S1696" s="79"/>
      <c r="T1696" s="81"/>
      <c r="U1696" s="82">
        <v>1.7</v>
      </c>
      <c r="V1696" s="79"/>
      <c r="W1696" s="79"/>
      <c r="X1696" s="79"/>
      <c r="Y1696" s="79"/>
      <c r="Z1696" s="79"/>
      <c r="AA1696" s="79"/>
      <c r="AB1696" s="79"/>
      <c r="AC1696" s="79"/>
      <c r="AD1696" s="79"/>
      <c r="AE1696" s="83"/>
      <c r="AF1696" s="84"/>
      <c r="AG1696" s="84"/>
      <c r="AH1696" s="84"/>
      <c r="AI1696" s="84"/>
      <c r="AJ1696" s="84"/>
      <c r="AK1696" s="84"/>
      <c r="AL1696" s="84"/>
      <c r="AM1696" s="84"/>
      <c r="AN1696" s="85">
        <v>1.7</v>
      </c>
      <c r="AO1696" s="84"/>
      <c r="AP1696" s="83"/>
      <c r="AQ1696" s="84"/>
      <c r="AR1696" s="84"/>
      <c r="AS1696" s="84"/>
      <c r="AT1696" s="84" t="e">
        <v>#REF!</v>
      </c>
      <c r="AU1696" s="84"/>
      <c r="AV1696" s="79" t="e">
        <v>#REF!</v>
      </c>
      <c r="AW1696" s="84"/>
      <c r="AX1696" s="84"/>
      <c r="AY1696" s="85">
        <v>1.7</v>
      </c>
      <c r="AZ1696" s="87">
        <v>0.42499999999999999</v>
      </c>
      <c r="BA1696" s="43">
        <v>2.125</v>
      </c>
      <c r="BB1696" s="85">
        <v>2.2949999999999999</v>
      </c>
      <c r="BC1696" s="20" t="s">
        <v>12295</v>
      </c>
      <c r="BD1696" s="84" t="s">
        <v>12206</v>
      </c>
      <c r="BE1696" s="88"/>
      <c r="BF1696" s="88"/>
      <c r="BG1696" s="88"/>
      <c r="BH1696" s="88"/>
      <c r="BI1696" s="88"/>
      <c r="BJ1696" s="88"/>
      <c r="BK1696" s="88"/>
      <c r="BL1696" s="88"/>
      <c r="BM1696" s="88"/>
      <c r="BN1696" s="88"/>
      <c r="BO1696" s="88"/>
      <c r="BP1696" s="88"/>
      <c r="BQ1696" s="88"/>
      <c r="BR1696" s="88"/>
      <c r="BS1696" s="88"/>
      <c r="BT1696" s="88"/>
      <c r="BU1696" s="88"/>
      <c r="BV1696" s="88"/>
      <c r="BW1696" s="88"/>
      <c r="BX1696" s="88"/>
      <c r="BY1696" s="88"/>
      <c r="BZ1696" s="88"/>
      <c r="CA1696" s="88"/>
      <c r="CB1696" s="88"/>
      <c r="CC1696" s="88"/>
      <c r="CD1696" s="88"/>
      <c r="CE1696" s="88"/>
      <c r="CF1696" s="88"/>
      <c r="CG1696" s="88"/>
      <c r="CH1696" s="88"/>
      <c r="CI1696" s="88"/>
      <c r="CJ1696" s="88"/>
      <c r="CK1696" s="88"/>
      <c r="CL1696" s="88"/>
      <c r="CM1696" s="88"/>
      <c r="CN1696" s="88"/>
      <c r="CO1696" s="88"/>
      <c r="CP1696" s="88"/>
      <c r="CQ1696" s="88"/>
      <c r="CR1696" s="88"/>
      <c r="CS1696" s="88"/>
      <c r="CT1696" s="88"/>
      <c r="CU1696" s="88"/>
      <c r="CV1696" s="88"/>
      <c r="CW1696" s="88"/>
      <c r="CX1696" s="88"/>
      <c r="CY1696" s="88"/>
      <c r="CZ1696" s="88"/>
      <c r="DA1696" s="88"/>
      <c r="DB1696" s="88"/>
      <c r="DC1696" s="88"/>
      <c r="DD1696" s="88"/>
      <c r="DE1696" s="88"/>
      <c r="DF1696" s="88"/>
      <c r="DG1696" s="88"/>
      <c r="DH1696" s="88"/>
      <c r="DI1696" s="88"/>
      <c r="DJ1696" s="88"/>
      <c r="DK1696" s="88"/>
      <c r="DL1696" s="88"/>
    </row>
    <row r="1697" spans="1:116" s="20" customFormat="1" ht="30" customHeight="1">
      <c r="A1697" s="78" t="s">
        <v>12361</v>
      </c>
      <c r="B1697" s="5">
        <v>1695</v>
      </c>
      <c r="C1697" s="116">
        <v>17693</v>
      </c>
      <c r="D1697" s="116"/>
      <c r="E1697" s="43" t="s">
        <v>12692</v>
      </c>
      <c r="F1697" s="3" t="s">
        <v>12693</v>
      </c>
      <c r="G1697" s="3" t="s">
        <v>9959</v>
      </c>
      <c r="H1697" s="3" t="s">
        <v>2738</v>
      </c>
      <c r="I1697" s="3" t="s">
        <v>1736</v>
      </c>
      <c r="J1697" s="3" t="s">
        <v>12694</v>
      </c>
      <c r="K1697" s="6"/>
      <c r="L1697" s="3"/>
      <c r="M1697" s="6">
        <v>1</v>
      </c>
      <c r="N1697" s="3" t="s">
        <v>44</v>
      </c>
      <c r="O1697" s="3" t="s">
        <v>12365</v>
      </c>
      <c r="P1697" s="3" t="s">
        <v>12365</v>
      </c>
      <c r="Q1697" s="3" t="s">
        <v>12695</v>
      </c>
      <c r="R1697" s="160">
        <v>1.59</v>
      </c>
      <c r="S1697" s="79"/>
      <c r="T1697" s="81"/>
      <c r="U1697" s="82">
        <v>1.59</v>
      </c>
      <c r="V1697" s="79"/>
      <c r="W1697" s="79"/>
      <c r="X1697" s="79"/>
      <c r="Y1697" s="79"/>
      <c r="Z1697" s="79"/>
      <c r="AA1697" s="79"/>
      <c r="AB1697" s="79"/>
      <c r="AC1697" s="79"/>
      <c r="AD1697" s="79"/>
      <c r="AE1697" s="83"/>
      <c r="AF1697" s="84"/>
      <c r="AG1697" s="84"/>
      <c r="AH1697" s="84"/>
      <c r="AI1697" s="84"/>
      <c r="AJ1697" s="84"/>
      <c r="AK1697" s="84"/>
      <c r="AL1697" s="84"/>
      <c r="AM1697" s="84"/>
      <c r="AN1697" s="85">
        <v>1.59</v>
      </c>
      <c r="AO1697" s="84"/>
      <c r="AP1697" s="83"/>
      <c r="AQ1697" s="84"/>
      <c r="AR1697" s="84"/>
      <c r="AS1697" s="84"/>
      <c r="AT1697" s="84" t="e">
        <v>#REF!</v>
      </c>
      <c r="AU1697" s="84"/>
      <c r="AV1697" s="79" t="e">
        <v>#REF!</v>
      </c>
      <c r="AW1697" s="84"/>
      <c r="AX1697" s="84"/>
      <c r="AY1697" s="85">
        <v>1.59</v>
      </c>
      <c r="AZ1697" s="87">
        <v>0.39750000000000002</v>
      </c>
      <c r="BA1697" s="43">
        <v>1.9875</v>
      </c>
      <c r="BB1697" s="85">
        <v>2.1465000000000001</v>
      </c>
      <c r="BC1697" s="20" t="s">
        <v>12295</v>
      </c>
      <c r="BD1697" s="84" t="s">
        <v>12206</v>
      </c>
      <c r="BE1697" s="88"/>
      <c r="BF1697" s="88"/>
      <c r="BG1697" s="88"/>
      <c r="BH1697" s="88"/>
      <c r="BI1697" s="88"/>
      <c r="BJ1697" s="88"/>
      <c r="BK1697" s="88"/>
      <c r="BL1697" s="88"/>
      <c r="BM1697" s="88"/>
      <c r="BN1697" s="88"/>
      <c r="BO1697" s="88"/>
      <c r="BP1697" s="88"/>
      <c r="BQ1697" s="88"/>
      <c r="BR1697" s="88"/>
      <c r="BS1697" s="88"/>
      <c r="BT1697" s="88"/>
      <c r="BU1697" s="88"/>
      <c r="BV1697" s="88"/>
      <c r="BW1697" s="88"/>
      <c r="BX1697" s="88"/>
      <c r="BY1697" s="88"/>
      <c r="BZ1697" s="88"/>
      <c r="CA1697" s="88"/>
      <c r="CB1697" s="88"/>
      <c r="CC1697" s="88"/>
      <c r="CD1697" s="88"/>
      <c r="CE1697" s="88"/>
      <c r="CF1697" s="88"/>
      <c r="CG1697" s="88"/>
      <c r="CH1697" s="88"/>
      <c r="CI1697" s="88"/>
      <c r="CJ1697" s="88"/>
      <c r="CK1697" s="88"/>
      <c r="CL1697" s="88"/>
      <c r="CM1697" s="88"/>
      <c r="CN1697" s="88"/>
      <c r="CO1697" s="88"/>
      <c r="CP1697" s="88"/>
      <c r="CQ1697" s="88"/>
      <c r="CR1697" s="88"/>
      <c r="CS1697" s="88"/>
      <c r="CT1697" s="88"/>
      <c r="CU1697" s="88"/>
      <c r="CV1697" s="88"/>
      <c r="CW1697" s="88"/>
      <c r="CX1697" s="88"/>
      <c r="CY1697" s="88"/>
      <c r="CZ1697" s="88"/>
      <c r="DA1697" s="88"/>
      <c r="DB1697" s="88"/>
      <c r="DC1697" s="88"/>
      <c r="DD1697" s="88"/>
      <c r="DE1697" s="88"/>
      <c r="DF1697" s="88"/>
      <c r="DG1697" s="88"/>
      <c r="DH1697" s="88"/>
      <c r="DI1697" s="88"/>
      <c r="DJ1697" s="88"/>
      <c r="DK1697" s="88"/>
      <c r="DL1697" s="88"/>
    </row>
    <row r="1698" spans="1:116" s="20" customFormat="1" ht="30" customHeight="1">
      <c r="A1698" s="78" t="s">
        <v>12361</v>
      </c>
      <c r="B1698" s="5">
        <v>1696</v>
      </c>
      <c r="C1698" s="116">
        <v>17691</v>
      </c>
      <c r="D1698" s="116"/>
      <c r="E1698" s="43" t="s">
        <v>12478</v>
      </c>
      <c r="F1698" s="3" t="s">
        <v>12479</v>
      </c>
      <c r="G1698" s="3" t="s">
        <v>5737</v>
      </c>
      <c r="H1698" s="3" t="s">
        <v>5738</v>
      </c>
      <c r="I1698" s="3" t="s">
        <v>1201</v>
      </c>
      <c r="J1698" s="3" t="s">
        <v>5764</v>
      </c>
      <c r="K1698" s="6"/>
      <c r="L1698" s="3"/>
      <c r="M1698" s="6">
        <v>1</v>
      </c>
      <c r="N1698" s="3" t="s">
        <v>44</v>
      </c>
      <c r="O1698" s="3" t="s">
        <v>12365</v>
      </c>
      <c r="P1698" s="3" t="s">
        <v>12365</v>
      </c>
      <c r="Q1698" s="3" t="s">
        <v>12480</v>
      </c>
      <c r="R1698" s="160">
        <v>2.1</v>
      </c>
      <c r="S1698" s="79"/>
      <c r="T1698" s="81"/>
      <c r="U1698" s="82">
        <v>2.1</v>
      </c>
      <c r="V1698" s="79"/>
      <c r="W1698" s="79"/>
      <c r="X1698" s="79"/>
      <c r="Y1698" s="79"/>
      <c r="Z1698" s="79"/>
      <c r="AA1698" s="79"/>
      <c r="AB1698" s="79"/>
      <c r="AC1698" s="79"/>
      <c r="AD1698" s="79"/>
      <c r="AE1698" s="83"/>
      <c r="AF1698" s="84"/>
      <c r="AG1698" s="84"/>
      <c r="AH1698" s="84"/>
      <c r="AI1698" s="84"/>
      <c r="AJ1698" s="84"/>
      <c r="AK1698" s="84"/>
      <c r="AL1698" s="84"/>
      <c r="AM1698" s="84"/>
      <c r="AN1698" s="85">
        <v>2.1</v>
      </c>
      <c r="AO1698" s="84"/>
      <c r="AP1698" s="83"/>
      <c r="AQ1698" s="84"/>
      <c r="AR1698" s="84"/>
      <c r="AS1698" s="84"/>
      <c r="AT1698" s="84" t="e">
        <v>#REF!</v>
      </c>
      <c r="AU1698" s="84"/>
      <c r="AV1698" s="79" t="e">
        <v>#REF!</v>
      </c>
      <c r="AW1698" s="84"/>
      <c r="AX1698" s="84"/>
      <c r="AY1698" s="85">
        <v>2.1</v>
      </c>
      <c r="AZ1698" s="87">
        <v>0.52500000000000002</v>
      </c>
      <c r="BA1698" s="43">
        <v>2.625</v>
      </c>
      <c r="BB1698" s="85">
        <v>2.835</v>
      </c>
      <c r="BC1698" s="20" t="s">
        <v>12295</v>
      </c>
      <c r="BD1698" s="84" t="s">
        <v>12206</v>
      </c>
      <c r="BE1698" s="88"/>
      <c r="BF1698" s="97"/>
      <c r="BG1698" s="88"/>
      <c r="BH1698" s="88"/>
      <c r="BI1698" s="88"/>
      <c r="BJ1698" s="88"/>
      <c r="BK1698" s="88"/>
      <c r="BL1698" s="88"/>
      <c r="BM1698" s="88"/>
      <c r="BN1698" s="88"/>
      <c r="BO1698" s="88"/>
      <c r="BP1698" s="88"/>
      <c r="BQ1698" s="88"/>
      <c r="BR1698" s="88"/>
      <c r="BS1698" s="88"/>
      <c r="BT1698" s="88"/>
      <c r="BU1698" s="88"/>
      <c r="BV1698" s="88"/>
      <c r="BW1698" s="88"/>
      <c r="BX1698" s="88"/>
      <c r="BY1698" s="88"/>
      <c r="BZ1698" s="88"/>
      <c r="CA1698" s="88"/>
      <c r="CB1698" s="88"/>
      <c r="CC1698" s="88"/>
      <c r="CD1698" s="88"/>
      <c r="CE1698" s="88"/>
      <c r="CF1698" s="88"/>
      <c r="CG1698" s="88"/>
      <c r="CH1698" s="88"/>
      <c r="CI1698" s="88"/>
      <c r="CJ1698" s="88"/>
      <c r="CK1698" s="88"/>
      <c r="CL1698" s="88"/>
      <c r="CM1698" s="88"/>
      <c r="CN1698" s="88"/>
      <c r="CO1698" s="88"/>
      <c r="CP1698" s="88"/>
      <c r="CQ1698" s="88"/>
      <c r="CR1698" s="88"/>
      <c r="CS1698" s="88"/>
      <c r="CT1698" s="88"/>
      <c r="CU1698" s="88"/>
      <c r="CV1698" s="88"/>
      <c r="CW1698" s="88"/>
      <c r="CX1698" s="88"/>
      <c r="CY1698" s="88"/>
      <c r="CZ1698" s="88"/>
      <c r="DA1698" s="88"/>
      <c r="DB1698" s="88"/>
      <c r="DC1698" s="88"/>
      <c r="DD1698" s="88"/>
      <c r="DE1698" s="88"/>
      <c r="DF1698" s="88"/>
      <c r="DG1698" s="88"/>
      <c r="DH1698" s="88"/>
      <c r="DI1698" s="88"/>
      <c r="DJ1698" s="88"/>
      <c r="DK1698" s="88"/>
      <c r="DL1698" s="88"/>
    </row>
    <row r="1699" spans="1:116" s="20" customFormat="1" ht="30" customHeight="1">
      <c r="A1699" s="78" t="s">
        <v>12361</v>
      </c>
      <c r="B1699" s="5">
        <v>1697</v>
      </c>
      <c r="C1699" s="116">
        <v>17707</v>
      </c>
      <c r="D1699" s="116"/>
      <c r="E1699" s="43" t="s">
        <v>12481</v>
      </c>
      <c r="F1699" s="3" t="s">
        <v>12482</v>
      </c>
      <c r="G1699" s="3" t="s">
        <v>1475</v>
      </c>
      <c r="H1699" s="3" t="s">
        <v>12483</v>
      </c>
      <c r="I1699" s="3" t="s">
        <v>1201</v>
      </c>
      <c r="J1699" s="3" t="s">
        <v>12484</v>
      </c>
      <c r="K1699" s="6"/>
      <c r="L1699" s="3"/>
      <c r="M1699" s="6">
        <v>1</v>
      </c>
      <c r="N1699" s="3" t="s">
        <v>44</v>
      </c>
      <c r="O1699" s="3" t="s">
        <v>12365</v>
      </c>
      <c r="P1699" s="3" t="s">
        <v>12365</v>
      </c>
      <c r="Q1699" s="3" t="s">
        <v>12485</v>
      </c>
      <c r="R1699" s="160">
        <v>2.2999999999999998</v>
      </c>
      <c r="S1699" s="79"/>
      <c r="T1699" s="81"/>
      <c r="U1699" s="82">
        <v>2.2999999999999998</v>
      </c>
      <c r="V1699" s="79"/>
      <c r="W1699" s="79"/>
      <c r="X1699" s="79"/>
      <c r="Y1699" s="79"/>
      <c r="Z1699" s="79"/>
      <c r="AA1699" s="79"/>
      <c r="AB1699" s="79"/>
      <c r="AC1699" s="79"/>
      <c r="AD1699" s="79"/>
      <c r="AE1699" s="83"/>
      <c r="AF1699" s="84"/>
      <c r="AG1699" s="84"/>
      <c r="AH1699" s="84"/>
      <c r="AI1699" s="84"/>
      <c r="AJ1699" s="84"/>
      <c r="AK1699" s="84"/>
      <c r="AL1699" s="84"/>
      <c r="AM1699" s="84"/>
      <c r="AN1699" s="85">
        <v>2.2999999999999998</v>
      </c>
      <c r="AO1699" s="84"/>
      <c r="AP1699" s="83"/>
      <c r="AQ1699" s="84"/>
      <c r="AR1699" s="84"/>
      <c r="AS1699" s="84"/>
      <c r="AT1699" s="84" t="e">
        <v>#REF!</v>
      </c>
      <c r="AU1699" s="84"/>
      <c r="AV1699" s="79" t="e">
        <v>#REF!</v>
      </c>
      <c r="AW1699" s="84"/>
      <c r="AX1699" s="84"/>
      <c r="AY1699" s="85">
        <v>2.2999999999999998</v>
      </c>
      <c r="AZ1699" s="87">
        <v>0.57499999999999996</v>
      </c>
      <c r="BA1699" s="43">
        <v>2.875</v>
      </c>
      <c r="BB1699" s="85">
        <v>3.105</v>
      </c>
      <c r="BC1699" s="20" t="s">
        <v>12295</v>
      </c>
      <c r="BD1699" s="84" t="s">
        <v>12206</v>
      </c>
      <c r="BE1699" s="88"/>
      <c r="BF1699" s="97"/>
      <c r="BG1699" s="88"/>
      <c r="BH1699" s="88"/>
      <c r="BI1699" s="88"/>
      <c r="BJ1699" s="88"/>
      <c r="BK1699" s="88"/>
      <c r="BL1699" s="88"/>
      <c r="BM1699" s="88"/>
      <c r="BN1699" s="88"/>
      <c r="BO1699" s="88"/>
      <c r="BP1699" s="88"/>
      <c r="BQ1699" s="88"/>
      <c r="BR1699" s="88"/>
      <c r="BS1699" s="88"/>
      <c r="BT1699" s="88"/>
      <c r="BU1699" s="88"/>
      <c r="BV1699" s="88"/>
      <c r="BW1699" s="88"/>
      <c r="BX1699" s="88"/>
      <c r="BY1699" s="88"/>
      <c r="BZ1699" s="88"/>
      <c r="CA1699" s="88"/>
      <c r="CB1699" s="88"/>
      <c r="CC1699" s="88"/>
      <c r="CD1699" s="88"/>
      <c r="CE1699" s="88"/>
      <c r="CF1699" s="88"/>
      <c r="CG1699" s="88"/>
      <c r="CH1699" s="88"/>
      <c r="CI1699" s="88"/>
      <c r="CJ1699" s="88"/>
      <c r="CK1699" s="88"/>
      <c r="CL1699" s="88"/>
      <c r="CM1699" s="88"/>
      <c r="CN1699" s="88"/>
      <c r="CO1699" s="88"/>
      <c r="CP1699" s="88"/>
      <c r="CQ1699" s="88"/>
      <c r="CR1699" s="88"/>
      <c r="CS1699" s="88"/>
      <c r="CT1699" s="88"/>
      <c r="CU1699" s="88"/>
      <c r="CV1699" s="88"/>
      <c r="CW1699" s="88"/>
      <c r="CX1699" s="88"/>
      <c r="CY1699" s="88"/>
      <c r="CZ1699" s="88"/>
      <c r="DA1699" s="88"/>
      <c r="DB1699" s="88"/>
      <c r="DC1699" s="88"/>
      <c r="DD1699" s="88"/>
      <c r="DE1699" s="88"/>
      <c r="DF1699" s="88"/>
      <c r="DG1699" s="88"/>
      <c r="DH1699" s="88"/>
      <c r="DI1699" s="88"/>
      <c r="DJ1699" s="88"/>
      <c r="DK1699" s="88"/>
      <c r="DL1699" s="88"/>
    </row>
    <row r="1700" spans="1:116" s="20" customFormat="1" ht="30" customHeight="1">
      <c r="A1700" s="78" t="s">
        <v>12361</v>
      </c>
      <c r="B1700" s="5">
        <v>1698</v>
      </c>
      <c r="C1700" s="116">
        <v>14989</v>
      </c>
      <c r="D1700" s="116"/>
      <c r="E1700" s="43" t="s">
        <v>12486</v>
      </c>
      <c r="F1700" s="3" t="s">
        <v>12487</v>
      </c>
      <c r="G1700" s="3" t="s">
        <v>7379</v>
      </c>
      <c r="H1700" s="3" t="s">
        <v>2725</v>
      </c>
      <c r="I1700" s="3" t="s">
        <v>1201</v>
      </c>
      <c r="J1700" s="3" t="s">
        <v>12488</v>
      </c>
      <c r="K1700" s="6"/>
      <c r="L1700" s="3"/>
      <c r="M1700" s="6">
        <v>1</v>
      </c>
      <c r="N1700" s="3" t="s">
        <v>44</v>
      </c>
      <c r="O1700" s="3" t="s">
        <v>12365</v>
      </c>
      <c r="P1700" s="3" t="s">
        <v>12365</v>
      </c>
      <c r="Q1700" s="3" t="s">
        <v>12489</v>
      </c>
      <c r="R1700" s="160">
        <v>2.96</v>
      </c>
      <c r="S1700" s="79"/>
      <c r="T1700" s="81"/>
      <c r="U1700" s="82">
        <v>2.96</v>
      </c>
      <c r="V1700" s="79"/>
      <c r="W1700" s="79"/>
      <c r="X1700" s="79"/>
      <c r="Y1700" s="79"/>
      <c r="Z1700" s="79"/>
      <c r="AA1700" s="79"/>
      <c r="AB1700" s="79"/>
      <c r="AC1700" s="79"/>
      <c r="AD1700" s="79"/>
      <c r="AE1700" s="83"/>
      <c r="AF1700" s="84"/>
      <c r="AG1700" s="84"/>
      <c r="AH1700" s="84"/>
      <c r="AI1700" s="84"/>
      <c r="AJ1700" s="84"/>
      <c r="AK1700" s="84"/>
      <c r="AL1700" s="84"/>
      <c r="AM1700" s="84"/>
      <c r="AN1700" s="85">
        <v>2.96</v>
      </c>
      <c r="AO1700" s="84"/>
      <c r="AP1700" s="83"/>
      <c r="AQ1700" s="84"/>
      <c r="AR1700" s="84"/>
      <c r="AS1700" s="84"/>
      <c r="AT1700" s="84" t="e">
        <v>#REF!</v>
      </c>
      <c r="AU1700" s="84"/>
      <c r="AV1700" s="79" t="e">
        <v>#REF!</v>
      </c>
      <c r="AW1700" s="84"/>
      <c r="AX1700" s="84"/>
      <c r="AY1700" s="85">
        <v>2.96</v>
      </c>
      <c r="AZ1700" s="87">
        <v>0.74</v>
      </c>
      <c r="BA1700" s="43">
        <v>3.7</v>
      </c>
      <c r="BB1700" s="85">
        <v>3.9960000000000004</v>
      </c>
      <c r="BC1700" s="20" t="s">
        <v>12295</v>
      </c>
      <c r="BD1700" s="84" t="s">
        <v>12206</v>
      </c>
      <c r="BE1700" s="88"/>
      <c r="BF1700" s="88"/>
      <c r="BG1700" s="88"/>
      <c r="BH1700" s="88"/>
      <c r="BI1700" s="88"/>
      <c r="BJ1700" s="88"/>
      <c r="BK1700" s="88"/>
      <c r="BL1700" s="88"/>
      <c r="BM1700" s="88"/>
      <c r="BN1700" s="88"/>
      <c r="BO1700" s="88"/>
      <c r="BP1700" s="88"/>
      <c r="BQ1700" s="88"/>
      <c r="BR1700" s="88"/>
      <c r="BS1700" s="88"/>
      <c r="BT1700" s="88"/>
      <c r="BU1700" s="88"/>
      <c r="BV1700" s="88"/>
      <c r="BW1700" s="88"/>
      <c r="BX1700" s="88"/>
      <c r="BY1700" s="88"/>
      <c r="BZ1700" s="88"/>
      <c r="CA1700" s="88"/>
      <c r="CB1700" s="88"/>
      <c r="CC1700" s="88"/>
      <c r="CD1700" s="88"/>
      <c r="CE1700" s="88"/>
      <c r="CF1700" s="88"/>
      <c r="CG1700" s="88"/>
      <c r="CH1700" s="88"/>
      <c r="CI1700" s="88"/>
      <c r="CJ1700" s="88"/>
      <c r="CK1700" s="88"/>
      <c r="CL1700" s="88"/>
      <c r="CM1700" s="88"/>
      <c r="CN1700" s="88"/>
      <c r="CO1700" s="88"/>
      <c r="CP1700" s="88"/>
      <c r="CQ1700" s="88"/>
      <c r="CR1700" s="88"/>
      <c r="CS1700" s="88"/>
      <c r="CT1700" s="88"/>
      <c r="CU1700" s="88"/>
      <c r="CV1700" s="88"/>
      <c r="CW1700" s="88"/>
      <c r="CX1700" s="88"/>
      <c r="CY1700" s="88"/>
      <c r="CZ1700" s="88"/>
      <c r="DA1700" s="88"/>
      <c r="DB1700" s="88"/>
      <c r="DC1700" s="88"/>
      <c r="DD1700" s="88"/>
      <c r="DE1700" s="88"/>
      <c r="DF1700" s="88"/>
      <c r="DG1700" s="88"/>
      <c r="DH1700" s="88"/>
      <c r="DI1700" s="88"/>
      <c r="DJ1700" s="88"/>
      <c r="DK1700" s="88"/>
      <c r="DL1700" s="88"/>
    </row>
    <row r="1701" spans="1:116" s="20" customFormat="1" ht="30" customHeight="1">
      <c r="A1701" s="78" t="s">
        <v>12361</v>
      </c>
      <c r="B1701" s="5">
        <v>1699</v>
      </c>
      <c r="C1701" s="116">
        <v>16307</v>
      </c>
      <c r="D1701" s="116"/>
      <c r="E1701" s="43" t="s">
        <v>12452</v>
      </c>
      <c r="F1701" s="3" t="s">
        <v>12453</v>
      </c>
      <c r="G1701" s="3" t="s">
        <v>1134</v>
      </c>
      <c r="H1701" s="3" t="s">
        <v>953</v>
      </c>
      <c r="I1701" s="3" t="s">
        <v>469</v>
      </c>
      <c r="J1701" s="3" t="s">
        <v>12454</v>
      </c>
      <c r="K1701" s="6"/>
      <c r="L1701" s="3"/>
      <c r="M1701" s="6">
        <v>1</v>
      </c>
      <c r="N1701" s="3" t="s">
        <v>44</v>
      </c>
      <c r="O1701" s="3" t="s">
        <v>12365</v>
      </c>
      <c r="P1701" s="3" t="s">
        <v>12365</v>
      </c>
      <c r="Q1701" s="3" t="s">
        <v>12455</v>
      </c>
      <c r="R1701" s="160">
        <v>2.34</v>
      </c>
      <c r="S1701" s="79"/>
      <c r="T1701" s="81"/>
      <c r="U1701" s="82">
        <v>2.34</v>
      </c>
      <c r="V1701" s="79"/>
      <c r="W1701" s="79"/>
      <c r="X1701" s="79"/>
      <c r="Y1701" s="79"/>
      <c r="Z1701" s="79"/>
      <c r="AA1701" s="79"/>
      <c r="AB1701" s="79"/>
      <c r="AC1701" s="79"/>
      <c r="AD1701" s="79"/>
      <c r="AE1701" s="83"/>
      <c r="AF1701" s="84"/>
      <c r="AG1701" s="84"/>
      <c r="AH1701" s="84"/>
      <c r="AI1701" s="84"/>
      <c r="AJ1701" s="84"/>
      <c r="AK1701" s="84"/>
      <c r="AL1701" s="84"/>
      <c r="AM1701" s="84"/>
      <c r="AN1701" s="85">
        <v>2.34</v>
      </c>
      <c r="AO1701" s="84"/>
      <c r="AP1701" s="83"/>
      <c r="AQ1701" s="84"/>
      <c r="AR1701" s="84"/>
      <c r="AS1701" s="84"/>
      <c r="AT1701" s="84" t="e">
        <v>#REF!</v>
      </c>
      <c r="AU1701" s="84"/>
      <c r="AV1701" s="79" t="e">
        <v>#REF!</v>
      </c>
      <c r="AW1701" s="84"/>
      <c r="AX1701" s="84"/>
      <c r="AY1701" s="85">
        <v>2.34</v>
      </c>
      <c r="AZ1701" s="87">
        <v>0.58499999999999996</v>
      </c>
      <c r="BA1701" s="43">
        <v>2.9249999999999998</v>
      </c>
      <c r="BB1701" s="85">
        <v>3.1589999999999998</v>
      </c>
      <c r="BC1701" s="20" t="s">
        <v>12295</v>
      </c>
      <c r="BD1701" s="84" t="s">
        <v>12206</v>
      </c>
      <c r="BE1701" s="88"/>
      <c r="BF1701" s="88"/>
      <c r="BG1701" s="88"/>
      <c r="BH1701" s="88"/>
      <c r="BI1701" s="88"/>
      <c r="BJ1701" s="88"/>
      <c r="BK1701" s="88"/>
      <c r="BL1701" s="88"/>
      <c r="BM1701" s="88"/>
      <c r="BN1701" s="88"/>
      <c r="BO1701" s="88"/>
      <c r="BP1701" s="88"/>
      <c r="BQ1701" s="88"/>
      <c r="BR1701" s="88"/>
      <c r="BS1701" s="88"/>
      <c r="BT1701" s="88"/>
      <c r="BU1701" s="88"/>
      <c r="BV1701" s="88"/>
      <c r="BW1701" s="88"/>
      <c r="BX1701" s="88"/>
      <c r="BY1701" s="88"/>
      <c r="BZ1701" s="88"/>
      <c r="CA1701" s="88"/>
      <c r="CB1701" s="88"/>
      <c r="CC1701" s="88"/>
      <c r="CD1701" s="88"/>
      <c r="CE1701" s="88"/>
      <c r="CF1701" s="88"/>
      <c r="CG1701" s="88"/>
      <c r="CH1701" s="88"/>
      <c r="CI1701" s="88"/>
      <c r="CJ1701" s="88"/>
      <c r="CK1701" s="88"/>
      <c r="CL1701" s="88"/>
      <c r="CM1701" s="88"/>
      <c r="CN1701" s="88"/>
      <c r="CO1701" s="88"/>
      <c r="CP1701" s="88"/>
      <c r="CQ1701" s="88"/>
      <c r="CR1701" s="88"/>
      <c r="CS1701" s="88"/>
      <c r="CT1701" s="88"/>
      <c r="CU1701" s="88"/>
      <c r="CV1701" s="88"/>
      <c r="CW1701" s="88"/>
      <c r="CX1701" s="88"/>
      <c r="CY1701" s="88"/>
      <c r="CZ1701" s="88"/>
      <c r="DA1701" s="88"/>
      <c r="DB1701" s="88"/>
      <c r="DC1701" s="88"/>
      <c r="DD1701" s="88"/>
      <c r="DE1701" s="88"/>
      <c r="DF1701" s="88"/>
      <c r="DG1701" s="88"/>
      <c r="DH1701" s="88"/>
      <c r="DI1701" s="88"/>
      <c r="DJ1701" s="88"/>
      <c r="DK1701" s="88"/>
      <c r="DL1701" s="88"/>
    </row>
    <row r="1702" spans="1:116" s="20" customFormat="1" ht="30" customHeight="1">
      <c r="A1702" s="78" t="s">
        <v>12361</v>
      </c>
      <c r="B1702" s="5">
        <v>1700</v>
      </c>
      <c r="C1702" s="116">
        <v>17799</v>
      </c>
      <c r="D1702" s="116"/>
      <c r="E1702" s="43" t="s">
        <v>12671</v>
      </c>
      <c r="F1702" s="3" t="s">
        <v>3478</v>
      </c>
      <c r="G1702" s="3" t="s">
        <v>1161</v>
      </c>
      <c r="H1702" s="3" t="s">
        <v>446</v>
      </c>
      <c r="I1702" s="3" t="s">
        <v>102</v>
      </c>
      <c r="J1702" s="3" t="s">
        <v>12672</v>
      </c>
      <c r="K1702" s="6"/>
      <c r="L1702" s="3"/>
      <c r="M1702" s="6">
        <v>10</v>
      </c>
      <c r="N1702" s="3" t="s">
        <v>44</v>
      </c>
      <c r="O1702" s="3" t="s">
        <v>12365</v>
      </c>
      <c r="P1702" s="3" t="s">
        <v>12673</v>
      </c>
      <c r="Q1702" s="3" t="s">
        <v>12674</v>
      </c>
      <c r="R1702" s="160">
        <v>0.65</v>
      </c>
      <c r="S1702" s="79"/>
      <c r="T1702" s="81"/>
      <c r="U1702" s="82">
        <v>0.65</v>
      </c>
      <c r="V1702" s="79"/>
      <c r="W1702" s="79"/>
      <c r="X1702" s="79"/>
      <c r="Y1702" s="79"/>
      <c r="Z1702" s="79"/>
      <c r="AA1702" s="79"/>
      <c r="AB1702" s="79"/>
      <c r="AC1702" s="79"/>
      <c r="AD1702" s="79"/>
      <c r="AE1702" s="83"/>
      <c r="AF1702" s="84"/>
      <c r="AG1702" s="84"/>
      <c r="AH1702" s="84"/>
      <c r="AI1702" s="84"/>
      <c r="AJ1702" s="84"/>
      <c r="AK1702" s="84"/>
      <c r="AL1702" s="84"/>
      <c r="AM1702" s="84"/>
      <c r="AN1702" s="85">
        <v>0.65</v>
      </c>
      <c r="AO1702" s="84"/>
      <c r="AP1702" s="83"/>
      <c r="AQ1702" s="84"/>
      <c r="AR1702" s="84"/>
      <c r="AS1702" s="84"/>
      <c r="AT1702" s="84" t="e">
        <v>#REF!</v>
      </c>
      <c r="AU1702" s="84"/>
      <c r="AV1702" s="79" t="e">
        <v>#REF!</v>
      </c>
      <c r="AW1702" s="84"/>
      <c r="AX1702" s="84"/>
      <c r="AY1702" s="85">
        <v>0.65</v>
      </c>
      <c r="AZ1702" s="87">
        <v>0.16250000000000001</v>
      </c>
      <c r="BA1702" s="43">
        <v>0.8125</v>
      </c>
      <c r="BB1702" s="85">
        <v>0.87749999999999995</v>
      </c>
      <c r="BC1702" s="20" t="s">
        <v>12295</v>
      </c>
      <c r="BD1702" s="84" t="s">
        <v>12206</v>
      </c>
      <c r="BE1702" s="88"/>
      <c r="BF1702" s="88"/>
      <c r="BG1702" s="88"/>
      <c r="BH1702" s="88"/>
      <c r="BI1702" s="88"/>
      <c r="BJ1702" s="88"/>
      <c r="BK1702" s="88"/>
      <c r="BL1702" s="88"/>
      <c r="BM1702" s="88"/>
      <c r="BN1702" s="88"/>
      <c r="BO1702" s="88"/>
      <c r="BP1702" s="88"/>
      <c r="BQ1702" s="88"/>
      <c r="BR1702" s="88"/>
      <c r="BS1702" s="88"/>
      <c r="BT1702" s="88"/>
      <c r="BU1702" s="88"/>
      <c r="BV1702" s="88"/>
      <c r="BW1702" s="88"/>
      <c r="BX1702" s="88"/>
      <c r="BY1702" s="88"/>
      <c r="BZ1702" s="88"/>
      <c r="CA1702" s="88"/>
      <c r="CB1702" s="88"/>
      <c r="CC1702" s="88"/>
      <c r="CD1702" s="88"/>
      <c r="CE1702" s="88"/>
      <c r="CF1702" s="88"/>
      <c r="CG1702" s="88"/>
      <c r="CH1702" s="88"/>
      <c r="CI1702" s="88"/>
      <c r="CJ1702" s="88"/>
      <c r="CK1702" s="88"/>
      <c r="CL1702" s="88"/>
      <c r="CM1702" s="88"/>
      <c r="CN1702" s="88"/>
      <c r="CO1702" s="88"/>
      <c r="CP1702" s="88"/>
      <c r="CQ1702" s="88"/>
      <c r="CR1702" s="88"/>
      <c r="CS1702" s="88"/>
      <c r="CT1702" s="88"/>
      <c r="CU1702" s="88"/>
      <c r="CV1702" s="88"/>
      <c r="CW1702" s="88"/>
      <c r="CX1702" s="88"/>
      <c r="CY1702" s="88"/>
      <c r="CZ1702" s="88"/>
      <c r="DA1702" s="88"/>
      <c r="DB1702" s="88"/>
      <c r="DC1702" s="88"/>
      <c r="DD1702" s="88"/>
      <c r="DE1702" s="88"/>
      <c r="DF1702" s="88"/>
      <c r="DG1702" s="88"/>
      <c r="DH1702" s="88"/>
      <c r="DI1702" s="88"/>
      <c r="DJ1702" s="88"/>
      <c r="DK1702" s="88"/>
      <c r="DL1702" s="88"/>
    </row>
    <row r="1703" spans="1:116" s="20" customFormat="1" ht="30" customHeight="1">
      <c r="A1703" s="78" t="s">
        <v>12361</v>
      </c>
      <c r="B1703" s="5">
        <v>1701</v>
      </c>
      <c r="C1703" s="116">
        <v>19427</v>
      </c>
      <c r="D1703" s="116"/>
      <c r="E1703" s="43" t="s">
        <v>12627</v>
      </c>
      <c r="F1703" s="3" t="s">
        <v>12390</v>
      </c>
      <c r="G1703" s="3" t="s">
        <v>476</v>
      </c>
      <c r="H1703" s="3" t="s">
        <v>11365</v>
      </c>
      <c r="I1703" s="3" t="s">
        <v>42</v>
      </c>
      <c r="J1703" s="3" t="s">
        <v>12628</v>
      </c>
      <c r="K1703" s="6"/>
      <c r="L1703" s="3"/>
      <c r="M1703" s="6">
        <v>10</v>
      </c>
      <c r="N1703" s="3" t="s">
        <v>44</v>
      </c>
      <c r="O1703" s="3" t="s">
        <v>12365</v>
      </c>
      <c r="P1703" s="3" t="s">
        <v>12629</v>
      </c>
      <c r="Q1703" s="3" t="s">
        <v>12630</v>
      </c>
      <c r="R1703" s="160">
        <v>1.57</v>
      </c>
      <c r="S1703" s="79"/>
      <c r="T1703" s="81"/>
      <c r="U1703" s="82">
        <v>1.57</v>
      </c>
      <c r="V1703" s="79"/>
      <c r="W1703" s="79"/>
      <c r="X1703" s="79"/>
      <c r="Y1703" s="79"/>
      <c r="Z1703" s="79"/>
      <c r="AA1703" s="79"/>
      <c r="AB1703" s="79"/>
      <c r="AC1703" s="79"/>
      <c r="AD1703" s="79"/>
      <c r="AE1703" s="83"/>
      <c r="AF1703" s="84"/>
      <c r="AG1703" s="84"/>
      <c r="AH1703" s="84"/>
      <c r="AI1703" s="84"/>
      <c r="AJ1703" s="84"/>
      <c r="AK1703" s="84"/>
      <c r="AL1703" s="84"/>
      <c r="AM1703" s="84"/>
      <c r="AN1703" s="85">
        <v>1.57</v>
      </c>
      <c r="AO1703" s="84"/>
      <c r="AP1703" s="83"/>
      <c r="AQ1703" s="84"/>
      <c r="AR1703" s="84"/>
      <c r="AS1703" s="84"/>
      <c r="AT1703" s="84" t="e">
        <v>#REF!</v>
      </c>
      <c r="AU1703" s="84"/>
      <c r="AV1703" s="79" t="e">
        <v>#REF!</v>
      </c>
      <c r="AW1703" s="84"/>
      <c r="AX1703" s="84"/>
      <c r="AY1703" s="85">
        <v>1.57</v>
      </c>
      <c r="AZ1703" s="87">
        <v>0.39250000000000002</v>
      </c>
      <c r="BA1703" s="43">
        <v>1.9625000000000001</v>
      </c>
      <c r="BB1703" s="85">
        <v>2.1194999999999999</v>
      </c>
      <c r="BC1703" s="20" t="s">
        <v>12295</v>
      </c>
      <c r="BD1703" s="84" t="s">
        <v>12206</v>
      </c>
      <c r="BE1703" s="88"/>
      <c r="BF1703" s="88"/>
      <c r="BG1703" s="88"/>
      <c r="BH1703" s="88"/>
      <c r="BI1703" s="88"/>
      <c r="BJ1703" s="88"/>
      <c r="BK1703" s="88"/>
      <c r="BL1703" s="88"/>
      <c r="BM1703" s="88"/>
      <c r="BN1703" s="88"/>
      <c r="BO1703" s="88"/>
      <c r="BP1703" s="88"/>
      <c r="BQ1703" s="88"/>
      <c r="BR1703" s="88"/>
      <c r="BS1703" s="88"/>
      <c r="BT1703" s="88"/>
      <c r="BU1703" s="88"/>
      <c r="BV1703" s="88"/>
      <c r="BW1703" s="88"/>
      <c r="BX1703" s="88"/>
      <c r="BY1703" s="88"/>
      <c r="BZ1703" s="88"/>
      <c r="CA1703" s="88"/>
      <c r="CB1703" s="88"/>
      <c r="CC1703" s="88"/>
      <c r="CD1703" s="88"/>
      <c r="CE1703" s="88"/>
      <c r="CF1703" s="88"/>
      <c r="CG1703" s="88"/>
      <c r="CH1703" s="88"/>
      <c r="CI1703" s="88"/>
      <c r="CJ1703" s="88"/>
      <c r="CK1703" s="88"/>
      <c r="CL1703" s="88"/>
      <c r="CM1703" s="88"/>
      <c r="CN1703" s="88"/>
      <c r="CO1703" s="88"/>
      <c r="CP1703" s="88"/>
      <c r="CQ1703" s="88"/>
      <c r="CR1703" s="88"/>
      <c r="CS1703" s="88"/>
      <c r="CT1703" s="88"/>
      <c r="CU1703" s="88"/>
      <c r="CV1703" s="88"/>
      <c r="CW1703" s="88"/>
      <c r="CX1703" s="88"/>
      <c r="CY1703" s="88"/>
      <c r="CZ1703" s="88"/>
      <c r="DA1703" s="88"/>
      <c r="DB1703" s="88"/>
      <c r="DC1703" s="88"/>
      <c r="DD1703" s="88"/>
      <c r="DE1703" s="88"/>
      <c r="DF1703" s="88"/>
      <c r="DG1703" s="88"/>
      <c r="DH1703" s="88"/>
      <c r="DI1703" s="88"/>
      <c r="DJ1703" s="88"/>
      <c r="DK1703" s="88"/>
      <c r="DL1703" s="88"/>
    </row>
    <row r="1704" spans="1:116" s="20" customFormat="1" ht="30" customHeight="1">
      <c r="A1704" s="78" t="s">
        <v>12361</v>
      </c>
      <c r="B1704" s="5">
        <v>1702</v>
      </c>
      <c r="C1704" s="116">
        <v>14596</v>
      </c>
      <c r="D1704" s="116"/>
      <c r="E1704" s="43" t="s">
        <v>12652</v>
      </c>
      <c r="F1704" s="3" t="s">
        <v>12499</v>
      </c>
      <c r="G1704" s="3" t="s">
        <v>7268</v>
      </c>
      <c r="H1704" s="3" t="s">
        <v>815</v>
      </c>
      <c r="I1704" s="3" t="s">
        <v>550</v>
      </c>
      <c r="J1704" s="3" t="s">
        <v>12653</v>
      </c>
      <c r="K1704" s="6">
        <v>5</v>
      </c>
      <c r="L1704" s="3" t="s">
        <v>79</v>
      </c>
      <c r="M1704" s="6">
        <v>1</v>
      </c>
      <c r="N1704" s="3" t="s">
        <v>44</v>
      </c>
      <c r="O1704" s="3" t="s">
        <v>12365</v>
      </c>
      <c r="P1704" s="3" t="s">
        <v>12365</v>
      </c>
      <c r="Q1704" s="3" t="s">
        <v>12654</v>
      </c>
      <c r="R1704" s="160">
        <v>2.08</v>
      </c>
      <c r="S1704" s="79"/>
      <c r="T1704" s="81"/>
      <c r="U1704" s="82">
        <v>2.08</v>
      </c>
      <c r="V1704" s="79"/>
      <c r="W1704" s="79"/>
      <c r="X1704" s="79"/>
      <c r="Y1704" s="79"/>
      <c r="Z1704" s="79"/>
      <c r="AA1704" s="79"/>
      <c r="AB1704" s="79"/>
      <c r="AC1704" s="79"/>
      <c r="AD1704" s="79"/>
      <c r="AE1704" s="83"/>
      <c r="AF1704" s="84"/>
      <c r="AG1704" s="84"/>
      <c r="AH1704" s="84"/>
      <c r="AI1704" s="84"/>
      <c r="AJ1704" s="84"/>
      <c r="AK1704" s="84"/>
      <c r="AL1704" s="84"/>
      <c r="AM1704" s="84"/>
      <c r="AN1704" s="85">
        <v>2.08</v>
      </c>
      <c r="AO1704" s="84"/>
      <c r="AP1704" s="83"/>
      <c r="AQ1704" s="84"/>
      <c r="AR1704" s="84"/>
      <c r="AS1704" s="84"/>
      <c r="AT1704" s="84" t="e">
        <v>#REF!</v>
      </c>
      <c r="AU1704" s="84"/>
      <c r="AV1704" s="79" t="e">
        <v>#REF!</v>
      </c>
      <c r="AW1704" s="84"/>
      <c r="AX1704" s="84"/>
      <c r="AY1704" s="85">
        <v>2.08</v>
      </c>
      <c r="AZ1704" s="87">
        <v>0.52</v>
      </c>
      <c r="BA1704" s="43">
        <v>2.6</v>
      </c>
      <c r="BB1704" s="85">
        <v>2.8080000000000003</v>
      </c>
      <c r="BC1704" s="20" t="s">
        <v>12295</v>
      </c>
      <c r="BD1704" s="84" t="s">
        <v>12206</v>
      </c>
      <c r="BE1704" s="88"/>
      <c r="BF1704" s="88"/>
      <c r="BG1704" s="88"/>
      <c r="BH1704" s="88"/>
      <c r="BI1704" s="88"/>
      <c r="BJ1704" s="88"/>
      <c r="BK1704" s="88"/>
      <c r="BL1704" s="88"/>
      <c r="BM1704" s="88"/>
      <c r="BN1704" s="88"/>
      <c r="BO1704" s="88"/>
      <c r="BP1704" s="88"/>
      <c r="BQ1704" s="88"/>
      <c r="BR1704" s="88"/>
      <c r="BS1704" s="88"/>
      <c r="BT1704" s="88"/>
      <c r="BU1704" s="88"/>
      <c r="BV1704" s="88"/>
      <c r="BW1704" s="88"/>
      <c r="BX1704" s="88"/>
      <c r="BY1704" s="88"/>
      <c r="BZ1704" s="88"/>
      <c r="CA1704" s="88"/>
      <c r="CB1704" s="88"/>
      <c r="CC1704" s="88"/>
      <c r="CD1704" s="88"/>
      <c r="CE1704" s="88"/>
      <c r="CF1704" s="88"/>
      <c r="CG1704" s="88"/>
      <c r="CH1704" s="88"/>
      <c r="CI1704" s="88"/>
      <c r="CJ1704" s="88"/>
      <c r="CK1704" s="88"/>
      <c r="CL1704" s="88"/>
      <c r="CM1704" s="88"/>
      <c r="CN1704" s="88"/>
      <c r="CO1704" s="88"/>
      <c r="CP1704" s="88"/>
      <c r="CQ1704" s="88"/>
      <c r="CR1704" s="88"/>
      <c r="CS1704" s="88"/>
      <c r="CT1704" s="88"/>
      <c r="CU1704" s="88"/>
      <c r="CV1704" s="88"/>
      <c r="CW1704" s="88"/>
      <c r="CX1704" s="88"/>
      <c r="CY1704" s="88"/>
      <c r="CZ1704" s="88"/>
      <c r="DA1704" s="88"/>
      <c r="DB1704" s="88"/>
      <c r="DC1704" s="88"/>
      <c r="DD1704" s="88"/>
      <c r="DE1704" s="88"/>
      <c r="DF1704" s="88"/>
      <c r="DG1704" s="88"/>
      <c r="DH1704" s="88"/>
      <c r="DI1704" s="88"/>
      <c r="DJ1704" s="88"/>
      <c r="DK1704" s="88"/>
      <c r="DL1704" s="88"/>
    </row>
    <row r="1705" spans="1:116" s="20" customFormat="1" ht="30" customHeight="1">
      <c r="A1705" s="78" t="s">
        <v>12361</v>
      </c>
      <c r="B1705" s="5">
        <v>1703</v>
      </c>
      <c r="C1705" s="116">
        <v>14903</v>
      </c>
      <c r="D1705" s="116"/>
      <c r="E1705" s="43" t="s">
        <v>12544</v>
      </c>
      <c r="F1705" s="3" t="s">
        <v>12545</v>
      </c>
      <c r="G1705" s="3" t="s">
        <v>12546</v>
      </c>
      <c r="H1705" s="3" t="s">
        <v>1562</v>
      </c>
      <c r="I1705" s="3" t="s">
        <v>550</v>
      </c>
      <c r="J1705" s="3" t="s">
        <v>12375</v>
      </c>
      <c r="K1705" s="6"/>
      <c r="L1705" s="3"/>
      <c r="M1705" s="6">
        <v>1</v>
      </c>
      <c r="N1705" s="3" t="s">
        <v>44</v>
      </c>
      <c r="O1705" s="3" t="s">
        <v>12365</v>
      </c>
      <c r="P1705" s="3" t="s">
        <v>12365</v>
      </c>
      <c r="Q1705" s="3" t="s">
        <v>12547</v>
      </c>
      <c r="R1705" s="160">
        <v>3.28</v>
      </c>
      <c r="S1705" s="79"/>
      <c r="T1705" s="81"/>
      <c r="U1705" s="82">
        <v>3.28</v>
      </c>
      <c r="V1705" s="79"/>
      <c r="W1705" s="79"/>
      <c r="X1705" s="79"/>
      <c r="Y1705" s="79"/>
      <c r="Z1705" s="79"/>
      <c r="AA1705" s="79"/>
      <c r="AB1705" s="79"/>
      <c r="AC1705" s="79"/>
      <c r="AD1705" s="79"/>
      <c r="AE1705" s="83"/>
      <c r="AF1705" s="84"/>
      <c r="AG1705" s="84"/>
      <c r="AH1705" s="84"/>
      <c r="AI1705" s="84"/>
      <c r="AJ1705" s="84"/>
      <c r="AK1705" s="84"/>
      <c r="AL1705" s="84"/>
      <c r="AM1705" s="84"/>
      <c r="AN1705" s="85">
        <v>3.28</v>
      </c>
      <c r="AO1705" s="84"/>
      <c r="AP1705" s="83"/>
      <c r="AQ1705" s="84"/>
      <c r="AR1705" s="84"/>
      <c r="AS1705" s="84"/>
      <c r="AT1705" s="84" t="e">
        <v>#REF!</v>
      </c>
      <c r="AU1705" s="84"/>
      <c r="AV1705" s="79" t="e">
        <v>#REF!</v>
      </c>
      <c r="AW1705" s="84"/>
      <c r="AX1705" s="84"/>
      <c r="AY1705" s="85">
        <v>3.28</v>
      </c>
      <c r="AZ1705" s="87">
        <v>0.82</v>
      </c>
      <c r="BA1705" s="43">
        <v>4.0999999999999996</v>
      </c>
      <c r="BB1705" s="85">
        <v>4.4279999999999999</v>
      </c>
      <c r="BC1705" s="20" t="s">
        <v>12295</v>
      </c>
      <c r="BD1705" s="84" t="s">
        <v>12206</v>
      </c>
      <c r="BE1705" s="88"/>
      <c r="BF1705" s="88"/>
      <c r="BG1705" s="88"/>
      <c r="BH1705" s="88"/>
      <c r="BI1705" s="88"/>
      <c r="BJ1705" s="88"/>
      <c r="BK1705" s="88"/>
      <c r="BL1705" s="88"/>
      <c r="BM1705" s="88"/>
      <c r="BN1705" s="88"/>
      <c r="BO1705" s="88"/>
      <c r="BP1705" s="88"/>
      <c r="BQ1705" s="88"/>
      <c r="BR1705" s="88"/>
      <c r="BS1705" s="88"/>
      <c r="BT1705" s="88"/>
      <c r="BU1705" s="88"/>
      <c r="BV1705" s="88"/>
      <c r="BW1705" s="88"/>
      <c r="BX1705" s="88"/>
      <c r="BY1705" s="88"/>
      <c r="BZ1705" s="88"/>
      <c r="CA1705" s="88"/>
      <c r="CB1705" s="88"/>
      <c r="CC1705" s="88"/>
      <c r="CD1705" s="88"/>
      <c r="CE1705" s="88"/>
      <c r="CF1705" s="88"/>
      <c r="CG1705" s="88"/>
      <c r="CH1705" s="88"/>
      <c r="CI1705" s="88"/>
      <c r="CJ1705" s="88"/>
      <c r="CK1705" s="88"/>
      <c r="CL1705" s="88"/>
      <c r="CM1705" s="88"/>
      <c r="CN1705" s="88"/>
      <c r="CO1705" s="88"/>
      <c r="CP1705" s="88"/>
      <c r="CQ1705" s="88"/>
      <c r="CR1705" s="88"/>
      <c r="CS1705" s="88"/>
      <c r="CT1705" s="88"/>
      <c r="CU1705" s="88"/>
      <c r="CV1705" s="88"/>
      <c r="CW1705" s="88"/>
      <c r="CX1705" s="88"/>
      <c r="CY1705" s="88"/>
      <c r="CZ1705" s="88"/>
      <c r="DA1705" s="88"/>
      <c r="DB1705" s="88"/>
      <c r="DC1705" s="88"/>
      <c r="DD1705" s="88"/>
      <c r="DE1705" s="88"/>
      <c r="DF1705" s="88"/>
      <c r="DG1705" s="88"/>
      <c r="DH1705" s="88"/>
      <c r="DI1705" s="88"/>
      <c r="DJ1705" s="88"/>
      <c r="DK1705" s="88"/>
      <c r="DL1705" s="88"/>
    </row>
    <row r="1706" spans="1:116" s="20" customFormat="1" ht="30" customHeight="1">
      <c r="A1706" s="78" t="s">
        <v>12361</v>
      </c>
      <c r="B1706" s="5">
        <v>1704</v>
      </c>
      <c r="C1706" s="116">
        <v>17747</v>
      </c>
      <c r="D1706" s="116"/>
      <c r="E1706" s="43" t="s">
        <v>12590</v>
      </c>
      <c r="F1706" s="3" t="s">
        <v>12591</v>
      </c>
      <c r="G1706" s="3" t="s">
        <v>714</v>
      </c>
      <c r="H1706" s="3" t="s">
        <v>126</v>
      </c>
      <c r="I1706" s="3" t="s">
        <v>42</v>
      </c>
      <c r="J1706" s="3" t="s">
        <v>12592</v>
      </c>
      <c r="K1706" s="6"/>
      <c r="L1706" s="3"/>
      <c r="M1706" s="6">
        <v>30</v>
      </c>
      <c r="N1706" s="3" t="s">
        <v>44</v>
      </c>
      <c r="O1706" s="3" t="s">
        <v>12365</v>
      </c>
      <c r="P1706" s="3" t="s">
        <v>12365</v>
      </c>
      <c r="Q1706" s="3" t="s">
        <v>12593</v>
      </c>
      <c r="R1706" s="160">
        <v>1.29</v>
      </c>
      <c r="S1706" s="79"/>
      <c r="T1706" s="81"/>
      <c r="U1706" s="82">
        <v>1.29</v>
      </c>
      <c r="V1706" s="79"/>
      <c r="W1706" s="79"/>
      <c r="X1706" s="79"/>
      <c r="Y1706" s="79"/>
      <c r="Z1706" s="79"/>
      <c r="AA1706" s="79"/>
      <c r="AB1706" s="79"/>
      <c r="AC1706" s="79"/>
      <c r="AD1706" s="79"/>
      <c r="AE1706" s="83"/>
      <c r="AF1706" s="84"/>
      <c r="AG1706" s="84"/>
      <c r="AH1706" s="84"/>
      <c r="AI1706" s="84"/>
      <c r="AJ1706" s="84"/>
      <c r="AK1706" s="84"/>
      <c r="AL1706" s="84"/>
      <c r="AM1706" s="84"/>
      <c r="AN1706" s="85">
        <v>1.29</v>
      </c>
      <c r="AO1706" s="84"/>
      <c r="AP1706" s="83"/>
      <c r="AQ1706" s="84"/>
      <c r="AR1706" s="84"/>
      <c r="AS1706" s="84"/>
      <c r="AT1706" s="84" t="e">
        <v>#REF!</v>
      </c>
      <c r="AU1706" s="84"/>
      <c r="AV1706" s="79" t="e">
        <v>#REF!</v>
      </c>
      <c r="AW1706" s="84"/>
      <c r="AX1706" s="84"/>
      <c r="AY1706" s="85">
        <v>1.29</v>
      </c>
      <c r="AZ1706" s="87">
        <v>0.32250000000000001</v>
      </c>
      <c r="BA1706" s="43">
        <v>1.6125</v>
      </c>
      <c r="BB1706" s="85">
        <v>1.7415</v>
      </c>
      <c r="BC1706" s="20" t="s">
        <v>12295</v>
      </c>
      <c r="BD1706" s="84" t="s">
        <v>12206</v>
      </c>
      <c r="BE1706" s="88"/>
      <c r="BF1706" s="88"/>
      <c r="BG1706" s="88"/>
      <c r="BH1706" s="88"/>
      <c r="BI1706" s="88"/>
      <c r="BJ1706" s="88"/>
      <c r="BK1706" s="88"/>
      <c r="BL1706" s="88"/>
      <c r="BM1706" s="88"/>
      <c r="BN1706" s="88"/>
      <c r="BO1706" s="88"/>
      <c r="BP1706" s="88"/>
      <c r="BQ1706" s="88"/>
      <c r="BR1706" s="88"/>
      <c r="BS1706" s="88"/>
      <c r="BT1706" s="88"/>
      <c r="BU1706" s="88"/>
      <c r="BV1706" s="88"/>
      <c r="BW1706" s="88"/>
      <c r="BX1706" s="88"/>
      <c r="BY1706" s="88"/>
      <c r="BZ1706" s="88"/>
      <c r="CA1706" s="88"/>
      <c r="CB1706" s="88"/>
      <c r="CC1706" s="88"/>
      <c r="CD1706" s="88"/>
      <c r="CE1706" s="88"/>
      <c r="CF1706" s="88"/>
      <c r="CG1706" s="88"/>
      <c r="CH1706" s="88"/>
      <c r="CI1706" s="88"/>
      <c r="CJ1706" s="88"/>
      <c r="CK1706" s="88"/>
      <c r="CL1706" s="88"/>
      <c r="CM1706" s="88"/>
      <c r="CN1706" s="88"/>
      <c r="CO1706" s="88"/>
      <c r="CP1706" s="88"/>
      <c r="CQ1706" s="88"/>
      <c r="CR1706" s="88"/>
      <c r="CS1706" s="88"/>
      <c r="CT1706" s="88"/>
      <c r="CU1706" s="88"/>
      <c r="CV1706" s="88"/>
      <c r="CW1706" s="88"/>
      <c r="CX1706" s="88"/>
      <c r="CY1706" s="88"/>
      <c r="CZ1706" s="88"/>
      <c r="DA1706" s="88"/>
      <c r="DB1706" s="88"/>
      <c r="DC1706" s="88"/>
      <c r="DD1706" s="88"/>
      <c r="DE1706" s="88"/>
      <c r="DF1706" s="88"/>
      <c r="DG1706" s="88"/>
      <c r="DH1706" s="88"/>
      <c r="DI1706" s="88"/>
      <c r="DJ1706" s="88"/>
      <c r="DK1706" s="88"/>
      <c r="DL1706" s="88"/>
    </row>
    <row r="1707" spans="1:116" s="20" customFormat="1" ht="30" customHeight="1">
      <c r="A1707" s="78" t="s">
        <v>12361</v>
      </c>
      <c r="B1707" s="5">
        <v>1705</v>
      </c>
      <c r="C1707" s="116">
        <v>17775</v>
      </c>
      <c r="D1707" s="116"/>
      <c r="E1707" s="43" t="s">
        <v>12393</v>
      </c>
      <c r="F1707" s="3" t="s">
        <v>12394</v>
      </c>
      <c r="G1707" s="3" t="s">
        <v>6093</v>
      </c>
      <c r="H1707" s="3" t="s">
        <v>7206</v>
      </c>
      <c r="I1707" s="3" t="s">
        <v>282</v>
      </c>
      <c r="J1707" s="3" t="s">
        <v>12395</v>
      </c>
      <c r="K1707" s="6">
        <v>10</v>
      </c>
      <c r="L1707" s="3" t="s">
        <v>79</v>
      </c>
      <c r="M1707" s="6">
        <v>1</v>
      </c>
      <c r="N1707" s="3" t="s">
        <v>44</v>
      </c>
      <c r="O1707" s="3" t="s">
        <v>12365</v>
      </c>
      <c r="P1707" s="3" t="s">
        <v>12365</v>
      </c>
      <c r="Q1707" s="3" t="s">
        <v>12396</v>
      </c>
      <c r="R1707" s="160">
        <v>3.23</v>
      </c>
      <c r="S1707" s="79"/>
      <c r="T1707" s="81"/>
      <c r="U1707" s="82">
        <v>3.23</v>
      </c>
      <c r="V1707" s="79"/>
      <c r="W1707" s="79"/>
      <c r="X1707" s="79"/>
      <c r="Y1707" s="79"/>
      <c r="Z1707" s="79"/>
      <c r="AA1707" s="79"/>
      <c r="AB1707" s="79"/>
      <c r="AC1707" s="79"/>
      <c r="AD1707" s="79"/>
      <c r="AE1707" s="83"/>
      <c r="AF1707" s="84"/>
      <c r="AG1707" s="84"/>
      <c r="AH1707" s="84"/>
      <c r="AI1707" s="84"/>
      <c r="AJ1707" s="84"/>
      <c r="AK1707" s="84"/>
      <c r="AL1707" s="84"/>
      <c r="AM1707" s="84"/>
      <c r="AN1707" s="85">
        <v>3.23</v>
      </c>
      <c r="AO1707" s="84"/>
      <c r="AP1707" s="83"/>
      <c r="AQ1707" s="84"/>
      <c r="AR1707" s="84"/>
      <c r="AS1707" s="84"/>
      <c r="AT1707" s="84" t="e">
        <v>#REF!</v>
      </c>
      <c r="AU1707" s="84"/>
      <c r="AV1707" s="79" t="e">
        <v>#REF!</v>
      </c>
      <c r="AW1707" s="84"/>
      <c r="AX1707" s="84"/>
      <c r="AY1707" s="85">
        <v>3.23</v>
      </c>
      <c r="AZ1707" s="87">
        <v>0.8075</v>
      </c>
      <c r="BA1707" s="43">
        <v>4.0374999999999996</v>
      </c>
      <c r="BB1707" s="85">
        <v>4.3605</v>
      </c>
      <c r="BC1707" s="20" t="s">
        <v>12295</v>
      </c>
      <c r="BD1707" s="84" t="s">
        <v>12206</v>
      </c>
      <c r="BE1707" s="88"/>
      <c r="BF1707" s="88"/>
      <c r="BG1707" s="88"/>
      <c r="BH1707" s="88"/>
      <c r="BI1707" s="88"/>
      <c r="BJ1707" s="88"/>
      <c r="BK1707" s="88"/>
      <c r="BL1707" s="88"/>
      <c r="BM1707" s="88"/>
      <c r="BN1707" s="88"/>
      <c r="BO1707" s="88"/>
      <c r="BP1707" s="88"/>
      <c r="BQ1707" s="88"/>
      <c r="BR1707" s="88"/>
      <c r="BS1707" s="88"/>
      <c r="BT1707" s="88"/>
      <c r="BU1707" s="88"/>
      <c r="BV1707" s="88"/>
      <c r="BW1707" s="88"/>
      <c r="BX1707" s="88"/>
      <c r="BY1707" s="88"/>
      <c r="BZ1707" s="88"/>
      <c r="CA1707" s="88"/>
      <c r="CB1707" s="88"/>
      <c r="CC1707" s="88"/>
      <c r="CD1707" s="88"/>
      <c r="CE1707" s="88"/>
      <c r="CF1707" s="88"/>
      <c r="CG1707" s="88"/>
      <c r="CH1707" s="88"/>
      <c r="CI1707" s="88"/>
      <c r="CJ1707" s="88"/>
      <c r="CK1707" s="88"/>
      <c r="CL1707" s="88"/>
      <c r="CM1707" s="88"/>
      <c r="CN1707" s="88"/>
      <c r="CO1707" s="88"/>
      <c r="CP1707" s="88"/>
      <c r="CQ1707" s="88"/>
      <c r="CR1707" s="88"/>
      <c r="CS1707" s="88"/>
      <c r="CT1707" s="88"/>
      <c r="CU1707" s="88"/>
      <c r="CV1707" s="88"/>
      <c r="CW1707" s="88"/>
      <c r="CX1707" s="88"/>
      <c r="CY1707" s="88"/>
      <c r="CZ1707" s="88"/>
      <c r="DA1707" s="88"/>
      <c r="DB1707" s="88"/>
      <c r="DC1707" s="88"/>
      <c r="DD1707" s="88"/>
      <c r="DE1707" s="88"/>
      <c r="DF1707" s="88"/>
      <c r="DG1707" s="88"/>
      <c r="DH1707" s="88"/>
      <c r="DI1707" s="88"/>
      <c r="DJ1707" s="88"/>
      <c r="DK1707" s="88"/>
      <c r="DL1707" s="88"/>
    </row>
    <row r="1708" spans="1:116" s="20" customFormat="1" ht="30" customHeight="1">
      <c r="A1708" s="78" t="s">
        <v>12361</v>
      </c>
      <c r="B1708" s="5">
        <v>1706</v>
      </c>
      <c r="C1708" s="116">
        <v>16216</v>
      </c>
      <c r="D1708" s="116"/>
      <c r="E1708" s="43" t="s">
        <v>12623</v>
      </c>
      <c r="F1708" s="3" t="s">
        <v>12624</v>
      </c>
      <c r="G1708" s="3" t="s">
        <v>982</v>
      </c>
      <c r="H1708" s="3" t="s">
        <v>986</v>
      </c>
      <c r="I1708" s="3" t="s">
        <v>523</v>
      </c>
      <c r="J1708" s="3" t="s">
        <v>12625</v>
      </c>
      <c r="K1708" s="6"/>
      <c r="L1708" s="3"/>
      <c r="M1708" s="6">
        <v>14</v>
      </c>
      <c r="N1708" s="3" t="s">
        <v>44</v>
      </c>
      <c r="O1708" s="3" t="s">
        <v>12365</v>
      </c>
      <c r="P1708" s="3" t="s">
        <v>12365</v>
      </c>
      <c r="Q1708" s="3" t="s">
        <v>12626</v>
      </c>
      <c r="R1708" s="160">
        <v>1.68</v>
      </c>
      <c r="S1708" s="79"/>
      <c r="T1708" s="81"/>
      <c r="U1708" s="82">
        <v>1.68</v>
      </c>
      <c r="V1708" s="79"/>
      <c r="W1708" s="79"/>
      <c r="X1708" s="79"/>
      <c r="Y1708" s="79"/>
      <c r="Z1708" s="79"/>
      <c r="AA1708" s="79"/>
      <c r="AB1708" s="79"/>
      <c r="AC1708" s="79"/>
      <c r="AD1708" s="79"/>
      <c r="AE1708" s="83"/>
      <c r="AF1708" s="84"/>
      <c r="AG1708" s="84"/>
      <c r="AH1708" s="84"/>
      <c r="AI1708" s="84"/>
      <c r="AJ1708" s="84"/>
      <c r="AK1708" s="84"/>
      <c r="AL1708" s="84"/>
      <c r="AM1708" s="84"/>
      <c r="AN1708" s="85">
        <v>1.68</v>
      </c>
      <c r="AO1708" s="84"/>
      <c r="AP1708" s="83"/>
      <c r="AQ1708" s="84"/>
      <c r="AR1708" s="84"/>
      <c r="AS1708" s="84"/>
      <c r="AT1708" s="84" t="e">
        <v>#REF!</v>
      </c>
      <c r="AU1708" s="84"/>
      <c r="AV1708" s="79" t="e">
        <v>#REF!</v>
      </c>
      <c r="AW1708" s="84"/>
      <c r="AX1708" s="84"/>
      <c r="AY1708" s="85">
        <v>1.68</v>
      </c>
      <c r="AZ1708" s="87">
        <v>0.42</v>
      </c>
      <c r="BA1708" s="43">
        <v>2.1</v>
      </c>
      <c r="BB1708" s="85">
        <v>2.2680000000000002</v>
      </c>
      <c r="BC1708" s="20" t="s">
        <v>12295</v>
      </c>
      <c r="BD1708" s="84" t="s">
        <v>12206</v>
      </c>
      <c r="BE1708" s="88"/>
      <c r="BF1708" s="88"/>
      <c r="BG1708" s="88"/>
      <c r="BH1708" s="88"/>
      <c r="BI1708" s="88"/>
      <c r="BJ1708" s="88"/>
      <c r="BK1708" s="88"/>
      <c r="BL1708" s="88"/>
      <c r="BM1708" s="88"/>
      <c r="BN1708" s="88"/>
      <c r="BO1708" s="88"/>
      <c r="BP1708" s="88"/>
      <c r="BQ1708" s="88"/>
      <c r="BR1708" s="88"/>
      <c r="BS1708" s="88"/>
      <c r="BT1708" s="88"/>
      <c r="BU1708" s="88"/>
      <c r="BV1708" s="88"/>
      <c r="BW1708" s="88"/>
      <c r="BX1708" s="88"/>
      <c r="BY1708" s="88"/>
      <c r="BZ1708" s="88"/>
      <c r="CA1708" s="88"/>
      <c r="CB1708" s="88"/>
      <c r="CC1708" s="88"/>
      <c r="CD1708" s="88"/>
      <c r="CE1708" s="88"/>
      <c r="CF1708" s="88"/>
      <c r="CG1708" s="88"/>
      <c r="CH1708" s="88"/>
      <c r="CI1708" s="88"/>
      <c r="CJ1708" s="88"/>
      <c r="CK1708" s="88"/>
      <c r="CL1708" s="88"/>
      <c r="CM1708" s="88"/>
      <c r="CN1708" s="88"/>
      <c r="CO1708" s="88"/>
      <c r="CP1708" s="88"/>
      <c r="CQ1708" s="88"/>
      <c r="CR1708" s="88"/>
      <c r="CS1708" s="88"/>
      <c r="CT1708" s="88"/>
      <c r="CU1708" s="88"/>
      <c r="CV1708" s="88"/>
      <c r="CW1708" s="88"/>
      <c r="CX1708" s="88"/>
      <c r="CY1708" s="88"/>
      <c r="CZ1708" s="88"/>
      <c r="DA1708" s="88"/>
      <c r="DB1708" s="88"/>
      <c r="DC1708" s="88"/>
      <c r="DD1708" s="88"/>
      <c r="DE1708" s="88"/>
      <c r="DF1708" s="88"/>
      <c r="DG1708" s="88"/>
      <c r="DH1708" s="88"/>
      <c r="DI1708" s="88"/>
      <c r="DJ1708" s="88"/>
      <c r="DK1708" s="88"/>
      <c r="DL1708" s="88"/>
    </row>
    <row r="1709" spans="1:116" s="20" customFormat="1" ht="30" customHeight="1">
      <c r="A1709" s="78" t="s">
        <v>12361</v>
      </c>
      <c r="B1709" s="5">
        <v>1707</v>
      </c>
      <c r="C1709" s="116">
        <v>19505</v>
      </c>
      <c r="D1709" s="116"/>
      <c r="E1709" s="43" t="s">
        <v>12560</v>
      </c>
      <c r="F1709" s="3" t="s">
        <v>12560</v>
      </c>
      <c r="G1709" s="3" t="s">
        <v>1501</v>
      </c>
      <c r="H1709" s="3" t="s">
        <v>12564</v>
      </c>
      <c r="I1709" s="3" t="s">
        <v>559</v>
      </c>
      <c r="J1709" s="3" t="s">
        <v>12565</v>
      </c>
      <c r="K1709" s="6"/>
      <c r="L1709" s="3"/>
      <c r="M1709" s="6">
        <v>7</v>
      </c>
      <c r="N1709" s="3" t="s">
        <v>44</v>
      </c>
      <c r="O1709" s="3" t="s">
        <v>12365</v>
      </c>
      <c r="P1709" s="3" t="s">
        <v>12365</v>
      </c>
      <c r="Q1709" s="3" t="s">
        <v>12566</v>
      </c>
      <c r="R1709" s="160">
        <v>4.3899999999999997</v>
      </c>
      <c r="S1709" s="79"/>
      <c r="T1709" s="81"/>
      <c r="U1709" s="82">
        <v>4.3899999999999997</v>
      </c>
      <c r="V1709" s="79"/>
      <c r="W1709" s="79"/>
      <c r="X1709" s="79"/>
      <c r="Y1709" s="79"/>
      <c r="Z1709" s="79"/>
      <c r="AA1709" s="79"/>
      <c r="AB1709" s="79"/>
      <c r="AC1709" s="79"/>
      <c r="AD1709" s="79"/>
      <c r="AE1709" s="83"/>
      <c r="AF1709" s="84"/>
      <c r="AG1709" s="84"/>
      <c r="AH1709" s="84"/>
      <c r="AI1709" s="84"/>
      <c r="AJ1709" s="84"/>
      <c r="AK1709" s="84"/>
      <c r="AL1709" s="84"/>
      <c r="AM1709" s="84"/>
      <c r="AN1709" s="85">
        <v>4.3899999999999997</v>
      </c>
      <c r="AO1709" s="84"/>
      <c r="AP1709" s="83"/>
      <c r="AQ1709" s="84"/>
      <c r="AR1709" s="84"/>
      <c r="AS1709" s="84"/>
      <c r="AT1709" s="84" t="e">
        <v>#REF!</v>
      </c>
      <c r="AU1709" s="84"/>
      <c r="AV1709" s="79" t="e">
        <v>#REF!</v>
      </c>
      <c r="AW1709" s="84"/>
      <c r="AX1709" s="84"/>
      <c r="AY1709" s="85">
        <v>4.3899999999999997</v>
      </c>
      <c r="AZ1709" s="87">
        <v>1.0974999999999999</v>
      </c>
      <c r="BA1709" s="43">
        <v>5.4874999999999998</v>
      </c>
      <c r="BB1709" s="85">
        <v>5.9264999999999999</v>
      </c>
      <c r="BC1709" s="20" t="s">
        <v>12295</v>
      </c>
      <c r="BD1709" s="84" t="s">
        <v>12206</v>
      </c>
      <c r="BE1709" s="88"/>
      <c r="BF1709" s="88"/>
      <c r="BG1709" s="88"/>
      <c r="BH1709" s="88"/>
      <c r="BI1709" s="88"/>
      <c r="BJ1709" s="88"/>
      <c r="BK1709" s="88"/>
      <c r="BL1709" s="88"/>
      <c r="BM1709" s="88"/>
      <c r="BN1709" s="88"/>
      <c r="BO1709" s="88"/>
      <c r="BP1709" s="88"/>
      <c r="BQ1709" s="88"/>
      <c r="BR1709" s="88"/>
      <c r="BS1709" s="88"/>
      <c r="BT1709" s="88"/>
      <c r="BU1709" s="88"/>
      <c r="BV1709" s="88"/>
      <c r="BW1709" s="88"/>
      <c r="BX1709" s="88"/>
      <c r="BY1709" s="88"/>
      <c r="BZ1709" s="88"/>
      <c r="CA1709" s="88"/>
      <c r="CB1709" s="88"/>
      <c r="CC1709" s="88"/>
      <c r="CD1709" s="88"/>
      <c r="CE1709" s="88"/>
      <c r="CF1709" s="88"/>
      <c r="CG1709" s="88"/>
      <c r="CH1709" s="88"/>
      <c r="CI1709" s="88"/>
      <c r="CJ1709" s="88"/>
      <c r="CK1709" s="88"/>
      <c r="CL1709" s="88"/>
      <c r="CM1709" s="88"/>
      <c r="CN1709" s="88"/>
      <c r="CO1709" s="88"/>
      <c r="CP1709" s="88"/>
      <c r="CQ1709" s="88"/>
      <c r="CR1709" s="88"/>
      <c r="CS1709" s="88"/>
      <c r="CT1709" s="88"/>
      <c r="CU1709" s="88"/>
      <c r="CV1709" s="88"/>
      <c r="CW1709" s="88"/>
      <c r="CX1709" s="88"/>
      <c r="CY1709" s="88"/>
      <c r="CZ1709" s="88"/>
      <c r="DA1709" s="88"/>
      <c r="DB1709" s="88"/>
      <c r="DC1709" s="88"/>
      <c r="DD1709" s="88"/>
      <c r="DE1709" s="88"/>
      <c r="DF1709" s="88"/>
      <c r="DG1709" s="88"/>
      <c r="DH1709" s="88"/>
      <c r="DI1709" s="88"/>
      <c r="DJ1709" s="88"/>
      <c r="DK1709" s="88"/>
      <c r="DL1709" s="88"/>
    </row>
    <row r="1710" spans="1:116" s="20" customFormat="1" ht="30" customHeight="1">
      <c r="A1710" s="78" t="s">
        <v>12361</v>
      </c>
      <c r="B1710" s="5">
        <v>1708</v>
      </c>
      <c r="C1710" s="116">
        <v>19788</v>
      </c>
      <c r="D1710" s="116"/>
      <c r="E1710" s="43" t="s">
        <v>12662</v>
      </c>
      <c r="F1710" s="3" t="s">
        <v>3478</v>
      </c>
      <c r="G1710" s="3" t="s">
        <v>1161</v>
      </c>
      <c r="H1710" s="3" t="s">
        <v>41</v>
      </c>
      <c r="I1710" s="3" t="s">
        <v>1510</v>
      </c>
      <c r="J1710" s="3" t="s">
        <v>12663</v>
      </c>
      <c r="K1710" s="6"/>
      <c r="L1710" s="3"/>
      <c r="M1710" s="6">
        <v>10</v>
      </c>
      <c r="N1710" s="3" t="s">
        <v>44</v>
      </c>
      <c r="O1710" s="3" t="s">
        <v>12365</v>
      </c>
      <c r="P1710" s="3" t="s">
        <v>12365</v>
      </c>
      <c r="Q1710" s="3" t="s">
        <v>12664</v>
      </c>
      <c r="R1710" s="160">
        <v>1.88</v>
      </c>
      <c r="S1710" s="79"/>
      <c r="T1710" s="81"/>
      <c r="U1710" s="82">
        <v>1.88</v>
      </c>
      <c r="V1710" s="79"/>
      <c r="W1710" s="79"/>
      <c r="X1710" s="79"/>
      <c r="Y1710" s="79"/>
      <c r="Z1710" s="79"/>
      <c r="AA1710" s="79"/>
      <c r="AB1710" s="79"/>
      <c r="AC1710" s="79"/>
      <c r="AD1710" s="79"/>
      <c r="AE1710" s="83"/>
      <c r="AF1710" s="84"/>
      <c r="AG1710" s="84"/>
      <c r="AH1710" s="84"/>
      <c r="AI1710" s="84"/>
      <c r="AJ1710" s="84"/>
      <c r="AK1710" s="84"/>
      <c r="AL1710" s="84"/>
      <c r="AM1710" s="84"/>
      <c r="AN1710" s="85">
        <v>1.88</v>
      </c>
      <c r="AO1710" s="84"/>
      <c r="AP1710" s="83"/>
      <c r="AQ1710" s="84"/>
      <c r="AR1710" s="84"/>
      <c r="AS1710" s="84"/>
      <c r="AT1710" s="84" t="e">
        <v>#REF!</v>
      </c>
      <c r="AU1710" s="84"/>
      <c r="AV1710" s="79" t="e">
        <v>#REF!</v>
      </c>
      <c r="AW1710" s="84"/>
      <c r="AX1710" s="84"/>
      <c r="AY1710" s="85">
        <v>1.88</v>
      </c>
      <c r="AZ1710" s="87">
        <v>0.47</v>
      </c>
      <c r="BA1710" s="43">
        <v>2.3499999999999996</v>
      </c>
      <c r="BB1710" s="85">
        <v>2.5379999999999998</v>
      </c>
      <c r="BC1710" s="20" t="s">
        <v>12295</v>
      </c>
      <c r="BD1710" s="84" t="s">
        <v>12206</v>
      </c>
      <c r="BE1710" s="88"/>
      <c r="BF1710" s="88"/>
      <c r="BG1710" s="88"/>
      <c r="BH1710" s="88"/>
      <c r="BI1710" s="88"/>
      <c r="BJ1710" s="88"/>
      <c r="BK1710" s="88"/>
      <c r="BL1710" s="88"/>
      <c r="BM1710" s="88"/>
      <c r="BN1710" s="88"/>
      <c r="BO1710" s="88"/>
      <c r="BP1710" s="88"/>
      <c r="BQ1710" s="88"/>
      <c r="BR1710" s="88"/>
      <c r="BS1710" s="88"/>
      <c r="BT1710" s="88"/>
      <c r="BU1710" s="88"/>
      <c r="BV1710" s="88"/>
      <c r="BW1710" s="88"/>
      <c r="BX1710" s="88"/>
      <c r="BY1710" s="88"/>
      <c r="BZ1710" s="88"/>
      <c r="CA1710" s="88"/>
      <c r="CB1710" s="88"/>
      <c r="CC1710" s="88"/>
      <c r="CD1710" s="88"/>
      <c r="CE1710" s="88"/>
      <c r="CF1710" s="88"/>
      <c r="CG1710" s="88"/>
      <c r="CH1710" s="88"/>
      <c r="CI1710" s="88"/>
      <c r="CJ1710" s="88"/>
      <c r="CK1710" s="88"/>
      <c r="CL1710" s="88"/>
      <c r="CM1710" s="88"/>
      <c r="CN1710" s="88"/>
      <c r="CO1710" s="88"/>
      <c r="CP1710" s="88"/>
      <c r="CQ1710" s="88"/>
      <c r="CR1710" s="88"/>
      <c r="CS1710" s="88"/>
      <c r="CT1710" s="88"/>
      <c r="CU1710" s="88"/>
      <c r="CV1710" s="88"/>
      <c r="CW1710" s="88"/>
      <c r="CX1710" s="88"/>
      <c r="CY1710" s="88"/>
      <c r="CZ1710" s="88"/>
      <c r="DA1710" s="88"/>
      <c r="DB1710" s="88"/>
      <c r="DC1710" s="88"/>
      <c r="DD1710" s="88"/>
      <c r="DE1710" s="88"/>
      <c r="DF1710" s="88"/>
      <c r="DG1710" s="88"/>
      <c r="DH1710" s="88"/>
      <c r="DI1710" s="88"/>
      <c r="DJ1710" s="88"/>
      <c r="DK1710" s="88"/>
      <c r="DL1710" s="88"/>
    </row>
    <row r="1711" spans="1:116" s="20" customFormat="1" ht="30" customHeight="1">
      <c r="A1711" s="78" t="s">
        <v>12361</v>
      </c>
      <c r="B1711" s="5">
        <v>1709</v>
      </c>
      <c r="C1711" s="116">
        <v>18158</v>
      </c>
      <c r="D1711" s="116"/>
      <c r="E1711" s="43" t="s">
        <v>12409</v>
      </c>
      <c r="F1711" s="3" t="s">
        <v>12410</v>
      </c>
      <c r="G1711" s="3" t="s">
        <v>12411</v>
      </c>
      <c r="H1711" s="3" t="s">
        <v>12412</v>
      </c>
      <c r="I1711" s="3" t="s">
        <v>123</v>
      </c>
      <c r="J1711" s="3" t="s">
        <v>12413</v>
      </c>
      <c r="K1711" s="6"/>
      <c r="L1711" s="3"/>
      <c r="M1711" s="6">
        <v>1</v>
      </c>
      <c r="N1711" s="3" t="s">
        <v>44</v>
      </c>
      <c r="O1711" s="3" t="s">
        <v>12365</v>
      </c>
      <c r="P1711" s="3" t="s">
        <v>12370</v>
      </c>
      <c r="Q1711" s="3" t="s">
        <v>12414</v>
      </c>
      <c r="R1711" s="160">
        <v>3.65</v>
      </c>
      <c r="S1711" s="79"/>
      <c r="T1711" s="81"/>
      <c r="U1711" s="82">
        <v>3.65</v>
      </c>
      <c r="V1711" s="79"/>
      <c r="W1711" s="79"/>
      <c r="X1711" s="79"/>
      <c r="Y1711" s="79"/>
      <c r="Z1711" s="79"/>
      <c r="AA1711" s="79"/>
      <c r="AB1711" s="79"/>
      <c r="AC1711" s="79"/>
      <c r="AD1711" s="79"/>
      <c r="AE1711" s="83"/>
      <c r="AF1711" s="84"/>
      <c r="AG1711" s="84"/>
      <c r="AH1711" s="84"/>
      <c r="AI1711" s="84"/>
      <c r="AJ1711" s="84"/>
      <c r="AK1711" s="84"/>
      <c r="AL1711" s="84"/>
      <c r="AM1711" s="84"/>
      <c r="AN1711" s="85">
        <v>3.65</v>
      </c>
      <c r="AO1711" s="84"/>
      <c r="AP1711" s="83"/>
      <c r="AQ1711" s="84"/>
      <c r="AR1711" s="84"/>
      <c r="AS1711" s="84"/>
      <c r="AT1711" s="84" t="e">
        <v>#REF!</v>
      </c>
      <c r="AU1711" s="84"/>
      <c r="AV1711" s="79" t="e">
        <v>#REF!</v>
      </c>
      <c r="AW1711" s="84"/>
      <c r="AX1711" s="84"/>
      <c r="AY1711" s="85">
        <v>3.65</v>
      </c>
      <c r="AZ1711" s="87">
        <v>0.91249999999999998</v>
      </c>
      <c r="BA1711" s="43">
        <v>4.5625</v>
      </c>
      <c r="BB1711" s="85">
        <v>4.9275000000000002</v>
      </c>
      <c r="BC1711" s="20" t="s">
        <v>12295</v>
      </c>
      <c r="BD1711" s="84" t="s">
        <v>12206</v>
      </c>
      <c r="BE1711" s="88"/>
      <c r="BF1711" s="88"/>
      <c r="BG1711" s="88"/>
      <c r="BH1711" s="88"/>
      <c r="BI1711" s="88"/>
      <c r="BJ1711" s="88"/>
      <c r="BK1711" s="88"/>
      <c r="BL1711" s="88"/>
      <c r="BM1711" s="88"/>
      <c r="BN1711" s="88"/>
      <c r="BO1711" s="88"/>
      <c r="BP1711" s="88"/>
      <c r="BQ1711" s="88"/>
      <c r="BR1711" s="88"/>
      <c r="BS1711" s="88"/>
      <c r="BT1711" s="88"/>
      <c r="BU1711" s="88"/>
      <c r="BV1711" s="88"/>
      <c r="BW1711" s="88"/>
      <c r="BX1711" s="88"/>
      <c r="BY1711" s="88"/>
      <c r="BZ1711" s="88"/>
      <c r="CA1711" s="88"/>
      <c r="CB1711" s="88"/>
      <c r="CC1711" s="88"/>
      <c r="CD1711" s="88"/>
      <c r="CE1711" s="88"/>
      <c r="CF1711" s="88"/>
      <c r="CG1711" s="88"/>
      <c r="CH1711" s="88"/>
      <c r="CI1711" s="88"/>
      <c r="CJ1711" s="88"/>
      <c r="CK1711" s="88"/>
      <c r="CL1711" s="88"/>
      <c r="CM1711" s="88"/>
      <c r="CN1711" s="88"/>
      <c r="CO1711" s="88"/>
      <c r="CP1711" s="88"/>
      <c r="CQ1711" s="88"/>
      <c r="CR1711" s="88"/>
      <c r="CS1711" s="88"/>
      <c r="CT1711" s="88"/>
      <c r="CU1711" s="88"/>
      <c r="CV1711" s="88"/>
      <c r="CW1711" s="88"/>
      <c r="CX1711" s="88"/>
      <c r="CY1711" s="88"/>
      <c r="CZ1711" s="88"/>
      <c r="DA1711" s="88"/>
      <c r="DB1711" s="88"/>
      <c r="DC1711" s="88"/>
      <c r="DD1711" s="88"/>
      <c r="DE1711" s="88"/>
      <c r="DF1711" s="88"/>
      <c r="DG1711" s="88"/>
      <c r="DH1711" s="88"/>
      <c r="DI1711" s="88"/>
      <c r="DJ1711" s="88"/>
      <c r="DK1711" s="88"/>
      <c r="DL1711" s="88"/>
    </row>
    <row r="1712" spans="1:116" s="20" customFormat="1" ht="30" customHeight="1">
      <c r="A1712" s="78" t="s">
        <v>12361</v>
      </c>
      <c r="B1712" s="5">
        <v>1710</v>
      </c>
      <c r="C1712" s="116">
        <v>18160</v>
      </c>
      <c r="D1712" s="116"/>
      <c r="E1712" s="43" t="s">
        <v>12609</v>
      </c>
      <c r="F1712" s="3" t="s">
        <v>12610</v>
      </c>
      <c r="G1712" s="3" t="s">
        <v>7061</v>
      </c>
      <c r="H1712" s="3" t="s">
        <v>12611</v>
      </c>
      <c r="I1712" s="3" t="s">
        <v>123</v>
      </c>
      <c r="J1712" s="3" t="s">
        <v>12522</v>
      </c>
      <c r="K1712" s="6"/>
      <c r="L1712" s="3"/>
      <c r="M1712" s="6">
        <v>1</v>
      </c>
      <c r="N1712" s="3" t="s">
        <v>44</v>
      </c>
      <c r="O1712" s="3" t="s">
        <v>12365</v>
      </c>
      <c r="P1712" s="3" t="s">
        <v>12365</v>
      </c>
      <c r="Q1712" s="3" t="s">
        <v>12612</v>
      </c>
      <c r="R1712" s="160">
        <v>1.68</v>
      </c>
      <c r="S1712" s="79"/>
      <c r="T1712" s="81"/>
      <c r="U1712" s="82">
        <v>1.68</v>
      </c>
      <c r="V1712" s="79"/>
      <c r="W1712" s="79"/>
      <c r="X1712" s="79"/>
      <c r="Y1712" s="79"/>
      <c r="Z1712" s="79"/>
      <c r="AA1712" s="79"/>
      <c r="AB1712" s="79"/>
      <c r="AC1712" s="79"/>
      <c r="AD1712" s="79"/>
      <c r="AE1712" s="83"/>
      <c r="AF1712" s="84"/>
      <c r="AG1712" s="84"/>
      <c r="AH1712" s="84"/>
      <c r="AI1712" s="84"/>
      <c r="AJ1712" s="84"/>
      <c r="AK1712" s="84"/>
      <c r="AL1712" s="84"/>
      <c r="AM1712" s="84"/>
      <c r="AN1712" s="85">
        <v>1.68</v>
      </c>
      <c r="AO1712" s="84"/>
      <c r="AP1712" s="83"/>
      <c r="AQ1712" s="84"/>
      <c r="AR1712" s="84"/>
      <c r="AS1712" s="84"/>
      <c r="AT1712" s="84" t="e">
        <v>#REF!</v>
      </c>
      <c r="AU1712" s="84"/>
      <c r="AV1712" s="79" t="e">
        <v>#REF!</v>
      </c>
      <c r="AW1712" s="84"/>
      <c r="AX1712" s="84"/>
      <c r="AY1712" s="85">
        <v>1.68</v>
      </c>
      <c r="AZ1712" s="87">
        <v>0.42</v>
      </c>
      <c r="BA1712" s="43">
        <v>2.1</v>
      </c>
      <c r="BB1712" s="85">
        <v>2.2680000000000002</v>
      </c>
      <c r="BC1712" s="20" t="s">
        <v>12295</v>
      </c>
      <c r="BD1712" s="84" t="s">
        <v>12206</v>
      </c>
      <c r="BE1712" s="88"/>
      <c r="BF1712" s="88"/>
      <c r="BG1712" s="88"/>
      <c r="BH1712" s="88"/>
      <c r="BI1712" s="88"/>
      <c r="BJ1712" s="88"/>
      <c r="BK1712" s="88"/>
      <c r="BL1712" s="88"/>
      <c r="BM1712" s="88"/>
      <c r="BN1712" s="88"/>
      <c r="BO1712" s="88"/>
      <c r="BP1712" s="88"/>
      <c r="BQ1712" s="88"/>
      <c r="BR1712" s="88"/>
      <c r="BS1712" s="88"/>
      <c r="BT1712" s="88"/>
      <c r="BU1712" s="88"/>
      <c r="BV1712" s="88"/>
      <c r="BW1712" s="88"/>
      <c r="BX1712" s="88"/>
      <c r="BY1712" s="88"/>
      <c r="BZ1712" s="88"/>
      <c r="CA1712" s="88"/>
      <c r="CB1712" s="88"/>
      <c r="CC1712" s="88"/>
      <c r="CD1712" s="88"/>
      <c r="CE1712" s="88"/>
      <c r="CF1712" s="88"/>
      <c r="CG1712" s="88"/>
      <c r="CH1712" s="88"/>
      <c r="CI1712" s="88"/>
      <c r="CJ1712" s="88"/>
      <c r="CK1712" s="88"/>
      <c r="CL1712" s="88"/>
      <c r="CM1712" s="88"/>
      <c r="CN1712" s="88"/>
      <c r="CO1712" s="88"/>
      <c r="CP1712" s="88"/>
      <c r="CQ1712" s="88"/>
      <c r="CR1712" s="88"/>
      <c r="CS1712" s="88"/>
      <c r="CT1712" s="88"/>
      <c r="CU1712" s="88"/>
      <c r="CV1712" s="88"/>
      <c r="CW1712" s="88"/>
      <c r="CX1712" s="88"/>
      <c r="CY1712" s="88"/>
      <c r="CZ1712" s="88"/>
      <c r="DA1712" s="88"/>
      <c r="DB1712" s="88"/>
      <c r="DC1712" s="88"/>
      <c r="DD1712" s="88"/>
      <c r="DE1712" s="88"/>
      <c r="DF1712" s="88"/>
      <c r="DG1712" s="88"/>
      <c r="DH1712" s="88"/>
      <c r="DI1712" s="88"/>
      <c r="DJ1712" s="88"/>
      <c r="DK1712" s="88"/>
      <c r="DL1712" s="88"/>
    </row>
    <row r="1713" spans="1:116" s="20" customFormat="1" ht="30" customHeight="1">
      <c r="A1713" s="78" t="s">
        <v>12361</v>
      </c>
      <c r="B1713" s="5">
        <v>1711</v>
      </c>
      <c r="C1713" s="116">
        <v>18157</v>
      </c>
      <c r="D1713" s="116"/>
      <c r="E1713" s="43" t="s">
        <v>12519</v>
      </c>
      <c r="F1713" s="3" t="s">
        <v>12520</v>
      </c>
      <c r="G1713" s="3" t="s">
        <v>6644</v>
      </c>
      <c r="H1713" s="3" t="s">
        <v>12521</v>
      </c>
      <c r="I1713" s="3" t="s">
        <v>123</v>
      </c>
      <c r="J1713" s="3" t="s">
        <v>12522</v>
      </c>
      <c r="K1713" s="6">
        <v>100</v>
      </c>
      <c r="L1713" s="3" t="s">
        <v>79</v>
      </c>
      <c r="M1713" s="6">
        <v>1</v>
      </c>
      <c r="N1713" s="3" t="s">
        <v>44</v>
      </c>
      <c r="O1713" s="3" t="s">
        <v>12365</v>
      </c>
      <c r="P1713" s="3" t="s">
        <v>12365</v>
      </c>
      <c r="Q1713" s="3" t="s">
        <v>12523</v>
      </c>
      <c r="R1713" s="160">
        <v>3.22</v>
      </c>
      <c r="S1713" s="79"/>
      <c r="T1713" s="81"/>
      <c r="U1713" s="82">
        <v>3.22</v>
      </c>
      <c r="V1713" s="79"/>
      <c r="W1713" s="79"/>
      <c r="X1713" s="79"/>
      <c r="Y1713" s="79"/>
      <c r="Z1713" s="79"/>
      <c r="AA1713" s="79"/>
      <c r="AB1713" s="79"/>
      <c r="AC1713" s="79"/>
      <c r="AD1713" s="79"/>
      <c r="AE1713" s="83"/>
      <c r="AF1713" s="84"/>
      <c r="AG1713" s="84"/>
      <c r="AH1713" s="84"/>
      <c r="AI1713" s="84"/>
      <c r="AJ1713" s="84"/>
      <c r="AK1713" s="84"/>
      <c r="AL1713" s="84"/>
      <c r="AM1713" s="84"/>
      <c r="AN1713" s="85">
        <v>3.22</v>
      </c>
      <c r="AO1713" s="84"/>
      <c r="AP1713" s="83"/>
      <c r="AQ1713" s="84"/>
      <c r="AR1713" s="84"/>
      <c r="AS1713" s="84"/>
      <c r="AT1713" s="84" t="e">
        <v>#REF!</v>
      </c>
      <c r="AU1713" s="84"/>
      <c r="AV1713" s="79" t="e">
        <v>#REF!</v>
      </c>
      <c r="AW1713" s="84"/>
      <c r="AX1713" s="84"/>
      <c r="AY1713" s="85">
        <v>3.22</v>
      </c>
      <c r="AZ1713" s="87">
        <v>0.80500000000000005</v>
      </c>
      <c r="BA1713" s="43">
        <v>4.0250000000000004</v>
      </c>
      <c r="BB1713" s="85">
        <v>4.3470000000000004</v>
      </c>
      <c r="BC1713" s="20" t="s">
        <v>12295</v>
      </c>
      <c r="BD1713" s="84" t="s">
        <v>12206</v>
      </c>
      <c r="BE1713" s="88"/>
      <c r="BF1713" s="88"/>
      <c r="BG1713" s="88"/>
      <c r="BH1713" s="88"/>
      <c r="BI1713" s="88"/>
      <c r="BJ1713" s="88"/>
      <c r="BK1713" s="88"/>
      <c r="BL1713" s="88"/>
      <c r="BM1713" s="88"/>
      <c r="BN1713" s="88"/>
      <c r="BO1713" s="88"/>
      <c r="BP1713" s="88"/>
      <c r="BQ1713" s="88"/>
      <c r="BR1713" s="88"/>
      <c r="BS1713" s="88"/>
      <c r="BT1713" s="88"/>
      <c r="BU1713" s="88"/>
      <c r="BV1713" s="88"/>
      <c r="BW1713" s="88"/>
      <c r="BX1713" s="88"/>
      <c r="BY1713" s="88"/>
      <c r="BZ1713" s="88"/>
      <c r="CA1713" s="88"/>
      <c r="CB1713" s="88"/>
      <c r="CC1713" s="88"/>
      <c r="CD1713" s="88"/>
      <c r="CE1713" s="88"/>
      <c r="CF1713" s="88"/>
      <c r="CG1713" s="88"/>
      <c r="CH1713" s="88"/>
      <c r="CI1713" s="88"/>
      <c r="CJ1713" s="88"/>
      <c r="CK1713" s="88"/>
      <c r="CL1713" s="88"/>
      <c r="CM1713" s="88"/>
      <c r="CN1713" s="88"/>
      <c r="CO1713" s="88"/>
      <c r="CP1713" s="88"/>
      <c r="CQ1713" s="88"/>
      <c r="CR1713" s="88"/>
      <c r="CS1713" s="88"/>
      <c r="CT1713" s="88"/>
      <c r="CU1713" s="88"/>
      <c r="CV1713" s="88"/>
      <c r="CW1713" s="88"/>
      <c r="CX1713" s="88"/>
      <c r="CY1713" s="88"/>
      <c r="CZ1713" s="88"/>
      <c r="DA1713" s="88"/>
      <c r="DB1713" s="88"/>
      <c r="DC1713" s="88"/>
      <c r="DD1713" s="88"/>
      <c r="DE1713" s="88"/>
      <c r="DF1713" s="88"/>
      <c r="DG1713" s="88"/>
      <c r="DH1713" s="88"/>
      <c r="DI1713" s="88"/>
      <c r="DJ1713" s="88"/>
      <c r="DK1713" s="88"/>
      <c r="DL1713" s="88"/>
    </row>
    <row r="1714" spans="1:116" s="20" customFormat="1" ht="30" customHeight="1">
      <c r="A1714" s="78" t="s">
        <v>12361</v>
      </c>
      <c r="B1714" s="5">
        <v>1712</v>
      </c>
      <c r="C1714" s="116">
        <v>18161</v>
      </c>
      <c r="D1714" s="116"/>
      <c r="E1714" s="43" t="s">
        <v>12619</v>
      </c>
      <c r="F1714" s="3" t="s">
        <v>12620</v>
      </c>
      <c r="G1714" s="3" t="s">
        <v>7061</v>
      </c>
      <c r="H1714" s="3" t="s">
        <v>12621</v>
      </c>
      <c r="I1714" s="3" t="s">
        <v>123</v>
      </c>
      <c r="J1714" s="3" t="s">
        <v>12522</v>
      </c>
      <c r="K1714" s="6">
        <v>100</v>
      </c>
      <c r="L1714" s="3" t="s">
        <v>79</v>
      </c>
      <c r="M1714" s="6">
        <v>1</v>
      </c>
      <c r="N1714" s="3" t="s">
        <v>44</v>
      </c>
      <c r="O1714" s="3" t="s">
        <v>12365</v>
      </c>
      <c r="P1714" s="3" t="s">
        <v>12365</v>
      </c>
      <c r="Q1714" s="3" t="s">
        <v>12622</v>
      </c>
      <c r="R1714" s="160">
        <v>3.48</v>
      </c>
      <c r="S1714" s="79"/>
      <c r="T1714" s="81"/>
      <c r="U1714" s="82">
        <v>3.48</v>
      </c>
      <c r="V1714" s="79"/>
      <c r="W1714" s="79"/>
      <c r="X1714" s="79"/>
      <c r="Y1714" s="79"/>
      <c r="Z1714" s="79"/>
      <c r="AA1714" s="79"/>
      <c r="AB1714" s="79"/>
      <c r="AC1714" s="79"/>
      <c r="AD1714" s="79"/>
      <c r="AE1714" s="83"/>
      <c r="AF1714" s="84"/>
      <c r="AG1714" s="84"/>
      <c r="AH1714" s="84"/>
      <c r="AI1714" s="84"/>
      <c r="AJ1714" s="84"/>
      <c r="AK1714" s="84"/>
      <c r="AL1714" s="84"/>
      <c r="AM1714" s="84"/>
      <c r="AN1714" s="85">
        <v>3.48</v>
      </c>
      <c r="AO1714" s="84"/>
      <c r="AP1714" s="83"/>
      <c r="AQ1714" s="84"/>
      <c r="AR1714" s="84"/>
      <c r="AS1714" s="84"/>
      <c r="AT1714" s="84" t="e">
        <v>#REF!</v>
      </c>
      <c r="AU1714" s="84"/>
      <c r="AV1714" s="79" t="e">
        <v>#REF!</v>
      </c>
      <c r="AW1714" s="84"/>
      <c r="AX1714" s="84"/>
      <c r="AY1714" s="85">
        <v>3.48</v>
      </c>
      <c r="AZ1714" s="87">
        <v>0.87</v>
      </c>
      <c r="BA1714" s="43">
        <v>4.3499999999999996</v>
      </c>
      <c r="BB1714" s="85">
        <v>4.6979999999999995</v>
      </c>
      <c r="BC1714" s="20" t="s">
        <v>12295</v>
      </c>
      <c r="BD1714" s="84" t="s">
        <v>12206</v>
      </c>
      <c r="BE1714" s="88"/>
      <c r="BF1714" s="88"/>
      <c r="BG1714" s="88"/>
      <c r="BH1714" s="88"/>
      <c r="BI1714" s="88"/>
      <c r="BJ1714" s="88"/>
      <c r="BK1714" s="88"/>
      <c r="BL1714" s="88"/>
      <c r="BM1714" s="88"/>
      <c r="BN1714" s="88"/>
      <c r="BO1714" s="88"/>
      <c r="BP1714" s="88"/>
      <c r="BQ1714" s="88"/>
      <c r="BR1714" s="88"/>
      <c r="BS1714" s="88"/>
      <c r="BT1714" s="88"/>
      <c r="BU1714" s="88"/>
      <c r="BV1714" s="88"/>
      <c r="BW1714" s="88"/>
      <c r="BX1714" s="88"/>
      <c r="BY1714" s="88"/>
      <c r="BZ1714" s="88"/>
      <c r="CA1714" s="88"/>
      <c r="CB1714" s="88"/>
      <c r="CC1714" s="88"/>
      <c r="CD1714" s="88"/>
      <c r="CE1714" s="88"/>
      <c r="CF1714" s="88"/>
      <c r="CG1714" s="88"/>
      <c r="CH1714" s="88"/>
      <c r="CI1714" s="88"/>
      <c r="CJ1714" s="88"/>
      <c r="CK1714" s="88"/>
      <c r="CL1714" s="88"/>
      <c r="CM1714" s="88"/>
      <c r="CN1714" s="88"/>
      <c r="CO1714" s="88"/>
      <c r="CP1714" s="88"/>
      <c r="CQ1714" s="88"/>
      <c r="CR1714" s="88"/>
      <c r="CS1714" s="88"/>
      <c r="CT1714" s="88"/>
      <c r="CU1714" s="88"/>
      <c r="CV1714" s="88"/>
      <c r="CW1714" s="88"/>
      <c r="CX1714" s="88"/>
      <c r="CY1714" s="88"/>
      <c r="CZ1714" s="88"/>
      <c r="DA1714" s="88"/>
      <c r="DB1714" s="88"/>
      <c r="DC1714" s="88"/>
      <c r="DD1714" s="88"/>
      <c r="DE1714" s="88"/>
      <c r="DF1714" s="88"/>
      <c r="DG1714" s="88"/>
      <c r="DH1714" s="88"/>
      <c r="DI1714" s="88"/>
      <c r="DJ1714" s="88"/>
      <c r="DK1714" s="88"/>
      <c r="DL1714" s="88"/>
    </row>
    <row r="1715" spans="1:116" s="20" customFormat="1" ht="30" customHeight="1">
      <c r="A1715" s="78" t="s">
        <v>12361</v>
      </c>
      <c r="B1715" s="5">
        <v>1713</v>
      </c>
      <c r="C1715" s="116">
        <v>19442</v>
      </c>
      <c r="D1715" s="116"/>
      <c r="E1715" s="43" t="s">
        <v>12640</v>
      </c>
      <c r="F1715" s="3" t="s">
        <v>12641</v>
      </c>
      <c r="G1715" s="3" t="s">
        <v>2724</v>
      </c>
      <c r="H1715" s="3" t="s">
        <v>2725</v>
      </c>
      <c r="I1715" s="3" t="s">
        <v>65</v>
      </c>
      <c r="J1715" s="3" t="s">
        <v>12644</v>
      </c>
      <c r="K1715" s="6"/>
      <c r="L1715" s="3"/>
      <c r="M1715" s="6">
        <v>1</v>
      </c>
      <c r="N1715" s="3" t="s">
        <v>44</v>
      </c>
      <c r="O1715" s="3" t="s">
        <v>12365</v>
      </c>
      <c r="P1715" s="3" t="s">
        <v>12365</v>
      </c>
      <c r="Q1715" s="3" t="s">
        <v>12645</v>
      </c>
      <c r="R1715" s="160">
        <v>1.67</v>
      </c>
      <c r="S1715" s="79"/>
      <c r="T1715" s="81"/>
      <c r="U1715" s="82">
        <v>1.67</v>
      </c>
      <c r="V1715" s="79"/>
      <c r="W1715" s="79"/>
      <c r="X1715" s="79"/>
      <c r="Y1715" s="79"/>
      <c r="Z1715" s="79"/>
      <c r="AA1715" s="79"/>
      <c r="AB1715" s="79"/>
      <c r="AC1715" s="79"/>
      <c r="AD1715" s="79"/>
      <c r="AE1715" s="83"/>
      <c r="AF1715" s="84"/>
      <c r="AG1715" s="84"/>
      <c r="AH1715" s="84"/>
      <c r="AI1715" s="84"/>
      <c r="AJ1715" s="84"/>
      <c r="AK1715" s="84"/>
      <c r="AL1715" s="84"/>
      <c r="AM1715" s="84"/>
      <c r="AN1715" s="85">
        <v>1.67</v>
      </c>
      <c r="AO1715" s="84"/>
      <c r="AP1715" s="83"/>
      <c r="AQ1715" s="84"/>
      <c r="AR1715" s="84"/>
      <c r="AS1715" s="84"/>
      <c r="AT1715" s="84" t="e">
        <v>#REF!</v>
      </c>
      <c r="AU1715" s="84"/>
      <c r="AV1715" s="79" t="e">
        <v>#REF!</v>
      </c>
      <c r="AW1715" s="84"/>
      <c r="AX1715" s="84"/>
      <c r="AY1715" s="85">
        <v>1.67</v>
      </c>
      <c r="AZ1715" s="87">
        <v>0.41749999999999998</v>
      </c>
      <c r="BA1715" s="43">
        <v>2.0874999999999999</v>
      </c>
      <c r="BB1715" s="85">
        <v>2.2544999999999997</v>
      </c>
      <c r="BC1715" s="20" t="s">
        <v>12295</v>
      </c>
      <c r="BD1715" s="84" t="s">
        <v>12206</v>
      </c>
      <c r="BE1715" s="88"/>
      <c r="BF1715" s="88"/>
      <c r="BG1715" s="88"/>
      <c r="BH1715" s="88"/>
      <c r="BI1715" s="88"/>
      <c r="BJ1715" s="88"/>
      <c r="BK1715" s="88"/>
      <c r="BL1715" s="88"/>
      <c r="BM1715" s="88"/>
      <c r="BN1715" s="88"/>
      <c r="BO1715" s="88"/>
      <c r="BP1715" s="88"/>
      <c r="BQ1715" s="88"/>
      <c r="BR1715" s="88"/>
      <c r="BS1715" s="88"/>
      <c r="BT1715" s="88"/>
      <c r="BU1715" s="88"/>
      <c r="BV1715" s="88"/>
      <c r="BW1715" s="88"/>
      <c r="BX1715" s="88"/>
      <c r="BY1715" s="88"/>
      <c r="BZ1715" s="88"/>
      <c r="CA1715" s="88"/>
      <c r="CB1715" s="88"/>
      <c r="CC1715" s="88"/>
      <c r="CD1715" s="88"/>
      <c r="CE1715" s="88"/>
      <c r="CF1715" s="88"/>
      <c r="CG1715" s="88"/>
      <c r="CH1715" s="88"/>
      <c r="CI1715" s="88"/>
      <c r="CJ1715" s="88"/>
      <c r="CK1715" s="88"/>
      <c r="CL1715" s="88"/>
      <c r="CM1715" s="88"/>
      <c r="CN1715" s="88"/>
      <c r="CO1715" s="88"/>
      <c r="CP1715" s="88"/>
      <c r="CQ1715" s="88"/>
      <c r="CR1715" s="88"/>
      <c r="CS1715" s="88"/>
      <c r="CT1715" s="88"/>
      <c r="CU1715" s="88"/>
      <c r="CV1715" s="88"/>
      <c r="CW1715" s="88"/>
      <c r="CX1715" s="88"/>
      <c r="CY1715" s="88"/>
      <c r="CZ1715" s="88"/>
      <c r="DA1715" s="88"/>
      <c r="DB1715" s="88"/>
      <c r="DC1715" s="88"/>
      <c r="DD1715" s="88"/>
      <c r="DE1715" s="88"/>
      <c r="DF1715" s="88"/>
      <c r="DG1715" s="88"/>
      <c r="DH1715" s="88"/>
      <c r="DI1715" s="88"/>
      <c r="DJ1715" s="88"/>
      <c r="DK1715" s="88"/>
      <c r="DL1715" s="88"/>
    </row>
    <row r="1716" spans="1:116" s="20" customFormat="1" ht="30" customHeight="1">
      <c r="A1716" s="78" t="s">
        <v>12361</v>
      </c>
      <c r="B1716" s="5">
        <v>1714</v>
      </c>
      <c r="C1716" s="116">
        <v>19769</v>
      </c>
      <c r="D1716" s="116"/>
      <c r="E1716" s="43" t="s">
        <v>10024</v>
      </c>
      <c r="F1716" s="3" t="s">
        <v>3478</v>
      </c>
      <c r="G1716" s="3" t="s">
        <v>1161</v>
      </c>
      <c r="H1716" s="3" t="s">
        <v>8997</v>
      </c>
      <c r="I1716" s="3" t="s">
        <v>1510</v>
      </c>
      <c r="J1716" s="3" t="s">
        <v>12577</v>
      </c>
      <c r="K1716" s="6"/>
      <c r="L1716" s="3"/>
      <c r="M1716" s="6">
        <v>10</v>
      </c>
      <c r="N1716" s="3" t="s">
        <v>44</v>
      </c>
      <c r="O1716" s="3" t="s">
        <v>12365</v>
      </c>
      <c r="P1716" s="3" t="s">
        <v>12365</v>
      </c>
      <c r="Q1716" s="3" t="s">
        <v>12578</v>
      </c>
      <c r="R1716" s="160">
        <v>1.28</v>
      </c>
      <c r="S1716" s="79"/>
      <c r="T1716" s="81"/>
      <c r="U1716" s="82">
        <v>1.28</v>
      </c>
      <c r="V1716" s="79"/>
      <c r="W1716" s="79"/>
      <c r="X1716" s="79"/>
      <c r="Y1716" s="79"/>
      <c r="Z1716" s="79"/>
      <c r="AA1716" s="79"/>
      <c r="AB1716" s="79"/>
      <c r="AC1716" s="79"/>
      <c r="AD1716" s="79"/>
      <c r="AE1716" s="83"/>
      <c r="AF1716" s="84"/>
      <c r="AG1716" s="84"/>
      <c r="AH1716" s="84"/>
      <c r="AI1716" s="84"/>
      <c r="AJ1716" s="84"/>
      <c r="AK1716" s="84"/>
      <c r="AL1716" s="84"/>
      <c r="AM1716" s="84"/>
      <c r="AN1716" s="85">
        <v>1.28</v>
      </c>
      <c r="AO1716" s="84"/>
      <c r="AP1716" s="83"/>
      <c r="AQ1716" s="84"/>
      <c r="AR1716" s="84"/>
      <c r="AS1716" s="84"/>
      <c r="AT1716" s="84" t="e">
        <v>#REF!</v>
      </c>
      <c r="AU1716" s="84"/>
      <c r="AV1716" s="79" t="e">
        <v>#REF!</v>
      </c>
      <c r="AW1716" s="84"/>
      <c r="AX1716" s="84"/>
      <c r="AY1716" s="85">
        <v>1.28</v>
      </c>
      <c r="AZ1716" s="87">
        <v>0.32</v>
      </c>
      <c r="BA1716" s="43">
        <v>1.6</v>
      </c>
      <c r="BB1716" s="85">
        <v>1.7280000000000002</v>
      </c>
      <c r="BC1716" s="20" t="s">
        <v>12295</v>
      </c>
      <c r="BD1716" s="84" t="s">
        <v>12206</v>
      </c>
      <c r="BE1716" s="88"/>
      <c r="BF1716" s="88"/>
      <c r="BG1716" s="88"/>
      <c r="BH1716" s="88"/>
      <c r="BI1716" s="88"/>
      <c r="BJ1716" s="88"/>
      <c r="BK1716" s="88"/>
      <c r="BL1716" s="88"/>
      <c r="BM1716" s="88"/>
      <c r="BN1716" s="88"/>
      <c r="BO1716" s="88"/>
      <c r="BP1716" s="88"/>
      <c r="BQ1716" s="88"/>
      <c r="BR1716" s="88"/>
      <c r="BS1716" s="88"/>
      <c r="BT1716" s="88"/>
      <c r="BU1716" s="88"/>
      <c r="BV1716" s="88"/>
      <c r="BW1716" s="88"/>
      <c r="BX1716" s="88"/>
      <c r="BY1716" s="88"/>
      <c r="BZ1716" s="88"/>
      <c r="CA1716" s="88"/>
      <c r="CB1716" s="88"/>
      <c r="CC1716" s="88"/>
      <c r="CD1716" s="88"/>
      <c r="CE1716" s="88"/>
      <c r="CF1716" s="88"/>
      <c r="CG1716" s="88"/>
      <c r="CH1716" s="88"/>
      <c r="CI1716" s="88"/>
      <c r="CJ1716" s="88"/>
      <c r="CK1716" s="88"/>
      <c r="CL1716" s="88"/>
      <c r="CM1716" s="88"/>
      <c r="CN1716" s="88"/>
      <c r="CO1716" s="88"/>
      <c r="CP1716" s="88"/>
      <c r="CQ1716" s="88"/>
      <c r="CR1716" s="88"/>
      <c r="CS1716" s="88"/>
      <c r="CT1716" s="88"/>
      <c r="CU1716" s="88"/>
      <c r="CV1716" s="88"/>
      <c r="CW1716" s="88"/>
      <c r="CX1716" s="88"/>
      <c r="CY1716" s="88"/>
      <c r="CZ1716" s="88"/>
      <c r="DA1716" s="88"/>
      <c r="DB1716" s="88"/>
      <c r="DC1716" s="88"/>
      <c r="DD1716" s="88"/>
      <c r="DE1716" s="88"/>
      <c r="DF1716" s="88"/>
      <c r="DG1716" s="88"/>
      <c r="DH1716" s="88"/>
      <c r="DI1716" s="88"/>
      <c r="DJ1716" s="88"/>
      <c r="DK1716" s="88"/>
      <c r="DL1716" s="88"/>
    </row>
    <row r="1717" spans="1:116" s="20" customFormat="1" ht="30" customHeight="1">
      <c r="A1717" s="78" t="s">
        <v>12361</v>
      </c>
      <c r="B1717" s="5">
        <v>1715</v>
      </c>
      <c r="C1717" s="116">
        <v>19778</v>
      </c>
      <c r="D1717" s="116"/>
      <c r="E1717" s="43" t="s">
        <v>10024</v>
      </c>
      <c r="F1717" s="3" t="s">
        <v>3478</v>
      </c>
      <c r="G1717" s="3" t="s">
        <v>1161</v>
      </c>
      <c r="H1717" s="3" t="s">
        <v>12579</v>
      </c>
      <c r="I1717" s="3" t="s">
        <v>1510</v>
      </c>
      <c r="J1717" s="3" t="s">
        <v>12577</v>
      </c>
      <c r="K1717" s="6"/>
      <c r="L1717" s="3"/>
      <c r="M1717" s="6">
        <v>10</v>
      </c>
      <c r="N1717" s="3" t="s">
        <v>44</v>
      </c>
      <c r="O1717" s="3" t="s">
        <v>12365</v>
      </c>
      <c r="P1717" s="3" t="s">
        <v>12365</v>
      </c>
      <c r="Q1717" s="3" t="s">
        <v>12580</v>
      </c>
      <c r="R1717" s="160">
        <v>1.39</v>
      </c>
      <c r="S1717" s="79"/>
      <c r="T1717" s="81"/>
      <c r="U1717" s="82">
        <v>1.39</v>
      </c>
      <c r="V1717" s="79"/>
      <c r="W1717" s="79"/>
      <c r="X1717" s="79"/>
      <c r="Y1717" s="79"/>
      <c r="Z1717" s="79"/>
      <c r="AA1717" s="79"/>
      <c r="AB1717" s="79"/>
      <c r="AC1717" s="79"/>
      <c r="AD1717" s="79"/>
      <c r="AE1717" s="83"/>
      <c r="AF1717" s="84"/>
      <c r="AG1717" s="84"/>
      <c r="AH1717" s="84"/>
      <c r="AI1717" s="84"/>
      <c r="AJ1717" s="84"/>
      <c r="AK1717" s="84"/>
      <c r="AL1717" s="84"/>
      <c r="AM1717" s="84"/>
      <c r="AN1717" s="85">
        <v>1.39</v>
      </c>
      <c r="AO1717" s="84"/>
      <c r="AP1717" s="83"/>
      <c r="AQ1717" s="84"/>
      <c r="AR1717" s="84"/>
      <c r="AS1717" s="84"/>
      <c r="AT1717" s="84" t="e">
        <v>#REF!</v>
      </c>
      <c r="AU1717" s="84"/>
      <c r="AV1717" s="79" t="e">
        <v>#REF!</v>
      </c>
      <c r="AW1717" s="84"/>
      <c r="AX1717" s="84"/>
      <c r="AY1717" s="85">
        <v>1.39</v>
      </c>
      <c r="AZ1717" s="87">
        <v>0.34749999999999998</v>
      </c>
      <c r="BA1717" s="43">
        <v>1.7374999999999998</v>
      </c>
      <c r="BB1717" s="85">
        <v>1.8764999999999998</v>
      </c>
      <c r="BC1717" s="20" t="s">
        <v>12295</v>
      </c>
      <c r="BD1717" s="84" t="s">
        <v>12206</v>
      </c>
      <c r="BE1717" s="88"/>
      <c r="BF1717" s="88"/>
      <c r="BG1717" s="88"/>
      <c r="BH1717" s="88"/>
      <c r="BI1717" s="88"/>
      <c r="BJ1717" s="88"/>
      <c r="BK1717" s="88"/>
      <c r="BL1717" s="88"/>
      <c r="BM1717" s="88"/>
      <c r="BN1717" s="88"/>
      <c r="BO1717" s="88"/>
      <c r="BP1717" s="88"/>
      <c r="BQ1717" s="88"/>
      <c r="BR1717" s="88"/>
      <c r="BS1717" s="88"/>
      <c r="BT1717" s="88"/>
      <c r="BU1717" s="88"/>
      <c r="BV1717" s="88"/>
      <c r="BW1717" s="88"/>
      <c r="BX1717" s="88"/>
      <c r="BY1717" s="88"/>
      <c r="BZ1717" s="88"/>
      <c r="CA1717" s="88"/>
      <c r="CB1717" s="88"/>
      <c r="CC1717" s="88"/>
      <c r="CD1717" s="88"/>
      <c r="CE1717" s="88"/>
      <c r="CF1717" s="88"/>
      <c r="CG1717" s="88"/>
      <c r="CH1717" s="88"/>
      <c r="CI1717" s="88"/>
      <c r="CJ1717" s="88"/>
      <c r="CK1717" s="88"/>
      <c r="CL1717" s="88"/>
      <c r="CM1717" s="88"/>
      <c r="CN1717" s="88"/>
      <c r="CO1717" s="88"/>
      <c r="CP1717" s="88"/>
      <c r="CQ1717" s="88"/>
      <c r="CR1717" s="88"/>
      <c r="CS1717" s="88"/>
      <c r="CT1717" s="88"/>
      <c r="CU1717" s="88"/>
      <c r="CV1717" s="88"/>
      <c r="CW1717" s="88"/>
      <c r="CX1717" s="88"/>
      <c r="CY1717" s="88"/>
      <c r="CZ1717" s="88"/>
      <c r="DA1717" s="88"/>
      <c r="DB1717" s="88"/>
      <c r="DC1717" s="88"/>
      <c r="DD1717" s="88"/>
      <c r="DE1717" s="88"/>
      <c r="DF1717" s="88"/>
      <c r="DG1717" s="88"/>
      <c r="DH1717" s="88"/>
      <c r="DI1717" s="88"/>
      <c r="DJ1717" s="88"/>
      <c r="DK1717" s="88"/>
      <c r="DL1717" s="88"/>
    </row>
    <row r="1718" spans="1:116" s="20" customFormat="1" ht="30" customHeight="1">
      <c r="A1718" s="78" t="s">
        <v>12361</v>
      </c>
      <c r="B1718" s="5">
        <v>1716</v>
      </c>
      <c r="C1718" s="116">
        <v>19779</v>
      </c>
      <c r="D1718" s="116"/>
      <c r="E1718" s="43" t="s">
        <v>10024</v>
      </c>
      <c r="F1718" s="3" t="s">
        <v>3478</v>
      </c>
      <c r="G1718" s="3" t="s">
        <v>1161</v>
      </c>
      <c r="H1718" s="3" t="s">
        <v>12581</v>
      </c>
      <c r="I1718" s="3" t="s">
        <v>1510</v>
      </c>
      <c r="J1718" s="3" t="s">
        <v>12577</v>
      </c>
      <c r="K1718" s="6"/>
      <c r="L1718" s="3"/>
      <c r="M1718" s="6">
        <v>10</v>
      </c>
      <c r="N1718" s="3" t="s">
        <v>44</v>
      </c>
      <c r="O1718" s="3" t="s">
        <v>12365</v>
      </c>
      <c r="P1718" s="3" t="s">
        <v>12365</v>
      </c>
      <c r="Q1718" s="3" t="s">
        <v>12582</v>
      </c>
      <c r="R1718" s="160">
        <v>1.29</v>
      </c>
      <c r="S1718" s="79"/>
      <c r="T1718" s="81"/>
      <c r="U1718" s="82">
        <v>1.29</v>
      </c>
      <c r="V1718" s="79"/>
      <c r="W1718" s="79"/>
      <c r="X1718" s="79"/>
      <c r="Y1718" s="79"/>
      <c r="Z1718" s="79"/>
      <c r="AA1718" s="79"/>
      <c r="AB1718" s="79"/>
      <c r="AC1718" s="79"/>
      <c r="AD1718" s="79"/>
      <c r="AE1718" s="83"/>
      <c r="AF1718" s="84"/>
      <c r="AG1718" s="84"/>
      <c r="AH1718" s="84"/>
      <c r="AI1718" s="84"/>
      <c r="AJ1718" s="84"/>
      <c r="AK1718" s="84"/>
      <c r="AL1718" s="84"/>
      <c r="AM1718" s="84"/>
      <c r="AN1718" s="85">
        <v>1.29</v>
      </c>
      <c r="AO1718" s="84"/>
      <c r="AP1718" s="83"/>
      <c r="AQ1718" s="84"/>
      <c r="AR1718" s="84"/>
      <c r="AS1718" s="84"/>
      <c r="AT1718" s="84" t="e">
        <v>#REF!</v>
      </c>
      <c r="AU1718" s="84"/>
      <c r="AV1718" s="79" t="e">
        <v>#REF!</v>
      </c>
      <c r="AW1718" s="84"/>
      <c r="AX1718" s="84"/>
      <c r="AY1718" s="85">
        <v>1.29</v>
      </c>
      <c r="AZ1718" s="87">
        <v>0.32250000000000001</v>
      </c>
      <c r="BA1718" s="43">
        <v>1.6125</v>
      </c>
      <c r="BB1718" s="85">
        <v>1.7415</v>
      </c>
      <c r="BC1718" s="20" t="s">
        <v>12295</v>
      </c>
      <c r="BD1718" s="84" t="s">
        <v>12206</v>
      </c>
      <c r="BE1718" s="88"/>
      <c r="BF1718" s="88"/>
      <c r="BG1718" s="88"/>
      <c r="BH1718" s="88"/>
      <c r="BI1718" s="88"/>
      <c r="BJ1718" s="88"/>
      <c r="BK1718" s="88"/>
      <c r="BL1718" s="88"/>
      <c r="BM1718" s="88"/>
      <c r="BN1718" s="88"/>
      <c r="BO1718" s="88"/>
      <c r="BP1718" s="88"/>
      <c r="BQ1718" s="88"/>
      <c r="BR1718" s="88"/>
      <c r="BS1718" s="88"/>
      <c r="BT1718" s="88"/>
      <c r="BU1718" s="88"/>
      <c r="BV1718" s="88"/>
      <c r="BW1718" s="88"/>
      <c r="BX1718" s="88"/>
      <c r="BY1718" s="88"/>
      <c r="BZ1718" s="88"/>
      <c r="CA1718" s="88"/>
      <c r="CB1718" s="88"/>
      <c r="CC1718" s="88"/>
      <c r="CD1718" s="88"/>
      <c r="CE1718" s="88"/>
      <c r="CF1718" s="88"/>
      <c r="CG1718" s="88"/>
      <c r="CH1718" s="88"/>
      <c r="CI1718" s="88"/>
      <c r="CJ1718" s="88"/>
      <c r="CK1718" s="88"/>
      <c r="CL1718" s="88"/>
      <c r="CM1718" s="88"/>
      <c r="CN1718" s="88"/>
      <c r="CO1718" s="88"/>
      <c r="CP1718" s="88"/>
      <c r="CQ1718" s="88"/>
      <c r="CR1718" s="88"/>
      <c r="CS1718" s="88"/>
      <c r="CT1718" s="88"/>
      <c r="CU1718" s="88"/>
      <c r="CV1718" s="88"/>
      <c r="CW1718" s="88"/>
      <c r="CX1718" s="88"/>
      <c r="CY1718" s="88"/>
      <c r="CZ1718" s="88"/>
      <c r="DA1718" s="88"/>
      <c r="DB1718" s="88"/>
      <c r="DC1718" s="88"/>
      <c r="DD1718" s="88"/>
      <c r="DE1718" s="88"/>
      <c r="DF1718" s="88"/>
      <c r="DG1718" s="88"/>
      <c r="DH1718" s="88"/>
      <c r="DI1718" s="88"/>
      <c r="DJ1718" s="88"/>
      <c r="DK1718" s="88"/>
      <c r="DL1718" s="88"/>
    </row>
    <row r="1719" spans="1:116" s="20" customFormat="1" ht="30" customHeight="1">
      <c r="A1719" s="78" t="s">
        <v>12361</v>
      </c>
      <c r="B1719" s="5">
        <v>1717</v>
      </c>
      <c r="C1719" s="116">
        <v>19737</v>
      </c>
      <c r="D1719" s="116"/>
      <c r="E1719" s="43" t="s">
        <v>12538</v>
      </c>
      <c r="F1719" s="3" t="s">
        <v>12539</v>
      </c>
      <c r="G1719" s="3" t="s">
        <v>6223</v>
      </c>
      <c r="H1719" s="3" t="s">
        <v>12458</v>
      </c>
      <c r="I1719" s="3" t="s">
        <v>1211</v>
      </c>
      <c r="J1719" s="3" t="s">
        <v>12542</v>
      </c>
      <c r="K1719" s="6"/>
      <c r="L1719" s="3"/>
      <c r="M1719" s="6">
        <v>1</v>
      </c>
      <c r="N1719" s="3" t="s">
        <v>44</v>
      </c>
      <c r="O1719" s="3" t="s">
        <v>12365</v>
      </c>
      <c r="P1719" s="3" t="s">
        <v>12365</v>
      </c>
      <c r="Q1719" s="3" t="s">
        <v>12543</v>
      </c>
      <c r="R1719" s="160">
        <v>2.59</v>
      </c>
      <c r="S1719" s="79"/>
      <c r="T1719" s="81"/>
      <c r="U1719" s="82">
        <v>2.59</v>
      </c>
      <c r="V1719" s="79"/>
      <c r="W1719" s="79"/>
      <c r="X1719" s="79"/>
      <c r="Y1719" s="79"/>
      <c r="Z1719" s="79"/>
      <c r="AA1719" s="79"/>
      <c r="AB1719" s="79"/>
      <c r="AC1719" s="79"/>
      <c r="AD1719" s="79"/>
      <c r="AE1719" s="83"/>
      <c r="AF1719" s="84"/>
      <c r="AG1719" s="84"/>
      <c r="AH1719" s="84"/>
      <c r="AI1719" s="84"/>
      <c r="AJ1719" s="84"/>
      <c r="AK1719" s="84"/>
      <c r="AL1719" s="84"/>
      <c r="AM1719" s="84"/>
      <c r="AN1719" s="85">
        <v>2.59</v>
      </c>
      <c r="AO1719" s="84"/>
      <c r="AP1719" s="83"/>
      <c r="AQ1719" s="84"/>
      <c r="AR1719" s="84"/>
      <c r="AS1719" s="84"/>
      <c r="AT1719" s="84" t="e">
        <v>#REF!</v>
      </c>
      <c r="AU1719" s="84"/>
      <c r="AV1719" s="79" t="e">
        <v>#REF!</v>
      </c>
      <c r="AW1719" s="84"/>
      <c r="AX1719" s="84"/>
      <c r="AY1719" s="85">
        <v>2.59</v>
      </c>
      <c r="AZ1719" s="87">
        <v>0.64749999999999996</v>
      </c>
      <c r="BA1719" s="43">
        <v>3.2374999999999998</v>
      </c>
      <c r="BB1719" s="85">
        <v>3.4964999999999997</v>
      </c>
      <c r="BC1719" s="20" t="s">
        <v>12295</v>
      </c>
      <c r="BD1719" s="84" t="s">
        <v>12206</v>
      </c>
      <c r="BE1719" s="88"/>
      <c r="BF1719" s="88"/>
      <c r="BG1719" s="88"/>
      <c r="BH1719" s="88"/>
      <c r="BI1719" s="88"/>
      <c r="BJ1719" s="88"/>
      <c r="BK1719" s="88"/>
      <c r="BL1719" s="88"/>
      <c r="BM1719" s="88"/>
      <c r="BN1719" s="88"/>
      <c r="BO1719" s="88"/>
      <c r="BP1719" s="88"/>
      <c r="BQ1719" s="88"/>
      <c r="BR1719" s="88"/>
      <c r="BS1719" s="88"/>
      <c r="BT1719" s="88"/>
      <c r="BU1719" s="88"/>
      <c r="BV1719" s="88"/>
      <c r="BW1719" s="88"/>
      <c r="BX1719" s="88"/>
      <c r="BY1719" s="88"/>
      <c r="BZ1719" s="88"/>
      <c r="CA1719" s="88"/>
      <c r="CB1719" s="88"/>
      <c r="CC1719" s="88"/>
      <c r="CD1719" s="88"/>
      <c r="CE1719" s="88"/>
      <c r="CF1719" s="88"/>
      <c r="CG1719" s="88"/>
      <c r="CH1719" s="88"/>
      <c r="CI1719" s="88"/>
      <c r="CJ1719" s="88"/>
      <c r="CK1719" s="88"/>
      <c r="CL1719" s="88"/>
      <c r="CM1719" s="88"/>
      <c r="CN1719" s="88"/>
      <c r="CO1719" s="88"/>
      <c r="CP1719" s="88"/>
      <c r="CQ1719" s="88"/>
      <c r="CR1719" s="88"/>
      <c r="CS1719" s="88"/>
      <c r="CT1719" s="88"/>
      <c r="CU1719" s="88"/>
      <c r="CV1719" s="88"/>
      <c r="CW1719" s="88"/>
      <c r="CX1719" s="88"/>
      <c r="CY1719" s="88"/>
      <c r="CZ1719" s="88"/>
      <c r="DA1719" s="88"/>
      <c r="DB1719" s="88"/>
      <c r="DC1719" s="88"/>
      <c r="DD1719" s="88"/>
      <c r="DE1719" s="88"/>
      <c r="DF1719" s="88"/>
      <c r="DG1719" s="88"/>
      <c r="DH1719" s="88"/>
      <c r="DI1719" s="88"/>
      <c r="DJ1719" s="88"/>
      <c r="DK1719" s="88"/>
      <c r="DL1719" s="88"/>
    </row>
    <row r="1720" spans="1:116" s="20" customFormat="1" ht="30" customHeight="1">
      <c r="A1720" s="78" t="s">
        <v>12361</v>
      </c>
      <c r="B1720" s="5">
        <v>1718</v>
      </c>
      <c r="C1720" s="116">
        <v>19746</v>
      </c>
      <c r="D1720" s="116"/>
      <c r="E1720" s="43" t="s">
        <v>12538</v>
      </c>
      <c r="F1720" s="3" t="s">
        <v>12539</v>
      </c>
      <c r="G1720" s="3" t="s">
        <v>6223</v>
      </c>
      <c r="H1720" s="3" t="s">
        <v>12458</v>
      </c>
      <c r="I1720" s="3" t="s">
        <v>310</v>
      </c>
      <c r="J1720" s="3" t="s">
        <v>12540</v>
      </c>
      <c r="K1720" s="6"/>
      <c r="L1720" s="3"/>
      <c r="M1720" s="6">
        <v>1</v>
      </c>
      <c r="N1720" s="3" t="s">
        <v>44</v>
      </c>
      <c r="O1720" s="3" t="s">
        <v>12365</v>
      </c>
      <c r="P1720" s="3" t="s">
        <v>12365</v>
      </c>
      <c r="Q1720" s="3" t="s">
        <v>12541</v>
      </c>
      <c r="R1720" s="160">
        <v>2.4</v>
      </c>
      <c r="S1720" s="79"/>
      <c r="T1720" s="81"/>
      <c r="U1720" s="82">
        <v>2.4</v>
      </c>
      <c r="V1720" s="79"/>
      <c r="W1720" s="79"/>
      <c r="X1720" s="79"/>
      <c r="Y1720" s="79"/>
      <c r="Z1720" s="79"/>
      <c r="AA1720" s="79"/>
      <c r="AB1720" s="79"/>
      <c r="AC1720" s="79"/>
      <c r="AD1720" s="79"/>
      <c r="AE1720" s="83"/>
      <c r="AF1720" s="84"/>
      <c r="AG1720" s="84"/>
      <c r="AH1720" s="84"/>
      <c r="AI1720" s="84"/>
      <c r="AJ1720" s="84"/>
      <c r="AK1720" s="84"/>
      <c r="AL1720" s="84"/>
      <c r="AM1720" s="84"/>
      <c r="AN1720" s="85">
        <v>2.4</v>
      </c>
      <c r="AO1720" s="84"/>
      <c r="AP1720" s="83"/>
      <c r="AQ1720" s="84"/>
      <c r="AR1720" s="84"/>
      <c r="AS1720" s="84"/>
      <c r="AT1720" s="84" t="e">
        <v>#REF!</v>
      </c>
      <c r="AU1720" s="84"/>
      <c r="AV1720" s="79" t="e">
        <v>#REF!</v>
      </c>
      <c r="AW1720" s="84"/>
      <c r="AX1720" s="84"/>
      <c r="AY1720" s="85">
        <v>2.4</v>
      </c>
      <c r="AZ1720" s="87">
        <v>0.6</v>
      </c>
      <c r="BA1720" s="43">
        <v>3</v>
      </c>
      <c r="BB1720" s="85">
        <v>3.24</v>
      </c>
      <c r="BC1720" s="20" t="s">
        <v>12295</v>
      </c>
      <c r="BD1720" s="84" t="s">
        <v>12206</v>
      </c>
      <c r="BE1720" s="88"/>
      <c r="BF1720" s="88"/>
      <c r="BG1720" s="88"/>
      <c r="BH1720" s="88"/>
      <c r="BI1720" s="88"/>
      <c r="BJ1720" s="88"/>
      <c r="BK1720" s="88"/>
      <c r="BL1720" s="88"/>
      <c r="BM1720" s="88"/>
      <c r="BN1720" s="88"/>
      <c r="BO1720" s="88"/>
      <c r="BP1720" s="88"/>
      <c r="BQ1720" s="88"/>
      <c r="BR1720" s="88"/>
      <c r="BS1720" s="88"/>
      <c r="BT1720" s="88"/>
      <c r="BU1720" s="88"/>
      <c r="BV1720" s="88"/>
      <c r="BW1720" s="88"/>
      <c r="BX1720" s="88"/>
      <c r="BY1720" s="88"/>
      <c r="BZ1720" s="88"/>
      <c r="CA1720" s="88"/>
      <c r="CB1720" s="88"/>
      <c r="CC1720" s="88"/>
      <c r="CD1720" s="88"/>
      <c r="CE1720" s="88"/>
      <c r="CF1720" s="88"/>
      <c r="CG1720" s="88"/>
      <c r="CH1720" s="88"/>
      <c r="CI1720" s="88"/>
      <c r="CJ1720" s="88"/>
      <c r="CK1720" s="88"/>
      <c r="CL1720" s="88"/>
      <c r="CM1720" s="88"/>
      <c r="CN1720" s="88"/>
      <c r="CO1720" s="88"/>
      <c r="CP1720" s="88"/>
      <c r="CQ1720" s="88"/>
      <c r="CR1720" s="88"/>
      <c r="CS1720" s="88"/>
      <c r="CT1720" s="88"/>
      <c r="CU1720" s="88"/>
      <c r="CV1720" s="88"/>
      <c r="CW1720" s="88"/>
      <c r="CX1720" s="88"/>
      <c r="CY1720" s="88"/>
      <c r="CZ1720" s="88"/>
      <c r="DA1720" s="88"/>
      <c r="DB1720" s="88"/>
      <c r="DC1720" s="88"/>
      <c r="DD1720" s="88"/>
      <c r="DE1720" s="88"/>
      <c r="DF1720" s="88"/>
      <c r="DG1720" s="88"/>
      <c r="DH1720" s="88"/>
      <c r="DI1720" s="88"/>
      <c r="DJ1720" s="88"/>
      <c r="DK1720" s="88"/>
      <c r="DL1720" s="88"/>
    </row>
    <row r="1721" spans="1:116" s="20" customFormat="1" ht="30" customHeight="1">
      <c r="A1721" s="78" t="s">
        <v>12361</v>
      </c>
      <c r="B1721" s="5">
        <v>1719</v>
      </c>
      <c r="C1721" s="116">
        <v>19936</v>
      </c>
      <c r="D1721" s="116"/>
      <c r="E1721" s="43" t="s">
        <v>12567</v>
      </c>
      <c r="F1721" s="3" t="s">
        <v>12568</v>
      </c>
      <c r="G1721" s="3" t="s">
        <v>1142</v>
      </c>
      <c r="H1721" s="3" t="s">
        <v>12569</v>
      </c>
      <c r="I1721" s="3" t="s">
        <v>1736</v>
      </c>
      <c r="J1721" s="3" t="s">
        <v>12570</v>
      </c>
      <c r="K1721" s="6">
        <v>10</v>
      </c>
      <c r="L1721" s="3" t="s">
        <v>79</v>
      </c>
      <c r="M1721" s="6">
        <v>1</v>
      </c>
      <c r="N1721" s="3" t="s">
        <v>44</v>
      </c>
      <c r="O1721" s="3" t="s">
        <v>12365</v>
      </c>
      <c r="P1721" s="3" t="s">
        <v>12365</v>
      </c>
      <c r="Q1721" s="3" t="s">
        <v>12571</v>
      </c>
      <c r="R1721" s="160">
        <v>2.54</v>
      </c>
      <c r="S1721" s="79"/>
      <c r="T1721" s="81"/>
      <c r="U1721" s="82">
        <v>2.54</v>
      </c>
      <c r="V1721" s="79"/>
      <c r="W1721" s="79"/>
      <c r="X1721" s="79"/>
      <c r="Y1721" s="79"/>
      <c r="Z1721" s="79"/>
      <c r="AA1721" s="79"/>
      <c r="AB1721" s="79"/>
      <c r="AC1721" s="79"/>
      <c r="AD1721" s="79"/>
      <c r="AE1721" s="83"/>
      <c r="AF1721" s="84"/>
      <c r="AG1721" s="84"/>
      <c r="AH1721" s="84"/>
      <c r="AI1721" s="84"/>
      <c r="AJ1721" s="84"/>
      <c r="AK1721" s="84"/>
      <c r="AL1721" s="84"/>
      <c r="AM1721" s="84"/>
      <c r="AN1721" s="85">
        <v>2.54</v>
      </c>
      <c r="AO1721" s="84"/>
      <c r="AP1721" s="83"/>
      <c r="AQ1721" s="84"/>
      <c r="AR1721" s="84"/>
      <c r="AS1721" s="84"/>
      <c r="AT1721" s="84" t="e">
        <v>#REF!</v>
      </c>
      <c r="AU1721" s="84"/>
      <c r="AV1721" s="79" t="e">
        <v>#REF!</v>
      </c>
      <c r="AW1721" s="84"/>
      <c r="AX1721" s="84"/>
      <c r="AY1721" s="85">
        <v>2.54</v>
      </c>
      <c r="AZ1721" s="87">
        <v>0.63500000000000001</v>
      </c>
      <c r="BA1721" s="43">
        <v>3.1749999999999998</v>
      </c>
      <c r="BB1721" s="85">
        <v>3.4289999999999998</v>
      </c>
      <c r="BC1721" s="20" t="s">
        <v>12295</v>
      </c>
      <c r="BD1721" s="84" t="s">
        <v>12206</v>
      </c>
      <c r="BE1721" s="88"/>
      <c r="BF1721" s="88"/>
      <c r="BG1721" s="88"/>
      <c r="BH1721" s="88"/>
      <c r="BI1721" s="88"/>
      <c r="BJ1721" s="88"/>
      <c r="BK1721" s="88"/>
      <c r="BL1721" s="88"/>
      <c r="BM1721" s="88"/>
      <c r="BN1721" s="88"/>
      <c r="BO1721" s="88"/>
      <c r="BP1721" s="88"/>
      <c r="BQ1721" s="88"/>
      <c r="BR1721" s="88"/>
      <c r="BS1721" s="88"/>
      <c r="BT1721" s="88"/>
      <c r="BU1721" s="88"/>
      <c r="BV1721" s="88"/>
      <c r="BW1721" s="88"/>
      <c r="BX1721" s="88"/>
      <c r="BY1721" s="88"/>
      <c r="BZ1721" s="88"/>
      <c r="CA1721" s="88"/>
      <c r="CB1721" s="88"/>
      <c r="CC1721" s="88"/>
      <c r="CD1721" s="88"/>
      <c r="CE1721" s="88"/>
      <c r="CF1721" s="88"/>
      <c r="CG1721" s="88"/>
      <c r="CH1721" s="88"/>
      <c r="CI1721" s="88"/>
      <c r="CJ1721" s="88"/>
      <c r="CK1721" s="88"/>
      <c r="CL1721" s="88"/>
      <c r="CM1721" s="88"/>
      <c r="CN1721" s="88"/>
      <c r="CO1721" s="88"/>
      <c r="CP1721" s="88"/>
      <c r="CQ1721" s="88"/>
      <c r="CR1721" s="88"/>
      <c r="CS1721" s="88"/>
      <c r="CT1721" s="88"/>
      <c r="CU1721" s="88"/>
      <c r="CV1721" s="88"/>
      <c r="CW1721" s="88"/>
      <c r="CX1721" s="88"/>
      <c r="CY1721" s="88"/>
      <c r="CZ1721" s="88"/>
      <c r="DA1721" s="88"/>
      <c r="DB1721" s="88"/>
      <c r="DC1721" s="88"/>
      <c r="DD1721" s="88"/>
      <c r="DE1721" s="88"/>
      <c r="DF1721" s="88"/>
      <c r="DG1721" s="88"/>
      <c r="DH1721" s="88"/>
      <c r="DI1721" s="88"/>
      <c r="DJ1721" s="88"/>
      <c r="DK1721" s="88"/>
      <c r="DL1721" s="88"/>
    </row>
    <row r="1722" spans="1:116" s="20" customFormat="1" ht="30" customHeight="1">
      <c r="A1722" s="78" t="s">
        <v>12361</v>
      </c>
      <c r="B1722" s="5">
        <v>1720</v>
      </c>
      <c r="C1722" s="116">
        <v>19907</v>
      </c>
      <c r="D1722" s="116"/>
      <c r="E1722" s="43" t="s">
        <v>12567</v>
      </c>
      <c r="F1722" s="3" t="s">
        <v>12568</v>
      </c>
      <c r="G1722" s="3" t="s">
        <v>1142</v>
      </c>
      <c r="H1722" s="3" t="s">
        <v>12569</v>
      </c>
      <c r="I1722" s="3" t="s">
        <v>1144</v>
      </c>
      <c r="J1722" s="3" t="s">
        <v>12573</v>
      </c>
      <c r="K1722" s="6">
        <v>10</v>
      </c>
      <c r="L1722" s="3" t="s">
        <v>79</v>
      </c>
      <c r="M1722" s="6">
        <v>1</v>
      </c>
      <c r="N1722" s="3" t="s">
        <v>44</v>
      </c>
      <c r="O1722" s="3" t="s">
        <v>12365</v>
      </c>
      <c r="P1722" s="3" t="s">
        <v>12365</v>
      </c>
      <c r="Q1722" s="3" t="s">
        <v>12574</v>
      </c>
      <c r="R1722" s="160">
        <v>2.1800000000000002</v>
      </c>
      <c r="S1722" s="79"/>
      <c r="T1722" s="81"/>
      <c r="U1722" s="82">
        <v>2.1800000000000002</v>
      </c>
      <c r="V1722" s="79"/>
      <c r="W1722" s="79"/>
      <c r="X1722" s="79"/>
      <c r="Y1722" s="79"/>
      <c r="Z1722" s="79"/>
      <c r="AA1722" s="79"/>
      <c r="AB1722" s="79"/>
      <c r="AC1722" s="79"/>
      <c r="AD1722" s="79"/>
      <c r="AE1722" s="83"/>
      <c r="AF1722" s="84"/>
      <c r="AG1722" s="84"/>
      <c r="AH1722" s="84"/>
      <c r="AI1722" s="84"/>
      <c r="AJ1722" s="84"/>
      <c r="AK1722" s="84"/>
      <c r="AL1722" s="84"/>
      <c r="AM1722" s="84"/>
      <c r="AN1722" s="85">
        <v>2.1800000000000002</v>
      </c>
      <c r="AO1722" s="84"/>
      <c r="AP1722" s="83"/>
      <c r="AQ1722" s="84"/>
      <c r="AR1722" s="84"/>
      <c r="AS1722" s="84"/>
      <c r="AT1722" s="84" t="e">
        <v>#REF!</v>
      </c>
      <c r="AU1722" s="84"/>
      <c r="AV1722" s="79" t="e">
        <v>#REF!</v>
      </c>
      <c r="AW1722" s="84"/>
      <c r="AX1722" s="84"/>
      <c r="AY1722" s="85">
        <v>2.1800000000000002</v>
      </c>
      <c r="AZ1722" s="87">
        <v>0.54500000000000004</v>
      </c>
      <c r="BA1722" s="43">
        <v>2.7250000000000001</v>
      </c>
      <c r="BB1722" s="85">
        <v>2.9430000000000001</v>
      </c>
      <c r="BC1722" s="20" t="s">
        <v>12295</v>
      </c>
      <c r="BD1722" s="84" t="s">
        <v>12206</v>
      </c>
      <c r="BE1722" s="88"/>
      <c r="BF1722" s="88"/>
      <c r="BG1722" s="88"/>
      <c r="BH1722" s="88"/>
      <c r="BI1722" s="88"/>
      <c r="BJ1722" s="88"/>
      <c r="BK1722" s="88"/>
      <c r="BL1722" s="88"/>
      <c r="BM1722" s="88"/>
      <c r="BN1722" s="88"/>
      <c r="BO1722" s="88"/>
      <c r="BP1722" s="88"/>
      <c r="BQ1722" s="88"/>
      <c r="BR1722" s="88"/>
      <c r="BS1722" s="88"/>
      <c r="BT1722" s="88"/>
      <c r="BU1722" s="88"/>
      <c r="BV1722" s="88"/>
      <c r="BW1722" s="88"/>
      <c r="BX1722" s="88"/>
      <c r="BY1722" s="88"/>
      <c r="BZ1722" s="88"/>
      <c r="CA1722" s="88"/>
      <c r="CB1722" s="88"/>
      <c r="CC1722" s="88"/>
      <c r="CD1722" s="88"/>
      <c r="CE1722" s="88"/>
      <c r="CF1722" s="88"/>
      <c r="CG1722" s="88"/>
      <c r="CH1722" s="88"/>
      <c r="CI1722" s="88"/>
      <c r="CJ1722" s="88"/>
      <c r="CK1722" s="88"/>
      <c r="CL1722" s="88"/>
      <c r="CM1722" s="88"/>
      <c r="CN1722" s="88"/>
      <c r="CO1722" s="88"/>
      <c r="CP1722" s="88"/>
      <c r="CQ1722" s="88"/>
      <c r="CR1722" s="88"/>
      <c r="CS1722" s="88"/>
      <c r="CT1722" s="88"/>
      <c r="CU1722" s="88"/>
      <c r="CV1722" s="88"/>
      <c r="CW1722" s="88"/>
      <c r="CX1722" s="88"/>
      <c r="CY1722" s="88"/>
      <c r="CZ1722" s="88"/>
      <c r="DA1722" s="88"/>
      <c r="DB1722" s="88"/>
      <c r="DC1722" s="88"/>
      <c r="DD1722" s="88"/>
      <c r="DE1722" s="88"/>
      <c r="DF1722" s="88"/>
      <c r="DG1722" s="88"/>
      <c r="DH1722" s="88"/>
      <c r="DI1722" s="88"/>
      <c r="DJ1722" s="88"/>
      <c r="DK1722" s="88"/>
      <c r="DL1722" s="88"/>
    </row>
    <row r="1723" spans="1:116" s="20" customFormat="1" ht="30" customHeight="1">
      <c r="A1723" s="78" t="s">
        <v>12361</v>
      </c>
      <c r="B1723" s="5">
        <v>1721</v>
      </c>
      <c r="C1723" s="116">
        <v>19501</v>
      </c>
      <c r="D1723" s="116"/>
      <c r="E1723" s="43" t="s">
        <v>12567</v>
      </c>
      <c r="F1723" s="3" t="s">
        <v>12568</v>
      </c>
      <c r="G1723" s="3" t="s">
        <v>1142</v>
      </c>
      <c r="H1723" s="3" t="s">
        <v>9976</v>
      </c>
      <c r="I1723" s="3" t="s">
        <v>1144</v>
      </c>
      <c r="J1723" s="3" t="s">
        <v>12575</v>
      </c>
      <c r="K1723" s="6">
        <v>10</v>
      </c>
      <c r="L1723" s="3" t="s">
        <v>79</v>
      </c>
      <c r="M1723" s="6">
        <v>1</v>
      </c>
      <c r="N1723" s="3" t="s">
        <v>44</v>
      </c>
      <c r="O1723" s="3" t="s">
        <v>12365</v>
      </c>
      <c r="P1723" s="3" t="s">
        <v>12365</v>
      </c>
      <c r="Q1723" s="3" t="s">
        <v>12576</v>
      </c>
      <c r="R1723" s="160">
        <v>2.19</v>
      </c>
      <c r="S1723" s="79"/>
      <c r="T1723" s="81"/>
      <c r="U1723" s="82">
        <v>2.19</v>
      </c>
      <c r="V1723" s="79"/>
      <c r="W1723" s="79"/>
      <c r="X1723" s="79"/>
      <c r="Y1723" s="79"/>
      <c r="Z1723" s="79"/>
      <c r="AA1723" s="79"/>
      <c r="AB1723" s="79"/>
      <c r="AC1723" s="79"/>
      <c r="AD1723" s="79"/>
      <c r="AE1723" s="83"/>
      <c r="AF1723" s="84"/>
      <c r="AG1723" s="84"/>
      <c r="AH1723" s="84"/>
      <c r="AI1723" s="84"/>
      <c r="AJ1723" s="84"/>
      <c r="AK1723" s="84"/>
      <c r="AL1723" s="84"/>
      <c r="AM1723" s="84"/>
      <c r="AN1723" s="85">
        <v>2.19</v>
      </c>
      <c r="AO1723" s="84"/>
      <c r="AP1723" s="83"/>
      <c r="AQ1723" s="84"/>
      <c r="AR1723" s="84"/>
      <c r="AS1723" s="84"/>
      <c r="AT1723" s="84" t="e">
        <v>#REF!</v>
      </c>
      <c r="AU1723" s="84"/>
      <c r="AV1723" s="79" t="e">
        <v>#REF!</v>
      </c>
      <c r="AW1723" s="84"/>
      <c r="AX1723" s="84"/>
      <c r="AY1723" s="85">
        <v>2.19</v>
      </c>
      <c r="AZ1723" s="87">
        <v>0.54749999999999999</v>
      </c>
      <c r="BA1723" s="43">
        <v>2.7374999999999998</v>
      </c>
      <c r="BB1723" s="85">
        <v>2.9564999999999997</v>
      </c>
      <c r="BC1723" s="20" t="s">
        <v>12295</v>
      </c>
      <c r="BD1723" s="84" t="s">
        <v>12206</v>
      </c>
      <c r="BE1723" s="88"/>
      <c r="BF1723" s="88"/>
      <c r="BG1723" s="88"/>
      <c r="BH1723" s="88"/>
      <c r="BI1723" s="88"/>
      <c r="BJ1723" s="88"/>
      <c r="BK1723" s="88"/>
      <c r="BL1723" s="88"/>
      <c r="BM1723" s="88"/>
      <c r="BN1723" s="88"/>
      <c r="BO1723" s="88"/>
      <c r="BP1723" s="88"/>
      <c r="BQ1723" s="88"/>
      <c r="BR1723" s="88"/>
      <c r="BS1723" s="88"/>
      <c r="BT1723" s="88"/>
      <c r="BU1723" s="88"/>
      <c r="BV1723" s="88"/>
      <c r="BW1723" s="88"/>
      <c r="BX1723" s="88"/>
      <c r="BY1723" s="88"/>
      <c r="BZ1723" s="88"/>
      <c r="CA1723" s="88"/>
      <c r="CB1723" s="88"/>
      <c r="CC1723" s="88"/>
      <c r="CD1723" s="88"/>
      <c r="CE1723" s="88"/>
      <c r="CF1723" s="88"/>
      <c r="CG1723" s="88"/>
      <c r="CH1723" s="88"/>
      <c r="CI1723" s="88"/>
      <c r="CJ1723" s="88"/>
      <c r="CK1723" s="88"/>
      <c r="CL1723" s="88"/>
      <c r="CM1723" s="88"/>
      <c r="CN1723" s="88"/>
      <c r="CO1723" s="88"/>
      <c r="CP1723" s="88"/>
      <c r="CQ1723" s="88"/>
      <c r="CR1723" s="88"/>
      <c r="CS1723" s="88"/>
      <c r="CT1723" s="88"/>
      <c r="CU1723" s="88"/>
      <c r="CV1723" s="88"/>
      <c r="CW1723" s="88"/>
      <c r="CX1723" s="88"/>
      <c r="CY1723" s="88"/>
      <c r="CZ1723" s="88"/>
      <c r="DA1723" s="88"/>
      <c r="DB1723" s="88"/>
      <c r="DC1723" s="88"/>
      <c r="DD1723" s="88"/>
      <c r="DE1723" s="88"/>
      <c r="DF1723" s="88"/>
      <c r="DG1723" s="88"/>
      <c r="DH1723" s="88"/>
      <c r="DI1723" s="88"/>
      <c r="DJ1723" s="88"/>
      <c r="DK1723" s="88"/>
      <c r="DL1723" s="88"/>
    </row>
    <row r="1724" spans="1:116" s="20" customFormat="1" ht="30" customHeight="1">
      <c r="A1724" s="78" t="s">
        <v>12361</v>
      </c>
      <c r="B1724" s="5">
        <v>1722</v>
      </c>
      <c r="C1724" s="116">
        <v>19499</v>
      </c>
      <c r="D1724" s="116"/>
      <c r="E1724" s="43" t="s">
        <v>12486</v>
      </c>
      <c r="F1724" s="3" t="s">
        <v>12487</v>
      </c>
      <c r="G1724" s="3" t="s">
        <v>7379</v>
      </c>
      <c r="H1724" s="3" t="s">
        <v>12490</v>
      </c>
      <c r="I1724" s="3" t="s">
        <v>65</v>
      </c>
      <c r="J1724" s="3" t="s">
        <v>12491</v>
      </c>
      <c r="K1724" s="6"/>
      <c r="L1724" s="3"/>
      <c r="M1724" s="6">
        <v>1</v>
      </c>
      <c r="N1724" s="3" t="s">
        <v>44</v>
      </c>
      <c r="O1724" s="3" t="s">
        <v>12365</v>
      </c>
      <c r="P1724" s="3" t="s">
        <v>12365</v>
      </c>
      <c r="Q1724" s="3" t="s">
        <v>12492</v>
      </c>
      <c r="R1724" s="160">
        <v>2.69</v>
      </c>
      <c r="S1724" s="79"/>
      <c r="T1724" s="81"/>
      <c r="U1724" s="82">
        <v>2.69</v>
      </c>
      <c r="V1724" s="79"/>
      <c r="W1724" s="79"/>
      <c r="X1724" s="79"/>
      <c r="Y1724" s="79"/>
      <c r="Z1724" s="79"/>
      <c r="AA1724" s="79"/>
      <c r="AB1724" s="79"/>
      <c r="AC1724" s="79"/>
      <c r="AD1724" s="79"/>
      <c r="AE1724" s="83"/>
      <c r="AF1724" s="84"/>
      <c r="AG1724" s="84"/>
      <c r="AH1724" s="84"/>
      <c r="AI1724" s="84"/>
      <c r="AJ1724" s="84"/>
      <c r="AK1724" s="84"/>
      <c r="AL1724" s="84"/>
      <c r="AM1724" s="84"/>
      <c r="AN1724" s="85">
        <v>2.69</v>
      </c>
      <c r="AO1724" s="84"/>
      <c r="AP1724" s="83"/>
      <c r="AQ1724" s="84"/>
      <c r="AR1724" s="84"/>
      <c r="AS1724" s="84"/>
      <c r="AT1724" s="84" t="e">
        <v>#REF!</v>
      </c>
      <c r="AU1724" s="84"/>
      <c r="AV1724" s="79" t="e">
        <v>#REF!</v>
      </c>
      <c r="AW1724" s="84"/>
      <c r="AX1724" s="84"/>
      <c r="AY1724" s="85">
        <v>2.69</v>
      </c>
      <c r="AZ1724" s="87">
        <v>0.67249999999999999</v>
      </c>
      <c r="BA1724" s="43">
        <v>3.3624999999999998</v>
      </c>
      <c r="BB1724" s="85">
        <v>3.6315</v>
      </c>
      <c r="BC1724" s="20" t="s">
        <v>12295</v>
      </c>
      <c r="BD1724" s="84" t="s">
        <v>12206</v>
      </c>
      <c r="BE1724" s="88"/>
      <c r="BF1724" s="88"/>
      <c r="BG1724" s="88"/>
      <c r="BH1724" s="88"/>
      <c r="BI1724" s="88"/>
      <c r="BJ1724" s="88"/>
      <c r="BK1724" s="88"/>
      <c r="BL1724" s="88"/>
      <c r="BM1724" s="88"/>
      <c r="BN1724" s="88"/>
      <c r="BO1724" s="88"/>
      <c r="BP1724" s="88"/>
      <c r="BQ1724" s="88"/>
      <c r="BR1724" s="88"/>
      <c r="BS1724" s="88"/>
      <c r="BT1724" s="88"/>
      <c r="BU1724" s="88"/>
      <c r="BV1724" s="88"/>
      <c r="BW1724" s="88"/>
      <c r="BX1724" s="88"/>
      <c r="BY1724" s="88"/>
      <c r="BZ1724" s="88"/>
      <c r="CA1724" s="88"/>
      <c r="CB1724" s="88"/>
      <c r="CC1724" s="88"/>
      <c r="CD1724" s="88"/>
      <c r="CE1724" s="88"/>
      <c r="CF1724" s="88"/>
      <c r="CG1724" s="88"/>
      <c r="CH1724" s="88"/>
      <c r="CI1724" s="88"/>
      <c r="CJ1724" s="88"/>
      <c r="CK1724" s="88"/>
      <c r="CL1724" s="88"/>
      <c r="CM1724" s="88"/>
      <c r="CN1724" s="88"/>
      <c r="CO1724" s="88"/>
      <c r="CP1724" s="88"/>
      <c r="CQ1724" s="88"/>
      <c r="CR1724" s="88"/>
      <c r="CS1724" s="88"/>
      <c r="CT1724" s="88"/>
      <c r="CU1724" s="88"/>
      <c r="CV1724" s="88"/>
      <c r="CW1724" s="88"/>
      <c r="CX1724" s="88"/>
      <c r="CY1724" s="88"/>
      <c r="CZ1724" s="88"/>
      <c r="DA1724" s="88"/>
      <c r="DB1724" s="88"/>
      <c r="DC1724" s="88"/>
      <c r="DD1724" s="88"/>
      <c r="DE1724" s="88"/>
      <c r="DF1724" s="88"/>
      <c r="DG1724" s="88"/>
      <c r="DH1724" s="88"/>
      <c r="DI1724" s="88"/>
      <c r="DJ1724" s="88"/>
      <c r="DK1724" s="88"/>
      <c r="DL1724" s="88"/>
    </row>
    <row r="1725" spans="1:116" s="20" customFormat="1" ht="30" customHeight="1">
      <c r="A1725" s="78" t="s">
        <v>12361</v>
      </c>
      <c r="B1725" s="5">
        <v>1723</v>
      </c>
      <c r="C1725" s="116">
        <v>19438</v>
      </c>
      <c r="D1725" s="116"/>
      <c r="E1725" s="43" t="s">
        <v>12435</v>
      </c>
      <c r="F1725" s="3" t="s">
        <v>12436</v>
      </c>
      <c r="G1725" s="3" t="s">
        <v>1328</v>
      </c>
      <c r="H1725" s="3" t="s">
        <v>4206</v>
      </c>
      <c r="I1725" s="3" t="s">
        <v>123</v>
      </c>
      <c r="J1725" s="3" t="s">
        <v>12437</v>
      </c>
      <c r="K1725" s="6">
        <v>150</v>
      </c>
      <c r="L1725" s="3" t="s">
        <v>79</v>
      </c>
      <c r="M1725" s="6">
        <v>1</v>
      </c>
      <c r="N1725" s="3" t="s">
        <v>44</v>
      </c>
      <c r="O1725" s="3" t="s">
        <v>12365</v>
      </c>
      <c r="P1725" s="3" t="s">
        <v>12365</v>
      </c>
      <c r="Q1725" s="3" t="s">
        <v>12438</v>
      </c>
      <c r="R1725" s="160">
        <v>2.15</v>
      </c>
      <c r="S1725" s="79"/>
      <c r="T1725" s="81"/>
      <c r="U1725" s="82">
        <v>2.15</v>
      </c>
      <c r="V1725" s="79"/>
      <c r="W1725" s="79"/>
      <c r="X1725" s="79"/>
      <c r="Y1725" s="79"/>
      <c r="Z1725" s="79"/>
      <c r="AA1725" s="79"/>
      <c r="AB1725" s="79"/>
      <c r="AC1725" s="79"/>
      <c r="AD1725" s="79"/>
      <c r="AE1725" s="83"/>
      <c r="AF1725" s="84"/>
      <c r="AG1725" s="84"/>
      <c r="AH1725" s="84"/>
      <c r="AI1725" s="84"/>
      <c r="AJ1725" s="84"/>
      <c r="AK1725" s="84"/>
      <c r="AL1725" s="84"/>
      <c r="AM1725" s="84"/>
      <c r="AN1725" s="85">
        <v>2.15</v>
      </c>
      <c r="AO1725" s="84"/>
      <c r="AP1725" s="83"/>
      <c r="AQ1725" s="84"/>
      <c r="AR1725" s="84"/>
      <c r="AS1725" s="84"/>
      <c r="AT1725" s="84" t="e">
        <v>#REF!</v>
      </c>
      <c r="AU1725" s="84"/>
      <c r="AV1725" s="79" t="e">
        <v>#REF!</v>
      </c>
      <c r="AW1725" s="84"/>
      <c r="AX1725" s="84"/>
      <c r="AY1725" s="85">
        <v>2.15</v>
      </c>
      <c r="AZ1725" s="87">
        <v>0.53749999999999998</v>
      </c>
      <c r="BA1725" s="43">
        <v>2.6875</v>
      </c>
      <c r="BB1725" s="85">
        <v>2.9024999999999999</v>
      </c>
      <c r="BC1725" s="20" t="s">
        <v>12295</v>
      </c>
      <c r="BD1725" s="84" t="s">
        <v>12206</v>
      </c>
      <c r="BE1725" s="88"/>
      <c r="BF1725" s="88"/>
      <c r="BG1725" s="88"/>
      <c r="BH1725" s="88"/>
      <c r="BI1725" s="88"/>
      <c r="BJ1725" s="88"/>
      <c r="BK1725" s="88"/>
      <c r="BL1725" s="88"/>
      <c r="BM1725" s="88"/>
      <c r="BN1725" s="88"/>
      <c r="BO1725" s="88"/>
      <c r="BP1725" s="88"/>
      <c r="BQ1725" s="88"/>
      <c r="BR1725" s="88"/>
      <c r="BS1725" s="88"/>
      <c r="BT1725" s="88"/>
      <c r="BU1725" s="88"/>
      <c r="BV1725" s="88"/>
      <c r="BW1725" s="88"/>
      <c r="BX1725" s="88"/>
      <c r="BY1725" s="88"/>
      <c r="BZ1725" s="88"/>
      <c r="CA1725" s="88"/>
      <c r="CB1725" s="88"/>
      <c r="CC1725" s="88"/>
      <c r="CD1725" s="88"/>
      <c r="CE1725" s="88"/>
      <c r="CF1725" s="88"/>
      <c r="CG1725" s="88"/>
      <c r="CH1725" s="88"/>
      <c r="CI1725" s="88"/>
      <c r="CJ1725" s="88"/>
      <c r="CK1725" s="88"/>
      <c r="CL1725" s="88"/>
      <c r="CM1725" s="88"/>
      <c r="CN1725" s="88"/>
      <c r="CO1725" s="88"/>
      <c r="CP1725" s="88"/>
      <c r="CQ1725" s="88"/>
      <c r="CR1725" s="88"/>
      <c r="CS1725" s="88"/>
      <c r="CT1725" s="88"/>
      <c r="CU1725" s="88"/>
      <c r="CV1725" s="88"/>
      <c r="CW1725" s="88"/>
      <c r="CX1725" s="88"/>
      <c r="CY1725" s="88"/>
      <c r="CZ1725" s="88"/>
      <c r="DA1725" s="88"/>
      <c r="DB1725" s="88"/>
      <c r="DC1725" s="88"/>
      <c r="DD1725" s="88"/>
      <c r="DE1725" s="88"/>
      <c r="DF1725" s="88"/>
      <c r="DG1725" s="88"/>
      <c r="DH1725" s="88"/>
      <c r="DI1725" s="88"/>
      <c r="DJ1725" s="88"/>
      <c r="DK1725" s="88"/>
      <c r="DL1725" s="88"/>
    </row>
    <row r="1726" spans="1:116" s="20" customFormat="1" ht="30" customHeight="1">
      <c r="A1726" s="78" t="s">
        <v>12361</v>
      </c>
      <c r="B1726" s="5">
        <v>1724</v>
      </c>
      <c r="C1726" s="116">
        <v>19818</v>
      </c>
      <c r="D1726" s="116"/>
      <c r="E1726" s="43" t="s">
        <v>12456</v>
      </c>
      <c r="F1726" s="3" t="s">
        <v>12457</v>
      </c>
      <c r="G1726" s="3" t="s">
        <v>3156</v>
      </c>
      <c r="H1726" s="3" t="s">
        <v>12458</v>
      </c>
      <c r="I1726" s="3" t="s">
        <v>310</v>
      </c>
      <c r="J1726" s="3" t="s">
        <v>12459</v>
      </c>
      <c r="K1726" s="6"/>
      <c r="L1726" s="3"/>
      <c r="M1726" s="6">
        <v>1</v>
      </c>
      <c r="N1726" s="3" t="s">
        <v>44</v>
      </c>
      <c r="O1726" s="3" t="s">
        <v>12365</v>
      </c>
      <c r="P1726" s="3" t="s">
        <v>12365</v>
      </c>
      <c r="Q1726" s="3" t="s">
        <v>12460</v>
      </c>
      <c r="R1726" s="160">
        <v>1.64</v>
      </c>
      <c r="S1726" s="79"/>
      <c r="T1726" s="81"/>
      <c r="U1726" s="82">
        <v>1.64</v>
      </c>
      <c r="V1726" s="79"/>
      <c r="W1726" s="79"/>
      <c r="X1726" s="79"/>
      <c r="Y1726" s="79"/>
      <c r="Z1726" s="79"/>
      <c r="AA1726" s="79"/>
      <c r="AB1726" s="79"/>
      <c r="AC1726" s="79"/>
      <c r="AD1726" s="79"/>
      <c r="AE1726" s="83"/>
      <c r="AF1726" s="84"/>
      <c r="AG1726" s="84"/>
      <c r="AH1726" s="84"/>
      <c r="AI1726" s="84"/>
      <c r="AJ1726" s="84"/>
      <c r="AK1726" s="84"/>
      <c r="AL1726" s="84"/>
      <c r="AM1726" s="84"/>
      <c r="AN1726" s="85">
        <v>1.64</v>
      </c>
      <c r="AO1726" s="84"/>
      <c r="AP1726" s="83"/>
      <c r="AQ1726" s="84"/>
      <c r="AR1726" s="84"/>
      <c r="AS1726" s="84"/>
      <c r="AT1726" s="84" t="e">
        <v>#REF!</v>
      </c>
      <c r="AU1726" s="84"/>
      <c r="AV1726" s="79" t="e">
        <v>#REF!</v>
      </c>
      <c r="AW1726" s="84"/>
      <c r="AX1726" s="84"/>
      <c r="AY1726" s="85">
        <v>1.64</v>
      </c>
      <c r="AZ1726" s="87">
        <v>0.41</v>
      </c>
      <c r="BA1726" s="43">
        <v>2.0499999999999998</v>
      </c>
      <c r="BB1726" s="85">
        <v>2.214</v>
      </c>
      <c r="BC1726" s="20" t="s">
        <v>12295</v>
      </c>
      <c r="BD1726" s="84" t="s">
        <v>12206</v>
      </c>
      <c r="BE1726" s="88"/>
      <c r="BF1726" s="88"/>
      <c r="BG1726" s="88"/>
      <c r="BH1726" s="88"/>
      <c r="BI1726" s="88"/>
      <c r="BJ1726" s="88"/>
      <c r="BK1726" s="88"/>
      <c r="BL1726" s="88"/>
      <c r="BM1726" s="88"/>
      <c r="BN1726" s="88"/>
      <c r="BO1726" s="88"/>
      <c r="BP1726" s="88"/>
      <c r="BQ1726" s="88"/>
      <c r="BR1726" s="88"/>
      <c r="BS1726" s="88"/>
      <c r="BT1726" s="88"/>
      <c r="BU1726" s="88"/>
      <c r="BV1726" s="88"/>
      <c r="BW1726" s="88"/>
      <c r="BX1726" s="88"/>
      <c r="BY1726" s="88"/>
      <c r="BZ1726" s="88"/>
      <c r="CA1726" s="88"/>
      <c r="CB1726" s="88"/>
      <c r="CC1726" s="88"/>
      <c r="CD1726" s="88"/>
      <c r="CE1726" s="88"/>
      <c r="CF1726" s="88"/>
      <c r="CG1726" s="88"/>
      <c r="CH1726" s="88"/>
      <c r="CI1726" s="88"/>
      <c r="CJ1726" s="88"/>
      <c r="CK1726" s="88"/>
      <c r="CL1726" s="88"/>
      <c r="CM1726" s="88"/>
      <c r="CN1726" s="88"/>
      <c r="CO1726" s="88"/>
      <c r="CP1726" s="88"/>
      <c r="CQ1726" s="88"/>
      <c r="CR1726" s="88"/>
      <c r="CS1726" s="88"/>
      <c r="CT1726" s="88"/>
      <c r="CU1726" s="88"/>
      <c r="CV1726" s="88"/>
      <c r="CW1726" s="88"/>
      <c r="CX1726" s="88"/>
      <c r="CY1726" s="88"/>
      <c r="CZ1726" s="88"/>
      <c r="DA1726" s="88"/>
      <c r="DB1726" s="88"/>
      <c r="DC1726" s="88"/>
      <c r="DD1726" s="88"/>
      <c r="DE1726" s="88"/>
      <c r="DF1726" s="88"/>
      <c r="DG1726" s="88"/>
      <c r="DH1726" s="88"/>
      <c r="DI1726" s="88"/>
      <c r="DJ1726" s="88"/>
      <c r="DK1726" s="88"/>
      <c r="DL1726" s="88"/>
    </row>
    <row r="1727" spans="1:116" s="20" customFormat="1" ht="30" customHeight="1">
      <c r="A1727" s="78" t="s">
        <v>12361</v>
      </c>
      <c r="B1727" s="5">
        <v>1725</v>
      </c>
      <c r="C1727" s="116">
        <v>19854</v>
      </c>
      <c r="D1727" s="116"/>
      <c r="E1727" s="43" t="s">
        <v>12640</v>
      </c>
      <c r="F1727" s="3" t="s">
        <v>12641</v>
      </c>
      <c r="G1727" s="3" t="s">
        <v>2724</v>
      </c>
      <c r="H1727" s="3" t="s">
        <v>2725</v>
      </c>
      <c r="I1727" s="3" t="s">
        <v>2726</v>
      </c>
      <c r="J1727" s="3" t="s">
        <v>12642</v>
      </c>
      <c r="K1727" s="6"/>
      <c r="L1727" s="3"/>
      <c r="M1727" s="6">
        <v>1</v>
      </c>
      <c r="N1727" s="3" t="s">
        <v>44</v>
      </c>
      <c r="O1727" s="3" t="s">
        <v>12365</v>
      </c>
      <c r="P1727" s="3" t="s">
        <v>12365</v>
      </c>
      <c r="Q1727" s="3" t="s">
        <v>12643</v>
      </c>
      <c r="R1727" s="160">
        <v>2.2799999999999998</v>
      </c>
      <c r="S1727" s="79"/>
      <c r="T1727" s="81"/>
      <c r="U1727" s="82">
        <v>2.2799999999999998</v>
      </c>
      <c r="V1727" s="79"/>
      <c r="W1727" s="79"/>
      <c r="X1727" s="79"/>
      <c r="Y1727" s="79"/>
      <c r="Z1727" s="79"/>
      <c r="AA1727" s="79"/>
      <c r="AB1727" s="79"/>
      <c r="AC1727" s="79"/>
      <c r="AD1727" s="79"/>
      <c r="AE1727" s="83"/>
      <c r="AF1727" s="84"/>
      <c r="AG1727" s="84"/>
      <c r="AH1727" s="84"/>
      <c r="AI1727" s="84"/>
      <c r="AJ1727" s="84"/>
      <c r="AK1727" s="84"/>
      <c r="AL1727" s="84"/>
      <c r="AM1727" s="84"/>
      <c r="AN1727" s="85">
        <v>2.2799999999999998</v>
      </c>
      <c r="AO1727" s="84"/>
      <c r="AP1727" s="83"/>
      <c r="AQ1727" s="84"/>
      <c r="AR1727" s="84"/>
      <c r="AS1727" s="84"/>
      <c r="AT1727" s="84" t="e">
        <v>#REF!</v>
      </c>
      <c r="AU1727" s="84"/>
      <c r="AV1727" s="79" t="e">
        <v>#REF!</v>
      </c>
      <c r="AW1727" s="84"/>
      <c r="AX1727" s="84"/>
      <c r="AY1727" s="85">
        <v>2.2799999999999998</v>
      </c>
      <c r="AZ1727" s="87">
        <v>0.56999999999999995</v>
      </c>
      <c r="BA1727" s="43">
        <v>2.8499999999999996</v>
      </c>
      <c r="BB1727" s="85">
        <v>3.0779999999999994</v>
      </c>
      <c r="BC1727" s="20" t="s">
        <v>12295</v>
      </c>
      <c r="BD1727" s="84" t="s">
        <v>12206</v>
      </c>
      <c r="BE1727" s="88"/>
      <c r="BF1727" s="88"/>
      <c r="BG1727" s="88"/>
      <c r="BH1727" s="88"/>
      <c r="BI1727" s="88"/>
      <c r="BJ1727" s="88"/>
      <c r="BK1727" s="88"/>
      <c r="BL1727" s="88"/>
      <c r="BM1727" s="88"/>
      <c r="BN1727" s="88"/>
      <c r="BO1727" s="88"/>
      <c r="BP1727" s="88"/>
      <c r="BQ1727" s="88"/>
      <c r="BR1727" s="88"/>
      <c r="BS1727" s="88"/>
      <c r="BT1727" s="88"/>
      <c r="BU1727" s="88"/>
      <c r="BV1727" s="88"/>
      <c r="BW1727" s="88"/>
      <c r="BX1727" s="88"/>
      <c r="BY1727" s="88"/>
      <c r="BZ1727" s="88"/>
      <c r="CA1727" s="88"/>
      <c r="CB1727" s="88"/>
      <c r="CC1727" s="88"/>
      <c r="CD1727" s="88"/>
      <c r="CE1727" s="88"/>
      <c r="CF1727" s="88"/>
      <c r="CG1727" s="88"/>
      <c r="CH1727" s="88"/>
      <c r="CI1727" s="88"/>
      <c r="CJ1727" s="88"/>
      <c r="CK1727" s="88"/>
      <c r="CL1727" s="88"/>
      <c r="CM1727" s="88"/>
      <c r="CN1727" s="88"/>
      <c r="CO1727" s="88"/>
      <c r="CP1727" s="88"/>
      <c r="CQ1727" s="88"/>
      <c r="CR1727" s="88"/>
      <c r="CS1727" s="88"/>
      <c r="CT1727" s="88"/>
      <c r="CU1727" s="88"/>
      <c r="CV1727" s="88"/>
      <c r="CW1727" s="88"/>
      <c r="CX1727" s="88"/>
      <c r="CY1727" s="88"/>
      <c r="CZ1727" s="88"/>
      <c r="DA1727" s="88"/>
      <c r="DB1727" s="88"/>
      <c r="DC1727" s="88"/>
      <c r="DD1727" s="88"/>
      <c r="DE1727" s="88"/>
      <c r="DF1727" s="88"/>
      <c r="DG1727" s="88"/>
      <c r="DH1727" s="88"/>
      <c r="DI1727" s="88"/>
      <c r="DJ1727" s="88"/>
      <c r="DK1727" s="88"/>
      <c r="DL1727" s="88"/>
    </row>
    <row r="1728" spans="1:116" s="20" customFormat="1" ht="30" customHeight="1">
      <c r="A1728" s="78" t="s">
        <v>12361</v>
      </c>
      <c r="B1728" s="5">
        <v>1726</v>
      </c>
      <c r="C1728" s="116">
        <v>20027</v>
      </c>
      <c r="D1728" s="116"/>
      <c r="E1728" s="43" t="s">
        <v>12567</v>
      </c>
      <c r="F1728" s="3" t="s">
        <v>12568</v>
      </c>
      <c r="G1728" s="3" t="s">
        <v>1142</v>
      </c>
      <c r="H1728" s="3" t="s">
        <v>9976</v>
      </c>
      <c r="I1728" s="3" t="s">
        <v>1736</v>
      </c>
      <c r="J1728" s="3" t="s">
        <v>12570</v>
      </c>
      <c r="K1728" s="6">
        <v>10</v>
      </c>
      <c r="L1728" s="3" t="s">
        <v>79</v>
      </c>
      <c r="M1728" s="6">
        <v>1</v>
      </c>
      <c r="N1728" s="3" t="s">
        <v>44</v>
      </c>
      <c r="O1728" s="3" t="s">
        <v>12365</v>
      </c>
      <c r="P1728" s="3" t="s">
        <v>12365</v>
      </c>
      <c r="Q1728" s="3" t="s">
        <v>12572</v>
      </c>
      <c r="R1728" s="160">
        <v>2.52</v>
      </c>
      <c r="S1728" s="79"/>
      <c r="T1728" s="81"/>
      <c r="U1728" s="82">
        <v>2.52</v>
      </c>
      <c r="V1728" s="79"/>
      <c r="W1728" s="79"/>
      <c r="X1728" s="79"/>
      <c r="Y1728" s="79"/>
      <c r="Z1728" s="79"/>
      <c r="AA1728" s="79"/>
      <c r="AB1728" s="79"/>
      <c r="AC1728" s="79"/>
      <c r="AD1728" s="79"/>
      <c r="AE1728" s="83"/>
      <c r="AF1728" s="84"/>
      <c r="AG1728" s="84"/>
      <c r="AH1728" s="84"/>
      <c r="AI1728" s="84"/>
      <c r="AJ1728" s="84"/>
      <c r="AK1728" s="84"/>
      <c r="AL1728" s="84"/>
      <c r="AM1728" s="84"/>
      <c r="AN1728" s="85">
        <v>2.52</v>
      </c>
      <c r="AO1728" s="84"/>
      <c r="AP1728" s="83"/>
      <c r="AQ1728" s="84"/>
      <c r="AR1728" s="84"/>
      <c r="AS1728" s="84"/>
      <c r="AT1728" s="84" t="e">
        <v>#REF!</v>
      </c>
      <c r="AU1728" s="84"/>
      <c r="AV1728" s="79" t="e">
        <v>#REF!</v>
      </c>
      <c r="AW1728" s="84"/>
      <c r="AX1728" s="84"/>
      <c r="AY1728" s="85">
        <v>2.52</v>
      </c>
      <c r="AZ1728" s="87">
        <v>0.63</v>
      </c>
      <c r="BA1728" s="43">
        <v>3.15</v>
      </c>
      <c r="BB1728" s="85">
        <v>3.4020000000000001</v>
      </c>
      <c r="BC1728" s="20" t="s">
        <v>12295</v>
      </c>
      <c r="BD1728" s="84" t="s">
        <v>12206</v>
      </c>
      <c r="BE1728" s="88"/>
      <c r="BF1728" s="88"/>
      <c r="BG1728" s="88"/>
      <c r="BH1728" s="88"/>
      <c r="BI1728" s="88"/>
      <c r="BJ1728" s="88"/>
      <c r="BK1728" s="88"/>
      <c r="BL1728" s="88"/>
      <c r="BM1728" s="88"/>
      <c r="BN1728" s="88"/>
      <c r="BO1728" s="88"/>
      <c r="BP1728" s="88"/>
      <c r="BQ1728" s="88"/>
      <c r="BR1728" s="88"/>
      <c r="BS1728" s="88"/>
      <c r="BT1728" s="88"/>
      <c r="BU1728" s="88"/>
      <c r="BV1728" s="88"/>
      <c r="BW1728" s="88"/>
      <c r="BX1728" s="88"/>
      <c r="BY1728" s="88"/>
      <c r="BZ1728" s="88"/>
      <c r="CA1728" s="88"/>
      <c r="CB1728" s="88"/>
      <c r="CC1728" s="88"/>
      <c r="CD1728" s="88"/>
      <c r="CE1728" s="88"/>
      <c r="CF1728" s="88"/>
      <c r="CG1728" s="88"/>
      <c r="CH1728" s="88"/>
      <c r="CI1728" s="88"/>
      <c r="CJ1728" s="88"/>
      <c r="CK1728" s="88"/>
      <c r="CL1728" s="88"/>
      <c r="CM1728" s="88"/>
      <c r="CN1728" s="88"/>
      <c r="CO1728" s="88"/>
      <c r="CP1728" s="88"/>
      <c r="CQ1728" s="88"/>
      <c r="CR1728" s="88"/>
      <c r="CS1728" s="88"/>
      <c r="CT1728" s="88"/>
      <c r="CU1728" s="88"/>
      <c r="CV1728" s="88"/>
      <c r="CW1728" s="88"/>
      <c r="CX1728" s="88"/>
      <c r="CY1728" s="88"/>
      <c r="CZ1728" s="88"/>
      <c r="DA1728" s="88"/>
      <c r="DB1728" s="88"/>
      <c r="DC1728" s="88"/>
      <c r="DD1728" s="88"/>
      <c r="DE1728" s="88"/>
      <c r="DF1728" s="88"/>
      <c r="DG1728" s="88"/>
      <c r="DH1728" s="88"/>
      <c r="DI1728" s="88"/>
      <c r="DJ1728" s="88"/>
      <c r="DK1728" s="88"/>
      <c r="DL1728" s="88"/>
    </row>
    <row r="1729" spans="1:116" s="20" customFormat="1" ht="30" customHeight="1">
      <c r="A1729" s="78" t="s">
        <v>12361</v>
      </c>
      <c r="B1729" s="5">
        <v>1727</v>
      </c>
      <c r="C1729" s="116"/>
      <c r="D1729" s="116"/>
      <c r="E1729" s="43" t="s">
        <v>12506</v>
      </c>
      <c r="F1729" s="3" t="s">
        <v>12507</v>
      </c>
      <c r="G1729" s="3" t="s">
        <v>522</v>
      </c>
      <c r="H1729" s="3" t="s">
        <v>56</v>
      </c>
      <c r="I1729" s="3" t="s">
        <v>12508</v>
      </c>
      <c r="J1729" s="3" t="s">
        <v>12509</v>
      </c>
      <c r="K1729" s="6"/>
      <c r="L1729" s="3"/>
      <c r="M1729" s="6">
        <v>14</v>
      </c>
      <c r="N1729" s="3" t="s">
        <v>44</v>
      </c>
      <c r="O1729" s="3" t="s">
        <v>12365</v>
      </c>
      <c r="P1729" s="3"/>
      <c r="Q1729" s="3" t="s">
        <v>12510</v>
      </c>
      <c r="R1729" s="160">
        <v>1.49</v>
      </c>
      <c r="S1729" s="79"/>
      <c r="T1729" s="81"/>
      <c r="U1729" s="82">
        <v>1.49</v>
      </c>
      <c r="V1729" s="79"/>
      <c r="W1729" s="79"/>
      <c r="X1729" s="79"/>
      <c r="Y1729" s="79"/>
      <c r="Z1729" s="79"/>
      <c r="AA1729" s="79"/>
      <c r="AB1729" s="79"/>
      <c r="AC1729" s="79"/>
      <c r="AD1729" s="79"/>
      <c r="AE1729" s="83"/>
      <c r="AF1729" s="84"/>
      <c r="AG1729" s="84"/>
      <c r="AH1729" s="84"/>
      <c r="AI1729" s="84"/>
      <c r="AJ1729" s="84"/>
      <c r="AK1729" s="84"/>
      <c r="AL1729" s="84"/>
      <c r="AM1729" s="84"/>
      <c r="AN1729" s="85">
        <v>1.49</v>
      </c>
      <c r="AO1729" s="84"/>
      <c r="AP1729" s="83"/>
      <c r="AQ1729" s="84"/>
      <c r="AR1729" s="84"/>
      <c r="AS1729" s="84"/>
      <c r="AT1729" s="84"/>
      <c r="AU1729" s="84"/>
      <c r="AV1729" s="79"/>
      <c r="AW1729" s="84"/>
      <c r="AX1729" s="84"/>
      <c r="AY1729" s="85">
        <v>1.49</v>
      </c>
      <c r="AZ1729" s="87">
        <v>0.3725</v>
      </c>
      <c r="BA1729" s="43">
        <v>1.8625</v>
      </c>
      <c r="BB1729" s="85">
        <v>2.0114999999999998</v>
      </c>
      <c r="BC1729" s="20" t="s">
        <v>12295</v>
      </c>
      <c r="BD1729" s="84" t="s">
        <v>12206</v>
      </c>
      <c r="BE1729" s="88"/>
      <c r="BF1729" s="88"/>
      <c r="BG1729" s="88"/>
      <c r="BH1729" s="88"/>
      <c r="BI1729" s="88"/>
      <c r="BJ1729" s="88"/>
      <c r="BK1729" s="88"/>
      <c r="BL1729" s="88"/>
      <c r="BM1729" s="88"/>
      <c r="BN1729" s="88"/>
      <c r="BO1729" s="88"/>
      <c r="BP1729" s="88"/>
      <c r="BQ1729" s="88"/>
      <c r="BR1729" s="88"/>
      <c r="BS1729" s="88"/>
      <c r="BT1729" s="88"/>
      <c r="BU1729" s="88"/>
      <c r="BV1729" s="88"/>
      <c r="BW1729" s="88"/>
      <c r="BX1729" s="88"/>
      <c r="BY1729" s="88"/>
      <c r="BZ1729" s="88"/>
      <c r="CA1729" s="88"/>
      <c r="CB1729" s="88"/>
      <c r="CC1729" s="88"/>
      <c r="CD1729" s="88"/>
      <c r="CE1729" s="88"/>
      <c r="CF1729" s="88"/>
      <c r="CG1729" s="88"/>
      <c r="CH1729" s="88"/>
      <c r="CI1729" s="88"/>
      <c r="CJ1729" s="88"/>
      <c r="CK1729" s="88"/>
      <c r="CL1729" s="88"/>
      <c r="CM1729" s="88"/>
      <c r="CN1729" s="88"/>
      <c r="CO1729" s="88"/>
      <c r="CP1729" s="88"/>
      <c r="CQ1729" s="88"/>
      <c r="CR1729" s="88"/>
      <c r="CS1729" s="88"/>
      <c r="CT1729" s="88"/>
      <c r="CU1729" s="88"/>
      <c r="CV1729" s="88"/>
      <c r="CW1729" s="88"/>
      <c r="CX1729" s="88"/>
      <c r="CY1729" s="88"/>
      <c r="CZ1729" s="88"/>
      <c r="DA1729" s="88"/>
      <c r="DB1729" s="88"/>
      <c r="DC1729" s="88"/>
      <c r="DD1729" s="88"/>
      <c r="DE1729" s="88"/>
      <c r="DF1729" s="88"/>
      <c r="DG1729" s="88"/>
      <c r="DH1729" s="88"/>
      <c r="DI1729" s="88"/>
      <c r="DJ1729" s="88"/>
      <c r="DK1729" s="88"/>
      <c r="DL1729" s="88"/>
    </row>
    <row r="1730" spans="1:116" s="20" customFormat="1" ht="30" customHeight="1">
      <c r="A1730" s="78" t="s">
        <v>12361</v>
      </c>
      <c r="B1730" s="5">
        <v>1728</v>
      </c>
      <c r="C1730" s="116">
        <v>5916</v>
      </c>
      <c r="D1730" s="116"/>
      <c r="E1730" s="43" t="s">
        <v>12524</v>
      </c>
      <c r="F1730" s="3" t="s">
        <v>12525</v>
      </c>
      <c r="G1730" s="3" t="s">
        <v>3219</v>
      </c>
      <c r="H1730" s="3" t="s">
        <v>2738</v>
      </c>
      <c r="I1730" s="3" t="s">
        <v>255</v>
      </c>
      <c r="J1730" s="3" t="s">
        <v>12526</v>
      </c>
      <c r="K1730" s="6">
        <v>150</v>
      </c>
      <c r="L1730" s="3" t="s">
        <v>79</v>
      </c>
      <c r="M1730" s="6">
        <v>1</v>
      </c>
      <c r="N1730" s="3" t="s">
        <v>44</v>
      </c>
      <c r="O1730" s="3" t="s">
        <v>12365</v>
      </c>
      <c r="P1730" s="3" t="s">
        <v>12370</v>
      </c>
      <c r="Q1730" s="3" t="s">
        <v>12527</v>
      </c>
      <c r="R1730" s="160">
        <v>2.17</v>
      </c>
      <c r="S1730" s="79"/>
      <c r="T1730" s="81"/>
      <c r="U1730" s="82">
        <v>2.17</v>
      </c>
      <c r="V1730" s="79"/>
      <c r="W1730" s="79"/>
      <c r="X1730" s="79"/>
      <c r="Y1730" s="79"/>
      <c r="Z1730" s="79"/>
      <c r="AA1730" s="79"/>
      <c r="AB1730" s="79"/>
      <c r="AC1730" s="79"/>
      <c r="AD1730" s="79"/>
      <c r="AE1730" s="83"/>
      <c r="AF1730" s="84"/>
      <c r="AG1730" s="84"/>
      <c r="AH1730" s="84"/>
      <c r="AI1730" s="84"/>
      <c r="AJ1730" s="84"/>
      <c r="AK1730" s="84"/>
      <c r="AL1730" s="84"/>
      <c r="AM1730" s="84"/>
      <c r="AN1730" s="85">
        <v>2.17</v>
      </c>
      <c r="AO1730" s="84"/>
      <c r="AP1730" s="83"/>
      <c r="AQ1730" s="84"/>
      <c r="AR1730" s="84"/>
      <c r="AS1730" s="84"/>
      <c r="AT1730" s="84" t="e">
        <v>#REF!</v>
      </c>
      <c r="AU1730" s="84"/>
      <c r="AV1730" s="79" t="e">
        <v>#REF!</v>
      </c>
      <c r="AW1730" s="84"/>
      <c r="AX1730" s="84"/>
      <c r="AY1730" s="85">
        <v>2.17</v>
      </c>
      <c r="AZ1730" s="87">
        <v>0.54249999999999998</v>
      </c>
      <c r="BA1730" s="43">
        <v>2.7124999999999999</v>
      </c>
      <c r="BB1730" s="85">
        <v>2.9295</v>
      </c>
      <c r="BC1730" s="20" t="s">
        <v>12295</v>
      </c>
      <c r="BD1730" s="84" t="s">
        <v>12206</v>
      </c>
      <c r="BE1730" s="88"/>
      <c r="BF1730" s="88"/>
      <c r="BG1730" s="88"/>
      <c r="BH1730" s="88"/>
      <c r="BI1730" s="88"/>
      <c r="BJ1730" s="88"/>
      <c r="BK1730" s="88"/>
      <c r="BL1730" s="88"/>
      <c r="BM1730" s="88"/>
      <c r="BN1730" s="88"/>
      <c r="BO1730" s="88"/>
      <c r="BP1730" s="88"/>
      <c r="BQ1730" s="88"/>
      <c r="BR1730" s="88"/>
      <c r="BS1730" s="88"/>
      <c r="BT1730" s="88"/>
      <c r="BU1730" s="88"/>
      <c r="BV1730" s="88"/>
      <c r="BW1730" s="88"/>
      <c r="BX1730" s="88"/>
      <c r="BY1730" s="88"/>
      <c r="BZ1730" s="88"/>
      <c r="CA1730" s="88"/>
      <c r="CB1730" s="88"/>
      <c r="CC1730" s="88"/>
      <c r="CD1730" s="88"/>
      <c r="CE1730" s="88"/>
      <c r="CF1730" s="88"/>
      <c r="CG1730" s="88"/>
      <c r="CH1730" s="88"/>
      <c r="CI1730" s="88"/>
      <c r="CJ1730" s="88"/>
      <c r="CK1730" s="88"/>
      <c r="CL1730" s="88"/>
      <c r="CM1730" s="88"/>
      <c r="CN1730" s="88"/>
      <c r="CO1730" s="88"/>
      <c r="CP1730" s="88"/>
      <c r="CQ1730" s="88"/>
      <c r="CR1730" s="88"/>
      <c r="CS1730" s="88"/>
      <c r="CT1730" s="88"/>
      <c r="CU1730" s="88"/>
      <c r="CV1730" s="88"/>
      <c r="CW1730" s="88"/>
      <c r="CX1730" s="88"/>
      <c r="CY1730" s="88"/>
      <c r="CZ1730" s="88"/>
      <c r="DA1730" s="88"/>
      <c r="DB1730" s="88"/>
      <c r="DC1730" s="88"/>
      <c r="DD1730" s="88"/>
      <c r="DE1730" s="88"/>
      <c r="DF1730" s="88"/>
      <c r="DG1730" s="88"/>
      <c r="DH1730" s="88"/>
      <c r="DI1730" s="88"/>
      <c r="DJ1730" s="88"/>
      <c r="DK1730" s="88"/>
      <c r="DL1730" s="88"/>
    </row>
    <row r="1731" spans="1:116" s="20" customFormat="1" ht="30" customHeight="1">
      <c r="A1731" s="78" t="s">
        <v>12361</v>
      </c>
      <c r="B1731" s="5">
        <v>1729</v>
      </c>
      <c r="C1731" s="116">
        <v>3933</v>
      </c>
      <c r="D1731" s="116"/>
      <c r="E1731" s="43" t="s">
        <v>12662</v>
      </c>
      <c r="F1731" s="3" t="s">
        <v>3478</v>
      </c>
      <c r="G1731" s="3" t="s">
        <v>1161</v>
      </c>
      <c r="H1731" s="3" t="s">
        <v>2227</v>
      </c>
      <c r="I1731" s="3" t="s">
        <v>1510</v>
      </c>
      <c r="J1731" s="3" t="s">
        <v>12663</v>
      </c>
      <c r="K1731" s="6"/>
      <c r="L1731" s="3"/>
      <c r="M1731" s="6">
        <v>10</v>
      </c>
      <c r="N1731" s="3" t="s">
        <v>44</v>
      </c>
      <c r="O1731" s="3" t="s">
        <v>12365</v>
      </c>
      <c r="P1731" s="3" t="s">
        <v>12365</v>
      </c>
      <c r="Q1731" s="3" t="s">
        <v>12670</v>
      </c>
      <c r="R1731" s="160">
        <v>1.96</v>
      </c>
      <c r="S1731" s="79"/>
      <c r="T1731" s="81"/>
      <c r="U1731" s="82">
        <v>1.96</v>
      </c>
      <c r="V1731" s="79"/>
      <c r="W1731" s="79"/>
      <c r="X1731" s="79"/>
      <c r="Y1731" s="79"/>
      <c r="Z1731" s="79"/>
      <c r="AA1731" s="79"/>
      <c r="AB1731" s="79"/>
      <c r="AC1731" s="79"/>
      <c r="AD1731" s="79"/>
      <c r="AE1731" s="83"/>
      <c r="AF1731" s="84"/>
      <c r="AG1731" s="84"/>
      <c r="AH1731" s="84"/>
      <c r="AI1731" s="84"/>
      <c r="AJ1731" s="84"/>
      <c r="AK1731" s="84"/>
      <c r="AL1731" s="84"/>
      <c r="AM1731" s="84"/>
      <c r="AN1731" s="85">
        <v>1.96</v>
      </c>
      <c r="AO1731" s="84"/>
      <c r="AP1731" s="83"/>
      <c r="AQ1731" s="84"/>
      <c r="AR1731" s="84"/>
      <c r="AS1731" s="84"/>
      <c r="AT1731" s="84" t="e">
        <v>#REF!</v>
      </c>
      <c r="AU1731" s="84"/>
      <c r="AV1731" s="79" t="e">
        <v>#REF!</v>
      </c>
      <c r="AW1731" s="84"/>
      <c r="AX1731" s="84"/>
      <c r="AY1731" s="85">
        <v>1.96</v>
      </c>
      <c r="AZ1731" s="87">
        <v>0.49</v>
      </c>
      <c r="BA1731" s="43">
        <v>2.4500000000000002</v>
      </c>
      <c r="BB1731" s="85">
        <v>2.6460000000000004</v>
      </c>
      <c r="BC1731" s="20" t="s">
        <v>12295</v>
      </c>
      <c r="BD1731" s="84" t="s">
        <v>12206</v>
      </c>
      <c r="BE1731" s="88"/>
      <c r="BF1731" s="88"/>
      <c r="BG1731" s="88"/>
      <c r="BH1731" s="88"/>
      <c r="BI1731" s="88"/>
      <c r="BJ1731" s="88"/>
      <c r="BK1731" s="88"/>
      <c r="BL1731" s="88"/>
      <c r="BM1731" s="88"/>
      <c r="BN1731" s="88"/>
      <c r="BO1731" s="88"/>
      <c r="BP1731" s="88"/>
      <c r="BQ1731" s="88"/>
      <c r="BR1731" s="88"/>
      <c r="BS1731" s="88"/>
      <c r="BT1731" s="88"/>
      <c r="BU1731" s="88"/>
      <c r="BV1731" s="88"/>
      <c r="BW1731" s="88"/>
      <c r="BX1731" s="88"/>
      <c r="BY1731" s="88"/>
      <c r="BZ1731" s="88"/>
      <c r="CA1731" s="88"/>
      <c r="CB1731" s="88"/>
      <c r="CC1731" s="88"/>
      <c r="CD1731" s="88"/>
      <c r="CE1731" s="88"/>
      <c r="CF1731" s="88"/>
      <c r="CG1731" s="88"/>
      <c r="CH1731" s="88"/>
      <c r="CI1731" s="88"/>
      <c r="CJ1731" s="88"/>
      <c r="CK1731" s="88"/>
      <c r="CL1731" s="88"/>
      <c r="CM1731" s="88"/>
      <c r="CN1731" s="88"/>
      <c r="CO1731" s="88"/>
      <c r="CP1731" s="88"/>
      <c r="CQ1731" s="88"/>
      <c r="CR1731" s="88"/>
      <c r="CS1731" s="88"/>
      <c r="CT1731" s="88"/>
      <c r="CU1731" s="88"/>
      <c r="CV1731" s="88"/>
      <c r="CW1731" s="88"/>
      <c r="CX1731" s="88"/>
      <c r="CY1731" s="88"/>
      <c r="CZ1731" s="88"/>
      <c r="DA1731" s="88"/>
      <c r="DB1731" s="88"/>
      <c r="DC1731" s="88"/>
      <c r="DD1731" s="88"/>
      <c r="DE1731" s="88"/>
      <c r="DF1731" s="88"/>
      <c r="DG1731" s="88"/>
      <c r="DH1731" s="88"/>
      <c r="DI1731" s="88"/>
      <c r="DJ1731" s="88"/>
      <c r="DK1731" s="88"/>
      <c r="DL1731" s="88"/>
    </row>
    <row r="1732" spans="1:116" s="20" customFormat="1" ht="30" customHeight="1">
      <c r="A1732" s="78" t="s">
        <v>12361</v>
      </c>
      <c r="B1732" s="5">
        <v>1730</v>
      </c>
      <c r="C1732" s="116">
        <v>3954</v>
      </c>
      <c r="D1732" s="116"/>
      <c r="E1732" s="43" t="s">
        <v>12646</v>
      </c>
      <c r="F1732" s="3" t="s">
        <v>12649</v>
      </c>
      <c r="G1732" s="3" t="s">
        <v>3425</v>
      </c>
      <c r="H1732" s="3" t="s">
        <v>3430</v>
      </c>
      <c r="I1732" s="3" t="s">
        <v>123</v>
      </c>
      <c r="J1732" s="3" t="s">
        <v>12650</v>
      </c>
      <c r="K1732" s="6"/>
      <c r="L1732" s="3"/>
      <c r="M1732" s="6">
        <v>1</v>
      </c>
      <c r="N1732" s="3" t="s">
        <v>44</v>
      </c>
      <c r="O1732" s="3" t="s">
        <v>12365</v>
      </c>
      <c r="P1732" s="3" t="s">
        <v>12365</v>
      </c>
      <c r="Q1732" s="3" t="s">
        <v>12651</v>
      </c>
      <c r="R1732" s="160">
        <v>2.75</v>
      </c>
      <c r="S1732" s="79"/>
      <c r="T1732" s="81"/>
      <c r="U1732" s="82">
        <v>2.75</v>
      </c>
      <c r="V1732" s="79"/>
      <c r="W1732" s="79"/>
      <c r="X1732" s="79"/>
      <c r="Y1732" s="79"/>
      <c r="Z1732" s="79"/>
      <c r="AA1732" s="79"/>
      <c r="AB1732" s="79"/>
      <c r="AC1732" s="79"/>
      <c r="AD1732" s="79"/>
      <c r="AE1732" s="83"/>
      <c r="AF1732" s="84"/>
      <c r="AG1732" s="84"/>
      <c r="AH1732" s="84"/>
      <c r="AI1732" s="84"/>
      <c r="AJ1732" s="84"/>
      <c r="AK1732" s="84"/>
      <c r="AL1732" s="84"/>
      <c r="AM1732" s="84"/>
      <c r="AN1732" s="85">
        <v>2.75</v>
      </c>
      <c r="AO1732" s="84"/>
      <c r="AP1732" s="83"/>
      <c r="AQ1732" s="84"/>
      <c r="AR1732" s="84"/>
      <c r="AS1732" s="84"/>
      <c r="AT1732" s="84" t="e">
        <v>#REF!</v>
      </c>
      <c r="AU1732" s="84"/>
      <c r="AV1732" s="79" t="e">
        <v>#REF!</v>
      </c>
      <c r="AW1732" s="84"/>
      <c r="AX1732" s="84"/>
      <c r="AY1732" s="85">
        <v>2.75</v>
      </c>
      <c r="AZ1732" s="87">
        <v>0.6875</v>
      </c>
      <c r="BA1732" s="43">
        <v>3.4375</v>
      </c>
      <c r="BB1732" s="85">
        <v>3.7124999999999999</v>
      </c>
      <c r="BC1732" s="20" t="s">
        <v>12295</v>
      </c>
      <c r="BD1732" s="84" t="s">
        <v>12206</v>
      </c>
      <c r="BE1732" s="88"/>
      <c r="BF1732" s="88"/>
      <c r="BG1732" s="88"/>
      <c r="BH1732" s="88"/>
      <c r="BI1732" s="88"/>
      <c r="BJ1732" s="88"/>
      <c r="BK1732" s="88"/>
      <c r="BL1732" s="88"/>
      <c r="BM1732" s="88"/>
      <c r="BN1732" s="88"/>
      <c r="BO1732" s="88"/>
      <c r="BP1732" s="88"/>
      <c r="BQ1732" s="88"/>
      <c r="BR1732" s="88"/>
      <c r="BS1732" s="88"/>
      <c r="BT1732" s="88"/>
      <c r="BU1732" s="88"/>
      <c r="BV1732" s="88"/>
      <c r="BW1732" s="88"/>
      <c r="BX1732" s="88"/>
      <c r="BY1732" s="88"/>
      <c r="BZ1732" s="88"/>
      <c r="CA1732" s="88"/>
      <c r="CB1732" s="88"/>
      <c r="CC1732" s="88"/>
      <c r="CD1732" s="88"/>
      <c r="CE1732" s="88"/>
      <c r="CF1732" s="88"/>
      <c r="CG1732" s="88"/>
      <c r="CH1732" s="88"/>
      <c r="CI1732" s="88"/>
      <c r="CJ1732" s="88"/>
      <c r="CK1732" s="88"/>
      <c r="CL1732" s="88"/>
      <c r="CM1732" s="88"/>
      <c r="CN1732" s="88"/>
      <c r="CO1732" s="88"/>
      <c r="CP1732" s="88"/>
      <c r="CQ1732" s="88"/>
      <c r="CR1732" s="88"/>
      <c r="CS1732" s="88"/>
      <c r="CT1732" s="88"/>
      <c r="CU1732" s="88"/>
      <c r="CV1732" s="88"/>
      <c r="CW1732" s="88"/>
      <c r="CX1732" s="88"/>
      <c r="CY1732" s="88"/>
      <c r="CZ1732" s="88"/>
      <c r="DA1732" s="88"/>
      <c r="DB1732" s="88"/>
      <c r="DC1732" s="88"/>
      <c r="DD1732" s="88"/>
      <c r="DE1732" s="88"/>
      <c r="DF1732" s="88"/>
      <c r="DG1732" s="88"/>
      <c r="DH1732" s="88"/>
      <c r="DI1732" s="88"/>
      <c r="DJ1732" s="88"/>
      <c r="DK1732" s="88"/>
      <c r="DL1732" s="88"/>
    </row>
    <row r="1733" spans="1:116" s="20" customFormat="1" ht="30" customHeight="1">
      <c r="A1733" s="78" t="s">
        <v>12361</v>
      </c>
      <c r="B1733" s="5">
        <v>1731</v>
      </c>
      <c r="C1733" s="116">
        <v>5075</v>
      </c>
      <c r="D1733" s="116"/>
      <c r="E1733" s="43" t="s">
        <v>12665</v>
      </c>
      <c r="F1733" s="3" t="s">
        <v>3478</v>
      </c>
      <c r="G1733" s="3" t="s">
        <v>1161</v>
      </c>
      <c r="H1733" s="3" t="s">
        <v>1165</v>
      </c>
      <c r="I1733" s="3" t="s">
        <v>255</v>
      </c>
      <c r="J1733" s="3" t="s">
        <v>12668</v>
      </c>
      <c r="K1733" s="6">
        <v>100</v>
      </c>
      <c r="L1733" s="3" t="s">
        <v>79</v>
      </c>
      <c r="M1733" s="6">
        <v>1</v>
      </c>
      <c r="N1733" s="3" t="s">
        <v>44</v>
      </c>
      <c r="O1733" s="3" t="s">
        <v>12365</v>
      </c>
      <c r="P1733" s="3" t="s">
        <v>12365</v>
      </c>
      <c r="Q1733" s="3" t="s">
        <v>12669</v>
      </c>
      <c r="R1733" s="160">
        <v>1.28</v>
      </c>
      <c r="S1733" s="79"/>
      <c r="T1733" s="81"/>
      <c r="U1733" s="82">
        <v>1.28</v>
      </c>
      <c r="V1733" s="79"/>
      <c r="W1733" s="79"/>
      <c r="X1733" s="79"/>
      <c r="Y1733" s="79"/>
      <c r="Z1733" s="79"/>
      <c r="AA1733" s="79"/>
      <c r="AB1733" s="79"/>
      <c r="AC1733" s="79"/>
      <c r="AD1733" s="79"/>
      <c r="AE1733" s="83"/>
      <c r="AF1733" s="84"/>
      <c r="AG1733" s="84"/>
      <c r="AH1733" s="84"/>
      <c r="AI1733" s="84"/>
      <c r="AJ1733" s="84"/>
      <c r="AK1733" s="84"/>
      <c r="AL1733" s="84"/>
      <c r="AM1733" s="84"/>
      <c r="AN1733" s="85">
        <v>1.28</v>
      </c>
      <c r="AO1733" s="84"/>
      <c r="AP1733" s="83"/>
      <c r="AQ1733" s="84"/>
      <c r="AR1733" s="84"/>
      <c r="AS1733" s="84"/>
      <c r="AT1733" s="84" t="e">
        <v>#REF!</v>
      </c>
      <c r="AU1733" s="84"/>
      <c r="AV1733" s="79" t="e">
        <v>#REF!</v>
      </c>
      <c r="AW1733" s="84"/>
      <c r="AX1733" s="84"/>
      <c r="AY1733" s="85">
        <v>1.28</v>
      </c>
      <c r="AZ1733" s="87">
        <v>0.32</v>
      </c>
      <c r="BA1733" s="43">
        <v>1.6</v>
      </c>
      <c r="BB1733" s="85">
        <v>1.7280000000000002</v>
      </c>
      <c r="BC1733" s="20" t="s">
        <v>12295</v>
      </c>
      <c r="BD1733" s="84" t="s">
        <v>12206</v>
      </c>
      <c r="BE1733" s="88"/>
      <c r="BF1733" s="88"/>
      <c r="BG1733" s="88"/>
      <c r="BH1733" s="88"/>
      <c r="BI1733" s="88"/>
      <c r="BJ1733" s="88"/>
      <c r="BK1733" s="88"/>
      <c r="BL1733" s="88"/>
      <c r="BM1733" s="88"/>
      <c r="BN1733" s="88"/>
      <c r="BO1733" s="88"/>
      <c r="BP1733" s="88"/>
      <c r="BQ1733" s="88"/>
      <c r="BR1733" s="88"/>
      <c r="BS1733" s="88"/>
      <c r="BT1733" s="88"/>
      <c r="BU1733" s="88"/>
      <c r="BV1733" s="88"/>
      <c r="BW1733" s="88"/>
      <c r="BX1733" s="88"/>
      <c r="BY1733" s="88"/>
      <c r="BZ1733" s="88"/>
      <c r="CA1733" s="88"/>
      <c r="CB1733" s="88"/>
      <c r="CC1733" s="88"/>
      <c r="CD1733" s="88"/>
      <c r="CE1733" s="88"/>
      <c r="CF1733" s="88"/>
      <c r="CG1733" s="88"/>
      <c r="CH1733" s="88"/>
      <c r="CI1733" s="88"/>
      <c r="CJ1733" s="88"/>
      <c r="CK1733" s="88"/>
      <c r="CL1733" s="88"/>
      <c r="CM1733" s="88"/>
      <c r="CN1733" s="88"/>
      <c r="CO1733" s="88"/>
      <c r="CP1733" s="88"/>
      <c r="CQ1733" s="88"/>
      <c r="CR1733" s="88"/>
      <c r="CS1733" s="88"/>
      <c r="CT1733" s="88"/>
      <c r="CU1733" s="88"/>
      <c r="CV1733" s="88"/>
      <c r="CW1733" s="88"/>
      <c r="CX1733" s="88"/>
      <c r="CY1733" s="88"/>
      <c r="CZ1733" s="88"/>
      <c r="DA1733" s="88"/>
      <c r="DB1733" s="88"/>
      <c r="DC1733" s="88"/>
      <c r="DD1733" s="88"/>
      <c r="DE1733" s="88"/>
      <c r="DF1733" s="88"/>
      <c r="DG1733" s="88"/>
      <c r="DH1733" s="88"/>
      <c r="DI1733" s="88"/>
      <c r="DJ1733" s="88"/>
      <c r="DK1733" s="88"/>
      <c r="DL1733" s="88"/>
    </row>
    <row r="1734" spans="1:116" s="20" customFormat="1" ht="30" customHeight="1">
      <c r="A1734" s="78" t="s">
        <v>12361</v>
      </c>
      <c r="B1734" s="5">
        <v>1732</v>
      </c>
      <c r="C1734" s="116">
        <v>5076</v>
      </c>
      <c r="D1734" s="116"/>
      <c r="E1734" s="43" t="s">
        <v>12362</v>
      </c>
      <c r="F1734" s="3" t="s">
        <v>12363</v>
      </c>
      <c r="G1734" s="3" t="s">
        <v>1058</v>
      </c>
      <c r="H1734" s="3" t="s">
        <v>7755</v>
      </c>
      <c r="I1734" s="3" t="s">
        <v>123</v>
      </c>
      <c r="J1734" s="3" t="s">
        <v>12364</v>
      </c>
      <c r="K1734" s="6">
        <v>120</v>
      </c>
      <c r="L1734" s="3" t="s">
        <v>79</v>
      </c>
      <c r="M1734" s="6">
        <v>1</v>
      </c>
      <c r="N1734" s="3" t="s">
        <v>44</v>
      </c>
      <c r="O1734" s="3" t="s">
        <v>12365</v>
      </c>
      <c r="P1734" s="3" t="s">
        <v>12365</v>
      </c>
      <c r="Q1734" s="3" t="s">
        <v>12366</v>
      </c>
      <c r="R1734" s="160">
        <v>2.1</v>
      </c>
      <c r="S1734" s="79"/>
      <c r="T1734" s="81"/>
      <c r="U1734" s="82">
        <v>2.1</v>
      </c>
      <c r="V1734" s="79"/>
      <c r="W1734" s="79"/>
      <c r="X1734" s="79"/>
      <c r="Y1734" s="79"/>
      <c r="Z1734" s="79"/>
      <c r="AA1734" s="79"/>
      <c r="AB1734" s="79"/>
      <c r="AC1734" s="79"/>
      <c r="AD1734" s="79"/>
      <c r="AE1734" s="83"/>
      <c r="AF1734" s="84"/>
      <c r="AG1734" s="84"/>
      <c r="AH1734" s="84"/>
      <c r="AI1734" s="84"/>
      <c r="AJ1734" s="84"/>
      <c r="AK1734" s="84"/>
      <c r="AL1734" s="84"/>
      <c r="AM1734" s="84"/>
      <c r="AN1734" s="85">
        <v>2.1</v>
      </c>
      <c r="AO1734" s="84"/>
      <c r="AP1734" s="83"/>
      <c r="AQ1734" s="84"/>
      <c r="AR1734" s="84"/>
      <c r="AS1734" s="84"/>
      <c r="AT1734" s="84" t="e">
        <v>#REF!</v>
      </c>
      <c r="AU1734" s="84"/>
      <c r="AV1734" s="79" t="e">
        <v>#REF!</v>
      </c>
      <c r="AW1734" s="84"/>
      <c r="AX1734" s="84"/>
      <c r="AY1734" s="85">
        <v>2.1</v>
      </c>
      <c r="AZ1734" s="87">
        <v>0.52500000000000002</v>
      </c>
      <c r="BA1734" s="43">
        <v>2.625</v>
      </c>
      <c r="BB1734" s="85">
        <v>2.835</v>
      </c>
      <c r="BC1734" s="20" t="s">
        <v>12295</v>
      </c>
      <c r="BD1734" s="84" t="s">
        <v>12206</v>
      </c>
      <c r="BE1734" s="88"/>
      <c r="BF1734" s="88"/>
      <c r="BG1734" s="88"/>
      <c r="BH1734" s="88"/>
      <c r="BI1734" s="88"/>
      <c r="BJ1734" s="88"/>
      <c r="BK1734" s="88"/>
      <c r="BL1734" s="88"/>
      <c r="BM1734" s="88"/>
      <c r="BN1734" s="88"/>
      <c r="BO1734" s="88"/>
      <c r="BP1734" s="88"/>
      <c r="BQ1734" s="88"/>
      <c r="BR1734" s="88"/>
      <c r="BS1734" s="88"/>
      <c r="BT1734" s="88"/>
      <c r="BU1734" s="88"/>
      <c r="BV1734" s="88"/>
      <c r="BW1734" s="88"/>
      <c r="BX1734" s="88"/>
      <c r="BY1734" s="88"/>
      <c r="BZ1734" s="88"/>
      <c r="CA1734" s="88"/>
      <c r="CB1734" s="88"/>
      <c r="CC1734" s="88"/>
      <c r="CD1734" s="88"/>
      <c r="CE1734" s="88"/>
      <c r="CF1734" s="88"/>
      <c r="CG1734" s="88"/>
      <c r="CH1734" s="88"/>
      <c r="CI1734" s="88"/>
      <c r="CJ1734" s="88"/>
      <c r="CK1734" s="88"/>
      <c r="CL1734" s="88"/>
      <c r="CM1734" s="88"/>
      <c r="CN1734" s="88"/>
      <c r="CO1734" s="88"/>
      <c r="CP1734" s="88"/>
      <c r="CQ1734" s="88"/>
      <c r="CR1734" s="88"/>
      <c r="CS1734" s="88"/>
      <c r="CT1734" s="88"/>
      <c r="CU1734" s="88"/>
      <c r="CV1734" s="88"/>
      <c r="CW1734" s="88"/>
      <c r="CX1734" s="88"/>
      <c r="CY1734" s="88"/>
      <c r="CZ1734" s="88"/>
      <c r="DA1734" s="88"/>
      <c r="DB1734" s="88"/>
      <c r="DC1734" s="88"/>
      <c r="DD1734" s="88"/>
      <c r="DE1734" s="88"/>
      <c r="DF1734" s="88"/>
      <c r="DG1734" s="88"/>
      <c r="DH1734" s="88"/>
      <c r="DI1734" s="88"/>
      <c r="DJ1734" s="88"/>
      <c r="DK1734" s="88"/>
      <c r="DL1734" s="88"/>
    </row>
    <row r="1735" spans="1:116" s="20" customFormat="1" ht="30" customHeight="1">
      <c r="A1735" s="78" t="s">
        <v>12361</v>
      </c>
      <c r="B1735" s="5">
        <v>1733</v>
      </c>
      <c r="C1735" s="116">
        <v>5126</v>
      </c>
      <c r="D1735" s="116"/>
      <c r="E1735" s="43" t="s">
        <v>12692</v>
      </c>
      <c r="F1735" s="3" t="s">
        <v>12693</v>
      </c>
      <c r="G1735" s="3" t="s">
        <v>9959</v>
      </c>
      <c r="H1735" s="3" t="s">
        <v>12700</v>
      </c>
      <c r="I1735" s="3" t="s">
        <v>1144</v>
      </c>
      <c r="J1735" s="3" t="s">
        <v>12697</v>
      </c>
      <c r="K1735" s="6">
        <v>10</v>
      </c>
      <c r="L1735" s="3" t="s">
        <v>79</v>
      </c>
      <c r="M1735" s="6">
        <v>1</v>
      </c>
      <c r="N1735" s="3" t="s">
        <v>44</v>
      </c>
      <c r="O1735" s="3" t="s">
        <v>12365</v>
      </c>
      <c r="P1735" s="3" t="s">
        <v>12698</v>
      </c>
      <c r="Q1735" s="3" t="s">
        <v>12701</v>
      </c>
      <c r="R1735" s="160">
        <v>1.0900000000000001</v>
      </c>
      <c r="S1735" s="79"/>
      <c r="T1735" s="81"/>
      <c r="U1735" s="82">
        <v>1.0900000000000001</v>
      </c>
      <c r="V1735" s="79"/>
      <c r="W1735" s="79"/>
      <c r="X1735" s="79"/>
      <c r="Y1735" s="79"/>
      <c r="Z1735" s="79"/>
      <c r="AA1735" s="79"/>
      <c r="AB1735" s="79"/>
      <c r="AC1735" s="79"/>
      <c r="AD1735" s="79"/>
      <c r="AE1735" s="83"/>
      <c r="AF1735" s="84"/>
      <c r="AG1735" s="84"/>
      <c r="AH1735" s="84"/>
      <c r="AI1735" s="84"/>
      <c r="AJ1735" s="84"/>
      <c r="AK1735" s="84"/>
      <c r="AL1735" s="84"/>
      <c r="AM1735" s="84"/>
      <c r="AN1735" s="85">
        <v>1.0900000000000001</v>
      </c>
      <c r="AO1735" s="84"/>
      <c r="AP1735" s="83"/>
      <c r="AQ1735" s="84"/>
      <c r="AR1735" s="84"/>
      <c r="AS1735" s="84"/>
      <c r="AT1735" s="84" t="e">
        <v>#REF!</v>
      </c>
      <c r="AU1735" s="84"/>
      <c r="AV1735" s="79" t="e">
        <v>#REF!</v>
      </c>
      <c r="AW1735" s="84"/>
      <c r="AX1735" s="84"/>
      <c r="AY1735" s="85">
        <v>1.0900000000000001</v>
      </c>
      <c r="AZ1735" s="87">
        <v>0.27250000000000002</v>
      </c>
      <c r="BA1735" s="43">
        <v>1.3625</v>
      </c>
      <c r="BB1735" s="85">
        <v>1.4715</v>
      </c>
      <c r="BC1735" s="20" t="s">
        <v>12295</v>
      </c>
      <c r="BD1735" s="84" t="s">
        <v>12206</v>
      </c>
      <c r="BE1735" s="88"/>
      <c r="BF1735" s="88"/>
      <c r="BG1735" s="88"/>
      <c r="BH1735" s="88"/>
      <c r="BI1735" s="88"/>
      <c r="BJ1735" s="88"/>
      <c r="BK1735" s="88"/>
      <c r="BL1735" s="88"/>
      <c r="BM1735" s="88"/>
      <c r="BN1735" s="88"/>
      <c r="BO1735" s="88"/>
      <c r="BP1735" s="88"/>
      <c r="BQ1735" s="88"/>
      <c r="BR1735" s="88"/>
      <c r="BS1735" s="88"/>
      <c r="BT1735" s="88"/>
      <c r="BU1735" s="88"/>
      <c r="BV1735" s="88"/>
      <c r="BW1735" s="88"/>
      <c r="BX1735" s="88"/>
      <c r="BY1735" s="88"/>
      <c r="BZ1735" s="88"/>
      <c r="CA1735" s="88"/>
      <c r="CB1735" s="88"/>
      <c r="CC1735" s="88"/>
      <c r="CD1735" s="88"/>
      <c r="CE1735" s="88"/>
      <c r="CF1735" s="88"/>
      <c r="CG1735" s="88"/>
      <c r="CH1735" s="88"/>
      <c r="CI1735" s="88"/>
      <c r="CJ1735" s="88"/>
      <c r="CK1735" s="88"/>
      <c r="CL1735" s="88"/>
      <c r="CM1735" s="88"/>
      <c r="CN1735" s="88"/>
      <c r="CO1735" s="88"/>
      <c r="CP1735" s="88"/>
      <c r="CQ1735" s="88"/>
      <c r="CR1735" s="88"/>
      <c r="CS1735" s="88"/>
      <c r="CT1735" s="88"/>
      <c r="CU1735" s="88"/>
      <c r="CV1735" s="88"/>
      <c r="CW1735" s="88"/>
      <c r="CX1735" s="88"/>
      <c r="CY1735" s="88"/>
      <c r="CZ1735" s="88"/>
      <c r="DA1735" s="88"/>
      <c r="DB1735" s="88"/>
      <c r="DC1735" s="88"/>
      <c r="DD1735" s="88"/>
      <c r="DE1735" s="88"/>
      <c r="DF1735" s="88"/>
      <c r="DG1735" s="88"/>
      <c r="DH1735" s="88"/>
      <c r="DI1735" s="88"/>
      <c r="DJ1735" s="88"/>
      <c r="DK1735" s="88"/>
      <c r="DL1735" s="88"/>
    </row>
    <row r="1736" spans="1:116" s="20" customFormat="1" ht="30" customHeight="1">
      <c r="A1736" s="78" t="s">
        <v>12361</v>
      </c>
      <c r="B1736" s="5">
        <v>1734</v>
      </c>
      <c r="C1736" s="116">
        <v>5125</v>
      </c>
      <c r="D1736" s="116"/>
      <c r="E1736" s="43" t="s">
        <v>12692</v>
      </c>
      <c r="F1736" s="3" t="s">
        <v>12693</v>
      </c>
      <c r="G1736" s="3" t="s">
        <v>9959</v>
      </c>
      <c r="H1736" s="3" t="s">
        <v>12696</v>
      </c>
      <c r="I1736" s="3" t="s">
        <v>1144</v>
      </c>
      <c r="J1736" s="3" t="s">
        <v>12697</v>
      </c>
      <c r="K1736" s="6">
        <v>10</v>
      </c>
      <c r="L1736" s="3" t="s">
        <v>79</v>
      </c>
      <c r="M1736" s="6">
        <v>1</v>
      </c>
      <c r="N1736" s="3" t="s">
        <v>44</v>
      </c>
      <c r="O1736" s="3" t="s">
        <v>12365</v>
      </c>
      <c r="P1736" s="3" t="s">
        <v>12698</v>
      </c>
      <c r="Q1736" s="3" t="s">
        <v>12699</v>
      </c>
      <c r="R1736" s="160">
        <v>1.17</v>
      </c>
      <c r="S1736" s="79"/>
      <c r="T1736" s="81"/>
      <c r="U1736" s="82">
        <v>1.17</v>
      </c>
      <c r="V1736" s="79"/>
      <c r="W1736" s="79"/>
      <c r="X1736" s="79"/>
      <c r="Y1736" s="79"/>
      <c r="Z1736" s="79"/>
      <c r="AA1736" s="79"/>
      <c r="AB1736" s="79"/>
      <c r="AC1736" s="79"/>
      <c r="AD1736" s="79"/>
      <c r="AE1736" s="83"/>
      <c r="AF1736" s="84"/>
      <c r="AG1736" s="84"/>
      <c r="AH1736" s="84"/>
      <c r="AI1736" s="84"/>
      <c r="AJ1736" s="84"/>
      <c r="AK1736" s="84"/>
      <c r="AL1736" s="84"/>
      <c r="AM1736" s="84"/>
      <c r="AN1736" s="85">
        <v>1.17</v>
      </c>
      <c r="AO1736" s="84"/>
      <c r="AP1736" s="83"/>
      <c r="AQ1736" s="84"/>
      <c r="AR1736" s="84"/>
      <c r="AS1736" s="84"/>
      <c r="AT1736" s="84" t="e">
        <v>#REF!</v>
      </c>
      <c r="AU1736" s="84"/>
      <c r="AV1736" s="79" t="e">
        <v>#REF!</v>
      </c>
      <c r="AW1736" s="84"/>
      <c r="AX1736" s="84"/>
      <c r="AY1736" s="85">
        <v>1.17</v>
      </c>
      <c r="AZ1736" s="87">
        <v>0.29249999999999998</v>
      </c>
      <c r="BA1736" s="43">
        <v>1.4624999999999999</v>
      </c>
      <c r="BB1736" s="85">
        <v>1.5794999999999999</v>
      </c>
      <c r="BC1736" s="20" t="s">
        <v>12295</v>
      </c>
      <c r="BD1736" s="84" t="s">
        <v>12206</v>
      </c>
      <c r="BE1736" s="88"/>
      <c r="BF1736" s="88"/>
      <c r="BG1736" s="88"/>
      <c r="BH1736" s="88"/>
      <c r="BI1736" s="88"/>
      <c r="BJ1736" s="88"/>
      <c r="BK1736" s="88"/>
      <c r="BL1736" s="88"/>
      <c r="BM1736" s="88"/>
      <c r="BN1736" s="88"/>
      <c r="BO1736" s="88"/>
      <c r="BP1736" s="88"/>
      <c r="BQ1736" s="88"/>
      <c r="BR1736" s="88"/>
      <c r="BS1736" s="88"/>
      <c r="BT1736" s="88"/>
      <c r="BU1736" s="88"/>
      <c r="BV1736" s="88"/>
      <c r="BW1736" s="88"/>
      <c r="BX1736" s="88"/>
      <c r="BY1736" s="88"/>
      <c r="BZ1736" s="88"/>
      <c r="CA1736" s="88"/>
      <c r="CB1736" s="88"/>
      <c r="CC1736" s="88"/>
      <c r="CD1736" s="88"/>
      <c r="CE1736" s="88"/>
      <c r="CF1736" s="88"/>
      <c r="CG1736" s="88"/>
      <c r="CH1736" s="88"/>
      <c r="CI1736" s="88"/>
      <c r="CJ1736" s="88"/>
      <c r="CK1736" s="88"/>
      <c r="CL1736" s="88"/>
      <c r="CM1736" s="88"/>
      <c r="CN1736" s="88"/>
      <c r="CO1736" s="88"/>
      <c r="CP1736" s="88"/>
      <c r="CQ1736" s="88"/>
      <c r="CR1736" s="88"/>
      <c r="CS1736" s="88"/>
      <c r="CT1736" s="88"/>
      <c r="CU1736" s="88"/>
      <c r="CV1736" s="88"/>
      <c r="CW1736" s="88"/>
      <c r="CX1736" s="88"/>
      <c r="CY1736" s="88"/>
      <c r="CZ1736" s="88"/>
      <c r="DA1736" s="88"/>
      <c r="DB1736" s="88"/>
      <c r="DC1736" s="88"/>
      <c r="DD1736" s="88"/>
      <c r="DE1736" s="88"/>
      <c r="DF1736" s="88"/>
      <c r="DG1736" s="88"/>
      <c r="DH1736" s="88"/>
      <c r="DI1736" s="88"/>
      <c r="DJ1736" s="88"/>
      <c r="DK1736" s="88"/>
      <c r="DL1736" s="88"/>
    </row>
    <row r="1737" spans="1:116" s="20" customFormat="1" ht="30" customHeight="1">
      <c r="A1737" s="78" t="s">
        <v>12361</v>
      </c>
      <c r="B1737" s="5">
        <v>1735</v>
      </c>
      <c r="C1737" s="116">
        <v>5273</v>
      </c>
      <c r="D1737" s="116"/>
      <c r="E1737" s="43" t="s">
        <v>12590</v>
      </c>
      <c r="F1737" s="3" t="s">
        <v>12594</v>
      </c>
      <c r="G1737" s="3" t="s">
        <v>714</v>
      </c>
      <c r="H1737" s="3" t="s">
        <v>770</v>
      </c>
      <c r="I1737" s="3" t="s">
        <v>469</v>
      </c>
      <c r="J1737" s="3" t="s">
        <v>12595</v>
      </c>
      <c r="K1737" s="6">
        <v>100</v>
      </c>
      <c r="L1737" s="3" t="s">
        <v>79</v>
      </c>
      <c r="M1737" s="6">
        <v>1</v>
      </c>
      <c r="N1737" s="3" t="s">
        <v>44</v>
      </c>
      <c r="O1737" s="3" t="s">
        <v>12365</v>
      </c>
      <c r="P1737" s="3" t="s">
        <v>12365</v>
      </c>
      <c r="Q1737" s="3" t="s">
        <v>12596</v>
      </c>
      <c r="R1737" s="160">
        <v>2.31</v>
      </c>
      <c r="S1737" s="79"/>
      <c r="T1737" s="81"/>
      <c r="U1737" s="82">
        <v>2.31</v>
      </c>
      <c r="V1737" s="79"/>
      <c r="W1737" s="79"/>
      <c r="X1737" s="79"/>
      <c r="Y1737" s="79"/>
      <c r="Z1737" s="79"/>
      <c r="AA1737" s="79"/>
      <c r="AB1737" s="79"/>
      <c r="AC1737" s="79"/>
      <c r="AD1737" s="79"/>
      <c r="AE1737" s="83"/>
      <c r="AF1737" s="84"/>
      <c r="AG1737" s="84"/>
      <c r="AH1737" s="84"/>
      <c r="AI1737" s="84"/>
      <c r="AJ1737" s="84"/>
      <c r="AK1737" s="84"/>
      <c r="AL1737" s="84"/>
      <c r="AM1737" s="84"/>
      <c r="AN1737" s="85">
        <v>2.31</v>
      </c>
      <c r="AO1737" s="84"/>
      <c r="AP1737" s="83"/>
      <c r="AQ1737" s="84"/>
      <c r="AR1737" s="84"/>
      <c r="AS1737" s="84"/>
      <c r="AT1737" s="84" t="e">
        <v>#REF!</v>
      </c>
      <c r="AU1737" s="84"/>
      <c r="AV1737" s="79" t="e">
        <v>#REF!</v>
      </c>
      <c r="AW1737" s="84"/>
      <c r="AX1737" s="84"/>
      <c r="AY1737" s="85">
        <v>2.31</v>
      </c>
      <c r="AZ1737" s="87">
        <v>0.57750000000000001</v>
      </c>
      <c r="BA1737" s="43">
        <v>2.8875000000000002</v>
      </c>
      <c r="BB1737" s="85">
        <v>3.1185</v>
      </c>
      <c r="BC1737" s="20" t="s">
        <v>12295</v>
      </c>
      <c r="BD1737" s="84" t="s">
        <v>12206</v>
      </c>
      <c r="BE1737" s="88"/>
      <c r="BF1737" s="88"/>
      <c r="BG1737" s="88"/>
      <c r="BH1737" s="88"/>
      <c r="BI1737" s="88"/>
      <c r="BJ1737" s="88"/>
      <c r="BK1737" s="88"/>
      <c r="BL1737" s="88"/>
      <c r="BM1737" s="88"/>
      <c r="BN1737" s="88"/>
      <c r="BO1737" s="88"/>
      <c r="BP1737" s="88"/>
      <c r="BQ1737" s="88"/>
      <c r="BR1737" s="88"/>
      <c r="BS1737" s="88"/>
      <c r="BT1737" s="88"/>
      <c r="BU1737" s="88"/>
      <c r="BV1737" s="88"/>
      <c r="BW1737" s="88"/>
      <c r="BX1737" s="88"/>
      <c r="BY1737" s="88"/>
      <c r="BZ1737" s="88"/>
      <c r="CA1737" s="88"/>
      <c r="CB1737" s="88"/>
      <c r="CC1737" s="88"/>
      <c r="CD1737" s="88"/>
      <c r="CE1737" s="88"/>
      <c r="CF1737" s="88"/>
      <c r="CG1737" s="88"/>
      <c r="CH1737" s="88"/>
      <c r="CI1737" s="88"/>
      <c r="CJ1737" s="88"/>
      <c r="CK1737" s="88"/>
      <c r="CL1737" s="88"/>
      <c r="CM1737" s="88"/>
      <c r="CN1737" s="88"/>
      <c r="CO1737" s="88"/>
      <c r="CP1737" s="88"/>
      <c r="CQ1737" s="88"/>
      <c r="CR1737" s="88"/>
      <c r="CS1737" s="88"/>
      <c r="CT1737" s="88"/>
      <c r="CU1737" s="88"/>
      <c r="CV1737" s="88"/>
      <c r="CW1737" s="88"/>
      <c r="CX1737" s="88"/>
      <c r="CY1737" s="88"/>
      <c r="CZ1737" s="88"/>
      <c r="DA1737" s="88"/>
      <c r="DB1737" s="88"/>
      <c r="DC1737" s="88"/>
      <c r="DD1737" s="88"/>
      <c r="DE1737" s="88"/>
      <c r="DF1737" s="88"/>
      <c r="DG1737" s="88"/>
      <c r="DH1737" s="88"/>
      <c r="DI1737" s="88"/>
      <c r="DJ1737" s="88"/>
      <c r="DK1737" s="88"/>
      <c r="DL1737" s="88"/>
    </row>
    <row r="1738" spans="1:116" s="20" customFormat="1" ht="30" customHeight="1">
      <c r="A1738" s="78" t="s">
        <v>12361</v>
      </c>
      <c r="B1738" s="5">
        <v>1736</v>
      </c>
      <c r="C1738" s="116">
        <v>5327</v>
      </c>
      <c r="D1738" s="116"/>
      <c r="E1738" s="43" t="s">
        <v>12603</v>
      </c>
      <c r="F1738" s="3" t="s">
        <v>12604</v>
      </c>
      <c r="G1738" s="3" t="s">
        <v>1199</v>
      </c>
      <c r="H1738" s="3" t="s">
        <v>1200</v>
      </c>
      <c r="I1738" s="3" t="s">
        <v>1211</v>
      </c>
      <c r="J1738" s="3" t="s">
        <v>12605</v>
      </c>
      <c r="K1738" s="6">
        <v>1000</v>
      </c>
      <c r="L1738" s="3" t="s">
        <v>79</v>
      </c>
      <c r="M1738" s="6">
        <v>1</v>
      </c>
      <c r="N1738" s="3" t="s">
        <v>44</v>
      </c>
      <c r="O1738" s="3" t="s">
        <v>12365</v>
      </c>
      <c r="P1738" s="3" t="s">
        <v>12365</v>
      </c>
      <c r="Q1738" s="3" t="s">
        <v>12606</v>
      </c>
      <c r="R1738" s="160">
        <v>6.5</v>
      </c>
      <c r="S1738" s="79"/>
      <c r="T1738" s="81"/>
      <c r="U1738" s="82">
        <v>6.5</v>
      </c>
      <c r="V1738" s="79"/>
      <c r="W1738" s="79"/>
      <c r="X1738" s="79"/>
      <c r="Y1738" s="79"/>
      <c r="Z1738" s="79"/>
      <c r="AA1738" s="79"/>
      <c r="AB1738" s="79"/>
      <c r="AC1738" s="79"/>
      <c r="AD1738" s="79"/>
      <c r="AE1738" s="83"/>
      <c r="AF1738" s="84"/>
      <c r="AG1738" s="84"/>
      <c r="AH1738" s="84"/>
      <c r="AI1738" s="84"/>
      <c r="AJ1738" s="84"/>
      <c r="AK1738" s="84"/>
      <c r="AL1738" s="84"/>
      <c r="AM1738" s="84"/>
      <c r="AN1738" s="85">
        <v>6.5</v>
      </c>
      <c r="AO1738" s="84"/>
      <c r="AP1738" s="83"/>
      <c r="AQ1738" s="84"/>
      <c r="AR1738" s="84"/>
      <c r="AS1738" s="84"/>
      <c r="AT1738" s="84" t="e">
        <v>#REF!</v>
      </c>
      <c r="AU1738" s="84"/>
      <c r="AV1738" s="79" t="e">
        <v>#REF!</v>
      </c>
      <c r="AW1738" s="84"/>
      <c r="AX1738" s="84"/>
      <c r="AY1738" s="85">
        <v>6.5</v>
      </c>
      <c r="AZ1738" s="87">
        <v>1.625</v>
      </c>
      <c r="BA1738" s="43">
        <v>8.125</v>
      </c>
      <c r="BB1738" s="85">
        <v>8.7750000000000004</v>
      </c>
      <c r="BC1738" s="20" t="s">
        <v>12295</v>
      </c>
      <c r="BD1738" s="84" t="s">
        <v>12206</v>
      </c>
      <c r="BE1738" s="88"/>
      <c r="BF1738" s="88"/>
      <c r="BG1738" s="88"/>
      <c r="BH1738" s="88"/>
      <c r="BI1738" s="88"/>
      <c r="BJ1738" s="88"/>
      <c r="BK1738" s="88"/>
      <c r="BL1738" s="88"/>
      <c r="BM1738" s="88"/>
      <c r="BN1738" s="88"/>
      <c r="BO1738" s="88"/>
      <c r="BP1738" s="88"/>
      <c r="BQ1738" s="88"/>
      <c r="BR1738" s="88"/>
      <c r="BS1738" s="88"/>
      <c r="BT1738" s="88"/>
      <c r="BU1738" s="88"/>
      <c r="BV1738" s="88"/>
      <c r="BW1738" s="88"/>
      <c r="BX1738" s="88"/>
      <c r="BY1738" s="88"/>
      <c r="BZ1738" s="88"/>
      <c r="CA1738" s="88"/>
      <c r="CB1738" s="88"/>
      <c r="CC1738" s="88"/>
      <c r="CD1738" s="88"/>
      <c r="CE1738" s="88"/>
      <c r="CF1738" s="88"/>
      <c r="CG1738" s="88"/>
      <c r="CH1738" s="88"/>
      <c r="CI1738" s="88"/>
      <c r="CJ1738" s="88"/>
      <c r="CK1738" s="88"/>
      <c r="CL1738" s="88"/>
      <c r="CM1738" s="88"/>
      <c r="CN1738" s="88"/>
      <c r="CO1738" s="88"/>
      <c r="CP1738" s="88"/>
      <c r="CQ1738" s="88"/>
      <c r="CR1738" s="88"/>
      <c r="CS1738" s="88"/>
      <c r="CT1738" s="88"/>
      <c r="CU1738" s="88"/>
      <c r="CV1738" s="88"/>
      <c r="CW1738" s="88"/>
      <c r="CX1738" s="88"/>
      <c r="CY1738" s="88"/>
      <c r="CZ1738" s="88"/>
      <c r="DA1738" s="88"/>
      <c r="DB1738" s="88"/>
      <c r="DC1738" s="88"/>
      <c r="DD1738" s="88"/>
      <c r="DE1738" s="88"/>
      <c r="DF1738" s="88"/>
      <c r="DG1738" s="88"/>
      <c r="DH1738" s="88"/>
      <c r="DI1738" s="88"/>
      <c r="DJ1738" s="88"/>
      <c r="DK1738" s="88"/>
      <c r="DL1738" s="88"/>
    </row>
    <row r="1739" spans="1:116" s="20" customFormat="1" ht="30" customHeight="1">
      <c r="A1739" s="78" t="s">
        <v>12361</v>
      </c>
      <c r="B1739" s="5">
        <v>1737</v>
      </c>
      <c r="C1739" s="116"/>
      <c r="D1739" s="116"/>
      <c r="E1739" s="43" t="s">
        <v>12603</v>
      </c>
      <c r="F1739" s="3" t="s">
        <v>12604</v>
      </c>
      <c r="G1739" s="3" t="s">
        <v>1199</v>
      </c>
      <c r="H1739" s="3">
        <v>0.1</v>
      </c>
      <c r="I1739" s="3" t="s">
        <v>12607</v>
      </c>
      <c r="J1739" s="3" t="s">
        <v>478</v>
      </c>
      <c r="K1739" s="6">
        <v>100</v>
      </c>
      <c r="L1739" s="3" t="s">
        <v>79</v>
      </c>
      <c r="M1739" s="6">
        <v>1</v>
      </c>
      <c r="N1739" s="3" t="s">
        <v>44</v>
      </c>
      <c r="O1739" s="3" t="s">
        <v>12365</v>
      </c>
      <c r="P1739" s="3" t="s">
        <v>12365</v>
      </c>
      <c r="Q1739" s="3" t="s">
        <v>12608</v>
      </c>
      <c r="R1739" s="160">
        <v>1.45</v>
      </c>
      <c r="S1739" s="79"/>
      <c r="T1739" s="81"/>
      <c r="U1739" s="82">
        <v>1.45</v>
      </c>
      <c r="V1739" s="79"/>
      <c r="W1739" s="79"/>
      <c r="X1739" s="79"/>
      <c r="Y1739" s="79"/>
      <c r="Z1739" s="79"/>
      <c r="AA1739" s="79"/>
      <c r="AB1739" s="79"/>
      <c r="AC1739" s="79"/>
      <c r="AD1739" s="79"/>
      <c r="AE1739" s="83"/>
      <c r="AF1739" s="84"/>
      <c r="AG1739" s="84"/>
      <c r="AH1739" s="84"/>
      <c r="AI1739" s="84"/>
      <c r="AJ1739" s="84"/>
      <c r="AK1739" s="84"/>
      <c r="AL1739" s="84"/>
      <c r="AM1739" s="84"/>
      <c r="AN1739" s="85">
        <v>1.45</v>
      </c>
      <c r="AO1739" s="84"/>
      <c r="AP1739" s="83"/>
      <c r="AQ1739" s="84"/>
      <c r="AR1739" s="84"/>
      <c r="AS1739" s="84"/>
      <c r="AT1739" s="84"/>
      <c r="AU1739" s="84"/>
      <c r="AV1739" s="79"/>
      <c r="AW1739" s="84"/>
      <c r="AX1739" s="84"/>
      <c r="AY1739" s="85">
        <v>1.45</v>
      </c>
      <c r="AZ1739" s="87">
        <v>0.36249999999999999</v>
      </c>
      <c r="BA1739" s="43">
        <v>1.8125</v>
      </c>
      <c r="BB1739" s="85">
        <v>1.9575</v>
      </c>
      <c r="BC1739" s="20" t="s">
        <v>12295</v>
      </c>
      <c r="BD1739" s="84" t="s">
        <v>12206</v>
      </c>
      <c r="BE1739" s="88"/>
      <c r="BF1739" s="88"/>
      <c r="BG1739" s="88"/>
      <c r="BH1739" s="88"/>
      <c r="BI1739" s="88"/>
      <c r="BJ1739" s="88"/>
      <c r="BK1739" s="88"/>
      <c r="BL1739" s="88"/>
      <c r="BM1739" s="88"/>
      <c r="BN1739" s="88"/>
      <c r="BO1739" s="88"/>
      <c r="BP1739" s="88"/>
      <c r="BQ1739" s="88"/>
      <c r="BR1739" s="88"/>
      <c r="BS1739" s="88"/>
      <c r="BT1739" s="88"/>
      <c r="BU1739" s="88"/>
      <c r="BV1739" s="88"/>
      <c r="BW1739" s="88"/>
      <c r="BX1739" s="88"/>
      <c r="BY1739" s="88"/>
      <c r="BZ1739" s="88"/>
      <c r="CA1739" s="88"/>
      <c r="CB1739" s="88"/>
      <c r="CC1739" s="88"/>
      <c r="CD1739" s="88"/>
      <c r="CE1739" s="88"/>
      <c r="CF1739" s="88"/>
      <c r="CG1739" s="88"/>
      <c r="CH1739" s="88"/>
      <c r="CI1739" s="88"/>
      <c r="CJ1739" s="88"/>
      <c r="CK1739" s="88"/>
      <c r="CL1739" s="88"/>
      <c r="CM1739" s="88"/>
      <c r="CN1739" s="88"/>
      <c r="CO1739" s="88"/>
      <c r="CP1739" s="88"/>
      <c r="CQ1739" s="88"/>
      <c r="CR1739" s="88"/>
      <c r="CS1739" s="88"/>
      <c r="CT1739" s="88"/>
      <c r="CU1739" s="88"/>
      <c r="CV1739" s="88"/>
      <c r="CW1739" s="88"/>
      <c r="CX1739" s="88"/>
      <c r="CY1739" s="88"/>
      <c r="CZ1739" s="88"/>
      <c r="DA1739" s="88"/>
      <c r="DB1739" s="88"/>
      <c r="DC1739" s="88"/>
      <c r="DD1739" s="88"/>
      <c r="DE1739" s="88"/>
      <c r="DF1739" s="88"/>
      <c r="DG1739" s="88"/>
      <c r="DH1739" s="88"/>
      <c r="DI1739" s="88"/>
      <c r="DJ1739" s="88"/>
      <c r="DK1739" s="88"/>
      <c r="DL1739" s="88"/>
    </row>
    <row r="1740" spans="1:116" s="20" customFormat="1" ht="30" customHeight="1">
      <c r="A1740" s="78" t="s">
        <v>12361</v>
      </c>
      <c r="B1740" s="5">
        <v>1738</v>
      </c>
      <c r="C1740" s="116">
        <v>5323</v>
      </c>
      <c r="D1740" s="116"/>
      <c r="E1740" s="43" t="s">
        <v>12528</v>
      </c>
      <c r="F1740" s="3" t="s">
        <v>12529</v>
      </c>
      <c r="G1740" s="3" t="s">
        <v>5778</v>
      </c>
      <c r="H1740" s="3" t="s">
        <v>5779</v>
      </c>
      <c r="I1740" s="3" t="s">
        <v>1201</v>
      </c>
      <c r="J1740" s="3" t="s">
        <v>12530</v>
      </c>
      <c r="K1740" s="6">
        <v>5</v>
      </c>
      <c r="L1740" s="3" t="s">
        <v>67</v>
      </c>
      <c r="M1740" s="6">
        <v>1</v>
      </c>
      <c r="N1740" s="3" t="s">
        <v>44</v>
      </c>
      <c r="O1740" s="3" t="s">
        <v>12365</v>
      </c>
      <c r="P1740" s="3" t="s">
        <v>12365</v>
      </c>
      <c r="Q1740" s="3" t="s">
        <v>12531</v>
      </c>
      <c r="R1740" s="160">
        <v>1.49</v>
      </c>
      <c r="S1740" s="79"/>
      <c r="T1740" s="81"/>
      <c r="U1740" s="82">
        <v>1.49</v>
      </c>
      <c r="V1740" s="79"/>
      <c r="W1740" s="79"/>
      <c r="X1740" s="79"/>
      <c r="Y1740" s="79"/>
      <c r="Z1740" s="79"/>
      <c r="AA1740" s="79"/>
      <c r="AB1740" s="79"/>
      <c r="AC1740" s="79"/>
      <c r="AD1740" s="79"/>
      <c r="AE1740" s="83"/>
      <c r="AF1740" s="84"/>
      <c r="AG1740" s="84"/>
      <c r="AH1740" s="84"/>
      <c r="AI1740" s="84"/>
      <c r="AJ1740" s="84"/>
      <c r="AK1740" s="84"/>
      <c r="AL1740" s="84"/>
      <c r="AM1740" s="84"/>
      <c r="AN1740" s="85">
        <v>1.49</v>
      </c>
      <c r="AO1740" s="84"/>
      <c r="AP1740" s="83"/>
      <c r="AQ1740" s="84"/>
      <c r="AR1740" s="84"/>
      <c r="AS1740" s="84"/>
      <c r="AT1740" s="84" t="e">
        <v>#REF!</v>
      </c>
      <c r="AU1740" s="84"/>
      <c r="AV1740" s="79" t="e">
        <v>#REF!</v>
      </c>
      <c r="AW1740" s="84"/>
      <c r="AX1740" s="84"/>
      <c r="AY1740" s="85">
        <v>1.49</v>
      </c>
      <c r="AZ1740" s="87">
        <v>0.3725</v>
      </c>
      <c r="BA1740" s="43">
        <v>1.8625</v>
      </c>
      <c r="BB1740" s="85">
        <v>2.0114999999999998</v>
      </c>
      <c r="BC1740" s="20" t="s">
        <v>12295</v>
      </c>
      <c r="BD1740" s="84" t="s">
        <v>12206</v>
      </c>
      <c r="BE1740" s="88"/>
      <c r="BF1740" s="88"/>
      <c r="BG1740" s="88"/>
      <c r="BH1740" s="88"/>
      <c r="BI1740" s="88"/>
      <c r="BJ1740" s="88"/>
      <c r="BK1740" s="88"/>
      <c r="BL1740" s="88"/>
      <c r="BM1740" s="88"/>
      <c r="BN1740" s="88"/>
      <c r="BO1740" s="88"/>
      <c r="BP1740" s="88"/>
      <c r="BQ1740" s="88"/>
      <c r="BR1740" s="88"/>
      <c r="BS1740" s="88"/>
      <c r="BT1740" s="88"/>
      <c r="BU1740" s="88"/>
      <c r="BV1740" s="88"/>
      <c r="BW1740" s="88"/>
      <c r="BX1740" s="88"/>
      <c r="BY1740" s="88"/>
      <c r="BZ1740" s="88"/>
      <c r="CA1740" s="88"/>
      <c r="CB1740" s="88"/>
      <c r="CC1740" s="88"/>
      <c r="CD1740" s="88"/>
      <c r="CE1740" s="88"/>
      <c r="CF1740" s="88"/>
      <c r="CG1740" s="88"/>
      <c r="CH1740" s="88"/>
      <c r="CI1740" s="88"/>
      <c r="CJ1740" s="88"/>
      <c r="CK1740" s="88"/>
      <c r="CL1740" s="88"/>
      <c r="CM1740" s="88"/>
      <c r="CN1740" s="88"/>
      <c r="CO1740" s="88"/>
      <c r="CP1740" s="88"/>
      <c r="CQ1740" s="88"/>
      <c r="CR1740" s="88"/>
      <c r="CS1740" s="88"/>
      <c r="CT1740" s="88"/>
      <c r="CU1740" s="88"/>
      <c r="CV1740" s="88"/>
      <c r="CW1740" s="88"/>
      <c r="CX1740" s="88"/>
      <c r="CY1740" s="88"/>
      <c r="CZ1740" s="88"/>
      <c r="DA1740" s="88"/>
      <c r="DB1740" s="88"/>
      <c r="DC1740" s="88"/>
      <c r="DD1740" s="88"/>
      <c r="DE1740" s="88"/>
      <c r="DF1740" s="88"/>
      <c r="DG1740" s="88"/>
      <c r="DH1740" s="88"/>
      <c r="DI1740" s="88"/>
      <c r="DJ1740" s="88"/>
      <c r="DK1740" s="88"/>
      <c r="DL1740" s="88"/>
    </row>
    <row r="1741" spans="1:116" s="20" customFormat="1" ht="30" customHeight="1">
      <c r="A1741" s="78" t="s">
        <v>12361</v>
      </c>
      <c r="B1741" s="5">
        <v>1739</v>
      </c>
      <c r="C1741" s="116">
        <v>5324</v>
      </c>
      <c r="D1741" s="116"/>
      <c r="E1741" s="43" t="s">
        <v>12498</v>
      </c>
      <c r="F1741" s="3" t="s">
        <v>12499</v>
      </c>
      <c r="G1741" s="3" t="s">
        <v>3207</v>
      </c>
      <c r="H1741" s="3" t="s">
        <v>2738</v>
      </c>
      <c r="I1741" s="3" t="s">
        <v>1201</v>
      </c>
      <c r="J1741" s="3" t="s">
        <v>12500</v>
      </c>
      <c r="K1741" s="6"/>
      <c r="L1741" s="3"/>
      <c r="M1741" s="6">
        <v>1</v>
      </c>
      <c r="N1741" s="3" t="s">
        <v>44</v>
      </c>
      <c r="O1741" s="3" t="s">
        <v>12365</v>
      </c>
      <c r="P1741" s="3" t="s">
        <v>12365</v>
      </c>
      <c r="Q1741" s="3" t="s">
        <v>12501</v>
      </c>
      <c r="R1741" s="160">
        <v>1.81</v>
      </c>
      <c r="S1741" s="79"/>
      <c r="T1741" s="81"/>
      <c r="U1741" s="82">
        <v>1.81</v>
      </c>
      <c r="V1741" s="79"/>
      <c r="W1741" s="79"/>
      <c r="X1741" s="79"/>
      <c r="Y1741" s="79"/>
      <c r="Z1741" s="79"/>
      <c r="AA1741" s="79"/>
      <c r="AB1741" s="79"/>
      <c r="AC1741" s="79"/>
      <c r="AD1741" s="79"/>
      <c r="AE1741" s="83"/>
      <c r="AF1741" s="84"/>
      <c r="AG1741" s="84"/>
      <c r="AH1741" s="84"/>
      <c r="AI1741" s="84"/>
      <c r="AJ1741" s="84"/>
      <c r="AK1741" s="84"/>
      <c r="AL1741" s="84"/>
      <c r="AM1741" s="84"/>
      <c r="AN1741" s="85">
        <v>1.81</v>
      </c>
      <c r="AO1741" s="84"/>
      <c r="AP1741" s="83"/>
      <c r="AQ1741" s="84"/>
      <c r="AR1741" s="84"/>
      <c r="AS1741" s="84"/>
      <c r="AT1741" s="84" t="e">
        <v>#REF!</v>
      </c>
      <c r="AU1741" s="84"/>
      <c r="AV1741" s="79" t="e">
        <v>#REF!</v>
      </c>
      <c r="AW1741" s="84"/>
      <c r="AX1741" s="84"/>
      <c r="AY1741" s="85">
        <v>1.81</v>
      </c>
      <c r="AZ1741" s="87">
        <v>0.45250000000000001</v>
      </c>
      <c r="BA1741" s="43">
        <v>2.2625000000000002</v>
      </c>
      <c r="BB1741" s="85">
        <v>2.4435000000000002</v>
      </c>
      <c r="BC1741" s="20" t="s">
        <v>12295</v>
      </c>
      <c r="BD1741" s="84" t="s">
        <v>12206</v>
      </c>
      <c r="BE1741" s="88"/>
      <c r="BF1741" s="88"/>
      <c r="BG1741" s="88"/>
      <c r="BH1741" s="88"/>
      <c r="BI1741" s="88"/>
      <c r="BJ1741" s="88"/>
      <c r="BK1741" s="88"/>
      <c r="BL1741" s="88"/>
      <c r="BM1741" s="88"/>
      <c r="BN1741" s="88"/>
      <c r="BO1741" s="88"/>
      <c r="BP1741" s="88"/>
      <c r="BQ1741" s="88"/>
      <c r="BR1741" s="88"/>
      <c r="BS1741" s="88"/>
      <c r="BT1741" s="88"/>
      <c r="BU1741" s="88"/>
      <c r="BV1741" s="88"/>
      <c r="BW1741" s="88"/>
      <c r="BX1741" s="88"/>
      <c r="BY1741" s="88"/>
      <c r="BZ1741" s="88"/>
      <c r="CA1741" s="88"/>
      <c r="CB1741" s="88"/>
      <c r="CC1741" s="88"/>
      <c r="CD1741" s="88"/>
      <c r="CE1741" s="88"/>
      <c r="CF1741" s="88"/>
      <c r="CG1741" s="88"/>
      <c r="CH1741" s="88"/>
      <c r="CI1741" s="88"/>
      <c r="CJ1741" s="88"/>
      <c r="CK1741" s="88"/>
      <c r="CL1741" s="88"/>
      <c r="CM1741" s="88"/>
      <c r="CN1741" s="88"/>
      <c r="CO1741" s="88"/>
      <c r="CP1741" s="88"/>
      <c r="CQ1741" s="88"/>
      <c r="CR1741" s="88"/>
      <c r="CS1741" s="88"/>
      <c r="CT1741" s="88"/>
      <c r="CU1741" s="88"/>
      <c r="CV1741" s="88"/>
      <c r="CW1741" s="88"/>
      <c r="CX1741" s="88"/>
      <c r="CY1741" s="88"/>
      <c r="CZ1741" s="88"/>
      <c r="DA1741" s="88"/>
      <c r="DB1741" s="88"/>
      <c r="DC1741" s="88"/>
      <c r="DD1741" s="88"/>
      <c r="DE1741" s="88"/>
      <c r="DF1741" s="88"/>
      <c r="DG1741" s="88"/>
      <c r="DH1741" s="88"/>
      <c r="DI1741" s="88"/>
      <c r="DJ1741" s="88"/>
      <c r="DK1741" s="88"/>
      <c r="DL1741" s="88"/>
    </row>
    <row r="1742" spans="1:116" s="20" customFormat="1" ht="30" customHeight="1">
      <c r="A1742" s="78" t="s">
        <v>12361</v>
      </c>
      <c r="B1742" s="5">
        <v>1740</v>
      </c>
      <c r="C1742" s="116">
        <v>5330</v>
      </c>
      <c r="D1742" s="116"/>
      <c r="E1742" s="43" t="s">
        <v>12415</v>
      </c>
      <c r="F1742" s="3" t="s">
        <v>12416</v>
      </c>
      <c r="G1742" s="3" t="s">
        <v>10092</v>
      </c>
      <c r="H1742" s="3" t="s">
        <v>10421</v>
      </c>
      <c r="I1742" s="3" t="s">
        <v>469</v>
      </c>
      <c r="J1742" s="3" t="s">
        <v>12417</v>
      </c>
      <c r="K1742" s="6">
        <v>100</v>
      </c>
      <c r="L1742" s="3" t="s">
        <v>79</v>
      </c>
      <c r="M1742" s="6">
        <v>1</v>
      </c>
      <c r="N1742" s="3" t="s">
        <v>44</v>
      </c>
      <c r="O1742" s="3" t="s">
        <v>12365</v>
      </c>
      <c r="P1742" s="3" t="s">
        <v>12365</v>
      </c>
      <c r="Q1742" s="3" t="s">
        <v>12418</v>
      </c>
      <c r="R1742" s="160">
        <v>2.1800000000000002</v>
      </c>
      <c r="S1742" s="79"/>
      <c r="T1742" s="81"/>
      <c r="U1742" s="82">
        <v>2.1800000000000002</v>
      </c>
      <c r="V1742" s="79"/>
      <c r="W1742" s="79"/>
      <c r="X1742" s="79"/>
      <c r="Y1742" s="79"/>
      <c r="Z1742" s="79"/>
      <c r="AA1742" s="79"/>
      <c r="AB1742" s="79"/>
      <c r="AC1742" s="79"/>
      <c r="AD1742" s="79"/>
      <c r="AE1742" s="83"/>
      <c r="AF1742" s="84"/>
      <c r="AG1742" s="84"/>
      <c r="AH1742" s="84"/>
      <c r="AI1742" s="84"/>
      <c r="AJ1742" s="84"/>
      <c r="AK1742" s="84"/>
      <c r="AL1742" s="84"/>
      <c r="AM1742" s="84"/>
      <c r="AN1742" s="85">
        <v>2.1800000000000002</v>
      </c>
      <c r="AO1742" s="84"/>
      <c r="AP1742" s="83"/>
      <c r="AQ1742" s="84"/>
      <c r="AR1742" s="84"/>
      <c r="AS1742" s="84"/>
      <c r="AT1742" s="84" t="e">
        <v>#REF!</v>
      </c>
      <c r="AU1742" s="84"/>
      <c r="AV1742" s="79" t="e">
        <v>#REF!</v>
      </c>
      <c r="AW1742" s="84"/>
      <c r="AX1742" s="84"/>
      <c r="AY1742" s="85">
        <v>2.1800000000000002</v>
      </c>
      <c r="AZ1742" s="87">
        <v>0.54500000000000004</v>
      </c>
      <c r="BA1742" s="43">
        <v>2.7250000000000001</v>
      </c>
      <c r="BB1742" s="85">
        <v>2.9430000000000001</v>
      </c>
      <c r="BC1742" s="20" t="s">
        <v>12295</v>
      </c>
      <c r="BD1742" s="84" t="s">
        <v>12206</v>
      </c>
      <c r="BE1742" s="88"/>
      <c r="BF1742" s="88"/>
      <c r="BG1742" s="88"/>
      <c r="BH1742" s="88"/>
      <c r="BI1742" s="88"/>
      <c r="BJ1742" s="88"/>
      <c r="BK1742" s="88"/>
      <c r="BL1742" s="88"/>
      <c r="BM1742" s="88"/>
      <c r="BN1742" s="88"/>
      <c r="BO1742" s="88"/>
      <c r="BP1742" s="88"/>
      <c r="BQ1742" s="88"/>
      <c r="BR1742" s="88"/>
      <c r="BS1742" s="88"/>
      <c r="BT1742" s="88"/>
      <c r="BU1742" s="88"/>
      <c r="BV1742" s="88"/>
      <c r="BW1742" s="88"/>
      <c r="BX1742" s="88"/>
      <c r="BY1742" s="88"/>
      <c r="BZ1742" s="88"/>
      <c r="CA1742" s="88"/>
      <c r="CB1742" s="88"/>
      <c r="CC1742" s="88"/>
      <c r="CD1742" s="88"/>
      <c r="CE1742" s="88"/>
      <c r="CF1742" s="88"/>
      <c r="CG1742" s="88"/>
      <c r="CH1742" s="88"/>
      <c r="CI1742" s="88"/>
      <c r="CJ1742" s="88"/>
      <c r="CK1742" s="88"/>
      <c r="CL1742" s="88"/>
      <c r="CM1742" s="88"/>
      <c r="CN1742" s="88"/>
      <c r="CO1742" s="88"/>
      <c r="CP1742" s="88"/>
      <c r="CQ1742" s="88"/>
      <c r="CR1742" s="88"/>
      <c r="CS1742" s="88"/>
      <c r="CT1742" s="88"/>
      <c r="CU1742" s="88"/>
      <c r="CV1742" s="88"/>
      <c r="CW1742" s="88"/>
      <c r="CX1742" s="88"/>
      <c r="CY1742" s="88"/>
      <c r="CZ1742" s="88"/>
      <c r="DA1742" s="88"/>
      <c r="DB1742" s="88"/>
      <c r="DC1742" s="88"/>
      <c r="DD1742" s="88"/>
      <c r="DE1742" s="88"/>
      <c r="DF1742" s="88"/>
      <c r="DG1742" s="88"/>
      <c r="DH1742" s="88"/>
      <c r="DI1742" s="88"/>
      <c r="DJ1742" s="88"/>
      <c r="DK1742" s="88"/>
      <c r="DL1742" s="88"/>
    </row>
    <row r="1743" spans="1:116" s="20" customFormat="1" ht="30" customHeight="1">
      <c r="A1743" s="78" t="s">
        <v>12361</v>
      </c>
      <c r="B1743" s="5">
        <v>1741</v>
      </c>
      <c r="C1743" s="116">
        <v>5329</v>
      </c>
      <c r="D1743" s="116"/>
      <c r="E1743" s="43" t="s">
        <v>12456</v>
      </c>
      <c r="F1743" s="3" t="s">
        <v>12461</v>
      </c>
      <c r="G1743" s="3" t="s">
        <v>841</v>
      </c>
      <c r="H1743" s="3" t="s">
        <v>2705</v>
      </c>
      <c r="I1743" s="3" t="s">
        <v>1510</v>
      </c>
      <c r="J1743" s="3" t="s">
        <v>12462</v>
      </c>
      <c r="K1743" s="6"/>
      <c r="L1743" s="3"/>
      <c r="M1743" s="6">
        <v>10</v>
      </c>
      <c r="N1743" s="3" t="s">
        <v>44</v>
      </c>
      <c r="O1743" s="3" t="s">
        <v>12365</v>
      </c>
      <c r="P1743" s="3" t="s">
        <v>12365</v>
      </c>
      <c r="Q1743" s="3" t="s">
        <v>12463</v>
      </c>
      <c r="R1743" s="160">
        <v>0.99</v>
      </c>
      <c r="S1743" s="79"/>
      <c r="T1743" s="81"/>
      <c r="U1743" s="82">
        <v>0.99</v>
      </c>
      <c r="V1743" s="79"/>
      <c r="W1743" s="79"/>
      <c r="X1743" s="79"/>
      <c r="Y1743" s="79"/>
      <c r="Z1743" s="79"/>
      <c r="AA1743" s="79"/>
      <c r="AB1743" s="79"/>
      <c r="AC1743" s="79"/>
      <c r="AD1743" s="79"/>
      <c r="AE1743" s="83"/>
      <c r="AF1743" s="84"/>
      <c r="AG1743" s="84"/>
      <c r="AH1743" s="84"/>
      <c r="AI1743" s="84"/>
      <c r="AJ1743" s="84"/>
      <c r="AK1743" s="84"/>
      <c r="AL1743" s="84"/>
      <c r="AM1743" s="84"/>
      <c r="AN1743" s="85">
        <v>0.99</v>
      </c>
      <c r="AO1743" s="84"/>
      <c r="AP1743" s="83"/>
      <c r="AQ1743" s="84"/>
      <c r="AR1743" s="84"/>
      <c r="AS1743" s="84"/>
      <c r="AT1743" s="84" t="e">
        <v>#REF!</v>
      </c>
      <c r="AU1743" s="84"/>
      <c r="AV1743" s="79" t="e">
        <v>#REF!</v>
      </c>
      <c r="AW1743" s="84"/>
      <c r="AX1743" s="84"/>
      <c r="AY1743" s="85">
        <v>0.99</v>
      </c>
      <c r="AZ1743" s="87">
        <v>0.2475</v>
      </c>
      <c r="BA1743" s="43">
        <v>1.2375</v>
      </c>
      <c r="BB1743" s="85">
        <v>1.3365</v>
      </c>
      <c r="BC1743" s="20" t="s">
        <v>12295</v>
      </c>
      <c r="BD1743" s="84" t="s">
        <v>12206</v>
      </c>
      <c r="BE1743" s="88"/>
      <c r="BF1743" s="88"/>
      <c r="BG1743" s="88"/>
      <c r="BH1743" s="88"/>
      <c r="BI1743" s="88"/>
      <c r="BJ1743" s="88"/>
      <c r="BK1743" s="88"/>
      <c r="BL1743" s="88"/>
      <c r="BM1743" s="88"/>
      <c r="BN1743" s="88"/>
      <c r="BO1743" s="88"/>
      <c r="BP1743" s="88"/>
      <c r="BQ1743" s="88"/>
      <c r="BR1743" s="88"/>
      <c r="BS1743" s="88"/>
      <c r="BT1743" s="88"/>
      <c r="BU1743" s="88"/>
      <c r="BV1743" s="88"/>
      <c r="BW1743" s="88"/>
      <c r="BX1743" s="88"/>
      <c r="BY1743" s="88"/>
      <c r="BZ1743" s="88"/>
      <c r="CA1743" s="88"/>
      <c r="CB1743" s="88"/>
      <c r="CC1743" s="88"/>
      <c r="CD1743" s="88"/>
      <c r="CE1743" s="88"/>
      <c r="CF1743" s="88"/>
      <c r="CG1743" s="88"/>
      <c r="CH1743" s="88"/>
      <c r="CI1743" s="88"/>
      <c r="CJ1743" s="88"/>
      <c r="CK1743" s="88"/>
      <c r="CL1743" s="88"/>
      <c r="CM1743" s="88"/>
      <c r="CN1743" s="88"/>
      <c r="CO1743" s="88"/>
      <c r="CP1743" s="88"/>
      <c r="CQ1743" s="88"/>
      <c r="CR1743" s="88"/>
      <c r="CS1743" s="88"/>
      <c r="CT1743" s="88"/>
      <c r="CU1743" s="88"/>
      <c r="CV1743" s="88"/>
      <c r="CW1743" s="88"/>
      <c r="CX1743" s="88"/>
      <c r="CY1743" s="88"/>
      <c r="CZ1743" s="88"/>
      <c r="DA1743" s="88"/>
      <c r="DB1743" s="88"/>
      <c r="DC1743" s="88"/>
      <c r="DD1743" s="88"/>
      <c r="DE1743" s="88"/>
      <c r="DF1743" s="88"/>
      <c r="DG1743" s="88"/>
      <c r="DH1743" s="88"/>
      <c r="DI1743" s="88"/>
      <c r="DJ1743" s="88"/>
      <c r="DK1743" s="88"/>
      <c r="DL1743" s="88"/>
    </row>
    <row r="1744" spans="1:116" s="20" customFormat="1" ht="30" customHeight="1">
      <c r="A1744" s="78" t="s">
        <v>12361</v>
      </c>
      <c r="B1744" s="5">
        <v>1742</v>
      </c>
      <c r="C1744" s="116">
        <v>5359</v>
      </c>
      <c r="D1744" s="116"/>
      <c r="E1744" s="43" t="s">
        <v>12430</v>
      </c>
      <c r="F1744" s="3" t="s">
        <v>12431</v>
      </c>
      <c r="G1744" s="3" t="s">
        <v>1569</v>
      </c>
      <c r="H1744" s="3" t="s">
        <v>12432</v>
      </c>
      <c r="I1744" s="3" t="s">
        <v>1201</v>
      </c>
      <c r="J1744" s="3" t="s">
        <v>12433</v>
      </c>
      <c r="K1744" s="6"/>
      <c r="L1744" s="3"/>
      <c r="M1744" s="6">
        <v>1</v>
      </c>
      <c r="N1744" s="3" t="s">
        <v>44</v>
      </c>
      <c r="O1744" s="3" t="s">
        <v>12365</v>
      </c>
      <c r="P1744" s="3" t="s">
        <v>12365</v>
      </c>
      <c r="Q1744" s="3" t="s">
        <v>12434</v>
      </c>
      <c r="R1744" s="160">
        <v>2.09</v>
      </c>
      <c r="S1744" s="79"/>
      <c r="T1744" s="81"/>
      <c r="U1744" s="82">
        <v>2.09</v>
      </c>
      <c r="V1744" s="79"/>
      <c r="W1744" s="79"/>
      <c r="X1744" s="79"/>
      <c r="Y1744" s="79"/>
      <c r="Z1744" s="79"/>
      <c r="AA1744" s="79"/>
      <c r="AB1744" s="79"/>
      <c r="AC1744" s="79"/>
      <c r="AD1744" s="79"/>
      <c r="AE1744" s="83"/>
      <c r="AF1744" s="84"/>
      <c r="AG1744" s="84"/>
      <c r="AH1744" s="84"/>
      <c r="AI1744" s="84"/>
      <c r="AJ1744" s="84"/>
      <c r="AK1744" s="84"/>
      <c r="AL1744" s="84"/>
      <c r="AM1744" s="84"/>
      <c r="AN1744" s="85">
        <v>2.09</v>
      </c>
      <c r="AO1744" s="84"/>
      <c r="AP1744" s="83"/>
      <c r="AQ1744" s="84"/>
      <c r="AR1744" s="84"/>
      <c r="AS1744" s="84"/>
      <c r="AT1744" s="84" t="e">
        <v>#REF!</v>
      </c>
      <c r="AU1744" s="84"/>
      <c r="AV1744" s="79" t="e">
        <v>#REF!</v>
      </c>
      <c r="AW1744" s="84"/>
      <c r="AX1744" s="84"/>
      <c r="AY1744" s="85">
        <v>2.09</v>
      </c>
      <c r="AZ1744" s="87">
        <v>0.52249999999999996</v>
      </c>
      <c r="BA1744" s="43">
        <v>2.6124999999999998</v>
      </c>
      <c r="BB1744" s="85">
        <v>2.8214999999999999</v>
      </c>
      <c r="BC1744" s="20" t="s">
        <v>12295</v>
      </c>
      <c r="BD1744" s="84" t="s">
        <v>12206</v>
      </c>
      <c r="BE1744" s="88"/>
      <c r="BF1744" s="88"/>
      <c r="BG1744" s="88"/>
      <c r="BH1744" s="88"/>
      <c r="BI1744" s="88"/>
      <c r="BJ1744" s="88"/>
      <c r="BK1744" s="88"/>
      <c r="BL1744" s="88"/>
      <c r="BM1744" s="88"/>
      <c r="BN1744" s="88"/>
      <c r="BO1744" s="88"/>
      <c r="BP1744" s="88"/>
      <c r="BQ1744" s="88"/>
      <c r="BR1744" s="88"/>
      <c r="BS1744" s="88"/>
      <c r="BT1744" s="88"/>
      <c r="BU1744" s="88"/>
      <c r="BV1744" s="88"/>
      <c r="BW1744" s="88"/>
      <c r="BX1744" s="88"/>
      <c r="BY1744" s="88"/>
      <c r="BZ1744" s="88"/>
      <c r="CA1744" s="88"/>
      <c r="CB1744" s="88"/>
      <c r="CC1744" s="88"/>
      <c r="CD1744" s="88"/>
      <c r="CE1744" s="88"/>
      <c r="CF1744" s="88"/>
      <c r="CG1744" s="88"/>
      <c r="CH1744" s="88"/>
      <c r="CI1744" s="88"/>
      <c r="CJ1744" s="88"/>
      <c r="CK1744" s="88"/>
      <c r="CL1744" s="88"/>
      <c r="CM1744" s="88"/>
      <c r="CN1744" s="88"/>
      <c r="CO1744" s="88"/>
      <c r="CP1744" s="88"/>
      <c r="CQ1744" s="88"/>
      <c r="CR1744" s="88"/>
      <c r="CS1744" s="88"/>
      <c r="CT1744" s="88"/>
      <c r="CU1744" s="88"/>
      <c r="CV1744" s="88"/>
      <c r="CW1744" s="88"/>
      <c r="CX1744" s="88"/>
      <c r="CY1744" s="88"/>
      <c r="CZ1744" s="88"/>
      <c r="DA1744" s="88"/>
      <c r="DB1744" s="88"/>
      <c r="DC1744" s="88"/>
      <c r="DD1744" s="88"/>
      <c r="DE1744" s="88"/>
      <c r="DF1744" s="88"/>
      <c r="DG1744" s="88"/>
      <c r="DH1744" s="88"/>
      <c r="DI1744" s="88"/>
      <c r="DJ1744" s="88"/>
      <c r="DK1744" s="88"/>
      <c r="DL1744" s="88"/>
    </row>
    <row r="1745" spans="1:116" s="20" customFormat="1" ht="30" customHeight="1">
      <c r="A1745" s="78" t="s">
        <v>12361</v>
      </c>
      <c r="B1745" s="5">
        <v>1743</v>
      </c>
      <c r="C1745" s="116">
        <v>5358</v>
      </c>
      <c r="D1745" s="116"/>
      <c r="E1745" s="43" t="s">
        <v>12425</v>
      </c>
      <c r="F1745" s="3" t="s">
        <v>12426</v>
      </c>
      <c r="G1745" s="3" t="s">
        <v>2190</v>
      </c>
      <c r="H1745" s="3" t="s">
        <v>12427</v>
      </c>
      <c r="I1745" s="3" t="s">
        <v>1201</v>
      </c>
      <c r="J1745" s="3" t="s">
        <v>12428</v>
      </c>
      <c r="K1745" s="6"/>
      <c r="L1745" s="3"/>
      <c r="M1745" s="6">
        <v>1</v>
      </c>
      <c r="N1745" s="3" t="s">
        <v>44</v>
      </c>
      <c r="O1745" s="3" t="s">
        <v>12365</v>
      </c>
      <c r="P1745" s="3" t="s">
        <v>12365</v>
      </c>
      <c r="Q1745" s="3" t="s">
        <v>12429</v>
      </c>
      <c r="R1745" s="160">
        <v>1.44</v>
      </c>
      <c r="S1745" s="79"/>
      <c r="T1745" s="81"/>
      <c r="U1745" s="82">
        <v>1.44</v>
      </c>
      <c r="V1745" s="79"/>
      <c r="W1745" s="79"/>
      <c r="X1745" s="79"/>
      <c r="Y1745" s="79"/>
      <c r="Z1745" s="79"/>
      <c r="AA1745" s="79"/>
      <c r="AB1745" s="79"/>
      <c r="AC1745" s="79"/>
      <c r="AD1745" s="79"/>
      <c r="AE1745" s="83"/>
      <c r="AF1745" s="84"/>
      <c r="AG1745" s="84"/>
      <c r="AH1745" s="84"/>
      <c r="AI1745" s="84"/>
      <c r="AJ1745" s="84"/>
      <c r="AK1745" s="84"/>
      <c r="AL1745" s="84"/>
      <c r="AM1745" s="84"/>
      <c r="AN1745" s="85">
        <v>1.44</v>
      </c>
      <c r="AO1745" s="84"/>
      <c r="AP1745" s="83"/>
      <c r="AQ1745" s="84"/>
      <c r="AR1745" s="84"/>
      <c r="AS1745" s="84"/>
      <c r="AT1745" s="84" t="e">
        <v>#REF!</v>
      </c>
      <c r="AU1745" s="84"/>
      <c r="AV1745" s="79" t="e">
        <v>#REF!</v>
      </c>
      <c r="AW1745" s="84"/>
      <c r="AX1745" s="84"/>
      <c r="AY1745" s="85">
        <v>1.44</v>
      </c>
      <c r="AZ1745" s="87">
        <v>0.36</v>
      </c>
      <c r="BA1745" s="43">
        <v>1.7999999999999998</v>
      </c>
      <c r="BB1745" s="85">
        <v>1.9439999999999997</v>
      </c>
      <c r="BC1745" s="20" t="s">
        <v>12295</v>
      </c>
      <c r="BD1745" s="84" t="s">
        <v>12206</v>
      </c>
      <c r="BE1745" s="88"/>
      <c r="BF1745" s="88"/>
      <c r="BG1745" s="88"/>
      <c r="BH1745" s="88"/>
      <c r="BI1745" s="88"/>
      <c r="BJ1745" s="88"/>
      <c r="BK1745" s="88"/>
      <c r="BL1745" s="88"/>
      <c r="BM1745" s="88"/>
      <c r="BN1745" s="88"/>
      <c r="BO1745" s="88"/>
      <c r="BP1745" s="88"/>
      <c r="BQ1745" s="88"/>
      <c r="BR1745" s="88"/>
      <c r="BS1745" s="88"/>
      <c r="BT1745" s="88"/>
      <c r="BU1745" s="88"/>
      <c r="BV1745" s="88"/>
      <c r="BW1745" s="88"/>
      <c r="BX1745" s="88"/>
      <c r="BY1745" s="88"/>
      <c r="BZ1745" s="88"/>
      <c r="CA1745" s="88"/>
      <c r="CB1745" s="88"/>
      <c r="CC1745" s="88"/>
      <c r="CD1745" s="88"/>
      <c r="CE1745" s="88"/>
      <c r="CF1745" s="88"/>
      <c r="CG1745" s="88"/>
      <c r="CH1745" s="88"/>
      <c r="CI1745" s="88"/>
      <c r="CJ1745" s="88"/>
      <c r="CK1745" s="88"/>
      <c r="CL1745" s="88"/>
      <c r="CM1745" s="88"/>
      <c r="CN1745" s="88"/>
      <c r="CO1745" s="88"/>
      <c r="CP1745" s="88"/>
      <c r="CQ1745" s="88"/>
      <c r="CR1745" s="88"/>
      <c r="CS1745" s="88"/>
      <c r="CT1745" s="88"/>
      <c r="CU1745" s="88"/>
      <c r="CV1745" s="88"/>
      <c r="CW1745" s="88"/>
      <c r="CX1745" s="88"/>
      <c r="CY1745" s="88"/>
      <c r="CZ1745" s="88"/>
      <c r="DA1745" s="88"/>
      <c r="DB1745" s="88"/>
      <c r="DC1745" s="88"/>
      <c r="DD1745" s="88"/>
      <c r="DE1745" s="88"/>
      <c r="DF1745" s="88"/>
      <c r="DG1745" s="88"/>
      <c r="DH1745" s="88"/>
      <c r="DI1745" s="88"/>
      <c r="DJ1745" s="88"/>
      <c r="DK1745" s="88"/>
      <c r="DL1745" s="88"/>
    </row>
    <row r="1746" spans="1:116" s="20" customFormat="1" ht="30" customHeight="1">
      <c r="A1746" s="78" t="s">
        <v>12361</v>
      </c>
      <c r="B1746" s="5">
        <v>1744</v>
      </c>
      <c r="C1746" s="116">
        <v>5357</v>
      </c>
      <c r="D1746" s="116"/>
      <c r="E1746" s="43" t="s">
        <v>12419</v>
      </c>
      <c r="F1746" s="3" t="s">
        <v>12420</v>
      </c>
      <c r="G1746" s="3" t="s">
        <v>1569</v>
      </c>
      <c r="H1746" s="3" t="s">
        <v>12421</v>
      </c>
      <c r="I1746" s="3" t="s">
        <v>65</v>
      </c>
      <c r="J1746" s="3" t="s">
        <v>12422</v>
      </c>
      <c r="K1746" s="6"/>
      <c r="L1746" s="3"/>
      <c r="M1746" s="6">
        <v>1</v>
      </c>
      <c r="N1746" s="3" t="s">
        <v>44</v>
      </c>
      <c r="O1746" s="3" t="s">
        <v>12365</v>
      </c>
      <c r="P1746" s="3" t="s">
        <v>12423</v>
      </c>
      <c r="Q1746" s="3" t="s">
        <v>12424</v>
      </c>
      <c r="R1746" s="160">
        <v>3.99</v>
      </c>
      <c r="S1746" s="79"/>
      <c r="T1746" s="81"/>
      <c r="U1746" s="82">
        <v>3.99</v>
      </c>
      <c r="V1746" s="79"/>
      <c r="W1746" s="79"/>
      <c r="X1746" s="79"/>
      <c r="Y1746" s="79"/>
      <c r="Z1746" s="79"/>
      <c r="AA1746" s="79"/>
      <c r="AB1746" s="79"/>
      <c r="AC1746" s="79"/>
      <c r="AD1746" s="79"/>
      <c r="AE1746" s="83"/>
      <c r="AF1746" s="84"/>
      <c r="AG1746" s="84"/>
      <c r="AH1746" s="84"/>
      <c r="AI1746" s="84"/>
      <c r="AJ1746" s="84"/>
      <c r="AK1746" s="84"/>
      <c r="AL1746" s="84"/>
      <c r="AM1746" s="84"/>
      <c r="AN1746" s="85">
        <v>3.99</v>
      </c>
      <c r="AO1746" s="84"/>
      <c r="AP1746" s="83"/>
      <c r="AQ1746" s="84"/>
      <c r="AR1746" s="84"/>
      <c r="AS1746" s="84"/>
      <c r="AT1746" s="84" t="e">
        <v>#REF!</v>
      </c>
      <c r="AU1746" s="84"/>
      <c r="AV1746" s="79" t="e">
        <v>#REF!</v>
      </c>
      <c r="AW1746" s="84"/>
      <c r="AX1746" s="84"/>
      <c r="AY1746" s="85">
        <v>3.99</v>
      </c>
      <c r="AZ1746" s="87">
        <v>0.99750000000000005</v>
      </c>
      <c r="BA1746" s="43">
        <v>4.9875000000000007</v>
      </c>
      <c r="BB1746" s="85">
        <v>5.3865000000000007</v>
      </c>
      <c r="BC1746" s="20" t="s">
        <v>12295</v>
      </c>
      <c r="BD1746" s="84" t="s">
        <v>12206</v>
      </c>
      <c r="BE1746" s="88"/>
      <c r="BF1746" s="88"/>
      <c r="BG1746" s="88"/>
      <c r="BH1746" s="88"/>
      <c r="BI1746" s="88"/>
      <c r="BJ1746" s="88"/>
      <c r="BK1746" s="88"/>
      <c r="BL1746" s="88"/>
      <c r="BM1746" s="88"/>
      <c r="BN1746" s="88"/>
      <c r="BO1746" s="88"/>
      <c r="BP1746" s="88"/>
      <c r="BQ1746" s="88"/>
      <c r="BR1746" s="88"/>
      <c r="BS1746" s="88"/>
      <c r="BT1746" s="88"/>
      <c r="BU1746" s="88"/>
      <c r="BV1746" s="88"/>
      <c r="BW1746" s="88"/>
      <c r="BX1746" s="88"/>
      <c r="BY1746" s="88"/>
      <c r="BZ1746" s="88"/>
      <c r="CA1746" s="88"/>
      <c r="CB1746" s="88"/>
      <c r="CC1746" s="88"/>
      <c r="CD1746" s="88"/>
      <c r="CE1746" s="88"/>
      <c r="CF1746" s="88"/>
      <c r="CG1746" s="88"/>
      <c r="CH1746" s="88"/>
      <c r="CI1746" s="88"/>
      <c r="CJ1746" s="88"/>
      <c r="CK1746" s="88"/>
      <c r="CL1746" s="88"/>
      <c r="CM1746" s="88"/>
      <c r="CN1746" s="88"/>
      <c r="CO1746" s="88"/>
      <c r="CP1746" s="88"/>
      <c r="CQ1746" s="88"/>
      <c r="CR1746" s="88"/>
      <c r="CS1746" s="88"/>
      <c r="CT1746" s="88"/>
      <c r="CU1746" s="88"/>
      <c r="CV1746" s="88"/>
      <c r="CW1746" s="88"/>
      <c r="CX1746" s="88"/>
      <c r="CY1746" s="88"/>
      <c r="CZ1746" s="88"/>
      <c r="DA1746" s="88"/>
      <c r="DB1746" s="88"/>
      <c r="DC1746" s="88"/>
      <c r="DD1746" s="88"/>
      <c r="DE1746" s="88"/>
      <c r="DF1746" s="88"/>
      <c r="DG1746" s="88"/>
      <c r="DH1746" s="88"/>
      <c r="DI1746" s="88"/>
      <c r="DJ1746" s="88"/>
      <c r="DK1746" s="88"/>
      <c r="DL1746" s="88"/>
    </row>
    <row r="1747" spans="1:116" s="20" customFormat="1" ht="30" customHeight="1">
      <c r="A1747" s="78" t="s">
        <v>12361</v>
      </c>
      <c r="B1747" s="5">
        <v>1745</v>
      </c>
      <c r="C1747" s="116">
        <v>5390</v>
      </c>
      <c r="D1747" s="116"/>
      <c r="E1747" s="43" t="s">
        <v>12464</v>
      </c>
      <c r="F1747" s="3" t="s">
        <v>12465</v>
      </c>
      <c r="G1747" s="3" t="s">
        <v>841</v>
      </c>
      <c r="H1747" s="3" t="s">
        <v>938</v>
      </c>
      <c r="I1747" s="3" t="s">
        <v>1510</v>
      </c>
      <c r="J1747" s="3" t="s">
        <v>12466</v>
      </c>
      <c r="K1747" s="6"/>
      <c r="L1747" s="3"/>
      <c r="M1747" s="6">
        <v>10</v>
      </c>
      <c r="N1747" s="3" t="s">
        <v>44</v>
      </c>
      <c r="O1747" s="3" t="s">
        <v>12365</v>
      </c>
      <c r="P1747" s="3" t="s">
        <v>12365</v>
      </c>
      <c r="Q1747" s="3" t="s">
        <v>12469</v>
      </c>
      <c r="R1747" s="160">
        <v>0.99</v>
      </c>
      <c r="S1747" s="79"/>
      <c r="T1747" s="81"/>
      <c r="U1747" s="82">
        <v>0.99</v>
      </c>
      <c r="V1747" s="79"/>
      <c r="W1747" s="79"/>
      <c r="X1747" s="79"/>
      <c r="Y1747" s="79"/>
      <c r="Z1747" s="79"/>
      <c r="AA1747" s="79"/>
      <c r="AB1747" s="79"/>
      <c r="AC1747" s="79"/>
      <c r="AD1747" s="79"/>
      <c r="AE1747" s="83"/>
      <c r="AF1747" s="84"/>
      <c r="AG1747" s="84"/>
      <c r="AH1747" s="84"/>
      <c r="AI1747" s="84"/>
      <c r="AJ1747" s="84"/>
      <c r="AK1747" s="84"/>
      <c r="AL1747" s="84"/>
      <c r="AM1747" s="84"/>
      <c r="AN1747" s="85">
        <v>0.99</v>
      </c>
      <c r="AO1747" s="84"/>
      <c r="AP1747" s="83"/>
      <c r="AQ1747" s="84"/>
      <c r="AR1747" s="84"/>
      <c r="AS1747" s="84"/>
      <c r="AT1747" s="84" t="e">
        <v>#REF!</v>
      </c>
      <c r="AU1747" s="84"/>
      <c r="AV1747" s="79" t="e">
        <v>#REF!</v>
      </c>
      <c r="AW1747" s="84"/>
      <c r="AX1747" s="84"/>
      <c r="AY1747" s="85">
        <v>0.99</v>
      </c>
      <c r="AZ1747" s="87">
        <v>0.2475</v>
      </c>
      <c r="BA1747" s="43">
        <v>1.2375</v>
      </c>
      <c r="BB1747" s="85">
        <v>1.3365</v>
      </c>
      <c r="BC1747" s="20" t="s">
        <v>12295</v>
      </c>
      <c r="BD1747" s="84" t="s">
        <v>12206</v>
      </c>
      <c r="BE1747" s="88"/>
      <c r="BF1747" s="88"/>
      <c r="BG1747" s="88"/>
      <c r="BH1747" s="88"/>
      <c r="BI1747" s="88"/>
      <c r="BJ1747" s="88"/>
      <c r="BK1747" s="88"/>
      <c r="BL1747" s="88"/>
      <c r="BM1747" s="88"/>
      <c r="BN1747" s="88"/>
      <c r="BO1747" s="88"/>
      <c r="BP1747" s="88"/>
      <c r="BQ1747" s="88"/>
      <c r="BR1747" s="88"/>
      <c r="BS1747" s="88"/>
      <c r="BT1747" s="88"/>
      <c r="BU1747" s="88"/>
      <c r="BV1747" s="88"/>
      <c r="BW1747" s="88"/>
      <c r="BX1747" s="88"/>
      <c r="BY1747" s="88"/>
      <c r="BZ1747" s="88"/>
      <c r="CA1747" s="88"/>
      <c r="CB1747" s="88"/>
      <c r="CC1747" s="88"/>
      <c r="CD1747" s="88"/>
      <c r="CE1747" s="88"/>
      <c r="CF1747" s="88"/>
      <c r="CG1747" s="88"/>
      <c r="CH1747" s="88"/>
      <c r="CI1747" s="88"/>
      <c r="CJ1747" s="88"/>
      <c r="CK1747" s="88"/>
      <c r="CL1747" s="88"/>
      <c r="CM1747" s="88"/>
      <c r="CN1747" s="88"/>
      <c r="CO1747" s="88"/>
      <c r="CP1747" s="88"/>
      <c r="CQ1747" s="88"/>
      <c r="CR1747" s="88"/>
      <c r="CS1747" s="88"/>
      <c r="CT1747" s="88"/>
      <c r="CU1747" s="88"/>
      <c r="CV1747" s="88"/>
      <c r="CW1747" s="88"/>
      <c r="CX1747" s="88"/>
      <c r="CY1747" s="88"/>
      <c r="CZ1747" s="88"/>
      <c r="DA1747" s="88"/>
      <c r="DB1747" s="88"/>
      <c r="DC1747" s="88"/>
      <c r="DD1747" s="88"/>
      <c r="DE1747" s="88"/>
      <c r="DF1747" s="88"/>
      <c r="DG1747" s="88"/>
      <c r="DH1747" s="88"/>
      <c r="DI1747" s="88"/>
      <c r="DJ1747" s="88"/>
      <c r="DK1747" s="88"/>
      <c r="DL1747" s="88"/>
    </row>
    <row r="1748" spans="1:116" s="20" customFormat="1" ht="30" customHeight="1">
      <c r="A1748" s="78" t="s">
        <v>12361</v>
      </c>
      <c r="B1748" s="5">
        <v>1746</v>
      </c>
      <c r="C1748" s="116">
        <v>5391</v>
      </c>
      <c r="D1748" s="116"/>
      <c r="E1748" s="43" t="s">
        <v>12464</v>
      </c>
      <c r="F1748" s="3" t="s">
        <v>12465</v>
      </c>
      <c r="G1748" s="3" t="s">
        <v>841</v>
      </c>
      <c r="H1748" s="3" t="s">
        <v>530</v>
      </c>
      <c r="I1748" s="3" t="s">
        <v>1510</v>
      </c>
      <c r="J1748" s="3" t="s">
        <v>12466</v>
      </c>
      <c r="K1748" s="6"/>
      <c r="L1748" s="3"/>
      <c r="M1748" s="6">
        <v>10</v>
      </c>
      <c r="N1748" s="3" t="s">
        <v>44</v>
      </c>
      <c r="O1748" s="3" t="s">
        <v>12365</v>
      </c>
      <c r="P1748" s="3" t="s">
        <v>12365</v>
      </c>
      <c r="Q1748" s="3" t="s">
        <v>12468</v>
      </c>
      <c r="R1748" s="160">
        <v>1.37</v>
      </c>
      <c r="S1748" s="79"/>
      <c r="T1748" s="81"/>
      <c r="U1748" s="82">
        <v>1.37</v>
      </c>
      <c r="V1748" s="79"/>
      <c r="W1748" s="79"/>
      <c r="X1748" s="79"/>
      <c r="Y1748" s="79"/>
      <c r="Z1748" s="79"/>
      <c r="AA1748" s="79"/>
      <c r="AB1748" s="79"/>
      <c r="AC1748" s="79"/>
      <c r="AD1748" s="79"/>
      <c r="AE1748" s="83"/>
      <c r="AF1748" s="84"/>
      <c r="AG1748" s="84"/>
      <c r="AH1748" s="84"/>
      <c r="AI1748" s="84"/>
      <c r="AJ1748" s="84"/>
      <c r="AK1748" s="84"/>
      <c r="AL1748" s="84"/>
      <c r="AM1748" s="84"/>
      <c r="AN1748" s="85">
        <v>1.37</v>
      </c>
      <c r="AO1748" s="84"/>
      <c r="AP1748" s="83"/>
      <c r="AQ1748" s="84"/>
      <c r="AR1748" s="84"/>
      <c r="AS1748" s="84"/>
      <c r="AT1748" s="84" t="e">
        <v>#REF!</v>
      </c>
      <c r="AU1748" s="84"/>
      <c r="AV1748" s="79" t="e">
        <v>#REF!</v>
      </c>
      <c r="AW1748" s="84" t="s">
        <v>332</v>
      </c>
      <c r="AX1748" s="84" t="s">
        <v>333</v>
      </c>
      <c r="AY1748" s="85">
        <v>1.256</v>
      </c>
      <c r="AZ1748" s="87">
        <v>0.314</v>
      </c>
      <c r="BA1748" s="43">
        <v>1.57</v>
      </c>
      <c r="BB1748" s="85">
        <v>1.6956</v>
      </c>
      <c r="BC1748" s="20" t="s">
        <v>12295</v>
      </c>
      <c r="BD1748" s="84" t="s">
        <v>12206</v>
      </c>
      <c r="BE1748" s="88"/>
      <c r="BF1748" s="88"/>
      <c r="BG1748" s="88"/>
      <c r="BH1748" s="88"/>
      <c r="BI1748" s="88"/>
      <c r="BJ1748" s="88"/>
      <c r="BK1748" s="88"/>
      <c r="BL1748" s="88"/>
      <c r="BM1748" s="88"/>
      <c r="BN1748" s="88"/>
      <c r="BO1748" s="88"/>
      <c r="BP1748" s="88"/>
      <c r="BQ1748" s="88"/>
      <c r="BR1748" s="88"/>
      <c r="BS1748" s="88"/>
      <c r="BT1748" s="88"/>
      <c r="BU1748" s="88"/>
      <c r="BV1748" s="88"/>
      <c r="BW1748" s="88"/>
      <c r="BX1748" s="88"/>
      <c r="BY1748" s="88"/>
      <c r="BZ1748" s="88"/>
      <c r="CA1748" s="88"/>
      <c r="CB1748" s="88"/>
      <c r="CC1748" s="88"/>
      <c r="CD1748" s="88"/>
      <c r="CE1748" s="88"/>
      <c r="CF1748" s="88"/>
      <c r="CG1748" s="88"/>
      <c r="CH1748" s="88"/>
      <c r="CI1748" s="88"/>
      <c r="CJ1748" s="88"/>
      <c r="CK1748" s="88"/>
      <c r="CL1748" s="88"/>
      <c r="CM1748" s="88"/>
      <c r="CN1748" s="88"/>
      <c r="CO1748" s="88"/>
      <c r="CP1748" s="88"/>
      <c r="CQ1748" s="88"/>
      <c r="CR1748" s="88"/>
      <c r="CS1748" s="88"/>
      <c r="CT1748" s="88"/>
      <c r="CU1748" s="88"/>
      <c r="CV1748" s="88"/>
      <c r="CW1748" s="88"/>
      <c r="CX1748" s="88"/>
      <c r="CY1748" s="88"/>
      <c r="CZ1748" s="88"/>
      <c r="DA1748" s="88"/>
      <c r="DB1748" s="88"/>
      <c r="DC1748" s="88"/>
      <c r="DD1748" s="88"/>
      <c r="DE1748" s="88"/>
      <c r="DF1748" s="88"/>
      <c r="DG1748" s="88"/>
      <c r="DH1748" s="88"/>
      <c r="DI1748" s="88"/>
      <c r="DJ1748" s="88"/>
      <c r="DK1748" s="88"/>
      <c r="DL1748" s="88"/>
    </row>
    <row r="1749" spans="1:116" s="20" customFormat="1" ht="30" customHeight="1">
      <c r="A1749" s="78" t="s">
        <v>12361</v>
      </c>
      <c r="B1749" s="5">
        <v>1747</v>
      </c>
      <c r="C1749" s="116">
        <v>5392</v>
      </c>
      <c r="D1749" s="116"/>
      <c r="E1749" s="43" t="s">
        <v>12464</v>
      </c>
      <c r="F1749" s="3" t="s">
        <v>12465</v>
      </c>
      <c r="G1749" s="3" t="s">
        <v>841</v>
      </c>
      <c r="H1749" s="3" t="s">
        <v>41</v>
      </c>
      <c r="I1749" s="3" t="s">
        <v>1510</v>
      </c>
      <c r="J1749" s="3" t="s">
        <v>12466</v>
      </c>
      <c r="K1749" s="6"/>
      <c r="L1749" s="3"/>
      <c r="M1749" s="6">
        <v>10</v>
      </c>
      <c r="N1749" s="3" t="s">
        <v>44</v>
      </c>
      <c r="O1749" s="3" t="s">
        <v>12365</v>
      </c>
      <c r="P1749" s="3" t="s">
        <v>12365</v>
      </c>
      <c r="Q1749" s="3" t="s">
        <v>12467</v>
      </c>
      <c r="R1749" s="160">
        <v>1.0900000000000001</v>
      </c>
      <c r="S1749" s="79"/>
      <c r="T1749" s="81"/>
      <c r="U1749" s="82">
        <v>1.0900000000000001</v>
      </c>
      <c r="V1749" s="79"/>
      <c r="W1749" s="79"/>
      <c r="X1749" s="79"/>
      <c r="Y1749" s="79"/>
      <c r="Z1749" s="79"/>
      <c r="AA1749" s="79"/>
      <c r="AB1749" s="79"/>
      <c r="AC1749" s="79"/>
      <c r="AD1749" s="79"/>
      <c r="AE1749" s="83"/>
      <c r="AF1749" s="84"/>
      <c r="AG1749" s="84"/>
      <c r="AH1749" s="84"/>
      <c r="AI1749" s="84"/>
      <c r="AJ1749" s="84"/>
      <c r="AK1749" s="84"/>
      <c r="AL1749" s="84"/>
      <c r="AM1749" s="84"/>
      <c r="AN1749" s="85">
        <v>1.0900000000000001</v>
      </c>
      <c r="AO1749" s="84"/>
      <c r="AP1749" s="83"/>
      <c r="AQ1749" s="84"/>
      <c r="AR1749" s="84"/>
      <c r="AS1749" s="84"/>
      <c r="AT1749" s="84" t="e">
        <v>#REF!</v>
      </c>
      <c r="AU1749" s="84"/>
      <c r="AV1749" s="79" t="e">
        <v>#REF!</v>
      </c>
      <c r="AW1749" s="84"/>
      <c r="AX1749" s="84"/>
      <c r="AY1749" s="85">
        <v>1.0900000000000001</v>
      </c>
      <c r="AZ1749" s="87">
        <v>0.27250000000000002</v>
      </c>
      <c r="BA1749" s="43">
        <v>1.3625</v>
      </c>
      <c r="BB1749" s="85">
        <v>1.4715</v>
      </c>
      <c r="BC1749" s="20" t="s">
        <v>12295</v>
      </c>
      <c r="BD1749" s="84" t="s">
        <v>12206</v>
      </c>
      <c r="BE1749" s="88"/>
      <c r="BF1749" s="97"/>
      <c r="BG1749" s="88"/>
      <c r="BH1749" s="88"/>
      <c r="BI1749" s="88"/>
      <c r="BJ1749" s="88"/>
      <c r="BK1749" s="88"/>
      <c r="BL1749" s="88"/>
      <c r="BM1749" s="88"/>
      <c r="BN1749" s="88"/>
      <c r="BO1749" s="88"/>
      <c r="BP1749" s="88"/>
      <c r="BQ1749" s="88"/>
      <c r="BR1749" s="88"/>
      <c r="BS1749" s="88"/>
      <c r="BT1749" s="88"/>
      <c r="BU1749" s="88"/>
      <c r="BV1749" s="88"/>
      <c r="BW1749" s="88"/>
      <c r="BX1749" s="88"/>
      <c r="BY1749" s="88"/>
      <c r="BZ1749" s="88"/>
      <c r="CA1749" s="88"/>
      <c r="CB1749" s="88"/>
      <c r="CC1749" s="88"/>
      <c r="CD1749" s="88"/>
      <c r="CE1749" s="88"/>
      <c r="CF1749" s="88"/>
      <c r="CG1749" s="88"/>
      <c r="CH1749" s="88"/>
      <c r="CI1749" s="88"/>
      <c r="CJ1749" s="88"/>
      <c r="CK1749" s="88"/>
      <c r="CL1749" s="88"/>
      <c r="CM1749" s="88"/>
      <c r="CN1749" s="88"/>
      <c r="CO1749" s="88"/>
      <c r="CP1749" s="88"/>
      <c r="CQ1749" s="88"/>
      <c r="CR1749" s="88"/>
      <c r="CS1749" s="88"/>
      <c r="CT1749" s="88"/>
      <c r="CU1749" s="88"/>
      <c r="CV1749" s="88"/>
      <c r="CW1749" s="88"/>
      <c r="CX1749" s="88"/>
      <c r="CY1749" s="88"/>
      <c r="CZ1749" s="88"/>
      <c r="DA1749" s="88"/>
      <c r="DB1749" s="88"/>
      <c r="DC1749" s="88"/>
      <c r="DD1749" s="88"/>
      <c r="DE1749" s="88"/>
      <c r="DF1749" s="88"/>
      <c r="DG1749" s="88"/>
      <c r="DH1749" s="88"/>
      <c r="DI1749" s="88"/>
      <c r="DJ1749" s="88"/>
      <c r="DK1749" s="88"/>
      <c r="DL1749" s="88"/>
    </row>
    <row r="1750" spans="1:116" s="20" customFormat="1" ht="30" customHeight="1">
      <c r="A1750" s="78" t="s">
        <v>12361</v>
      </c>
      <c r="B1750" s="5">
        <v>1748</v>
      </c>
      <c r="C1750" s="116">
        <v>5423</v>
      </c>
      <c r="D1750" s="116"/>
      <c r="E1750" s="43" t="s">
        <v>12406</v>
      </c>
      <c r="F1750" s="3" t="s">
        <v>12406</v>
      </c>
      <c r="G1750" s="3" t="s">
        <v>793</v>
      </c>
      <c r="H1750" s="3" t="s">
        <v>64</v>
      </c>
      <c r="I1750" s="3" t="s">
        <v>1201</v>
      </c>
      <c r="J1750" s="3" t="s">
        <v>12407</v>
      </c>
      <c r="K1750" s="6"/>
      <c r="L1750" s="3"/>
      <c r="M1750" s="6">
        <v>1</v>
      </c>
      <c r="N1750" s="3" t="s">
        <v>44</v>
      </c>
      <c r="O1750" s="3" t="s">
        <v>12365</v>
      </c>
      <c r="P1750" s="3" t="s">
        <v>12365</v>
      </c>
      <c r="Q1750" s="3" t="s">
        <v>12408</v>
      </c>
      <c r="R1750" s="160">
        <v>1.29</v>
      </c>
      <c r="S1750" s="79"/>
      <c r="T1750" s="81"/>
      <c r="U1750" s="82">
        <v>1.29</v>
      </c>
      <c r="V1750" s="79"/>
      <c r="W1750" s="79"/>
      <c r="X1750" s="79"/>
      <c r="Y1750" s="79"/>
      <c r="Z1750" s="79"/>
      <c r="AA1750" s="79"/>
      <c r="AB1750" s="79"/>
      <c r="AC1750" s="79"/>
      <c r="AD1750" s="79"/>
      <c r="AE1750" s="83"/>
      <c r="AF1750" s="84"/>
      <c r="AG1750" s="84"/>
      <c r="AH1750" s="84"/>
      <c r="AI1750" s="84"/>
      <c r="AJ1750" s="84"/>
      <c r="AK1750" s="84"/>
      <c r="AL1750" s="84"/>
      <c r="AM1750" s="84"/>
      <c r="AN1750" s="85">
        <v>1.29</v>
      </c>
      <c r="AO1750" s="84"/>
      <c r="AP1750" s="83"/>
      <c r="AQ1750" s="84"/>
      <c r="AR1750" s="84"/>
      <c r="AS1750" s="84"/>
      <c r="AT1750" s="84" t="e">
        <v>#REF!</v>
      </c>
      <c r="AU1750" s="84"/>
      <c r="AV1750" s="79" t="e">
        <v>#REF!</v>
      </c>
      <c r="AW1750" s="84"/>
      <c r="AX1750" s="84"/>
      <c r="AY1750" s="85">
        <v>1.29</v>
      </c>
      <c r="AZ1750" s="87">
        <v>0.32250000000000001</v>
      </c>
      <c r="BA1750" s="43">
        <v>1.6125</v>
      </c>
      <c r="BB1750" s="85">
        <v>1.7415</v>
      </c>
      <c r="BC1750" s="20" t="s">
        <v>12295</v>
      </c>
      <c r="BD1750" s="84" t="s">
        <v>12206</v>
      </c>
      <c r="BE1750" s="88"/>
      <c r="BF1750" s="88"/>
      <c r="BG1750" s="88"/>
      <c r="BH1750" s="88"/>
      <c r="BI1750" s="88"/>
      <c r="BJ1750" s="88"/>
      <c r="BK1750" s="88"/>
      <c r="BL1750" s="88"/>
      <c r="BM1750" s="88"/>
      <c r="BN1750" s="88"/>
      <c r="BO1750" s="88"/>
      <c r="BP1750" s="88"/>
      <c r="BQ1750" s="88"/>
      <c r="BR1750" s="88"/>
      <c r="BS1750" s="88"/>
      <c r="BT1750" s="88"/>
      <c r="BU1750" s="88"/>
      <c r="BV1750" s="88"/>
      <c r="BW1750" s="88"/>
      <c r="BX1750" s="88"/>
      <c r="BY1750" s="88"/>
      <c r="BZ1750" s="88"/>
      <c r="CA1750" s="88"/>
      <c r="CB1750" s="88"/>
      <c r="CC1750" s="88"/>
      <c r="CD1750" s="88"/>
      <c r="CE1750" s="88"/>
      <c r="CF1750" s="88"/>
      <c r="CG1750" s="88"/>
      <c r="CH1750" s="88"/>
      <c r="CI1750" s="88"/>
      <c r="CJ1750" s="88"/>
      <c r="CK1750" s="88"/>
      <c r="CL1750" s="88"/>
      <c r="CM1750" s="88"/>
      <c r="CN1750" s="88"/>
      <c r="CO1750" s="88"/>
      <c r="CP1750" s="88"/>
      <c r="CQ1750" s="88"/>
      <c r="CR1750" s="88"/>
      <c r="CS1750" s="88"/>
      <c r="CT1750" s="88"/>
      <c r="CU1750" s="88"/>
      <c r="CV1750" s="88"/>
      <c r="CW1750" s="88"/>
      <c r="CX1750" s="88"/>
      <c r="CY1750" s="88"/>
      <c r="CZ1750" s="88"/>
      <c r="DA1750" s="88"/>
      <c r="DB1750" s="88"/>
      <c r="DC1750" s="88"/>
      <c r="DD1750" s="88"/>
      <c r="DE1750" s="88"/>
      <c r="DF1750" s="88"/>
      <c r="DG1750" s="88"/>
      <c r="DH1750" s="88"/>
      <c r="DI1750" s="88"/>
      <c r="DJ1750" s="88"/>
      <c r="DK1750" s="88"/>
      <c r="DL1750" s="88"/>
    </row>
    <row r="1751" spans="1:116" s="20" customFormat="1" ht="30" customHeight="1">
      <c r="A1751" s="78" t="s">
        <v>12361</v>
      </c>
      <c r="B1751" s="5">
        <v>1749</v>
      </c>
      <c r="C1751" s="116">
        <v>5439</v>
      </c>
      <c r="D1751" s="116"/>
      <c r="E1751" s="43" t="s">
        <v>12631</v>
      </c>
      <c r="F1751" s="3" t="s">
        <v>12632</v>
      </c>
      <c r="G1751" s="3" t="s">
        <v>7250</v>
      </c>
      <c r="H1751" s="3" t="s">
        <v>12633</v>
      </c>
      <c r="I1751" s="3" t="s">
        <v>1201</v>
      </c>
      <c r="J1751" s="3" t="s">
        <v>12634</v>
      </c>
      <c r="K1751" s="6"/>
      <c r="L1751" s="3"/>
      <c r="M1751" s="6">
        <v>1</v>
      </c>
      <c r="N1751" s="3" t="s">
        <v>44</v>
      </c>
      <c r="O1751" s="3" t="s">
        <v>12365</v>
      </c>
      <c r="P1751" s="3" t="s">
        <v>12423</v>
      </c>
      <c r="Q1751" s="3" t="s">
        <v>12635</v>
      </c>
      <c r="R1751" s="160">
        <v>3.58</v>
      </c>
      <c r="S1751" s="79"/>
      <c r="T1751" s="81"/>
      <c r="U1751" s="82">
        <v>3.58</v>
      </c>
      <c r="V1751" s="79"/>
      <c r="W1751" s="79"/>
      <c r="X1751" s="79"/>
      <c r="Y1751" s="79"/>
      <c r="Z1751" s="79"/>
      <c r="AA1751" s="79"/>
      <c r="AB1751" s="79"/>
      <c r="AC1751" s="79"/>
      <c r="AD1751" s="79"/>
      <c r="AE1751" s="83"/>
      <c r="AF1751" s="84"/>
      <c r="AG1751" s="84"/>
      <c r="AH1751" s="84"/>
      <c r="AI1751" s="84"/>
      <c r="AJ1751" s="84"/>
      <c r="AK1751" s="84"/>
      <c r="AL1751" s="84"/>
      <c r="AM1751" s="84"/>
      <c r="AN1751" s="85">
        <v>3.58</v>
      </c>
      <c r="AO1751" s="84"/>
      <c r="AP1751" s="83"/>
      <c r="AQ1751" s="84"/>
      <c r="AR1751" s="84"/>
      <c r="AS1751" s="84"/>
      <c r="AT1751" s="84" t="e">
        <v>#REF!</v>
      </c>
      <c r="AU1751" s="84"/>
      <c r="AV1751" s="79" t="e">
        <v>#REF!</v>
      </c>
      <c r="AW1751" s="84"/>
      <c r="AX1751" s="84"/>
      <c r="AY1751" s="85">
        <v>3.58</v>
      </c>
      <c r="AZ1751" s="87">
        <v>0.89500000000000002</v>
      </c>
      <c r="BA1751" s="43">
        <v>4.4749999999999996</v>
      </c>
      <c r="BB1751" s="85">
        <v>4.8329999999999993</v>
      </c>
      <c r="BC1751" s="20" t="s">
        <v>12295</v>
      </c>
      <c r="BD1751" s="84" t="s">
        <v>12206</v>
      </c>
      <c r="BE1751" s="88"/>
      <c r="BF1751" s="88"/>
      <c r="BG1751" s="88"/>
      <c r="BH1751" s="88"/>
      <c r="BI1751" s="88"/>
      <c r="BJ1751" s="88"/>
      <c r="BK1751" s="88"/>
      <c r="BL1751" s="88"/>
      <c r="BM1751" s="88"/>
      <c r="BN1751" s="88"/>
      <c r="BO1751" s="88"/>
      <c r="BP1751" s="88"/>
      <c r="BQ1751" s="88"/>
      <c r="BR1751" s="88"/>
      <c r="BS1751" s="88"/>
      <c r="BT1751" s="88"/>
      <c r="BU1751" s="88"/>
      <c r="BV1751" s="88"/>
      <c r="BW1751" s="88"/>
      <c r="BX1751" s="88"/>
      <c r="BY1751" s="88"/>
      <c r="BZ1751" s="88"/>
      <c r="CA1751" s="88"/>
      <c r="CB1751" s="88"/>
      <c r="CC1751" s="88"/>
      <c r="CD1751" s="88"/>
      <c r="CE1751" s="88"/>
      <c r="CF1751" s="88"/>
      <c r="CG1751" s="88"/>
      <c r="CH1751" s="88"/>
      <c r="CI1751" s="88"/>
      <c r="CJ1751" s="88"/>
      <c r="CK1751" s="88"/>
      <c r="CL1751" s="88"/>
      <c r="CM1751" s="88"/>
      <c r="CN1751" s="88"/>
      <c r="CO1751" s="88"/>
      <c r="CP1751" s="88"/>
      <c r="CQ1751" s="88"/>
      <c r="CR1751" s="88"/>
      <c r="CS1751" s="88"/>
      <c r="CT1751" s="88"/>
      <c r="CU1751" s="88"/>
      <c r="CV1751" s="88"/>
      <c r="CW1751" s="88"/>
      <c r="CX1751" s="88"/>
      <c r="CY1751" s="88"/>
      <c r="CZ1751" s="88"/>
      <c r="DA1751" s="88"/>
      <c r="DB1751" s="88"/>
      <c r="DC1751" s="88"/>
      <c r="DD1751" s="88"/>
      <c r="DE1751" s="88"/>
      <c r="DF1751" s="88"/>
      <c r="DG1751" s="88"/>
      <c r="DH1751" s="88"/>
      <c r="DI1751" s="88"/>
      <c r="DJ1751" s="88"/>
      <c r="DK1751" s="88"/>
      <c r="DL1751" s="88"/>
    </row>
    <row r="1752" spans="1:116" s="20" customFormat="1" ht="30" customHeight="1">
      <c r="A1752" s="78" t="s">
        <v>12361</v>
      </c>
      <c r="B1752" s="5">
        <v>1750</v>
      </c>
      <c r="C1752" s="116">
        <v>5445</v>
      </c>
      <c r="D1752" s="116"/>
      <c r="E1752" s="43" t="s">
        <v>12397</v>
      </c>
      <c r="F1752" s="3" t="s">
        <v>12230</v>
      </c>
      <c r="G1752" s="3" t="s">
        <v>1468</v>
      </c>
      <c r="H1752" s="3" t="s">
        <v>797</v>
      </c>
      <c r="I1752" s="3" t="s">
        <v>65</v>
      </c>
      <c r="J1752" s="3" t="s">
        <v>12401</v>
      </c>
      <c r="K1752" s="6">
        <v>15</v>
      </c>
      <c r="L1752" s="3" t="s">
        <v>67</v>
      </c>
      <c r="M1752" s="6">
        <v>1</v>
      </c>
      <c r="N1752" s="3" t="s">
        <v>44</v>
      </c>
      <c r="O1752" s="3" t="s">
        <v>12365</v>
      </c>
      <c r="P1752" s="3" t="s">
        <v>12365</v>
      </c>
      <c r="Q1752" s="3" t="s">
        <v>12402</v>
      </c>
      <c r="R1752" s="160">
        <v>1.59</v>
      </c>
      <c r="S1752" s="79"/>
      <c r="T1752" s="81"/>
      <c r="U1752" s="82">
        <v>1.59</v>
      </c>
      <c r="V1752" s="79"/>
      <c r="W1752" s="79"/>
      <c r="X1752" s="79"/>
      <c r="Y1752" s="79"/>
      <c r="Z1752" s="79"/>
      <c r="AA1752" s="79"/>
      <c r="AB1752" s="79"/>
      <c r="AC1752" s="79"/>
      <c r="AD1752" s="79"/>
      <c r="AE1752" s="83"/>
      <c r="AF1752" s="84"/>
      <c r="AG1752" s="84"/>
      <c r="AH1752" s="84"/>
      <c r="AI1752" s="84"/>
      <c r="AJ1752" s="84"/>
      <c r="AK1752" s="84"/>
      <c r="AL1752" s="84"/>
      <c r="AM1752" s="84"/>
      <c r="AN1752" s="85">
        <v>1.59</v>
      </c>
      <c r="AO1752" s="84"/>
      <c r="AP1752" s="83"/>
      <c r="AQ1752" s="84"/>
      <c r="AR1752" s="84"/>
      <c r="AS1752" s="84"/>
      <c r="AT1752" s="84" t="e">
        <v>#REF!</v>
      </c>
      <c r="AU1752" s="84"/>
      <c r="AV1752" s="79" t="e">
        <v>#REF!</v>
      </c>
      <c r="AW1752" s="84"/>
      <c r="AX1752" s="84"/>
      <c r="AY1752" s="85">
        <v>1.59</v>
      </c>
      <c r="AZ1752" s="87">
        <v>0.39750000000000002</v>
      </c>
      <c r="BA1752" s="43">
        <v>1.9875</v>
      </c>
      <c r="BB1752" s="85">
        <v>2.1465000000000001</v>
      </c>
      <c r="BC1752" s="20" t="s">
        <v>12295</v>
      </c>
      <c r="BD1752" s="84" t="s">
        <v>12206</v>
      </c>
      <c r="BE1752" s="88"/>
      <c r="BF1752" s="88"/>
      <c r="BG1752" s="88"/>
      <c r="BH1752" s="88"/>
      <c r="BI1752" s="88"/>
      <c r="BJ1752" s="88"/>
      <c r="BK1752" s="88"/>
      <c r="BL1752" s="88"/>
      <c r="BM1752" s="88"/>
      <c r="BN1752" s="88"/>
      <c r="BO1752" s="88"/>
      <c r="BP1752" s="88"/>
      <c r="BQ1752" s="88"/>
      <c r="BR1752" s="88"/>
      <c r="BS1752" s="88"/>
      <c r="BT1752" s="88"/>
      <c r="BU1752" s="88"/>
      <c r="BV1752" s="88"/>
      <c r="BW1752" s="88"/>
      <c r="BX1752" s="88"/>
      <c r="BY1752" s="88"/>
      <c r="BZ1752" s="88"/>
      <c r="CA1752" s="88"/>
      <c r="CB1752" s="88"/>
      <c r="CC1752" s="88"/>
      <c r="CD1752" s="88"/>
      <c r="CE1752" s="88"/>
      <c r="CF1752" s="88"/>
      <c r="CG1752" s="88"/>
      <c r="CH1752" s="88"/>
      <c r="CI1752" s="88"/>
      <c r="CJ1752" s="88"/>
      <c r="CK1752" s="88"/>
      <c r="CL1752" s="88"/>
      <c r="CM1752" s="88"/>
      <c r="CN1752" s="88"/>
      <c r="CO1752" s="88"/>
      <c r="CP1752" s="88"/>
      <c r="CQ1752" s="88"/>
      <c r="CR1752" s="88"/>
      <c r="CS1752" s="88"/>
      <c r="CT1752" s="88"/>
      <c r="CU1752" s="88"/>
      <c r="CV1752" s="88"/>
      <c r="CW1752" s="88"/>
      <c r="CX1752" s="88"/>
      <c r="CY1752" s="88"/>
      <c r="CZ1752" s="88"/>
      <c r="DA1752" s="88"/>
      <c r="DB1752" s="88"/>
      <c r="DC1752" s="88"/>
      <c r="DD1752" s="88"/>
      <c r="DE1752" s="88"/>
      <c r="DF1752" s="88"/>
      <c r="DG1752" s="88"/>
      <c r="DH1752" s="88"/>
      <c r="DI1752" s="88"/>
      <c r="DJ1752" s="88"/>
      <c r="DK1752" s="88"/>
      <c r="DL1752" s="88"/>
    </row>
    <row r="1753" spans="1:116" s="20" customFormat="1" ht="30" customHeight="1">
      <c r="A1753" s="78" t="s">
        <v>12361</v>
      </c>
      <c r="B1753" s="5">
        <v>1751</v>
      </c>
      <c r="C1753" s="116">
        <v>5573</v>
      </c>
      <c r="D1753" s="116"/>
      <c r="E1753" s="43" t="s">
        <v>12397</v>
      </c>
      <c r="F1753" s="3" t="s">
        <v>12230</v>
      </c>
      <c r="G1753" s="3" t="s">
        <v>1468</v>
      </c>
      <c r="H1753" s="3" t="s">
        <v>797</v>
      </c>
      <c r="I1753" s="3" t="s">
        <v>1211</v>
      </c>
      <c r="J1753" s="3" t="s">
        <v>12398</v>
      </c>
      <c r="K1753" s="6">
        <v>20</v>
      </c>
      <c r="L1753" s="3" t="s">
        <v>79</v>
      </c>
      <c r="M1753" s="6">
        <v>1</v>
      </c>
      <c r="N1753" s="3" t="s">
        <v>44</v>
      </c>
      <c r="O1753" s="3" t="s">
        <v>12365</v>
      </c>
      <c r="P1753" s="3" t="s">
        <v>12365</v>
      </c>
      <c r="Q1753" s="3" t="s">
        <v>12399</v>
      </c>
      <c r="R1753" s="160">
        <v>3.78</v>
      </c>
      <c r="S1753" s="79"/>
      <c r="T1753" s="81"/>
      <c r="U1753" s="82">
        <v>3.78</v>
      </c>
      <c r="V1753" s="79"/>
      <c r="W1753" s="79"/>
      <c r="X1753" s="79"/>
      <c r="Y1753" s="79"/>
      <c r="Z1753" s="79"/>
      <c r="AA1753" s="79"/>
      <c r="AB1753" s="79"/>
      <c r="AC1753" s="79"/>
      <c r="AD1753" s="79"/>
      <c r="AE1753" s="83"/>
      <c r="AF1753" s="84"/>
      <c r="AG1753" s="84"/>
      <c r="AH1753" s="84"/>
      <c r="AI1753" s="84"/>
      <c r="AJ1753" s="84"/>
      <c r="AK1753" s="84"/>
      <c r="AL1753" s="84"/>
      <c r="AM1753" s="84"/>
      <c r="AN1753" s="85">
        <v>3.78</v>
      </c>
      <c r="AO1753" s="84"/>
      <c r="AP1753" s="83"/>
      <c r="AQ1753" s="84"/>
      <c r="AR1753" s="84"/>
      <c r="AS1753" s="84"/>
      <c r="AT1753" s="84" t="e">
        <v>#REF!</v>
      </c>
      <c r="AU1753" s="84"/>
      <c r="AV1753" s="79" t="e">
        <v>#REF!</v>
      </c>
      <c r="AW1753" s="84"/>
      <c r="AX1753" s="84"/>
      <c r="AY1753" s="85">
        <v>3.78</v>
      </c>
      <c r="AZ1753" s="87">
        <v>0.94499999999999995</v>
      </c>
      <c r="BA1753" s="43">
        <v>4.7249999999999996</v>
      </c>
      <c r="BB1753" s="85">
        <v>5.1029999999999998</v>
      </c>
      <c r="BC1753" s="20" t="s">
        <v>12295</v>
      </c>
      <c r="BD1753" s="84" t="s">
        <v>12206</v>
      </c>
      <c r="BE1753" s="88"/>
      <c r="BF1753" s="88"/>
      <c r="BG1753" s="88"/>
      <c r="BH1753" s="88"/>
      <c r="BI1753" s="88"/>
      <c r="BJ1753" s="88"/>
      <c r="BK1753" s="88"/>
      <c r="BL1753" s="88"/>
      <c r="BM1753" s="88"/>
      <c r="BN1753" s="88"/>
      <c r="BO1753" s="88"/>
      <c r="BP1753" s="88"/>
      <c r="BQ1753" s="88"/>
      <c r="BR1753" s="88"/>
      <c r="BS1753" s="88"/>
      <c r="BT1753" s="88"/>
      <c r="BU1753" s="88"/>
      <c r="BV1753" s="88"/>
      <c r="BW1753" s="88"/>
      <c r="BX1753" s="88"/>
      <c r="BY1753" s="88"/>
      <c r="BZ1753" s="88"/>
      <c r="CA1753" s="88"/>
      <c r="CB1753" s="88"/>
      <c r="CC1753" s="88"/>
      <c r="CD1753" s="88"/>
      <c r="CE1753" s="88"/>
      <c r="CF1753" s="88"/>
      <c r="CG1753" s="88"/>
      <c r="CH1753" s="88"/>
      <c r="CI1753" s="88"/>
      <c r="CJ1753" s="88"/>
      <c r="CK1753" s="88"/>
      <c r="CL1753" s="88"/>
      <c r="CM1753" s="88"/>
      <c r="CN1753" s="88"/>
      <c r="CO1753" s="88"/>
      <c r="CP1753" s="88"/>
      <c r="CQ1753" s="88"/>
      <c r="CR1753" s="88"/>
      <c r="CS1753" s="88"/>
      <c r="CT1753" s="88"/>
      <c r="CU1753" s="88"/>
      <c r="CV1753" s="88"/>
      <c r="CW1753" s="88"/>
      <c r="CX1753" s="88"/>
      <c r="CY1753" s="88"/>
      <c r="CZ1753" s="88"/>
      <c r="DA1753" s="88"/>
      <c r="DB1753" s="88"/>
      <c r="DC1753" s="88"/>
      <c r="DD1753" s="88"/>
      <c r="DE1753" s="88"/>
      <c r="DF1753" s="88"/>
      <c r="DG1753" s="88"/>
      <c r="DH1753" s="88"/>
      <c r="DI1753" s="88"/>
      <c r="DJ1753" s="88"/>
      <c r="DK1753" s="88"/>
      <c r="DL1753" s="88"/>
    </row>
    <row r="1754" spans="1:116" s="20" customFormat="1" ht="30" customHeight="1">
      <c r="A1754" s="78" t="s">
        <v>12361</v>
      </c>
      <c r="B1754" s="5">
        <v>1752</v>
      </c>
      <c r="C1754" s="116">
        <v>5572</v>
      </c>
      <c r="D1754" s="116"/>
      <c r="E1754" s="43" t="s">
        <v>12385</v>
      </c>
      <c r="F1754" s="3" t="s">
        <v>12386</v>
      </c>
      <c r="G1754" s="3" t="s">
        <v>6967</v>
      </c>
      <c r="H1754" s="3" t="s">
        <v>101</v>
      </c>
      <c r="I1754" s="3" t="s">
        <v>1510</v>
      </c>
      <c r="J1754" s="3" t="s">
        <v>12387</v>
      </c>
      <c r="K1754" s="6"/>
      <c r="L1754" s="3"/>
      <c r="M1754" s="6">
        <v>6</v>
      </c>
      <c r="N1754" s="3" t="s">
        <v>44</v>
      </c>
      <c r="O1754" s="3" t="s">
        <v>12365</v>
      </c>
      <c r="P1754" s="3" t="s">
        <v>12365</v>
      </c>
      <c r="Q1754" s="3" t="s">
        <v>12388</v>
      </c>
      <c r="R1754" s="160">
        <v>2.2799999999999998</v>
      </c>
      <c r="S1754" s="79"/>
      <c r="T1754" s="81"/>
      <c r="U1754" s="82">
        <v>2.2799999999999998</v>
      </c>
      <c r="V1754" s="79"/>
      <c r="W1754" s="79"/>
      <c r="X1754" s="79"/>
      <c r="Y1754" s="79"/>
      <c r="Z1754" s="79"/>
      <c r="AA1754" s="79"/>
      <c r="AB1754" s="79"/>
      <c r="AC1754" s="79"/>
      <c r="AD1754" s="79"/>
      <c r="AE1754" s="83"/>
      <c r="AF1754" s="84"/>
      <c r="AG1754" s="84"/>
      <c r="AH1754" s="84"/>
      <c r="AI1754" s="84"/>
      <c r="AJ1754" s="84"/>
      <c r="AK1754" s="84"/>
      <c r="AL1754" s="84"/>
      <c r="AM1754" s="84"/>
      <c r="AN1754" s="85">
        <v>2.2799999999999998</v>
      </c>
      <c r="AO1754" s="84"/>
      <c r="AP1754" s="83"/>
      <c r="AQ1754" s="84"/>
      <c r="AR1754" s="84"/>
      <c r="AS1754" s="84"/>
      <c r="AT1754" s="84" t="e">
        <v>#REF!</v>
      </c>
      <c r="AU1754" s="84"/>
      <c r="AV1754" s="79" t="e">
        <v>#REF!</v>
      </c>
      <c r="AW1754" s="84"/>
      <c r="AX1754" s="84"/>
      <c r="AY1754" s="85">
        <v>2.2799999999999998</v>
      </c>
      <c r="AZ1754" s="87">
        <v>0.56999999999999995</v>
      </c>
      <c r="BA1754" s="43">
        <v>2.8499999999999996</v>
      </c>
      <c r="BB1754" s="85">
        <v>3.0779999999999994</v>
      </c>
      <c r="BC1754" s="20" t="s">
        <v>12295</v>
      </c>
      <c r="BD1754" s="84" t="s">
        <v>12206</v>
      </c>
      <c r="BE1754" s="88"/>
      <c r="BF1754" s="88"/>
      <c r="BG1754" s="88"/>
      <c r="BH1754" s="88"/>
      <c r="BI1754" s="88"/>
      <c r="BJ1754" s="88"/>
      <c r="BK1754" s="88"/>
      <c r="BL1754" s="88"/>
      <c r="BM1754" s="88"/>
      <c r="BN1754" s="88"/>
      <c r="BO1754" s="88"/>
      <c r="BP1754" s="88"/>
      <c r="BQ1754" s="88"/>
      <c r="BR1754" s="88"/>
      <c r="BS1754" s="88"/>
      <c r="BT1754" s="88"/>
      <c r="BU1754" s="88"/>
      <c r="BV1754" s="88"/>
      <c r="BW1754" s="88"/>
      <c r="BX1754" s="88"/>
      <c r="BY1754" s="88"/>
      <c r="BZ1754" s="88"/>
      <c r="CA1754" s="88"/>
      <c r="CB1754" s="88"/>
      <c r="CC1754" s="88"/>
      <c r="CD1754" s="88"/>
      <c r="CE1754" s="88"/>
      <c r="CF1754" s="88"/>
      <c r="CG1754" s="88"/>
      <c r="CH1754" s="88"/>
      <c r="CI1754" s="88"/>
      <c r="CJ1754" s="88"/>
      <c r="CK1754" s="88"/>
      <c r="CL1754" s="88"/>
      <c r="CM1754" s="88"/>
      <c r="CN1754" s="88"/>
      <c r="CO1754" s="88"/>
      <c r="CP1754" s="88"/>
      <c r="CQ1754" s="88"/>
      <c r="CR1754" s="88"/>
      <c r="CS1754" s="88"/>
      <c r="CT1754" s="88"/>
      <c r="CU1754" s="88"/>
      <c r="CV1754" s="88"/>
      <c r="CW1754" s="88"/>
      <c r="CX1754" s="88"/>
      <c r="CY1754" s="88"/>
      <c r="CZ1754" s="88"/>
      <c r="DA1754" s="88"/>
      <c r="DB1754" s="88"/>
      <c r="DC1754" s="88"/>
      <c r="DD1754" s="88"/>
      <c r="DE1754" s="88"/>
      <c r="DF1754" s="88"/>
      <c r="DG1754" s="88"/>
      <c r="DH1754" s="88"/>
      <c r="DI1754" s="88"/>
      <c r="DJ1754" s="88"/>
      <c r="DK1754" s="88"/>
      <c r="DL1754" s="88"/>
    </row>
    <row r="1755" spans="1:116" s="20" customFormat="1" ht="30" customHeight="1">
      <c r="A1755" s="78" t="s">
        <v>12361</v>
      </c>
      <c r="B1755" s="5">
        <v>1753</v>
      </c>
      <c r="C1755" s="116">
        <v>5582</v>
      </c>
      <c r="D1755" s="116"/>
      <c r="E1755" s="43" t="s">
        <v>12590</v>
      </c>
      <c r="F1755" s="3" t="s">
        <v>12594</v>
      </c>
      <c r="G1755" s="3" t="s">
        <v>943</v>
      </c>
      <c r="H1755" s="3" t="s">
        <v>64</v>
      </c>
      <c r="I1755" s="3" t="s">
        <v>310</v>
      </c>
      <c r="J1755" s="3" t="s">
        <v>12597</v>
      </c>
      <c r="K1755" s="6"/>
      <c r="L1755" s="3"/>
      <c r="M1755" s="6">
        <v>1</v>
      </c>
      <c r="N1755" s="3" t="s">
        <v>44</v>
      </c>
      <c r="O1755" s="3" t="s">
        <v>12365</v>
      </c>
      <c r="P1755" s="3" t="s">
        <v>12365</v>
      </c>
      <c r="Q1755" s="3" t="s">
        <v>12598</v>
      </c>
      <c r="R1755" s="160">
        <v>1.99</v>
      </c>
      <c r="S1755" s="79"/>
      <c r="T1755" s="81"/>
      <c r="U1755" s="82">
        <v>1.99</v>
      </c>
      <c r="V1755" s="79"/>
      <c r="W1755" s="79"/>
      <c r="X1755" s="79"/>
      <c r="Y1755" s="79"/>
      <c r="Z1755" s="79"/>
      <c r="AA1755" s="79"/>
      <c r="AB1755" s="79"/>
      <c r="AC1755" s="79"/>
      <c r="AD1755" s="79"/>
      <c r="AE1755" s="83"/>
      <c r="AF1755" s="84"/>
      <c r="AG1755" s="84"/>
      <c r="AH1755" s="84"/>
      <c r="AI1755" s="84"/>
      <c r="AJ1755" s="84"/>
      <c r="AK1755" s="84"/>
      <c r="AL1755" s="84"/>
      <c r="AM1755" s="84"/>
      <c r="AN1755" s="85">
        <v>1.99</v>
      </c>
      <c r="AO1755" s="84"/>
      <c r="AP1755" s="83"/>
      <c r="AQ1755" s="84"/>
      <c r="AR1755" s="84"/>
      <c r="AS1755" s="84"/>
      <c r="AT1755" s="84" t="e">
        <v>#REF!</v>
      </c>
      <c r="AU1755" s="84"/>
      <c r="AV1755" s="79" t="e">
        <v>#REF!</v>
      </c>
      <c r="AW1755" s="84"/>
      <c r="AX1755" s="84"/>
      <c r="AY1755" s="85">
        <v>1.99</v>
      </c>
      <c r="AZ1755" s="87">
        <v>0.4975</v>
      </c>
      <c r="BA1755" s="43">
        <v>2.4874999999999998</v>
      </c>
      <c r="BB1755" s="85">
        <v>2.6864999999999997</v>
      </c>
      <c r="BC1755" s="20" t="s">
        <v>12295</v>
      </c>
      <c r="BD1755" s="84" t="s">
        <v>12206</v>
      </c>
      <c r="BE1755" s="88"/>
      <c r="BF1755" s="88"/>
      <c r="BG1755" s="88"/>
      <c r="BH1755" s="88"/>
      <c r="BI1755" s="88"/>
      <c r="BJ1755" s="88"/>
      <c r="BK1755" s="88"/>
      <c r="BL1755" s="88"/>
      <c r="BM1755" s="88"/>
      <c r="BN1755" s="88"/>
      <c r="BO1755" s="88"/>
      <c r="BP1755" s="88"/>
      <c r="BQ1755" s="88"/>
      <c r="BR1755" s="88"/>
      <c r="BS1755" s="88"/>
      <c r="BT1755" s="88"/>
      <c r="BU1755" s="88"/>
      <c r="BV1755" s="88"/>
      <c r="BW1755" s="88"/>
      <c r="BX1755" s="88"/>
      <c r="BY1755" s="88"/>
      <c r="BZ1755" s="88"/>
      <c r="CA1755" s="88"/>
      <c r="CB1755" s="88"/>
      <c r="CC1755" s="88"/>
      <c r="CD1755" s="88"/>
      <c r="CE1755" s="88"/>
      <c r="CF1755" s="88"/>
      <c r="CG1755" s="88"/>
      <c r="CH1755" s="88"/>
      <c r="CI1755" s="88"/>
      <c r="CJ1755" s="88"/>
      <c r="CK1755" s="88"/>
      <c r="CL1755" s="88"/>
      <c r="CM1755" s="88"/>
      <c r="CN1755" s="88"/>
      <c r="CO1755" s="88"/>
      <c r="CP1755" s="88"/>
      <c r="CQ1755" s="88"/>
      <c r="CR1755" s="88"/>
      <c r="CS1755" s="88"/>
      <c r="CT1755" s="88"/>
      <c r="CU1755" s="88"/>
      <c r="CV1755" s="88"/>
      <c r="CW1755" s="88"/>
      <c r="CX1755" s="88"/>
      <c r="CY1755" s="88"/>
      <c r="CZ1755" s="88"/>
      <c r="DA1755" s="88"/>
      <c r="DB1755" s="88"/>
      <c r="DC1755" s="88"/>
      <c r="DD1755" s="88"/>
      <c r="DE1755" s="88"/>
      <c r="DF1755" s="88"/>
      <c r="DG1755" s="88"/>
      <c r="DH1755" s="88"/>
      <c r="DI1755" s="88"/>
      <c r="DJ1755" s="88"/>
      <c r="DK1755" s="88"/>
      <c r="DL1755" s="88"/>
    </row>
    <row r="1756" spans="1:116" s="20" customFormat="1" ht="30" customHeight="1">
      <c r="A1756" s="78" t="s">
        <v>12361</v>
      </c>
      <c r="B1756" s="5">
        <v>1754</v>
      </c>
      <c r="C1756" s="116">
        <v>5574</v>
      </c>
      <c r="D1756" s="116"/>
      <c r="E1756" s="43" t="s">
        <v>12675</v>
      </c>
      <c r="F1756" s="3" t="s">
        <v>12676</v>
      </c>
      <c r="G1756" s="3" t="s">
        <v>1523</v>
      </c>
      <c r="H1756" s="3" t="s">
        <v>575</v>
      </c>
      <c r="I1756" s="3" t="s">
        <v>1201</v>
      </c>
      <c r="J1756" s="3" t="s">
        <v>12677</v>
      </c>
      <c r="K1756" s="6"/>
      <c r="L1756" s="3"/>
      <c r="M1756" s="6">
        <v>1</v>
      </c>
      <c r="N1756" s="3" t="s">
        <v>44</v>
      </c>
      <c r="O1756" s="3" t="s">
        <v>12365</v>
      </c>
      <c r="P1756" s="3" t="s">
        <v>12365</v>
      </c>
      <c r="Q1756" s="3" t="s">
        <v>12678</v>
      </c>
      <c r="R1756" s="160">
        <v>1.52</v>
      </c>
      <c r="S1756" s="79"/>
      <c r="T1756" s="81"/>
      <c r="U1756" s="82">
        <v>1.52</v>
      </c>
      <c r="V1756" s="79"/>
      <c r="W1756" s="79"/>
      <c r="X1756" s="79"/>
      <c r="Y1756" s="79"/>
      <c r="Z1756" s="79"/>
      <c r="AA1756" s="79"/>
      <c r="AB1756" s="79"/>
      <c r="AC1756" s="79"/>
      <c r="AD1756" s="79"/>
      <c r="AE1756" s="83"/>
      <c r="AF1756" s="84"/>
      <c r="AG1756" s="84"/>
      <c r="AH1756" s="84"/>
      <c r="AI1756" s="84"/>
      <c r="AJ1756" s="84"/>
      <c r="AK1756" s="84"/>
      <c r="AL1756" s="84"/>
      <c r="AM1756" s="84"/>
      <c r="AN1756" s="85">
        <v>1.52</v>
      </c>
      <c r="AO1756" s="84"/>
      <c r="AP1756" s="83"/>
      <c r="AQ1756" s="84"/>
      <c r="AR1756" s="84"/>
      <c r="AS1756" s="84"/>
      <c r="AT1756" s="84" t="e">
        <v>#REF!</v>
      </c>
      <c r="AU1756" s="84"/>
      <c r="AV1756" s="79" t="e">
        <v>#REF!</v>
      </c>
      <c r="AW1756" s="84"/>
      <c r="AX1756" s="84"/>
      <c r="AY1756" s="85">
        <v>1.52</v>
      </c>
      <c r="AZ1756" s="87">
        <v>0.38</v>
      </c>
      <c r="BA1756" s="43">
        <v>1.9</v>
      </c>
      <c r="BB1756" s="85">
        <v>2.052</v>
      </c>
      <c r="BC1756" s="20" t="s">
        <v>12295</v>
      </c>
      <c r="BD1756" s="84" t="s">
        <v>12206</v>
      </c>
      <c r="BE1756" s="88"/>
      <c r="BF1756" s="88"/>
      <c r="BG1756" s="88"/>
      <c r="BH1756" s="88"/>
      <c r="BI1756" s="88"/>
      <c r="BJ1756" s="88"/>
      <c r="BK1756" s="88"/>
      <c r="BL1756" s="88"/>
      <c r="BM1756" s="88"/>
      <c r="BN1756" s="88"/>
      <c r="BO1756" s="88"/>
      <c r="BP1756" s="88"/>
      <c r="BQ1756" s="88"/>
      <c r="BR1756" s="88"/>
      <c r="BS1756" s="88"/>
      <c r="BT1756" s="88"/>
      <c r="BU1756" s="88"/>
      <c r="BV1756" s="88"/>
      <c r="BW1756" s="88"/>
      <c r="BX1756" s="88"/>
      <c r="BY1756" s="88"/>
      <c r="BZ1756" s="88"/>
      <c r="CA1756" s="88"/>
      <c r="CB1756" s="88"/>
      <c r="CC1756" s="88"/>
      <c r="CD1756" s="88"/>
      <c r="CE1756" s="88"/>
      <c r="CF1756" s="88"/>
      <c r="CG1756" s="88"/>
      <c r="CH1756" s="88"/>
      <c r="CI1756" s="88"/>
      <c r="CJ1756" s="88"/>
      <c r="CK1756" s="88"/>
      <c r="CL1756" s="88"/>
      <c r="CM1756" s="88"/>
      <c r="CN1756" s="88"/>
      <c r="CO1756" s="88"/>
      <c r="CP1756" s="88"/>
      <c r="CQ1756" s="88"/>
      <c r="CR1756" s="88"/>
      <c r="CS1756" s="88"/>
      <c r="CT1756" s="88"/>
      <c r="CU1756" s="88"/>
      <c r="CV1756" s="88"/>
      <c r="CW1756" s="88"/>
      <c r="CX1756" s="88"/>
      <c r="CY1756" s="88"/>
      <c r="CZ1756" s="88"/>
      <c r="DA1756" s="88"/>
      <c r="DB1756" s="88"/>
      <c r="DC1756" s="88"/>
      <c r="DD1756" s="88"/>
      <c r="DE1756" s="88"/>
      <c r="DF1756" s="88"/>
      <c r="DG1756" s="88"/>
      <c r="DH1756" s="88"/>
      <c r="DI1756" s="88"/>
      <c r="DJ1756" s="88"/>
      <c r="DK1756" s="88"/>
      <c r="DL1756" s="88"/>
    </row>
    <row r="1757" spans="1:116" s="20" customFormat="1" ht="30" customHeight="1">
      <c r="A1757" s="78" t="s">
        <v>12361</v>
      </c>
      <c r="B1757" s="5">
        <v>1755</v>
      </c>
      <c r="C1757" s="116">
        <v>5589</v>
      </c>
      <c r="D1757" s="116"/>
      <c r="E1757" s="43" t="s">
        <v>12528</v>
      </c>
      <c r="F1757" s="3" t="s">
        <v>12529</v>
      </c>
      <c r="G1757" s="3" t="s">
        <v>5778</v>
      </c>
      <c r="H1757" s="3" t="s">
        <v>5779</v>
      </c>
      <c r="I1757" s="3" t="s">
        <v>1201</v>
      </c>
      <c r="J1757" s="3" t="s">
        <v>12532</v>
      </c>
      <c r="K1757" s="6">
        <v>20</v>
      </c>
      <c r="L1757" s="3" t="s">
        <v>67</v>
      </c>
      <c r="M1757" s="6">
        <v>1</v>
      </c>
      <c r="N1757" s="3" t="s">
        <v>44</v>
      </c>
      <c r="O1757" s="3" t="s">
        <v>12365</v>
      </c>
      <c r="P1757" s="3" t="s">
        <v>12365</v>
      </c>
      <c r="Q1757" s="3" t="s">
        <v>12533</v>
      </c>
      <c r="R1757" s="160">
        <v>3.19</v>
      </c>
      <c r="S1757" s="79"/>
      <c r="T1757" s="81"/>
      <c r="U1757" s="82">
        <v>3.19</v>
      </c>
      <c r="V1757" s="79"/>
      <c r="W1757" s="79"/>
      <c r="X1757" s="79"/>
      <c r="Y1757" s="79"/>
      <c r="Z1757" s="79"/>
      <c r="AA1757" s="79"/>
      <c r="AB1757" s="79"/>
      <c r="AC1757" s="79"/>
      <c r="AD1757" s="79"/>
      <c r="AE1757" s="83"/>
      <c r="AF1757" s="84"/>
      <c r="AG1757" s="84"/>
      <c r="AH1757" s="84"/>
      <c r="AI1757" s="84"/>
      <c r="AJ1757" s="84"/>
      <c r="AK1757" s="84"/>
      <c r="AL1757" s="84"/>
      <c r="AM1757" s="84"/>
      <c r="AN1757" s="85">
        <v>3.19</v>
      </c>
      <c r="AO1757" s="84"/>
      <c r="AP1757" s="83"/>
      <c r="AQ1757" s="84"/>
      <c r="AR1757" s="84"/>
      <c r="AS1757" s="84"/>
      <c r="AT1757" s="84" t="e">
        <v>#REF!</v>
      </c>
      <c r="AU1757" s="84"/>
      <c r="AV1757" s="79" t="e">
        <v>#REF!</v>
      </c>
      <c r="AW1757" s="84"/>
      <c r="AX1757" s="84"/>
      <c r="AY1757" s="85">
        <v>3.19</v>
      </c>
      <c r="AZ1757" s="87">
        <v>0.79749999999999999</v>
      </c>
      <c r="BA1757" s="43">
        <v>3.9874999999999998</v>
      </c>
      <c r="BB1757" s="85">
        <v>4.3064999999999998</v>
      </c>
      <c r="BC1757" s="20" t="s">
        <v>12295</v>
      </c>
      <c r="BD1757" s="84" t="s">
        <v>12206</v>
      </c>
      <c r="BE1757" s="88"/>
      <c r="BF1757" s="88"/>
      <c r="BG1757" s="88"/>
      <c r="BH1757" s="88"/>
      <c r="BI1757" s="88"/>
      <c r="BJ1757" s="88"/>
      <c r="BK1757" s="88"/>
      <c r="BL1757" s="88"/>
      <c r="BM1757" s="88"/>
      <c r="BN1757" s="88"/>
      <c r="BO1757" s="88"/>
      <c r="BP1757" s="88"/>
      <c r="BQ1757" s="88"/>
      <c r="BR1757" s="88"/>
      <c r="BS1757" s="88"/>
      <c r="BT1757" s="88"/>
      <c r="BU1757" s="88"/>
      <c r="BV1757" s="88"/>
      <c r="BW1757" s="88"/>
      <c r="BX1757" s="88"/>
      <c r="BY1757" s="88"/>
      <c r="BZ1757" s="88"/>
      <c r="CA1757" s="88"/>
      <c r="CB1757" s="88"/>
      <c r="CC1757" s="88"/>
      <c r="CD1757" s="88"/>
      <c r="CE1757" s="88"/>
      <c r="CF1757" s="88"/>
      <c r="CG1757" s="88"/>
      <c r="CH1757" s="88"/>
      <c r="CI1757" s="88"/>
      <c r="CJ1757" s="88"/>
      <c r="CK1757" s="88"/>
      <c r="CL1757" s="88"/>
      <c r="CM1757" s="88"/>
      <c r="CN1757" s="88"/>
      <c r="CO1757" s="88"/>
      <c r="CP1757" s="88"/>
      <c r="CQ1757" s="88"/>
      <c r="CR1757" s="88"/>
      <c r="CS1757" s="88"/>
      <c r="CT1757" s="88"/>
      <c r="CU1757" s="88"/>
      <c r="CV1757" s="88"/>
      <c r="CW1757" s="88"/>
      <c r="CX1757" s="88"/>
      <c r="CY1757" s="88"/>
      <c r="CZ1757" s="88"/>
      <c r="DA1757" s="88"/>
      <c r="DB1757" s="88"/>
      <c r="DC1757" s="88"/>
      <c r="DD1757" s="88"/>
      <c r="DE1757" s="88"/>
      <c r="DF1757" s="88"/>
      <c r="DG1757" s="88"/>
      <c r="DH1757" s="88"/>
      <c r="DI1757" s="88"/>
      <c r="DJ1757" s="88"/>
      <c r="DK1757" s="88"/>
      <c r="DL1757" s="88"/>
    </row>
    <row r="1758" spans="1:116" s="20" customFormat="1" ht="30" customHeight="1">
      <c r="A1758" s="78" t="s">
        <v>12361</v>
      </c>
      <c r="B1758" s="5">
        <v>1756</v>
      </c>
      <c r="C1758" s="116">
        <v>5629</v>
      </c>
      <c r="D1758" s="116"/>
      <c r="E1758" s="43" t="s">
        <v>12683</v>
      </c>
      <c r="F1758" s="3" t="s">
        <v>12684</v>
      </c>
      <c r="G1758" s="3" t="s">
        <v>3307</v>
      </c>
      <c r="H1758" s="3" t="s">
        <v>953</v>
      </c>
      <c r="I1758" s="3" t="s">
        <v>469</v>
      </c>
      <c r="J1758" s="3" t="s">
        <v>12685</v>
      </c>
      <c r="K1758" s="6"/>
      <c r="L1758" s="3"/>
      <c r="M1758" s="6">
        <v>1</v>
      </c>
      <c r="N1758" s="3" t="s">
        <v>44</v>
      </c>
      <c r="O1758" s="3" t="s">
        <v>12365</v>
      </c>
      <c r="P1758" s="3" t="s">
        <v>12365</v>
      </c>
      <c r="Q1758" s="3" t="s">
        <v>12686</v>
      </c>
      <c r="R1758" s="160">
        <v>2.4500000000000002</v>
      </c>
      <c r="S1758" s="79"/>
      <c r="T1758" s="81"/>
      <c r="U1758" s="82">
        <v>2.4500000000000002</v>
      </c>
      <c r="V1758" s="79"/>
      <c r="W1758" s="79"/>
      <c r="X1758" s="79"/>
      <c r="Y1758" s="79"/>
      <c r="Z1758" s="79"/>
      <c r="AA1758" s="79"/>
      <c r="AB1758" s="79"/>
      <c r="AC1758" s="79"/>
      <c r="AD1758" s="79"/>
      <c r="AE1758" s="83"/>
      <c r="AF1758" s="84"/>
      <c r="AG1758" s="84"/>
      <c r="AH1758" s="84"/>
      <c r="AI1758" s="84"/>
      <c r="AJ1758" s="84"/>
      <c r="AK1758" s="84"/>
      <c r="AL1758" s="84"/>
      <c r="AM1758" s="84"/>
      <c r="AN1758" s="85">
        <v>2.4500000000000002</v>
      </c>
      <c r="AO1758" s="84"/>
      <c r="AP1758" s="83"/>
      <c r="AQ1758" s="84"/>
      <c r="AR1758" s="84"/>
      <c r="AS1758" s="84"/>
      <c r="AT1758" s="84" t="e">
        <v>#REF!</v>
      </c>
      <c r="AU1758" s="84"/>
      <c r="AV1758" s="79" t="e">
        <v>#REF!</v>
      </c>
      <c r="AW1758" s="84"/>
      <c r="AX1758" s="84"/>
      <c r="AY1758" s="85">
        <v>2.4500000000000002</v>
      </c>
      <c r="AZ1758" s="87">
        <v>0.61250000000000004</v>
      </c>
      <c r="BA1758" s="43">
        <v>3.0625</v>
      </c>
      <c r="BB1758" s="85">
        <v>3.3075000000000001</v>
      </c>
      <c r="BC1758" s="20" t="s">
        <v>12295</v>
      </c>
      <c r="BD1758" s="84" t="s">
        <v>12206</v>
      </c>
      <c r="BE1758" s="88"/>
      <c r="BF1758" s="88"/>
      <c r="BG1758" s="88"/>
      <c r="BH1758" s="88"/>
      <c r="BI1758" s="88"/>
      <c r="BJ1758" s="88"/>
      <c r="BK1758" s="88"/>
      <c r="BL1758" s="88"/>
      <c r="BM1758" s="88"/>
      <c r="BN1758" s="88"/>
      <c r="BO1758" s="88"/>
      <c r="BP1758" s="88"/>
      <c r="BQ1758" s="88"/>
      <c r="BR1758" s="88"/>
      <c r="BS1758" s="88"/>
      <c r="BT1758" s="88"/>
      <c r="BU1758" s="88"/>
      <c r="BV1758" s="88"/>
      <c r="BW1758" s="88"/>
      <c r="BX1758" s="88"/>
      <c r="BY1758" s="88"/>
      <c r="BZ1758" s="88"/>
      <c r="CA1758" s="88"/>
      <c r="CB1758" s="88"/>
      <c r="CC1758" s="88"/>
      <c r="CD1758" s="88"/>
      <c r="CE1758" s="88"/>
      <c r="CF1758" s="88"/>
      <c r="CG1758" s="88"/>
      <c r="CH1758" s="88"/>
      <c r="CI1758" s="88"/>
      <c r="CJ1758" s="88"/>
      <c r="CK1758" s="88"/>
      <c r="CL1758" s="88"/>
      <c r="CM1758" s="88"/>
      <c r="CN1758" s="88"/>
      <c r="CO1758" s="88"/>
      <c r="CP1758" s="88"/>
      <c r="CQ1758" s="88"/>
      <c r="CR1758" s="88"/>
      <c r="CS1758" s="88"/>
      <c r="CT1758" s="88"/>
      <c r="CU1758" s="88"/>
      <c r="CV1758" s="88"/>
      <c r="CW1758" s="88"/>
      <c r="CX1758" s="88"/>
      <c r="CY1758" s="88"/>
      <c r="CZ1758" s="88"/>
      <c r="DA1758" s="88"/>
      <c r="DB1758" s="88"/>
      <c r="DC1758" s="88"/>
      <c r="DD1758" s="88"/>
      <c r="DE1758" s="88"/>
      <c r="DF1758" s="88"/>
      <c r="DG1758" s="88"/>
      <c r="DH1758" s="88"/>
      <c r="DI1758" s="88"/>
      <c r="DJ1758" s="88"/>
      <c r="DK1758" s="88"/>
      <c r="DL1758" s="88"/>
    </row>
    <row r="1759" spans="1:116" s="20" customFormat="1" ht="30" customHeight="1">
      <c r="A1759" s="78" t="s">
        <v>12361</v>
      </c>
      <c r="B1759" s="5">
        <v>1757</v>
      </c>
      <c r="C1759" s="116">
        <v>5628</v>
      </c>
      <c r="D1759" s="116"/>
      <c r="E1759" s="43" t="s">
        <v>12397</v>
      </c>
      <c r="F1759" s="3" t="s">
        <v>12230</v>
      </c>
      <c r="G1759" s="3" t="s">
        <v>2032</v>
      </c>
      <c r="H1759" s="3" t="s">
        <v>2725</v>
      </c>
      <c r="I1759" s="3" t="s">
        <v>2033</v>
      </c>
      <c r="J1759" s="3" t="s">
        <v>10485</v>
      </c>
      <c r="K1759" s="6">
        <v>20</v>
      </c>
      <c r="L1759" s="3" t="s">
        <v>67</v>
      </c>
      <c r="M1759" s="6">
        <v>1</v>
      </c>
      <c r="N1759" s="3" t="s">
        <v>44</v>
      </c>
      <c r="O1759" s="3" t="s">
        <v>12365</v>
      </c>
      <c r="P1759" s="3" t="s">
        <v>12365</v>
      </c>
      <c r="Q1759" s="3" t="s">
        <v>12400</v>
      </c>
      <c r="R1759" s="160">
        <v>3.89</v>
      </c>
      <c r="S1759" s="79"/>
      <c r="T1759" s="81"/>
      <c r="U1759" s="82">
        <v>3.89</v>
      </c>
      <c r="V1759" s="79"/>
      <c r="W1759" s="79"/>
      <c r="X1759" s="79"/>
      <c r="Y1759" s="79"/>
      <c r="Z1759" s="79"/>
      <c r="AA1759" s="79"/>
      <c r="AB1759" s="79"/>
      <c r="AC1759" s="79"/>
      <c r="AD1759" s="79"/>
      <c r="AE1759" s="83"/>
      <c r="AF1759" s="84"/>
      <c r="AG1759" s="84"/>
      <c r="AH1759" s="84"/>
      <c r="AI1759" s="84"/>
      <c r="AJ1759" s="84"/>
      <c r="AK1759" s="84"/>
      <c r="AL1759" s="84"/>
      <c r="AM1759" s="84"/>
      <c r="AN1759" s="85">
        <v>3.89</v>
      </c>
      <c r="AO1759" s="84"/>
      <c r="AP1759" s="83"/>
      <c r="AQ1759" s="84"/>
      <c r="AR1759" s="84"/>
      <c r="AS1759" s="84"/>
      <c r="AT1759" s="84" t="e">
        <v>#REF!</v>
      </c>
      <c r="AU1759" s="84"/>
      <c r="AV1759" s="79" t="e">
        <v>#REF!</v>
      </c>
      <c r="AW1759" s="84" t="s">
        <v>332</v>
      </c>
      <c r="AX1759" s="84" t="s">
        <v>333</v>
      </c>
      <c r="AY1759" s="85">
        <v>3.1280000000000001</v>
      </c>
      <c r="AZ1759" s="87">
        <v>0.78200000000000003</v>
      </c>
      <c r="BA1759" s="43">
        <v>3.91</v>
      </c>
      <c r="BB1759" s="85">
        <v>4.2228000000000003</v>
      </c>
      <c r="BC1759" s="20" t="s">
        <v>12295</v>
      </c>
      <c r="BD1759" s="84" t="s">
        <v>12206</v>
      </c>
      <c r="BE1759" s="88"/>
      <c r="BF1759" s="88"/>
      <c r="BG1759" s="88"/>
      <c r="BH1759" s="88"/>
      <c r="BI1759" s="88"/>
      <c r="BJ1759" s="88"/>
      <c r="BK1759" s="88"/>
      <c r="BL1759" s="88"/>
      <c r="BM1759" s="88"/>
      <c r="BN1759" s="88"/>
      <c r="BO1759" s="88"/>
      <c r="BP1759" s="88"/>
      <c r="BQ1759" s="88"/>
      <c r="BR1759" s="88"/>
      <c r="BS1759" s="88"/>
      <c r="BT1759" s="88"/>
      <c r="BU1759" s="88"/>
      <c r="BV1759" s="88"/>
      <c r="BW1759" s="88"/>
      <c r="BX1759" s="88"/>
      <c r="BY1759" s="88"/>
      <c r="BZ1759" s="88"/>
      <c r="CA1759" s="88"/>
      <c r="CB1759" s="88"/>
      <c r="CC1759" s="88"/>
      <c r="CD1759" s="88"/>
      <c r="CE1759" s="88"/>
      <c r="CF1759" s="88"/>
      <c r="CG1759" s="88"/>
      <c r="CH1759" s="88"/>
      <c r="CI1759" s="88"/>
      <c r="CJ1759" s="88"/>
      <c r="CK1759" s="88"/>
      <c r="CL1759" s="88"/>
      <c r="CM1759" s="88"/>
      <c r="CN1759" s="88"/>
      <c r="CO1759" s="88"/>
      <c r="CP1759" s="88"/>
      <c r="CQ1759" s="88"/>
      <c r="CR1759" s="88"/>
      <c r="CS1759" s="88"/>
      <c r="CT1759" s="88"/>
      <c r="CU1759" s="88"/>
      <c r="CV1759" s="88"/>
      <c r="CW1759" s="88"/>
      <c r="CX1759" s="88"/>
      <c r="CY1759" s="88"/>
      <c r="CZ1759" s="88"/>
      <c r="DA1759" s="88"/>
      <c r="DB1759" s="88"/>
      <c r="DC1759" s="88"/>
      <c r="DD1759" s="88"/>
      <c r="DE1759" s="88"/>
      <c r="DF1759" s="88"/>
      <c r="DG1759" s="88"/>
      <c r="DH1759" s="88"/>
      <c r="DI1759" s="88"/>
      <c r="DJ1759" s="88"/>
      <c r="DK1759" s="88"/>
      <c r="DL1759" s="88"/>
    </row>
    <row r="1760" spans="1:116" s="20" customFormat="1" ht="30" customHeight="1">
      <c r="A1760" s="78" t="s">
        <v>12361</v>
      </c>
      <c r="B1760" s="5">
        <v>1758</v>
      </c>
      <c r="C1760" s="116">
        <v>5627</v>
      </c>
      <c r="D1760" s="116"/>
      <c r="E1760" s="43" t="s">
        <v>12613</v>
      </c>
      <c r="F1760" s="3" t="s">
        <v>12614</v>
      </c>
      <c r="G1760" s="3" t="s">
        <v>12615</v>
      </c>
      <c r="H1760" s="3" t="s">
        <v>12616</v>
      </c>
      <c r="I1760" s="3" t="s">
        <v>550</v>
      </c>
      <c r="J1760" s="3" t="s">
        <v>12617</v>
      </c>
      <c r="K1760" s="6">
        <v>10</v>
      </c>
      <c r="L1760" s="3" t="s">
        <v>79</v>
      </c>
      <c r="M1760" s="6">
        <v>1</v>
      </c>
      <c r="N1760" s="3" t="s">
        <v>44</v>
      </c>
      <c r="O1760" s="3" t="s">
        <v>12365</v>
      </c>
      <c r="P1760" s="3" t="s">
        <v>12365</v>
      </c>
      <c r="Q1760" s="3" t="s">
        <v>12618</v>
      </c>
      <c r="R1760" s="160">
        <v>1.68</v>
      </c>
      <c r="S1760" s="79"/>
      <c r="T1760" s="81"/>
      <c r="U1760" s="82">
        <v>1.68</v>
      </c>
      <c r="V1760" s="79"/>
      <c r="W1760" s="79"/>
      <c r="X1760" s="79"/>
      <c r="Y1760" s="79"/>
      <c r="Z1760" s="79"/>
      <c r="AA1760" s="79"/>
      <c r="AB1760" s="79"/>
      <c r="AC1760" s="79"/>
      <c r="AD1760" s="79"/>
      <c r="AE1760" s="83"/>
      <c r="AF1760" s="84"/>
      <c r="AG1760" s="84"/>
      <c r="AH1760" s="84"/>
      <c r="AI1760" s="84"/>
      <c r="AJ1760" s="84"/>
      <c r="AK1760" s="84"/>
      <c r="AL1760" s="84"/>
      <c r="AM1760" s="84"/>
      <c r="AN1760" s="85">
        <v>1.68</v>
      </c>
      <c r="AO1760" s="84"/>
      <c r="AP1760" s="83"/>
      <c r="AQ1760" s="84"/>
      <c r="AR1760" s="84"/>
      <c r="AS1760" s="84"/>
      <c r="AT1760" s="84" t="e">
        <v>#REF!</v>
      </c>
      <c r="AU1760" s="84"/>
      <c r="AV1760" s="79" t="e">
        <v>#REF!</v>
      </c>
      <c r="AW1760" s="84"/>
      <c r="AX1760" s="84"/>
      <c r="AY1760" s="85">
        <v>1.68</v>
      </c>
      <c r="AZ1760" s="87">
        <v>0.42</v>
      </c>
      <c r="BA1760" s="43">
        <v>2.1</v>
      </c>
      <c r="BB1760" s="85">
        <v>2.2680000000000002</v>
      </c>
      <c r="BC1760" s="20" t="s">
        <v>12295</v>
      </c>
      <c r="BD1760" s="84" t="s">
        <v>12206</v>
      </c>
      <c r="BE1760" s="88"/>
      <c r="BF1760" s="88"/>
      <c r="BG1760" s="88"/>
      <c r="BH1760" s="88"/>
      <c r="BI1760" s="88"/>
      <c r="BJ1760" s="88"/>
      <c r="BK1760" s="88"/>
      <c r="BL1760" s="88"/>
      <c r="BM1760" s="88"/>
      <c r="BN1760" s="88"/>
      <c r="BO1760" s="88"/>
      <c r="BP1760" s="88"/>
      <c r="BQ1760" s="88"/>
      <c r="BR1760" s="88"/>
      <c r="BS1760" s="88"/>
      <c r="BT1760" s="88"/>
      <c r="BU1760" s="88"/>
      <c r="BV1760" s="88"/>
      <c r="BW1760" s="88"/>
      <c r="BX1760" s="88"/>
      <c r="BY1760" s="88"/>
      <c r="BZ1760" s="88"/>
      <c r="CA1760" s="88"/>
      <c r="CB1760" s="88"/>
      <c r="CC1760" s="88"/>
      <c r="CD1760" s="88"/>
      <c r="CE1760" s="88"/>
      <c r="CF1760" s="88"/>
      <c r="CG1760" s="88"/>
      <c r="CH1760" s="88"/>
      <c r="CI1760" s="88"/>
      <c r="CJ1760" s="88"/>
      <c r="CK1760" s="88"/>
      <c r="CL1760" s="88"/>
      <c r="CM1760" s="88"/>
      <c r="CN1760" s="88"/>
      <c r="CO1760" s="88"/>
      <c r="CP1760" s="88"/>
      <c r="CQ1760" s="88"/>
      <c r="CR1760" s="88"/>
      <c r="CS1760" s="88"/>
      <c r="CT1760" s="88"/>
      <c r="CU1760" s="88"/>
      <c r="CV1760" s="88"/>
      <c r="CW1760" s="88"/>
      <c r="CX1760" s="88"/>
      <c r="CY1760" s="88"/>
      <c r="CZ1760" s="88"/>
      <c r="DA1760" s="88"/>
      <c r="DB1760" s="88"/>
      <c r="DC1760" s="88"/>
      <c r="DD1760" s="88"/>
      <c r="DE1760" s="88"/>
      <c r="DF1760" s="88"/>
      <c r="DG1760" s="88"/>
      <c r="DH1760" s="88"/>
      <c r="DI1760" s="88"/>
      <c r="DJ1760" s="88"/>
      <c r="DK1760" s="88"/>
      <c r="DL1760" s="88"/>
    </row>
    <row r="1761" spans="1:116" s="20" customFormat="1" ht="30" customHeight="1">
      <c r="A1761" s="78" t="s">
        <v>12361</v>
      </c>
      <c r="B1761" s="5">
        <v>1759</v>
      </c>
      <c r="C1761" s="116">
        <v>5626</v>
      </c>
      <c r="D1761" s="116"/>
      <c r="E1761" s="43" t="s">
        <v>12439</v>
      </c>
      <c r="F1761" s="3" t="s">
        <v>12440</v>
      </c>
      <c r="G1761" s="3" t="s">
        <v>5714</v>
      </c>
      <c r="H1761" s="3" t="s">
        <v>12441</v>
      </c>
      <c r="I1761" s="3" t="s">
        <v>816</v>
      </c>
      <c r="J1761" s="3" t="s">
        <v>12442</v>
      </c>
      <c r="K1761" s="6">
        <v>5</v>
      </c>
      <c r="L1761" s="3" t="s">
        <v>79</v>
      </c>
      <c r="M1761" s="6">
        <v>1</v>
      </c>
      <c r="N1761" s="3" t="s">
        <v>44</v>
      </c>
      <c r="O1761" s="3" t="s">
        <v>12365</v>
      </c>
      <c r="P1761" s="3" t="s">
        <v>12365</v>
      </c>
      <c r="Q1761" s="3" t="s">
        <v>12443</v>
      </c>
      <c r="R1761" s="160">
        <v>1.98</v>
      </c>
      <c r="S1761" s="79"/>
      <c r="T1761" s="81"/>
      <c r="U1761" s="82">
        <v>1.98</v>
      </c>
      <c r="V1761" s="79"/>
      <c r="W1761" s="79"/>
      <c r="X1761" s="79"/>
      <c r="Y1761" s="79"/>
      <c r="Z1761" s="79"/>
      <c r="AA1761" s="79"/>
      <c r="AB1761" s="79"/>
      <c r="AC1761" s="79"/>
      <c r="AD1761" s="79"/>
      <c r="AE1761" s="83"/>
      <c r="AF1761" s="84"/>
      <c r="AG1761" s="84"/>
      <c r="AH1761" s="84"/>
      <c r="AI1761" s="84"/>
      <c r="AJ1761" s="84"/>
      <c r="AK1761" s="84"/>
      <c r="AL1761" s="84"/>
      <c r="AM1761" s="84"/>
      <c r="AN1761" s="85">
        <v>1.98</v>
      </c>
      <c r="AO1761" s="84"/>
      <c r="AP1761" s="83"/>
      <c r="AQ1761" s="84"/>
      <c r="AR1761" s="84"/>
      <c r="AS1761" s="84"/>
      <c r="AT1761" s="84" t="e">
        <v>#REF!</v>
      </c>
      <c r="AU1761" s="84"/>
      <c r="AV1761" s="79" t="e">
        <v>#REF!</v>
      </c>
      <c r="AW1761" s="84"/>
      <c r="AX1761" s="84"/>
      <c r="AY1761" s="85">
        <v>1.98</v>
      </c>
      <c r="AZ1761" s="87">
        <v>0.495</v>
      </c>
      <c r="BA1761" s="43">
        <v>2.4750000000000001</v>
      </c>
      <c r="BB1761" s="85">
        <v>2.673</v>
      </c>
      <c r="BC1761" s="20" t="s">
        <v>12295</v>
      </c>
      <c r="BD1761" s="84" t="s">
        <v>12206</v>
      </c>
      <c r="BE1761" s="88"/>
      <c r="BF1761" s="88"/>
      <c r="BG1761" s="88"/>
      <c r="BH1761" s="88"/>
      <c r="BI1761" s="88"/>
      <c r="BJ1761" s="88"/>
      <c r="BK1761" s="88"/>
      <c r="BL1761" s="88"/>
      <c r="BM1761" s="88"/>
      <c r="BN1761" s="88"/>
      <c r="BO1761" s="88"/>
      <c r="BP1761" s="88"/>
      <c r="BQ1761" s="88"/>
      <c r="BR1761" s="88"/>
      <c r="BS1761" s="88"/>
      <c r="BT1761" s="88"/>
      <c r="BU1761" s="88"/>
      <c r="BV1761" s="88"/>
      <c r="BW1761" s="88"/>
      <c r="BX1761" s="88"/>
      <c r="BY1761" s="88"/>
      <c r="BZ1761" s="88"/>
      <c r="CA1761" s="88"/>
      <c r="CB1761" s="88"/>
      <c r="CC1761" s="88"/>
      <c r="CD1761" s="88"/>
      <c r="CE1761" s="88"/>
      <c r="CF1761" s="88"/>
      <c r="CG1761" s="88"/>
      <c r="CH1761" s="88"/>
      <c r="CI1761" s="88"/>
      <c r="CJ1761" s="88"/>
      <c r="CK1761" s="88"/>
      <c r="CL1761" s="88"/>
      <c r="CM1761" s="88"/>
      <c r="CN1761" s="88"/>
      <c r="CO1761" s="88"/>
      <c r="CP1761" s="88"/>
      <c r="CQ1761" s="88"/>
      <c r="CR1761" s="88"/>
      <c r="CS1761" s="88"/>
      <c r="CT1761" s="88"/>
      <c r="CU1761" s="88"/>
      <c r="CV1761" s="88"/>
      <c r="CW1761" s="88"/>
      <c r="CX1761" s="88"/>
      <c r="CY1761" s="88"/>
      <c r="CZ1761" s="88"/>
      <c r="DA1761" s="88"/>
      <c r="DB1761" s="88"/>
      <c r="DC1761" s="88"/>
      <c r="DD1761" s="88"/>
      <c r="DE1761" s="88"/>
      <c r="DF1761" s="88"/>
      <c r="DG1761" s="88"/>
      <c r="DH1761" s="88"/>
      <c r="DI1761" s="88"/>
      <c r="DJ1761" s="88"/>
      <c r="DK1761" s="88"/>
      <c r="DL1761" s="88"/>
    </row>
    <row r="1762" spans="1:116" s="20" customFormat="1" ht="30" customHeight="1">
      <c r="A1762" s="78" t="s">
        <v>12361</v>
      </c>
      <c r="B1762" s="5">
        <v>1760</v>
      </c>
      <c r="C1762" s="116">
        <v>5655</v>
      </c>
      <c r="D1762" s="116"/>
      <c r="E1762" s="43" t="s">
        <v>12548</v>
      </c>
      <c r="F1762" s="3" t="s">
        <v>12549</v>
      </c>
      <c r="G1762" s="3" t="s">
        <v>557</v>
      </c>
      <c r="H1762" s="3" t="s">
        <v>5609</v>
      </c>
      <c r="I1762" s="3" t="s">
        <v>559</v>
      </c>
      <c r="J1762" s="3" t="s">
        <v>12550</v>
      </c>
      <c r="K1762" s="6"/>
      <c r="L1762" s="3"/>
      <c r="M1762" s="6">
        <v>10</v>
      </c>
      <c r="N1762" s="3" t="s">
        <v>44</v>
      </c>
      <c r="O1762" s="3" t="s">
        <v>12365</v>
      </c>
      <c r="P1762" s="3" t="s">
        <v>12365</v>
      </c>
      <c r="Q1762" s="3" t="s">
        <v>12551</v>
      </c>
      <c r="R1762" s="160">
        <v>7.35</v>
      </c>
      <c r="S1762" s="79"/>
      <c r="T1762" s="81"/>
      <c r="U1762" s="82">
        <v>7.35</v>
      </c>
      <c r="V1762" s="79"/>
      <c r="W1762" s="79"/>
      <c r="X1762" s="79"/>
      <c r="Y1762" s="79"/>
      <c r="Z1762" s="79"/>
      <c r="AA1762" s="79"/>
      <c r="AB1762" s="79"/>
      <c r="AC1762" s="79"/>
      <c r="AD1762" s="79"/>
      <c r="AE1762" s="83"/>
      <c r="AF1762" s="84"/>
      <c r="AG1762" s="84"/>
      <c r="AH1762" s="84"/>
      <c r="AI1762" s="84"/>
      <c r="AJ1762" s="84"/>
      <c r="AK1762" s="84"/>
      <c r="AL1762" s="84"/>
      <c r="AM1762" s="84"/>
      <c r="AN1762" s="85">
        <v>7.35</v>
      </c>
      <c r="AO1762" s="84"/>
      <c r="AP1762" s="83"/>
      <c r="AQ1762" s="84"/>
      <c r="AR1762" s="84"/>
      <c r="AS1762" s="84"/>
      <c r="AT1762" s="84" t="e">
        <v>#REF!</v>
      </c>
      <c r="AU1762" s="84"/>
      <c r="AV1762" s="79" t="e">
        <v>#REF!</v>
      </c>
      <c r="AW1762" s="84"/>
      <c r="AX1762" s="84"/>
      <c r="AY1762" s="85">
        <v>7.35</v>
      </c>
      <c r="AZ1762" s="87">
        <v>1.8374999999999999</v>
      </c>
      <c r="BA1762" s="43">
        <v>9.1875</v>
      </c>
      <c r="BB1762" s="85">
        <v>9.9224999999999994</v>
      </c>
      <c r="BC1762" s="20" t="s">
        <v>12295</v>
      </c>
      <c r="BD1762" s="84" t="s">
        <v>12206</v>
      </c>
      <c r="BE1762" s="88"/>
      <c r="BF1762" s="88"/>
      <c r="BG1762" s="88"/>
      <c r="BH1762" s="88"/>
      <c r="BI1762" s="88"/>
      <c r="BJ1762" s="88"/>
      <c r="BK1762" s="88"/>
      <c r="BL1762" s="88"/>
      <c r="BM1762" s="88"/>
      <c r="BN1762" s="88"/>
      <c r="BO1762" s="88"/>
      <c r="BP1762" s="88"/>
      <c r="BQ1762" s="88"/>
      <c r="BR1762" s="88"/>
      <c r="BS1762" s="88"/>
      <c r="BT1762" s="88"/>
      <c r="BU1762" s="88"/>
      <c r="BV1762" s="88"/>
      <c r="BW1762" s="88"/>
      <c r="BX1762" s="88"/>
      <c r="BY1762" s="88"/>
      <c r="BZ1762" s="88"/>
      <c r="CA1762" s="88"/>
      <c r="CB1762" s="88"/>
      <c r="CC1762" s="88"/>
      <c r="CD1762" s="88"/>
      <c r="CE1762" s="88"/>
      <c r="CF1762" s="88"/>
      <c r="CG1762" s="88"/>
      <c r="CH1762" s="88"/>
      <c r="CI1762" s="88"/>
      <c r="CJ1762" s="88"/>
      <c r="CK1762" s="88"/>
      <c r="CL1762" s="88"/>
      <c r="CM1762" s="88"/>
      <c r="CN1762" s="88"/>
      <c r="CO1762" s="88"/>
      <c r="CP1762" s="88"/>
      <c r="CQ1762" s="88"/>
      <c r="CR1762" s="88"/>
      <c r="CS1762" s="88"/>
      <c r="CT1762" s="88"/>
      <c r="CU1762" s="88"/>
      <c r="CV1762" s="88"/>
      <c r="CW1762" s="88"/>
      <c r="CX1762" s="88"/>
      <c r="CY1762" s="88"/>
      <c r="CZ1762" s="88"/>
      <c r="DA1762" s="88"/>
      <c r="DB1762" s="88"/>
      <c r="DC1762" s="88"/>
      <c r="DD1762" s="88"/>
      <c r="DE1762" s="88"/>
      <c r="DF1762" s="88"/>
      <c r="DG1762" s="88"/>
      <c r="DH1762" s="88"/>
      <c r="DI1762" s="88"/>
      <c r="DJ1762" s="88"/>
      <c r="DK1762" s="88"/>
      <c r="DL1762" s="88"/>
    </row>
    <row r="1763" spans="1:116" s="20" customFormat="1" ht="30" customHeight="1">
      <c r="A1763" s="78" t="s">
        <v>12361</v>
      </c>
      <c r="B1763" s="5">
        <v>1761</v>
      </c>
      <c r="C1763" s="116">
        <v>5660</v>
      </c>
      <c r="D1763" s="116"/>
      <c r="E1763" s="43" t="s">
        <v>12636</v>
      </c>
      <c r="F1763" s="3" t="s">
        <v>12637</v>
      </c>
      <c r="G1763" s="3" t="s">
        <v>3425</v>
      </c>
      <c r="H1763" s="3" t="s">
        <v>3430</v>
      </c>
      <c r="I1763" s="3" t="s">
        <v>123</v>
      </c>
      <c r="J1763" s="3" t="s">
        <v>12638</v>
      </c>
      <c r="K1763" s="6">
        <v>100</v>
      </c>
      <c r="L1763" s="3" t="s">
        <v>79</v>
      </c>
      <c r="M1763" s="6">
        <v>1</v>
      </c>
      <c r="N1763" s="3" t="s">
        <v>44</v>
      </c>
      <c r="O1763" s="3" t="s">
        <v>12365</v>
      </c>
      <c r="P1763" s="3" t="s">
        <v>12365</v>
      </c>
      <c r="Q1763" s="3" t="s">
        <v>12639</v>
      </c>
      <c r="R1763" s="160">
        <v>1.5</v>
      </c>
      <c r="S1763" s="79"/>
      <c r="T1763" s="81"/>
      <c r="U1763" s="82">
        <v>1.5</v>
      </c>
      <c r="V1763" s="79"/>
      <c r="W1763" s="79"/>
      <c r="X1763" s="79"/>
      <c r="Y1763" s="79"/>
      <c r="Z1763" s="79"/>
      <c r="AA1763" s="79"/>
      <c r="AB1763" s="79"/>
      <c r="AC1763" s="79"/>
      <c r="AD1763" s="79"/>
      <c r="AE1763" s="83"/>
      <c r="AF1763" s="84"/>
      <c r="AG1763" s="84"/>
      <c r="AH1763" s="84"/>
      <c r="AI1763" s="84"/>
      <c r="AJ1763" s="84"/>
      <c r="AK1763" s="84"/>
      <c r="AL1763" s="84"/>
      <c r="AM1763" s="84"/>
      <c r="AN1763" s="85">
        <v>1.5</v>
      </c>
      <c r="AO1763" s="84"/>
      <c r="AP1763" s="83"/>
      <c r="AQ1763" s="84"/>
      <c r="AR1763" s="84"/>
      <c r="AS1763" s="84"/>
      <c r="AT1763" s="84" t="e">
        <v>#REF!</v>
      </c>
      <c r="AU1763" s="84"/>
      <c r="AV1763" s="79" t="e">
        <v>#REF!</v>
      </c>
      <c r="AW1763" s="84"/>
      <c r="AX1763" s="84"/>
      <c r="AY1763" s="85">
        <v>1.5</v>
      </c>
      <c r="AZ1763" s="87">
        <v>0.375</v>
      </c>
      <c r="BA1763" s="43">
        <v>1.875</v>
      </c>
      <c r="BB1763" s="85">
        <v>2.0249999999999999</v>
      </c>
      <c r="BC1763" s="20" t="s">
        <v>12295</v>
      </c>
      <c r="BD1763" s="84" t="s">
        <v>12206</v>
      </c>
      <c r="BE1763" s="88"/>
      <c r="BF1763" s="88"/>
      <c r="BG1763" s="88"/>
      <c r="BH1763" s="88"/>
      <c r="BI1763" s="88"/>
      <c r="BJ1763" s="88"/>
      <c r="BK1763" s="88"/>
      <c r="BL1763" s="88"/>
      <c r="BM1763" s="88"/>
      <c r="BN1763" s="88"/>
      <c r="BO1763" s="88"/>
      <c r="BP1763" s="88"/>
      <c r="BQ1763" s="88"/>
      <c r="BR1763" s="88"/>
      <c r="BS1763" s="88"/>
      <c r="BT1763" s="88"/>
      <c r="BU1763" s="88"/>
      <c r="BV1763" s="88"/>
      <c r="BW1763" s="88"/>
      <c r="BX1763" s="88"/>
      <c r="BY1763" s="88"/>
      <c r="BZ1763" s="88"/>
      <c r="CA1763" s="88"/>
      <c r="CB1763" s="88"/>
      <c r="CC1763" s="88"/>
      <c r="CD1763" s="88"/>
      <c r="CE1763" s="88"/>
      <c r="CF1763" s="88"/>
      <c r="CG1763" s="88"/>
      <c r="CH1763" s="88"/>
      <c r="CI1763" s="88"/>
      <c r="CJ1763" s="88"/>
      <c r="CK1763" s="88"/>
      <c r="CL1763" s="88"/>
      <c r="CM1763" s="88"/>
      <c r="CN1763" s="88"/>
      <c r="CO1763" s="88"/>
      <c r="CP1763" s="88"/>
      <c r="CQ1763" s="88"/>
      <c r="CR1763" s="88"/>
      <c r="CS1763" s="88"/>
      <c r="CT1763" s="88"/>
      <c r="CU1763" s="88"/>
      <c r="CV1763" s="88"/>
      <c r="CW1763" s="88"/>
      <c r="CX1763" s="88"/>
      <c r="CY1763" s="88"/>
      <c r="CZ1763" s="88"/>
      <c r="DA1763" s="88"/>
      <c r="DB1763" s="88"/>
      <c r="DC1763" s="88"/>
      <c r="DD1763" s="88"/>
      <c r="DE1763" s="88"/>
      <c r="DF1763" s="88"/>
      <c r="DG1763" s="88"/>
      <c r="DH1763" s="88"/>
      <c r="DI1763" s="88"/>
      <c r="DJ1763" s="88"/>
      <c r="DK1763" s="88"/>
      <c r="DL1763" s="88"/>
    </row>
    <row r="1764" spans="1:116" s="20" customFormat="1" ht="30" customHeight="1">
      <c r="A1764" s="78" t="s">
        <v>12361</v>
      </c>
      <c r="B1764" s="5">
        <v>1762</v>
      </c>
      <c r="C1764" s="116">
        <v>5689</v>
      </c>
      <c r="D1764" s="116"/>
      <c r="E1764" s="43" t="s">
        <v>12687</v>
      </c>
      <c r="F1764" s="3" t="s">
        <v>12688</v>
      </c>
      <c r="G1764" s="3" t="s">
        <v>12689</v>
      </c>
      <c r="H1764" s="3" t="s">
        <v>770</v>
      </c>
      <c r="I1764" s="3" t="s">
        <v>469</v>
      </c>
      <c r="J1764" s="3" t="s">
        <v>12690</v>
      </c>
      <c r="K1764" s="6">
        <v>30</v>
      </c>
      <c r="L1764" s="3" t="s">
        <v>79</v>
      </c>
      <c r="M1764" s="6">
        <v>1</v>
      </c>
      <c r="N1764" s="3" t="s">
        <v>44</v>
      </c>
      <c r="O1764" s="3" t="s">
        <v>12365</v>
      </c>
      <c r="P1764" s="3" t="s">
        <v>12365</v>
      </c>
      <c r="Q1764" s="3" t="s">
        <v>12691</v>
      </c>
      <c r="R1764" s="160">
        <v>2.78</v>
      </c>
      <c r="S1764" s="79"/>
      <c r="T1764" s="81"/>
      <c r="U1764" s="82">
        <v>2.78</v>
      </c>
      <c r="V1764" s="79"/>
      <c r="W1764" s="79"/>
      <c r="X1764" s="79"/>
      <c r="Y1764" s="79"/>
      <c r="Z1764" s="79"/>
      <c r="AA1764" s="79"/>
      <c r="AB1764" s="79"/>
      <c r="AC1764" s="79"/>
      <c r="AD1764" s="79"/>
      <c r="AE1764" s="83"/>
      <c r="AF1764" s="84"/>
      <c r="AG1764" s="84"/>
      <c r="AH1764" s="84"/>
      <c r="AI1764" s="84"/>
      <c r="AJ1764" s="84"/>
      <c r="AK1764" s="84"/>
      <c r="AL1764" s="84"/>
      <c r="AM1764" s="84"/>
      <c r="AN1764" s="85">
        <v>2.78</v>
      </c>
      <c r="AO1764" s="84"/>
      <c r="AP1764" s="83"/>
      <c r="AQ1764" s="84"/>
      <c r="AR1764" s="84"/>
      <c r="AS1764" s="84"/>
      <c r="AT1764" s="84" t="e">
        <v>#REF!</v>
      </c>
      <c r="AU1764" s="84"/>
      <c r="AV1764" s="79" t="e">
        <v>#REF!</v>
      </c>
      <c r="AW1764" s="84"/>
      <c r="AX1764" s="84"/>
      <c r="AY1764" s="85">
        <v>2.78</v>
      </c>
      <c r="AZ1764" s="87">
        <v>0.69499999999999995</v>
      </c>
      <c r="BA1764" s="43">
        <v>3.4749999999999996</v>
      </c>
      <c r="BB1764" s="85">
        <v>3.7529999999999997</v>
      </c>
      <c r="BC1764" s="20" t="s">
        <v>12295</v>
      </c>
      <c r="BD1764" s="84" t="s">
        <v>12206</v>
      </c>
      <c r="BE1764" s="88"/>
      <c r="BF1764" s="88"/>
      <c r="BG1764" s="88"/>
      <c r="BH1764" s="88"/>
      <c r="BI1764" s="88"/>
      <c r="BJ1764" s="88"/>
      <c r="BK1764" s="88"/>
      <c r="BL1764" s="88"/>
      <c r="BM1764" s="88"/>
      <c r="BN1764" s="88"/>
      <c r="BO1764" s="88"/>
      <c r="BP1764" s="88"/>
      <c r="BQ1764" s="88"/>
      <c r="BR1764" s="88"/>
      <c r="BS1764" s="88"/>
      <c r="BT1764" s="88"/>
      <c r="BU1764" s="88"/>
      <c r="BV1764" s="88"/>
      <c r="BW1764" s="88"/>
      <c r="BX1764" s="88"/>
      <c r="BY1764" s="88"/>
      <c r="BZ1764" s="88"/>
      <c r="CA1764" s="88"/>
      <c r="CB1764" s="88"/>
      <c r="CC1764" s="88"/>
      <c r="CD1764" s="88"/>
      <c r="CE1764" s="88"/>
      <c r="CF1764" s="88"/>
      <c r="CG1764" s="88"/>
      <c r="CH1764" s="88"/>
      <c r="CI1764" s="88"/>
      <c r="CJ1764" s="88"/>
      <c r="CK1764" s="88"/>
      <c r="CL1764" s="88"/>
      <c r="CM1764" s="88"/>
      <c r="CN1764" s="88"/>
      <c r="CO1764" s="88"/>
      <c r="CP1764" s="88"/>
      <c r="CQ1764" s="88"/>
      <c r="CR1764" s="88"/>
      <c r="CS1764" s="88"/>
      <c r="CT1764" s="88"/>
      <c r="CU1764" s="88"/>
      <c r="CV1764" s="88"/>
      <c r="CW1764" s="88"/>
      <c r="CX1764" s="88"/>
      <c r="CY1764" s="88"/>
      <c r="CZ1764" s="88"/>
      <c r="DA1764" s="88"/>
      <c r="DB1764" s="88"/>
      <c r="DC1764" s="88"/>
      <c r="DD1764" s="88"/>
      <c r="DE1764" s="88"/>
      <c r="DF1764" s="88"/>
      <c r="DG1764" s="88"/>
      <c r="DH1764" s="88"/>
      <c r="DI1764" s="88"/>
      <c r="DJ1764" s="88"/>
      <c r="DK1764" s="88"/>
      <c r="DL1764" s="88"/>
    </row>
    <row r="1765" spans="1:116" s="20" customFormat="1" ht="30" customHeight="1">
      <c r="A1765" s="78" t="s">
        <v>12361</v>
      </c>
      <c r="B1765" s="5">
        <v>1763</v>
      </c>
      <c r="C1765" s="116">
        <v>5688</v>
      </c>
      <c r="D1765" s="116"/>
      <c r="E1765" s="43" t="s">
        <v>12367</v>
      </c>
      <c r="F1765" s="3" t="s">
        <v>12368</v>
      </c>
      <c r="G1765" s="3" t="s">
        <v>3434</v>
      </c>
      <c r="H1765" s="3" t="s">
        <v>797</v>
      </c>
      <c r="I1765" s="3" t="s">
        <v>65</v>
      </c>
      <c r="J1765" s="3" t="s">
        <v>12369</v>
      </c>
      <c r="K1765" s="6"/>
      <c r="L1765" s="3"/>
      <c r="M1765" s="6">
        <v>1</v>
      </c>
      <c r="N1765" s="3" t="s">
        <v>44</v>
      </c>
      <c r="O1765" s="3" t="s">
        <v>12365</v>
      </c>
      <c r="P1765" s="3" t="s">
        <v>12370</v>
      </c>
      <c r="Q1765" s="3" t="s">
        <v>12371</v>
      </c>
      <c r="R1765" s="160">
        <v>1.79</v>
      </c>
      <c r="S1765" s="79"/>
      <c r="T1765" s="81"/>
      <c r="U1765" s="82">
        <v>1.79</v>
      </c>
      <c r="V1765" s="79"/>
      <c r="W1765" s="79"/>
      <c r="X1765" s="79"/>
      <c r="Y1765" s="79"/>
      <c r="Z1765" s="79"/>
      <c r="AA1765" s="79"/>
      <c r="AB1765" s="79"/>
      <c r="AC1765" s="79"/>
      <c r="AD1765" s="79"/>
      <c r="AE1765" s="83"/>
      <c r="AF1765" s="84"/>
      <c r="AG1765" s="84"/>
      <c r="AH1765" s="84"/>
      <c r="AI1765" s="84"/>
      <c r="AJ1765" s="84"/>
      <c r="AK1765" s="84"/>
      <c r="AL1765" s="84"/>
      <c r="AM1765" s="84"/>
      <c r="AN1765" s="85">
        <v>1.79</v>
      </c>
      <c r="AO1765" s="84"/>
      <c r="AP1765" s="83"/>
      <c r="AQ1765" s="84"/>
      <c r="AR1765" s="84"/>
      <c r="AS1765" s="84"/>
      <c r="AT1765" s="84" t="e">
        <v>#REF!</v>
      </c>
      <c r="AU1765" s="84"/>
      <c r="AV1765" s="79" t="e">
        <v>#REF!</v>
      </c>
      <c r="AW1765" s="84"/>
      <c r="AX1765" s="84"/>
      <c r="AY1765" s="85">
        <v>1.79</v>
      </c>
      <c r="AZ1765" s="87">
        <v>0.44750000000000001</v>
      </c>
      <c r="BA1765" s="43">
        <v>2.2374999999999998</v>
      </c>
      <c r="BB1765" s="85">
        <v>2.4164999999999996</v>
      </c>
      <c r="BC1765" s="20" t="s">
        <v>12295</v>
      </c>
      <c r="BD1765" s="84" t="s">
        <v>12206</v>
      </c>
      <c r="BE1765" s="88"/>
      <c r="BF1765" s="88"/>
      <c r="BG1765" s="88"/>
      <c r="BH1765" s="88"/>
      <c r="BI1765" s="88"/>
      <c r="BJ1765" s="88"/>
      <c r="BK1765" s="88"/>
      <c r="BL1765" s="88"/>
      <c r="BM1765" s="88"/>
      <c r="BN1765" s="88"/>
      <c r="BO1765" s="88"/>
      <c r="BP1765" s="88"/>
      <c r="BQ1765" s="88"/>
      <c r="BR1765" s="88"/>
      <c r="BS1765" s="88"/>
      <c r="BT1765" s="88"/>
      <c r="BU1765" s="88"/>
      <c r="BV1765" s="88"/>
      <c r="BW1765" s="88"/>
      <c r="BX1765" s="88"/>
      <c r="BY1765" s="88"/>
      <c r="BZ1765" s="88"/>
      <c r="CA1765" s="88"/>
      <c r="CB1765" s="88"/>
      <c r="CC1765" s="88"/>
      <c r="CD1765" s="88"/>
      <c r="CE1765" s="88"/>
      <c r="CF1765" s="88"/>
      <c r="CG1765" s="88"/>
      <c r="CH1765" s="88"/>
      <c r="CI1765" s="88"/>
      <c r="CJ1765" s="88"/>
      <c r="CK1765" s="88"/>
      <c r="CL1765" s="88"/>
      <c r="CM1765" s="88"/>
      <c r="CN1765" s="88"/>
      <c r="CO1765" s="88"/>
      <c r="CP1765" s="88"/>
      <c r="CQ1765" s="88"/>
      <c r="CR1765" s="88"/>
      <c r="CS1765" s="88"/>
      <c r="CT1765" s="88"/>
      <c r="CU1765" s="88"/>
      <c r="CV1765" s="88"/>
      <c r="CW1765" s="88"/>
      <c r="CX1765" s="88"/>
      <c r="CY1765" s="88"/>
      <c r="CZ1765" s="88"/>
      <c r="DA1765" s="88"/>
      <c r="DB1765" s="88"/>
      <c r="DC1765" s="88"/>
      <c r="DD1765" s="88"/>
      <c r="DE1765" s="88"/>
      <c r="DF1765" s="88"/>
      <c r="DG1765" s="88"/>
      <c r="DH1765" s="88"/>
      <c r="DI1765" s="88"/>
      <c r="DJ1765" s="88"/>
      <c r="DK1765" s="88"/>
      <c r="DL1765" s="88"/>
    </row>
    <row r="1766" spans="1:116" s="20" customFormat="1" ht="30" customHeight="1">
      <c r="A1766" s="78" t="s">
        <v>12361</v>
      </c>
      <c r="B1766" s="5">
        <v>1764</v>
      </c>
      <c r="C1766" s="116">
        <v>5687</v>
      </c>
      <c r="D1766" s="116"/>
      <c r="E1766" s="43" t="s">
        <v>12646</v>
      </c>
      <c r="F1766" s="3" t="s">
        <v>12637</v>
      </c>
      <c r="G1766" s="3" t="s">
        <v>3429</v>
      </c>
      <c r="H1766" s="3" t="s">
        <v>1012</v>
      </c>
      <c r="I1766" s="3" t="s">
        <v>4405</v>
      </c>
      <c r="J1766" s="3" t="s">
        <v>12647</v>
      </c>
      <c r="K1766" s="6">
        <v>200</v>
      </c>
      <c r="L1766" s="3" t="s">
        <v>79</v>
      </c>
      <c r="M1766" s="6">
        <v>1</v>
      </c>
      <c r="N1766" s="3" t="s">
        <v>44</v>
      </c>
      <c r="O1766" s="3" t="s">
        <v>12365</v>
      </c>
      <c r="P1766" s="3" t="s">
        <v>12365</v>
      </c>
      <c r="Q1766" s="3" t="s">
        <v>12648</v>
      </c>
      <c r="R1766" s="160">
        <v>2.4900000000000002</v>
      </c>
      <c r="S1766" s="79"/>
      <c r="T1766" s="81"/>
      <c r="U1766" s="82">
        <v>2.4900000000000002</v>
      </c>
      <c r="V1766" s="79"/>
      <c r="W1766" s="79"/>
      <c r="X1766" s="79"/>
      <c r="Y1766" s="79"/>
      <c r="Z1766" s="79"/>
      <c r="AA1766" s="79"/>
      <c r="AB1766" s="79"/>
      <c r="AC1766" s="79"/>
      <c r="AD1766" s="79"/>
      <c r="AE1766" s="83"/>
      <c r="AF1766" s="84"/>
      <c r="AG1766" s="84"/>
      <c r="AH1766" s="84"/>
      <c r="AI1766" s="84"/>
      <c r="AJ1766" s="84"/>
      <c r="AK1766" s="84"/>
      <c r="AL1766" s="84"/>
      <c r="AM1766" s="84"/>
      <c r="AN1766" s="85">
        <v>2.4900000000000002</v>
      </c>
      <c r="AO1766" s="84"/>
      <c r="AP1766" s="83"/>
      <c r="AQ1766" s="84"/>
      <c r="AR1766" s="84"/>
      <c r="AS1766" s="84"/>
      <c r="AT1766" s="84" t="e">
        <v>#REF!</v>
      </c>
      <c r="AU1766" s="84"/>
      <c r="AV1766" s="79" t="e">
        <v>#REF!</v>
      </c>
      <c r="AW1766" s="84"/>
      <c r="AX1766" s="84"/>
      <c r="AY1766" s="85">
        <v>2.4900000000000002</v>
      </c>
      <c r="AZ1766" s="87">
        <v>0.62250000000000005</v>
      </c>
      <c r="BA1766" s="43">
        <v>3.1125000000000003</v>
      </c>
      <c r="BB1766" s="85">
        <v>3.3615000000000004</v>
      </c>
      <c r="BC1766" s="20" t="s">
        <v>12295</v>
      </c>
      <c r="BD1766" s="84" t="s">
        <v>12206</v>
      </c>
      <c r="BE1766" s="88"/>
      <c r="BF1766" s="88"/>
      <c r="BG1766" s="88"/>
      <c r="BH1766" s="88"/>
      <c r="BI1766" s="88"/>
      <c r="BJ1766" s="88"/>
      <c r="BK1766" s="88"/>
      <c r="BL1766" s="88"/>
      <c r="BM1766" s="88"/>
      <c r="BN1766" s="88"/>
      <c r="BO1766" s="88"/>
      <c r="BP1766" s="88"/>
      <c r="BQ1766" s="88"/>
      <c r="BR1766" s="88"/>
      <c r="BS1766" s="88"/>
      <c r="BT1766" s="88"/>
      <c r="BU1766" s="88"/>
      <c r="BV1766" s="88"/>
      <c r="BW1766" s="88"/>
      <c r="BX1766" s="88"/>
      <c r="BY1766" s="88"/>
      <c r="BZ1766" s="88"/>
      <c r="CA1766" s="88"/>
      <c r="CB1766" s="88"/>
      <c r="CC1766" s="88"/>
      <c r="CD1766" s="88"/>
      <c r="CE1766" s="88"/>
      <c r="CF1766" s="88"/>
      <c r="CG1766" s="88"/>
      <c r="CH1766" s="88"/>
      <c r="CI1766" s="88"/>
      <c r="CJ1766" s="88"/>
      <c r="CK1766" s="88"/>
      <c r="CL1766" s="88"/>
      <c r="CM1766" s="88"/>
      <c r="CN1766" s="88"/>
      <c r="CO1766" s="88"/>
      <c r="CP1766" s="88"/>
      <c r="CQ1766" s="88"/>
      <c r="CR1766" s="88"/>
      <c r="CS1766" s="88"/>
      <c r="CT1766" s="88"/>
      <c r="CU1766" s="88"/>
      <c r="CV1766" s="88"/>
      <c r="CW1766" s="88"/>
      <c r="CX1766" s="88"/>
      <c r="CY1766" s="88"/>
      <c r="CZ1766" s="88"/>
      <c r="DA1766" s="88"/>
      <c r="DB1766" s="88"/>
      <c r="DC1766" s="88"/>
      <c r="DD1766" s="88"/>
      <c r="DE1766" s="88"/>
      <c r="DF1766" s="88"/>
      <c r="DG1766" s="88"/>
      <c r="DH1766" s="88"/>
      <c r="DI1766" s="88"/>
      <c r="DJ1766" s="88"/>
      <c r="DK1766" s="88"/>
      <c r="DL1766" s="88"/>
    </row>
    <row r="1767" spans="1:116" s="20" customFormat="1" ht="30" customHeight="1">
      <c r="A1767" s="78" t="s">
        <v>12361</v>
      </c>
      <c r="B1767" s="5">
        <v>1765</v>
      </c>
      <c r="C1767" s="116">
        <v>5790</v>
      </c>
      <c r="D1767" s="116"/>
      <c r="E1767" s="43" t="s">
        <v>12444</v>
      </c>
      <c r="F1767" s="3" t="s">
        <v>12445</v>
      </c>
      <c r="G1767" s="3" t="s">
        <v>5210</v>
      </c>
      <c r="H1767" s="3" t="s">
        <v>1059</v>
      </c>
      <c r="I1767" s="3" t="s">
        <v>550</v>
      </c>
      <c r="J1767" s="3" t="s">
        <v>12446</v>
      </c>
      <c r="K1767" s="6">
        <v>5</v>
      </c>
      <c r="L1767" s="3" t="s">
        <v>79</v>
      </c>
      <c r="M1767" s="6">
        <v>1</v>
      </c>
      <c r="N1767" s="3" t="s">
        <v>44</v>
      </c>
      <c r="O1767" s="3" t="s">
        <v>12365</v>
      </c>
      <c r="P1767" s="3" t="s">
        <v>12365</v>
      </c>
      <c r="Q1767" s="3" t="s">
        <v>12447</v>
      </c>
      <c r="R1767" s="160">
        <v>1.9</v>
      </c>
      <c r="S1767" s="79"/>
      <c r="T1767" s="81"/>
      <c r="U1767" s="82">
        <v>1.9</v>
      </c>
      <c r="V1767" s="79"/>
      <c r="W1767" s="79"/>
      <c r="X1767" s="79"/>
      <c r="Y1767" s="79"/>
      <c r="Z1767" s="79"/>
      <c r="AA1767" s="79"/>
      <c r="AB1767" s="79"/>
      <c r="AC1767" s="79"/>
      <c r="AD1767" s="79"/>
      <c r="AE1767" s="83"/>
      <c r="AF1767" s="84"/>
      <c r="AG1767" s="84"/>
      <c r="AH1767" s="84"/>
      <c r="AI1767" s="84"/>
      <c r="AJ1767" s="84"/>
      <c r="AK1767" s="84"/>
      <c r="AL1767" s="84"/>
      <c r="AM1767" s="84"/>
      <c r="AN1767" s="85">
        <v>1.9</v>
      </c>
      <c r="AO1767" s="84"/>
      <c r="AP1767" s="83"/>
      <c r="AQ1767" s="84"/>
      <c r="AR1767" s="84"/>
      <c r="AS1767" s="84"/>
      <c r="AT1767" s="84" t="e">
        <v>#REF!</v>
      </c>
      <c r="AU1767" s="84"/>
      <c r="AV1767" s="79" t="e">
        <v>#REF!</v>
      </c>
      <c r="AW1767" s="84"/>
      <c r="AX1767" s="84"/>
      <c r="AY1767" s="85">
        <v>1.9</v>
      </c>
      <c r="AZ1767" s="87">
        <v>0.47499999999999998</v>
      </c>
      <c r="BA1767" s="43">
        <v>2.375</v>
      </c>
      <c r="BB1767" s="85">
        <v>2.5649999999999999</v>
      </c>
      <c r="BC1767" s="20" t="s">
        <v>12295</v>
      </c>
      <c r="BD1767" s="84" t="s">
        <v>12206</v>
      </c>
      <c r="BE1767" s="88"/>
      <c r="BF1767" s="88"/>
      <c r="BG1767" s="88"/>
      <c r="BH1767" s="88"/>
      <c r="BI1767" s="88"/>
      <c r="BJ1767" s="88"/>
      <c r="BK1767" s="88"/>
      <c r="BL1767" s="88"/>
      <c r="BM1767" s="88"/>
      <c r="BN1767" s="88"/>
      <c r="BO1767" s="88"/>
      <c r="BP1767" s="88"/>
      <c r="BQ1767" s="88"/>
      <c r="BR1767" s="88"/>
      <c r="BS1767" s="88"/>
      <c r="BT1767" s="88"/>
      <c r="BU1767" s="88"/>
      <c r="BV1767" s="88"/>
      <c r="BW1767" s="88"/>
      <c r="BX1767" s="88"/>
      <c r="BY1767" s="88"/>
      <c r="BZ1767" s="88"/>
      <c r="CA1767" s="88"/>
      <c r="CB1767" s="88"/>
      <c r="CC1767" s="88"/>
      <c r="CD1767" s="88"/>
      <c r="CE1767" s="88"/>
      <c r="CF1767" s="88"/>
      <c r="CG1767" s="88"/>
      <c r="CH1767" s="88"/>
      <c r="CI1767" s="88"/>
      <c r="CJ1767" s="88"/>
      <c r="CK1767" s="88"/>
      <c r="CL1767" s="88"/>
      <c r="CM1767" s="88"/>
      <c r="CN1767" s="88"/>
      <c r="CO1767" s="88"/>
      <c r="CP1767" s="88"/>
      <c r="CQ1767" s="88"/>
      <c r="CR1767" s="88"/>
      <c r="CS1767" s="88"/>
      <c r="CT1767" s="88"/>
      <c r="CU1767" s="88"/>
      <c r="CV1767" s="88"/>
      <c r="CW1767" s="88"/>
      <c r="CX1767" s="88"/>
      <c r="CY1767" s="88"/>
      <c r="CZ1767" s="88"/>
      <c r="DA1767" s="88"/>
      <c r="DB1767" s="88"/>
      <c r="DC1767" s="88"/>
      <c r="DD1767" s="88"/>
      <c r="DE1767" s="88"/>
      <c r="DF1767" s="88"/>
      <c r="DG1767" s="88"/>
      <c r="DH1767" s="88"/>
      <c r="DI1767" s="88"/>
      <c r="DJ1767" s="88"/>
      <c r="DK1767" s="88"/>
      <c r="DL1767" s="88"/>
    </row>
    <row r="1768" spans="1:116" s="20" customFormat="1" ht="30" customHeight="1">
      <c r="A1768" s="78" t="s">
        <v>12361</v>
      </c>
      <c r="B1768" s="5">
        <v>1766</v>
      </c>
      <c r="C1768" s="116">
        <v>5824</v>
      </c>
      <c r="D1768" s="116"/>
      <c r="E1768" s="43" t="s">
        <v>12599</v>
      </c>
      <c r="F1768" s="3" t="s">
        <v>12600</v>
      </c>
      <c r="G1768" s="3" t="s">
        <v>1206</v>
      </c>
      <c r="H1768" s="3" t="s">
        <v>516</v>
      </c>
      <c r="I1768" s="3" t="s">
        <v>559</v>
      </c>
      <c r="J1768" s="3" t="s">
        <v>12601</v>
      </c>
      <c r="K1768" s="6"/>
      <c r="L1768" s="3"/>
      <c r="M1768" s="6">
        <v>14</v>
      </c>
      <c r="N1768" s="3" t="s">
        <v>44</v>
      </c>
      <c r="O1768" s="3" t="s">
        <v>12365</v>
      </c>
      <c r="P1768" s="3" t="s">
        <v>12365</v>
      </c>
      <c r="Q1768" s="3" t="s">
        <v>12602</v>
      </c>
      <c r="R1768" s="160">
        <v>2.08</v>
      </c>
      <c r="S1768" s="79"/>
      <c r="T1768" s="81"/>
      <c r="U1768" s="82">
        <v>2.08</v>
      </c>
      <c r="V1768" s="79"/>
      <c r="W1768" s="79"/>
      <c r="X1768" s="79"/>
      <c r="Y1768" s="79"/>
      <c r="Z1768" s="79"/>
      <c r="AA1768" s="79"/>
      <c r="AB1768" s="79"/>
      <c r="AC1768" s="79"/>
      <c r="AD1768" s="79"/>
      <c r="AE1768" s="83"/>
      <c r="AF1768" s="84"/>
      <c r="AG1768" s="84"/>
      <c r="AH1768" s="84"/>
      <c r="AI1768" s="84"/>
      <c r="AJ1768" s="84"/>
      <c r="AK1768" s="84"/>
      <c r="AL1768" s="84"/>
      <c r="AM1768" s="84"/>
      <c r="AN1768" s="85">
        <v>2.08</v>
      </c>
      <c r="AO1768" s="84"/>
      <c r="AP1768" s="83"/>
      <c r="AQ1768" s="84"/>
      <c r="AR1768" s="84"/>
      <c r="AS1768" s="84"/>
      <c r="AT1768" s="84" t="e">
        <v>#REF!</v>
      </c>
      <c r="AU1768" s="84"/>
      <c r="AV1768" s="79" t="e">
        <v>#REF!</v>
      </c>
      <c r="AW1768" s="84"/>
      <c r="AX1768" s="84"/>
      <c r="AY1768" s="85">
        <v>2.08</v>
      </c>
      <c r="AZ1768" s="87">
        <v>0.52</v>
      </c>
      <c r="BA1768" s="43">
        <v>2.6</v>
      </c>
      <c r="BB1768" s="85">
        <v>2.8080000000000003</v>
      </c>
      <c r="BC1768" s="20" t="s">
        <v>12295</v>
      </c>
      <c r="BD1768" s="84" t="s">
        <v>12206</v>
      </c>
      <c r="BE1768" s="88"/>
      <c r="BF1768" s="88"/>
      <c r="BG1768" s="88"/>
      <c r="BH1768" s="88"/>
      <c r="BI1768" s="88"/>
      <c r="BJ1768" s="88"/>
      <c r="BK1768" s="88"/>
      <c r="BL1768" s="88"/>
      <c r="BM1768" s="88"/>
      <c r="BN1768" s="88"/>
      <c r="BO1768" s="88"/>
      <c r="BP1768" s="88"/>
      <c r="BQ1768" s="88"/>
      <c r="BR1768" s="88"/>
      <c r="BS1768" s="88"/>
      <c r="BT1768" s="88"/>
      <c r="BU1768" s="88"/>
      <c r="BV1768" s="88"/>
      <c r="BW1768" s="88"/>
      <c r="BX1768" s="88"/>
      <c r="BY1768" s="88"/>
      <c r="BZ1768" s="88"/>
      <c r="CA1768" s="88"/>
      <c r="CB1768" s="88"/>
      <c r="CC1768" s="88"/>
      <c r="CD1768" s="88"/>
      <c r="CE1768" s="88"/>
      <c r="CF1768" s="88"/>
      <c r="CG1768" s="88"/>
      <c r="CH1768" s="88"/>
      <c r="CI1768" s="88"/>
      <c r="CJ1768" s="88"/>
      <c r="CK1768" s="88"/>
      <c r="CL1768" s="88"/>
      <c r="CM1768" s="88"/>
      <c r="CN1768" s="88"/>
      <c r="CO1768" s="88"/>
      <c r="CP1768" s="88"/>
      <c r="CQ1768" s="88"/>
      <c r="CR1768" s="88"/>
      <c r="CS1768" s="88"/>
      <c r="CT1768" s="88"/>
      <c r="CU1768" s="88"/>
      <c r="CV1768" s="88"/>
      <c r="CW1768" s="88"/>
      <c r="CX1768" s="88"/>
      <c r="CY1768" s="88"/>
      <c r="CZ1768" s="88"/>
      <c r="DA1768" s="88"/>
      <c r="DB1768" s="88"/>
      <c r="DC1768" s="88"/>
      <c r="DD1768" s="88"/>
      <c r="DE1768" s="88"/>
      <c r="DF1768" s="88"/>
      <c r="DG1768" s="88"/>
      <c r="DH1768" s="88"/>
      <c r="DI1768" s="88"/>
      <c r="DJ1768" s="88"/>
      <c r="DK1768" s="88"/>
      <c r="DL1768" s="88"/>
    </row>
    <row r="1769" spans="1:116" s="20" customFormat="1" ht="30" customHeight="1">
      <c r="A1769" s="152" t="s">
        <v>14305</v>
      </c>
      <c r="B1769" s="5">
        <v>1767</v>
      </c>
      <c r="C1769" s="179">
        <v>20248</v>
      </c>
      <c r="D1769" s="179"/>
      <c r="E1769" s="171" t="s">
        <v>14556</v>
      </c>
      <c r="F1769" s="3" t="s">
        <v>14557</v>
      </c>
      <c r="G1769" s="3" t="s">
        <v>287</v>
      </c>
      <c r="H1769" s="3" t="s">
        <v>2465</v>
      </c>
      <c r="I1769" s="3" t="s">
        <v>42</v>
      </c>
      <c r="J1769" s="3" t="s">
        <v>655</v>
      </c>
      <c r="K1769" s="6"/>
      <c r="L1769" s="3"/>
      <c r="M1769" s="6">
        <v>14</v>
      </c>
      <c r="N1769" s="3" t="s">
        <v>44</v>
      </c>
      <c r="O1769" s="3" t="s">
        <v>14552</v>
      </c>
      <c r="P1769" s="3" t="s">
        <v>14553</v>
      </c>
      <c r="Q1769" s="3" t="s">
        <v>14558</v>
      </c>
      <c r="R1769" s="160">
        <v>2.2000000000000002</v>
      </c>
      <c r="S1769" s="79">
        <v>2.5</v>
      </c>
      <c r="T1769" s="81">
        <v>2.2000000000000002</v>
      </c>
      <c r="U1769" s="82"/>
      <c r="V1769" s="79"/>
      <c r="W1769" s="79"/>
      <c r="X1769" s="79"/>
      <c r="Y1769" s="79"/>
      <c r="Z1769" s="79"/>
      <c r="AA1769" s="79"/>
      <c r="AB1769" s="79"/>
      <c r="AC1769" s="79"/>
      <c r="AD1769" s="79"/>
      <c r="AE1769" s="83"/>
      <c r="AF1769" s="84"/>
      <c r="AG1769" s="84"/>
      <c r="AH1769" s="84"/>
      <c r="AI1769" s="84"/>
      <c r="AJ1769" s="84"/>
      <c r="AK1769" s="84"/>
      <c r="AL1769" s="84"/>
      <c r="AM1769" s="84"/>
      <c r="AN1769" s="85"/>
      <c r="AO1769" s="84"/>
      <c r="AP1769" s="83"/>
      <c r="AQ1769" s="84" t="e">
        <f>AVERAGE(SMALL(AE1769:AI1769,1),SMALL(AE1769:AI1769,2))</f>
        <v>#NUM!</v>
      </c>
      <c r="AR1769" s="84" t="e">
        <f>IF(R1769 &lt;=( AVERAGE(SMALL(AE1769:AI1769,1),SMALL(AE1769:AI1769,2))), R1769, "")</f>
        <v>#NUM!</v>
      </c>
      <c r="AS1769" s="84" t="e">
        <f>AVERAGE(SMALL(AJ1769:AM1769,1),SMALL(AJ1769:AM1769,2))</f>
        <v>#NUM!</v>
      </c>
      <c r="AT1769" s="84" t="e">
        <f>#REF!*1.075</f>
        <v>#REF!</v>
      </c>
      <c r="AU1769" s="84">
        <f>T1769*1.075</f>
        <v>2.3650000000000002</v>
      </c>
      <c r="AV1769" s="79"/>
      <c r="AW1769" s="84" t="s">
        <v>977</v>
      </c>
      <c r="AX1769" s="84" t="s">
        <v>48</v>
      </c>
      <c r="AY1769" s="85">
        <v>2.2000000000000002</v>
      </c>
      <c r="AZ1769" s="87">
        <f>IF(AND(AY1769&gt;0,AY1769&lt;=10),AY1769*0.25,IF(AND(AY1769&gt;10,AY1769&lt;=50),AY1769*0.17,IF(AND(AY1769&gt;10,AY1769&lt;=100),AY1769*0.12,IF(AY1769&gt;100,AY1769*0.1))))</f>
        <v>0.55000000000000004</v>
      </c>
      <c r="BA1769" s="43">
        <f>AZ1769+AY1769</f>
        <v>2.75</v>
      </c>
      <c r="BB1769" s="85">
        <f>BA1769+BA1769*0.08</f>
        <v>2.97</v>
      </c>
      <c r="BC1769" s="20" t="s">
        <v>12295</v>
      </c>
      <c r="BD1769" s="84" t="s">
        <v>12206</v>
      </c>
      <c r="BE1769" s="88"/>
      <c r="BF1769" s="88"/>
      <c r="BG1769" s="88"/>
      <c r="BH1769" s="88"/>
      <c r="BI1769" s="88"/>
      <c r="BJ1769" s="88"/>
      <c r="BK1769" s="88"/>
      <c r="BL1769" s="88"/>
      <c r="BM1769" s="88"/>
      <c r="BN1769" s="88"/>
      <c r="BO1769" s="88"/>
      <c r="BP1769" s="88"/>
      <c r="BQ1769" s="88"/>
      <c r="BR1769" s="88"/>
      <c r="BS1769" s="88"/>
      <c r="BT1769" s="88"/>
      <c r="BU1769" s="88"/>
      <c r="BV1769" s="88"/>
      <c r="BW1769" s="88"/>
      <c r="BX1769" s="88"/>
      <c r="BY1769" s="88"/>
      <c r="BZ1769" s="88"/>
      <c r="CA1769" s="88"/>
      <c r="CB1769" s="88"/>
      <c r="CC1769" s="88"/>
      <c r="CD1769" s="88"/>
      <c r="CE1769" s="88"/>
      <c r="CF1769" s="88"/>
      <c r="CG1769" s="88"/>
      <c r="CH1769" s="88"/>
      <c r="CI1769" s="88"/>
      <c r="CJ1769" s="88"/>
      <c r="CK1769" s="88"/>
      <c r="CL1769" s="88"/>
      <c r="CM1769" s="88"/>
      <c r="CN1769" s="88"/>
      <c r="CO1769" s="88"/>
      <c r="CP1769" s="88"/>
      <c r="CQ1769" s="88"/>
      <c r="CR1769" s="88"/>
      <c r="CS1769" s="88"/>
      <c r="CT1769" s="88"/>
      <c r="CU1769" s="88"/>
      <c r="CV1769" s="88"/>
      <c r="CW1769" s="88"/>
      <c r="CX1769" s="88"/>
      <c r="CY1769" s="88"/>
      <c r="CZ1769" s="88"/>
      <c r="DA1769" s="88"/>
      <c r="DB1769" s="88"/>
      <c r="DC1769" s="88"/>
      <c r="DD1769" s="88"/>
      <c r="DE1769" s="88"/>
      <c r="DF1769" s="88"/>
      <c r="DG1769" s="88"/>
      <c r="DH1769" s="88"/>
      <c r="DI1769" s="88"/>
      <c r="DJ1769" s="88"/>
      <c r="DK1769" s="88"/>
      <c r="DL1769" s="88"/>
    </row>
    <row r="1770" spans="1:116" s="20" customFormat="1" ht="30" customHeight="1">
      <c r="A1770" s="152" t="s">
        <v>14305</v>
      </c>
      <c r="B1770" s="5">
        <v>1768</v>
      </c>
      <c r="C1770" s="179">
        <v>20275</v>
      </c>
      <c r="D1770" s="179"/>
      <c r="E1770" s="171" t="s">
        <v>14549</v>
      </c>
      <c r="F1770" s="3" t="s">
        <v>13849</v>
      </c>
      <c r="G1770" s="3" t="s">
        <v>14550</v>
      </c>
      <c r="H1770" s="3" t="s">
        <v>12827</v>
      </c>
      <c r="I1770" s="3" t="s">
        <v>102</v>
      </c>
      <c r="J1770" s="3" t="s">
        <v>14551</v>
      </c>
      <c r="K1770" s="6"/>
      <c r="L1770" s="3"/>
      <c r="M1770" s="6">
        <v>14</v>
      </c>
      <c r="N1770" s="3" t="s">
        <v>44</v>
      </c>
      <c r="O1770" s="3" t="s">
        <v>14552</v>
      </c>
      <c r="P1770" s="3" t="s">
        <v>14553</v>
      </c>
      <c r="Q1770" s="3" t="s">
        <v>14554</v>
      </c>
      <c r="R1770" s="160">
        <v>5.5</v>
      </c>
      <c r="S1770" s="79">
        <v>5.9</v>
      </c>
      <c r="T1770" s="81">
        <v>5.5</v>
      </c>
      <c r="U1770" s="82"/>
      <c r="V1770" s="79"/>
      <c r="W1770" s="79"/>
      <c r="X1770" s="79"/>
      <c r="Y1770" s="79"/>
      <c r="Z1770" s="79"/>
      <c r="AA1770" s="79"/>
      <c r="AB1770" s="79"/>
      <c r="AC1770" s="79"/>
      <c r="AD1770" s="79"/>
      <c r="AE1770" s="83"/>
      <c r="AF1770" s="84"/>
      <c r="AG1770" s="84"/>
      <c r="AH1770" s="84"/>
      <c r="AI1770" s="84"/>
      <c r="AJ1770" s="84"/>
      <c r="AK1770" s="84"/>
      <c r="AL1770" s="84"/>
      <c r="AM1770" s="84"/>
      <c r="AN1770" s="85"/>
      <c r="AO1770" s="84"/>
      <c r="AP1770" s="83"/>
      <c r="AQ1770" s="84" t="e">
        <f>AVERAGE(SMALL(AE1770:AI1770,1),SMALL(AE1770:AI1770,2))</f>
        <v>#NUM!</v>
      </c>
      <c r="AR1770" s="84" t="e">
        <f>IF(R1770 &lt;=( AVERAGE(SMALL(AE1770:AI1770,1),SMALL(AE1770:AI1770,2))), R1770, "")</f>
        <v>#NUM!</v>
      </c>
      <c r="AS1770" s="84" t="e">
        <f>AVERAGE(SMALL(AJ1770:AM1770,1),SMALL(AJ1770:AM1770,2))</f>
        <v>#NUM!</v>
      </c>
      <c r="AT1770" s="84" t="e">
        <f>#REF!*1.075</f>
        <v>#REF!</v>
      </c>
      <c r="AU1770" s="84">
        <f>T1770*1.075</f>
        <v>5.9124999999999996</v>
      </c>
      <c r="AV1770" s="79"/>
      <c r="AW1770" s="84" t="s">
        <v>977</v>
      </c>
      <c r="AX1770" s="84" t="s">
        <v>48</v>
      </c>
      <c r="AY1770" s="85">
        <v>5.5</v>
      </c>
      <c r="AZ1770" s="87">
        <f>IF(AND(AY1770&gt;0,AY1770&lt;=10),AY1770*0.25,IF(AND(AY1770&gt;10,AY1770&lt;=50),AY1770*0.17,IF(AND(AY1770&gt;10,AY1770&lt;=100),AY1770*0.12,IF(AY1770&gt;100,AY1770*0.1))))</f>
        <v>1.375</v>
      </c>
      <c r="BA1770" s="43">
        <f>AZ1770+AY1770</f>
        <v>6.875</v>
      </c>
      <c r="BB1770" s="85">
        <f>BA1770+BA1770*0.08</f>
        <v>7.4249999999999998</v>
      </c>
      <c r="BC1770" s="20" t="s">
        <v>12295</v>
      </c>
      <c r="BD1770" s="84" t="s">
        <v>12206</v>
      </c>
      <c r="BE1770" s="88"/>
      <c r="BF1770" s="88"/>
      <c r="BG1770" s="88"/>
      <c r="BH1770" s="88"/>
      <c r="BI1770" s="88"/>
      <c r="BJ1770" s="88"/>
      <c r="BK1770" s="88"/>
      <c r="BL1770" s="88"/>
      <c r="BM1770" s="88"/>
      <c r="BN1770" s="88"/>
      <c r="BO1770" s="88"/>
      <c r="BP1770" s="88"/>
      <c r="BQ1770" s="88"/>
      <c r="BR1770" s="88"/>
      <c r="BS1770" s="88"/>
      <c r="BT1770" s="88"/>
      <c r="BU1770" s="88"/>
      <c r="BV1770" s="88"/>
      <c r="BW1770" s="88"/>
      <c r="BX1770" s="88"/>
      <c r="BY1770" s="88"/>
      <c r="BZ1770" s="88"/>
      <c r="CA1770" s="88"/>
      <c r="CB1770" s="88"/>
      <c r="CC1770" s="88"/>
      <c r="CD1770" s="88"/>
      <c r="CE1770" s="88"/>
      <c r="CF1770" s="88"/>
      <c r="CG1770" s="88"/>
      <c r="CH1770" s="88"/>
      <c r="CI1770" s="88"/>
      <c r="CJ1770" s="88"/>
      <c r="CK1770" s="88"/>
      <c r="CL1770" s="88"/>
      <c r="CM1770" s="88"/>
      <c r="CN1770" s="88"/>
      <c r="CO1770" s="88"/>
      <c r="CP1770" s="88"/>
      <c r="CQ1770" s="88"/>
      <c r="CR1770" s="88"/>
      <c r="CS1770" s="88"/>
      <c r="CT1770" s="88"/>
      <c r="CU1770" s="88"/>
      <c r="CV1770" s="88"/>
      <c r="CW1770" s="88"/>
      <c r="CX1770" s="88"/>
      <c r="CY1770" s="88"/>
      <c r="CZ1770" s="88"/>
      <c r="DA1770" s="88"/>
      <c r="DB1770" s="88"/>
      <c r="DC1770" s="88"/>
      <c r="DD1770" s="88"/>
      <c r="DE1770" s="88"/>
      <c r="DF1770" s="88"/>
      <c r="DG1770" s="88"/>
      <c r="DH1770" s="88"/>
      <c r="DI1770" s="88"/>
      <c r="DJ1770" s="88"/>
      <c r="DK1770" s="88"/>
      <c r="DL1770" s="88"/>
    </row>
    <row r="1771" spans="1:116" s="20" customFormat="1" ht="30" customHeight="1">
      <c r="A1771" s="152" t="s">
        <v>14305</v>
      </c>
      <c r="B1771" s="5">
        <v>1769</v>
      </c>
      <c r="C1771" s="179">
        <v>20272</v>
      </c>
      <c r="D1771" s="179"/>
      <c r="E1771" s="171" t="s">
        <v>14549</v>
      </c>
      <c r="F1771" s="3" t="s">
        <v>13849</v>
      </c>
      <c r="G1771" s="3" t="s">
        <v>14550</v>
      </c>
      <c r="H1771" s="3" t="s">
        <v>1741</v>
      </c>
      <c r="I1771" s="3" t="s">
        <v>102</v>
      </c>
      <c r="J1771" s="3" t="s">
        <v>14551</v>
      </c>
      <c r="K1771" s="6"/>
      <c r="L1771" s="3"/>
      <c r="M1771" s="6">
        <v>14</v>
      </c>
      <c r="N1771" s="3" t="s">
        <v>44</v>
      </c>
      <c r="O1771" s="3" t="s">
        <v>14552</v>
      </c>
      <c r="P1771" s="3" t="s">
        <v>14553</v>
      </c>
      <c r="Q1771" s="3" t="s">
        <v>14555</v>
      </c>
      <c r="R1771" s="160">
        <v>5</v>
      </c>
      <c r="S1771" s="79">
        <v>5.4</v>
      </c>
      <c r="T1771" s="81">
        <v>5</v>
      </c>
      <c r="U1771" s="82"/>
      <c r="V1771" s="79"/>
      <c r="W1771" s="79"/>
      <c r="X1771" s="79"/>
      <c r="Y1771" s="79"/>
      <c r="Z1771" s="79"/>
      <c r="AA1771" s="79"/>
      <c r="AB1771" s="79"/>
      <c r="AC1771" s="79"/>
      <c r="AD1771" s="79"/>
      <c r="AE1771" s="83"/>
      <c r="AF1771" s="84"/>
      <c r="AG1771" s="84"/>
      <c r="AH1771" s="84"/>
      <c r="AI1771" s="84"/>
      <c r="AJ1771" s="84"/>
      <c r="AK1771" s="84"/>
      <c r="AL1771" s="84"/>
      <c r="AM1771" s="84"/>
      <c r="AN1771" s="85"/>
      <c r="AO1771" s="84"/>
      <c r="AP1771" s="83"/>
      <c r="AQ1771" s="84" t="e">
        <f>AVERAGE(SMALL(AE1771:AI1771,1),SMALL(AE1771:AI1771,2))</f>
        <v>#NUM!</v>
      </c>
      <c r="AR1771" s="84" t="e">
        <f>IF(R1771 &lt;=( AVERAGE(SMALL(AE1771:AI1771,1),SMALL(AE1771:AI1771,2))), R1771, "")</f>
        <v>#NUM!</v>
      </c>
      <c r="AS1771" s="84" t="e">
        <f>AVERAGE(SMALL(AJ1771:AM1771,1),SMALL(AJ1771:AM1771,2))</f>
        <v>#NUM!</v>
      </c>
      <c r="AT1771" s="84" t="e">
        <f>#REF!*1.075</f>
        <v>#REF!</v>
      </c>
      <c r="AU1771" s="84">
        <f>T1771*1.075</f>
        <v>5.375</v>
      </c>
      <c r="AV1771" s="79"/>
      <c r="AW1771" s="84" t="s">
        <v>977</v>
      </c>
      <c r="AX1771" s="84" t="s">
        <v>48</v>
      </c>
      <c r="AY1771" s="85">
        <v>5</v>
      </c>
      <c r="AZ1771" s="87">
        <f>IF(AND(AY1771&gt;0,AY1771&lt;=10),AY1771*0.25,IF(AND(AY1771&gt;10,AY1771&lt;=50),AY1771*0.17,IF(AND(AY1771&gt;10,AY1771&lt;=100),AY1771*0.12,IF(AY1771&gt;100,AY1771*0.1))))</f>
        <v>1.25</v>
      </c>
      <c r="BA1771" s="43">
        <f>AZ1771+AY1771</f>
        <v>6.25</v>
      </c>
      <c r="BB1771" s="85">
        <f>BA1771+BA1771*0.08</f>
        <v>6.75</v>
      </c>
      <c r="BC1771" s="20" t="s">
        <v>12295</v>
      </c>
      <c r="BD1771" s="84" t="s">
        <v>12206</v>
      </c>
      <c r="BE1771" s="88"/>
      <c r="BF1771" s="88"/>
      <c r="BG1771" s="88"/>
      <c r="BH1771" s="88"/>
      <c r="BI1771" s="88"/>
      <c r="BJ1771" s="88"/>
      <c r="BK1771" s="88"/>
      <c r="BL1771" s="88"/>
      <c r="BM1771" s="88"/>
      <c r="BN1771" s="88"/>
      <c r="BO1771" s="88"/>
      <c r="BP1771" s="88"/>
      <c r="BQ1771" s="88"/>
      <c r="BR1771" s="88"/>
      <c r="BS1771" s="88"/>
      <c r="BT1771" s="88"/>
      <c r="BU1771" s="88"/>
      <c r="BV1771" s="88"/>
      <c r="BW1771" s="88"/>
      <c r="BX1771" s="88"/>
      <c r="BY1771" s="88"/>
      <c r="BZ1771" s="88"/>
      <c r="CA1771" s="88"/>
      <c r="CB1771" s="88"/>
      <c r="CC1771" s="88"/>
      <c r="CD1771" s="88"/>
      <c r="CE1771" s="88"/>
      <c r="CF1771" s="88"/>
      <c r="CG1771" s="88"/>
      <c r="CH1771" s="88"/>
      <c r="CI1771" s="88"/>
      <c r="CJ1771" s="88"/>
      <c r="CK1771" s="88"/>
      <c r="CL1771" s="88"/>
      <c r="CM1771" s="88"/>
      <c r="CN1771" s="88"/>
      <c r="CO1771" s="88"/>
      <c r="CP1771" s="88"/>
      <c r="CQ1771" s="88"/>
      <c r="CR1771" s="88"/>
      <c r="CS1771" s="88"/>
      <c r="CT1771" s="88"/>
      <c r="CU1771" s="88"/>
      <c r="CV1771" s="88"/>
      <c r="CW1771" s="88"/>
      <c r="CX1771" s="88"/>
      <c r="CY1771" s="88"/>
      <c r="CZ1771" s="88"/>
      <c r="DA1771" s="88"/>
      <c r="DB1771" s="88"/>
      <c r="DC1771" s="88"/>
      <c r="DD1771" s="88"/>
      <c r="DE1771" s="88"/>
      <c r="DF1771" s="88"/>
      <c r="DG1771" s="88"/>
      <c r="DH1771" s="88"/>
      <c r="DI1771" s="88"/>
      <c r="DJ1771" s="88"/>
      <c r="DK1771" s="88"/>
      <c r="DL1771" s="88"/>
    </row>
    <row r="1772" spans="1:116" s="20" customFormat="1" ht="30" customHeight="1">
      <c r="A1772" s="11" t="s">
        <v>6124</v>
      </c>
      <c r="B1772" s="5">
        <v>1770</v>
      </c>
      <c r="C1772" s="116">
        <v>5485</v>
      </c>
      <c r="D1772" s="116"/>
      <c r="E1772" s="51" t="s">
        <v>6125</v>
      </c>
      <c r="F1772" s="12" t="s">
        <v>6126</v>
      </c>
      <c r="G1772" s="12" t="s">
        <v>6127</v>
      </c>
      <c r="H1772" s="12" t="s">
        <v>6128</v>
      </c>
      <c r="I1772" s="12" t="s">
        <v>42</v>
      </c>
      <c r="J1772" s="12" t="s">
        <v>6129</v>
      </c>
      <c r="K1772" s="14"/>
      <c r="L1772" s="12"/>
      <c r="M1772" s="14">
        <v>28</v>
      </c>
      <c r="N1772" s="12" t="s">
        <v>44</v>
      </c>
      <c r="O1772" s="12" t="s">
        <v>6130</v>
      </c>
      <c r="P1772" s="12" t="s">
        <v>6131</v>
      </c>
      <c r="Q1772" s="12" t="s">
        <v>6132</v>
      </c>
      <c r="R1772" s="156">
        <v>8735.41</v>
      </c>
      <c r="S1772" s="22"/>
      <c r="T1772" s="23">
        <v>6019.2</v>
      </c>
      <c r="U1772" s="1">
        <v>6019.2</v>
      </c>
      <c r="V1772" s="21">
        <v>12993.33</v>
      </c>
      <c r="W1772" s="22">
        <v>7963.14</v>
      </c>
      <c r="X1772" s="22"/>
      <c r="Y1772" s="22">
        <v>9077.91</v>
      </c>
      <c r="Z1772" s="22">
        <v>10922.24</v>
      </c>
      <c r="AA1772" s="22"/>
      <c r="AB1772" s="22"/>
      <c r="AC1772" s="22"/>
      <c r="AD1772" s="22"/>
      <c r="AE1772" s="24">
        <v>12993.33</v>
      </c>
      <c r="AF1772" s="20">
        <v>7286.16</v>
      </c>
      <c r="AH1772" s="20">
        <v>9080.67</v>
      </c>
      <c r="AI1772" s="20">
        <v>10922.24</v>
      </c>
      <c r="AN1772" s="25">
        <v>8183.415</v>
      </c>
      <c r="AO1772" s="20" t="s">
        <v>207</v>
      </c>
      <c r="AP1772" s="24" t="s">
        <v>208</v>
      </c>
      <c r="AQ1772" s="20">
        <f>AVERAGE(SMALL(AE1772:AI1772,1),SMALL(AE1772:AI1772,2))</f>
        <v>8183.415</v>
      </c>
      <c r="AR1772" s="20" t="str">
        <f>IF(R1772 &lt;=( AVERAGE(SMALL(AE1772:AI1772,1),SMALL(AE1772:AI1772,2))), R1772, "")</f>
        <v/>
      </c>
      <c r="AS1772" s="20" t="e">
        <f>AVERAGE(SMALL(AJ1772:AM1772,1),SMALL(AJ1772:AM1772,2))</f>
        <v>#NUM!</v>
      </c>
      <c r="AT1772" s="20">
        <f>T1772*1.075</f>
        <v>6470.6399999999994</v>
      </c>
      <c r="AU1772" s="20">
        <f>U1772*1.075</f>
        <v>6470.6399999999994</v>
      </c>
      <c r="AV1772" s="22">
        <f>MIN(AN1772,AT1772,AU1772)</f>
        <v>6470.6399999999994</v>
      </c>
      <c r="AW1772" s="20" t="s">
        <v>71</v>
      </c>
      <c r="AX1772" s="20" t="s">
        <v>72</v>
      </c>
      <c r="AY1772" s="25">
        <v>6470.64</v>
      </c>
      <c r="AZ1772" s="27">
        <f>IF(AND(AY1772&gt;0,AY1772&lt;=10),AY1772*0.25,IF(AND(AY1772&gt;10,AY1772&lt;=50),AY1772*0.17,IF(AND(AY1772&gt;10,AY1772&lt;=100),AY1772*0.12,IF(AY1772&gt;100,AY1772*0.1))))</f>
        <v>647.06400000000008</v>
      </c>
      <c r="BA1772" s="3">
        <f>AZ1772+AY1772</f>
        <v>7117.7040000000006</v>
      </c>
      <c r="BB1772" s="25">
        <f>BA1772+BA1772*0.08</f>
        <v>7687.1203200000009</v>
      </c>
      <c r="BC1772" s="20" t="s">
        <v>12295</v>
      </c>
    </row>
    <row r="1773" spans="1:116" s="20" customFormat="1" ht="30" customHeight="1">
      <c r="A1773" s="152" t="s">
        <v>12951</v>
      </c>
      <c r="B1773" s="5">
        <v>1771</v>
      </c>
      <c r="C1773" s="44">
        <v>19572</v>
      </c>
      <c r="D1773" s="44"/>
      <c r="E1773" s="43" t="s">
        <v>6133</v>
      </c>
      <c r="F1773" s="3" t="s">
        <v>6015</v>
      </c>
      <c r="G1773" s="3" t="s">
        <v>1129</v>
      </c>
      <c r="H1773" s="3" t="s">
        <v>299</v>
      </c>
      <c r="I1773" s="3" t="s">
        <v>102</v>
      </c>
      <c r="J1773" s="3" t="s">
        <v>6134</v>
      </c>
      <c r="K1773" s="6"/>
      <c r="L1773" s="3"/>
      <c r="M1773" s="6">
        <v>30</v>
      </c>
      <c r="N1773" s="3" t="s">
        <v>44</v>
      </c>
      <c r="O1773" s="3" t="s">
        <v>6135</v>
      </c>
      <c r="P1773" s="3" t="s">
        <v>6136</v>
      </c>
      <c r="Q1773" s="3" t="s">
        <v>6137</v>
      </c>
      <c r="R1773" s="160">
        <v>2.17</v>
      </c>
      <c r="S1773" s="79">
        <v>1.98</v>
      </c>
      <c r="T1773" s="81">
        <v>1.98</v>
      </c>
      <c r="U1773" s="82">
        <v>2.17</v>
      </c>
      <c r="V1773" s="79"/>
      <c r="W1773" s="79"/>
      <c r="X1773" s="79"/>
      <c r="Y1773" s="79"/>
      <c r="Z1773" s="79"/>
      <c r="AA1773" s="79"/>
      <c r="AB1773" s="79"/>
      <c r="AC1773" s="79"/>
      <c r="AD1773" s="79"/>
      <c r="AE1773" s="83"/>
      <c r="AF1773" s="84">
        <v>3.24</v>
      </c>
      <c r="AG1773" s="84"/>
      <c r="AH1773" s="84"/>
      <c r="AI1773" s="84"/>
      <c r="AJ1773" s="84"/>
      <c r="AK1773" s="84"/>
      <c r="AL1773" s="84"/>
      <c r="AM1773" s="84"/>
      <c r="AN1773" s="85"/>
      <c r="AO1773" s="84"/>
      <c r="AP1773" s="83"/>
      <c r="AQ1773" s="84" t="e">
        <v>#NUM!</v>
      </c>
      <c r="AR1773" s="84" t="e">
        <v>#NUM!</v>
      </c>
      <c r="AS1773" s="84" t="e">
        <v>#NUM!</v>
      </c>
      <c r="AT1773" s="84" t="e">
        <v>#REF!</v>
      </c>
      <c r="AU1773" s="84">
        <v>2.1284999999999998</v>
      </c>
      <c r="AV1773" s="79"/>
      <c r="AW1773" s="84" t="s">
        <v>71</v>
      </c>
      <c r="AX1773" s="84" t="s">
        <v>72</v>
      </c>
      <c r="AY1773" s="85">
        <v>2.1284999999999998</v>
      </c>
      <c r="AZ1773" s="87">
        <v>0.53212499999999996</v>
      </c>
      <c r="BA1773" s="43">
        <v>2.6606249999999996</v>
      </c>
      <c r="BB1773" s="85">
        <v>2.8734749999999996</v>
      </c>
      <c r="BC1773" s="20" t="s">
        <v>12295</v>
      </c>
      <c r="BD1773" s="84" t="s">
        <v>12298</v>
      </c>
      <c r="BE1773" s="88"/>
      <c r="BF1773" s="88"/>
      <c r="BG1773" s="88"/>
      <c r="BH1773" s="88"/>
      <c r="BI1773" s="88"/>
      <c r="BJ1773" s="88"/>
      <c r="BK1773" s="88"/>
      <c r="BL1773" s="88"/>
      <c r="BM1773" s="88"/>
      <c r="BN1773" s="88"/>
      <c r="BO1773" s="88"/>
      <c r="BP1773" s="88"/>
      <c r="BQ1773" s="88"/>
      <c r="BR1773" s="88"/>
      <c r="BS1773" s="88"/>
      <c r="BT1773" s="88"/>
      <c r="BU1773" s="88"/>
      <c r="BV1773" s="88"/>
      <c r="BW1773" s="88"/>
      <c r="BX1773" s="88"/>
      <c r="BY1773" s="88"/>
      <c r="BZ1773" s="88"/>
      <c r="CA1773" s="88"/>
      <c r="CB1773" s="88"/>
      <c r="CC1773" s="88"/>
      <c r="CD1773" s="88"/>
      <c r="CE1773" s="88"/>
      <c r="CF1773" s="88"/>
      <c r="CG1773" s="88"/>
      <c r="CH1773" s="88"/>
      <c r="CI1773" s="88"/>
      <c r="CJ1773" s="88"/>
      <c r="CK1773" s="88"/>
      <c r="CL1773" s="88"/>
      <c r="CM1773" s="88"/>
      <c r="CN1773" s="88"/>
      <c r="CO1773" s="88"/>
      <c r="CP1773" s="88"/>
      <c r="CQ1773" s="88"/>
      <c r="CR1773" s="88"/>
      <c r="CS1773" s="88"/>
      <c r="CT1773" s="88"/>
      <c r="CU1773" s="88"/>
      <c r="CV1773" s="88"/>
      <c r="CW1773" s="88"/>
      <c r="CX1773" s="88"/>
      <c r="CY1773" s="88"/>
      <c r="CZ1773" s="88"/>
      <c r="DA1773" s="88"/>
      <c r="DB1773" s="88"/>
      <c r="DC1773" s="88"/>
      <c r="DD1773" s="88"/>
      <c r="DE1773" s="88"/>
      <c r="DF1773" s="88"/>
      <c r="DG1773" s="88"/>
      <c r="DH1773" s="88"/>
      <c r="DI1773" s="88"/>
      <c r="DJ1773" s="88"/>
      <c r="DK1773" s="88"/>
      <c r="DL1773" s="88"/>
    </row>
    <row r="1774" spans="1:116" s="20" customFormat="1" ht="30" customHeight="1">
      <c r="A1774" s="152" t="s">
        <v>14305</v>
      </c>
      <c r="B1774" s="5">
        <v>1772</v>
      </c>
      <c r="C1774" s="179">
        <v>20344</v>
      </c>
      <c r="D1774" s="179"/>
      <c r="E1774" s="171" t="s">
        <v>14559</v>
      </c>
      <c r="F1774" s="3" t="s">
        <v>14560</v>
      </c>
      <c r="G1774" s="3" t="s">
        <v>1181</v>
      </c>
      <c r="H1774" s="3" t="s">
        <v>56</v>
      </c>
      <c r="I1774" s="3" t="s">
        <v>102</v>
      </c>
      <c r="J1774" s="3" t="s">
        <v>14561</v>
      </c>
      <c r="K1774" s="6"/>
      <c r="L1774" s="3"/>
      <c r="M1774" s="6">
        <v>60</v>
      </c>
      <c r="N1774" s="3" t="s">
        <v>44</v>
      </c>
      <c r="O1774" s="3" t="s">
        <v>14562</v>
      </c>
      <c r="P1774" s="3" t="s">
        <v>14563</v>
      </c>
      <c r="Q1774" s="3" t="s">
        <v>14564</v>
      </c>
      <c r="R1774" s="160">
        <v>11</v>
      </c>
      <c r="S1774" s="79">
        <v>11.8</v>
      </c>
      <c r="T1774" s="81" t="s">
        <v>54</v>
      </c>
      <c r="U1774" s="82"/>
      <c r="V1774" s="79"/>
      <c r="W1774" s="79"/>
      <c r="X1774" s="79"/>
      <c r="Y1774" s="79"/>
      <c r="Z1774" s="79"/>
      <c r="AA1774" s="79"/>
      <c r="AB1774" s="79"/>
      <c r="AC1774" s="79"/>
      <c r="AD1774" s="79"/>
      <c r="AE1774" s="83"/>
      <c r="AF1774" s="84"/>
      <c r="AG1774" s="84"/>
      <c r="AH1774" s="84"/>
      <c r="AI1774" s="84"/>
      <c r="AJ1774" s="84"/>
      <c r="AK1774" s="84"/>
      <c r="AL1774" s="84"/>
      <c r="AM1774" s="84"/>
      <c r="AN1774" s="85"/>
      <c r="AO1774" s="84"/>
      <c r="AP1774" s="83"/>
      <c r="AQ1774" s="84" t="e">
        <f>AVERAGE(SMALL(AE1774:AI1774,1),SMALL(AE1774:AI1774,2))</f>
        <v>#NUM!</v>
      </c>
      <c r="AR1774" s="84" t="e">
        <f>IF(R1774 &lt;=( AVERAGE(SMALL(AE1774:AI1774,1),SMALL(AE1774:AI1774,2))), R1774, "")</f>
        <v>#NUM!</v>
      </c>
      <c r="AS1774" s="84" t="e">
        <f>AVERAGE(SMALL(AJ1774:AM1774,1),SMALL(AJ1774:AM1774,2))</f>
        <v>#NUM!</v>
      </c>
      <c r="AT1774" s="84" t="e">
        <f>#REF!*1.075</f>
        <v>#REF!</v>
      </c>
      <c r="AU1774" s="84" t="e">
        <f>T1774*1.075</f>
        <v>#VALUE!</v>
      </c>
      <c r="AV1774" s="79"/>
      <c r="AW1774" s="84" t="s">
        <v>977</v>
      </c>
      <c r="AX1774" s="84" t="s">
        <v>48</v>
      </c>
      <c r="AY1774" s="85">
        <v>11</v>
      </c>
      <c r="AZ1774" s="87">
        <f>IF(AND(AY1774&gt;0,AY1774&lt;=10),AY1774*0.25,IF(AND(AY1774&gt;10,AY1774&lt;=50),AY1774*0.17,IF(AND(AY1774&gt;10,AY1774&lt;=100),AY1774*0.12,IF(AY1774&gt;100,AY1774*0.1))))</f>
        <v>1.87</v>
      </c>
      <c r="BA1774" s="43">
        <f>AZ1774+AY1774</f>
        <v>12.870000000000001</v>
      </c>
      <c r="BB1774" s="85">
        <f>BA1774+BA1774*0.08</f>
        <v>13.899600000000001</v>
      </c>
      <c r="BC1774" s="20" t="s">
        <v>12295</v>
      </c>
      <c r="BD1774" s="84" t="s">
        <v>12206</v>
      </c>
      <c r="BE1774" s="88"/>
      <c r="BF1774" s="88"/>
      <c r="BG1774" s="88"/>
      <c r="BH1774" s="88"/>
      <c r="BI1774" s="88"/>
      <c r="BJ1774" s="88"/>
      <c r="BK1774" s="88"/>
      <c r="BL1774" s="88"/>
      <c r="BM1774" s="88"/>
      <c r="BN1774" s="88"/>
      <c r="BO1774" s="88"/>
      <c r="BP1774" s="88"/>
      <c r="BQ1774" s="88"/>
      <c r="BR1774" s="88"/>
      <c r="BS1774" s="88"/>
      <c r="BT1774" s="88"/>
      <c r="BU1774" s="88"/>
      <c r="BV1774" s="88"/>
      <c r="BW1774" s="88"/>
      <c r="BX1774" s="88"/>
      <c r="BY1774" s="88"/>
      <c r="BZ1774" s="88"/>
      <c r="CA1774" s="88"/>
      <c r="CB1774" s="88"/>
      <c r="CC1774" s="88"/>
      <c r="CD1774" s="88"/>
      <c r="CE1774" s="88"/>
      <c r="CF1774" s="88"/>
      <c r="CG1774" s="88"/>
      <c r="CH1774" s="88"/>
      <c r="CI1774" s="88"/>
      <c r="CJ1774" s="88"/>
      <c r="CK1774" s="88"/>
      <c r="CL1774" s="88"/>
      <c r="CM1774" s="88"/>
      <c r="CN1774" s="88"/>
      <c r="CO1774" s="88"/>
      <c r="CP1774" s="88"/>
      <c r="CQ1774" s="88"/>
      <c r="CR1774" s="88"/>
      <c r="CS1774" s="88"/>
      <c r="CT1774" s="88"/>
      <c r="CU1774" s="88"/>
      <c r="CV1774" s="88"/>
      <c r="CW1774" s="88"/>
      <c r="CX1774" s="88"/>
      <c r="CY1774" s="88"/>
      <c r="CZ1774" s="88"/>
      <c r="DA1774" s="88"/>
      <c r="DB1774" s="88"/>
      <c r="DC1774" s="88"/>
      <c r="DD1774" s="88"/>
      <c r="DE1774" s="88"/>
      <c r="DF1774" s="88"/>
      <c r="DG1774" s="88"/>
      <c r="DH1774" s="88"/>
      <c r="DI1774" s="88"/>
      <c r="DJ1774" s="88"/>
      <c r="DK1774" s="88"/>
      <c r="DL1774" s="88"/>
    </row>
    <row r="1775" spans="1:116" s="20" customFormat="1" ht="30" customHeight="1">
      <c r="A1775" s="7" t="s">
        <v>6138</v>
      </c>
      <c r="B1775" s="5">
        <v>1773</v>
      </c>
      <c r="C1775" s="6"/>
      <c r="D1775" s="6"/>
      <c r="E1775" s="43" t="s">
        <v>6139</v>
      </c>
      <c r="F1775" s="3" t="s">
        <v>6140</v>
      </c>
      <c r="G1775" s="3" t="s">
        <v>6141</v>
      </c>
      <c r="H1775" s="3" t="s">
        <v>4921</v>
      </c>
      <c r="I1775" s="3" t="s">
        <v>6142</v>
      </c>
      <c r="J1775" s="3" t="s">
        <v>6143</v>
      </c>
      <c r="K1775" s="6">
        <v>3</v>
      </c>
      <c r="L1775" s="3" t="s">
        <v>79</v>
      </c>
      <c r="M1775" s="6">
        <v>10</v>
      </c>
      <c r="N1775" s="3" t="s">
        <v>44</v>
      </c>
      <c r="O1775" s="3" t="s">
        <v>6144</v>
      </c>
      <c r="P1775" s="3" t="s">
        <v>6145</v>
      </c>
      <c r="Q1775" s="3" t="s">
        <v>6146</v>
      </c>
      <c r="R1775" s="156">
        <v>50</v>
      </c>
      <c r="S1775" s="22"/>
      <c r="T1775" s="23">
        <v>50</v>
      </c>
      <c r="U1775" s="1">
        <v>7.6</v>
      </c>
      <c r="V1775" s="21">
        <v>60.84</v>
      </c>
      <c r="W1775" s="22"/>
      <c r="X1775" s="22"/>
      <c r="Y1775" s="22"/>
      <c r="Z1775" s="22"/>
      <c r="AA1775" s="22"/>
      <c r="AB1775" s="22"/>
      <c r="AC1775" s="22"/>
      <c r="AD1775" s="22"/>
      <c r="AE1775" s="24"/>
      <c r="AI1775" s="20">
        <v>36.090000000000003</v>
      </c>
      <c r="AN1775" s="25"/>
      <c r="AP1775" s="24"/>
      <c r="AQ1775" s="20" t="e">
        <f>AVERAGE(SMALL(AE1775:AI1775,1),SMALL(AE1775:AI1775,2))</f>
        <v>#NUM!</v>
      </c>
      <c r="AR1775" s="20" t="e">
        <f>IF(R1775 &lt;=( AVERAGE(SMALL(AE1775:AI1775,1),SMALL(AE1775:AI1775,2))), R1775, "")</f>
        <v>#NUM!</v>
      </c>
      <c r="AS1775" s="20" t="e">
        <f>AVERAGE(SMALL(AJ1775:AM1775,1),SMALL(AJ1775:AM1775,2))</f>
        <v>#NUM!</v>
      </c>
      <c r="AT1775" s="20">
        <f>T1775*1.075</f>
        <v>53.75</v>
      </c>
      <c r="AU1775" s="20">
        <f>U1775*1.075</f>
        <v>8.17</v>
      </c>
      <c r="AV1775" s="22">
        <f>MIN(AN1775,AT1775,AU1775)</f>
        <v>8.17</v>
      </c>
      <c r="AW1775" s="20" t="s">
        <v>71</v>
      </c>
      <c r="AX1775" s="20" t="s">
        <v>72</v>
      </c>
      <c r="AY1775" s="25">
        <v>8.17</v>
      </c>
      <c r="AZ1775" s="27">
        <f>IF(AND(AY1775&gt;0,AY1775&lt;=10),AY1775*0.25,IF(AND(AY1775&gt;10,AY1775&lt;=50),AY1775*0.17,IF(AND(AY1775&gt;10,AY1775&lt;=100),AY1775*0.12,IF(AY1775&gt;100,AY1775*0.1))))</f>
        <v>2.0425</v>
      </c>
      <c r="BA1775" s="3">
        <f>AZ1775+AY1775</f>
        <v>10.2125</v>
      </c>
      <c r="BB1775" s="25">
        <f>BA1775+BA1775*0.08</f>
        <v>11.029500000000001</v>
      </c>
      <c r="BC1775" s="20" t="s">
        <v>12295</v>
      </c>
      <c r="BP1775" s="19"/>
      <c r="BQ1775" s="19"/>
      <c r="BR1775" s="19"/>
      <c r="BS1775" s="19"/>
      <c r="BT1775" s="19"/>
      <c r="BU1775" s="19"/>
      <c r="BV1775" s="19"/>
      <c r="BW1775" s="19"/>
      <c r="BX1775" s="19"/>
      <c r="BY1775" s="19"/>
      <c r="BZ1775" s="19"/>
      <c r="CA1775" s="19"/>
      <c r="CB1775" s="19"/>
      <c r="CC1775" s="19"/>
      <c r="CD1775" s="19"/>
      <c r="CE1775" s="19"/>
      <c r="CF1775" s="19"/>
      <c r="CG1775" s="19"/>
      <c r="CH1775" s="19"/>
      <c r="CI1775" s="19"/>
      <c r="CJ1775" s="19"/>
      <c r="CK1775" s="19"/>
      <c r="CL1775" s="19"/>
      <c r="CM1775" s="19"/>
      <c r="CN1775" s="19"/>
      <c r="CO1775" s="19"/>
      <c r="CP1775" s="19"/>
      <c r="CQ1775" s="19"/>
      <c r="CR1775" s="19"/>
      <c r="CS1775" s="19"/>
      <c r="CT1775" s="19"/>
      <c r="CU1775" s="19"/>
      <c r="CV1775" s="19"/>
      <c r="CW1775" s="19"/>
      <c r="CX1775" s="19"/>
      <c r="CY1775" s="19"/>
      <c r="CZ1775" s="19"/>
      <c r="DA1775" s="19"/>
      <c r="DB1775" s="19"/>
      <c r="DC1775" s="19"/>
      <c r="DD1775" s="19"/>
      <c r="DE1775" s="19"/>
      <c r="DF1775" s="19"/>
      <c r="DG1775" s="19"/>
      <c r="DH1775" s="19"/>
      <c r="DI1775" s="19"/>
      <c r="DJ1775" s="19"/>
      <c r="DK1775" s="19"/>
      <c r="DL1775" s="19"/>
    </row>
    <row r="1776" spans="1:116" s="20" customFormat="1" ht="30" customHeight="1">
      <c r="A1776" s="7" t="s">
        <v>1651</v>
      </c>
      <c r="B1776" s="5">
        <v>1774</v>
      </c>
      <c r="C1776" s="116"/>
      <c r="D1776" s="116"/>
      <c r="E1776" s="43" t="s">
        <v>6147</v>
      </c>
      <c r="F1776" s="3" t="s">
        <v>6148</v>
      </c>
      <c r="G1776" s="3" t="s">
        <v>3850</v>
      </c>
      <c r="H1776" s="3" t="s">
        <v>516</v>
      </c>
      <c r="I1776" s="3" t="s">
        <v>102</v>
      </c>
      <c r="J1776" s="3" t="s">
        <v>6149</v>
      </c>
      <c r="K1776" s="6"/>
      <c r="L1776" s="3"/>
      <c r="M1776" s="6">
        <v>30</v>
      </c>
      <c r="N1776" s="3" t="s">
        <v>44</v>
      </c>
      <c r="O1776" s="3" t="s">
        <v>6150</v>
      </c>
      <c r="P1776" s="3" t="s">
        <v>6151</v>
      </c>
      <c r="Q1776" s="3" t="s">
        <v>6152</v>
      </c>
      <c r="R1776" s="156">
        <v>3</v>
      </c>
      <c r="S1776" s="22"/>
      <c r="T1776" s="23">
        <v>1.6</v>
      </c>
      <c r="U1776" s="1">
        <v>1.6</v>
      </c>
      <c r="V1776" s="21">
        <v>4.8</v>
      </c>
      <c r="W1776" s="22"/>
      <c r="X1776" s="22"/>
      <c r="Y1776" s="22"/>
      <c r="Z1776" s="22"/>
      <c r="AA1776" s="22"/>
      <c r="AB1776" s="22"/>
      <c r="AC1776" s="22"/>
      <c r="AD1776" s="22"/>
      <c r="AE1776" s="24"/>
      <c r="AN1776" s="25"/>
      <c r="AP1776" s="24"/>
      <c r="AQ1776" s="20" t="e">
        <f>AVERAGE(SMALL(AE1776:AI1776,1),SMALL(AE1776:AI1776,2))</f>
        <v>#NUM!</v>
      </c>
      <c r="AR1776" s="20" t="e">
        <f>IF(R1776 &lt;=( AVERAGE(SMALL(AE1776:AI1776,1),SMALL(AE1776:AI1776,2))), R1776, "")</f>
        <v>#NUM!</v>
      </c>
      <c r="AS1776" s="20" t="e">
        <f>AVERAGE(SMALL(AJ1776:AM1776,1),SMALL(AJ1776:AM1776,2))</f>
        <v>#NUM!</v>
      </c>
      <c r="AT1776" s="20">
        <f>T1776*1.075</f>
        <v>1.72</v>
      </c>
      <c r="AU1776" s="20">
        <f>U1776*1.075</f>
        <v>1.72</v>
      </c>
      <c r="AV1776" s="22">
        <f>MIN(AN1776,AT1776,AU1776)</f>
        <v>1.72</v>
      </c>
      <c r="AW1776" s="20" t="s">
        <v>71</v>
      </c>
      <c r="AX1776" s="20" t="s">
        <v>72</v>
      </c>
      <c r="AY1776" s="25">
        <v>1.72</v>
      </c>
      <c r="AZ1776" s="27">
        <f>IF(AND(AY1776&gt;0,AY1776&lt;=10),AY1776*0.25,IF(AND(AY1776&gt;10,AY1776&lt;=50),AY1776*0.17,IF(AND(AY1776&gt;10,AY1776&lt;=100),AY1776*0.12,IF(AY1776&gt;100,AY1776*0.1))))</f>
        <v>0.43</v>
      </c>
      <c r="BA1776" s="3">
        <f>AZ1776+AY1776</f>
        <v>2.15</v>
      </c>
      <c r="BB1776" s="25">
        <f>BA1776+BA1776*0.08</f>
        <v>2.3220000000000001</v>
      </c>
      <c r="BC1776" s="20" t="s">
        <v>12295</v>
      </c>
      <c r="BP1776" s="19"/>
      <c r="BQ1776" s="19"/>
      <c r="BR1776" s="19"/>
      <c r="BS1776" s="19"/>
      <c r="BT1776" s="19"/>
      <c r="BU1776" s="19"/>
      <c r="BV1776" s="19"/>
      <c r="BW1776" s="19"/>
      <c r="BX1776" s="19"/>
      <c r="BY1776" s="19"/>
      <c r="BZ1776" s="19"/>
      <c r="CA1776" s="19"/>
      <c r="CB1776" s="19"/>
      <c r="CC1776" s="19"/>
      <c r="CD1776" s="19"/>
      <c r="CE1776" s="19"/>
      <c r="CF1776" s="19"/>
      <c r="CG1776" s="19"/>
      <c r="CH1776" s="19"/>
      <c r="CI1776" s="19"/>
      <c r="CJ1776" s="19"/>
      <c r="CK1776" s="19"/>
      <c r="CL1776" s="19"/>
      <c r="CM1776" s="19"/>
      <c r="CN1776" s="19"/>
      <c r="CO1776" s="19"/>
      <c r="CP1776" s="19"/>
      <c r="CQ1776" s="19"/>
      <c r="CR1776" s="19"/>
      <c r="CS1776" s="19"/>
      <c r="CT1776" s="19"/>
      <c r="CU1776" s="19"/>
      <c r="CV1776" s="19"/>
      <c r="CW1776" s="19"/>
      <c r="CX1776" s="19"/>
      <c r="CY1776" s="19"/>
      <c r="CZ1776" s="19"/>
      <c r="DA1776" s="19"/>
      <c r="DB1776" s="19"/>
      <c r="DC1776" s="19"/>
      <c r="DD1776" s="19"/>
      <c r="DE1776" s="19"/>
      <c r="DF1776" s="19"/>
      <c r="DG1776" s="19"/>
      <c r="DH1776" s="19"/>
      <c r="DI1776" s="19"/>
      <c r="DJ1776" s="19"/>
      <c r="DK1776" s="19"/>
      <c r="DL1776" s="19"/>
    </row>
    <row r="1777" spans="1:116" s="20" customFormat="1" ht="30" customHeight="1">
      <c r="A1777" s="7" t="s">
        <v>1651</v>
      </c>
      <c r="B1777" s="5">
        <v>1775</v>
      </c>
      <c r="C1777" s="116"/>
      <c r="D1777" s="116"/>
      <c r="E1777" s="43" t="s">
        <v>6147</v>
      </c>
      <c r="F1777" s="3" t="s">
        <v>6148</v>
      </c>
      <c r="G1777" s="3" t="s">
        <v>3850</v>
      </c>
      <c r="H1777" s="3" t="s">
        <v>126</v>
      </c>
      <c r="I1777" s="3" t="s">
        <v>102</v>
      </c>
      <c r="J1777" s="3" t="s">
        <v>6149</v>
      </c>
      <c r="K1777" s="6"/>
      <c r="L1777" s="3"/>
      <c r="M1777" s="6">
        <v>30</v>
      </c>
      <c r="N1777" s="3" t="s">
        <v>44</v>
      </c>
      <c r="O1777" s="3" t="s">
        <v>6150</v>
      </c>
      <c r="P1777" s="3" t="s">
        <v>6151</v>
      </c>
      <c r="Q1777" s="3" t="s">
        <v>6153</v>
      </c>
      <c r="R1777" s="156">
        <v>4.5</v>
      </c>
      <c r="S1777" s="22"/>
      <c r="T1777" s="23">
        <v>3.1</v>
      </c>
      <c r="U1777" s="1">
        <v>3.1</v>
      </c>
      <c r="V1777" s="21">
        <v>7.8</v>
      </c>
      <c r="W1777" s="22"/>
      <c r="X1777" s="22"/>
      <c r="Y1777" s="22"/>
      <c r="Z1777" s="22"/>
      <c r="AA1777" s="22"/>
      <c r="AB1777" s="22"/>
      <c r="AC1777" s="22"/>
      <c r="AD1777" s="22"/>
      <c r="AE1777" s="24"/>
      <c r="AN1777" s="25"/>
      <c r="AP1777" s="24"/>
      <c r="AQ1777" s="20" t="e">
        <f>AVERAGE(SMALL(AE1777:AI1777,1),SMALL(AE1777:AI1777,2))</f>
        <v>#NUM!</v>
      </c>
      <c r="AR1777" s="20" t="e">
        <f>IF(R1777 &lt;=( AVERAGE(SMALL(AE1777:AI1777,1),SMALL(AE1777:AI1777,2))), R1777, "")</f>
        <v>#NUM!</v>
      </c>
      <c r="AS1777" s="20" t="e">
        <f>AVERAGE(SMALL(AJ1777:AM1777,1),SMALL(AJ1777:AM1777,2))</f>
        <v>#NUM!</v>
      </c>
      <c r="AT1777" s="20">
        <f>T1777*1.075</f>
        <v>3.3325</v>
      </c>
      <c r="AU1777" s="20">
        <f>U1777*1.075</f>
        <v>3.3325</v>
      </c>
      <c r="AV1777" s="22">
        <f>MIN(AN1777,AT1777,AU1777)</f>
        <v>3.3325</v>
      </c>
      <c r="AW1777" s="20" t="s">
        <v>71</v>
      </c>
      <c r="AX1777" s="20" t="s">
        <v>72</v>
      </c>
      <c r="AY1777" s="25">
        <v>3.33</v>
      </c>
      <c r="AZ1777" s="27">
        <f>IF(AND(AY1777&gt;0,AY1777&lt;=10),AY1777*0.25,IF(AND(AY1777&gt;10,AY1777&lt;=50),AY1777*0.17,IF(AND(AY1777&gt;10,AY1777&lt;=100),AY1777*0.12,IF(AY1777&gt;100,AY1777*0.1))))</f>
        <v>0.83250000000000002</v>
      </c>
      <c r="BA1777" s="3">
        <f>AZ1777+AY1777</f>
        <v>4.1624999999999996</v>
      </c>
      <c r="BB1777" s="25">
        <f>BA1777+BA1777*0.08</f>
        <v>4.4954999999999998</v>
      </c>
      <c r="BC1777" s="20" t="s">
        <v>12295</v>
      </c>
      <c r="BP1777" s="19"/>
      <c r="BQ1777" s="19"/>
      <c r="BR1777" s="19"/>
      <c r="BS1777" s="19"/>
      <c r="BT1777" s="19"/>
      <c r="BU1777" s="19"/>
      <c r="BV1777" s="19"/>
      <c r="BW1777" s="19"/>
      <c r="BX1777" s="19"/>
      <c r="BY1777" s="19"/>
      <c r="BZ1777" s="19"/>
      <c r="CA1777" s="19"/>
      <c r="CB1777" s="19"/>
      <c r="CC1777" s="19"/>
      <c r="CD1777" s="19"/>
      <c r="CE1777" s="19"/>
      <c r="CF1777" s="19"/>
      <c r="CG1777" s="19"/>
      <c r="CH1777" s="19"/>
      <c r="CI1777" s="19"/>
      <c r="CJ1777" s="19"/>
      <c r="CK1777" s="19"/>
      <c r="CL1777" s="19"/>
      <c r="CM1777" s="19"/>
      <c r="CN1777" s="19"/>
      <c r="CO1777" s="19"/>
      <c r="CP1777" s="19"/>
      <c r="CQ1777" s="19"/>
      <c r="CR1777" s="19"/>
      <c r="CS1777" s="19"/>
      <c r="CT1777" s="19"/>
      <c r="CU1777" s="19"/>
      <c r="CV1777" s="19"/>
      <c r="CW1777" s="19"/>
      <c r="CX1777" s="19"/>
      <c r="CY1777" s="19"/>
      <c r="CZ1777" s="19"/>
      <c r="DA1777" s="19"/>
      <c r="DB1777" s="19"/>
      <c r="DC1777" s="19"/>
      <c r="DD1777" s="19"/>
      <c r="DE1777" s="19"/>
      <c r="DF1777" s="19"/>
      <c r="DG1777" s="19"/>
      <c r="DH1777" s="19"/>
      <c r="DI1777" s="19"/>
      <c r="DJ1777" s="19"/>
      <c r="DK1777" s="19"/>
      <c r="DL1777" s="19"/>
    </row>
    <row r="1778" spans="1:116" s="20" customFormat="1" ht="30" customHeight="1">
      <c r="A1778" s="153" t="s">
        <v>14520</v>
      </c>
      <c r="B1778" s="5">
        <v>1776</v>
      </c>
      <c r="C1778" s="179">
        <v>17987</v>
      </c>
      <c r="D1778" s="179"/>
      <c r="E1778" s="172" t="s">
        <v>6170</v>
      </c>
      <c r="F1778" s="3" t="s">
        <v>6171</v>
      </c>
      <c r="G1778" s="3" t="s">
        <v>714</v>
      </c>
      <c r="H1778" s="3" t="s">
        <v>770</v>
      </c>
      <c r="I1778" s="3" t="s">
        <v>469</v>
      </c>
      <c r="J1778" s="3" t="s">
        <v>6172</v>
      </c>
      <c r="K1778" s="6">
        <v>130</v>
      </c>
      <c r="L1778" s="3" t="s">
        <v>67</v>
      </c>
      <c r="M1778" s="6">
        <v>1</v>
      </c>
      <c r="N1778" s="3" t="s">
        <v>44</v>
      </c>
      <c r="O1778" s="3" t="s">
        <v>6150</v>
      </c>
      <c r="P1778" s="3" t="s">
        <v>6151</v>
      </c>
      <c r="Q1778" s="3" t="s">
        <v>6173</v>
      </c>
      <c r="R1778" s="160"/>
      <c r="S1778" s="79">
        <v>2.89</v>
      </c>
      <c r="T1778" s="81">
        <v>1.59</v>
      </c>
      <c r="U1778" s="82"/>
      <c r="V1778" s="79"/>
      <c r="W1778" s="79"/>
      <c r="X1778" s="79"/>
      <c r="Y1778" s="79"/>
      <c r="Z1778" s="79"/>
      <c r="AA1778" s="79"/>
      <c r="AB1778" s="79"/>
      <c r="AC1778" s="79"/>
      <c r="AD1778" s="79"/>
      <c r="AE1778" s="83"/>
      <c r="AF1778" s="84"/>
      <c r="AG1778" s="84"/>
      <c r="AH1778" s="84"/>
      <c r="AI1778" s="84"/>
      <c r="AJ1778" s="84"/>
      <c r="AK1778" s="84"/>
      <c r="AL1778" s="84"/>
      <c r="AM1778" s="84"/>
      <c r="AN1778" s="85"/>
      <c r="AO1778" s="84"/>
      <c r="AP1778" s="83"/>
      <c r="AQ1778" s="84" t="e">
        <f>AVERAGE(SMALL(AE1778:AI1778,1),SMALL(AE1778:AI1778,2))</f>
        <v>#NUM!</v>
      </c>
      <c r="AR1778" s="84" t="e">
        <f>IF(R1778 &lt;=( AVERAGE(SMALL(AE1778:AI1778,1),SMALL(AE1778:AI1778,2))), R1778, "")</f>
        <v>#NUM!</v>
      </c>
      <c r="AS1778" s="84" t="e">
        <f>AVERAGE(SMALL(AJ1778:AM1778,1),SMALL(AJ1778:AM1778,2))</f>
        <v>#NUM!</v>
      </c>
      <c r="AT1778" s="84" t="e">
        <f>#REF!*1.075</f>
        <v>#REF!</v>
      </c>
      <c r="AU1778" s="84">
        <f>T1778*1.075</f>
        <v>1.7092499999999999</v>
      </c>
      <c r="AV1778" s="79" t="e">
        <f>MIN(AN1778,AT1778,AU1778)</f>
        <v>#REF!</v>
      </c>
      <c r="AW1778" s="84" t="s">
        <v>71</v>
      </c>
      <c r="AX1778" s="84" t="s">
        <v>72</v>
      </c>
      <c r="AY1778" s="85">
        <v>1.7090000000000001</v>
      </c>
      <c r="AZ1778" s="87">
        <f>IF(AND(AY1778&gt;0,AY1778&lt;=10),AY1778*0.25,IF(AND(AY1778&gt;10,AY1778&lt;=50),AY1778*0.17,IF(AND(AY1778&gt;10,AY1778&lt;=100),AY1778*0.12,IF(AY1778&gt;100,AY1778*0.1))))</f>
        <v>0.42725000000000002</v>
      </c>
      <c r="BA1778" s="43">
        <f>AZ1778+AY1778</f>
        <v>2.13625</v>
      </c>
      <c r="BB1778" s="85">
        <f>BA1778+BA1778*0.08</f>
        <v>2.30715</v>
      </c>
      <c r="BC1778" s="20" t="s">
        <v>12295</v>
      </c>
      <c r="BD1778" s="84" t="s">
        <v>12298</v>
      </c>
      <c r="BE1778" s="84"/>
      <c r="BF1778" s="84"/>
      <c r="BG1778" s="88"/>
      <c r="BH1778" s="88"/>
      <c r="BI1778" s="88"/>
      <c r="BJ1778" s="88"/>
      <c r="BK1778" s="88"/>
      <c r="BL1778" s="88"/>
      <c r="BM1778" s="88"/>
      <c r="BN1778" s="88"/>
      <c r="BO1778" s="88"/>
      <c r="BP1778" s="88"/>
      <c r="BQ1778" s="88"/>
      <c r="BR1778" s="88"/>
      <c r="BS1778" s="88"/>
      <c r="BT1778" s="88"/>
      <c r="BU1778" s="88"/>
      <c r="BV1778" s="88"/>
      <c r="BW1778" s="88"/>
      <c r="BX1778" s="88"/>
      <c r="BY1778" s="88"/>
      <c r="BZ1778" s="88"/>
      <c r="CA1778" s="88"/>
      <c r="CB1778" s="88"/>
      <c r="CC1778" s="88"/>
      <c r="CD1778" s="88"/>
      <c r="CE1778" s="88"/>
      <c r="CF1778" s="88"/>
      <c r="CG1778" s="88"/>
      <c r="CH1778" s="88"/>
      <c r="CI1778" s="88"/>
      <c r="CJ1778" s="88"/>
      <c r="CK1778" s="88"/>
      <c r="CL1778" s="88"/>
      <c r="CM1778" s="88"/>
      <c r="CN1778" s="88"/>
      <c r="CO1778" s="88"/>
      <c r="CP1778" s="88"/>
      <c r="CQ1778" s="88"/>
      <c r="CR1778" s="88"/>
      <c r="CS1778" s="88"/>
      <c r="CT1778" s="88"/>
      <c r="CU1778" s="88"/>
      <c r="CV1778" s="88"/>
      <c r="CW1778" s="88"/>
      <c r="CX1778" s="88"/>
      <c r="CY1778" s="88"/>
      <c r="CZ1778" s="88"/>
      <c r="DA1778" s="88"/>
      <c r="DB1778" s="88"/>
      <c r="DC1778" s="88"/>
      <c r="DD1778" s="88"/>
      <c r="DE1778" s="88"/>
      <c r="DF1778" s="88"/>
      <c r="DG1778" s="88"/>
      <c r="DH1778" s="88"/>
      <c r="DI1778" s="88"/>
      <c r="DJ1778" s="88"/>
      <c r="DK1778" s="88"/>
      <c r="DL1778" s="88"/>
    </row>
    <row r="1779" spans="1:116" s="20" customFormat="1" ht="30" customHeight="1">
      <c r="A1779" s="153" t="s">
        <v>14520</v>
      </c>
      <c r="B1779" s="5">
        <v>1777</v>
      </c>
      <c r="C1779" s="179">
        <v>17990</v>
      </c>
      <c r="D1779" s="179"/>
      <c r="E1779" s="172" t="s">
        <v>6178</v>
      </c>
      <c r="F1779" s="3" t="s">
        <v>6179</v>
      </c>
      <c r="G1779" s="3" t="s">
        <v>714</v>
      </c>
      <c r="H1779" s="3" t="s">
        <v>953</v>
      </c>
      <c r="I1779" s="3" t="s">
        <v>469</v>
      </c>
      <c r="J1779" s="3" t="s">
        <v>6180</v>
      </c>
      <c r="K1779" s="6">
        <v>100</v>
      </c>
      <c r="L1779" s="3" t="s">
        <v>79</v>
      </c>
      <c r="M1779" s="6">
        <v>1</v>
      </c>
      <c r="N1779" s="3" t="s">
        <v>44</v>
      </c>
      <c r="O1779" s="3" t="s">
        <v>6150</v>
      </c>
      <c r="P1779" s="3" t="s">
        <v>6151</v>
      </c>
      <c r="Q1779" s="3" t="s">
        <v>6181</v>
      </c>
      <c r="R1779" s="160"/>
      <c r="S1779" s="79">
        <v>3.63</v>
      </c>
      <c r="T1779" s="81">
        <v>1.7</v>
      </c>
      <c r="U1779" s="82"/>
      <c r="V1779" s="79"/>
      <c r="W1779" s="79"/>
      <c r="X1779" s="79"/>
      <c r="Y1779" s="79"/>
      <c r="Z1779" s="79"/>
      <c r="AA1779" s="79"/>
      <c r="AB1779" s="79"/>
      <c r="AC1779" s="79"/>
      <c r="AD1779" s="79"/>
      <c r="AE1779" s="83"/>
      <c r="AF1779" s="84"/>
      <c r="AG1779" s="84"/>
      <c r="AH1779" s="84"/>
      <c r="AI1779" s="84"/>
      <c r="AJ1779" s="84"/>
      <c r="AK1779" s="84"/>
      <c r="AL1779" s="84"/>
      <c r="AM1779" s="84"/>
      <c r="AN1779" s="85"/>
      <c r="AO1779" s="84"/>
      <c r="AP1779" s="83"/>
      <c r="AQ1779" s="84" t="e">
        <f>AVERAGE(SMALL(AE1779:AI1779,1),SMALL(AE1779:AI1779,2))</f>
        <v>#NUM!</v>
      </c>
      <c r="AR1779" s="84" t="e">
        <f>IF(R1779 &lt;=( AVERAGE(SMALL(AE1779:AI1779,1),SMALL(AE1779:AI1779,2))), R1779, "")</f>
        <v>#NUM!</v>
      </c>
      <c r="AS1779" s="84" t="e">
        <f>AVERAGE(SMALL(AJ1779:AM1779,1),SMALL(AJ1779:AM1779,2))</f>
        <v>#NUM!</v>
      </c>
      <c r="AT1779" s="84" t="e">
        <f>#REF!*1.075</f>
        <v>#REF!</v>
      </c>
      <c r="AU1779" s="84">
        <f>T1779*1.075</f>
        <v>1.8274999999999999</v>
      </c>
      <c r="AV1779" s="79" t="e">
        <f>MIN(AN1779,AT1779,AU1779)</f>
        <v>#REF!</v>
      </c>
      <c r="AW1779" s="84" t="s">
        <v>71</v>
      </c>
      <c r="AX1779" s="84" t="s">
        <v>72</v>
      </c>
      <c r="AY1779" s="85">
        <v>1.827</v>
      </c>
      <c r="AZ1779" s="87">
        <f>IF(AND(AY1779&gt;0,AY1779&lt;=10),AY1779*0.25,IF(AND(AY1779&gt;10,AY1779&lt;=50),AY1779*0.17,IF(AND(AY1779&gt;10,AY1779&lt;=100),AY1779*0.12,IF(AY1779&gt;100,AY1779*0.1))))</f>
        <v>0.45674999999999999</v>
      </c>
      <c r="BA1779" s="43">
        <f>AZ1779+AY1779</f>
        <v>2.2837499999999999</v>
      </c>
      <c r="BB1779" s="85">
        <f>BA1779+BA1779*0.08</f>
        <v>2.46645</v>
      </c>
      <c r="BC1779" s="20" t="s">
        <v>12295</v>
      </c>
      <c r="BD1779" s="84" t="s">
        <v>12298</v>
      </c>
      <c r="BE1779" s="84"/>
      <c r="BF1779" s="84"/>
      <c r="BG1779" s="88"/>
      <c r="BH1779" s="88"/>
      <c r="BI1779" s="88"/>
      <c r="BJ1779" s="88"/>
      <c r="BK1779" s="88"/>
      <c r="BL1779" s="88"/>
      <c r="BM1779" s="88"/>
      <c r="BN1779" s="88"/>
      <c r="BO1779" s="88"/>
      <c r="BP1779" s="88"/>
      <c r="BQ1779" s="88"/>
      <c r="BR1779" s="88"/>
      <c r="BS1779" s="88"/>
      <c r="BT1779" s="88"/>
      <c r="BU1779" s="88"/>
      <c r="BV1779" s="88"/>
      <c r="BW1779" s="88"/>
      <c r="BX1779" s="88"/>
      <c r="BY1779" s="88"/>
      <c r="BZ1779" s="88"/>
      <c r="CA1779" s="88"/>
      <c r="CB1779" s="88"/>
      <c r="CC1779" s="88"/>
      <c r="CD1779" s="88"/>
      <c r="CE1779" s="88"/>
      <c r="CF1779" s="88"/>
      <c r="CG1779" s="88"/>
      <c r="CH1779" s="88"/>
      <c r="CI1779" s="88"/>
      <c r="CJ1779" s="88"/>
      <c r="CK1779" s="88"/>
      <c r="CL1779" s="88"/>
      <c r="CM1779" s="88"/>
      <c r="CN1779" s="88"/>
      <c r="CO1779" s="88"/>
      <c r="CP1779" s="88"/>
      <c r="CQ1779" s="88"/>
      <c r="CR1779" s="88"/>
      <c r="CS1779" s="88"/>
      <c r="CT1779" s="88"/>
      <c r="CU1779" s="88"/>
      <c r="CV1779" s="88"/>
      <c r="CW1779" s="88"/>
      <c r="CX1779" s="88"/>
      <c r="CY1779" s="88"/>
      <c r="CZ1779" s="88"/>
      <c r="DA1779" s="88"/>
      <c r="DB1779" s="88"/>
      <c r="DC1779" s="88"/>
      <c r="DD1779" s="88"/>
      <c r="DE1779" s="88"/>
      <c r="DF1779" s="88"/>
      <c r="DG1779" s="88"/>
      <c r="DH1779" s="88"/>
      <c r="DI1779" s="88"/>
      <c r="DJ1779" s="88"/>
      <c r="DK1779" s="88"/>
      <c r="DL1779" s="88"/>
    </row>
    <row r="1780" spans="1:116" s="20" customFormat="1" ht="30" customHeight="1">
      <c r="A1780" s="7" t="s">
        <v>1651</v>
      </c>
      <c r="B1780" s="5">
        <v>1778</v>
      </c>
      <c r="C1780" s="116"/>
      <c r="D1780" s="116"/>
      <c r="E1780" s="43" t="s">
        <v>6147</v>
      </c>
      <c r="F1780" s="3" t="s">
        <v>6148</v>
      </c>
      <c r="G1780" s="3" t="s">
        <v>3850</v>
      </c>
      <c r="H1780" s="3" t="s">
        <v>4499</v>
      </c>
      <c r="I1780" s="3" t="s">
        <v>102</v>
      </c>
      <c r="J1780" s="3" t="s">
        <v>6154</v>
      </c>
      <c r="K1780" s="6"/>
      <c r="L1780" s="3"/>
      <c r="M1780" s="6">
        <v>30</v>
      </c>
      <c r="N1780" s="3" t="s">
        <v>44</v>
      </c>
      <c r="O1780" s="3" t="s">
        <v>6150</v>
      </c>
      <c r="P1780" s="3" t="s">
        <v>6151</v>
      </c>
      <c r="Q1780" s="3" t="s">
        <v>6155</v>
      </c>
      <c r="R1780" s="156">
        <v>12</v>
      </c>
      <c r="S1780" s="22"/>
      <c r="T1780" s="23">
        <v>4.8</v>
      </c>
      <c r="U1780" s="1">
        <v>4.8</v>
      </c>
      <c r="V1780" s="21">
        <v>18</v>
      </c>
      <c r="W1780" s="22"/>
      <c r="X1780" s="22"/>
      <c r="Y1780" s="22"/>
      <c r="Z1780" s="22"/>
      <c r="AA1780" s="22"/>
      <c r="AB1780" s="22"/>
      <c r="AC1780" s="22"/>
      <c r="AD1780" s="22"/>
      <c r="AE1780" s="24"/>
      <c r="AN1780" s="25"/>
      <c r="AP1780" s="24"/>
      <c r="AQ1780" s="20" t="e">
        <f>AVERAGE(SMALL(AE1780:AI1780,1),SMALL(AE1780:AI1780,2))</f>
        <v>#NUM!</v>
      </c>
      <c r="AR1780" s="20" t="e">
        <f>IF(R1780 &lt;=( AVERAGE(SMALL(AE1780:AI1780,1),SMALL(AE1780:AI1780,2))), R1780, "")</f>
        <v>#NUM!</v>
      </c>
      <c r="AS1780" s="20" t="e">
        <f>AVERAGE(SMALL(AJ1780:AM1780,1),SMALL(AJ1780:AM1780,2))</f>
        <v>#NUM!</v>
      </c>
      <c r="AT1780" s="20">
        <f>T1780*1.075</f>
        <v>5.1599999999999993</v>
      </c>
      <c r="AU1780" s="20">
        <f>U1780*1.075</f>
        <v>5.1599999999999993</v>
      </c>
      <c r="AV1780" s="22">
        <f>MIN(AN1780,AT1780,AU1780)</f>
        <v>5.1599999999999993</v>
      </c>
      <c r="AW1780" s="20" t="s">
        <v>71</v>
      </c>
      <c r="AX1780" s="20" t="s">
        <v>72</v>
      </c>
      <c r="AY1780" s="25">
        <v>5.16</v>
      </c>
      <c r="AZ1780" s="27">
        <f>IF(AND(AY1780&gt;0,AY1780&lt;=10),AY1780*0.25,IF(AND(AY1780&gt;10,AY1780&lt;=50),AY1780*0.17,IF(AND(AY1780&gt;10,AY1780&lt;=100),AY1780*0.12,IF(AY1780&gt;100,AY1780*0.1))))</f>
        <v>1.29</v>
      </c>
      <c r="BA1780" s="3">
        <f>AZ1780+AY1780</f>
        <v>6.45</v>
      </c>
      <c r="BB1780" s="25">
        <f>BA1780+BA1780*0.08</f>
        <v>6.9660000000000002</v>
      </c>
      <c r="BC1780" s="20" t="s">
        <v>12295</v>
      </c>
      <c r="BP1780" s="19"/>
      <c r="BQ1780" s="19"/>
      <c r="BR1780" s="19"/>
      <c r="BS1780" s="19"/>
      <c r="BT1780" s="19"/>
      <c r="BU1780" s="19"/>
      <c r="BV1780" s="19"/>
      <c r="BW1780" s="19"/>
      <c r="BX1780" s="19"/>
      <c r="BY1780" s="19"/>
      <c r="BZ1780" s="19"/>
      <c r="CA1780" s="19"/>
      <c r="CB1780" s="19"/>
      <c r="CC1780" s="19"/>
      <c r="CD1780" s="19"/>
      <c r="CE1780" s="19"/>
      <c r="CF1780" s="19"/>
      <c r="CG1780" s="19"/>
      <c r="CH1780" s="19"/>
      <c r="CI1780" s="19"/>
      <c r="CJ1780" s="19"/>
      <c r="CK1780" s="19"/>
      <c r="CL1780" s="19"/>
      <c r="CM1780" s="19"/>
      <c r="CN1780" s="19"/>
      <c r="CO1780" s="19"/>
      <c r="CP1780" s="19"/>
      <c r="CQ1780" s="19"/>
      <c r="CR1780" s="19"/>
      <c r="CS1780" s="19"/>
      <c r="CT1780" s="19"/>
      <c r="CU1780" s="19"/>
      <c r="CV1780" s="19"/>
      <c r="CW1780" s="19"/>
      <c r="CX1780" s="19"/>
      <c r="CY1780" s="19"/>
      <c r="CZ1780" s="19"/>
      <c r="DA1780" s="19"/>
      <c r="DB1780" s="19"/>
      <c r="DC1780" s="19"/>
      <c r="DD1780" s="19"/>
      <c r="DE1780" s="19"/>
      <c r="DF1780" s="19"/>
      <c r="DG1780" s="19"/>
      <c r="DH1780" s="19"/>
      <c r="DI1780" s="19"/>
      <c r="DJ1780" s="19"/>
      <c r="DK1780" s="19"/>
      <c r="DL1780" s="19"/>
    </row>
    <row r="1781" spans="1:116" s="20" customFormat="1" ht="30" customHeight="1">
      <c r="A1781" s="153" t="s">
        <v>14520</v>
      </c>
      <c r="B1781" s="5">
        <v>1779</v>
      </c>
      <c r="C1781" s="179">
        <v>16435</v>
      </c>
      <c r="D1781" s="179"/>
      <c r="E1781" s="172" t="s">
        <v>6182</v>
      </c>
      <c r="F1781" s="3" t="s">
        <v>2881</v>
      </c>
      <c r="G1781" s="3" t="s">
        <v>2882</v>
      </c>
      <c r="H1781" s="3" t="s">
        <v>6183</v>
      </c>
      <c r="I1781" s="3" t="s">
        <v>123</v>
      </c>
      <c r="J1781" s="3" t="s">
        <v>6184</v>
      </c>
      <c r="K1781" s="6">
        <v>150</v>
      </c>
      <c r="L1781" s="3" t="s">
        <v>79</v>
      </c>
      <c r="M1781" s="6">
        <v>1</v>
      </c>
      <c r="N1781" s="3" t="s">
        <v>44</v>
      </c>
      <c r="O1781" s="3" t="s">
        <v>6150</v>
      </c>
      <c r="P1781" s="3" t="s">
        <v>6160</v>
      </c>
      <c r="Q1781" s="3" t="s">
        <v>6185</v>
      </c>
      <c r="R1781" s="160"/>
      <c r="S1781" s="79">
        <v>3.63</v>
      </c>
      <c r="T1781" s="81">
        <v>1.73</v>
      </c>
      <c r="U1781" s="82"/>
      <c r="V1781" s="79"/>
      <c r="W1781" s="79"/>
      <c r="X1781" s="79"/>
      <c r="Y1781" s="79"/>
      <c r="Z1781" s="79"/>
      <c r="AA1781" s="79"/>
      <c r="AB1781" s="79"/>
      <c r="AC1781" s="79"/>
      <c r="AD1781" s="79"/>
      <c r="AE1781" s="83"/>
      <c r="AF1781" s="84"/>
      <c r="AG1781" s="84"/>
      <c r="AH1781" s="84"/>
      <c r="AI1781" s="84"/>
      <c r="AJ1781" s="84"/>
      <c r="AK1781" s="84"/>
      <c r="AL1781" s="84"/>
      <c r="AM1781" s="84"/>
      <c r="AN1781" s="85"/>
      <c r="AO1781" s="84"/>
      <c r="AP1781" s="83"/>
      <c r="AQ1781" s="84" t="e">
        <f>AVERAGE(SMALL(AE1781:AI1781,1),SMALL(AE1781:AI1781,2))</f>
        <v>#NUM!</v>
      </c>
      <c r="AR1781" s="84" t="e">
        <f>IF(R1781 &lt;=( AVERAGE(SMALL(AE1781:AI1781,1),SMALL(AE1781:AI1781,2))), R1781, "")</f>
        <v>#NUM!</v>
      </c>
      <c r="AS1781" s="84" t="e">
        <f>AVERAGE(SMALL(AJ1781:AM1781,1),SMALL(AJ1781:AM1781,2))</f>
        <v>#NUM!</v>
      </c>
      <c r="AT1781" s="84" t="e">
        <f>#REF!*1.075</f>
        <v>#REF!</v>
      </c>
      <c r="AU1781" s="84">
        <f>T1781*1.075</f>
        <v>1.85975</v>
      </c>
      <c r="AV1781" s="79" t="e">
        <f>MIN(AN1781,AT1781,AU1781)</f>
        <v>#REF!</v>
      </c>
      <c r="AW1781" s="84" t="s">
        <v>71</v>
      </c>
      <c r="AX1781" s="84" t="s">
        <v>72</v>
      </c>
      <c r="AY1781" s="85">
        <v>1.859</v>
      </c>
      <c r="AZ1781" s="87">
        <f>IF(AND(AY1781&gt;0,AY1781&lt;=10),AY1781*0.25,IF(AND(AY1781&gt;10,AY1781&lt;=50),AY1781*0.17,IF(AND(AY1781&gt;10,AY1781&lt;=100),AY1781*0.12,IF(AY1781&gt;100,AY1781*0.1))))</f>
        <v>0.46475</v>
      </c>
      <c r="BA1781" s="43">
        <f>AZ1781+AY1781</f>
        <v>2.32375</v>
      </c>
      <c r="BB1781" s="85">
        <f>BA1781+BA1781*0.08</f>
        <v>2.5096500000000002</v>
      </c>
      <c r="BC1781" s="20" t="s">
        <v>12295</v>
      </c>
      <c r="BD1781" s="84" t="s">
        <v>12298</v>
      </c>
      <c r="BE1781" s="84"/>
      <c r="BF1781" s="84"/>
      <c r="BG1781" s="88"/>
      <c r="BH1781" s="88"/>
      <c r="BI1781" s="88"/>
      <c r="BJ1781" s="88"/>
      <c r="BK1781" s="88"/>
      <c r="BL1781" s="88"/>
      <c r="BM1781" s="88"/>
      <c r="BN1781" s="88"/>
      <c r="BO1781" s="88"/>
      <c r="BP1781" s="88"/>
      <c r="BQ1781" s="88"/>
      <c r="BR1781" s="88"/>
      <c r="BS1781" s="88"/>
      <c r="BT1781" s="88"/>
      <c r="BU1781" s="88"/>
      <c r="BV1781" s="88"/>
      <c r="BW1781" s="88"/>
      <c r="BX1781" s="88"/>
      <c r="BY1781" s="88"/>
      <c r="BZ1781" s="88"/>
      <c r="CA1781" s="88"/>
      <c r="CB1781" s="88"/>
      <c r="CC1781" s="88"/>
      <c r="CD1781" s="88"/>
      <c r="CE1781" s="88"/>
      <c r="CF1781" s="88"/>
      <c r="CG1781" s="88"/>
      <c r="CH1781" s="88"/>
      <c r="CI1781" s="88"/>
      <c r="CJ1781" s="88"/>
      <c r="CK1781" s="88"/>
      <c r="CL1781" s="88"/>
      <c r="CM1781" s="88"/>
      <c r="CN1781" s="88"/>
      <c r="CO1781" s="88"/>
      <c r="CP1781" s="88"/>
      <c r="CQ1781" s="88"/>
      <c r="CR1781" s="88"/>
      <c r="CS1781" s="88"/>
      <c r="CT1781" s="88"/>
      <c r="CU1781" s="88"/>
      <c r="CV1781" s="88"/>
      <c r="CW1781" s="88"/>
      <c r="CX1781" s="88"/>
      <c r="CY1781" s="88"/>
      <c r="CZ1781" s="88"/>
      <c r="DA1781" s="88"/>
      <c r="DB1781" s="88"/>
      <c r="DC1781" s="88"/>
      <c r="DD1781" s="88"/>
      <c r="DE1781" s="88"/>
      <c r="DF1781" s="88"/>
      <c r="DG1781" s="88"/>
      <c r="DH1781" s="88"/>
      <c r="DI1781" s="88"/>
      <c r="DJ1781" s="88"/>
      <c r="DK1781" s="88"/>
      <c r="DL1781" s="88"/>
    </row>
    <row r="1782" spans="1:116" s="20" customFormat="1" ht="30" customHeight="1">
      <c r="A1782" s="153" t="s">
        <v>14520</v>
      </c>
      <c r="B1782" s="5">
        <v>1780</v>
      </c>
      <c r="C1782" s="179">
        <v>16432</v>
      </c>
      <c r="D1782" s="179"/>
      <c r="E1782" s="172" t="s">
        <v>6162</v>
      </c>
      <c r="F1782" s="3" t="s">
        <v>942</v>
      </c>
      <c r="G1782" s="3" t="s">
        <v>714</v>
      </c>
      <c r="H1782" s="3" t="s">
        <v>126</v>
      </c>
      <c r="I1782" s="3" t="s">
        <v>875</v>
      </c>
      <c r="J1782" s="3" t="s">
        <v>6163</v>
      </c>
      <c r="K1782" s="6"/>
      <c r="L1782" s="3"/>
      <c r="M1782" s="6">
        <v>24</v>
      </c>
      <c r="N1782" s="3" t="s">
        <v>44</v>
      </c>
      <c r="O1782" s="3" t="s">
        <v>6150</v>
      </c>
      <c r="P1782" s="3" t="s">
        <v>6164</v>
      </c>
      <c r="Q1782" s="3" t="s">
        <v>6165</v>
      </c>
      <c r="R1782" s="160"/>
      <c r="S1782" s="79">
        <v>3.63</v>
      </c>
      <c r="T1782" s="81">
        <v>1.91</v>
      </c>
      <c r="U1782" s="82"/>
      <c r="V1782" s="79"/>
      <c r="W1782" s="79"/>
      <c r="X1782" s="79"/>
      <c r="Y1782" s="79"/>
      <c r="Z1782" s="79"/>
      <c r="AA1782" s="79"/>
      <c r="AB1782" s="79"/>
      <c r="AC1782" s="79"/>
      <c r="AD1782" s="79"/>
      <c r="AE1782" s="83"/>
      <c r="AF1782" s="84"/>
      <c r="AG1782" s="84"/>
      <c r="AH1782" s="84"/>
      <c r="AI1782" s="84"/>
      <c r="AJ1782" s="84"/>
      <c r="AK1782" s="84"/>
      <c r="AL1782" s="84"/>
      <c r="AM1782" s="84"/>
      <c r="AN1782" s="85"/>
      <c r="AO1782" s="84"/>
      <c r="AP1782" s="83"/>
      <c r="AQ1782" s="84" t="e">
        <f>AVERAGE(SMALL(AE1782:AI1782,1),SMALL(AE1782:AI1782,2))</f>
        <v>#NUM!</v>
      </c>
      <c r="AR1782" s="84" t="e">
        <f>IF(R1782 &lt;=( AVERAGE(SMALL(AE1782:AI1782,1),SMALL(AE1782:AI1782,2))), R1782, "")</f>
        <v>#NUM!</v>
      </c>
      <c r="AS1782" s="84" t="e">
        <f>AVERAGE(SMALL(AJ1782:AM1782,1),SMALL(AJ1782:AM1782,2))</f>
        <v>#NUM!</v>
      </c>
      <c r="AT1782" s="84" t="e">
        <f>#REF!*1.075</f>
        <v>#REF!</v>
      </c>
      <c r="AU1782" s="84">
        <f>T1782*1.075</f>
        <v>2.0532499999999998</v>
      </c>
      <c r="AV1782" s="79" t="e">
        <f>MIN(AN1782,AT1782,AU1782)</f>
        <v>#REF!</v>
      </c>
      <c r="AW1782" s="84" t="s">
        <v>332</v>
      </c>
      <c r="AX1782" s="84" t="s">
        <v>333</v>
      </c>
      <c r="AY1782" s="85">
        <v>1.0815999999999999</v>
      </c>
      <c r="AZ1782" s="87">
        <f>IF(AND(AY1782&gt;0,AY1782&lt;=10),AY1782*0.25,IF(AND(AY1782&gt;10,AY1782&lt;=50),AY1782*0.17,IF(AND(AY1782&gt;10,AY1782&lt;=100),AY1782*0.12,IF(AY1782&gt;100,AY1782*0.1))))</f>
        <v>0.27039999999999997</v>
      </c>
      <c r="BA1782" s="43">
        <f>AZ1782+AY1782</f>
        <v>1.3519999999999999</v>
      </c>
      <c r="BB1782" s="85">
        <f>BA1782+BA1782*0.08</f>
        <v>1.4601599999999999</v>
      </c>
      <c r="BC1782" s="20" t="s">
        <v>12295</v>
      </c>
      <c r="BD1782" s="84" t="s">
        <v>12298</v>
      </c>
      <c r="BE1782" s="84"/>
      <c r="BF1782" s="84"/>
      <c r="BG1782" s="88"/>
      <c r="BH1782" s="88"/>
      <c r="BI1782" s="88"/>
      <c r="BJ1782" s="88"/>
      <c r="BK1782" s="88"/>
      <c r="BL1782" s="88"/>
      <c r="BM1782" s="88"/>
      <c r="BN1782" s="88"/>
      <c r="BO1782" s="88"/>
      <c r="BP1782" s="88"/>
      <c r="BQ1782" s="88"/>
      <c r="BR1782" s="88"/>
      <c r="BS1782" s="88"/>
      <c r="BT1782" s="88"/>
      <c r="BU1782" s="88"/>
      <c r="BV1782" s="88"/>
      <c r="BW1782" s="88"/>
      <c r="BX1782" s="88"/>
      <c r="BY1782" s="88"/>
      <c r="BZ1782" s="88"/>
      <c r="CA1782" s="88"/>
      <c r="CB1782" s="88"/>
      <c r="CC1782" s="88"/>
      <c r="CD1782" s="88"/>
      <c r="CE1782" s="88"/>
      <c r="CF1782" s="88"/>
      <c r="CG1782" s="88"/>
      <c r="CH1782" s="88"/>
      <c r="CI1782" s="88"/>
      <c r="CJ1782" s="88"/>
      <c r="CK1782" s="88"/>
      <c r="CL1782" s="88"/>
      <c r="CM1782" s="88"/>
      <c r="CN1782" s="88"/>
      <c r="CO1782" s="88"/>
      <c r="CP1782" s="88"/>
      <c r="CQ1782" s="88"/>
      <c r="CR1782" s="88"/>
      <c r="CS1782" s="88"/>
      <c r="CT1782" s="88"/>
      <c r="CU1782" s="88"/>
      <c r="CV1782" s="88"/>
      <c r="CW1782" s="88"/>
      <c r="CX1782" s="88"/>
      <c r="CY1782" s="88"/>
      <c r="CZ1782" s="88"/>
      <c r="DA1782" s="88"/>
      <c r="DB1782" s="88"/>
      <c r="DC1782" s="88"/>
      <c r="DD1782" s="88"/>
      <c r="DE1782" s="88"/>
      <c r="DF1782" s="88"/>
      <c r="DG1782" s="88"/>
      <c r="DH1782" s="88"/>
      <c r="DI1782" s="88"/>
      <c r="DJ1782" s="88"/>
      <c r="DK1782" s="88"/>
      <c r="DL1782" s="88"/>
    </row>
    <row r="1783" spans="1:116" s="20" customFormat="1" ht="30" customHeight="1">
      <c r="A1783" s="153" t="s">
        <v>14520</v>
      </c>
      <c r="B1783" s="5">
        <v>1781</v>
      </c>
      <c r="C1783" s="179">
        <v>16433</v>
      </c>
      <c r="D1783" s="179"/>
      <c r="E1783" s="172" t="s">
        <v>6166</v>
      </c>
      <c r="F1783" s="3" t="s">
        <v>942</v>
      </c>
      <c r="G1783" s="3" t="s">
        <v>714</v>
      </c>
      <c r="H1783" s="3" t="s">
        <v>222</v>
      </c>
      <c r="I1783" s="3" t="s">
        <v>875</v>
      </c>
      <c r="J1783" s="3" t="s">
        <v>6167</v>
      </c>
      <c r="K1783" s="6"/>
      <c r="L1783" s="3"/>
      <c r="M1783" s="6">
        <v>10</v>
      </c>
      <c r="N1783" s="3" t="s">
        <v>44</v>
      </c>
      <c r="O1783" s="3" t="s">
        <v>6150</v>
      </c>
      <c r="P1783" s="3" t="s">
        <v>6164</v>
      </c>
      <c r="Q1783" s="3" t="s">
        <v>6168</v>
      </c>
      <c r="R1783" s="160"/>
      <c r="S1783" s="79">
        <v>3.63</v>
      </c>
      <c r="T1783" s="81">
        <v>1.55</v>
      </c>
      <c r="U1783" s="82"/>
      <c r="V1783" s="79"/>
      <c r="W1783" s="79"/>
      <c r="X1783" s="79"/>
      <c r="Y1783" s="79"/>
      <c r="Z1783" s="79"/>
      <c r="AA1783" s="79"/>
      <c r="AB1783" s="79"/>
      <c r="AC1783" s="79"/>
      <c r="AD1783" s="79"/>
      <c r="AE1783" s="83"/>
      <c r="AF1783" s="84"/>
      <c r="AG1783" s="84"/>
      <c r="AH1783" s="84"/>
      <c r="AI1783" s="84"/>
      <c r="AJ1783" s="84"/>
      <c r="AK1783" s="84"/>
      <c r="AL1783" s="84"/>
      <c r="AM1783" s="84"/>
      <c r="AN1783" s="85"/>
      <c r="AO1783" s="84"/>
      <c r="AP1783" s="83"/>
      <c r="AQ1783" s="84" t="e">
        <f>AVERAGE(SMALL(AE1783:AI1783,1),SMALL(AE1783:AI1783,2))</f>
        <v>#NUM!</v>
      </c>
      <c r="AR1783" s="84" t="e">
        <f>IF(R1783 &lt;=( AVERAGE(SMALL(AE1783:AI1783,1),SMALL(AE1783:AI1783,2))), R1783, "")</f>
        <v>#NUM!</v>
      </c>
      <c r="AS1783" s="84" t="e">
        <f>AVERAGE(SMALL(AJ1783:AM1783,1),SMALL(AJ1783:AM1783,2))</f>
        <v>#NUM!</v>
      </c>
      <c r="AT1783" s="84" t="e">
        <f>#REF!*1.075</f>
        <v>#REF!</v>
      </c>
      <c r="AU1783" s="84">
        <f>T1783*1.075</f>
        <v>1.66625</v>
      </c>
      <c r="AV1783" s="79" t="e">
        <f>MIN(AN1783,AT1783,AU1783)</f>
        <v>#REF!</v>
      </c>
      <c r="AW1783" s="84" t="s">
        <v>332</v>
      </c>
      <c r="AX1783" s="84" t="s">
        <v>333</v>
      </c>
      <c r="AY1783" s="85">
        <v>0.57299999999999995</v>
      </c>
      <c r="AZ1783" s="87">
        <f>IF(AND(AY1783&gt;0,AY1783&lt;=10),AY1783*0.25,IF(AND(AY1783&gt;10,AY1783&lt;=50),AY1783*0.17,IF(AND(AY1783&gt;10,AY1783&lt;=100),AY1783*0.12,IF(AY1783&gt;100,AY1783*0.1))))</f>
        <v>0.14324999999999999</v>
      </c>
      <c r="BA1783" s="43">
        <f>AZ1783+AY1783</f>
        <v>0.71624999999999994</v>
      </c>
      <c r="BB1783" s="85">
        <f>BA1783+BA1783*0.08</f>
        <v>0.77354999999999996</v>
      </c>
      <c r="BC1783" s="20" t="s">
        <v>12295</v>
      </c>
      <c r="BD1783" s="84" t="s">
        <v>12298</v>
      </c>
      <c r="BE1783" s="84"/>
      <c r="BF1783" s="84"/>
      <c r="BG1783" s="88"/>
      <c r="BH1783" s="88"/>
      <c r="BI1783" s="88"/>
      <c r="BJ1783" s="88"/>
      <c r="BK1783" s="88"/>
      <c r="BL1783" s="88"/>
      <c r="BM1783" s="88"/>
      <c r="BN1783" s="88"/>
      <c r="BO1783" s="88"/>
      <c r="BP1783" s="88"/>
      <c r="BQ1783" s="88"/>
      <c r="BR1783" s="88"/>
      <c r="BS1783" s="88"/>
      <c r="BT1783" s="88"/>
      <c r="BU1783" s="88"/>
      <c r="BV1783" s="88"/>
      <c r="BW1783" s="88"/>
      <c r="BX1783" s="88"/>
      <c r="BY1783" s="88"/>
      <c r="BZ1783" s="88"/>
      <c r="CA1783" s="88"/>
      <c r="CB1783" s="88"/>
      <c r="CC1783" s="88"/>
      <c r="CD1783" s="88"/>
      <c r="CE1783" s="88"/>
      <c r="CF1783" s="88"/>
      <c r="CG1783" s="88"/>
      <c r="CH1783" s="88"/>
      <c r="CI1783" s="88"/>
      <c r="CJ1783" s="88"/>
      <c r="CK1783" s="88"/>
      <c r="CL1783" s="88"/>
      <c r="CM1783" s="88"/>
      <c r="CN1783" s="88"/>
      <c r="CO1783" s="88"/>
      <c r="CP1783" s="88"/>
      <c r="CQ1783" s="88"/>
      <c r="CR1783" s="88"/>
      <c r="CS1783" s="88"/>
      <c r="CT1783" s="88"/>
      <c r="CU1783" s="88"/>
      <c r="CV1783" s="88"/>
      <c r="CW1783" s="88"/>
      <c r="CX1783" s="88"/>
      <c r="CY1783" s="88"/>
      <c r="CZ1783" s="88"/>
      <c r="DA1783" s="88"/>
      <c r="DB1783" s="88"/>
      <c r="DC1783" s="88"/>
      <c r="DD1783" s="88"/>
      <c r="DE1783" s="88"/>
      <c r="DF1783" s="88"/>
      <c r="DG1783" s="88"/>
      <c r="DH1783" s="88"/>
      <c r="DI1783" s="88"/>
      <c r="DJ1783" s="88"/>
      <c r="DK1783" s="88"/>
      <c r="DL1783" s="88"/>
    </row>
    <row r="1784" spans="1:116" s="20" customFormat="1" ht="30" customHeight="1">
      <c r="A1784" s="7" t="s">
        <v>1558</v>
      </c>
      <c r="B1784" s="5">
        <v>1782</v>
      </c>
      <c r="C1784" s="116"/>
      <c r="D1784" s="116"/>
      <c r="E1784" s="43" t="s">
        <v>6156</v>
      </c>
      <c r="F1784" s="3" t="s">
        <v>6157</v>
      </c>
      <c r="G1784" s="3" t="s">
        <v>6158</v>
      </c>
      <c r="H1784" s="3" t="s">
        <v>991</v>
      </c>
      <c r="I1784" s="3" t="s">
        <v>42</v>
      </c>
      <c r="J1784" s="3" t="s">
        <v>6159</v>
      </c>
      <c r="K1784" s="6"/>
      <c r="L1784" s="3"/>
      <c r="M1784" s="6">
        <v>30</v>
      </c>
      <c r="N1784" s="3" t="s">
        <v>44</v>
      </c>
      <c r="O1784" s="3" t="s">
        <v>6150</v>
      </c>
      <c r="P1784" s="3" t="s">
        <v>6160</v>
      </c>
      <c r="Q1784" s="3" t="s">
        <v>6161</v>
      </c>
      <c r="R1784" s="156"/>
      <c r="S1784" s="22">
        <v>11.04</v>
      </c>
      <c r="T1784" s="23"/>
      <c r="U1784" s="1">
        <v>3.35</v>
      </c>
      <c r="V1784" s="21"/>
      <c r="W1784" s="22"/>
      <c r="X1784" s="22"/>
      <c r="Y1784" s="22"/>
      <c r="Z1784" s="22"/>
      <c r="AA1784" s="22"/>
      <c r="AB1784" s="22"/>
      <c r="AC1784" s="22"/>
      <c r="AD1784" s="22"/>
      <c r="AE1784" s="24"/>
      <c r="AN1784" s="25"/>
      <c r="AP1784" s="24"/>
      <c r="AQ1784" s="20" t="e">
        <f>AVERAGE(SMALL(AE1784:AI1784,1),SMALL(AE1784:AI1784,2))</f>
        <v>#NUM!</v>
      </c>
      <c r="AR1784" s="20" t="e">
        <f>IF(R1784 &lt;=( AVERAGE(SMALL(AE1784:AI1784,1),SMALL(AE1784:AI1784,2))), R1784, "")</f>
        <v>#NUM!</v>
      </c>
      <c r="AS1784" s="20" t="e">
        <f>AVERAGE(SMALL(AJ1784:AM1784,1),SMALL(AJ1784:AM1784,2))</f>
        <v>#NUM!</v>
      </c>
      <c r="AT1784" s="20">
        <f>T1784*1.075</f>
        <v>0</v>
      </c>
      <c r="AU1784" s="20">
        <f>U1784*1.075</f>
        <v>3.6012499999999998</v>
      </c>
      <c r="AV1784" s="22">
        <f>MIN(AN1784,AT1784,AU1784)</f>
        <v>0</v>
      </c>
      <c r="AW1784" s="20" t="s">
        <v>71</v>
      </c>
      <c r="AX1784" s="20" t="s">
        <v>72</v>
      </c>
      <c r="AY1784" s="25">
        <v>3.601</v>
      </c>
      <c r="AZ1784" s="27">
        <f>IF(AND(AY1784&gt;0,AY1784&lt;=10),AY1784*0.25,IF(AND(AY1784&gt;10,AY1784&lt;=50),AY1784*0.17,IF(AND(AY1784&gt;10,AY1784&lt;=100),AY1784*0.12,IF(AY1784&gt;100,AY1784*0.1))))</f>
        <v>0.90024999999999999</v>
      </c>
      <c r="BA1784" s="3">
        <f>AZ1784+AY1784</f>
        <v>4.5012499999999998</v>
      </c>
      <c r="BB1784" s="25">
        <f>BA1784+BA1784*0.08</f>
        <v>4.8613499999999998</v>
      </c>
      <c r="BC1784" s="20" t="s">
        <v>12295</v>
      </c>
      <c r="BP1784" s="19"/>
      <c r="BQ1784" s="19"/>
      <c r="BR1784" s="19"/>
      <c r="BS1784" s="19"/>
      <c r="BT1784" s="19"/>
      <c r="BU1784" s="19"/>
      <c r="BV1784" s="19"/>
      <c r="BW1784" s="19"/>
      <c r="BX1784" s="19"/>
      <c r="BY1784" s="19"/>
      <c r="BZ1784" s="19"/>
      <c r="CA1784" s="19"/>
      <c r="CB1784" s="19"/>
      <c r="CC1784" s="19"/>
      <c r="CD1784" s="19"/>
      <c r="CE1784" s="19"/>
      <c r="CF1784" s="19"/>
      <c r="CG1784" s="19"/>
      <c r="CH1784" s="19"/>
      <c r="CI1784" s="19"/>
      <c r="CJ1784" s="19"/>
      <c r="CK1784" s="19"/>
      <c r="CL1784" s="19"/>
      <c r="CM1784" s="19"/>
      <c r="CN1784" s="19"/>
      <c r="CO1784" s="19"/>
      <c r="CP1784" s="19"/>
      <c r="CQ1784" s="19"/>
      <c r="CR1784" s="19"/>
      <c r="CS1784" s="19"/>
      <c r="CT1784" s="19"/>
      <c r="CU1784" s="19"/>
      <c r="CV1784" s="19"/>
      <c r="CW1784" s="19"/>
      <c r="CX1784" s="19"/>
      <c r="CY1784" s="19"/>
      <c r="CZ1784" s="19"/>
      <c r="DA1784" s="19"/>
      <c r="DB1784" s="19"/>
      <c r="DC1784" s="19"/>
      <c r="DD1784" s="19"/>
      <c r="DE1784" s="19"/>
      <c r="DF1784" s="19"/>
      <c r="DG1784" s="19"/>
      <c r="DH1784" s="19"/>
      <c r="DI1784" s="19"/>
      <c r="DJ1784" s="19"/>
      <c r="DK1784" s="19"/>
      <c r="DL1784" s="19"/>
    </row>
    <row r="1785" spans="1:116" s="20" customFormat="1" ht="30" customHeight="1">
      <c r="A1785" s="15" t="s">
        <v>1558</v>
      </c>
      <c r="B1785" s="5">
        <v>1783</v>
      </c>
      <c r="C1785" s="116"/>
      <c r="D1785" s="116"/>
      <c r="E1785" s="43" t="s">
        <v>6170</v>
      </c>
      <c r="F1785" s="3" t="s">
        <v>6174</v>
      </c>
      <c r="G1785" s="3" t="s">
        <v>943</v>
      </c>
      <c r="H1785" s="3" t="s">
        <v>6175</v>
      </c>
      <c r="I1785" s="3" t="s">
        <v>310</v>
      </c>
      <c r="J1785" s="3" t="s">
        <v>6176</v>
      </c>
      <c r="K1785" s="6">
        <v>50</v>
      </c>
      <c r="L1785" s="3" t="s">
        <v>67</v>
      </c>
      <c r="M1785" s="6">
        <v>1</v>
      </c>
      <c r="N1785" s="3" t="s">
        <v>44</v>
      </c>
      <c r="O1785" s="3" t="s">
        <v>6150</v>
      </c>
      <c r="P1785" s="3" t="s">
        <v>6164</v>
      </c>
      <c r="Q1785" s="3" t="s">
        <v>6177</v>
      </c>
      <c r="R1785" s="156"/>
      <c r="S1785" s="22">
        <v>2.89</v>
      </c>
      <c r="T1785" s="23"/>
      <c r="U1785" s="1">
        <v>1.1499999999999999</v>
      </c>
      <c r="V1785" s="21"/>
      <c r="W1785" s="22"/>
      <c r="X1785" s="22"/>
      <c r="Y1785" s="22"/>
      <c r="Z1785" s="22"/>
      <c r="AA1785" s="22"/>
      <c r="AB1785" s="22"/>
      <c r="AC1785" s="22"/>
      <c r="AD1785" s="22"/>
      <c r="AE1785" s="24"/>
      <c r="AN1785" s="25"/>
      <c r="AP1785" s="24"/>
      <c r="AQ1785" s="20" t="e">
        <f>AVERAGE(SMALL(AE1785:AI1785,1),SMALL(AE1785:AI1785,2))</f>
        <v>#NUM!</v>
      </c>
      <c r="AR1785" s="20" t="e">
        <f>IF(R1785 &lt;=( AVERAGE(SMALL(AE1785:AI1785,1),SMALL(AE1785:AI1785,2))), R1785, "")</f>
        <v>#NUM!</v>
      </c>
      <c r="AS1785" s="20" t="e">
        <f>AVERAGE(SMALL(AJ1785:AM1785,1),SMALL(AJ1785:AM1785,2))</f>
        <v>#NUM!</v>
      </c>
      <c r="AT1785" s="20">
        <f>T1785*1.075</f>
        <v>0</v>
      </c>
      <c r="AU1785" s="20">
        <f>U1785*1.075</f>
        <v>1.2362499999999998</v>
      </c>
      <c r="AV1785" s="22">
        <f>MIN(AN1785,AT1785,AU1785)</f>
        <v>0</v>
      </c>
      <c r="AW1785" s="20" t="s">
        <v>71</v>
      </c>
      <c r="AX1785" s="20" t="s">
        <v>72</v>
      </c>
      <c r="AY1785" s="25">
        <v>1.236</v>
      </c>
      <c r="AZ1785" s="27">
        <f>IF(AND(AY1785&gt;0,AY1785&lt;=10),AY1785*0.25,IF(AND(AY1785&gt;10,AY1785&lt;=50),AY1785*0.17,IF(AND(AY1785&gt;10,AY1785&lt;=100),AY1785*0.12,IF(AY1785&gt;100,AY1785*0.1))))</f>
        <v>0.309</v>
      </c>
      <c r="BA1785" s="3">
        <f>AZ1785+AY1785</f>
        <v>1.5449999999999999</v>
      </c>
      <c r="BB1785" s="25">
        <f>BA1785+BA1785*0.08</f>
        <v>1.6685999999999999</v>
      </c>
      <c r="BC1785" s="20" t="s">
        <v>12295</v>
      </c>
      <c r="BP1785" s="19"/>
      <c r="BQ1785" s="19"/>
      <c r="BR1785" s="19"/>
      <c r="BS1785" s="19"/>
      <c r="BT1785" s="19"/>
      <c r="BU1785" s="19"/>
      <c r="BV1785" s="19"/>
      <c r="BW1785" s="19"/>
      <c r="BX1785" s="19"/>
      <c r="BY1785" s="19"/>
      <c r="BZ1785" s="19"/>
      <c r="CA1785" s="19"/>
      <c r="CB1785" s="19"/>
      <c r="CC1785" s="19"/>
      <c r="CD1785" s="19"/>
      <c r="CE1785" s="19"/>
      <c r="CF1785" s="19"/>
      <c r="CG1785" s="19"/>
      <c r="CH1785" s="19"/>
      <c r="CI1785" s="19"/>
      <c r="CJ1785" s="19"/>
      <c r="CK1785" s="19"/>
      <c r="CL1785" s="19"/>
      <c r="CM1785" s="19"/>
      <c r="CN1785" s="19"/>
      <c r="CO1785" s="19"/>
      <c r="CP1785" s="19"/>
      <c r="CQ1785" s="19"/>
      <c r="CR1785" s="19"/>
      <c r="CS1785" s="19"/>
      <c r="CT1785" s="19"/>
      <c r="CU1785" s="19"/>
      <c r="CV1785" s="19"/>
      <c r="CW1785" s="19"/>
      <c r="CX1785" s="19"/>
      <c r="CY1785" s="19"/>
      <c r="CZ1785" s="19"/>
      <c r="DA1785" s="19"/>
      <c r="DB1785" s="19"/>
      <c r="DC1785" s="19"/>
      <c r="DD1785" s="19"/>
      <c r="DE1785" s="19"/>
      <c r="DF1785" s="19"/>
      <c r="DG1785" s="19"/>
      <c r="DH1785" s="19"/>
      <c r="DI1785" s="19"/>
      <c r="DJ1785" s="19"/>
      <c r="DK1785" s="19"/>
      <c r="DL1785" s="19"/>
    </row>
    <row r="1786" spans="1:116" s="20" customFormat="1" ht="30" customHeight="1">
      <c r="A1786" s="153" t="s">
        <v>14520</v>
      </c>
      <c r="B1786" s="5">
        <v>1784</v>
      </c>
      <c r="C1786" s="179">
        <v>19615</v>
      </c>
      <c r="D1786" s="179"/>
      <c r="E1786" s="171" t="s">
        <v>14578</v>
      </c>
      <c r="F1786" s="3" t="s">
        <v>12453</v>
      </c>
      <c r="G1786" s="3" t="s">
        <v>1134</v>
      </c>
      <c r="H1786" s="3" t="s">
        <v>516</v>
      </c>
      <c r="I1786" s="3" t="s">
        <v>42</v>
      </c>
      <c r="J1786" s="3" t="s">
        <v>14579</v>
      </c>
      <c r="K1786" s="6"/>
      <c r="L1786" s="3"/>
      <c r="M1786" s="6">
        <v>12</v>
      </c>
      <c r="N1786" s="3" t="s">
        <v>44</v>
      </c>
      <c r="O1786" s="3" t="s">
        <v>6150</v>
      </c>
      <c r="P1786" s="3" t="s">
        <v>14580</v>
      </c>
      <c r="Q1786" s="3" t="s">
        <v>14581</v>
      </c>
      <c r="R1786" s="160"/>
      <c r="S1786" s="79">
        <v>2.21</v>
      </c>
      <c r="T1786" s="81">
        <v>0.99</v>
      </c>
      <c r="U1786" s="82"/>
      <c r="V1786" s="79"/>
      <c r="W1786" s="79"/>
      <c r="X1786" s="79"/>
      <c r="Y1786" s="79"/>
      <c r="Z1786" s="79"/>
      <c r="AA1786" s="79"/>
      <c r="AB1786" s="79"/>
      <c r="AC1786" s="79"/>
      <c r="AD1786" s="79"/>
      <c r="AE1786" s="83"/>
      <c r="AF1786" s="84"/>
      <c r="AG1786" s="84"/>
      <c r="AH1786" s="84"/>
      <c r="AI1786" s="84"/>
      <c r="AJ1786" s="84"/>
      <c r="AK1786" s="84"/>
      <c r="AL1786" s="84"/>
      <c r="AM1786" s="84"/>
      <c r="AN1786" s="85"/>
      <c r="AO1786" s="84"/>
      <c r="AP1786" s="83"/>
      <c r="AQ1786" s="84" t="e">
        <f>AVERAGE(SMALL(AE1786:AI1786,1),SMALL(AE1786:AI1786,2))</f>
        <v>#NUM!</v>
      </c>
      <c r="AR1786" s="84" t="e">
        <f>IF(R1786 &lt;=( AVERAGE(SMALL(AE1786:AI1786,1),SMALL(AE1786:AI1786,2))), R1786, "")</f>
        <v>#NUM!</v>
      </c>
      <c r="AS1786" s="84" t="e">
        <f>AVERAGE(SMALL(AJ1786:AM1786,1),SMALL(AJ1786:AM1786,2))</f>
        <v>#NUM!</v>
      </c>
      <c r="AT1786" s="84" t="e">
        <f>#REF!*1.075</f>
        <v>#REF!</v>
      </c>
      <c r="AU1786" s="84">
        <f>T1786*1.075</f>
        <v>1.0642499999999999</v>
      </c>
      <c r="AV1786" s="79" t="e">
        <f>MIN(AN1786,AT1786,AU1786)</f>
        <v>#REF!</v>
      </c>
      <c r="AW1786" s="84" t="s">
        <v>71</v>
      </c>
      <c r="AX1786" s="84" t="s">
        <v>72</v>
      </c>
      <c r="AY1786" s="85">
        <v>1.0640000000000001</v>
      </c>
      <c r="AZ1786" s="87">
        <f>IF(AND(AY1786&gt;0,AY1786&lt;=10),AY1786*0.25,IF(AND(AY1786&gt;10,AY1786&lt;=50),AY1786*0.17,IF(AND(AY1786&gt;10,AY1786&lt;=100),AY1786*0.12,IF(AY1786&gt;100,AY1786*0.1))))</f>
        <v>0.26600000000000001</v>
      </c>
      <c r="BA1786" s="43">
        <f>AZ1786+AY1786</f>
        <v>1.33</v>
      </c>
      <c r="BB1786" s="85">
        <f>BA1786+BA1786*0.08</f>
        <v>1.4364000000000001</v>
      </c>
      <c r="BC1786" s="20" t="s">
        <v>12295</v>
      </c>
      <c r="BD1786" s="84" t="s">
        <v>12206</v>
      </c>
      <c r="BE1786" s="88"/>
      <c r="BF1786" s="88"/>
      <c r="BG1786" s="88"/>
      <c r="BH1786" s="88"/>
      <c r="BI1786" s="88"/>
      <c r="BJ1786" s="88"/>
      <c r="BK1786" s="88"/>
      <c r="BL1786" s="88"/>
      <c r="BM1786" s="88"/>
      <c r="BN1786" s="88"/>
      <c r="BO1786" s="88"/>
      <c r="BP1786" s="88"/>
      <c r="BQ1786" s="88"/>
      <c r="BR1786" s="88"/>
      <c r="BS1786" s="88"/>
      <c r="BT1786" s="88"/>
      <c r="BU1786" s="88"/>
      <c r="BV1786" s="88"/>
      <c r="BW1786" s="88"/>
      <c r="BX1786" s="88"/>
      <c r="BY1786" s="88"/>
      <c r="BZ1786" s="88"/>
      <c r="CA1786" s="88"/>
      <c r="CB1786" s="88"/>
      <c r="CC1786" s="88"/>
      <c r="CD1786" s="88"/>
      <c r="CE1786" s="88"/>
      <c r="CF1786" s="88"/>
      <c r="CG1786" s="88"/>
      <c r="CH1786" s="88"/>
      <c r="CI1786" s="88"/>
      <c r="CJ1786" s="88"/>
      <c r="CK1786" s="88"/>
      <c r="CL1786" s="88"/>
      <c r="CM1786" s="88"/>
      <c r="CN1786" s="88"/>
      <c r="CO1786" s="88"/>
      <c r="CP1786" s="88"/>
      <c r="CQ1786" s="88"/>
      <c r="CR1786" s="88"/>
      <c r="CS1786" s="88"/>
      <c r="CT1786" s="88"/>
      <c r="CU1786" s="88"/>
      <c r="CV1786" s="88"/>
      <c r="CW1786" s="88"/>
      <c r="CX1786" s="88"/>
      <c r="CY1786" s="88"/>
      <c r="CZ1786" s="88"/>
      <c r="DA1786" s="88"/>
      <c r="DB1786" s="88"/>
      <c r="DC1786" s="88"/>
      <c r="DD1786" s="88"/>
      <c r="DE1786" s="88"/>
      <c r="DF1786" s="88"/>
      <c r="DG1786" s="88"/>
      <c r="DH1786" s="88"/>
      <c r="DI1786" s="88"/>
      <c r="DJ1786" s="88"/>
      <c r="DK1786" s="88"/>
      <c r="DL1786" s="88"/>
    </row>
    <row r="1787" spans="1:116" s="20" customFormat="1" ht="30" customHeight="1">
      <c r="A1787" s="153" t="s">
        <v>14520</v>
      </c>
      <c r="B1787" s="5">
        <v>1785</v>
      </c>
      <c r="C1787" s="179">
        <v>19620</v>
      </c>
      <c r="D1787" s="179"/>
      <c r="E1787" s="171" t="s">
        <v>14575</v>
      </c>
      <c r="F1787" s="3" t="s">
        <v>14576</v>
      </c>
      <c r="G1787" s="3" t="s">
        <v>4351</v>
      </c>
      <c r="H1787" s="3" t="s">
        <v>1773</v>
      </c>
      <c r="I1787" s="3" t="s">
        <v>3086</v>
      </c>
      <c r="J1787" s="3" t="s">
        <v>649</v>
      </c>
      <c r="K1787" s="6"/>
      <c r="L1787" s="3"/>
      <c r="M1787" s="6">
        <v>10</v>
      </c>
      <c r="N1787" s="3" t="s">
        <v>44</v>
      </c>
      <c r="O1787" s="3" t="s">
        <v>6150</v>
      </c>
      <c r="P1787" s="3" t="s">
        <v>14569</v>
      </c>
      <c r="Q1787" s="3" t="s">
        <v>14577</v>
      </c>
      <c r="R1787" s="160"/>
      <c r="S1787" s="79">
        <v>2.59</v>
      </c>
      <c r="T1787" s="81">
        <v>0.64</v>
      </c>
      <c r="U1787" s="82"/>
      <c r="V1787" s="79"/>
      <c r="W1787" s="79"/>
      <c r="X1787" s="79"/>
      <c r="Y1787" s="79"/>
      <c r="Z1787" s="79"/>
      <c r="AA1787" s="79"/>
      <c r="AB1787" s="79"/>
      <c r="AC1787" s="79"/>
      <c r="AD1787" s="79"/>
      <c r="AE1787" s="83"/>
      <c r="AF1787" s="84"/>
      <c r="AG1787" s="84"/>
      <c r="AH1787" s="84"/>
      <c r="AI1787" s="84"/>
      <c r="AJ1787" s="84"/>
      <c r="AK1787" s="84"/>
      <c r="AL1787" s="84"/>
      <c r="AM1787" s="84"/>
      <c r="AN1787" s="85"/>
      <c r="AO1787" s="84"/>
      <c r="AP1787" s="83"/>
      <c r="AQ1787" s="84" t="e">
        <f>AVERAGE(SMALL(AE1787:AI1787,1),SMALL(AE1787:AI1787,2))</f>
        <v>#NUM!</v>
      </c>
      <c r="AR1787" s="84" t="e">
        <f>IF(R1787 &lt;=( AVERAGE(SMALL(AE1787:AI1787,1),SMALL(AE1787:AI1787,2))), R1787, "")</f>
        <v>#NUM!</v>
      </c>
      <c r="AS1787" s="84" t="e">
        <f>AVERAGE(SMALL(AJ1787:AM1787,1),SMALL(AJ1787:AM1787,2))</f>
        <v>#NUM!</v>
      </c>
      <c r="AT1787" s="84" t="e">
        <f>#REF!*1.075</f>
        <v>#REF!</v>
      </c>
      <c r="AU1787" s="84">
        <f>T1787*1.075</f>
        <v>0.68799999999999994</v>
      </c>
      <c r="AV1787" s="79" t="e">
        <f>MIN(AN1787,AT1787,AU1787)</f>
        <v>#REF!</v>
      </c>
      <c r="AW1787" s="84" t="s">
        <v>71</v>
      </c>
      <c r="AX1787" s="84" t="s">
        <v>72</v>
      </c>
      <c r="AY1787" s="85">
        <v>0.68799999999999994</v>
      </c>
      <c r="AZ1787" s="87">
        <f>IF(AND(AY1787&gt;0,AY1787&lt;=10),AY1787*0.25,IF(AND(AY1787&gt;10,AY1787&lt;=50),AY1787*0.17,IF(AND(AY1787&gt;10,AY1787&lt;=100),AY1787*0.12,IF(AY1787&gt;100,AY1787*0.1))))</f>
        <v>0.17199999999999999</v>
      </c>
      <c r="BA1787" s="43">
        <f>AZ1787+AY1787</f>
        <v>0.85999999999999988</v>
      </c>
      <c r="BB1787" s="85">
        <f>BA1787+BA1787*0.08</f>
        <v>0.92879999999999985</v>
      </c>
      <c r="BC1787" s="20" t="s">
        <v>12295</v>
      </c>
      <c r="BD1787" s="84" t="s">
        <v>12206</v>
      </c>
      <c r="BE1787" s="88"/>
      <c r="BF1787" s="88"/>
      <c r="BG1787" s="88"/>
      <c r="BH1787" s="88"/>
      <c r="BI1787" s="88"/>
      <c r="BJ1787" s="88"/>
      <c r="BK1787" s="88"/>
      <c r="BL1787" s="88"/>
      <c r="BM1787" s="88"/>
      <c r="BN1787" s="88"/>
      <c r="BO1787" s="88"/>
      <c r="BP1787" s="88"/>
      <c r="BQ1787" s="88"/>
      <c r="BR1787" s="88"/>
      <c r="BS1787" s="88"/>
      <c r="BT1787" s="88"/>
      <c r="BU1787" s="88"/>
      <c r="BV1787" s="88"/>
      <c r="BW1787" s="88"/>
      <c r="BX1787" s="88"/>
      <c r="BY1787" s="88"/>
      <c r="BZ1787" s="88"/>
      <c r="CA1787" s="88"/>
      <c r="CB1787" s="88"/>
      <c r="CC1787" s="88"/>
      <c r="CD1787" s="88"/>
      <c r="CE1787" s="88"/>
      <c r="CF1787" s="88"/>
      <c r="CG1787" s="88"/>
      <c r="CH1787" s="88"/>
      <c r="CI1787" s="88"/>
      <c r="CJ1787" s="88"/>
      <c r="CK1787" s="88"/>
      <c r="CL1787" s="88"/>
      <c r="CM1787" s="88"/>
      <c r="CN1787" s="88"/>
      <c r="CO1787" s="88"/>
      <c r="CP1787" s="88"/>
      <c r="CQ1787" s="88"/>
      <c r="CR1787" s="88"/>
      <c r="CS1787" s="88"/>
      <c r="CT1787" s="88"/>
      <c r="CU1787" s="88"/>
      <c r="CV1787" s="88"/>
      <c r="CW1787" s="88"/>
      <c r="CX1787" s="88"/>
      <c r="CY1787" s="88"/>
      <c r="CZ1787" s="88"/>
      <c r="DA1787" s="88"/>
      <c r="DB1787" s="88"/>
      <c r="DC1787" s="88"/>
      <c r="DD1787" s="88"/>
      <c r="DE1787" s="88"/>
      <c r="DF1787" s="88"/>
      <c r="DG1787" s="88"/>
      <c r="DH1787" s="88"/>
      <c r="DI1787" s="88"/>
      <c r="DJ1787" s="88"/>
      <c r="DK1787" s="88"/>
      <c r="DL1787" s="88"/>
    </row>
    <row r="1788" spans="1:116" s="28" customFormat="1" ht="30" customHeight="1">
      <c r="A1788" s="153" t="s">
        <v>14520</v>
      </c>
      <c r="B1788" s="5">
        <v>1786</v>
      </c>
      <c r="C1788" s="179">
        <v>19619</v>
      </c>
      <c r="D1788" s="179"/>
      <c r="E1788" s="171" t="s">
        <v>14565</v>
      </c>
      <c r="F1788" s="3" t="s">
        <v>14566</v>
      </c>
      <c r="G1788" s="3" t="s">
        <v>2795</v>
      </c>
      <c r="H1788" s="3" t="s">
        <v>14567</v>
      </c>
      <c r="I1788" s="3" t="s">
        <v>310</v>
      </c>
      <c r="J1788" s="3" t="s">
        <v>14568</v>
      </c>
      <c r="K1788" s="6"/>
      <c r="L1788" s="3"/>
      <c r="M1788" s="6">
        <v>1</v>
      </c>
      <c r="N1788" s="3" t="s">
        <v>44</v>
      </c>
      <c r="O1788" s="3" t="s">
        <v>6150</v>
      </c>
      <c r="P1788" s="3" t="s">
        <v>14569</v>
      </c>
      <c r="Q1788" s="3" t="s">
        <v>14570</v>
      </c>
      <c r="R1788" s="160"/>
      <c r="S1788" s="79">
        <v>4.07</v>
      </c>
      <c r="T1788" s="81">
        <v>1.48</v>
      </c>
      <c r="U1788" s="82"/>
      <c r="V1788" s="79"/>
      <c r="W1788" s="79"/>
      <c r="X1788" s="79"/>
      <c r="Y1788" s="79"/>
      <c r="Z1788" s="79"/>
      <c r="AA1788" s="79"/>
      <c r="AB1788" s="79"/>
      <c r="AC1788" s="79"/>
      <c r="AD1788" s="79"/>
      <c r="AE1788" s="83"/>
      <c r="AF1788" s="84"/>
      <c r="AG1788" s="84"/>
      <c r="AH1788" s="84"/>
      <c r="AI1788" s="84"/>
      <c r="AJ1788" s="84"/>
      <c r="AK1788" s="84"/>
      <c r="AL1788" s="84"/>
      <c r="AM1788" s="84"/>
      <c r="AN1788" s="85"/>
      <c r="AO1788" s="84"/>
      <c r="AP1788" s="83"/>
      <c r="AQ1788" s="84" t="e">
        <f>AVERAGE(SMALL(AE1788:AI1788,1),SMALL(AE1788:AI1788,2))</f>
        <v>#NUM!</v>
      </c>
      <c r="AR1788" s="84" t="e">
        <f>IF(R1788 &lt;=( AVERAGE(SMALL(AE1788:AI1788,1),SMALL(AE1788:AI1788,2))), R1788, "")</f>
        <v>#NUM!</v>
      </c>
      <c r="AS1788" s="84" t="e">
        <f>AVERAGE(SMALL(AJ1788:AM1788,1),SMALL(AJ1788:AM1788,2))</f>
        <v>#NUM!</v>
      </c>
      <c r="AT1788" s="84" t="e">
        <f>#REF!*1.075</f>
        <v>#REF!</v>
      </c>
      <c r="AU1788" s="84">
        <f>T1788*1.075</f>
        <v>1.591</v>
      </c>
      <c r="AV1788" s="79" t="e">
        <f>MIN(AN1788,AT1788,AU1788)</f>
        <v>#REF!</v>
      </c>
      <c r="AW1788" s="84" t="s">
        <v>71</v>
      </c>
      <c r="AX1788" s="84" t="s">
        <v>72</v>
      </c>
      <c r="AY1788" s="85">
        <v>1.591</v>
      </c>
      <c r="AZ1788" s="87">
        <f>IF(AND(AY1788&gt;0,AY1788&lt;=10),AY1788*0.25,IF(AND(AY1788&gt;10,AY1788&lt;=50),AY1788*0.17,IF(AND(AY1788&gt;10,AY1788&lt;=100),AY1788*0.12,IF(AY1788&gt;100,AY1788*0.1))))</f>
        <v>0.39774999999999999</v>
      </c>
      <c r="BA1788" s="43">
        <f>AZ1788+AY1788</f>
        <v>1.98875</v>
      </c>
      <c r="BB1788" s="85">
        <f>BA1788+BA1788*0.08</f>
        <v>2.14785</v>
      </c>
      <c r="BC1788" s="20" t="s">
        <v>12295</v>
      </c>
      <c r="BD1788" s="84" t="s">
        <v>12206</v>
      </c>
      <c r="BE1788" s="88"/>
      <c r="BF1788" s="88"/>
      <c r="BG1788" s="88"/>
      <c r="BH1788" s="88"/>
      <c r="BI1788" s="88"/>
      <c r="BJ1788" s="88"/>
      <c r="BK1788" s="88"/>
      <c r="BL1788" s="88"/>
      <c r="BM1788" s="88"/>
      <c r="BN1788" s="88"/>
      <c r="BO1788" s="88"/>
      <c r="BP1788" s="88"/>
      <c r="BQ1788" s="88"/>
      <c r="BR1788" s="88"/>
      <c r="BS1788" s="88"/>
      <c r="BT1788" s="88"/>
      <c r="BU1788" s="88"/>
      <c r="BV1788" s="88"/>
      <c r="BW1788" s="88"/>
      <c r="BX1788" s="88"/>
      <c r="BY1788" s="88"/>
      <c r="BZ1788" s="88"/>
      <c r="CA1788" s="88"/>
      <c r="CB1788" s="88"/>
      <c r="CC1788" s="88"/>
      <c r="CD1788" s="88"/>
      <c r="CE1788" s="88"/>
      <c r="CF1788" s="88"/>
      <c r="CG1788" s="88"/>
      <c r="CH1788" s="88"/>
      <c r="CI1788" s="88"/>
      <c r="CJ1788" s="88"/>
      <c r="CK1788" s="88"/>
      <c r="CL1788" s="88"/>
      <c r="CM1788" s="88"/>
      <c r="CN1788" s="88"/>
      <c r="CO1788" s="88"/>
      <c r="CP1788" s="88"/>
      <c r="CQ1788" s="88"/>
      <c r="CR1788" s="88"/>
      <c r="CS1788" s="88"/>
      <c r="CT1788" s="88"/>
      <c r="CU1788" s="88"/>
      <c r="CV1788" s="88"/>
      <c r="CW1788" s="88"/>
      <c r="CX1788" s="88"/>
      <c r="CY1788" s="88"/>
      <c r="CZ1788" s="88"/>
      <c r="DA1788" s="88"/>
      <c r="DB1788" s="88"/>
      <c r="DC1788" s="88"/>
      <c r="DD1788" s="88"/>
      <c r="DE1788" s="88"/>
      <c r="DF1788" s="88"/>
      <c r="DG1788" s="88"/>
      <c r="DH1788" s="88"/>
      <c r="DI1788" s="88"/>
      <c r="DJ1788" s="88"/>
      <c r="DK1788" s="88"/>
      <c r="DL1788" s="88"/>
    </row>
    <row r="1789" spans="1:116" s="28" customFormat="1" ht="30" customHeight="1">
      <c r="A1789" s="153" t="s">
        <v>14520</v>
      </c>
      <c r="B1789" s="5">
        <v>1787</v>
      </c>
      <c r="C1789" s="179">
        <v>19614</v>
      </c>
      <c r="D1789" s="179"/>
      <c r="E1789" s="171" t="s">
        <v>14571</v>
      </c>
      <c r="F1789" s="3" t="s">
        <v>14572</v>
      </c>
      <c r="G1789" s="3" t="s">
        <v>567</v>
      </c>
      <c r="H1789" s="3" t="s">
        <v>822</v>
      </c>
      <c r="I1789" s="3" t="s">
        <v>568</v>
      </c>
      <c r="J1789" s="3" t="s">
        <v>14573</v>
      </c>
      <c r="K1789" s="6"/>
      <c r="L1789" s="3"/>
      <c r="M1789" s="6"/>
      <c r="N1789" s="3"/>
      <c r="O1789" s="3" t="s">
        <v>6150</v>
      </c>
      <c r="P1789" s="3" t="s">
        <v>14569</v>
      </c>
      <c r="Q1789" s="3" t="s">
        <v>14574</v>
      </c>
      <c r="R1789" s="160"/>
      <c r="S1789" s="79">
        <v>2.59</v>
      </c>
      <c r="T1789" s="81">
        <v>1.25</v>
      </c>
      <c r="U1789" s="82"/>
      <c r="V1789" s="79"/>
      <c r="W1789" s="79"/>
      <c r="X1789" s="79"/>
      <c r="Y1789" s="79"/>
      <c r="Z1789" s="79"/>
      <c r="AA1789" s="79"/>
      <c r="AB1789" s="79"/>
      <c r="AC1789" s="79"/>
      <c r="AD1789" s="79"/>
      <c r="AE1789" s="83"/>
      <c r="AF1789" s="84"/>
      <c r="AG1789" s="84"/>
      <c r="AH1789" s="84"/>
      <c r="AI1789" s="84"/>
      <c r="AJ1789" s="84"/>
      <c r="AK1789" s="84"/>
      <c r="AL1789" s="84"/>
      <c r="AM1789" s="84"/>
      <c r="AN1789" s="85"/>
      <c r="AO1789" s="84"/>
      <c r="AP1789" s="83"/>
      <c r="AQ1789" s="84" t="e">
        <f>AVERAGE(SMALL(AE1789:AI1789,1),SMALL(AE1789:AI1789,2))</f>
        <v>#NUM!</v>
      </c>
      <c r="AR1789" s="84" t="e">
        <f>IF(R1789 &lt;=( AVERAGE(SMALL(AE1789:AI1789,1),SMALL(AE1789:AI1789,2))), R1789, "")</f>
        <v>#NUM!</v>
      </c>
      <c r="AS1789" s="84" t="e">
        <f>AVERAGE(SMALL(AJ1789:AM1789,1),SMALL(AJ1789:AM1789,2))</f>
        <v>#NUM!</v>
      </c>
      <c r="AT1789" s="84" t="e">
        <f>#REF!*1.075</f>
        <v>#REF!</v>
      </c>
      <c r="AU1789" s="84">
        <f>T1789*1.075</f>
        <v>1.34375</v>
      </c>
      <c r="AV1789" s="79" t="e">
        <f>MIN(AN1789,AT1789,AU1789)</f>
        <v>#REF!</v>
      </c>
      <c r="AW1789" s="84" t="s">
        <v>71</v>
      </c>
      <c r="AX1789" s="84" t="s">
        <v>72</v>
      </c>
      <c r="AY1789" s="85">
        <v>1.3436999999999999</v>
      </c>
      <c r="AZ1789" s="87">
        <f>IF(AND(AY1789&gt;0,AY1789&lt;=10),AY1789*0.25,IF(AND(AY1789&gt;10,AY1789&lt;=50),AY1789*0.17,IF(AND(AY1789&gt;10,AY1789&lt;=100),AY1789*0.12,IF(AY1789&gt;100,AY1789*0.1))))</f>
        <v>0.33592499999999997</v>
      </c>
      <c r="BA1789" s="43">
        <f>AZ1789+AY1789</f>
        <v>1.6796249999999999</v>
      </c>
      <c r="BB1789" s="85">
        <f>BA1789+BA1789*0.08</f>
        <v>1.8139949999999998</v>
      </c>
      <c r="BC1789" s="20" t="s">
        <v>12295</v>
      </c>
      <c r="BD1789" s="84" t="s">
        <v>12206</v>
      </c>
      <c r="BE1789" s="88"/>
      <c r="BF1789" s="88"/>
      <c r="BG1789" s="88"/>
      <c r="BH1789" s="88"/>
      <c r="BI1789" s="88"/>
      <c r="BJ1789" s="88"/>
      <c r="BK1789" s="88"/>
      <c r="BL1789" s="88"/>
      <c r="BM1789" s="88"/>
      <c r="BN1789" s="88"/>
      <c r="BO1789" s="88"/>
      <c r="BP1789" s="88"/>
      <c r="BQ1789" s="88"/>
      <c r="BR1789" s="88"/>
      <c r="BS1789" s="88"/>
      <c r="BT1789" s="88"/>
      <c r="BU1789" s="88"/>
      <c r="BV1789" s="88"/>
      <c r="BW1789" s="88"/>
      <c r="BX1789" s="88"/>
      <c r="BY1789" s="88"/>
      <c r="BZ1789" s="88"/>
      <c r="CA1789" s="88"/>
      <c r="CB1789" s="88"/>
      <c r="CC1789" s="88"/>
      <c r="CD1789" s="88"/>
      <c r="CE1789" s="88"/>
      <c r="CF1789" s="88"/>
      <c r="CG1789" s="88"/>
      <c r="CH1789" s="88"/>
      <c r="CI1789" s="88"/>
      <c r="CJ1789" s="88"/>
      <c r="CK1789" s="88"/>
      <c r="CL1789" s="88"/>
      <c r="CM1789" s="88"/>
      <c r="CN1789" s="88"/>
      <c r="CO1789" s="88"/>
      <c r="CP1789" s="88"/>
      <c r="CQ1789" s="88"/>
      <c r="CR1789" s="88"/>
      <c r="CS1789" s="88"/>
      <c r="CT1789" s="88"/>
      <c r="CU1789" s="88"/>
      <c r="CV1789" s="88"/>
      <c r="CW1789" s="88"/>
      <c r="CX1789" s="88"/>
      <c r="CY1789" s="88"/>
      <c r="CZ1789" s="88"/>
      <c r="DA1789" s="88"/>
      <c r="DB1789" s="88"/>
      <c r="DC1789" s="88"/>
      <c r="DD1789" s="88"/>
      <c r="DE1789" s="88"/>
      <c r="DF1789" s="88"/>
      <c r="DG1789" s="88"/>
      <c r="DH1789" s="88"/>
      <c r="DI1789" s="88"/>
      <c r="DJ1789" s="88"/>
      <c r="DK1789" s="88"/>
      <c r="DL1789" s="88"/>
    </row>
    <row r="1790" spans="1:116" s="28" customFormat="1" ht="30" customHeight="1">
      <c r="A1790" s="4" t="s">
        <v>6186</v>
      </c>
      <c r="B1790" s="5">
        <v>1788</v>
      </c>
      <c r="C1790" s="6">
        <v>17855</v>
      </c>
      <c r="D1790" s="6"/>
      <c r="E1790" s="43" t="s">
        <v>6187</v>
      </c>
      <c r="F1790" s="3" t="s">
        <v>6188</v>
      </c>
      <c r="G1790" s="3" t="s">
        <v>1888</v>
      </c>
      <c r="H1790" s="3" t="s">
        <v>6189</v>
      </c>
      <c r="I1790" s="3" t="s">
        <v>389</v>
      </c>
      <c r="J1790" s="3" t="s">
        <v>6190</v>
      </c>
      <c r="K1790" s="6">
        <v>4</v>
      </c>
      <c r="L1790" s="3" t="s">
        <v>79</v>
      </c>
      <c r="M1790" s="6">
        <v>5</v>
      </c>
      <c r="N1790" s="3" t="s">
        <v>44</v>
      </c>
      <c r="O1790" s="3" t="s">
        <v>6191</v>
      </c>
      <c r="P1790" s="3" t="s">
        <v>6192</v>
      </c>
      <c r="Q1790" s="3" t="s">
        <v>6193</v>
      </c>
      <c r="R1790" s="156">
        <v>1.62</v>
      </c>
      <c r="S1790" s="22"/>
      <c r="T1790" s="23"/>
      <c r="U1790" s="1" t="s">
        <v>54</v>
      </c>
      <c r="V1790" s="21">
        <v>1.5103</v>
      </c>
      <c r="W1790" s="22"/>
      <c r="X1790" s="22"/>
      <c r="Y1790" s="22"/>
      <c r="Z1790" s="22"/>
      <c r="AA1790" s="22"/>
      <c r="AB1790" s="22"/>
      <c r="AC1790" s="22"/>
      <c r="AD1790" s="22"/>
      <c r="AE1790" s="24">
        <v>1.5103</v>
      </c>
      <c r="AF1790" s="20"/>
      <c r="AG1790" s="20"/>
      <c r="AH1790" s="20"/>
      <c r="AI1790" s="20"/>
      <c r="AJ1790" s="20"/>
      <c r="AK1790" s="20"/>
      <c r="AL1790" s="20"/>
      <c r="AM1790" s="20"/>
      <c r="AN1790" s="25">
        <v>1.62</v>
      </c>
      <c r="AO1790" s="20" t="s">
        <v>47</v>
      </c>
      <c r="AP1790" s="24" t="s">
        <v>48</v>
      </c>
      <c r="AQ1790" s="20" t="e">
        <f>AVERAGE(SMALL(AE1790:AI1790,1),SMALL(AE1790:AI1790,2))</f>
        <v>#NUM!</v>
      </c>
      <c r="AR1790" s="20" t="e">
        <f>IF(R1790 &lt;=( AVERAGE(SMALL(AE1790:AI1790,1),SMALL(AE1790:AI1790,2))), R1790, "")</f>
        <v>#NUM!</v>
      </c>
      <c r="AS1790" s="20" t="e">
        <f>AVERAGE(SMALL(AJ1790:AM1790,1),SMALL(AJ1790:AM1790,2))</f>
        <v>#NUM!</v>
      </c>
      <c r="AT1790" s="20">
        <f>T1790*1.075</f>
        <v>0</v>
      </c>
      <c r="AU1790" s="20" t="e">
        <f>U1790*1.075</f>
        <v>#VALUE!</v>
      </c>
      <c r="AV1790" s="22" t="e">
        <f>MIN(AN1790,AT1790,AU1790)</f>
        <v>#VALUE!</v>
      </c>
      <c r="AW1790" s="26" t="s">
        <v>49</v>
      </c>
      <c r="AX1790" s="26" t="s">
        <v>48</v>
      </c>
      <c r="AY1790" s="25">
        <v>1.62</v>
      </c>
      <c r="AZ1790" s="27">
        <f>IF(AND(AY1790&gt;0,AY1790&lt;=10),AY1790*0.25,IF(AND(AY1790&gt;10,AY1790&lt;=50),AY1790*0.17,IF(AND(AY1790&gt;10,AY1790&lt;=100),AY1790*0.12,IF(AY1790&gt;100,AY1790*0.1))))</f>
        <v>0.40500000000000003</v>
      </c>
      <c r="BA1790" s="3">
        <f>AZ1790+AY1790</f>
        <v>2.0250000000000004</v>
      </c>
      <c r="BB1790" s="25">
        <f>BA1790+BA1790*0.08</f>
        <v>2.1870000000000003</v>
      </c>
      <c r="BC1790" s="20" t="s">
        <v>12295</v>
      </c>
      <c r="BD1790" s="20"/>
      <c r="BE1790" s="20"/>
      <c r="BF1790" s="20"/>
      <c r="BG1790" s="20"/>
      <c r="BH1790" s="20"/>
      <c r="BI1790" s="20"/>
      <c r="BJ1790" s="20"/>
      <c r="BK1790" s="20"/>
      <c r="BL1790" s="20"/>
      <c r="BM1790" s="20"/>
      <c r="BN1790" s="20"/>
      <c r="BO1790" s="20"/>
      <c r="BP1790" s="20"/>
      <c r="BQ1790" s="20"/>
      <c r="BR1790" s="20"/>
      <c r="BS1790" s="20"/>
      <c r="BT1790" s="20"/>
      <c r="BU1790" s="20"/>
      <c r="BV1790" s="20"/>
      <c r="BW1790" s="20"/>
      <c r="BX1790" s="20"/>
      <c r="BY1790" s="20"/>
      <c r="BZ1790" s="20"/>
      <c r="CA1790" s="20"/>
      <c r="CB1790" s="20"/>
      <c r="CC1790" s="20"/>
      <c r="CD1790" s="20"/>
      <c r="CE1790" s="20"/>
      <c r="CF1790" s="20"/>
      <c r="CG1790" s="20"/>
      <c r="CH1790" s="20"/>
      <c r="CI1790" s="20"/>
      <c r="CJ1790" s="20"/>
      <c r="CK1790" s="20"/>
      <c r="CL1790" s="20"/>
      <c r="CM1790" s="20"/>
      <c r="CN1790" s="20"/>
      <c r="CO1790" s="20"/>
      <c r="CP1790" s="20"/>
      <c r="CQ1790" s="20"/>
      <c r="CR1790" s="20"/>
      <c r="CS1790" s="20"/>
      <c r="CT1790" s="20"/>
      <c r="CU1790" s="20"/>
      <c r="CV1790" s="20"/>
      <c r="CW1790" s="20"/>
      <c r="CX1790" s="20"/>
      <c r="CY1790" s="20"/>
      <c r="CZ1790" s="20"/>
      <c r="DA1790" s="20"/>
      <c r="DB1790" s="20"/>
      <c r="DC1790" s="20"/>
      <c r="DD1790" s="20"/>
      <c r="DE1790" s="20"/>
      <c r="DF1790" s="20"/>
      <c r="DG1790" s="20"/>
      <c r="DH1790" s="20"/>
      <c r="DI1790" s="20"/>
      <c r="DJ1790" s="20"/>
      <c r="DK1790" s="20"/>
      <c r="DL1790" s="20"/>
    </row>
    <row r="1791" spans="1:116" s="28" customFormat="1" ht="30" customHeight="1">
      <c r="A1791" s="4" t="s">
        <v>6186</v>
      </c>
      <c r="B1791" s="5">
        <v>1789</v>
      </c>
      <c r="C1791" s="6">
        <v>16244</v>
      </c>
      <c r="D1791" s="6"/>
      <c r="E1791" s="43" t="s">
        <v>6194</v>
      </c>
      <c r="F1791" s="3" t="s">
        <v>3968</v>
      </c>
      <c r="G1791" s="3" t="s">
        <v>3528</v>
      </c>
      <c r="H1791" s="3" t="s">
        <v>2775</v>
      </c>
      <c r="I1791" s="3" t="s">
        <v>389</v>
      </c>
      <c r="J1791" s="3" t="s">
        <v>6195</v>
      </c>
      <c r="K1791" s="6">
        <v>2</v>
      </c>
      <c r="L1791" s="3" t="s">
        <v>79</v>
      </c>
      <c r="M1791" s="6">
        <v>1</v>
      </c>
      <c r="N1791" s="3" t="s">
        <v>44</v>
      </c>
      <c r="O1791" s="3" t="s">
        <v>6191</v>
      </c>
      <c r="P1791" s="3" t="s">
        <v>6196</v>
      </c>
      <c r="Q1791" s="3" t="s">
        <v>6197</v>
      </c>
      <c r="R1791" s="156">
        <v>0.79</v>
      </c>
      <c r="S1791" s="22"/>
      <c r="T1791" s="23">
        <v>0.73</v>
      </c>
      <c r="U1791" s="1">
        <v>0.25</v>
      </c>
      <c r="V1791" s="21">
        <v>1.6981999999999999</v>
      </c>
      <c r="W1791" s="22"/>
      <c r="X1791" s="22">
        <v>2.0901999999999998</v>
      </c>
      <c r="Y1791" s="22"/>
      <c r="Z1791" s="22"/>
      <c r="AA1791" s="22"/>
      <c r="AB1791" s="22"/>
      <c r="AC1791" s="22"/>
      <c r="AD1791" s="22"/>
      <c r="AE1791" s="24">
        <v>1.6981999999999999</v>
      </c>
      <c r="AF1791" s="20"/>
      <c r="AG1791" s="20"/>
      <c r="AH1791" s="20"/>
      <c r="AI1791" s="20"/>
      <c r="AJ1791" s="20"/>
      <c r="AK1791" s="20"/>
      <c r="AL1791" s="20"/>
      <c r="AM1791" s="20"/>
      <c r="AN1791" s="25">
        <v>0.79</v>
      </c>
      <c r="AO1791" s="20" t="s">
        <v>47</v>
      </c>
      <c r="AP1791" s="24" t="s">
        <v>48</v>
      </c>
      <c r="AQ1791" s="20" t="e">
        <f>AVERAGE(SMALL(AE1791:AI1791,1),SMALL(AE1791:AI1791,2))</f>
        <v>#NUM!</v>
      </c>
      <c r="AR1791" s="20" t="e">
        <f>IF(R1791 &lt;=( AVERAGE(SMALL(AE1791:AI1791,1),SMALL(AE1791:AI1791,2))), R1791, "")</f>
        <v>#NUM!</v>
      </c>
      <c r="AS1791" s="20" t="e">
        <f>AVERAGE(SMALL(AJ1791:AM1791,1),SMALL(AJ1791:AM1791,2))</f>
        <v>#NUM!</v>
      </c>
      <c r="AT1791" s="20">
        <f>T1791*1.075</f>
        <v>0.78474999999999995</v>
      </c>
      <c r="AU1791" s="20">
        <f>U1791*1.075</f>
        <v>0.26874999999999999</v>
      </c>
      <c r="AV1791" s="22">
        <f>MIN(AN1791,AT1791,AU1791)</f>
        <v>0.26874999999999999</v>
      </c>
      <c r="AW1791" s="20" t="s">
        <v>71</v>
      </c>
      <c r="AX1791" s="20" t="s">
        <v>72</v>
      </c>
      <c r="AY1791" s="25">
        <v>0.26800000000000002</v>
      </c>
      <c r="AZ1791" s="27">
        <f>IF(AND(AY1791&gt;0,AY1791&lt;=10),AY1791*0.25,IF(AND(AY1791&gt;10,AY1791&lt;=50),AY1791*0.17,IF(AND(AY1791&gt;10,AY1791&lt;=100),AY1791*0.12,IF(AY1791&gt;100,AY1791*0.1))))</f>
        <v>6.7000000000000004E-2</v>
      </c>
      <c r="BA1791" s="3">
        <f>AZ1791+AY1791</f>
        <v>0.33500000000000002</v>
      </c>
      <c r="BB1791" s="25">
        <f>BA1791+BA1791*0.08</f>
        <v>0.36180000000000001</v>
      </c>
      <c r="BC1791" s="20" t="s">
        <v>12295</v>
      </c>
      <c r="BD1791" s="20"/>
      <c r="BE1791" s="20"/>
      <c r="BF1791" s="20"/>
      <c r="BG1791" s="20"/>
      <c r="BH1791" s="20"/>
      <c r="BI1791" s="20"/>
      <c r="BJ1791" s="20"/>
      <c r="BK1791" s="20"/>
      <c r="BL1791" s="20"/>
      <c r="BM1791" s="20"/>
      <c r="BN1791" s="20"/>
      <c r="BO1791" s="20"/>
      <c r="BP1791" s="20"/>
      <c r="BQ1791" s="20"/>
      <c r="BR1791" s="20"/>
      <c r="BS1791" s="20"/>
      <c r="BT1791" s="20"/>
      <c r="BU1791" s="20"/>
      <c r="BV1791" s="20"/>
      <c r="BW1791" s="20"/>
      <c r="BX1791" s="20"/>
      <c r="BY1791" s="20"/>
      <c r="BZ1791" s="20"/>
      <c r="CA1791" s="20"/>
      <c r="CB1791" s="20"/>
      <c r="CC1791" s="20"/>
      <c r="CD1791" s="20"/>
      <c r="CE1791" s="20"/>
      <c r="CF1791" s="20"/>
      <c r="CG1791" s="20"/>
      <c r="CH1791" s="20"/>
      <c r="CI1791" s="20"/>
      <c r="CJ1791" s="20"/>
      <c r="CK1791" s="20"/>
      <c r="CL1791" s="20"/>
      <c r="CM1791" s="20"/>
      <c r="CN1791" s="20"/>
      <c r="CO1791" s="20"/>
      <c r="CP1791" s="20"/>
      <c r="CQ1791" s="20"/>
      <c r="CR1791" s="20"/>
      <c r="CS1791" s="20"/>
      <c r="CT1791" s="20"/>
      <c r="CU1791" s="20"/>
      <c r="CV1791" s="20"/>
      <c r="CW1791" s="20"/>
      <c r="CX1791" s="20"/>
      <c r="CY1791" s="20"/>
      <c r="CZ1791" s="20"/>
      <c r="DA1791" s="20"/>
      <c r="DB1791" s="20"/>
      <c r="DC1791" s="20"/>
      <c r="DD1791" s="20"/>
      <c r="DE1791" s="20"/>
      <c r="DF1791" s="20"/>
      <c r="DG1791" s="20"/>
      <c r="DH1791" s="20"/>
      <c r="DI1791" s="20"/>
      <c r="DJ1791" s="20"/>
      <c r="DK1791" s="20"/>
      <c r="DL1791" s="20"/>
    </row>
    <row r="1792" spans="1:116" s="28" customFormat="1" ht="30" customHeight="1">
      <c r="A1792" s="152" t="s">
        <v>14582</v>
      </c>
      <c r="B1792" s="5">
        <v>1790</v>
      </c>
      <c r="C1792" s="179"/>
      <c r="D1792" s="179"/>
      <c r="E1792" s="171" t="s">
        <v>14583</v>
      </c>
      <c r="F1792" s="3" t="s">
        <v>14584</v>
      </c>
      <c r="G1792" s="3" t="s">
        <v>10930</v>
      </c>
      <c r="H1792" s="3" t="s">
        <v>14585</v>
      </c>
      <c r="I1792" s="3" t="s">
        <v>389</v>
      </c>
      <c r="J1792" s="3" t="s">
        <v>4273</v>
      </c>
      <c r="K1792" s="6"/>
      <c r="L1792" s="3"/>
      <c r="M1792" s="6">
        <v>1</v>
      </c>
      <c r="N1792" s="3" t="s">
        <v>44</v>
      </c>
      <c r="O1792" s="3" t="s">
        <v>14586</v>
      </c>
      <c r="P1792" s="3"/>
      <c r="Q1792" s="3" t="s">
        <v>15288</v>
      </c>
      <c r="R1792" s="160">
        <v>14.92</v>
      </c>
      <c r="S1792" s="79">
        <v>8</v>
      </c>
      <c r="T1792" s="81">
        <v>2.2999999999999998</v>
      </c>
      <c r="U1792" s="82">
        <v>14.9229</v>
      </c>
      <c r="V1792" s="79"/>
      <c r="W1792" s="79"/>
      <c r="X1792" s="79"/>
      <c r="Y1792" s="79"/>
      <c r="Z1792" s="79"/>
      <c r="AA1792" s="79"/>
      <c r="AB1792" s="79"/>
      <c r="AC1792" s="79"/>
      <c r="AD1792" s="79"/>
      <c r="AE1792" s="83">
        <v>14.9229</v>
      </c>
      <c r="AF1792" s="84"/>
      <c r="AG1792" s="84"/>
      <c r="AH1792" s="84"/>
      <c r="AI1792" s="84"/>
      <c r="AJ1792" s="84"/>
      <c r="AK1792" s="84"/>
      <c r="AL1792" s="84"/>
      <c r="AM1792" s="84"/>
      <c r="AN1792" s="85"/>
      <c r="AO1792" s="84"/>
      <c r="AP1792" s="83"/>
      <c r="AQ1792" s="84" t="e">
        <f>AVERAGE(SMALL(AE1792:AI1792,1),SMALL(AE1792:AI1792,2))</f>
        <v>#NUM!</v>
      </c>
      <c r="AR1792" s="84" t="e">
        <f>IF(R1792 &lt;=( AVERAGE(SMALL(AE1792:AI1792,1),SMALL(AE1792:AI1792,2))), R1792, "")</f>
        <v>#NUM!</v>
      </c>
      <c r="AS1792" s="84" t="e">
        <f>AVERAGE(SMALL(AJ1792:AM1792,1),SMALL(AJ1792:AM1792,2))</f>
        <v>#NUM!</v>
      </c>
      <c r="AT1792" s="84" t="e">
        <f>#REF!*1.075</f>
        <v>#REF!</v>
      </c>
      <c r="AU1792" s="84">
        <f>T1792*1.075</f>
        <v>2.4724999999999997</v>
      </c>
      <c r="AV1792" s="79"/>
      <c r="AW1792" s="84" t="s">
        <v>71</v>
      </c>
      <c r="AX1792" s="84" t="s">
        <v>72</v>
      </c>
      <c r="AY1792" s="85">
        <v>2.472</v>
      </c>
      <c r="AZ1792" s="87">
        <f>IF(AND(AY1792&gt;0,AY1792&lt;=10),AY1792*0.25,IF(AND(AY1792&gt;10,AY1792&lt;=50),AY1792*0.17,IF(AND(AY1792&gt;10,AY1792&lt;=100),AY1792*0.12,IF(AY1792&gt;100,AY1792*0.1))))</f>
        <v>0.61799999999999999</v>
      </c>
      <c r="BA1792" s="43">
        <f>AZ1792+AY1792</f>
        <v>3.09</v>
      </c>
      <c r="BB1792" s="85">
        <f>BA1792+BA1792*0.08</f>
        <v>3.3371999999999997</v>
      </c>
      <c r="BC1792" s="20" t="s">
        <v>12295</v>
      </c>
      <c r="BD1792" s="84" t="s">
        <v>12206</v>
      </c>
      <c r="BE1792" s="88"/>
      <c r="BF1792" s="88"/>
      <c r="BG1792" s="88"/>
      <c r="BH1792" s="88"/>
      <c r="BI1792" s="88"/>
      <c r="BJ1792" s="88"/>
      <c r="BK1792" s="88"/>
      <c r="BL1792" s="88"/>
      <c r="BM1792" s="88"/>
      <c r="BN1792" s="88"/>
      <c r="BO1792" s="88"/>
      <c r="BP1792" s="88"/>
      <c r="BQ1792" s="88"/>
      <c r="BR1792" s="88"/>
      <c r="BS1792" s="88"/>
      <c r="BT1792" s="88"/>
      <c r="BU1792" s="88"/>
      <c r="BV1792" s="88"/>
      <c r="BW1792" s="88"/>
      <c r="BX1792" s="88"/>
      <c r="BY1792" s="88"/>
      <c r="BZ1792" s="88"/>
      <c r="CA1792" s="88"/>
      <c r="CB1792" s="88"/>
      <c r="CC1792" s="88"/>
      <c r="CD1792" s="88"/>
      <c r="CE1792" s="88"/>
      <c r="CF1792" s="88"/>
      <c r="CG1792" s="88"/>
      <c r="CH1792" s="88"/>
      <c r="CI1792" s="88"/>
      <c r="CJ1792" s="88"/>
      <c r="CK1792" s="88"/>
      <c r="CL1792" s="88"/>
      <c r="CM1792" s="88"/>
      <c r="CN1792" s="88"/>
      <c r="CO1792" s="88"/>
      <c r="CP1792" s="88"/>
      <c r="CQ1792" s="88"/>
      <c r="CR1792" s="88"/>
      <c r="CS1792" s="88"/>
      <c r="CT1792" s="88"/>
      <c r="CU1792" s="88"/>
      <c r="CV1792" s="88"/>
      <c r="CW1792" s="88"/>
      <c r="CX1792" s="88"/>
      <c r="CY1792" s="88"/>
      <c r="CZ1792" s="88"/>
      <c r="DA1792" s="88"/>
      <c r="DB1792" s="88"/>
      <c r="DC1792" s="88"/>
      <c r="DD1792" s="88"/>
      <c r="DE1792" s="88"/>
      <c r="DF1792" s="88"/>
      <c r="DG1792" s="88"/>
      <c r="DH1792" s="88"/>
      <c r="DI1792" s="88"/>
      <c r="DJ1792" s="88"/>
      <c r="DK1792" s="88"/>
      <c r="DL1792" s="88"/>
    </row>
    <row r="1793" spans="1:116" s="28" customFormat="1" ht="30" customHeight="1">
      <c r="A1793" s="7" t="s">
        <v>6198</v>
      </c>
      <c r="B1793" s="5">
        <v>1791</v>
      </c>
      <c r="C1793" s="116"/>
      <c r="D1793" s="116"/>
      <c r="E1793" s="43" t="s">
        <v>6199</v>
      </c>
      <c r="F1793" s="3" t="s">
        <v>6200</v>
      </c>
      <c r="G1793" s="3" t="s">
        <v>6201</v>
      </c>
      <c r="H1793" s="3" t="s">
        <v>592</v>
      </c>
      <c r="I1793" s="3" t="s">
        <v>102</v>
      </c>
      <c r="J1793" s="3" t="s">
        <v>6202</v>
      </c>
      <c r="K1793" s="6"/>
      <c r="L1793" s="3"/>
      <c r="M1793" s="6">
        <v>2</v>
      </c>
      <c r="N1793" s="3" t="s">
        <v>44</v>
      </c>
      <c r="O1793" s="3" t="s">
        <v>6203</v>
      </c>
      <c r="P1793" s="3" t="s">
        <v>6204</v>
      </c>
      <c r="Q1793" s="3" t="s">
        <v>6205</v>
      </c>
      <c r="R1793" s="156">
        <v>5.84131</v>
      </c>
      <c r="S1793" s="22">
        <v>6.0090000000000003</v>
      </c>
      <c r="T1793" s="23">
        <v>5.42</v>
      </c>
      <c r="U1793" s="1" t="s">
        <v>54</v>
      </c>
      <c r="V1793" s="21">
        <v>5.84131</v>
      </c>
      <c r="W1793" s="22"/>
      <c r="X1793" s="22"/>
      <c r="Y1793" s="22"/>
      <c r="Z1793" s="22"/>
      <c r="AA1793" s="22"/>
      <c r="AB1793" s="22"/>
      <c r="AC1793" s="22"/>
      <c r="AD1793" s="22"/>
      <c r="AE1793" s="24"/>
      <c r="AF1793" s="20"/>
      <c r="AG1793" s="20"/>
      <c r="AH1793" s="20"/>
      <c r="AI1793" s="20"/>
      <c r="AJ1793" s="20"/>
      <c r="AK1793" s="20"/>
      <c r="AL1793" s="20"/>
      <c r="AM1793" s="20"/>
      <c r="AN1793" s="25"/>
      <c r="AO1793" s="20"/>
      <c r="AP1793" s="24"/>
      <c r="AQ1793" s="20" t="e">
        <f>AVERAGE(SMALL(AE1793:AI1793,1),SMALL(AE1793:AI1793,2))</f>
        <v>#NUM!</v>
      </c>
      <c r="AR1793" s="20" t="e">
        <f>IF(R1793 &lt;=( AVERAGE(SMALL(AE1793:AI1793,1),SMALL(AE1793:AI1793,2))), R1793, "")</f>
        <v>#NUM!</v>
      </c>
      <c r="AS1793" s="20" t="e">
        <f>AVERAGE(SMALL(AJ1793:AM1793,1),SMALL(AJ1793:AM1793,2))</f>
        <v>#NUM!</v>
      </c>
      <c r="AT1793" s="20">
        <f>T1793*1.075</f>
        <v>5.8264999999999993</v>
      </c>
      <c r="AU1793" s="20" t="e">
        <f>U1793*1.075</f>
        <v>#VALUE!</v>
      </c>
      <c r="AV1793" s="22" t="e">
        <f>MIN(AN1793,AT1793,AU1793)</f>
        <v>#VALUE!</v>
      </c>
      <c r="AW1793" s="20" t="s">
        <v>71</v>
      </c>
      <c r="AX1793" s="20" t="s">
        <v>72</v>
      </c>
      <c r="AY1793" s="25">
        <v>5.8259999999999996</v>
      </c>
      <c r="AZ1793" s="27">
        <f>IF(AND(AY1793&gt;0,AY1793&lt;=10),AY1793*0.25,IF(AND(AY1793&gt;10,AY1793&lt;=50),AY1793*0.17,IF(AND(AY1793&gt;10,AY1793&lt;=100),AY1793*0.12,IF(AY1793&gt;100,AY1793*0.1))))</f>
        <v>1.4564999999999999</v>
      </c>
      <c r="BA1793" s="3">
        <f>AZ1793+AY1793</f>
        <v>7.2824999999999998</v>
      </c>
      <c r="BB1793" s="25">
        <f>BA1793+BA1793*0.08</f>
        <v>7.8651</v>
      </c>
      <c r="BC1793" s="20" t="s">
        <v>12295</v>
      </c>
      <c r="BD1793" s="20"/>
      <c r="BE1793" s="20"/>
      <c r="BF1793" s="20"/>
      <c r="BG1793" s="20"/>
      <c r="BH1793" s="20"/>
      <c r="BI1793" s="20"/>
      <c r="BJ1793" s="20"/>
      <c r="BK1793" s="20"/>
      <c r="BL1793" s="20"/>
      <c r="BM1793" s="20"/>
      <c r="BN1793" s="20"/>
      <c r="BO1793" s="20"/>
      <c r="BP1793" s="19"/>
      <c r="BQ1793" s="19"/>
      <c r="BR1793" s="19"/>
      <c r="BS1793" s="19"/>
      <c r="BT1793" s="19"/>
      <c r="BU1793" s="19"/>
      <c r="BV1793" s="19"/>
      <c r="BW1793" s="19"/>
      <c r="BX1793" s="19"/>
      <c r="BY1793" s="19"/>
      <c r="BZ1793" s="19"/>
      <c r="CA1793" s="19"/>
      <c r="CB1793" s="19"/>
      <c r="CC1793" s="19"/>
      <c r="CD1793" s="19"/>
      <c r="CE1793" s="19"/>
      <c r="CF1793" s="19"/>
      <c r="CG1793" s="19"/>
      <c r="CH1793" s="19"/>
      <c r="CI1793" s="19"/>
      <c r="CJ1793" s="19"/>
      <c r="CK1793" s="19"/>
      <c r="CL1793" s="19"/>
      <c r="CM1793" s="19"/>
      <c r="CN1793" s="19"/>
      <c r="CO1793" s="19"/>
      <c r="CP1793" s="19"/>
      <c r="CQ1793" s="19"/>
      <c r="CR1793" s="19"/>
      <c r="CS1793" s="19"/>
      <c r="CT1793" s="19"/>
      <c r="CU1793" s="19"/>
      <c r="CV1793" s="19"/>
      <c r="CW1793" s="19"/>
      <c r="CX1793" s="19"/>
      <c r="CY1793" s="19"/>
      <c r="CZ1793" s="19"/>
      <c r="DA1793" s="19"/>
      <c r="DB1793" s="19"/>
      <c r="DC1793" s="19"/>
      <c r="DD1793" s="19"/>
      <c r="DE1793" s="19"/>
      <c r="DF1793" s="19"/>
      <c r="DG1793" s="19"/>
      <c r="DH1793" s="19"/>
      <c r="DI1793" s="19"/>
      <c r="DJ1793" s="19"/>
      <c r="DK1793" s="19"/>
      <c r="DL1793" s="19"/>
    </row>
    <row r="1794" spans="1:116" s="28" customFormat="1" ht="30" customHeight="1">
      <c r="A1794" s="4" t="s">
        <v>6206</v>
      </c>
      <c r="B1794" s="5">
        <v>1792</v>
      </c>
      <c r="C1794" s="116">
        <v>5679</v>
      </c>
      <c r="D1794" s="116"/>
      <c r="E1794" s="43" t="s">
        <v>6207</v>
      </c>
      <c r="F1794" s="3" t="s">
        <v>6208</v>
      </c>
      <c r="G1794" s="3" t="s">
        <v>1000</v>
      </c>
      <c r="H1794" s="3" t="s">
        <v>446</v>
      </c>
      <c r="I1794" s="3" t="s">
        <v>42</v>
      </c>
      <c r="J1794" s="3" t="s">
        <v>6209</v>
      </c>
      <c r="K1794" s="6"/>
      <c r="L1794" s="3"/>
      <c r="M1794" s="6">
        <v>7</v>
      </c>
      <c r="N1794" s="3" t="s">
        <v>44</v>
      </c>
      <c r="O1794" s="3" t="s">
        <v>6210</v>
      </c>
      <c r="P1794" s="3" t="s">
        <v>6211</v>
      </c>
      <c r="Q1794" s="3" t="s">
        <v>6213</v>
      </c>
      <c r="R1794" s="156">
        <v>6.5</v>
      </c>
      <c r="S1794" s="22"/>
      <c r="T1794" s="23"/>
      <c r="U1794" s="1" t="s">
        <v>54</v>
      </c>
      <c r="V1794" s="21">
        <v>7.14</v>
      </c>
      <c r="W1794" s="22"/>
      <c r="X1794" s="22"/>
      <c r="Y1794" s="22"/>
      <c r="Z1794" s="22"/>
      <c r="AA1794" s="22"/>
      <c r="AB1794" s="22"/>
      <c r="AC1794" s="22"/>
      <c r="AD1794" s="22"/>
      <c r="AE1794" s="24">
        <v>7.14</v>
      </c>
      <c r="AF1794" s="20"/>
      <c r="AG1794" s="20"/>
      <c r="AH1794" s="20"/>
      <c r="AI1794" s="20"/>
      <c r="AJ1794" s="20"/>
      <c r="AK1794" s="20"/>
      <c r="AL1794" s="20"/>
      <c r="AM1794" s="20"/>
      <c r="AN1794" s="25">
        <v>6.5</v>
      </c>
      <c r="AO1794" s="20" t="s">
        <v>47</v>
      </c>
      <c r="AP1794" s="24" t="s">
        <v>48</v>
      </c>
      <c r="AQ1794" s="20" t="e">
        <f>AVERAGE(SMALL(AE1794:AI1794,1),SMALL(AE1794:AI1794,2))</f>
        <v>#NUM!</v>
      </c>
      <c r="AR1794" s="20" t="e">
        <f>IF(R1794 &lt;=( AVERAGE(SMALL(AE1794:AI1794,1),SMALL(AE1794:AI1794,2))), R1794, "")</f>
        <v>#NUM!</v>
      </c>
      <c r="AS1794" s="20" t="e">
        <f>AVERAGE(SMALL(AJ1794:AM1794,1),SMALL(AJ1794:AM1794,2))</f>
        <v>#NUM!</v>
      </c>
      <c r="AT1794" s="20">
        <f>T1794*1.075</f>
        <v>0</v>
      </c>
      <c r="AU1794" s="20" t="e">
        <f>U1794*1.075</f>
        <v>#VALUE!</v>
      </c>
      <c r="AV1794" s="22" t="e">
        <f>MIN(AN1794,AT1794,AU1794)</f>
        <v>#VALUE!</v>
      </c>
      <c r="AW1794" s="20" t="s">
        <v>49</v>
      </c>
      <c r="AX1794" s="20" t="s">
        <v>48</v>
      </c>
      <c r="AY1794" s="25">
        <v>6.5</v>
      </c>
      <c r="AZ1794" s="27">
        <f>IF(AND(AY1794&gt;0,AY1794&lt;=10),AY1794*0.25,IF(AND(AY1794&gt;10,AY1794&lt;=50),AY1794*0.17,IF(AND(AY1794&gt;10,AY1794&lt;=100),AY1794*0.12,IF(AY1794&gt;100,AY1794*0.1))))</f>
        <v>1.625</v>
      </c>
      <c r="BA1794" s="3">
        <f>AZ1794+AY1794</f>
        <v>8.125</v>
      </c>
      <c r="BB1794" s="25">
        <f>BA1794+BA1794*0.08</f>
        <v>8.7750000000000004</v>
      </c>
      <c r="BC1794" s="20" t="s">
        <v>12295</v>
      </c>
      <c r="BD1794" s="20"/>
      <c r="BE1794" s="20"/>
      <c r="BF1794" s="20"/>
      <c r="BG1794" s="20"/>
      <c r="BH1794" s="20"/>
      <c r="BI1794" s="20"/>
      <c r="BJ1794" s="20"/>
      <c r="BK1794" s="20"/>
      <c r="BL1794" s="20"/>
      <c r="BM1794" s="20"/>
      <c r="BN1794" s="20"/>
      <c r="BO1794" s="20"/>
      <c r="BP1794" s="20"/>
      <c r="BQ1794" s="20"/>
      <c r="BR1794" s="20"/>
      <c r="BS1794" s="20"/>
      <c r="BT1794" s="20"/>
      <c r="BU1794" s="20"/>
      <c r="BV1794" s="20"/>
      <c r="BW1794" s="20"/>
      <c r="BX1794" s="20"/>
      <c r="BY1794" s="20"/>
      <c r="BZ1794" s="20"/>
      <c r="CA1794" s="20"/>
      <c r="CB1794" s="20"/>
      <c r="CC1794" s="20"/>
      <c r="CD1794" s="20"/>
      <c r="CE1794" s="20"/>
      <c r="CF1794" s="20"/>
      <c r="CG1794" s="20"/>
      <c r="CH1794" s="20"/>
      <c r="CI1794" s="20"/>
      <c r="CJ1794" s="20"/>
      <c r="CK1794" s="20"/>
      <c r="CL1794" s="20"/>
      <c r="CM1794" s="20"/>
      <c r="CN1794" s="20"/>
      <c r="CO1794" s="20"/>
      <c r="CP1794" s="20"/>
      <c r="CQ1794" s="20"/>
      <c r="CR1794" s="20"/>
      <c r="CS1794" s="20"/>
      <c r="CT1794" s="20"/>
      <c r="CU1794" s="20"/>
      <c r="CV1794" s="20"/>
      <c r="CW1794" s="20"/>
      <c r="CX1794" s="20"/>
      <c r="CY1794" s="20"/>
      <c r="CZ1794" s="20"/>
      <c r="DA1794" s="20"/>
      <c r="DB1794" s="20"/>
      <c r="DC1794" s="20"/>
      <c r="DD1794" s="20"/>
      <c r="DE1794" s="20"/>
      <c r="DF1794" s="20"/>
      <c r="DG1794" s="20"/>
      <c r="DH1794" s="20"/>
      <c r="DI1794" s="20"/>
      <c r="DJ1794" s="20"/>
      <c r="DK1794" s="20"/>
      <c r="DL1794" s="20"/>
    </row>
    <row r="1795" spans="1:116" s="28" customFormat="1" ht="30" customHeight="1">
      <c r="A1795" s="153" t="s">
        <v>14587</v>
      </c>
      <c r="B1795" s="5">
        <v>1793</v>
      </c>
      <c r="C1795" s="179">
        <v>5680</v>
      </c>
      <c r="D1795" s="179"/>
      <c r="E1795" s="172" t="s">
        <v>6207</v>
      </c>
      <c r="F1795" s="3" t="s">
        <v>6208</v>
      </c>
      <c r="G1795" s="3" t="s">
        <v>1000</v>
      </c>
      <c r="H1795" s="3" t="s">
        <v>201</v>
      </c>
      <c r="I1795" s="3" t="s">
        <v>42</v>
      </c>
      <c r="J1795" s="3" t="s">
        <v>6209</v>
      </c>
      <c r="K1795" s="6"/>
      <c r="L1795" s="3"/>
      <c r="M1795" s="6">
        <v>7</v>
      </c>
      <c r="N1795" s="3" t="s">
        <v>44</v>
      </c>
      <c r="O1795" s="3" t="s">
        <v>6210</v>
      </c>
      <c r="P1795" s="3" t="s">
        <v>6211</v>
      </c>
      <c r="Q1795" s="3" t="s">
        <v>6212</v>
      </c>
      <c r="R1795" s="160">
        <v>5</v>
      </c>
      <c r="S1795" s="79">
        <v>8.84</v>
      </c>
      <c r="T1795" s="81">
        <v>0.95</v>
      </c>
      <c r="U1795" s="82"/>
      <c r="V1795" s="79"/>
      <c r="W1795" s="79"/>
      <c r="X1795" s="79"/>
      <c r="Y1795" s="79"/>
      <c r="Z1795" s="79"/>
      <c r="AA1795" s="79"/>
      <c r="AB1795" s="79"/>
      <c r="AC1795" s="79"/>
      <c r="AD1795" s="79"/>
      <c r="AE1795" s="83"/>
      <c r="AF1795" s="84"/>
      <c r="AG1795" s="84"/>
      <c r="AH1795" s="84"/>
      <c r="AI1795" s="84"/>
      <c r="AJ1795" s="84"/>
      <c r="AK1795" s="84"/>
      <c r="AL1795" s="84"/>
      <c r="AM1795" s="84"/>
      <c r="AN1795" s="85">
        <v>5.5</v>
      </c>
      <c r="AO1795" s="84" t="s">
        <v>47</v>
      </c>
      <c r="AP1795" s="83" t="s">
        <v>48</v>
      </c>
      <c r="AQ1795" s="84" t="e">
        <f>AVERAGE(SMALL(AE1795:AI1795,1),SMALL(AE1795:AI1795,2))</f>
        <v>#NUM!</v>
      </c>
      <c r="AR1795" s="84" t="e">
        <f>IF(R1795 &lt;=( AVERAGE(SMALL(AE1795:AI1795,1),SMALL(AE1795:AI1795,2))), R1795, "")</f>
        <v>#NUM!</v>
      </c>
      <c r="AS1795" s="84" t="e">
        <f>AVERAGE(SMALL(AJ1795:AM1795,1),SMALL(AJ1795:AM1795,2))</f>
        <v>#NUM!</v>
      </c>
      <c r="AT1795" s="84" t="e">
        <f>#REF!*1.075</f>
        <v>#REF!</v>
      </c>
      <c r="AU1795" s="84">
        <f>T1795*1.075</f>
        <v>1.02125</v>
      </c>
      <c r="AV1795" s="79" t="e">
        <f>MIN(AN1795,AT1795,AU1795)</f>
        <v>#REF!</v>
      </c>
      <c r="AW1795" s="84" t="s">
        <v>71</v>
      </c>
      <c r="AX1795" s="84" t="s">
        <v>72</v>
      </c>
      <c r="AY1795" s="85">
        <v>1.02</v>
      </c>
      <c r="AZ1795" s="87">
        <f>IF(AND(AY1795&gt;0,AY1795&lt;=10),AY1795*0.25,IF(AND(AY1795&gt;10,AY1795&lt;=50),AY1795*0.17,IF(AND(AY1795&gt;10,AY1795&lt;=100),AY1795*0.12,IF(AY1795&gt;100,AY1795*0.1))))</f>
        <v>0.255</v>
      </c>
      <c r="BA1795" s="43">
        <f>AZ1795+AY1795</f>
        <v>1.2749999999999999</v>
      </c>
      <c r="BB1795" s="85">
        <f>BA1795+BA1795*0.08</f>
        <v>1.377</v>
      </c>
      <c r="BC1795" s="20" t="s">
        <v>12295</v>
      </c>
      <c r="BD1795" s="88"/>
      <c r="BE1795" s="88"/>
      <c r="BF1795" s="88"/>
      <c r="BG1795" s="88"/>
      <c r="BH1795" s="88"/>
      <c r="BI1795" s="88"/>
      <c r="BJ1795" s="88"/>
      <c r="BK1795" s="88"/>
      <c r="BL1795" s="88"/>
      <c r="BM1795" s="88"/>
      <c r="BN1795" s="88"/>
      <c r="BO1795" s="88"/>
      <c r="BP1795" s="88"/>
      <c r="BQ1795" s="88"/>
      <c r="BR1795" s="88"/>
      <c r="BS1795" s="88"/>
      <c r="BT1795" s="88"/>
      <c r="BU1795" s="88"/>
      <c r="BV1795" s="88"/>
      <c r="BW1795" s="88"/>
      <c r="BX1795" s="88"/>
      <c r="BY1795" s="88"/>
      <c r="BZ1795" s="88"/>
      <c r="CA1795" s="88"/>
      <c r="CB1795" s="88"/>
      <c r="CC1795" s="88"/>
      <c r="CD1795" s="88"/>
      <c r="CE1795" s="88"/>
      <c r="CF1795" s="88"/>
      <c r="CG1795" s="88"/>
      <c r="CH1795" s="88"/>
      <c r="CI1795" s="88"/>
      <c r="CJ1795" s="88"/>
      <c r="CK1795" s="88"/>
      <c r="CL1795" s="88"/>
      <c r="CM1795" s="88"/>
      <c r="CN1795" s="88"/>
      <c r="CO1795" s="88"/>
      <c r="CP1795" s="88"/>
      <c r="CQ1795" s="88"/>
      <c r="CR1795" s="88"/>
      <c r="CS1795" s="88"/>
      <c r="CT1795" s="88"/>
      <c r="CU1795" s="88"/>
      <c r="CV1795" s="88"/>
      <c r="CW1795" s="88"/>
      <c r="CX1795" s="88"/>
      <c r="CY1795" s="88"/>
      <c r="CZ1795" s="88"/>
      <c r="DA1795" s="88"/>
      <c r="DB1795" s="88"/>
      <c r="DC1795" s="88"/>
      <c r="DD1795" s="88"/>
      <c r="DE1795" s="88"/>
      <c r="DF1795" s="88"/>
      <c r="DG1795" s="88"/>
      <c r="DH1795" s="88"/>
      <c r="DI1795" s="88"/>
      <c r="DJ1795" s="88"/>
      <c r="DK1795" s="88"/>
      <c r="DL1795" s="88"/>
    </row>
    <row r="1796" spans="1:116" s="28" customFormat="1" ht="30" customHeight="1">
      <c r="A1796" s="152" t="s">
        <v>14588</v>
      </c>
      <c r="B1796" s="5">
        <v>1794</v>
      </c>
      <c r="C1796" s="179">
        <v>18139</v>
      </c>
      <c r="D1796" s="179"/>
      <c r="E1796" s="172" t="s">
        <v>6244</v>
      </c>
      <c r="F1796" s="3" t="s">
        <v>521</v>
      </c>
      <c r="G1796" s="3" t="s">
        <v>522</v>
      </c>
      <c r="H1796" s="3" t="s">
        <v>56</v>
      </c>
      <c r="I1796" s="3" t="s">
        <v>523</v>
      </c>
      <c r="J1796" s="3" t="s">
        <v>6248</v>
      </c>
      <c r="K1796" s="6"/>
      <c r="L1796" s="3"/>
      <c r="M1796" s="6">
        <v>14</v>
      </c>
      <c r="N1796" s="3" t="s">
        <v>44</v>
      </c>
      <c r="O1796" s="3" t="s">
        <v>6218</v>
      </c>
      <c r="P1796" s="3" t="s">
        <v>6246</v>
      </c>
      <c r="Q1796" s="3" t="s">
        <v>6249</v>
      </c>
      <c r="R1796" s="160">
        <v>2.35</v>
      </c>
      <c r="S1796" s="79"/>
      <c r="T1796" s="81" t="s">
        <v>54</v>
      </c>
      <c r="U1796" s="82">
        <v>2.35</v>
      </c>
      <c r="V1796" s="79">
        <v>3.4843999999999999</v>
      </c>
      <c r="W1796" s="79"/>
      <c r="X1796" s="79"/>
      <c r="Y1796" s="79"/>
      <c r="Z1796" s="79"/>
      <c r="AA1796" s="79"/>
      <c r="AB1796" s="79"/>
      <c r="AC1796" s="79"/>
      <c r="AD1796" s="79"/>
      <c r="AE1796" s="83">
        <v>2.35</v>
      </c>
      <c r="AF1796" s="84"/>
      <c r="AG1796" s="84"/>
      <c r="AH1796" s="84"/>
      <c r="AI1796" s="84"/>
      <c r="AJ1796" s="84"/>
      <c r="AK1796" s="84"/>
      <c r="AL1796" s="84"/>
      <c r="AM1796" s="84"/>
      <c r="AN1796" s="85"/>
      <c r="AO1796" s="84"/>
      <c r="AP1796" s="83"/>
      <c r="AQ1796" s="84" t="e">
        <f>AVERAGE(SMALL(AE1796:AI1796,1),SMALL(AE1796:AI1796,2))</f>
        <v>#NUM!</v>
      </c>
      <c r="AR1796" s="84" t="e">
        <f>IF(R1796 &lt;=( AVERAGE(SMALL(AE1796:AI1796,1),SMALL(AE1796:AI1796,2))), R1796, "")</f>
        <v>#NUM!</v>
      </c>
      <c r="AS1796" s="84" t="e">
        <f>AVERAGE(SMALL(AJ1796:AM1796,1),SMALL(AJ1796:AM1796,2))</f>
        <v>#NUM!</v>
      </c>
      <c r="AT1796" s="84" t="e">
        <f>#REF!*1.075</f>
        <v>#REF!</v>
      </c>
      <c r="AU1796" s="84" t="e">
        <f>T1796*1.075</f>
        <v>#VALUE!</v>
      </c>
      <c r="AV1796" s="79" t="e">
        <f>MIN(AN1796,AT1796,AU1796)</f>
        <v>#REF!</v>
      </c>
      <c r="AW1796" s="84" t="s">
        <v>49</v>
      </c>
      <c r="AX1796" s="84" t="s">
        <v>48</v>
      </c>
      <c r="AY1796" s="85">
        <v>2.35</v>
      </c>
      <c r="AZ1796" s="87">
        <f>IF(AND(AY1796&gt;0,AY1796&lt;=10),AY1796*0.25,IF(AND(AY1796&gt;10,AY1796&lt;=50),AY1796*0.17,IF(AND(AY1796&gt;10,AY1796&lt;=100),AY1796*0.12,IF(AY1796&gt;100,AY1796*0.1))))</f>
        <v>0.58750000000000002</v>
      </c>
      <c r="BA1796" s="43">
        <f>AZ1796+AY1796</f>
        <v>2.9375</v>
      </c>
      <c r="BB1796" s="85">
        <f>BA1796+BA1796*0.08</f>
        <v>3.1724999999999999</v>
      </c>
      <c r="BC1796" s="20" t="s">
        <v>12295</v>
      </c>
      <c r="BD1796" s="84" t="s">
        <v>12298</v>
      </c>
      <c r="BE1796" s="84"/>
      <c r="BF1796" s="84"/>
      <c r="BG1796" s="88"/>
      <c r="BH1796" s="88"/>
      <c r="BI1796" s="88"/>
      <c r="BJ1796" s="88"/>
      <c r="BK1796" s="88"/>
      <c r="BL1796" s="88"/>
      <c r="BM1796" s="88"/>
      <c r="BN1796" s="88"/>
      <c r="BO1796" s="88"/>
      <c r="BP1796" s="88"/>
      <c r="BQ1796" s="88"/>
      <c r="BR1796" s="88"/>
      <c r="BS1796" s="88"/>
      <c r="BT1796" s="88"/>
      <c r="BU1796" s="88"/>
      <c r="BV1796" s="88"/>
      <c r="BW1796" s="88"/>
      <c r="BX1796" s="88"/>
      <c r="BY1796" s="88"/>
      <c r="BZ1796" s="88"/>
      <c r="CA1796" s="88"/>
      <c r="CB1796" s="88"/>
      <c r="CC1796" s="88"/>
      <c r="CD1796" s="88"/>
      <c r="CE1796" s="88"/>
      <c r="CF1796" s="88"/>
      <c r="CG1796" s="88"/>
      <c r="CH1796" s="88"/>
      <c r="CI1796" s="88"/>
      <c r="CJ1796" s="88"/>
      <c r="CK1796" s="88"/>
      <c r="CL1796" s="88"/>
      <c r="CM1796" s="88"/>
      <c r="CN1796" s="88"/>
      <c r="CO1796" s="88"/>
      <c r="CP1796" s="88"/>
      <c r="CQ1796" s="88"/>
      <c r="CR1796" s="88"/>
      <c r="CS1796" s="88"/>
      <c r="CT1796" s="88"/>
      <c r="CU1796" s="88"/>
      <c r="CV1796" s="88"/>
      <c r="CW1796" s="88"/>
      <c r="CX1796" s="88"/>
      <c r="CY1796" s="88"/>
      <c r="CZ1796" s="88"/>
      <c r="DA1796" s="88"/>
      <c r="DB1796" s="88"/>
      <c r="DC1796" s="88"/>
      <c r="DD1796" s="88"/>
      <c r="DE1796" s="88"/>
      <c r="DF1796" s="88"/>
      <c r="DG1796" s="88"/>
      <c r="DH1796" s="88"/>
      <c r="DI1796" s="88"/>
      <c r="DJ1796" s="88"/>
      <c r="DK1796" s="88"/>
      <c r="DL1796" s="88"/>
    </row>
    <row r="1797" spans="1:116" s="28" customFormat="1" ht="30" customHeight="1">
      <c r="A1797" s="152" t="s">
        <v>14588</v>
      </c>
      <c r="B1797" s="5">
        <v>1795</v>
      </c>
      <c r="C1797" s="179">
        <v>18138</v>
      </c>
      <c r="D1797" s="179"/>
      <c r="E1797" s="172" t="s">
        <v>6244</v>
      </c>
      <c r="F1797" s="3" t="s">
        <v>521</v>
      </c>
      <c r="G1797" s="3" t="s">
        <v>522</v>
      </c>
      <c r="H1797" s="3" t="s">
        <v>56</v>
      </c>
      <c r="I1797" s="3" t="s">
        <v>523</v>
      </c>
      <c r="J1797" s="3" t="s">
        <v>6245</v>
      </c>
      <c r="K1797" s="6"/>
      <c r="L1797" s="3"/>
      <c r="M1797" s="6">
        <v>28</v>
      </c>
      <c r="N1797" s="3" t="s">
        <v>44</v>
      </c>
      <c r="O1797" s="3" t="s">
        <v>6218</v>
      </c>
      <c r="P1797" s="3" t="s">
        <v>6246</v>
      </c>
      <c r="Q1797" s="3" t="s">
        <v>6247</v>
      </c>
      <c r="R1797" s="160">
        <v>2.1</v>
      </c>
      <c r="S1797" s="79">
        <v>1.95</v>
      </c>
      <c r="T1797" s="81">
        <v>1.95</v>
      </c>
      <c r="U1797" s="82">
        <v>5.49</v>
      </c>
      <c r="V1797" s="79">
        <v>3.48</v>
      </c>
      <c r="W1797" s="79"/>
      <c r="X1797" s="79"/>
      <c r="Y1797" s="79"/>
      <c r="Z1797" s="79"/>
      <c r="AA1797" s="79"/>
      <c r="AB1797" s="79"/>
      <c r="AC1797" s="79"/>
      <c r="AD1797" s="79"/>
      <c r="AE1797" s="83">
        <v>5.49</v>
      </c>
      <c r="AF1797" s="84"/>
      <c r="AG1797" s="84"/>
      <c r="AH1797" s="84"/>
      <c r="AI1797" s="84"/>
      <c r="AJ1797" s="84"/>
      <c r="AK1797" s="84"/>
      <c r="AL1797" s="84"/>
      <c r="AM1797" s="84"/>
      <c r="AN1797" s="85"/>
      <c r="AO1797" s="84"/>
      <c r="AP1797" s="83"/>
      <c r="AQ1797" s="84" t="e">
        <f>AVERAGE(SMALL(AE1797:AI1797,1),SMALL(AE1797:AI1797,2))</f>
        <v>#NUM!</v>
      </c>
      <c r="AR1797" s="84" t="e">
        <f>IF(R1797 &lt;=( AVERAGE(SMALL(AE1797:AI1797,1),SMALL(AE1797:AI1797,2))), R1797, "")</f>
        <v>#NUM!</v>
      </c>
      <c r="AS1797" s="84" t="e">
        <f>AVERAGE(SMALL(AJ1797:AM1797,1),SMALL(AJ1797:AM1797,2))</f>
        <v>#NUM!</v>
      </c>
      <c r="AT1797" s="84" t="e">
        <f>#REF!*1.075</f>
        <v>#REF!</v>
      </c>
      <c r="AU1797" s="84">
        <f>T1797*1.075</f>
        <v>2.0962499999999999</v>
      </c>
      <c r="AV1797" s="79" t="e">
        <f>MIN(AN1797,AT1797,AU1797)</f>
        <v>#REF!</v>
      </c>
      <c r="AW1797" s="84" t="s">
        <v>71</v>
      </c>
      <c r="AX1797" s="84" t="s">
        <v>72</v>
      </c>
      <c r="AY1797" s="85">
        <v>2.0962000000000001</v>
      </c>
      <c r="AZ1797" s="87">
        <f>IF(AND(AY1797&gt;0,AY1797&lt;=10),AY1797*0.25,IF(AND(AY1797&gt;10,AY1797&lt;=50),AY1797*0.17,IF(AND(AY1797&gt;10,AY1797&lt;=100),AY1797*0.12,IF(AY1797&gt;100,AY1797*0.1))))</f>
        <v>0.52405000000000002</v>
      </c>
      <c r="BA1797" s="43">
        <f>AZ1797+AY1797</f>
        <v>2.62025</v>
      </c>
      <c r="BB1797" s="85">
        <f>BA1797+BA1797*0.08</f>
        <v>2.8298700000000001</v>
      </c>
      <c r="BC1797" s="20" t="s">
        <v>12295</v>
      </c>
      <c r="BD1797" s="84" t="s">
        <v>12298</v>
      </c>
      <c r="BE1797" s="84"/>
      <c r="BF1797" s="84"/>
      <c r="BG1797" s="88"/>
      <c r="BH1797" s="88"/>
      <c r="BI1797" s="88"/>
      <c r="BJ1797" s="88"/>
      <c r="BK1797" s="88"/>
      <c r="BL1797" s="88"/>
      <c r="BM1797" s="88"/>
      <c r="BN1797" s="88"/>
      <c r="BO1797" s="88"/>
      <c r="BP1797" s="88"/>
      <c r="BQ1797" s="88"/>
      <c r="BR1797" s="88"/>
      <c r="BS1797" s="88"/>
      <c r="BT1797" s="88"/>
      <c r="BU1797" s="88"/>
      <c r="BV1797" s="88"/>
      <c r="BW1797" s="88"/>
      <c r="BX1797" s="88"/>
      <c r="BY1797" s="88"/>
      <c r="BZ1797" s="88"/>
      <c r="CA1797" s="88"/>
      <c r="CB1797" s="88"/>
      <c r="CC1797" s="88"/>
      <c r="CD1797" s="88"/>
      <c r="CE1797" s="88"/>
      <c r="CF1797" s="88"/>
      <c r="CG1797" s="88"/>
      <c r="CH1797" s="88"/>
      <c r="CI1797" s="88"/>
      <c r="CJ1797" s="88"/>
      <c r="CK1797" s="88"/>
      <c r="CL1797" s="88"/>
      <c r="CM1797" s="88"/>
      <c r="CN1797" s="88"/>
      <c r="CO1797" s="88"/>
      <c r="CP1797" s="88"/>
      <c r="CQ1797" s="88"/>
      <c r="CR1797" s="88"/>
      <c r="CS1797" s="88"/>
      <c r="CT1797" s="88"/>
      <c r="CU1797" s="88"/>
      <c r="CV1797" s="88"/>
      <c r="CW1797" s="88"/>
      <c r="CX1797" s="88"/>
      <c r="CY1797" s="88"/>
      <c r="CZ1797" s="88"/>
      <c r="DA1797" s="88"/>
      <c r="DB1797" s="88"/>
      <c r="DC1797" s="88"/>
      <c r="DD1797" s="88"/>
      <c r="DE1797" s="88"/>
      <c r="DF1797" s="88"/>
      <c r="DG1797" s="88"/>
      <c r="DH1797" s="88"/>
      <c r="DI1797" s="88"/>
      <c r="DJ1797" s="88"/>
      <c r="DK1797" s="88"/>
      <c r="DL1797" s="88"/>
    </row>
    <row r="1798" spans="1:116" s="28" customFormat="1" ht="30" customHeight="1">
      <c r="A1798" s="4" t="s">
        <v>6214</v>
      </c>
      <c r="B1798" s="5">
        <v>1796</v>
      </c>
      <c r="C1798" s="6">
        <v>14240</v>
      </c>
      <c r="D1798" s="6"/>
      <c r="E1798" s="43" t="s">
        <v>6238</v>
      </c>
      <c r="F1798" s="3" t="s">
        <v>6239</v>
      </c>
      <c r="G1798" s="3" t="s">
        <v>6240</v>
      </c>
      <c r="H1798" s="3" t="s">
        <v>689</v>
      </c>
      <c r="I1798" s="3" t="s">
        <v>102</v>
      </c>
      <c r="J1798" s="3" t="s">
        <v>6241</v>
      </c>
      <c r="K1798" s="6"/>
      <c r="L1798" s="3"/>
      <c r="M1798" s="6">
        <v>20</v>
      </c>
      <c r="N1798" s="3" t="s">
        <v>44</v>
      </c>
      <c r="O1798" s="3" t="s">
        <v>6218</v>
      </c>
      <c r="P1798" s="3" t="s">
        <v>6227</v>
      </c>
      <c r="Q1798" s="3" t="s">
        <v>6243</v>
      </c>
      <c r="R1798" s="156">
        <v>1.3</v>
      </c>
      <c r="S1798" s="22"/>
      <c r="T1798" s="23">
        <v>1.2</v>
      </c>
      <c r="U1798" s="1">
        <v>0.56999999999999995</v>
      </c>
      <c r="V1798" s="21">
        <v>0.97</v>
      </c>
      <c r="W1798" s="22">
        <v>1.617</v>
      </c>
      <c r="X1798" s="22"/>
      <c r="Y1798" s="22"/>
      <c r="Z1798" s="22"/>
      <c r="AA1798" s="22"/>
      <c r="AB1798" s="22"/>
      <c r="AC1798" s="22"/>
      <c r="AD1798" s="22"/>
      <c r="AE1798" s="24">
        <v>0.97</v>
      </c>
      <c r="AF1798" s="20">
        <v>1.0486800000000001</v>
      </c>
      <c r="AG1798" s="20"/>
      <c r="AH1798" s="20"/>
      <c r="AI1798" s="20"/>
      <c r="AJ1798" s="20"/>
      <c r="AK1798" s="20"/>
      <c r="AL1798" s="20"/>
      <c r="AM1798" s="20"/>
      <c r="AN1798" s="25">
        <v>1.0089999999999999</v>
      </c>
      <c r="AO1798" s="20" t="s">
        <v>207</v>
      </c>
      <c r="AP1798" s="24" t="s">
        <v>208</v>
      </c>
      <c r="AQ1798" s="20">
        <f>AVERAGE(SMALL(AE1798:AI1798,1),SMALL(AE1798:AI1798,2))</f>
        <v>1.0093399999999999</v>
      </c>
      <c r="AR1798" s="20" t="str">
        <f>IF(R1798 &lt;=( AVERAGE(SMALL(AE1798:AI1798,1),SMALL(AE1798:AI1798,2))), R1798, "")</f>
        <v/>
      </c>
      <c r="AS1798" s="20" t="e">
        <f>AVERAGE(SMALL(AJ1798:AM1798,1),SMALL(AJ1798:AM1798,2))</f>
        <v>#NUM!</v>
      </c>
      <c r="AT1798" s="20">
        <f>T1798*1.075</f>
        <v>1.2899999999999998</v>
      </c>
      <c r="AU1798" s="20">
        <f>U1798*1.075</f>
        <v>0.61274999999999991</v>
      </c>
      <c r="AV1798" s="22">
        <f>MIN(AN1798,AT1798,AU1798)</f>
        <v>0.61274999999999991</v>
      </c>
      <c r="AW1798" s="20" t="s">
        <v>71</v>
      </c>
      <c r="AX1798" s="20" t="s">
        <v>72</v>
      </c>
      <c r="AY1798" s="25">
        <v>0.61270000000000002</v>
      </c>
      <c r="AZ1798" s="27">
        <f>IF(AND(AY1798&gt;0,AY1798&lt;=10),AY1798*0.25,IF(AND(AY1798&gt;10,AY1798&lt;=50),AY1798*0.17,IF(AND(AY1798&gt;10,AY1798&lt;=100),AY1798*0.12,IF(AY1798&gt;100,AY1798*0.1))))</f>
        <v>0.15317500000000001</v>
      </c>
      <c r="BA1798" s="3">
        <f>AZ1798+AY1798</f>
        <v>0.76587500000000008</v>
      </c>
      <c r="BB1798" s="25">
        <f>BA1798+BA1798*0.08</f>
        <v>0.82714500000000013</v>
      </c>
      <c r="BC1798" s="20" t="s">
        <v>12295</v>
      </c>
      <c r="BD1798" s="20"/>
      <c r="BE1798" s="20"/>
      <c r="BF1798" s="20"/>
      <c r="BG1798" s="20"/>
      <c r="BH1798" s="20"/>
      <c r="BI1798" s="20"/>
      <c r="BJ1798" s="20"/>
      <c r="BK1798" s="20"/>
      <c r="BL1798" s="20"/>
      <c r="BM1798" s="20"/>
      <c r="BN1798" s="20"/>
      <c r="BO1798" s="20"/>
      <c r="BP1798" s="20"/>
      <c r="BQ1798" s="20"/>
      <c r="BR1798" s="20"/>
      <c r="BS1798" s="20"/>
      <c r="BT1798" s="20"/>
      <c r="BU1798" s="20"/>
      <c r="BV1798" s="20"/>
      <c r="BW1798" s="20"/>
      <c r="BX1798" s="20"/>
      <c r="BY1798" s="20"/>
      <c r="BZ1798" s="20"/>
      <c r="CA1798" s="20"/>
      <c r="CB1798" s="20"/>
      <c r="CC1798" s="20"/>
      <c r="CD1798" s="20"/>
      <c r="CE1798" s="20"/>
      <c r="CF1798" s="20"/>
      <c r="CG1798" s="20"/>
      <c r="CH1798" s="20"/>
      <c r="CI1798" s="20"/>
      <c r="CJ1798" s="20"/>
      <c r="CK1798" s="20"/>
      <c r="CL1798" s="20"/>
      <c r="CM1798" s="20"/>
      <c r="CN1798" s="20"/>
      <c r="CO1798" s="20"/>
      <c r="CP1798" s="20"/>
      <c r="CQ1798" s="20"/>
      <c r="CR1798" s="20"/>
      <c r="CS1798" s="20"/>
      <c r="CT1798" s="20"/>
      <c r="CU1798" s="20"/>
      <c r="CV1798" s="20"/>
      <c r="CW1798" s="20"/>
      <c r="CX1798" s="20"/>
      <c r="CY1798" s="20"/>
      <c r="CZ1798" s="20"/>
      <c r="DA1798" s="20"/>
      <c r="DB1798" s="20"/>
      <c r="DC1798" s="20"/>
      <c r="DD1798" s="20"/>
      <c r="DE1798" s="20"/>
      <c r="DF1798" s="20"/>
      <c r="DG1798" s="20"/>
      <c r="DH1798" s="20"/>
      <c r="DI1798" s="20"/>
      <c r="DJ1798" s="20"/>
      <c r="DK1798" s="20"/>
      <c r="DL1798" s="20"/>
    </row>
    <row r="1799" spans="1:116" s="28" customFormat="1" ht="30" customHeight="1">
      <c r="A1799" s="4" t="s">
        <v>6214</v>
      </c>
      <c r="B1799" s="5">
        <v>1797</v>
      </c>
      <c r="C1799" s="116">
        <v>3790</v>
      </c>
      <c r="D1799" s="116"/>
      <c r="E1799" s="43" t="s">
        <v>6215</v>
      </c>
      <c r="F1799" s="3" t="s">
        <v>6216</v>
      </c>
      <c r="G1799" s="3" t="s">
        <v>110</v>
      </c>
      <c r="H1799" s="3" t="s">
        <v>56</v>
      </c>
      <c r="I1799" s="3" t="s">
        <v>42</v>
      </c>
      <c r="J1799" s="3" t="s">
        <v>6217</v>
      </c>
      <c r="K1799" s="6"/>
      <c r="L1799" s="3"/>
      <c r="M1799" s="6">
        <v>28</v>
      </c>
      <c r="N1799" s="3" t="s">
        <v>44</v>
      </c>
      <c r="O1799" s="3" t="s">
        <v>6218</v>
      </c>
      <c r="P1799" s="3" t="s">
        <v>6219</v>
      </c>
      <c r="Q1799" s="3" t="s">
        <v>6220</v>
      </c>
      <c r="R1799" s="156">
        <v>4.3</v>
      </c>
      <c r="S1799" s="22"/>
      <c r="T1799" s="23">
        <v>2.0499999999999998</v>
      </c>
      <c r="U1799" s="1">
        <v>2.0499999999999998</v>
      </c>
      <c r="V1799" s="21">
        <v>4.0599999999999996</v>
      </c>
      <c r="W1799" s="22"/>
      <c r="X1799" s="22"/>
      <c r="Y1799" s="22"/>
      <c r="Z1799" s="22"/>
      <c r="AA1799" s="22"/>
      <c r="AB1799" s="22"/>
      <c r="AC1799" s="22"/>
      <c r="AD1799" s="22"/>
      <c r="AE1799" s="24">
        <v>4.0599999999999996</v>
      </c>
      <c r="AF1799" s="20"/>
      <c r="AG1799" s="20"/>
      <c r="AH1799" s="20"/>
      <c r="AI1799" s="20"/>
      <c r="AJ1799" s="20"/>
      <c r="AK1799" s="20"/>
      <c r="AL1799" s="20"/>
      <c r="AM1799" s="20"/>
      <c r="AN1799" s="25">
        <v>4.3</v>
      </c>
      <c r="AO1799" s="20" t="s">
        <v>47</v>
      </c>
      <c r="AP1799" s="24" t="s">
        <v>48</v>
      </c>
      <c r="AQ1799" s="20" t="e">
        <f>AVERAGE(SMALL(AE1799:AI1799,1),SMALL(AE1799:AI1799,2))</f>
        <v>#NUM!</v>
      </c>
      <c r="AR1799" s="20" t="e">
        <f>IF(R1799 &lt;=( AVERAGE(SMALL(AE1799:AI1799,1),SMALL(AE1799:AI1799,2))), R1799, "")</f>
        <v>#NUM!</v>
      </c>
      <c r="AS1799" s="20" t="e">
        <f>AVERAGE(SMALL(AJ1799:AM1799,1),SMALL(AJ1799:AM1799,2))</f>
        <v>#NUM!</v>
      </c>
      <c r="AT1799" s="20">
        <f>T1799*1.075</f>
        <v>2.2037499999999999</v>
      </c>
      <c r="AU1799" s="20">
        <f>U1799*1.075</f>
        <v>2.2037499999999999</v>
      </c>
      <c r="AV1799" s="22">
        <f>MIN(AN1799,AT1799,AU1799)</f>
        <v>2.2037499999999999</v>
      </c>
      <c r="AW1799" s="20" t="s">
        <v>71</v>
      </c>
      <c r="AX1799" s="20" t="s">
        <v>72</v>
      </c>
      <c r="AY1799" s="25">
        <v>2.2000000000000002</v>
      </c>
      <c r="AZ1799" s="27">
        <f>IF(AND(AY1799&gt;0,AY1799&lt;=10),AY1799*0.25,IF(AND(AY1799&gt;10,AY1799&lt;=50),AY1799*0.17,IF(AND(AY1799&gt;10,AY1799&lt;=100),AY1799*0.12,IF(AY1799&gt;100,AY1799*0.1))))</f>
        <v>0.55000000000000004</v>
      </c>
      <c r="BA1799" s="3">
        <f>AZ1799+AY1799</f>
        <v>2.75</v>
      </c>
      <c r="BB1799" s="25">
        <f>BA1799+BA1799*0.08</f>
        <v>2.97</v>
      </c>
      <c r="BC1799" s="20" t="s">
        <v>12295</v>
      </c>
      <c r="BD1799" s="20"/>
      <c r="BE1799" s="20"/>
      <c r="BF1799" s="20"/>
      <c r="BG1799" s="20"/>
      <c r="BH1799" s="20"/>
      <c r="BI1799" s="20"/>
      <c r="BJ1799" s="20"/>
      <c r="BK1799" s="20"/>
      <c r="BL1799" s="20"/>
      <c r="BM1799" s="20"/>
      <c r="BN1799" s="20"/>
      <c r="BO1799" s="20"/>
    </row>
    <row r="1800" spans="1:116" s="20" customFormat="1" ht="30" customHeight="1">
      <c r="A1800" s="152" t="s">
        <v>14588</v>
      </c>
      <c r="B1800" s="5">
        <v>1798</v>
      </c>
      <c r="C1800" s="44">
        <v>830</v>
      </c>
      <c r="D1800" s="44"/>
      <c r="E1800" s="172" t="s">
        <v>6226</v>
      </c>
      <c r="F1800" s="3" t="s">
        <v>3162</v>
      </c>
      <c r="G1800" s="3" t="s">
        <v>841</v>
      </c>
      <c r="H1800" s="3" t="s">
        <v>4243</v>
      </c>
      <c r="I1800" s="3" t="s">
        <v>389</v>
      </c>
      <c r="J1800" s="3" t="s">
        <v>6233</v>
      </c>
      <c r="K1800" s="6"/>
      <c r="L1800" s="3"/>
      <c r="M1800" s="6">
        <v>5</v>
      </c>
      <c r="N1800" s="3" t="s">
        <v>44</v>
      </c>
      <c r="O1800" s="3" t="s">
        <v>6218</v>
      </c>
      <c r="P1800" s="3" t="s">
        <v>6227</v>
      </c>
      <c r="Q1800" s="3" t="s">
        <v>6234</v>
      </c>
      <c r="R1800" s="160">
        <v>0.96</v>
      </c>
      <c r="S1800" s="79">
        <v>0.72</v>
      </c>
      <c r="T1800" s="81">
        <v>0.72</v>
      </c>
      <c r="U1800" s="82">
        <v>0.85</v>
      </c>
      <c r="V1800" s="79">
        <v>1</v>
      </c>
      <c r="W1800" s="79"/>
      <c r="X1800" s="79"/>
      <c r="Y1800" s="79"/>
      <c r="Z1800" s="79"/>
      <c r="AA1800" s="79"/>
      <c r="AB1800" s="79"/>
      <c r="AC1800" s="79"/>
      <c r="AD1800" s="79"/>
      <c r="AE1800" s="83">
        <v>1.1599999999999999</v>
      </c>
      <c r="AF1800" s="84"/>
      <c r="AG1800" s="84"/>
      <c r="AH1800" s="84"/>
      <c r="AI1800" s="84"/>
      <c r="AJ1800" s="84"/>
      <c r="AK1800" s="84"/>
      <c r="AL1800" s="84"/>
      <c r="AM1800" s="84"/>
      <c r="AN1800" s="85"/>
      <c r="AO1800" s="84"/>
      <c r="AP1800" s="83"/>
      <c r="AQ1800" s="84" t="e">
        <f>AVERAGE(SMALL(AE1800:AI1800,1),SMALL(AE1800:AI1800,2))</f>
        <v>#NUM!</v>
      </c>
      <c r="AR1800" s="84" t="e">
        <f>IF(R1800 &lt;=( AVERAGE(SMALL(AE1800:AI1800,1),SMALL(AE1800:AI1800,2))), R1800, "")</f>
        <v>#NUM!</v>
      </c>
      <c r="AS1800" s="84" t="e">
        <f>AVERAGE(SMALL(AJ1800:AM1800,1),SMALL(AJ1800:AM1800,2))</f>
        <v>#NUM!</v>
      </c>
      <c r="AT1800" s="84" t="e">
        <f>#REF!*1.075</f>
        <v>#REF!</v>
      </c>
      <c r="AU1800" s="84">
        <f>T1800*1.075</f>
        <v>0.77399999999999991</v>
      </c>
      <c r="AV1800" s="79" t="e">
        <f>MIN(AN1800,AT1800,AU1800)</f>
        <v>#REF!</v>
      </c>
      <c r="AW1800" s="84" t="s">
        <v>71</v>
      </c>
      <c r="AX1800" s="84" t="s">
        <v>72</v>
      </c>
      <c r="AY1800" s="85">
        <v>0.77</v>
      </c>
      <c r="AZ1800" s="87">
        <f>IF(AND(AY1800&gt;0,AY1800&lt;=10),AY1800*0.25,IF(AND(AY1800&gt;10,AY1800&lt;=50),AY1800*0.17,IF(AND(AY1800&gt;10,AY1800&lt;=100),AY1800*0.12,IF(AY1800&gt;100,AY1800*0.1))))</f>
        <v>0.1925</v>
      </c>
      <c r="BA1800" s="43">
        <f>AZ1800+AY1800</f>
        <v>0.96250000000000002</v>
      </c>
      <c r="BB1800" s="85">
        <f>BA1800+BA1800*0.08</f>
        <v>1.0395000000000001</v>
      </c>
      <c r="BC1800" s="20" t="s">
        <v>12295</v>
      </c>
      <c r="BD1800" s="84" t="s">
        <v>12298</v>
      </c>
      <c r="BE1800" s="84"/>
      <c r="BF1800" s="84"/>
      <c r="BG1800" s="88"/>
      <c r="BH1800" s="88"/>
      <c r="BI1800" s="88"/>
      <c r="BJ1800" s="88"/>
      <c r="BK1800" s="88"/>
      <c r="BL1800" s="88"/>
      <c r="BM1800" s="88"/>
      <c r="BN1800" s="88"/>
      <c r="BO1800" s="88"/>
      <c r="BP1800" s="88"/>
      <c r="BQ1800" s="88"/>
      <c r="BR1800" s="88"/>
      <c r="BS1800" s="88"/>
      <c r="BT1800" s="88"/>
      <c r="BU1800" s="88"/>
      <c r="BV1800" s="88"/>
      <c r="BW1800" s="88"/>
      <c r="BX1800" s="88"/>
      <c r="BY1800" s="88"/>
      <c r="BZ1800" s="88"/>
      <c r="CA1800" s="88"/>
      <c r="CB1800" s="88"/>
      <c r="CC1800" s="88"/>
      <c r="CD1800" s="88"/>
      <c r="CE1800" s="88"/>
      <c r="CF1800" s="88"/>
      <c r="CG1800" s="88"/>
      <c r="CH1800" s="88"/>
      <c r="CI1800" s="88"/>
      <c r="CJ1800" s="88"/>
      <c r="CK1800" s="88"/>
      <c r="CL1800" s="88"/>
      <c r="CM1800" s="88"/>
      <c r="CN1800" s="88"/>
      <c r="CO1800" s="88"/>
      <c r="CP1800" s="88"/>
      <c r="CQ1800" s="88"/>
      <c r="CR1800" s="88"/>
      <c r="CS1800" s="88"/>
      <c r="CT1800" s="88"/>
      <c r="CU1800" s="88"/>
      <c r="CV1800" s="88"/>
      <c r="CW1800" s="88"/>
      <c r="CX1800" s="88"/>
      <c r="CY1800" s="88"/>
      <c r="CZ1800" s="88"/>
      <c r="DA1800" s="88"/>
      <c r="DB1800" s="88"/>
      <c r="DC1800" s="88"/>
      <c r="DD1800" s="88"/>
      <c r="DE1800" s="88"/>
      <c r="DF1800" s="88"/>
      <c r="DG1800" s="88"/>
      <c r="DH1800" s="88"/>
      <c r="DI1800" s="88"/>
      <c r="DJ1800" s="88"/>
      <c r="DK1800" s="88"/>
      <c r="DL1800" s="88"/>
    </row>
    <row r="1801" spans="1:116" s="20" customFormat="1" ht="30" customHeight="1">
      <c r="A1801" s="152" t="s">
        <v>14588</v>
      </c>
      <c r="B1801" s="5">
        <v>1799</v>
      </c>
      <c r="C1801" s="179">
        <v>1125</v>
      </c>
      <c r="D1801" s="179"/>
      <c r="E1801" s="172" t="s">
        <v>14589</v>
      </c>
      <c r="F1801" s="3" t="s">
        <v>6235</v>
      </c>
      <c r="G1801" s="3" t="s">
        <v>5753</v>
      </c>
      <c r="H1801" s="3" t="s">
        <v>5759</v>
      </c>
      <c r="I1801" s="3" t="s">
        <v>389</v>
      </c>
      <c r="J1801" s="3" t="s">
        <v>6236</v>
      </c>
      <c r="K1801" s="6"/>
      <c r="L1801" s="3"/>
      <c r="M1801" s="6">
        <v>50</v>
      </c>
      <c r="N1801" s="3" t="s">
        <v>44</v>
      </c>
      <c r="O1801" s="3" t="s">
        <v>6218</v>
      </c>
      <c r="P1801" s="3" t="s">
        <v>6227</v>
      </c>
      <c r="Q1801" s="3" t="s">
        <v>6237</v>
      </c>
      <c r="R1801" s="160">
        <v>14.08</v>
      </c>
      <c r="S1801" s="79">
        <v>13.1</v>
      </c>
      <c r="T1801" s="81">
        <v>13.1</v>
      </c>
      <c r="U1801" s="82"/>
      <c r="V1801" s="79"/>
      <c r="W1801" s="79"/>
      <c r="X1801" s="79"/>
      <c r="Y1801" s="79"/>
      <c r="Z1801" s="79"/>
      <c r="AA1801" s="79"/>
      <c r="AB1801" s="79"/>
      <c r="AC1801" s="79"/>
      <c r="AD1801" s="79"/>
      <c r="AE1801" s="83">
        <v>8</v>
      </c>
      <c r="AF1801" s="84"/>
      <c r="AG1801" s="84"/>
      <c r="AH1801" s="84"/>
      <c r="AI1801" s="84"/>
      <c r="AJ1801" s="84"/>
      <c r="AK1801" s="84"/>
      <c r="AL1801" s="84"/>
      <c r="AM1801" s="84"/>
      <c r="AN1801" s="85"/>
      <c r="AO1801" s="84"/>
      <c r="AP1801" s="83"/>
      <c r="AQ1801" s="84" t="e">
        <f>AVERAGE(SMALL(AE1801:AI1801,1),SMALL(AE1801:AI1801,2))</f>
        <v>#NUM!</v>
      </c>
      <c r="AR1801" s="84" t="e">
        <f>IF(R1801 &lt;=( AVERAGE(SMALL(AE1801:AI1801,1),SMALL(AE1801:AI1801,2))), R1801, "")</f>
        <v>#NUM!</v>
      </c>
      <c r="AS1801" s="84" t="e">
        <f>AVERAGE(SMALL(AJ1801:AM1801,1),SMALL(AJ1801:AM1801,2))</f>
        <v>#NUM!</v>
      </c>
      <c r="AT1801" s="84" t="e">
        <f>#REF!*1.075</f>
        <v>#REF!</v>
      </c>
      <c r="AU1801" s="84">
        <f>T1801*1.075</f>
        <v>14.0825</v>
      </c>
      <c r="AV1801" s="79" t="e">
        <f>MIN(AN1801,AT1801,AU1801)</f>
        <v>#REF!</v>
      </c>
      <c r="AW1801" s="84" t="s">
        <v>13993</v>
      </c>
      <c r="AX1801" s="84" t="s">
        <v>13994</v>
      </c>
      <c r="AY1801" s="85">
        <v>8</v>
      </c>
      <c r="AZ1801" s="87">
        <f>IF(AND(AY1801&gt;0,AY1801&lt;=10),AY1801*0.25,IF(AND(AY1801&gt;10,AY1801&lt;=50),AY1801*0.17,IF(AND(AY1801&gt;10,AY1801&lt;=100),AY1801*0.12,IF(AY1801&gt;100,AY1801*0.1))))</f>
        <v>2</v>
      </c>
      <c r="BA1801" s="43">
        <f>AZ1801+AY1801</f>
        <v>10</v>
      </c>
      <c r="BB1801" s="85">
        <f>BA1801+BA1801*0.08</f>
        <v>10.8</v>
      </c>
      <c r="BC1801" s="20" t="s">
        <v>12295</v>
      </c>
      <c r="BD1801" s="84" t="s">
        <v>12298</v>
      </c>
      <c r="BE1801" s="84"/>
      <c r="BF1801" s="84"/>
      <c r="BG1801" s="88"/>
      <c r="BH1801" s="88"/>
      <c r="BI1801" s="88"/>
      <c r="BJ1801" s="88"/>
      <c r="BK1801" s="88"/>
      <c r="BL1801" s="88"/>
      <c r="BM1801" s="88"/>
      <c r="BN1801" s="88"/>
      <c r="BO1801" s="88"/>
      <c r="BP1801" s="88"/>
      <c r="BQ1801" s="88"/>
      <c r="BR1801" s="88"/>
      <c r="BS1801" s="88"/>
      <c r="BT1801" s="88"/>
      <c r="BU1801" s="88"/>
      <c r="BV1801" s="88"/>
      <c r="BW1801" s="88"/>
      <c r="BX1801" s="88"/>
      <c r="BY1801" s="88"/>
      <c r="BZ1801" s="88"/>
      <c r="CA1801" s="88"/>
      <c r="CB1801" s="88"/>
      <c r="CC1801" s="88"/>
      <c r="CD1801" s="88"/>
      <c r="CE1801" s="88"/>
      <c r="CF1801" s="88"/>
      <c r="CG1801" s="88"/>
      <c r="CH1801" s="88"/>
      <c r="CI1801" s="88"/>
      <c r="CJ1801" s="88"/>
      <c r="CK1801" s="88"/>
      <c r="CL1801" s="88"/>
      <c r="CM1801" s="88"/>
      <c r="CN1801" s="88"/>
      <c r="CO1801" s="88"/>
      <c r="CP1801" s="88"/>
      <c r="CQ1801" s="88"/>
      <c r="CR1801" s="88"/>
      <c r="CS1801" s="88"/>
      <c r="CT1801" s="88"/>
      <c r="CU1801" s="88"/>
      <c r="CV1801" s="88"/>
      <c r="CW1801" s="88"/>
      <c r="CX1801" s="88"/>
      <c r="CY1801" s="88"/>
      <c r="CZ1801" s="88"/>
      <c r="DA1801" s="88"/>
      <c r="DB1801" s="88"/>
      <c r="DC1801" s="88"/>
      <c r="DD1801" s="88"/>
      <c r="DE1801" s="88"/>
      <c r="DF1801" s="88"/>
      <c r="DG1801" s="88"/>
      <c r="DH1801" s="88"/>
      <c r="DI1801" s="88"/>
      <c r="DJ1801" s="88"/>
      <c r="DK1801" s="88"/>
      <c r="DL1801" s="88"/>
    </row>
    <row r="1802" spans="1:116" s="20" customFormat="1" ht="30" customHeight="1">
      <c r="A1802" s="4" t="s">
        <v>6214</v>
      </c>
      <c r="B1802" s="5">
        <v>1800</v>
      </c>
      <c r="C1802" s="6">
        <v>5654</v>
      </c>
      <c r="D1802" s="6"/>
      <c r="E1802" s="43" t="s">
        <v>6238</v>
      </c>
      <c r="F1802" s="3" t="s">
        <v>6239</v>
      </c>
      <c r="G1802" s="3" t="s">
        <v>6240</v>
      </c>
      <c r="H1802" s="3" t="s">
        <v>595</v>
      </c>
      <c r="I1802" s="3" t="s">
        <v>102</v>
      </c>
      <c r="J1802" s="3" t="s">
        <v>6241</v>
      </c>
      <c r="K1802" s="6"/>
      <c r="L1802" s="3"/>
      <c r="M1802" s="6">
        <v>20</v>
      </c>
      <c r="N1802" s="3" t="s">
        <v>44</v>
      </c>
      <c r="O1802" s="3" t="s">
        <v>6218</v>
      </c>
      <c r="P1802" s="3" t="s">
        <v>6227</v>
      </c>
      <c r="Q1802" s="3" t="s">
        <v>6242</v>
      </c>
      <c r="R1802" s="156">
        <v>0.95</v>
      </c>
      <c r="S1802" s="22"/>
      <c r="T1802" s="23">
        <v>0.85</v>
      </c>
      <c r="U1802" s="1">
        <v>0.6</v>
      </c>
      <c r="V1802" s="21">
        <v>0.61</v>
      </c>
      <c r="W1802" s="22">
        <v>1.0975999999999999</v>
      </c>
      <c r="X1802" s="22"/>
      <c r="Y1802" s="22"/>
      <c r="Z1802" s="22"/>
      <c r="AA1802" s="22"/>
      <c r="AB1802" s="22"/>
      <c r="AC1802" s="22"/>
      <c r="AD1802" s="22"/>
      <c r="AE1802" s="24">
        <v>0.61</v>
      </c>
      <c r="AF1802" s="20">
        <v>0.76100000000000001</v>
      </c>
      <c r="AN1802" s="25">
        <v>0.68500000000000005</v>
      </c>
      <c r="AO1802" s="20" t="s">
        <v>207</v>
      </c>
      <c r="AP1802" s="24" t="s">
        <v>208</v>
      </c>
      <c r="AQ1802" s="20">
        <f>AVERAGE(SMALL(AE1802:AI1802,1),SMALL(AE1802:AI1802,2))</f>
        <v>0.6855</v>
      </c>
      <c r="AR1802" s="20" t="str">
        <f>IF(R1802 &lt;=( AVERAGE(SMALL(AE1802:AI1802,1),SMALL(AE1802:AI1802,2))), R1802, "")</f>
        <v/>
      </c>
      <c r="AS1802" s="20" t="e">
        <f>AVERAGE(SMALL(AJ1802:AM1802,1),SMALL(AJ1802:AM1802,2))</f>
        <v>#NUM!</v>
      </c>
      <c r="AT1802" s="20">
        <f>T1802*1.075</f>
        <v>0.91374999999999995</v>
      </c>
      <c r="AU1802" s="20">
        <f>U1802*1.075</f>
        <v>0.64499999999999991</v>
      </c>
      <c r="AV1802" s="22">
        <f>MIN(AN1802,AT1802,AU1802)</f>
        <v>0.64499999999999991</v>
      </c>
      <c r="AW1802" s="20" t="s">
        <v>71</v>
      </c>
      <c r="AX1802" s="20" t="s">
        <v>72</v>
      </c>
      <c r="AY1802" s="25">
        <v>0.64500000000000002</v>
      </c>
      <c r="AZ1802" s="27">
        <f>IF(AND(AY1802&gt;0,AY1802&lt;=10),AY1802*0.25,IF(AND(AY1802&gt;10,AY1802&lt;=50),AY1802*0.17,IF(AND(AY1802&gt;10,AY1802&lt;=100),AY1802*0.12,IF(AY1802&gt;100,AY1802*0.1))))</f>
        <v>0.16125</v>
      </c>
      <c r="BA1802" s="3">
        <f>AZ1802+AY1802</f>
        <v>0.80625000000000002</v>
      </c>
      <c r="BB1802" s="25">
        <f>BA1802+BA1802*0.08</f>
        <v>0.87075000000000002</v>
      </c>
      <c r="BC1802" s="20" t="s">
        <v>12295</v>
      </c>
    </row>
    <row r="1803" spans="1:116" s="20" customFormat="1" ht="30" customHeight="1">
      <c r="A1803" s="152" t="s">
        <v>14588</v>
      </c>
      <c r="B1803" s="5">
        <v>1801</v>
      </c>
      <c r="C1803" s="44">
        <v>5653</v>
      </c>
      <c r="D1803" s="44"/>
      <c r="E1803" s="172" t="s">
        <v>6226</v>
      </c>
      <c r="F1803" s="3" t="s">
        <v>840</v>
      </c>
      <c r="G1803" s="3" t="s">
        <v>841</v>
      </c>
      <c r="H1803" s="3" t="s">
        <v>530</v>
      </c>
      <c r="I1803" s="3" t="s">
        <v>1510</v>
      </c>
      <c r="J1803" s="3" t="s">
        <v>5598</v>
      </c>
      <c r="K1803" s="6"/>
      <c r="L1803" s="3"/>
      <c r="M1803" s="6">
        <v>10</v>
      </c>
      <c r="N1803" s="3" t="s">
        <v>44</v>
      </c>
      <c r="O1803" s="3" t="s">
        <v>6218</v>
      </c>
      <c r="P1803" s="3" t="s">
        <v>6227</v>
      </c>
      <c r="Q1803" s="3" t="s">
        <v>6232</v>
      </c>
      <c r="R1803" s="160">
        <v>0.77</v>
      </c>
      <c r="S1803" s="79"/>
      <c r="T1803" s="81" t="s">
        <v>54</v>
      </c>
      <c r="U1803" s="82">
        <v>0.72</v>
      </c>
      <c r="V1803" s="79"/>
      <c r="W1803" s="79"/>
      <c r="X1803" s="79"/>
      <c r="Y1803" s="79"/>
      <c r="Z1803" s="79"/>
      <c r="AA1803" s="79"/>
      <c r="AB1803" s="79"/>
      <c r="AC1803" s="79"/>
      <c r="AD1803" s="79"/>
      <c r="AE1803" s="83">
        <v>1.57</v>
      </c>
      <c r="AF1803" s="84"/>
      <c r="AG1803" s="84"/>
      <c r="AH1803" s="84"/>
      <c r="AI1803" s="84"/>
      <c r="AJ1803" s="84"/>
      <c r="AK1803" s="84"/>
      <c r="AL1803" s="84"/>
      <c r="AM1803" s="84"/>
      <c r="AN1803" s="85"/>
      <c r="AO1803" s="84"/>
      <c r="AP1803" s="83"/>
      <c r="AQ1803" s="84" t="e">
        <f>AVERAGE(SMALL(AE1803:AI1803,1),SMALL(AE1803:AI1803,2))</f>
        <v>#NUM!</v>
      </c>
      <c r="AR1803" s="84" t="e">
        <f>IF(R1803 &lt;=( AVERAGE(SMALL(AE1803:AI1803,1),SMALL(AE1803:AI1803,2))), R1803, "")</f>
        <v>#NUM!</v>
      </c>
      <c r="AS1803" s="84" t="e">
        <f>AVERAGE(SMALL(AJ1803:AM1803,1),SMALL(AJ1803:AM1803,2))</f>
        <v>#NUM!</v>
      </c>
      <c r="AT1803" s="84" t="e">
        <f>#REF!*1.075</f>
        <v>#REF!</v>
      </c>
      <c r="AU1803" s="84" t="e">
        <f>T1803*1.075</f>
        <v>#VALUE!</v>
      </c>
      <c r="AV1803" s="79" t="e">
        <f>MIN(AN1803,AT1803,AU1803)</f>
        <v>#REF!</v>
      </c>
      <c r="AW1803" s="84" t="s">
        <v>49</v>
      </c>
      <c r="AX1803" s="84" t="s">
        <v>48</v>
      </c>
      <c r="AY1803" s="85">
        <v>0.77</v>
      </c>
      <c r="AZ1803" s="87">
        <f>IF(AND(AY1803&gt;0,AY1803&lt;=10),AY1803*0.25,IF(AND(AY1803&gt;10,AY1803&lt;=50),AY1803*0.17,IF(AND(AY1803&gt;10,AY1803&lt;=100),AY1803*0.12,IF(AY1803&gt;100,AY1803*0.1))))</f>
        <v>0.1925</v>
      </c>
      <c r="BA1803" s="43">
        <f>AZ1803+AY1803</f>
        <v>0.96250000000000002</v>
      </c>
      <c r="BB1803" s="85">
        <f>BA1803+BA1803*0.08</f>
        <v>1.0395000000000001</v>
      </c>
      <c r="BC1803" s="20" t="s">
        <v>12295</v>
      </c>
      <c r="BD1803" s="84" t="s">
        <v>12298</v>
      </c>
      <c r="BE1803" s="84"/>
      <c r="BF1803" s="84"/>
      <c r="BG1803" s="88"/>
      <c r="BH1803" s="88"/>
      <c r="BI1803" s="88"/>
      <c r="BJ1803" s="88"/>
      <c r="BK1803" s="88"/>
      <c r="BL1803" s="88"/>
      <c r="BM1803" s="88"/>
      <c r="BN1803" s="88"/>
      <c r="BO1803" s="88"/>
      <c r="BP1803" s="88"/>
      <c r="BQ1803" s="88"/>
      <c r="BR1803" s="88"/>
      <c r="BS1803" s="88"/>
      <c r="BT1803" s="88"/>
      <c r="BU1803" s="88"/>
      <c r="BV1803" s="88"/>
      <c r="BW1803" s="88"/>
      <c r="BX1803" s="88"/>
      <c r="BY1803" s="88"/>
      <c r="BZ1803" s="88"/>
      <c r="CA1803" s="88"/>
      <c r="CB1803" s="88"/>
      <c r="CC1803" s="88"/>
      <c r="CD1803" s="88"/>
      <c r="CE1803" s="88"/>
      <c r="CF1803" s="88"/>
      <c r="CG1803" s="88"/>
      <c r="CH1803" s="88"/>
      <c r="CI1803" s="88"/>
      <c r="CJ1803" s="88"/>
      <c r="CK1803" s="88"/>
      <c r="CL1803" s="88"/>
      <c r="CM1803" s="88"/>
      <c r="CN1803" s="88"/>
      <c r="CO1803" s="88"/>
      <c r="CP1803" s="88"/>
      <c r="CQ1803" s="88"/>
      <c r="CR1803" s="88"/>
      <c r="CS1803" s="88"/>
      <c r="CT1803" s="88"/>
      <c r="CU1803" s="88"/>
      <c r="CV1803" s="88"/>
      <c r="CW1803" s="88"/>
      <c r="CX1803" s="88"/>
      <c r="CY1803" s="88"/>
      <c r="CZ1803" s="88"/>
      <c r="DA1803" s="88"/>
      <c r="DB1803" s="88"/>
      <c r="DC1803" s="88"/>
      <c r="DD1803" s="88"/>
      <c r="DE1803" s="88"/>
      <c r="DF1803" s="88"/>
      <c r="DG1803" s="88"/>
      <c r="DH1803" s="88"/>
      <c r="DI1803" s="88"/>
      <c r="DJ1803" s="88"/>
      <c r="DK1803" s="88"/>
      <c r="DL1803" s="88"/>
    </row>
    <row r="1804" spans="1:116" s="20" customFormat="1" ht="30" customHeight="1">
      <c r="A1804" s="152" t="s">
        <v>14588</v>
      </c>
      <c r="B1804" s="5">
        <v>1802</v>
      </c>
      <c r="C1804" s="44">
        <v>5652</v>
      </c>
      <c r="D1804" s="44"/>
      <c r="E1804" s="172" t="s">
        <v>6226</v>
      </c>
      <c r="F1804" s="3" t="s">
        <v>840</v>
      </c>
      <c r="G1804" s="3" t="s">
        <v>841</v>
      </c>
      <c r="H1804" s="3" t="s">
        <v>41</v>
      </c>
      <c r="I1804" s="3" t="s">
        <v>1510</v>
      </c>
      <c r="J1804" s="3" t="s">
        <v>5598</v>
      </c>
      <c r="K1804" s="6"/>
      <c r="L1804" s="3"/>
      <c r="M1804" s="6">
        <v>10</v>
      </c>
      <c r="N1804" s="3" t="s">
        <v>44</v>
      </c>
      <c r="O1804" s="3" t="s">
        <v>6218</v>
      </c>
      <c r="P1804" s="3" t="s">
        <v>6227</v>
      </c>
      <c r="Q1804" s="3" t="s">
        <v>6228</v>
      </c>
      <c r="R1804" s="160">
        <v>0.8</v>
      </c>
      <c r="S1804" s="79">
        <v>0.75</v>
      </c>
      <c r="T1804" s="81">
        <v>0.75</v>
      </c>
      <c r="U1804" s="82"/>
      <c r="V1804" s="79"/>
      <c r="W1804" s="79"/>
      <c r="X1804" s="79"/>
      <c r="Y1804" s="79"/>
      <c r="Z1804" s="79"/>
      <c r="AA1804" s="79"/>
      <c r="AB1804" s="79"/>
      <c r="AC1804" s="79"/>
      <c r="AD1804" s="79"/>
      <c r="AE1804" s="83">
        <v>1.51</v>
      </c>
      <c r="AF1804" s="84"/>
      <c r="AG1804" s="84"/>
      <c r="AH1804" s="84"/>
      <c r="AI1804" s="84"/>
      <c r="AJ1804" s="84"/>
      <c r="AK1804" s="84"/>
      <c r="AL1804" s="84"/>
      <c r="AM1804" s="84"/>
      <c r="AN1804" s="85"/>
      <c r="AO1804" s="84"/>
      <c r="AP1804" s="83"/>
      <c r="AQ1804" s="84" t="e">
        <f>AVERAGE(SMALL(AE1804:AI1804,1),SMALL(AE1804:AI1804,2))</f>
        <v>#NUM!</v>
      </c>
      <c r="AR1804" s="84" t="e">
        <f>IF(R1804 &lt;=( AVERAGE(SMALL(AE1804:AI1804,1),SMALL(AE1804:AI1804,2))), R1804, "")</f>
        <v>#NUM!</v>
      </c>
      <c r="AS1804" s="84" t="e">
        <f>AVERAGE(SMALL(AJ1804:AM1804,1),SMALL(AJ1804:AM1804,2))</f>
        <v>#NUM!</v>
      </c>
      <c r="AT1804" s="84" t="e">
        <f>#REF!*1.075</f>
        <v>#REF!</v>
      </c>
      <c r="AU1804" s="84">
        <f>T1804*1.075</f>
        <v>0.80624999999999991</v>
      </c>
      <c r="AV1804" s="79" t="e">
        <f>MIN(AN1804,AT1804,AU1804)</f>
        <v>#REF!</v>
      </c>
      <c r="AW1804" s="84" t="s">
        <v>71</v>
      </c>
      <c r="AX1804" s="84" t="s">
        <v>72</v>
      </c>
      <c r="AY1804" s="85">
        <v>0.80600000000000005</v>
      </c>
      <c r="AZ1804" s="87">
        <f>IF(AND(AY1804&gt;0,AY1804&lt;=10),AY1804*0.25,IF(AND(AY1804&gt;10,AY1804&lt;=50),AY1804*0.17,IF(AND(AY1804&gt;10,AY1804&lt;=100),AY1804*0.12,IF(AY1804&gt;100,AY1804*0.1))))</f>
        <v>0.20150000000000001</v>
      </c>
      <c r="BA1804" s="43">
        <f>AZ1804+AY1804</f>
        <v>1.0075000000000001</v>
      </c>
      <c r="BB1804" s="85">
        <f>BA1804+BA1804*0.08</f>
        <v>1.0881000000000001</v>
      </c>
      <c r="BC1804" s="20" t="s">
        <v>12295</v>
      </c>
      <c r="BD1804" s="84" t="s">
        <v>12298</v>
      </c>
      <c r="BE1804" s="84"/>
      <c r="BF1804" s="84"/>
      <c r="BG1804" s="88"/>
      <c r="BH1804" s="88"/>
      <c r="BI1804" s="88"/>
      <c r="BJ1804" s="88"/>
      <c r="BK1804" s="88"/>
      <c r="BL1804" s="88"/>
      <c r="BM1804" s="88"/>
      <c r="BN1804" s="88"/>
      <c r="BO1804" s="88"/>
      <c r="BP1804" s="88"/>
      <c r="BQ1804" s="88"/>
      <c r="BR1804" s="88"/>
      <c r="BS1804" s="88"/>
      <c r="BT1804" s="88"/>
      <c r="BU1804" s="88"/>
      <c r="BV1804" s="88"/>
      <c r="BW1804" s="88"/>
      <c r="BX1804" s="88"/>
      <c r="BY1804" s="88"/>
      <c r="BZ1804" s="88"/>
      <c r="CA1804" s="88"/>
      <c r="CB1804" s="88"/>
      <c r="CC1804" s="88"/>
      <c r="CD1804" s="88"/>
      <c r="CE1804" s="88"/>
      <c r="CF1804" s="88"/>
      <c r="CG1804" s="88"/>
      <c r="CH1804" s="88"/>
      <c r="CI1804" s="88"/>
      <c r="CJ1804" s="88"/>
      <c r="CK1804" s="88"/>
      <c r="CL1804" s="88"/>
      <c r="CM1804" s="88"/>
      <c r="CN1804" s="88"/>
      <c r="CO1804" s="88"/>
      <c r="CP1804" s="88"/>
      <c r="CQ1804" s="88"/>
      <c r="CR1804" s="88"/>
      <c r="CS1804" s="88"/>
      <c r="CT1804" s="88"/>
      <c r="CU1804" s="88"/>
      <c r="CV1804" s="88"/>
      <c r="CW1804" s="88"/>
      <c r="CX1804" s="88"/>
      <c r="CY1804" s="88"/>
      <c r="CZ1804" s="88"/>
      <c r="DA1804" s="88"/>
      <c r="DB1804" s="88"/>
      <c r="DC1804" s="88"/>
      <c r="DD1804" s="88"/>
      <c r="DE1804" s="88"/>
      <c r="DF1804" s="88"/>
      <c r="DG1804" s="88"/>
      <c r="DH1804" s="88"/>
      <c r="DI1804" s="88"/>
      <c r="DJ1804" s="88"/>
      <c r="DK1804" s="88"/>
      <c r="DL1804" s="88"/>
    </row>
    <row r="1805" spans="1:116" s="20" customFormat="1" ht="30" customHeight="1">
      <c r="A1805" s="152" t="s">
        <v>14588</v>
      </c>
      <c r="B1805" s="5">
        <v>1803</v>
      </c>
      <c r="C1805" s="44">
        <v>5692</v>
      </c>
      <c r="D1805" s="44"/>
      <c r="E1805" s="172" t="s">
        <v>6229</v>
      </c>
      <c r="F1805" s="3" t="s">
        <v>840</v>
      </c>
      <c r="G1805" s="3" t="s">
        <v>841</v>
      </c>
      <c r="H1805" s="3" t="s">
        <v>41</v>
      </c>
      <c r="I1805" s="3" t="s">
        <v>262</v>
      </c>
      <c r="J1805" s="3" t="s">
        <v>6230</v>
      </c>
      <c r="K1805" s="6"/>
      <c r="L1805" s="3"/>
      <c r="M1805" s="6">
        <v>10</v>
      </c>
      <c r="N1805" s="3" t="s">
        <v>44</v>
      </c>
      <c r="O1805" s="3" t="s">
        <v>6218</v>
      </c>
      <c r="P1805" s="3" t="s">
        <v>6227</v>
      </c>
      <c r="Q1805" s="3" t="s">
        <v>6231</v>
      </c>
      <c r="R1805" s="160">
        <v>0.62</v>
      </c>
      <c r="S1805" s="79">
        <v>0.4</v>
      </c>
      <c r="T1805" s="81">
        <v>0.4</v>
      </c>
      <c r="U1805" s="82">
        <v>0.62</v>
      </c>
      <c r="V1805" s="79">
        <v>0.86</v>
      </c>
      <c r="W1805" s="79"/>
      <c r="X1805" s="79"/>
      <c r="Y1805" s="79"/>
      <c r="Z1805" s="79"/>
      <c r="AA1805" s="79"/>
      <c r="AB1805" s="79"/>
      <c r="AC1805" s="79"/>
      <c r="AD1805" s="79"/>
      <c r="AE1805" s="83">
        <v>2.4300000000000002</v>
      </c>
      <c r="AF1805" s="84"/>
      <c r="AG1805" s="84"/>
      <c r="AH1805" s="84"/>
      <c r="AI1805" s="84"/>
      <c r="AJ1805" s="84"/>
      <c r="AK1805" s="84"/>
      <c r="AL1805" s="84"/>
      <c r="AM1805" s="84"/>
      <c r="AN1805" s="85"/>
      <c r="AO1805" s="84"/>
      <c r="AP1805" s="83"/>
      <c r="AQ1805" s="84" t="e">
        <f>AVERAGE(SMALL(AE1805:AI1805,1),SMALL(AE1805:AI1805,2))</f>
        <v>#NUM!</v>
      </c>
      <c r="AR1805" s="84" t="e">
        <f>IF(R1805 &lt;=( AVERAGE(SMALL(AE1805:AI1805,1),SMALL(AE1805:AI1805,2))), R1805, "")</f>
        <v>#NUM!</v>
      </c>
      <c r="AS1805" s="84" t="e">
        <f>AVERAGE(SMALL(AJ1805:AM1805,1),SMALL(AJ1805:AM1805,2))</f>
        <v>#NUM!</v>
      </c>
      <c r="AT1805" s="84" t="e">
        <f>#REF!*1.075</f>
        <v>#REF!</v>
      </c>
      <c r="AU1805" s="84">
        <f>T1805*1.075</f>
        <v>0.43</v>
      </c>
      <c r="AV1805" s="79" t="e">
        <f>MIN(AN1805,AT1805,AU1805)</f>
        <v>#REF!</v>
      </c>
      <c r="AW1805" s="84" t="s">
        <v>71</v>
      </c>
      <c r="AX1805" s="84" t="s">
        <v>72</v>
      </c>
      <c r="AY1805" s="85">
        <v>0.43</v>
      </c>
      <c r="AZ1805" s="87">
        <f>IF(AND(AY1805&gt;0,AY1805&lt;=10),AY1805*0.25,IF(AND(AY1805&gt;10,AY1805&lt;=50),AY1805*0.17,IF(AND(AY1805&gt;10,AY1805&lt;=100),AY1805*0.12,IF(AY1805&gt;100,AY1805*0.1))))</f>
        <v>0.1075</v>
      </c>
      <c r="BA1805" s="43">
        <f>AZ1805+AY1805</f>
        <v>0.53749999999999998</v>
      </c>
      <c r="BB1805" s="85">
        <f>BA1805+BA1805*0.08</f>
        <v>0.58050000000000002</v>
      </c>
      <c r="BC1805" s="20" t="s">
        <v>12295</v>
      </c>
      <c r="BD1805" s="84" t="s">
        <v>12298</v>
      </c>
      <c r="BE1805" s="84"/>
      <c r="BF1805" s="84"/>
      <c r="BG1805" s="88"/>
      <c r="BH1805" s="88"/>
      <c r="BI1805" s="88"/>
      <c r="BJ1805" s="88"/>
      <c r="BK1805" s="88"/>
      <c r="BL1805" s="88"/>
      <c r="BM1805" s="88"/>
      <c r="BN1805" s="88"/>
      <c r="BO1805" s="88"/>
      <c r="BP1805" s="88"/>
      <c r="BQ1805" s="88"/>
      <c r="BR1805" s="88"/>
      <c r="BS1805" s="88"/>
      <c r="BT1805" s="88"/>
      <c r="BU1805" s="88"/>
      <c r="BV1805" s="88"/>
      <c r="BW1805" s="88"/>
      <c r="BX1805" s="88"/>
      <c r="BY1805" s="88"/>
      <c r="BZ1805" s="88"/>
      <c r="CA1805" s="88"/>
      <c r="CB1805" s="88"/>
      <c r="CC1805" s="88"/>
      <c r="CD1805" s="88"/>
      <c r="CE1805" s="88"/>
      <c r="CF1805" s="88"/>
      <c r="CG1805" s="88"/>
      <c r="CH1805" s="88"/>
      <c r="CI1805" s="88"/>
      <c r="CJ1805" s="88"/>
      <c r="CK1805" s="88"/>
      <c r="CL1805" s="88"/>
      <c r="CM1805" s="88"/>
      <c r="CN1805" s="88"/>
      <c r="CO1805" s="88"/>
      <c r="CP1805" s="88"/>
      <c r="CQ1805" s="88"/>
      <c r="CR1805" s="88"/>
      <c r="CS1805" s="88"/>
      <c r="CT1805" s="88"/>
      <c r="CU1805" s="88"/>
      <c r="CV1805" s="88"/>
      <c r="CW1805" s="88"/>
      <c r="CX1805" s="88"/>
      <c r="CY1805" s="88"/>
      <c r="CZ1805" s="88"/>
      <c r="DA1805" s="88"/>
      <c r="DB1805" s="88"/>
      <c r="DC1805" s="88"/>
      <c r="DD1805" s="88"/>
      <c r="DE1805" s="88"/>
      <c r="DF1805" s="88"/>
      <c r="DG1805" s="88"/>
      <c r="DH1805" s="88"/>
      <c r="DI1805" s="88"/>
      <c r="DJ1805" s="88"/>
      <c r="DK1805" s="88"/>
      <c r="DL1805" s="88"/>
    </row>
    <row r="1806" spans="1:116" s="20" customFormat="1" ht="30" customHeight="1">
      <c r="A1806" s="152" t="s">
        <v>14588</v>
      </c>
      <c r="B1806" s="5">
        <v>1804</v>
      </c>
      <c r="C1806" s="179">
        <v>5807</v>
      </c>
      <c r="D1806" s="179"/>
      <c r="E1806" s="172" t="s">
        <v>6221</v>
      </c>
      <c r="F1806" s="3" t="s">
        <v>6222</v>
      </c>
      <c r="G1806" s="3" t="s">
        <v>6223</v>
      </c>
      <c r="H1806" s="3" t="s">
        <v>797</v>
      </c>
      <c r="I1806" s="3" t="s">
        <v>1211</v>
      </c>
      <c r="J1806" s="3" t="s">
        <v>6224</v>
      </c>
      <c r="K1806" s="6">
        <v>30</v>
      </c>
      <c r="L1806" s="3" t="s">
        <v>79</v>
      </c>
      <c r="M1806" s="6">
        <v>1</v>
      </c>
      <c r="N1806" s="3" t="s">
        <v>44</v>
      </c>
      <c r="O1806" s="3" t="s">
        <v>6218</v>
      </c>
      <c r="P1806" s="3" t="s">
        <v>6219</v>
      </c>
      <c r="Q1806" s="3" t="s">
        <v>6225</v>
      </c>
      <c r="R1806" s="160">
        <v>1.77</v>
      </c>
      <c r="S1806" s="79">
        <v>1.65</v>
      </c>
      <c r="T1806" s="81" t="s">
        <v>54</v>
      </c>
      <c r="U1806" s="82">
        <v>1.38</v>
      </c>
      <c r="V1806" s="79"/>
      <c r="W1806" s="79"/>
      <c r="X1806" s="79"/>
      <c r="Y1806" s="79"/>
      <c r="Z1806" s="79"/>
      <c r="AA1806" s="79"/>
      <c r="AB1806" s="79"/>
      <c r="AC1806" s="79"/>
      <c r="AD1806" s="79"/>
      <c r="AE1806" s="83">
        <v>1.38</v>
      </c>
      <c r="AF1806" s="84"/>
      <c r="AG1806" s="84"/>
      <c r="AH1806" s="84"/>
      <c r="AI1806" s="84"/>
      <c r="AJ1806" s="84"/>
      <c r="AK1806" s="84"/>
      <c r="AL1806" s="84"/>
      <c r="AM1806" s="84"/>
      <c r="AN1806" s="85"/>
      <c r="AO1806" s="84"/>
      <c r="AP1806" s="83"/>
      <c r="AQ1806" s="84" t="e">
        <f>AVERAGE(SMALL(AE1806:AI1806,1),SMALL(AE1806:AI1806,2))</f>
        <v>#NUM!</v>
      </c>
      <c r="AR1806" s="84" t="e">
        <f>IF(R1806 &lt;=( AVERAGE(SMALL(AE1806:AI1806,1),SMALL(AE1806:AI1806,2))), R1806, "")</f>
        <v>#NUM!</v>
      </c>
      <c r="AS1806" s="84" t="e">
        <f>AVERAGE(SMALL(AJ1806:AM1806,1),SMALL(AJ1806:AM1806,2))</f>
        <v>#NUM!</v>
      </c>
      <c r="AT1806" s="84" t="e">
        <f>#REF!*1.075</f>
        <v>#REF!</v>
      </c>
      <c r="AU1806" s="84" t="e">
        <f>T1806*1.075</f>
        <v>#VALUE!</v>
      </c>
      <c r="AV1806" s="79" t="e">
        <f>MIN(AN1806,AT1806,AU1806)</f>
        <v>#REF!</v>
      </c>
      <c r="AW1806" s="84" t="s">
        <v>13993</v>
      </c>
      <c r="AX1806" s="84" t="s">
        <v>13994</v>
      </c>
      <c r="AY1806" s="85">
        <v>1.38</v>
      </c>
      <c r="AZ1806" s="87">
        <f>IF(AND(AY1806&gt;0,AY1806&lt;=10),AY1806*0.25,IF(AND(AY1806&gt;10,AY1806&lt;=50),AY1806*0.17,IF(AND(AY1806&gt;10,AY1806&lt;=100),AY1806*0.12,IF(AY1806&gt;100,AY1806*0.1))))</f>
        <v>0.34499999999999997</v>
      </c>
      <c r="BA1806" s="43">
        <f>AZ1806+AY1806</f>
        <v>1.7249999999999999</v>
      </c>
      <c r="BB1806" s="85">
        <f>BA1806+BA1806*0.08</f>
        <v>1.8629999999999998</v>
      </c>
      <c r="BC1806" s="20" t="s">
        <v>12295</v>
      </c>
      <c r="BD1806" s="84" t="s">
        <v>12298</v>
      </c>
      <c r="BE1806" s="84"/>
      <c r="BF1806" s="84"/>
      <c r="BG1806" s="88"/>
      <c r="BH1806" s="88"/>
      <c r="BI1806" s="88"/>
      <c r="BJ1806" s="88"/>
      <c r="BK1806" s="88"/>
      <c r="BL1806" s="88"/>
      <c r="BM1806" s="88"/>
      <c r="BN1806" s="88"/>
      <c r="BO1806" s="88"/>
      <c r="BP1806" s="88"/>
      <c r="BQ1806" s="88"/>
      <c r="BR1806" s="88"/>
      <c r="BS1806" s="88"/>
      <c r="BT1806" s="88"/>
      <c r="BU1806" s="88"/>
      <c r="BV1806" s="88"/>
      <c r="BW1806" s="88"/>
      <c r="BX1806" s="88"/>
      <c r="BY1806" s="88"/>
      <c r="BZ1806" s="88"/>
      <c r="CA1806" s="88"/>
      <c r="CB1806" s="88"/>
      <c r="CC1806" s="88"/>
      <c r="CD1806" s="88"/>
      <c r="CE1806" s="88"/>
      <c r="CF1806" s="88"/>
      <c r="CG1806" s="88"/>
      <c r="CH1806" s="88"/>
      <c r="CI1806" s="88"/>
      <c r="CJ1806" s="88"/>
      <c r="CK1806" s="88"/>
      <c r="CL1806" s="88"/>
      <c r="CM1806" s="88"/>
      <c r="CN1806" s="88"/>
      <c r="CO1806" s="88"/>
      <c r="CP1806" s="88"/>
      <c r="CQ1806" s="88"/>
      <c r="CR1806" s="88"/>
      <c r="CS1806" s="88"/>
      <c r="CT1806" s="88"/>
      <c r="CU1806" s="88"/>
      <c r="CV1806" s="88"/>
      <c r="CW1806" s="88"/>
      <c r="CX1806" s="88"/>
      <c r="CY1806" s="88"/>
      <c r="CZ1806" s="88"/>
      <c r="DA1806" s="88"/>
      <c r="DB1806" s="88"/>
      <c r="DC1806" s="88"/>
      <c r="DD1806" s="88"/>
      <c r="DE1806" s="88"/>
      <c r="DF1806" s="88"/>
      <c r="DG1806" s="88"/>
      <c r="DH1806" s="88"/>
      <c r="DI1806" s="88"/>
      <c r="DJ1806" s="88"/>
      <c r="DK1806" s="88"/>
      <c r="DL1806" s="88"/>
    </row>
    <row r="1807" spans="1:116" s="20" customFormat="1" ht="30" customHeight="1">
      <c r="A1807" s="183" t="s">
        <v>14203</v>
      </c>
      <c r="B1807" s="5">
        <v>1805</v>
      </c>
      <c r="C1807" s="185">
        <v>18182</v>
      </c>
      <c r="D1807" s="185"/>
      <c r="E1807" s="224" t="s">
        <v>14204</v>
      </c>
      <c r="F1807" s="3" t="s">
        <v>13564</v>
      </c>
      <c r="G1807" s="3" t="s">
        <v>329</v>
      </c>
      <c r="H1807" s="3" t="s">
        <v>101</v>
      </c>
      <c r="I1807" s="3" t="s">
        <v>42</v>
      </c>
      <c r="J1807" s="3" t="s">
        <v>14205</v>
      </c>
      <c r="K1807" s="6"/>
      <c r="L1807" s="3"/>
      <c r="M1807" s="6">
        <v>30</v>
      </c>
      <c r="N1807" s="3" t="s">
        <v>44</v>
      </c>
      <c r="O1807" s="3" t="s">
        <v>14200</v>
      </c>
      <c r="P1807" s="3" t="s">
        <v>14206</v>
      </c>
      <c r="Q1807" s="3" t="s">
        <v>14207</v>
      </c>
      <c r="R1807" s="156">
        <v>17.2</v>
      </c>
      <c r="S1807" s="22">
        <v>16</v>
      </c>
      <c r="T1807" s="42">
        <v>16</v>
      </c>
      <c r="U1807" s="21"/>
      <c r="V1807" s="22"/>
      <c r="W1807" s="22"/>
      <c r="X1807" s="22"/>
      <c r="Y1807" s="22"/>
      <c r="Z1807" s="22"/>
      <c r="AA1807" s="22"/>
      <c r="AB1807" s="22"/>
      <c r="AC1807" s="22"/>
      <c r="AD1807" s="24"/>
      <c r="AN1807" s="25"/>
      <c r="AP1807" s="24"/>
      <c r="AQ1807" s="20" t="e">
        <v>#NUM!</v>
      </c>
      <c r="AR1807" s="20" t="e">
        <v>#NUM!</v>
      </c>
      <c r="AS1807" s="20" t="e">
        <v>#NUM!</v>
      </c>
      <c r="AT1807" s="20" t="e">
        <v>#REF!</v>
      </c>
      <c r="AU1807" s="20">
        <v>17.2</v>
      </c>
      <c r="AV1807" s="22" t="e">
        <v>#REF!</v>
      </c>
      <c r="AW1807" s="20" t="s">
        <v>71</v>
      </c>
      <c r="AX1807" s="20" t="s">
        <v>72</v>
      </c>
      <c r="AY1807" s="25">
        <v>17.2</v>
      </c>
      <c r="AZ1807" s="27">
        <v>2.9239999999999999</v>
      </c>
      <c r="BA1807" s="3">
        <v>20.123999999999999</v>
      </c>
      <c r="BB1807" s="25">
        <v>21.733919999999998</v>
      </c>
      <c r="BC1807" s="20" t="s">
        <v>12295</v>
      </c>
      <c r="BD1807" s="20" t="s">
        <v>1028</v>
      </c>
      <c r="BE1807" s="20" t="s">
        <v>14113</v>
      </c>
      <c r="BQ1807" s="19"/>
      <c r="BR1807" s="19"/>
      <c r="BS1807" s="19"/>
      <c r="BT1807" s="19"/>
      <c r="BU1807" s="19"/>
      <c r="BV1807" s="19"/>
      <c r="BW1807" s="19"/>
      <c r="BX1807" s="19"/>
      <c r="BY1807" s="19"/>
      <c r="BZ1807" s="19"/>
      <c r="CA1807" s="19"/>
      <c r="CB1807" s="19"/>
      <c r="CC1807" s="19"/>
      <c r="CD1807" s="19"/>
      <c r="CE1807" s="19"/>
      <c r="CF1807" s="19"/>
      <c r="CG1807" s="19"/>
      <c r="CH1807" s="19"/>
      <c r="CI1807" s="19"/>
      <c r="CJ1807" s="19"/>
      <c r="CK1807" s="19"/>
      <c r="CL1807" s="19"/>
      <c r="CM1807" s="19"/>
      <c r="CN1807" s="19"/>
      <c r="CO1807" s="19"/>
      <c r="CP1807" s="19"/>
      <c r="CQ1807" s="19"/>
      <c r="CR1807" s="19"/>
      <c r="CS1807" s="19"/>
      <c r="CT1807" s="19"/>
      <c r="CU1807" s="19"/>
      <c r="CV1807" s="19"/>
      <c r="CW1807" s="19"/>
      <c r="CX1807" s="19"/>
      <c r="CY1807" s="19"/>
      <c r="CZ1807" s="19"/>
      <c r="DA1807" s="19"/>
      <c r="DB1807" s="19"/>
      <c r="DC1807" s="19"/>
      <c r="DD1807" s="19"/>
      <c r="DE1807" s="19"/>
      <c r="DF1807" s="19"/>
      <c r="DG1807" s="19"/>
      <c r="DH1807" s="19"/>
      <c r="DI1807" s="19"/>
      <c r="DJ1807" s="19"/>
      <c r="DK1807" s="19"/>
      <c r="DL1807" s="19"/>
    </row>
    <row r="1808" spans="1:116" s="20" customFormat="1" ht="30" customHeight="1">
      <c r="A1808" s="183" t="s">
        <v>14203</v>
      </c>
      <c r="B1808" s="5">
        <v>1806</v>
      </c>
      <c r="C1808" s="185">
        <v>18186</v>
      </c>
      <c r="D1808" s="185"/>
      <c r="E1808" s="224" t="s">
        <v>14204</v>
      </c>
      <c r="F1808" s="3" t="s">
        <v>13564</v>
      </c>
      <c r="G1808" s="3" t="s">
        <v>329</v>
      </c>
      <c r="H1808" s="3" t="s">
        <v>334</v>
      </c>
      <c r="I1808" s="3" t="s">
        <v>42</v>
      </c>
      <c r="J1808" s="3" t="s">
        <v>14205</v>
      </c>
      <c r="K1808" s="6"/>
      <c r="L1808" s="3"/>
      <c r="M1808" s="6">
        <v>30</v>
      </c>
      <c r="N1808" s="3" t="s">
        <v>44</v>
      </c>
      <c r="O1808" s="3" t="s">
        <v>14200</v>
      </c>
      <c r="P1808" s="3" t="s">
        <v>14206</v>
      </c>
      <c r="Q1808" s="3" t="s">
        <v>14208</v>
      </c>
      <c r="R1808" s="156">
        <v>17.2</v>
      </c>
      <c r="S1808" s="22">
        <v>16</v>
      </c>
      <c r="T1808" s="42">
        <v>16</v>
      </c>
      <c r="U1808" s="21"/>
      <c r="V1808" s="22"/>
      <c r="W1808" s="22"/>
      <c r="X1808" s="22"/>
      <c r="Y1808" s="22"/>
      <c r="Z1808" s="22"/>
      <c r="AA1808" s="22"/>
      <c r="AB1808" s="22"/>
      <c r="AC1808" s="22"/>
      <c r="AD1808" s="24"/>
      <c r="AN1808" s="25"/>
      <c r="AP1808" s="24"/>
      <c r="AQ1808" s="20" t="e">
        <v>#NUM!</v>
      </c>
      <c r="AR1808" s="20" t="e">
        <v>#NUM!</v>
      </c>
      <c r="AS1808" s="20" t="e">
        <v>#NUM!</v>
      </c>
      <c r="AT1808" s="20" t="e">
        <v>#REF!</v>
      </c>
      <c r="AU1808" s="20">
        <v>17.2</v>
      </c>
      <c r="AV1808" s="22" t="e">
        <v>#REF!</v>
      </c>
      <c r="AW1808" s="20" t="s">
        <v>71</v>
      </c>
      <c r="AX1808" s="20" t="s">
        <v>72</v>
      </c>
      <c r="AY1808" s="25">
        <v>17.2</v>
      </c>
      <c r="AZ1808" s="27">
        <v>2.9239999999999999</v>
      </c>
      <c r="BA1808" s="3">
        <v>20.123999999999999</v>
      </c>
      <c r="BB1808" s="25">
        <v>21.733919999999998</v>
      </c>
      <c r="BC1808" s="20" t="s">
        <v>12295</v>
      </c>
      <c r="BD1808" s="20" t="s">
        <v>1028</v>
      </c>
      <c r="BE1808" s="20" t="s">
        <v>14113</v>
      </c>
      <c r="BQ1808" s="19"/>
      <c r="BR1808" s="19"/>
      <c r="BS1808" s="19"/>
      <c r="BT1808" s="19"/>
      <c r="BU1808" s="19"/>
      <c r="BV1808" s="19"/>
      <c r="BW1808" s="19"/>
      <c r="BX1808" s="19"/>
      <c r="BY1808" s="19"/>
      <c r="BZ1808" s="19"/>
      <c r="CA1808" s="19"/>
      <c r="CB1808" s="19"/>
      <c r="CC1808" s="19"/>
      <c r="CD1808" s="19"/>
      <c r="CE1808" s="19"/>
      <c r="CF1808" s="19"/>
      <c r="CG1808" s="19"/>
      <c r="CH1808" s="19"/>
      <c r="CI1808" s="19"/>
      <c r="CJ1808" s="19"/>
      <c r="CK1808" s="19"/>
      <c r="CL1808" s="19"/>
      <c r="CM1808" s="19"/>
      <c r="CN1808" s="19"/>
      <c r="CO1808" s="19"/>
      <c r="CP1808" s="19"/>
      <c r="CQ1808" s="19"/>
      <c r="CR1808" s="19"/>
      <c r="CS1808" s="19"/>
      <c r="CT1808" s="19"/>
      <c r="CU1808" s="19"/>
      <c r="CV1808" s="19"/>
      <c r="CW1808" s="19"/>
      <c r="CX1808" s="19"/>
      <c r="CY1808" s="19"/>
      <c r="CZ1808" s="19"/>
      <c r="DA1808" s="19"/>
      <c r="DB1808" s="19"/>
      <c r="DC1808" s="19"/>
      <c r="DD1808" s="19"/>
      <c r="DE1808" s="19"/>
      <c r="DF1808" s="19"/>
      <c r="DG1808" s="19"/>
      <c r="DH1808" s="19"/>
      <c r="DI1808" s="19"/>
      <c r="DJ1808" s="19"/>
      <c r="DK1808" s="19"/>
      <c r="DL1808" s="19"/>
    </row>
    <row r="1809" spans="1:116" s="20" customFormat="1" ht="30" customHeight="1">
      <c r="A1809" s="183" t="s">
        <v>14203</v>
      </c>
      <c r="B1809" s="5">
        <v>1807</v>
      </c>
      <c r="C1809" s="185">
        <v>18187</v>
      </c>
      <c r="D1809" s="185"/>
      <c r="E1809" s="224" t="s">
        <v>14204</v>
      </c>
      <c r="F1809" s="3" t="s">
        <v>13564</v>
      </c>
      <c r="G1809" s="3" t="s">
        <v>329</v>
      </c>
      <c r="H1809" s="3" t="s">
        <v>56</v>
      </c>
      <c r="I1809" s="3" t="s">
        <v>42</v>
      </c>
      <c r="J1809" s="3" t="s">
        <v>14205</v>
      </c>
      <c r="K1809" s="6"/>
      <c r="L1809" s="3"/>
      <c r="M1809" s="6">
        <v>30</v>
      </c>
      <c r="N1809" s="3" t="s">
        <v>44</v>
      </c>
      <c r="O1809" s="3" t="s">
        <v>14200</v>
      </c>
      <c r="P1809" s="3" t="s">
        <v>14206</v>
      </c>
      <c r="Q1809" s="3" t="s">
        <v>14209</v>
      </c>
      <c r="R1809" s="156">
        <v>17.2</v>
      </c>
      <c r="S1809" s="22">
        <v>16</v>
      </c>
      <c r="T1809" s="42">
        <v>16</v>
      </c>
      <c r="U1809" s="21"/>
      <c r="V1809" s="22"/>
      <c r="W1809" s="22"/>
      <c r="X1809" s="22"/>
      <c r="Y1809" s="22"/>
      <c r="Z1809" s="22"/>
      <c r="AA1809" s="22"/>
      <c r="AB1809" s="22"/>
      <c r="AC1809" s="22"/>
      <c r="AD1809" s="24"/>
      <c r="AN1809" s="25"/>
      <c r="AP1809" s="24"/>
      <c r="AQ1809" s="20" t="e">
        <v>#NUM!</v>
      </c>
      <c r="AR1809" s="20" t="e">
        <v>#NUM!</v>
      </c>
      <c r="AS1809" s="20" t="e">
        <v>#NUM!</v>
      </c>
      <c r="AT1809" s="20" t="e">
        <v>#REF!</v>
      </c>
      <c r="AU1809" s="20">
        <v>17.2</v>
      </c>
      <c r="AV1809" s="22" t="e">
        <v>#REF!</v>
      </c>
      <c r="AW1809" s="20" t="s">
        <v>71</v>
      </c>
      <c r="AX1809" s="20" t="s">
        <v>72</v>
      </c>
      <c r="AY1809" s="25">
        <v>17.2</v>
      </c>
      <c r="AZ1809" s="27">
        <v>2.9239999999999999</v>
      </c>
      <c r="BA1809" s="3">
        <v>20.123999999999999</v>
      </c>
      <c r="BB1809" s="25">
        <v>21.733919999999998</v>
      </c>
      <c r="BC1809" s="20" t="s">
        <v>12295</v>
      </c>
      <c r="BD1809" s="20" t="s">
        <v>1028</v>
      </c>
      <c r="BE1809" s="20" t="s">
        <v>14113</v>
      </c>
      <c r="BQ1809" s="19"/>
      <c r="BR1809" s="19"/>
      <c r="BS1809" s="19"/>
      <c r="BT1809" s="19"/>
      <c r="BU1809" s="19"/>
      <c r="BV1809" s="19"/>
      <c r="BW1809" s="19"/>
      <c r="BX1809" s="19"/>
      <c r="BY1809" s="19"/>
      <c r="BZ1809" s="19"/>
      <c r="CA1809" s="19"/>
      <c r="CB1809" s="19"/>
      <c r="CC1809" s="19"/>
      <c r="CD1809" s="19"/>
      <c r="CE1809" s="19"/>
      <c r="CF1809" s="19"/>
      <c r="CG1809" s="19"/>
      <c r="CH1809" s="19"/>
      <c r="CI1809" s="19"/>
      <c r="CJ1809" s="19"/>
      <c r="CK1809" s="19"/>
      <c r="CL1809" s="19"/>
      <c r="CM1809" s="19"/>
      <c r="CN1809" s="19"/>
      <c r="CO1809" s="19"/>
      <c r="CP1809" s="19"/>
      <c r="CQ1809" s="19"/>
      <c r="CR1809" s="19"/>
      <c r="CS1809" s="19"/>
      <c r="CT1809" s="19"/>
      <c r="CU1809" s="19"/>
      <c r="CV1809" s="19"/>
      <c r="CW1809" s="19"/>
      <c r="CX1809" s="19"/>
      <c r="CY1809" s="19"/>
      <c r="CZ1809" s="19"/>
      <c r="DA1809" s="19"/>
      <c r="DB1809" s="19"/>
      <c r="DC1809" s="19"/>
      <c r="DD1809" s="19"/>
      <c r="DE1809" s="19"/>
      <c r="DF1809" s="19"/>
      <c r="DG1809" s="19"/>
      <c r="DH1809" s="19"/>
      <c r="DI1809" s="19"/>
      <c r="DJ1809" s="19"/>
      <c r="DK1809" s="19"/>
      <c r="DL1809" s="19"/>
    </row>
    <row r="1810" spans="1:116" s="20" customFormat="1" ht="30" customHeight="1">
      <c r="A1810" s="183" t="s">
        <v>14203</v>
      </c>
      <c r="B1810" s="5">
        <v>1808</v>
      </c>
      <c r="C1810" s="179">
        <v>3715</v>
      </c>
      <c r="D1810" s="179"/>
      <c r="E1810" s="224" t="s">
        <v>14245</v>
      </c>
      <c r="F1810" s="3" t="s">
        <v>13249</v>
      </c>
      <c r="G1810" s="3" t="s">
        <v>833</v>
      </c>
      <c r="H1810" s="3" t="s">
        <v>299</v>
      </c>
      <c r="I1810" s="3" t="s">
        <v>102</v>
      </c>
      <c r="J1810" s="3" t="s">
        <v>10111</v>
      </c>
      <c r="K1810" s="6"/>
      <c r="L1810" s="3"/>
      <c r="M1810" s="6">
        <v>30</v>
      </c>
      <c r="N1810" s="3" t="s">
        <v>44</v>
      </c>
      <c r="O1810" s="3" t="s">
        <v>14200</v>
      </c>
      <c r="P1810" s="3" t="s">
        <v>14246</v>
      </c>
      <c r="Q1810" s="3" t="s">
        <v>14247</v>
      </c>
      <c r="R1810" s="156"/>
      <c r="S1810" s="22">
        <v>1.29</v>
      </c>
      <c r="T1810" s="42">
        <v>1.2</v>
      </c>
      <c r="U1810" s="21"/>
      <c r="V1810" s="22"/>
      <c r="W1810" s="22"/>
      <c r="X1810" s="22"/>
      <c r="Y1810" s="22"/>
      <c r="Z1810" s="22"/>
      <c r="AA1810" s="22"/>
      <c r="AB1810" s="22"/>
      <c r="AC1810" s="22"/>
      <c r="AD1810" s="24"/>
      <c r="AN1810" s="25"/>
      <c r="AP1810" s="24"/>
      <c r="AQ1810" s="20" t="e">
        <v>#NUM!</v>
      </c>
      <c r="AR1810" s="20" t="e">
        <v>#NUM!</v>
      </c>
      <c r="AS1810" s="20" t="e">
        <v>#NUM!</v>
      </c>
      <c r="AT1810" s="20" t="e">
        <v>#REF!</v>
      </c>
      <c r="AU1810" s="20">
        <v>1.2899999999999998</v>
      </c>
      <c r="AV1810" s="22" t="e">
        <v>#REF!</v>
      </c>
      <c r="AW1810" s="20" t="s">
        <v>71</v>
      </c>
      <c r="AX1810" s="20" t="s">
        <v>72</v>
      </c>
      <c r="AY1810" s="25">
        <v>1.29</v>
      </c>
      <c r="AZ1810" s="27">
        <v>0.32250000000000001</v>
      </c>
      <c r="BA1810" s="3">
        <v>1.6125</v>
      </c>
      <c r="BB1810" s="25">
        <v>1.7415</v>
      </c>
      <c r="BC1810" s="20" t="s">
        <v>12295</v>
      </c>
      <c r="BD1810" s="20" t="s">
        <v>1028</v>
      </c>
      <c r="BE1810" s="20" t="s">
        <v>14113</v>
      </c>
      <c r="BQ1810" s="19"/>
      <c r="BR1810" s="19"/>
      <c r="BS1810" s="19"/>
      <c r="BT1810" s="19"/>
      <c r="BU1810" s="19"/>
      <c r="BV1810" s="19"/>
      <c r="BW1810" s="19"/>
      <c r="BX1810" s="19"/>
      <c r="BY1810" s="19"/>
      <c r="BZ1810" s="19"/>
      <c r="CA1810" s="19"/>
      <c r="CB1810" s="19"/>
      <c r="CC1810" s="19"/>
      <c r="CD1810" s="19"/>
      <c r="CE1810" s="19"/>
      <c r="CF1810" s="19"/>
      <c r="CG1810" s="19"/>
      <c r="CH1810" s="19"/>
      <c r="CI1810" s="19"/>
      <c r="CJ1810" s="19"/>
      <c r="CK1810" s="19"/>
      <c r="CL1810" s="19"/>
      <c r="CM1810" s="19"/>
      <c r="CN1810" s="19"/>
      <c r="CO1810" s="19"/>
      <c r="CP1810" s="19"/>
      <c r="CQ1810" s="19"/>
      <c r="CR1810" s="19"/>
      <c r="CS1810" s="19"/>
      <c r="CT1810" s="19"/>
      <c r="CU1810" s="19"/>
      <c r="CV1810" s="19"/>
      <c r="CW1810" s="19"/>
      <c r="CX1810" s="19"/>
      <c r="CY1810" s="19"/>
      <c r="CZ1810" s="19"/>
      <c r="DA1810" s="19"/>
      <c r="DB1810" s="19"/>
      <c r="DC1810" s="19"/>
      <c r="DD1810" s="19"/>
      <c r="DE1810" s="19"/>
      <c r="DF1810" s="19"/>
      <c r="DG1810" s="19"/>
      <c r="DH1810" s="19"/>
      <c r="DI1810" s="19"/>
      <c r="DJ1810" s="19"/>
      <c r="DK1810" s="19"/>
      <c r="DL1810" s="19"/>
    </row>
    <row r="1811" spans="1:116" s="20" customFormat="1" ht="30" customHeight="1">
      <c r="A1811" s="183" t="s">
        <v>14152</v>
      </c>
      <c r="B1811" s="5">
        <v>1809</v>
      </c>
      <c r="C1811" s="179">
        <v>3830</v>
      </c>
      <c r="D1811" s="179"/>
      <c r="E1811" s="224" t="s">
        <v>14226</v>
      </c>
      <c r="F1811" s="3" t="s">
        <v>14227</v>
      </c>
      <c r="G1811" s="3" t="s">
        <v>2724</v>
      </c>
      <c r="H1811" s="3" t="s">
        <v>2725</v>
      </c>
      <c r="I1811" s="3" t="s">
        <v>2726</v>
      </c>
      <c r="J1811" s="3" t="s">
        <v>14228</v>
      </c>
      <c r="K1811" s="6">
        <v>100</v>
      </c>
      <c r="L1811" s="3" t="s">
        <v>79</v>
      </c>
      <c r="M1811" s="6">
        <v>1</v>
      </c>
      <c r="N1811" s="3" t="s">
        <v>44</v>
      </c>
      <c r="O1811" s="3" t="s">
        <v>14200</v>
      </c>
      <c r="P1811" s="3" t="s">
        <v>14229</v>
      </c>
      <c r="Q1811" s="3" t="s">
        <v>14230</v>
      </c>
      <c r="R1811" s="156">
        <v>5.16</v>
      </c>
      <c r="S1811" s="22">
        <v>4.8</v>
      </c>
      <c r="T1811" s="42">
        <v>4.8</v>
      </c>
      <c r="U1811" s="21"/>
      <c r="V1811" s="22"/>
      <c r="W1811" s="22"/>
      <c r="X1811" s="22"/>
      <c r="Y1811" s="22"/>
      <c r="Z1811" s="22"/>
      <c r="AA1811" s="22"/>
      <c r="AB1811" s="22"/>
      <c r="AC1811" s="22"/>
      <c r="AD1811" s="24"/>
      <c r="AN1811" s="25"/>
      <c r="AP1811" s="24"/>
      <c r="AQ1811" s="20" t="e">
        <v>#NUM!</v>
      </c>
      <c r="AR1811" s="20" t="e">
        <v>#NUM!</v>
      </c>
      <c r="AS1811" s="20" t="e">
        <v>#NUM!</v>
      </c>
      <c r="AT1811" s="20" t="e">
        <v>#REF!</v>
      </c>
      <c r="AU1811" s="20">
        <v>5.1599999999999993</v>
      </c>
      <c r="AV1811" s="22" t="e">
        <v>#REF!</v>
      </c>
      <c r="AW1811" s="20" t="s">
        <v>71</v>
      </c>
      <c r="AX1811" s="20" t="s">
        <v>72</v>
      </c>
      <c r="AY1811" s="25">
        <v>5.16</v>
      </c>
      <c r="AZ1811" s="27">
        <v>1.29</v>
      </c>
      <c r="BA1811" s="3">
        <v>6.45</v>
      </c>
      <c r="BB1811" s="25">
        <v>6.9660000000000002</v>
      </c>
      <c r="BC1811" s="20" t="s">
        <v>12295</v>
      </c>
      <c r="BD1811" s="20" t="s">
        <v>12287</v>
      </c>
      <c r="BE1811" s="20" t="s">
        <v>14113</v>
      </c>
      <c r="BQ1811" s="19"/>
      <c r="BR1811" s="19"/>
      <c r="BS1811" s="19"/>
      <c r="BT1811" s="19"/>
      <c r="BU1811" s="19"/>
      <c r="BV1811" s="19"/>
      <c r="BW1811" s="19"/>
      <c r="BX1811" s="19"/>
      <c r="BY1811" s="19"/>
      <c r="BZ1811" s="19"/>
      <c r="CA1811" s="19"/>
      <c r="CB1811" s="19"/>
      <c r="CC1811" s="19"/>
      <c r="CD1811" s="19"/>
      <c r="CE1811" s="19"/>
      <c r="CF1811" s="19"/>
      <c r="CG1811" s="19"/>
      <c r="CH1811" s="19"/>
      <c r="CI1811" s="19"/>
      <c r="CJ1811" s="19"/>
      <c r="CK1811" s="19"/>
      <c r="CL1811" s="19"/>
      <c r="CM1811" s="19"/>
      <c r="CN1811" s="19"/>
      <c r="CO1811" s="19"/>
      <c r="CP1811" s="19"/>
      <c r="CQ1811" s="19"/>
      <c r="CR1811" s="19"/>
      <c r="CS1811" s="19"/>
      <c r="CT1811" s="19"/>
      <c r="CU1811" s="19"/>
      <c r="CV1811" s="19"/>
      <c r="CW1811" s="19"/>
      <c r="CX1811" s="19"/>
      <c r="CY1811" s="19"/>
      <c r="CZ1811" s="19"/>
      <c r="DA1811" s="19"/>
      <c r="DB1811" s="19"/>
      <c r="DC1811" s="19"/>
      <c r="DD1811" s="19"/>
      <c r="DE1811" s="19"/>
      <c r="DF1811" s="19"/>
      <c r="DG1811" s="19"/>
      <c r="DH1811" s="19"/>
      <c r="DI1811" s="19"/>
      <c r="DJ1811" s="19"/>
      <c r="DK1811" s="19"/>
      <c r="DL1811" s="19"/>
    </row>
    <row r="1812" spans="1:116" s="20" customFormat="1" ht="30" customHeight="1">
      <c r="A1812" s="183" t="s">
        <v>14203</v>
      </c>
      <c r="B1812" s="5">
        <v>1810</v>
      </c>
      <c r="C1812" s="179">
        <v>3878</v>
      </c>
      <c r="D1812" s="179"/>
      <c r="E1812" s="224" t="s">
        <v>14213</v>
      </c>
      <c r="F1812" s="3" t="s">
        <v>14214</v>
      </c>
      <c r="G1812" s="3" t="s">
        <v>1896</v>
      </c>
      <c r="H1812" s="3" t="s">
        <v>1962</v>
      </c>
      <c r="I1812" s="3" t="s">
        <v>1940</v>
      </c>
      <c r="J1812" s="3" t="s">
        <v>10081</v>
      </c>
      <c r="K1812" s="6">
        <v>500</v>
      </c>
      <c r="L1812" s="3" t="s">
        <v>79</v>
      </c>
      <c r="M1812" s="6">
        <v>1</v>
      </c>
      <c r="N1812" s="3" t="s">
        <v>44</v>
      </c>
      <c r="O1812" s="3" t="s">
        <v>14200</v>
      </c>
      <c r="P1812" s="3" t="s">
        <v>14201</v>
      </c>
      <c r="Q1812" s="3" t="s">
        <v>14215</v>
      </c>
      <c r="R1812" s="156">
        <v>0.81</v>
      </c>
      <c r="S1812" s="22">
        <v>0.75</v>
      </c>
      <c r="T1812" s="42">
        <v>0.75</v>
      </c>
      <c r="U1812" s="21"/>
      <c r="V1812" s="22"/>
      <c r="W1812" s="22"/>
      <c r="X1812" s="22"/>
      <c r="Y1812" s="22"/>
      <c r="Z1812" s="22"/>
      <c r="AA1812" s="22"/>
      <c r="AB1812" s="22"/>
      <c r="AC1812" s="22"/>
      <c r="AD1812" s="24"/>
      <c r="AF1812" s="20">
        <v>0.56999999999999995</v>
      </c>
      <c r="AN1812" s="25"/>
      <c r="AP1812" s="24"/>
      <c r="AQ1812" s="20" t="e">
        <v>#NUM!</v>
      </c>
      <c r="AR1812" s="20" t="e">
        <v>#NUM!</v>
      </c>
      <c r="AS1812" s="20" t="e">
        <v>#NUM!</v>
      </c>
      <c r="AT1812" s="20" t="e">
        <v>#REF!</v>
      </c>
      <c r="AU1812" s="20">
        <v>0.80624999999999991</v>
      </c>
      <c r="AV1812" s="22" t="e">
        <v>#REF!</v>
      </c>
      <c r="AW1812" s="20" t="s">
        <v>71</v>
      </c>
      <c r="AX1812" s="20" t="s">
        <v>72</v>
      </c>
      <c r="AY1812" s="25">
        <v>0.80600000000000005</v>
      </c>
      <c r="AZ1812" s="27">
        <v>0.20150000000000001</v>
      </c>
      <c r="BA1812" s="3">
        <v>1.0075000000000001</v>
      </c>
      <c r="BB1812" s="29">
        <v>1.0075000000000001</v>
      </c>
      <c r="BC1812" s="20" t="s">
        <v>12295</v>
      </c>
      <c r="BD1812" s="20" t="s">
        <v>1028</v>
      </c>
      <c r="BE1812" s="20" t="s">
        <v>14113</v>
      </c>
      <c r="BQ1812" s="19"/>
      <c r="BR1812" s="19"/>
      <c r="BS1812" s="19"/>
      <c r="BT1812" s="19"/>
      <c r="BU1812" s="19"/>
      <c r="BV1812" s="19"/>
      <c r="BW1812" s="19"/>
      <c r="BX1812" s="19"/>
      <c r="BY1812" s="19"/>
      <c r="BZ1812" s="19"/>
      <c r="CA1812" s="19"/>
      <c r="CB1812" s="19"/>
      <c r="CC1812" s="19"/>
      <c r="CD1812" s="19"/>
      <c r="CE1812" s="19"/>
      <c r="CF1812" s="19"/>
      <c r="CG1812" s="19"/>
      <c r="CH1812" s="19"/>
      <c r="CI1812" s="19"/>
      <c r="CJ1812" s="19"/>
      <c r="CK1812" s="19"/>
      <c r="CL1812" s="19"/>
      <c r="CM1812" s="19"/>
      <c r="CN1812" s="19"/>
      <c r="CO1812" s="19"/>
      <c r="CP1812" s="19"/>
      <c r="CQ1812" s="19"/>
      <c r="CR1812" s="19"/>
      <c r="CS1812" s="19"/>
      <c r="CT1812" s="19"/>
      <c r="CU1812" s="19"/>
      <c r="CV1812" s="19"/>
      <c r="CW1812" s="19"/>
      <c r="CX1812" s="19"/>
      <c r="CY1812" s="19"/>
      <c r="CZ1812" s="19"/>
      <c r="DA1812" s="19"/>
      <c r="DB1812" s="19"/>
      <c r="DC1812" s="19"/>
      <c r="DD1812" s="19"/>
      <c r="DE1812" s="19"/>
      <c r="DF1812" s="19"/>
      <c r="DG1812" s="19"/>
      <c r="DH1812" s="19"/>
      <c r="DI1812" s="19"/>
      <c r="DJ1812" s="19"/>
      <c r="DK1812" s="19"/>
      <c r="DL1812" s="19"/>
    </row>
    <row r="1813" spans="1:116" s="20" customFormat="1" ht="30" customHeight="1">
      <c r="A1813" s="183" t="s">
        <v>14203</v>
      </c>
      <c r="B1813" s="5">
        <v>1811</v>
      </c>
      <c r="C1813" s="179">
        <v>3877</v>
      </c>
      <c r="D1813" s="179"/>
      <c r="E1813" s="224" t="s">
        <v>14210</v>
      </c>
      <c r="F1813" s="3" t="s">
        <v>14211</v>
      </c>
      <c r="G1813" s="3" t="s">
        <v>1896</v>
      </c>
      <c r="H1813" s="3" t="s">
        <v>1967</v>
      </c>
      <c r="I1813" s="3" t="s">
        <v>1940</v>
      </c>
      <c r="J1813" s="3" t="s">
        <v>10081</v>
      </c>
      <c r="K1813" s="6">
        <v>500</v>
      </c>
      <c r="L1813" s="3" t="s">
        <v>79</v>
      </c>
      <c r="M1813" s="6">
        <v>1</v>
      </c>
      <c r="N1813" s="3" t="s">
        <v>44</v>
      </c>
      <c r="O1813" s="3" t="s">
        <v>14200</v>
      </c>
      <c r="P1813" s="3" t="s">
        <v>14201</v>
      </c>
      <c r="Q1813" s="3" t="s">
        <v>14212</v>
      </c>
      <c r="R1813" s="156">
        <v>1.08</v>
      </c>
      <c r="S1813" s="22">
        <v>1</v>
      </c>
      <c r="T1813" s="42">
        <v>1</v>
      </c>
      <c r="U1813" s="21"/>
      <c r="V1813" s="22"/>
      <c r="W1813" s="22"/>
      <c r="X1813" s="22"/>
      <c r="Y1813" s="22"/>
      <c r="Z1813" s="22"/>
      <c r="AA1813" s="22"/>
      <c r="AB1813" s="22"/>
      <c r="AC1813" s="22"/>
      <c r="AD1813" s="24"/>
      <c r="AF1813" s="20">
        <v>0.66</v>
      </c>
      <c r="AN1813" s="25"/>
      <c r="AP1813" s="24"/>
      <c r="AQ1813" s="20" t="e">
        <v>#NUM!</v>
      </c>
      <c r="AR1813" s="20" t="e">
        <v>#NUM!</v>
      </c>
      <c r="AS1813" s="20" t="e">
        <v>#NUM!</v>
      </c>
      <c r="AT1813" s="20" t="e">
        <v>#REF!</v>
      </c>
      <c r="AU1813" s="20">
        <v>1.075</v>
      </c>
      <c r="AV1813" s="22" t="e">
        <v>#REF!</v>
      </c>
      <c r="AW1813" s="20" t="s">
        <v>71</v>
      </c>
      <c r="AX1813" s="20" t="s">
        <v>72</v>
      </c>
      <c r="AY1813" s="25">
        <v>1.075</v>
      </c>
      <c r="AZ1813" s="27">
        <v>0.26874999999999999</v>
      </c>
      <c r="BA1813" s="3">
        <v>1.34375</v>
      </c>
      <c r="BB1813" s="29">
        <v>1.34375</v>
      </c>
      <c r="BC1813" s="20" t="s">
        <v>12295</v>
      </c>
      <c r="BD1813" s="20" t="s">
        <v>1028</v>
      </c>
      <c r="BE1813" s="20" t="s">
        <v>14113</v>
      </c>
      <c r="BQ1813" s="19"/>
      <c r="BR1813" s="19"/>
      <c r="BS1813" s="19"/>
      <c r="BT1813" s="19"/>
      <c r="BU1813" s="19"/>
      <c r="BV1813" s="19"/>
      <c r="BW1813" s="19"/>
      <c r="BX1813" s="19"/>
      <c r="BY1813" s="19"/>
      <c r="BZ1813" s="19"/>
      <c r="CA1813" s="19"/>
      <c r="CB1813" s="19"/>
      <c r="CC1813" s="19"/>
      <c r="CD1813" s="19"/>
      <c r="CE1813" s="19"/>
      <c r="CF1813" s="19"/>
      <c r="CG1813" s="19"/>
      <c r="CH1813" s="19"/>
      <c r="CI1813" s="19"/>
      <c r="CJ1813" s="19"/>
      <c r="CK1813" s="19"/>
      <c r="CL1813" s="19"/>
      <c r="CM1813" s="19"/>
      <c r="CN1813" s="19"/>
      <c r="CO1813" s="19"/>
      <c r="CP1813" s="19"/>
      <c r="CQ1813" s="19"/>
      <c r="CR1813" s="19"/>
      <c r="CS1813" s="19"/>
      <c r="CT1813" s="19"/>
      <c r="CU1813" s="19"/>
      <c r="CV1813" s="19"/>
      <c r="CW1813" s="19"/>
      <c r="CX1813" s="19"/>
      <c r="CY1813" s="19"/>
      <c r="CZ1813" s="19"/>
      <c r="DA1813" s="19"/>
      <c r="DB1813" s="19"/>
      <c r="DC1813" s="19"/>
      <c r="DD1813" s="19"/>
      <c r="DE1813" s="19"/>
      <c r="DF1813" s="19"/>
      <c r="DG1813" s="19"/>
      <c r="DH1813" s="19"/>
      <c r="DI1813" s="19"/>
      <c r="DJ1813" s="19"/>
      <c r="DK1813" s="19"/>
      <c r="DL1813" s="19"/>
    </row>
    <row r="1814" spans="1:116" s="20" customFormat="1" ht="30" customHeight="1">
      <c r="A1814" s="183" t="s">
        <v>14203</v>
      </c>
      <c r="B1814" s="5">
        <v>1812</v>
      </c>
      <c r="C1814" s="185">
        <v>3908</v>
      </c>
      <c r="D1814" s="185"/>
      <c r="E1814" s="224" t="s">
        <v>14253</v>
      </c>
      <c r="F1814" s="3" t="s">
        <v>14254</v>
      </c>
      <c r="G1814" s="3" t="s">
        <v>693</v>
      </c>
      <c r="H1814" s="3" t="s">
        <v>699</v>
      </c>
      <c r="I1814" s="3" t="s">
        <v>102</v>
      </c>
      <c r="J1814" s="3" t="s">
        <v>103</v>
      </c>
      <c r="K1814" s="6"/>
      <c r="L1814" s="3"/>
      <c r="M1814" s="6">
        <v>20</v>
      </c>
      <c r="N1814" s="3" t="s">
        <v>44</v>
      </c>
      <c r="O1814" s="3" t="s">
        <v>14200</v>
      </c>
      <c r="P1814" s="3" t="s">
        <v>14201</v>
      </c>
      <c r="Q1814" s="3" t="s">
        <v>14259</v>
      </c>
      <c r="R1814" s="156"/>
      <c r="S1814" s="22">
        <v>1.34</v>
      </c>
      <c r="T1814" s="42">
        <v>1.25</v>
      </c>
      <c r="U1814" s="21"/>
      <c r="V1814" s="22"/>
      <c r="W1814" s="22"/>
      <c r="X1814" s="22"/>
      <c r="Y1814" s="22"/>
      <c r="Z1814" s="22"/>
      <c r="AA1814" s="22"/>
      <c r="AB1814" s="22"/>
      <c r="AC1814" s="22"/>
      <c r="AD1814" s="24"/>
      <c r="AN1814" s="25"/>
      <c r="AP1814" s="24"/>
      <c r="AQ1814" s="20" t="e">
        <v>#NUM!</v>
      </c>
      <c r="AR1814" s="20" t="e">
        <v>#NUM!</v>
      </c>
      <c r="AS1814" s="20" t="e">
        <v>#NUM!</v>
      </c>
      <c r="AT1814" s="20" t="e">
        <v>#REF!</v>
      </c>
      <c r="AU1814" s="20">
        <v>1.34375</v>
      </c>
      <c r="AV1814" s="22" t="e">
        <v>#REF!</v>
      </c>
      <c r="AW1814" s="20" t="s">
        <v>71</v>
      </c>
      <c r="AX1814" s="20" t="s">
        <v>72</v>
      </c>
      <c r="AY1814" s="25">
        <v>1.34</v>
      </c>
      <c r="AZ1814" s="27">
        <v>0.33500000000000002</v>
      </c>
      <c r="BA1814" s="3">
        <v>1.675</v>
      </c>
      <c r="BB1814" s="25">
        <v>1.8090000000000002</v>
      </c>
      <c r="BC1814" s="20" t="s">
        <v>12295</v>
      </c>
      <c r="BD1814" s="20" t="s">
        <v>1028</v>
      </c>
      <c r="BE1814" s="20" t="s">
        <v>14113</v>
      </c>
      <c r="BQ1814" s="19"/>
      <c r="BR1814" s="19"/>
      <c r="BS1814" s="19"/>
      <c r="BT1814" s="19"/>
      <c r="BU1814" s="19"/>
      <c r="BV1814" s="19"/>
      <c r="BW1814" s="19"/>
      <c r="BX1814" s="19"/>
      <c r="BY1814" s="19"/>
      <c r="BZ1814" s="19"/>
      <c r="CA1814" s="19"/>
      <c r="CB1814" s="19"/>
      <c r="CC1814" s="19"/>
      <c r="CD1814" s="19"/>
      <c r="CE1814" s="19"/>
      <c r="CF1814" s="19"/>
      <c r="CG1814" s="19"/>
      <c r="CH1814" s="19"/>
      <c r="CI1814" s="19"/>
      <c r="CJ1814" s="19"/>
      <c r="CK1814" s="19"/>
      <c r="CL1814" s="19"/>
      <c r="CM1814" s="19"/>
      <c r="CN1814" s="19"/>
      <c r="CO1814" s="19"/>
      <c r="CP1814" s="19"/>
      <c r="CQ1814" s="19"/>
      <c r="CR1814" s="19"/>
      <c r="CS1814" s="19"/>
      <c r="CT1814" s="19"/>
      <c r="CU1814" s="19"/>
      <c r="CV1814" s="19"/>
      <c r="CW1814" s="19"/>
      <c r="CX1814" s="19"/>
      <c r="CY1814" s="19"/>
      <c r="CZ1814" s="19"/>
      <c r="DA1814" s="19"/>
      <c r="DB1814" s="19"/>
      <c r="DC1814" s="19"/>
      <c r="DD1814" s="19"/>
      <c r="DE1814" s="19"/>
      <c r="DF1814" s="19"/>
      <c r="DG1814" s="19"/>
      <c r="DH1814" s="19"/>
      <c r="DI1814" s="19"/>
      <c r="DJ1814" s="19"/>
      <c r="DK1814" s="19"/>
      <c r="DL1814" s="19"/>
    </row>
    <row r="1815" spans="1:116" s="20" customFormat="1" ht="30" customHeight="1">
      <c r="A1815" s="183" t="s">
        <v>14203</v>
      </c>
      <c r="B1815" s="5">
        <v>1813</v>
      </c>
      <c r="C1815" s="185">
        <v>3909</v>
      </c>
      <c r="D1815" s="185"/>
      <c r="E1815" s="224" t="s">
        <v>14253</v>
      </c>
      <c r="F1815" s="3" t="s">
        <v>14256</v>
      </c>
      <c r="G1815" s="3" t="s">
        <v>693</v>
      </c>
      <c r="H1815" s="3" t="s">
        <v>697</v>
      </c>
      <c r="I1815" s="3" t="s">
        <v>102</v>
      </c>
      <c r="J1815" s="3" t="s">
        <v>396</v>
      </c>
      <c r="K1815" s="6"/>
      <c r="L1815" s="3"/>
      <c r="M1815" s="6">
        <v>30</v>
      </c>
      <c r="N1815" s="3" t="s">
        <v>44</v>
      </c>
      <c r="O1815" s="3" t="s">
        <v>14200</v>
      </c>
      <c r="P1815" s="3" t="s">
        <v>14257</v>
      </c>
      <c r="Q1815" s="3" t="s">
        <v>14258</v>
      </c>
      <c r="R1815" s="156"/>
      <c r="S1815" s="22">
        <v>0.99</v>
      </c>
      <c r="T1815" s="42">
        <v>0.93</v>
      </c>
      <c r="U1815" s="21"/>
      <c r="V1815" s="22"/>
      <c r="W1815" s="22"/>
      <c r="X1815" s="22"/>
      <c r="Y1815" s="22"/>
      <c r="Z1815" s="22"/>
      <c r="AA1815" s="22"/>
      <c r="AB1815" s="22"/>
      <c r="AC1815" s="22"/>
      <c r="AD1815" s="24"/>
      <c r="AN1815" s="25"/>
      <c r="AP1815" s="24"/>
      <c r="AQ1815" s="20" t="e">
        <v>#NUM!</v>
      </c>
      <c r="AR1815" s="20" t="e">
        <v>#NUM!</v>
      </c>
      <c r="AS1815" s="20" t="e">
        <v>#NUM!</v>
      </c>
      <c r="AT1815" s="20" t="e">
        <v>#REF!</v>
      </c>
      <c r="AU1815" s="20">
        <v>0.99975000000000003</v>
      </c>
      <c r="AV1815" s="22" t="e">
        <v>#REF!</v>
      </c>
      <c r="AW1815" s="20" t="s">
        <v>71</v>
      </c>
      <c r="AX1815" s="20" t="s">
        <v>72</v>
      </c>
      <c r="AY1815" s="25">
        <v>0.997</v>
      </c>
      <c r="AZ1815" s="27">
        <v>0.24925</v>
      </c>
      <c r="BA1815" s="3">
        <v>1.2462500000000001</v>
      </c>
      <c r="BB1815" s="25">
        <v>1.3459500000000002</v>
      </c>
      <c r="BC1815" s="20" t="s">
        <v>12295</v>
      </c>
      <c r="BD1815" s="20" t="s">
        <v>1028</v>
      </c>
      <c r="BE1815" s="20" t="s">
        <v>14113</v>
      </c>
      <c r="BQ1815" s="19"/>
      <c r="BR1815" s="19"/>
      <c r="BS1815" s="19"/>
      <c r="BT1815" s="19"/>
      <c r="BU1815" s="19"/>
      <c r="BV1815" s="19"/>
      <c r="BW1815" s="19"/>
      <c r="BX1815" s="19"/>
      <c r="BY1815" s="19"/>
      <c r="BZ1815" s="19"/>
      <c r="CA1815" s="19"/>
      <c r="CB1815" s="19"/>
      <c r="CC1815" s="19"/>
      <c r="CD1815" s="19"/>
      <c r="CE1815" s="19"/>
      <c r="CF1815" s="19"/>
      <c r="CG1815" s="19"/>
      <c r="CH1815" s="19"/>
      <c r="CI1815" s="19"/>
      <c r="CJ1815" s="19"/>
      <c r="CK1815" s="19"/>
      <c r="CL1815" s="19"/>
      <c r="CM1815" s="19"/>
      <c r="CN1815" s="19"/>
      <c r="CO1815" s="19"/>
      <c r="CP1815" s="19"/>
      <c r="CQ1815" s="19"/>
      <c r="CR1815" s="19"/>
      <c r="CS1815" s="19"/>
      <c r="CT1815" s="19"/>
      <c r="CU1815" s="19"/>
      <c r="CV1815" s="19"/>
      <c r="CW1815" s="19"/>
      <c r="CX1815" s="19"/>
      <c r="CY1815" s="19"/>
      <c r="CZ1815" s="19"/>
      <c r="DA1815" s="19"/>
      <c r="DB1815" s="19"/>
      <c r="DC1815" s="19"/>
      <c r="DD1815" s="19"/>
      <c r="DE1815" s="19"/>
      <c r="DF1815" s="19"/>
      <c r="DG1815" s="19"/>
      <c r="DH1815" s="19"/>
      <c r="DI1815" s="19"/>
      <c r="DJ1815" s="19"/>
      <c r="DK1815" s="19"/>
      <c r="DL1815" s="19"/>
    </row>
    <row r="1816" spans="1:116" s="20" customFormat="1" ht="30" customHeight="1">
      <c r="A1816" s="183" t="s">
        <v>14203</v>
      </c>
      <c r="B1816" s="5">
        <v>1814</v>
      </c>
      <c r="C1816" s="185">
        <v>5073</v>
      </c>
      <c r="D1816" s="185"/>
      <c r="E1816" s="224" t="s">
        <v>14253</v>
      </c>
      <c r="F1816" s="3" t="s">
        <v>14254</v>
      </c>
      <c r="G1816" s="3" t="s">
        <v>693</v>
      </c>
      <c r="H1816" s="3" t="s">
        <v>694</v>
      </c>
      <c r="I1816" s="3" t="s">
        <v>102</v>
      </c>
      <c r="J1816" s="3" t="s">
        <v>396</v>
      </c>
      <c r="K1816" s="6"/>
      <c r="L1816" s="3"/>
      <c r="M1816" s="6">
        <v>30</v>
      </c>
      <c r="N1816" s="3" t="s">
        <v>44</v>
      </c>
      <c r="O1816" s="3" t="s">
        <v>14200</v>
      </c>
      <c r="P1816" s="3" t="s">
        <v>14201</v>
      </c>
      <c r="Q1816" s="3" t="s">
        <v>14255</v>
      </c>
      <c r="R1816" s="156"/>
      <c r="S1816" s="22">
        <v>0.8</v>
      </c>
      <c r="T1816" s="42">
        <v>0.75</v>
      </c>
      <c r="U1816" s="21"/>
      <c r="V1816" s="22"/>
      <c r="W1816" s="22"/>
      <c r="X1816" s="22"/>
      <c r="Y1816" s="22"/>
      <c r="Z1816" s="22"/>
      <c r="AA1816" s="22"/>
      <c r="AB1816" s="22"/>
      <c r="AC1816" s="22"/>
      <c r="AD1816" s="24"/>
      <c r="AN1816" s="25"/>
      <c r="AP1816" s="24"/>
      <c r="AQ1816" s="20" t="e">
        <v>#NUM!</v>
      </c>
      <c r="AR1816" s="20" t="e">
        <v>#NUM!</v>
      </c>
      <c r="AS1816" s="20" t="e">
        <v>#NUM!</v>
      </c>
      <c r="AT1816" s="20" t="e">
        <v>#REF!</v>
      </c>
      <c r="AU1816" s="20">
        <v>0.80624999999999991</v>
      </c>
      <c r="AV1816" s="22" t="e">
        <v>#REF!</v>
      </c>
      <c r="AW1816" s="20" t="s">
        <v>71</v>
      </c>
      <c r="AX1816" s="20" t="s">
        <v>72</v>
      </c>
      <c r="AY1816" s="25">
        <v>0.80600000000000005</v>
      </c>
      <c r="AZ1816" s="27">
        <v>0.20150000000000001</v>
      </c>
      <c r="BA1816" s="3">
        <v>1.0075000000000001</v>
      </c>
      <c r="BB1816" s="25">
        <v>1.0881000000000001</v>
      </c>
      <c r="BC1816" s="20" t="s">
        <v>12295</v>
      </c>
      <c r="BD1816" s="20" t="s">
        <v>1028</v>
      </c>
      <c r="BE1816" s="20" t="s">
        <v>14113</v>
      </c>
      <c r="BQ1816" s="19"/>
      <c r="BR1816" s="19"/>
      <c r="BS1816" s="19"/>
      <c r="BT1816" s="19"/>
      <c r="BU1816" s="19"/>
      <c r="BV1816" s="19"/>
      <c r="BW1816" s="19"/>
      <c r="BX1816" s="19"/>
      <c r="BY1816" s="19"/>
      <c r="BZ1816" s="19"/>
      <c r="CA1816" s="19"/>
      <c r="CB1816" s="19"/>
      <c r="CC1816" s="19"/>
      <c r="CD1816" s="19"/>
      <c r="CE1816" s="19"/>
      <c r="CF1816" s="19"/>
      <c r="CG1816" s="19"/>
      <c r="CH1816" s="19"/>
      <c r="CI1816" s="19"/>
      <c r="CJ1816" s="19"/>
      <c r="CK1816" s="19"/>
      <c r="CL1816" s="19"/>
      <c r="CM1816" s="19"/>
      <c r="CN1816" s="19"/>
      <c r="CO1816" s="19"/>
      <c r="CP1816" s="19"/>
      <c r="CQ1816" s="19"/>
      <c r="CR1816" s="19"/>
      <c r="CS1816" s="19"/>
      <c r="CT1816" s="19"/>
      <c r="CU1816" s="19"/>
      <c r="CV1816" s="19"/>
      <c r="CW1816" s="19"/>
      <c r="CX1816" s="19"/>
      <c r="CY1816" s="19"/>
      <c r="CZ1816" s="19"/>
      <c r="DA1816" s="19"/>
      <c r="DB1816" s="19"/>
      <c r="DC1816" s="19"/>
      <c r="DD1816" s="19"/>
      <c r="DE1816" s="19"/>
      <c r="DF1816" s="19"/>
      <c r="DG1816" s="19"/>
      <c r="DH1816" s="19"/>
      <c r="DI1816" s="19"/>
      <c r="DJ1816" s="19"/>
      <c r="DK1816" s="19"/>
      <c r="DL1816" s="19"/>
    </row>
    <row r="1817" spans="1:116" s="20" customFormat="1" ht="30" customHeight="1">
      <c r="A1817" s="153" t="s">
        <v>14591</v>
      </c>
      <c r="B1817" s="5">
        <v>1815</v>
      </c>
      <c r="C1817" s="179">
        <v>3953</v>
      </c>
      <c r="D1817" s="179"/>
      <c r="E1817" s="171" t="s">
        <v>14592</v>
      </c>
      <c r="F1817" s="116" t="s">
        <v>13711</v>
      </c>
      <c r="G1817" s="116" t="s">
        <v>9166</v>
      </c>
      <c r="H1817" s="116" t="s">
        <v>14593</v>
      </c>
      <c r="I1817" s="116" t="s">
        <v>1940</v>
      </c>
      <c r="J1817" s="116" t="s">
        <v>10081</v>
      </c>
      <c r="K1817" s="239">
        <v>500</v>
      </c>
      <c r="L1817" s="116" t="s">
        <v>79</v>
      </c>
      <c r="M1817" s="239">
        <v>1</v>
      </c>
      <c r="N1817" s="116" t="s">
        <v>44</v>
      </c>
      <c r="O1817" s="116" t="s">
        <v>14200</v>
      </c>
      <c r="P1817" s="116" t="s">
        <v>14201</v>
      </c>
      <c r="Q1817" s="116" t="s">
        <v>14594</v>
      </c>
      <c r="R1817" s="160">
        <v>0.6</v>
      </c>
      <c r="S1817" s="79">
        <v>0.69</v>
      </c>
      <c r="T1817" s="81">
        <v>0.5</v>
      </c>
      <c r="U1817" s="82"/>
      <c r="V1817" s="79"/>
      <c r="W1817" s="79"/>
      <c r="X1817" s="79"/>
      <c r="Y1817" s="79"/>
      <c r="Z1817" s="79"/>
      <c r="AA1817" s="79"/>
      <c r="AB1817" s="79"/>
      <c r="AC1817" s="79"/>
      <c r="AD1817" s="79"/>
      <c r="AE1817" s="83"/>
      <c r="AF1817" s="84">
        <v>0.67</v>
      </c>
      <c r="AG1817" s="84">
        <v>0.57611999999999997</v>
      </c>
      <c r="AH1817" s="84">
        <v>0.72</v>
      </c>
      <c r="AI1817" s="84"/>
      <c r="AJ1817" s="84"/>
      <c r="AK1817" s="84"/>
      <c r="AL1817" s="84"/>
      <c r="AM1817" s="84"/>
      <c r="AN1817" s="85"/>
      <c r="AO1817" s="84"/>
      <c r="AP1817" s="83"/>
      <c r="AQ1817" s="84"/>
      <c r="AR1817" s="84"/>
      <c r="AS1817" s="84"/>
      <c r="AT1817" s="84" t="e">
        <f>#REF!*1.075</f>
        <v>#REF!</v>
      </c>
      <c r="AU1817" s="84">
        <f>T1817*1.075</f>
        <v>0.53749999999999998</v>
      </c>
      <c r="AV1817" s="79" t="e">
        <f>MIN(AN1817,AT1817,AU1817)</f>
        <v>#REF!</v>
      </c>
      <c r="AW1817" s="84" t="s">
        <v>71</v>
      </c>
      <c r="AX1817" s="84" t="s">
        <v>72</v>
      </c>
      <c r="AY1817" s="85">
        <v>0.54</v>
      </c>
      <c r="AZ1817" s="87">
        <f>IF(AND(AY1817&gt;0,AY1817&lt;=10),AY1817*0.25,IF(AND(AY1817&gt;10,AY1817&lt;=50),AY1817*0.17,IF(AND(AY1817&gt;10,AY1817&lt;=100),AY1817*0.12,IF(AY1817&gt;100,AY1817*0.1))))</f>
        <v>0.13500000000000001</v>
      </c>
      <c r="BA1817" s="43">
        <f>AZ1817+AY1817</f>
        <v>0.67500000000000004</v>
      </c>
      <c r="BB1817" s="232">
        <f>BA1817</f>
        <v>0.67500000000000004</v>
      </c>
      <c r="BC1817" s="20" t="s">
        <v>12295</v>
      </c>
      <c r="BD1817" s="84" t="s">
        <v>12206</v>
      </c>
      <c r="BE1817" s="88"/>
      <c r="BF1817" s="88"/>
      <c r="BG1817" s="88"/>
      <c r="BH1817" s="88"/>
      <c r="BI1817" s="88"/>
      <c r="BJ1817" s="88"/>
      <c r="BK1817" s="88"/>
      <c r="BL1817" s="88"/>
      <c r="BM1817" s="88"/>
      <c r="BN1817" s="88"/>
      <c r="BO1817" s="88"/>
      <c r="BP1817" s="88"/>
      <c r="BQ1817" s="88"/>
      <c r="BR1817" s="88"/>
      <c r="BS1817" s="88"/>
      <c r="BT1817" s="88"/>
      <c r="BU1817" s="88"/>
      <c r="BV1817" s="88"/>
      <c r="BW1817" s="88"/>
      <c r="BX1817" s="88"/>
      <c r="BY1817" s="88"/>
      <c r="BZ1817" s="88"/>
      <c r="CA1817" s="88"/>
      <c r="CB1817" s="88"/>
      <c r="CC1817" s="88"/>
      <c r="CD1817" s="88"/>
      <c r="CE1817" s="88"/>
      <c r="CF1817" s="88"/>
      <c r="CG1817" s="88"/>
      <c r="CH1817" s="88"/>
      <c r="CI1817" s="88"/>
      <c r="CJ1817" s="88"/>
      <c r="CK1817" s="88"/>
      <c r="CL1817" s="88"/>
      <c r="CM1817" s="88"/>
      <c r="CN1817" s="88"/>
      <c r="CO1817" s="88"/>
      <c r="CP1817" s="88"/>
      <c r="CQ1817" s="88"/>
      <c r="CR1817" s="88"/>
      <c r="CS1817" s="88"/>
      <c r="CT1817" s="88"/>
      <c r="CU1817" s="88"/>
      <c r="CV1817" s="88"/>
      <c r="CW1817" s="88"/>
      <c r="CX1817" s="88"/>
      <c r="CY1817" s="88"/>
      <c r="CZ1817" s="88"/>
      <c r="DA1817" s="88"/>
      <c r="DB1817" s="88"/>
      <c r="DC1817" s="88"/>
      <c r="DD1817" s="88"/>
      <c r="DE1817" s="88"/>
      <c r="DF1817" s="88"/>
      <c r="DG1817" s="88"/>
      <c r="DH1817" s="88"/>
      <c r="DI1817" s="88"/>
      <c r="DJ1817" s="88"/>
      <c r="DK1817" s="88"/>
      <c r="DL1817" s="88"/>
    </row>
    <row r="1818" spans="1:116" s="20" customFormat="1" ht="30" customHeight="1">
      <c r="A1818" s="183" t="s">
        <v>14203</v>
      </c>
      <c r="B1818" s="5">
        <v>1816</v>
      </c>
      <c r="C1818" s="179">
        <v>4025</v>
      </c>
      <c r="D1818" s="179"/>
      <c r="E1818" s="224" t="s">
        <v>14248</v>
      </c>
      <c r="F1818" s="3" t="s">
        <v>14249</v>
      </c>
      <c r="G1818" s="3" t="s">
        <v>6240</v>
      </c>
      <c r="H1818" s="3" t="s">
        <v>595</v>
      </c>
      <c r="I1818" s="3" t="s">
        <v>102</v>
      </c>
      <c r="J1818" s="3" t="s">
        <v>600</v>
      </c>
      <c r="K1818" s="6"/>
      <c r="L1818" s="3"/>
      <c r="M1818" s="6">
        <v>30</v>
      </c>
      <c r="N1818" s="3" t="s">
        <v>44</v>
      </c>
      <c r="O1818" s="3" t="s">
        <v>14200</v>
      </c>
      <c r="P1818" s="3" t="s">
        <v>14250</v>
      </c>
      <c r="Q1818" s="3" t="s">
        <v>14251</v>
      </c>
      <c r="R1818" s="156"/>
      <c r="S1818" s="22">
        <v>1.61</v>
      </c>
      <c r="T1818" s="42">
        <v>1.5</v>
      </c>
      <c r="U1818" s="21"/>
      <c r="V1818" s="22"/>
      <c r="W1818" s="22"/>
      <c r="X1818" s="22"/>
      <c r="Y1818" s="22"/>
      <c r="Z1818" s="22"/>
      <c r="AA1818" s="22"/>
      <c r="AB1818" s="22"/>
      <c r="AC1818" s="22"/>
      <c r="AD1818" s="24"/>
      <c r="AN1818" s="25"/>
      <c r="AP1818" s="24"/>
      <c r="AQ1818" s="20" t="e">
        <v>#NUM!</v>
      </c>
      <c r="AR1818" s="20" t="e">
        <v>#NUM!</v>
      </c>
      <c r="AS1818" s="20" t="e">
        <v>#NUM!</v>
      </c>
      <c r="AT1818" s="20" t="e">
        <v>#REF!</v>
      </c>
      <c r="AU1818" s="20">
        <v>1.6124999999999998</v>
      </c>
      <c r="AV1818" s="22" t="e">
        <v>#REF!</v>
      </c>
      <c r="AW1818" s="20" t="s">
        <v>71</v>
      </c>
      <c r="AX1818" s="20" t="s">
        <v>72</v>
      </c>
      <c r="AY1818" s="25">
        <v>1.6120000000000001</v>
      </c>
      <c r="AZ1818" s="27">
        <v>0.40300000000000002</v>
      </c>
      <c r="BA1818" s="3">
        <v>2.0150000000000001</v>
      </c>
      <c r="BB1818" s="25">
        <v>2.1762000000000001</v>
      </c>
      <c r="BC1818" s="20" t="s">
        <v>12295</v>
      </c>
      <c r="BD1818" s="20" t="s">
        <v>1028</v>
      </c>
      <c r="BE1818" s="20" t="s">
        <v>14113</v>
      </c>
      <c r="BQ1818" s="19"/>
      <c r="BR1818" s="19"/>
      <c r="BS1818" s="19"/>
      <c r="BT1818" s="19"/>
      <c r="BU1818" s="19"/>
      <c r="BV1818" s="19"/>
      <c r="BW1818" s="19"/>
      <c r="BX1818" s="19"/>
      <c r="BY1818" s="19"/>
      <c r="BZ1818" s="19"/>
      <c r="CA1818" s="19"/>
      <c r="CB1818" s="19"/>
      <c r="CC1818" s="19"/>
      <c r="CD1818" s="19"/>
      <c r="CE1818" s="19"/>
      <c r="CF1818" s="19"/>
      <c r="CG1818" s="19"/>
      <c r="CH1818" s="19"/>
      <c r="CI1818" s="19"/>
      <c r="CJ1818" s="19"/>
      <c r="CK1818" s="19"/>
      <c r="CL1818" s="19"/>
      <c r="CM1818" s="19"/>
      <c r="CN1818" s="19"/>
      <c r="CO1818" s="19"/>
      <c r="CP1818" s="19"/>
      <c r="CQ1818" s="19"/>
      <c r="CR1818" s="19"/>
      <c r="CS1818" s="19"/>
      <c r="CT1818" s="19"/>
      <c r="CU1818" s="19"/>
      <c r="CV1818" s="19"/>
      <c r="CW1818" s="19"/>
      <c r="CX1818" s="19"/>
      <c r="CY1818" s="19"/>
      <c r="CZ1818" s="19"/>
      <c r="DA1818" s="19"/>
      <c r="DB1818" s="19"/>
      <c r="DC1818" s="19"/>
      <c r="DD1818" s="19"/>
      <c r="DE1818" s="19"/>
      <c r="DF1818" s="19"/>
      <c r="DG1818" s="19"/>
      <c r="DH1818" s="19"/>
      <c r="DI1818" s="19"/>
      <c r="DJ1818" s="19"/>
      <c r="DK1818" s="19"/>
      <c r="DL1818" s="19"/>
    </row>
    <row r="1819" spans="1:116" s="20" customFormat="1" ht="30" customHeight="1">
      <c r="A1819" s="183" t="s">
        <v>14203</v>
      </c>
      <c r="B1819" s="5">
        <v>1817</v>
      </c>
      <c r="C1819" s="179">
        <v>4026</v>
      </c>
      <c r="D1819" s="179"/>
      <c r="E1819" s="224" t="s">
        <v>14248</v>
      </c>
      <c r="F1819" s="3" t="s">
        <v>14249</v>
      </c>
      <c r="G1819" s="3" t="s">
        <v>6240</v>
      </c>
      <c r="H1819" s="3" t="s">
        <v>689</v>
      </c>
      <c r="I1819" s="3" t="s">
        <v>102</v>
      </c>
      <c r="J1819" s="3" t="s">
        <v>939</v>
      </c>
      <c r="K1819" s="6"/>
      <c r="L1819" s="3"/>
      <c r="M1819" s="6">
        <v>20</v>
      </c>
      <c r="N1819" s="3" t="s">
        <v>44</v>
      </c>
      <c r="O1819" s="3" t="s">
        <v>14200</v>
      </c>
      <c r="P1819" s="3" t="s">
        <v>14250</v>
      </c>
      <c r="Q1819" s="3" t="s">
        <v>14252</v>
      </c>
      <c r="R1819" s="156"/>
      <c r="S1819" s="22">
        <v>1.82</v>
      </c>
      <c r="T1819" s="42">
        <v>1.7</v>
      </c>
      <c r="U1819" s="21"/>
      <c r="V1819" s="22"/>
      <c r="W1819" s="22"/>
      <c r="X1819" s="22"/>
      <c r="Y1819" s="22"/>
      <c r="Z1819" s="22"/>
      <c r="AA1819" s="22"/>
      <c r="AB1819" s="22"/>
      <c r="AC1819" s="22"/>
      <c r="AD1819" s="24"/>
      <c r="AE1819" s="20">
        <v>0.88</v>
      </c>
      <c r="AN1819" s="25"/>
      <c r="AP1819" s="24"/>
      <c r="AQ1819" s="20" t="e">
        <v>#NUM!</v>
      </c>
      <c r="AR1819" s="20" t="e">
        <v>#NUM!</v>
      </c>
      <c r="AS1819" s="20" t="e">
        <v>#NUM!</v>
      </c>
      <c r="AT1819" s="20" t="e">
        <v>#REF!</v>
      </c>
      <c r="AU1819" s="20">
        <v>1.8274999999999999</v>
      </c>
      <c r="AV1819" s="22" t="e">
        <v>#REF!</v>
      </c>
      <c r="AW1819" s="20" t="s">
        <v>71</v>
      </c>
      <c r="AX1819" s="20" t="s">
        <v>72</v>
      </c>
      <c r="AY1819" s="25">
        <v>1.8274999999999999</v>
      </c>
      <c r="AZ1819" s="27">
        <v>0.45687499999999998</v>
      </c>
      <c r="BA1819" s="3">
        <v>2.2843749999999998</v>
      </c>
      <c r="BB1819" s="25">
        <v>2.4671249999999998</v>
      </c>
      <c r="BC1819" s="20" t="s">
        <v>12295</v>
      </c>
      <c r="BD1819" s="20" t="s">
        <v>1028</v>
      </c>
      <c r="BE1819" s="20" t="s">
        <v>14113</v>
      </c>
      <c r="BQ1819" s="19"/>
      <c r="BR1819" s="19"/>
      <c r="BS1819" s="19"/>
      <c r="BT1819" s="19"/>
      <c r="BU1819" s="19"/>
      <c r="BV1819" s="19"/>
      <c r="BW1819" s="19"/>
      <c r="BX1819" s="19"/>
      <c r="BY1819" s="19"/>
      <c r="BZ1819" s="19"/>
      <c r="CA1819" s="19"/>
      <c r="CB1819" s="19"/>
      <c r="CC1819" s="19"/>
      <c r="CD1819" s="19"/>
      <c r="CE1819" s="19"/>
      <c r="CF1819" s="19"/>
      <c r="CG1819" s="19"/>
      <c r="CH1819" s="19"/>
      <c r="CI1819" s="19"/>
      <c r="CJ1819" s="19"/>
      <c r="CK1819" s="19"/>
      <c r="CL1819" s="19"/>
      <c r="CM1819" s="19"/>
      <c r="CN1819" s="19"/>
      <c r="CO1819" s="19"/>
      <c r="CP1819" s="19"/>
      <c r="CQ1819" s="19"/>
      <c r="CR1819" s="19"/>
      <c r="CS1819" s="19"/>
      <c r="CT1819" s="19"/>
      <c r="CU1819" s="19"/>
      <c r="CV1819" s="19"/>
      <c r="CW1819" s="19"/>
      <c r="CX1819" s="19"/>
      <c r="CY1819" s="19"/>
      <c r="CZ1819" s="19"/>
      <c r="DA1819" s="19"/>
      <c r="DB1819" s="19"/>
      <c r="DC1819" s="19"/>
      <c r="DD1819" s="19"/>
      <c r="DE1819" s="19"/>
      <c r="DF1819" s="19"/>
      <c r="DG1819" s="19"/>
      <c r="DH1819" s="19"/>
      <c r="DI1819" s="19"/>
      <c r="DJ1819" s="19"/>
      <c r="DK1819" s="19"/>
      <c r="DL1819" s="19"/>
    </row>
    <row r="1820" spans="1:116" s="20" customFormat="1" ht="30" customHeight="1">
      <c r="A1820" s="183" t="s">
        <v>14152</v>
      </c>
      <c r="B1820" s="5">
        <v>1818</v>
      </c>
      <c r="C1820" s="179">
        <v>5065</v>
      </c>
      <c r="D1820" s="179"/>
      <c r="E1820" s="224" t="s">
        <v>14239</v>
      </c>
      <c r="F1820" s="3" t="s">
        <v>14191</v>
      </c>
      <c r="G1820" s="3" t="s">
        <v>1637</v>
      </c>
      <c r="H1820" s="3" t="s">
        <v>770</v>
      </c>
      <c r="I1820" s="3" t="s">
        <v>455</v>
      </c>
      <c r="J1820" s="3" t="s">
        <v>14240</v>
      </c>
      <c r="K1820" s="6">
        <v>20</v>
      </c>
      <c r="L1820" s="3" t="s">
        <v>79</v>
      </c>
      <c r="M1820" s="6">
        <v>1</v>
      </c>
      <c r="N1820" s="3" t="s">
        <v>44</v>
      </c>
      <c r="O1820" s="3" t="s">
        <v>14200</v>
      </c>
      <c r="P1820" s="3" t="s">
        <v>14241</v>
      </c>
      <c r="Q1820" s="3" t="s">
        <v>14242</v>
      </c>
      <c r="R1820" s="156">
        <v>3.66</v>
      </c>
      <c r="S1820" s="22">
        <v>3.4</v>
      </c>
      <c r="T1820" s="42">
        <v>3.4</v>
      </c>
      <c r="U1820" s="21"/>
      <c r="V1820" s="22"/>
      <c r="W1820" s="22"/>
      <c r="X1820" s="22"/>
      <c r="Y1820" s="22"/>
      <c r="Z1820" s="22"/>
      <c r="AA1820" s="22"/>
      <c r="AB1820" s="22"/>
      <c r="AC1820" s="22"/>
      <c r="AD1820" s="24"/>
      <c r="AF1820" s="20">
        <v>2.66</v>
      </c>
      <c r="AN1820" s="25"/>
      <c r="AP1820" s="24"/>
      <c r="AQ1820" s="20" t="e">
        <v>#NUM!</v>
      </c>
      <c r="AR1820" s="20" t="e">
        <v>#NUM!</v>
      </c>
      <c r="AS1820" s="20" t="e">
        <v>#NUM!</v>
      </c>
      <c r="AT1820" s="20" t="e">
        <v>#REF!</v>
      </c>
      <c r="AU1820" s="20">
        <v>3.6549999999999998</v>
      </c>
      <c r="AV1820" s="22" t="e">
        <v>#REF!</v>
      </c>
      <c r="AW1820" s="20" t="s">
        <v>71</v>
      </c>
      <c r="AX1820" s="20" t="s">
        <v>72</v>
      </c>
      <c r="AY1820" s="25">
        <v>3.6549999999999998</v>
      </c>
      <c r="AZ1820" s="27">
        <v>0.91374999999999995</v>
      </c>
      <c r="BA1820" s="3">
        <v>4.5687499999999996</v>
      </c>
      <c r="BB1820" s="25">
        <v>4.9342499999999996</v>
      </c>
      <c r="BC1820" s="20" t="s">
        <v>12295</v>
      </c>
      <c r="BD1820" s="20" t="s">
        <v>12287</v>
      </c>
      <c r="BE1820" s="20" t="s">
        <v>14113</v>
      </c>
      <c r="BQ1820" s="19"/>
      <c r="BR1820" s="19"/>
      <c r="BS1820" s="19"/>
      <c r="BT1820" s="19"/>
      <c r="BU1820" s="19"/>
      <c r="BV1820" s="19"/>
      <c r="BW1820" s="19"/>
      <c r="BX1820" s="19"/>
      <c r="BY1820" s="19"/>
      <c r="BZ1820" s="19"/>
      <c r="CA1820" s="19"/>
      <c r="CB1820" s="19"/>
      <c r="CC1820" s="19"/>
      <c r="CD1820" s="19"/>
      <c r="CE1820" s="19"/>
      <c r="CF1820" s="19"/>
      <c r="CG1820" s="19"/>
      <c r="CH1820" s="19"/>
      <c r="CI1820" s="19"/>
      <c r="CJ1820" s="19"/>
      <c r="CK1820" s="19"/>
      <c r="CL1820" s="19"/>
      <c r="CM1820" s="19"/>
      <c r="CN1820" s="19"/>
      <c r="CO1820" s="19"/>
      <c r="CP1820" s="19"/>
      <c r="CQ1820" s="19"/>
      <c r="CR1820" s="19"/>
      <c r="CS1820" s="19"/>
      <c r="CT1820" s="19"/>
      <c r="CU1820" s="19"/>
      <c r="CV1820" s="19"/>
      <c r="CW1820" s="19"/>
      <c r="CX1820" s="19"/>
      <c r="CY1820" s="19"/>
      <c r="CZ1820" s="19"/>
      <c r="DA1820" s="19"/>
      <c r="DB1820" s="19"/>
      <c r="DC1820" s="19"/>
      <c r="DD1820" s="19"/>
      <c r="DE1820" s="19"/>
      <c r="DF1820" s="19"/>
      <c r="DG1820" s="19"/>
      <c r="DH1820" s="19"/>
      <c r="DI1820" s="19"/>
      <c r="DJ1820" s="19"/>
      <c r="DK1820" s="19"/>
      <c r="DL1820" s="19"/>
    </row>
    <row r="1821" spans="1:116" s="20" customFormat="1" ht="30" customHeight="1">
      <c r="A1821" s="183" t="s">
        <v>14152</v>
      </c>
      <c r="B1821" s="5">
        <v>1819</v>
      </c>
      <c r="C1821" s="179">
        <v>5064</v>
      </c>
      <c r="D1821" s="179"/>
      <c r="E1821" s="224" t="s">
        <v>14243</v>
      </c>
      <c r="F1821" s="3" t="s">
        <v>14191</v>
      </c>
      <c r="G1821" s="3" t="s">
        <v>1637</v>
      </c>
      <c r="H1821" s="3" t="s">
        <v>953</v>
      </c>
      <c r="I1821" s="3" t="s">
        <v>455</v>
      </c>
      <c r="J1821" s="3" t="s">
        <v>14240</v>
      </c>
      <c r="K1821" s="6">
        <v>20</v>
      </c>
      <c r="L1821" s="3" t="s">
        <v>79</v>
      </c>
      <c r="M1821" s="6">
        <v>1</v>
      </c>
      <c r="N1821" s="3" t="s">
        <v>44</v>
      </c>
      <c r="O1821" s="3" t="s">
        <v>14200</v>
      </c>
      <c r="P1821" s="3" t="s">
        <v>14241</v>
      </c>
      <c r="Q1821" s="3" t="s">
        <v>14244</v>
      </c>
      <c r="R1821" s="156">
        <v>4.66</v>
      </c>
      <c r="S1821" s="22">
        <v>4.4000000000000004</v>
      </c>
      <c r="T1821" s="42">
        <v>4.4000000000000004</v>
      </c>
      <c r="U1821" s="21"/>
      <c r="V1821" s="22"/>
      <c r="W1821" s="22"/>
      <c r="X1821" s="22"/>
      <c r="Y1821" s="22"/>
      <c r="Z1821" s="22"/>
      <c r="AA1821" s="22"/>
      <c r="AB1821" s="22"/>
      <c r="AC1821" s="22"/>
      <c r="AD1821" s="24"/>
      <c r="AF1821" s="20">
        <v>2.74</v>
      </c>
      <c r="AN1821" s="25"/>
      <c r="AP1821" s="24"/>
      <c r="AQ1821" s="20" t="e">
        <v>#NUM!</v>
      </c>
      <c r="AR1821" s="20" t="e">
        <v>#NUM!</v>
      </c>
      <c r="AS1821" s="20" t="e">
        <v>#NUM!</v>
      </c>
      <c r="AT1821" s="20" t="e">
        <v>#REF!</v>
      </c>
      <c r="AU1821" s="20">
        <v>4.7300000000000004</v>
      </c>
      <c r="AV1821" s="22" t="e">
        <v>#REF!</v>
      </c>
      <c r="AW1821" s="20" t="s">
        <v>71</v>
      </c>
      <c r="AX1821" s="20" t="s">
        <v>72</v>
      </c>
      <c r="AY1821" s="25">
        <v>4.7300000000000004</v>
      </c>
      <c r="AZ1821" s="27">
        <v>1.1825000000000001</v>
      </c>
      <c r="BA1821" s="3">
        <v>5.9125000000000005</v>
      </c>
      <c r="BB1821" s="25">
        <v>6.3855000000000004</v>
      </c>
      <c r="BC1821" s="20" t="s">
        <v>12295</v>
      </c>
      <c r="BD1821" s="20" t="s">
        <v>12287</v>
      </c>
      <c r="BE1821" s="20" t="s">
        <v>14113</v>
      </c>
      <c r="BQ1821" s="19"/>
      <c r="BR1821" s="19"/>
      <c r="BS1821" s="19"/>
      <c r="BT1821" s="19"/>
      <c r="BU1821" s="19"/>
      <c r="BV1821" s="19"/>
      <c r="BW1821" s="19"/>
      <c r="BX1821" s="19"/>
      <c r="BY1821" s="19"/>
      <c r="BZ1821" s="19"/>
      <c r="CA1821" s="19"/>
      <c r="CB1821" s="19"/>
      <c r="CC1821" s="19"/>
      <c r="CD1821" s="19"/>
      <c r="CE1821" s="19"/>
      <c r="CF1821" s="19"/>
      <c r="CG1821" s="19"/>
      <c r="CH1821" s="19"/>
      <c r="CI1821" s="19"/>
      <c r="CJ1821" s="19"/>
      <c r="CK1821" s="19"/>
      <c r="CL1821" s="19"/>
      <c r="CM1821" s="19"/>
      <c r="CN1821" s="19"/>
      <c r="CO1821" s="19"/>
      <c r="CP1821" s="19"/>
      <c r="CQ1821" s="19"/>
      <c r="CR1821" s="19"/>
      <c r="CS1821" s="19"/>
      <c r="CT1821" s="19"/>
      <c r="CU1821" s="19"/>
      <c r="CV1821" s="19"/>
      <c r="CW1821" s="19"/>
      <c r="CX1821" s="19"/>
      <c r="CY1821" s="19"/>
      <c r="CZ1821" s="19"/>
      <c r="DA1821" s="19"/>
      <c r="DB1821" s="19"/>
      <c r="DC1821" s="19"/>
      <c r="DD1821" s="19"/>
      <c r="DE1821" s="19"/>
      <c r="DF1821" s="19"/>
      <c r="DG1821" s="19"/>
      <c r="DH1821" s="19"/>
      <c r="DI1821" s="19"/>
      <c r="DJ1821" s="19"/>
      <c r="DK1821" s="19"/>
      <c r="DL1821" s="19"/>
    </row>
    <row r="1822" spans="1:116" s="20" customFormat="1" ht="30" customHeight="1">
      <c r="A1822" s="183" t="s">
        <v>14152</v>
      </c>
      <c r="B1822" s="5">
        <v>1820</v>
      </c>
      <c r="C1822" s="184">
        <v>5066</v>
      </c>
      <c r="D1822" s="184"/>
      <c r="E1822" s="224" t="s">
        <v>14231</v>
      </c>
      <c r="F1822" s="3" t="s">
        <v>14232</v>
      </c>
      <c r="G1822" s="3" t="s">
        <v>499</v>
      </c>
      <c r="H1822" s="3" t="s">
        <v>14233</v>
      </c>
      <c r="I1822" s="3" t="s">
        <v>42</v>
      </c>
      <c r="J1822" s="3" t="s">
        <v>1235</v>
      </c>
      <c r="K1822" s="6"/>
      <c r="L1822" s="3"/>
      <c r="M1822" s="6">
        <v>20</v>
      </c>
      <c r="N1822" s="3" t="s">
        <v>44</v>
      </c>
      <c r="O1822" s="3" t="s">
        <v>14200</v>
      </c>
      <c r="P1822" s="3" t="s">
        <v>14201</v>
      </c>
      <c r="Q1822" s="3" t="s">
        <v>14234</v>
      </c>
      <c r="R1822" s="156">
        <v>5.38</v>
      </c>
      <c r="S1822" s="22">
        <v>5</v>
      </c>
      <c r="T1822" s="42">
        <v>5</v>
      </c>
      <c r="U1822" s="21"/>
      <c r="V1822" s="22"/>
      <c r="W1822" s="22"/>
      <c r="X1822" s="22"/>
      <c r="Y1822" s="22"/>
      <c r="Z1822" s="22"/>
      <c r="AA1822" s="22"/>
      <c r="AB1822" s="22"/>
      <c r="AC1822" s="22"/>
      <c r="AD1822" s="24"/>
      <c r="AF1822" s="20">
        <v>2.15</v>
      </c>
      <c r="AN1822" s="25"/>
      <c r="AP1822" s="24"/>
      <c r="AQ1822" s="20" t="e">
        <v>#NUM!</v>
      </c>
      <c r="AR1822" s="20" t="e">
        <v>#NUM!</v>
      </c>
      <c r="AS1822" s="20" t="e">
        <v>#NUM!</v>
      </c>
      <c r="AT1822" s="20" t="e">
        <v>#REF!</v>
      </c>
      <c r="AU1822" s="20">
        <v>5.375</v>
      </c>
      <c r="AV1822" s="22" t="e">
        <v>#REF!</v>
      </c>
      <c r="AW1822" s="20" t="s">
        <v>71</v>
      </c>
      <c r="AX1822" s="20" t="s">
        <v>72</v>
      </c>
      <c r="AY1822" s="25">
        <v>5.375</v>
      </c>
      <c r="AZ1822" s="27">
        <v>1.34375</v>
      </c>
      <c r="BA1822" s="3">
        <v>6.71875</v>
      </c>
      <c r="BB1822" s="25">
        <v>7.2562499999999996</v>
      </c>
      <c r="BC1822" s="20" t="s">
        <v>12295</v>
      </c>
      <c r="BD1822" s="20" t="s">
        <v>12287</v>
      </c>
      <c r="BE1822" s="20" t="s">
        <v>14113</v>
      </c>
      <c r="BQ1822" s="19"/>
      <c r="BR1822" s="19"/>
      <c r="BS1822" s="19"/>
      <c r="BT1822" s="19"/>
      <c r="BU1822" s="19"/>
      <c r="BV1822" s="19"/>
      <c r="BW1822" s="19"/>
      <c r="BX1822" s="19"/>
      <c r="BY1822" s="19"/>
      <c r="BZ1822" s="19"/>
      <c r="CA1822" s="19"/>
      <c r="CB1822" s="19"/>
      <c r="CC1822" s="19"/>
      <c r="CD1822" s="19"/>
      <c r="CE1822" s="19"/>
      <c r="CF1822" s="19"/>
      <c r="CG1822" s="19"/>
      <c r="CH1822" s="19"/>
      <c r="CI1822" s="19"/>
      <c r="CJ1822" s="19"/>
      <c r="CK1822" s="19"/>
      <c r="CL1822" s="19"/>
      <c r="CM1822" s="19"/>
      <c r="CN1822" s="19"/>
      <c r="CO1822" s="19"/>
      <c r="CP1822" s="19"/>
      <c r="CQ1822" s="19"/>
      <c r="CR1822" s="19"/>
      <c r="CS1822" s="19"/>
      <c r="CT1822" s="19"/>
      <c r="CU1822" s="19"/>
      <c r="CV1822" s="19"/>
      <c r="CW1822" s="19"/>
      <c r="CX1822" s="19"/>
      <c r="CY1822" s="19"/>
      <c r="CZ1822" s="19"/>
      <c r="DA1822" s="19"/>
      <c r="DB1822" s="19"/>
      <c r="DC1822" s="19"/>
      <c r="DD1822" s="19"/>
      <c r="DE1822" s="19"/>
      <c r="DF1822" s="19"/>
      <c r="DG1822" s="19"/>
      <c r="DH1822" s="19"/>
      <c r="DI1822" s="19"/>
      <c r="DJ1822" s="19"/>
      <c r="DK1822" s="19"/>
      <c r="DL1822" s="19"/>
    </row>
    <row r="1823" spans="1:116" s="20" customFormat="1" ht="30" customHeight="1">
      <c r="A1823" s="183" t="s">
        <v>14152</v>
      </c>
      <c r="B1823" s="5">
        <v>1821</v>
      </c>
      <c r="C1823" s="184">
        <v>5067</v>
      </c>
      <c r="D1823" s="184"/>
      <c r="E1823" s="224" t="s">
        <v>14235</v>
      </c>
      <c r="F1823" s="3" t="s">
        <v>14236</v>
      </c>
      <c r="G1823" s="3" t="s">
        <v>499</v>
      </c>
      <c r="H1823" s="3" t="s">
        <v>14237</v>
      </c>
      <c r="I1823" s="3" t="s">
        <v>42</v>
      </c>
      <c r="J1823" s="3" t="s">
        <v>12752</v>
      </c>
      <c r="K1823" s="6"/>
      <c r="L1823" s="3"/>
      <c r="M1823" s="6">
        <v>14</v>
      </c>
      <c r="N1823" s="3" t="s">
        <v>44</v>
      </c>
      <c r="O1823" s="3" t="s">
        <v>14200</v>
      </c>
      <c r="P1823" s="3" t="s">
        <v>14201</v>
      </c>
      <c r="Q1823" s="3" t="s">
        <v>14238</v>
      </c>
      <c r="R1823" s="156">
        <v>5.59</v>
      </c>
      <c r="S1823" s="22">
        <v>5.2</v>
      </c>
      <c r="T1823" s="42">
        <v>5.2</v>
      </c>
      <c r="U1823" s="21"/>
      <c r="V1823" s="22"/>
      <c r="W1823" s="22"/>
      <c r="X1823" s="22"/>
      <c r="Y1823" s="22"/>
      <c r="Z1823" s="22"/>
      <c r="AA1823" s="22"/>
      <c r="AB1823" s="22"/>
      <c r="AC1823" s="22"/>
      <c r="AD1823" s="24"/>
      <c r="AF1823" s="20">
        <v>3.46</v>
      </c>
      <c r="AG1823" s="20">
        <v>4.71</v>
      </c>
      <c r="AN1823" s="25"/>
      <c r="AP1823" s="24"/>
      <c r="AQ1823" s="20">
        <v>4.085</v>
      </c>
      <c r="AR1823" s="20" t="s">
        <v>601</v>
      </c>
      <c r="AS1823" s="20" t="e">
        <v>#NUM!</v>
      </c>
      <c r="AT1823" s="20" t="e">
        <v>#REF!</v>
      </c>
      <c r="AU1823" s="20">
        <v>5.59</v>
      </c>
      <c r="AV1823" s="22" t="e">
        <v>#REF!</v>
      </c>
      <c r="AW1823" s="26" t="s">
        <v>994</v>
      </c>
      <c r="AX1823" s="20" t="s">
        <v>208</v>
      </c>
      <c r="AY1823" s="25">
        <v>4.085</v>
      </c>
      <c r="AZ1823" s="27">
        <v>1.02125</v>
      </c>
      <c r="BA1823" s="3">
        <v>5.1062500000000002</v>
      </c>
      <c r="BB1823" s="25">
        <v>5.5147500000000003</v>
      </c>
      <c r="BC1823" s="20" t="s">
        <v>12295</v>
      </c>
      <c r="BD1823" s="20" t="s">
        <v>12287</v>
      </c>
      <c r="BE1823" s="20" t="s">
        <v>14113</v>
      </c>
      <c r="BQ1823" s="19"/>
      <c r="BR1823" s="19"/>
      <c r="BS1823" s="19"/>
      <c r="BT1823" s="19"/>
      <c r="BU1823" s="19"/>
      <c r="BV1823" s="19"/>
      <c r="BW1823" s="19"/>
      <c r="BX1823" s="19"/>
      <c r="BY1823" s="19"/>
      <c r="BZ1823" s="19"/>
      <c r="CA1823" s="19"/>
      <c r="CB1823" s="19"/>
      <c r="CC1823" s="19"/>
      <c r="CD1823" s="19"/>
      <c r="CE1823" s="19"/>
      <c r="CF1823" s="19"/>
      <c r="CG1823" s="19"/>
      <c r="CH1823" s="19"/>
      <c r="CI1823" s="19"/>
      <c r="CJ1823" s="19"/>
      <c r="CK1823" s="19"/>
      <c r="CL1823" s="19"/>
      <c r="CM1823" s="19"/>
      <c r="CN1823" s="19"/>
      <c r="CO1823" s="19"/>
      <c r="CP1823" s="19"/>
      <c r="CQ1823" s="19"/>
      <c r="CR1823" s="19"/>
      <c r="CS1823" s="19"/>
      <c r="CT1823" s="19"/>
      <c r="CU1823" s="19"/>
      <c r="CV1823" s="19"/>
      <c r="CW1823" s="19"/>
      <c r="CX1823" s="19"/>
      <c r="CY1823" s="19"/>
      <c r="CZ1823" s="19"/>
      <c r="DA1823" s="19"/>
      <c r="DB1823" s="19"/>
      <c r="DC1823" s="19"/>
      <c r="DD1823" s="19"/>
      <c r="DE1823" s="19"/>
      <c r="DF1823" s="19"/>
      <c r="DG1823" s="19"/>
      <c r="DH1823" s="19"/>
      <c r="DI1823" s="19"/>
      <c r="DJ1823" s="19"/>
      <c r="DK1823" s="19"/>
      <c r="DL1823" s="19"/>
    </row>
    <row r="1824" spans="1:116" s="20" customFormat="1" ht="30" customHeight="1">
      <c r="A1824" s="153" t="s">
        <v>14590</v>
      </c>
      <c r="B1824" s="5">
        <v>1822</v>
      </c>
      <c r="C1824" s="179">
        <v>5068</v>
      </c>
      <c r="D1824" s="179"/>
      <c r="E1824" s="171" t="s">
        <v>14235</v>
      </c>
      <c r="F1824" s="3" t="s">
        <v>14595</v>
      </c>
      <c r="G1824" s="3" t="s">
        <v>499</v>
      </c>
      <c r="H1824" s="3" t="s">
        <v>644</v>
      </c>
      <c r="I1824" s="3" t="s">
        <v>636</v>
      </c>
      <c r="J1824" s="3" t="s">
        <v>13324</v>
      </c>
      <c r="K1824" s="6">
        <v>70</v>
      </c>
      <c r="L1824" s="3" t="s">
        <v>79</v>
      </c>
      <c r="M1824" s="6">
        <v>1</v>
      </c>
      <c r="N1824" s="3" t="s">
        <v>44</v>
      </c>
      <c r="O1824" s="3" t="s">
        <v>14200</v>
      </c>
      <c r="P1824" s="3" t="s">
        <v>14596</v>
      </c>
      <c r="Q1824" s="3" t="s">
        <v>14597</v>
      </c>
      <c r="R1824" s="160">
        <v>5.38</v>
      </c>
      <c r="S1824" s="79">
        <v>5</v>
      </c>
      <c r="T1824" s="81">
        <v>2.5</v>
      </c>
      <c r="U1824" s="82">
        <v>5.33</v>
      </c>
      <c r="V1824" s="79"/>
      <c r="W1824" s="79"/>
      <c r="X1824" s="79"/>
      <c r="Y1824" s="79"/>
      <c r="Z1824" s="79"/>
      <c r="AA1824" s="79"/>
      <c r="AB1824" s="79"/>
      <c r="AC1824" s="79"/>
      <c r="AD1824" s="79"/>
      <c r="AE1824" s="83"/>
      <c r="AF1824" s="84"/>
      <c r="AG1824" s="84">
        <v>1.9510000000000001</v>
      </c>
      <c r="AH1824" s="84">
        <v>2.9049999999999998</v>
      </c>
      <c r="AI1824" s="84"/>
      <c r="AJ1824" s="84"/>
      <c r="AK1824" s="84"/>
      <c r="AL1824" s="84"/>
      <c r="AM1824" s="84"/>
      <c r="AN1824" s="85"/>
      <c r="AO1824" s="84"/>
      <c r="AP1824" s="83"/>
      <c r="AQ1824" s="84">
        <f>AVERAGE(SMALL(AE1824:AI1824,1),SMALL(AE1824:AI1824,2))</f>
        <v>2.4279999999999999</v>
      </c>
      <c r="AR1824" s="84" t="str">
        <f>IF(R1824 &lt;=( AVERAGE(SMALL(AE1824:AI1824,1),SMALL(AE1824:AI1824,2))), R1824, "")</f>
        <v/>
      </c>
      <c r="AS1824" s="84" t="e">
        <f>AVERAGE(SMALL(AJ1824:AM1824,1),SMALL(AJ1824:AM1824,2))</f>
        <v>#NUM!</v>
      </c>
      <c r="AT1824" s="84" t="e">
        <f>#REF!*1.075</f>
        <v>#REF!</v>
      </c>
      <c r="AU1824" s="84">
        <f>T1824*1.075</f>
        <v>2.6875</v>
      </c>
      <c r="AV1824" s="79" t="e">
        <f>MIN(AN1824,AT1824,AU1824)</f>
        <v>#REF!</v>
      </c>
      <c r="AW1824" s="84" t="s">
        <v>71</v>
      </c>
      <c r="AX1824" s="84" t="s">
        <v>72</v>
      </c>
      <c r="AY1824" s="85">
        <v>2.6875</v>
      </c>
      <c r="AZ1824" s="87">
        <f>IF(AND(AY1824&gt;0,AY1824&lt;=10),AY1824*0.25,IF(AND(AY1824&gt;10,AY1824&lt;=50),AY1824*0.17,IF(AND(AY1824&gt;10,AY1824&lt;=100),AY1824*0.12,IF(AY1824&gt;100,AY1824*0.1))))</f>
        <v>0.671875</v>
      </c>
      <c r="BA1824" s="43">
        <f>AZ1824+AY1824</f>
        <v>3.359375</v>
      </c>
      <c r="BB1824" s="85">
        <f>BA1824+BA1824*0.08</f>
        <v>3.6281249999999998</v>
      </c>
      <c r="BC1824" s="20" t="s">
        <v>12295</v>
      </c>
      <c r="BD1824" s="84" t="s">
        <v>12206</v>
      </c>
      <c r="BE1824" s="88"/>
      <c r="BF1824" s="88"/>
      <c r="BG1824" s="88"/>
      <c r="BH1824" s="88"/>
      <c r="BI1824" s="88"/>
      <c r="BJ1824" s="88"/>
      <c r="BK1824" s="88"/>
      <c r="BL1824" s="88"/>
      <c r="BM1824" s="88"/>
      <c r="BN1824" s="88"/>
      <c r="BO1824" s="88"/>
      <c r="BP1824" s="88"/>
      <c r="BQ1824" s="88"/>
      <c r="BR1824" s="88"/>
      <c r="BS1824" s="88"/>
      <c r="BT1824" s="88"/>
      <c r="BU1824" s="88"/>
      <c r="BV1824" s="88"/>
      <c r="BW1824" s="88"/>
      <c r="BX1824" s="88"/>
      <c r="BY1824" s="88"/>
      <c r="BZ1824" s="88"/>
      <c r="CA1824" s="88"/>
      <c r="CB1824" s="88"/>
      <c r="CC1824" s="88"/>
      <c r="CD1824" s="88"/>
      <c r="CE1824" s="88"/>
      <c r="CF1824" s="88"/>
      <c r="CG1824" s="88"/>
      <c r="CH1824" s="88"/>
      <c r="CI1824" s="88"/>
      <c r="CJ1824" s="88"/>
      <c r="CK1824" s="88"/>
      <c r="CL1824" s="88"/>
      <c r="CM1824" s="88"/>
      <c r="CN1824" s="88"/>
      <c r="CO1824" s="88"/>
      <c r="CP1824" s="88"/>
      <c r="CQ1824" s="88"/>
      <c r="CR1824" s="88"/>
      <c r="CS1824" s="88"/>
      <c r="CT1824" s="88"/>
      <c r="CU1824" s="88"/>
      <c r="CV1824" s="88"/>
      <c r="CW1824" s="88"/>
      <c r="CX1824" s="88"/>
      <c r="CY1824" s="88"/>
      <c r="CZ1824" s="88"/>
      <c r="DA1824" s="88"/>
      <c r="DB1824" s="88"/>
      <c r="DC1824" s="88"/>
      <c r="DD1824" s="88"/>
      <c r="DE1824" s="88"/>
      <c r="DF1824" s="88"/>
      <c r="DG1824" s="88"/>
      <c r="DH1824" s="88"/>
      <c r="DI1824" s="88"/>
      <c r="DJ1824" s="88"/>
      <c r="DK1824" s="88"/>
      <c r="DL1824" s="88"/>
    </row>
    <row r="1825" spans="1:116" s="20" customFormat="1" ht="30" customHeight="1">
      <c r="A1825" s="183" t="s">
        <v>14152</v>
      </c>
      <c r="B1825" s="5">
        <v>1823</v>
      </c>
      <c r="C1825" s="179">
        <v>5417</v>
      </c>
      <c r="D1825" s="179"/>
      <c r="E1825" s="224" t="s">
        <v>14216</v>
      </c>
      <c r="F1825" s="3" t="s">
        <v>14222</v>
      </c>
      <c r="G1825" s="3" t="s">
        <v>3050</v>
      </c>
      <c r="H1825" s="3" t="s">
        <v>14223</v>
      </c>
      <c r="I1825" s="3" t="s">
        <v>1510</v>
      </c>
      <c r="J1825" s="3" t="s">
        <v>14224</v>
      </c>
      <c r="K1825" s="6"/>
      <c r="L1825" s="3"/>
      <c r="M1825" s="6">
        <v>10</v>
      </c>
      <c r="N1825" s="3" t="s">
        <v>44</v>
      </c>
      <c r="O1825" s="3" t="s">
        <v>14200</v>
      </c>
      <c r="P1825" s="3" t="s">
        <v>14201</v>
      </c>
      <c r="Q1825" s="3" t="s">
        <v>14225</v>
      </c>
      <c r="R1825" s="156">
        <v>3.77</v>
      </c>
      <c r="S1825" s="22">
        <v>3.5</v>
      </c>
      <c r="T1825" s="42">
        <v>3.5</v>
      </c>
      <c r="U1825" s="21"/>
      <c r="V1825" s="22"/>
      <c r="W1825" s="22"/>
      <c r="X1825" s="22"/>
      <c r="Y1825" s="22"/>
      <c r="Z1825" s="22"/>
      <c r="AA1825" s="22"/>
      <c r="AB1825" s="22"/>
      <c r="AC1825" s="22"/>
      <c r="AD1825" s="24"/>
      <c r="AN1825" s="25"/>
      <c r="AP1825" s="24"/>
      <c r="AQ1825" s="20" t="e">
        <v>#NUM!</v>
      </c>
      <c r="AR1825" s="20" t="e">
        <v>#NUM!</v>
      </c>
      <c r="AS1825" s="20" t="e">
        <v>#NUM!</v>
      </c>
      <c r="AT1825" s="20" t="e">
        <v>#REF!</v>
      </c>
      <c r="AU1825" s="20">
        <v>3.7624999999999997</v>
      </c>
      <c r="AV1825" s="22" t="e">
        <v>#REF!</v>
      </c>
      <c r="AW1825" s="20" t="s">
        <v>71</v>
      </c>
      <c r="AX1825" s="20" t="s">
        <v>72</v>
      </c>
      <c r="AY1825" s="25">
        <v>3.762</v>
      </c>
      <c r="AZ1825" s="27">
        <v>0.9405</v>
      </c>
      <c r="BA1825" s="3">
        <v>4.7024999999999997</v>
      </c>
      <c r="BB1825" s="25">
        <v>5.0786999999999995</v>
      </c>
      <c r="BC1825" s="20" t="s">
        <v>12295</v>
      </c>
      <c r="BD1825" s="20" t="s">
        <v>12287</v>
      </c>
      <c r="BE1825" s="20" t="s">
        <v>14113</v>
      </c>
      <c r="BQ1825" s="19"/>
      <c r="BR1825" s="19"/>
      <c r="BS1825" s="19"/>
      <c r="BT1825" s="19"/>
      <c r="BU1825" s="19"/>
      <c r="BV1825" s="19"/>
      <c r="BW1825" s="19"/>
      <c r="BX1825" s="19"/>
      <c r="BY1825" s="19"/>
      <c r="BZ1825" s="19"/>
      <c r="CA1825" s="19"/>
      <c r="CB1825" s="19"/>
      <c r="CC1825" s="19"/>
      <c r="CD1825" s="19"/>
      <c r="CE1825" s="19"/>
      <c r="CF1825" s="19"/>
      <c r="CG1825" s="19"/>
      <c r="CH1825" s="19"/>
      <c r="CI1825" s="19"/>
      <c r="CJ1825" s="19"/>
      <c r="CK1825" s="19"/>
      <c r="CL1825" s="19"/>
      <c r="CM1825" s="19"/>
      <c r="CN1825" s="19"/>
      <c r="CO1825" s="19"/>
      <c r="CP1825" s="19"/>
      <c r="CQ1825" s="19"/>
      <c r="CR1825" s="19"/>
      <c r="CS1825" s="19"/>
      <c r="CT1825" s="19"/>
      <c r="CU1825" s="19"/>
      <c r="CV1825" s="19"/>
      <c r="CW1825" s="19"/>
      <c r="CX1825" s="19"/>
      <c r="CY1825" s="19"/>
      <c r="CZ1825" s="19"/>
      <c r="DA1825" s="19"/>
      <c r="DB1825" s="19"/>
      <c r="DC1825" s="19"/>
      <c r="DD1825" s="19"/>
      <c r="DE1825" s="19"/>
      <c r="DF1825" s="19"/>
      <c r="DG1825" s="19"/>
      <c r="DH1825" s="19"/>
      <c r="DI1825" s="19"/>
      <c r="DJ1825" s="19"/>
      <c r="DK1825" s="19"/>
      <c r="DL1825" s="19"/>
    </row>
    <row r="1826" spans="1:116" s="20" customFormat="1" ht="30" customHeight="1">
      <c r="A1826" s="183" t="s">
        <v>14152</v>
      </c>
      <c r="B1826" s="5">
        <v>1824</v>
      </c>
      <c r="C1826" s="179">
        <v>5416</v>
      </c>
      <c r="D1826" s="179"/>
      <c r="E1826" s="224" t="s">
        <v>14216</v>
      </c>
      <c r="F1826" s="3" t="s">
        <v>14217</v>
      </c>
      <c r="G1826" s="3" t="s">
        <v>3050</v>
      </c>
      <c r="H1826" s="3" t="s">
        <v>14218</v>
      </c>
      <c r="I1826" s="3" t="s">
        <v>14219</v>
      </c>
      <c r="J1826" s="3" t="s">
        <v>14220</v>
      </c>
      <c r="K1826" s="6"/>
      <c r="L1826" s="3"/>
      <c r="M1826" s="6">
        <v>1</v>
      </c>
      <c r="N1826" s="3" t="s">
        <v>44</v>
      </c>
      <c r="O1826" s="3" t="s">
        <v>14200</v>
      </c>
      <c r="P1826" s="3" t="s">
        <v>14201</v>
      </c>
      <c r="Q1826" s="3" t="s">
        <v>14221</v>
      </c>
      <c r="R1826" s="156">
        <v>3.74</v>
      </c>
      <c r="S1826" s="22">
        <v>3.47</v>
      </c>
      <c r="T1826" s="42">
        <v>3.47</v>
      </c>
      <c r="U1826" s="21"/>
      <c r="V1826" s="22"/>
      <c r="W1826" s="22"/>
      <c r="X1826" s="22"/>
      <c r="Y1826" s="22"/>
      <c r="Z1826" s="22"/>
      <c r="AA1826" s="22"/>
      <c r="AB1826" s="22"/>
      <c r="AC1826" s="22"/>
      <c r="AD1826" s="24"/>
      <c r="AN1826" s="25"/>
      <c r="AP1826" s="24"/>
      <c r="AQ1826" s="20" t="e">
        <v>#NUM!</v>
      </c>
      <c r="AR1826" s="20" t="e">
        <v>#NUM!</v>
      </c>
      <c r="AS1826" s="20" t="e">
        <v>#NUM!</v>
      </c>
      <c r="AT1826" s="20" t="e">
        <v>#REF!</v>
      </c>
      <c r="AU1826" s="20">
        <v>3.7302499999999998</v>
      </c>
      <c r="AV1826" s="22" t="e">
        <v>#REF!</v>
      </c>
      <c r="AW1826" s="20" t="s">
        <v>71</v>
      </c>
      <c r="AX1826" s="20" t="s">
        <v>72</v>
      </c>
      <c r="AY1826" s="25">
        <v>3.73</v>
      </c>
      <c r="AZ1826" s="27">
        <v>0.9325</v>
      </c>
      <c r="BA1826" s="3">
        <v>4.6624999999999996</v>
      </c>
      <c r="BB1826" s="25">
        <v>5.0354999999999999</v>
      </c>
      <c r="BC1826" s="20" t="s">
        <v>12295</v>
      </c>
      <c r="BD1826" s="20" t="s">
        <v>12287</v>
      </c>
      <c r="BE1826" s="20" t="s">
        <v>14113</v>
      </c>
      <c r="BQ1826" s="19"/>
      <c r="BR1826" s="19"/>
      <c r="BS1826" s="19"/>
      <c r="BT1826" s="19"/>
      <c r="BU1826" s="19"/>
      <c r="BV1826" s="19"/>
      <c r="BW1826" s="19"/>
      <c r="BX1826" s="19"/>
      <c r="BY1826" s="19"/>
      <c r="BZ1826" s="19"/>
      <c r="CA1826" s="19"/>
      <c r="CB1826" s="19"/>
      <c r="CC1826" s="19"/>
      <c r="CD1826" s="19"/>
      <c r="CE1826" s="19"/>
      <c r="CF1826" s="19"/>
      <c r="CG1826" s="19"/>
      <c r="CH1826" s="19"/>
      <c r="CI1826" s="19"/>
      <c r="CJ1826" s="19"/>
      <c r="CK1826" s="19"/>
      <c r="CL1826" s="19"/>
      <c r="CM1826" s="19"/>
      <c r="CN1826" s="19"/>
      <c r="CO1826" s="19"/>
      <c r="CP1826" s="19"/>
      <c r="CQ1826" s="19"/>
      <c r="CR1826" s="19"/>
      <c r="CS1826" s="19"/>
      <c r="CT1826" s="19"/>
      <c r="CU1826" s="19"/>
      <c r="CV1826" s="19"/>
      <c r="CW1826" s="19"/>
      <c r="CX1826" s="19"/>
      <c r="CY1826" s="19"/>
      <c r="CZ1826" s="19"/>
      <c r="DA1826" s="19"/>
      <c r="DB1826" s="19"/>
      <c r="DC1826" s="19"/>
      <c r="DD1826" s="19"/>
      <c r="DE1826" s="19"/>
      <c r="DF1826" s="19"/>
      <c r="DG1826" s="19"/>
      <c r="DH1826" s="19"/>
      <c r="DI1826" s="19"/>
      <c r="DJ1826" s="19"/>
      <c r="DK1826" s="19"/>
      <c r="DL1826" s="19"/>
    </row>
    <row r="1827" spans="1:116" s="20" customFormat="1" ht="30" customHeight="1">
      <c r="A1827" s="153" t="s">
        <v>14590</v>
      </c>
      <c r="B1827" s="5">
        <v>1825</v>
      </c>
      <c r="C1827" s="179">
        <v>5451</v>
      </c>
      <c r="D1827" s="179"/>
      <c r="E1827" s="171" t="s">
        <v>14198</v>
      </c>
      <c r="F1827" s="3" t="s">
        <v>14199</v>
      </c>
      <c r="G1827" s="3" t="s">
        <v>1685</v>
      </c>
      <c r="H1827" s="3" t="s">
        <v>163</v>
      </c>
      <c r="I1827" s="3" t="s">
        <v>1462</v>
      </c>
      <c r="J1827" s="3" t="s">
        <v>8138</v>
      </c>
      <c r="K1827" s="6"/>
      <c r="L1827" s="3"/>
      <c r="M1827" s="6">
        <v>10</v>
      </c>
      <c r="N1827" s="3" t="s">
        <v>44</v>
      </c>
      <c r="O1827" s="3" t="s">
        <v>14200</v>
      </c>
      <c r="P1827" s="3" t="s">
        <v>14201</v>
      </c>
      <c r="Q1827" s="3" t="s">
        <v>14202</v>
      </c>
      <c r="R1827" s="160">
        <v>52.03</v>
      </c>
      <c r="S1827" s="79">
        <v>48.4</v>
      </c>
      <c r="T1827" s="81" t="s">
        <v>54</v>
      </c>
      <c r="U1827" s="82">
        <v>27.777000000000001</v>
      </c>
      <c r="V1827" s="79"/>
      <c r="W1827" s="79"/>
      <c r="X1827" s="79"/>
      <c r="Y1827" s="79"/>
      <c r="Z1827" s="79"/>
      <c r="AA1827" s="79"/>
      <c r="AB1827" s="79"/>
      <c r="AC1827" s="79"/>
      <c r="AD1827" s="79"/>
      <c r="AE1827" s="83"/>
      <c r="AF1827" s="84"/>
      <c r="AG1827" s="84">
        <v>29.02</v>
      </c>
      <c r="AH1827" s="84">
        <v>32.229999999999997</v>
      </c>
      <c r="AI1827" s="84"/>
      <c r="AJ1827" s="84"/>
      <c r="AK1827" s="84"/>
      <c r="AL1827" s="84"/>
      <c r="AM1827" s="84"/>
      <c r="AN1827" s="85"/>
      <c r="AO1827" s="84"/>
      <c r="AP1827" s="83"/>
      <c r="AQ1827" s="84">
        <f>AVERAGE(SMALL(AE1827:AI1827,1),SMALL(AE1827:AI1827,2))</f>
        <v>30.625</v>
      </c>
      <c r="AR1827" s="84" t="str">
        <f>IF(R1827 &lt;=( AVERAGE(SMALL(AE1827:AI1827,1),SMALL(AE1827:AI1827,2))), R1827, "")</f>
        <v/>
      </c>
      <c r="AS1827" s="84" t="e">
        <f>AVERAGE(SMALL(AJ1827:AM1827,1),SMALL(AJ1827:AM1827,2))</f>
        <v>#NUM!</v>
      </c>
      <c r="AT1827" s="84" t="e">
        <f>#REF!*1.075</f>
        <v>#REF!</v>
      </c>
      <c r="AU1827" s="84" t="e">
        <f>T1827*1.075</f>
        <v>#VALUE!</v>
      </c>
      <c r="AV1827" s="79" t="e">
        <f>MIN(AN1827,AT1827,AU1827)</f>
        <v>#REF!</v>
      </c>
      <c r="AW1827" s="84" t="s">
        <v>207</v>
      </c>
      <c r="AX1827" s="84" t="s">
        <v>208</v>
      </c>
      <c r="AY1827" s="85">
        <v>30.625</v>
      </c>
      <c r="AZ1827" s="87">
        <f>IF(AND(AY1827&gt;0,AY1827&lt;=10),AY1827*0.25,IF(AND(AY1827&gt;10,AY1827&lt;=50),AY1827*0.17,IF(AND(AY1827&gt;10,AY1827&lt;=100),AY1827*0.12,IF(AY1827&gt;100,AY1827*0.1))))</f>
        <v>5.2062500000000007</v>
      </c>
      <c r="BA1827" s="43">
        <f>AZ1827+AY1827</f>
        <v>35.831249999999997</v>
      </c>
      <c r="BB1827" s="85">
        <f>BA1827+BA1827*0.08</f>
        <v>38.697749999999999</v>
      </c>
      <c r="BC1827" s="20" t="s">
        <v>12295</v>
      </c>
      <c r="BD1827" s="84" t="s">
        <v>12206</v>
      </c>
      <c r="BE1827" s="88"/>
      <c r="BF1827" s="88"/>
      <c r="BG1827" s="88"/>
      <c r="BH1827" s="88"/>
      <c r="BI1827" s="88"/>
      <c r="BJ1827" s="88"/>
      <c r="BK1827" s="88"/>
      <c r="BL1827" s="88"/>
      <c r="BM1827" s="88"/>
      <c r="BN1827" s="88"/>
      <c r="BO1827" s="88"/>
      <c r="BP1827" s="88"/>
      <c r="BQ1827" s="88"/>
      <c r="BR1827" s="88"/>
      <c r="BS1827" s="88"/>
      <c r="BT1827" s="88"/>
      <c r="BU1827" s="88"/>
      <c r="BV1827" s="88"/>
      <c r="BW1827" s="88"/>
      <c r="BX1827" s="88"/>
      <c r="BY1827" s="88"/>
      <c r="BZ1827" s="88"/>
      <c r="CA1827" s="88"/>
      <c r="CB1827" s="88"/>
      <c r="CC1827" s="88"/>
      <c r="CD1827" s="88"/>
      <c r="CE1827" s="88"/>
      <c r="CF1827" s="88"/>
      <c r="CG1827" s="88"/>
      <c r="CH1827" s="88"/>
      <c r="CI1827" s="88"/>
      <c r="CJ1827" s="88"/>
      <c r="CK1827" s="88"/>
      <c r="CL1827" s="88"/>
      <c r="CM1827" s="88"/>
      <c r="CN1827" s="88"/>
      <c r="CO1827" s="88"/>
      <c r="CP1827" s="88"/>
      <c r="CQ1827" s="88"/>
      <c r="CR1827" s="88"/>
      <c r="CS1827" s="88"/>
      <c r="CT1827" s="88"/>
      <c r="CU1827" s="88"/>
      <c r="CV1827" s="88"/>
      <c r="CW1827" s="88"/>
      <c r="CX1827" s="88"/>
      <c r="CY1827" s="88"/>
      <c r="CZ1827" s="88"/>
      <c r="DA1827" s="88"/>
      <c r="DB1827" s="88"/>
      <c r="DC1827" s="88"/>
      <c r="DD1827" s="88"/>
      <c r="DE1827" s="88"/>
      <c r="DF1827" s="88"/>
      <c r="DG1827" s="88"/>
      <c r="DH1827" s="88"/>
      <c r="DI1827" s="88"/>
      <c r="DJ1827" s="88"/>
      <c r="DK1827" s="88"/>
      <c r="DL1827" s="88"/>
    </row>
    <row r="1828" spans="1:116" s="20" customFormat="1" ht="30" customHeight="1">
      <c r="A1828" s="111" t="s">
        <v>15089</v>
      </c>
      <c r="B1828" s="5">
        <v>1826</v>
      </c>
      <c r="C1828" s="179">
        <v>5763</v>
      </c>
      <c r="D1828" s="179"/>
      <c r="E1828" s="177" t="s">
        <v>15090</v>
      </c>
      <c r="F1828" s="3" t="s">
        <v>14820</v>
      </c>
      <c r="G1828" s="3" t="s">
        <v>6076</v>
      </c>
      <c r="H1828" s="3" t="s">
        <v>6082</v>
      </c>
      <c r="I1828" s="3" t="s">
        <v>42</v>
      </c>
      <c r="J1828" s="3" t="s">
        <v>15091</v>
      </c>
      <c r="K1828" s="6"/>
      <c r="L1828" s="3"/>
      <c r="M1828" s="6">
        <v>30</v>
      </c>
      <c r="N1828" s="3" t="s">
        <v>44</v>
      </c>
      <c r="O1828" s="3" t="s">
        <v>14200</v>
      </c>
      <c r="P1828" s="3" t="s">
        <v>15092</v>
      </c>
      <c r="Q1828" s="3" t="s">
        <v>15093</v>
      </c>
      <c r="R1828" s="161"/>
      <c r="S1828" s="79">
        <v>5.27</v>
      </c>
      <c r="T1828" s="81">
        <v>2.98</v>
      </c>
      <c r="U1828" s="82">
        <v>4</v>
      </c>
      <c r="V1828" s="79"/>
      <c r="W1828" s="79"/>
      <c r="X1828" s="79"/>
      <c r="Y1828" s="79"/>
      <c r="Z1828" s="79"/>
      <c r="AA1828" s="79"/>
      <c r="AB1828" s="79"/>
      <c r="AC1828" s="79"/>
      <c r="AD1828" s="83"/>
      <c r="AE1828" s="84"/>
      <c r="AF1828" s="84"/>
      <c r="AG1828" s="84">
        <v>3.48</v>
      </c>
      <c r="AH1828" s="84"/>
      <c r="AI1828" s="84"/>
      <c r="AJ1828" s="84"/>
      <c r="AK1828" s="84"/>
      <c r="AL1828" s="84"/>
      <c r="AM1828" s="84"/>
      <c r="AN1828" s="85"/>
      <c r="AO1828" s="84"/>
      <c r="AP1828" s="83"/>
      <c r="AQ1828" s="84" t="e">
        <v>#NUM!</v>
      </c>
      <c r="AR1828" s="84" t="e">
        <v>#NUM!</v>
      </c>
      <c r="AS1828" s="84" t="e">
        <v>#NUM!</v>
      </c>
      <c r="AT1828" s="84" t="e">
        <v>#REF!</v>
      </c>
      <c r="AU1828" s="84">
        <v>3.2035</v>
      </c>
      <c r="AV1828" s="79" t="e">
        <v>#REF!</v>
      </c>
      <c r="AW1828" s="84" t="s">
        <v>15094</v>
      </c>
      <c r="AX1828" s="84" t="s">
        <v>12803</v>
      </c>
      <c r="AY1828" s="85">
        <v>3.2029999999999998</v>
      </c>
      <c r="AZ1828" s="87">
        <v>0.80074999999999996</v>
      </c>
      <c r="BA1828" s="43">
        <v>4.0037500000000001</v>
      </c>
      <c r="BB1828" s="85">
        <v>4.3240499999999997</v>
      </c>
      <c r="BC1828" s="20" t="s">
        <v>12295</v>
      </c>
      <c r="BD1828" s="88" t="s">
        <v>1028</v>
      </c>
      <c r="BE1828" s="88"/>
      <c r="BF1828" s="88"/>
      <c r="BG1828" s="88"/>
      <c r="BH1828" s="88"/>
      <c r="BI1828" s="88"/>
      <c r="BJ1828" s="88"/>
      <c r="BK1828" s="88"/>
      <c r="BL1828" s="88"/>
      <c r="BM1828" s="88"/>
      <c r="BN1828" s="88"/>
      <c r="BO1828" s="88"/>
      <c r="BP1828" s="88"/>
      <c r="BQ1828" s="88"/>
      <c r="BR1828" s="88"/>
      <c r="BS1828" s="88"/>
      <c r="BT1828" s="88"/>
      <c r="BU1828" s="88"/>
      <c r="BV1828" s="88"/>
      <c r="BW1828" s="88"/>
      <c r="BX1828" s="88"/>
      <c r="BY1828" s="88"/>
      <c r="BZ1828" s="88"/>
      <c r="CA1828" s="88"/>
      <c r="CB1828" s="88"/>
      <c r="CC1828" s="88"/>
      <c r="CD1828" s="88"/>
      <c r="CE1828" s="88"/>
      <c r="CF1828" s="88"/>
      <c r="CG1828" s="88"/>
      <c r="CH1828" s="88"/>
      <c r="CI1828" s="88"/>
      <c r="CJ1828" s="88"/>
      <c r="CK1828" s="88"/>
      <c r="CL1828" s="88"/>
      <c r="CM1828" s="88"/>
      <c r="CN1828" s="88"/>
      <c r="CO1828" s="88"/>
      <c r="CP1828" s="88"/>
      <c r="CQ1828" s="88"/>
      <c r="CR1828" s="88"/>
      <c r="CS1828" s="88"/>
      <c r="CT1828" s="88"/>
      <c r="CU1828" s="88"/>
      <c r="CV1828" s="88"/>
      <c r="CW1828" s="88"/>
      <c r="CX1828" s="88"/>
      <c r="CY1828" s="88"/>
      <c r="CZ1828" s="88"/>
      <c r="DA1828" s="88"/>
      <c r="DB1828" s="88"/>
      <c r="DC1828" s="88"/>
      <c r="DD1828" s="88"/>
      <c r="DE1828" s="88"/>
      <c r="DF1828" s="88"/>
      <c r="DG1828" s="88"/>
      <c r="DH1828" s="88"/>
      <c r="DI1828" s="88"/>
      <c r="DJ1828" s="88"/>
      <c r="DK1828" s="88"/>
      <c r="DL1828" s="88"/>
    </row>
    <row r="1829" spans="1:116" s="20" customFormat="1" ht="30" customHeight="1">
      <c r="A1829" s="4" t="s">
        <v>37</v>
      </c>
      <c r="B1829" s="5">
        <v>1827</v>
      </c>
      <c r="C1829" s="6">
        <v>12128</v>
      </c>
      <c r="D1829" s="6"/>
      <c r="E1829" s="43" t="s">
        <v>6250</v>
      </c>
      <c r="F1829" s="3" t="s">
        <v>6251</v>
      </c>
      <c r="G1829" s="3" t="s">
        <v>6252</v>
      </c>
      <c r="H1829" s="4" t="s">
        <v>222</v>
      </c>
      <c r="I1829" s="3" t="s">
        <v>6253</v>
      </c>
      <c r="J1829" s="3" t="s">
        <v>6254</v>
      </c>
      <c r="K1829" s="5"/>
      <c r="L1829" s="3"/>
      <c r="M1829" s="6">
        <v>20</v>
      </c>
      <c r="N1829" s="3" t="s">
        <v>44</v>
      </c>
      <c r="O1829" s="3" t="s">
        <v>6255</v>
      </c>
      <c r="P1829" s="3" t="s">
        <v>6256</v>
      </c>
      <c r="Q1829" s="3" t="s">
        <v>6257</v>
      </c>
      <c r="R1829" s="156">
        <v>3.61</v>
      </c>
      <c r="S1829" s="22"/>
      <c r="T1829" s="23" t="s">
        <v>54</v>
      </c>
      <c r="U1829" s="1" t="s">
        <v>54</v>
      </c>
      <c r="V1829" s="21"/>
      <c r="W1829" s="22"/>
      <c r="X1829" s="22">
        <v>3.52</v>
      </c>
      <c r="Y1829" s="22"/>
      <c r="Z1829" s="22"/>
      <c r="AA1829" s="22"/>
      <c r="AB1829" s="22"/>
      <c r="AC1829" s="22"/>
      <c r="AD1829" s="22"/>
      <c r="AE1829" s="24"/>
      <c r="AN1829" s="25">
        <v>3.61</v>
      </c>
      <c r="AO1829" s="20" t="s">
        <v>47</v>
      </c>
      <c r="AP1829" s="24" t="s">
        <v>48</v>
      </c>
      <c r="AQ1829" s="20" t="e">
        <f>AVERAGE(SMALL(AE1829:AI1829,1),SMALL(AE1829:AI1829,2))</f>
        <v>#NUM!</v>
      </c>
      <c r="AR1829" s="20" t="e">
        <f>IF(R1829 &lt;=( AVERAGE(SMALL(AE1829:AI1829,1),SMALL(AE1829:AI1829,2))), R1829, "")</f>
        <v>#NUM!</v>
      </c>
      <c r="AS1829" s="20" t="e">
        <f>AVERAGE(SMALL(AJ1829:AM1829,1),SMALL(AJ1829:AM1829,2))</f>
        <v>#NUM!</v>
      </c>
      <c r="AT1829" s="20" t="e">
        <f>T1829*1.075</f>
        <v>#VALUE!</v>
      </c>
      <c r="AU1829" s="20" t="e">
        <f>U1829*1.075</f>
        <v>#VALUE!</v>
      </c>
      <c r="AV1829" s="22" t="e">
        <f>MIN(AN1829,AT1829,AU1829)</f>
        <v>#VALUE!</v>
      </c>
      <c r="AW1829" s="26" t="s">
        <v>49</v>
      </c>
      <c r="AX1829" s="26" t="s">
        <v>48</v>
      </c>
      <c r="AY1829" s="25">
        <v>3.61</v>
      </c>
      <c r="AZ1829" s="27">
        <f>IF(AND(AY1829&gt;0,AY1829&lt;=10),AY1829*0.25,IF(AND(AY1829&gt;10,AY1829&lt;=50),AY1829*0.17,IF(AND(AY1829&gt;10,AY1829&lt;=100),AY1829*0.12,IF(AY1829&gt;100,AY1829*0.1))))</f>
        <v>0.90249999999999997</v>
      </c>
      <c r="BA1829" s="3">
        <f>AZ1829+AY1829</f>
        <v>4.5125000000000002</v>
      </c>
      <c r="BB1829" s="25">
        <f>BA1829+BA1829*0.08</f>
        <v>4.8734999999999999</v>
      </c>
      <c r="BC1829" s="20" t="s">
        <v>12295</v>
      </c>
    </row>
    <row r="1830" spans="1:116" s="28" customFormat="1" ht="30" customHeight="1">
      <c r="A1830" s="4" t="s">
        <v>37</v>
      </c>
      <c r="B1830" s="5">
        <v>1828</v>
      </c>
      <c r="C1830" s="6">
        <v>5322</v>
      </c>
      <c r="D1830" s="6"/>
      <c r="E1830" s="43" t="s">
        <v>6264</v>
      </c>
      <c r="F1830" s="3" t="s">
        <v>6265</v>
      </c>
      <c r="G1830" s="3" t="s">
        <v>6266</v>
      </c>
      <c r="H1830" s="4" t="s">
        <v>299</v>
      </c>
      <c r="I1830" s="3" t="s">
        <v>42</v>
      </c>
      <c r="J1830" s="3" t="s">
        <v>6267</v>
      </c>
      <c r="K1830" s="5"/>
      <c r="L1830" s="3"/>
      <c r="M1830" s="6">
        <v>3</v>
      </c>
      <c r="N1830" s="3" t="s">
        <v>44</v>
      </c>
      <c r="O1830" s="3" t="s">
        <v>6255</v>
      </c>
      <c r="P1830" s="3" t="s">
        <v>6268</v>
      </c>
      <c r="Q1830" s="3" t="s">
        <v>6269</v>
      </c>
      <c r="R1830" s="156">
        <v>4.55</v>
      </c>
      <c r="S1830" s="22"/>
      <c r="T1830" s="23">
        <v>10</v>
      </c>
      <c r="U1830" s="1">
        <v>10</v>
      </c>
      <c r="V1830" s="21"/>
      <c r="W1830" s="22">
        <v>4.2300000000000004</v>
      </c>
      <c r="X1830" s="22">
        <v>4.2300000000000004</v>
      </c>
      <c r="Y1830" s="22"/>
      <c r="Z1830" s="22"/>
      <c r="AA1830" s="22"/>
      <c r="AB1830" s="22"/>
      <c r="AC1830" s="22"/>
      <c r="AD1830" s="22"/>
      <c r="AE1830" s="24"/>
      <c r="AF1830" s="20"/>
      <c r="AG1830" s="20">
        <v>4.2108999999999996</v>
      </c>
      <c r="AH1830" s="20"/>
      <c r="AI1830" s="20"/>
      <c r="AJ1830" s="20"/>
      <c r="AK1830" s="20"/>
      <c r="AL1830" s="20"/>
      <c r="AM1830" s="20"/>
      <c r="AN1830" s="25">
        <v>4.2300000000000004</v>
      </c>
      <c r="AO1830" s="20" t="s">
        <v>207</v>
      </c>
      <c r="AP1830" s="24" t="s">
        <v>208</v>
      </c>
      <c r="AQ1830" s="20" t="e">
        <f>AVERAGE(SMALL(AE1830:AI1830,1),SMALL(AE1830:AI1830,2))</f>
        <v>#NUM!</v>
      </c>
      <c r="AR1830" s="20" t="e">
        <f>IF(R1830 &lt;=( AVERAGE(SMALL(AE1830:AI1830,1),SMALL(AE1830:AI1830,2))), R1830, "")</f>
        <v>#NUM!</v>
      </c>
      <c r="AS1830" s="20" t="e">
        <f>AVERAGE(SMALL(AJ1830:AM1830,1),SMALL(AJ1830:AM1830,2))</f>
        <v>#NUM!</v>
      </c>
      <c r="AT1830" s="20">
        <f>T1830*1.075</f>
        <v>10.75</v>
      </c>
      <c r="AU1830" s="20">
        <f>U1830*1.075</f>
        <v>10.75</v>
      </c>
      <c r="AV1830" s="22">
        <f>MIN(AN1830,AT1830,AU1830)</f>
        <v>4.2300000000000004</v>
      </c>
      <c r="AW1830" s="26" t="s">
        <v>49</v>
      </c>
      <c r="AX1830" s="20" t="s">
        <v>48</v>
      </c>
      <c r="AY1830" s="25">
        <v>4.2300000000000004</v>
      </c>
      <c r="AZ1830" s="27">
        <f>IF(AND(AY1830&gt;0,AY1830&lt;=10),AY1830*0.25,IF(AND(AY1830&gt;10,AY1830&lt;=50),AY1830*0.17,IF(AND(AY1830&gt;10,AY1830&lt;=100),AY1830*0.12,IF(AY1830&gt;100,AY1830*0.1))))</f>
        <v>1.0575000000000001</v>
      </c>
      <c r="BA1830" s="3">
        <f>AZ1830+AY1830</f>
        <v>5.2875000000000005</v>
      </c>
      <c r="BB1830" s="25">
        <f>BA1830+BA1830*0.08</f>
        <v>5.7105000000000006</v>
      </c>
      <c r="BC1830" s="20" t="s">
        <v>12295</v>
      </c>
      <c r="BD1830" s="20"/>
      <c r="BE1830" s="20"/>
      <c r="BF1830" s="20"/>
      <c r="BG1830" s="20"/>
      <c r="BH1830" s="20"/>
      <c r="BI1830" s="20"/>
      <c r="BJ1830" s="20"/>
      <c r="BK1830" s="20"/>
      <c r="BL1830" s="20"/>
      <c r="BM1830" s="20"/>
      <c r="BN1830" s="20"/>
      <c r="BO1830" s="20"/>
      <c r="BP1830" s="20"/>
      <c r="BQ1830" s="20"/>
      <c r="BR1830" s="20"/>
      <c r="BS1830" s="20"/>
      <c r="BT1830" s="20"/>
      <c r="BU1830" s="20"/>
      <c r="BV1830" s="20"/>
      <c r="BW1830" s="20"/>
      <c r="BX1830" s="20"/>
      <c r="BY1830" s="20"/>
      <c r="BZ1830" s="20"/>
      <c r="CA1830" s="20"/>
      <c r="CB1830" s="20"/>
      <c r="CC1830" s="20"/>
      <c r="CD1830" s="20"/>
      <c r="CE1830" s="20"/>
      <c r="CF1830" s="20"/>
      <c r="CG1830" s="20"/>
      <c r="CH1830" s="20"/>
      <c r="CI1830" s="20"/>
      <c r="CJ1830" s="20"/>
      <c r="CK1830" s="20"/>
      <c r="CL1830" s="20"/>
      <c r="CM1830" s="20"/>
      <c r="CN1830" s="20"/>
      <c r="CO1830" s="20"/>
      <c r="CP1830" s="20"/>
      <c r="CQ1830" s="20"/>
      <c r="CR1830" s="20"/>
      <c r="CS1830" s="20"/>
      <c r="CT1830" s="20"/>
      <c r="CU1830" s="20"/>
      <c r="CV1830" s="20"/>
      <c r="CW1830" s="20"/>
      <c r="CX1830" s="20"/>
      <c r="CY1830" s="20"/>
      <c r="CZ1830" s="20"/>
      <c r="DA1830" s="20"/>
      <c r="DB1830" s="20"/>
      <c r="DC1830" s="20"/>
      <c r="DD1830" s="20"/>
      <c r="DE1830" s="20"/>
      <c r="DF1830" s="20"/>
      <c r="DG1830" s="20"/>
      <c r="DH1830" s="20"/>
      <c r="DI1830" s="20"/>
      <c r="DJ1830" s="20"/>
      <c r="DK1830" s="20"/>
      <c r="DL1830" s="20"/>
    </row>
    <row r="1831" spans="1:116" s="28" customFormat="1" ht="30" customHeight="1">
      <c r="A1831" s="153" t="s">
        <v>12952</v>
      </c>
      <c r="B1831" s="5">
        <v>1829</v>
      </c>
      <c r="C1831" s="44">
        <v>5468</v>
      </c>
      <c r="D1831" s="44"/>
      <c r="E1831" s="43" t="s">
        <v>6258</v>
      </c>
      <c r="F1831" s="3" t="s">
        <v>1376</v>
      </c>
      <c r="G1831" s="3" t="s">
        <v>6259</v>
      </c>
      <c r="H1831" s="3" t="s">
        <v>2384</v>
      </c>
      <c r="I1831" s="3" t="s">
        <v>42</v>
      </c>
      <c r="J1831" s="3" t="s">
        <v>2522</v>
      </c>
      <c r="K1831" s="6"/>
      <c r="L1831" s="3"/>
      <c r="M1831" s="6">
        <v>28</v>
      </c>
      <c r="N1831" s="3" t="s">
        <v>44</v>
      </c>
      <c r="O1831" s="3" t="s">
        <v>6255</v>
      </c>
      <c r="P1831" s="3" t="s">
        <v>6261</v>
      </c>
      <c r="Q1831" s="3" t="s">
        <v>6263</v>
      </c>
      <c r="R1831" s="160">
        <v>6.45</v>
      </c>
      <c r="S1831" s="79">
        <v>6.45</v>
      </c>
      <c r="T1831" s="81">
        <v>6</v>
      </c>
      <c r="U1831" s="82"/>
      <c r="V1831" s="79">
        <v>4.95</v>
      </c>
      <c r="W1831" s="79"/>
      <c r="X1831" s="79"/>
      <c r="Y1831" s="79"/>
      <c r="Z1831" s="79"/>
      <c r="AA1831" s="79"/>
      <c r="AB1831" s="79"/>
      <c r="AC1831" s="79"/>
      <c r="AD1831" s="79"/>
      <c r="AE1831" s="83"/>
      <c r="AF1831" s="84">
        <v>4.82</v>
      </c>
      <c r="AG1831" s="84"/>
      <c r="AH1831" s="84"/>
      <c r="AI1831" s="84"/>
      <c r="AJ1831" s="84"/>
      <c r="AK1831" s="84"/>
      <c r="AL1831" s="84"/>
      <c r="AM1831" s="84"/>
      <c r="AN1831" s="85">
        <v>5.32</v>
      </c>
      <c r="AO1831" s="84" t="s">
        <v>47</v>
      </c>
      <c r="AP1831" s="83" t="s">
        <v>48</v>
      </c>
      <c r="AQ1831" s="84" t="e">
        <v>#NUM!</v>
      </c>
      <c r="AR1831" s="84" t="e">
        <v>#NUM!</v>
      </c>
      <c r="AS1831" s="84" t="e">
        <v>#NUM!</v>
      </c>
      <c r="AT1831" s="84" t="e">
        <v>#REF!</v>
      </c>
      <c r="AU1831" s="84">
        <v>6.4499999999999993</v>
      </c>
      <c r="AV1831" s="79" t="e">
        <v>#REF!</v>
      </c>
      <c r="AW1831" s="86" t="s">
        <v>49</v>
      </c>
      <c r="AX1831" s="84" t="s">
        <v>48</v>
      </c>
      <c r="AY1831" s="85">
        <v>6.45</v>
      </c>
      <c r="AZ1831" s="87">
        <v>1.6125</v>
      </c>
      <c r="BA1831" s="43">
        <v>8.0625</v>
      </c>
      <c r="BB1831" s="85">
        <v>8.7074999999999996</v>
      </c>
      <c r="BC1831" s="20" t="s">
        <v>12295</v>
      </c>
      <c r="BD1831" s="84" t="s">
        <v>12298</v>
      </c>
      <c r="BE1831" s="88"/>
      <c r="BF1831" s="88"/>
      <c r="BG1831" s="88"/>
      <c r="BH1831" s="88"/>
      <c r="BI1831" s="88"/>
      <c r="BJ1831" s="88"/>
      <c r="BK1831" s="88"/>
      <c r="BL1831" s="88"/>
      <c r="BM1831" s="88"/>
      <c r="BN1831" s="88"/>
      <c r="BO1831" s="88"/>
      <c r="BP1831" s="88"/>
      <c r="BQ1831" s="88"/>
      <c r="BR1831" s="88"/>
      <c r="BS1831" s="88"/>
      <c r="BT1831" s="88"/>
      <c r="BU1831" s="88"/>
      <c r="BV1831" s="88"/>
      <c r="BW1831" s="88"/>
      <c r="BX1831" s="88"/>
      <c r="BY1831" s="88"/>
      <c r="BZ1831" s="88"/>
      <c r="CA1831" s="88"/>
      <c r="CB1831" s="88"/>
      <c r="CC1831" s="88"/>
      <c r="CD1831" s="88"/>
      <c r="CE1831" s="88"/>
      <c r="CF1831" s="88"/>
      <c r="CG1831" s="88"/>
      <c r="CH1831" s="88"/>
      <c r="CI1831" s="88"/>
      <c r="CJ1831" s="88"/>
      <c r="CK1831" s="88"/>
      <c r="CL1831" s="88"/>
      <c r="CM1831" s="88"/>
      <c r="CN1831" s="88"/>
      <c r="CO1831" s="88"/>
      <c r="CP1831" s="88"/>
      <c r="CQ1831" s="88"/>
      <c r="CR1831" s="88"/>
      <c r="CS1831" s="88"/>
      <c r="CT1831" s="88"/>
      <c r="CU1831" s="88"/>
      <c r="CV1831" s="88"/>
      <c r="CW1831" s="88"/>
      <c r="CX1831" s="88"/>
      <c r="CY1831" s="88"/>
      <c r="CZ1831" s="88"/>
      <c r="DA1831" s="88"/>
      <c r="DB1831" s="88"/>
      <c r="DC1831" s="88"/>
      <c r="DD1831" s="88"/>
      <c r="DE1831" s="88"/>
      <c r="DF1831" s="88"/>
      <c r="DG1831" s="88"/>
      <c r="DH1831" s="88"/>
      <c r="DI1831" s="88"/>
      <c r="DJ1831" s="88"/>
      <c r="DK1831" s="88"/>
      <c r="DL1831" s="88"/>
    </row>
    <row r="1832" spans="1:116" s="28" customFormat="1" ht="30" customHeight="1">
      <c r="A1832" s="4" t="s">
        <v>37</v>
      </c>
      <c r="B1832" s="5">
        <v>1830</v>
      </c>
      <c r="C1832" s="6">
        <v>5469</v>
      </c>
      <c r="D1832" s="6"/>
      <c r="E1832" s="43" t="s">
        <v>6258</v>
      </c>
      <c r="F1832" s="3" t="s">
        <v>1376</v>
      </c>
      <c r="G1832" s="3" t="s">
        <v>6259</v>
      </c>
      <c r="H1832" s="3" t="s">
        <v>6260</v>
      </c>
      <c r="I1832" s="3" t="s">
        <v>42</v>
      </c>
      <c r="J1832" s="3" t="s">
        <v>865</v>
      </c>
      <c r="K1832" s="6"/>
      <c r="L1832" s="3"/>
      <c r="M1832" s="6">
        <v>28</v>
      </c>
      <c r="N1832" s="3" t="s">
        <v>44</v>
      </c>
      <c r="O1832" s="3" t="s">
        <v>6255</v>
      </c>
      <c r="P1832" s="3" t="s">
        <v>6261</v>
      </c>
      <c r="Q1832" s="3" t="s">
        <v>6262</v>
      </c>
      <c r="R1832" s="156">
        <v>5.4</v>
      </c>
      <c r="S1832" s="22"/>
      <c r="T1832" s="23">
        <v>7</v>
      </c>
      <c r="U1832" s="1">
        <v>7</v>
      </c>
      <c r="V1832" s="21"/>
      <c r="W1832" s="22">
        <v>5.0199999999999996</v>
      </c>
      <c r="X1832" s="22"/>
      <c r="Y1832" s="22"/>
      <c r="Z1832" s="22"/>
      <c r="AA1832" s="22"/>
      <c r="AB1832" s="22"/>
      <c r="AC1832" s="22"/>
      <c r="AD1832" s="22"/>
      <c r="AE1832" s="24"/>
      <c r="AF1832" s="20"/>
      <c r="AG1832" s="20"/>
      <c r="AH1832" s="20"/>
      <c r="AI1832" s="20"/>
      <c r="AJ1832" s="20"/>
      <c r="AK1832" s="20"/>
      <c r="AL1832" s="20"/>
      <c r="AM1832" s="20"/>
      <c r="AN1832" s="25">
        <v>5.4</v>
      </c>
      <c r="AO1832" s="20" t="s">
        <v>47</v>
      </c>
      <c r="AP1832" s="24" t="s">
        <v>48</v>
      </c>
      <c r="AQ1832" s="20" t="e">
        <f>AVERAGE(SMALL(AE1832:AI1832,1),SMALL(AE1832:AI1832,2))</f>
        <v>#NUM!</v>
      </c>
      <c r="AR1832" s="20" t="e">
        <f>IF(R1832 &lt;=( AVERAGE(SMALL(AE1832:AI1832,1),SMALL(AE1832:AI1832,2))), R1832, "")</f>
        <v>#NUM!</v>
      </c>
      <c r="AS1832" s="20" t="e">
        <f>AVERAGE(SMALL(AJ1832:AM1832,1),SMALL(AJ1832:AM1832,2))</f>
        <v>#NUM!</v>
      </c>
      <c r="AT1832" s="20">
        <f>T1832*1.075</f>
        <v>7.5249999999999995</v>
      </c>
      <c r="AU1832" s="20">
        <f>U1832*1.075</f>
        <v>7.5249999999999995</v>
      </c>
      <c r="AV1832" s="22">
        <f>MIN(AN1832,AT1832,AU1832)</f>
        <v>5.4</v>
      </c>
      <c r="AW1832" s="26" t="s">
        <v>49</v>
      </c>
      <c r="AX1832" s="20" t="s">
        <v>48</v>
      </c>
      <c r="AY1832" s="25">
        <v>5.4</v>
      </c>
      <c r="AZ1832" s="27">
        <f>IF(AND(AY1832&gt;0,AY1832&lt;=10),AY1832*0.25,IF(AND(AY1832&gt;10,AY1832&lt;=50),AY1832*0.17,IF(AND(AY1832&gt;10,AY1832&lt;=100),AY1832*0.12,IF(AY1832&gt;100,AY1832*0.1))))</f>
        <v>1.35</v>
      </c>
      <c r="BA1832" s="3">
        <f>AZ1832+AY1832</f>
        <v>6.75</v>
      </c>
      <c r="BB1832" s="25">
        <f>BA1832+BA1832*0.08</f>
        <v>7.29</v>
      </c>
      <c r="BC1832" s="20" t="s">
        <v>12295</v>
      </c>
      <c r="BD1832" s="20"/>
      <c r="BE1832" s="20"/>
      <c r="BF1832" s="20"/>
      <c r="BG1832" s="20"/>
      <c r="BH1832" s="20"/>
      <c r="BI1832" s="20"/>
      <c r="BJ1832" s="20"/>
      <c r="BK1832" s="20"/>
      <c r="BL1832" s="20"/>
      <c r="BM1832" s="20"/>
      <c r="BN1832" s="20"/>
      <c r="BO1832" s="20"/>
      <c r="BP1832" s="20"/>
      <c r="BQ1832" s="20"/>
      <c r="BR1832" s="20"/>
      <c r="BS1832" s="20"/>
      <c r="BT1832" s="20"/>
      <c r="BU1832" s="20"/>
      <c r="BV1832" s="20"/>
      <c r="BW1832" s="20"/>
      <c r="BX1832" s="20"/>
      <c r="BY1832" s="20"/>
      <c r="BZ1832" s="20"/>
      <c r="CA1832" s="20"/>
      <c r="CB1832" s="20"/>
      <c r="CC1832" s="20"/>
      <c r="CD1832" s="20"/>
      <c r="CE1832" s="20"/>
      <c r="CF1832" s="20"/>
      <c r="CG1832" s="20"/>
      <c r="CH1832" s="20"/>
      <c r="CI1832" s="20"/>
      <c r="CJ1832" s="20"/>
      <c r="CK1832" s="20"/>
      <c r="CL1832" s="20"/>
      <c r="CM1832" s="20"/>
      <c r="CN1832" s="20"/>
      <c r="CO1832" s="20"/>
      <c r="CP1832" s="20"/>
      <c r="CQ1832" s="20"/>
      <c r="CR1832" s="20"/>
      <c r="CS1832" s="20"/>
      <c r="CT1832" s="20"/>
      <c r="CU1832" s="20"/>
      <c r="CV1832" s="20"/>
      <c r="CW1832" s="20"/>
      <c r="CX1832" s="20"/>
      <c r="CY1832" s="20"/>
      <c r="CZ1832" s="20"/>
      <c r="DA1832" s="20"/>
      <c r="DB1832" s="20"/>
      <c r="DC1832" s="20"/>
      <c r="DD1832" s="20"/>
      <c r="DE1832" s="20"/>
      <c r="DF1832" s="20"/>
      <c r="DG1832" s="20"/>
      <c r="DH1832" s="20"/>
      <c r="DI1832" s="20"/>
      <c r="DJ1832" s="20"/>
      <c r="DK1832" s="20"/>
      <c r="DL1832" s="20"/>
    </row>
    <row r="1833" spans="1:116" s="28" customFormat="1" ht="30" customHeight="1">
      <c r="A1833" s="7" t="s">
        <v>6270</v>
      </c>
      <c r="B1833" s="5">
        <v>1831</v>
      </c>
      <c r="C1833" s="116"/>
      <c r="D1833" s="116"/>
      <c r="E1833" s="43" t="s">
        <v>6291</v>
      </c>
      <c r="F1833" s="3" t="s">
        <v>6292</v>
      </c>
      <c r="G1833" s="3" t="s">
        <v>6293</v>
      </c>
      <c r="H1833" s="3" t="s">
        <v>122</v>
      </c>
      <c r="I1833" s="3" t="s">
        <v>807</v>
      </c>
      <c r="J1833" s="3" t="s">
        <v>6294</v>
      </c>
      <c r="K1833" s="6">
        <v>5</v>
      </c>
      <c r="L1833" s="3" t="s">
        <v>79</v>
      </c>
      <c r="M1833" s="6">
        <v>1</v>
      </c>
      <c r="N1833" s="3" t="s">
        <v>44</v>
      </c>
      <c r="O1833" s="3" t="s">
        <v>6276</v>
      </c>
      <c r="P1833" s="3" t="s">
        <v>6284</v>
      </c>
      <c r="Q1833" s="3" t="s">
        <v>6295</v>
      </c>
      <c r="R1833" s="156">
        <v>30.44</v>
      </c>
      <c r="S1833" s="22"/>
      <c r="T1833" s="23">
        <v>30.44</v>
      </c>
      <c r="U1833" s="1" t="s">
        <v>54</v>
      </c>
      <c r="V1833" s="21">
        <v>30.44</v>
      </c>
      <c r="W1833" s="22"/>
      <c r="X1833" s="22"/>
      <c r="Y1833" s="22"/>
      <c r="Z1833" s="22"/>
      <c r="AA1833" s="22"/>
      <c r="AB1833" s="22"/>
      <c r="AC1833" s="22"/>
      <c r="AD1833" s="22"/>
      <c r="AE1833" s="24"/>
      <c r="AF1833" s="20"/>
      <c r="AG1833" s="20"/>
      <c r="AH1833" s="20"/>
      <c r="AI1833" s="20"/>
      <c r="AJ1833" s="20"/>
      <c r="AK1833" s="20"/>
      <c r="AL1833" s="20"/>
      <c r="AM1833" s="20"/>
      <c r="AN1833" s="25"/>
      <c r="AO1833" s="20"/>
      <c r="AP1833" s="24"/>
      <c r="AQ1833" s="20" t="e">
        <f>AVERAGE(SMALL(AE1833:AI1833,1),SMALL(AE1833:AI1833,2))</f>
        <v>#NUM!</v>
      </c>
      <c r="AR1833" s="20" t="e">
        <f>IF(R1833 &lt;=( AVERAGE(SMALL(AE1833:AI1833,1),SMALL(AE1833:AI1833,2))), R1833, "")</f>
        <v>#NUM!</v>
      </c>
      <c r="AS1833" s="20" t="e">
        <f>AVERAGE(SMALL(AJ1833:AM1833,1),SMALL(AJ1833:AM1833,2))</f>
        <v>#NUM!</v>
      </c>
      <c r="AT1833" s="20">
        <f>T1833*1.075</f>
        <v>32.722999999999999</v>
      </c>
      <c r="AU1833" s="20" t="e">
        <f>U1833*1.075</f>
        <v>#VALUE!</v>
      </c>
      <c r="AV1833" s="22" t="e">
        <f>MIN(AN1833,AT1833,AU1833)</f>
        <v>#VALUE!</v>
      </c>
      <c r="AW1833" s="26" t="s">
        <v>49</v>
      </c>
      <c r="AX1833" s="20" t="s">
        <v>48</v>
      </c>
      <c r="AY1833" s="25">
        <v>30.44</v>
      </c>
      <c r="AZ1833" s="27">
        <f>IF(AND(AY1833&gt;0,AY1833&lt;=10),AY1833*0.25,IF(AND(AY1833&gt;10,AY1833&lt;=50),AY1833*0.17,IF(AND(AY1833&gt;10,AY1833&lt;=100),AY1833*0.12,IF(AY1833&gt;100,AY1833*0.1))))</f>
        <v>5.1748000000000003</v>
      </c>
      <c r="BA1833" s="3">
        <f>AZ1833+AY1833</f>
        <v>35.614800000000002</v>
      </c>
      <c r="BB1833" s="29">
        <v>35.61</v>
      </c>
      <c r="BC1833" s="20" t="s">
        <v>12295</v>
      </c>
      <c r="BD1833" s="20"/>
      <c r="BE1833" s="20"/>
      <c r="BF1833" s="20"/>
      <c r="BG1833" s="20"/>
      <c r="BH1833" s="20"/>
      <c r="BI1833" s="20"/>
      <c r="BJ1833" s="20"/>
      <c r="BK1833" s="20"/>
      <c r="BL1833" s="20"/>
      <c r="BM1833" s="20"/>
      <c r="BN1833" s="20"/>
      <c r="BO1833" s="20"/>
      <c r="BP1833" s="19"/>
      <c r="BQ1833" s="19"/>
      <c r="BR1833" s="19"/>
      <c r="BS1833" s="19"/>
      <c r="BT1833" s="19"/>
      <c r="BU1833" s="19"/>
      <c r="BV1833" s="19"/>
      <c r="BW1833" s="19"/>
      <c r="BX1833" s="19"/>
      <c r="BY1833" s="19"/>
      <c r="BZ1833" s="19"/>
      <c r="CA1833" s="19"/>
      <c r="CB1833" s="19"/>
      <c r="CC1833" s="19"/>
      <c r="CD1833" s="19"/>
      <c r="CE1833" s="19"/>
      <c r="CF1833" s="19"/>
      <c r="CG1833" s="19"/>
      <c r="CH1833" s="19"/>
      <c r="CI1833" s="19"/>
      <c r="CJ1833" s="19"/>
      <c r="CK1833" s="19"/>
      <c r="CL1833" s="19"/>
      <c r="CM1833" s="19"/>
      <c r="CN1833" s="19"/>
      <c r="CO1833" s="19"/>
      <c r="CP1833" s="19"/>
      <c r="CQ1833" s="19"/>
      <c r="CR1833" s="19"/>
      <c r="CS1833" s="19"/>
      <c r="CT1833" s="19"/>
      <c r="CU1833" s="19"/>
      <c r="CV1833" s="19"/>
      <c r="CW1833" s="19"/>
      <c r="CX1833" s="19"/>
      <c r="CY1833" s="19"/>
      <c r="CZ1833" s="19"/>
      <c r="DA1833" s="19"/>
      <c r="DB1833" s="19"/>
      <c r="DC1833" s="19"/>
      <c r="DD1833" s="19"/>
      <c r="DE1833" s="19"/>
      <c r="DF1833" s="19"/>
      <c r="DG1833" s="19"/>
      <c r="DH1833" s="19"/>
      <c r="DI1833" s="19"/>
      <c r="DJ1833" s="19"/>
      <c r="DK1833" s="19"/>
      <c r="DL1833" s="19"/>
    </row>
    <row r="1834" spans="1:116" s="28" customFormat="1" ht="30" customHeight="1">
      <c r="A1834" s="7" t="s">
        <v>6270</v>
      </c>
      <c r="B1834" s="5">
        <v>1832</v>
      </c>
      <c r="C1834" s="6"/>
      <c r="D1834" s="6"/>
      <c r="E1834" s="43" t="s">
        <v>6279</v>
      </c>
      <c r="F1834" s="3" t="s">
        <v>6280</v>
      </c>
      <c r="G1834" s="3" t="s">
        <v>6281</v>
      </c>
      <c r="H1834" s="3" t="s">
        <v>6282</v>
      </c>
      <c r="I1834" s="3" t="s">
        <v>1979</v>
      </c>
      <c r="J1834" s="3" t="s">
        <v>6283</v>
      </c>
      <c r="K1834" s="6">
        <v>25</v>
      </c>
      <c r="L1834" s="3" t="s">
        <v>79</v>
      </c>
      <c r="M1834" s="6">
        <v>1</v>
      </c>
      <c r="N1834" s="3" t="s">
        <v>44</v>
      </c>
      <c r="O1834" s="3" t="s">
        <v>6276</v>
      </c>
      <c r="P1834" s="3" t="s">
        <v>6284</v>
      </c>
      <c r="Q1834" s="3" t="s">
        <v>6285</v>
      </c>
      <c r="R1834" s="156">
        <v>80</v>
      </c>
      <c r="S1834" s="22"/>
      <c r="T1834" s="23">
        <v>80</v>
      </c>
      <c r="U1834" s="1">
        <v>12.25</v>
      </c>
      <c r="V1834" s="21">
        <v>99.61</v>
      </c>
      <c r="W1834" s="22"/>
      <c r="X1834" s="22"/>
      <c r="Y1834" s="22"/>
      <c r="Z1834" s="22"/>
      <c r="AA1834" s="22"/>
      <c r="AB1834" s="22"/>
      <c r="AC1834" s="22"/>
      <c r="AD1834" s="22"/>
      <c r="AE1834" s="24"/>
      <c r="AF1834" s="20"/>
      <c r="AG1834" s="20"/>
      <c r="AH1834" s="20"/>
      <c r="AI1834" s="20"/>
      <c r="AJ1834" s="20"/>
      <c r="AK1834" s="20"/>
      <c r="AL1834" s="20"/>
      <c r="AM1834" s="20"/>
      <c r="AN1834" s="25"/>
      <c r="AO1834" s="20"/>
      <c r="AP1834" s="24"/>
      <c r="AQ1834" s="20" t="e">
        <f>AVERAGE(SMALL(AE1834:AI1834,1),SMALL(AE1834:AI1834,2))</f>
        <v>#NUM!</v>
      </c>
      <c r="AR1834" s="20" t="e">
        <f>IF(R1834 &lt;=( AVERAGE(SMALL(AE1834:AI1834,1),SMALL(AE1834:AI1834,2))), R1834, "")</f>
        <v>#NUM!</v>
      </c>
      <c r="AS1834" s="20" t="e">
        <f>AVERAGE(SMALL(AJ1834:AM1834,1),SMALL(AJ1834:AM1834,2))</f>
        <v>#NUM!</v>
      </c>
      <c r="AT1834" s="20">
        <f>T1834*1.075</f>
        <v>86</v>
      </c>
      <c r="AU1834" s="20">
        <f>U1834*1.075</f>
        <v>13.168749999999999</v>
      </c>
      <c r="AV1834" s="22">
        <f>MIN(AN1834,AT1834,AU1834)</f>
        <v>13.168749999999999</v>
      </c>
      <c r="AW1834" s="20" t="s">
        <v>71</v>
      </c>
      <c r="AX1834" s="20" t="s">
        <v>72</v>
      </c>
      <c r="AY1834" s="25">
        <v>13.17</v>
      </c>
      <c r="AZ1834" s="27">
        <f>IF(AND(AY1834&gt;0,AY1834&lt;=10),AY1834*0.25,IF(AND(AY1834&gt;10,AY1834&lt;=50),AY1834*0.17,IF(AND(AY1834&gt;10,AY1834&lt;=100),AY1834*0.12,IF(AY1834&gt;100,AY1834*0.1))))</f>
        <v>2.2389000000000001</v>
      </c>
      <c r="BA1834" s="3">
        <f>AZ1834+AY1834</f>
        <v>15.408899999999999</v>
      </c>
      <c r="BB1834" s="29">
        <v>15.41</v>
      </c>
      <c r="BC1834" s="20" t="s">
        <v>12295</v>
      </c>
      <c r="BD1834" s="20"/>
      <c r="BE1834" s="20"/>
      <c r="BF1834" s="20"/>
      <c r="BG1834" s="20"/>
      <c r="BH1834" s="20"/>
      <c r="BI1834" s="20"/>
      <c r="BJ1834" s="20"/>
      <c r="BK1834" s="20"/>
      <c r="BL1834" s="20"/>
      <c r="BM1834" s="20"/>
      <c r="BN1834" s="20"/>
      <c r="BO1834" s="20"/>
      <c r="BP1834" s="19"/>
      <c r="BQ1834" s="19"/>
      <c r="BR1834" s="19"/>
      <c r="BS1834" s="19"/>
      <c r="BT1834" s="19"/>
      <c r="BU1834" s="19"/>
      <c r="BV1834" s="19"/>
      <c r="BW1834" s="19"/>
      <c r="BX1834" s="19"/>
      <c r="BY1834" s="19"/>
      <c r="BZ1834" s="19"/>
      <c r="CA1834" s="19"/>
      <c r="CB1834" s="19"/>
      <c r="CC1834" s="19"/>
      <c r="CD1834" s="19"/>
      <c r="CE1834" s="19"/>
      <c r="CF1834" s="19"/>
      <c r="CG1834" s="19"/>
      <c r="CH1834" s="19"/>
      <c r="CI1834" s="19"/>
      <c r="CJ1834" s="19"/>
      <c r="CK1834" s="19"/>
      <c r="CL1834" s="19"/>
      <c r="CM1834" s="19"/>
      <c r="CN1834" s="19"/>
      <c r="CO1834" s="19"/>
      <c r="CP1834" s="19"/>
      <c r="CQ1834" s="19"/>
      <c r="CR1834" s="19"/>
      <c r="CS1834" s="19"/>
      <c r="CT1834" s="19"/>
      <c r="CU1834" s="19"/>
      <c r="CV1834" s="19"/>
      <c r="CW1834" s="19"/>
      <c r="CX1834" s="19"/>
      <c r="CY1834" s="19"/>
      <c r="CZ1834" s="19"/>
      <c r="DA1834" s="19"/>
      <c r="DB1834" s="19"/>
      <c r="DC1834" s="19"/>
      <c r="DD1834" s="19"/>
      <c r="DE1834" s="19"/>
      <c r="DF1834" s="19"/>
      <c r="DG1834" s="19"/>
      <c r="DH1834" s="19"/>
      <c r="DI1834" s="19"/>
      <c r="DJ1834" s="19"/>
      <c r="DK1834" s="19"/>
      <c r="DL1834" s="19"/>
    </row>
    <row r="1835" spans="1:116" s="28" customFormat="1" ht="30" customHeight="1">
      <c r="A1835" s="7" t="s">
        <v>6270</v>
      </c>
      <c r="B1835" s="5">
        <v>1833</v>
      </c>
      <c r="C1835" s="6"/>
      <c r="D1835" s="6"/>
      <c r="E1835" s="43" t="s">
        <v>6271</v>
      </c>
      <c r="F1835" s="3" t="s">
        <v>6272</v>
      </c>
      <c r="G1835" s="3" t="s">
        <v>6273</v>
      </c>
      <c r="H1835" s="3" t="s">
        <v>6274</v>
      </c>
      <c r="I1835" s="3" t="s">
        <v>1979</v>
      </c>
      <c r="J1835" s="3" t="s">
        <v>6275</v>
      </c>
      <c r="K1835" s="6">
        <v>5</v>
      </c>
      <c r="L1835" s="3" t="s">
        <v>79</v>
      </c>
      <c r="M1835" s="6">
        <v>10</v>
      </c>
      <c r="N1835" s="3" t="s">
        <v>44</v>
      </c>
      <c r="O1835" s="3" t="s">
        <v>6276</v>
      </c>
      <c r="P1835" s="3" t="s">
        <v>6277</v>
      </c>
      <c r="Q1835" s="3" t="s">
        <v>6278</v>
      </c>
      <c r="R1835" s="156">
        <v>48.8</v>
      </c>
      <c r="S1835" s="22"/>
      <c r="T1835" s="23">
        <v>55</v>
      </c>
      <c r="U1835" s="1" t="s">
        <v>54</v>
      </c>
      <c r="V1835" s="21">
        <v>48.8</v>
      </c>
      <c r="W1835" s="22"/>
      <c r="X1835" s="22"/>
      <c r="Y1835" s="22"/>
      <c r="Z1835" s="22"/>
      <c r="AA1835" s="22"/>
      <c r="AB1835" s="22"/>
      <c r="AC1835" s="22"/>
      <c r="AD1835" s="22"/>
      <c r="AE1835" s="24"/>
      <c r="AF1835" s="20"/>
      <c r="AG1835" s="20"/>
      <c r="AH1835" s="20"/>
      <c r="AI1835" s="20"/>
      <c r="AJ1835" s="20"/>
      <c r="AK1835" s="20"/>
      <c r="AL1835" s="20"/>
      <c r="AM1835" s="20"/>
      <c r="AN1835" s="25"/>
      <c r="AO1835" s="20"/>
      <c r="AP1835" s="24"/>
      <c r="AQ1835" s="20" t="e">
        <f>AVERAGE(SMALL(AE1835:AI1835,1),SMALL(AE1835:AI1835,2))</f>
        <v>#NUM!</v>
      </c>
      <c r="AR1835" s="20" t="e">
        <f>IF(R1835 &lt;=( AVERAGE(SMALL(AE1835:AI1835,1),SMALL(AE1835:AI1835,2))), R1835, "")</f>
        <v>#NUM!</v>
      </c>
      <c r="AS1835" s="20" t="e">
        <f>AVERAGE(SMALL(AJ1835:AM1835,1),SMALL(AJ1835:AM1835,2))</f>
        <v>#NUM!</v>
      </c>
      <c r="AT1835" s="20">
        <f>T1835*1.075</f>
        <v>59.125</v>
      </c>
      <c r="AU1835" s="20" t="e">
        <f>U1835*1.075</f>
        <v>#VALUE!</v>
      </c>
      <c r="AV1835" s="22" t="e">
        <f>MIN(AN1835,AT1835,AU1835)</f>
        <v>#VALUE!</v>
      </c>
      <c r="AW1835" s="26" t="s">
        <v>759</v>
      </c>
      <c r="AX1835" s="20" t="s">
        <v>48</v>
      </c>
      <c r="AY1835" s="25">
        <v>48.8</v>
      </c>
      <c r="AZ1835" s="27">
        <f>IF(AND(AY1835&gt;0,AY1835&lt;=10),AY1835*0.25,IF(AND(AY1835&gt;10,AY1835&lt;=50),AY1835*0.17,IF(AND(AY1835&gt;10,AY1835&lt;=100),AY1835*0.12,IF(AY1835&gt;100,AY1835*0.1))))</f>
        <v>8.2959999999999994</v>
      </c>
      <c r="BA1835" s="3">
        <f>AZ1835+AY1835</f>
        <v>57.095999999999997</v>
      </c>
      <c r="BB1835" s="25">
        <f>BA1835+BA1835*0.08</f>
        <v>61.663679999999999</v>
      </c>
      <c r="BC1835" s="20" t="s">
        <v>12295</v>
      </c>
      <c r="BD1835" s="20"/>
      <c r="BE1835" s="20"/>
      <c r="BF1835" s="20"/>
      <c r="BG1835" s="20"/>
      <c r="BH1835" s="20"/>
      <c r="BI1835" s="20"/>
      <c r="BJ1835" s="20"/>
      <c r="BK1835" s="20"/>
      <c r="BL1835" s="20"/>
      <c r="BM1835" s="20"/>
      <c r="BN1835" s="20"/>
      <c r="BO1835" s="20"/>
      <c r="BP1835" s="19"/>
      <c r="BQ1835" s="19"/>
      <c r="BR1835" s="19"/>
      <c r="BS1835" s="19"/>
      <c r="BT1835" s="19"/>
      <c r="BU1835" s="19"/>
      <c r="BV1835" s="19"/>
      <c r="BW1835" s="19"/>
      <c r="BX1835" s="19"/>
      <c r="BY1835" s="19"/>
      <c r="BZ1835" s="19"/>
      <c r="CA1835" s="19"/>
      <c r="CB1835" s="19"/>
      <c r="CC1835" s="19"/>
      <c r="CD1835" s="19"/>
      <c r="CE1835" s="19"/>
      <c r="CF1835" s="19"/>
      <c r="CG1835" s="19"/>
      <c r="CH1835" s="19"/>
      <c r="CI1835" s="19"/>
      <c r="CJ1835" s="19"/>
      <c r="CK1835" s="19"/>
      <c r="CL1835" s="19"/>
      <c r="CM1835" s="19"/>
      <c r="CN1835" s="19"/>
      <c r="CO1835" s="19"/>
      <c r="CP1835" s="19"/>
      <c r="CQ1835" s="19"/>
      <c r="CR1835" s="19"/>
      <c r="CS1835" s="19"/>
      <c r="CT1835" s="19"/>
      <c r="CU1835" s="19"/>
      <c r="CV1835" s="19"/>
      <c r="CW1835" s="19"/>
      <c r="CX1835" s="19"/>
      <c r="CY1835" s="19"/>
      <c r="CZ1835" s="19"/>
      <c r="DA1835" s="19"/>
      <c r="DB1835" s="19"/>
      <c r="DC1835" s="19"/>
      <c r="DD1835" s="19"/>
      <c r="DE1835" s="19"/>
      <c r="DF1835" s="19"/>
      <c r="DG1835" s="19"/>
      <c r="DH1835" s="19"/>
      <c r="DI1835" s="19"/>
      <c r="DJ1835" s="19"/>
      <c r="DK1835" s="19"/>
      <c r="DL1835" s="19"/>
    </row>
    <row r="1836" spans="1:116" s="28" customFormat="1" ht="30" customHeight="1">
      <c r="A1836" s="7" t="s">
        <v>6270</v>
      </c>
      <c r="B1836" s="5">
        <v>1834</v>
      </c>
      <c r="C1836" s="116"/>
      <c r="D1836" s="116"/>
      <c r="E1836" s="43" t="s">
        <v>6286</v>
      </c>
      <c r="F1836" s="3" t="s">
        <v>6287</v>
      </c>
      <c r="G1836" s="3" t="s">
        <v>6288</v>
      </c>
      <c r="H1836" s="3" t="s">
        <v>6282</v>
      </c>
      <c r="I1836" s="3" t="s">
        <v>807</v>
      </c>
      <c r="J1836" s="3" t="s">
        <v>6289</v>
      </c>
      <c r="K1836" s="6">
        <v>25</v>
      </c>
      <c r="L1836" s="3" t="s">
        <v>79</v>
      </c>
      <c r="M1836" s="6">
        <v>1</v>
      </c>
      <c r="N1836" s="3" t="s">
        <v>44</v>
      </c>
      <c r="O1836" s="3" t="s">
        <v>6276</v>
      </c>
      <c r="P1836" s="3" t="s">
        <v>6284</v>
      </c>
      <c r="Q1836" s="3" t="s">
        <v>6290</v>
      </c>
      <c r="R1836" s="156">
        <v>114</v>
      </c>
      <c r="S1836" s="22"/>
      <c r="T1836" s="23">
        <v>114</v>
      </c>
      <c r="U1836" s="1" t="s">
        <v>54</v>
      </c>
      <c r="V1836" s="21">
        <v>114</v>
      </c>
      <c r="W1836" s="22"/>
      <c r="X1836" s="22"/>
      <c r="Y1836" s="22"/>
      <c r="Z1836" s="22"/>
      <c r="AA1836" s="22"/>
      <c r="AB1836" s="22"/>
      <c r="AC1836" s="22"/>
      <c r="AD1836" s="22"/>
      <c r="AE1836" s="24"/>
      <c r="AF1836" s="20"/>
      <c r="AG1836" s="20"/>
      <c r="AH1836" s="20"/>
      <c r="AI1836" s="20"/>
      <c r="AJ1836" s="20"/>
      <c r="AK1836" s="20"/>
      <c r="AL1836" s="20"/>
      <c r="AM1836" s="20"/>
      <c r="AN1836" s="25"/>
      <c r="AO1836" s="20"/>
      <c r="AP1836" s="24"/>
      <c r="AQ1836" s="20" t="e">
        <f>AVERAGE(SMALL(AE1836:AI1836,1),SMALL(AE1836:AI1836,2))</f>
        <v>#NUM!</v>
      </c>
      <c r="AR1836" s="20" t="e">
        <f>IF(R1836 &lt;=( AVERAGE(SMALL(AE1836:AI1836,1),SMALL(AE1836:AI1836,2))), R1836, "")</f>
        <v>#NUM!</v>
      </c>
      <c r="AS1836" s="20" t="e">
        <f>AVERAGE(SMALL(AJ1836:AM1836,1),SMALL(AJ1836:AM1836,2))</f>
        <v>#NUM!</v>
      </c>
      <c r="AT1836" s="20">
        <f>T1836*1.075</f>
        <v>122.55</v>
      </c>
      <c r="AU1836" s="20" t="e">
        <f>U1836*1.075</f>
        <v>#VALUE!</v>
      </c>
      <c r="AV1836" s="22" t="e">
        <f>MIN(AN1836,AT1836,AU1836)</f>
        <v>#VALUE!</v>
      </c>
      <c r="AW1836" s="26" t="s">
        <v>49</v>
      </c>
      <c r="AX1836" s="20" t="s">
        <v>48</v>
      </c>
      <c r="AY1836" s="25">
        <v>114</v>
      </c>
      <c r="AZ1836" s="27">
        <f>IF(AND(AY1836&gt;0,AY1836&lt;=10),AY1836*0.25,IF(AND(AY1836&gt;10,AY1836&lt;=50),AY1836*0.17,IF(AND(AY1836&gt;10,AY1836&lt;=100),AY1836*0.12,IF(AY1836&gt;100,AY1836*0.1))))</f>
        <v>11.4</v>
      </c>
      <c r="BA1836" s="3">
        <f>AZ1836+AY1836</f>
        <v>125.4</v>
      </c>
      <c r="BB1836" s="25">
        <f>BA1836+BA1836*0.08</f>
        <v>135.43200000000002</v>
      </c>
      <c r="BC1836" s="20" t="s">
        <v>12295</v>
      </c>
      <c r="BD1836" s="20"/>
      <c r="BE1836" s="20"/>
      <c r="BF1836" s="20"/>
      <c r="BG1836" s="20"/>
      <c r="BH1836" s="20"/>
      <c r="BI1836" s="20"/>
      <c r="BJ1836" s="20"/>
      <c r="BK1836" s="20"/>
      <c r="BL1836" s="20"/>
      <c r="BM1836" s="20"/>
      <c r="BN1836" s="20"/>
      <c r="BO1836" s="20"/>
      <c r="BP1836" s="19"/>
      <c r="BQ1836" s="19"/>
      <c r="BR1836" s="19"/>
      <c r="BS1836" s="19"/>
      <c r="BT1836" s="19"/>
      <c r="BU1836" s="19"/>
      <c r="BV1836" s="19"/>
      <c r="BW1836" s="19"/>
      <c r="BX1836" s="19"/>
      <c r="BY1836" s="19"/>
      <c r="BZ1836" s="19"/>
      <c r="CA1836" s="19"/>
      <c r="CB1836" s="19"/>
      <c r="CC1836" s="19"/>
      <c r="CD1836" s="19"/>
      <c r="CE1836" s="19"/>
      <c r="CF1836" s="19"/>
      <c r="CG1836" s="19"/>
      <c r="CH1836" s="19"/>
      <c r="CI1836" s="19"/>
      <c r="CJ1836" s="19"/>
      <c r="CK1836" s="19"/>
      <c r="CL1836" s="19"/>
      <c r="CM1836" s="19"/>
      <c r="CN1836" s="19"/>
      <c r="CO1836" s="19"/>
      <c r="CP1836" s="19"/>
      <c r="CQ1836" s="19"/>
      <c r="CR1836" s="19"/>
      <c r="CS1836" s="19"/>
      <c r="CT1836" s="19"/>
      <c r="CU1836" s="19"/>
      <c r="CV1836" s="19"/>
      <c r="CW1836" s="19"/>
      <c r="CX1836" s="19"/>
      <c r="CY1836" s="19"/>
      <c r="CZ1836" s="19"/>
      <c r="DA1836" s="19"/>
      <c r="DB1836" s="19"/>
      <c r="DC1836" s="19"/>
      <c r="DD1836" s="19"/>
      <c r="DE1836" s="19"/>
      <c r="DF1836" s="19"/>
      <c r="DG1836" s="19"/>
      <c r="DH1836" s="19"/>
      <c r="DI1836" s="19"/>
      <c r="DJ1836" s="19"/>
      <c r="DK1836" s="19"/>
      <c r="DL1836" s="19"/>
    </row>
    <row r="1837" spans="1:116" s="28" customFormat="1" ht="30" customHeight="1">
      <c r="A1837" s="111" t="s">
        <v>12724</v>
      </c>
      <c r="B1837" s="5">
        <v>1835</v>
      </c>
      <c r="C1837" s="116">
        <v>20629</v>
      </c>
      <c r="D1837" s="116"/>
      <c r="E1837" s="43" t="s">
        <v>12725</v>
      </c>
      <c r="F1837" s="3" t="s">
        <v>12726</v>
      </c>
      <c r="G1837" s="3" t="s">
        <v>5444</v>
      </c>
      <c r="H1837" s="3" t="s">
        <v>12727</v>
      </c>
      <c r="I1837" s="3" t="s">
        <v>807</v>
      </c>
      <c r="J1837" s="3" t="s">
        <v>12728</v>
      </c>
      <c r="K1837" s="6">
        <v>1000</v>
      </c>
      <c r="L1837" s="3" t="s">
        <v>1439</v>
      </c>
      <c r="M1837" s="6">
        <v>1</v>
      </c>
      <c r="N1837" s="3" t="s">
        <v>44</v>
      </c>
      <c r="O1837" s="3" t="s">
        <v>6276</v>
      </c>
      <c r="P1837" s="3" t="s">
        <v>6284</v>
      </c>
      <c r="Q1837" s="3" t="s">
        <v>12729</v>
      </c>
      <c r="R1837" s="161">
        <v>80</v>
      </c>
      <c r="S1837" s="79">
        <v>75</v>
      </c>
      <c r="T1837" s="81" t="s">
        <v>54</v>
      </c>
      <c r="U1837" s="81"/>
      <c r="V1837" s="82"/>
      <c r="W1837" s="79"/>
      <c r="X1837" s="79"/>
      <c r="Y1837" s="79"/>
      <c r="Z1837" s="79"/>
      <c r="AA1837" s="79"/>
      <c r="AB1837" s="79"/>
      <c r="AC1837" s="79"/>
      <c r="AD1837" s="79"/>
      <c r="AE1837" s="83"/>
      <c r="AF1837" s="84"/>
      <c r="AG1837" s="84"/>
      <c r="AH1837" s="84"/>
      <c r="AI1837" s="84"/>
      <c r="AJ1837" s="84"/>
      <c r="AK1837" s="84"/>
      <c r="AL1837" s="84"/>
      <c r="AM1837" s="84">
        <v>43.7</v>
      </c>
      <c r="AN1837" s="85"/>
      <c r="AO1837" s="84"/>
      <c r="AP1837" s="83"/>
      <c r="AQ1837" s="84" t="e">
        <v>#NUM!</v>
      </c>
      <c r="AR1837" s="84" t="e">
        <v>#NUM!</v>
      </c>
      <c r="AS1837" s="84" t="e">
        <v>#NUM!</v>
      </c>
      <c r="AT1837" s="84" t="e">
        <v>#REF!</v>
      </c>
      <c r="AU1837" s="84" t="e">
        <v>#VALUE!</v>
      </c>
      <c r="AV1837" s="79"/>
      <c r="AW1837" s="84" t="s">
        <v>12730</v>
      </c>
      <c r="AX1837" s="84" t="s">
        <v>374</v>
      </c>
      <c r="AY1837" s="85">
        <v>43.7</v>
      </c>
      <c r="AZ1837" s="87">
        <v>7.4290000000000012</v>
      </c>
      <c r="BA1837" s="43">
        <v>51.129000000000005</v>
      </c>
      <c r="BB1837" s="85">
        <v>55.219320000000003</v>
      </c>
      <c r="BC1837" s="20" t="s">
        <v>12295</v>
      </c>
      <c r="BD1837" s="88" t="s">
        <v>1028</v>
      </c>
      <c r="BE1837" s="88"/>
      <c r="BF1837" s="88"/>
      <c r="BG1837" s="88"/>
      <c r="BH1837" s="88"/>
      <c r="BI1837" s="88"/>
      <c r="BJ1837" s="88"/>
      <c r="BK1837" s="88"/>
      <c r="BL1837" s="88"/>
      <c r="BM1837" s="88"/>
      <c r="BN1837" s="88"/>
      <c r="BO1837" s="88"/>
      <c r="BP1837" s="88"/>
      <c r="BQ1837" s="88"/>
      <c r="BR1837" s="88"/>
      <c r="BS1837" s="88"/>
      <c r="BT1837" s="88"/>
      <c r="BU1837" s="88"/>
      <c r="BV1837" s="88"/>
      <c r="BW1837" s="88"/>
      <c r="BX1837" s="88"/>
      <c r="BY1837" s="19"/>
      <c r="BZ1837" s="19"/>
      <c r="CA1837" s="19"/>
      <c r="CB1837" s="19"/>
      <c r="CC1837" s="19"/>
      <c r="CD1837" s="19"/>
      <c r="CE1837" s="19"/>
      <c r="CF1837" s="19"/>
      <c r="CG1837" s="19"/>
      <c r="CH1837" s="19"/>
      <c r="CI1837" s="19"/>
      <c r="CJ1837" s="19"/>
      <c r="CK1837" s="19"/>
      <c r="CL1837" s="19"/>
      <c r="CM1837" s="19"/>
      <c r="CN1837" s="19"/>
      <c r="CO1837" s="19"/>
      <c r="CP1837" s="19"/>
      <c r="CQ1837" s="19"/>
      <c r="CR1837" s="19"/>
      <c r="CS1837" s="19"/>
      <c r="CT1837" s="19"/>
      <c r="CU1837" s="19"/>
      <c r="CV1837" s="19"/>
      <c r="CW1837" s="19"/>
      <c r="CX1837" s="19"/>
      <c r="CY1837" s="19"/>
      <c r="CZ1837" s="19"/>
      <c r="DA1837" s="19"/>
      <c r="DB1837" s="19"/>
      <c r="DC1837" s="19"/>
      <c r="DD1837" s="19"/>
      <c r="DE1837" s="19"/>
      <c r="DF1837" s="19"/>
      <c r="DG1837" s="19"/>
      <c r="DH1837" s="19"/>
      <c r="DI1837" s="19"/>
      <c r="DJ1837" s="19"/>
      <c r="DK1837" s="19"/>
      <c r="DL1837" s="19"/>
    </row>
    <row r="1838" spans="1:116" s="28" customFormat="1" ht="30" customHeight="1">
      <c r="A1838" s="7" t="s">
        <v>6296</v>
      </c>
      <c r="B1838" s="5">
        <v>1836</v>
      </c>
      <c r="C1838" s="116"/>
      <c r="D1838" s="116"/>
      <c r="E1838" s="43" t="s">
        <v>6297</v>
      </c>
      <c r="F1838" s="3" t="s">
        <v>6298</v>
      </c>
      <c r="G1838" s="3" t="s">
        <v>6299</v>
      </c>
      <c r="H1838" s="3" t="s">
        <v>6300</v>
      </c>
      <c r="I1838" s="3" t="s">
        <v>389</v>
      </c>
      <c r="J1838" s="3" t="s">
        <v>6301</v>
      </c>
      <c r="K1838" s="6">
        <v>1</v>
      </c>
      <c r="L1838" s="3" t="s">
        <v>79</v>
      </c>
      <c r="M1838" s="6">
        <v>5</v>
      </c>
      <c r="N1838" s="3" t="s">
        <v>44</v>
      </c>
      <c r="O1838" s="3" t="s">
        <v>6302</v>
      </c>
      <c r="P1838" s="3" t="s">
        <v>6303</v>
      </c>
      <c r="Q1838" s="3" t="s">
        <v>6304</v>
      </c>
      <c r="R1838" s="156"/>
      <c r="S1838" s="22">
        <v>3.41</v>
      </c>
      <c r="T1838" s="23"/>
      <c r="U1838" s="1">
        <v>0.84</v>
      </c>
      <c r="V1838" s="21"/>
      <c r="W1838" s="22"/>
      <c r="X1838" s="22"/>
      <c r="Y1838" s="22"/>
      <c r="Z1838" s="22"/>
      <c r="AA1838" s="22"/>
      <c r="AB1838" s="22"/>
      <c r="AC1838" s="22"/>
      <c r="AD1838" s="22"/>
      <c r="AE1838" s="24"/>
      <c r="AF1838" s="20"/>
      <c r="AG1838" s="20"/>
      <c r="AH1838" s="20"/>
      <c r="AI1838" s="20"/>
      <c r="AJ1838" s="20"/>
      <c r="AK1838" s="20"/>
      <c r="AL1838" s="20"/>
      <c r="AM1838" s="20"/>
      <c r="AN1838" s="25"/>
      <c r="AO1838" s="20"/>
      <c r="AP1838" s="24"/>
      <c r="AQ1838" s="20" t="e">
        <f>AVERAGE(SMALL(AE1838:AI1838,1),SMALL(AE1838:AI1838,2))</f>
        <v>#NUM!</v>
      </c>
      <c r="AR1838" s="20" t="e">
        <f>IF(R1838 &lt;=( AVERAGE(SMALL(AE1838:AI1838,1),SMALL(AE1838:AI1838,2))), R1838, "")</f>
        <v>#NUM!</v>
      </c>
      <c r="AS1838" s="20" t="e">
        <f>AVERAGE(SMALL(AJ1838:AM1838,1),SMALL(AJ1838:AM1838,2))</f>
        <v>#NUM!</v>
      </c>
      <c r="AT1838" s="20">
        <f>T1838*1.075</f>
        <v>0</v>
      </c>
      <c r="AU1838" s="20">
        <f>U1838*1.075</f>
        <v>0.90299999999999991</v>
      </c>
      <c r="AV1838" s="22">
        <f>MIN(AN1838,AT1838,AU1838)</f>
        <v>0</v>
      </c>
      <c r="AW1838" s="20" t="s">
        <v>71</v>
      </c>
      <c r="AX1838" s="20" t="s">
        <v>72</v>
      </c>
      <c r="AY1838" s="25">
        <v>0.90300000000000002</v>
      </c>
      <c r="AZ1838" s="27">
        <f>IF(AND(AY1838&gt;0,AY1838&lt;=10),AY1838*0.25,IF(AND(AY1838&gt;10,AY1838&lt;=50),AY1838*0.17,IF(AND(AY1838&gt;10,AY1838&lt;=100),AY1838*0.12,IF(AY1838&gt;100,AY1838*0.1))))</f>
        <v>0.22575000000000001</v>
      </c>
      <c r="BA1838" s="3">
        <f>AZ1838+AY1838</f>
        <v>1.1287500000000001</v>
      </c>
      <c r="BB1838" s="25">
        <f>BA1838+BA1838*0.08</f>
        <v>1.2190500000000002</v>
      </c>
      <c r="BC1838" s="20" t="s">
        <v>12295</v>
      </c>
      <c r="BD1838" s="20"/>
      <c r="BE1838" s="20"/>
      <c r="BF1838" s="20"/>
      <c r="BG1838" s="20"/>
      <c r="BH1838" s="20"/>
      <c r="BI1838" s="20"/>
      <c r="BJ1838" s="20"/>
      <c r="BK1838" s="20"/>
      <c r="BL1838" s="20"/>
      <c r="BM1838" s="20"/>
      <c r="BN1838" s="20"/>
      <c r="BO1838" s="20"/>
      <c r="BP1838" s="31"/>
      <c r="BQ1838" s="31"/>
      <c r="BR1838" s="31"/>
      <c r="BS1838" s="31"/>
      <c r="BT1838" s="31"/>
      <c r="BU1838" s="31"/>
      <c r="BV1838" s="31"/>
      <c r="BW1838" s="31"/>
      <c r="BX1838" s="31"/>
      <c r="BY1838" s="31"/>
      <c r="BZ1838" s="31"/>
      <c r="CA1838" s="31"/>
      <c r="CB1838" s="31"/>
      <c r="CC1838" s="31"/>
      <c r="CD1838" s="31"/>
      <c r="CE1838" s="31"/>
      <c r="CF1838" s="31"/>
      <c r="CG1838" s="31"/>
      <c r="CH1838" s="31"/>
      <c r="CI1838" s="31"/>
      <c r="CJ1838" s="31"/>
      <c r="CK1838" s="31"/>
      <c r="CL1838" s="31"/>
      <c r="CM1838" s="31"/>
      <c r="CN1838" s="31"/>
      <c r="CO1838" s="31"/>
      <c r="CP1838" s="31"/>
      <c r="CQ1838" s="31"/>
      <c r="CR1838" s="31"/>
      <c r="CS1838" s="31"/>
      <c r="CT1838" s="31"/>
      <c r="CU1838" s="31"/>
      <c r="CV1838" s="31"/>
      <c r="CW1838" s="31"/>
      <c r="CX1838" s="31"/>
      <c r="CY1838" s="31"/>
      <c r="CZ1838" s="31"/>
      <c r="DA1838" s="31"/>
      <c r="DB1838" s="31"/>
      <c r="DC1838" s="31"/>
      <c r="DD1838" s="31"/>
      <c r="DE1838" s="31"/>
      <c r="DF1838" s="31"/>
      <c r="DG1838" s="31"/>
      <c r="DH1838" s="31"/>
      <c r="DI1838" s="31"/>
      <c r="DJ1838" s="31"/>
      <c r="DK1838" s="31"/>
      <c r="DL1838" s="31"/>
    </row>
    <row r="1839" spans="1:116" s="28" customFormat="1" ht="30" customHeight="1">
      <c r="A1839" s="7" t="s">
        <v>6296</v>
      </c>
      <c r="B1839" s="5">
        <v>1837</v>
      </c>
      <c r="C1839" s="116"/>
      <c r="D1839" s="116"/>
      <c r="E1839" s="43" t="s">
        <v>6305</v>
      </c>
      <c r="F1839" s="3" t="s">
        <v>6306</v>
      </c>
      <c r="G1839" s="3" t="s">
        <v>6307</v>
      </c>
      <c r="H1839" s="3" t="s">
        <v>4921</v>
      </c>
      <c r="I1839" s="3" t="s">
        <v>389</v>
      </c>
      <c r="J1839" s="3" t="s">
        <v>6308</v>
      </c>
      <c r="K1839" s="6">
        <v>1</v>
      </c>
      <c r="L1839" s="3" t="s">
        <v>79</v>
      </c>
      <c r="M1839" s="6">
        <v>5</v>
      </c>
      <c r="N1839" s="3" t="s">
        <v>44</v>
      </c>
      <c r="O1839" s="3" t="s">
        <v>6302</v>
      </c>
      <c r="P1839" s="3" t="s">
        <v>6303</v>
      </c>
      <c r="Q1839" s="3" t="s">
        <v>6309</v>
      </c>
      <c r="R1839" s="156"/>
      <c r="S1839" s="22">
        <v>6.5</v>
      </c>
      <c r="T1839" s="23"/>
      <c r="U1839" s="1">
        <v>0.95</v>
      </c>
      <c r="V1839" s="21"/>
      <c r="W1839" s="22"/>
      <c r="X1839" s="22"/>
      <c r="Y1839" s="22"/>
      <c r="Z1839" s="22"/>
      <c r="AA1839" s="22"/>
      <c r="AB1839" s="22"/>
      <c r="AC1839" s="22"/>
      <c r="AD1839" s="22"/>
      <c r="AE1839" s="24"/>
      <c r="AF1839" s="20"/>
      <c r="AG1839" s="20"/>
      <c r="AH1839" s="20"/>
      <c r="AI1839" s="20"/>
      <c r="AJ1839" s="20"/>
      <c r="AK1839" s="20"/>
      <c r="AL1839" s="20"/>
      <c r="AM1839" s="20"/>
      <c r="AN1839" s="25"/>
      <c r="AO1839" s="20"/>
      <c r="AP1839" s="24"/>
      <c r="AQ1839" s="20" t="e">
        <f>AVERAGE(SMALL(AE1839:AI1839,1),SMALL(AE1839:AI1839,2))</f>
        <v>#NUM!</v>
      </c>
      <c r="AR1839" s="20" t="e">
        <f>IF(R1839 &lt;=( AVERAGE(SMALL(AE1839:AI1839,1),SMALL(AE1839:AI1839,2))), R1839, "")</f>
        <v>#NUM!</v>
      </c>
      <c r="AS1839" s="20" t="e">
        <f>AVERAGE(SMALL(AJ1839:AM1839,1),SMALL(AJ1839:AM1839,2))</f>
        <v>#NUM!</v>
      </c>
      <c r="AT1839" s="20">
        <f>T1839*1.075</f>
        <v>0</v>
      </c>
      <c r="AU1839" s="20">
        <f>U1839*1.075</f>
        <v>1.02125</v>
      </c>
      <c r="AV1839" s="22">
        <f>MIN(AN1839,AT1839,AU1839)</f>
        <v>0</v>
      </c>
      <c r="AW1839" s="20" t="s">
        <v>71</v>
      </c>
      <c r="AX1839" s="20" t="s">
        <v>72</v>
      </c>
      <c r="AY1839" s="25">
        <v>1.0212000000000001</v>
      </c>
      <c r="AZ1839" s="27">
        <f>IF(AND(AY1839&gt;0,AY1839&lt;=10),AY1839*0.25,IF(AND(AY1839&gt;10,AY1839&lt;=50),AY1839*0.17,IF(AND(AY1839&gt;10,AY1839&lt;=100),AY1839*0.12,IF(AY1839&gt;100,AY1839*0.1))))</f>
        <v>0.25530000000000003</v>
      </c>
      <c r="BA1839" s="3">
        <f>AZ1839+AY1839</f>
        <v>1.2765000000000002</v>
      </c>
      <c r="BB1839" s="25">
        <f>BA1839+BA1839*0.08</f>
        <v>1.3786200000000002</v>
      </c>
      <c r="BC1839" s="20" t="s">
        <v>12295</v>
      </c>
      <c r="BD1839" s="20"/>
      <c r="BE1839" s="20"/>
      <c r="BF1839" s="20"/>
      <c r="BG1839" s="20"/>
      <c r="BH1839" s="20"/>
      <c r="BI1839" s="20"/>
      <c r="BJ1839" s="20"/>
      <c r="BK1839" s="20"/>
      <c r="BL1839" s="20"/>
      <c r="BM1839" s="20"/>
      <c r="BN1839" s="20"/>
      <c r="BO1839" s="20"/>
      <c r="BP1839" s="31"/>
      <c r="BQ1839" s="31"/>
      <c r="BR1839" s="31"/>
      <c r="BS1839" s="31"/>
      <c r="BT1839" s="31"/>
      <c r="BU1839" s="31"/>
      <c r="BV1839" s="31"/>
      <c r="BW1839" s="31"/>
      <c r="BX1839" s="31"/>
      <c r="BY1839" s="31"/>
      <c r="BZ1839" s="31"/>
      <c r="CA1839" s="31"/>
      <c r="CB1839" s="31"/>
      <c r="CC1839" s="31"/>
      <c r="CD1839" s="31"/>
      <c r="CE1839" s="31"/>
      <c r="CF1839" s="31"/>
      <c r="CG1839" s="31"/>
      <c r="CH1839" s="31"/>
      <c r="CI1839" s="31"/>
      <c r="CJ1839" s="31"/>
      <c r="CK1839" s="31"/>
      <c r="CL1839" s="31"/>
      <c r="CM1839" s="31"/>
      <c r="CN1839" s="31"/>
      <c r="CO1839" s="31"/>
      <c r="CP1839" s="31"/>
      <c r="CQ1839" s="31"/>
      <c r="CR1839" s="31"/>
      <c r="CS1839" s="31"/>
      <c r="CT1839" s="31"/>
      <c r="CU1839" s="31"/>
      <c r="CV1839" s="31"/>
      <c r="CW1839" s="31"/>
      <c r="CX1839" s="31"/>
      <c r="CY1839" s="31"/>
      <c r="CZ1839" s="31"/>
      <c r="DA1839" s="31"/>
      <c r="DB1839" s="31"/>
      <c r="DC1839" s="31"/>
      <c r="DD1839" s="31"/>
      <c r="DE1839" s="31"/>
      <c r="DF1839" s="31"/>
      <c r="DG1839" s="31"/>
      <c r="DH1839" s="31"/>
      <c r="DI1839" s="31"/>
      <c r="DJ1839" s="31"/>
      <c r="DK1839" s="31"/>
      <c r="DL1839" s="31"/>
    </row>
    <row r="1840" spans="1:116" s="28" customFormat="1" ht="30" customHeight="1">
      <c r="A1840" s="7" t="s">
        <v>6296</v>
      </c>
      <c r="B1840" s="5">
        <v>1838</v>
      </c>
      <c r="C1840" s="116"/>
      <c r="D1840" s="116"/>
      <c r="E1840" s="43" t="s">
        <v>6310</v>
      </c>
      <c r="F1840" s="3" t="s">
        <v>6311</v>
      </c>
      <c r="G1840" s="3" t="s">
        <v>6312</v>
      </c>
      <c r="H1840" s="3" t="s">
        <v>5661</v>
      </c>
      <c r="I1840" s="3" t="s">
        <v>389</v>
      </c>
      <c r="J1840" s="3" t="s">
        <v>6313</v>
      </c>
      <c r="K1840" s="6">
        <v>2</v>
      </c>
      <c r="L1840" s="3" t="s">
        <v>79</v>
      </c>
      <c r="M1840" s="6">
        <v>10</v>
      </c>
      <c r="N1840" s="3" t="s">
        <v>44</v>
      </c>
      <c r="O1840" s="3" t="s">
        <v>6302</v>
      </c>
      <c r="P1840" s="3" t="s">
        <v>6303</v>
      </c>
      <c r="Q1840" s="3" t="s">
        <v>6314</v>
      </c>
      <c r="R1840" s="156">
        <v>0.67049999999999998</v>
      </c>
      <c r="S1840" s="22">
        <v>0.98</v>
      </c>
      <c r="T1840" s="23"/>
      <c r="U1840" s="1">
        <v>1.49</v>
      </c>
      <c r="V1840" s="21">
        <v>0.67049999999999998</v>
      </c>
      <c r="W1840" s="22"/>
      <c r="X1840" s="22"/>
      <c r="Y1840" s="22"/>
      <c r="Z1840" s="22"/>
      <c r="AA1840" s="22"/>
      <c r="AB1840" s="22"/>
      <c r="AC1840" s="22"/>
      <c r="AD1840" s="22"/>
      <c r="AE1840" s="24"/>
      <c r="AF1840" s="20"/>
      <c r="AG1840" s="20"/>
      <c r="AH1840" s="20"/>
      <c r="AI1840" s="20"/>
      <c r="AJ1840" s="20"/>
      <c r="AK1840" s="20"/>
      <c r="AL1840" s="20"/>
      <c r="AM1840" s="20"/>
      <c r="AN1840" s="25"/>
      <c r="AO1840" s="20"/>
      <c r="AP1840" s="24"/>
      <c r="AQ1840" s="20" t="e">
        <f>AVERAGE(SMALL(AE1840:AI1840,1),SMALL(AE1840:AI1840,2))</f>
        <v>#NUM!</v>
      </c>
      <c r="AR1840" s="20" t="e">
        <f>IF(R1840 &lt;=( AVERAGE(SMALL(AE1840:AI1840,1),SMALL(AE1840:AI1840,2))), R1840, "")</f>
        <v>#NUM!</v>
      </c>
      <c r="AS1840" s="20" t="e">
        <f>AVERAGE(SMALL(AJ1840:AM1840,1),SMALL(AJ1840:AM1840,2))</f>
        <v>#NUM!</v>
      </c>
      <c r="AT1840" s="20">
        <f>T1840*1.075</f>
        <v>0</v>
      </c>
      <c r="AU1840" s="20">
        <f>U1840*1.075</f>
        <v>1.60175</v>
      </c>
      <c r="AV1840" s="22">
        <f>MIN(AN1840,AT1840,AU1840)</f>
        <v>0</v>
      </c>
      <c r="AW1840" s="20" t="s">
        <v>977</v>
      </c>
      <c r="AX1840" s="20" t="s">
        <v>1028</v>
      </c>
      <c r="AY1840" s="25">
        <v>0.67</v>
      </c>
      <c r="AZ1840" s="27">
        <f>IF(AND(AY1840&gt;0,AY1840&lt;=10),AY1840*0.25,IF(AND(AY1840&gt;10,AY1840&lt;=50),AY1840*0.17,IF(AND(AY1840&gt;10,AY1840&lt;=100),AY1840*0.12,IF(AY1840&gt;100,AY1840*0.1))))</f>
        <v>0.16750000000000001</v>
      </c>
      <c r="BA1840" s="3">
        <f>AZ1840+AY1840</f>
        <v>0.83750000000000002</v>
      </c>
      <c r="BB1840" s="25">
        <f>BA1840+BA1840*0.08</f>
        <v>0.90450000000000008</v>
      </c>
      <c r="BC1840" s="20" t="s">
        <v>12295</v>
      </c>
      <c r="BD1840" s="20"/>
      <c r="BE1840" s="20"/>
      <c r="BF1840" s="20"/>
      <c r="BG1840" s="20"/>
      <c r="BH1840" s="20"/>
      <c r="BI1840" s="20"/>
      <c r="BJ1840" s="20"/>
      <c r="BK1840" s="20"/>
      <c r="BL1840" s="20"/>
      <c r="BM1840" s="20"/>
      <c r="BN1840" s="20"/>
      <c r="BO1840" s="20"/>
      <c r="BP1840" s="19"/>
      <c r="BQ1840" s="19"/>
      <c r="BR1840" s="19"/>
      <c r="BS1840" s="19"/>
      <c r="BT1840" s="19"/>
      <c r="BU1840" s="19"/>
      <c r="BV1840" s="19"/>
      <c r="BW1840" s="19"/>
      <c r="BX1840" s="19"/>
      <c r="BY1840" s="19"/>
      <c r="BZ1840" s="19"/>
      <c r="CA1840" s="19"/>
      <c r="CB1840" s="19"/>
      <c r="CC1840" s="19"/>
      <c r="CD1840" s="19"/>
      <c r="CE1840" s="19"/>
      <c r="CF1840" s="19"/>
      <c r="CG1840" s="19"/>
      <c r="CH1840" s="19"/>
      <c r="CI1840" s="19"/>
      <c r="CJ1840" s="19"/>
      <c r="CK1840" s="19"/>
      <c r="CL1840" s="19"/>
      <c r="CM1840" s="19"/>
      <c r="CN1840" s="19"/>
      <c r="CO1840" s="19"/>
      <c r="CP1840" s="19"/>
      <c r="CQ1840" s="19"/>
      <c r="CR1840" s="19"/>
      <c r="CS1840" s="19"/>
      <c r="CT1840" s="19"/>
      <c r="CU1840" s="19"/>
      <c r="CV1840" s="19"/>
      <c r="CW1840" s="19"/>
      <c r="CX1840" s="19"/>
      <c r="CY1840" s="19"/>
      <c r="CZ1840" s="19"/>
      <c r="DA1840" s="19"/>
      <c r="DB1840" s="19"/>
      <c r="DC1840" s="19"/>
      <c r="DD1840" s="19"/>
      <c r="DE1840" s="19"/>
      <c r="DF1840" s="19"/>
      <c r="DG1840" s="19"/>
      <c r="DH1840" s="19"/>
      <c r="DI1840" s="19"/>
      <c r="DJ1840" s="19"/>
      <c r="DK1840" s="19"/>
      <c r="DL1840" s="19"/>
    </row>
    <row r="1841" spans="1:116" s="28" customFormat="1" ht="30" customHeight="1">
      <c r="A1841" s="152" t="s">
        <v>12953</v>
      </c>
      <c r="B1841" s="5">
        <v>1839</v>
      </c>
      <c r="C1841" s="116">
        <v>19812</v>
      </c>
      <c r="D1841" s="116"/>
      <c r="E1841" s="43" t="s">
        <v>12965</v>
      </c>
      <c r="F1841" s="3" t="s">
        <v>12966</v>
      </c>
      <c r="G1841" s="3" t="s">
        <v>1569</v>
      </c>
      <c r="H1841" s="3" t="s">
        <v>12967</v>
      </c>
      <c r="I1841" s="3" t="s">
        <v>65</v>
      </c>
      <c r="J1841" s="3" t="s">
        <v>12968</v>
      </c>
      <c r="K1841" s="6">
        <v>30</v>
      </c>
      <c r="L1841" s="3" t="s">
        <v>67</v>
      </c>
      <c r="M1841" s="6">
        <v>1</v>
      </c>
      <c r="N1841" s="3" t="s">
        <v>44</v>
      </c>
      <c r="O1841" s="3" t="s">
        <v>12956</v>
      </c>
      <c r="P1841" s="3" t="s">
        <v>12956</v>
      </c>
      <c r="Q1841" s="3" t="s">
        <v>12969</v>
      </c>
      <c r="R1841" s="160">
        <v>5.4</v>
      </c>
      <c r="S1841" s="79">
        <v>5</v>
      </c>
      <c r="T1841" s="81">
        <v>5</v>
      </c>
      <c r="U1841" s="82"/>
      <c r="V1841" s="79"/>
      <c r="W1841" s="79"/>
      <c r="X1841" s="79"/>
      <c r="Y1841" s="79"/>
      <c r="Z1841" s="79"/>
      <c r="AA1841" s="79"/>
      <c r="AB1841" s="79"/>
      <c r="AC1841" s="79"/>
      <c r="AD1841" s="79"/>
      <c r="AE1841" s="83"/>
      <c r="AF1841" s="84">
        <v>4.8600000000000003</v>
      </c>
      <c r="AG1841" s="84">
        <v>4.3559999999999999</v>
      </c>
      <c r="AH1841" s="84"/>
      <c r="AI1841" s="84"/>
      <c r="AJ1841" s="84"/>
      <c r="AK1841" s="84"/>
      <c r="AL1841" s="84"/>
      <c r="AM1841" s="84"/>
      <c r="AN1841" s="85"/>
      <c r="AO1841" s="84"/>
      <c r="AP1841" s="83"/>
      <c r="AQ1841" s="84">
        <v>4.6080000000000005</v>
      </c>
      <c r="AR1841" s="84" t="s">
        <v>601</v>
      </c>
      <c r="AS1841" s="84" t="e">
        <v>#NUM!</v>
      </c>
      <c r="AT1841" s="84" t="e">
        <v>#REF!</v>
      </c>
      <c r="AU1841" s="84">
        <v>5.375</v>
      </c>
      <c r="AV1841" s="79" t="e">
        <v>#REF!</v>
      </c>
      <c r="AW1841" s="84" t="s">
        <v>994</v>
      </c>
      <c r="AX1841" s="84" t="s">
        <v>208</v>
      </c>
      <c r="AY1841" s="85">
        <v>4.6079999999999997</v>
      </c>
      <c r="AZ1841" s="87">
        <v>1.1519999999999999</v>
      </c>
      <c r="BA1841" s="43">
        <v>5.76</v>
      </c>
      <c r="BB1841" s="85">
        <v>6.2207999999999997</v>
      </c>
      <c r="BC1841" s="20" t="s">
        <v>12295</v>
      </c>
      <c r="BD1841" s="84" t="s">
        <v>12206</v>
      </c>
      <c r="BE1841" s="88"/>
      <c r="BF1841" s="88"/>
      <c r="BG1841" s="88"/>
      <c r="BH1841" s="88"/>
      <c r="BI1841" s="88"/>
      <c r="BJ1841" s="88"/>
      <c r="BK1841" s="88"/>
      <c r="BL1841" s="88"/>
      <c r="BM1841" s="88"/>
      <c r="BN1841" s="88"/>
      <c r="BO1841" s="88"/>
      <c r="BP1841" s="88"/>
      <c r="BQ1841" s="88"/>
      <c r="BR1841" s="88"/>
      <c r="BS1841" s="88"/>
      <c r="BT1841" s="88"/>
      <c r="BU1841" s="88"/>
      <c r="BV1841" s="88"/>
      <c r="BW1841" s="88"/>
      <c r="BX1841" s="88"/>
      <c r="BY1841" s="88"/>
      <c r="BZ1841" s="88"/>
      <c r="CA1841" s="88"/>
      <c r="CB1841" s="88"/>
      <c r="CC1841" s="88"/>
      <c r="CD1841" s="88"/>
      <c r="CE1841" s="88"/>
      <c r="CF1841" s="88"/>
      <c r="CG1841" s="88"/>
      <c r="CH1841" s="88"/>
      <c r="CI1841" s="88"/>
      <c r="CJ1841" s="88"/>
      <c r="CK1841" s="88"/>
      <c r="CL1841" s="88"/>
      <c r="CM1841" s="88"/>
      <c r="CN1841" s="88"/>
      <c r="CO1841" s="88"/>
      <c r="CP1841" s="88"/>
      <c r="CQ1841" s="88"/>
      <c r="CR1841" s="88"/>
      <c r="CS1841" s="88"/>
      <c r="CT1841" s="88"/>
      <c r="CU1841" s="88"/>
      <c r="CV1841" s="88"/>
      <c r="CW1841" s="88"/>
      <c r="CX1841" s="88"/>
      <c r="CY1841" s="88"/>
      <c r="CZ1841" s="88"/>
      <c r="DA1841" s="88"/>
      <c r="DB1841" s="88"/>
      <c r="DC1841" s="88"/>
      <c r="DD1841" s="88"/>
      <c r="DE1841" s="88"/>
      <c r="DF1841" s="88"/>
      <c r="DG1841" s="88"/>
      <c r="DH1841" s="88"/>
      <c r="DI1841" s="88"/>
      <c r="DJ1841" s="88"/>
      <c r="DK1841" s="88"/>
      <c r="DL1841" s="88"/>
    </row>
    <row r="1842" spans="1:116" s="28" customFormat="1" ht="30" customHeight="1">
      <c r="A1842" s="152" t="s">
        <v>12953</v>
      </c>
      <c r="B1842" s="5">
        <v>1840</v>
      </c>
      <c r="C1842" s="116">
        <v>19691</v>
      </c>
      <c r="D1842" s="116"/>
      <c r="E1842" s="43" t="s">
        <v>12954</v>
      </c>
      <c r="F1842" s="3" t="s">
        <v>12955</v>
      </c>
      <c r="G1842" s="3" t="s">
        <v>221</v>
      </c>
      <c r="H1842" s="3" t="s">
        <v>222</v>
      </c>
      <c r="I1842" s="3" t="s">
        <v>223</v>
      </c>
      <c r="J1842" s="3" t="s">
        <v>3308</v>
      </c>
      <c r="K1842" s="6"/>
      <c r="L1842" s="3"/>
      <c r="M1842" s="6">
        <v>10</v>
      </c>
      <c r="N1842" s="3" t="s">
        <v>44</v>
      </c>
      <c r="O1842" s="3" t="s">
        <v>12956</v>
      </c>
      <c r="P1842" s="3" t="s">
        <v>12956</v>
      </c>
      <c r="Q1842" s="3" t="s">
        <v>12957</v>
      </c>
      <c r="R1842" s="160">
        <v>7.02</v>
      </c>
      <c r="S1842" s="79">
        <v>6.5</v>
      </c>
      <c r="T1842" s="81">
        <v>6.5</v>
      </c>
      <c r="U1842" s="82"/>
      <c r="V1842" s="79">
        <v>7.5</v>
      </c>
      <c r="W1842" s="79"/>
      <c r="X1842" s="79"/>
      <c r="Y1842" s="79"/>
      <c r="Z1842" s="79"/>
      <c r="AA1842" s="79"/>
      <c r="AB1842" s="79"/>
      <c r="AC1842" s="79"/>
      <c r="AD1842" s="79"/>
      <c r="AE1842" s="83"/>
      <c r="AF1842" s="84">
        <v>8.1</v>
      </c>
      <c r="AG1842" s="84"/>
      <c r="AH1842" s="84"/>
      <c r="AI1842" s="84"/>
      <c r="AJ1842" s="84"/>
      <c r="AK1842" s="84"/>
      <c r="AL1842" s="84"/>
      <c r="AM1842" s="84"/>
      <c r="AN1842" s="85"/>
      <c r="AO1842" s="84"/>
      <c r="AP1842" s="83"/>
      <c r="AQ1842" s="84" t="e">
        <v>#NUM!</v>
      </c>
      <c r="AR1842" s="84" t="e">
        <v>#NUM!</v>
      </c>
      <c r="AS1842" s="84" t="e">
        <v>#NUM!</v>
      </c>
      <c r="AT1842" s="84" t="e">
        <v>#REF!</v>
      </c>
      <c r="AU1842" s="84">
        <v>6.9874999999999998</v>
      </c>
      <c r="AV1842" s="79" t="e">
        <v>#REF!</v>
      </c>
      <c r="AW1842" s="84" t="s">
        <v>71</v>
      </c>
      <c r="AX1842" s="84" t="s">
        <v>72</v>
      </c>
      <c r="AY1842" s="85">
        <v>6.9874999999999998</v>
      </c>
      <c r="AZ1842" s="87">
        <v>1.746875</v>
      </c>
      <c r="BA1842" s="43">
        <v>8.734375</v>
      </c>
      <c r="BB1842" s="85">
        <v>9.4331250000000004</v>
      </c>
      <c r="BC1842" s="20" t="s">
        <v>12295</v>
      </c>
      <c r="BD1842" s="84" t="s">
        <v>12206</v>
      </c>
      <c r="BE1842" s="88"/>
      <c r="BF1842" s="88"/>
      <c r="BG1842" s="88"/>
      <c r="BH1842" s="88"/>
      <c r="BI1842" s="88"/>
      <c r="BJ1842" s="88"/>
      <c r="BK1842" s="88"/>
      <c r="BL1842" s="88"/>
      <c r="BM1842" s="88"/>
      <c r="BN1842" s="88"/>
      <c r="BO1842" s="88"/>
      <c r="BP1842" s="88"/>
      <c r="BQ1842" s="88"/>
      <c r="BR1842" s="88"/>
      <c r="BS1842" s="88"/>
      <c r="BT1842" s="88"/>
      <c r="BU1842" s="88"/>
      <c r="BV1842" s="88"/>
      <c r="BW1842" s="88"/>
      <c r="BX1842" s="88"/>
      <c r="BY1842" s="88"/>
      <c r="BZ1842" s="88"/>
      <c r="CA1842" s="88"/>
      <c r="CB1842" s="88"/>
      <c r="CC1842" s="88"/>
      <c r="CD1842" s="88"/>
      <c r="CE1842" s="88"/>
      <c r="CF1842" s="88"/>
      <c r="CG1842" s="88"/>
      <c r="CH1842" s="88"/>
      <c r="CI1842" s="88"/>
      <c r="CJ1842" s="88"/>
      <c r="CK1842" s="88"/>
      <c r="CL1842" s="88"/>
      <c r="CM1842" s="88"/>
      <c r="CN1842" s="88"/>
      <c r="CO1842" s="88"/>
      <c r="CP1842" s="88"/>
      <c r="CQ1842" s="88"/>
      <c r="CR1842" s="88"/>
      <c r="CS1842" s="88"/>
      <c r="CT1842" s="88"/>
      <c r="CU1842" s="88"/>
      <c r="CV1842" s="88"/>
      <c r="CW1842" s="88"/>
      <c r="CX1842" s="88"/>
      <c r="CY1842" s="88"/>
      <c r="CZ1842" s="88"/>
      <c r="DA1842" s="88"/>
      <c r="DB1842" s="88"/>
      <c r="DC1842" s="88"/>
      <c r="DD1842" s="88"/>
      <c r="DE1842" s="88"/>
      <c r="DF1842" s="88"/>
      <c r="DG1842" s="88"/>
      <c r="DH1842" s="88"/>
      <c r="DI1842" s="88"/>
      <c r="DJ1842" s="88"/>
      <c r="DK1842" s="88"/>
      <c r="DL1842" s="88"/>
    </row>
    <row r="1843" spans="1:116" s="20" customFormat="1" ht="30" customHeight="1">
      <c r="A1843" s="152" t="s">
        <v>12953</v>
      </c>
      <c r="B1843" s="5">
        <v>1841</v>
      </c>
      <c r="C1843" s="116">
        <v>19826</v>
      </c>
      <c r="D1843" s="116"/>
      <c r="E1843" s="43" t="s">
        <v>12958</v>
      </c>
      <c r="F1843" s="3" t="s">
        <v>12959</v>
      </c>
      <c r="G1843" s="3" t="s">
        <v>3039</v>
      </c>
      <c r="H1843" s="3" t="s">
        <v>12960</v>
      </c>
      <c r="I1843" s="3" t="s">
        <v>12961</v>
      </c>
      <c r="J1843" s="3" t="s">
        <v>12962</v>
      </c>
      <c r="K1843" s="6">
        <v>60</v>
      </c>
      <c r="L1843" s="3" t="s">
        <v>12963</v>
      </c>
      <c r="M1843" s="6">
        <v>7</v>
      </c>
      <c r="N1843" s="3" t="s">
        <v>44</v>
      </c>
      <c r="O1843" s="3" t="s">
        <v>12956</v>
      </c>
      <c r="P1843" s="3" t="s">
        <v>12956</v>
      </c>
      <c r="Q1843" s="3" t="s">
        <v>12964</v>
      </c>
      <c r="R1843" s="160">
        <v>22.68</v>
      </c>
      <c r="S1843" s="79">
        <v>21</v>
      </c>
      <c r="T1843" s="81" t="s">
        <v>54</v>
      </c>
      <c r="U1843" s="82"/>
      <c r="V1843" s="79"/>
      <c r="W1843" s="79"/>
      <c r="X1843" s="79"/>
      <c r="Y1843" s="79"/>
      <c r="Z1843" s="79"/>
      <c r="AA1843" s="79"/>
      <c r="AB1843" s="79"/>
      <c r="AC1843" s="79"/>
      <c r="AD1843" s="79"/>
      <c r="AE1843" s="83"/>
      <c r="AF1843" s="84"/>
      <c r="AG1843" s="84"/>
      <c r="AH1843" s="84"/>
      <c r="AI1843" s="84"/>
      <c r="AJ1843" s="84"/>
      <c r="AK1843" s="84"/>
      <c r="AL1843" s="84"/>
      <c r="AM1843" s="84"/>
      <c r="AN1843" s="85"/>
      <c r="AO1843" s="84"/>
      <c r="AP1843" s="83"/>
      <c r="AQ1843" s="84" t="e">
        <v>#NUM!</v>
      </c>
      <c r="AR1843" s="84" t="e">
        <v>#NUM!</v>
      </c>
      <c r="AS1843" s="84" t="e">
        <v>#NUM!</v>
      </c>
      <c r="AT1843" s="84" t="e">
        <v>#REF!</v>
      </c>
      <c r="AU1843" s="84" t="e">
        <v>#VALUE!</v>
      </c>
      <c r="AV1843" s="79" t="e">
        <v>#REF!</v>
      </c>
      <c r="AW1843" s="84" t="s">
        <v>977</v>
      </c>
      <c r="AX1843" s="84" t="s">
        <v>48</v>
      </c>
      <c r="AY1843" s="85">
        <v>22.68</v>
      </c>
      <c r="AZ1843" s="87">
        <v>3.8556000000000004</v>
      </c>
      <c r="BA1843" s="43">
        <v>26.535599999999999</v>
      </c>
      <c r="BB1843" s="85">
        <v>28.658448</v>
      </c>
      <c r="BC1843" s="20" t="s">
        <v>12295</v>
      </c>
      <c r="BD1843" s="84" t="s">
        <v>12206</v>
      </c>
      <c r="BE1843" s="88"/>
      <c r="BF1843" s="88"/>
      <c r="BG1843" s="88"/>
      <c r="BH1843" s="88"/>
      <c r="BI1843" s="88"/>
      <c r="BJ1843" s="88"/>
      <c r="BK1843" s="88"/>
      <c r="BL1843" s="88"/>
      <c r="BM1843" s="88"/>
      <c r="BN1843" s="88"/>
      <c r="BO1843" s="88"/>
      <c r="BP1843" s="88"/>
      <c r="BQ1843" s="88"/>
      <c r="BR1843" s="88"/>
      <c r="BS1843" s="88"/>
      <c r="BT1843" s="88"/>
      <c r="BU1843" s="88"/>
      <c r="BV1843" s="88"/>
      <c r="BW1843" s="88"/>
      <c r="BX1843" s="88"/>
      <c r="BY1843" s="88"/>
      <c r="BZ1843" s="88"/>
      <c r="CA1843" s="88"/>
      <c r="CB1843" s="88"/>
      <c r="CC1843" s="88"/>
      <c r="CD1843" s="88"/>
      <c r="CE1843" s="88"/>
      <c r="CF1843" s="88"/>
      <c r="CG1843" s="88"/>
      <c r="CH1843" s="88"/>
      <c r="CI1843" s="88"/>
      <c r="CJ1843" s="88"/>
      <c r="CK1843" s="88"/>
      <c r="CL1843" s="88"/>
      <c r="CM1843" s="88"/>
      <c r="CN1843" s="88"/>
      <c r="CO1843" s="88"/>
      <c r="CP1843" s="88"/>
      <c r="CQ1843" s="88"/>
      <c r="CR1843" s="88"/>
      <c r="CS1843" s="88"/>
      <c r="CT1843" s="88"/>
      <c r="CU1843" s="88"/>
      <c r="CV1843" s="88"/>
      <c r="CW1843" s="88"/>
      <c r="CX1843" s="88"/>
      <c r="CY1843" s="88"/>
      <c r="CZ1843" s="88"/>
      <c r="DA1843" s="88"/>
      <c r="DB1843" s="88"/>
      <c r="DC1843" s="88"/>
      <c r="DD1843" s="88"/>
      <c r="DE1843" s="88"/>
      <c r="DF1843" s="88"/>
      <c r="DG1843" s="88"/>
      <c r="DH1843" s="88"/>
      <c r="DI1843" s="88"/>
      <c r="DJ1843" s="88"/>
      <c r="DK1843" s="88"/>
      <c r="DL1843" s="88"/>
    </row>
    <row r="1844" spans="1:116" s="20" customFormat="1" ht="30" customHeight="1">
      <c r="A1844" s="4" t="s">
        <v>487</v>
      </c>
      <c r="B1844" s="5">
        <v>1842</v>
      </c>
      <c r="C1844" s="6">
        <v>16464</v>
      </c>
      <c r="D1844" s="6"/>
      <c r="E1844" s="43" t="s">
        <v>6330</v>
      </c>
      <c r="F1844" s="3" t="s">
        <v>6331</v>
      </c>
      <c r="G1844" s="3" t="s">
        <v>4403</v>
      </c>
      <c r="H1844" s="3" t="s">
        <v>6332</v>
      </c>
      <c r="I1844" s="3" t="s">
        <v>4405</v>
      </c>
      <c r="J1844" s="3" t="s">
        <v>6333</v>
      </c>
      <c r="K1844" s="6">
        <v>0.5</v>
      </c>
      <c r="L1844" s="3" t="s">
        <v>79</v>
      </c>
      <c r="M1844" s="6">
        <v>30</v>
      </c>
      <c r="N1844" s="3" t="s">
        <v>44</v>
      </c>
      <c r="O1844" s="3" t="s">
        <v>6319</v>
      </c>
      <c r="P1844" s="3" t="s">
        <v>6334</v>
      </c>
      <c r="Q1844" s="3" t="s">
        <v>6335</v>
      </c>
      <c r="R1844" s="156">
        <v>8.32</v>
      </c>
      <c r="S1844" s="22"/>
      <c r="T1844" s="23"/>
      <c r="U1844" s="1">
        <v>5.99</v>
      </c>
      <c r="V1844" s="21"/>
      <c r="W1844" s="22"/>
      <c r="X1844" s="22"/>
      <c r="Y1844" s="22"/>
      <c r="Z1844" s="22"/>
      <c r="AA1844" s="22"/>
      <c r="AB1844" s="22"/>
      <c r="AC1844" s="22"/>
      <c r="AD1844" s="22"/>
      <c r="AE1844" s="24"/>
      <c r="AN1844" s="25">
        <v>8.32</v>
      </c>
      <c r="AO1844" s="20" t="s">
        <v>47</v>
      </c>
      <c r="AP1844" s="24" t="s">
        <v>48</v>
      </c>
      <c r="AQ1844" s="20" t="e">
        <f>AVERAGE(SMALL(AE1844:AI1844,1),SMALL(AE1844:AI1844,2))</f>
        <v>#NUM!</v>
      </c>
      <c r="AR1844" s="20" t="e">
        <f>IF(R1844 &lt;=( AVERAGE(SMALL(AE1844:AI1844,1),SMALL(AE1844:AI1844,2))), R1844, "")</f>
        <v>#NUM!</v>
      </c>
      <c r="AS1844" s="20" t="e">
        <f>AVERAGE(SMALL(AJ1844:AM1844,1),SMALL(AJ1844:AM1844,2))</f>
        <v>#NUM!</v>
      </c>
      <c r="AT1844" s="20">
        <f>T1844*1.075</f>
        <v>0</v>
      </c>
      <c r="AU1844" s="20">
        <f>U1844*1.075</f>
        <v>6.4392500000000004</v>
      </c>
      <c r="AV1844" s="22">
        <f>MIN(AN1844,AT1844,AU1844)</f>
        <v>0</v>
      </c>
      <c r="AW1844" s="20" t="s">
        <v>71</v>
      </c>
      <c r="AX1844" s="20" t="s">
        <v>72</v>
      </c>
      <c r="AY1844" s="25">
        <v>6.4390000000000001</v>
      </c>
      <c r="AZ1844" s="27">
        <f>IF(AND(AY1844&gt;0,AY1844&lt;=10),AY1844*0.25,IF(AND(AY1844&gt;10,AY1844&lt;=50),AY1844*0.17,IF(AND(AY1844&gt;10,AY1844&lt;=100),AY1844*0.12,IF(AY1844&gt;100,AY1844*0.1))))</f>
        <v>1.60975</v>
      </c>
      <c r="BA1844" s="3">
        <f>AZ1844+AY1844</f>
        <v>8.0487500000000001</v>
      </c>
      <c r="BB1844" s="25">
        <f>BA1844+BA1844*0.08</f>
        <v>8.6926500000000004</v>
      </c>
      <c r="BC1844" s="20" t="s">
        <v>12295</v>
      </c>
    </row>
    <row r="1845" spans="1:116" s="20" customFormat="1" ht="30" customHeight="1">
      <c r="A1845" s="183" t="s">
        <v>14260</v>
      </c>
      <c r="B1845" s="5">
        <v>1843</v>
      </c>
      <c r="C1845" s="185">
        <v>20492</v>
      </c>
      <c r="D1845" s="185"/>
      <c r="E1845" s="224" t="s">
        <v>6321</v>
      </c>
      <c r="F1845" s="3" t="s">
        <v>14033</v>
      </c>
      <c r="G1845" s="3" t="s">
        <v>4169</v>
      </c>
      <c r="H1845" s="3" t="s">
        <v>14261</v>
      </c>
      <c r="I1845" s="3" t="s">
        <v>255</v>
      </c>
      <c r="J1845" s="3" t="s">
        <v>14262</v>
      </c>
      <c r="K1845" s="6">
        <v>5</v>
      </c>
      <c r="L1845" s="3" t="s">
        <v>79</v>
      </c>
      <c r="M1845" s="6">
        <v>2</v>
      </c>
      <c r="N1845" s="3" t="s">
        <v>44</v>
      </c>
      <c r="O1845" s="3" t="s">
        <v>6319</v>
      </c>
      <c r="P1845" s="3" t="s">
        <v>14263</v>
      </c>
      <c r="Q1845" s="3" t="s">
        <v>14264</v>
      </c>
      <c r="R1845" s="156">
        <v>7.4</v>
      </c>
      <c r="S1845" s="22"/>
      <c r="T1845" s="42" t="s">
        <v>54</v>
      </c>
      <c r="U1845" s="21"/>
      <c r="V1845" s="22"/>
      <c r="W1845" s="22"/>
      <c r="X1845" s="22"/>
      <c r="Y1845" s="22"/>
      <c r="Z1845" s="22"/>
      <c r="AA1845" s="22"/>
      <c r="AB1845" s="22"/>
      <c r="AC1845" s="22"/>
      <c r="AD1845" s="24">
        <v>15</v>
      </c>
      <c r="AE1845" s="20">
        <v>11.1</v>
      </c>
      <c r="AN1845" s="25"/>
      <c r="AP1845" s="24"/>
      <c r="AQ1845" s="20">
        <v>13.05</v>
      </c>
      <c r="AR1845" s="20">
        <v>7.4</v>
      </c>
      <c r="AS1845" s="20" t="e">
        <v>#NUM!</v>
      </c>
      <c r="AT1845" s="20" t="e">
        <v>#REF!</v>
      </c>
      <c r="AU1845" s="20" t="e">
        <v>#VALUE!</v>
      </c>
      <c r="AV1845" s="22" t="e">
        <v>#REF!</v>
      </c>
      <c r="AW1845" s="20" t="s">
        <v>977</v>
      </c>
      <c r="AX1845" s="20" t="s">
        <v>48</v>
      </c>
      <c r="AY1845" s="25">
        <v>7.4</v>
      </c>
      <c r="AZ1845" s="27">
        <v>1.85</v>
      </c>
      <c r="BA1845" s="3">
        <v>9.25</v>
      </c>
      <c r="BB1845" s="25">
        <v>9.99</v>
      </c>
      <c r="BC1845" s="20" t="s">
        <v>12295</v>
      </c>
      <c r="BD1845" s="20" t="s">
        <v>1028</v>
      </c>
      <c r="BE1845" s="20" t="s">
        <v>14113</v>
      </c>
      <c r="BQ1845" s="19"/>
      <c r="BR1845" s="19"/>
      <c r="BS1845" s="19"/>
      <c r="BT1845" s="19"/>
      <c r="BU1845" s="19"/>
      <c r="BV1845" s="19"/>
      <c r="BW1845" s="19"/>
      <c r="BX1845" s="19"/>
      <c r="BY1845" s="19"/>
      <c r="BZ1845" s="19"/>
      <c r="CA1845" s="19"/>
      <c r="CB1845" s="19"/>
      <c r="CC1845" s="19"/>
      <c r="CD1845" s="19"/>
      <c r="CE1845" s="19"/>
      <c r="CF1845" s="19"/>
      <c r="CG1845" s="19"/>
      <c r="CH1845" s="19"/>
      <c r="CI1845" s="19"/>
      <c r="CJ1845" s="19"/>
      <c r="CK1845" s="19"/>
      <c r="CL1845" s="19"/>
      <c r="CM1845" s="19"/>
      <c r="CN1845" s="19"/>
      <c r="CO1845" s="19"/>
      <c r="CP1845" s="19"/>
      <c r="CQ1845" s="19"/>
      <c r="CR1845" s="19"/>
      <c r="CS1845" s="19"/>
      <c r="CT1845" s="19"/>
      <c r="CU1845" s="19"/>
      <c r="CV1845" s="19"/>
      <c r="CW1845" s="19"/>
      <c r="CX1845" s="19"/>
      <c r="CY1845" s="19"/>
      <c r="CZ1845" s="19"/>
      <c r="DA1845" s="19"/>
      <c r="DB1845" s="19"/>
      <c r="DC1845" s="19"/>
      <c r="DD1845" s="19"/>
      <c r="DE1845" s="19"/>
      <c r="DF1845" s="19"/>
      <c r="DG1845" s="19"/>
      <c r="DH1845" s="19"/>
      <c r="DI1845" s="19"/>
      <c r="DJ1845" s="19"/>
      <c r="DK1845" s="19"/>
      <c r="DL1845" s="19"/>
    </row>
    <row r="1846" spans="1:116" s="20" customFormat="1" ht="30" customHeight="1">
      <c r="A1846" s="4" t="s">
        <v>487</v>
      </c>
      <c r="B1846" s="5">
        <v>1844</v>
      </c>
      <c r="C1846" s="6">
        <v>5388</v>
      </c>
      <c r="D1846" s="6"/>
      <c r="E1846" s="43" t="s">
        <v>6327</v>
      </c>
      <c r="F1846" s="3" t="s">
        <v>6328</v>
      </c>
      <c r="G1846" s="3" t="s">
        <v>4048</v>
      </c>
      <c r="H1846" s="3" t="s">
        <v>1939</v>
      </c>
      <c r="I1846" s="3" t="s">
        <v>1853</v>
      </c>
      <c r="J1846" s="3" t="s">
        <v>1150</v>
      </c>
      <c r="K1846" s="6">
        <v>10</v>
      </c>
      <c r="L1846" s="3" t="s">
        <v>79</v>
      </c>
      <c r="M1846" s="6">
        <v>1</v>
      </c>
      <c r="N1846" s="3" t="s">
        <v>44</v>
      </c>
      <c r="O1846" s="3" t="s">
        <v>6319</v>
      </c>
      <c r="P1846" s="3" t="s">
        <v>6096</v>
      </c>
      <c r="Q1846" s="3" t="s">
        <v>6329</v>
      </c>
      <c r="R1846" s="156">
        <v>3.35</v>
      </c>
      <c r="S1846" s="22"/>
      <c r="T1846" s="23"/>
      <c r="U1846" s="1">
        <v>3.3</v>
      </c>
      <c r="V1846" s="21"/>
      <c r="W1846" s="22"/>
      <c r="X1846" s="22"/>
      <c r="Y1846" s="22"/>
      <c r="Z1846" s="22"/>
      <c r="AA1846" s="22"/>
      <c r="AB1846" s="22"/>
      <c r="AC1846" s="22"/>
      <c r="AD1846" s="22"/>
      <c r="AE1846" s="24">
        <v>3.71</v>
      </c>
      <c r="AM1846" s="20">
        <v>3.71</v>
      </c>
      <c r="AN1846" s="25">
        <v>3.35</v>
      </c>
      <c r="AO1846" s="20" t="s">
        <v>47</v>
      </c>
      <c r="AP1846" s="24" t="s">
        <v>48</v>
      </c>
      <c r="AQ1846" s="20" t="e">
        <f>AVERAGE(SMALL(AE1846:AI1846,1),SMALL(AE1846:AI1846,2))</f>
        <v>#NUM!</v>
      </c>
      <c r="AR1846" s="20" t="e">
        <f>IF(R1846 &lt;=( AVERAGE(SMALL(AE1846:AI1846,1),SMALL(AE1846:AI1846,2))), R1846, "")</f>
        <v>#NUM!</v>
      </c>
      <c r="AS1846" s="20" t="e">
        <f>AVERAGE(SMALL(AJ1846:AM1846,1),SMALL(AJ1846:AM1846,2))</f>
        <v>#NUM!</v>
      </c>
      <c r="AT1846" s="20">
        <f>T1846*1.075</f>
        <v>0</v>
      </c>
      <c r="AU1846" s="20">
        <f>U1846*1.075</f>
        <v>3.5474999999999999</v>
      </c>
      <c r="AV1846" s="22">
        <f>MIN(AN1846,AT1846,AU1846)</f>
        <v>0</v>
      </c>
      <c r="AW1846" s="26" t="s">
        <v>49</v>
      </c>
      <c r="AX1846" s="26" t="s">
        <v>48</v>
      </c>
      <c r="AY1846" s="25">
        <v>3.35</v>
      </c>
      <c r="AZ1846" s="27">
        <f>IF(AND(AY1846&gt;0,AY1846&lt;=10),AY1846*0.25,IF(AND(AY1846&gt;10,AY1846&lt;=50),AY1846*0.17,IF(AND(AY1846&gt;10,AY1846&lt;=100),AY1846*0.12,IF(AY1846&gt;100,AY1846*0.1))))</f>
        <v>0.83750000000000002</v>
      </c>
      <c r="BA1846" s="3">
        <f>AZ1846+AY1846</f>
        <v>4.1875</v>
      </c>
      <c r="BB1846" s="25">
        <f>BA1846+BA1846*0.08</f>
        <v>4.5225</v>
      </c>
      <c r="BC1846" s="20" t="s">
        <v>12295</v>
      </c>
      <c r="BP1846" s="28"/>
      <c r="BQ1846" s="28"/>
      <c r="BR1846" s="28"/>
      <c r="BS1846" s="28"/>
      <c r="BT1846" s="28"/>
      <c r="BU1846" s="28"/>
      <c r="BV1846" s="28"/>
      <c r="BW1846" s="28"/>
      <c r="BX1846" s="28"/>
      <c r="BY1846" s="28"/>
      <c r="BZ1846" s="28"/>
      <c r="CA1846" s="28"/>
      <c r="CB1846" s="28"/>
      <c r="CC1846" s="28"/>
      <c r="CD1846" s="28"/>
      <c r="CE1846" s="28"/>
      <c r="CF1846" s="28"/>
      <c r="CG1846" s="28"/>
      <c r="CH1846" s="28"/>
      <c r="CI1846" s="28"/>
      <c r="CJ1846" s="28"/>
      <c r="CK1846" s="28"/>
      <c r="CL1846" s="28"/>
      <c r="CM1846" s="28"/>
      <c r="CN1846" s="28"/>
      <c r="CO1846" s="28"/>
      <c r="CP1846" s="28"/>
      <c r="CQ1846" s="28"/>
      <c r="CR1846" s="28"/>
      <c r="CS1846" s="28"/>
      <c r="CT1846" s="28"/>
      <c r="CU1846" s="28"/>
      <c r="CV1846" s="28"/>
      <c r="CW1846" s="28"/>
      <c r="CX1846" s="28"/>
      <c r="CY1846" s="28"/>
      <c r="CZ1846" s="28"/>
      <c r="DA1846" s="28"/>
      <c r="DB1846" s="28"/>
      <c r="DC1846" s="28"/>
      <c r="DD1846" s="28"/>
      <c r="DE1846" s="28"/>
      <c r="DF1846" s="28"/>
      <c r="DG1846" s="28"/>
      <c r="DH1846" s="28"/>
      <c r="DI1846" s="28"/>
      <c r="DJ1846" s="28"/>
      <c r="DK1846" s="28"/>
      <c r="DL1846" s="28"/>
    </row>
    <row r="1847" spans="1:116" s="20" customFormat="1" ht="30" customHeight="1">
      <c r="A1847" s="4" t="s">
        <v>487</v>
      </c>
      <c r="B1847" s="5">
        <v>1845</v>
      </c>
      <c r="C1847" s="6">
        <v>5675</v>
      </c>
      <c r="D1847" s="6"/>
      <c r="E1847" s="43" t="s">
        <v>6321</v>
      </c>
      <c r="F1847" s="3" t="s">
        <v>6322</v>
      </c>
      <c r="G1847" s="3" t="s">
        <v>4169</v>
      </c>
      <c r="H1847" s="3" t="s">
        <v>6323</v>
      </c>
      <c r="I1847" s="3" t="s">
        <v>255</v>
      </c>
      <c r="J1847" s="3" t="s">
        <v>6324</v>
      </c>
      <c r="K1847" s="6">
        <v>2.5</v>
      </c>
      <c r="L1847" s="3" t="s">
        <v>79</v>
      </c>
      <c r="M1847" s="6">
        <v>1</v>
      </c>
      <c r="N1847" s="3" t="s">
        <v>44</v>
      </c>
      <c r="O1847" s="3" t="s">
        <v>6319</v>
      </c>
      <c r="P1847" s="3" t="s">
        <v>6325</v>
      </c>
      <c r="Q1847" s="3" t="s">
        <v>6326</v>
      </c>
      <c r="R1847" s="156">
        <v>3.85</v>
      </c>
      <c r="S1847" s="22"/>
      <c r="T1847" s="23"/>
      <c r="U1847" s="1">
        <v>3.1</v>
      </c>
      <c r="V1847" s="21"/>
      <c r="W1847" s="22"/>
      <c r="X1847" s="22"/>
      <c r="Y1847" s="22"/>
      <c r="Z1847" s="22"/>
      <c r="AA1847" s="22"/>
      <c r="AB1847" s="22"/>
      <c r="AC1847" s="22"/>
      <c r="AD1847" s="22"/>
      <c r="AE1847" s="24"/>
      <c r="AN1847" s="25">
        <v>3.85</v>
      </c>
      <c r="AO1847" s="20" t="s">
        <v>47</v>
      </c>
      <c r="AP1847" s="24" t="s">
        <v>48</v>
      </c>
      <c r="AQ1847" s="20" t="e">
        <f>AVERAGE(SMALL(AE1847:AI1847,1),SMALL(AE1847:AI1847,2))</f>
        <v>#NUM!</v>
      </c>
      <c r="AR1847" s="20" t="e">
        <f>IF(R1847 &lt;=( AVERAGE(SMALL(AE1847:AI1847,1),SMALL(AE1847:AI1847,2))), R1847, "")</f>
        <v>#NUM!</v>
      </c>
      <c r="AS1847" s="20" t="e">
        <f>AVERAGE(SMALL(AJ1847:AM1847,1),SMALL(AJ1847:AM1847,2))</f>
        <v>#NUM!</v>
      </c>
      <c r="AT1847" s="20">
        <f>T1847*1.075</f>
        <v>0</v>
      </c>
      <c r="AU1847" s="20">
        <f>U1847*1.075</f>
        <v>3.3325</v>
      </c>
      <c r="AV1847" s="22">
        <f>MIN(AN1847,AT1847,AU1847)</f>
        <v>0</v>
      </c>
      <c r="AW1847" s="20" t="s">
        <v>71</v>
      </c>
      <c r="AX1847" s="20" t="s">
        <v>72</v>
      </c>
      <c r="AY1847" s="25">
        <v>3.3325</v>
      </c>
      <c r="AZ1847" s="27">
        <f>IF(AND(AY1847&gt;0,AY1847&lt;=10),AY1847*0.25,IF(AND(AY1847&gt;10,AY1847&lt;=50),AY1847*0.17,IF(AND(AY1847&gt;10,AY1847&lt;=100),AY1847*0.12,IF(AY1847&gt;100,AY1847*0.1))))</f>
        <v>0.833125</v>
      </c>
      <c r="BA1847" s="3">
        <f>AZ1847+AY1847</f>
        <v>4.1656250000000004</v>
      </c>
      <c r="BB1847" s="25">
        <f>BA1847+BA1847*0.08</f>
        <v>4.498875</v>
      </c>
      <c r="BC1847" s="20" t="s">
        <v>12295</v>
      </c>
      <c r="BP1847" s="28"/>
      <c r="BQ1847" s="28"/>
      <c r="BR1847" s="28"/>
      <c r="BS1847" s="28"/>
      <c r="BT1847" s="28"/>
      <c r="BU1847" s="28"/>
      <c r="BV1847" s="28"/>
      <c r="BW1847" s="28"/>
      <c r="BX1847" s="28"/>
      <c r="BY1847" s="28"/>
      <c r="BZ1847" s="28"/>
      <c r="CA1847" s="28"/>
      <c r="CB1847" s="28"/>
      <c r="CC1847" s="28"/>
      <c r="CD1847" s="28"/>
      <c r="CE1847" s="28"/>
      <c r="CF1847" s="28"/>
      <c r="CG1847" s="28"/>
      <c r="CH1847" s="28"/>
      <c r="CI1847" s="28"/>
      <c r="CJ1847" s="28"/>
      <c r="CK1847" s="28"/>
      <c r="CL1847" s="28"/>
      <c r="CM1847" s="28"/>
      <c r="CN1847" s="28"/>
      <c r="CO1847" s="28"/>
      <c r="CP1847" s="28"/>
      <c r="CQ1847" s="28"/>
      <c r="CR1847" s="28"/>
      <c r="CS1847" s="28"/>
      <c r="CT1847" s="28"/>
      <c r="CU1847" s="28"/>
      <c r="CV1847" s="28"/>
      <c r="CW1847" s="28"/>
      <c r="CX1847" s="28"/>
      <c r="CY1847" s="28"/>
      <c r="CZ1847" s="28"/>
      <c r="DA1847" s="28"/>
      <c r="DB1847" s="28"/>
      <c r="DC1847" s="28"/>
      <c r="DD1847" s="28"/>
      <c r="DE1847" s="28"/>
      <c r="DF1847" s="28"/>
      <c r="DG1847" s="28"/>
      <c r="DH1847" s="28"/>
      <c r="DI1847" s="28"/>
      <c r="DJ1847" s="28"/>
      <c r="DK1847" s="28"/>
      <c r="DL1847" s="28"/>
    </row>
    <row r="1848" spans="1:116" s="20" customFormat="1" ht="30" customHeight="1">
      <c r="A1848" s="4" t="s">
        <v>487</v>
      </c>
      <c r="B1848" s="5">
        <v>1846</v>
      </c>
      <c r="C1848" s="6">
        <v>5862</v>
      </c>
      <c r="D1848" s="6"/>
      <c r="E1848" s="43" t="s">
        <v>6315</v>
      </c>
      <c r="F1848" s="3" t="s">
        <v>6316</v>
      </c>
      <c r="G1848" s="3" t="s">
        <v>6317</v>
      </c>
      <c r="H1848" s="3" t="s">
        <v>1149</v>
      </c>
      <c r="I1848" s="3" t="s">
        <v>3643</v>
      </c>
      <c r="J1848" s="3" t="s">
        <v>6318</v>
      </c>
      <c r="K1848" s="6"/>
      <c r="L1848" s="3"/>
      <c r="M1848" s="6">
        <v>20</v>
      </c>
      <c r="N1848" s="3" t="s">
        <v>44</v>
      </c>
      <c r="O1848" s="3" t="s">
        <v>6319</v>
      </c>
      <c r="P1848" s="3" t="s">
        <v>6096</v>
      </c>
      <c r="Q1848" s="3" t="s">
        <v>6320</v>
      </c>
      <c r="R1848" s="156">
        <v>11.84</v>
      </c>
      <c r="S1848" s="22"/>
      <c r="T1848" s="23"/>
      <c r="U1848" s="1">
        <v>8.8000000000000007</v>
      </c>
      <c r="V1848" s="21">
        <v>10.75</v>
      </c>
      <c r="W1848" s="22">
        <v>12.63</v>
      </c>
      <c r="X1848" s="22"/>
      <c r="Y1848" s="22"/>
      <c r="Z1848" s="22"/>
      <c r="AA1848" s="22"/>
      <c r="AB1848" s="22"/>
      <c r="AC1848" s="22"/>
      <c r="AD1848" s="22"/>
      <c r="AE1848" s="24">
        <v>10.75</v>
      </c>
      <c r="AN1848" s="25">
        <v>11.69</v>
      </c>
      <c r="AO1848" s="20" t="s">
        <v>207</v>
      </c>
      <c r="AP1848" s="24" t="s">
        <v>208</v>
      </c>
      <c r="AQ1848" s="20" t="e">
        <f>AVERAGE(SMALL(AE1848:AI1848,1),SMALL(AE1848:AI1848,2))</f>
        <v>#NUM!</v>
      </c>
      <c r="AR1848" s="20" t="e">
        <f>IF(R1848 &lt;=( AVERAGE(SMALL(AE1848:AI1848,1),SMALL(AE1848:AI1848,2))), R1848, "")</f>
        <v>#NUM!</v>
      </c>
      <c r="AS1848" s="20" t="e">
        <f>AVERAGE(SMALL(AJ1848:AM1848,1),SMALL(AJ1848:AM1848,2))</f>
        <v>#NUM!</v>
      </c>
      <c r="AT1848" s="20">
        <f>T1848*1.075</f>
        <v>0</v>
      </c>
      <c r="AU1848" s="20">
        <f>U1848*1.075</f>
        <v>9.4600000000000009</v>
      </c>
      <c r="AV1848" s="22">
        <f>MIN(AN1848,AT1848,AU1848)</f>
        <v>0</v>
      </c>
      <c r="AW1848" s="20" t="s">
        <v>71</v>
      </c>
      <c r="AX1848" s="20" t="s">
        <v>72</v>
      </c>
      <c r="AY1848" s="25">
        <v>9.4600000000000009</v>
      </c>
      <c r="AZ1848" s="27">
        <f>IF(AND(AY1848&gt;0,AY1848&lt;=10),AY1848*0.25,IF(AND(AY1848&gt;10,AY1848&lt;=50),AY1848*0.17,IF(AND(AY1848&gt;10,AY1848&lt;=100),AY1848*0.12,IF(AY1848&gt;100,AY1848*0.1))))</f>
        <v>2.3650000000000002</v>
      </c>
      <c r="BA1848" s="3">
        <f>AZ1848+AY1848</f>
        <v>11.825000000000001</v>
      </c>
      <c r="BB1848" s="25">
        <f>BA1848+BA1848*0.08</f>
        <v>12.771000000000001</v>
      </c>
      <c r="BC1848" s="20" t="s">
        <v>12295</v>
      </c>
      <c r="BP1848" s="28"/>
      <c r="BQ1848" s="28"/>
      <c r="BR1848" s="28"/>
      <c r="BS1848" s="28"/>
      <c r="BT1848" s="28"/>
      <c r="BU1848" s="28"/>
      <c r="BV1848" s="28"/>
      <c r="BW1848" s="28"/>
      <c r="BX1848" s="28"/>
      <c r="BY1848" s="28"/>
      <c r="BZ1848" s="28"/>
      <c r="CA1848" s="28"/>
      <c r="CB1848" s="28"/>
      <c r="CC1848" s="28"/>
      <c r="CD1848" s="28"/>
      <c r="CE1848" s="28"/>
      <c r="CF1848" s="28"/>
      <c r="CG1848" s="28"/>
      <c r="CH1848" s="28"/>
      <c r="CI1848" s="28"/>
      <c r="CJ1848" s="28"/>
      <c r="CK1848" s="28"/>
      <c r="CL1848" s="28"/>
      <c r="CM1848" s="28"/>
      <c r="CN1848" s="28"/>
      <c r="CO1848" s="28"/>
      <c r="CP1848" s="28"/>
      <c r="CQ1848" s="28"/>
      <c r="CR1848" s="28"/>
      <c r="CS1848" s="28"/>
      <c r="CT1848" s="28"/>
      <c r="CU1848" s="28"/>
      <c r="CV1848" s="28"/>
      <c r="CW1848" s="28"/>
      <c r="CX1848" s="28"/>
      <c r="CY1848" s="28"/>
      <c r="CZ1848" s="28"/>
      <c r="DA1848" s="28"/>
      <c r="DB1848" s="28"/>
      <c r="DC1848" s="28"/>
      <c r="DD1848" s="28"/>
      <c r="DE1848" s="28"/>
      <c r="DF1848" s="28"/>
      <c r="DG1848" s="28"/>
      <c r="DH1848" s="28"/>
      <c r="DI1848" s="28"/>
      <c r="DJ1848" s="28"/>
      <c r="DK1848" s="28"/>
      <c r="DL1848" s="28"/>
    </row>
    <row r="1849" spans="1:116" s="20" customFormat="1" ht="30" customHeight="1">
      <c r="A1849" s="7" t="s">
        <v>6336</v>
      </c>
      <c r="B1849" s="5">
        <v>1847</v>
      </c>
      <c r="C1849" s="6"/>
      <c r="D1849" s="6"/>
      <c r="E1849" s="43" t="s">
        <v>6337</v>
      </c>
      <c r="F1849" s="3" t="s">
        <v>6338</v>
      </c>
      <c r="G1849" s="3" t="s">
        <v>1199</v>
      </c>
      <c r="H1849" s="3" t="s">
        <v>6339</v>
      </c>
      <c r="I1849" s="3" t="s">
        <v>1211</v>
      </c>
      <c r="J1849" s="3" t="s">
        <v>6340</v>
      </c>
      <c r="K1849" s="6">
        <v>500</v>
      </c>
      <c r="L1849" s="3" t="s">
        <v>79</v>
      </c>
      <c r="M1849" s="6">
        <v>20</v>
      </c>
      <c r="N1849" s="3" t="s">
        <v>44</v>
      </c>
      <c r="O1849" s="3" t="s">
        <v>6341</v>
      </c>
      <c r="P1849" s="3" t="s">
        <v>6342</v>
      </c>
      <c r="Q1849" s="3" t="s">
        <v>6343</v>
      </c>
      <c r="R1849" s="156">
        <v>96</v>
      </c>
      <c r="S1849" s="22"/>
      <c r="T1849" s="23">
        <v>96</v>
      </c>
      <c r="U1849" s="1" t="s">
        <v>54</v>
      </c>
      <c r="V1849" s="21">
        <v>96</v>
      </c>
      <c r="W1849" s="22"/>
      <c r="X1849" s="22"/>
      <c r="Y1849" s="22"/>
      <c r="Z1849" s="22"/>
      <c r="AA1849" s="22"/>
      <c r="AB1849" s="22"/>
      <c r="AC1849" s="22"/>
      <c r="AD1849" s="22"/>
      <c r="AE1849" s="24"/>
      <c r="AN1849" s="25"/>
      <c r="AP1849" s="24"/>
      <c r="AQ1849" s="20" t="e">
        <f>AVERAGE(SMALL(AE1849:AI1849,1),SMALL(AE1849:AI1849,2))</f>
        <v>#NUM!</v>
      </c>
      <c r="AR1849" s="20" t="e">
        <f>IF(R1849 &lt;=( AVERAGE(SMALL(AE1849:AI1849,1),SMALL(AE1849:AI1849,2))), R1849, "")</f>
        <v>#NUM!</v>
      </c>
      <c r="AS1849" s="20" t="e">
        <f>AVERAGE(SMALL(AJ1849:AM1849,1),SMALL(AJ1849:AM1849,2))</f>
        <v>#NUM!</v>
      </c>
      <c r="AT1849" s="20">
        <f>T1849*1.075</f>
        <v>103.19999999999999</v>
      </c>
      <c r="AU1849" s="20" t="e">
        <f>U1849*1.075</f>
        <v>#VALUE!</v>
      </c>
      <c r="AV1849" s="22" t="e">
        <f>MIN(AN1849,AT1849,AU1849)</f>
        <v>#VALUE!</v>
      </c>
      <c r="AW1849" s="26" t="s">
        <v>49</v>
      </c>
      <c r="AX1849" s="20" t="s">
        <v>48</v>
      </c>
      <c r="AY1849" s="25">
        <v>96</v>
      </c>
      <c r="AZ1849" s="27">
        <f>IF(AND(AY1849&gt;0,AY1849&lt;=10),AY1849*0.25,IF(AND(AY1849&gt;10,AY1849&lt;=50),AY1849*0.17,IF(AND(AY1849&gt;10,AY1849&lt;=100),AY1849*0.12,IF(AY1849&gt;100,AY1849*0.1))))</f>
        <v>11.52</v>
      </c>
      <c r="BA1849" s="3">
        <f>AZ1849+AY1849</f>
        <v>107.52</v>
      </c>
      <c r="BB1849" s="25">
        <f>BA1849+BA1849*0.08</f>
        <v>116.1216</v>
      </c>
      <c r="BC1849" s="20" t="s">
        <v>12295</v>
      </c>
      <c r="BP1849" s="19"/>
      <c r="BQ1849" s="19"/>
      <c r="BR1849" s="19"/>
      <c r="BS1849" s="19"/>
      <c r="BT1849" s="19"/>
      <c r="BU1849" s="19"/>
      <c r="BV1849" s="19"/>
      <c r="BW1849" s="19"/>
      <c r="BX1849" s="19"/>
      <c r="BY1849" s="19"/>
      <c r="BZ1849" s="19"/>
      <c r="CA1849" s="19"/>
      <c r="CB1849" s="19"/>
      <c r="CC1849" s="19"/>
      <c r="CD1849" s="19"/>
      <c r="CE1849" s="19"/>
      <c r="CF1849" s="19"/>
      <c r="CG1849" s="19"/>
      <c r="CH1849" s="19"/>
      <c r="CI1849" s="19"/>
      <c r="CJ1849" s="19"/>
      <c r="CK1849" s="19"/>
      <c r="CL1849" s="19"/>
      <c r="CM1849" s="19"/>
      <c r="CN1849" s="19"/>
      <c r="CO1849" s="19"/>
      <c r="CP1849" s="19"/>
      <c r="CQ1849" s="19"/>
      <c r="CR1849" s="19"/>
      <c r="CS1849" s="19"/>
      <c r="CT1849" s="19"/>
      <c r="CU1849" s="19"/>
      <c r="CV1849" s="19"/>
      <c r="CW1849" s="19"/>
      <c r="CX1849" s="19"/>
      <c r="CY1849" s="19"/>
      <c r="CZ1849" s="19"/>
      <c r="DA1849" s="19"/>
      <c r="DB1849" s="19"/>
      <c r="DC1849" s="19"/>
      <c r="DD1849" s="19"/>
      <c r="DE1849" s="19"/>
      <c r="DF1849" s="19"/>
      <c r="DG1849" s="19"/>
      <c r="DH1849" s="19"/>
      <c r="DI1849" s="19"/>
      <c r="DJ1849" s="19"/>
      <c r="DK1849" s="19"/>
      <c r="DL1849" s="19"/>
    </row>
    <row r="1850" spans="1:116" s="20" customFormat="1" ht="30" customHeight="1">
      <c r="A1850" s="113" t="s">
        <v>12731</v>
      </c>
      <c r="B1850" s="5">
        <v>1848</v>
      </c>
      <c r="C1850" s="116">
        <v>14822</v>
      </c>
      <c r="D1850" s="116"/>
      <c r="E1850" s="43" t="s">
        <v>12732</v>
      </c>
      <c r="F1850" s="116" t="s">
        <v>12733</v>
      </c>
      <c r="G1850" s="116" t="s">
        <v>267</v>
      </c>
      <c r="H1850" s="116" t="s">
        <v>614</v>
      </c>
      <c r="I1850" s="116" t="s">
        <v>42</v>
      </c>
      <c r="J1850" s="116" t="s">
        <v>12734</v>
      </c>
      <c r="K1850" s="239"/>
      <c r="L1850" s="116"/>
      <c r="M1850" s="239">
        <v>30</v>
      </c>
      <c r="N1850" s="116" t="s">
        <v>44</v>
      </c>
      <c r="O1850" s="116" t="s">
        <v>12735</v>
      </c>
      <c r="P1850" s="116" t="s">
        <v>12736</v>
      </c>
      <c r="Q1850" s="116" t="s">
        <v>12737</v>
      </c>
      <c r="R1850" s="161">
        <v>9.35</v>
      </c>
      <c r="S1850" s="79">
        <v>8.6999999999999993</v>
      </c>
      <c r="T1850" s="81">
        <v>8.6999999999999993</v>
      </c>
      <c r="U1850" s="81"/>
      <c r="V1850" s="82"/>
      <c r="W1850" s="79"/>
      <c r="X1850" s="79"/>
      <c r="Y1850" s="79"/>
      <c r="Z1850" s="79"/>
      <c r="AA1850" s="79"/>
      <c r="AB1850" s="79"/>
      <c r="AC1850" s="79"/>
      <c r="AD1850" s="79"/>
      <c r="AE1850" s="83">
        <v>6.49</v>
      </c>
      <c r="AF1850" s="84"/>
      <c r="AG1850" s="84"/>
      <c r="AH1850" s="84"/>
      <c r="AI1850" s="84"/>
      <c r="AJ1850" s="84"/>
      <c r="AK1850" s="84"/>
      <c r="AL1850" s="84"/>
      <c r="AM1850" s="84"/>
      <c r="AN1850" s="85"/>
      <c r="AO1850" s="84"/>
      <c r="AP1850" s="83"/>
      <c r="AQ1850" s="84" t="e">
        <v>#NUM!</v>
      </c>
      <c r="AR1850" s="84" t="e">
        <v>#NUM!</v>
      </c>
      <c r="AS1850" s="84" t="e">
        <v>#NUM!</v>
      </c>
      <c r="AT1850" s="84" t="e">
        <v>#REF!</v>
      </c>
      <c r="AU1850" s="84">
        <v>9.3524999999999991</v>
      </c>
      <c r="AV1850" s="79" t="e">
        <v>#REF!</v>
      </c>
      <c r="AW1850" s="84" t="s">
        <v>71</v>
      </c>
      <c r="AX1850" s="84" t="s">
        <v>72</v>
      </c>
      <c r="AY1850" s="85">
        <v>9.3524999999999991</v>
      </c>
      <c r="AZ1850" s="87">
        <v>2.3381249999999998</v>
      </c>
      <c r="BA1850" s="43">
        <v>11.690624999999999</v>
      </c>
      <c r="BB1850" s="85">
        <v>12.625874999999999</v>
      </c>
      <c r="BC1850" s="20" t="s">
        <v>12295</v>
      </c>
      <c r="BD1850" s="88" t="s">
        <v>1028</v>
      </c>
      <c r="BE1850" s="88"/>
      <c r="BF1850" s="88"/>
      <c r="BG1850" s="88"/>
      <c r="BH1850" s="88"/>
      <c r="BI1850" s="88"/>
      <c r="BJ1850" s="88"/>
      <c r="BK1850" s="88"/>
      <c r="BL1850" s="88"/>
      <c r="BM1850" s="88"/>
      <c r="BN1850" s="88"/>
      <c r="BO1850" s="88"/>
      <c r="BP1850" s="88"/>
      <c r="BQ1850" s="88"/>
      <c r="BR1850" s="88"/>
      <c r="BS1850" s="88"/>
      <c r="BT1850" s="88"/>
      <c r="BU1850" s="88"/>
      <c r="BV1850" s="88"/>
      <c r="BW1850" s="88"/>
      <c r="BX1850" s="88"/>
      <c r="BY1850" s="19"/>
      <c r="BZ1850" s="19"/>
      <c r="CA1850" s="19"/>
      <c r="CB1850" s="19"/>
      <c r="CC1850" s="19"/>
      <c r="CD1850" s="19"/>
      <c r="CE1850" s="19"/>
      <c r="CF1850" s="19"/>
      <c r="CG1850" s="19"/>
      <c r="CH1850" s="19"/>
      <c r="CI1850" s="19"/>
      <c r="CJ1850" s="19"/>
      <c r="CK1850" s="19"/>
      <c r="CL1850" s="19"/>
      <c r="CM1850" s="19"/>
      <c r="CN1850" s="19"/>
      <c r="CO1850" s="19"/>
      <c r="CP1850" s="19"/>
      <c r="CQ1850" s="19"/>
      <c r="CR1850" s="19"/>
      <c r="CS1850" s="19"/>
      <c r="CT1850" s="19"/>
      <c r="CU1850" s="19"/>
      <c r="CV1850" s="19"/>
      <c r="CW1850" s="19"/>
      <c r="CX1850" s="19"/>
      <c r="CY1850" s="19"/>
      <c r="CZ1850" s="19"/>
      <c r="DA1850" s="19"/>
      <c r="DB1850" s="19"/>
      <c r="DC1850" s="19"/>
      <c r="DD1850" s="19"/>
      <c r="DE1850" s="19"/>
      <c r="DF1850" s="19"/>
      <c r="DG1850" s="19"/>
      <c r="DH1850" s="19"/>
      <c r="DI1850" s="19"/>
      <c r="DJ1850" s="19"/>
      <c r="DK1850" s="19"/>
      <c r="DL1850" s="19"/>
    </row>
    <row r="1851" spans="1:116" s="20" customFormat="1" ht="30" customHeight="1">
      <c r="A1851" s="78" t="s">
        <v>12970</v>
      </c>
      <c r="B1851" s="5">
        <v>1849</v>
      </c>
      <c r="C1851" s="44">
        <v>5580</v>
      </c>
      <c r="D1851" s="44"/>
      <c r="E1851" s="43" t="s">
        <v>6404</v>
      </c>
      <c r="F1851" s="3" t="s">
        <v>6405</v>
      </c>
      <c r="G1851" s="3" t="s">
        <v>6406</v>
      </c>
      <c r="H1851" s="3" t="s">
        <v>101</v>
      </c>
      <c r="I1851" s="3" t="s">
        <v>102</v>
      </c>
      <c r="J1851" s="3" t="s">
        <v>6407</v>
      </c>
      <c r="K1851" s="6"/>
      <c r="L1851" s="3"/>
      <c r="M1851" s="6">
        <v>16</v>
      </c>
      <c r="N1851" s="3" t="s">
        <v>44</v>
      </c>
      <c r="O1851" s="3" t="s">
        <v>12735</v>
      </c>
      <c r="P1851" s="3" t="s">
        <v>6352</v>
      </c>
      <c r="Q1851" s="3" t="s">
        <v>6408</v>
      </c>
      <c r="R1851" s="160">
        <v>4.54</v>
      </c>
      <c r="S1851" s="79">
        <v>3.8</v>
      </c>
      <c r="T1851" s="81">
        <v>3.8</v>
      </c>
      <c r="U1851" s="82"/>
      <c r="V1851" s="79">
        <v>5.27</v>
      </c>
      <c r="W1851" s="79"/>
      <c r="X1851" s="79"/>
      <c r="Y1851" s="79"/>
      <c r="Z1851" s="79"/>
      <c r="AA1851" s="79"/>
      <c r="AB1851" s="79"/>
      <c r="AC1851" s="79"/>
      <c r="AD1851" s="79"/>
      <c r="AE1851" s="83">
        <v>4.28</v>
      </c>
      <c r="AF1851" s="84">
        <v>5.13</v>
      </c>
      <c r="AG1851" s="84"/>
      <c r="AH1851" s="84"/>
      <c r="AI1851" s="84"/>
      <c r="AJ1851" s="84"/>
      <c r="AK1851" s="84"/>
      <c r="AL1851" s="84"/>
      <c r="AM1851" s="84"/>
      <c r="AN1851" s="85">
        <v>4.7699999999999996</v>
      </c>
      <c r="AO1851" s="84" t="s">
        <v>47</v>
      </c>
      <c r="AP1851" s="83" t="s">
        <v>48</v>
      </c>
      <c r="AQ1851" s="84">
        <v>4.7050000000000001</v>
      </c>
      <c r="AR1851" s="84">
        <v>4.54</v>
      </c>
      <c r="AS1851" s="84" t="e">
        <v>#NUM!</v>
      </c>
      <c r="AT1851" s="84" t="e">
        <v>#REF!</v>
      </c>
      <c r="AU1851" s="84">
        <v>4.085</v>
      </c>
      <c r="AV1851" s="79" t="e">
        <v>#REF!</v>
      </c>
      <c r="AW1851" s="84" t="s">
        <v>71</v>
      </c>
      <c r="AX1851" s="84" t="s">
        <v>72</v>
      </c>
      <c r="AY1851" s="85">
        <v>4.085</v>
      </c>
      <c r="AZ1851" s="87">
        <v>1.02125</v>
      </c>
      <c r="BA1851" s="43">
        <v>5.1062500000000002</v>
      </c>
      <c r="BB1851" s="85">
        <v>5.5147500000000003</v>
      </c>
      <c r="BC1851" s="20" t="s">
        <v>12295</v>
      </c>
      <c r="BD1851" s="84" t="s">
        <v>12298</v>
      </c>
      <c r="BE1851" s="88"/>
      <c r="BF1851" s="88"/>
      <c r="BG1851" s="88"/>
      <c r="BH1851" s="88"/>
      <c r="BI1851" s="88"/>
      <c r="BJ1851" s="88"/>
      <c r="BK1851" s="88"/>
      <c r="BL1851" s="88"/>
      <c r="BM1851" s="88"/>
      <c r="BN1851" s="88"/>
      <c r="BO1851" s="88"/>
      <c r="BP1851" s="88"/>
      <c r="BQ1851" s="88"/>
      <c r="BR1851" s="88"/>
      <c r="BS1851" s="88"/>
      <c r="BT1851" s="88"/>
      <c r="BU1851" s="88"/>
      <c r="BV1851" s="88"/>
      <c r="BW1851" s="88"/>
      <c r="BX1851" s="88"/>
      <c r="BY1851" s="88"/>
      <c r="BZ1851" s="88"/>
      <c r="CA1851" s="88"/>
      <c r="CB1851" s="88"/>
      <c r="CC1851" s="88"/>
      <c r="CD1851" s="88"/>
      <c r="CE1851" s="88"/>
      <c r="CF1851" s="88"/>
      <c r="CG1851" s="88"/>
      <c r="CH1851" s="88"/>
      <c r="CI1851" s="88"/>
      <c r="CJ1851" s="88"/>
      <c r="CK1851" s="88"/>
      <c r="CL1851" s="88"/>
      <c r="CM1851" s="88"/>
      <c r="CN1851" s="88"/>
      <c r="CO1851" s="88"/>
      <c r="CP1851" s="88"/>
      <c r="CQ1851" s="88"/>
      <c r="CR1851" s="88"/>
      <c r="CS1851" s="88"/>
      <c r="CT1851" s="88"/>
      <c r="CU1851" s="88"/>
      <c r="CV1851" s="88"/>
      <c r="CW1851" s="88"/>
      <c r="CX1851" s="88"/>
      <c r="CY1851" s="88"/>
      <c r="CZ1851" s="88"/>
      <c r="DA1851" s="88"/>
      <c r="DB1851" s="88"/>
      <c r="DC1851" s="88"/>
      <c r="DD1851" s="88"/>
      <c r="DE1851" s="88"/>
      <c r="DF1851" s="88"/>
      <c r="DG1851" s="88"/>
      <c r="DH1851" s="88"/>
      <c r="DI1851" s="88"/>
      <c r="DJ1851" s="88"/>
      <c r="DK1851" s="88"/>
      <c r="DL1851" s="88"/>
    </row>
    <row r="1852" spans="1:116" s="20" customFormat="1" ht="30" customHeight="1">
      <c r="A1852" s="78" t="s">
        <v>12970</v>
      </c>
      <c r="B1852" s="5">
        <v>1850</v>
      </c>
      <c r="C1852" s="44">
        <v>5579</v>
      </c>
      <c r="D1852" s="44"/>
      <c r="E1852" s="43" t="s">
        <v>6409</v>
      </c>
      <c r="F1852" s="3" t="s">
        <v>6410</v>
      </c>
      <c r="G1852" s="3" t="s">
        <v>6406</v>
      </c>
      <c r="H1852" s="3" t="s">
        <v>986</v>
      </c>
      <c r="I1852" s="3" t="s">
        <v>202</v>
      </c>
      <c r="J1852" s="3" t="s">
        <v>6411</v>
      </c>
      <c r="K1852" s="6"/>
      <c r="L1852" s="3"/>
      <c r="M1852" s="6">
        <v>30</v>
      </c>
      <c r="N1852" s="3" t="s">
        <v>44</v>
      </c>
      <c r="O1852" s="3" t="s">
        <v>12735</v>
      </c>
      <c r="P1852" s="3" t="s">
        <v>6352</v>
      </c>
      <c r="Q1852" s="3" t="s">
        <v>6412</v>
      </c>
      <c r="R1852" s="160">
        <v>6.93</v>
      </c>
      <c r="S1852" s="79">
        <v>5.8</v>
      </c>
      <c r="T1852" s="81">
        <v>5.8</v>
      </c>
      <c r="U1852" s="82"/>
      <c r="V1852" s="79">
        <v>8.0052400000000006</v>
      </c>
      <c r="W1852" s="79"/>
      <c r="X1852" s="79"/>
      <c r="Y1852" s="79"/>
      <c r="Z1852" s="79"/>
      <c r="AA1852" s="79"/>
      <c r="AB1852" s="79"/>
      <c r="AC1852" s="79"/>
      <c r="AD1852" s="79"/>
      <c r="AE1852" s="83">
        <v>6.53</v>
      </c>
      <c r="AF1852" s="84">
        <v>7.83</v>
      </c>
      <c r="AG1852" s="84"/>
      <c r="AH1852" s="84"/>
      <c r="AI1852" s="84"/>
      <c r="AJ1852" s="84"/>
      <c r="AK1852" s="84"/>
      <c r="AL1852" s="84"/>
      <c r="AM1852" s="84"/>
      <c r="AN1852" s="85">
        <v>7.29</v>
      </c>
      <c r="AO1852" s="84" t="s">
        <v>47</v>
      </c>
      <c r="AP1852" s="83" t="s">
        <v>48</v>
      </c>
      <c r="AQ1852" s="84">
        <v>7.18</v>
      </c>
      <c r="AR1852" s="84">
        <v>6.93</v>
      </c>
      <c r="AS1852" s="84" t="e">
        <v>#NUM!</v>
      </c>
      <c r="AT1852" s="84" t="e">
        <v>#REF!</v>
      </c>
      <c r="AU1852" s="84">
        <v>6.2349999999999994</v>
      </c>
      <c r="AV1852" s="79" t="e">
        <v>#REF!</v>
      </c>
      <c r="AW1852" s="84" t="s">
        <v>71</v>
      </c>
      <c r="AX1852" s="84" t="s">
        <v>72</v>
      </c>
      <c r="AY1852" s="85">
        <v>6.2350000000000003</v>
      </c>
      <c r="AZ1852" s="87">
        <v>1.5587500000000001</v>
      </c>
      <c r="BA1852" s="43">
        <v>7.7937500000000002</v>
      </c>
      <c r="BB1852" s="85">
        <v>8.417250000000001</v>
      </c>
      <c r="BC1852" s="20" t="s">
        <v>12295</v>
      </c>
      <c r="BD1852" s="84" t="s">
        <v>12298</v>
      </c>
      <c r="BE1852" s="88"/>
      <c r="BF1852" s="88"/>
      <c r="BG1852" s="88"/>
      <c r="BH1852" s="88"/>
      <c r="BI1852" s="88"/>
      <c r="BJ1852" s="88"/>
      <c r="BK1852" s="88"/>
      <c r="BL1852" s="88"/>
      <c r="BM1852" s="88"/>
      <c r="BN1852" s="88"/>
      <c r="BO1852" s="88"/>
      <c r="BP1852" s="88"/>
      <c r="BQ1852" s="88"/>
      <c r="BR1852" s="88"/>
      <c r="BS1852" s="88"/>
      <c r="BT1852" s="88"/>
      <c r="BU1852" s="88"/>
      <c r="BV1852" s="88"/>
      <c r="BW1852" s="88"/>
      <c r="BX1852" s="88"/>
      <c r="BY1852" s="88"/>
      <c r="BZ1852" s="88"/>
      <c r="CA1852" s="88"/>
      <c r="CB1852" s="88"/>
      <c r="CC1852" s="88"/>
      <c r="CD1852" s="88"/>
      <c r="CE1852" s="88"/>
      <c r="CF1852" s="88"/>
      <c r="CG1852" s="88"/>
      <c r="CH1852" s="88"/>
      <c r="CI1852" s="88"/>
      <c r="CJ1852" s="88"/>
      <c r="CK1852" s="88"/>
      <c r="CL1852" s="88"/>
      <c r="CM1852" s="88"/>
      <c r="CN1852" s="88"/>
      <c r="CO1852" s="88"/>
      <c r="CP1852" s="88"/>
      <c r="CQ1852" s="88"/>
      <c r="CR1852" s="88"/>
      <c r="CS1852" s="88"/>
      <c r="CT1852" s="88"/>
      <c r="CU1852" s="88"/>
      <c r="CV1852" s="88"/>
      <c r="CW1852" s="88"/>
      <c r="CX1852" s="88"/>
      <c r="CY1852" s="88"/>
      <c r="CZ1852" s="88"/>
      <c r="DA1852" s="88"/>
      <c r="DB1852" s="88"/>
      <c r="DC1852" s="88"/>
      <c r="DD1852" s="88"/>
      <c r="DE1852" s="88"/>
      <c r="DF1852" s="88"/>
      <c r="DG1852" s="88"/>
      <c r="DH1852" s="88"/>
      <c r="DI1852" s="88"/>
      <c r="DJ1852" s="88"/>
      <c r="DK1852" s="88"/>
      <c r="DL1852" s="88"/>
    </row>
    <row r="1853" spans="1:116" s="20" customFormat="1" ht="30" customHeight="1">
      <c r="A1853" s="78" t="s">
        <v>12970</v>
      </c>
      <c r="B1853" s="5">
        <v>1851</v>
      </c>
      <c r="C1853" s="44">
        <v>5665</v>
      </c>
      <c r="D1853" s="44"/>
      <c r="E1853" s="43" t="s">
        <v>6345</v>
      </c>
      <c r="F1853" s="3" t="s">
        <v>6346</v>
      </c>
      <c r="G1853" s="3" t="s">
        <v>4005</v>
      </c>
      <c r="H1853" s="3" t="s">
        <v>6347</v>
      </c>
      <c r="I1853" s="3" t="s">
        <v>42</v>
      </c>
      <c r="J1853" s="3" t="s">
        <v>6217</v>
      </c>
      <c r="K1853" s="6"/>
      <c r="L1853" s="3"/>
      <c r="M1853" s="6">
        <v>28</v>
      </c>
      <c r="N1853" s="3" t="s">
        <v>44</v>
      </c>
      <c r="O1853" s="3" t="s">
        <v>12735</v>
      </c>
      <c r="P1853" s="3" t="s">
        <v>6349</v>
      </c>
      <c r="Q1853" s="3" t="s">
        <v>6350</v>
      </c>
      <c r="R1853" s="160">
        <v>6.49</v>
      </c>
      <c r="S1853" s="79">
        <v>5.58</v>
      </c>
      <c r="T1853" s="81">
        <v>5.58</v>
      </c>
      <c r="U1853" s="82"/>
      <c r="V1853" s="79">
        <v>7.4</v>
      </c>
      <c r="W1853" s="79"/>
      <c r="X1853" s="79"/>
      <c r="Y1853" s="79"/>
      <c r="Z1853" s="79"/>
      <c r="AA1853" s="79"/>
      <c r="AB1853" s="79"/>
      <c r="AC1853" s="79"/>
      <c r="AD1853" s="79"/>
      <c r="AE1853" s="83">
        <v>6.28</v>
      </c>
      <c r="AF1853" s="84">
        <v>6.98</v>
      </c>
      <c r="AG1853" s="84"/>
      <c r="AH1853" s="84"/>
      <c r="AI1853" s="84"/>
      <c r="AJ1853" s="84"/>
      <c r="AK1853" s="84"/>
      <c r="AL1853" s="84"/>
      <c r="AM1853" s="84"/>
      <c r="AN1853" s="85">
        <v>6.84</v>
      </c>
      <c r="AO1853" s="84" t="s">
        <v>47</v>
      </c>
      <c r="AP1853" s="83" t="s">
        <v>48</v>
      </c>
      <c r="AQ1853" s="84">
        <v>6.6300000000000008</v>
      </c>
      <c r="AR1853" s="84">
        <v>6.49</v>
      </c>
      <c r="AS1853" s="84" t="e">
        <v>#NUM!</v>
      </c>
      <c r="AT1853" s="84" t="e">
        <v>#REF!</v>
      </c>
      <c r="AU1853" s="84">
        <v>5.9984999999999999</v>
      </c>
      <c r="AV1853" s="79" t="e">
        <v>#REF!</v>
      </c>
      <c r="AW1853" s="84" t="s">
        <v>71</v>
      </c>
      <c r="AX1853" s="84" t="s">
        <v>72</v>
      </c>
      <c r="AY1853" s="85">
        <v>5.9984999999999999</v>
      </c>
      <c r="AZ1853" s="87">
        <v>1.499625</v>
      </c>
      <c r="BA1853" s="43">
        <v>7.4981249999999999</v>
      </c>
      <c r="BB1853" s="85">
        <v>8.0979749999999999</v>
      </c>
      <c r="BC1853" s="20" t="s">
        <v>12295</v>
      </c>
      <c r="BD1853" s="84" t="s">
        <v>12298</v>
      </c>
      <c r="BE1853" s="88"/>
      <c r="BF1853" s="88"/>
      <c r="BG1853" s="88"/>
      <c r="BH1853" s="88"/>
      <c r="BI1853" s="88"/>
      <c r="BJ1853" s="88"/>
      <c r="BK1853" s="88"/>
      <c r="BL1853" s="88"/>
      <c r="BM1853" s="88"/>
      <c r="BN1853" s="88"/>
      <c r="BO1853" s="88"/>
      <c r="BP1853" s="88"/>
      <c r="BQ1853" s="88"/>
      <c r="BR1853" s="88"/>
      <c r="BS1853" s="88"/>
      <c r="BT1853" s="88"/>
      <c r="BU1853" s="88"/>
      <c r="BV1853" s="88"/>
      <c r="BW1853" s="88"/>
      <c r="BX1853" s="88"/>
      <c r="BY1853" s="88"/>
      <c r="BZ1853" s="88"/>
      <c r="CA1853" s="88"/>
      <c r="CB1853" s="88"/>
      <c r="CC1853" s="88"/>
      <c r="CD1853" s="88"/>
      <c r="CE1853" s="88"/>
      <c r="CF1853" s="88"/>
      <c r="CG1853" s="88"/>
      <c r="CH1853" s="88"/>
      <c r="CI1853" s="88"/>
      <c r="CJ1853" s="88"/>
      <c r="CK1853" s="88"/>
      <c r="CL1853" s="88"/>
      <c r="CM1853" s="88"/>
      <c r="CN1853" s="88"/>
      <c r="CO1853" s="88"/>
      <c r="CP1853" s="88"/>
      <c r="CQ1853" s="88"/>
      <c r="CR1853" s="88"/>
      <c r="CS1853" s="88"/>
      <c r="CT1853" s="88"/>
      <c r="CU1853" s="88"/>
      <c r="CV1853" s="88"/>
      <c r="CW1853" s="88"/>
      <c r="CX1853" s="88"/>
      <c r="CY1853" s="88"/>
      <c r="CZ1853" s="88"/>
      <c r="DA1853" s="88"/>
      <c r="DB1853" s="88"/>
      <c r="DC1853" s="88"/>
      <c r="DD1853" s="88"/>
      <c r="DE1853" s="88"/>
      <c r="DF1853" s="88"/>
      <c r="DG1853" s="88"/>
      <c r="DH1853" s="88"/>
      <c r="DI1853" s="88"/>
      <c r="DJ1853" s="88"/>
      <c r="DK1853" s="88"/>
      <c r="DL1853" s="88"/>
    </row>
    <row r="1854" spans="1:116" s="20" customFormat="1" ht="30" customHeight="1">
      <c r="A1854" s="183" t="s">
        <v>14265</v>
      </c>
      <c r="B1854" s="5">
        <v>1852</v>
      </c>
      <c r="C1854" s="6">
        <v>5664</v>
      </c>
      <c r="D1854" s="6"/>
      <c r="E1854" s="186" t="s">
        <v>6345</v>
      </c>
      <c r="F1854" s="3" t="s">
        <v>14266</v>
      </c>
      <c r="G1854" s="3" t="s">
        <v>4005</v>
      </c>
      <c r="H1854" s="3" t="s">
        <v>4010</v>
      </c>
      <c r="I1854" s="3" t="s">
        <v>42</v>
      </c>
      <c r="J1854" s="3" t="s">
        <v>3554</v>
      </c>
      <c r="K1854" s="6"/>
      <c r="L1854" s="3"/>
      <c r="M1854" s="6">
        <v>28</v>
      </c>
      <c r="N1854" s="3" t="s">
        <v>44</v>
      </c>
      <c r="O1854" s="3" t="s">
        <v>12735</v>
      </c>
      <c r="P1854" s="3" t="s">
        <v>6352</v>
      </c>
      <c r="Q1854" s="3" t="s">
        <v>6353</v>
      </c>
      <c r="R1854" s="156">
        <v>5.56</v>
      </c>
      <c r="S1854" s="22">
        <v>5.17</v>
      </c>
      <c r="T1854" s="42">
        <v>5.17</v>
      </c>
      <c r="U1854" s="21"/>
      <c r="V1854" s="22">
        <v>6.85</v>
      </c>
      <c r="W1854" s="22"/>
      <c r="X1854" s="22"/>
      <c r="Y1854" s="22"/>
      <c r="Z1854" s="22"/>
      <c r="AA1854" s="22"/>
      <c r="AB1854" s="22"/>
      <c r="AC1854" s="22"/>
      <c r="AD1854" s="24">
        <v>3.7890000000000001</v>
      </c>
      <c r="AE1854" s="20">
        <v>6.46</v>
      </c>
      <c r="AN1854" s="25"/>
      <c r="AP1854" s="24"/>
      <c r="AQ1854" s="20">
        <v>5.1245000000000003</v>
      </c>
      <c r="AR1854" s="20" t="s">
        <v>601</v>
      </c>
      <c r="AS1854" s="20" t="e">
        <v>#NUM!</v>
      </c>
      <c r="AT1854" s="20" t="e">
        <v>#REF!</v>
      </c>
      <c r="AU1854" s="20">
        <v>5.5577499999999995</v>
      </c>
      <c r="AV1854" s="22" t="e">
        <v>#REF!</v>
      </c>
      <c r="AW1854" s="26" t="s">
        <v>994</v>
      </c>
      <c r="AX1854" s="20" t="s">
        <v>208</v>
      </c>
      <c r="AY1854" s="25">
        <v>5.1245000000000003</v>
      </c>
      <c r="AZ1854" s="27">
        <v>1.2811250000000001</v>
      </c>
      <c r="BA1854" s="3">
        <v>6.4056250000000006</v>
      </c>
      <c r="BB1854" s="25">
        <v>6.9180750000000009</v>
      </c>
      <c r="BC1854" s="20" t="s">
        <v>12295</v>
      </c>
      <c r="BD1854" s="20" t="s">
        <v>12287</v>
      </c>
      <c r="BE1854" s="20" t="s">
        <v>14113</v>
      </c>
      <c r="BQ1854" s="19"/>
      <c r="BR1854" s="19"/>
      <c r="BS1854" s="19"/>
      <c r="BT1854" s="19"/>
      <c r="BU1854" s="19"/>
      <c r="BV1854" s="19"/>
      <c r="BW1854" s="19"/>
      <c r="BX1854" s="19"/>
      <c r="BY1854" s="19"/>
      <c r="BZ1854" s="19"/>
      <c r="CA1854" s="19"/>
      <c r="CB1854" s="19"/>
      <c r="CC1854" s="19"/>
      <c r="CD1854" s="19"/>
      <c r="CE1854" s="19"/>
      <c r="CF1854" s="19"/>
      <c r="CG1854" s="19"/>
      <c r="CH1854" s="19"/>
      <c r="CI1854" s="19"/>
      <c r="CJ1854" s="19"/>
      <c r="CK1854" s="19"/>
      <c r="CL1854" s="19"/>
      <c r="CM1854" s="19"/>
      <c r="CN1854" s="19"/>
      <c r="CO1854" s="19"/>
      <c r="CP1854" s="19"/>
      <c r="CQ1854" s="19"/>
      <c r="CR1854" s="19"/>
      <c r="CS1854" s="19"/>
      <c r="CT1854" s="19"/>
      <c r="CU1854" s="19"/>
      <c r="CV1854" s="19"/>
      <c r="CW1854" s="19"/>
      <c r="CX1854" s="19"/>
      <c r="CY1854" s="19"/>
      <c r="CZ1854" s="19"/>
      <c r="DA1854" s="19"/>
      <c r="DB1854" s="19"/>
      <c r="DC1854" s="19"/>
      <c r="DD1854" s="19"/>
      <c r="DE1854" s="19"/>
      <c r="DF1854" s="19"/>
      <c r="DG1854" s="19"/>
      <c r="DH1854" s="19"/>
      <c r="DI1854" s="19"/>
      <c r="DJ1854" s="19"/>
      <c r="DK1854" s="19"/>
      <c r="DL1854" s="19"/>
    </row>
    <row r="1855" spans="1:116" s="20" customFormat="1" ht="30" customHeight="1">
      <c r="A1855" s="4" t="s">
        <v>6344</v>
      </c>
      <c r="B1855" s="5">
        <v>1853</v>
      </c>
      <c r="C1855" s="6">
        <v>5409</v>
      </c>
      <c r="D1855" s="6"/>
      <c r="E1855" s="43" t="s">
        <v>6354</v>
      </c>
      <c r="F1855" s="3" t="s">
        <v>4123</v>
      </c>
      <c r="G1855" s="3" t="s">
        <v>762</v>
      </c>
      <c r="H1855" s="3" t="s">
        <v>126</v>
      </c>
      <c r="I1855" s="3" t="s">
        <v>42</v>
      </c>
      <c r="J1855" s="3" t="s">
        <v>6355</v>
      </c>
      <c r="K1855" s="6"/>
      <c r="L1855" s="3"/>
      <c r="M1855" s="6">
        <v>20</v>
      </c>
      <c r="N1855" s="3" t="s">
        <v>44</v>
      </c>
      <c r="O1855" s="3" t="s">
        <v>6348</v>
      </c>
      <c r="P1855" s="3" t="s">
        <v>6356</v>
      </c>
      <c r="Q1855" s="3" t="s">
        <v>6357</v>
      </c>
      <c r="R1855" s="156">
        <v>13.12</v>
      </c>
      <c r="S1855" s="22"/>
      <c r="T1855" s="23">
        <v>6</v>
      </c>
      <c r="U1855" s="1">
        <v>6</v>
      </c>
      <c r="V1855" s="21">
        <v>11.75</v>
      </c>
      <c r="W1855" s="22">
        <v>14.49</v>
      </c>
      <c r="X1855" s="22"/>
      <c r="Y1855" s="22"/>
      <c r="Z1855" s="22"/>
      <c r="AA1855" s="22"/>
      <c r="AB1855" s="22"/>
      <c r="AC1855" s="22"/>
      <c r="AD1855" s="22"/>
      <c r="AE1855" s="24">
        <v>11.75</v>
      </c>
      <c r="AN1855" s="25">
        <v>13.12</v>
      </c>
      <c r="AO1855" s="20" t="s">
        <v>47</v>
      </c>
      <c r="AP1855" s="24" t="s">
        <v>48</v>
      </c>
      <c r="AQ1855" s="20" t="e">
        <f>AVERAGE(SMALL(AE1855:AI1855,1),SMALL(AE1855:AI1855,2))</f>
        <v>#NUM!</v>
      </c>
      <c r="AR1855" s="20" t="e">
        <f>IF(R1855 &lt;=( AVERAGE(SMALL(AE1855:AI1855,1),SMALL(AE1855:AI1855,2))), R1855, "")</f>
        <v>#NUM!</v>
      </c>
      <c r="AS1855" s="20" t="e">
        <f>AVERAGE(SMALL(AJ1855:AM1855,1),SMALL(AJ1855:AM1855,2))</f>
        <v>#NUM!</v>
      </c>
      <c r="AT1855" s="20">
        <f>T1855*1.075</f>
        <v>6.4499999999999993</v>
      </c>
      <c r="AU1855" s="20">
        <f>U1855*1.075</f>
        <v>6.4499999999999993</v>
      </c>
      <c r="AV1855" s="22">
        <f>MIN(AN1855,AT1855,AU1855)</f>
        <v>6.4499999999999993</v>
      </c>
      <c r="AW1855" s="20" t="s">
        <v>71</v>
      </c>
      <c r="AX1855" s="20" t="s">
        <v>72</v>
      </c>
      <c r="AY1855" s="25">
        <v>6.45</v>
      </c>
      <c r="AZ1855" s="27">
        <f>IF(AND(AY1855&gt;0,AY1855&lt;=10),AY1855*0.25,IF(AND(AY1855&gt;10,AY1855&lt;=50),AY1855*0.17,IF(AND(AY1855&gt;10,AY1855&lt;=100),AY1855*0.12,IF(AY1855&gt;100,AY1855*0.1))))</f>
        <v>1.6125</v>
      </c>
      <c r="BA1855" s="3">
        <f>AZ1855+AY1855</f>
        <v>8.0625</v>
      </c>
      <c r="BB1855" s="25">
        <f>BA1855+BA1855*0.08</f>
        <v>8.7074999999999996</v>
      </c>
      <c r="BC1855" s="20" t="s">
        <v>12295</v>
      </c>
      <c r="BP1855" s="28"/>
      <c r="BQ1855" s="28"/>
      <c r="BR1855" s="28"/>
      <c r="BS1855" s="28"/>
      <c r="BT1855" s="28"/>
      <c r="BU1855" s="28"/>
      <c r="BV1855" s="28"/>
      <c r="BW1855" s="28"/>
      <c r="BX1855" s="28"/>
      <c r="BY1855" s="28"/>
      <c r="BZ1855" s="28"/>
      <c r="CA1855" s="28"/>
      <c r="CB1855" s="28"/>
      <c r="CC1855" s="28"/>
      <c r="CD1855" s="28"/>
      <c r="CE1855" s="28"/>
      <c r="CF1855" s="28"/>
      <c r="CG1855" s="28"/>
      <c r="CH1855" s="28"/>
      <c r="CI1855" s="28"/>
      <c r="CJ1855" s="28"/>
      <c r="CK1855" s="28"/>
      <c r="CL1855" s="28"/>
      <c r="CM1855" s="28"/>
      <c r="CN1855" s="28"/>
      <c r="CO1855" s="28"/>
      <c r="CP1855" s="28"/>
      <c r="CQ1855" s="28"/>
      <c r="CR1855" s="28"/>
      <c r="CS1855" s="28"/>
      <c r="CT1855" s="28"/>
      <c r="CU1855" s="28"/>
      <c r="CV1855" s="28"/>
      <c r="CW1855" s="28"/>
      <c r="CX1855" s="28"/>
      <c r="CY1855" s="28"/>
      <c r="CZ1855" s="28"/>
      <c r="DA1855" s="28"/>
      <c r="DB1855" s="28"/>
      <c r="DC1855" s="28"/>
      <c r="DD1855" s="28"/>
      <c r="DE1855" s="28"/>
      <c r="DF1855" s="28"/>
      <c r="DG1855" s="28"/>
      <c r="DH1855" s="28"/>
      <c r="DI1855" s="28"/>
      <c r="DJ1855" s="28"/>
      <c r="DK1855" s="28"/>
      <c r="DL1855" s="28"/>
    </row>
    <row r="1856" spans="1:116" s="20" customFormat="1" ht="30" customHeight="1">
      <c r="A1856" s="4" t="s">
        <v>6344</v>
      </c>
      <c r="B1856" s="5">
        <v>1854</v>
      </c>
      <c r="C1856" s="6">
        <v>5408</v>
      </c>
      <c r="D1856" s="6"/>
      <c r="E1856" s="43" t="s">
        <v>6358</v>
      </c>
      <c r="F1856" s="3" t="s">
        <v>6359</v>
      </c>
      <c r="G1856" s="3" t="s">
        <v>1328</v>
      </c>
      <c r="H1856" s="3" t="s">
        <v>4206</v>
      </c>
      <c r="I1856" s="3" t="s">
        <v>123</v>
      </c>
      <c r="J1856" s="3" t="s">
        <v>6360</v>
      </c>
      <c r="K1856" s="6">
        <v>150</v>
      </c>
      <c r="L1856" s="3" t="s">
        <v>79</v>
      </c>
      <c r="M1856" s="6">
        <v>1</v>
      </c>
      <c r="N1856" s="3" t="s">
        <v>44</v>
      </c>
      <c r="O1856" s="3" t="s">
        <v>6348</v>
      </c>
      <c r="P1856" s="3" t="s">
        <v>6361</v>
      </c>
      <c r="Q1856" s="3" t="s">
        <v>6362</v>
      </c>
      <c r="R1856" s="156">
        <v>6.33</v>
      </c>
      <c r="S1856" s="22"/>
      <c r="T1856" s="23">
        <v>5.04</v>
      </c>
      <c r="U1856" s="1">
        <v>5.04</v>
      </c>
      <c r="V1856" s="21">
        <v>5.67</v>
      </c>
      <c r="W1856" s="22">
        <v>6.99</v>
      </c>
      <c r="X1856" s="22"/>
      <c r="Y1856" s="22"/>
      <c r="Z1856" s="22"/>
      <c r="AA1856" s="22"/>
      <c r="AB1856" s="22"/>
      <c r="AC1856" s="22"/>
      <c r="AD1856" s="22"/>
      <c r="AE1856" s="24">
        <v>5.67</v>
      </c>
      <c r="AN1856" s="25">
        <v>6.33</v>
      </c>
      <c r="AO1856" s="20" t="s">
        <v>207</v>
      </c>
      <c r="AP1856" s="24" t="s">
        <v>208</v>
      </c>
      <c r="AQ1856" s="20" t="e">
        <f>AVERAGE(SMALL(AE1856:AI1856,1),SMALL(AE1856:AI1856,2))</f>
        <v>#NUM!</v>
      </c>
      <c r="AR1856" s="20" t="e">
        <f>IF(R1856 &lt;=( AVERAGE(SMALL(AE1856:AI1856,1),SMALL(AE1856:AI1856,2))), R1856, "")</f>
        <v>#NUM!</v>
      </c>
      <c r="AS1856" s="20" t="e">
        <f>AVERAGE(SMALL(AJ1856:AM1856,1),SMALL(AJ1856:AM1856,2))</f>
        <v>#NUM!</v>
      </c>
      <c r="AT1856" s="20">
        <f>T1856*1.075</f>
        <v>5.4180000000000001</v>
      </c>
      <c r="AU1856" s="20">
        <f>U1856*1.075</f>
        <v>5.4180000000000001</v>
      </c>
      <c r="AV1856" s="22">
        <f>MIN(AN1856,AT1856,AU1856)</f>
        <v>5.4180000000000001</v>
      </c>
      <c r="AW1856" s="20" t="s">
        <v>71</v>
      </c>
      <c r="AX1856" s="20" t="s">
        <v>72</v>
      </c>
      <c r="AY1856" s="25">
        <v>5.42</v>
      </c>
      <c r="AZ1856" s="27">
        <f>IF(AND(AY1856&gt;0,AY1856&lt;=10),AY1856*0.25,IF(AND(AY1856&gt;10,AY1856&lt;=50),AY1856*0.17,IF(AND(AY1856&gt;10,AY1856&lt;=100),AY1856*0.12,IF(AY1856&gt;100,AY1856*0.1))))</f>
        <v>1.355</v>
      </c>
      <c r="BA1856" s="3">
        <f>AZ1856+AY1856</f>
        <v>6.7750000000000004</v>
      </c>
      <c r="BB1856" s="25">
        <f>BA1856+BA1856*0.08</f>
        <v>7.3170000000000002</v>
      </c>
      <c r="BC1856" s="20" t="s">
        <v>12295</v>
      </c>
      <c r="BP1856" s="28"/>
      <c r="BQ1856" s="28"/>
      <c r="BR1856" s="28"/>
      <c r="BS1856" s="28"/>
      <c r="BT1856" s="28"/>
      <c r="BU1856" s="28"/>
      <c r="BV1856" s="28"/>
      <c r="BW1856" s="28"/>
      <c r="BX1856" s="28"/>
      <c r="BY1856" s="28"/>
      <c r="BZ1856" s="28"/>
      <c r="CA1856" s="28"/>
      <c r="CB1856" s="28"/>
      <c r="CC1856" s="28"/>
      <c r="CD1856" s="28"/>
      <c r="CE1856" s="28"/>
      <c r="CF1856" s="28"/>
      <c r="CG1856" s="28"/>
      <c r="CH1856" s="28"/>
      <c r="CI1856" s="28"/>
      <c r="CJ1856" s="28"/>
      <c r="CK1856" s="28"/>
      <c r="CL1856" s="28"/>
      <c r="CM1856" s="28"/>
      <c r="CN1856" s="28"/>
      <c r="CO1856" s="28"/>
      <c r="CP1856" s="28"/>
      <c r="CQ1856" s="28"/>
      <c r="CR1856" s="28"/>
      <c r="CS1856" s="28"/>
      <c r="CT1856" s="28"/>
      <c r="CU1856" s="28"/>
      <c r="CV1856" s="28"/>
      <c r="CW1856" s="28"/>
      <c r="CX1856" s="28"/>
      <c r="CY1856" s="28"/>
      <c r="CZ1856" s="28"/>
      <c r="DA1856" s="28"/>
      <c r="DB1856" s="28"/>
      <c r="DC1856" s="28"/>
      <c r="DD1856" s="28"/>
      <c r="DE1856" s="28"/>
      <c r="DF1856" s="28"/>
      <c r="DG1856" s="28"/>
      <c r="DH1856" s="28"/>
      <c r="DI1856" s="28"/>
      <c r="DJ1856" s="28"/>
      <c r="DK1856" s="28"/>
      <c r="DL1856" s="28"/>
    </row>
    <row r="1857" spans="1:116" s="20" customFormat="1" ht="30" customHeight="1">
      <c r="A1857" s="4" t="s">
        <v>6344</v>
      </c>
      <c r="B1857" s="5">
        <v>1855</v>
      </c>
      <c r="C1857" s="6">
        <v>5407</v>
      </c>
      <c r="D1857" s="6"/>
      <c r="E1857" s="43" t="s">
        <v>6358</v>
      </c>
      <c r="F1857" s="3" t="s">
        <v>1327</v>
      </c>
      <c r="G1857" s="3" t="s">
        <v>1328</v>
      </c>
      <c r="H1857" s="3" t="s">
        <v>299</v>
      </c>
      <c r="I1857" s="3" t="s">
        <v>42</v>
      </c>
      <c r="J1857" s="3" t="s">
        <v>6363</v>
      </c>
      <c r="K1857" s="6"/>
      <c r="L1857" s="3"/>
      <c r="M1857" s="6">
        <v>20</v>
      </c>
      <c r="N1857" s="3" t="s">
        <v>44</v>
      </c>
      <c r="O1857" s="3" t="s">
        <v>6348</v>
      </c>
      <c r="P1857" s="3" t="s">
        <v>6364</v>
      </c>
      <c r="Q1857" s="3" t="s">
        <v>6365</v>
      </c>
      <c r="R1857" s="156">
        <v>2.1800000000000002</v>
      </c>
      <c r="S1857" s="22"/>
      <c r="T1857" s="23">
        <v>1.74</v>
      </c>
      <c r="U1857" s="1">
        <v>1.74</v>
      </c>
      <c r="V1857" s="21">
        <v>1.95</v>
      </c>
      <c r="W1857" s="22">
        <v>2.41</v>
      </c>
      <c r="X1857" s="22"/>
      <c r="Y1857" s="22"/>
      <c r="Z1857" s="22"/>
      <c r="AA1857" s="22"/>
      <c r="AB1857" s="22"/>
      <c r="AC1857" s="22"/>
      <c r="AD1857" s="22"/>
      <c r="AE1857" s="24">
        <v>1.95</v>
      </c>
      <c r="AN1857" s="25">
        <v>2.1800000000000002</v>
      </c>
      <c r="AO1857" s="20" t="s">
        <v>207</v>
      </c>
      <c r="AP1857" s="24" t="s">
        <v>208</v>
      </c>
      <c r="AQ1857" s="20" t="e">
        <f>AVERAGE(SMALL(AE1857:AI1857,1),SMALL(AE1857:AI1857,2))</f>
        <v>#NUM!</v>
      </c>
      <c r="AR1857" s="20" t="e">
        <f>IF(R1857 &lt;=( AVERAGE(SMALL(AE1857:AI1857,1),SMALL(AE1857:AI1857,2))), R1857, "")</f>
        <v>#NUM!</v>
      </c>
      <c r="AS1857" s="20" t="e">
        <f>AVERAGE(SMALL(AJ1857:AM1857,1),SMALL(AJ1857:AM1857,2))</f>
        <v>#NUM!</v>
      </c>
      <c r="AT1857" s="20">
        <f>T1857*1.075</f>
        <v>1.8704999999999998</v>
      </c>
      <c r="AU1857" s="20">
        <f>U1857*1.075</f>
        <v>1.8704999999999998</v>
      </c>
      <c r="AV1857" s="22">
        <f>MIN(AN1857,AT1857,AU1857)</f>
        <v>1.8704999999999998</v>
      </c>
      <c r="AW1857" s="20" t="s">
        <v>71</v>
      </c>
      <c r="AX1857" s="20" t="s">
        <v>72</v>
      </c>
      <c r="AY1857" s="25">
        <v>1.87</v>
      </c>
      <c r="AZ1857" s="27">
        <f>IF(AND(AY1857&gt;0,AY1857&lt;=10),AY1857*0.25,IF(AND(AY1857&gt;10,AY1857&lt;=50),AY1857*0.17,IF(AND(AY1857&gt;10,AY1857&lt;=100),AY1857*0.12,IF(AY1857&gt;100,AY1857*0.1))))</f>
        <v>0.46750000000000003</v>
      </c>
      <c r="BA1857" s="3">
        <f>AZ1857+AY1857</f>
        <v>2.3375000000000004</v>
      </c>
      <c r="BB1857" s="25">
        <f>BA1857+BA1857*0.08</f>
        <v>2.5245000000000002</v>
      </c>
      <c r="BC1857" s="20" t="s">
        <v>12295</v>
      </c>
      <c r="BP1857" s="28"/>
      <c r="BQ1857" s="28"/>
      <c r="BR1857" s="28"/>
      <c r="BS1857" s="28"/>
      <c r="BT1857" s="28"/>
      <c r="BU1857" s="28"/>
      <c r="BV1857" s="28"/>
      <c r="BW1857" s="28"/>
      <c r="BX1857" s="28"/>
      <c r="BY1857" s="28"/>
      <c r="BZ1857" s="28"/>
      <c r="CA1857" s="28"/>
      <c r="CB1857" s="28"/>
      <c r="CC1857" s="28"/>
      <c r="CD1857" s="28"/>
      <c r="CE1857" s="28"/>
      <c r="CF1857" s="28"/>
      <c r="CG1857" s="28"/>
      <c r="CH1857" s="28"/>
      <c r="CI1857" s="28"/>
      <c r="CJ1857" s="28"/>
      <c r="CK1857" s="28"/>
      <c r="CL1857" s="28"/>
      <c r="CM1857" s="28"/>
      <c r="CN1857" s="28"/>
      <c r="CO1857" s="28"/>
      <c r="CP1857" s="28"/>
      <c r="CQ1857" s="28"/>
      <c r="CR1857" s="28"/>
      <c r="CS1857" s="28"/>
      <c r="CT1857" s="28"/>
      <c r="CU1857" s="28"/>
      <c r="CV1857" s="28"/>
      <c r="CW1857" s="28"/>
      <c r="CX1857" s="28"/>
      <c r="CY1857" s="28"/>
      <c r="CZ1857" s="28"/>
      <c r="DA1857" s="28"/>
      <c r="DB1857" s="28"/>
      <c r="DC1857" s="28"/>
      <c r="DD1857" s="28"/>
      <c r="DE1857" s="28"/>
      <c r="DF1857" s="28"/>
      <c r="DG1857" s="28"/>
      <c r="DH1857" s="28"/>
      <c r="DI1857" s="28"/>
      <c r="DJ1857" s="28"/>
      <c r="DK1857" s="28"/>
      <c r="DL1857" s="28"/>
    </row>
    <row r="1858" spans="1:116" s="20" customFormat="1" ht="30" customHeight="1">
      <c r="A1858" s="4" t="s">
        <v>6344</v>
      </c>
      <c r="B1858" s="5">
        <v>1856</v>
      </c>
      <c r="C1858" s="116">
        <v>5419</v>
      </c>
      <c r="D1858" s="116"/>
      <c r="E1858" s="43" t="s">
        <v>6413</v>
      </c>
      <c r="F1858" s="3" t="s">
        <v>6414</v>
      </c>
      <c r="G1858" s="3" t="s">
        <v>1252</v>
      </c>
      <c r="H1858" s="3" t="s">
        <v>56</v>
      </c>
      <c r="I1858" s="3" t="s">
        <v>42</v>
      </c>
      <c r="J1858" s="3" t="s">
        <v>6417</v>
      </c>
      <c r="K1858" s="6"/>
      <c r="L1858" s="3"/>
      <c r="M1858" s="6">
        <v>28</v>
      </c>
      <c r="N1858" s="3" t="s">
        <v>44</v>
      </c>
      <c r="O1858" s="3" t="s">
        <v>6348</v>
      </c>
      <c r="P1858" s="3" t="s">
        <v>6392</v>
      </c>
      <c r="Q1858" s="3" t="s">
        <v>6418</v>
      </c>
      <c r="R1858" s="156">
        <v>6.85</v>
      </c>
      <c r="S1858" s="22"/>
      <c r="T1858" s="23">
        <v>5.46</v>
      </c>
      <c r="U1858" s="1">
        <v>5.46</v>
      </c>
      <c r="V1858" s="21">
        <v>6.14</v>
      </c>
      <c r="W1858" s="22">
        <v>7.57</v>
      </c>
      <c r="X1858" s="22"/>
      <c r="Y1858" s="22"/>
      <c r="Z1858" s="22"/>
      <c r="AA1858" s="22"/>
      <c r="AB1858" s="22"/>
      <c r="AC1858" s="22"/>
      <c r="AD1858" s="22"/>
      <c r="AE1858" s="24">
        <v>6.14</v>
      </c>
      <c r="AN1858" s="25">
        <v>6.85</v>
      </c>
      <c r="AO1858" s="20" t="s">
        <v>47</v>
      </c>
      <c r="AP1858" s="24" t="s">
        <v>48</v>
      </c>
      <c r="AQ1858" s="20" t="e">
        <f>AVERAGE(SMALL(AE1858:AI1858,1),SMALL(AE1858:AI1858,2))</f>
        <v>#NUM!</v>
      </c>
      <c r="AR1858" s="20" t="e">
        <f>IF(R1858 &lt;=( AVERAGE(SMALL(AE1858:AI1858,1),SMALL(AE1858:AI1858,2))), R1858, "")</f>
        <v>#NUM!</v>
      </c>
      <c r="AS1858" s="20" t="e">
        <f>AVERAGE(SMALL(AJ1858:AM1858,1),SMALL(AJ1858:AM1858,2))</f>
        <v>#NUM!</v>
      </c>
      <c r="AT1858" s="20">
        <f>T1858*1.075</f>
        <v>5.8694999999999995</v>
      </c>
      <c r="AU1858" s="20">
        <f>U1858*1.075</f>
        <v>5.8694999999999995</v>
      </c>
      <c r="AV1858" s="22">
        <f>MIN(AN1858,AT1858,AU1858)</f>
        <v>5.8694999999999995</v>
      </c>
      <c r="AW1858" s="20" t="s">
        <v>71</v>
      </c>
      <c r="AX1858" s="20" t="s">
        <v>72</v>
      </c>
      <c r="AY1858" s="25">
        <v>5.87</v>
      </c>
      <c r="AZ1858" s="27">
        <f>IF(AND(AY1858&gt;0,AY1858&lt;=10),AY1858*0.25,IF(AND(AY1858&gt;10,AY1858&lt;=50),AY1858*0.17,IF(AND(AY1858&gt;10,AY1858&lt;=100),AY1858*0.12,IF(AY1858&gt;100,AY1858*0.1))))</f>
        <v>1.4675</v>
      </c>
      <c r="BA1858" s="3">
        <f>AZ1858+AY1858</f>
        <v>7.3375000000000004</v>
      </c>
      <c r="BB1858" s="25">
        <f>BA1858+BA1858*0.08</f>
        <v>7.9245000000000001</v>
      </c>
      <c r="BC1858" s="20" t="s">
        <v>12295</v>
      </c>
      <c r="BP1858" s="28"/>
      <c r="BQ1858" s="28"/>
      <c r="BR1858" s="28"/>
      <c r="BS1858" s="28"/>
      <c r="BT1858" s="28"/>
      <c r="BU1858" s="28"/>
      <c r="BV1858" s="28"/>
      <c r="BW1858" s="28"/>
      <c r="BX1858" s="28"/>
      <c r="BY1858" s="28"/>
      <c r="BZ1858" s="28"/>
      <c r="CA1858" s="28"/>
      <c r="CB1858" s="28"/>
      <c r="CC1858" s="28"/>
      <c r="CD1858" s="28"/>
      <c r="CE1858" s="28"/>
      <c r="CF1858" s="28"/>
      <c r="CG1858" s="28"/>
      <c r="CH1858" s="28"/>
      <c r="CI1858" s="28"/>
      <c r="CJ1858" s="28"/>
      <c r="CK1858" s="28"/>
      <c r="CL1858" s="28"/>
      <c r="CM1858" s="28"/>
      <c r="CN1858" s="28"/>
      <c r="CO1858" s="28"/>
      <c r="CP1858" s="28"/>
      <c r="CQ1858" s="28"/>
      <c r="CR1858" s="28"/>
      <c r="CS1858" s="28"/>
      <c r="CT1858" s="28"/>
      <c r="CU1858" s="28"/>
      <c r="CV1858" s="28"/>
      <c r="CW1858" s="28"/>
      <c r="CX1858" s="28"/>
      <c r="CY1858" s="28"/>
      <c r="CZ1858" s="28"/>
      <c r="DA1858" s="28"/>
      <c r="DB1858" s="28"/>
      <c r="DC1858" s="28"/>
      <c r="DD1858" s="28"/>
      <c r="DE1858" s="28"/>
      <c r="DF1858" s="28"/>
      <c r="DG1858" s="28"/>
      <c r="DH1858" s="28"/>
      <c r="DI1858" s="28"/>
      <c r="DJ1858" s="28"/>
      <c r="DK1858" s="28"/>
      <c r="DL1858" s="28"/>
    </row>
    <row r="1859" spans="1:116" s="20" customFormat="1" ht="30" customHeight="1">
      <c r="A1859" s="4" t="s">
        <v>6344</v>
      </c>
      <c r="B1859" s="5">
        <v>1857</v>
      </c>
      <c r="C1859" s="116">
        <v>5420</v>
      </c>
      <c r="D1859" s="116"/>
      <c r="E1859" s="43" t="s">
        <v>6413</v>
      </c>
      <c r="F1859" s="3" t="s">
        <v>6414</v>
      </c>
      <c r="G1859" s="3" t="s">
        <v>1252</v>
      </c>
      <c r="H1859" s="3" t="s">
        <v>101</v>
      </c>
      <c r="I1859" s="3" t="s">
        <v>42</v>
      </c>
      <c r="J1859" s="3" t="s">
        <v>6415</v>
      </c>
      <c r="K1859" s="6"/>
      <c r="L1859" s="3"/>
      <c r="M1859" s="6">
        <v>28</v>
      </c>
      <c r="N1859" s="3" t="s">
        <v>44</v>
      </c>
      <c r="O1859" s="3" t="s">
        <v>6348</v>
      </c>
      <c r="P1859" s="3" t="s">
        <v>6392</v>
      </c>
      <c r="Q1859" s="3" t="s">
        <v>6416</v>
      </c>
      <c r="R1859" s="156">
        <v>3.92</v>
      </c>
      <c r="S1859" s="22"/>
      <c r="T1859" s="23">
        <v>3.12</v>
      </c>
      <c r="U1859" s="1">
        <v>3.12</v>
      </c>
      <c r="V1859" s="21">
        <v>3.51</v>
      </c>
      <c r="W1859" s="22">
        <v>4.33</v>
      </c>
      <c r="X1859" s="22"/>
      <c r="Y1859" s="22"/>
      <c r="Z1859" s="22"/>
      <c r="AA1859" s="22"/>
      <c r="AB1859" s="22"/>
      <c r="AC1859" s="22"/>
      <c r="AD1859" s="22"/>
      <c r="AE1859" s="24">
        <v>3.51</v>
      </c>
      <c r="AN1859" s="25">
        <v>3.92</v>
      </c>
      <c r="AO1859" s="20" t="s">
        <v>47</v>
      </c>
      <c r="AP1859" s="24" t="s">
        <v>48</v>
      </c>
      <c r="AQ1859" s="20" t="e">
        <f>AVERAGE(SMALL(AE1859:AI1859,1),SMALL(AE1859:AI1859,2))</f>
        <v>#NUM!</v>
      </c>
      <c r="AR1859" s="20" t="e">
        <f>IF(R1859 &lt;=( AVERAGE(SMALL(AE1859:AI1859,1),SMALL(AE1859:AI1859,2))), R1859, "")</f>
        <v>#NUM!</v>
      </c>
      <c r="AS1859" s="20" t="e">
        <f>AVERAGE(SMALL(AJ1859:AM1859,1),SMALL(AJ1859:AM1859,2))</f>
        <v>#NUM!</v>
      </c>
      <c r="AT1859" s="20">
        <f>T1859*1.075</f>
        <v>3.3540000000000001</v>
      </c>
      <c r="AU1859" s="20">
        <f>U1859*1.075</f>
        <v>3.3540000000000001</v>
      </c>
      <c r="AV1859" s="22">
        <f>MIN(AN1859,AT1859,AU1859)</f>
        <v>3.3540000000000001</v>
      </c>
      <c r="AW1859" s="20" t="s">
        <v>71</v>
      </c>
      <c r="AX1859" s="20" t="s">
        <v>72</v>
      </c>
      <c r="AY1859" s="25">
        <v>3.35</v>
      </c>
      <c r="AZ1859" s="27">
        <f>IF(AND(AY1859&gt;0,AY1859&lt;=10),AY1859*0.25,IF(AND(AY1859&gt;10,AY1859&lt;=50),AY1859*0.17,IF(AND(AY1859&gt;10,AY1859&lt;=100),AY1859*0.12,IF(AY1859&gt;100,AY1859*0.1))))</f>
        <v>0.83750000000000002</v>
      </c>
      <c r="BA1859" s="3">
        <f>AZ1859+AY1859</f>
        <v>4.1875</v>
      </c>
      <c r="BB1859" s="25">
        <f>BA1859+BA1859*0.08</f>
        <v>4.5225</v>
      </c>
      <c r="BC1859" s="20" t="s">
        <v>12295</v>
      </c>
      <c r="BP1859" s="28"/>
      <c r="BQ1859" s="28"/>
      <c r="BR1859" s="28"/>
      <c r="BS1859" s="28"/>
      <c r="BT1859" s="28"/>
      <c r="BU1859" s="28"/>
      <c r="BV1859" s="28"/>
      <c r="BW1859" s="28"/>
      <c r="BX1859" s="28"/>
      <c r="BY1859" s="28"/>
      <c r="BZ1859" s="28"/>
      <c r="CA1859" s="28"/>
      <c r="CB1859" s="28"/>
      <c r="CC1859" s="28"/>
      <c r="CD1859" s="28"/>
      <c r="CE1859" s="28"/>
      <c r="CF1859" s="28"/>
      <c r="CG1859" s="28"/>
      <c r="CH1859" s="28"/>
      <c r="CI1859" s="28"/>
      <c r="CJ1859" s="28"/>
      <c r="CK1859" s="28"/>
      <c r="CL1859" s="28"/>
      <c r="CM1859" s="28"/>
      <c r="CN1859" s="28"/>
      <c r="CO1859" s="28"/>
      <c r="CP1859" s="28"/>
      <c r="CQ1859" s="28"/>
      <c r="CR1859" s="28"/>
      <c r="CS1859" s="28"/>
      <c r="CT1859" s="28"/>
      <c r="CU1859" s="28"/>
      <c r="CV1859" s="28"/>
      <c r="CW1859" s="28"/>
      <c r="CX1859" s="28"/>
      <c r="CY1859" s="28"/>
      <c r="CZ1859" s="28"/>
      <c r="DA1859" s="28"/>
      <c r="DB1859" s="28"/>
      <c r="DC1859" s="28"/>
      <c r="DD1859" s="28"/>
      <c r="DE1859" s="28"/>
      <c r="DF1859" s="28"/>
      <c r="DG1859" s="28"/>
      <c r="DH1859" s="28"/>
      <c r="DI1859" s="28"/>
      <c r="DJ1859" s="28"/>
      <c r="DK1859" s="28"/>
      <c r="DL1859" s="28"/>
    </row>
    <row r="1860" spans="1:116" s="20" customFormat="1" ht="30" customHeight="1">
      <c r="A1860" s="4" t="s">
        <v>6344</v>
      </c>
      <c r="B1860" s="5">
        <v>1858</v>
      </c>
      <c r="C1860" s="116">
        <v>5446</v>
      </c>
      <c r="D1860" s="116"/>
      <c r="E1860" s="43" t="s">
        <v>6374</v>
      </c>
      <c r="F1860" s="3" t="s">
        <v>6375</v>
      </c>
      <c r="G1860" s="3" t="s">
        <v>6076</v>
      </c>
      <c r="H1860" s="3" t="s">
        <v>6082</v>
      </c>
      <c r="I1860" s="3" t="s">
        <v>42</v>
      </c>
      <c r="J1860" s="3" t="s">
        <v>6376</v>
      </c>
      <c r="K1860" s="6"/>
      <c r="L1860" s="3"/>
      <c r="M1860" s="6">
        <v>28</v>
      </c>
      <c r="N1860" s="3" t="s">
        <v>44</v>
      </c>
      <c r="O1860" s="3" t="s">
        <v>6348</v>
      </c>
      <c r="P1860" s="3" t="s">
        <v>6349</v>
      </c>
      <c r="Q1860" s="3" t="s">
        <v>6377</v>
      </c>
      <c r="R1860" s="156">
        <v>2.16</v>
      </c>
      <c r="S1860" s="22"/>
      <c r="T1860" s="23">
        <v>1.76</v>
      </c>
      <c r="U1860" s="1">
        <v>1.76</v>
      </c>
      <c r="V1860" s="21">
        <v>1.98</v>
      </c>
      <c r="W1860" s="22">
        <v>2.33</v>
      </c>
      <c r="X1860" s="22"/>
      <c r="Y1860" s="22"/>
      <c r="Z1860" s="22"/>
      <c r="AA1860" s="22"/>
      <c r="AB1860" s="22"/>
      <c r="AC1860" s="22"/>
      <c r="AD1860" s="22"/>
      <c r="AE1860" s="24">
        <v>1.98</v>
      </c>
      <c r="AF1860" s="20">
        <v>2.794</v>
      </c>
      <c r="AN1860" s="25">
        <v>2.16</v>
      </c>
      <c r="AO1860" s="20" t="s">
        <v>47</v>
      </c>
      <c r="AP1860" s="24" t="s">
        <v>48</v>
      </c>
      <c r="AQ1860" s="20">
        <f>AVERAGE(SMALL(AE1860:AI1860,1),SMALL(AE1860:AI1860,2))</f>
        <v>2.387</v>
      </c>
      <c r="AR1860" s="20">
        <f>IF(R1860 &lt;=( AVERAGE(SMALL(AE1860:AI1860,1),SMALL(AE1860:AI1860,2))), R1860, "")</f>
        <v>2.16</v>
      </c>
      <c r="AS1860" s="20" t="e">
        <f>AVERAGE(SMALL(AJ1860:AM1860,1),SMALL(AJ1860:AM1860,2))</f>
        <v>#NUM!</v>
      </c>
      <c r="AT1860" s="20">
        <f>T1860*1.075</f>
        <v>1.8919999999999999</v>
      </c>
      <c r="AU1860" s="20">
        <f>U1860*1.075</f>
        <v>1.8919999999999999</v>
      </c>
      <c r="AV1860" s="22">
        <f>MIN(AN1860,AT1860,AU1860)</f>
        <v>1.8919999999999999</v>
      </c>
      <c r="AW1860" s="20" t="s">
        <v>71</v>
      </c>
      <c r="AX1860" s="20" t="s">
        <v>72</v>
      </c>
      <c r="AY1860" s="25">
        <v>1.89</v>
      </c>
      <c r="AZ1860" s="27">
        <f>IF(AND(AY1860&gt;0,AY1860&lt;=10),AY1860*0.25,IF(AND(AY1860&gt;10,AY1860&lt;=50),AY1860*0.17,IF(AND(AY1860&gt;10,AY1860&lt;=100),AY1860*0.12,IF(AY1860&gt;100,AY1860*0.1))))</f>
        <v>0.47249999999999998</v>
      </c>
      <c r="BA1860" s="3">
        <f>AZ1860+AY1860</f>
        <v>2.3624999999999998</v>
      </c>
      <c r="BB1860" s="25">
        <f>BA1860+BA1860*0.08</f>
        <v>2.5514999999999999</v>
      </c>
      <c r="BC1860" s="20" t="s">
        <v>12295</v>
      </c>
      <c r="BP1860" s="28"/>
      <c r="BQ1860" s="28"/>
      <c r="BR1860" s="28"/>
      <c r="BS1860" s="28"/>
      <c r="BT1860" s="28"/>
      <c r="BU1860" s="28"/>
      <c r="BV1860" s="28"/>
      <c r="BW1860" s="28"/>
      <c r="BX1860" s="28"/>
      <c r="BY1860" s="28"/>
      <c r="BZ1860" s="28"/>
      <c r="CA1860" s="28"/>
      <c r="CB1860" s="28"/>
      <c r="CC1860" s="28"/>
      <c r="CD1860" s="28"/>
      <c r="CE1860" s="28"/>
      <c r="CF1860" s="28"/>
      <c r="CG1860" s="28"/>
      <c r="CH1860" s="28"/>
      <c r="CI1860" s="28"/>
      <c r="CJ1860" s="28"/>
      <c r="CK1860" s="28"/>
      <c r="CL1860" s="28"/>
      <c r="CM1860" s="28"/>
      <c r="CN1860" s="28"/>
      <c r="CO1860" s="28"/>
      <c r="CP1860" s="28"/>
      <c r="CQ1860" s="28"/>
      <c r="CR1860" s="28"/>
      <c r="CS1860" s="28"/>
      <c r="CT1860" s="28"/>
      <c r="CU1860" s="28"/>
      <c r="CV1860" s="28"/>
      <c r="CW1860" s="28"/>
      <c r="CX1860" s="28"/>
      <c r="CY1860" s="28"/>
      <c r="CZ1860" s="28"/>
      <c r="DA1860" s="28"/>
      <c r="DB1860" s="28"/>
      <c r="DC1860" s="28"/>
      <c r="DD1860" s="28"/>
      <c r="DE1860" s="28"/>
      <c r="DF1860" s="28"/>
      <c r="DG1860" s="28"/>
      <c r="DH1860" s="28"/>
      <c r="DI1860" s="28"/>
      <c r="DJ1860" s="28"/>
      <c r="DK1860" s="28"/>
      <c r="DL1860" s="28"/>
    </row>
    <row r="1861" spans="1:116" s="20" customFormat="1" ht="30" customHeight="1">
      <c r="A1861" s="4" t="s">
        <v>6344</v>
      </c>
      <c r="B1861" s="5">
        <v>1859</v>
      </c>
      <c r="C1861" s="116">
        <v>5447</v>
      </c>
      <c r="D1861" s="116"/>
      <c r="E1861" s="43" t="s">
        <v>6374</v>
      </c>
      <c r="F1861" s="3" t="s">
        <v>6378</v>
      </c>
      <c r="G1861" s="3" t="s">
        <v>6076</v>
      </c>
      <c r="H1861" s="3" t="s">
        <v>6077</v>
      </c>
      <c r="I1861" s="3" t="s">
        <v>42</v>
      </c>
      <c r="J1861" s="3" t="s">
        <v>6379</v>
      </c>
      <c r="K1861" s="6"/>
      <c r="L1861" s="3"/>
      <c r="M1861" s="6">
        <v>28</v>
      </c>
      <c r="N1861" s="3" t="s">
        <v>44</v>
      </c>
      <c r="O1861" s="3" t="s">
        <v>6348</v>
      </c>
      <c r="P1861" s="3" t="s">
        <v>6380</v>
      </c>
      <c r="Q1861" s="3" t="s">
        <v>6381</v>
      </c>
      <c r="R1861" s="156">
        <v>4.26</v>
      </c>
      <c r="S1861" s="22"/>
      <c r="T1861" s="23">
        <v>3.48</v>
      </c>
      <c r="U1861" s="1">
        <v>3.48</v>
      </c>
      <c r="V1861" s="21">
        <v>3.92</v>
      </c>
      <c r="W1861" s="22">
        <v>4.6100000000000003</v>
      </c>
      <c r="X1861" s="22"/>
      <c r="Y1861" s="22"/>
      <c r="Z1861" s="22"/>
      <c r="AA1861" s="22"/>
      <c r="AB1861" s="22"/>
      <c r="AC1861" s="22"/>
      <c r="AD1861" s="22"/>
      <c r="AE1861" s="24">
        <v>3.92</v>
      </c>
      <c r="AF1861" s="20">
        <v>5.5270000000000001</v>
      </c>
      <c r="AN1861" s="25">
        <v>4.26</v>
      </c>
      <c r="AO1861" s="20" t="s">
        <v>47</v>
      </c>
      <c r="AP1861" s="24" t="s">
        <v>48</v>
      </c>
      <c r="AQ1861" s="20">
        <f>AVERAGE(SMALL(AE1861:AI1861,1),SMALL(AE1861:AI1861,2))</f>
        <v>4.7234999999999996</v>
      </c>
      <c r="AR1861" s="20">
        <f>IF(R1861 &lt;=( AVERAGE(SMALL(AE1861:AI1861,1),SMALL(AE1861:AI1861,2))), R1861, "")</f>
        <v>4.26</v>
      </c>
      <c r="AS1861" s="20" t="e">
        <f>AVERAGE(SMALL(AJ1861:AM1861,1),SMALL(AJ1861:AM1861,2))</f>
        <v>#NUM!</v>
      </c>
      <c r="AT1861" s="20">
        <f>T1861*1.075</f>
        <v>3.7409999999999997</v>
      </c>
      <c r="AU1861" s="20">
        <f>U1861*1.075</f>
        <v>3.7409999999999997</v>
      </c>
      <c r="AV1861" s="22">
        <f>MIN(AN1861,AT1861,AU1861)</f>
        <v>3.7409999999999997</v>
      </c>
      <c r="AW1861" s="20" t="s">
        <v>71</v>
      </c>
      <c r="AX1861" s="20" t="s">
        <v>72</v>
      </c>
      <c r="AY1861" s="25">
        <v>3.7410000000000001</v>
      </c>
      <c r="AZ1861" s="27">
        <f>IF(AND(AY1861&gt;0,AY1861&lt;=10),AY1861*0.25,IF(AND(AY1861&gt;10,AY1861&lt;=50),AY1861*0.17,IF(AND(AY1861&gt;10,AY1861&lt;=100),AY1861*0.12,IF(AY1861&gt;100,AY1861*0.1))))</f>
        <v>0.93525000000000003</v>
      </c>
      <c r="BA1861" s="3">
        <f>AZ1861+AY1861</f>
        <v>4.6762500000000005</v>
      </c>
      <c r="BB1861" s="25">
        <f>BA1861+BA1861*0.08</f>
        <v>5.0503500000000008</v>
      </c>
      <c r="BC1861" s="20" t="s">
        <v>12295</v>
      </c>
      <c r="BP1861" s="28"/>
      <c r="BQ1861" s="28"/>
      <c r="BR1861" s="28"/>
      <c r="BS1861" s="28"/>
      <c r="BT1861" s="28"/>
      <c r="BU1861" s="28"/>
      <c r="BV1861" s="28"/>
      <c r="BW1861" s="28"/>
      <c r="BX1861" s="28"/>
      <c r="BY1861" s="28"/>
      <c r="BZ1861" s="28"/>
      <c r="CA1861" s="28"/>
      <c r="CB1861" s="28"/>
      <c r="CC1861" s="28"/>
      <c r="CD1861" s="28"/>
      <c r="CE1861" s="28"/>
      <c r="CF1861" s="28"/>
      <c r="CG1861" s="28"/>
      <c r="CH1861" s="28"/>
      <c r="CI1861" s="28"/>
      <c r="CJ1861" s="28"/>
      <c r="CK1861" s="28"/>
      <c r="CL1861" s="28"/>
      <c r="CM1861" s="28"/>
      <c r="CN1861" s="28"/>
      <c r="CO1861" s="28"/>
      <c r="CP1861" s="28"/>
      <c r="CQ1861" s="28"/>
      <c r="CR1861" s="28"/>
      <c r="CS1861" s="28"/>
      <c r="CT1861" s="28"/>
      <c r="CU1861" s="28"/>
      <c r="CV1861" s="28"/>
      <c r="CW1861" s="28"/>
      <c r="CX1861" s="28"/>
      <c r="CY1861" s="28"/>
      <c r="CZ1861" s="28"/>
      <c r="DA1861" s="28"/>
      <c r="DB1861" s="28"/>
      <c r="DC1861" s="28"/>
      <c r="DD1861" s="28"/>
      <c r="DE1861" s="28"/>
      <c r="DF1861" s="28"/>
      <c r="DG1861" s="28"/>
      <c r="DH1861" s="28"/>
      <c r="DI1861" s="28"/>
      <c r="DJ1861" s="28"/>
      <c r="DK1861" s="28"/>
      <c r="DL1861" s="28"/>
    </row>
    <row r="1862" spans="1:116" s="20" customFormat="1" ht="30" customHeight="1">
      <c r="A1862" s="4" t="s">
        <v>6344</v>
      </c>
      <c r="B1862" s="5">
        <v>1860</v>
      </c>
      <c r="C1862" s="116">
        <v>5453</v>
      </c>
      <c r="D1862" s="116"/>
      <c r="E1862" s="43" t="s">
        <v>6382</v>
      </c>
      <c r="F1862" s="3" t="s">
        <v>6383</v>
      </c>
      <c r="G1862" s="3" t="s">
        <v>253</v>
      </c>
      <c r="H1862" s="3" t="s">
        <v>201</v>
      </c>
      <c r="I1862" s="3" t="s">
        <v>42</v>
      </c>
      <c r="J1862" s="3" t="s">
        <v>6384</v>
      </c>
      <c r="K1862" s="6"/>
      <c r="L1862" s="3"/>
      <c r="M1862" s="6">
        <v>50</v>
      </c>
      <c r="N1862" s="3" t="s">
        <v>44</v>
      </c>
      <c r="O1862" s="3" t="s">
        <v>6348</v>
      </c>
      <c r="P1862" s="3" t="s">
        <v>6385</v>
      </c>
      <c r="Q1862" s="3" t="s">
        <v>6386</v>
      </c>
      <c r="R1862" s="156">
        <v>5.54</v>
      </c>
      <c r="S1862" s="22"/>
      <c r="T1862" s="23">
        <v>4.5199999999999996</v>
      </c>
      <c r="U1862" s="1">
        <v>4.5199999999999996</v>
      </c>
      <c r="V1862" s="21">
        <v>5.09</v>
      </c>
      <c r="W1862" s="22">
        <v>5.99</v>
      </c>
      <c r="X1862" s="22"/>
      <c r="Y1862" s="22"/>
      <c r="Z1862" s="22"/>
      <c r="AA1862" s="22"/>
      <c r="AB1862" s="22"/>
      <c r="AC1862" s="22"/>
      <c r="AD1862" s="22"/>
      <c r="AE1862" s="24">
        <v>5.09</v>
      </c>
      <c r="AN1862" s="25">
        <v>5.54</v>
      </c>
      <c r="AO1862" s="20" t="s">
        <v>47</v>
      </c>
      <c r="AP1862" s="24" t="s">
        <v>48</v>
      </c>
      <c r="AQ1862" s="20" t="e">
        <f>AVERAGE(SMALL(AE1862:AI1862,1),SMALL(AE1862:AI1862,2))</f>
        <v>#NUM!</v>
      </c>
      <c r="AR1862" s="20" t="e">
        <f>IF(R1862 &lt;=( AVERAGE(SMALL(AE1862:AI1862,1),SMALL(AE1862:AI1862,2))), R1862, "")</f>
        <v>#NUM!</v>
      </c>
      <c r="AS1862" s="20" t="e">
        <f>AVERAGE(SMALL(AJ1862:AM1862,1),SMALL(AJ1862:AM1862,2))</f>
        <v>#NUM!</v>
      </c>
      <c r="AT1862" s="20">
        <f>T1862*1.075</f>
        <v>4.8589999999999991</v>
      </c>
      <c r="AU1862" s="20">
        <f>U1862*1.075</f>
        <v>4.8589999999999991</v>
      </c>
      <c r="AV1862" s="22">
        <f>MIN(AN1862,AT1862,AU1862)</f>
        <v>4.8589999999999991</v>
      </c>
      <c r="AW1862" s="20" t="s">
        <v>71</v>
      </c>
      <c r="AX1862" s="20" t="s">
        <v>72</v>
      </c>
      <c r="AY1862" s="25">
        <v>4.8600000000000003</v>
      </c>
      <c r="AZ1862" s="27">
        <f>IF(AND(AY1862&gt;0,AY1862&lt;=10),AY1862*0.25,IF(AND(AY1862&gt;10,AY1862&lt;=50),AY1862*0.17,IF(AND(AY1862&gt;10,AY1862&lt;=100),AY1862*0.12,IF(AY1862&gt;100,AY1862*0.1))))</f>
        <v>1.2150000000000001</v>
      </c>
      <c r="BA1862" s="3">
        <f>AZ1862+AY1862</f>
        <v>6.0750000000000002</v>
      </c>
      <c r="BB1862" s="25">
        <f>BA1862+BA1862*0.08</f>
        <v>6.5609999999999999</v>
      </c>
      <c r="BC1862" s="20" t="s">
        <v>12295</v>
      </c>
      <c r="BP1862" s="28"/>
      <c r="BQ1862" s="28"/>
      <c r="BR1862" s="28"/>
      <c r="BS1862" s="28"/>
      <c r="BT1862" s="28"/>
      <c r="BU1862" s="28"/>
      <c r="BV1862" s="28"/>
      <c r="BW1862" s="28"/>
      <c r="BX1862" s="28"/>
      <c r="BY1862" s="28"/>
      <c r="BZ1862" s="28"/>
      <c r="CA1862" s="28"/>
      <c r="CB1862" s="28"/>
      <c r="CC1862" s="28"/>
      <c r="CD1862" s="28"/>
      <c r="CE1862" s="28"/>
      <c r="CF1862" s="28"/>
      <c r="CG1862" s="28"/>
      <c r="CH1862" s="28"/>
      <c r="CI1862" s="28"/>
      <c r="CJ1862" s="28"/>
      <c r="CK1862" s="28"/>
      <c r="CL1862" s="28"/>
      <c r="CM1862" s="28"/>
      <c r="CN1862" s="28"/>
      <c r="CO1862" s="28"/>
      <c r="CP1862" s="28"/>
      <c r="CQ1862" s="28"/>
      <c r="CR1862" s="28"/>
      <c r="CS1862" s="28"/>
      <c r="CT1862" s="28"/>
      <c r="CU1862" s="28"/>
      <c r="CV1862" s="28"/>
      <c r="CW1862" s="28"/>
      <c r="CX1862" s="28"/>
      <c r="CY1862" s="28"/>
      <c r="CZ1862" s="28"/>
      <c r="DA1862" s="28"/>
      <c r="DB1862" s="28"/>
      <c r="DC1862" s="28"/>
      <c r="DD1862" s="28"/>
      <c r="DE1862" s="28"/>
      <c r="DF1862" s="28"/>
      <c r="DG1862" s="28"/>
      <c r="DH1862" s="28"/>
      <c r="DI1862" s="28"/>
      <c r="DJ1862" s="28"/>
      <c r="DK1862" s="28"/>
      <c r="DL1862" s="28"/>
    </row>
    <row r="1863" spans="1:116" s="20" customFormat="1" ht="30" customHeight="1">
      <c r="A1863" s="4" t="s">
        <v>6344</v>
      </c>
      <c r="B1863" s="5">
        <v>1861</v>
      </c>
      <c r="C1863" s="116">
        <v>5454</v>
      </c>
      <c r="D1863" s="116"/>
      <c r="E1863" s="43" t="s">
        <v>6395</v>
      </c>
      <c r="F1863" s="3" t="s">
        <v>6396</v>
      </c>
      <c r="G1863" s="3" t="s">
        <v>1116</v>
      </c>
      <c r="H1863" s="3" t="s">
        <v>126</v>
      </c>
      <c r="I1863" s="3" t="s">
        <v>42</v>
      </c>
      <c r="J1863" s="3" t="s">
        <v>6397</v>
      </c>
      <c r="K1863" s="6"/>
      <c r="L1863" s="3"/>
      <c r="M1863" s="6">
        <v>7</v>
      </c>
      <c r="N1863" s="3" t="s">
        <v>44</v>
      </c>
      <c r="O1863" s="3" t="s">
        <v>6348</v>
      </c>
      <c r="P1863" s="3" t="s">
        <v>6398</v>
      </c>
      <c r="Q1863" s="3" t="s">
        <v>6399</v>
      </c>
      <c r="R1863" s="156">
        <v>6.65</v>
      </c>
      <c r="S1863" s="22"/>
      <c r="T1863" s="23">
        <v>5.3</v>
      </c>
      <c r="U1863" s="1">
        <v>5.3</v>
      </c>
      <c r="V1863" s="21">
        <v>5.96</v>
      </c>
      <c r="W1863" s="22">
        <v>7.35</v>
      </c>
      <c r="X1863" s="22"/>
      <c r="Y1863" s="22"/>
      <c r="Z1863" s="22"/>
      <c r="AA1863" s="22"/>
      <c r="AB1863" s="22"/>
      <c r="AC1863" s="22"/>
      <c r="AD1863" s="22"/>
      <c r="AE1863" s="24">
        <v>5.96</v>
      </c>
      <c r="AN1863" s="25">
        <v>6.65</v>
      </c>
      <c r="AO1863" s="20" t="s">
        <v>47</v>
      </c>
      <c r="AP1863" s="24" t="s">
        <v>48</v>
      </c>
      <c r="AQ1863" s="20" t="e">
        <f>AVERAGE(SMALL(AE1863:AI1863,1),SMALL(AE1863:AI1863,2))</f>
        <v>#NUM!</v>
      </c>
      <c r="AR1863" s="20" t="e">
        <f>IF(R1863 &lt;=( AVERAGE(SMALL(AE1863:AI1863,1),SMALL(AE1863:AI1863,2))), R1863, "")</f>
        <v>#NUM!</v>
      </c>
      <c r="AS1863" s="20" t="e">
        <f>AVERAGE(SMALL(AJ1863:AM1863,1),SMALL(AJ1863:AM1863,2))</f>
        <v>#NUM!</v>
      </c>
      <c r="AT1863" s="20">
        <f>T1863*1.075</f>
        <v>5.6974999999999998</v>
      </c>
      <c r="AU1863" s="20">
        <f>U1863*1.075</f>
        <v>5.6974999999999998</v>
      </c>
      <c r="AV1863" s="22">
        <f>MIN(AN1863,AT1863,AU1863)</f>
        <v>5.6974999999999998</v>
      </c>
      <c r="AW1863" s="20" t="s">
        <v>71</v>
      </c>
      <c r="AX1863" s="20" t="s">
        <v>72</v>
      </c>
      <c r="AY1863" s="25">
        <v>5.6970000000000001</v>
      </c>
      <c r="AZ1863" s="27">
        <f>IF(AND(AY1863&gt;0,AY1863&lt;=10),AY1863*0.25,IF(AND(AY1863&gt;10,AY1863&lt;=50),AY1863*0.17,IF(AND(AY1863&gt;10,AY1863&lt;=100),AY1863*0.12,IF(AY1863&gt;100,AY1863*0.1))))</f>
        <v>1.42425</v>
      </c>
      <c r="BA1863" s="3">
        <f>AZ1863+AY1863</f>
        <v>7.1212499999999999</v>
      </c>
      <c r="BB1863" s="25">
        <f>BA1863+BA1863*0.08</f>
        <v>7.69095</v>
      </c>
      <c r="BC1863" s="20" t="s">
        <v>12295</v>
      </c>
      <c r="BP1863" s="28"/>
      <c r="BQ1863" s="28"/>
      <c r="BR1863" s="28"/>
      <c r="BS1863" s="28"/>
      <c r="BT1863" s="28"/>
      <c r="BU1863" s="28"/>
      <c r="BV1863" s="28"/>
      <c r="BW1863" s="28"/>
      <c r="BX1863" s="28"/>
      <c r="BY1863" s="28"/>
      <c r="BZ1863" s="28"/>
      <c r="CA1863" s="28"/>
      <c r="CB1863" s="28"/>
      <c r="CC1863" s="28"/>
      <c r="CD1863" s="28"/>
      <c r="CE1863" s="28"/>
      <c r="CF1863" s="28"/>
      <c r="CG1863" s="28"/>
      <c r="CH1863" s="28"/>
      <c r="CI1863" s="28"/>
      <c r="CJ1863" s="28"/>
      <c r="CK1863" s="28"/>
      <c r="CL1863" s="28"/>
      <c r="CM1863" s="28"/>
      <c r="CN1863" s="28"/>
      <c r="CO1863" s="28"/>
      <c r="CP1863" s="28"/>
      <c r="CQ1863" s="28"/>
      <c r="CR1863" s="28"/>
      <c r="CS1863" s="28"/>
      <c r="CT1863" s="28"/>
      <c r="CU1863" s="28"/>
      <c r="CV1863" s="28"/>
      <c r="CW1863" s="28"/>
      <c r="CX1863" s="28"/>
      <c r="CY1863" s="28"/>
      <c r="CZ1863" s="28"/>
      <c r="DA1863" s="28"/>
      <c r="DB1863" s="28"/>
      <c r="DC1863" s="28"/>
      <c r="DD1863" s="28"/>
      <c r="DE1863" s="28"/>
      <c r="DF1863" s="28"/>
      <c r="DG1863" s="28"/>
      <c r="DH1863" s="28"/>
      <c r="DI1863" s="28"/>
      <c r="DJ1863" s="28"/>
      <c r="DK1863" s="28"/>
      <c r="DL1863" s="28"/>
    </row>
    <row r="1864" spans="1:116" s="20" customFormat="1" ht="30" customHeight="1">
      <c r="A1864" s="4" t="s">
        <v>6344</v>
      </c>
      <c r="B1864" s="5">
        <v>1862</v>
      </c>
      <c r="C1864" s="6">
        <v>5462</v>
      </c>
      <c r="D1864" s="6"/>
      <c r="E1864" s="43" t="s">
        <v>6387</v>
      </c>
      <c r="F1864" s="3" t="s">
        <v>6388</v>
      </c>
      <c r="G1864" s="3" t="s">
        <v>287</v>
      </c>
      <c r="H1864" s="3" t="s">
        <v>101</v>
      </c>
      <c r="I1864" s="3" t="s">
        <v>42</v>
      </c>
      <c r="J1864" s="3" t="s">
        <v>6376</v>
      </c>
      <c r="K1864" s="6"/>
      <c r="L1864" s="3"/>
      <c r="M1864" s="6">
        <v>28</v>
      </c>
      <c r="N1864" s="3" t="s">
        <v>44</v>
      </c>
      <c r="O1864" s="3" t="s">
        <v>6348</v>
      </c>
      <c r="P1864" s="3" t="s">
        <v>6389</v>
      </c>
      <c r="Q1864" s="3" t="s">
        <v>6390</v>
      </c>
      <c r="R1864" s="156">
        <v>6.85</v>
      </c>
      <c r="S1864" s="22"/>
      <c r="T1864" s="23">
        <v>5.46</v>
      </c>
      <c r="U1864" s="1">
        <v>5.46</v>
      </c>
      <c r="V1864" s="21">
        <v>6.14</v>
      </c>
      <c r="W1864" s="22">
        <v>7.57</v>
      </c>
      <c r="X1864" s="22"/>
      <c r="Y1864" s="22"/>
      <c r="Z1864" s="22"/>
      <c r="AA1864" s="22"/>
      <c r="AB1864" s="22"/>
      <c r="AC1864" s="22"/>
      <c r="AD1864" s="22"/>
      <c r="AE1864" s="24">
        <v>6.14</v>
      </c>
      <c r="AN1864" s="25">
        <v>6.85</v>
      </c>
      <c r="AO1864" s="20" t="s">
        <v>47</v>
      </c>
      <c r="AP1864" s="24" t="s">
        <v>48</v>
      </c>
      <c r="AQ1864" s="20" t="e">
        <f>AVERAGE(SMALL(AE1864:AI1864,1),SMALL(AE1864:AI1864,2))</f>
        <v>#NUM!</v>
      </c>
      <c r="AR1864" s="20" t="e">
        <f>IF(R1864 &lt;=( AVERAGE(SMALL(AE1864:AI1864,1),SMALL(AE1864:AI1864,2))), R1864, "")</f>
        <v>#NUM!</v>
      </c>
      <c r="AS1864" s="20" t="e">
        <f>AVERAGE(SMALL(AJ1864:AM1864,1),SMALL(AJ1864:AM1864,2))</f>
        <v>#NUM!</v>
      </c>
      <c r="AT1864" s="20">
        <f>T1864*1.075</f>
        <v>5.8694999999999995</v>
      </c>
      <c r="AU1864" s="20">
        <f>U1864*1.075</f>
        <v>5.8694999999999995</v>
      </c>
      <c r="AV1864" s="22">
        <f>MIN(AN1864,AT1864,AU1864)</f>
        <v>5.8694999999999995</v>
      </c>
      <c r="AW1864" s="20" t="s">
        <v>71</v>
      </c>
      <c r="AX1864" s="20" t="s">
        <v>72</v>
      </c>
      <c r="AY1864" s="25">
        <v>5.87</v>
      </c>
      <c r="AZ1864" s="27">
        <f>IF(AND(AY1864&gt;0,AY1864&lt;=10),AY1864*0.25,IF(AND(AY1864&gt;10,AY1864&lt;=50),AY1864*0.17,IF(AND(AY1864&gt;10,AY1864&lt;=100),AY1864*0.12,IF(AY1864&gt;100,AY1864*0.1))))</f>
        <v>1.4675</v>
      </c>
      <c r="BA1864" s="3">
        <f>AZ1864+AY1864</f>
        <v>7.3375000000000004</v>
      </c>
      <c r="BB1864" s="25">
        <f>BA1864+BA1864*0.08</f>
        <v>7.9245000000000001</v>
      </c>
      <c r="BC1864" s="20" t="s">
        <v>12295</v>
      </c>
    </row>
    <row r="1865" spans="1:116" s="20" customFormat="1" ht="30" customHeight="1">
      <c r="A1865" s="4" t="s">
        <v>6344</v>
      </c>
      <c r="B1865" s="5">
        <v>1863</v>
      </c>
      <c r="C1865" s="6">
        <v>5463</v>
      </c>
      <c r="D1865" s="6"/>
      <c r="E1865" s="43" t="s">
        <v>6387</v>
      </c>
      <c r="F1865" s="3" t="s">
        <v>6388</v>
      </c>
      <c r="G1865" s="3" t="s">
        <v>287</v>
      </c>
      <c r="H1865" s="3" t="s">
        <v>299</v>
      </c>
      <c r="I1865" s="3" t="s">
        <v>296</v>
      </c>
      <c r="J1865" s="3" t="s">
        <v>6391</v>
      </c>
      <c r="K1865" s="6"/>
      <c r="L1865" s="3"/>
      <c r="M1865" s="6">
        <v>28</v>
      </c>
      <c r="N1865" s="3" t="s">
        <v>44</v>
      </c>
      <c r="O1865" s="3" t="s">
        <v>6348</v>
      </c>
      <c r="P1865" s="3" t="s">
        <v>6392</v>
      </c>
      <c r="Q1865" s="3" t="s">
        <v>6394</v>
      </c>
      <c r="R1865" s="156">
        <v>8.02</v>
      </c>
      <c r="S1865" s="22"/>
      <c r="T1865" s="23">
        <v>5.46</v>
      </c>
      <c r="U1865" s="1">
        <v>5.46</v>
      </c>
      <c r="V1865" s="21">
        <v>7.18</v>
      </c>
      <c r="W1865" s="22">
        <v>8.86</v>
      </c>
      <c r="X1865" s="22"/>
      <c r="Y1865" s="22"/>
      <c r="Z1865" s="22"/>
      <c r="AA1865" s="22"/>
      <c r="AB1865" s="22"/>
      <c r="AC1865" s="22"/>
      <c r="AD1865" s="22"/>
      <c r="AE1865" s="24">
        <v>7.18</v>
      </c>
      <c r="AN1865" s="25">
        <v>8.02</v>
      </c>
      <c r="AO1865" s="20" t="s">
        <v>47</v>
      </c>
      <c r="AP1865" s="24" t="s">
        <v>48</v>
      </c>
      <c r="AQ1865" s="20" t="e">
        <f>AVERAGE(SMALL(AE1865:AI1865,1),SMALL(AE1865:AI1865,2))</f>
        <v>#NUM!</v>
      </c>
      <c r="AR1865" s="20" t="e">
        <f>IF(R1865 &lt;=( AVERAGE(SMALL(AE1865:AI1865,1),SMALL(AE1865:AI1865,2))), R1865, "")</f>
        <v>#NUM!</v>
      </c>
      <c r="AS1865" s="20" t="e">
        <f>AVERAGE(SMALL(AJ1865:AM1865,1),SMALL(AJ1865:AM1865,2))</f>
        <v>#NUM!</v>
      </c>
      <c r="AT1865" s="20">
        <f>T1865*1.075</f>
        <v>5.8694999999999995</v>
      </c>
      <c r="AU1865" s="20">
        <f>U1865*1.075</f>
        <v>5.8694999999999995</v>
      </c>
      <c r="AV1865" s="22">
        <f>MIN(AN1865,AT1865,AU1865)</f>
        <v>5.8694999999999995</v>
      </c>
      <c r="AW1865" s="20" t="s">
        <v>71</v>
      </c>
      <c r="AX1865" s="20" t="s">
        <v>72</v>
      </c>
      <c r="AY1865" s="25">
        <v>5.87</v>
      </c>
      <c r="AZ1865" s="27">
        <f>IF(AND(AY1865&gt;0,AY1865&lt;=10),AY1865*0.25,IF(AND(AY1865&gt;10,AY1865&lt;=50),AY1865*0.17,IF(AND(AY1865&gt;10,AY1865&lt;=100),AY1865*0.12,IF(AY1865&gt;100,AY1865*0.1))))</f>
        <v>1.4675</v>
      </c>
      <c r="BA1865" s="3">
        <f>AZ1865+AY1865</f>
        <v>7.3375000000000004</v>
      </c>
      <c r="BB1865" s="25">
        <f>BA1865+BA1865*0.08</f>
        <v>7.9245000000000001</v>
      </c>
      <c r="BC1865" s="20" t="s">
        <v>12295</v>
      </c>
    </row>
    <row r="1866" spans="1:116" s="20" customFormat="1" ht="30" customHeight="1">
      <c r="A1866" s="4" t="s">
        <v>6344</v>
      </c>
      <c r="B1866" s="5">
        <v>1864</v>
      </c>
      <c r="C1866" s="6">
        <v>5461</v>
      </c>
      <c r="D1866" s="6"/>
      <c r="E1866" s="43" t="s">
        <v>6387</v>
      </c>
      <c r="F1866" s="3" t="s">
        <v>6388</v>
      </c>
      <c r="G1866" s="3" t="s">
        <v>287</v>
      </c>
      <c r="H1866" s="3" t="s">
        <v>292</v>
      </c>
      <c r="I1866" s="3" t="s">
        <v>296</v>
      </c>
      <c r="J1866" s="3" t="s">
        <v>6391</v>
      </c>
      <c r="K1866" s="6"/>
      <c r="L1866" s="3"/>
      <c r="M1866" s="6">
        <v>28</v>
      </c>
      <c r="N1866" s="3" t="s">
        <v>44</v>
      </c>
      <c r="O1866" s="3" t="s">
        <v>6348</v>
      </c>
      <c r="P1866" s="3" t="s">
        <v>6392</v>
      </c>
      <c r="Q1866" s="3" t="s">
        <v>6393</v>
      </c>
      <c r="R1866" s="156">
        <v>7.13</v>
      </c>
      <c r="S1866" s="22"/>
      <c r="T1866" s="23">
        <v>5.46</v>
      </c>
      <c r="U1866" s="1">
        <v>5.46</v>
      </c>
      <c r="V1866" s="21">
        <v>5.87</v>
      </c>
      <c r="W1866" s="22">
        <v>7.87</v>
      </c>
      <c r="X1866" s="22"/>
      <c r="Y1866" s="22"/>
      <c r="Z1866" s="22"/>
      <c r="AA1866" s="22"/>
      <c r="AB1866" s="22"/>
      <c r="AC1866" s="22"/>
      <c r="AD1866" s="22"/>
      <c r="AE1866" s="24">
        <v>5.87</v>
      </c>
      <c r="AN1866" s="25">
        <v>6.87</v>
      </c>
      <c r="AO1866" s="20" t="s">
        <v>207</v>
      </c>
      <c r="AP1866" s="24" t="s">
        <v>208</v>
      </c>
      <c r="AQ1866" s="20" t="e">
        <f>AVERAGE(SMALL(AE1866:AI1866,1),SMALL(AE1866:AI1866,2))</f>
        <v>#NUM!</v>
      </c>
      <c r="AR1866" s="20" t="e">
        <f>IF(R1866 &lt;=( AVERAGE(SMALL(AE1866:AI1866,1),SMALL(AE1866:AI1866,2))), R1866, "")</f>
        <v>#NUM!</v>
      </c>
      <c r="AS1866" s="20" t="e">
        <f>AVERAGE(SMALL(AJ1866:AM1866,1),SMALL(AJ1866:AM1866,2))</f>
        <v>#NUM!</v>
      </c>
      <c r="AT1866" s="20">
        <f>T1866*1.075</f>
        <v>5.8694999999999995</v>
      </c>
      <c r="AU1866" s="20">
        <f>U1866*1.075</f>
        <v>5.8694999999999995</v>
      </c>
      <c r="AV1866" s="22">
        <f>MIN(AN1866,AT1866,AU1866)</f>
        <v>5.8694999999999995</v>
      </c>
      <c r="AW1866" s="20" t="s">
        <v>71</v>
      </c>
      <c r="AX1866" s="20" t="s">
        <v>72</v>
      </c>
      <c r="AY1866" s="25">
        <v>5.87</v>
      </c>
      <c r="AZ1866" s="27">
        <f>IF(AND(AY1866&gt;0,AY1866&lt;=10),AY1866*0.25,IF(AND(AY1866&gt;10,AY1866&lt;=50),AY1866*0.17,IF(AND(AY1866&gt;10,AY1866&lt;=100),AY1866*0.12,IF(AY1866&gt;100,AY1866*0.1))))</f>
        <v>1.4675</v>
      </c>
      <c r="BA1866" s="3">
        <f>AZ1866+AY1866</f>
        <v>7.3375000000000004</v>
      </c>
      <c r="BB1866" s="25">
        <f>BA1866+BA1866*0.08</f>
        <v>7.9245000000000001</v>
      </c>
      <c r="BC1866" s="20" t="s">
        <v>12295</v>
      </c>
    </row>
    <row r="1867" spans="1:116" s="20" customFormat="1" ht="30" customHeight="1">
      <c r="A1867" s="4" t="s">
        <v>6344</v>
      </c>
      <c r="B1867" s="5">
        <v>1865</v>
      </c>
      <c r="C1867" s="6">
        <v>5464</v>
      </c>
      <c r="D1867" s="6"/>
      <c r="E1867" s="43" t="s">
        <v>6366</v>
      </c>
      <c r="F1867" s="3" t="s">
        <v>4664</v>
      </c>
      <c r="G1867" s="3" t="s">
        <v>4277</v>
      </c>
      <c r="H1867" s="3" t="s">
        <v>41</v>
      </c>
      <c r="I1867" s="3" t="s">
        <v>42</v>
      </c>
      <c r="J1867" s="3" t="s">
        <v>6367</v>
      </c>
      <c r="K1867" s="6"/>
      <c r="L1867" s="3"/>
      <c r="M1867" s="6">
        <v>15</v>
      </c>
      <c r="N1867" s="3" t="s">
        <v>44</v>
      </c>
      <c r="O1867" s="3" t="s">
        <v>6348</v>
      </c>
      <c r="P1867" s="3" t="s">
        <v>6368</v>
      </c>
      <c r="Q1867" s="3" t="s">
        <v>6369</v>
      </c>
      <c r="R1867" s="156">
        <v>2.46</v>
      </c>
      <c r="S1867" s="22"/>
      <c r="T1867" s="23">
        <v>1.96</v>
      </c>
      <c r="U1867" s="1">
        <v>1.96</v>
      </c>
      <c r="V1867" s="21">
        <v>2.21</v>
      </c>
      <c r="W1867" s="22">
        <v>2.72</v>
      </c>
      <c r="X1867" s="22"/>
      <c r="Y1867" s="22"/>
      <c r="Z1867" s="22"/>
      <c r="AA1867" s="22"/>
      <c r="AB1867" s="22"/>
      <c r="AC1867" s="22"/>
      <c r="AD1867" s="22"/>
      <c r="AE1867" s="24">
        <v>2.21</v>
      </c>
      <c r="AN1867" s="25">
        <v>2.46</v>
      </c>
      <c r="AO1867" s="20" t="s">
        <v>47</v>
      </c>
      <c r="AP1867" s="24" t="s">
        <v>48</v>
      </c>
      <c r="AQ1867" s="20" t="e">
        <f>AVERAGE(SMALL(AE1867:AI1867,1),SMALL(AE1867:AI1867,2))</f>
        <v>#NUM!</v>
      </c>
      <c r="AR1867" s="20" t="e">
        <f>IF(R1867 &lt;=( AVERAGE(SMALL(AE1867:AI1867,1),SMALL(AE1867:AI1867,2))), R1867, "")</f>
        <v>#NUM!</v>
      </c>
      <c r="AS1867" s="20" t="e">
        <f>AVERAGE(SMALL(AJ1867:AM1867,1),SMALL(AJ1867:AM1867,2))</f>
        <v>#NUM!</v>
      </c>
      <c r="AT1867" s="20">
        <f>T1867*1.075</f>
        <v>2.1069999999999998</v>
      </c>
      <c r="AU1867" s="20">
        <f>U1867*1.075</f>
        <v>2.1069999999999998</v>
      </c>
      <c r="AV1867" s="22">
        <f>MIN(AN1867,AT1867,AU1867)</f>
        <v>2.1069999999999998</v>
      </c>
      <c r="AW1867" s="20" t="s">
        <v>897</v>
      </c>
      <c r="AX1867" s="20" t="s">
        <v>72</v>
      </c>
      <c r="AY1867" s="25">
        <v>2.1070000000000002</v>
      </c>
      <c r="AZ1867" s="27">
        <f>IF(AND(AY1867&gt;0,AY1867&lt;=10),AY1867*0.25,IF(AND(AY1867&gt;10,AY1867&lt;=50),AY1867*0.17,IF(AND(AY1867&gt;10,AY1867&lt;=100),AY1867*0.12,IF(AY1867&gt;100,AY1867*0.1))))</f>
        <v>0.52675000000000005</v>
      </c>
      <c r="BA1867" s="3">
        <f>AZ1867+AY1867</f>
        <v>2.63375</v>
      </c>
      <c r="BB1867" s="25">
        <f>BA1867+BA1867*0.08</f>
        <v>2.8444500000000001</v>
      </c>
      <c r="BC1867" s="20" t="s">
        <v>12295</v>
      </c>
    </row>
    <row r="1868" spans="1:116" s="20" customFormat="1" ht="30" customHeight="1">
      <c r="A1868" s="4" t="s">
        <v>6344</v>
      </c>
      <c r="B1868" s="5">
        <v>1866</v>
      </c>
      <c r="C1868" s="6">
        <v>5577</v>
      </c>
      <c r="D1868" s="6"/>
      <c r="E1868" s="43" t="s">
        <v>6422</v>
      </c>
      <c r="F1868" s="3" t="s">
        <v>6423</v>
      </c>
      <c r="G1868" s="3" t="s">
        <v>2372</v>
      </c>
      <c r="H1868" s="3" t="s">
        <v>2376</v>
      </c>
      <c r="I1868" s="3" t="s">
        <v>42</v>
      </c>
      <c r="J1868" s="3" t="s">
        <v>3554</v>
      </c>
      <c r="K1868" s="6"/>
      <c r="L1868" s="3"/>
      <c r="M1868" s="6">
        <v>28</v>
      </c>
      <c r="N1868" s="3" t="s">
        <v>44</v>
      </c>
      <c r="O1868" s="3" t="s">
        <v>6348</v>
      </c>
      <c r="P1868" s="3" t="s">
        <v>6352</v>
      </c>
      <c r="Q1868" s="3" t="s">
        <v>6424</v>
      </c>
      <c r="R1868" s="156">
        <v>4.0999999999999996</v>
      </c>
      <c r="S1868" s="22"/>
      <c r="T1868" s="23">
        <v>2.95</v>
      </c>
      <c r="U1868" s="1">
        <v>2.95</v>
      </c>
      <c r="V1868" s="21">
        <v>3.76</v>
      </c>
      <c r="W1868" s="22">
        <v>4.43</v>
      </c>
      <c r="X1868" s="22"/>
      <c r="Y1868" s="22"/>
      <c r="Z1868" s="22"/>
      <c r="AA1868" s="22"/>
      <c r="AB1868" s="22"/>
      <c r="AC1868" s="22"/>
      <c r="AD1868" s="22"/>
      <c r="AE1868" s="24">
        <v>3.76</v>
      </c>
      <c r="AN1868" s="25">
        <v>2.76</v>
      </c>
      <c r="AO1868" s="20" t="s">
        <v>47</v>
      </c>
      <c r="AP1868" s="24" t="s">
        <v>48</v>
      </c>
      <c r="AQ1868" s="20" t="e">
        <f>AVERAGE(SMALL(AE1868:AI1868,1),SMALL(AE1868:AI1868,2))</f>
        <v>#NUM!</v>
      </c>
      <c r="AR1868" s="20" t="e">
        <f>IF(R1868 &lt;=( AVERAGE(SMALL(AE1868:AI1868,1),SMALL(AE1868:AI1868,2))), R1868, "")</f>
        <v>#NUM!</v>
      </c>
      <c r="AS1868" s="20" t="e">
        <f>AVERAGE(SMALL(AJ1868:AM1868,1),SMALL(AJ1868:AM1868,2))</f>
        <v>#NUM!</v>
      </c>
      <c r="AT1868" s="20">
        <f>T1868*1.075</f>
        <v>3.1712500000000001</v>
      </c>
      <c r="AU1868" s="20">
        <f>U1868*1.075</f>
        <v>3.1712500000000001</v>
      </c>
      <c r="AV1868" s="22">
        <f>MIN(AN1868,AT1868,AU1868)</f>
        <v>2.76</v>
      </c>
      <c r="AW1868" s="20" t="s">
        <v>71</v>
      </c>
      <c r="AX1868" s="20" t="s">
        <v>72</v>
      </c>
      <c r="AY1868" s="25">
        <v>3.1709999999999998</v>
      </c>
      <c r="AZ1868" s="27">
        <f>IF(AND(AY1868&gt;0,AY1868&lt;=10),AY1868*0.25,IF(AND(AY1868&gt;10,AY1868&lt;=50),AY1868*0.17,IF(AND(AY1868&gt;10,AY1868&lt;=100),AY1868*0.12,IF(AY1868&gt;100,AY1868*0.1))))</f>
        <v>0.79274999999999995</v>
      </c>
      <c r="BA1868" s="3">
        <f>AZ1868+AY1868</f>
        <v>3.9637499999999997</v>
      </c>
      <c r="BB1868" s="25">
        <f>BA1868+BA1868*0.08</f>
        <v>4.28085</v>
      </c>
      <c r="BC1868" s="20" t="s">
        <v>12295</v>
      </c>
      <c r="BP1868" s="28"/>
      <c r="BQ1868" s="28"/>
      <c r="BR1868" s="28"/>
      <c r="BS1868" s="28"/>
      <c r="BT1868" s="28"/>
      <c r="BU1868" s="28"/>
      <c r="BV1868" s="28"/>
      <c r="BW1868" s="28"/>
      <c r="BX1868" s="28"/>
      <c r="BY1868" s="28"/>
      <c r="BZ1868" s="28"/>
      <c r="CA1868" s="28"/>
      <c r="CB1868" s="28"/>
      <c r="CC1868" s="28"/>
      <c r="CD1868" s="28"/>
      <c r="CE1868" s="28"/>
      <c r="CF1868" s="28"/>
      <c r="CG1868" s="28"/>
      <c r="CH1868" s="28"/>
      <c r="CI1868" s="28"/>
      <c r="CJ1868" s="28"/>
      <c r="CK1868" s="28"/>
      <c r="CL1868" s="28"/>
      <c r="CM1868" s="28"/>
      <c r="CN1868" s="28"/>
      <c r="CO1868" s="28"/>
      <c r="CP1868" s="28"/>
      <c r="CQ1868" s="28"/>
      <c r="CR1868" s="28"/>
      <c r="CS1868" s="28"/>
      <c r="CT1868" s="28"/>
      <c r="CU1868" s="28"/>
      <c r="CV1868" s="28"/>
      <c r="CW1868" s="28"/>
      <c r="CX1868" s="28"/>
      <c r="CY1868" s="28"/>
      <c r="CZ1868" s="28"/>
      <c r="DA1868" s="28"/>
      <c r="DB1868" s="28"/>
      <c r="DC1868" s="28"/>
      <c r="DD1868" s="28"/>
      <c r="DE1868" s="28"/>
      <c r="DF1868" s="28"/>
      <c r="DG1868" s="28"/>
      <c r="DH1868" s="28"/>
      <c r="DI1868" s="28"/>
      <c r="DJ1868" s="28"/>
      <c r="DK1868" s="28"/>
      <c r="DL1868" s="28"/>
    </row>
    <row r="1869" spans="1:116" s="20" customFormat="1" ht="30" customHeight="1">
      <c r="A1869" s="4" t="s">
        <v>6344</v>
      </c>
      <c r="B1869" s="5">
        <v>1867</v>
      </c>
      <c r="C1869" s="6">
        <v>5578</v>
      </c>
      <c r="D1869" s="6"/>
      <c r="E1869" s="43" t="s">
        <v>6419</v>
      </c>
      <c r="F1869" s="3" t="s">
        <v>6420</v>
      </c>
      <c r="G1869" s="3" t="s">
        <v>2372</v>
      </c>
      <c r="H1869" s="3" t="s">
        <v>165</v>
      </c>
      <c r="I1869" s="3" t="s">
        <v>42</v>
      </c>
      <c r="J1869" s="3" t="s">
        <v>3554</v>
      </c>
      <c r="K1869" s="6"/>
      <c r="L1869" s="3"/>
      <c r="M1869" s="6">
        <v>28</v>
      </c>
      <c r="N1869" s="3" t="s">
        <v>44</v>
      </c>
      <c r="O1869" s="3" t="s">
        <v>6348</v>
      </c>
      <c r="P1869" s="3" t="s">
        <v>6352</v>
      </c>
      <c r="Q1869" s="3" t="s">
        <v>6421</v>
      </c>
      <c r="R1869" s="156">
        <v>2.29</v>
      </c>
      <c r="S1869" s="22"/>
      <c r="T1869" s="23">
        <v>1.87</v>
      </c>
      <c r="U1869" s="1">
        <v>1.87</v>
      </c>
      <c r="V1869" s="21">
        <v>2.11</v>
      </c>
      <c r="W1869" s="22">
        <v>2.48</v>
      </c>
      <c r="X1869" s="22"/>
      <c r="Y1869" s="22"/>
      <c r="Z1869" s="22"/>
      <c r="AA1869" s="22"/>
      <c r="AB1869" s="22"/>
      <c r="AC1869" s="22"/>
      <c r="AD1869" s="22"/>
      <c r="AE1869" s="24">
        <v>2.11</v>
      </c>
      <c r="AN1869" s="25">
        <v>2.29</v>
      </c>
      <c r="AO1869" s="20" t="s">
        <v>47</v>
      </c>
      <c r="AP1869" s="24" t="s">
        <v>48</v>
      </c>
      <c r="AQ1869" s="20" t="e">
        <f>AVERAGE(SMALL(AE1869:AI1869,1),SMALL(AE1869:AI1869,2))</f>
        <v>#NUM!</v>
      </c>
      <c r="AR1869" s="20" t="e">
        <f>IF(R1869 &lt;=( AVERAGE(SMALL(AE1869:AI1869,1),SMALL(AE1869:AI1869,2))), R1869, "")</f>
        <v>#NUM!</v>
      </c>
      <c r="AS1869" s="20" t="e">
        <f>AVERAGE(SMALL(AJ1869:AM1869,1),SMALL(AJ1869:AM1869,2))</f>
        <v>#NUM!</v>
      </c>
      <c r="AT1869" s="20">
        <f>T1869*1.075</f>
        <v>2.0102500000000001</v>
      </c>
      <c r="AU1869" s="20">
        <f>U1869*1.075</f>
        <v>2.0102500000000001</v>
      </c>
      <c r="AV1869" s="22">
        <f>MIN(AN1869,AT1869,AU1869)</f>
        <v>2.0102500000000001</v>
      </c>
      <c r="AW1869" s="20" t="s">
        <v>71</v>
      </c>
      <c r="AX1869" s="20" t="s">
        <v>72</v>
      </c>
      <c r="AY1869" s="25">
        <v>2.0099999999999998</v>
      </c>
      <c r="AZ1869" s="27">
        <f>IF(AND(AY1869&gt;0,AY1869&lt;=10),AY1869*0.25,IF(AND(AY1869&gt;10,AY1869&lt;=50),AY1869*0.17,IF(AND(AY1869&gt;10,AY1869&lt;=100),AY1869*0.12,IF(AY1869&gt;100,AY1869*0.1))))</f>
        <v>0.50249999999999995</v>
      </c>
      <c r="BA1869" s="3">
        <f>AZ1869+AY1869</f>
        <v>2.5124999999999997</v>
      </c>
      <c r="BB1869" s="25">
        <f>BA1869+BA1869*0.08</f>
        <v>2.7134999999999998</v>
      </c>
      <c r="BC1869" s="20" t="s">
        <v>12295</v>
      </c>
      <c r="BP1869" s="28"/>
      <c r="BQ1869" s="28"/>
      <c r="BR1869" s="28"/>
      <c r="BS1869" s="28"/>
      <c r="BT1869" s="28"/>
      <c r="BU1869" s="28"/>
      <c r="BV1869" s="28"/>
      <c r="BW1869" s="28"/>
      <c r="BX1869" s="28"/>
      <c r="BY1869" s="28"/>
      <c r="BZ1869" s="28"/>
      <c r="CA1869" s="28"/>
      <c r="CB1869" s="28"/>
      <c r="CC1869" s="28"/>
      <c r="CD1869" s="28"/>
      <c r="CE1869" s="28"/>
      <c r="CF1869" s="28"/>
      <c r="CG1869" s="28"/>
      <c r="CH1869" s="28"/>
      <c r="CI1869" s="28"/>
      <c r="CJ1869" s="28"/>
      <c r="CK1869" s="28"/>
      <c r="CL1869" s="28"/>
      <c r="CM1869" s="28"/>
      <c r="CN1869" s="28"/>
      <c r="CO1869" s="28"/>
      <c r="CP1869" s="28"/>
      <c r="CQ1869" s="28"/>
      <c r="CR1869" s="28"/>
      <c r="CS1869" s="28"/>
      <c r="CT1869" s="28"/>
      <c r="CU1869" s="28"/>
      <c r="CV1869" s="28"/>
      <c r="CW1869" s="28"/>
      <c r="CX1869" s="28"/>
      <c r="CY1869" s="28"/>
      <c r="CZ1869" s="28"/>
      <c r="DA1869" s="28"/>
      <c r="DB1869" s="28"/>
      <c r="DC1869" s="28"/>
      <c r="DD1869" s="28"/>
      <c r="DE1869" s="28"/>
      <c r="DF1869" s="28"/>
      <c r="DG1869" s="28"/>
      <c r="DH1869" s="28"/>
      <c r="DI1869" s="28"/>
      <c r="DJ1869" s="28"/>
      <c r="DK1869" s="28"/>
      <c r="DL1869" s="28"/>
    </row>
    <row r="1870" spans="1:116" s="20" customFormat="1" ht="30" customHeight="1">
      <c r="A1870" s="4" t="s">
        <v>6344</v>
      </c>
      <c r="B1870" s="5">
        <v>1868</v>
      </c>
      <c r="C1870" s="6">
        <v>5580</v>
      </c>
      <c r="D1870" s="6"/>
      <c r="E1870" s="43" t="s">
        <v>6404</v>
      </c>
      <c r="F1870" s="3" t="s">
        <v>6405</v>
      </c>
      <c r="G1870" s="3" t="s">
        <v>6406</v>
      </c>
      <c r="H1870" s="3" t="s">
        <v>101</v>
      </c>
      <c r="I1870" s="3" t="s">
        <v>102</v>
      </c>
      <c r="J1870" s="3" t="s">
        <v>6407</v>
      </c>
      <c r="K1870" s="6"/>
      <c r="L1870" s="3"/>
      <c r="M1870" s="6">
        <v>16</v>
      </c>
      <c r="N1870" s="3" t="s">
        <v>44</v>
      </c>
      <c r="O1870" s="3" t="s">
        <v>6348</v>
      </c>
      <c r="P1870" s="3" t="s">
        <v>6352</v>
      </c>
      <c r="Q1870" s="3" t="s">
        <v>6408</v>
      </c>
      <c r="R1870" s="156">
        <v>4.7699999999999996</v>
      </c>
      <c r="S1870" s="22"/>
      <c r="T1870" s="23">
        <v>3.8</v>
      </c>
      <c r="U1870" s="1">
        <v>1.21</v>
      </c>
      <c r="V1870" s="21">
        <v>4.28</v>
      </c>
      <c r="W1870" s="22">
        <v>5.27</v>
      </c>
      <c r="X1870" s="22"/>
      <c r="Y1870" s="22"/>
      <c r="Z1870" s="22"/>
      <c r="AA1870" s="22"/>
      <c r="AB1870" s="22"/>
      <c r="AC1870" s="22"/>
      <c r="AD1870" s="22"/>
      <c r="AE1870" s="24">
        <v>4.28</v>
      </c>
      <c r="AN1870" s="25">
        <v>4.7699999999999996</v>
      </c>
      <c r="AO1870" s="20" t="s">
        <v>47</v>
      </c>
      <c r="AP1870" s="24" t="s">
        <v>48</v>
      </c>
      <c r="AQ1870" s="20" t="e">
        <f>AVERAGE(SMALL(AE1870:AI1870,1),SMALL(AE1870:AI1870,2))</f>
        <v>#NUM!</v>
      </c>
      <c r="AR1870" s="20" t="e">
        <f>IF(R1870 &lt;=( AVERAGE(SMALL(AE1870:AI1870,1),SMALL(AE1870:AI1870,2))), R1870, "")</f>
        <v>#NUM!</v>
      </c>
      <c r="AS1870" s="20" t="e">
        <f>AVERAGE(SMALL(AJ1870:AM1870,1),SMALL(AJ1870:AM1870,2))</f>
        <v>#NUM!</v>
      </c>
      <c r="AT1870" s="20">
        <f>T1870*1.075</f>
        <v>4.085</v>
      </c>
      <c r="AU1870" s="20">
        <f>U1870*1.075</f>
        <v>1.3007499999999999</v>
      </c>
      <c r="AV1870" s="22">
        <f>MIN(AN1870,AT1870,AU1870)</f>
        <v>1.3007499999999999</v>
      </c>
      <c r="AW1870" s="20" t="s">
        <v>71</v>
      </c>
      <c r="AX1870" s="20" t="s">
        <v>72</v>
      </c>
      <c r="AY1870" s="25">
        <v>1.3</v>
      </c>
      <c r="AZ1870" s="27">
        <f>IF(AND(AY1870&gt;0,AY1870&lt;=10),AY1870*0.25,IF(AND(AY1870&gt;10,AY1870&lt;=50),AY1870*0.17,IF(AND(AY1870&gt;10,AY1870&lt;=100),AY1870*0.12,IF(AY1870&gt;100,AY1870*0.1))))</f>
        <v>0.32500000000000001</v>
      </c>
      <c r="BA1870" s="3">
        <f>AZ1870+AY1870</f>
        <v>1.625</v>
      </c>
      <c r="BB1870" s="25">
        <f>BA1870+BA1870*0.08</f>
        <v>1.7549999999999999</v>
      </c>
      <c r="BC1870" s="20" t="s">
        <v>12295</v>
      </c>
      <c r="BP1870" s="28"/>
      <c r="BQ1870" s="28"/>
      <c r="BR1870" s="28"/>
      <c r="BS1870" s="28"/>
      <c r="BT1870" s="28"/>
      <c r="BU1870" s="28"/>
      <c r="BV1870" s="28"/>
      <c r="BW1870" s="28"/>
      <c r="BX1870" s="28"/>
      <c r="BY1870" s="28"/>
      <c r="BZ1870" s="28"/>
      <c r="CA1870" s="28"/>
      <c r="CB1870" s="28"/>
      <c r="CC1870" s="28"/>
      <c r="CD1870" s="28"/>
      <c r="CE1870" s="28"/>
      <c r="CF1870" s="28"/>
      <c r="CG1870" s="28"/>
      <c r="CH1870" s="28"/>
      <c r="CI1870" s="28"/>
      <c r="CJ1870" s="28"/>
      <c r="CK1870" s="28"/>
      <c r="CL1870" s="28"/>
      <c r="CM1870" s="28"/>
      <c r="CN1870" s="28"/>
      <c r="CO1870" s="28"/>
      <c r="CP1870" s="28"/>
      <c r="CQ1870" s="28"/>
      <c r="CR1870" s="28"/>
      <c r="CS1870" s="28"/>
      <c r="CT1870" s="28"/>
      <c r="CU1870" s="28"/>
      <c r="CV1870" s="28"/>
      <c r="CW1870" s="28"/>
      <c r="CX1870" s="28"/>
      <c r="CY1870" s="28"/>
      <c r="CZ1870" s="28"/>
      <c r="DA1870" s="28"/>
      <c r="DB1870" s="28"/>
      <c r="DC1870" s="28"/>
      <c r="DD1870" s="28"/>
      <c r="DE1870" s="28"/>
      <c r="DF1870" s="28"/>
      <c r="DG1870" s="28"/>
      <c r="DH1870" s="28"/>
      <c r="DI1870" s="28"/>
      <c r="DJ1870" s="28"/>
      <c r="DK1870" s="28"/>
      <c r="DL1870" s="28"/>
    </row>
    <row r="1871" spans="1:116" s="20" customFormat="1" ht="30" customHeight="1">
      <c r="A1871" s="4" t="s">
        <v>6344</v>
      </c>
      <c r="B1871" s="5">
        <v>1869</v>
      </c>
      <c r="C1871" s="6">
        <v>5579</v>
      </c>
      <c r="D1871" s="6"/>
      <c r="E1871" s="43" t="s">
        <v>6409</v>
      </c>
      <c r="F1871" s="3" t="s">
        <v>6410</v>
      </c>
      <c r="G1871" s="3" t="s">
        <v>6406</v>
      </c>
      <c r="H1871" s="3" t="s">
        <v>986</v>
      </c>
      <c r="I1871" s="3" t="s">
        <v>202</v>
      </c>
      <c r="J1871" s="3" t="s">
        <v>6411</v>
      </c>
      <c r="K1871" s="6"/>
      <c r="L1871" s="3"/>
      <c r="M1871" s="6">
        <v>30</v>
      </c>
      <c r="N1871" s="3" t="s">
        <v>44</v>
      </c>
      <c r="O1871" s="3" t="s">
        <v>6348</v>
      </c>
      <c r="P1871" s="3" t="s">
        <v>6352</v>
      </c>
      <c r="Q1871" s="3" t="s">
        <v>6412</v>
      </c>
      <c r="R1871" s="156">
        <v>7.29</v>
      </c>
      <c r="S1871" s="22"/>
      <c r="T1871" s="23">
        <v>5.8</v>
      </c>
      <c r="U1871" s="1">
        <v>2.75</v>
      </c>
      <c r="V1871" s="21">
        <v>6.53</v>
      </c>
      <c r="W1871" s="22">
        <v>8.0500000000000007</v>
      </c>
      <c r="X1871" s="22"/>
      <c r="Y1871" s="22"/>
      <c r="Z1871" s="22"/>
      <c r="AA1871" s="22"/>
      <c r="AB1871" s="22"/>
      <c r="AC1871" s="22"/>
      <c r="AD1871" s="22"/>
      <c r="AE1871" s="24">
        <v>6.53</v>
      </c>
      <c r="AN1871" s="25">
        <v>7.29</v>
      </c>
      <c r="AO1871" s="20" t="s">
        <v>47</v>
      </c>
      <c r="AP1871" s="24" t="s">
        <v>48</v>
      </c>
      <c r="AQ1871" s="20" t="e">
        <f>AVERAGE(SMALL(AE1871:AI1871,1),SMALL(AE1871:AI1871,2))</f>
        <v>#NUM!</v>
      </c>
      <c r="AR1871" s="20" t="e">
        <f>IF(R1871 &lt;=( AVERAGE(SMALL(AE1871:AI1871,1),SMALL(AE1871:AI1871,2))), R1871, "")</f>
        <v>#NUM!</v>
      </c>
      <c r="AS1871" s="20" t="e">
        <f>AVERAGE(SMALL(AJ1871:AM1871,1),SMALL(AJ1871:AM1871,2))</f>
        <v>#NUM!</v>
      </c>
      <c r="AT1871" s="20">
        <f>T1871*1.075</f>
        <v>6.2349999999999994</v>
      </c>
      <c r="AU1871" s="20">
        <f>U1871*1.075</f>
        <v>2.9562499999999998</v>
      </c>
      <c r="AV1871" s="22">
        <f>MIN(AN1871,AT1871,AU1871)</f>
        <v>2.9562499999999998</v>
      </c>
      <c r="AW1871" s="20" t="s">
        <v>71</v>
      </c>
      <c r="AX1871" s="20" t="s">
        <v>72</v>
      </c>
      <c r="AY1871" s="25">
        <v>2.96</v>
      </c>
      <c r="AZ1871" s="27">
        <f>IF(AND(AY1871&gt;0,AY1871&lt;=10),AY1871*0.25,IF(AND(AY1871&gt;10,AY1871&lt;=50),AY1871*0.17,IF(AND(AY1871&gt;10,AY1871&lt;=100),AY1871*0.12,IF(AY1871&gt;100,AY1871*0.1))))</f>
        <v>0.74</v>
      </c>
      <c r="BA1871" s="3">
        <f>AZ1871+AY1871</f>
        <v>3.7</v>
      </c>
      <c r="BB1871" s="25">
        <f>BA1871+BA1871*0.08</f>
        <v>3.9960000000000004</v>
      </c>
      <c r="BC1871" s="20" t="s">
        <v>12295</v>
      </c>
    </row>
    <row r="1872" spans="1:116" s="20" customFormat="1" ht="30" customHeight="1">
      <c r="A1872" s="4" t="s">
        <v>6344</v>
      </c>
      <c r="B1872" s="5">
        <v>1870</v>
      </c>
      <c r="C1872" s="6">
        <v>5591</v>
      </c>
      <c r="D1872" s="6"/>
      <c r="E1872" s="43" t="s">
        <v>6370</v>
      </c>
      <c r="F1872" s="3" t="s">
        <v>6371</v>
      </c>
      <c r="G1872" s="3" t="s">
        <v>2380</v>
      </c>
      <c r="H1872" s="3" t="s">
        <v>2381</v>
      </c>
      <c r="I1872" s="3" t="s">
        <v>42</v>
      </c>
      <c r="J1872" s="3" t="s">
        <v>3554</v>
      </c>
      <c r="K1872" s="6"/>
      <c r="L1872" s="3"/>
      <c r="M1872" s="6">
        <v>28</v>
      </c>
      <c r="N1872" s="3" t="s">
        <v>44</v>
      </c>
      <c r="O1872" s="3" t="s">
        <v>6348</v>
      </c>
      <c r="P1872" s="3" t="s">
        <v>6352</v>
      </c>
      <c r="Q1872" s="3" t="s">
        <v>6372</v>
      </c>
      <c r="R1872" s="156">
        <v>3.62</v>
      </c>
      <c r="S1872" s="22"/>
      <c r="T1872" s="23">
        <v>3.34</v>
      </c>
      <c r="U1872" s="1">
        <v>3.34</v>
      </c>
      <c r="V1872" s="21">
        <v>3.32</v>
      </c>
      <c r="W1872" s="22">
        <v>3.91</v>
      </c>
      <c r="X1872" s="22"/>
      <c r="Y1872" s="22"/>
      <c r="Z1872" s="22"/>
      <c r="AA1872" s="22"/>
      <c r="AB1872" s="22"/>
      <c r="AC1872" s="22"/>
      <c r="AD1872" s="22"/>
      <c r="AE1872" s="24">
        <v>3.32</v>
      </c>
      <c r="AN1872" s="25">
        <v>3.62</v>
      </c>
      <c r="AO1872" s="20" t="s">
        <v>47</v>
      </c>
      <c r="AP1872" s="24" t="s">
        <v>48</v>
      </c>
      <c r="AQ1872" s="20" t="e">
        <f>AVERAGE(SMALL(AE1872:AI1872,1),SMALL(AE1872:AI1872,2))</f>
        <v>#NUM!</v>
      </c>
      <c r="AR1872" s="20" t="e">
        <f>IF(R1872 &lt;=( AVERAGE(SMALL(AE1872:AI1872,1),SMALL(AE1872:AI1872,2))), R1872, "")</f>
        <v>#NUM!</v>
      </c>
      <c r="AS1872" s="20" t="e">
        <f>AVERAGE(SMALL(AJ1872:AM1872,1),SMALL(AJ1872:AM1872,2))</f>
        <v>#NUM!</v>
      </c>
      <c r="AT1872" s="20">
        <f>T1872*1.075</f>
        <v>3.5904999999999996</v>
      </c>
      <c r="AU1872" s="20">
        <f>U1872*1.075</f>
        <v>3.5904999999999996</v>
      </c>
      <c r="AV1872" s="22">
        <f>MIN(AN1872,AT1872,AU1872)</f>
        <v>3.5904999999999996</v>
      </c>
      <c r="AW1872" s="20" t="s">
        <v>71</v>
      </c>
      <c r="AX1872" s="20" t="s">
        <v>72</v>
      </c>
      <c r="AY1872" s="25">
        <v>3.59</v>
      </c>
      <c r="AZ1872" s="27">
        <f>IF(AND(AY1872&gt;0,AY1872&lt;=10),AY1872*0.25,IF(AND(AY1872&gt;10,AY1872&lt;=50),AY1872*0.17,IF(AND(AY1872&gt;10,AY1872&lt;=100),AY1872*0.12,IF(AY1872&gt;100,AY1872*0.1))))</f>
        <v>0.89749999999999996</v>
      </c>
      <c r="BA1872" s="3">
        <f>AZ1872+AY1872</f>
        <v>4.4874999999999998</v>
      </c>
      <c r="BB1872" s="25">
        <f>BA1872+BA1872*0.08</f>
        <v>4.8464999999999998</v>
      </c>
      <c r="BC1872" s="20" t="s">
        <v>12295</v>
      </c>
    </row>
    <row r="1873" spans="1:116" s="20" customFormat="1" ht="30" customHeight="1">
      <c r="A1873" s="4" t="s">
        <v>6344</v>
      </c>
      <c r="B1873" s="5">
        <v>1871</v>
      </c>
      <c r="C1873" s="6">
        <v>5592</v>
      </c>
      <c r="D1873" s="6"/>
      <c r="E1873" s="43" t="s">
        <v>6370</v>
      </c>
      <c r="F1873" s="3" t="s">
        <v>6371</v>
      </c>
      <c r="G1873" s="3" t="s">
        <v>2380</v>
      </c>
      <c r="H1873" s="3" t="s">
        <v>2384</v>
      </c>
      <c r="I1873" s="3" t="s">
        <v>42</v>
      </c>
      <c r="J1873" s="3" t="s">
        <v>3554</v>
      </c>
      <c r="K1873" s="6"/>
      <c r="L1873" s="3"/>
      <c r="M1873" s="6">
        <v>28</v>
      </c>
      <c r="N1873" s="3" t="s">
        <v>44</v>
      </c>
      <c r="O1873" s="3" t="s">
        <v>6348</v>
      </c>
      <c r="P1873" s="3" t="s">
        <v>6352</v>
      </c>
      <c r="Q1873" s="3" t="s">
        <v>6373</v>
      </c>
      <c r="R1873" s="156">
        <v>2.7</v>
      </c>
      <c r="S1873" s="22"/>
      <c r="T1873" s="23">
        <v>2.5</v>
      </c>
      <c r="U1873" s="1">
        <v>2.5</v>
      </c>
      <c r="V1873" s="21">
        <v>2.7</v>
      </c>
      <c r="W1873" s="22"/>
      <c r="X1873" s="22"/>
      <c r="Y1873" s="22"/>
      <c r="Z1873" s="22"/>
      <c r="AA1873" s="22"/>
      <c r="AB1873" s="22"/>
      <c r="AC1873" s="22"/>
      <c r="AD1873" s="22"/>
      <c r="AE1873" s="24">
        <v>2.7</v>
      </c>
      <c r="AN1873" s="25">
        <v>2.7</v>
      </c>
      <c r="AO1873" s="20" t="s">
        <v>47</v>
      </c>
      <c r="AP1873" s="24" t="s">
        <v>48</v>
      </c>
      <c r="AQ1873" s="20" t="e">
        <f>AVERAGE(SMALL(AE1873:AI1873,1),SMALL(AE1873:AI1873,2))</f>
        <v>#NUM!</v>
      </c>
      <c r="AR1873" s="20" t="e">
        <f>IF(R1873 &lt;=( AVERAGE(SMALL(AE1873:AI1873,1),SMALL(AE1873:AI1873,2))), R1873, "")</f>
        <v>#NUM!</v>
      </c>
      <c r="AS1873" s="20" t="e">
        <f>AVERAGE(SMALL(AJ1873:AM1873,1),SMALL(AJ1873:AM1873,2))</f>
        <v>#NUM!</v>
      </c>
      <c r="AT1873" s="20">
        <f>T1873*1.075</f>
        <v>2.6875</v>
      </c>
      <c r="AU1873" s="20">
        <f>U1873*1.075</f>
        <v>2.6875</v>
      </c>
      <c r="AV1873" s="22">
        <f>MIN(AN1873,AT1873,AU1873)</f>
        <v>2.6875</v>
      </c>
      <c r="AW1873" s="20" t="s">
        <v>71</v>
      </c>
      <c r="AX1873" s="20" t="s">
        <v>72</v>
      </c>
      <c r="AY1873" s="25">
        <v>2.6875</v>
      </c>
      <c r="AZ1873" s="27">
        <f>IF(AND(AY1873&gt;0,AY1873&lt;=10),AY1873*0.25,IF(AND(AY1873&gt;10,AY1873&lt;=50),AY1873*0.17,IF(AND(AY1873&gt;10,AY1873&lt;=100),AY1873*0.12,IF(AY1873&gt;100,AY1873*0.1))))</f>
        <v>0.671875</v>
      </c>
      <c r="BA1873" s="3">
        <f>AZ1873+AY1873</f>
        <v>3.359375</v>
      </c>
      <c r="BB1873" s="25">
        <f>BA1873+BA1873*0.08</f>
        <v>3.6281249999999998</v>
      </c>
      <c r="BC1873" s="20" t="s">
        <v>12295</v>
      </c>
    </row>
    <row r="1874" spans="1:116" s="20" customFormat="1" ht="30" customHeight="1">
      <c r="A1874" s="4" t="s">
        <v>6344</v>
      </c>
      <c r="B1874" s="5">
        <v>1872</v>
      </c>
      <c r="C1874" s="6">
        <v>5666</v>
      </c>
      <c r="D1874" s="6"/>
      <c r="E1874" s="43" t="s">
        <v>6400</v>
      </c>
      <c r="F1874" s="3" t="s">
        <v>6401</v>
      </c>
      <c r="G1874" s="3" t="s">
        <v>4617</v>
      </c>
      <c r="H1874" s="3" t="s">
        <v>56</v>
      </c>
      <c r="I1874" s="3" t="s">
        <v>568</v>
      </c>
      <c r="J1874" s="3" t="s">
        <v>6402</v>
      </c>
      <c r="K1874" s="6"/>
      <c r="L1874" s="3"/>
      <c r="M1874" s="6">
        <v>28</v>
      </c>
      <c r="N1874" s="3" t="s">
        <v>44</v>
      </c>
      <c r="O1874" s="3" t="s">
        <v>6348</v>
      </c>
      <c r="P1874" s="3" t="s">
        <v>6352</v>
      </c>
      <c r="Q1874" s="3" t="s">
        <v>6403</v>
      </c>
      <c r="R1874" s="156">
        <v>10.050000000000001</v>
      </c>
      <c r="S1874" s="22"/>
      <c r="T1874" s="23">
        <v>8</v>
      </c>
      <c r="U1874" s="1">
        <v>8</v>
      </c>
      <c r="V1874" s="21">
        <v>9</v>
      </c>
      <c r="W1874" s="22">
        <v>11.1</v>
      </c>
      <c r="X1874" s="22"/>
      <c r="Y1874" s="22"/>
      <c r="Z1874" s="22"/>
      <c r="AA1874" s="22"/>
      <c r="AB1874" s="22"/>
      <c r="AC1874" s="22"/>
      <c r="AD1874" s="22"/>
      <c r="AE1874" s="24">
        <v>9</v>
      </c>
      <c r="AN1874" s="25">
        <v>10.5</v>
      </c>
      <c r="AO1874" s="20" t="s">
        <v>47</v>
      </c>
      <c r="AP1874" s="24" t="s">
        <v>48</v>
      </c>
      <c r="AQ1874" s="20" t="e">
        <f>AVERAGE(SMALL(AE1874:AI1874,1),SMALL(AE1874:AI1874,2))</f>
        <v>#NUM!</v>
      </c>
      <c r="AR1874" s="20" t="e">
        <f>IF(R1874 &lt;=( AVERAGE(SMALL(AE1874:AI1874,1),SMALL(AE1874:AI1874,2))), R1874, "")</f>
        <v>#NUM!</v>
      </c>
      <c r="AS1874" s="20" t="e">
        <f>AVERAGE(SMALL(AJ1874:AM1874,1),SMALL(AJ1874:AM1874,2))</f>
        <v>#NUM!</v>
      </c>
      <c r="AT1874" s="20">
        <f>T1874*1.075</f>
        <v>8.6</v>
      </c>
      <c r="AU1874" s="20">
        <f>U1874*1.075</f>
        <v>8.6</v>
      </c>
      <c r="AV1874" s="22">
        <f>MIN(AN1874,AT1874,AU1874)</f>
        <v>8.6</v>
      </c>
      <c r="AW1874" s="20" t="s">
        <v>71</v>
      </c>
      <c r="AX1874" s="20" t="s">
        <v>72</v>
      </c>
      <c r="AY1874" s="25">
        <v>8.6</v>
      </c>
      <c r="AZ1874" s="27">
        <f>IF(AND(AY1874&gt;0,AY1874&lt;=10),AY1874*0.25,IF(AND(AY1874&gt;10,AY1874&lt;=50),AY1874*0.17,IF(AND(AY1874&gt;10,AY1874&lt;=100),AY1874*0.12,IF(AY1874&gt;100,AY1874*0.1))))</f>
        <v>2.15</v>
      </c>
      <c r="BA1874" s="3">
        <f>AZ1874+AY1874</f>
        <v>10.75</v>
      </c>
      <c r="BB1874" s="25">
        <f>BA1874+BA1874*0.08</f>
        <v>11.61</v>
      </c>
      <c r="BC1874" s="20" t="s">
        <v>12295</v>
      </c>
    </row>
    <row r="1875" spans="1:116" s="20" customFormat="1" ht="30" customHeight="1">
      <c r="A1875" s="153" t="s">
        <v>12971</v>
      </c>
      <c r="B1875" s="5">
        <v>1873</v>
      </c>
      <c r="C1875" s="179">
        <v>18082</v>
      </c>
      <c r="D1875" s="179"/>
      <c r="E1875" s="171" t="s">
        <v>14598</v>
      </c>
      <c r="F1875" s="3" t="s">
        <v>9997</v>
      </c>
      <c r="G1875" s="3" t="s">
        <v>3528</v>
      </c>
      <c r="H1875" s="3" t="s">
        <v>2775</v>
      </c>
      <c r="I1875" s="3" t="s">
        <v>1979</v>
      </c>
      <c r="J1875" s="3" t="s">
        <v>14599</v>
      </c>
      <c r="K1875" s="6">
        <v>2</v>
      </c>
      <c r="L1875" s="3" t="s">
        <v>79</v>
      </c>
      <c r="M1875" s="6">
        <v>1</v>
      </c>
      <c r="N1875" s="3" t="s">
        <v>44</v>
      </c>
      <c r="O1875" s="3" t="s">
        <v>12975</v>
      </c>
      <c r="P1875" s="3" t="s">
        <v>14600</v>
      </c>
      <c r="Q1875" s="3" t="s">
        <v>14601</v>
      </c>
      <c r="R1875" s="160">
        <v>5.5</v>
      </c>
      <c r="S1875" s="79">
        <v>3.12</v>
      </c>
      <c r="T1875" s="81" t="s">
        <v>54</v>
      </c>
      <c r="U1875" s="82"/>
      <c r="V1875" s="79"/>
      <c r="W1875" s="79"/>
      <c r="X1875" s="79"/>
      <c r="Y1875" s="79"/>
      <c r="Z1875" s="79"/>
      <c r="AA1875" s="79"/>
      <c r="AB1875" s="79"/>
      <c r="AC1875" s="79"/>
      <c r="AD1875" s="79"/>
      <c r="AE1875" s="83"/>
      <c r="AF1875" s="84">
        <v>2.7</v>
      </c>
      <c r="AG1875" s="84"/>
      <c r="AH1875" s="84"/>
      <c r="AI1875" s="84"/>
      <c r="AJ1875" s="84"/>
      <c r="AK1875" s="84"/>
      <c r="AL1875" s="84"/>
      <c r="AM1875" s="84"/>
      <c r="AN1875" s="85"/>
      <c r="AO1875" s="84"/>
      <c r="AP1875" s="83"/>
      <c r="AQ1875" s="84" t="e">
        <f>AVERAGE(SMALL(AE1875:AI1875,1),SMALL(AE1875:AI1875,2))</f>
        <v>#NUM!</v>
      </c>
      <c r="AR1875" s="84" t="e">
        <f>IF(R1875 &lt;=( AVERAGE(SMALL(AE1875:AI1875,1),SMALL(AE1875:AI1875,2))), R1875, "")</f>
        <v>#NUM!</v>
      </c>
      <c r="AS1875" s="84" t="e">
        <f>AVERAGE(SMALL(AJ1875:AM1875,1),SMALL(AJ1875:AM1875,2))</f>
        <v>#NUM!</v>
      </c>
      <c r="AT1875" s="84" t="e">
        <f>#REF!*1.075</f>
        <v>#REF!</v>
      </c>
      <c r="AU1875" s="84" t="e">
        <f>T1875*1.075</f>
        <v>#VALUE!</v>
      </c>
      <c r="AV1875" s="79" t="e">
        <f>MIN(AN1875,AT1875,AU1875)</f>
        <v>#REF!</v>
      </c>
      <c r="AW1875" s="84" t="s">
        <v>71</v>
      </c>
      <c r="AX1875" s="84" t="s">
        <v>72</v>
      </c>
      <c r="AY1875" s="85">
        <v>3.3540000000000001</v>
      </c>
      <c r="AZ1875" s="87">
        <f>IF(AND(AY1875&gt;0,AY1875&lt;=10),AY1875*0.25,IF(AND(AY1875&gt;10,AY1875&lt;=50),AY1875*0.17,IF(AND(AY1875&gt;10,AY1875&lt;=100),AY1875*0.12,IF(AY1875&gt;100,AY1875*0.1))))</f>
        <v>0.83850000000000002</v>
      </c>
      <c r="BA1875" s="43">
        <f>AZ1875+AY1875</f>
        <v>4.1924999999999999</v>
      </c>
      <c r="BB1875" s="85">
        <f>BA1875+BA1875*0.08</f>
        <v>4.5278999999999998</v>
      </c>
      <c r="BC1875" s="20" t="s">
        <v>12295</v>
      </c>
      <c r="BD1875" s="84" t="s">
        <v>12206</v>
      </c>
      <c r="BE1875" s="88"/>
      <c r="BF1875" s="88"/>
      <c r="BG1875" s="88"/>
      <c r="BH1875" s="88"/>
      <c r="BI1875" s="88"/>
      <c r="BJ1875" s="88"/>
      <c r="BK1875" s="88"/>
      <c r="BL1875" s="88"/>
      <c r="BM1875" s="88"/>
      <c r="BN1875" s="88"/>
      <c r="BO1875" s="88"/>
      <c r="BP1875" s="88"/>
      <c r="BQ1875" s="88"/>
      <c r="BR1875" s="88"/>
      <c r="BS1875" s="88"/>
      <c r="BT1875" s="88"/>
      <c r="BU1875" s="88"/>
      <c r="BV1875" s="88"/>
      <c r="BW1875" s="88"/>
      <c r="BX1875" s="88"/>
      <c r="BY1875" s="88"/>
      <c r="BZ1875" s="88"/>
      <c r="CA1875" s="88"/>
      <c r="CB1875" s="88"/>
      <c r="CC1875" s="88"/>
      <c r="CD1875" s="88"/>
      <c r="CE1875" s="88"/>
      <c r="CF1875" s="88"/>
      <c r="CG1875" s="88"/>
      <c r="CH1875" s="88"/>
      <c r="CI1875" s="88"/>
      <c r="CJ1875" s="88"/>
      <c r="CK1875" s="88"/>
      <c r="CL1875" s="88"/>
      <c r="CM1875" s="88"/>
      <c r="CN1875" s="88"/>
      <c r="CO1875" s="88"/>
      <c r="CP1875" s="88"/>
      <c r="CQ1875" s="88"/>
      <c r="CR1875" s="88"/>
      <c r="CS1875" s="88"/>
      <c r="CT1875" s="88"/>
      <c r="CU1875" s="88"/>
      <c r="CV1875" s="88"/>
      <c r="CW1875" s="88"/>
      <c r="CX1875" s="88"/>
      <c r="CY1875" s="88"/>
      <c r="CZ1875" s="88"/>
      <c r="DA1875" s="88"/>
      <c r="DB1875" s="88"/>
      <c r="DC1875" s="88"/>
      <c r="DD1875" s="88"/>
      <c r="DE1875" s="88"/>
      <c r="DF1875" s="88"/>
      <c r="DG1875" s="88"/>
      <c r="DH1875" s="88"/>
      <c r="DI1875" s="88"/>
      <c r="DJ1875" s="88"/>
      <c r="DK1875" s="88"/>
      <c r="DL1875" s="88"/>
    </row>
    <row r="1876" spans="1:116" s="20" customFormat="1" ht="30" customHeight="1">
      <c r="A1876" s="153" t="s">
        <v>12971</v>
      </c>
      <c r="B1876" s="5">
        <v>1874</v>
      </c>
      <c r="C1876" s="116">
        <v>18083</v>
      </c>
      <c r="D1876" s="116"/>
      <c r="E1876" s="43" t="s">
        <v>12972</v>
      </c>
      <c r="F1876" s="3" t="s">
        <v>12973</v>
      </c>
      <c r="G1876" s="3" t="s">
        <v>1715</v>
      </c>
      <c r="H1876" s="3" t="s">
        <v>163</v>
      </c>
      <c r="I1876" s="3" t="s">
        <v>3606</v>
      </c>
      <c r="J1876" s="3" t="s">
        <v>12974</v>
      </c>
      <c r="K1876" s="6">
        <v>15</v>
      </c>
      <c r="L1876" s="3" t="s">
        <v>79</v>
      </c>
      <c r="M1876" s="6">
        <v>1</v>
      </c>
      <c r="N1876" s="3" t="s">
        <v>44</v>
      </c>
      <c r="O1876" s="3" t="s">
        <v>12975</v>
      </c>
      <c r="P1876" s="3" t="s">
        <v>12976</v>
      </c>
      <c r="Q1876" s="3" t="s">
        <v>12977</v>
      </c>
      <c r="R1876" s="160">
        <v>1.5</v>
      </c>
      <c r="S1876" s="79"/>
      <c r="T1876" s="81">
        <v>1.55</v>
      </c>
      <c r="U1876" s="82"/>
      <c r="V1876" s="79"/>
      <c r="W1876" s="79"/>
      <c r="X1876" s="79"/>
      <c r="Y1876" s="79"/>
      <c r="Z1876" s="79"/>
      <c r="AA1876" s="79"/>
      <c r="AB1876" s="79"/>
      <c r="AC1876" s="79"/>
      <c r="AD1876" s="79"/>
      <c r="AE1876" s="83"/>
      <c r="AF1876" s="84"/>
      <c r="AG1876" s="84"/>
      <c r="AH1876" s="84"/>
      <c r="AI1876" s="84"/>
      <c r="AJ1876" s="84"/>
      <c r="AK1876" s="84"/>
      <c r="AL1876" s="84"/>
      <c r="AM1876" s="84"/>
      <c r="AN1876" s="85"/>
      <c r="AO1876" s="84"/>
      <c r="AP1876" s="83"/>
      <c r="AQ1876" s="84" t="e">
        <v>#NUM!</v>
      </c>
      <c r="AR1876" s="84" t="e">
        <v>#NUM!</v>
      </c>
      <c r="AS1876" s="84" t="e">
        <v>#NUM!</v>
      </c>
      <c r="AT1876" s="84" t="e">
        <v>#REF!</v>
      </c>
      <c r="AU1876" s="84">
        <v>1.66625</v>
      </c>
      <c r="AV1876" s="79" t="e">
        <v>#REF!</v>
      </c>
      <c r="AW1876" s="84" t="s">
        <v>49</v>
      </c>
      <c r="AX1876" s="84" t="s">
        <v>48</v>
      </c>
      <c r="AY1876" s="85">
        <v>1.5</v>
      </c>
      <c r="AZ1876" s="87">
        <v>0.375</v>
      </c>
      <c r="BA1876" s="43">
        <v>1.875</v>
      </c>
      <c r="BB1876" s="85">
        <v>2.0249999999999999</v>
      </c>
      <c r="BC1876" s="20" t="s">
        <v>12295</v>
      </c>
      <c r="BD1876" s="84" t="s">
        <v>12206</v>
      </c>
      <c r="BE1876" s="88"/>
      <c r="BF1876" s="88"/>
      <c r="BG1876" s="88"/>
      <c r="BH1876" s="88"/>
      <c r="BI1876" s="88"/>
      <c r="BJ1876" s="88"/>
      <c r="BK1876" s="88"/>
      <c r="BL1876" s="88"/>
      <c r="BM1876" s="88"/>
      <c r="BN1876" s="88"/>
      <c r="BO1876" s="88"/>
      <c r="BP1876" s="88"/>
      <c r="BQ1876" s="88"/>
      <c r="BR1876" s="88"/>
      <c r="BS1876" s="88"/>
      <c r="BT1876" s="88"/>
      <c r="BU1876" s="88"/>
      <c r="BV1876" s="88"/>
      <c r="BW1876" s="88"/>
      <c r="BX1876" s="88"/>
      <c r="BY1876" s="88"/>
      <c r="BZ1876" s="88"/>
      <c r="CA1876" s="88"/>
      <c r="CB1876" s="88"/>
      <c r="CC1876" s="88"/>
      <c r="CD1876" s="88"/>
      <c r="CE1876" s="88"/>
      <c r="CF1876" s="88"/>
      <c r="CG1876" s="88"/>
      <c r="CH1876" s="88"/>
      <c r="CI1876" s="88"/>
      <c r="CJ1876" s="88"/>
      <c r="CK1876" s="88"/>
      <c r="CL1876" s="88"/>
      <c r="CM1876" s="88"/>
      <c r="CN1876" s="88"/>
      <c r="CO1876" s="88"/>
      <c r="CP1876" s="88"/>
      <c r="CQ1876" s="88"/>
      <c r="CR1876" s="88"/>
      <c r="CS1876" s="88"/>
      <c r="CT1876" s="88"/>
      <c r="CU1876" s="88"/>
      <c r="CV1876" s="88"/>
      <c r="CW1876" s="88"/>
      <c r="CX1876" s="88"/>
      <c r="CY1876" s="88"/>
      <c r="CZ1876" s="88"/>
      <c r="DA1876" s="88"/>
      <c r="DB1876" s="88"/>
      <c r="DC1876" s="88"/>
      <c r="DD1876" s="88"/>
      <c r="DE1876" s="88"/>
      <c r="DF1876" s="88"/>
      <c r="DG1876" s="88"/>
      <c r="DH1876" s="88"/>
      <c r="DI1876" s="88"/>
      <c r="DJ1876" s="88"/>
      <c r="DK1876" s="88"/>
      <c r="DL1876" s="88"/>
    </row>
    <row r="1877" spans="1:116" s="20" customFormat="1" ht="30" customHeight="1">
      <c r="A1877" s="111" t="s">
        <v>15095</v>
      </c>
      <c r="B1877" s="5">
        <v>1875</v>
      </c>
      <c r="C1877" s="179">
        <v>20455</v>
      </c>
      <c r="D1877" s="179"/>
      <c r="E1877" s="177" t="s">
        <v>15101</v>
      </c>
      <c r="F1877" s="3" t="s">
        <v>15102</v>
      </c>
      <c r="G1877" s="3" t="s">
        <v>805</v>
      </c>
      <c r="H1877" s="3" t="s">
        <v>4715</v>
      </c>
      <c r="I1877" s="3" t="s">
        <v>42</v>
      </c>
      <c r="J1877" s="3" t="s">
        <v>655</v>
      </c>
      <c r="K1877" s="6"/>
      <c r="L1877" s="3"/>
      <c r="M1877" s="6">
        <v>14</v>
      </c>
      <c r="N1877" s="3" t="s">
        <v>44</v>
      </c>
      <c r="O1877" s="3" t="s">
        <v>15098</v>
      </c>
      <c r="P1877" s="3" t="s">
        <v>15099</v>
      </c>
      <c r="Q1877" s="3" t="s">
        <v>15103</v>
      </c>
      <c r="R1877" s="161">
        <v>4.5</v>
      </c>
      <c r="S1877" s="79">
        <v>4.5</v>
      </c>
      <c r="T1877" s="81" t="s">
        <v>54</v>
      </c>
      <c r="U1877" s="82">
        <v>4.5</v>
      </c>
      <c r="V1877" s="79">
        <v>4.5</v>
      </c>
      <c r="W1877" s="79"/>
      <c r="X1877" s="79"/>
      <c r="Y1877" s="79"/>
      <c r="Z1877" s="79"/>
      <c r="AA1877" s="79"/>
      <c r="AB1877" s="79"/>
      <c r="AC1877" s="79"/>
      <c r="AD1877" s="83">
        <v>1.48</v>
      </c>
      <c r="AE1877" s="84">
        <v>4.8600000000000003</v>
      </c>
      <c r="AF1877" s="84"/>
      <c r="AG1877" s="84"/>
      <c r="AH1877" s="84"/>
      <c r="AI1877" s="84"/>
      <c r="AJ1877" s="84"/>
      <c r="AK1877" s="84"/>
      <c r="AL1877" s="84"/>
      <c r="AM1877" s="84"/>
      <c r="AN1877" s="85"/>
      <c r="AO1877" s="84"/>
      <c r="AP1877" s="83"/>
      <c r="AQ1877" s="84">
        <v>3.17</v>
      </c>
      <c r="AR1877" s="84" t="s">
        <v>601</v>
      </c>
      <c r="AS1877" s="84" t="e">
        <v>#NUM!</v>
      </c>
      <c r="AT1877" s="84" t="e">
        <v>#REF!</v>
      </c>
      <c r="AU1877" s="84" t="e">
        <v>#VALUE!</v>
      </c>
      <c r="AV1877" s="79"/>
      <c r="AW1877" s="84" t="s">
        <v>994</v>
      </c>
      <c r="AX1877" s="84" t="s">
        <v>208</v>
      </c>
      <c r="AY1877" s="85">
        <v>3.17</v>
      </c>
      <c r="AZ1877" s="87">
        <v>0.79249999999999998</v>
      </c>
      <c r="BA1877" s="43">
        <v>3.9624999999999999</v>
      </c>
      <c r="BB1877" s="85">
        <v>4.2794999999999996</v>
      </c>
      <c r="BC1877" s="20" t="s">
        <v>12295</v>
      </c>
      <c r="BD1877" s="88" t="s">
        <v>1028</v>
      </c>
      <c r="BE1877" s="88"/>
      <c r="BF1877" s="88"/>
      <c r="BG1877" s="88"/>
      <c r="BH1877" s="88"/>
      <c r="BI1877" s="88"/>
      <c r="BJ1877" s="88"/>
      <c r="BK1877" s="88"/>
      <c r="BL1877" s="88"/>
      <c r="BM1877" s="88"/>
      <c r="BN1877" s="88"/>
      <c r="BO1877" s="88"/>
      <c r="BP1877" s="88"/>
      <c r="BQ1877" s="88"/>
      <c r="BR1877" s="88"/>
      <c r="BS1877" s="88"/>
      <c r="BT1877" s="88"/>
      <c r="BU1877" s="88"/>
      <c r="BV1877" s="88"/>
      <c r="BW1877" s="88"/>
      <c r="BX1877" s="88"/>
      <c r="BY1877" s="88"/>
      <c r="BZ1877" s="88"/>
      <c r="CA1877" s="88"/>
      <c r="CB1877" s="88"/>
      <c r="CC1877" s="88"/>
      <c r="CD1877" s="88"/>
      <c r="CE1877" s="88"/>
      <c r="CF1877" s="88"/>
      <c r="CG1877" s="88"/>
      <c r="CH1877" s="88"/>
      <c r="CI1877" s="88"/>
      <c r="CJ1877" s="88"/>
      <c r="CK1877" s="88"/>
      <c r="CL1877" s="88"/>
      <c r="CM1877" s="88"/>
      <c r="CN1877" s="88"/>
      <c r="CO1877" s="88"/>
      <c r="CP1877" s="88"/>
      <c r="CQ1877" s="88"/>
      <c r="CR1877" s="88"/>
      <c r="CS1877" s="88"/>
      <c r="CT1877" s="88"/>
      <c r="CU1877" s="88"/>
      <c r="CV1877" s="88"/>
      <c r="CW1877" s="88"/>
      <c r="CX1877" s="88"/>
      <c r="CY1877" s="88"/>
      <c r="CZ1877" s="88"/>
      <c r="DA1877" s="88"/>
      <c r="DB1877" s="88"/>
      <c r="DC1877" s="88"/>
      <c r="DD1877" s="88"/>
      <c r="DE1877" s="88"/>
      <c r="DF1877" s="88"/>
      <c r="DG1877" s="88"/>
      <c r="DH1877" s="88"/>
      <c r="DI1877" s="88"/>
      <c r="DJ1877" s="88"/>
      <c r="DK1877" s="88"/>
      <c r="DL1877" s="88"/>
    </row>
    <row r="1878" spans="1:116" s="20" customFormat="1" ht="30" customHeight="1">
      <c r="A1878" s="111" t="s">
        <v>15095</v>
      </c>
      <c r="B1878" s="5">
        <v>1876</v>
      </c>
      <c r="C1878" s="179">
        <v>20454</v>
      </c>
      <c r="D1878" s="179"/>
      <c r="E1878" s="177" t="s">
        <v>15096</v>
      </c>
      <c r="F1878" s="3" t="s">
        <v>15097</v>
      </c>
      <c r="G1878" s="3" t="s">
        <v>1637</v>
      </c>
      <c r="H1878" s="3" t="s">
        <v>4715</v>
      </c>
      <c r="I1878" s="3" t="s">
        <v>42</v>
      </c>
      <c r="J1878" s="3" t="s">
        <v>9563</v>
      </c>
      <c r="K1878" s="6"/>
      <c r="L1878" s="3"/>
      <c r="M1878" s="6">
        <v>3</v>
      </c>
      <c r="N1878" s="3" t="s">
        <v>44</v>
      </c>
      <c r="O1878" s="3" t="s">
        <v>15098</v>
      </c>
      <c r="P1878" s="3" t="s">
        <v>15099</v>
      </c>
      <c r="Q1878" s="3" t="s">
        <v>15100</v>
      </c>
      <c r="R1878" s="161">
        <v>3.64</v>
      </c>
      <c r="S1878" s="79">
        <v>3.64</v>
      </c>
      <c r="T1878" s="81" t="s">
        <v>54</v>
      </c>
      <c r="U1878" s="82">
        <v>3.64</v>
      </c>
      <c r="V1878" s="79">
        <v>3.64</v>
      </c>
      <c r="W1878" s="79"/>
      <c r="X1878" s="79"/>
      <c r="Y1878" s="79"/>
      <c r="Z1878" s="79"/>
      <c r="AA1878" s="79"/>
      <c r="AB1878" s="79"/>
      <c r="AC1878" s="79"/>
      <c r="AD1878" s="83">
        <v>3.6</v>
      </c>
      <c r="AE1878" s="84">
        <v>3.931</v>
      </c>
      <c r="AF1878" s="84"/>
      <c r="AG1878" s="84"/>
      <c r="AH1878" s="84"/>
      <c r="AI1878" s="84"/>
      <c r="AJ1878" s="84"/>
      <c r="AK1878" s="84"/>
      <c r="AL1878" s="84"/>
      <c r="AM1878" s="84"/>
      <c r="AN1878" s="85"/>
      <c r="AO1878" s="84"/>
      <c r="AP1878" s="83"/>
      <c r="AQ1878" s="84">
        <v>3.7655000000000003</v>
      </c>
      <c r="AR1878" s="84">
        <v>3.64</v>
      </c>
      <c r="AS1878" s="84" t="e">
        <v>#NUM!</v>
      </c>
      <c r="AT1878" s="84" t="e">
        <v>#REF!</v>
      </c>
      <c r="AU1878" s="84" t="e">
        <v>#VALUE!</v>
      </c>
      <c r="AV1878" s="79"/>
      <c r="AW1878" s="84" t="s">
        <v>49</v>
      </c>
      <c r="AX1878" s="84" t="s">
        <v>48</v>
      </c>
      <c r="AY1878" s="85">
        <v>3.64</v>
      </c>
      <c r="AZ1878" s="87">
        <v>0.91</v>
      </c>
      <c r="BA1878" s="43">
        <v>4.55</v>
      </c>
      <c r="BB1878" s="85">
        <v>4.9139999999999997</v>
      </c>
      <c r="BC1878" s="20" t="s">
        <v>12295</v>
      </c>
      <c r="BD1878" s="88" t="s">
        <v>1028</v>
      </c>
      <c r="BE1878" s="88"/>
      <c r="BF1878" s="88"/>
      <c r="BG1878" s="88"/>
      <c r="BH1878" s="88"/>
      <c r="BI1878" s="88"/>
      <c r="BJ1878" s="88"/>
      <c r="BK1878" s="88"/>
      <c r="BL1878" s="88"/>
      <c r="BM1878" s="88"/>
      <c r="BN1878" s="88"/>
      <c r="BO1878" s="88"/>
      <c r="BP1878" s="88"/>
      <c r="BQ1878" s="88"/>
      <c r="BR1878" s="88"/>
      <c r="BS1878" s="88"/>
      <c r="BT1878" s="88"/>
      <c r="BU1878" s="88"/>
      <c r="BV1878" s="88"/>
      <c r="BW1878" s="88"/>
      <c r="BX1878" s="88"/>
      <c r="BY1878" s="88"/>
      <c r="BZ1878" s="88"/>
      <c r="CA1878" s="88"/>
      <c r="CB1878" s="88"/>
      <c r="CC1878" s="88"/>
      <c r="CD1878" s="88"/>
      <c r="CE1878" s="88"/>
      <c r="CF1878" s="88"/>
      <c r="CG1878" s="88"/>
      <c r="CH1878" s="88"/>
      <c r="CI1878" s="88"/>
      <c r="CJ1878" s="88"/>
      <c r="CK1878" s="88"/>
      <c r="CL1878" s="88"/>
      <c r="CM1878" s="88"/>
      <c r="CN1878" s="88"/>
      <c r="CO1878" s="88"/>
      <c r="CP1878" s="88"/>
      <c r="CQ1878" s="88"/>
      <c r="CR1878" s="88"/>
      <c r="CS1878" s="88"/>
      <c r="CT1878" s="88"/>
      <c r="CU1878" s="88"/>
      <c r="CV1878" s="88"/>
      <c r="CW1878" s="88"/>
      <c r="CX1878" s="88"/>
      <c r="CY1878" s="88"/>
      <c r="CZ1878" s="88"/>
      <c r="DA1878" s="88"/>
      <c r="DB1878" s="88"/>
      <c r="DC1878" s="88"/>
      <c r="DD1878" s="88"/>
      <c r="DE1878" s="88"/>
      <c r="DF1878" s="88"/>
      <c r="DG1878" s="88"/>
      <c r="DH1878" s="88"/>
      <c r="DI1878" s="88"/>
      <c r="DJ1878" s="88"/>
      <c r="DK1878" s="88"/>
      <c r="DL1878" s="88"/>
    </row>
    <row r="1879" spans="1:116" s="20" customFormat="1" ht="30" customHeight="1">
      <c r="A1879" s="111" t="s">
        <v>15095</v>
      </c>
      <c r="B1879" s="5">
        <v>1877</v>
      </c>
      <c r="C1879" s="179">
        <v>20453</v>
      </c>
      <c r="D1879" s="179"/>
      <c r="E1879" s="177" t="s">
        <v>15111</v>
      </c>
      <c r="F1879" s="3" t="s">
        <v>15112</v>
      </c>
      <c r="G1879" s="3" t="s">
        <v>1181</v>
      </c>
      <c r="H1879" s="3" t="s">
        <v>6721</v>
      </c>
      <c r="I1879" s="3" t="s">
        <v>42</v>
      </c>
      <c r="J1879" s="3" t="s">
        <v>15113</v>
      </c>
      <c r="K1879" s="6"/>
      <c r="L1879" s="3"/>
      <c r="M1879" s="6">
        <v>28</v>
      </c>
      <c r="N1879" s="3" t="s">
        <v>44</v>
      </c>
      <c r="O1879" s="3" t="s">
        <v>15098</v>
      </c>
      <c r="P1879" s="3" t="s">
        <v>15099</v>
      </c>
      <c r="Q1879" s="3" t="s">
        <v>15114</v>
      </c>
      <c r="R1879" s="161">
        <v>8.5</v>
      </c>
      <c r="S1879" s="79">
        <v>8.5</v>
      </c>
      <c r="T1879" s="81" t="s">
        <v>54</v>
      </c>
      <c r="U1879" s="82">
        <v>8.5</v>
      </c>
      <c r="V1879" s="79">
        <v>8.5</v>
      </c>
      <c r="W1879" s="79"/>
      <c r="X1879" s="79"/>
      <c r="Y1879" s="79"/>
      <c r="Z1879" s="79"/>
      <c r="AA1879" s="79"/>
      <c r="AB1879" s="79"/>
      <c r="AC1879" s="79"/>
      <c r="AD1879" s="83">
        <v>3.9</v>
      </c>
      <c r="AE1879" s="84">
        <v>5.4</v>
      </c>
      <c r="AF1879" s="84"/>
      <c r="AG1879" s="84"/>
      <c r="AH1879" s="84"/>
      <c r="AI1879" s="84"/>
      <c r="AJ1879" s="84"/>
      <c r="AK1879" s="84"/>
      <c r="AL1879" s="84"/>
      <c r="AM1879" s="84"/>
      <c r="AN1879" s="85"/>
      <c r="AO1879" s="84"/>
      <c r="AP1879" s="83"/>
      <c r="AQ1879" s="84">
        <v>4.6500000000000004</v>
      </c>
      <c r="AR1879" s="84" t="s">
        <v>601</v>
      </c>
      <c r="AS1879" s="84" t="e">
        <v>#NUM!</v>
      </c>
      <c r="AT1879" s="84" t="e">
        <v>#REF!</v>
      </c>
      <c r="AU1879" s="84" t="e">
        <v>#VALUE!</v>
      </c>
      <c r="AV1879" s="79"/>
      <c r="AW1879" s="84" t="s">
        <v>994</v>
      </c>
      <c r="AX1879" s="84" t="s">
        <v>208</v>
      </c>
      <c r="AY1879" s="85">
        <v>4.6500000000000004</v>
      </c>
      <c r="AZ1879" s="87">
        <v>1.1625000000000001</v>
      </c>
      <c r="BA1879" s="43">
        <v>5.8125</v>
      </c>
      <c r="BB1879" s="85">
        <v>6.2774999999999999</v>
      </c>
      <c r="BC1879" s="20" t="s">
        <v>12295</v>
      </c>
      <c r="BD1879" s="88" t="s">
        <v>1028</v>
      </c>
      <c r="BE1879" s="88"/>
      <c r="BF1879" s="88"/>
      <c r="BG1879" s="88"/>
      <c r="BH1879" s="88"/>
      <c r="BI1879" s="88"/>
      <c r="BJ1879" s="88"/>
      <c r="BK1879" s="88"/>
      <c r="BL1879" s="88"/>
      <c r="BM1879" s="88"/>
      <c r="BN1879" s="88"/>
      <c r="BO1879" s="88"/>
      <c r="BP1879" s="88"/>
      <c r="BQ1879" s="88"/>
      <c r="BR1879" s="88"/>
      <c r="BS1879" s="88"/>
      <c r="BT1879" s="88"/>
      <c r="BU1879" s="88"/>
      <c r="BV1879" s="88"/>
      <c r="BW1879" s="88"/>
      <c r="BX1879" s="88"/>
      <c r="BY1879" s="88"/>
      <c r="BZ1879" s="88"/>
      <c r="CA1879" s="88"/>
      <c r="CB1879" s="88"/>
      <c r="CC1879" s="88"/>
      <c r="CD1879" s="88"/>
      <c r="CE1879" s="88"/>
      <c r="CF1879" s="88"/>
      <c r="CG1879" s="88"/>
      <c r="CH1879" s="88"/>
      <c r="CI1879" s="88"/>
      <c r="CJ1879" s="88"/>
      <c r="CK1879" s="88"/>
      <c r="CL1879" s="88"/>
      <c r="CM1879" s="88"/>
      <c r="CN1879" s="88"/>
      <c r="CO1879" s="88"/>
      <c r="CP1879" s="88"/>
      <c r="CQ1879" s="88"/>
      <c r="CR1879" s="88"/>
      <c r="CS1879" s="88"/>
      <c r="CT1879" s="88"/>
      <c r="CU1879" s="88"/>
      <c r="CV1879" s="88"/>
      <c r="CW1879" s="88"/>
      <c r="CX1879" s="88"/>
      <c r="CY1879" s="88"/>
      <c r="CZ1879" s="88"/>
      <c r="DA1879" s="88"/>
      <c r="DB1879" s="88"/>
      <c r="DC1879" s="88"/>
      <c r="DD1879" s="88"/>
      <c r="DE1879" s="88"/>
      <c r="DF1879" s="88"/>
      <c r="DG1879" s="88"/>
      <c r="DH1879" s="88"/>
      <c r="DI1879" s="88"/>
      <c r="DJ1879" s="88"/>
      <c r="DK1879" s="88"/>
      <c r="DL1879" s="88"/>
    </row>
    <row r="1880" spans="1:116" s="20" customFormat="1" ht="30" customHeight="1">
      <c r="A1880" s="111" t="s">
        <v>15095</v>
      </c>
      <c r="B1880" s="5">
        <v>1878</v>
      </c>
      <c r="C1880" s="179">
        <v>20284</v>
      </c>
      <c r="D1880" s="179"/>
      <c r="E1880" s="177" t="s">
        <v>15108</v>
      </c>
      <c r="F1880" s="3" t="s">
        <v>13596</v>
      </c>
      <c r="G1880" s="3" t="s">
        <v>522</v>
      </c>
      <c r="H1880" s="3" t="s">
        <v>6721</v>
      </c>
      <c r="I1880" s="3" t="s">
        <v>523</v>
      </c>
      <c r="J1880" s="3" t="s">
        <v>15109</v>
      </c>
      <c r="K1880" s="6"/>
      <c r="L1880" s="3"/>
      <c r="M1880" s="6">
        <v>28</v>
      </c>
      <c r="N1880" s="3" t="s">
        <v>44</v>
      </c>
      <c r="O1880" s="3" t="s">
        <v>15098</v>
      </c>
      <c r="P1880" s="3" t="s">
        <v>15099</v>
      </c>
      <c r="Q1880" s="3" t="s">
        <v>15110</v>
      </c>
      <c r="R1880" s="161">
        <v>4</v>
      </c>
      <c r="S1880" s="79">
        <v>4</v>
      </c>
      <c r="T1880" s="81" t="s">
        <v>54</v>
      </c>
      <c r="U1880" s="82">
        <v>4</v>
      </c>
      <c r="V1880" s="79">
        <v>4</v>
      </c>
      <c r="W1880" s="79"/>
      <c r="X1880" s="79"/>
      <c r="Y1880" s="79"/>
      <c r="Z1880" s="79"/>
      <c r="AA1880" s="79"/>
      <c r="AB1880" s="79"/>
      <c r="AC1880" s="79"/>
      <c r="AD1880" s="83">
        <v>2.66</v>
      </c>
      <c r="AE1880" s="84">
        <v>4.32</v>
      </c>
      <c r="AF1880" s="84"/>
      <c r="AG1880" s="84"/>
      <c r="AH1880" s="84"/>
      <c r="AI1880" s="84"/>
      <c r="AJ1880" s="84"/>
      <c r="AK1880" s="84"/>
      <c r="AL1880" s="84"/>
      <c r="AM1880" s="84"/>
      <c r="AN1880" s="85"/>
      <c r="AO1880" s="84"/>
      <c r="AP1880" s="83"/>
      <c r="AQ1880" s="84">
        <v>3.49</v>
      </c>
      <c r="AR1880" s="84" t="s">
        <v>601</v>
      </c>
      <c r="AS1880" s="84" t="e">
        <v>#NUM!</v>
      </c>
      <c r="AT1880" s="84" t="e">
        <v>#REF!</v>
      </c>
      <c r="AU1880" s="84" t="e">
        <v>#VALUE!</v>
      </c>
      <c r="AV1880" s="79"/>
      <c r="AW1880" s="84" t="s">
        <v>994</v>
      </c>
      <c r="AX1880" s="84" t="s">
        <v>208</v>
      </c>
      <c r="AY1880" s="85">
        <v>3.49</v>
      </c>
      <c r="AZ1880" s="87">
        <v>0.87250000000000005</v>
      </c>
      <c r="BA1880" s="43">
        <v>4.3625000000000007</v>
      </c>
      <c r="BB1880" s="85">
        <v>4.7115000000000009</v>
      </c>
      <c r="BC1880" s="20" t="s">
        <v>12295</v>
      </c>
      <c r="BD1880" s="88" t="s">
        <v>1028</v>
      </c>
      <c r="BE1880" s="88"/>
      <c r="BF1880" s="88"/>
      <c r="BG1880" s="88"/>
      <c r="BH1880" s="88"/>
      <c r="BI1880" s="88"/>
      <c r="BJ1880" s="88"/>
      <c r="BK1880" s="88"/>
      <c r="BL1880" s="88"/>
      <c r="BM1880" s="88"/>
      <c r="BN1880" s="88"/>
      <c r="BO1880" s="88"/>
      <c r="BP1880" s="88"/>
      <c r="BQ1880" s="88"/>
      <c r="BR1880" s="88"/>
      <c r="BS1880" s="88"/>
      <c r="BT1880" s="88"/>
      <c r="BU1880" s="88"/>
      <c r="BV1880" s="88"/>
      <c r="BW1880" s="88"/>
      <c r="BX1880" s="88"/>
      <c r="BY1880" s="88"/>
      <c r="BZ1880" s="88"/>
      <c r="CA1880" s="88"/>
      <c r="CB1880" s="88"/>
      <c r="CC1880" s="88"/>
      <c r="CD1880" s="88"/>
      <c r="CE1880" s="88"/>
      <c r="CF1880" s="88"/>
      <c r="CG1880" s="88"/>
      <c r="CH1880" s="88"/>
      <c r="CI1880" s="88"/>
      <c r="CJ1880" s="88"/>
      <c r="CK1880" s="88"/>
      <c r="CL1880" s="88"/>
      <c r="CM1880" s="88"/>
      <c r="CN1880" s="88"/>
      <c r="CO1880" s="88"/>
      <c r="CP1880" s="88"/>
      <c r="CQ1880" s="88"/>
      <c r="CR1880" s="88"/>
      <c r="CS1880" s="88"/>
      <c r="CT1880" s="88"/>
      <c r="CU1880" s="88"/>
      <c r="CV1880" s="88"/>
      <c r="CW1880" s="88"/>
      <c r="CX1880" s="88"/>
      <c r="CY1880" s="88"/>
      <c r="CZ1880" s="88"/>
      <c r="DA1880" s="88"/>
      <c r="DB1880" s="88"/>
      <c r="DC1880" s="88"/>
      <c r="DD1880" s="88"/>
      <c r="DE1880" s="88"/>
      <c r="DF1880" s="88"/>
      <c r="DG1880" s="88"/>
      <c r="DH1880" s="88"/>
      <c r="DI1880" s="88"/>
      <c r="DJ1880" s="88"/>
      <c r="DK1880" s="88"/>
      <c r="DL1880" s="88"/>
    </row>
    <row r="1881" spans="1:116" s="20" customFormat="1" ht="30" customHeight="1">
      <c r="A1881" s="111" t="s">
        <v>15095</v>
      </c>
      <c r="B1881" s="5">
        <v>1879</v>
      </c>
      <c r="C1881" s="179">
        <v>20283</v>
      </c>
      <c r="D1881" s="179"/>
      <c r="E1881" s="177" t="s">
        <v>15104</v>
      </c>
      <c r="F1881" s="3" t="s">
        <v>15105</v>
      </c>
      <c r="G1881" s="3" t="s">
        <v>920</v>
      </c>
      <c r="H1881" s="3" t="s">
        <v>6721</v>
      </c>
      <c r="I1881" s="3" t="s">
        <v>139</v>
      </c>
      <c r="J1881" s="3" t="s">
        <v>15106</v>
      </c>
      <c r="K1881" s="6"/>
      <c r="L1881" s="3"/>
      <c r="M1881" s="6">
        <v>28</v>
      </c>
      <c r="N1881" s="3" t="s">
        <v>44</v>
      </c>
      <c r="O1881" s="3" t="s">
        <v>15098</v>
      </c>
      <c r="P1881" s="3" t="s">
        <v>15099</v>
      </c>
      <c r="Q1881" s="3" t="s">
        <v>15107</v>
      </c>
      <c r="R1881" s="161">
        <v>2</v>
      </c>
      <c r="S1881" s="79">
        <v>2</v>
      </c>
      <c r="T1881" s="81" t="s">
        <v>54</v>
      </c>
      <c r="U1881" s="82">
        <v>2</v>
      </c>
      <c r="V1881" s="79">
        <v>2</v>
      </c>
      <c r="W1881" s="79"/>
      <c r="X1881" s="79"/>
      <c r="Y1881" s="79"/>
      <c r="Z1881" s="79"/>
      <c r="AA1881" s="79"/>
      <c r="AB1881" s="79"/>
      <c r="AC1881" s="79"/>
      <c r="AD1881" s="83">
        <v>1.6</v>
      </c>
      <c r="AE1881" s="84">
        <v>2.16</v>
      </c>
      <c r="AF1881" s="84"/>
      <c r="AG1881" s="84"/>
      <c r="AH1881" s="84"/>
      <c r="AI1881" s="84"/>
      <c r="AJ1881" s="84"/>
      <c r="AK1881" s="84"/>
      <c r="AL1881" s="84"/>
      <c r="AM1881" s="84"/>
      <c r="AN1881" s="85"/>
      <c r="AO1881" s="84"/>
      <c r="AP1881" s="83"/>
      <c r="AQ1881" s="84">
        <v>1.8800000000000001</v>
      </c>
      <c r="AR1881" s="84" t="s">
        <v>601</v>
      </c>
      <c r="AS1881" s="84" t="e">
        <v>#NUM!</v>
      </c>
      <c r="AT1881" s="84" t="e">
        <v>#REF!</v>
      </c>
      <c r="AU1881" s="84" t="e">
        <v>#VALUE!</v>
      </c>
      <c r="AV1881" s="79"/>
      <c r="AW1881" s="84" t="s">
        <v>994</v>
      </c>
      <c r="AX1881" s="84" t="s">
        <v>208</v>
      </c>
      <c r="AY1881" s="85">
        <v>1.88</v>
      </c>
      <c r="AZ1881" s="87">
        <v>0.47</v>
      </c>
      <c r="BA1881" s="43">
        <v>2.3499999999999996</v>
      </c>
      <c r="BB1881" s="85">
        <v>2.5379999999999998</v>
      </c>
      <c r="BC1881" s="20" t="s">
        <v>12295</v>
      </c>
      <c r="BD1881" s="88" t="s">
        <v>1028</v>
      </c>
      <c r="BE1881" s="88"/>
      <c r="BF1881" s="88"/>
      <c r="BG1881" s="88"/>
      <c r="BH1881" s="88"/>
      <c r="BI1881" s="88"/>
      <c r="BJ1881" s="88"/>
      <c r="BK1881" s="88"/>
      <c r="BL1881" s="88"/>
      <c r="BM1881" s="88"/>
      <c r="BN1881" s="88"/>
      <c r="BO1881" s="88"/>
      <c r="BP1881" s="88"/>
      <c r="BQ1881" s="88"/>
      <c r="BR1881" s="88"/>
      <c r="BS1881" s="88"/>
      <c r="BT1881" s="88"/>
      <c r="BU1881" s="88"/>
      <c r="BV1881" s="88"/>
      <c r="BW1881" s="88"/>
      <c r="BX1881" s="88"/>
      <c r="BY1881" s="88"/>
      <c r="BZ1881" s="88"/>
      <c r="CA1881" s="88"/>
      <c r="CB1881" s="88"/>
      <c r="CC1881" s="88"/>
      <c r="CD1881" s="88"/>
      <c r="CE1881" s="88"/>
      <c r="CF1881" s="88"/>
      <c r="CG1881" s="88"/>
      <c r="CH1881" s="88"/>
      <c r="CI1881" s="88"/>
      <c r="CJ1881" s="88"/>
      <c r="CK1881" s="88"/>
      <c r="CL1881" s="88"/>
      <c r="CM1881" s="88"/>
      <c r="CN1881" s="88"/>
      <c r="CO1881" s="88"/>
      <c r="CP1881" s="88"/>
      <c r="CQ1881" s="88"/>
      <c r="CR1881" s="88"/>
      <c r="CS1881" s="88"/>
      <c r="CT1881" s="88"/>
      <c r="CU1881" s="88"/>
      <c r="CV1881" s="88"/>
      <c r="CW1881" s="88"/>
      <c r="CX1881" s="88"/>
      <c r="CY1881" s="88"/>
      <c r="CZ1881" s="88"/>
      <c r="DA1881" s="88"/>
      <c r="DB1881" s="88"/>
      <c r="DC1881" s="88"/>
      <c r="DD1881" s="88"/>
      <c r="DE1881" s="88"/>
      <c r="DF1881" s="88"/>
      <c r="DG1881" s="88"/>
      <c r="DH1881" s="88"/>
      <c r="DI1881" s="88"/>
      <c r="DJ1881" s="88"/>
      <c r="DK1881" s="88"/>
      <c r="DL1881" s="88"/>
    </row>
    <row r="1882" spans="1:116" s="20" customFormat="1" ht="30" customHeight="1">
      <c r="A1882" s="92" t="s">
        <v>12320</v>
      </c>
      <c r="B1882" s="5">
        <v>1880</v>
      </c>
      <c r="C1882" s="96">
        <v>18066</v>
      </c>
      <c r="D1882" s="96"/>
      <c r="E1882" s="43" t="s">
        <v>6433</v>
      </c>
      <c r="F1882" s="3" t="s">
        <v>6434</v>
      </c>
      <c r="G1882" s="3" t="s">
        <v>6435</v>
      </c>
      <c r="H1882" s="3" t="s">
        <v>2725</v>
      </c>
      <c r="I1882" s="3" t="s">
        <v>389</v>
      </c>
      <c r="J1882" s="3" t="s">
        <v>6436</v>
      </c>
      <c r="K1882" s="6">
        <v>5</v>
      </c>
      <c r="L1882" s="3" t="s">
        <v>79</v>
      </c>
      <c r="M1882" s="6">
        <v>10</v>
      </c>
      <c r="N1882" s="3" t="s">
        <v>44</v>
      </c>
      <c r="O1882" s="3" t="s">
        <v>6430</v>
      </c>
      <c r="P1882" s="3" t="s">
        <v>6431</v>
      </c>
      <c r="Q1882" s="3" t="s">
        <v>6437</v>
      </c>
      <c r="R1882" s="160">
        <v>125</v>
      </c>
      <c r="S1882" s="79">
        <v>114.43</v>
      </c>
      <c r="T1882" s="81">
        <v>99.5</v>
      </c>
      <c r="U1882" s="82"/>
      <c r="V1882" s="79"/>
      <c r="W1882" s="79"/>
      <c r="X1882" s="79"/>
      <c r="Y1882" s="79"/>
      <c r="Z1882" s="79"/>
      <c r="AA1882" s="79"/>
      <c r="AB1882" s="79"/>
      <c r="AC1882" s="79"/>
      <c r="AD1882" s="79"/>
      <c r="AE1882" s="83"/>
      <c r="AF1882" s="84"/>
      <c r="AG1882" s="84"/>
      <c r="AH1882" s="84"/>
      <c r="AI1882" s="84"/>
      <c r="AJ1882" s="84"/>
      <c r="AK1882" s="84"/>
      <c r="AL1882" s="84"/>
      <c r="AM1882" s="84"/>
      <c r="AN1882" s="85"/>
      <c r="AO1882" s="84"/>
      <c r="AP1882" s="83"/>
      <c r="AQ1882" s="84" t="e">
        <v>#NUM!</v>
      </c>
      <c r="AR1882" s="84" t="e">
        <v>#NUM!</v>
      </c>
      <c r="AS1882" s="84" t="e">
        <v>#NUM!</v>
      </c>
      <c r="AT1882" s="84" t="e">
        <v>#REF!</v>
      </c>
      <c r="AU1882" s="84">
        <v>106.96249999999999</v>
      </c>
      <c r="AV1882" s="79" t="e">
        <v>#REF!</v>
      </c>
      <c r="AW1882" s="84" t="s">
        <v>71</v>
      </c>
      <c r="AX1882" s="84" t="s">
        <v>72</v>
      </c>
      <c r="AY1882" s="85">
        <v>106.96250000000001</v>
      </c>
      <c r="AZ1882" s="87">
        <v>10.696250000000001</v>
      </c>
      <c r="BA1882" s="43">
        <v>117.65875000000001</v>
      </c>
      <c r="BB1882" s="85">
        <v>127.07145000000001</v>
      </c>
      <c r="BC1882" s="20" t="s">
        <v>12295</v>
      </c>
      <c r="BD1882" s="88" t="s">
        <v>12287</v>
      </c>
      <c r="BE1882" s="88"/>
      <c r="BF1882" s="88"/>
      <c r="BG1882" s="88"/>
      <c r="BH1882" s="88"/>
      <c r="BI1882" s="88"/>
      <c r="BJ1882" s="88"/>
      <c r="BK1882" s="88"/>
      <c r="BL1882" s="88"/>
      <c r="BM1882" s="88"/>
      <c r="BN1882" s="88"/>
      <c r="BO1882" s="88"/>
      <c r="BP1882" s="88"/>
      <c r="BQ1882" s="88"/>
      <c r="BR1882" s="88"/>
      <c r="BS1882" s="88"/>
      <c r="BT1882" s="88"/>
      <c r="BU1882" s="88"/>
      <c r="BV1882" s="88"/>
      <c r="BW1882" s="88"/>
      <c r="BX1882" s="88"/>
      <c r="BY1882" s="88"/>
      <c r="BZ1882" s="88"/>
      <c r="CA1882" s="88"/>
      <c r="CB1882" s="88"/>
      <c r="CC1882" s="88"/>
      <c r="CD1882" s="88"/>
      <c r="CE1882" s="88"/>
      <c r="CF1882" s="88"/>
      <c r="CG1882" s="88"/>
      <c r="CH1882" s="88"/>
      <c r="CI1882" s="88"/>
      <c r="CJ1882" s="88"/>
      <c r="CK1882" s="88"/>
      <c r="CL1882" s="88"/>
      <c r="CM1882" s="88"/>
      <c r="CN1882" s="88"/>
      <c r="CO1882" s="88"/>
      <c r="CP1882" s="88"/>
      <c r="CQ1882" s="88"/>
      <c r="CR1882" s="88"/>
      <c r="CS1882" s="88"/>
      <c r="CT1882" s="88"/>
      <c r="CU1882" s="88"/>
      <c r="CV1882" s="88"/>
      <c r="CW1882" s="88"/>
      <c r="CX1882" s="88"/>
      <c r="CY1882" s="88"/>
      <c r="CZ1882" s="88"/>
      <c r="DA1882" s="88"/>
      <c r="DB1882" s="88"/>
      <c r="DC1882" s="88"/>
      <c r="DD1882" s="88"/>
      <c r="DE1882" s="88"/>
      <c r="DF1882" s="88"/>
      <c r="DG1882" s="88"/>
      <c r="DH1882" s="88"/>
      <c r="DI1882" s="88"/>
      <c r="DJ1882" s="88"/>
      <c r="DK1882" s="88"/>
      <c r="DL1882" s="88"/>
    </row>
    <row r="1883" spans="1:116" s="20" customFormat="1" ht="30" customHeight="1">
      <c r="A1883" s="92" t="s">
        <v>12320</v>
      </c>
      <c r="B1883" s="5">
        <v>1881</v>
      </c>
      <c r="C1883" s="96">
        <v>18066</v>
      </c>
      <c r="D1883" s="96"/>
      <c r="E1883" s="43" t="s">
        <v>6433</v>
      </c>
      <c r="F1883" s="3" t="s">
        <v>6434</v>
      </c>
      <c r="G1883" s="3" t="s">
        <v>6435</v>
      </c>
      <c r="H1883" s="3" t="s">
        <v>2725</v>
      </c>
      <c r="I1883" s="3" t="s">
        <v>389</v>
      </c>
      <c r="J1883" s="3" t="s">
        <v>6436</v>
      </c>
      <c r="K1883" s="6">
        <v>5</v>
      </c>
      <c r="L1883" s="3" t="s">
        <v>79</v>
      </c>
      <c r="M1883" s="6">
        <v>10</v>
      </c>
      <c r="N1883" s="3" t="s">
        <v>44</v>
      </c>
      <c r="O1883" s="3" t="s">
        <v>6430</v>
      </c>
      <c r="P1883" s="3" t="s">
        <v>6431</v>
      </c>
      <c r="Q1883" s="3" t="s">
        <v>6437</v>
      </c>
      <c r="R1883" s="160">
        <v>125</v>
      </c>
      <c r="S1883" s="79">
        <v>114.43</v>
      </c>
      <c r="T1883" s="81">
        <v>99.5</v>
      </c>
      <c r="U1883" s="82"/>
      <c r="V1883" s="79"/>
      <c r="W1883" s="79"/>
      <c r="X1883" s="79"/>
      <c r="Y1883" s="79"/>
      <c r="Z1883" s="79"/>
      <c r="AA1883" s="79"/>
      <c r="AB1883" s="79"/>
      <c r="AC1883" s="79"/>
      <c r="AD1883" s="79"/>
      <c r="AE1883" s="83"/>
      <c r="AF1883" s="84"/>
      <c r="AG1883" s="84"/>
      <c r="AH1883" s="84"/>
      <c r="AI1883" s="84"/>
      <c r="AJ1883" s="84"/>
      <c r="AK1883" s="84"/>
      <c r="AL1883" s="84"/>
      <c r="AM1883" s="84"/>
      <c r="AN1883" s="85"/>
      <c r="AO1883" s="84"/>
      <c r="AP1883" s="83"/>
      <c r="AQ1883" s="84" t="e">
        <v>#NUM!</v>
      </c>
      <c r="AR1883" s="84" t="e">
        <v>#NUM!</v>
      </c>
      <c r="AS1883" s="84" t="e">
        <v>#NUM!</v>
      </c>
      <c r="AT1883" s="84" t="e">
        <v>#REF!</v>
      </c>
      <c r="AU1883" s="84">
        <v>106.96249999999999</v>
      </c>
      <c r="AV1883" s="79" t="e">
        <v>#REF!</v>
      </c>
      <c r="AW1883" s="84" t="s">
        <v>71</v>
      </c>
      <c r="AX1883" s="84" t="s">
        <v>72</v>
      </c>
      <c r="AY1883" s="85">
        <v>106.96250000000001</v>
      </c>
      <c r="AZ1883" s="87">
        <v>10.696250000000001</v>
      </c>
      <c r="BA1883" s="43">
        <v>117.65875000000001</v>
      </c>
      <c r="BB1883" s="85">
        <v>127.07145000000001</v>
      </c>
      <c r="BC1883" s="20" t="s">
        <v>12295</v>
      </c>
      <c r="BD1883" s="84" t="s">
        <v>12298</v>
      </c>
      <c r="BE1883" s="88"/>
      <c r="BF1883" s="88"/>
      <c r="BG1883" s="88"/>
      <c r="BH1883" s="88"/>
      <c r="BI1883" s="88"/>
      <c r="BJ1883" s="88"/>
      <c r="BK1883" s="88"/>
      <c r="BL1883" s="88"/>
      <c r="BM1883" s="88"/>
      <c r="BN1883" s="88"/>
      <c r="BO1883" s="88"/>
      <c r="BP1883" s="88"/>
      <c r="BQ1883" s="88"/>
      <c r="BR1883" s="88"/>
      <c r="BS1883" s="88"/>
      <c r="BT1883" s="88"/>
      <c r="BU1883" s="88"/>
      <c r="BV1883" s="88"/>
      <c r="BW1883" s="88"/>
      <c r="BX1883" s="88"/>
      <c r="BY1883" s="88"/>
      <c r="BZ1883" s="88"/>
      <c r="CA1883" s="88"/>
      <c r="CB1883" s="88"/>
      <c r="CC1883" s="88"/>
      <c r="CD1883" s="88"/>
      <c r="CE1883" s="88"/>
      <c r="CF1883" s="88"/>
      <c r="CG1883" s="88"/>
      <c r="CH1883" s="88"/>
      <c r="CI1883" s="88"/>
      <c r="CJ1883" s="88"/>
      <c r="CK1883" s="88"/>
      <c r="CL1883" s="88"/>
      <c r="CM1883" s="88"/>
      <c r="CN1883" s="88"/>
      <c r="CO1883" s="88"/>
      <c r="CP1883" s="88"/>
      <c r="CQ1883" s="88"/>
      <c r="CR1883" s="88"/>
      <c r="CS1883" s="88"/>
      <c r="CT1883" s="88"/>
      <c r="CU1883" s="88"/>
      <c r="CV1883" s="88"/>
      <c r="CW1883" s="88"/>
      <c r="CX1883" s="88"/>
      <c r="CY1883" s="88"/>
      <c r="CZ1883" s="88"/>
      <c r="DA1883" s="88"/>
      <c r="DB1883" s="88"/>
      <c r="DC1883" s="88"/>
      <c r="DD1883" s="88"/>
      <c r="DE1883" s="88"/>
      <c r="DF1883" s="88"/>
      <c r="DG1883" s="88"/>
      <c r="DH1883" s="88"/>
      <c r="DI1883" s="88"/>
      <c r="DJ1883" s="88"/>
      <c r="DK1883" s="88"/>
      <c r="DL1883" s="88"/>
    </row>
    <row r="1884" spans="1:116" s="20" customFormat="1" ht="30" customHeight="1">
      <c r="A1884" s="92" t="s">
        <v>12320</v>
      </c>
      <c r="B1884" s="5">
        <v>1882</v>
      </c>
      <c r="C1884" s="116">
        <v>18109</v>
      </c>
      <c r="D1884" s="116"/>
      <c r="E1884" s="43" t="s">
        <v>6425</v>
      </c>
      <c r="F1884" s="3" t="s">
        <v>6426</v>
      </c>
      <c r="G1884" s="3" t="s">
        <v>6427</v>
      </c>
      <c r="H1884" s="3" t="s">
        <v>6428</v>
      </c>
      <c r="I1884" s="3" t="s">
        <v>6142</v>
      </c>
      <c r="J1884" s="3" t="s">
        <v>6429</v>
      </c>
      <c r="K1884" s="6">
        <v>10</v>
      </c>
      <c r="L1884" s="3" t="s">
        <v>79</v>
      </c>
      <c r="M1884" s="6">
        <v>10</v>
      </c>
      <c r="N1884" s="3" t="s">
        <v>44</v>
      </c>
      <c r="O1884" s="3" t="s">
        <v>6430</v>
      </c>
      <c r="P1884" s="3" t="s">
        <v>6431</v>
      </c>
      <c r="Q1884" s="3" t="s">
        <v>6432</v>
      </c>
      <c r="R1884" s="160">
        <v>33</v>
      </c>
      <c r="S1884" s="79">
        <v>31.9</v>
      </c>
      <c r="T1884" s="81">
        <v>27.75</v>
      </c>
      <c r="U1884" s="82">
        <v>22.06</v>
      </c>
      <c r="V1884" s="79"/>
      <c r="W1884" s="79"/>
      <c r="X1884" s="79"/>
      <c r="Y1884" s="79"/>
      <c r="Z1884" s="79"/>
      <c r="AA1884" s="79"/>
      <c r="AB1884" s="79"/>
      <c r="AC1884" s="79"/>
      <c r="AD1884" s="79"/>
      <c r="AE1884" s="83"/>
      <c r="AF1884" s="84"/>
      <c r="AG1884" s="84"/>
      <c r="AH1884" s="84"/>
      <c r="AI1884" s="84"/>
      <c r="AJ1884" s="84"/>
      <c r="AK1884" s="84"/>
      <c r="AL1884" s="84"/>
      <c r="AM1884" s="84"/>
      <c r="AN1884" s="85"/>
      <c r="AO1884" s="84"/>
      <c r="AP1884" s="83"/>
      <c r="AQ1884" s="84" t="e">
        <v>#NUM!</v>
      </c>
      <c r="AR1884" s="84" t="e">
        <v>#NUM!</v>
      </c>
      <c r="AS1884" s="84" t="e">
        <v>#NUM!</v>
      </c>
      <c r="AT1884" s="84" t="e">
        <v>#REF!</v>
      </c>
      <c r="AU1884" s="84">
        <v>29.831249999999997</v>
      </c>
      <c r="AV1884" s="79" t="e">
        <v>#REF!</v>
      </c>
      <c r="AW1884" s="84" t="s">
        <v>71</v>
      </c>
      <c r="AX1884" s="84" t="s">
        <v>72</v>
      </c>
      <c r="AY1884" s="85">
        <v>29.831</v>
      </c>
      <c r="AZ1884" s="87">
        <v>5.0712700000000002</v>
      </c>
      <c r="BA1884" s="43">
        <v>34.902270000000001</v>
      </c>
      <c r="BB1884" s="85">
        <v>37.694451600000001</v>
      </c>
      <c r="BC1884" s="20" t="s">
        <v>12295</v>
      </c>
      <c r="BD1884" s="88" t="s">
        <v>12321</v>
      </c>
      <c r="BE1884" s="88"/>
      <c r="BF1884" s="88"/>
      <c r="BG1884" s="88"/>
      <c r="BH1884" s="88"/>
      <c r="BI1884" s="88"/>
      <c r="BJ1884" s="88"/>
      <c r="BK1884" s="88"/>
      <c r="BL1884" s="88"/>
      <c r="BM1884" s="88"/>
      <c r="BN1884" s="88"/>
      <c r="BO1884" s="88"/>
      <c r="BP1884" s="88"/>
      <c r="BQ1884" s="88"/>
      <c r="BR1884" s="88"/>
      <c r="BS1884" s="88"/>
      <c r="BT1884" s="88"/>
      <c r="BU1884" s="88"/>
      <c r="BV1884" s="88"/>
      <c r="BW1884" s="88"/>
      <c r="BX1884" s="88"/>
      <c r="BY1884" s="88"/>
      <c r="BZ1884" s="88"/>
      <c r="CA1884" s="88"/>
      <c r="CB1884" s="88"/>
      <c r="CC1884" s="88"/>
      <c r="CD1884" s="88"/>
      <c r="CE1884" s="88"/>
      <c r="CF1884" s="88"/>
      <c r="CG1884" s="88"/>
      <c r="CH1884" s="88"/>
      <c r="CI1884" s="88"/>
      <c r="CJ1884" s="88"/>
      <c r="CK1884" s="88"/>
      <c r="CL1884" s="88"/>
      <c r="CM1884" s="88"/>
      <c r="CN1884" s="88"/>
      <c r="CO1884" s="88"/>
      <c r="CP1884" s="88"/>
      <c r="CQ1884" s="88"/>
      <c r="CR1884" s="88"/>
      <c r="CS1884" s="88"/>
      <c r="CT1884" s="88"/>
      <c r="CU1884" s="88"/>
      <c r="CV1884" s="88"/>
      <c r="CW1884" s="88"/>
      <c r="CX1884" s="88"/>
      <c r="CY1884" s="88"/>
      <c r="CZ1884" s="88"/>
      <c r="DA1884" s="88"/>
      <c r="DB1884" s="88"/>
      <c r="DC1884" s="88"/>
      <c r="DD1884" s="88"/>
      <c r="DE1884" s="88"/>
      <c r="DF1884" s="88"/>
      <c r="DG1884" s="88"/>
      <c r="DH1884" s="88"/>
      <c r="DI1884" s="88"/>
      <c r="DJ1884" s="88"/>
      <c r="DK1884" s="88"/>
      <c r="DL1884" s="88"/>
    </row>
    <row r="1885" spans="1:116" s="20" customFormat="1" ht="30" customHeight="1">
      <c r="A1885" s="92" t="s">
        <v>12320</v>
      </c>
      <c r="B1885" s="5">
        <v>1883</v>
      </c>
      <c r="C1885" s="116">
        <v>18109</v>
      </c>
      <c r="D1885" s="116"/>
      <c r="E1885" s="43" t="s">
        <v>6425</v>
      </c>
      <c r="F1885" s="3" t="s">
        <v>6426</v>
      </c>
      <c r="G1885" s="3" t="s">
        <v>6427</v>
      </c>
      <c r="H1885" s="3" t="s">
        <v>6428</v>
      </c>
      <c r="I1885" s="3" t="s">
        <v>6142</v>
      </c>
      <c r="J1885" s="3" t="s">
        <v>6429</v>
      </c>
      <c r="K1885" s="6">
        <v>10</v>
      </c>
      <c r="L1885" s="3" t="s">
        <v>79</v>
      </c>
      <c r="M1885" s="6">
        <v>10</v>
      </c>
      <c r="N1885" s="3" t="s">
        <v>44</v>
      </c>
      <c r="O1885" s="3" t="s">
        <v>6430</v>
      </c>
      <c r="P1885" s="3" t="s">
        <v>6431</v>
      </c>
      <c r="Q1885" s="3" t="s">
        <v>6432</v>
      </c>
      <c r="R1885" s="160">
        <v>33</v>
      </c>
      <c r="S1885" s="79">
        <v>31.9</v>
      </c>
      <c r="T1885" s="81">
        <v>27.75</v>
      </c>
      <c r="U1885" s="82">
        <v>22.06</v>
      </c>
      <c r="V1885" s="79"/>
      <c r="W1885" s="79"/>
      <c r="X1885" s="79"/>
      <c r="Y1885" s="79"/>
      <c r="Z1885" s="79"/>
      <c r="AA1885" s="79"/>
      <c r="AB1885" s="79"/>
      <c r="AC1885" s="79"/>
      <c r="AD1885" s="79"/>
      <c r="AE1885" s="83"/>
      <c r="AF1885" s="84"/>
      <c r="AG1885" s="84"/>
      <c r="AH1885" s="84"/>
      <c r="AI1885" s="84"/>
      <c r="AJ1885" s="84"/>
      <c r="AK1885" s="84"/>
      <c r="AL1885" s="84"/>
      <c r="AM1885" s="84"/>
      <c r="AN1885" s="85"/>
      <c r="AO1885" s="84"/>
      <c r="AP1885" s="83"/>
      <c r="AQ1885" s="84" t="e">
        <v>#NUM!</v>
      </c>
      <c r="AR1885" s="84" t="e">
        <v>#NUM!</v>
      </c>
      <c r="AS1885" s="84" t="e">
        <v>#NUM!</v>
      </c>
      <c r="AT1885" s="84" t="e">
        <v>#REF!</v>
      </c>
      <c r="AU1885" s="84">
        <v>29.831249999999997</v>
      </c>
      <c r="AV1885" s="79" t="e">
        <v>#REF!</v>
      </c>
      <c r="AW1885" s="84" t="s">
        <v>71</v>
      </c>
      <c r="AX1885" s="84" t="s">
        <v>72</v>
      </c>
      <c r="AY1885" s="85">
        <v>29.831</v>
      </c>
      <c r="AZ1885" s="87">
        <v>5.0712700000000002</v>
      </c>
      <c r="BA1885" s="43">
        <v>34.902270000000001</v>
      </c>
      <c r="BB1885" s="85">
        <v>37.694451600000001</v>
      </c>
      <c r="BC1885" s="20" t="s">
        <v>12295</v>
      </c>
      <c r="BD1885" s="84" t="s">
        <v>12298</v>
      </c>
      <c r="BE1885" s="88"/>
      <c r="BF1885" s="88"/>
      <c r="BG1885" s="88"/>
      <c r="BH1885" s="88"/>
      <c r="BI1885" s="88"/>
      <c r="BJ1885" s="88"/>
      <c r="BK1885" s="88"/>
      <c r="BL1885" s="88"/>
      <c r="BM1885" s="88"/>
      <c r="BN1885" s="88"/>
      <c r="BO1885" s="88"/>
      <c r="BP1885" s="88"/>
      <c r="BQ1885" s="88"/>
      <c r="BR1885" s="88"/>
      <c r="BS1885" s="88"/>
      <c r="BT1885" s="88"/>
      <c r="BU1885" s="88"/>
      <c r="BV1885" s="88"/>
      <c r="BW1885" s="88"/>
      <c r="BX1885" s="88"/>
      <c r="BY1885" s="88"/>
      <c r="BZ1885" s="88"/>
      <c r="CA1885" s="88"/>
      <c r="CB1885" s="88"/>
      <c r="CC1885" s="88"/>
      <c r="CD1885" s="88"/>
      <c r="CE1885" s="88"/>
      <c r="CF1885" s="88"/>
      <c r="CG1885" s="88"/>
      <c r="CH1885" s="88"/>
      <c r="CI1885" s="88"/>
      <c r="CJ1885" s="88"/>
      <c r="CK1885" s="88"/>
      <c r="CL1885" s="88"/>
      <c r="CM1885" s="88"/>
      <c r="CN1885" s="88"/>
      <c r="CO1885" s="88"/>
      <c r="CP1885" s="88"/>
      <c r="CQ1885" s="88"/>
      <c r="CR1885" s="88"/>
      <c r="CS1885" s="88"/>
      <c r="CT1885" s="88"/>
      <c r="CU1885" s="88"/>
      <c r="CV1885" s="88"/>
      <c r="CW1885" s="88"/>
      <c r="CX1885" s="88"/>
      <c r="CY1885" s="88"/>
      <c r="CZ1885" s="88"/>
      <c r="DA1885" s="88"/>
      <c r="DB1885" s="88"/>
      <c r="DC1885" s="88"/>
      <c r="DD1885" s="88"/>
      <c r="DE1885" s="88"/>
      <c r="DF1885" s="88"/>
      <c r="DG1885" s="88"/>
      <c r="DH1885" s="88"/>
      <c r="DI1885" s="88"/>
      <c r="DJ1885" s="88"/>
      <c r="DK1885" s="88"/>
      <c r="DL1885" s="88"/>
    </row>
    <row r="1886" spans="1:116" s="20" customFormat="1" ht="30" customHeight="1">
      <c r="A1886" s="153" t="s">
        <v>14602</v>
      </c>
      <c r="B1886" s="5">
        <v>1884</v>
      </c>
      <c r="C1886" s="179">
        <v>20162</v>
      </c>
      <c r="D1886" s="179"/>
      <c r="E1886" s="171" t="s">
        <v>14606</v>
      </c>
      <c r="F1886" s="3" t="s">
        <v>14607</v>
      </c>
      <c r="G1886" s="3" t="s">
        <v>3425</v>
      </c>
      <c r="H1886" s="3" t="s">
        <v>3430</v>
      </c>
      <c r="I1886" s="3" t="s">
        <v>123</v>
      </c>
      <c r="J1886" s="3" t="s">
        <v>14608</v>
      </c>
      <c r="K1886" s="6">
        <v>150</v>
      </c>
      <c r="L1886" s="3" t="s">
        <v>79</v>
      </c>
      <c r="M1886" s="6">
        <v>1</v>
      </c>
      <c r="N1886" s="3" t="s">
        <v>44</v>
      </c>
      <c r="O1886" s="3" t="s">
        <v>6441</v>
      </c>
      <c r="P1886" s="3" t="s">
        <v>14604</v>
      </c>
      <c r="Q1886" s="3" t="s">
        <v>14609</v>
      </c>
      <c r="R1886" s="160">
        <v>2.41</v>
      </c>
      <c r="S1886" s="79">
        <v>3.6</v>
      </c>
      <c r="T1886" s="81">
        <v>3.05</v>
      </c>
      <c r="U1886" s="82">
        <v>2.41</v>
      </c>
      <c r="V1886" s="79"/>
      <c r="W1886" s="79"/>
      <c r="X1886" s="79"/>
      <c r="Y1886" s="79"/>
      <c r="Z1886" s="79"/>
      <c r="AA1886" s="79"/>
      <c r="AB1886" s="79"/>
      <c r="AC1886" s="79"/>
      <c r="AD1886" s="79"/>
      <c r="AE1886" s="83">
        <v>1.75</v>
      </c>
      <c r="AF1886" s="84"/>
      <c r="AG1886" s="84"/>
      <c r="AH1886" s="84"/>
      <c r="AI1886" s="84"/>
      <c r="AJ1886" s="84"/>
      <c r="AK1886" s="84"/>
      <c r="AL1886" s="84"/>
      <c r="AM1886" s="84"/>
      <c r="AN1886" s="85"/>
      <c r="AO1886" s="84"/>
      <c r="AP1886" s="83"/>
      <c r="AQ1886" s="84" t="e">
        <f>AVERAGE(SMALL(AE1886:AI1886,1),SMALL(AE1886:AI1886,2))</f>
        <v>#NUM!</v>
      </c>
      <c r="AR1886" s="84" t="e">
        <f>IF(R1886 &lt;=( AVERAGE(SMALL(AE1886:AI1886,1),SMALL(AE1886:AI1886,2))), R1886, "")</f>
        <v>#NUM!</v>
      </c>
      <c r="AS1886" s="84" t="e">
        <f>AVERAGE(SMALL(AJ1886:AM1886,1),SMALL(AJ1886:AM1886,2))</f>
        <v>#NUM!</v>
      </c>
      <c r="AT1886" s="84" t="e">
        <f>#REF!*1.075</f>
        <v>#REF!</v>
      </c>
      <c r="AU1886" s="84">
        <f>T1886*1.075</f>
        <v>3.2787499999999996</v>
      </c>
      <c r="AV1886" s="79" t="e">
        <f>MIN(AN1886,AT1886,AU1886)</f>
        <v>#REF!</v>
      </c>
      <c r="AW1886" s="84" t="s">
        <v>1795</v>
      </c>
      <c r="AX1886" s="84" t="s">
        <v>374</v>
      </c>
      <c r="AY1886" s="85">
        <v>1.75</v>
      </c>
      <c r="AZ1886" s="87">
        <f>IF(AND(AY1886&gt;0,AY1886&lt;=10),AY1886*0.25,IF(AND(AY1886&gt;10,AY1886&lt;=50),AY1886*0.17,IF(AND(AY1886&gt;10,AY1886&lt;=100),AY1886*0.12,IF(AY1886&gt;100,AY1886*0.1))))</f>
        <v>0.4375</v>
      </c>
      <c r="BA1886" s="43">
        <f>AZ1886+AY1886</f>
        <v>2.1875</v>
      </c>
      <c r="BB1886" s="85">
        <f>BA1886+BA1886*0.08</f>
        <v>2.3624999999999998</v>
      </c>
      <c r="BC1886" s="20" t="s">
        <v>12295</v>
      </c>
      <c r="BD1886" s="84" t="s">
        <v>12206</v>
      </c>
      <c r="BE1886" s="88"/>
      <c r="BF1886" s="88"/>
      <c r="BG1886" s="88"/>
      <c r="BH1886" s="88"/>
      <c r="BI1886" s="88"/>
      <c r="BJ1886" s="88"/>
      <c r="BK1886" s="88"/>
      <c r="BL1886" s="88"/>
      <c r="BM1886" s="88"/>
      <c r="BN1886" s="88"/>
      <c r="BO1886" s="88"/>
      <c r="BP1886" s="88"/>
      <c r="BQ1886" s="88"/>
      <c r="BR1886" s="88"/>
      <c r="BS1886" s="88"/>
      <c r="BT1886" s="88"/>
      <c r="BU1886" s="88"/>
      <c r="BV1886" s="88"/>
      <c r="BW1886" s="88"/>
      <c r="BX1886" s="88"/>
      <c r="BY1886" s="88"/>
      <c r="BZ1886" s="88"/>
      <c r="CA1886" s="88"/>
      <c r="CB1886" s="88"/>
      <c r="CC1886" s="88"/>
      <c r="CD1886" s="88"/>
      <c r="CE1886" s="88"/>
      <c r="CF1886" s="88"/>
      <c r="CG1886" s="88"/>
      <c r="CH1886" s="88"/>
      <c r="CI1886" s="88"/>
      <c r="CJ1886" s="88"/>
      <c r="CK1886" s="88"/>
      <c r="CL1886" s="88"/>
      <c r="CM1886" s="88"/>
      <c r="CN1886" s="88"/>
      <c r="CO1886" s="88"/>
      <c r="CP1886" s="88"/>
      <c r="CQ1886" s="88"/>
      <c r="CR1886" s="88"/>
      <c r="CS1886" s="88"/>
      <c r="CT1886" s="88"/>
      <c r="CU1886" s="88"/>
      <c r="CV1886" s="88"/>
      <c r="CW1886" s="88"/>
      <c r="CX1886" s="88"/>
      <c r="CY1886" s="88"/>
      <c r="CZ1886" s="88"/>
      <c r="DA1886" s="88"/>
      <c r="DB1886" s="88"/>
      <c r="DC1886" s="88"/>
      <c r="DD1886" s="88"/>
      <c r="DE1886" s="88"/>
      <c r="DF1886" s="88"/>
      <c r="DG1886" s="88"/>
      <c r="DH1886" s="88"/>
      <c r="DI1886" s="88"/>
      <c r="DJ1886" s="88"/>
      <c r="DK1886" s="88"/>
      <c r="DL1886" s="88"/>
    </row>
    <row r="1887" spans="1:116" s="20" customFormat="1" ht="30" customHeight="1">
      <c r="A1887" s="153" t="s">
        <v>14602</v>
      </c>
      <c r="B1887" s="5">
        <v>1885</v>
      </c>
      <c r="C1887" s="179">
        <v>20294</v>
      </c>
      <c r="D1887" s="179"/>
      <c r="E1887" s="171" t="s">
        <v>6439</v>
      </c>
      <c r="F1887" s="3" t="s">
        <v>12594</v>
      </c>
      <c r="G1887" s="3" t="s">
        <v>714</v>
      </c>
      <c r="H1887" s="3" t="s">
        <v>126</v>
      </c>
      <c r="I1887" s="3" t="s">
        <v>42</v>
      </c>
      <c r="J1887" s="3" t="s">
        <v>14603</v>
      </c>
      <c r="K1887" s="6"/>
      <c r="L1887" s="3"/>
      <c r="M1887" s="6">
        <v>20</v>
      </c>
      <c r="N1887" s="3" t="s">
        <v>44</v>
      </c>
      <c r="O1887" s="3" t="s">
        <v>6441</v>
      </c>
      <c r="P1887" s="3" t="s">
        <v>14604</v>
      </c>
      <c r="Q1887" s="3" t="s">
        <v>14605</v>
      </c>
      <c r="R1887" s="160">
        <v>3.82</v>
      </c>
      <c r="S1887" s="79">
        <v>2.2999999999999998</v>
      </c>
      <c r="T1887" s="81">
        <v>1.8</v>
      </c>
      <c r="U1887" s="82">
        <v>3.82</v>
      </c>
      <c r="V1887" s="79"/>
      <c r="W1887" s="79"/>
      <c r="X1887" s="79"/>
      <c r="Y1887" s="79"/>
      <c r="Z1887" s="79"/>
      <c r="AA1887" s="79"/>
      <c r="AB1887" s="79"/>
      <c r="AC1887" s="79"/>
      <c r="AD1887" s="79"/>
      <c r="AE1887" s="83">
        <v>3.25</v>
      </c>
      <c r="AF1887" s="84"/>
      <c r="AG1887" s="84"/>
      <c r="AH1887" s="84"/>
      <c r="AI1887" s="84"/>
      <c r="AJ1887" s="84"/>
      <c r="AK1887" s="84"/>
      <c r="AL1887" s="84"/>
      <c r="AM1887" s="84"/>
      <c r="AN1887" s="85"/>
      <c r="AO1887" s="84"/>
      <c r="AP1887" s="83"/>
      <c r="AQ1887" s="84" t="e">
        <f>AVERAGE(SMALL(AE1887:AI1887,1),SMALL(AE1887:AI1887,2))</f>
        <v>#NUM!</v>
      </c>
      <c r="AR1887" s="84" t="e">
        <f>IF(R1887 &lt;=( AVERAGE(SMALL(AE1887:AI1887,1),SMALL(AE1887:AI1887,2))), R1887, "")</f>
        <v>#NUM!</v>
      </c>
      <c r="AS1887" s="84" t="e">
        <f>AVERAGE(SMALL(AJ1887:AM1887,1),SMALL(AJ1887:AM1887,2))</f>
        <v>#NUM!</v>
      </c>
      <c r="AT1887" s="84" t="e">
        <f>#REF!*1.075</f>
        <v>#REF!</v>
      </c>
      <c r="AU1887" s="84">
        <f>T1887*1.075</f>
        <v>1.9350000000000001</v>
      </c>
      <c r="AV1887" s="79" t="e">
        <f>MIN(AN1887,AT1887,AU1887)</f>
        <v>#REF!</v>
      </c>
      <c r="AW1887" s="84" t="s">
        <v>71</v>
      </c>
      <c r="AX1887" s="84" t="s">
        <v>72</v>
      </c>
      <c r="AY1887" s="85">
        <v>1.9350000000000001</v>
      </c>
      <c r="AZ1887" s="87">
        <f>IF(AND(AY1887&gt;0,AY1887&lt;=10),AY1887*0.25,IF(AND(AY1887&gt;10,AY1887&lt;=50),AY1887*0.17,IF(AND(AY1887&gt;10,AY1887&lt;=100),AY1887*0.12,IF(AY1887&gt;100,AY1887*0.1))))</f>
        <v>0.48375000000000001</v>
      </c>
      <c r="BA1887" s="43">
        <f>AZ1887+AY1887</f>
        <v>2.4187500000000002</v>
      </c>
      <c r="BB1887" s="85">
        <f>BA1887+BA1887*0.08</f>
        <v>2.6122500000000004</v>
      </c>
      <c r="BC1887" s="20" t="s">
        <v>12295</v>
      </c>
      <c r="BD1887" s="84" t="s">
        <v>12206</v>
      </c>
      <c r="BE1887" s="88"/>
      <c r="BF1887" s="88"/>
      <c r="BG1887" s="88"/>
      <c r="BH1887" s="88"/>
      <c r="BI1887" s="88"/>
      <c r="BJ1887" s="88"/>
      <c r="BK1887" s="88"/>
      <c r="BL1887" s="88"/>
      <c r="BM1887" s="88"/>
      <c r="BN1887" s="88"/>
      <c r="BO1887" s="88"/>
      <c r="BP1887" s="88"/>
      <c r="BQ1887" s="88"/>
      <c r="BR1887" s="88"/>
      <c r="BS1887" s="88"/>
      <c r="BT1887" s="88"/>
      <c r="BU1887" s="88"/>
      <c r="BV1887" s="88"/>
      <c r="BW1887" s="88"/>
      <c r="BX1887" s="88"/>
      <c r="BY1887" s="88"/>
      <c r="BZ1887" s="88"/>
      <c r="CA1887" s="88"/>
      <c r="CB1887" s="88"/>
      <c r="CC1887" s="88"/>
      <c r="CD1887" s="88"/>
      <c r="CE1887" s="88"/>
      <c r="CF1887" s="88"/>
      <c r="CG1887" s="88"/>
      <c r="CH1887" s="88"/>
      <c r="CI1887" s="88"/>
      <c r="CJ1887" s="88"/>
      <c r="CK1887" s="88"/>
      <c r="CL1887" s="88"/>
      <c r="CM1887" s="88"/>
      <c r="CN1887" s="88"/>
      <c r="CO1887" s="88"/>
      <c r="CP1887" s="88"/>
      <c r="CQ1887" s="88"/>
      <c r="CR1887" s="88"/>
      <c r="CS1887" s="88"/>
      <c r="CT1887" s="88"/>
      <c r="CU1887" s="88"/>
      <c r="CV1887" s="88"/>
      <c r="CW1887" s="88"/>
      <c r="CX1887" s="88"/>
      <c r="CY1887" s="88"/>
      <c r="CZ1887" s="88"/>
      <c r="DA1887" s="88"/>
      <c r="DB1887" s="88"/>
      <c r="DC1887" s="88"/>
      <c r="DD1887" s="88"/>
      <c r="DE1887" s="88"/>
      <c r="DF1887" s="88"/>
      <c r="DG1887" s="88"/>
      <c r="DH1887" s="88"/>
      <c r="DI1887" s="88"/>
      <c r="DJ1887" s="88"/>
      <c r="DK1887" s="88"/>
      <c r="DL1887" s="88"/>
    </row>
    <row r="1888" spans="1:116" s="20" customFormat="1" ht="30" customHeight="1">
      <c r="A1888" s="7" t="s">
        <v>6438</v>
      </c>
      <c r="B1888" s="5">
        <v>1886</v>
      </c>
      <c r="C1888" s="6"/>
      <c r="D1888" s="6"/>
      <c r="E1888" s="43" t="s">
        <v>6439</v>
      </c>
      <c r="F1888" s="3" t="s">
        <v>6445</v>
      </c>
      <c r="G1888" s="3" t="s">
        <v>714</v>
      </c>
      <c r="H1888" s="3" t="s">
        <v>222</v>
      </c>
      <c r="I1888" s="3" t="s">
        <v>42</v>
      </c>
      <c r="J1888" s="3" t="s">
        <v>6446</v>
      </c>
      <c r="K1888" s="6"/>
      <c r="L1888" s="3"/>
      <c r="M1888" s="6">
        <v>20</v>
      </c>
      <c r="N1888" s="3" t="s">
        <v>44</v>
      </c>
      <c r="O1888" s="3" t="s">
        <v>6441</v>
      </c>
      <c r="P1888" s="3" t="s">
        <v>6442</v>
      </c>
      <c r="Q1888" s="3" t="s">
        <v>6447</v>
      </c>
      <c r="R1888" s="156">
        <v>2.96</v>
      </c>
      <c r="S1888" s="22"/>
      <c r="T1888" s="23">
        <v>2.5499999999999998</v>
      </c>
      <c r="U1888" s="1">
        <v>2.5499999999999998</v>
      </c>
      <c r="V1888" s="21">
        <v>1.69</v>
      </c>
      <c r="W1888" s="22">
        <v>3.1360000000000001</v>
      </c>
      <c r="X1888" s="22"/>
      <c r="Y1888" s="22"/>
      <c r="Z1888" s="22"/>
      <c r="AA1888" s="22"/>
      <c r="AB1888" s="22"/>
      <c r="AC1888" s="22"/>
      <c r="AD1888" s="22"/>
      <c r="AE1888" s="24">
        <v>2.14</v>
      </c>
      <c r="AM1888" s="20">
        <v>2.14</v>
      </c>
      <c r="AN1888" s="25"/>
      <c r="AP1888" s="24"/>
      <c r="AQ1888" s="20" t="e">
        <f>AVERAGE(SMALL(AE1888:AI1888,1),SMALL(AE1888:AI1888,2))</f>
        <v>#NUM!</v>
      </c>
      <c r="AR1888" s="20" t="e">
        <f>IF(R1888 &lt;=( AVERAGE(SMALL(AE1888:AI1888,1),SMALL(AE1888:AI1888,2))), R1888, "")</f>
        <v>#NUM!</v>
      </c>
      <c r="AS1888" s="20" t="e">
        <f>AVERAGE(SMALL(AJ1888:AM1888,1),SMALL(AJ1888:AM1888,2))</f>
        <v>#NUM!</v>
      </c>
      <c r="AT1888" s="20">
        <f>T1888*1.075</f>
        <v>2.7412499999999995</v>
      </c>
      <c r="AU1888" s="20">
        <f>U1888*1.075</f>
        <v>2.7412499999999995</v>
      </c>
      <c r="AV1888" s="22">
        <f>MIN(AN1888,AT1888,AU1888)</f>
        <v>2.7412499999999995</v>
      </c>
      <c r="AW1888" s="20" t="s">
        <v>332</v>
      </c>
      <c r="AX1888" s="20" t="s">
        <v>333</v>
      </c>
      <c r="AY1888" s="25">
        <v>1.1459999999999999</v>
      </c>
      <c r="AZ1888" s="27">
        <f>IF(AND(AY1888&gt;0,AY1888&lt;=10),AY1888*0.25,IF(AND(AY1888&gt;10,AY1888&lt;=50),AY1888*0.17,IF(AND(AY1888&gt;10,AY1888&lt;=100),AY1888*0.12,IF(AY1888&gt;100,AY1888*0.1))))</f>
        <v>0.28649999999999998</v>
      </c>
      <c r="BA1888" s="3">
        <f>AZ1888+AY1888</f>
        <v>1.4324999999999999</v>
      </c>
      <c r="BB1888" s="25">
        <f>BA1888+BA1888*0.08</f>
        <v>1.5470999999999999</v>
      </c>
      <c r="BC1888" s="20" t="s">
        <v>12295</v>
      </c>
      <c r="BP1888" s="19"/>
      <c r="BQ1888" s="19"/>
      <c r="BR1888" s="19"/>
      <c r="BS1888" s="19"/>
      <c r="BT1888" s="19"/>
      <c r="BU1888" s="19"/>
      <c r="BV1888" s="19"/>
      <c r="BW1888" s="19"/>
      <c r="BX1888" s="19"/>
      <c r="BY1888" s="19"/>
      <c r="BZ1888" s="19"/>
      <c r="CA1888" s="19"/>
      <c r="CB1888" s="19"/>
      <c r="CC1888" s="19"/>
      <c r="CD1888" s="19"/>
      <c r="CE1888" s="19"/>
      <c r="CF1888" s="19"/>
      <c r="CG1888" s="19"/>
      <c r="CH1888" s="19"/>
      <c r="CI1888" s="19"/>
      <c r="CJ1888" s="19"/>
      <c r="CK1888" s="19"/>
      <c r="CL1888" s="19"/>
      <c r="CM1888" s="19"/>
      <c r="CN1888" s="19"/>
      <c r="CO1888" s="19"/>
      <c r="CP1888" s="19"/>
      <c r="CQ1888" s="19"/>
      <c r="CR1888" s="19"/>
      <c r="CS1888" s="19"/>
      <c r="CT1888" s="19"/>
      <c r="CU1888" s="19"/>
      <c r="CV1888" s="19"/>
      <c r="CW1888" s="19"/>
      <c r="CX1888" s="19"/>
      <c r="CY1888" s="19"/>
      <c r="CZ1888" s="19"/>
      <c r="DA1888" s="19"/>
      <c r="DB1888" s="19"/>
      <c r="DC1888" s="19"/>
      <c r="DD1888" s="19"/>
      <c r="DE1888" s="19"/>
      <c r="DF1888" s="19"/>
      <c r="DG1888" s="19"/>
      <c r="DH1888" s="19"/>
      <c r="DI1888" s="19"/>
      <c r="DJ1888" s="19"/>
      <c r="DK1888" s="19"/>
      <c r="DL1888" s="19"/>
    </row>
    <row r="1889" spans="1:116" s="20" customFormat="1" ht="30" customHeight="1">
      <c r="A1889" s="7" t="s">
        <v>6438</v>
      </c>
      <c r="B1889" s="5">
        <v>1887</v>
      </c>
      <c r="C1889" s="6"/>
      <c r="D1889" s="6"/>
      <c r="E1889" s="43" t="s">
        <v>6439</v>
      </c>
      <c r="F1889" s="3" t="s">
        <v>942</v>
      </c>
      <c r="G1889" s="3" t="s">
        <v>943</v>
      </c>
      <c r="H1889" s="3">
        <v>0.1</v>
      </c>
      <c r="I1889" s="3" t="s">
        <v>6444</v>
      </c>
      <c r="J1889" s="3">
        <v>0.1</v>
      </c>
      <c r="K1889" s="6">
        <v>100</v>
      </c>
      <c r="L1889" s="3" t="s">
        <v>67</v>
      </c>
      <c r="M1889" s="6">
        <v>1</v>
      </c>
      <c r="N1889" s="3" t="s">
        <v>44</v>
      </c>
      <c r="O1889" s="3" t="s">
        <v>6441</v>
      </c>
      <c r="P1889" s="3" t="s">
        <v>601</v>
      </c>
      <c r="Q1889" s="3" t="s">
        <v>6443</v>
      </c>
      <c r="R1889" s="156">
        <v>4.5</v>
      </c>
      <c r="S1889" s="22"/>
      <c r="T1889" s="23"/>
      <c r="U1889" s="1">
        <v>1.35</v>
      </c>
      <c r="V1889" s="21">
        <v>5.54</v>
      </c>
      <c r="W1889" s="22">
        <v>5.6840000000000002</v>
      </c>
      <c r="X1889" s="22"/>
      <c r="Y1889" s="22"/>
      <c r="Z1889" s="22"/>
      <c r="AA1889" s="22"/>
      <c r="AB1889" s="22"/>
      <c r="AC1889" s="22"/>
      <c r="AD1889" s="22"/>
      <c r="AE1889" s="24">
        <v>5.54</v>
      </c>
      <c r="AM1889" s="20">
        <v>5.54</v>
      </c>
      <c r="AN1889" s="25"/>
      <c r="AP1889" s="24"/>
      <c r="AQ1889" s="20" t="e">
        <f>AVERAGE(SMALL(AE1889:AI1889,1),SMALL(AE1889:AI1889,2))</f>
        <v>#NUM!</v>
      </c>
      <c r="AR1889" s="20" t="e">
        <f>IF(R1889 &lt;=( AVERAGE(SMALL(AE1889:AI1889,1),SMALL(AE1889:AI1889,2))), R1889, "")</f>
        <v>#NUM!</v>
      </c>
      <c r="AS1889" s="20" t="e">
        <f>AVERAGE(SMALL(AJ1889:AM1889,1),SMALL(AJ1889:AM1889,2))</f>
        <v>#NUM!</v>
      </c>
      <c r="AT1889" s="20">
        <f>T1889*1.075</f>
        <v>0</v>
      </c>
      <c r="AU1889" s="20">
        <f>U1889*1.075</f>
        <v>1.4512499999999999</v>
      </c>
      <c r="AV1889" s="22">
        <f>MIN(AN1889,AT1889,AU1889)</f>
        <v>0</v>
      </c>
      <c r="AW1889" s="20" t="s">
        <v>71</v>
      </c>
      <c r="AX1889" s="20" t="s">
        <v>72</v>
      </c>
      <c r="AY1889" s="25">
        <v>1.4510000000000001</v>
      </c>
      <c r="AZ1889" s="27">
        <f>IF(AND(AY1889&gt;0,AY1889&lt;=10),AY1889*0.25,IF(AND(AY1889&gt;10,AY1889&lt;=50),AY1889*0.17,IF(AND(AY1889&gt;10,AY1889&lt;=100),AY1889*0.12,IF(AY1889&gt;100,AY1889*0.1))))</f>
        <v>0.36275000000000002</v>
      </c>
      <c r="BA1889" s="3">
        <f>AZ1889+AY1889</f>
        <v>1.8137500000000002</v>
      </c>
      <c r="BB1889" s="25">
        <f>BA1889+BA1889*0.08</f>
        <v>1.9588500000000002</v>
      </c>
      <c r="BC1889" s="20" t="s">
        <v>12295</v>
      </c>
      <c r="BP1889" s="19"/>
      <c r="BQ1889" s="19"/>
      <c r="BR1889" s="19"/>
      <c r="BS1889" s="19"/>
      <c r="BT1889" s="19"/>
      <c r="BU1889" s="19"/>
      <c r="BV1889" s="19"/>
      <c r="BW1889" s="19"/>
      <c r="BX1889" s="19"/>
      <c r="BY1889" s="19"/>
      <c r="BZ1889" s="19"/>
      <c r="CA1889" s="19"/>
      <c r="CB1889" s="19"/>
      <c r="CC1889" s="19"/>
      <c r="CD1889" s="19"/>
      <c r="CE1889" s="19"/>
      <c r="CF1889" s="19"/>
      <c r="CG1889" s="19"/>
      <c r="CH1889" s="19"/>
      <c r="CI1889" s="19"/>
      <c r="CJ1889" s="19"/>
      <c r="CK1889" s="19"/>
      <c r="CL1889" s="19"/>
      <c r="CM1889" s="19"/>
      <c r="CN1889" s="19"/>
      <c r="CO1889" s="19"/>
      <c r="CP1889" s="19"/>
      <c r="CQ1889" s="19"/>
      <c r="CR1889" s="19"/>
      <c r="CS1889" s="19"/>
      <c r="CT1889" s="19"/>
      <c r="CU1889" s="19"/>
      <c r="CV1889" s="19"/>
      <c r="CW1889" s="19"/>
      <c r="CX1889" s="19"/>
      <c r="CY1889" s="19"/>
      <c r="CZ1889" s="19"/>
      <c r="DA1889" s="19"/>
      <c r="DB1889" s="19"/>
      <c r="DC1889" s="19"/>
      <c r="DD1889" s="19"/>
      <c r="DE1889" s="19"/>
      <c r="DF1889" s="19"/>
      <c r="DG1889" s="19"/>
      <c r="DH1889" s="19"/>
      <c r="DI1889" s="19"/>
      <c r="DJ1889" s="19"/>
      <c r="DK1889" s="19"/>
      <c r="DL1889" s="19"/>
    </row>
    <row r="1890" spans="1:116" s="20" customFormat="1" ht="30" customHeight="1">
      <c r="A1890" s="7" t="s">
        <v>6438</v>
      </c>
      <c r="B1890" s="5">
        <v>1888</v>
      </c>
      <c r="C1890" s="6"/>
      <c r="D1890" s="6"/>
      <c r="E1890" s="43" t="s">
        <v>6439</v>
      </c>
      <c r="F1890" s="3" t="s">
        <v>942</v>
      </c>
      <c r="G1890" s="3" t="s">
        <v>714</v>
      </c>
      <c r="H1890" s="3" t="s">
        <v>770</v>
      </c>
      <c r="I1890" s="3" t="s">
        <v>123</v>
      </c>
      <c r="J1890" s="3" t="s">
        <v>6440</v>
      </c>
      <c r="K1890" s="6">
        <v>150</v>
      </c>
      <c r="L1890" s="3" t="s">
        <v>79</v>
      </c>
      <c r="M1890" s="6">
        <v>1</v>
      </c>
      <c r="N1890" s="3" t="s">
        <v>44</v>
      </c>
      <c r="O1890" s="3" t="s">
        <v>6441</v>
      </c>
      <c r="P1890" s="3" t="s">
        <v>6442</v>
      </c>
      <c r="Q1890" s="3" t="s">
        <v>6443</v>
      </c>
      <c r="R1890" s="156">
        <v>3.4</v>
      </c>
      <c r="S1890" s="22"/>
      <c r="T1890" s="23">
        <v>2.88</v>
      </c>
      <c r="U1890" s="1">
        <v>2.88</v>
      </c>
      <c r="V1890" s="21">
        <v>3.42</v>
      </c>
      <c r="W1890" s="22">
        <v>3.528</v>
      </c>
      <c r="X1890" s="22"/>
      <c r="Y1890" s="22"/>
      <c r="Z1890" s="22"/>
      <c r="AA1890" s="22"/>
      <c r="AB1890" s="22"/>
      <c r="AC1890" s="22"/>
      <c r="AD1890" s="22"/>
      <c r="AE1890" s="24">
        <v>4.1500000000000004</v>
      </c>
      <c r="AM1890" s="20">
        <v>4.1500000000000004</v>
      </c>
      <c r="AN1890" s="25"/>
      <c r="AP1890" s="24"/>
      <c r="AQ1890" s="20" t="e">
        <f>AVERAGE(SMALL(AE1890:AI1890,1),SMALL(AE1890:AI1890,2))</f>
        <v>#NUM!</v>
      </c>
      <c r="AR1890" s="20" t="e">
        <f>IF(R1890 &lt;=( AVERAGE(SMALL(AE1890:AI1890,1),SMALL(AE1890:AI1890,2))), R1890, "")</f>
        <v>#NUM!</v>
      </c>
      <c r="AS1890" s="20" t="e">
        <f>AVERAGE(SMALL(AJ1890:AM1890,1),SMALL(AJ1890:AM1890,2))</f>
        <v>#NUM!</v>
      </c>
      <c r="AT1890" s="20">
        <f>T1890*1.075</f>
        <v>3.0959999999999996</v>
      </c>
      <c r="AU1890" s="20">
        <f>U1890*1.075</f>
        <v>3.0959999999999996</v>
      </c>
      <c r="AV1890" s="22">
        <f>MIN(AN1890,AT1890,AU1890)</f>
        <v>3.0959999999999996</v>
      </c>
      <c r="AW1890" s="20" t="s">
        <v>71</v>
      </c>
      <c r="AX1890" s="20" t="s">
        <v>72</v>
      </c>
      <c r="AY1890" s="25">
        <v>3.0960000000000001</v>
      </c>
      <c r="AZ1890" s="27">
        <f>IF(AND(AY1890&gt;0,AY1890&lt;=10),AY1890*0.25,IF(AND(AY1890&gt;10,AY1890&lt;=50),AY1890*0.17,IF(AND(AY1890&gt;10,AY1890&lt;=100),AY1890*0.12,IF(AY1890&gt;100,AY1890*0.1))))</f>
        <v>0.77400000000000002</v>
      </c>
      <c r="BA1890" s="3">
        <f>AZ1890+AY1890</f>
        <v>3.87</v>
      </c>
      <c r="BB1890" s="25">
        <f>BA1890+BA1890*0.08</f>
        <v>4.1795999999999998</v>
      </c>
      <c r="BC1890" s="20" t="s">
        <v>12295</v>
      </c>
      <c r="BP1890" s="19"/>
      <c r="BQ1890" s="19"/>
      <c r="BR1890" s="19"/>
      <c r="BS1890" s="19"/>
      <c r="BT1890" s="19"/>
      <c r="BU1890" s="19"/>
      <c r="BV1890" s="19"/>
      <c r="BW1890" s="19"/>
      <c r="BX1890" s="19"/>
      <c r="BY1890" s="19"/>
      <c r="BZ1890" s="19"/>
      <c r="CA1890" s="19"/>
      <c r="CB1890" s="19"/>
      <c r="CC1890" s="19"/>
      <c r="CD1890" s="19"/>
      <c r="CE1890" s="19"/>
      <c r="CF1890" s="19"/>
      <c r="CG1890" s="19"/>
      <c r="CH1890" s="19"/>
      <c r="CI1890" s="19"/>
      <c r="CJ1890" s="19"/>
      <c r="CK1890" s="19"/>
      <c r="CL1890" s="19"/>
      <c r="CM1890" s="19"/>
      <c r="CN1890" s="19"/>
      <c r="CO1890" s="19"/>
      <c r="CP1890" s="19"/>
      <c r="CQ1890" s="19"/>
      <c r="CR1890" s="19"/>
      <c r="CS1890" s="19"/>
      <c r="CT1890" s="19"/>
      <c r="CU1890" s="19"/>
      <c r="CV1890" s="19"/>
      <c r="CW1890" s="19"/>
      <c r="CX1890" s="19"/>
      <c r="CY1890" s="19"/>
      <c r="CZ1890" s="19"/>
      <c r="DA1890" s="19"/>
      <c r="DB1890" s="19"/>
      <c r="DC1890" s="19"/>
      <c r="DD1890" s="19"/>
      <c r="DE1890" s="19"/>
      <c r="DF1890" s="19"/>
      <c r="DG1890" s="19"/>
      <c r="DH1890" s="19"/>
      <c r="DI1890" s="19"/>
      <c r="DJ1890" s="19"/>
      <c r="DK1890" s="19"/>
      <c r="DL1890" s="19"/>
    </row>
    <row r="1891" spans="1:116" s="20" customFormat="1" ht="30" customHeight="1">
      <c r="A1891" s="7" t="s">
        <v>6463</v>
      </c>
      <c r="B1891" s="5">
        <v>1889</v>
      </c>
      <c r="C1891" s="6"/>
      <c r="D1891" s="6"/>
      <c r="E1891" s="43" t="s">
        <v>6459</v>
      </c>
      <c r="F1891" s="3" t="s">
        <v>6460</v>
      </c>
      <c r="G1891" s="3" t="s">
        <v>805</v>
      </c>
      <c r="H1891" s="3" t="s">
        <v>4193</v>
      </c>
      <c r="I1891" s="3" t="s">
        <v>42</v>
      </c>
      <c r="J1891" s="3" t="s">
        <v>6464</v>
      </c>
      <c r="K1891" s="6"/>
      <c r="L1891" s="3"/>
      <c r="M1891" s="6">
        <v>12</v>
      </c>
      <c r="N1891" s="3" t="s">
        <v>44</v>
      </c>
      <c r="O1891" s="3" t="s">
        <v>6451</v>
      </c>
      <c r="P1891" s="3" t="s">
        <v>6461</v>
      </c>
      <c r="Q1891" s="3" t="s">
        <v>6465</v>
      </c>
      <c r="R1891" s="156">
        <v>12.6</v>
      </c>
      <c r="S1891" s="22">
        <v>13.55</v>
      </c>
      <c r="T1891" s="23"/>
      <c r="U1891" s="1" t="s">
        <v>54</v>
      </c>
      <c r="V1891" s="21">
        <v>13.85</v>
      </c>
      <c r="W1891" s="22">
        <v>11.39</v>
      </c>
      <c r="X1891" s="22"/>
      <c r="Y1891" s="22"/>
      <c r="Z1891" s="22"/>
      <c r="AA1891" s="22"/>
      <c r="AB1891" s="22"/>
      <c r="AC1891" s="22"/>
      <c r="AD1891" s="22"/>
      <c r="AE1891" s="24"/>
      <c r="AN1891" s="25"/>
      <c r="AP1891" s="24"/>
      <c r="AQ1891" s="20" t="e">
        <f>AVERAGE(SMALL(AE1891:AI1891,1),SMALL(AE1891:AI1891,2))</f>
        <v>#NUM!</v>
      </c>
      <c r="AR1891" s="20" t="e">
        <f>IF(R1891 &lt;=( AVERAGE(SMALL(AE1891:AI1891,1),SMALL(AE1891:AI1891,2))), R1891, "")</f>
        <v>#NUM!</v>
      </c>
      <c r="AS1891" s="20" t="e">
        <f>AVERAGE(SMALL(AJ1891:AM1891,1),SMALL(AJ1891:AM1891,2))</f>
        <v>#NUM!</v>
      </c>
      <c r="AT1891" s="20">
        <f>T1891*1.075</f>
        <v>0</v>
      </c>
      <c r="AU1891" s="20" t="e">
        <f>U1891*1.075</f>
        <v>#VALUE!</v>
      </c>
      <c r="AV1891" s="22" t="e">
        <f>MIN(AN1891,AT1891,AU1891)</f>
        <v>#VALUE!</v>
      </c>
      <c r="AW1891" s="26" t="s">
        <v>759</v>
      </c>
      <c r="AX1891" s="20" t="s">
        <v>48</v>
      </c>
      <c r="AY1891" s="25">
        <v>12.6</v>
      </c>
      <c r="AZ1891" s="27">
        <f>IF(AND(AY1891&gt;0,AY1891&lt;=10),AY1891*0.25,IF(AND(AY1891&gt;10,AY1891&lt;=50),AY1891*0.17,IF(AND(AY1891&gt;10,AY1891&lt;=100),AY1891*0.12,IF(AY1891&gt;100,AY1891*0.1))))</f>
        <v>2.1419999999999999</v>
      </c>
      <c r="BA1891" s="3">
        <f>AZ1891+AY1891</f>
        <v>14.741999999999999</v>
      </c>
      <c r="BB1891" s="25">
        <f>BA1891+BA1891*0.08</f>
        <v>15.92136</v>
      </c>
      <c r="BC1891" s="20" t="s">
        <v>12295</v>
      </c>
      <c r="BP1891" s="19"/>
      <c r="BQ1891" s="19"/>
      <c r="BR1891" s="19"/>
      <c r="BS1891" s="19"/>
      <c r="BT1891" s="19"/>
      <c r="BU1891" s="19"/>
      <c r="BV1891" s="19"/>
      <c r="BW1891" s="19"/>
      <c r="BX1891" s="19"/>
      <c r="BY1891" s="19"/>
      <c r="BZ1891" s="19"/>
      <c r="CA1891" s="19"/>
      <c r="CB1891" s="19"/>
      <c r="CC1891" s="19"/>
      <c r="CD1891" s="19"/>
      <c r="CE1891" s="19"/>
      <c r="CF1891" s="19"/>
      <c r="CG1891" s="19"/>
      <c r="CH1891" s="19"/>
      <c r="CI1891" s="19"/>
      <c r="CJ1891" s="19"/>
      <c r="CK1891" s="19"/>
      <c r="CL1891" s="19"/>
      <c r="CM1891" s="19"/>
      <c r="CN1891" s="19"/>
      <c r="CO1891" s="19"/>
      <c r="CP1891" s="19"/>
      <c r="CQ1891" s="19"/>
      <c r="CR1891" s="19"/>
      <c r="CS1891" s="19"/>
      <c r="CT1891" s="19"/>
      <c r="CU1891" s="19"/>
      <c r="CV1891" s="19"/>
      <c r="CW1891" s="19"/>
      <c r="CX1891" s="19"/>
      <c r="CY1891" s="19"/>
      <c r="CZ1891" s="19"/>
      <c r="DA1891" s="19"/>
      <c r="DB1891" s="19"/>
      <c r="DC1891" s="19"/>
      <c r="DD1891" s="19"/>
      <c r="DE1891" s="19"/>
      <c r="DF1891" s="19"/>
      <c r="DG1891" s="19"/>
      <c r="DH1891" s="19"/>
      <c r="DI1891" s="19"/>
      <c r="DJ1891" s="19"/>
      <c r="DK1891" s="19"/>
      <c r="DL1891" s="19"/>
    </row>
    <row r="1892" spans="1:116" s="20" customFormat="1" ht="30" customHeight="1">
      <c r="A1892" s="7" t="s">
        <v>6448</v>
      </c>
      <c r="B1892" s="5">
        <v>1890</v>
      </c>
      <c r="C1892" s="6"/>
      <c r="D1892" s="6"/>
      <c r="E1892" s="43" t="s">
        <v>6449</v>
      </c>
      <c r="F1892" s="3" t="s">
        <v>1666</v>
      </c>
      <c r="G1892" s="3" t="s">
        <v>1667</v>
      </c>
      <c r="H1892" s="3" t="s">
        <v>6450</v>
      </c>
      <c r="I1892" s="3" t="s">
        <v>123</v>
      </c>
      <c r="J1892" s="3" t="s">
        <v>6450</v>
      </c>
      <c r="K1892" s="6"/>
      <c r="L1892" s="3" t="s">
        <v>79</v>
      </c>
      <c r="M1892" s="6">
        <v>1</v>
      </c>
      <c r="N1892" s="3" t="s">
        <v>44</v>
      </c>
      <c r="O1892" s="3" t="s">
        <v>6451</v>
      </c>
      <c r="P1892" s="3" t="s">
        <v>6452</v>
      </c>
      <c r="Q1892" s="3" t="s">
        <v>6453</v>
      </c>
      <c r="R1892" s="156">
        <v>5.76</v>
      </c>
      <c r="S1892" s="22">
        <v>6.19</v>
      </c>
      <c r="T1892" s="23"/>
      <c r="U1892" s="1" t="s">
        <v>54</v>
      </c>
      <c r="V1892" s="21">
        <v>6.14</v>
      </c>
      <c r="W1892" s="22">
        <v>5.38</v>
      </c>
      <c r="X1892" s="22"/>
      <c r="Y1892" s="22"/>
      <c r="Z1892" s="22"/>
      <c r="AA1892" s="22"/>
      <c r="AB1892" s="22"/>
      <c r="AC1892" s="22"/>
      <c r="AD1892" s="22"/>
      <c r="AE1892" s="24"/>
      <c r="AN1892" s="25"/>
      <c r="AP1892" s="24"/>
      <c r="AQ1892" s="20" t="e">
        <f>AVERAGE(SMALL(AE1892:AI1892,1),SMALL(AE1892:AI1892,2))</f>
        <v>#NUM!</v>
      </c>
      <c r="AR1892" s="20" t="e">
        <f>IF(R1892 &lt;=( AVERAGE(SMALL(AE1892:AI1892,1),SMALL(AE1892:AI1892,2))), R1892, "")</f>
        <v>#NUM!</v>
      </c>
      <c r="AS1892" s="20" t="e">
        <f>AVERAGE(SMALL(AJ1892:AM1892,1),SMALL(AJ1892:AM1892,2))</f>
        <v>#NUM!</v>
      </c>
      <c r="AT1892" s="20">
        <f>T1892*1.075</f>
        <v>0</v>
      </c>
      <c r="AU1892" s="20" t="e">
        <f>U1892*1.075</f>
        <v>#VALUE!</v>
      </c>
      <c r="AV1892" s="22" t="e">
        <f>MIN(AN1892,AT1892,AU1892)</f>
        <v>#VALUE!</v>
      </c>
      <c r="AW1892" s="26" t="s">
        <v>49</v>
      </c>
      <c r="AX1892" s="26" t="s">
        <v>48</v>
      </c>
      <c r="AY1892" s="25">
        <v>5.76</v>
      </c>
      <c r="AZ1892" s="27">
        <f>IF(AND(AY1892&gt;0,AY1892&lt;=10),AY1892*0.25,IF(AND(AY1892&gt;10,AY1892&lt;=50),AY1892*0.17,IF(AND(AY1892&gt;10,AY1892&lt;=100),AY1892*0.12,IF(AY1892&gt;100,AY1892*0.1))))</f>
        <v>1.44</v>
      </c>
      <c r="BA1892" s="3">
        <f>AZ1892+AY1892</f>
        <v>7.1999999999999993</v>
      </c>
      <c r="BB1892" s="25">
        <f>BA1892+BA1892*0.08</f>
        <v>7.7759999999999989</v>
      </c>
      <c r="BC1892" s="20" t="s">
        <v>12295</v>
      </c>
      <c r="BP1892" s="19"/>
      <c r="BQ1892" s="19"/>
      <c r="BR1892" s="19"/>
      <c r="BS1892" s="19"/>
      <c r="BT1892" s="19"/>
      <c r="BU1892" s="19"/>
      <c r="BV1892" s="19"/>
      <c r="BW1892" s="19"/>
      <c r="BX1892" s="19"/>
      <c r="BY1892" s="19"/>
      <c r="BZ1892" s="19"/>
      <c r="CA1892" s="19"/>
      <c r="CB1892" s="19"/>
      <c r="CC1892" s="19"/>
      <c r="CD1892" s="19"/>
      <c r="CE1892" s="19"/>
      <c r="CF1892" s="19"/>
      <c r="CG1892" s="19"/>
      <c r="CH1892" s="19"/>
      <c r="CI1892" s="19"/>
      <c r="CJ1892" s="19"/>
      <c r="CK1892" s="19"/>
      <c r="CL1892" s="19"/>
      <c r="CM1892" s="19"/>
      <c r="CN1892" s="19"/>
      <c r="CO1892" s="19"/>
      <c r="CP1892" s="19"/>
      <c r="CQ1892" s="19"/>
      <c r="CR1892" s="19"/>
      <c r="CS1892" s="19"/>
      <c r="CT1892" s="19"/>
      <c r="CU1892" s="19"/>
      <c r="CV1892" s="19"/>
      <c r="CW1892" s="19"/>
      <c r="CX1892" s="19"/>
      <c r="CY1892" s="19"/>
      <c r="CZ1892" s="19"/>
      <c r="DA1892" s="19"/>
      <c r="DB1892" s="19"/>
      <c r="DC1892" s="19"/>
      <c r="DD1892" s="19"/>
      <c r="DE1892" s="19"/>
      <c r="DF1892" s="19"/>
      <c r="DG1892" s="19"/>
      <c r="DH1892" s="19"/>
      <c r="DI1892" s="19"/>
      <c r="DJ1892" s="19"/>
      <c r="DK1892" s="19"/>
      <c r="DL1892" s="19"/>
    </row>
    <row r="1893" spans="1:116" s="20" customFormat="1" ht="30" customHeight="1">
      <c r="A1893" s="7" t="s">
        <v>6448</v>
      </c>
      <c r="B1893" s="5">
        <v>1891</v>
      </c>
      <c r="C1893" s="6"/>
      <c r="D1893" s="6"/>
      <c r="E1893" s="43" t="s">
        <v>6459</v>
      </c>
      <c r="F1893" s="3" t="s">
        <v>6460</v>
      </c>
      <c r="G1893" s="3" t="s">
        <v>805</v>
      </c>
      <c r="H1893" s="3" t="s">
        <v>258</v>
      </c>
      <c r="I1893" s="3" t="s">
        <v>42</v>
      </c>
      <c r="J1893" s="3" t="s">
        <v>1155</v>
      </c>
      <c r="K1893" s="6"/>
      <c r="L1893" s="3"/>
      <c r="M1893" s="6">
        <v>6</v>
      </c>
      <c r="N1893" s="3" t="s">
        <v>44</v>
      </c>
      <c r="O1893" s="3" t="s">
        <v>6451</v>
      </c>
      <c r="P1893" s="3" t="s">
        <v>6461</v>
      </c>
      <c r="Q1893" s="3" t="s">
        <v>6462</v>
      </c>
      <c r="R1893" s="156">
        <v>4.68</v>
      </c>
      <c r="S1893" s="22">
        <v>5.03</v>
      </c>
      <c r="T1893" s="23"/>
      <c r="U1893" s="1" t="s">
        <v>54</v>
      </c>
      <c r="V1893" s="21">
        <v>5.0999999999999996</v>
      </c>
      <c r="W1893" s="22">
        <v>4.26</v>
      </c>
      <c r="X1893" s="22"/>
      <c r="Y1893" s="22"/>
      <c r="Z1893" s="22"/>
      <c r="AA1893" s="22"/>
      <c r="AB1893" s="22"/>
      <c r="AC1893" s="22"/>
      <c r="AD1893" s="22"/>
      <c r="AE1893" s="24"/>
      <c r="AF1893" s="20">
        <v>3.8620000000000001</v>
      </c>
      <c r="AN1893" s="25"/>
      <c r="AP1893" s="24"/>
      <c r="AQ1893" s="20" t="e">
        <f>AVERAGE(SMALL(AE1893:AI1893,1),SMALL(AE1893:AI1893,2))</f>
        <v>#NUM!</v>
      </c>
      <c r="AR1893" s="20" t="e">
        <f>IF(R1893 &lt;=( AVERAGE(SMALL(AE1893:AI1893,1),SMALL(AE1893:AI1893,2))), R1893, "")</f>
        <v>#NUM!</v>
      </c>
      <c r="AS1893" s="20" t="e">
        <f>AVERAGE(SMALL(AJ1893:AM1893,1),SMALL(AJ1893:AM1893,2))</f>
        <v>#NUM!</v>
      </c>
      <c r="AT1893" s="20">
        <f>T1893*1.075</f>
        <v>0</v>
      </c>
      <c r="AU1893" s="20" t="e">
        <f>U1893*1.075</f>
        <v>#VALUE!</v>
      </c>
      <c r="AV1893" s="22" t="e">
        <f>MIN(AN1893,AT1893,AU1893)</f>
        <v>#VALUE!</v>
      </c>
      <c r="AW1893" s="26" t="s">
        <v>49</v>
      </c>
      <c r="AX1893" s="20" t="s">
        <v>48</v>
      </c>
      <c r="AY1893" s="25">
        <v>4.68</v>
      </c>
      <c r="AZ1893" s="27">
        <f>IF(AND(AY1893&gt;0,AY1893&lt;=10),AY1893*0.25,IF(AND(AY1893&gt;10,AY1893&lt;=50),AY1893*0.17,IF(AND(AY1893&gt;10,AY1893&lt;=100),AY1893*0.12,IF(AY1893&gt;100,AY1893*0.1))))</f>
        <v>1.17</v>
      </c>
      <c r="BA1893" s="3">
        <f>AZ1893+AY1893</f>
        <v>5.85</v>
      </c>
      <c r="BB1893" s="25">
        <f>BA1893+BA1893*0.08</f>
        <v>6.3179999999999996</v>
      </c>
      <c r="BC1893" s="20" t="s">
        <v>12295</v>
      </c>
      <c r="BP1893" s="19"/>
      <c r="BQ1893" s="19"/>
      <c r="BR1893" s="19"/>
      <c r="BS1893" s="19"/>
      <c r="BT1893" s="19"/>
      <c r="BU1893" s="19"/>
      <c r="BV1893" s="19"/>
      <c r="BW1893" s="19"/>
      <c r="BX1893" s="19"/>
      <c r="BY1893" s="19"/>
      <c r="BZ1893" s="19"/>
      <c r="CA1893" s="19"/>
      <c r="CB1893" s="19"/>
      <c r="CC1893" s="19"/>
      <c r="CD1893" s="19"/>
      <c r="CE1893" s="19"/>
      <c r="CF1893" s="19"/>
      <c r="CG1893" s="19"/>
      <c r="CH1893" s="19"/>
      <c r="CI1893" s="19"/>
      <c r="CJ1893" s="19"/>
      <c r="CK1893" s="19"/>
      <c r="CL1893" s="19"/>
      <c r="CM1893" s="19"/>
      <c r="CN1893" s="19"/>
      <c r="CO1893" s="19"/>
      <c r="CP1893" s="19"/>
      <c r="CQ1893" s="19"/>
      <c r="CR1893" s="19"/>
      <c r="CS1893" s="19"/>
      <c r="CT1893" s="19"/>
      <c r="CU1893" s="19"/>
      <c r="CV1893" s="19"/>
      <c r="CW1893" s="19"/>
      <c r="CX1893" s="19"/>
      <c r="CY1893" s="19"/>
      <c r="CZ1893" s="19"/>
      <c r="DA1893" s="19"/>
      <c r="DB1893" s="19"/>
      <c r="DC1893" s="19"/>
      <c r="DD1893" s="19"/>
      <c r="DE1893" s="19"/>
      <c r="DF1893" s="19"/>
      <c r="DG1893" s="19"/>
      <c r="DH1893" s="19"/>
      <c r="DI1893" s="19"/>
      <c r="DJ1893" s="19"/>
      <c r="DK1893" s="19"/>
      <c r="DL1893" s="19"/>
    </row>
    <row r="1894" spans="1:116" s="20" customFormat="1" ht="30" customHeight="1">
      <c r="A1894" s="7" t="s">
        <v>6448</v>
      </c>
      <c r="B1894" s="5">
        <v>1892</v>
      </c>
      <c r="C1894" s="6"/>
      <c r="D1894" s="6"/>
      <c r="E1894" s="43" t="s">
        <v>6470</v>
      </c>
      <c r="F1894" s="3" t="s">
        <v>521</v>
      </c>
      <c r="G1894" s="3" t="s">
        <v>522</v>
      </c>
      <c r="H1894" s="3" t="s">
        <v>216</v>
      </c>
      <c r="I1894" s="3" t="s">
        <v>523</v>
      </c>
      <c r="J1894" s="3" t="s">
        <v>6471</v>
      </c>
      <c r="K1894" s="6"/>
      <c r="L1894" s="3"/>
      <c r="M1894" s="6">
        <v>14</v>
      </c>
      <c r="N1894" s="3" t="s">
        <v>44</v>
      </c>
      <c r="O1894" s="3" t="s">
        <v>6451</v>
      </c>
      <c r="P1894" s="3" t="s">
        <v>6452</v>
      </c>
      <c r="Q1894" s="3" t="s">
        <v>6472</v>
      </c>
      <c r="R1894" s="156">
        <v>4.2699999999999996</v>
      </c>
      <c r="S1894" s="22">
        <v>4.5999999999999996</v>
      </c>
      <c r="T1894" s="23"/>
      <c r="U1894" s="1" t="s">
        <v>54</v>
      </c>
      <c r="V1894" s="21">
        <v>4.7</v>
      </c>
      <c r="W1894" s="22">
        <v>3.85</v>
      </c>
      <c r="X1894" s="22"/>
      <c r="Y1894" s="22"/>
      <c r="Z1894" s="22"/>
      <c r="AA1894" s="22"/>
      <c r="AB1894" s="22"/>
      <c r="AC1894" s="22"/>
      <c r="AD1894" s="22"/>
      <c r="AE1894" s="24"/>
      <c r="AF1894" s="20">
        <v>4.72</v>
      </c>
      <c r="AN1894" s="25"/>
      <c r="AP1894" s="24"/>
      <c r="AQ1894" s="20" t="e">
        <f>AVERAGE(SMALL(AE1894:AI1894,1),SMALL(AE1894:AI1894,2))</f>
        <v>#NUM!</v>
      </c>
      <c r="AR1894" s="20" t="e">
        <f>IF(R1894 &lt;=( AVERAGE(SMALL(AE1894:AI1894,1),SMALL(AE1894:AI1894,2))), R1894, "")</f>
        <v>#NUM!</v>
      </c>
      <c r="AS1894" s="20" t="e">
        <f>AVERAGE(SMALL(AJ1894:AM1894,1),SMALL(AJ1894:AM1894,2))</f>
        <v>#NUM!</v>
      </c>
      <c r="AT1894" s="20">
        <f>T1894*1.075</f>
        <v>0</v>
      </c>
      <c r="AU1894" s="20" t="e">
        <f>U1894*1.075</f>
        <v>#VALUE!</v>
      </c>
      <c r="AV1894" s="22" t="e">
        <f>MIN(AN1894,AT1894,AU1894)</f>
        <v>#VALUE!</v>
      </c>
      <c r="AW1894" s="26" t="s">
        <v>49</v>
      </c>
      <c r="AX1894" s="20" t="s">
        <v>48</v>
      </c>
      <c r="AY1894" s="25">
        <v>4.2699999999999996</v>
      </c>
      <c r="AZ1894" s="27">
        <f>IF(AND(AY1894&gt;0,AY1894&lt;=10),AY1894*0.25,IF(AND(AY1894&gt;10,AY1894&lt;=50),AY1894*0.17,IF(AND(AY1894&gt;10,AY1894&lt;=100),AY1894*0.12,IF(AY1894&gt;100,AY1894*0.1))))</f>
        <v>1.0674999999999999</v>
      </c>
      <c r="BA1894" s="3">
        <f>AZ1894+AY1894</f>
        <v>5.3374999999999995</v>
      </c>
      <c r="BB1894" s="25">
        <f>BA1894+BA1894*0.08</f>
        <v>5.7644999999999991</v>
      </c>
      <c r="BC1894" s="20" t="s">
        <v>12295</v>
      </c>
      <c r="BP1894" s="19"/>
      <c r="BQ1894" s="19"/>
      <c r="BR1894" s="19"/>
      <c r="BS1894" s="19"/>
      <c r="BT1894" s="19"/>
      <c r="BU1894" s="19"/>
      <c r="BV1894" s="19"/>
      <c r="BW1894" s="19"/>
      <c r="BX1894" s="19"/>
      <c r="BY1894" s="19"/>
      <c r="BZ1894" s="19"/>
      <c r="CA1894" s="19"/>
      <c r="CB1894" s="19"/>
      <c r="CC1894" s="19"/>
      <c r="CD1894" s="19"/>
      <c r="CE1894" s="19"/>
      <c r="CF1894" s="19"/>
      <c r="CG1894" s="19"/>
      <c r="CH1894" s="19"/>
      <c r="CI1894" s="19"/>
      <c r="CJ1894" s="19"/>
      <c r="CK1894" s="19"/>
      <c r="CL1894" s="19"/>
      <c r="CM1894" s="19"/>
      <c r="CN1894" s="19"/>
      <c r="CO1894" s="19"/>
      <c r="CP1894" s="19"/>
      <c r="CQ1894" s="19"/>
      <c r="CR1894" s="19"/>
      <c r="CS1894" s="19"/>
      <c r="CT1894" s="19"/>
      <c r="CU1894" s="19"/>
      <c r="CV1894" s="19"/>
      <c r="CW1894" s="19"/>
      <c r="CX1894" s="19"/>
      <c r="CY1894" s="19"/>
      <c r="CZ1894" s="19"/>
      <c r="DA1894" s="19"/>
      <c r="DB1894" s="19"/>
      <c r="DC1894" s="19"/>
      <c r="DD1894" s="19"/>
      <c r="DE1894" s="19"/>
      <c r="DF1894" s="19"/>
      <c r="DG1894" s="19"/>
      <c r="DH1894" s="19"/>
      <c r="DI1894" s="19"/>
      <c r="DJ1894" s="19"/>
      <c r="DK1894" s="19"/>
      <c r="DL1894" s="19"/>
    </row>
    <row r="1895" spans="1:116" s="20" customFormat="1" ht="30" customHeight="1">
      <c r="A1895" s="7" t="s">
        <v>6448</v>
      </c>
      <c r="B1895" s="5">
        <v>1893</v>
      </c>
      <c r="C1895" s="116"/>
      <c r="D1895" s="116"/>
      <c r="E1895" s="43" t="s">
        <v>6466</v>
      </c>
      <c r="F1895" s="3" t="s">
        <v>6467</v>
      </c>
      <c r="G1895" s="3" t="s">
        <v>1000</v>
      </c>
      <c r="H1895" s="3" t="s">
        <v>258</v>
      </c>
      <c r="I1895" s="3" t="s">
        <v>42</v>
      </c>
      <c r="J1895" s="3" t="s">
        <v>6468</v>
      </c>
      <c r="K1895" s="6"/>
      <c r="L1895" s="3"/>
      <c r="M1895" s="6">
        <v>5</v>
      </c>
      <c r="N1895" s="3" t="s">
        <v>44</v>
      </c>
      <c r="O1895" s="3" t="s">
        <v>6451</v>
      </c>
      <c r="P1895" s="3" t="s">
        <v>6452</v>
      </c>
      <c r="Q1895" s="3" t="s">
        <v>6469</v>
      </c>
      <c r="R1895" s="156">
        <v>5.125</v>
      </c>
      <c r="S1895" s="22">
        <v>5.5</v>
      </c>
      <c r="T1895" s="23"/>
      <c r="U1895" s="1" t="s">
        <v>54</v>
      </c>
      <c r="V1895" s="21">
        <v>5.6</v>
      </c>
      <c r="W1895" s="22">
        <v>4.6500000000000004</v>
      </c>
      <c r="X1895" s="22"/>
      <c r="Y1895" s="22"/>
      <c r="Z1895" s="22"/>
      <c r="AA1895" s="22"/>
      <c r="AB1895" s="22"/>
      <c r="AC1895" s="22"/>
      <c r="AD1895" s="22"/>
      <c r="AE1895" s="24"/>
      <c r="AN1895" s="25"/>
      <c r="AP1895" s="24"/>
      <c r="AQ1895" s="20" t="e">
        <f>AVERAGE(SMALL(AE1895:AI1895,1),SMALL(AE1895:AI1895,2))</f>
        <v>#NUM!</v>
      </c>
      <c r="AR1895" s="20" t="e">
        <f>IF(R1895 &lt;=( AVERAGE(SMALL(AE1895:AI1895,1),SMALL(AE1895:AI1895,2))), R1895, "")</f>
        <v>#NUM!</v>
      </c>
      <c r="AS1895" s="20" t="e">
        <f>AVERAGE(SMALL(AJ1895:AM1895,1),SMALL(AJ1895:AM1895,2))</f>
        <v>#NUM!</v>
      </c>
      <c r="AT1895" s="20">
        <f>T1895*1.075</f>
        <v>0</v>
      </c>
      <c r="AU1895" s="20" t="e">
        <f>U1895*1.075</f>
        <v>#VALUE!</v>
      </c>
      <c r="AV1895" s="22" t="e">
        <f>MIN(AN1895,AT1895,AU1895)</f>
        <v>#VALUE!</v>
      </c>
      <c r="AW1895" s="20" t="s">
        <v>49</v>
      </c>
      <c r="AX1895" s="20" t="s">
        <v>48</v>
      </c>
      <c r="AY1895" s="25">
        <v>5.13</v>
      </c>
      <c r="AZ1895" s="27">
        <f>IF(AND(AY1895&gt;0,AY1895&lt;=10),AY1895*0.25,IF(AND(AY1895&gt;10,AY1895&lt;=50),AY1895*0.17,IF(AND(AY1895&gt;10,AY1895&lt;=100),AY1895*0.12,IF(AY1895&gt;100,AY1895*0.1))))</f>
        <v>1.2825</v>
      </c>
      <c r="BA1895" s="3">
        <f>AZ1895+AY1895</f>
        <v>6.4124999999999996</v>
      </c>
      <c r="BB1895" s="25">
        <f>BA1895+BA1895*0.08</f>
        <v>6.9254999999999995</v>
      </c>
      <c r="BC1895" s="20" t="s">
        <v>12295</v>
      </c>
      <c r="BP1895" s="19"/>
      <c r="BQ1895" s="19"/>
      <c r="BR1895" s="19"/>
      <c r="BS1895" s="19"/>
      <c r="BT1895" s="19"/>
      <c r="BU1895" s="19"/>
      <c r="BV1895" s="19"/>
      <c r="BW1895" s="19"/>
      <c r="BX1895" s="19"/>
      <c r="BY1895" s="19"/>
      <c r="BZ1895" s="19"/>
      <c r="CA1895" s="19"/>
      <c r="CB1895" s="19"/>
      <c r="CC1895" s="19"/>
      <c r="CD1895" s="19"/>
      <c r="CE1895" s="19"/>
      <c r="CF1895" s="19"/>
      <c r="CG1895" s="19"/>
      <c r="CH1895" s="19"/>
      <c r="CI1895" s="19"/>
      <c r="CJ1895" s="19"/>
      <c r="CK1895" s="19"/>
      <c r="CL1895" s="19"/>
      <c r="CM1895" s="19"/>
      <c r="CN1895" s="19"/>
      <c r="CO1895" s="19"/>
      <c r="CP1895" s="19"/>
      <c r="CQ1895" s="19"/>
      <c r="CR1895" s="19"/>
      <c r="CS1895" s="19"/>
      <c r="CT1895" s="19"/>
      <c r="CU1895" s="19"/>
      <c r="CV1895" s="19"/>
      <c r="CW1895" s="19"/>
      <c r="CX1895" s="19"/>
      <c r="CY1895" s="19"/>
      <c r="CZ1895" s="19"/>
      <c r="DA1895" s="19"/>
      <c r="DB1895" s="19"/>
      <c r="DC1895" s="19"/>
      <c r="DD1895" s="19"/>
      <c r="DE1895" s="19"/>
      <c r="DF1895" s="19"/>
      <c r="DG1895" s="19"/>
      <c r="DH1895" s="19"/>
      <c r="DI1895" s="19"/>
      <c r="DJ1895" s="19"/>
      <c r="DK1895" s="19"/>
      <c r="DL1895" s="19"/>
    </row>
    <row r="1896" spans="1:116" s="20" customFormat="1" ht="30" customHeight="1">
      <c r="A1896" s="7" t="s">
        <v>6473</v>
      </c>
      <c r="B1896" s="5">
        <v>1894</v>
      </c>
      <c r="C1896" s="6"/>
      <c r="D1896" s="6"/>
      <c r="E1896" s="43" t="s">
        <v>6474</v>
      </c>
      <c r="F1896" s="3" t="s">
        <v>6475</v>
      </c>
      <c r="G1896" s="3" t="s">
        <v>3066</v>
      </c>
      <c r="H1896" s="3" t="s">
        <v>3067</v>
      </c>
      <c r="I1896" s="3" t="s">
        <v>42</v>
      </c>
      <c r="J1896" s="3" t="s">
        <v>6476</v>
      </c>
      <c r="K1896" s="6"/>
      <c r="L1896" s="3"/>
      <c r="M1896" s="6">
        <v>4</v>
      </c>
      <c r="N1896" s="3" t="s">
        <v>44</v>
      </c>
      <c r="O1896" s="3" t="s">
        <v>6451</v>
      </c>
      <c r="P1896" s="3" t="s">
        <v>6477</v>
      </c>
      <c r="Q1896" s="3" t="s">
        <v>6478</v>
      </c>
      <c r="R1896" s="156">
        <v>11</v>
      </c>
      <c r="S1896" s="22">
        <v>11.82</v>
      </c>
      <c r="T1896" s="23"/>
      <c r="U1896" s="1" t="s">
        <v>54</v>
      </c>
      <c r="V1896" s="21">
        <v>11.8</v>
      </c>
      <c r="W1896" s="22">
        <v>10.15</v>
      </c>
      <c r="X1896" s="22"/>
      <c r="Y1896" s="22"/>
      <c r="Z1896" s="22"/>
      <c r="AA1896" s="22"/>
      <c r="AB1896" s="22"/>
      <c r="AC1896" s="22"/>
      <c r="AD1896" s="22"/>
      <c r="AE1896" s="24"/>
      <c r="AN1896" s="25"/>
      <c r="AP1896" s="24"/>
      <c r="AQ1896" s="20" t="e">
        <f>AVERAGE(SMALL(AE1896:AI1896,1),SMALL(AE1896:AI1896,2))</f>
        <v>#NUM!</v>
      </c>
      <c r="AR1896" s="20" t="e">
        <f>IF(R1896 &lt;=( AVERAGE(SMALL(AE1896:AI1896,1),SMALL(AE1896:AI1896,2))), R1896, "")</f>
        <v>#NUM!</v>
      </c>
      <c r="AS1896" s="20" t="e">
        <f>AVERAGE(SMALL(AJ1896:AM1896,1),SMALL(AJ1896:AM1896,2))</f>
        <v>#NUM!</v>
      </c>
      <c r="AT1896" s="20">
        <f>T1896*1.075</f>
        <v>0</v>
      </c>
      <c r="AU1896" s="20" t="e">
        <f>U1896*1.075</f>
        <v>#VALUE!</v>
      </c>
      <c r="AV1896" s="22" t="e">
        <f>MIN(AN1896,AT1896,AU1896)</f>
        <v>#VALUE!</v>
      </c>
      <c r="AW1896" s="26" t="s">
        <v>49</v>
      </c>
      <c r="AX1896" s="20" t="s">
        <v>48</v>
      </c>
      <c r="AY1896" s="25">
        <v>11</v>
      </c>
      <c r="AZ1896" s="27">
        <f>IF(AND(AY1896&gt;0,AY1896&lt;=10),AY1896*0.25,IF(AND(AY1896&gt;10,AY1896&lt;=50),AY1896*0.17,IF(AND(AY1896&gt;10,AY1896&lt;=100),AY1896*0.12,IF(AY1896&gt;100,AY1896*0.1))))</f>
        <v>1.87</v>
      </c>
      <c r="BA1896" s="3">
        <f>AZ1896+AY1896</f>
        <v>12.870000000000001</v>
      </c>
      <c r="BB1896" s="25">
        <f>BA1896+BA1896*0.08</f>
        <v>13.899600000000001</v>
      </c>
      <c r="BC1896" s="20" t="s">
        <v>12295</v>
      </c>
      <c r="BP1896" s="19"/>
      <c r="BQ1896" s="19"/>
      <c r="BR1896" s="19"/>
      <c r="BS1896" s="19"/>
      <c r="BT1896" s="19"/>
      <c r="BU1896" s="19"/>
      <c r="BV1896" s="19"/>
      <c r="BW1896" s="19"/>
      <c r="BX1896" s="19"/>
      <c r="BY1896" s="19"/>
      <c r="BZ1896" s="19"/>
      <c r="CA1896" s="19"/>
      <c r="CB1896" s="19"/>
      <c r="CC1896" s="19"/>
      <c r="CD1896" s="19"/>
      <c r="CE1896" s="19"/>
      <c r="CF1896" s="19"/>
      <c r="CG1896" s="19"/>
      <c r="CH1896" s="19"/>
      <c r="CI1896" s="19"/>
      <c r="CJ1896" s="19"/>
      <c r="CK1896" s="19"/>
      <c r="CL1896" s="19"/>
      <c r="CM1896" s="19"/>
      <c r="CN1896" s="19"/>
      <c r="CO1896" s="19"/>
      <c r="CP1896" s="19"/>
      <c r="CQ1896" s="19"/>
      <c r="CR1896" s="19"/>
      <c r="CS1896" s="19"/>
      <c r="CT1896" s="19"/>
      <c r="CU1896" s="19"/>
      <c r="CV1896" s="19"/>
      <c r="CW1896" s="19"/>
      <c r="CX1896" s="19"/>
      <c r="CY1896" s="19"/>
      <c r="CZ1896" s="19"/>
      <c r="DA1896" s="19"/>
      <c r="DB1896" s="19"/>
      <c r="DC1896" s="19"/>
      <c r="DD1896" s="19"/>
      <c r="DE1896" s="19"/>
      <c r="DF1896" s="19"/>
      <c r="DG1896" s="19"/>
      <c r="DH1896" s="19"/>
      <c r="DI1896" s="19"/>
      <c r="DJ1896" s="19"/>
      <c r="DK1896" s="19"/>
      <c r="DL1896" s="19"/>
    </row>
    <row r="1897" spans="1:116" s="20" customFormat="1" ht="30" customHeight="1">
      <c r="A1897" s="7" t="s">
        <v>6448</v>
      </c>
      <c r="B1897" s="5">
        <v>1895</v>
      </c>
      <c r="C1897" s="6"/>
      <c r="D1897" s="6"/>
      <c r="E1897" s="43" t="s">
        <v>6454</v>
      </c>
      <c r="F1897" s="3" t="s">
        <v>6455</v>
      </c>
      <c r="G1897" s="3" t="s">
        <v>1637</v>
      </c>
      <c r="H1897" s="3" t="s">
        <v>4715</v>
      </c>
      <c r="I1897" s="3" t="s">
        <v>42</v>
      </c>
      <c r="J1897" s="3" t="s">
        <v>6456</v>
      </c>
      <c r="K1897" s="6"/>
      <c r="L1897" s="3"/>
      <c r="M1897" s="6">
        <v>3</v>
      </c>
      <c r="N1897" s="3" t="s">
        <v>44</v>
      </c>
      <c r="O1897" s="3" t="s">
        <v>6451</v>
      </c>
      <c r="P1897" s="3" t="s">
        <v>6457</v>
      </c>
      <c r="Q1897" s="3" t="s">
        <v>6458</v>
      </c>
      <c r="R1897" s="156">
        <v>4.6500000000000004</v>
      </c>
      <c r="S1897" s="22">
        <v>5</v>
      </c>
      <c r="T1897" s="23"/>
      <c r="U1897" s="1" t="s">
        <v>54</v>
      </c>
      <c r="V1897" s="21">
        <v>5.2</v>
      </c>
      <c r="W1897" s="22">
        <v>4.04</v>
      </c>
      <c r="X1897" s="22"/>
      <c r="Y1897" s="22"/>
      <c r="Z1897" s="22"/>
      <c r="AA1897" s="22"/>
      <c r="AB1897" s="22"/>
      <c r="AC1897" s="22"/>
      <c r="AD1897" s="22"/>
      <c r="AE1897" s="24"/>
      <c r="AN1897" s="25"/>
      <c r="AP1897" s="24"/>
      <c r="AQ1897" s="20" t="e">
        <f>AVERAGE(SMALL(AE1897:AI1897,1),SMALL(AE1897:AI1897,2))</f>
        <v>#NUM!</v>
      </c>
      <c r="AR1897" s="20" t="e">
        <f>IF(R1897 &lt;=( AVERAGE(SMALL(AE1897:AI1897,1),SMALL(AE1897:AI1897,2))), R1897, "")</f>
        <v>#NUM!</v>
      </c>
      <c r="AS1897" s="20" t="e">
        <f>AVERAGE(SMALL(AJ1897:AM1897,1),SMALL(AJ1897:AM1897,2))</f>
        <v>#NUM!</v>
      </c>
      <c r="AT1897" s="20">
        <f>T1897*1.075</f>
        <v>0</v>
      </c>
      <c r="AU1897" s="20" t="e">
        <f>U1897*1.075</f>
        <v>#VALUE!</v>
      </c>
      <c r="AV1897" s="22" t="e">
        <f>MIN(AN1897,AT1897,AU1897)</f>
        <v>#VALUE!</v>
      </c>
      <c r="AW1897" s="26" t="s">
        <v>49</v>
      </c>
      <c r="AX1897" s="26" t="s">
        <v>48</v>
      </c>
      <c r="AY1897" s="25">
        <v>4.6500000000000004</v>
      </c>
      <c r="AZ1897" s="27">
        <f>IF(AND(AY1897&gt;0,AY1897&lt;=10),AY1897*0.25,IF(AND(AY1897&gt;10,AY1897&lt;=50),AY1897*0.17,IF(AND(AY1897&gt;10,AY1897&lt;=100),AY1897*0.12,IF(AY1897&gt;100,AY1897*0.1))))</f>
        <v>1.1625000000000001</v>
      </c>
      <c r="BA1897" s="3">
        <f>AZ1897+AY1897</f>
        <v>5.8125</v>
      </c>
      <c r="BB1897" s="25">
        <f>BA1897+BA1897*0.08</f>
        <v>6.2774999999999999</v>
      </c>
      <c r="BC1897" s="20" t="s">
        <v>12295</v>
      </c>
      <c r="BP1897" s="19"/>
      <c r="BQ1897" s="19"/>
      <c r="BR1897" s="19"/>
      <c r="BS1897" s="19"/>
      <c r="BT1897" s="19"/>
      <c r="BU1897" s="19"/>
      <c r="BV1897" s="19"/>
      <c r="BW1897" s="19"/>
      <c r="BX1897" s="19"/>
      <c r="BY1897" s="19"/>
      <c r="BZ1897" s="19"/>
      <c r="CA1897" s="19"/>
      <c r="CB1897" s="19"/>
      <c r="CC1897" s="19"/>
      <c r="CD1897" s="19"/>
      <c r="CE1897" s="19"/>
      <c r="CF1897" s="19"/>
      <c r="CG1897" s="19"/>
      <c r="CH1897" s="19"/>
      <c r="CI1897" s="19"/>
      <c r="CJ1897" s="19"/>
      <c r="CK1897" s="19"/>
      <c r="CL1897" s="19"/>
      <c r="CM1897" s="19"/>
      <c r="CN1897" s="19"/>
      <c r="CO1897" s="19"/>
      <c r="CP1897" s="19"/>
      <c r="CQ1897" s="19"/>
      <c r="CR1897" s="19"/>
      <c r="CS1897" s="19"/>
      <c r="CT1897" s="19"/>
      <c r="CU1897" s="19"/>
      <c r="CV1897" s="19"/>
      <c r="CW1897" s="19"/>
      <c r="CX1897" s="19"/>
      <c r="CY1897" s="19"/>
      <c r="CZ1897" s="19"/>
      <c r="DA1897" s="19"/>
      <c r="DB1897" s="19"/>
      <c r="DC1897" s="19"/>
      <c r="DD1897" s="19"/>
      <c r="DE1897" s="19"/>
      <c r="DF1897" s="19"/>
      <c r="DG1897" s="19"/>
      <c r="DH1897" s="19"/>
      <c r="DI1897" s="19"/>
      <c r="DJ1897" s="19"/>
      <c r="DK1897" s="19"/>
      <c r="DL1897" s="19"/>
    </row>
    <row r="1898" spans="1:116" s="20" customFormat="1" ht="30" customHeight="1">
      <c r="A1898" s="4" t="s">
        <v>2657</v>
      </c>
      <c r="B1898" s="5">
        <v>1896</v>
      </c>
      <c r="C1898" s="116">
        <v>19842</v>
      </c>
      <c r="D1898" s="116"/>
      <c r="E1898" s="43" t="s">
        <v>6479</v>
      </c>
      <c r="F1898" s="3" t="s">
        <v>6480</v>
      </c>
      <c r="G1898" s="3" t="s">
        <v>6481</v>
      </c>
      <c r="H1898" s="3" t="s">
        <v>126</v>
      </c>
      <c r="I1898" s="3" t="s">
        <v>156</v>
      </c>
      <c r="J1898" s="3" t="s">
        <v>6482</v>
      </c>
      <c r="K1898" s="6"/>
      <c r="L1898" s="3"/>
      <c r="M1898" s="6">
        <v>14</v>
      </c>
      <c r="N1898" s="3" t="s">
        <v>44</v>
      </c>
      <c r="O1898" s="3" t="s">
        <v>6483</v>
      </c>
      <c r="P1898" s="3" t="s">
        <v>6484</v>
      </c>
      <c r="Q1898" s="3" t="s">
        <v>6485</v>
      </c>
      <c r="R1898" s="156">
        <v>16.13</v>
      </c>
      <c r="S1898" s="22"/>
      <c r="T1898" s="23"/>
      <c r="U1898" s="1" t="s">
        <v>54</v>
      </c>
      <c r="V1898" s="21">
        <v>20.010000000000002</v>
      </c>
      <c r="W1898" s="22">
        <v>10</v>
      </c>
      <c r="X1898" s="22"/>
      <c r="Y1898" s="22"/>
      <c r="Z1898" s="22"/>
      <c r="AA1898" s="22"/>
      <c r="AB1898" s="22"/>
      <c r="AC1898" s="22"/>
      <c r="AD1898" s="22"/>
      <c r="AE1898" s="24">
        <v>20.010000000000002</v>
      </c>
      <c r="AN1898" s="25">
        <v>15.01</v>
      </c>
      <c r="AO1898" s="20" t="s">
        <v>207</v>
      </c>
      <c r="AP1898" s="24" t="s">
        <v>208</v>
      </c>
      <c r="AQ1898" s="20" t="e">
        <f>AVERAGE(SMALL(AE1898:AI1898,1),SMALL(AE1898:AI1898,2))</f>
        <v>#NUM!</v>
      </c>
      <c r="AR1898" s="20" t="e">
        <f>IF(R1898 &lt;=( AVERAGE(SMALL(AE1898:AI1898,1),SMALL(AE1898:AI1898,2))), R1898, "")</f>
        <v>#NUM!</v>
      </c>
      <c r="AS1898" s="20" t="e">
        <f>AVERAGE(SMALL(AJ1898:AM1898,1),SMALL(AJ1898:AM1898,2))</f>
        <v>#NUM!</v>
      </c>
      <c r="AT1898" s="20">
        <f>T1898*1.075</f>
        <v>0</v>
      </c>
      <c r="AU1898" s="20" t="e">
        <f>U1898*1.075</f>
        <v>#VALUE!</v>
      </c>
      <c r="AV1898" s="22" t="e">
        <f>MIN(AN1898,AT1898,AU1898)</f>
        <v>#VALUE!</v>
      </c>
      <c r="AW1898" s="20" t="s">
        <v>209</v>
      </c>
      <c r="AX1898" s="20" t="s">
        <v>208</v>
      </c>
      <c r="AY1898" s="25">
        <v>15.01</v>
      </c>
      <c r="AZ1898" s="27">
        <f>IF(AND(AY1898&gt;0,AY1898&lt;=10),AY1898*0.25,IF(AND(AY1898&gt;10,AY1898&lt;=50),AY1898*0.17,IF(AND(AY1898&gt;10,AY1898&lt;=100),AY1898*0.12,IF(AY1898&gt;100,AY1898*0.1))))</f>
        <v>2.5517000000000003</v>
      </c>
      <c r="BA1898" s="3">
        <f>AZ1898+AY1898</f>
        <v>17.561700000000002</v>
      </c>
      <c r="BB1898" s="25">
        <f>BA1898+BA1898*0.08</f>
        <v>18.966636000000001</v>
      </c>
      <c r="BC1898" s="20" t="s">
        <v>12295</v>
      </c>
    </row>
    <row r="1899" spans="1:116" s="20" customFormat="1" ht="30" customHeight="1">
      <c r="A1899" s="7" t="s">
        <v>5266</v>
      </c>
      <c r="B1899" s="5">
        <v>1897</v>
      </c>
      <c r="C1899" s="116"/>
      <c r="D1899" s="116"/>
      <c r="E1899" s="43" t="s">
        <v>6486</v>
      </c>
      <c r="F1899" s="3" t="s">
        <v>453</v>
      </c>
      <c r="G1899" s="3" t="s">
        <v>454</v>
      </c>
      <c r="H1899" s="3" t="s">
        <v>41</v>
      </c>
      <c r="I1899" s="3" t="s">
        <v>455</v>
      </c>
      <c r="J1899" s="3" t="s">
        <v>6487</v>
      </c>
      <c r="K1899" s="6"/>
      <c r="L1899" s="3"/>
      <c r="M1899" s="6">
        <v>30</v>
      </c>
      <c r="N1899" s="3" t="s">
        <v>44</v>
      </c>
      <c r="O1899" s="3" t="s">
        <v>6488</v>
      </c>
      <c r="P1899" s="3" t="s">
        <v>6489</v>
      </c>
      <c r="Q1899" s="3" t="s">
        <v>6490</v>
      </c>
      <c r="R1899" s="156">
        <v>3.24</v>
      </c>
      <c r="S1899" s="22">
        <v>3.02</v>
      </c>
      <c r="T1899" s="23"/>
      <c r="U1899" s="1">
        <v>1.45</v>
      </c>
      <c r="V1899" s="21"/>
      <c r="W1899" s="22"/>
      <c r="X1899" s="22"/>
      <c r="Y1899" s="22"/>
      <c r="Z1899" s="22"/>
      <c r="AA1899" s="22"/>
      <c r="AB1899" s="22"/>
      <c r="AC1899" s="22"/>
      <c r="AD1899" s="22"/>
      <c r="AE1899" s="24"/>
      <c r="AN1899" s="25"/>
      <c r="AP1899" s="24"/>
      <c r="AQ1899" s="20" t="e">
        <f>AVERAGE(SMALL(AE1899:AI1899,1),SMALL(AE1899:AI1899,2))</f>
        <v>#NUM!</v>
      </c>
      <c r="AR1899" s="20" t="e">
        <f>IF(R1899 &lt;=( AVERAGE(SMALL(AE1899:AI1899,1),SMALL(AE1899:AI1899,2))), R1899, "")</f>
        <v>#NUM!</v>
      </c>
      <c r="AS1899" s="20" t="e">
        <f>AVERAGE(SMALL(AJ1899:AM1899,1),SMALL(AJ1899:AM1899,2))</f>
        <v>#NUM!</v>
      </c>
      <c r="AT1899" s="20">
        <f>T1899*1.075</f>
        <v>0</v>
      </c>
      <c r="AU1899" s="20">
        <f>U1899*1.075</f>
        <v>1.5587499999999999</v>
      </c>
      <c r="AV1899" s="22">
        <f>MIN(AN1899,AT1899,AU1899)</f>
        <v>0</v>
      </c>
      <c r="AW1899" s="20" t="s">
        <v>71</v>
      </c>
      <c r="AX1899" s="20" t="s">
        <v>72</v>
      </c>
      <c r="AY1899" s="25">
        <v>1.5580000000000001</v>
      </c>
      <c r="AZ1899" s="27">
        <f>IF(AND(AY1899&gt;0,AY1899&lt;=10),AY1899*0.25,IF(AND(AY1899&gt;10,AY1899&lt;=50),AY1899*0.17,IF(AND(AY1899&gt;10,AY1899&lt;=100),AY1899*0.12,IF(AY1899&gt;100,AY1899*0.1))))</f>
        <v>0.38950000000000001</v>
      </c>
      <c r="BA1899" s="3">
        <f>AZ1899+AY1899</f>
        <v>1.9475</v>
      </c>
      <c r="BB1899" s="25">
        <f>BA1899+BA1899*0.08</f>
        <v>2.1032999999999999</v>
      </c>
      <c r="BC1899" s="20" t="s">
        <v>12295</v>
      </c>
      <c r="BP1899" s="28"/>
      <c r="BQ1899" s="28"/>
      <c r="BR1899" s="28"/>
      <c r="BS1899" s="28"/>
      <c r="BT1899" s="28"/>
      <c r="BU1899" s="28"/>
      <c r="BV1899" s="28"/>
      <c r="BW1899" s="28"/>
      <c r="BX1899" s="28"/>
      <c r="BY1899" s="28"/>
      <c r="BZ1899" s="28"/>
      <c r="CA1899" s="28"/>
      <c r="CB1899" s="28"/>
      <c r="CC1899" s="28"/>
      <c r="CD1899" s="28"/>
      <c r="CE1899" s="28"/>
      <c r="CF1899" s="28"/>
      <c r="CG1899" s="28"/>
      <c r="CH1899" s="28"/>
      <c r="CI1899" s="28"/>
      <c r="CJ1899" s="28"/>
      <c r="CK1899" s="28"/>
      <c r="CL1899" s="28"/>
      <c r="CM1899" s="28"/>
      <c r="CN1899" s="28"/>
      <c r="CO1899" s="28"/>
      <c r="CP1899" s="28"/>
      <c r="CQ1899" s="28"/>
      <c r="CR1899" s="28"/>
      <c r="CS1899" s="28"/>
      <c r="CT1899" s="28"/>
      <c r="CU1899" s="28"/>
      <c r="CV1899" s="28"/>
      <c r="CW1899" s="28"/>
      <c r="CX1899" s="28"/>
      <c r="CY1899" s="28"/>
      <c r="CZ1899" s="28"/>
      <c r="DA1899" s="28"/>
      <c r="DB1899" s="28"/>
      <c r="DC1899" s="28"/>
      <c r="DD1899" s="28"/>
      <c r="DE1899" s="28"/>
      <c r="DF1899" s="28"/>
      <c r="DG1899" s="28"/>
      <c r="DH1899" s="28"/>
      <c r="DI1899" s="28"/>
      <c r="DJ1899" s="28"/>
      <c r="DK1899" s="28"/>
      <c r="DL1899" s="28"/>
    </row>
    <row r="1900" spans="1:116" s="20" customFormat="1" ht="30" customHeight="1">
      <c r="A1900" s="153" t="s">
        <v>12978</v>
      </c>
      <c r="B1900" s="5">
        <v>1898</v>
      </c>
      <c r="C1900" s="116">
        <v>14348</v>
      </c>
      <c r="D1900" s="116"/>
      <c r="E1900" s="43" t="s">
        <v>13013</v>
      </c>
      <c r="F1900" s="3" t="s">
        <v>12512</v>
      </c>
      <c r="G1900" s="3" t="s">
        <v>10120</v>
      </c>
      <c r="H1900" s="3" t="s">
        <v>1012</v>
      </c>
      <c r="I1900" s="3" t="s">
        <v>550</v>
      </c>
      <c r="J1900" s="3" t="s">
        <v>13014</v>
      </c>
      <c r="K1900" s="6">
        <v>5</v>
      </c>
      <c r="L1900" s="3" t="s">
        <v>79</v>
      </c>
      <c r="M1900" s="6">
        <v>1</v>
      </c>
      <c r="N1900" s="3" t="s">
        <v>44</v>
      </c>
      <c r="O1900" s="3" t="s">
        <v>12982</v>
      </c>
      <c r="P1900" s="3" t="s">
        <v>13015</v>
      </c>
      <c r="Q1900" s="3" t="s">
        <v>13016</v>
      </c>
      <c r="R1900" s="160">
        <v>2.83</v>
      </c>
      <c r="S1900" s="79">
        <v>2.0299999999999998</v>
      </c>
      <c r="T1900" s="81">
        <v>2.0299999999999998</v>
      </c>
      <c r="U1900" s="82"/>
      <c r="V1900" s="79"/>
      <c r="W1900" s="79"/>
      <c r="X1900" s="79"/>
      <c r="Y1900" s="79">
        <v>4.4000000000000004</v>
      </c>
      <c r="Z1900" s="79"/>
      <c r="AA1900" s="79"/>
      <c r="AB1900" s="79"/>
      <c r="AC1900" s="79"/>
      <c r="AD1900" s="79"/>
      <c r="AE1900" s="83">
        <v>4.6399999999999997</v>
      </c>
      <c r="AF1900" s="84"/>
      <c r="AG1900" s="84">
        <v>1.2549999999999999</v>
      </c>
      <c r="AH1900" s="84"/>
      <c r="AI1900" s="84"/>
      <c r="AJ1900" s="84"/>
      <c r="AK1900" s="84"/>
      <c r="AL1900" s="84"/>
      <c r="AM1900" s="84"/>
      <c r="AN1900" s="85"/>
      <c r="AO1900" s="84"/>
      <c r="AP1900" s="83"/>
      <c r="AQ1900" s="84">
        <v>2.9474999999999998</v>
      </c>
      <c r="AR1900" s="84">
        <v>2.83</v>
      </c>
      <c r="AS1900" s="84" t="e">
        <v>#NUM!</v>
      </c>
      <c r="AT1900" s="84" t="e">
        <v>#REF!</v>
      </c>
      <c r="AU1900" s="84">
        <v>2.1822499999999998</v>
      </c>
      <c r="AV1900" s="79" t="e">
        <v>#REF!</v>
      </c>
      <c r="AW1900" s="84" t="s">
        <v>71</v>
      </c>
      <c r="AX1900" s="84" t="s">
        <v>72</v>
      </c>
      <c r="AY1900" s="85">
        <v>2.1822499999999998</v>
      </c>
      <c r="AZ1900" s="87">
        <v>0.54556249999999995</v>
      </c>
      <c r="BA1900" s="43">
        <v>2.7278124999999998</v>
      </c>
      <c r="BB1900" s="85">
        <v>2.9460374999999996</v>
      </c>
      <c r="BC1900" s="20" t="s">
        <v>12295</v>
      </c>
      <c r="BD1900" s="84" t="s">
        <v>12206</v>
      </c>
      <c r="BE1900" s="88"/>
      <c r="BF1900" s="88"/>
      <c r="BG1900" s="88"/>
      <c r="BH1900" s="88"/>
      <c r="BI1900" s="88"/>
      <c r="BJ1900" s="88"/>
      <c r="BK1900" s="88"/>
      <c r="BL1900" s="88"/>
      <c r="BM1900" s="88"/>
      <c r="BN1900" s="88"/>
      <c r="BO1900" s="88"/>
      <c r="BP1900" s="88"/>
      <c r="BQ1900" s="88"/>
      <c r="BR1900" s="88"/>
      <c r="BS1900" s="88"/>
      <c r="BT1900" s="88"/>
      <c r="BU1900" s="88"/>
      <c r="BV1900" s="88"/>
      <c r="BW1900" s="88"/>
      <c r="BX1900" s="88"/>
      <c r="BY1900" s="88"/>
      <c r="BZ1900" s="88"/>
      <c r="CA1900" s="88"/>
      <c r="CB1900" s="88"/>
      <c r="CC1900" s="88"/>
      <c r="CD1900" s="88"/>
      <c r="CE1900" s="88"/>
      <c r="CF1900" s="88"/>
      <c r="CG1900" s="88"/>
      <c r="CH1900" s="88"/>
      <c r="CI1900" s="88"/>
      <c r="CJ1900" s="88"/>
      <c r="CK1900" s="88"/>
      <c r="CL1900" s="88"/>
      <c r="CM1900" s="88"/>
      <c r="CN1900" s="88"/>
      <c r="CO1900" s="88"/>
      <c r="CP1900" s="88"/>
      <c r="CQ1900" s="88"/>
      <c r="CR1900" s="88"/>
      <c r="CS1900" s="88"/>
      <c r="CT1900" s="88"/>
      <c r="CU1900" s="88"/>
      <c r="CV1900" s="88"/>
      <c r="CW1900" s="88"/>
      <c r="CX1900" s="88"/>
      <c r="CY1900" s="88"/>
      <c r="CZ1900" s="88"/>
      <c r="DA1900" s="88"/>
      <c r="DB1900" s="88"/>
      <c r="DC1900" s="88"/>
      <c r="DD1900" s="88"/>
      <c r="DE1900" s="88"/>
      <c r="DF1900" s="88"/>
      <c r="DG1900" s="88"/>
      <c r="DH1900" s="88"/>
      <c r="DI1900" s="88"/>
      <c r="DJ1900" s="88"/>
      <c r="DK1900" s="88"/>
      <c r="DL1900" s="88"/>
    </row>
    <row r="1901" spans="1:116" s="28" customFormat="1" ht="30" customHeight="1">
      <c r="A1901" s="153" t="s">
        <v>12978</v>
      </c>
      <c r="B1901" s="5">
        <v>1899</v>
      </c>
      <c r="C1901" s="116">
        <v>7003</v>
      </c>
      <c r="D1901" s="116"/>
      <c r="E1901" s="43" t="s">
        <v>13017</v>
      </c>
      <c r="F1901" s="3" t="s">
        <v>13018</v>
      </c>
      <c r="G1901" s="3" t="s">
        <v>13019</v>
      </c>
      <c r="H1901" s="3" t="s">
        <v>1149</v>
      </c>
      <c r="I1901" s="3" t="s">
        <v>550</v>
      </c>
      <c r="J1901" s="3" t="s">
        <v>13020</v>
      </c>
      <c r="K1901" s="6">
        <v>10</v>
      </c>
      <c r="L1901" s="3" t="s">
        <v>79</v>
      </c>
      <c r="M1901" s="6">
        <v>1</v>
      </c>
      <c r="N1901" s="3" t="s">
        <v>44</v>
      </c>
      <c r="O1901" s="3" t="s">
        <v>12982</v>
      </c>
      <c r="P1901" s="3" t="s">
        <v>13021</v>
      </c>
      <c r="Q1901" s="3" t="s">
        <v>13022</v>
      </c>
      <c r="R1901" s="160">
        <v>4.3499999999999996</v>
      </c>
      <c r="S1901" s="79">
        <v>4.3499999999999996</v>
      </c>
      <c r="T1901" s="81" t="s">
        <v>54</v>
      </c>
      <c r="U1901" s="82">
        <v>4.3499999999999996</v>
      </c>
      <c r="V1901" s="79"/>
      <c r="W1901" s="79"/>
      <c r="X1901" s="79"/>
      <c r="Y1901" s="79">
        <v>4.3499999999999996</v>
      </c>
      <c r="Z1901" s="79"/>
      <c r="AA1901" s="79"/>
      <c r="AB1901" s="79"/>
      <c r="AC1901" s="79"/>
      <c r="AD1901" s="79"/>
      <c r="AE1901" s="83"/>
      <c r="AF1901" s="84"/>
      <c r="AG1901" s="84"/>
      <c r="AH1901" s="84"/>
      <c r="AI1901" s="84"/>
      <c r="AJ1901" s="84"/>
      <c r="AK1901" s="84"/>
      <c r="AL1901" s="84"/>
      <c r="AM1901" s="84"/>
      <c r="AN1901" s="85"/>
      <c r="AO1901" s="84"/>
      <c r="AP1901" s="83"/>
      <c r="AQ1901" s="84" t="e">
        <v>#NUM!</v>
      </c>
      <c r="AR1901" s="84" t="e">
        <v>#NUM!</v>
      </c>
      <c r="AS1901" s="84" t="e">
        <v>#NUM!</v>
      </c>
      <c r="AT1901" s="84" t="e">
        <v>#REF!</v>
      </c>
      <c r="AU1901" s="84" t="e">
        <v>#VALUE!</v>
      </c>
      <c r="AV1901" s="79" t="e">
        <v>#REF!</v>
      </c>
      <c r="AW1901" s="84" t="s">
        <v>49</v>
      </c>
      <c r="AX1901" s="84" t="s">
        <v>48</v>
      </c>
      <c r="AY1901" s="85">
        <v>4.3499999999999996</v>
      </c>
      <c r="AZ1901" s="87">
        <v>1.0874999999999999</v>
      </c>
      <c r="BA1901" s="43">
        <v>5.4375</v>
      </c>
      <c r="BB1901" s="85">
        <v>5.8724999999999996</v>
      </c>
      <c r="BC1901" s="20" t="s">
        <v>12295</v>
      </c>
      <c r="BD1901" s="84" t="s">
        <v>12206</v>
      </c>
      <c r="BE1901" s="88"/>
      <c r="BF1901" s="88"/>
      <c r="BG1901" s="88"/>
      <c r="BH1901" s="88"/>
      <c r="BI1901" s="88"/>
      <c r="BJ1901" s="88"/>
      <c r="BK1901" s="88"/>
      <c r="BL1901" s="88"/>
      <c r="BM1901" s="88"/>
      <c r="BN1901" s="88"/>
      <c r="BO1901" s="88"/>
      <c r="BP1901" s="88"/>
      <c r="BQ1901" s="88"/>
      <c r="BR1901" s="88"/>
      <c r="BS1901" s="88"/>
      <c r="BT1901" s="88"/>
      <c r="BU1901" s="88"/>
      <c r="BV1901" s="88"/>
      <c r="BW1901" s="88"/>
      <c r="BX1901" s="88"/>
      <c r="BY1901" s="88"/>
      <c r="BZ1901" s="88"/>
      <c r="CA1901" s="88"/>
      <c r="CB1901" s="88"/>
      <c r="CC1901" s="88"/>
      <c r="CD1901" s="88"/>
      <c r="CE1901" s="88"/>
      <c r="CF1901" s="88"/>
      <c r="CG1901" s="88"/>
      <c r="CH1901" s="88"/>
      <c r="CI1901" s="88"/>
      <c r="CJ1901" s="88"/>
      <c r="CK1901" s="88"/>
      <c r="CL1901" s="88"/>
      <c r="CM1901" s="88"/>
      <c r="CN1901" s="88"/>
      <c r="CO1901" s="88"/>
      <c r="CP1901" s="88"/>
      <c r="CQ1901" s="88"/>
      <c r="CR1901" s="88"/>
      <c r="CS1901" s="88"/>
      <c r="CT1901" s="88"/>
      <c r="CU1901" s="88"/>
      <c r="CV1901" s="88"/>
      <c r="CW1901" s="88"/>
      <c r="CX1901" s="88"/>
      <c r="CY1901" s="88"/>
      <c r="CZ1901" s="88"/>
      <c r="DA1901" s="88"/>
      <c r="DB1901" s="88"/>
      <c r="DC1901" s="88"/>
      <c r="DD1901" s="88"/>
      <c r="DE1901" s="88"/>
      <c r="DF1901" s="88"/>
      <c r="DG1901" s="88"/>
      <c r="DH1901" s="88"/>
      <c r="DI1901" s="88"/>
      <c r="DJ1901" s="88"/>
      <c r="DK1901" s="88"/>
      <c r="DL1901" s="88"/>
    </row>
    <row r="1902" spans="1:116" s="28" customFormat="1" ht="30" customHeight="1">
      <c r="A1902" s="153" t="s">
        <v>12978</v>
      </c>
      <c r="B1902" s="5">
        <v>1900</v>
      </c>
      <c r="C1902" s="179">
        <v>5799</v>
      </c>
      <c r="D1902" s="179"/>
      <c r="E1902" s="171" t="s">
        <v>14612</v>
      </c>
      <c r="F1902" s="3" t="s">
        <v>14613</v>
      </c>
      <c r="G1902" s="3" t="s">
        <v>3735</v>
      </c>
      <c r="H1902" s="3" t="s">
        <v>530</v>
      </c>
      <c r="I1902" s="3" t="s">
        <v>102</v>
      </c>
      <c r="J1902" s="3" t="s">
        <v>7489</v>
      </c>
      <c r="K1902" s="6"/>
      <c r="L1902" s="3"/>
      <c r="M1902" s="6">
        <v>5</v>
      </c>
      <c r="N1902" s="3" t="s">
        <v>44</v>
      </c>
      <c r="O1902" s="3" t="s">
        <v>12982</v>
      </c>
      <c r="P1902" s="3" t="s">
        <v>13021</v>
      </c>
      <c r="Q1902" s="3" t="s">
        <v>14614</v>
      </c>
      <c r="R1902" s="160">
        <v>2.9</v>
      </c>
      <c r="S1902" s="79">
        <v>1.6</v>
      </c>
      <c r="T1902" s="81">
        <v>0.72</v>
      </c>
      <c r="U1902" s="82">
        <v>2.9</v>
      </c>
      <c r="V1902" s="79"/>
      <c r="W1902" s="79"/>
      <c r="X1902" s="79"/>
      <c r="Y1902" s="79">
        <v>2.9</v>
      </c>
      <c r="Z1902" s="79"/>
      <c r="AA1902" s="79"/>
      <c r="AB1902" s="79"/>
      <c r="AC1902" s="79"/>
      <c r="AD1902" s="79"/>
      <c r="AE1902" s="83"/>
      <c r="AF1902" s="84"/>
      <c r="AG1902" s="84"/>
      <c r="AH1902" s="84"/>
      <c r="AI1902" s="84"/>
      <c r="AJ1902" s="84"/>
      <c r="AK1902" s="84"/>
      <c r="AL1902" s="84"/>
      <c r="AM1902" s="84"/>
      <c r="AN1902" s="85"/>
      <c r="AO1902" s="84"/>
      <c r="AP1902" s="83"/>
      <c r="AQ1902" s="84" t="e">
        <f>AVERAGE(SMALL(AE1902:AI1902,1),SMALL(AE1902:AI1902,2))</f>
        <v>#NUM!</v>
      </c>
      <c r="AR1902" s="84" t="e">
        <f>IF(R1902 &lt;=( AVERAGE(SMALL(AE1902:AI1902,1),SMALL(AE1902:AI1902,2))), R1902, "")</f>
        <v>#NUM!</v>
      </c>
      <c r="AS1902" s="84" t="e">
        <f>AVERAGE(SMALL(AJ1902:AM1902,1),SMALL(AJ1902:AM1902,2))</f>
        <v>#NUM!</v>
      </c>
      <c r="AT1902" s="84" t="e">
        <f>#REF!*1.075</f>
        <v>#REF!</v>
      </c>
      <c r="AU1902" s="84">
        <f>T1902*1.075</f>
        <v>0.77399999999999991</v>
      </c>
      <c r="AV1902" s="79" t="e">
        <f>MIN(AN1902,AT1902,AU1902)</f>
        <v>#REF!</v>
      </c>
      <c r="AW1902" s="84" t="s">
        <v>71</v>
      </c>
      <c r="AX1902" s="84" t="s">
        <v>72</v>
      </c>
      <c r="AY1902" s="85">
        <v>0.77400000000000002</v>
      </c>
      <c r="AZ1902" s="87">
        <f>IF(AND(AY1902&gt;0,AY1902&lt;=10),AY1902*0.25,IF(AND(AY1902&gt;10,AY1902&lt;=50),AY1902*0.17,IF(AND(AY1902&gt;10,AY1902&lt;=100),AY1902*0.12,IF(AY1902&gt;100,AY1902*0.1))))</f>
        <v>0.19350000000000001</v>
      </c>
      <c r="BA1902" s="43">
        <f>AZ1902+AY1902</f>
        <v>0.96750000000000003</v>
      </c>
      <c r="BB1902" s="85">
        <f>BA1902+BA1902*0.08</f>
        <v>1.0448999999999999</v>
      </c>
      <c r="BC1902" s="20" t="s">
        <v>12295</v>
      </c>
      <c r="BD1902" s="84" t="s">
        <v>12206</v>
      </c>
      <c r="BE1902" s="88"/>
      <c r="BF1902" s="88"/>
      <c r="BG1902" s="88"/>
      <c r="BH1902" s="88"/>
      <c r="BI1902" s="88"/>
      <c r="BJ1902" s="88"/>
      <c r="BK1902" s="88"/>
      <c r="BL1902" s="88"/>
      <c r="BM1902" s="88"/>
      <c r="BN1902" s="88"/>
      <c r="BO1902" s="88"/>
      <c r="BP1902" s="88"/>
      <c r="BQ1902" s="88"/>
      <c r="BR1902" s="88"/>
      <c r="BS1902" s="88"/>
      <c r="BT1902" s="88"/>
      <c r="BU1902" s="88"/>
      <c r="BV1902" s="88"/>
      <c r="BW1902" s="88"/>
      <c r="BX1902" s="88"/>
      <c r="BY1902" s="88"/>
      <c r="BZ1902" s="88"/>
      <c r="CA1902" s="88"/>
      <c r="CB1902" s="88"/>
      <c r="CC1902" s="88"/>
      <c r="CD1902" s="88"/>
      <c r="CE1902" s="88"/>
      <c r="CF1902" s="88"/>
      <c r="CG1902" s="88"/>
      <c r="CH1902" s="88"/>
      <c r="CI1902" s="88"/>
      <c r="CJ1902" s="88"/>
      <c r="CK1902" s="88"/>
      <c r="CL1902" s="88"/>
      <c r="CM1902" s="88"/>
      <c r="CN1902" s="88"/>
      <c r="CO1902" s="88"/>
      <c r="CP1902" s="88"/>
      <c r="CQ1902" s="88"/>
      <c r="CR1902" s="88"/>
      <c r="CS1902" s="88"/>
      <c r="CT1902" s="88"/>
      <c r="CU1902" s="88"/>
      <c r="CV1902" s="88"/>
      <c r="CW1902" s="88"/>
      <c r="CX1902" s="88"/>
      <c r="CY1902" s="88"/>
      <c r="CZ1902" s="88"/>
      <c r="DA1902" s="88"/>
      <c r="DB1902" s="88"/>
      <c r="DC1902" s="88"/>
      <c r="DD1902" s="88"/>
      <c r="DE1902" s="88"/>
      <c r="DF1902" s="88"/>
      <c r="DG1902" s="88"/>
      <c r="DH1902" s="88"/>
      <c r="DI1902" s="88"/>
      <c r="DJ1902" s="88"/>
      <c r="DK1902" s="88"/>
      <c r="DL1902" s="88"/>
    </row>
    <row r="1903" spans="1:116" s="20" customFormat="1" ht="30" customHeight="1">
      <c r="A1903" s="153" t="s">
        <v>12978</v>
      </c>
      <c r="B1903" s="5">
        <v>1901</v>
      </c>
      <c r="C1903" s="179">
        <v>4008</v>
      </c>
      <c r="D1903" s="179"/>
      <c r="E1903" s="171" t="s">
        <v>14624</v>
      </c>
      <c r="F1903" s="3" t="s">
        <v>14096</v>
      </c>
      <c r="G1903" s="3" t="s">
        <v>1735</v>
      </c>
      <c r="H1903" s="3" t="s">
        <v>1149</v>
      </c>
      <c r="I1903" s="3" t="s">
        <v>1736</v>
      </c>
      <c r="J1903" s="3" t="s">
        <v>14625</v>
      </c>
      <c r="K1903" s="6">
        <v>10</v>
      </c>
      <c r="L1903" s="3" t="s">
        <v>79</v>
      </c>
      <c r="M1903" s="6">
        <v>1</v>
      </c>
      <c r="N1903" s="3" t="s">
        <v>44</v>
      </c>
      <c r="O1903" s="3" t="s">
        <v>12982</v>
      </c>
      <c r="P1903" s="3" t="s">
        <v>13021</v>
      </c>
      <c r="Q1903" s="3" t="s">
        <v>14626</v>
      </c>
      <c r="R1903" s="160">
        <v>4.5</v>
      </c>
      <c r="S1903" s="79">
        <v>4</v>
      </c>
      <c r="T1903" s="81">
        <v>2.4</v>
      </c>
      <c r="U1903" s="82">
        <v>4.5</v>
      </c>
      <c r="V1903" s="79"/>
      <c r="W1903" s="79"/>
      <c r="X1903" s="79"/>
      <c r="Y1903" s="79">
        <v>4.5</v>
      </c>
      <c r="Z1903" s="79"/>
      <c r="AA1903" s="79"/>
      <c r="AB1903" s="79"/>
      <c r="AC1903" s="79"/>
      <c r="AD1903" s="79"/>
      <c r="AE1903" s="83"/>
      <c r="AF1903" s="84"/>
      <c r="AG1903" s="84"/>
      <c r="AH1903" s="84"/>
      <c r="AI1903" s="84"/>
      <c r="AJ1903" s="84"/>
      <c r="AK1903" s="84"/>
      <c r="AL1903" s="84"/>
      <c r="AM1903" s="84"/>
      <c r="AN1903" s="85"/>
      <c r="AO1903" s="84"/>
      <c r="AP1903" s="83"/>
      <c r="AQ1903" s="84" t="e">
        <f>AVERAGE(SMALL(AE1903:AI1903,1),SMALL(AE1903:AI1903,2))</f>
        <v>#NUM!</v>
      </c>
      <c r="AR1903" s="84" t="e">
        <f>IF(R1903 &lt;=( AVERAGE(SMALL(AE1903:AI1903,1),SMALL(AE1903:AI1903,2))), R1903, "")</f>
        <v>#NUM!</v>
      </c>
      <c r="AS1903" s="84" t="e">
        <f>AVERAGE(SMALL(AJ1903:AM1903,1),SMALL(AJ1903:AM1903,2))</f>
        <v>#NUM!</v>
      </c>
      <c r="AT1903" s="84" t="e">
        <f>#REF!*1.075</f>
        <v>#REF!</v>
      </c>
      <c r="AU1903" s="84">
        <f>T1903*1.075</f>
        <v>2.5799999999999996</v>
      </c>
      <c r="AV1903" s="79" t="e">
        <f>MIN(AN1903,AT1903,AU1903)</f>
        <v>#REF!</v>
      </c>
      <c r="AW1903" s="84" t="s">
        <v>71</v>
      </c>
      <c r="AX1903" s="84" t="s">
        <v>72</v>
      </c>
      <c r="AY1903" s="85">
        <v>2.58</v>
      </c>
      <c r="AZ1903" s="87">
        <f>IF(AND(AY1903&gt;0,AY1903&lt;=10),AY1903*0.25,IF(AND(AY1903&gt;10,AY1903&lt;=50),AY1903*0.17,IF(AND(AY1903&gt;10,AY1903&lt;=100),AY1903*0.12,IF(AY1903&gt;100,AY1903*0.1))))</f>
        <v>0.64500000000000002</v>
      </c>
      <c r="BA1903" s="43">
        <f>AZ1903+AY1903</f>
        <v>3.2250000000000001</v>
      </c>
      <c r="BB1903" s="85">
        <f>BA1903+BA1903*0.08</f>
        <v>3.4830000000000001</v>
      </c>
      <c r="BC1903" s="20" t="s">
        <v>12295</v>
      </c>
      <c r="BD1903" s="84" t="s">
        <v>12206</v>
      </c>
      <c r="BE1903" s="88"/>
      <c r="BF1903" s="88"/>
      <c r="BG1903" s="88"/>
      <c r="BH1903" s="88"/>
      <c r="BI1903" s="88"/>
      <c r="BJ1903" s="88"/>
      <c r="BK1903" s="88"/>
      <c r="BL1903" s="88"/>
      <c r="BM1903" s="88"/>
      <c r="BN1903" s="88"/>
      <c r="BO1903" s="88"/>
      <c r="BP1903" s="88"/>
      <c r="BQ1903" s="88"/>
      <c r="BR1903" s="88"/>
      <c r="BS1903" s="88"/>
      <c r="BT1903" s="88"/>
      <c r="BU1903" s="88"/>
      <c r="BV1903" s="88"/>
      <c r="BW1903" s="88"/>
      <c r="BX1903" s="88"/>
      <c r="BY1903" s="88"/>
      <c r="BZ1903" s="88"/>
      <c r="CA1903" s="88"/>
      <c r="CB1903" s="88"/>
      <c r="CC1903" s="88"/>
      <c r="CD1903" s="88"/>
      <c r="CE1903" s="88"/>
      <c r="CF1903" s="88"/>
      <c r="CG1903" s="88"/>
      <c r="CH1903" s="88"/>
      <c r="CI1903" s="88"/>
      <c r="CJ1903" s="88"/>
      <c r="CK1903" s="88"/>
      <c r="CL1903" s="88"/>
      <c r="CM1903" s="88"/>
      <c r="CN1903" s="88"/>
      <c r="CO1903" s="88"/>
      <c r="CP1903" s="88"/>
      <c r="CQ1903" s="88"/>
      <c r="CR1903" s="88"/>
      <c r="CS1903" s="88"/>
      <c r="CT1903" s="88"/>
      <c r="CU1903" s="88"/>
      <c r="CV1903" s="88"/>
      <c r="CW1903" s="88"/>
      <c r="CX1903" s="88"/>
      <c r="CY1903" s="88"/>
      <c r="CZ1903" s="88"/>
      <c r="DA1903" s="88"/>
      <c r="DB1903" s="88"/>
      <c r="DC1903" s="88"/>
      <c r="DD1903" s="88"/>
      <c r="DE1903" s="88"/>
      <c r="DF1903" s="88"/>
      <c r="DG1903" s="88"/>
      <c r="DH1903" s="88"/>
      <c r="DI1903" s="88"/>
      <c r="DJ1903" s="88"/>
      <c r="DK1903" s="88"/>
      <c r="DL1903" s="88"/>
    </row>
    <row r="1904" spans="1:116" s="20" customFormat="1" ht="30" customHeight="1">
      <c r="A1904" s="153" t="s">
        <v>12978</v>
      </c>
      <c r="B1904" s="5">
        <v>1902</v>
      </c>
      <c r="C1904" s="179">
        <v>4007</v>
      </c>
      <c r="D1904" s="179"/>
      <c r="E1904" s="171" t="s">
        <v>14624</v>
      </c>
      <c r="F1904" s="3" t="s">
        <v>14627</v>
      </c>
      <c r="G1904" s="3" t="s">
        <v>1735</v>
      </c>
      <c r="H1904" s="3" t="s">
        <v>1059</v>
      </c>
      <c r="I1904" s="3" t="s">
        <v>1736</v>
      </c>
      <c r="J1904" s="3" t="s">
        <v>14628</v>
      </c>
      <c r="K1904" s="6">
        <v>10</v>
      </c>
      <c r="L1904" s="3" t="s">
        <v>79</v>
      </c>
      <c r="M1904" s="6">
        <v>1</v>
      </c>
      <c r="N1904" s="3" t="s">
        <v>44</v>
      </c>
      <c r="O1904" s="3" t="s">
        <v>12982</v>
      </c>
      <c r="P1904" s="3" t="s">
        <v>14629</v>
      </c>
      <c r="Q1904" s="3" t="s">
        <v>14630</v>
      </c>
      <c r="R1904" s="160">
        <v>5</v>
      </c>
      <c r="S1904" s="79">
        <v>4.5</v>
      </c>
      <c r="T1904" s="81">
        <v>2.4</v>
      </c>
      <c r="U1904" s="82">
        <v>5</v>
      </c>
      <c r="V1904" s="79"/>
      <c r="W1904" s="79"/>
      <c r="X1904" s="79"/>
      <c r="Y1904" s="79">
        <v>5</v>
      </c>
      <c r="Z1904" s="79"/>
      <c r="AA1904" s="79"/>
      <c r="AB1904" s="79"/>
      <c r="AC1904" s="79"/>
      <c r="AD1904" s="79"/>
      <c r="AE1904" s="83"/>
      <c r="AF1904" s="84"/>
      <c r="AG1904" s="84"/>
      <c r="AH1904" s="84"/>
      <c r="AI1904" s="84"/>
      <c r="AJ1904" s="84"/>
      <c r="AK1904" s="84"/>
      <c r="AL1904" s="84"/>
      <c r="AM1904" s="84"/>
      <c r="AN1904" s="85"/>
      <c r="AO1904" s="84"/>
      <c r="AP1904" s="83"/>
      <c r="AQ1904" s="84" t="e">
        <f>AVERAGE(SMALL(AE1904:AI1904,1),SMALL(AE1904:AI1904,2))</f>
        <v>#NUM!</v>
      </c>
      <c r="AR1904" s="84" t="e">
        <f>IF(R1904 &lt;=( AVERAGE(SMALL(AE1904:AI1904,1),SMALL(AE1904:AI1904,2))), R1904, "")</f>
        <v>#NUM!</v>
      </c>
      <c r="AS1904" s="84" t="e">
        <f>AVERAGE(SMALL(AJ1904:AM1904,1),SMALL(AJ1904:AM1904,2))</f>
        <v>#NUM!</v>
      </c>
      <c r="AT1904" s="84" t="e">
        <f>#REF!*1.075</f>
        <v>#REF!</v>
      </c>
      <c r="AU1904" s="84">
        <f>T1904*1.075</f>
        <v>2.5799999999999996</v>
      </c>
      <c r="AV1904" s="79" t="e">
        <f>MIN(AN1904,AT1904,AU1904)</f>
        <v>#REF!</v>
      </c>
      <c r="AW1904" s="84" t="s">
        <v>71</v>
      </c>
      <c r="AX1904" s="84" t="s">
        <v>72</v>
      </c>
      <c r="AY1904" s="85">
        <v>2.5</v>
      </c>
      <c r="AZ1904" s="87">
        <f>IF(AND(AY1904&gt;0,AY1904&lt;=10),AY1904*0.25,IF(AND(AY1904&gt;10,AY1904&lt;=50),AY1904*0.17,IF(AND(AY1904&gt;10,AY1904&lt;=100),AY1904*0.12,IF(AY1904&gt;100,AY1904*0.1))))</f>
        <v>0.625</v>
      </c>
      <c r="BA1904" s="43">
        <f>AZ1904+AY1904</f>
        <v>3.125</v>
      </c>
      <c r="BB1904" s="85">
        <f>BA1904+BA1904*0.08</f>
        <v>3.375</v>
      </c>
      <c r="BC1904" s="20" t="s">
        <v>12295</v>
      </c>
      <c r="BD1904" s="84" t="s">
        <v>12206</v>
      </c>
      <c r="BE1904" s="88"/>
      <c r="BF1904" s="88"/>
      <c r="BG1904" s="88"/>
      <c r="BH1904" s="88"/>
      <c r="BI1904" s="88"/>
      <c r="BJ1904" s="88"/>
      <c r="BK1904" s="88"/>
      <c r="BL1904" s="88"/>
      <c r="BM1904" s="88"/>
      <c r="BN1904" s="88"/>
      <c r="BO1904" s="88"/>
      <c r="BP1904" s="88"/>
      <c r="BQ1904" s="88"/>
      <c r="BR1904" s="88"/>
      <c r="BS1904" s="88"/>
      <c r="BT1904" s="88"/>
      <c r="BU1904" s="88"/>
      <c r="BV1904" s="88"/>
      <c r="BW1904" s="88"/>
      <c r="BX1904" s="88"/>
      <c r="BY1904" s="88"/>
      <c r="BZ1904" s="88"/>
      <c r="CA1904" s="88"/>
      <c r="CB1904" s="88"/>
      <c r="CC1904" s="88"/>
      <c r="CD1904" s="88"/>
      <c r="CE1904" s="88"/>
      <c r="CF1904" s="88"/>
      <c r="CG1904" s="88"/>
      <c r="CH1904" s="88"/>
      <c r="CI1904" s="88"/>
      <c r="CJ1904" s="88"/>
      <c r="CK1904" s="88"/>
      <c r="CL1904" s="88"/>
      <c r="CM1904" s="88"/>
      <c r="CN1904" s="88"/>
      <c r="CO1904" s="88"/>
      <c r="CP1904" s="88"/>
      <c r="CQ1904" s="88"/>
      <c r="CR1904" s="88"/>
      <c r="CS1904" s="88"/>
      <c r="CT1904" s="88"/>
      <c r="CU1904" s="88"/>
      <c r="CV1904" s="88"/>
      <c r="CW1904" s="88"/>
      <c r="CX1904" s="88"/>
      <c r="CY1904" s="88"/>
      <c r="CZ1904" s="88"/>
      <c r="DA1904" s="88"/>
      <c r="DB1904" s="88"/>
      <c r="DC1904" s="88"/>
      <c r="DD1904" s="88"/>
      <c r="DE1904" s="88"/>
      <c r="DF1904" s="88"/>
      <c r="DG1904" s="88"/>
      <c r="DH1904" s="88"/>
      <c r="DI1904" s="88"/>
      <c r="DJ1904" s="88"/>
      <c r="DK1904" s="88"/>
      <c r="DL1904" s="88"/>
    </row>
    <row r="1905" spans="1:116" s="20" customFormat="1" ht="30" customHeight="1">
      <c r="A1905" s="153" t="s">
        <v>12978</v>
      </c>
      <c r="B1905" s="5">
        <v>1903</v>
      </c>
      <c r="C1905" s="116">
        <v>535</v>
      </c>
      <c r="D1905" s="116"/>
      <c r="E1905" s="43" t="s">
        <v>12979</v>
      </c>
      <c r="F1905" s="3" t="s">
        <v>12980</v>
      </c>
      <c r="G1905" s="3" t="s">
        <v>1903</v>
      </c>
      <c r="H1905" s="3" t="s">
        <v>1593</v>
      </c>
      <c r="I1905" s="3" t="s">
        <v>310</v>
      </c>
      <c r="J1905" s="3" t="s">
        <v>12981</v>
      </c>
      <c r="K1905" s="6">
        <v>25</v>
      </c>
      <c r="L1905" s="3" t="s">
        <v>67</v>
      </c>
      <c r="M1905" s="6">
        <v>1</v>
      </c>
      <c r="N1905" s="3" t="s">
        <v>44</v>
      </c>
      <c r="O1905" s="3" t="s">
        <v>12982</v>
      </c>
      <c r="P1905" s="3" t="s">
        <v>12983</v>
      </c>
      <c r="Q1905" s="3" t="s">
        <v>12984</v>
      </c>
      <c r="R1905" s="160">
        <v>6.05</v>
      </c>
      <c r="S1905" s="79">
        <v>4.8</v>
      </c>
      <c r="T1905" s="81" t="s">
        <v>54</v>
      </c>
      <c r="U1905" s="82"/>
      <c r="V1905" s="79"/>
      <c r="W1905" s="79">
        <v>5.6</v>
      </c>
      <c r="X1905" s="79"/>
      <c r="Y1905" s="79">
        <v>6.5</v>
      </c>
      <c r="Z1905" s="79"/>
      <c r="AA1905" s="79"/>
      <c r="AB1905" s="79"/>
      <c r="AC1905" s="79"/>
      <c r="AD1905" s="79"/>
      <c r="AE1905" s="83">
        <v>7.5</v>
      </c>
      <c r="AF1905" s="84"/>
      <c r="AG1905" s="84">
        <v>3.4580000000000002</v>
      </c>
      <c r="AH1905" s="84"/>
      <c r="AI1905" s="84"/>
      <c r="AJ1905" s="84"/>
      <c r="AK1905" s="84"/>
      <c r="AL1905" s="84"/>
      <c r="AM1905" s="84"/>
      <c r="AN1905" s="85"/>
      <c r="AO1905" s="84"/>
      <c r="AP1905" s="83"/>
      <c r="AQ1905" s="84">
        <v>5.4790000000000001</v>
      </c>
      <c r="AR1905" s="84" t="s">
        <v>601</v>
      </c>
      <c r="AS1905" s="84" t="e">
        <v>#NUM!</v>
      </c>
      <c r="AT1905" s="84" t="e">
        <v>#REF!</v>
      </c>
      <c r="AU1905" s="84" t="e">
        <v>#VALUE!</v>
      </c>
      <c r="AV1905" s="79" t="e">
        <v>#REF!</v>
      </c>
      <c r="AW1905" s="84" t="s">
        <v>209</v>
      </c>
      <c r="AX1905" s="84" t="s">
        <v>208</v>
      </c>
      <c r="AY1905" s="85">
        <v>5.4790000000000001</v>
      </c>
      <c r="AZ1905" s="87">
        <v>1.36975</v>
      </c>
      <c r="BA1905" s="43">
        <v>6.8487499999999999</v>
      </c>
      <c r="BB1905" s="85">
        <v>7.3966500000000002</v>
      </c>
      <c r="BC1905" s="20" t="s">
        <v>12295</v>
      </c>
      <c r="BD1905" s="84" t="s">
        <v>12206</v>
      </c>
      <c r="BE1905" s="88"/>
      <c r="BF1905" s="88"/>
      <c r="BG1905" s="88"/>
      <c r="BH1905" s="88"/>
      <c r="BI1905" s="88"/>
      <c r="BJ1905" s="88"/>
      <c r="BK1905" s="88"/>
      <c r="BL1905" s="88"/>
      <c r="BM1905" s="88"/>
      <c r="BN1905" s="88"/>
      <c r="BO1905" s="88"/>
      <c r="BP1905" s="88"/>
      <c r="BQ1905" s="88"/>
      <c r="BR1905" s="88"/>
      <c r="BS1905" s="88"/>
      <c r="BT1905" s="88"/>
      <c r="BU1905" s="88"/>
      <c r="BV1905" s="88"/>
      <c r="BW1905" s="88"/>
      <c r="BX1905" s="88"/>
      <c r="BY1905" s="88"/>
      <c r="BZ1905" s="88"/>
      <c r="CA1905" s="88"/>
      <c r="CB1905" s="88"/>
      <c r="CC1905" s="88"/>
      <c r="CD1905" s="88"/>
      <c r="CE1905" s="88"/>
      <c r="CF1905" s="88"/>
      <c r="CG1905" s="88"/>
      <c r="CH1905" s="88"/>
      <c r="CI1905" s="88"/>
      <c r="CJ1905" s="88"/>
      <c r="CK1905" s="88"/>
      <c r="CL1905" s="88"/>
      <c r="CM1905" s="88"/>
      <c r="CN1905" s="88"/>
      <c r="CO1905" s="88"/>
      <c r="CP1905" s="88"/>
      <c r="CQ1905" s="88"/>
      <c r="CR1905" s="88"/>
      <c r="CS1905" s="88"/>
      <c r="CT1905" s="88"/>
      <c r="CU1905" s="88"/>
      <c r="CV1905" s="88"/>
      <c r="CW1905" s="88"/>
      <c r="CX1905" s="88"/>
      <c r="CY1905" s="88"/>
      <c r="CZ1905" s="88"/>
      <c r="DA1905" s="88"/>
      <c r="DB1905" s="88"/>
      <c r="DC1905" s="88"/>
      <c r="DD1905" s="88"/>
      <c r="DE1905" s="88"/>
      <c r="DF1905" s="88"/>
      <c r="DG1905" s="88"/>
      <c r="DH1905" s="88"/>
      <c r="DI1905" s="88"/>
      <c r="DJ1905" s="88"/>
      <c r="DK1905" s="88"/>
      <c r="DL1905" s="88"/>
    </row>
    <row r="1906" spans="1:116" s="20" customFormat="1" ht="30" customHeight="1">
      <c r="A1906" s="153" t="s">
        <v>12978</v>
      </c>
      <c r="B1906" s="5">
        <v>1904</v>
      </c>
      <c r="C1906" s="116">
        <v>1000</v>
      </c>
      <c r="D1906" s="116"/>
      <c r="E1906" s="43" t="s">
        <v>13007</v>
      </c>
      <c r="F1906" s="3" t="s">
        <v>13008</v>
      </c>
      <c r="G1906" s="3" t="s">
        <v>13009</v>
      </c>
      <c r="H1906" s="3" t="s">
        <v>797</v>
      </c>
      <c r="I1906" s="3" t="s">
        <v>65</v>
      </c>
      <c r="J1906" s="3" t="s">
        <v>13010</v>
      </c>
      <c r="K1906" s="6">
        <v>25</v>
      </c>
      <c r="L1906" s="3" t="s">
        <v>67</v>
      </c>
      <c r="M1906" s="6">
        <v>1</v>
      </c>
      <c r="N1906" s="3" t="s">
        <v>44</v>
      </c>
      <c r="O1906" s="3" t="s">
        <v>12982</v>
      </c>
      <c r="P1906" s="3" t="s">
        <v>13011</v>
      </c>
      <c r="Q1906" s="3" t="s">
        <v>13012</v>
      </c>
      <c r="R1906" s="160">
        <v>4.05</v>
      </c>
      <c r="S1906" s="79">
        <v>3.16</v>
      </c>
      <c r="T1906" s="81">
        <v>3.16</v>
      </c>
      <c r="U1906" s="82">
        <v>4.47</v>
      </c>
      <c r="V1906" s="79"/>
      <c r="W1906" s="79">
        <v>3.63</v>
      </c>
      <c r="X1906" s="79"/>
      <c r="Y1906" s="79">
        <v>4.47</v>
      </c>
      <c r="Z1906" s="79"/>
      <c r="AA1906" s="79"/>
      <c r="AB1906" s="79"/>
      <c r="AC1906" s="79"/>
      <c r="AD1906" s="79"/>
      <c r="AE1906" s="83">
        <v>6.75</v>
      </c>
      <c r="AF1906" s="84"/>
      <c r="AG1906" s="84">
        <v>3.5975700000000002</v>
      </c>
      <c r="AH1906" s="84"/>
      <c r="AI1906" s="84"/>
      <c r="AJ1906" s="84"/>
      <c r="AK1906" s="84"/>
      <c r="AL1906" s="84"/>
      <c r="AM1906" s="84"/>
      <c r="AN1906" s="85"/>
      <c r="AO1906" s="84"/>
      <c r="AP1906" s="83"/>
      <c r="AQ1906" s="84">
        <v>5.1737850000000005</v>
      </c>
      <c r="AR1906" s="84">
        <v>4.05</v>
      </c>
      <c r="AS1906" s="84" t="e">
        <v>#NUM!</v>
      </c>
      <c r="AT1906" s="84" t="e">
        <v>#REF!</v>
      </c>
      <c r="AU1906" s="84">
        <v>3.3969999999999998</v>
      </c>
      <c r="AV1906" s="79" t="e">
        <v>#REF!</v>
      </c>
      <c r="AW1906" s="84" t="s">
        <v>71</v>
      </c>
      <c r="AX1906" s="84" t="s">
        <v>72</v>
      </c>
      <c r="AY1906" s="85">
        <v>3.3969999999999998</v>
      </c>
      <c r="AZ1906" s="87">
        <v>0.84924999999999995</v>
      </c>
      <c r="BA1906" s="43">
        <v>4.2462499999999999</v>
      </c>
      <c r="BB1906" s="85">
        <v>4.5859499999999995</v>
      </c>
      <c r="BC1906" s="20" t="s">
        <v>12295</v>
      </c>
      <c r="BD1906" s="84" t="s">
        <v>12206</v>
      </c>
      <c r="BE1906" s="88"/>
      <c r="BF1906" s="88"/>
      <c r="BG1906" s="88"/>
      <c r="BH1906" s="88"/>
      <c r="BI1906" s="88"/>
      <c r="BJ1906" s="88"/>
      <c r="BK1906" s="88"/>
      <c r="BL1906" s="88"/>
      <c r="BM1906" s="88"/>
      <c r="BN1906" s="88"/>
      <c r="BO1906" s="88"/>
      <c r="BP1906" s="88"/>
      <c r="BQ1906" s="88"/>
      <c r="BR1906" s="88"/>
      <c r="BS1906" s="88"/>
      <c r="BT1906" s="88"/>
      <c r="BU1906" s="88"/>
      <c r="BV1906" s="88"/>
      <c r="BW1906" s="88"/>
      <c r="BX1906" s="88"/>
      <c r="BY1906" s="88"/>
      <c r="BZ1906" s="88"/>
      <c r="CA1906" s="88"/>
      <c r="CB1906" s="88"/>
      <c r="CC1906" s="88"/>
      <c r="CD1906" s="88"/>
      <c r="CE1906" s="88"/>
      <c r="CF1906" s="88"/>
      <c r="CG1906" s="88"/>
      <c r="CH1906" s="88"/>
      <c r="CI1906" s="88"/>
      <c r="CJ1906" s="88"/>
      <c r="CK1906" s="88"/>
      <c r="CL1906" s="88"/>
      <c r="CM1906" s="88"/>
      <c r="CN1906" s="88"/>
      <c r="CO1906" s="88"/>
      <c r="CP1906" s="88"/>
      <c r="CQ1906" s="88"/>
      <c r="CR1906" s="88"/>
      <c r="CS1906" s="88"/>
      <c r="CT1906" s="88"/>
      <c r="CU1906" s="88"/>
      <c r="CV1906" s="88"/>
      <c r="CW1906" s="88"/>
      <c r="CX1906" s="88"/>
      <c r="CY1906" s="88"/>
      <c r="CZ1906" s="88"/>
      <c r="DA1906" s="88"/>
      <c r="DB1906" s="88"/>
      <c r="DC1906" s="88"/>
      <c r="DD1906" s="88"/>
      <c r="DE1906" s="88"/>
      <c r="DF1906" s="88"/>
      <c r="DG1906" s="88"/>
      <c r="DH1906" s="88"/>
      <c r="DI1906" s="88"/>
      <c r="DJ1906" s="88"/>
      <c r="DK1906" s="88"/>
      <c r="DL1906" s="88"/>
    </row>
    <row r="1907" spans="1:116" s="28" customFormat="1" ht="30" customHeight="1">
      <c r="A1907" s="153" t="s">
        <v>12978</v>
      </c>
      <c r="B1907" s="5">
        <v>1905</v>
      </c>
      <c r="C1907" s="179">
        <v>620</v>
      </c>
      <c r="D1907" s="179"/>
      <c r="E1907" s="171" t="s">
        <v>14616</v>
      </c>
      <c r="F1907" s="3" t="s">
        <v>14617</v>
      </c>
      <c r="G1907" s="3" t="s">
        <v>2641</v>
      </c>
      <c r="H1907" s="3" t="s">
        <v>299</v>
      </c>
      <c r="I1907" s="3" t="s">
        <v>102</v>
      </c>
      <c r="J1907" s="3" t="s">
        <v>600</v>
      </c>
      <c r="K1907" s="6"/>
      <c r="L1907" s="3"/>
      <c r="M1907" s="6">
        <v>30</v>
      </c>
      <c r="N1907" s="3" t="s">
        <v>44</v>
      </c>
      <c r="O1907" s="3" t="s">
        <v>12982</v>
      </c>
      <c r="P1907" s="3" t="s">
        <v>13011</v>
      </c>
      <c r="Q1907" s="3" t="s">
        <v>14618</v>
      </c>
      <c r="R1907" s="160">
        <v>4.6399999999999997</v>
      </c>
      <c r="S1907" s="79">
        <v>1.75</v>
      </c>
      <c r="T1907" s="81">
        <v>1.31</v>
      </c>
      <c r="U1907" s="82">
        <v>4.6399999999999997</v>
      </c>
      <c r="V1907" s="79"/>
      <c r="W1907" s="79"/>
      <c r="X1907" s="79"/>
      <c r="Y1907" s="79">
        <v>4.6399999999999997</v>
      </c>
      <c r="Z1907" s="79"/>
      <c r="AA1907" s="79"/>
      <c r="AB1907" s="79"/>
      <c r="AC1907" s="79"/>
      <c r="AD1907" s="79"/>
      <c r="AE1907" s="83">
        <v>4.6399999999999997</v>
      </c>
      <c r="AF1907" s="84"/>
      <c r="AG1907" s="84"/>
      <c r="AH1907" s="84"/>
      <c r="AI1907" s="84"/>
      <c r="AJ1907" s="84"/>
      <c r="AK1907" s="84"/>
      <c r="AL1907" s="84"/>
      <c r="AM1907" s="84"/>
      <c r="AN1907" s="85"/>
      <c r="AO1907" s="84"/>
      <c r="AP1907" s="83"/>
      <c r="AQ1907" s="84" t="e">
        <f>AVERAGE(SMALL(AE1907:AI1907,1),SMALL(AE1907:AI1907,2))</f>
        <v>#NUM!</v>
      </c>
      <c r="AR1907" s="84" t="e">
        <f>IF(R1907 &lt;=( AVERAGE(SMALL(AE1907:AI1907,1),SMALL(AE1907:AI1907,2))), R1907, "")</f>
        <v>#NUM!</v>
      </c>
      <c r="AS1907" s="84" t="e">
        <f>AVERAGE(SMALL(AJ1907:AM1907,1),SMALL(AJ1907:AM1907,2))</f>
        <v>#NUM!</v>
      </c>
      <c r="AT1907" s="84" t="e">
        <f>#REF!*1.075</f>
        <v>#REF!</v>
      </c>
      <c r="AU1907" s="84">
        <f>T1907*1.075</f>
        <v>1.40825</v>
      </c>
      <c r="AV1907" s="79" t="e">
        <f>MIN(AN1907,AT1907,AU1907)</f>
        <v>#REF!</v>
      </c>
      <c r="AW1907" s="84" t="s">
        <v>71</v>
      </c>
      <c r="AX1907" s="84" t="s">
        <v>72</v>
      </c>
      <c r="AY1907" s="85">
        <v>1.40825</v>
      </c>
      <c r="AZ1907" s="87">
        <f>IF(AND(AY1907&gt;0,AY1907&lt;=10),AY1907*0.25,IF(AND(AY1907&gt;10,AY1907&lt;=50),AY1907*0.17,IF(AND(AY1907&gt;10,AY1907&lt;=100),AY1907*0.12,IF(AY1907&gt;100,AY1907*0.1))))</f>
        <v>0.3520625</v>
      </c>
      <c r="BA1907" s="43">
        <f>AZ1907+AY1907</f>
        <v>1.7603124999999999</v>
      </c>
      <c r="BB1907" s="85">
        <f>BA1907+BA1907*0.08</f>
        <v>1.9011374999999999</v>
      </c>
      <c r="BC1907" s="20" t="s">
        <v>12295</v>
      </c>
      <c r="BD1907" s="84" t="s">
        <v>12206</v>
      </c>
      <c r="BE1907" s="88"/>
      <c r="BF1907" s="88"/>
      <c r="BG1907" s="88"/>
      <c r="BH1907" s="88"/>
      <c r="BI1907" s="88"/>
      <c r="BJ1907" s="88"/>
      <c r="BK1907" s="88"/>
      <c r="BL1907" s="88"/>
      <c r="BM1907" s="88"/>
      <c r="BN1907" s="88"/>
      <c r="BO1907" s="88"/>
      <c r="BP1907" s="88"/>
      <c r="BQ1907" s="88"/>
      <c r="BR1907" s="88"/>
      <c r="BS1907" s="88"/>
      <c r="BT1907" s="88"/>
      <c r="BU1907" s="88"/>
      <c r="BV1907" s="88"/>
      <c r="BW1907" s="88"/>
      <c r="BX1907" s="88"/>
      <c r="BY1907" s="88"/>
      <c r="BZ1907" s="88"/>
      <c r="CA1907" s="88"/>
      <c r="CB1907" s="88"/>
      <c r="CC1907" s="88"/>
      <c r="CD1907" s="88"/>
      <c r="CE1907" s="88"/>
      <c r="CF1907" s="88"/>
      <c r="CG1907" s="88"/>
      <c r="CH1907" s="88"/>
      <c r="CI1907" s="88"/>
      <c r="CJ1907" s="88"/>
      <c r="CK1907" s="88"/>
      <c r="CL1907" s="88"/>
      <c r="CM1907" s="88"/>
      <c r="CN1907" s="88"/>
      <c r="CO1907" s="88"/>
      <c r="CP1907" s="88"/>
      <c r="CQ1907" s="88"/>
      <c r="CR1907" s="88"/>
      <c r="CS1907" s="88"/>
      <c r="CT1907" s="88"/>
      <c r="CU1907" s="88"/>
      <c r="CV1907" s="88"/>
      <c r="CW1907" s="88"/>
      <c r="CX1907" s="88"/>
      <c r="CY1907" s="88"/>
      <c r="CZ1907" s="88"/>
      <c r="DA1907" s="88"/>
      <c r="DB1907" s="88"/>
      <c r="DC1907" s="88"/>
      <c r="DD1907" s="88"/>
      <c r="DE1907" s="88"/>
      <c r="DF1907" s="88"/>
      <c r="DG1907" s="88"/>
      <c r="DH1907" s="88"/>
      <c r="DI1907" s="88"/>
      <c r="DJ1907" s="88"/>
      <c r="DK1907" s="88"/>
      <c r="DL1907" s="88"/>
    </row>
    <row r="1908" spans="1:116" s="28" customFormat="1" ht="30" customHeight="1">
      <c r="A1908" s="153" t="s">
        <v>12978</v>
      </c>
      <c r="B1908" s="5">
        <v>1906</v>
      </c>
      <c r="C1908" s="179">
        <v>905</v>
      </c>
      <c r="D1908" s="179"/>
      <c r="E1908" s="171" t="s">
        <v>14619</v>
      </c>
      <c r="F1908" s="3" t="s">
        <v>14096</v>
      </c>
      <c r="G1908" s="3" t="s">
        <v>1735</v>
      </c>
      <c r="H1908" s="3" t="s">
        <v>1918</v>
      </c>
      <c r="I1908" s="3" t="s">
        <v>1736</v>
      </c>
      <c r="J1908" s="3" t="s">
        <v>1150</v>
      </c>
      <c r="K1908" s="6">
        <v>10</v>
      </c>
      <c r="L1908" s="3" t="s">
        <v>79</v>
      </c>
      <c r="M1908" s="6">
        <v>1</v>
      </c>
      <c r="N1908" s="3" t="s">
        <v>44</v>
      </c>
      <c r="O1908" s="3" t="s">
        <v>12982</v>
      </c>
      <c r="P1908" s="3" t="s">
        <v>13011</v>
      </c>
      <c r="Q1908" s="3" t="s">
        <v>14623</v>
      </c>
      <c r="R1908" s="160">
        <v>3.9</v>
      </c>
      <c r="S1908" s="79">
        <v>3.2</v>
      </c>
      <c r="T1908" s="81">
        <v>2.2000000000000002</v>
      </c>
      <c r="U1908" s="82">
        <v>3.9</v>
      </c>
      <c r="V1908" s="79"/>
      <c r="W1908" s="79"/>
      <c r="X1908" s="79"/>
      <c r="Y1908" s="79">
        <v>3.9</v>
      </c>
      <c r="Z1908" s="79"/>
      <c r="AA1908" s="79"/>
      <c r="AB1908" s="79"/>
      <c r="AC1908" s="79"/>
      <c r="AD1908" s="79"/>
      <c r="AE1908" s="83"/>
      <c r="AF1908" s="84"/>
      <c r="AG1908" s="84"/>
      <c r="AH1908" s="84"/>
      <c r="AI1908" s="84"/>
      <c r="AJ1908" s="84"/>
      <c r="AK1908" s="84"/>
      <c r="AL1908" s="84"/>
      <c r="AM1908" s="84"/>
      <c r="AN1908" s="85"/>
      <c r="AO1908" s="84"/>
      <c r="AP1908" s="83"/>
      <c r="AQ1908" s="84" t="e">
        <f>AVERAGE(SMALL(AE1908:AI1908,1),SMALL(AE1908:AI1908,2))</f>
        <v>#NUM!</v>
      </c>
      <c r="AR1908" s="84" t="e">
        <f>IF(R1908 &lt;=( AVERAGE(SMALL(AE1908:AI1908,1),SMALL(AE1908:AI1908,2))), R1908, "")</f>
        <v>#NUM!</v>
      </c>
      <c r="AS1908" s="84" t="e">
        <f>AVERAGE(SMALL(AJ1908:AM1908,1),SMALL(AJ1908:AM1908,2))</f>
        <v>#NUM!</v>
      </c>
      <c r="AT1908" s="84" t="e">
        <f>#REF!*1.075</f>
        <v>#REF!</v>
      </c>
      <c r="AU1908" s="84">
        <f>T1908*1.075</f>
        <v>2.3650000000000002</v>
      </c>
      <c r="AV1908" s="79" t="e">
        <f>MIN(AN1908,AT1908,AU1908)</f>
        <v>#REF!</v>
      </c>
      <c r="AW1908" s="84" t="s">
        <v>71</v>
      </c>
      <c r="AX1908" s="84" t="s">
        <v>72</v>
      </c>
      <c r="AY1908" s="85">
        <v>2.3650000000000002</v>
      </c>
      <c r="AZ1908" s="87">
        <f>IF(AND(AY1908&gt;0,AY1908&lt;=10),AY1908*0.25,IF(AND(AY1908&gt;10,AY1908&lt;=50),AY1908*0.17,IF(AND(AY1908&gt;10,AY1908&lt;=100),AY1908*0.12,IF(AY1908&gt;100,AY1908*0.1))))</f>
        <v>0.59125000000000005</v>
      </c>
      <c r="BA1908" s="43">
        <f>AZ1908+AY1908</f>
        <v>2.9562500000000003</v>
      </c>
      <c r="BB1908" s="85">
        <f>BA1908+BA1908*0.08</f>
        <v>3.1927500000000002</v>
      </c>
      <c r="BC1908" s="20" t="s">
        <v>12295</v>
      </c>
      <c r="BD1908" s="84" t="s">
        <v>12206</v>
      </c>
      <c r="BE1908" s="88"/>
      <c r="BF1908" s="88"/>
      <c r="BG1908" s="88"/>
      <c r="BH1908" s="88"/>
      <c r="BI1908" s="88"/>
      <c r="BJ1908" s="88"/>
      <c r="BK1908" s="88"/>
      <c r="BL1908" s="88"/>
      <c r="BM1908" s="88"/>
      <c r="BN1908" s="88"/>
      <c r="BO1908" s="88"/>
      <c r="BP1908" s="88"/>
      <c r="BQ1908" s="88"/>
      <c r="BR1908" s="88"/>
      <c r="BS1908" s="88"/>
      <c r="BT1908" s="88"/>
      <c r="BU1908" s="88"/>
      <c r="BV1908" s="88"/>
      <c r="BW1908" s="88"/>
      <c r="BX1908" s="88"/>
      <c r="BY1908" s="88"/>
      <c r="BZ1908" s="88"/>
      <c r="CA1908" s="88"/>
      <c r="CB1908" s="88"/>
      <c r="CC1908" s="88"/>
      <c r="CD1908" s="88"/>
      <c r="CE1908" s="88"/>
      <c r="CF1908" s="88"/>
      <c r="CG1908" s="88"/>
      <c r="CH1908" s="88"/>
      <c r="CI1908" s="88"/>
      <c r="CJ1908" s="88"/>
      <c r="CK1908" s="88"/>
      <c r="CL1908" s="88"/>
      <c r="CM1908" s="88"/>
      <c r="CN1908" s="88"/>
      <c r="CO1908" s="88"/>
      <c r="CP1908" s="88"/>
      <c r="CQ1908" s="88"/>
      <c r="CR1908" s="88"/>
      <c r="CS1908" s="88"/>
      <c r="CT1908" s="88"/>
      <c r="CU1908" s="88"/>
      <c r="CV1908" s="88"/>
      <c r="CW1908" s="88"/>
      <c r="CX1908" s="88"/>
      <c r="CY1908" s="88"/>
      <c r="CZ1908" s="88"/>
      <c r="DA1908" s="88"/>
      <c r="DB1908" s="88"/>
      <c r="DC1908" s="88"/>
      <c r="DD1908" s="88"/>
      <c r="DE1908" s="88"/>
      <c r="DF1908" s="88"/>
      <c r="DG1908" s="88"/>
      <c r="DH1908" s="88"/>
      <c r="DI1908" s="88"/>
      <c r="DJ1908" s="88"/>
      <c r="DK1908" s="88"/>
      <c r="DL1908" s="88"/>
    </row>
    <row r="1909" spans="1:116" s="28" customFormat="1" ht="30" customHeight="1">
      <c r="A1909" s="153" t="s">
        <v>12978</v>
      </c>
      <c r="B1909" s="5">
        <v>1907</v>
      </c>
      <c r="C1909" s="179">
        <v>904</v>
      </c>
      <c r="D1909" s="179"/>
      <c r="E1909" s="171" t="s">
        <v>14619</v>
      </c>
      <c r="F1909" s="3" t="s">
        <v>14096</v>
      </c>
      <c r="G1909" s="3" t="s">
        <v>1735</v>
      </c>
      <c r="H1909" s="3" t="s">
        <v>14620</v>
      </c>
      <c r="I1909" s="3" t="s">
        <v>1736</v>
      </c>
      <c r="J1909" s="3" t="s">
        <v>1145</v>
      </c>
      <c r="K1909" s="6">
        <v>10</v>
      </c>
      <c r="L1909" s="3" t="s">
        <v>79</v>
      </c>
      <c r="M1909" s="6">
        <v>1</v>
      </c>
      <c r="N1909" s="3" t="s">
        <v>44</v>
      </c>
      <c r="O1909" s="3" t="s">
        <v>12982</v>
      </c>
      <c r="P1909" s="3" t="s">
        <v>14621</v>
      </c>
      <c r="Q1909" s="3" t="s">
        <v>14622</v>
      </c>
      <c r="R1909" s="160">
        <v>3.6</v>
      </c>
      <c r="S1909" s="79">
        <v>2.8</v>
      </c>
      <c r="T1909" s="81">
        <v>1.5</v>
      </c>
      <c r="U1909" s="82">
        <v>3.6</v>
      </c>
      <c r="V1909" s="79"/>
      <c r="W1909" s="79"/>
      <c r="X1909" s="79"/>
      <c r="Y1909" s="79">
        <v>3.6</v>
      </c>
      <c r="Z1909" s="79"/>
      <c r="AA1909" s="79"/>
      <c r="AB1909" s="79"/>
      <c r="AC1909" s="79"/>
      <c r="AD1909" s="79"/>
      <c r="AE1909" s="83"/>
      <c r="AF1909" s="84"/>
      <c r="AG1909" s="84"/>
      <c r="AH1909" s="84"/>
      <c r="AI1909" s="84"/>
      <c r="AJ1909" s="84"/>
      <c r="AK1909" s="84"/>
      <c r="AL1909" s="84"/>
      <c r="AM1909" s="84"/>
      <c r="AN1909" s="85"/>
      <c r="AO1909" s="84"/>
      <c r="AP1909" s="83"/>
      <c r="AQ1909" s="84" t="e">
        <f>AVERAGE(SMALL(AE1909:AI1909,1),SMALL(AE1909:AI1909,2))</f>
        <v>#NUM!</v>
      </c>
      <c r="AR1909" s="84" t="e">
        <f>IF(R1909 &lt;=( AVERAGE(SMALL(AE1909:AI1909,1),SMALL(AE1909:AI1909,2))), R1909, "")</f>
        <v>#NUM!</v>
      </c>
      <c r="AS1909" s="84" t="e">
        <f>AVERAGE(SMALL(AJ1909:AM1909,1),SMALL(AJ1909:AM1909,2))</f>
        <v>#NUM!</v>
      </c>
      <c r="AT1909" s="84" t="e">
        <f>#REF!*1.075</f>
        <v>#REF!</v>
      </c>
      <c r="AU1909" s="84">
        <f>T1909*1.075</f>
        <v>1.6124999999999998</v>
      </c>
      <c r="AV1909" s="79" t="e">
        <f>MIN(AN1909,AT1909,AU1909)</f>
        <v>#REF!</v>
      </c>
      <c r="AW1909" s="84" t="s">
        <v>71</v>
      </c>
      <c r="AX1909" s="84" t="s">
        <v>72</v>
      </c>
      <c r="AY1909" s="85">
        <v>1.6125</v>
      </c>
      <c r="AZ1909" s="87">
        <f>IF(AND(AY1909&gt;0,AY1909&lt;=10),AY1909*0.25,IF(AND(AY1909&gt;10,AY1909&lt;=50),AY1909*0.17,IF(AND(AY1909&gt;10,AY1909&lt;=100),AY1909*0.12,IF(AY1909&gt;100,AY1909*0.1))))</f>
        <v>0.40312500000000001</v>
      </c>
      <c r="BA1909" s="43">
        <f>AZ1909+AY1909</f>
        <v>2.015625</v>
      </c>
      <c r="BB1909" s="85">
        <f>BA1909+BA1909*0.08</f>
        <v>2.1768749999999999</v>
      </c>
      <c r="BC1909" s="20" t="s">
        <v>12295</v>
      </c>
      <c r="BD1909" s="84" t="s">
        <v>12206</v>
      </c>
      <c r="BE1909" s="88"/>
      <c r="BF1909" s="88"/>
      <c r="BG1909" s="88"/>
      <c r="BH1909" s="88"/>
      <c r="BI1909" s="88"/>
      <c r="BJ1909" s="88"/>
      <c r="BK1909" s="88"/>
      <c r="BL1909" s="88"/>
      <c r="BM1909" s="88"/>
      <c r="BN1909" s="88"/>
      <c r="BO1909" s="88"/>
      <c r="BP1909" s="88"/>
      <c r="BQ1909" s="88"/>
      <c r="BR1909" s="88"/>
      <c r="BS1909" s="88"/>
      <c r="BT1909" s="88"/>
      <c r="BU1909" s="88"/>
      <c r="BV1909" s="88"/>
      <c r="BW1909" s="88"/>
      <c r="BX1909" s="88"/>
      <c r="BY1909" s="88"/>
      <c r="BZ1909" s="88"/>
      <c r="CA1909" s="88"/>
      <c r="CB1909" s="88"/>
      <c r="CC1909" s="88"/>
      <c r="CD1909" s="88"/>
      <c r="CE1909" s="88"/>
      <c r="CF1909" s="88"/>
      <c r="CG1909" s="88"/>
      <c r="CH1909" s="88"/>
      <c r="CI1909" s="88"/>
      <c r="CJ1909" s="88"/>
      <c r="CK1909" s="88"/>
      <c r="CL1909" s="88"/>
      <c r="CM1909" s="88"/>
      <c r="CN1909" s="88"/>
      <c r="CO1909" s="88"/>
      <c r="CP1909" s="88"/>
      <c r="CQ1909" s="88"/>
      <c r="CR1909" s="88"/>
      <c r="CS1909" s="88"/>
      <c r="CT1909" s="88"/>
      <c r="CU1909" s="88"/>
      <c r="CV1909" s="88"/>
      <c r="CW1909" s="88"/>
      <c r="CX1909" s="88"/>
      <c r="CY1909" s="88"/>
      <c r="CZ1909" s="88"/>
      <c r="DA1909" s="88"/>
      <c r="DB1909" s="88"/>
      <c r="DC1909" s="88"/>
      <c r="DD1909" s="88"/>
      <c r="DE1909" s="88"/>
      <c r="DF1909" s="88"/>
      <c r="DG1909" s="88"/>
      <c r="DH1909" s="88"/>
      <c r="DI1909" s="88"/>
      <c r="DJ1909" s="88"/>
      <c r="DK1909" s="88"/>
      <c r="DL1909" s="88"/>
    </row>
    <row r="1910" spans="1:116" s="28" customFormat="1" ht="30" customHeight="1">
      <c r="A1910" s="153" t="s">
        <v>12978</v>
      </c>
      <c r="B1910" s="5">
        <v>1908</v>
      </c>
      <c r="C1910" s="116">
        <v>5347</v>
      </c>
      <c r="D1910" s="116"/>
      <c r="E1910" s="43" t="s">
        <v>12990</v>
      </c>
      <c r="F1910" s="3" t="s">
        <v>12991</v>
      </c>
      <c r="G1910" s="3" t="s">
        <v>5417</v>
      </c>
      <c r="H1910" s="3" t="s">
        <v>201</v>
      </c>
      <c r="I1910" s="3" t="s">
        <v>86</v>
      </c>
      <c r="J1910" s="3" t="s">
        <v>12992</v>
      </c>
      <c r="K1910" s="6"/>
      <c r="L1910" s="3"/>
      <c r="M1910" s="6">
        <v>30</v>
      </c>
      <c r="N1910" s="3" t="s">
        <v>44</v>
      </c>
      <c r="O1910" s="3" t="s">
        <v>12982</v>
      </c>
      <c r="P1910" s="3" t="s">
        <v>12993</v>
      </c>
      <c r="Q1910" s="3" t="s">
        <v>12994</v>
      </c>
      <c r="R1910" s="160">
        <v>2.46</v>
      </c>
      <c r="S1910" s="79">
        <v>2.37</v>
      </c>
      <c r="T1910" s="81">
        <v>2.37</v>
      </c>
      <c r="U1910" s="82">
        <v>3.05</v>
      </c>
      <c r="V1910" s="79"/>
      <c r="W1910" s="79">
        <v>1.9</v>
      </c>
      <c r="X1910" s="79"/>
      <c r="Y1910" s="79">
        <v>3.05</v>
      </c>
      <c r="Z1910" s="79"/>
      <c r="AA1910" s="79"/>
      <c r="AB1910" s="79"/>
      <c r="AC1910" s="79"/>
      <c r="AD1910" s="79"/>
      <c r="AE1910" s="83">
        <v>3.6</v>
      </c>
      <c r="AF1910" s="84"/>
      <c r="AG1910" s="84">
        <v>2.8488000000000002</v>
      </c>
      <c r="AH1910" s="84"/>
      <c r="AI1910" s="84"/>
      <c r="AJ1910" s="84"/>
      <c r="AK1910" s="84"/>
      <c r="AL1910" s="84"/>
      <c r="AM1910" s="84"/>
      <c r="AN1910" s="85"/>
      <c r="AO1910" s="84"/>
      <c r="AP1910" s="83"/>
      <c r="AQ1910" s="84">
        <v>3.2244000000000002</v>
      </c>
      <c r="AR1910" s="84">
        <v>2.46</v>
      </c>
      <c r="AS1910" s="84" t="e">
        <v>#NUM!</v>
      </c>
      <c r="AT1910" s="84" t="e">
        <v>#REF!</v>
      </c>
      <c r="AU1910" s="84">
        <v>2.5477500000000002</v>
      </c>
      <c r="AV1910" s="79" t="e">
        <v>#REF!</v>
      </c>
      <c r="AW1910" s="84" t="s">
        <v>49</v>
      </c>
      <c r="AX1910" s="84" t="s">
        <v>48</v>
      </c>
      <c r="AY1910" s="85">
        <v>2.46</v>
      </c>
      <c r="AZ1910" s="87">
        <v>0.61499999999999999</v>
      </c>
      <c r="BA1910" s="43">
        <v>3.0750000000000002</v>
      </c>
      <c r="BB1910" s="85">
        <v>3.3210000000000002</v>
      </c>
      <c r="BC1910" s="20" t="s">
        <v>12295</v>
      </c>
      <c r="BD1910" s="84" t="s">
        <v>12206</v>
      </c>
      <c r="BE1910" s="88"/>
      <c r="BF1910" s="88"/>
      <c r="BG1910" s="88"/>
      <c r="BH1910" s="88"/>
      <c r="BI1910" s="88"/>
      <c r="BJ1910" s="88"/>
      <c r="BK1910" s="88"/>
      <c r="BL1910" s="88"/>
      <c r="BM1910" s="88"/>
      <c r="BN1910" s="88"/>
      <c r="BO1910" s="88"/>
      <c r="BP1910" s="88"/>
      <c r="BQ1910" s="88"/>
      <c r="BR1910" s="88"/>
      <c r="BS1910" s="88"/>
      <c r="BT1910" s="88"/>
      <c r="BU1910" s="88"/>
      <c r="BV1910" s="88"/>
      <c r="BW1910" s="88"/>
      <c r="BX1910" s="88"/>
      <c r="BY1910" s="88"/>
      <c r="BZ1910" s="88"/>
      <c r="CA1910" s="88"/>
      <c r="CB1910" s="88"/>
      <c r="CC1910" s="88"/>
      <c r="CD1910" s="88"/>
      <c r="CE1910" s="88"/>
      <c r="CF1910" s="88"/>
      <c r="CG1910" s="88"/>
      <c r="CH1910" s="88"/>
      <c r="CI1910" s="88"/>
      <c r="CJ1910" s="88"/>
      <c r="CK1910" s="88"/>
      <c r="CL1910" s="88"/>
      <c r="CM1910" s="88"/>
      <c r="CN1910" s="88"/>
      <c r="CO1910" s="88"/>
      <c r="CP1910" s="88"/>
      <c r="CQ1910" s="88"/>
      <c r="CR1910" s="88"/>
      <c r="CS1910" s="88"/>
      <c r="CT1910" s="88"/>
      <c r="CU1910" s="88"/>
      <c r="CV1910" s="88"/>
      <c r="CW1910" s="88"/>
      <c r="CX1910" s="88"/>
      <c r="CY1910" s="88"/>
      <c r="CZ1910" s="88"/>
      <c r="DA1910" s="88"/>
      <c r="DB1910" s="88"/>
      <c r="DC1910" s="88"/>
      <c r="DD1910" s="88"/>
      <c r="DE1910" s="88"/>
      <c r="DF1910" s="88"/>
      <c r="DG1910" s="88"/>
      <c r="DH1910" s="88"/>
      <c r="DI1910" s="88"/>
      <c r="DJ1910" s="88"/>
      <c r="DK1910" s="88"/>
      <c r="DL1910" s="88"/>
    </row>
    <row r="1911" spans="1:116" s="28" customFormat="1" ht="30" customHeight="1">
      <c r="A1911" s="153" t="s">
        <v>12978</v>
      </c>
      <c r="B1911" s="5">
        <v>1909</v>
      </c>
      <c r="C1911" s="116">
        <v>963</v>
      </c>
      <c r="D1911" s="116"/>
      <c r="E1911" s="43" t="s">
        <v>12995</v>
      </c>
      <c r="F1911" s="3" t="s">
        <v>12996</v>
      </c>
      <c r="G1911" s="3" t="s">
        <v>11553</v>
      </c>
      <c r="H1911" s="3" t="s">
        <v>12997</v>
      </c>
      <c r="I1911" s="3" t="s">
        <v>550</v>
      </c>
      <c r="J1911" s="3" t="s">
        <v>12998</v>
      </c>
      <c r="K1911" s="6">
        <v>2.5</v>
      </c>
      <c r="L1911" s="3" t="s">
        <v>79</v>
      </c>
      <c r="M1911" s="6">
        <v>1</v>
      </c>
      <c r="N1911" s="3" t="s">
        <v>44</v>
      </c>
      <c r="O1911" s="3" t="s">
        <v>12982</v>
      </c>
      <c r="P1911" s="3" t="s">
        <v>12999</v>
      </c>
      <c r="Q1911" s="3" t="s">
        <v>13000</v>
      </c>
      <c r="R1911" s="160">
        <v>5.47</v>
      </c>
      <c r="S1911" s="79">
        <v>4.53</v>
      </c>
      <c r="T1911" s="81">
        <v>4.53</v>
      </c>
      <c r="U1911" s="82">
        <v>5.34</v>
      </c>
      <c r="V1911" s="79"/>
      <c r="W1911" s="79">
        <v>5.6</v>
      </c>
      <c r="X1911" s="79"/>
      <c r="Y1911" s="79">
        <v>5.34</v>
      </c>
      <c r="Z1911" s="79"/>
      <c r="AA1911" s="79"/>
      <c r="AB1911" s="79"/>
      <c r="AC1911" s="79"/>
      <c r="AD1911" s="79"/>
      <c r="AE1911" s="83">
        <v>6.58</v>
      </c>
      <c r="AF1911" s="84"/>
      <c r="AG1911" s="84">
        <v>5.6524999999999999</v>
      </c>
      <c r="AH1911" s="84"/>
      <c r="AI1911" s="84"/>
      <c r="AJ1911" s="84"/>
      <c r="AK1911" s="84"/>
      <c r="AL1911" s="84"/>
      <c r="AM1911" s="84"/>
      <c r="AN1911" s="85"/>
      <c r="AO1911" s="84"/>
      <c r="AP1911" s="83"/>
      <c r="AQ1911" s="84">
        <v>6.11625</v>
      </c>
      <c r="AR1911" s="84">
        <v>5.47</v>
      </c>
      <c r="AS1911" s="84" t="e">
        <v>#NUM!</v>
      </c>
      <c r="AT1911" s="84" t="e">
        <v>#REF!</v>
      </c>
      <c r="AU1911" s="84">
        <v>4.8697499999999998</v>
      </c>
      <c r="AV1911" s="79" t="e">
        <v>#REF!</v>
      </c>
      <c r="AW1911" s="84" t="s">
        <v>71</v>
      </c>
      <c r="AX1911" s="84" t="s">
        <v>72</v>
      </c>
      <c r="AY1911" s="85">
        <v>4.8696999999999999</v>
      </c>
      <c r="AZ1911" s="87">
        <v>1.217425</v>
      </c>
      <c r="BA1911" s="43">
        <v>6.0871250000000003</v>
      </c>
      <c r="BB1911" s="85">
        <v>6.5740950000000007</v>
      </c>
      <c r="BC1911" s="20" t="s">
        <v>12295</v>
      </c>
      <c r="BD1911" s="84" t="s">
        <v>12206</v>
      </c>
      <c r="BE1911" s="88"/>
      <c r="BF1911" s="88"/>
      <c r="BG1911" s="88"/>
      <c r="BH1911" s="88"/>
      <c r="BI1911" s="88"/>
      <c r="BJ1911" s="88"/>
      <c r="BK1911" s="88"/>
      <c r="BL1911" s="88"/>
      <c r="BM1911" s="88"/>
      <c r="BN1911" s="88"/>
      <c r="BO1911" s="88"/>
      <c r="BP1911" s="88"/>
      <c r="BQ1911" s="88"/>
      <c r="BR1911" s="88"/>
      <c r="BS1911" s="88"/>
      <c r="BT1911" s="88"/>
      <c r="BU1911" s="88"/>
      <c r="BV1911" s="88"/>
      <c r="BW1911" s="88"/>
      <c r="BX1911" s="88"/>
      <c r="BY1911" s="88"/>
      <c r="BZ1911" s="88"/>
      <c r="CA1911" s="88"/>
      <c r="CB1911" s="88"/>
      <c r="CC1911" s="88"/>
      <c r="CD1911" s="88"/>
      <c r="CE1911" s="88"/>
      <c r="CF1911" s="88"/>
      <c r="CG1911" s="88"/>
      <c r="CH1911" s="88"/>
      <c r="CI1911" s="88"/>
      <c r="CJ1911" s="88"/>
      <c r="CK1911" s="88"/>
      <c r="CL1911" s="88"/>
      <c r="CM1911" s="88"/>
      <c r="CN1911" s="88"/>
      <c r="CO1911" s="88"/>
      <c r="CP1911" s="88"/>
      <c r="CQ1911" s="88"/>
      <c r="CR1911" s="88"/>
      <c r="CS1911" s="88"/>
      <c r="CT1911" s="88"/>
      <c r="CU1911" s="88"/>
      <c r="CV1911" s="88"/>
      <c r="CW1911" s="88"/>
      <c r="CX1911" s="88"/>
      <c r="CY1911" s="88"/>
      <c r="CZ1911" s="88"/>
      <c r="DA1911" s="88"/>
      <c r="DB1911" s="88"/>
      <c r="DC1911" s="88"/>
      <c r="DD1911" s="88"/>
      <c r="DE1911" s="88"/>
      <c r="DF1911" s="88"/>
      <c r="DG1911" s="88"/>
      <c r="DH1911" s="88"/>
      <c r="DI1911" s="88"/>
      <c r="DJ1911" s="88"/>
      <c r="DK1911" s="88"/>
      <c r="DL1911" s="88"/>
    </row>
    <row r="1912" spans="1:116" s="28" customFormat="1" ht="30" customHeight="1">
      <c r="A1912" s="153" t="s">
        <v>12978</v>
      </c>
      <c r="B1912" s="5">
        <v>1910</v>
      </c>
      <c r="C1912" s="116">
        <v>5394</v>
      </c>
      <c r="D1912" s="116"/>
      <c r="E1912" s="43" t="s">
        <v>12985</v>
      </c>
      <c r="F1912" s="3" t="s">
        <v>12986</v>
      </c>
      <c r="G1912" s="3" t="s">
        <v>1328</v>
      </c>
      <c r="H1912" s="3" t="s">
        <v>299</v>
      </c>
      <c r="I1912" s="3" t="s">
        <v>3086</v>
      </c>
      <c r="J1912" s="3" t="s">
        <v>12987</v>
      </c>
      <c r="K1912" s="6"/>
      <c r="L1912" s="3"/>
      <c r="M1912" s="6">
        <v>30</v>
      </c>
      <c r="N1912" s="3" t="s">
        <v>44</v>
      </c>
      <c r="O1912" s="3" t="s">
        <v>12982</v>
      </c>
      <c r="P1912" s="3" t="s">
        <v>12988</v>
      </c>
      <c r="Q1912" s="3" t="s">
        <v>12989</v>
      </c>
      <c r="R1912" s="160">
        <v>2.7</v>
      </c>
      <c r="S1912" s="79">
        <v>2.33</v>
      </c>
      <c r="T1912" s="81" t="s">
        <v>54</v>
      </c>
      <c r="U1912" s="82">
        <v>2.7</v>
      </c>
      <c r="V1912" s="79"/>
      <c r="W1912" s="79"/>
      <c r="X1912" s="79"/>
      <c r="Y1912" s="79"/>
      <c r="Z1912" s="79"/>
      <c r="AA1912" s="79"/>
      <c r="AB1912" s="79"/>
      <c r="AC1912" s="79"/>
      <c r="AD1912" s="79"/>
      <c r="AE1912" s="83"/>
      <c r="AF1912" s="84"/>
      <c r="AG1912" s="84"/>
      <c r="AH1912" s="84"/>
      <c r="AI1912" s="84">
        <v>2.7</v>
      </c>
      <c r="AJ1912" s="84"/>
      <c r="AK1912" s="84"/>
      <c r="AL1912" s="84"/>
      <c r="AM1912" s="84"/>
      <c r="AN1912" s="85"/>
      <c r="AO1912" s="84"/>
      <c r="AP1912" s="83"/>
      <c r="AQ1912" s="84" t="e">
        <v>#NUM!</v>
      </c>
      <c r="AR1912" s="84" t="e">
        <v>#NUM!</v>
      </c>
      <c r="AS1912" s="84" t="e">
        <v>#NUM!</v>
      </c>
      <c r="AT1912" s="84" t="e">
        <v>#REF!</v>
      </c>
      <c r="AU1912" s="84" t="e">
        <v>#VALUE!</v>
      </c>
      <c r="AV1912" s="79" t="e">
        <v>#REF!</v>
      </c>
      <c r="AW1912" s="84" t="s">
        <v>49</v>
      </c>
      <c r="AX1912" s="84" t="s">
        <v>48</v>
      </c>
      <c r="AY1912" s="85">
        <v>2.7</v>
      </c>
      <c r="AZ1912" s="87">
        <v>0.67500000000000004</v>
      </c>
      <c r="BA1912" s="43">
        <v>3.375</v>
      </c>
      <c r="BB1912" s="85">
        <v>3.645</v>
      </c>
      <c r="BC1912" s="20" t="s">
        <v>12295</v>
      </c>
      <c r="BD1912" s="84" t="s">
        <v>12206</v>
      </c>
      <c r="BE1912" s="88"/>
      <c r="BF1912" s="88"/>
      <c r="BG1912" s="88"/>
      <c r="BH1912" s="88"/>
      <c r="BI1912" s="88"/>
      <c r="BJ1912" s="88"/>
      <c r="BK1912" s="88"/>
      <c r="BL1912" s="88"/>
      <c r="BM1912" s="88"/>
      <c r="BN1912" s="88"/>
      <c r="BO1912" s="88"/>
      <c r="BP1912" s="88"/>
      <c r="BQ1912" s="88"/>
      <c r="BR1912" s="88"/>
      <c r="BS1912" s="88"/>
      <c r="BT1912" s="88"/>
      <c r="BU1912" s="88"/>
      <c r="BV1912" s="88"/>
      <c r="BW1912" s="88"/>
      <c r="BX1912" s="88"/>
      <c r="BY1912" s="88"/>
      <c r="BZ1912" s="88"/>
      <c r="CA1912" s="88"/>
      <c r="CB1912" s="88"/>
      <c r="CC1912" s="88"/>
      <c r="CD1912" s="88"/>
      <c r="CE1912" s="88"/>
      <c r="CF1912" s="88"/>
      <c r="CG1912" s="88"/>
      <c r="CH1912" s="88"/>
      <c r="CI1912" s="88"/>
      <c r="CJ1912" s="88"/>
      <c r="CK1912" s="88"/>
      <c r="CL1912" s="88"/>
      <c r="CM1912" s="88"/>
      <c r="CN1912" s="88"/>
      <c r="CO1912" s="88"/>
      <c r="CP1912" s="88"/>
      <c r="CQ1912" s="88"/>
      <c r="CR1912" s="88"/>
      <c r="CS1912" s="88"/>
      <c r="CT1912" s="88"/>
      <c r="CU1912" s="88"/>
      <c r="CV1912" s="88"/>
      <c r="CW1912" s="88"/>
      <c r="CX1912" s="88"/>
      <c r="CY1912" s="88"/>
      <c r="CZ1912" s="88"/>
      <c r="DA1912" s="88"/>
      <c r="DB1912" s="88"/>
      <c r="DC1912" s="88"/>
      <c r="DD1912" s="88"/>
      <c r="DE1912" s="88"/>
      <c r="DF1912" s="88"/>
      <c r="DG1912" s="88"/>
      <c r="DH1912" s="88"/>
      <c r="DI1912" s="88"/>
      <c r="DJ1912" s="88"/>
      <c r="DK1912" s="88"/>
      <c r="DL1912" s="88"/>
    </row>
    <row r="1913" spans="1:116" s="28" customFormat="1" ht="30" customHeight="1">
      <c r="A1913" s="153" t="s">
        <v>12978</v>
      </c>
      <c r="B1913" s="5">
        <v>1911</v>
      </c>
      <c r="C1913" s="179">
        <v>8399</v>
      </c>
      <c r="D1913" s="179"/>
      <c r="E1913" s="171" t="s">
        <v>14612</v>
      </c>
      <c r="F1913" s="3" t="s">
        <v>14613</v>
      </c>
      <c r="G1913" s="3" t="s">
        <v>3735</v>
      </c>
      <c r="H1913" s="3" t="s">
        <v>530</v>
      </c>
      <c r="I1913" s="3" t="s">
        <v>102</v>
      </c>
      <c r="J1913" s="3" t="s">
        <v>3308</v>
      </c>
      <c r="K1913" s="6"/>
      <c r="L1913" s="3"/>
      <c r="M1913" s="6">
        <v>10</v>
      </c>
      <c r="N1913" s="3" t="s">
        <v>44</v>
      </c>
      <c r="O1913" s="3" t="s">
        <v>12982</v>
      </c>
      <c r="P1913" s="3" t="s">
        <v>13021</v>
      </c>
      <c r="Q1913" s="3" t="s">
        <v>14615</v>
      </c>
      <c r="R1913" s="160">
        <v>4.2</v>
      </c>
      <c r="S1913" s="79">
        <v>2.2000000000000002</v>
      </c>
      <c r="T1913" s="81">
        <v>1.1000000000000001</v>
      </c>
      <c r="U1913" s="82">
        <v>4.2</v>
      </c>
      <c r="V1913" s="79"/>
      <c r="W1913" s="79"/>
      <c r="X1913" s="79"/>
      <c r="Y1913" s="79">
        <v>4.2</v>
      </c>
      <c r="Z1913" s="79"/>
      <c r="AA1913" s="79"/>
      <c r="AB1913" s="79"/>
      <c r="AC1913" s="79"/>
      <c r="AD1913" s="79"/>
      <c r="AE1913" s="83"/>
      <c r="AF1913" s="84"/>
      <c r="AG1913" s="84"/>
      <c r="AH1913" s="84"/>
      <c r="AI1913" s="84"/>
      <c r="AJ1913" s="84"/>
      <c r="AK1913" s="84"/>
      <c r="AL1913" s="84"/>
      <c r="AM1913" s="84"/>
      <c r="AN1913" s="85"/>
      <c r="AO1913" s="84"/>
      <c r="AP1913" s="83"/>
      <c r="AQ1913" s="84" t="e">
        <f>AVERAGE(SMALL(AE1913:AI1913,1),SMALL(AE1913:AI1913,2))</f>
        <v>#NUM!</v>
      </c>
      <c r="AR1913" s="84" t="e">
        <f>IF(R1913 &lt;=( AVERAGE(SMALL(AE1913:AI1913,1),SMALL(AE1913:AI1913,2))), R1913, "")</f>
        <v>#NUM!</v>
      </c>
      <c r="AS1913" s="84" t="e">
        <f>AVERAGE(SMALL(AJ1913:AM1913,1),SMALL(AJ1913:AM1913,2))</f>
        <v>#NUM!</v>
      </c>
      <c r="AT1913" s="84" t="e">
        <f>#REF!*1.075</f>
        <v>#REF!</v>
      </c>
      <c r="AU1913" s="84">
        <f>T1913*1.075</f>
        <v>1.1825000000000001</v>
      </c>
      <c r="AV1913" s="79" t="e">
        <f>MIN(AN1913,AT1913,AU1913)</f>
        <v>#REF!</v>
      </c>
      <c r="AW1913" s="84" t="s">
        <v>71</v>
      </c>
      <c r="AX1913" s="84" t="s">
        <v>72</v>
      </c>
      <c r="AY1913" s="85">
        <v>1.1825000000000001</v>
      </c>
      <c r="AZ1913" s="87">
        <f>IF(AND(AY1913&gt;0,AY1913&lt;=10),AY1913*0.25,IF(AND(AY1913&gt;10,AY1913&lt;=50),AY1913*0.17,IF(AND(AY1913&gt;10,AY1913&lt;=100),AY1913*0.12,IF(AY1913&gt;100,AY1913*0.1))))</f>
        <v>0.29562500000000003</v>
      </c>
      <c r="BA1913" s="43">
        <f>AZ1913+AY1913</f>
        <v>1.4781250000000001</v>
      </c>
      <c r="BB1913" s="85">
        <f>BA1913+BA1913*0.08</f>
        <v>1.5963750000000001</v>
      </c>
      <c r="BC1913" s="20" t="s">
        <v>12295</v>
      </c>
      <c r="BD1913" s="84" t="s">
        <v>12206</v>
      </c>
      <c r="BE1913" s="88"/>
      <c r="BF1913" s="88"/>
      <c r="BG1913" s="88"/>
      <c r="BH1913" s="88"/>
      <c r="BI1913" s="88"/>
      <c r="BJ1913" s="88"/>
      <c r="BK1913" s="88"/>
      <c r="BL1913" s="88"/>
      <c r="BM1913" s="88"/>
      <c r="BN1913" s="88"/>
      <c r="BO1913" s="88"/>
      <c r="BP1913" s="88"/>
      <c r="BQ1913" s="88"/>
      <c r="BR1913" s="88"/>
      <c r="BS1913" s="88"/>
      <c r="BT1913" s="88"/>
      <c r="BU1913" s="88"/>
      <c r="BV1913" s="88"/>
      <c r="BW1913" s="88"/>
      <c r="BX1913" s="88"/>
      <c r="BY1913" s="88"/>
      <c r="BZ1913" s="88"/>
      <c r="CA1913" s="88"/>
      <c r="CB1913" s="88"/>
      <c r="CC1913" s="88"/>
      <c r="CD1913" s="88"/>
      <c r="CE1913" s="88"/>
      <c r="CF1913" s="88"/>
      <c r="CG1913" s="88"/>
      <c r="CH1913" s="88"/>
      <c r="CI1913" s="88"/>
      <c r="CJ1913" s="88"/>
      <c r="CK1913" s="88"/>
      <c r="CL1913" s="88"/>
      <c r="CM1913" s="88"/>
      <c r="CN1913" s="88"/>
      <c r="CO1913" s="88"/>
      <c r="CP1913" s="88"/>
      <c r="CQ1913" s="88"/>
      <c r="CR1913" s="88"/>
      <c r="CS1913" s="88"/>
      <c r="CT1913" s="88"/>
      <c r="CU1913" s="88"/>
      <c r="CV1913" s="88"/>
      <c r="CW1913" s="88"/>
      <c r="CX1913" s="88"/>
      <c r="CY1913" s="88"/>
      <c r="CZ1913" s="88"/>
      <c r="DA1913" s="88"/>
      <c r="DB1913" s="88"/>
      <c r="DC1913" s="88"/>
      <c r="DD1913" s="88"/>
      <c r="DE1913" s="88"/>
      <c r="DF1913" s="88"/>
      <c r="DG1913" s="88"/>
      <c r="DH1913" s="88"/>
      <c r="DI1913" s="88"/>
      <c r="DJ1913" s="88"/>
      <c r="DK1913" s="88"/>
      <c r="DL1913" s="88"/>
    </row>
    <row r="1914" spans="1:116" s="28" customFormat="1" ht="30" customHeight="1">
      <c r="A1914" s="153" t="s">
        <v>12978</v>
      </c>
      <c r="B1914" s="5">
        <v>1912</v>
      </c>
      <c r="C1914" s="116">
        <v>8390</v>
      </c>
      <c r="D1914" s="116"/>
      <c r="E1914" s="43" t="s">
        <v>13001</v>
      </c>
      <c r="F1914" s="3" t="s">
        <v>13002</v>
      </c>
      <c r="G1914" s="3" t="s">
        <v>13003</v>
      </c>
      <c r="H1914" s="3" t="s">
        <v>13004</v>
      </c>
      <c r="I1914" s="3" t="s">
        <v>1510</v>
      </c>
      <c r="J1914" s="3" t="s">
        <v>13005</v>
      </c>
      <c r="K1914" s="6"/>
      <c r="L1914" s="3"/>
      <c r="M1914" s="6">
        <v>10</v>
      </c>
      <c r="N1914" s="3" t="s">
        <v>44</v>
      </c>
      <c r="O1914" s="3" t="s">
        <v>12982</v>
      </c>
      <c r="P1914" s="3" t="s">
        <v>12983</v>
      </c>
      <c r="Q1914" s="3" t="s">
        <v>13006</v>
      </c>
      <c r="R1914" s="160">
        <v>4.0999999999999996</v>
      </c>
      <c r="S1914" s="79">
        <v>2</v>
      </c>
      <c r="T1914" s="81" t="s">
        <v>54</v>
      </c>
      <c r="U1914" s="82">
        <v>4.0999999999999996</v>
      </c>
      <c r="V1914" s="79"/>
      <c r="W1914" s="79"/>
      <c r="X1914" s="79"/>
      <c r="Y1914" s="79">
        <v>4.0999999999999996</v>
      </c>
      <c r="Z1914" s="79"/>
      <c r="AA1914" s="79"/>
      <c r="AB1914" s="79"/>
      <c r="AC1914" s="79"/>
      <c r="AD1914" s="79"/>
      <c r="AE1914" s="83"/>
      <c r="AF1914" s="84"/>
      <c r="AG1914" s="84"/>
      <c r="AH1914" s="84"/>
      <c r="AI1914" s="84"/>
      <c r="AJ1914" s="84"/>
      <c r="AK1914" s="84"/>
      <c r="AL1914" s="84"/>
      <c r="AM1914" s="84"/>
      <c r="AN1914" s="85"/>
      <c r="AO1914" s="84"/>
      <c r="AP1914" s="83"/>
      <c r="AQ1914" s="84" t="e">
        <v>#NUM!</v>
      </c>
      <c r="AR1914" s="84" t="e">
        <v>#NUM!</v>
      </c>
      <c r="AS1914" s="84" t="e">
        <v>#NUM!</v>
      </c>
      <c r="AT1914" s="84" t="e">
        <v>#REF!</v>
      </c>
      <c r="AU1914" s="84" t="e">
        <v>#VALUE!</v>
      </c>
      <c r="AV1914" s="79" t="e">
        <v>#REF!</v>
      </c>
      <c r="AW1914" s="84" t="s">
        <v>49</v>
      </c>
      <c r="AX1914" s="84" t="s">
        <v>48</v>
      </c>
      <c r="AY1914" s="85">
        <v>4.0999999999999996</v>
      </c>
      <c r="AZ1914" s="87">
        <v>1.0249999999999999</v>
      </c>
      <c r="BA1914" s="43">
        <v>5.125</v>
      </c>
      <c r="BB1914" s="85">
        <v>5.5350000000000001</v>
      </c>
      <c r="BC1914" s="20" t="s">
        <v>12295</v>
      </c>
      <c r="BD1914" s="84" t="s">
        <v>12206</v>
      </c>
      <c r="BE1914" s="88"/>
      <c r="BF1914" s="88"/>
      <c r="BG1914" s="88"/>
      <c r="BH1914" s="88"/>
      <c r="BI1914" s="88"/>
      <c r="BJ1914" s="88"/>
      <c r="BK1914" s="88"/>
      <c r="BL1914" s="88"/>
      <c r="BM1914" s="88"/>
      <c r="BN1914" s="88"/>
      <c r="BO1914" s="88"/>
      <c r="BP1914" s="88"/>
      <c r="BQ1914" s="88"/>
      <c r="BR1914" s="88"/>
      <c r="BS1914" s="88"/>
      <c r="BT1914" s="88"/>
      <c r="BU1914" s="88"/>
      <c r="BV1914" s="88"/>
      <c r="BW1914" s="88"/>
      <c r="BX1914" s="88"/>
      <c r="BY1914" s="88"/>
      <c r="BZ1914" s="88"/>
      <c r="CA1914" s="88"/>
      <c r="CB1914" s="88"/>
      <c r="CC1914" s="88"/>
      <c r="CD1914" s="88"/>
      <c r="CE1914" s="88"/>
      <c r="CF1914" s="88"/>
      <c r="CG1914" s="88"/>
      <c r="CH1914" s="88"/>
      <c r="CI1914" s="88"/>
      <c r="CJ1914" s="88"/>
      <c r="CK1914" s="88"/>
      <c r="CL1914" s="88"/>
      <c r="CM1914" s="88"/>
      <c r="CN1914" s="88"/>
      <c r="CO1914" s="88"/>
      <c r="CP1914" s="88"/>
      <c r="CQ1914" s="88"/>
      <c r="CR1914" s="88"/>
      <c r="CS1914" s="88"/>
      <c r="CT1914" s="88"/>
      <c r="CU1914" s="88"/>
      <c r="CV1914" s="88"/>
      <c r="CW1914" s="88"/>
      <c r="CX1914" s="88"/>
      <c r="CY1914" s="88"/>
      <c r="CZ1914" s="88"/>
      <c r="DA1914" s="88"/>
      <c r="DB1914" s="88"/>
      <c r="DC1914" s="88"/>
      <c r="DD1914" s="88"/>
      <c r="DE1914" s="88"/>
      <c r="DF1914" s="88"/>
      <c r="DG1914" s="88"/>
      <c r="DH1914" s="88"/>
      <c r="DI1914" s="88"/>
      <c r="DJ1914" s="88"/>
      <c r="DK1914" s="88"/>
      <c r="DL1914" s="88"/>
    </row>
    <row r="1915" spans="1:116" s="28" customFormat="1" ht="30" customHeight="1">
      <c r="A1915" s="153" t="s">
        <v>12978</v>
      </c>
      <c r="B1915" s="5">
        <v>1913</v>
      </c>
      <c r="C1915" s="179">
        <v>8489</v>
      </c>
      <c r="D1915" s="179"/>
      <c r="E1915" s="171" t="s">
        <v>14610</v>
      </c>
      <c r="F1915" s="116" t="s">
        <v>12539</v>
      </c>
      <c r="G1915" s="116" t="s">
        <v>6223</v>
      </c>
      <c r="H1915" s="116" t="s">
        <v>105</v>
      </c>
      <c r="I1915" s="116" t="s">
        <v>1211</v>
      </c>
      <c r="J1915" s="117" t="s">
        <v>3263</v>
      </c>
      <c r="K1915" s="241">
        <v>30</v>
      </c>
      <c r="L1915" s="116" t="s">
        <v>79</v>
      </c>
      <c r="M1915" s="239">
        <v>1</v>
      </c>
      <c r="N1915" s="116" t="s">
        <v>44</v>
      </c>
      <c r="O1915" s="116" t="s">
        <v>12982</v>
      </c>
      <c r="P1915" s="116" t="s">
        <v>12983</v>
      </c>
      <c r="Q1915" s="116" t="s">
        <v>14611</v>
      </c>
      <c r="R1915" s="160">
        <v>5.3</v>
      </c>
      <c r="S1915" s="79">
        <v>3.57</v>
      </c>
      <c r="T1915" s="81">
        <v>3.57</v>
      </c>
      <c r="U1915" s="82"/>
      <c r="V1915" s="79"/>
      <c r="W1915" s="79"/>
      <c r="X1915" s="79">
        <v>5.5</v>
      </c>
      <c r="Y1915" s="79">
        <v>4.5999999999999996</v>
      </c>
      <c r="Z1915" s="79">
        <v>5.8</v>
      </c>
      <c r="AA1915" s="79"/>
      <c r="AB1915" s="79"/>
      <c r="AC1915" s="79"/>
      <c r="AD1915" s="79"/>
      <c r="AE1915" s="83">
        <v>2.4</v>
      </c>
      <c r="AF1915" s="84"/>
      <c r="AG1915" s="84"/>
      <c r="AH1915" s="84"/>
      <c r="AI1915" s="84"/>
      <c r="AJ1915" s="84"/>
      <c r="AK1915" s="84"/>
      <c r="AL1915" s="84"/>
      <c r="AM1915" s="84"/>
      <c r="AN1915" s="85"/>
      <c r="AO1915" s="84"/>
      <c r="AP1915" s="83"/>
      <c r="AQ1915" s="84" t="e">
        <f>AVERAGE(SMALL(AE1915:AI1915,1),SMALL(AE1915:AI1915,2))</f>
        <v>#NUM!</v>
      </c>
      <c r="AR1915" s="84" t="e">
        <f>IF(R1915 &lt;=( AVERAGE(SMALL(AE1915:AI1915,1),SMALL(AE1915:AI1915,2))), R1915, "")</f>
        <v>#NUM!</v>
      </c>
      <c r="AS1915" s="84" t="e">
        <f>AVERAGE(SMALL(AJ1915:AM1915,1),SMALL(AJ1915:AM1915,2))</f>
        <v>#NUM!</v>
      </c>
      <c r="AT1915" s="84" t="e">
        <f>#REF!*1.075</f>
        <v>#REF!</v>
      </c>
      <c r="AU1915" s="84">
        <f>T1915*1.075</f>
        <v>3.8377499999999998</v>
      </c>
      <c r="AV1915" s="79" t="e">
        <f>MIN(AN1915,AT1915,AU1915)</f>
        <v>#REF!</v>
      </c>
      <c r="AW1915" s="84" t="s">
        <v>1795</v>
      </c>
      <c r="AX1915" s="84" t="s">
        <v>374</v>
      </c>
      <c r="AY1915" s="85">
        <v>2.4</v>
      </c>
      <c r="AZ1915" s="87">
        <f>IF(AND(AY1915&gt;0,AY1915&lt;=10),AY1915*0.25,IF(AND(AY1915&gt;10,AY1915&lt;=50),AY1915*0.17,IF(AND(AY1915&gt;10,AY1915&lt;=100),AY1915*0.12,IF(AY1915&gt;100,AY1915*0.1))))</f>
        <v>0.6</v>
      </c>
      <c r="BA1915" s="43">
        <f>AZ1915+AY1915</f>
        <v>3</v>
      </c>
      <c r="BB1915" s="85">
        <f>BA1915+BA1915*0.08</f>
        <v>3.24</v>
      </c>
      <c r="BC1915" s="20" t="s">
        <v>12295</v>
      </c>
      <c r="BD1915" s="84" t="s">
        <v>12206</v>
      </c>
      <c r="BE1915" s="88"/>
      <c r="BF1915" s="88"/>
      <c r="BG1915" s="88"/>
      <c r="BH1915" s="88"/>
      <c r="BI1915" s="88"/>
      <c r="BJ1915" s="88"/>
      <c r="BK1915" s="88"/>
      <c r="BL1915" s="88"/>
      <c r="BM1915" s="88"/>
      <c r="BN1915" s="88"/>
      <c r="BO1915" s="88"/>
      <c r="BP1915" s="88"/>
      <c r="BQ1915" s="88"/>
      <c r="BR1915" s="88"/>
      <c r="BS1915" s="88"/>
      <c r="BT1915" s="88"/>
      <c r="BU1915" s="88"/>
      <c r="BV1915" s="88"/>
      <c r="BW1915" s="88"/>
      <c r="BX1915" s="88"/>
      <c r="BY1915" s="88"/>
      <c r="BZ1915" s="88"/>
      <c r="CA1915" s="88"/>
      <c r="CB1915" s="88"/>
      <c r="CC1915" s="88"/>
      <c r="CD1915" s="88"/>
      <c r="CE1915" s="88"/>
      <c r="CF1915" s="88"/>
      <c r="CG1915" s="88"/>
      <c r="CH1915" s="88"/>
      <c r="CI1915" s="88"/>
      <c r="CJ1915" s="88"/>
      <c r="CK1915" s="88"/>
      <c r="CL1915" s="88"/>
      <c r="CM1915" s="88"/>
      <c r="CN1915" s="88"/>
      <c r="CO1915" s="88"/>
      <c r="CP1915" s="88"/>
      <c r="CQ1915" s="88"/>
      <c r="CR1915" s="88"/>
      <c r="CS1915" s="88"/>
      <c r="CT1915" s="88"/>
      <c r="CU1915" s="88"/>
      <c r="CV1915" s="88"/>
      <c r="CW1915" s="88"/>
      <c r="CX1915" s="88"/>
      <c r="CY1915" s="88"/>
      <c r="CZ1915" s="88"/>
      <c r="DA1915" s="88"/>
      <c r="DB1915" s="88"/>
      <c r="DC1915" s="88"/>
      <c r="DD1915" s="88"/>
      <c r="DE1915" s="88"/>
      <c r="DF1915" s="88"/>
      <c r="DG1915" s="88"/>
      <c r="DH1915" s="88"/>
      <c r="DI1915" s="88"/>
      <c r="DJ1915" s="88"/>
      <c r="DK1915" s="88"/>
      <c r="DL1915" s="88"/>
    </row>
    <row r="1916" spans="1:116" s="28" customFormat="1" ht="30" customHeight="1">
      <c r="A1916" s="4" t="s">
        <v>2029</v>
      </c>
      <c r="B1916" s="5">
        <v>1914</v>
      </c>
      <c r="C1916" s="116">
        <v>18221</v>
      </c>
      <c r="D1916" s="116"/>
      <c r="E1916" s="43" t="s">
        <v>6491</v>
      </c>
      <c r="F1916" s="3" t="s">
        <v>5856</v>
      </c>
      <c r="G1916" s="3" t="s">
        <v>5857</v>
      </c>
      <c r="H1916" s="3" t="s">
        <v>5858</v>
      </c>
      <c r="I1916" s="3" t="s">
        <v>389</v>
      </c>
      <c r="J1916" s="3" t="s">
        <v>6492</v>
      </c>
      <c r="K1916" s="6">
        <v>10</v>
      </c>
      <c r="L1916" s="3" t="s">
        <v>79</v>
      </c>
      <c r="M1916" s="6">
        <v>1</v>
      </c>
      <c r="N1916" s="3" t="s">
        <v>44</v>
      </c>
      <c r="O1916" s="3" t="s">
        <v>6493</v>
      </c>
      <c r="P1916" s="3" t="s">
        <v>6494</v>
      </c>
      <c r="Q1916" s="3" t="s">
        <v>6495</v>
      </c>
      <c r="R1916" s="156">
        <v>31.28</v>
      </c>
      <c r="S1916" s="22"/>
      <c r="T1916" s="23"/>
      <c r="U1916" s="1" t="s">
        <v>54</v>
      </c>
      <c r="V1916" s="21">
        <v>30.51</v>
      </c>
      <c r="W1916" s="22"/>
      <c r="X1916" s="22"/>
      <c r="Y1916" s="22"/>
      <c r="Z1916" s="22">
        <v>27.86</v>
      </c>
      <c r="AA1916" s="22"/>
      <c r="AB1916" s="22"/>
      <c r="AC1916" s="22"/>
      <c r="AD1916" s="22"/>
      <c r="AE1916" s="24">
        <v>30.51</v>
      </c>
      <c r="AF1916" s="20"/>
      <c r="AG1916" s="20"/>
      <c r="AH1916" s="20"/>
      <c r="AI1916" s="20"/>
      <c r="AJ1916" s="20"/>
      <c r="AK1916" s="20"/>
      <c r="AL1916" s="20"/>
      <c r="AM1916" s="20"/>
      <c r="AN1916" s="25">
        <v>27.86</v>
      </c>
      <c r="AO1916" s="20" t="s">
        <v>332</v>
      </c>
      <c r="AP1916" s="24" t="s">
        <v>333</v>
      </c>
      <c r="AQ1916" s="20" t="e">
        <f>AVERAGE(SMALL(AE1916:AI1916,1),SMALL(AE1916:AI1916,2))</f>
        <v>#NUM!</v>
      </c>
      <c r="AR1916" s="20" t="e">
        <f>IF(R1916 &lt;=( AVERAGE(SMALL(AE1916:AI1916,1),SMALL(AE1916:AI1916,2))), R1916, "")</f>
        <v>#NUM!</v>
      </c>
      <c r="AS1916" s="20" t="e">
        <f>AVERAGE(SMALL(AJ1916:AM1916,1),SMALL(AJ1916:AM1916,2))</f>
        <v>#NUM!</v>
      </c>
      <c r="AT1916" s="20">
        <f>T1916*1.075</f>
        <v>0</v>
      </c>
      <c r="AU1916" s="20" t="e">
        <f>U1916*1.075</f>
        <v>#VALUE!</v>
      </c>
      <c r="AV1916" s="22" t="e">
        <f>MIN(AN1916,AT1916,AU1916)</f>
        <v>#VALUE!</v>
      </c>
      <c r="AW1916" s="20" t="s">
        <v>12194</v>
      </c>
      <c r="AX1916" s="20" t="s">
        <v>374</v>
      </c>
      <c r="AY1916" s="25">
        <v>27.86</v>
      </c>
      <c r="AZ1916" s="27">
        <f>IF(AND(AY1916&gt;0,AY1916&lt;=10),AY1916*0.25,IF(AND(AY1916&gt;10,AY1916&lt;=50),AY1916*0.17,IF(AND(AY1916&gt;10,AY1916&lt;=100),AY1916*0.12,IF(AY1916&gt;100,AY1916*0.1))))</f>
        <v>4.7362000000000002</v>
      </c>
      <c r="BA1916" s="3">
        <f>AZ1916+AY1916</f>
        <v>32.596199999999996</v>
      </c>
      <c r="BB1916" s="25">
        <f>BA1916+BA1916*0.08</f>
        <v>35.203895999999993</v>
      </c>
      <c r="BC1916" s="20" t="s">
        <v>12295</v>
      </c>
      <c r="BD1916" s="20"/>
      <c r="BE1916" s="20"/>
      <c r="BF1916" s="20"/>
      <c r="BG1916" s="20"/>
      <c r="BH1916" s="20"/>
      <c r="BI1916" s="20"/>
      <c r="BJ1916" s="20"/>
      <c r="BK1916" s="20"/>
      <c r="BL1916" s="20"/>
      <c r="BM1916" s="20"/>
      <c r="BN1916" s="20"/>
      <c r="BO1916" s="20"/>
      <c r="BP1916" s="20"/>
      <c r="BQ1916" s="20"/>
      <c r="BR1916" s="20"/>
      <c r="BS1916" s="20"/>
      <c r="BT1916" s="20"/>
      <c r="BU1916" s="20"/>
      <c r="BV1916" s="20"/>
      <c r="BW1916" s="20"/>
      <c r="BX1916" s="20"/>
      <c r="BY1916" s="20"/>
      <c r="BZ1916" s="20"/>
      <c r="CA1916" s="20"/>
      <c r="CB1916" s="20"/>
      <c r="CC1916" s="20"/>
      <c r="CD1916" s="20"/>
      <c r="CE1916" s="20"/>
      <c r="CF1916" s="20"/>
      <c r="CG1916" s="20"/>
      <c r="CH1916" s="20"/>
      <c r="CI1916" s="20"/>
      <c r="CJ1916" s="20"/>
      <c r="CK1916" s="20"/>
      <c r="CL1916" s="20"/>
      <c r="CM1916" s="20"/>
      <c r="CN1916" s="20"/>
      <c r="CO1916" s="20"/>
      <c r="CP1916" s="20"/>
      <c r="CQ1916" s="20"/>
      <c r="CR1916" s="20"/>
      <c r="CS1916" s="20"/>
      <c r="CT1916" s="20"/>
      <c r="CU1916" s="20"/>
      <c r="CV1916" s="20"/>
      <c r="CW1916" s="20"/>
      <c r="CX1916" s="20"/>
      <c r="CY1916" s="20"/>
      <c r="CZ1916" s="20"/>
      <c r="DA1916" s="20"/>
      <c r="DB1916" s="20"/>
      <c r="DC1916" s="20"/>
      <c r="DD1916" s="20"/>
      <c r="DE1916" s="20"/>
      <c r="DF1916" s="20"/>
      <c r="DG1916" s="20"/>
      <c r="DH1916" s="20"/>
      <c r="DI1916" s="20"/>
      <c r="DJ1916" s="20"/>
      <c r="DK1916" s="20"/>
      <c r="DL1916" s="20"/>
    </row>
    <row r="1917" spans="1:116" s="28" customFormat="1" ht="30" customHeight="1">
      <c r="A1917" s="4" t="s">
        <v>2029</v>
      </c>
      <c r="B1917" s="5">
        <v>1915</v>
      </c>
      <c r="C1917" s="116">
        <v>19263</v>
      </c>
      <c r="D1917" s="116"/>
      <c r="E1917" s="43" t="s">
        <v>6491</v>
      </c>
      <c r="F1917" s="3" t="s">
        <v>5856</v>
      </c>
      <c r="G1917" s="3" t="s">
        <v>5857</v>
      </c>
      <c r="H1917" s="3" t="s">
        <v>5858</v>
      </c>
      <c r="I1917" s="3" t="s">
        <v>389</v>
      </c>
      <c r="J1917" s="3" t="s">
        <v>6496</v>
      </c>
      <c r="K1917" s="6">
        <v>15</v>
      </c>
      <c r="L1917" s="3" t="s">
        <v>79</v>
      </c>
      <c r="M1917" s="6">
        <v>1</v>
      </c>
      <c r="N1917" s="3" t="s">
        <v>44</v>
      </c>
      <c r="O1917" s="3" t="s">
        <v>6493</v>
      </c>
      <c r="P1917" s="3" t="s">
        <v>6497</v>
      </c>
      <c r="Q1917" s="3" t="s">
        <v>6498</v>
      </c>
      <c r="R1917" s="156">
        <v>46.22</v>
      </c>
      <c r="S1917" s="22"/>
      <c r="T1917" s="23"/>
      <c r="U1917" s="1" t="s">
        <v>54</v>
      </c>
      <c r="V1917" s="21">
        <v>45.76</v>
      </c>
      <c r="W1917" s="22"/>
      <c r="X1917" s="22"/>
      <c r="Y1917" s="22"/>
      <c r="Z1917" s="22">
        <v>40.22</v>
      </c>
      <c r="AA1917" s="22"/>
      <c r="AB1917" s="22"/>
      <c r="AC1917" s="22"/>
      <c r="AD1917" s="22"/>
      <c r="AE1917" s="24">
        <v>45.76</v>
      </c>
      <c r="AF1917" s="20"/>
      <c r="AG1917" s="20"/>
      <c r="AH1917" s="20"/>
      <c r="AI1917" s="20"/>
      <c r="AJ1917" s="20"/>
      <c r="AK1917" s="20"/>
      <c r="AL1917" s="20"/>
      <c r="AM1917" s="20"/>
      <c r="AN1917" s="25">
        <v>16.007999999999999</v>
      </c>
      <c r="AO1917" s="20" t="s">
        <v>332</v>
      </c>
      <c r="AP1917" s="24" t="s">
        <v>333</v>
      </c>
      <c r="AQ1917" s="20" t="e">
        <f>AVERAGE(SMALL(AE1917:AI1917,1),SMALL(AE1917:AI1917,2))</f>
        <v>#NUM!</v>
      </c>
      <c r="AR1917" s="20" t="e">
        <f>IF(R1917 &lt;=( AVERAGE(SMALL(AE1917:AI1917,1),SMALL(AE1917:AI1917,2))), R1917, "")</f>
        <v>#NUM!</v>
      </c>
      <c r="AS1917" s="20" t="e">
        <f>AVERAGE(SMALL(AJ1917:AM1917,1),SMALL(AJ1917:AM1917,2))</f>
        <v>#NUM!</v>
      </c>
      <c r="AT1917" s="20">
        <f>T1917*1.075</f>
        <v>0</v>
      </c>
      <c r="AU1917" s="20" t="e">
        <f>U1917*1.075</f>
        <v>#VALUE!</v>
      </c>
      <c r="AV1917" s="22" t="e">
        <f>MIN(AN1917,AT1917,AU1917)</f>
        <v>#VALUE!</v>
      </c>
      <c r="AW1917" s="20" t="s">
        <v>12194</v>
      </c>
      <c r="AX1917" s="20" t="s">
        <v>374</v>
      </c>
      <c r="AY1917" s="25">
        <v>40.22</v>
      </c>
      <c r="AZ1917" s="27">
        <f>IF(AND(AY1917&gt;0,AY1917&lt;=10),AY1917*0.25,IF(AND(AY1917&gt;10,AY1917&lt;=50),AY1917*0.17,IF(AND(AY1917&gt;10,AY1917&lt;=100),AY1917*0.12,IF(AY1917&gt;100,AY1917*0.1))))</f>
        <v>6.8374000000000006</v>
      </c>
      <c r="BA1917" s="3">
        <f>AZ1917+AY1917</f>
        <v>47.057400000000001</v>
      </c>
      <c r="BB1917" s="25">
        <f>BA1917+BA1917*0.08</f>
        <v>50.821992000000002</v>
      </c>
      <c r="BC1917" s="20" t="s">
        <v>12295</v>
      </c>
      <c r="BD1917" s="20"/>
      <c r="BE1917" s="20"/>
      <c r="BF1917" s="20"/>
      <c r="BG1917" s="20"/>
      <c r="BH1917" s="20"/>
      <c r="BI1917" s="20"/>
      <c r="BJ1917" s="20"/>
      <c r="BK1917" s="20"/>
      <c r="BL1917" s="20"/>
      <c r="BM1917" s="20"/>
      <c r="BN1917" s="20"/>
      <c r="BO1917" s="20"/>
      <c r="BP1917" s="20"/>
      <c r="BQ1917" s="20"/>
      <c r="BR1917" s="20"/>
      <c r="BS1917" s="20"/>
      <c r="BT1917" s="20"/>
      <c r="BU1917" s="20"/>
      <c r="BV1917" s="20"/>
      <c r="BW1917" s="20"/>
      <c r="BX1917" s="20"/>
      <c r="BY1917" s="20"/>
      <c r="BZ1917" s="20"/>
      <c r="CA1917" s="20"/>
      <c r="CB1917" s="20"/>
      <c r="CC1917" s="20"/>
      <c r="CD1917" s="20"/>
      <c r="CE1917" s="20"/>
      <c r="CF1917" s="20"/>
      <c r="CG1917" s="20"/>
      <c r="CH1917" s="20"/>
      <c r="CI1917" s="20"/>
      <c r="CJ1917" s="20"/>
      <c r="CK1917" s="20"/>
      <c r="CL1917" s="20"/>
      <c r="CM1917" s="20"/>
      <c r="CN1917" s="20"/>
      <c r="CO1917" s="20"/>
      <c r="CP1917" s="20"/>
      <c r="CQ1917" s="20"/>
      <c r="CR1917" s="20"/>
      <c r="CS1917" s="20"/>
      <c r="CT1917" s="20"/>
      <c r="CU1917" s="20"/>
      <c r="CV1917" s="20"/>
      <c r="CW1917" s="20"/>
      <c r="CX1917" s="20"/>
      <c r="CY1917" s="20"/>
      <c r="CZ1917" s="20"/>
      <c r="DA1917" s="20"/>
      <c r="DB1917" s="20"/>
      <c r="DC1917" s="20"/>
      <c r="DD1917" s="20"/>
      <c r="DE1917" s="20"/>
      <c r="DF1917" s="20"/>
      <c r="DG1917" s="20"/>
      <c r="DH1917" s="20"/>
      <c r="DI1917" s="20"/>
      <c r="DJ1917" s="20"/>
      <c r="DK1917" s="20"/>
      <c r="DL1917" s="20"/>
    </row>
    <row r="1918" spans="1:116" s="28" customFormat="1" ht="30" customHeight="1">
      <c r="A1918" s="4" t="s">
        <v>2029</v>
      </c>
      <c r="B1918" s="5">
        <v>1916</v>
      </c>
      <c r="C1918" s="116">
        <v>19264</v>
      </c>
      <c r="D1918" s="116"/>
      <c r="E1918" s="43" t="s">
        <v>6491</v>
      </c>
      <c r="F1918" s="3" t="s">
        <v>5856</v>
      </c>
      <c r="G1918" s="3" t="s">
        <v>5857</v>
      </c>
      <c r="H1918" s="3" t="s">
        <v>5858</v>
      </c>
      <c r="I1918" s="3" t="s">
        <v>389</v>
      </c>
      <c r="J1918" s="3" t="s">
        <v>6499</v>
      </c>
      <c r="K1918" s="6">
        <v>20</v>
      </c>
      <c r="L1918" s="3" t="s">
        <v>79</v>
      </c>
      <c r="M1918" s="6">
        <v>1</v>
      </c>
      <c r="N1918" s="3" t="s">
        <v>44</v>
      </c>
      <c r="O1918" s="3" t="s">
        <v>6493</v>
      </c>
      <c r="P1918" s="3" t="s">
        <v>6497</v>
      </c>
      <c r="Q1918" s="3" t="s">
        <v>6500</v>
      </c>
      <c r="R1918" s="156">
        <v>60.67</v>
      </c>
      <c r="S1918" s="22"/>
      <c r="T1918" s="23"/>
      <c r="U1918" s="1" t="s">
        <v>54</v>
      </c>
      <c r="V1918" s="21">
        <v>61.02</v>
      </c>
      <c r="W1918" s="22"/>
      <c r="X1918" s="22"/>
      <c r="Y1918" s="22"/>
      <c r="Z1918" s="22">
        <v>51.85</v>
      </c>
      <c r="AA1918" s="22"/>
      <c r="AB1918" s="22"/>
      <c r="AC1918" s="22"/>
      <c r="AD1918" s="22"/>
      <c r="AE1918" s="24">
        <v>61.02</v>
      </c>
      <c r="AF1918" s="20"/>
      <c r="AG1918" s="20"/>
      <c r="AH1918" s="20"/>
      <c r="AI1918" s="20"/>
      <c r="AJ1918" s="20"/>
      <c r="AK1918" s="20"/>
      <c r="AL1918" s="20"/>
      <c r="AM1918" s="20"/>
      <c r="AN1918" s="25">
        <v>19.704000000000001</v>
      </c>
      <c r="AO1918" s="20" t="s">
        <v>332</v>
      </c>
      <c r="AP1918" s="24" t="s">
        <v>333</v>
      </c>
      <c r="AQ1918" s="20" t="e">
        <f>AVERAGE(SMALL(AE1918:AI1918,1),SMALL(AE1918:AI1918,2))</f>
        <v>#NUM!</v>
      </c>
      <c r="AR1918" s="20" t="e">
        <f>IF(R1918 &lt;=( AVERAGE(SMALL(AE1918:AI1918,1),SMALL(AE1918:AI1918,2))), R1918, "")</f>
        <v>#NUM!</v>
      </c>
      <c r="AS1918" s="20" t="e">
        <f>AVERAGE(SMALL(AJ1918:AM1918,1),SMALL(AJ1918:AM1918,2))</f>
        <v>#NUM!</v>
      </c>
      <c r="AT1918" s="20">
        <f>T1918*1.075</f>
        <v>0</v>
      </c>
      <c r="AU1918" s="20" t="e">
        <f>U1918*1.075</f>
        <v>#VALUE!</v>
      </c>
      <c r="AV1918" s="22" t="e">
        <f>MIN(AN1918,AT1918,AU1918)</f>
        <v>#VALUE!</v>
      </c>
      <c r="AW1918" s="20" t="s">
        <v>12194</v>
      </c>
      <c r="AX1918" s="20" t="s">
        <v>374</v>
      </c>
      <c r="AY1918" s="25">
        <v>51.85</v>
      </c>
      <c r="AZ1918" s="27">
        <f>IF(AND(AY1918&gt;0,AY1918&lt;=10),AY1918*0.25,IF(AND(AY1918&gt;10,AY1918&lt;=50),AY1918*0.17,IF(AND(AY1918&gt;10,AY1918&lt;=100),AY1918*0.12,IF(AY1918&gt;100,AY1918*0.1))))</f>
        <v>6.2219999999999995</v>
      </c>
      <c r="BA1918" s="3">
        <f>AZ1918+AY1918</f>
        <v>58.072000000000003</v>
      </c>
      <c r="BB1918" s="25">
        <f>BA1918+BA1918*0.08</f>
        <v>62.717760000000006</v>
      </c>
      <c r="BC1918" s="20" t="s">
        <v>12295</v>
      </c>
      <c r="BD1918" s="20"/>
      <c r="BE1918" s="20"/>
      <c r="BF1918" s="20"/>
      <c r="BG1918" s="20"/>
      <c r="BH1918" s="20"/>
      <c r="BI1918" s="20"/>
      <c r="BJ1918" s="20"/>
      <c r="BK1918" s="20"/>
      <c r="BL1918" s="20"/>
      <c r="BM1918" s="20"/>
      <c r="BN1918" s="20"/>
      <c r="BO1918" s="20"/>
      <c r="BP1918" s="20"/>
      <c r="BQ1918" s="20"/>
      <c r="BR1918" s="20"/>
      <c r="BS1918" s="20"/>
      <c r="BT1918" s="20"/>
      <c r="BU1918" s="20"/>
      <c r="BV1918" s="20"/>
      <c r="BW1918" s="20"/>
      <c r="BX1918" s="20"/>
      <c r="BY1918" s="20"/>
      <c r="BZ1918" s="20"/>
      <c r="CA1918" s="20"/>
      <c r="CB1918" s="20"/>
      <c r="CC1918" s="20"/>
      <c r="CD1918" s="20"/>
      <c r="CE1918" s="20"/>
      <c r="CF1918" s="20"/>
      <c r="CG1918" s="20"/>
      <c r="CH1918" s="20"/>
      <c r="CI1918" s="20"/>
      <c r="CJ1918" s="20"/>
      <c r="CK1918" s="20"/>
      <c r="CL1918" s="20"/>
      <c r="CM1918" s="20"/>
      <c r="CN1918" s="20"/>
      <c r="CO1918" s="20"/>
      <c r="CP1918" s="20"/>
      <c r="CQ1918" s="20"/>
      <c r="CR1918" s="20"/>
      <c r="CS1918" s="20"/>
      <c r="CT1918" s="20"/>
      <c r="CU1918" s="20"/>
      <c r="CV1918" s="20"/>
      <c r="CW1918" s="20"/>
      <c r="CX1918" s="20"/>
      <c r="CY1918" s="20"/>
      <c r="CZ1918" s="20"/>
      <c r="DA1918" s="20"/>
      <c r="DB1918" s="20"/>
      <c r="DC1918" s="20"/>
      <c r="DD1918" s="20"/>
      <c r="DE1918" s="20"/>
      <c r="DF1918" s="20"/>
      <c r="DG1918" s="20"/>
      <c r="DH1918" s="20"/>
      <c r="DI1918" s="20"/>
      <c r="DJ1918" s="20"/>
      <c r="DK1918" s="20"/>
      <c r="DL1918" s="20"/>
    </row>
    <row r="1919" spans="1:116" s="28" customFormat="1" ht="30" customHeight="1">
      <c r="A1919" s="111" t="s">
        <v>15115</v>
      </c>
      <c r="B1919" s="5">
        <v>1917</v>
      </c>
      <c r="C1919" s="179">
        <v>5767</v>
      </c>
      <c r="D1919" s="179"/>
      <c r="E1919" s="177" t="s">
        <v>15128</v>
      </c>
      <c r="F1919" s="3" t="s">
        <v>15129</v>
      </c>
      <c r="G1919" s="3" t="s">
        <v>6526</v>
      </c>
      <c r="H1919" s="3" t="s">
        <v>530</v>
      </c>
      <c r="I1919" s="3" t="s">
        <v>102</v>
      </c>
      <c r="J1919" s="3" t="s">
        <v>15130</v>
      </c>
      <c r="K1919" s="6"/>
      <c r="L1919" s="3"/>
      <c r="M1919" s="6">
        <v>15</v>
      </c>
      <c r="N1919" s="3" t="s">
        <v>44</v>
      </c>
      <c r="O1919" s="3" t="s">
        <v>6504</v>
      </c>
      <c r="P1919" s="3" t="s">
        <v>15131</v>
      </c>
      <c r="Q1919" s="3" t="s">
        <v>15132</v>
      </c>
      <c r="R1919" s="161">
        <v>5.8</v>
      </c>
      <c r="S1919" s="79">
        <v>5.39</v>
      </c>
      <c r="T1919" s="125">
        <v>5.39</v>
      </c>
      <c r="U1919" s="82">
        <v>5.39</v>
      </c>
      <c r="V1919" s="79"/>
      <c r="W1919" s="79"/>
      <c r="X1919" s="79"/>
      <c r="Y1919" s="79"/>
      <c r="Z1919" s="79"/>
      <c r="AA1919" s="79"/>
      <c r="AB1919" s="79"/>
      <c r="AC1919" s="79"/>
      <c r="AD1919" s="83">
        <v>7.7190000000000003</v>
      </c>
      <c r="AE1919" s="84">
        <v>5.702</v>
      </c>
      <c r="AF1919" s="84"/>
      <c r="AG1919" s="84"/>
      <c r="AH1919" s="84"/>
      <c r="AI1919" s="84"/>
      <c r="AJ1919" s="84"/>
      <c r="AK1919" s="84"/>
      <c r="AL1919" s="84"/>
      <c r="AM1919" s="84"/>
      <c r="AN1919" s="85"/>
      <c r="AO1919" s="84"/>
      <c r="AP1919" s="83"/>
      <c r="AQ1919" s="84">
        <v>6.7104999999999997</v>
      </c>
      <c r="AR1919" s="84">
        <v>5.8</v>
      </c>
      <c r="AS1919" s="84" t="e">
        <v>#NUM!</v>
      </c>
      <c r="AT1919" s="84" t="e">
        <v>#REF!</v>
      </c>
      <c r="AU1919" s="84">
        <v>5.794249999999999</v>
      </c>
      <c r="AV1919" s="79" t="e">
        <v>#REF!</v>
      </c>
      <c r="AW1919" s="84" t="s">
        <v>71</v>
      </c>
      <c r="AX1919" s="84" t="s">
        <v>72</v>
      </c>
      <c r="AY1919" s="85">
        <v>5.79</v>
      </c>
      <c r="AZ1919" s="87">
        <v>1.4475</v>
      </c>
      <c r="BA1919" s="43">
        <v>7.2374999999999998</v>
      </c>
      <c r="BB1919" s="85">
        <v>7.8164999999999996</v>
      </c>
      <c r="BC1919" s="20" t="s">
        <v>12295</v>
      </c>
      <c r="BD1919" s="84" t="s">
        <v>12287</v>
      </c>
      <c r="BE1919" s="84"/>
      <c r="BF1919" s="84"/>
      <c r="BG1919" s="84"/>
      <c r="BH1919" s="84"/>
      <c r="BI1919" s="84"/>
      <c r="BJ1919" s="84"/>
      <c r="BK1919" s="88"/>
      <c r="BL1919" s="88"/>
      <c r="BM1919" s="88"/>
      <c r="BN1919" s="88"/>
      <c r="BO1919" s="88"/>
      <c r="BP1919" s="88"/>
      <c r="BQ1919" s="88"/>
      <c r="BR1919" s="88"/>
      <c r="BS1919" s="88"/>
      <c r="BT1919" s="88"/>
      <c r="BU1919" s="88"/>
      <c r="BV1919" s="88"/>
      <c r="BW1919" s="88"/>
      <c r="BX1919" s="88"/>
      <c r="BY1919" s="88"/>
      <c r="BZ1919" s="88"/>
      <c r="CA1919" s="88"/>
      <c r="CB1919" s="88"/>
      <c r="CC1919" s="88"/>
      <c r="CD1919" s="88"/>
      <c r="CE1919" s="88"/>
      <c r="CF1919" s="88"/>
      <c r="CG1919" s="88"/>
      <c r="CH1919" s="88"/>
      <c r="CI1919" s="88"/>
      <c r="CJ1919" s="88"/>
      <c r="CK1919" s="88"/>
      <c r="CL1919" s="88"/>
      <c r="CM1919" s="88"/>
      <c r="CN1919" s="88"/>
      <c r="CO1919" s="88"/>
      <c r="CP1919" s="88"/>
      <c r="CQ1919" s="88"/>
      <c r="CR1919" s="88"/>
      <c r="CS1919" s="88"/>
      <c r="CT1919" s="88"/>
      <c r="CU1919" s="88"/>
      <c r="CV1919" s="88"/>
      <c r="CW1919" s="88"/>
      <c r="CX1919" s="88"/>
      <c r="CY1919" s="88"/>
      <c r="CZ1919" s="88"/>
      <c r="DA1919" s="88"/>
      <c r="DB1919" s="88"/>
      <c r="DC1919" s="88"/>
      <c r="DD1919" s="88"/>
      <c r="DE1919" s="88"/>
      <c r="DF1919" s="88"/>
      <c r="DG1919" s="88"/>
      <c r="DH1919" s="88"/>
      <c r="DI1919" s="88"/>
      <c r="DJ1919" s="88"/>
      <c r="DK1919" s="88"/>
      <c r="DL1919" s="88"/>
    </row>
    <row r="1920" spans="1:116" s="20" customFormat="1" ht="30" customHeight="1">
      <c r="A1920" s="4" t="s">
        <v>6501</v>
      </c>
      <c r="B1920" s="5">
        <v>1918</v>
      </c>
      <c r="C1920" s="116">
        <v>3581</v>
      </c>
      <c r="D1920" s="116"/>
      <c r="E1920" s="43" t="s">
        <v>6511</v>
      </c>
      <c r="F1920" s="3" t="s">
        <v>6512</v>
      </c>
      <c r="G1920" s="3" t="s">
        <v>6513</v>
      </c>
      <c r="H1920" s="3" t="s">
        <v>41</v>
      </c>
      <c r="I1920" s="3" t="s">
        <v>3838</v>
      </c>
      <c r="J1920" s="3" t="s">
        <v>6514</v>
      </c>
      <c r="K1920" s="6"/>
      <c r="L1920" s="3"/>
      <c r="M1920" s="6">
        <v>15</v>
      </c>
      <c r="N1920" s="3" t="s">
        <v>44</v>
      </c>
      <c r="O1920" s="3" t="s">
        <v>6504</v>
      </c>
      <c r="P1920" s="3" t="s">
        <v>6510</v>
      </c>
      <c r="Q1920" s="3" t="s">
        <v>6515</v>
      </c>
      <c r="R1920" s="156">
        <v>12.32</v>
      </c>
      <c r="S1920" s="22"/>
      <c r="T1920" s="23"/>
      <c r="U1920" s="1">
        <v>11.4</v>
      </c>
      <c r="V1920" s="21"/>
      <c r="W1920" s="22">
        <v>12.32</v>
      </c>
      <c r="X1920" s="22"/>
      <c r="Y1920" s="22"/>
      <c r="Z1920" s="22"/>
      <c r="AA1920" s="22"/>
      <c r="AB1920" s="22"/>
      <c r="AC1920" s="22"/>
      <c r="AD1920" s="22"/>
      <c r="AE1920" s="24"/>
      <c r="AN1920" s="25">
        <v>12.32</v>
      </c>
      <c r="AO1920" s="20" t="s">
        <v>47</v>
      </c>
      <c r="AP1920" s="24" t="s">
        <v>48</v>
      </c>
      <c r="AQ1920" s="20" t="e">
        <f>AVERAGE(SMALL(AE1920:AI1920,1),SMALL(AE1920:AI1920,2))</f>
        <v>#NUM!</v>
      </c>
      <c r="AR1920" s="20" t="e">
        <f>IF(R1920 &lt;=( AVERAGE(SMALL(AE1920:AI1920,1),SMALL(AE1920:AI1920,2))), R1920, "")</f>
        <v>#NUM!</v>
      </c>
      <c r="AS1920" s="20" t="e">
        <f>AVERAGE(SMALL(AJ1920:AM1920,1),SMALL(AJ1920:AM1920,2))</f>
        <v>#NUM!</v>
      </c>
      <c r="AT1920" s="20">
        <f>T1920*1.075</f>
        <v>0</v>
      </c>
      <c r="AU1920" s="20">
        <f>U1920*1.075</f>
        <v>12.254999999999999</v>
      </c>
      <c r="AV1920" s="22">
        <f>MIN(AN1920,AT1920,AU1920)</f>
        <v>0</v>
      </c>
      <c r="AW1920" s="20" t="s">
        <v>71</v>
      </c>
      <c r="AX1920" s="20" t="s">
        <v>72</v>
      </c>
      <c r="AY1920" s="25">
        <v>12.255000000000001</v>
      </c>
      <c r="AZ1920" s="27">
        <f>IF(AND(AY1920&gt;0,AY1920&lt;=10),AY1920*0.25,IF(AND(AY1920&gt;10,AY1920&lt;=50),AY1920*0.17,IF(AND(AY1920&gt;10,AY1920&lt;=100),AY1920*0.12,IF(AY1920&gt;100,AY1920*0.1))))</f>
        <v>2.0833500000000003</v>
      </c>
      <c r="BA1920" s="3">
        <f>AZ1920+AY1920</f>
        <v>14.338350000000002</v>
      </c>
      <c r="BB1920" s="25">
        <f>BA1920+BA1920*0.08</f>
        <v>15.485418000000003</v>
      </c>
      <c r="BC1920" s="20" t="s">
        <v>12295</v>
      </c>
    </row>
    <row r="1921" spans="1:116" s="20" customFormat="1" ht="30" customHeight="1">
      <c r="A1921" s="111" t="s">
        <v>15115</v>
      </c>
      <c r="B1921" s="5">
        <v>1919</v>
      </c>
      <c r="C1921" s="179">
        <v>8321</v>
      </c>
      <c r="D1921" s="179"/>
      <c r="E1921" s="172" t="s">
        <v>15147</v>
      </c>
      <c r="F1921" s="3" t="s">
        <v>15148</v>
      </c>
      <c r="G1921" s="3" t="s">
        <v>6520</v>
      </c>
      <c r="H1921" s="3" t="s">
        <v>41</v>
      </c>
      <c r="I1921" s="3" t="s">
        <v>139</v>
      </c>
      <c r="J1921" s="3" t="s">
        <v>15149</v>
      </c>
      <c r="K1921" s="6"/>
      <c r="L1921" s="3"/>
      <c r="M1921" s="6">
        <v>10</v>
      </c>
      <c r="N1921" s="3" t="s">
        <v>44</v>
      </c>
      <c r="O1921" s="3" t="s">
        <v>6504</v>
      </c>
      <c r="P1921" s="3" t="s">
        <v>6505</v>
      </c>
      <c r="Q1921" s="3" t="s">
        <v>15150</v>
      </c>
      <c r="R1921" s="161">
        <v>12.19</v>
      </c>
      <c r="S1921" s="79">
        <v>11.34</v>
      </c>
      <c r="T1921" s="81">
        <v>11.34</v>
      </c>
      <c r="U1921" s="82"/>
      <c r="V1921" s="79">
        <v>12.188000000000001</v>
      </c>
      <c r="W1921" s="79"/>
      <c r="X1921" s="79"/>
      <c r="Y1921" s="79"/>
      <c r="Z1921" s="79"/>
      <c r="AA1921" s="79"/>
      <c r="AB1921" s="79"/>
      <c r="AC1921" s="79"/>
      <c r="AD1921" s="83">
        <v>11.529</v>
      </c>
      <c r="AE1921" s="84">
        <v>11.858000000000001</v>
      </c>
      <c r="AF1921" s="84"/>
      <c r="AG1921" s="84"/>
      <c r="AH1921" s="84"/>
      <c r="AI1921" s="84"/>
      <c r="AJ1921" s="84"/>
      <c r="AK1921" s="84"/>
      <c r="AL1921" s="84"/>
      <c r="AM1921" s="84"/>
      <c r="AN1921" s="85"/>
      <c r="AO1921" s="84"/>
      <c r="AP1921" s="83"/>
      <c r="AQ1921" s="84">
        <v>11.6935</v>
      </c>
      <c r="AR1921" s="84" t="s">
        <v>601</v>
      </c>
      <c r="AS1921" s="84" t="e">
        <v>#NUM!</v>
      </c>
      <c r="AT1921" s="84" t="e">
        <v>#REF!</v>
      </c>
      <c r="AU1921" s="84">
        <v>12.1905</v>
      </c>
      <c r="AV1921" s="79" t="e">
        <v>#REF!</v>
      </c>
      <c r="AW1921" s="84" t="s">
        <v>994</v>
      </c>
      <c r="AX1921" s="84" t="s">
        <v>208</v>
      </c>
      <c r="AY1921" s="85">
        <v>11.693</v>
      </c>
      <c r="AZ1921" s="87">
        <v>1.9878100000000001</v>
      </c>
      <c r="BA1921" s="43">
        <v>13.680809999999999</v>
      </c>
      <c r="BB1921" s="85">
        <v>14.775274799999998</v>
      </c>
      <c r="BC1921" s="20" t="s">
        <v>12295</v>
      </c>
      <c r="BD1921" s="84" t="s">
        <v>12287</v>
      </c>
      <c r="BE1921" s="84"/>
      <c r="BF1921" s="84"/>
      <c r="BG1921" s="84"/>
      <c r="BH1921" s="84"/>
      <c r="BI1921" s="84"/>
      <c r="BJ1921" s="84"/>
      <c r="BK1921" s="88"/>
      <c r="BL1921" s="88"/>
      <c r="BM1921" s="88"/>
      <c r="BN1921" s="88"/>
      <c r="BO1921" s="88"/>
      <c r="BP1921" s="88"/>
      <c r="BQ1921" s="88"/>
      <c r="BR1921" s="88"/>
      <c r="BS1921" s="88"/>
      <c r="BT1921" s="88"/>
      <c r="BU1921" s="88"/>
      <c r="BV1921" s="88"/>
      <c r="BW1921" s="88"/>
      <c r="BX1921" s="88"/>
      <c r="BY1921" s="88"/>
      <c r="BZ1921" s="88"/>
      <c r="CA1921" s="88"/>
      <c r="CB1921" s="88"/>
      <c r="CC1921" s="88"/>
      <c r="CD1921" s="88"/>
      <c r="CE1921" s="88"/>
      <c r="CF1921" s="88"/>
      <c r="CG1921" s="88"/>
      <c r="CH1921" s="88"/>
      <c r="CI1921" s="88"/>
      <c r="CJ1921" s="88"/>
      <c r="CK1921" s="88"/>
      <c r="CL1921" s="88"/>
      <c r="CM1921" s="88"/>
      <c r="CN1921" s="88"/>
      <c r="CO1921" s="88"/>
      <c r="CP1921" s="88"/>
      <c r="CQ1921" s="88"/>
      <c r="CR1921" s="88"/>
      <c r="CS1921" s="88"/>
      <c r="CT1921" s="88"/>
      <c r="CU1921" s="88"/>
      <c r="CV1921" s="88"/>
      <c r="CW1921" s="88"/>
      <c r="CX1921" s="88"/>
      <c r="CY1921" s="88"/>
      <c r="CZ1921" s="88"/>
      <c r="DA1921" s="88"/>
      <c r="DB1921" s="88"/>
      <c r="DC1921" s="88"/>
      <c r="DD1921" s="88"/>
      <c r="DE1921" s="88"/>
      <c r="DF1921" s="88"/>
      <c r="DG1921" s="88"/>
      <c r="DH1921" s="88"/>
      <c r="DI1921" s="88"/>
      <c r="DJ1921" s="88"/>
      <c r="DK1921" s="88"/>
      <c r="DL1921" s="88"/>
    </row>
    <row r="1922" spans="1:116" s="28" customFormat="1" ht="30" customHeight="1">
      <c r="A1922" s="111" t="s">
        <v>15115</v>
      </c>
      <c r="B1922" s="5">
        <v>1920</v>
      </c>
      <c r="C1922" s="179">
        <v>8320</v>
      </c>
      <c r="D1922" s="179"/>
      <c r="E1922" s="172" t="s">
        <v>6511</v>
      </c>
      <c r="F1922" s="3" t="s">
        <v>15143</v>
      </c>
      <c r="G1922" s="3" t="s">
        <v>15144</v>
      </c>
      <c r="H1922" s="3" t="s">
        <v>41</v>
      </c>
      <c r="I1922" s="3" t="s">
        <v>3838</v>
      </c>
      <c r="J1922" s="3" t="s">
        <v>15145</v>
      </c>
      <c r="K1922" s="6"/>
      <c r="L1922" s="3"/>
      <c r="M1922" s="6">
        <v>5</v>
      </c>
      <c r="N1922" s="3" t="s">
        <v>44</v>
      </c>
      <c r="O1922" s="3" t="s">
        <v>6504</v>
      </c>
      <c r="P1922" s="3" t="s">
        <v>6510</v>
      </c>
      <c r="Q1922" s="3" t="s">
        <v>15146</v>
      </c>
      <c r="R1922" s="161">
        <v>6.11</v>
      </c>
      <c r="S1922" s="79">
        <v>5.68</v>
      </c>
      <c r="T1922" s="81">
        <v>5</v>
      </c>
      <c r="U1922" s="82">
        <v>6.11</v>
      </c>
      <c r="V1922" s="79"/>
      <c r="W1922" s="79"/>
      <c r="X1922" s="79"/>
      <c r="Y1922" s="79"/>
      <c r="Z1922" s="79"/>
      <c r="AA1922" s="79"/>
      <c r="AB1922" s="79"/>
      <c r="AC1922" s="79"/>
      <c r="AD1922" s="83">
        <v>7.4710000000000001</v>
      </c>
      <c r="AE1922" s="84"/>
      <c r="AF1922" s="84"/>
      <c r="AG1922" s="84"/>
      <c r="AH1922" s="84"/>
      <c r="AI1922" s="84"/>
      <c r="AJ1922" s="84"/>
      <c r="AK1922" s="84"/>
      <c r="AL1922" s="84"/>
      <c r="AM1922" s="84"/>
      <c r="AN1922" s="85"/>
      <c r="AO1922" s="84"/>
      <c r="AP1922" s="83"/>
      <c r="AQ1922" s="84" t="e">
        <v>#NUM!</v>
      </c>
      <c r="AR1922" s="84" t="e">
        <v>#NUM!</v>
      </c>
      <c r="AS1922" s="84" t="e">
        <v>#NUM!</v>
      </c>
      <c r="AT1922" s="84" t="e">
        <v>#REF!</v>
      </c>
      <c r="AU1922" s="84">
        <v>5.375</v>
      </c>
      <c r="AV1922" s="79" t="e">
        <v>#REF!</v>
      </c>
      <c r="AW1922" s="84" t="s">
        <v>71</v>
      </c>
      <c r="AX1922" s="84" t="s">
        <v>72</v>
      </c>
      <c r="AY1922" s="85">
        <v>5.375</v>
      </c>
      <c r="AZ1922" s="87">
        <v>1.34375</v>
      </c>
      <c r="BA1922" s="43">
        <v>6.71875</v>
      </c>
      <c r="BB1922" s="85">
        <v>7.2562499999999996</v>
      </c>
      <c r="BC1922" s="20" t="s">
        <v>12295</v>
      </c>
      <c r="BD1922" s="84" t="s">
        <v>12287</v>
      </c>
      <c r="BE1922" s="84"/>
      <c r="BF1922" s="84"/>
      <c r="BG1922" s="84"/>
      <c r="BH1922" s="84"/>
      <c r="BI1922" s="84"/>
      <c r="BJ1922" s="84"/>
      <c r="BK1922" s="88"/>
      <c r="BL1922" s="88"/>
      <c r="BM1922" s="88"/>
      <c r="BN1922" s="88"/>
      <c r="BO1922" s="88"/>
      <c r="BP1922" s="88"/>
      <c r="BQ1922" s="88"/>
      <c r="BR1922" s="88"/>
      <c r="BS1922" s="88"/>
      <c r="BT1922" s="88"/>
      <c r="BU1922" s="88"/>
      <c r="BV1922" s="88"/>
      <c r="BW1922" s="88"/>
      <c r="BX1922" s="88"/>
      <c r="BY1922" s="88"/>
      <c r="BZ1922" s="88"/>
      <c r="CA1922" s="88"/>
      <c r="CB1922" s="88"/>
      <c r="CC1922" s="88"/>
      <c r="CD1922" s="88"/>
      <c r="CE1922" s="88"/>
      <c r="CF1922" s="88"/>
      <c r="CG1922" s="88"/>
      <c r="CH1922" s="88"/>
      <c r="CI1922" s="88"/>
      <c r="CJ1922" s="88"/>
      <c r="CK1922" s="88"/>
      <c r="CL1922" s="88"/>
      <c r="CM1922" s="88"/>
      <c r="CN1922" s="88"/>
      <c r="CO1922" s="88"/>
      <c r="CP1922" s="88"/>
      <c r="CQ1922" s="88"/>
      <c r="CR1922" s="88"/>
      <c r="CS1922" s="88"/>
      <c r="CT1922" s="88"/>
      <c r="CU1922" s="88"/>
      <c r="CV1922" s="88"/>
      <c r="CW1922" s="88"/>
      <c r="CX1922" s="88"/>
      <c r="CY1922" s="88"/>
      <c r="CZ1922" s="88"/>
      <c r="DA1922" s="88"/>
      <c r="DB1922" s="88"/>
      <c r="DC1922" s="88"/>
      <c r="DD1922" s="88"/>
      <c r="DE1922" s="88"/>
      <c r="DF1922" s="88"/>
      <c r="DG1922" s="88"/>
      <c r="DH1922" s="88"/>
      <c r="DI1922" s="88"/>
      <c r="DJ1922" s="88"/>
      <c r="DK1922" s="88"/>
      <c r="DL1922" s="88"/>
    </row>
    <row r="1923" spans="1:116" s="28" customFormat="1" ht="30" customHeight="1">
      <c r="A1923" s="111" t="s">
        <v>15115</v>
      </c>
      <c r="B1923" s="5">
        <v>1921</v>
      </c>
      <c r="C1923" s="44">
        <v>8319</v>
      </c>
      <c r="D1923" s="44"/>
      <c r="E1923" s="172" t="s">
        <v>15158</v>
      </c>
      <c r="F1923" s="3" t="s">
        <v>6506</v>
      </c>
      <c r="G1923" s="3" t="s">
        <v>6507</v>
      </c>
      <c r="H1923" s="3" t="s">
        <v>41</v>
      </c>
      <c r="I1923" s="3" t="s">
        <v>139</v>
      </c>
      <c r="J1923" s="3" t="s">
        <v>15159</v>
      </c>
      <c r="K1923" s="6"/>
      <c r="L1923" s="3"/>
      <c r="M1923" s="6">
        <v>50</v>
      </c>
      <c r="N1923" s="3" t="s">
        <v>44</v>
      </c>
      <c r="O1923" s="3" t="s">
        <v>6504</v>
      </c>
      <c r="P1923" s="3" t="s">
        <v>6508</v>
      </c>
      <c r="Q1923" s="3" t="s">
        <v>15160</v>
      </c>
      <c r="R1923" s="161">
        <v>6.05</v>
      </c>
      <c r="S1923" s="79">
        <v>13.22</v>
      </c>
      <c r="T1923" s="81">
        <v>13.22</v>
      </c>
      <c r="U1923" s="82">
        <v>4.4400000000000004</v>
      </c>
      <c r="V1923" s="79">
        <v>7.6589999999999998</v>
      </c>
      <c r="W1923" s="79"/>
      <c r="X1923" s="79"/>
      <c r="Y1923" s="79"/>
      <c r="Z1923" s="79"/>
      <c r="AA1923" s="79"/>
      <c r="AB1923" s="79"/>
      <c r="AC1923" s="79"/>
      <c r="AD1923" s="83">
        <v>16.843</v>
      </c>
      <c r="AE1923" s="84"/>
      <c r="AF1923" s="84"/>
      <c r="AG1923" s="84"/>
      <c r="AH1923" s="84"/>
      <c r="AI1923" s="84"/>
      <c r="AJ1923" s="84"/>
      <c r="AK1923" s="84"/>
      <c r="AL1923" s="84"/>
      <c r="AM1923" s="84"/>
      <c r="AN1923" s="85"/>
      <c r="AO1923" s="84"/>
      <c r="AP1923" s="83"/>
      <c r="AQ1923" s="84" t="e">
        <v>#NUM!</v>
      </c>
      <c r="AR1923" s="84" t="e">
        <v>#NUM!</v>
      </c>
      <c r="AS1923" s="84" t="e">
        <v>#NUM!</v>
      </c>
      <c r="AT1923" s="84" t="e">
        <v>#REF!</v>
      </c>
      <c r="AU1923" s="84">
        <v>14.211500000000001</v>
      </c>
      <c r="AV1923" s="79" t="e">
        <v>#REF!</v>
      </c>
      <c r="AW1923" s="84" t="s">
        <v>71</v>
      </c>
      <c r="AX1923" s="84" t="s">
        <v>72</v>
      </c>
      <c r="AY1923" s="85">
        <v>14.211</v>
      </c>
      <c r="AZ1923" s="87">
        <v>2.4158700000000004</v>
      </c>
      <c r="BA1923" s="43">
        <v>16.62687</v>
      </c>
      <c r="BB1923" s="85">
        <v>17.957019599999999</v>
      </c>
      <c r="BC1923" s="20" t="s">
        <v>12295</v>
      </c>
      <c r="BD1923" s="88" t="s">
        <v>12287</v>
      </c>
      <c r="BE1923" s="88"/>
      <c r="BF1923" s="88"/>
      <c r="BG1923" s="88"/>
      <c r="BH1923" s="88"/>
      <c r="BI1923" s="88"/>
      <c r="BJ1923" s="88"/>
      <c r="BK1923" s="88"/>
      <c r="BL1923" s="88"/>
      <c r="BM1923" s="88"/>
      <c r="BN1923" s="88"/>
      <c r="BO1923" s="88"/>
      <c r="BP1923" s="88"/>
      <c r="BQ1923" s="88"/>
      <c r="BR1923" s="88"/>
      <c r="BS1923" s="88"/>
      <c r="BT1923" s="88"/>
      <c r="BU1923" s="88"/>
      <c r="BV1923" s="88"/>
      <c r="BW1923" s="88"/>
      <c r="BX1923" s="88"/>
      <c r="BY1923" s="88"/>
      <c r="BZ1923" s="88"/>
      <c r="CA1923" s="88"/>
      <c r="CB1923" s="88"/>
      <c r="CC1923" s="88"/>
      <c r="CD1923" s="88"/>
      <c r="CE1923" s="88"/>
      <c r="CF1923" s="88"/>
      <c r="CG1923" s="88"/>
      <c r="CH1923" s="88"/>
      <c r="CI1923" s="88"/>
      <c r="CJ1923" s="88"/>
      <c r="CK1923" s="88"/>
      <c r="CL1923" s="88"/>
      <c r="CM1923" s="88"/>
      <c r="CN1923" s="88"/>
      <c r="CO1923" s="88"/>
      <c r="CP1923" s="88"/>
      <c r="CQ1923" s="88"/>
      <c r="CR1923" s="88"/>
      <c r="CS1923" s="88"/>
      <c r="CT1923" s="88"/>
      <c r="CU1923" s="88"/>
      <c r="CV1923" s="88"/>
      <c r="CW1923" s="88"/>
      <c r="CX1923" s="88"/>
      <c r="CY1923" s="88"/>
      <c r="CZ1923" s="88"/>
      <c r="DA1923" s="88"/>
      <c r="DB1923" s="88"/>
      <c r="DC1923" s="88"/>
      <c r="DD1923" s="88"/>
      <c r="DE1923" s="88"/>
      <c r="DF1923" s="88"/>
      <c r="DG1923" s="88"/>
      <c r="DH1923" s="88"/>
      <c r="DI1923" s="88"/>
      <c r="DJ1923" s="88"/>
      <c r="DK1923" s="88"/>
      <c r="DL1923" s="88"/>
    </row>
    <row r="1924" spans="1:116" s="28" customFormat="1" ht="30" customHeight="1">
      <c r="A1924" s="111" t="s">
        <v>15115</v>
      </c>
      <c r="B1924" s="5">
        <v>1922</v>
      </c>
      <c r="C1924" s="179">
        <v>8318</v>
      </c>
      <c r="D1924" s="179"/>
      <c r="E1924" s="172" t="s">
        <v>15137</v>
      </c>
      <c r="F1924" s="3" t="s">
        <v>6509</v>
      </c>
      <c r="G1924" s="3" t="s">
        <v>6513</v>
      </c>
      <c r="H1924" s="3" t="s">
        <v>530</v>
      </c>
      <c r="I1924" s="3" t="s">
        <v>139</v>
      </c>
      <c r="J1924" s="3" t="s">
        <v>15138</v>
      </c>
      <c r="K1924" s="6"/>
      <c r="L1924" s="3"/>
      <c r="M1924" s="6">
        <v>30</v>
      </c>
      <c r="N1924" s="3" t="s">
        <v>44</v>
      </c>
      <c r="O1924" s="3" t="s">
        <v>6504</v>
      </c>
      <c r="P1924" s="3" t="s">
        <v>6510</v>
      </c>
      <c r="Q1924" s="3" t="s">
        <v>15139</v>
      </c>
      <c r="R1924" s="161">
        <v>8.9</v>
      </c>
      <c r="S1924" s="79">
        <v>8.2799999999999994</v>
      </c>
      <c r="T1924" s="81" t="s">
        <v>54</v>
      </c>
      <c r="U1924" s="82">
        <v>8.6999999999999993</v>
      </c>
      <c r="V1924" s="79">
        <v>9.1</v>
      </c>
      <c r="W1924" s="79"/>
      <c r="X1924" s="79"/>
      <c r="Y1924" s="79"/>
      <c r="Z1924" s="79"/>
      <c r="AA1924" s="79"/>
      <c r="AB1924" s="79"/>
      <c r="AC1924" s="79"/>
      <c r="AD1924" s="83">
        <v>9.1649999999999991</v>
      </c>
      <c r="AE1924" s="84">
        <v>8.8559999999999999</v>
      </c>
      <c r="AF1924" s="84"/>
      <c r="AG1924" s="84"/>
      <c r="AH1924" s="84"/>
      <c r="AI1924" s="84"/>
      <c r="AJ1924" s="84"/>
      <c r="AK1924" s="84"/>
      <c r="AL1924" s="84"/>
      <c r="AM1924" s="84"/>
      <c r="AN1924" s="85"/>
      <c r="AO1924" s="84"/>
      <c r="AP1924" s="83"/>
      <c r="AQ1924" s="84">
        <v>9.0105000000000004</v>
      </c>
      <c r="AR1924" s="84">
        <v>8.9</v>
      </c>
      <c r="AS1924" s="84" t="e">
        <v>#NUM!</v>
      </c>
      <c r="AT1924" s="84" t="e">
        <v>#REF!</v>
      </c>
      <c r="AU1924" s="84" t="e">
        <v>#VALUE!</v>
      </c>
      <c r="AV1924" s="79" t="e">
        <v>#REF!</v>
      </c>
      <c r="AW1924" s="84" t="s">
        <v>49</v>
      </c>
      <c r="AX1924" s="84" t="s">
        <v>48</v>
      </c>
      <c r="AY1924" s="85">
        <v>8.9</v>
      </c>
      <c r="AZ1924" s="87">
        <v>2.2250000000000001</v>
      </c>
      <c r="BA1924" s="43">
        <v>11.125</v>
      </c>
      <c r="BB1924" s="85">
        <v>12.015000000000001</v>
      </c>
      <c r="BC1924" s="20" t="s">
        <v>12295</v>
      </c>
      <c r="BD1924" s="84" t="s">
        <v>12287</v>
      </c>
      <c r="BE1924" s="84"/>
      <c r="BF1924" s="84"/>
      <c r="BG1924" s="84"/>
      <c r="BH1924" s="84"/>
      <c r="BI1924" s="84"/>
      <c r="BJ1924" s="84"/>
      <c r="BK1924" s="88"/>
      <c r="BL1924" s="88"/>
      <c r="BM1924" s="88"/>
      <c r="BN1924" s="88"/>
      <c r="BO1924" s="88"/>
      <c r="BP1924" s="88"/>
      <c r="BQ1924" s="88"/>
      <c r="BR1924" s="88"/>
      <c r="BS1924" s="88"/>
      <c r="BT1924" s="88"/>
      <c r="BU1924" s="88"/>
      <c r="BV1924" s="88"/>
      <c r="BW1924" s="88"/>
      <c r="BX1924" s="88"/>
      <c r="BY1924" s="88"/>
      <c r="BZ1924" s="88"/>
      <c r="CA1924" s="88"/>
      <c r="CB1924" s="88"/>
      <c r="CC1924" s="88"/>
      <c r="CD1924" s="88"/>
      <c r="CE1924" s="88"/>
      <c r="CF1924" s="88"/>
      <c r="CG1924" s="88"/>
      <c r="CH1924" s="88"/>
      <c r="CI1924" s="88"/>
      <c r="CJ1924" s="88"/>
      <c r="CK1924" s="88"/>
      <c r="CL1924" s="88"/>
      <c r="CM1924" s="88"/>
      <c r="CN1924" s="88"/>
      <c r="CO1924" s="88"/>
      <c r="CP1924" s="88"/>
      <c r="CQ1924" s="88"/>
      <c r="CR1924" s="88"/>
      <c r="CS1924" s="88"/>
      <c r="CT1924" s="88"/>
      <c r="CU1924" s="88"/>
      <c r="CV1924" s="88"/>
      <c r="CW1924" s="88"/>
      <c r="CX1924" s="88"/>
      <c r="CY1924" s="88"/>
      <c r="CZ1924" s="88"/>
      <c r="DA1924" s="88"/>
      <c r="DB1924" s="88"/>
      <c r="DC1924" s="88"/>
      <c r="DD1924" s="88"/>
      <c r="DE1924" s="88"/>
      <c r="DF1924" s="88"/>
      <c r="DG1924" s="88"/>
      <c r="DH1924" s="88"/>
      <c r="DI1924" s="88"/>
      <c r="DJ1924" s="88"/>
      <c r="DK1924" s="88"/>
      <c r="DL1924" s="88"/>
    </row>
    <row r="1925" spans="1:116" s="20" customFormat="1" ht="30" customHeight="1">
      <c r="A1925" s="111" t="s">
        <v>15115</v>
      </c>
      <c r="B1925" s="5">
        <v>1923</v>
      </c>
      <c r="C1925" s="179">
        <v>8317</v>
      </c>
      <c r="D1925" s="179"/>
      <c r="E1925" s="172" t="s">
        <v>15137</v>
      </c>
      <c r="F1925" s="3" t="s">
        <v>6516</v>
      </c>
      <c r="G1925" s="3" t="s">
        <v>6513</v>
      </c>
      <c r="H1925" s="3" t="s">
        <v>3145</v>
      </c>
      <c r="I1925" s="3" t="s">
        <v>139</v>
      </c>
      <c r="J1925" s="3" t="s">
        <v>15140</v>
      </c>
      <c r="K1925" s="6"/>
      <c r="L1925" s="3"/>
      <c r="M1925" s="6">
        <v>30</v>
      </c>
      <c r="N1925" s="3" t="s">
        <v>44</v>
      </c>
      <c r="O1925" s="3" t="s">
        <v>6504</v>
      </c>
      <c r="P1925" s="3" t="s">
        <v>6505</v>
      </c>
      <c r="Q1925" s="3" t="s">
        <v>15141</v>
      </c>
      <c r="R1925" s="161">
        <v>7.28</v>
      </c>
      <c r="S1925" s="79">
        <v>6.77</v>
      </c>
      <c r="T1925" s="81" t="s">
        <v>54</v>
      </c>
      <c r="U1925" s="82"/>
      <c r="V1925" s="79">
        <v>7.282</v>
      </c>
      <c r="W1925" s="79"/>
      <c r="X1925" s="79"/>
      <c r="Y1925" s="79"/>
      <c r="Z1925" s="79"/>
      <c r="AA1925" s="79"/>
      <c r="AB1925" s="79"/>
      <c r="AC1925" s="79"/>
      <c r="AD1925" s="83">
        <v>5.7350000000000003</v>
      </c>
      <c r="AE1925" s="84">
        <v>7.0839999999999996</v>
      </c>
      <c r="AF1925" s="84"/>
      <c r="AG1925" s="84"/>
      <c r="AH1925" s="84"/>
      <c r="AI1925" s="84"/>
      <c r="AJ1925" s="84"/>
      <c r="AK1925" s="84"/>
      <c r="AL1925" s="84"/>
      <c r="AM1925" s="84"/>
      <c r="AN1925" s="85"/>
      <c r="AO1925" s="84"/>
      <c r="AP1925" s="83"/>
      <c r="AQ1925" s="84">
        <v>6.4094999999999995</v>
      </c>
      <c r="AR1925" s="84" t="s">
        <v>601</v>
      </c>
      <c r="AS1925" s="84" t="e">
        <v>#NUM!</v>
      </c>
      <c r="AT1925" s="84" t="e">
        <v>#REF!</v>
      </c>
      <c r="AU1925" s="84" t="e">
        <v>#VALUE!</v>
      </c>
      <c r="AV1925" s="79" t="e">
        <v>#REF!</v>
      </c>
      <c r="AW1925" s="84" t="s">
        <v>994</v>
      </c>
      <c r="AX1925" s="84" t="s">
        <v>15142</v>
      </c>
      <c r="AY1925" s="85">
        <v>6.4095000000000004</v>
      </c>
      <c r="AZ1925" s="87">
        <v>1.6023750000000001</v>
      </c>
      <c r="BA1925" s="43">
        <v>8.0118749999999999</v>
      </c>
      <c r="BB1925" s="85">
        <v>8.652825</v>
      </c>
      <c r="BC1925" s="20" t="s">
        <v>12295</v>
      </c>
      <c r="BD1925" s="84" t="s">
        <v>12287</v>
      </c>
      <c r="BE1925" s="84"/>
      <c r="BF1925" s="84"/>
      <c r="BG1925" s="84"/>
      <c r="BH1925" s="84"/>
      <c r="BI1925" s="84"/>
      <c r="BJ1925" s="84"/>
      <c r="BK1925" s="88"/>
      <c r="BL1925" s="88"/>
      <c r="BM1925" s="88"/>
      <c r="BN1925" s="88"/>
      <c r="BO1925" s="88"/>
      <c r="BP1925" s="88"/>
      <c r="BQ1925" s="88"/>
      <c r="BR1925" s="88"/>
      <c r="BS1925" s="88"/>
      <c r="BT1925" s="88"/>
      <c r="BU1925" s="88"/>
      <c r="BV1925" s="88"/>
      <c r="BW1925" s="88"/>
      <c r="BX1925" s="88"/>
      <c r="BY1925" s="88"/>
      <c r="BZ1925" s="88"/>
      <c r="CA1925" s="88"/>
      <c r="CB1925" s="88"/>
      <c r="CC1925" s="88"/>
      <c r="CD1925" s="88"/>
      <c r="CE1925" s="88"/>
      <c r="CF1925" s="88"/>
      <c r="CG1925" s="88"/>
      <c r="CH1925" s="88"/>
      <c r="CI1925" s="88"/>
      <c r="CJ1925" s="88"/>
      <c r="CK1925" s="88"/>
      <c r="CL1925" s="88"/>
      <c r="CM1925" s="88"/>
      <c r="CN1925" s="88"/>
      <c r="CO1925" s="88"/>
      <c r="CP1925" s="88"/>
      <c r="CQ1925" s="88"/>
      <c r="CR1925" s="88"/>
      <c r="CS1925" s="88"/>
      <c r="CT1925" s="88"/>
      <c r="CU1925" s="88"/>
      <c r="CV1925" s="88"/>
      <c r="CW1925" s="88"/>
      <c r="CX1925" s="88"/>
      <c r="CY1925" s="88"/>
      <c r="CZ1925" s="88"/>
      <c r="DA1925" s="88"/>
      <c r="DB1925" s="88"/>
      <c r="DC1925" s="88"/>
      <c r="DD1925" s="88"/>
      <c r="DE1925" s="88"/>
      <c r="DF1925" s="88"/>
      <c r="DG1925" s="88"/>
      <c r="DH1925" s="88"/>
      <c r="DI1925" s="88"/>
      <c r="DJ1925" s="88"/>
      <c r="DK1925" s="88"/>
      <c r="DL1925" s="88"/>
    </row>
    <row r="1926" spans="1:116" s="20" customFormat="1" ht="30" customHeight="1">
      <c r="A1926" s="111" t="s">
        <v>15115</v>
      </c>
      <c r="B1926" s="5">
        <v>1924</v>
      </c>
      <c r="C1926" s="179">
        <v>8316</v>
      </c>
      <c r="D1926" s="179"/>
      <c r="E1926" s="172" t="s">
        <v>15133</v>
      </c>
      <c r="F1926" s="3" t="s">
        <v>15134</v>
      </c>
      <c r="G1926" s="3" t="s">
        <v>6513</v>
      </c>
      <c r="H1926" s="3" t="s">
        <v>530</v>
      </c>
      <c r="I1926" s="3" t="s">
        <v>102</v>
      </c>
      <c r="J1926" s="3" t="s">
        <v>15135</v>
      </c>
      <c r="K1926" s="6"/>
      <c r="L1926" s="3"/>
      <c r="M1926" s="6">
        <v>30</v>
      </c>
      <c r="N1926" s="3" t="s">
        <v>44</v>
      </c>
      <c r="O1926" s="3" t="s">
        <v>6504</v>
      </c>
      <c r="P1926" s="3" t="s">
        <v>6510</v>
      </c>
      <c r="Q1926" s="3" t="s">
        <v>15136</v>
      </c>
      <c r="R1926" s="161">
        <v>7.69</v>
      </c>
      <c r="S1926" s="79">
        <v>7.85</v>
      </c>
      <c r="T1926" s="81">
        <v>7.85</v>
      </c>
      <c r="U1926" s="82">
        <v>7.73</v>
      </c>
      <c r="V1926" s="79">
        <v>7.6479999999999997</v>
      </c>
      <c r="W1926" s="79"/>
      <c r="X1926" s="79"/>
      <c r="Y1926" s="79"/>
      <c r="Z1926" s="79"/>
      <c r="AA1926" s="79"/>
      <c r="AB1926" s="79"/>
      <c r="AC1926" s="79"/>
      <c r="AD1926" s="83">
        <v>8.2639999999999993</v>
      </c>
      <c r="AE1926" s="84">
        <v>7.4409999999999998</v>
      </c>
      <c r="AF1926" s="84"/>
      <c r="AG1926" s="84"/>
      <c r="AH1926" s="84"/>
      <c r="AI1926" s="84"/>
      <c r="AJ1926" s="84"/>
      <c r="AK1926" s="84"/>
      <c r="AL1926" s="84"/>
      <c r="AM1926" s="84"/>
      <c r="AN1926" s="85"/>
      <c r="AO1926" s="84"/>
      <c r="AP1926" s="83"/>
      <c r="AQ1926" s="84">
        <v>7.8524999999999991</v>
      </c>
      <c r="AR1926" s="84">
        <v>7.69</v>
      </c>
      <c r="AS1926" s="84" t="e">
        <v>#NUM!</v>
      </c>
      <c r="AT1926" s="84" t="e">
        <v>#REF!</v>
      </c>
      <c r="AU1926" s="84">
        <v>8.4387499999999989</v>
      </c>
      <c r="AV1926" s="79" t="e">
        <v>#REF!</v>
      </c>
      <c r="AW1926" s="84" t="s">
        <v>49</v>
      </c>
      <c r="AX1926" s="84" t="s">
        <v>48</v>
      </c>
      <c r="AY1926" s="85">
        <v>7.69</v>
      </c>
      <c r="AZ1926" s="87">
        <v>1.9225000000000001</v>
      </c>
      <c r="BA1926" s="43">
        <v>9.6125000000000007</v>
      </c>
      <c r="BB1926" s="85">
        <v>10.381500000000001</v>
      </c>
      <c r="BC1926" s="20" t="s">
        <v>12295</v>
      </c>
      <c r="BD1926" s="84" t="s">
        <v>12287</v>
      </c>
      <c r="BE1926" s="84"/>
      <c r="BF1926" s="84"/>
      <c r="BG1926" s="84"/>
      <c r="BH1926" s="84"/>
      <c r="BI1926" s="84"/>
      <c r="BJ1926" s="84"/>
      <c r="BK1926" s="88"/>
      <c r="BL1926" s="88"/>
      <c r="BM1926" s="88"/>
      <c r="BN1926" s="88"/>
      <c r="BO1926" s="88"/>
      <c r="BP1926" s="88"/>
      <c r="BQ1926" s="88"/>
      <c r="BR1926" s="88"/>
      <c r="BS1926" s="88"/>
      <c r="BT1926" s="88"/>
      <c r="BU1926" s="88"/>
      <c r="BV1926" s="88"/>
      <c r="BW1926" s="88"/>
      <c r="BX1926" s="88"/>
      <c r="BY1926" s="88"/>
      <c r="BZ1926" s="88"/>
      <c r="CA1926" s="88"/>
      <c r="CB1926" s="88"/>
      <c r="CC1926" s="88"/>
      <c r="CD1926" s="88"/>
      <c r="CE1926" s="88"/>
      <c r="CF1926" s="88"/>
      <c r="CG1926" s="88"/>
      <c r="CH1926" s="88"/>
      <c r="CI1926" s="88"/>
      <c r="CJ1926" s="88"/>
      <c r="CK1926" s="88"/>
      <c r="CL1926" s="88"/>
      <c r="CM1926" s="88"/>
      <c r="CN1926" s="88"/>
      <c r="CO1926" s="88"/>
      <c r="CP1926" s="88"/>
      <c r="CQ1926" s="88"/>
      <c r="CR1926" s="88"/>
      <c r="CS1926" s="88"/>
      <c r="CT1926" s="88"/>
      <c r="CU1926" s="88"/>
      <c r="CV1926" s="88"/>
      <c r="CW1926" s="88"/>
      <c r="CX1926" s="88"/>
      <c r="CY1926" s="88"/>
      <c r="CZ1926" s="88"/>
      <c r="DA1926" s="88"/>
      <c r="DB1926" s="88"/>
      <c r="DC1926" s="88"/>
      <c r="DD1926" s="88"/>
      <c r="DE1926" s="88"/>
      <c r="DF1926" s="88"/>
      <c r="DG1926" s="88"/>
      <c r="DH1926" s="88"/>
      <c r="DI1926" s="88"/>
      <c r="DJ1926" s="88"/>
      <c r="DK1926" s="88"/>
      <c r="DL1926" s="88"/>
    </row>
    <row r="1927" spans="1:116" s="20" customFormat="1" ht="30" customHeight="1">
      <c r="A1927" s="111" t="s">
        <v>15161</v>
      </c>
      <c r="B1927" s="5">
        <v>1925</v>
      </c>
      <c r="C1927" s="179">
        <v>8606</v>
      </c>
      <c r="D1927" s="179"/>
      <c r="E1927" s="177" t="s">
        <v>15162</v>
      </c>
      <c r="F1927" s="3" t="s">
        <v>15163</v>
      </c>
      <c r="G1927" s="3" t="s">
        <v>1761</v>
      </c>
      <c r="H1927" s="3" t="s">
        <v>138</v>
      </c>
      <c r="I1927" s="3" t="s">
        <v>156</v>
      </c>
      <c r="J1927" s="3" t="s">
        <v>15164</v>
      </c>
      <c r="K1927" s="6"/>
      <c r="L1927" s="3"/>
      <c r="M1927" s="6">
        <v>60</v>
      </c>
      <c r="N1927" s="3" t="s">
        <v>44</v>
      </c>
      <c r="O1927" s="3" t="s">
        <v>6504</v>
      </c>
      <c r="P1927" s="3" t="s">
        <v>15165</v>
      </c>
      <c r="Q1927" s="3" t="s">
        <v>15166</v>
      </c>
      <c r="R1927" s="161">
        <v>10.71</v>
      </c>
      <c r="S1927" s="79">
        <v>10.210000000000001</v>
      </c>
      <c r="T1927" s="81" t="s">
        <v>54</v>
      </c>
      <c r="U1927" s="82">
        <v>10.71</v>
      </c>
      <c r="V1927" s="79"/>
      <c r="W1927" s="79"/>
      <c r="X1927" s="79"/>
      <c r="Y1927" s="79"/>
      <c r="Z1927" s="79"/>
      <c r="AA1927" s="79"/>
      <c r="AB1927" s="79"/>
      <c r="AC1927" s="79"/>
      <c r="AD1927" s="83"/>
      <c r="AE1927" s="84">
        <v>7.17</v>
      </c>
      <c r="AF1927" s="84"/>
      <c r="AG1927" s="84"/>
      <c r="AH1927" s="84"/>
      <c r="AI1927" s="84"/>
      <c r="AJ1927" s="84"/>
      <c r="AK1927" s="84"/>
      <c r="AL1927" s="84"/>
      <c r="AM1927" s="84"/>
      <c r="AN1927" s="85"/>
      <c r="AO1927" s="84"/>
      <c r="AP1927" s="83"/>
      <c r="AQ1927" s="84" t="e">
        <v>#NUM!</v>
      </c>
      <c r="AR1927" s="84" t="e">
        <v>#NUM!</v>
      </c>
      <c r="AS1927" s="84" t="e">
        <v>#NUM!</v>
      </c>
      <c r="AT1927" s="84" t="e">
        <v>#REF!</v>
      </c>
      <c r="AU1927" s="84" t="e">
        <v>#VALUE!</v>
      </c>
      <c r="AV1927" s="79" t="e">
        <v>#REF!</v>
      </c>
      <c r="AW1927" s="84" t="s">
        <v>977</v>
      </c>
      <c r="AX1927" s="84" t="s">
        <v>48</v>
      </c>
      <c r="AY1927" s="85">
        <v>10.71</v>
      </c>
      <c r="AZ1927" s="87">
        <v>1.8207000000000002</v>
      </c>
      <c r="BA1927" s="43">
        <v>12.530700000000001</v>
      </c>
      <c r="BB1927" s="85">
        <v>13.533156000000002</v>
      </c>
      <c r="BC1927" s="20" t="s">
        <v>12295</v>
      </c>
      <c r="BD1927" s="88" t="s">
        <v>1028</v>
      </c>
      <c r="BE1927" s="88"/>
      <c r="BF1927" s="88"/>
      <c r="BG1927" s="88"/>
      <c r="BH1927" s="88"/>
      <c r="BI1927" s="88"/>
      <c r="BJ1927" s="88"/>
      <c r="BK1927" s="88"/>
      <c r="BL1927" s="88"/>
      <c r="BM1927" s="88"/>
      <c r="BN1927" s="88"/>
      <c r="BO1927" s="88"/>
      <c r="BP1927" s="88"/>
      <c r="BQ1927" s="88"/>
      <c r="BR1927" s="88"/>
      <c r="BS1927" s="88"/>
      <c r="BT1927" s="88"/>
      <c r="BU1927" s="88"/>
      <c r="BV1927" s="88"/>
      <c r="BW1927" s="88"/>
      <c r="BX1927" s="88"/>
      <c r="BY1927" s="88"/>
      <c r="BZ1927" s="88"/>
      <c r="CA1927" s="88"/>
      <c r="CB1927" s="88"/>
      <c r="CC1927" s="88"/>
      <c r="CD1927" s="88"/>
      <c r="CE1927" s="88"/>
      <c r="CF1927" s="88"/>
      <c r="CG1927" s="88"/>
      <c r="CH1927" s="88"/>
      <c r="CI1927" s="88"/>
      <c r="CJ1927" s="88"/>
      <c r="CK1927" s="88"/>
      <c r="CL1927" s="88"/>
      <c r="CM1927" s="88"/>
      <c r="CN1927" s="88"/>
      <c r="CO1927" s="88"/>
      <c r="CP1927" s="88"/>
      <c r="CQ1927" s="88"/>
      <c r="CR1927" s="88"/>
      <c r="CS1927" s="88"/>
      <c r="CT1927" s="88"/>
      <c r="CU1927" s="88"/>
      <c r="CV1927" s="88"/>
      <c r="CW1927" s="88"/>
      <c r="CX1927" s="88"/>
      <c r="CY1927" s="88"/>
      <c r="CZ1927" s="88"/>
      <c r="DA1927" s="88"/>
      <c r="DB1927" s="88"/>
      <c r="DC1927" s="88"/>
      <c r="DD1927" s="88"/>
      <c r="DE1927" s="88"/>
      <c r="DF1927" s="88"/>
      <c r="DG1927" s="88"/>
      <c r="DH1927" s="88"/>
      <c r="DI1927" s="88"/>
      <c r="DJ1927" s="88"/>
      <c r="DK1927" s="88"/>
      <c r="DL1927" s="88"/>
    </row>
    <row r="1928" spans="1:116" s="20" customFormat="1" ht="30" customHeight="1">
      <c r="A1928" s="111" t="s">
        <v>15115</v>
      </c>
      <c r="B1928" s="5">
        <v>1926</v>
      </c>
      <c r="C1928" s="179">
        <v>8498</v>
      </c>
      <c r="D1928" s="179"/>
      <c r="E1928" s="172" t="s">
        <v>6524</v>
      </c>
      <c r="F1928" s="3" t="s">
        <v>6528</v>
      </c>
      <c r="G1928" s="3" t="s">
        <v>6526</v>
      </c>
      <c r="H1928" s="3" t="s">
        <v>938</v>
      </c>
      <c r="I1928" s="3" t="s">
        <v>102</v>
      </c>
      <c r="J1928" s="3" t="s">
        <v>15118</v>
      </c>
      <c r="K1928" s="6"/>
      <c r="L1928" s="3"/>
      <c r="M1928" s="6">
        <v>20</v>
      </c>
      <c r="N1928" s="3" t="s">
        <v>44</v>
      </c>
      <c r="O1928" s="3" t="s">
        <v>6504</v>
      </c>
      <c r="P1928" s="3" t="s">
        <v>6522</v>
      </c>
      <c r="Q1928" s="3" t="s">
        <v>15127</v>
      </c>
      <c r="R1928" s="161">
        <v>6.06</v>
      </c>
      <c r="S1928" s="79">
        <v>6</v>
      </c>
      <c r="T1928" s="125">
        <v>6</v>
      </c>
      <c r="U1928" s="82">
        <v>6.29</v>
      </c>
      <c r="V1928" s="79">
        <v>5.8280000000000003</v>
      </c>
      <c r="W1928" s="79"/>
      <c r="X1928" s="79"/>
      <c r="Y1928" s="79"/>
      <c r="Z1928" s="79"/>
      <c r="AA1928" s="79"/>
      <c r="AB1928" s="79"/>
      <c r="AC1928" s="79"/>
      <c r="AD1928" s="83">
        <v>7.6689999999999996</v>
      </c>
      <c r="AE1928" s="84">
        <v>5.67</v>
      </c>
      <c r="AF1928" s="84"/>
      <c r="AG1928" s="84"/>
      <c r="AH1928" s="84"/>
      <c r="AI1928" s="84"/>
      <c r="AJ1928" s="84"/>
      <c r="AK1928" s="84"/>
      <c r="AL1928" s="84"/>
      <c r="AM1928" s="84"/>
      <c r="AN1928" s="85"/>
      <c r="AO1928" s="84"/>
      <c r="AP1928" s="83"/>
      <c r="AQ1928" s="84">
        <v>6.6694999999999993</v>
      </c>
      <c r="AR1928" s="84">
        <v>6.06</v>
      </c>
      <c r="AS1928" s="84" t="e">
        <v>#NUM!</v>
      </c>
      <c r="AT1928" s="84" t="e">
        <v>#REF!</v>
      </c>
      <c r="AU1928" s="84">
        <v>6.4499999999999993</v>
      </c>
      <c r="AV1928" s="79" t="e">
        <v>#REF!</v>
      </c>
      <c r="AW1928" s="84" t="s">
        <v>49</v>
      </c>
      <c r="AX1928" s="84" t="s">
        <v>48</v>
      </c>
      <c r="AY1928" s="85">
        <v>6.06</v>
      </c>
      <c r="AZ1928" s="87">
        <v>1.5149999999999999</v>
      </c>
      <c r="BA1928" s="43">
        <v>7.5749999999999993</v>
      </c>
      <c r="BB1928" s="85">
        <v>8.1809999999999992</v>
      </c>
      <c r="BC1928" s="20" t="s">
        <v>12295</v>
      </c>
      <c r="BD1928" s="84" t="s">
        <v>12287</v>
      </c>
      <c r="BE1928" s="84"/>
      <c r="BF1928" s="84"/>
      <c r="BG1928" s="84"/>
      <c r="BH1928" s="84"/>
      <c r="BI1928" s="84"/>
      <c r="BJ1928" s="84"/>
      <c r="BK1928" s="88"/>
      <c r="BL1928" s="88"/>
      <c r="BM1928" s="88"/>
      <c r="BN1928" s="88"/>
      <c r="BO1928" s="88"/>
      <c r="BP1928" s="88"/>
      <c r="BQ1928" s="88"/>
      <c r="BR1928" s="88"/>
      <c r="BS1928" s="88"/>
      <c r="BT1928" s="88"/>
      <c r="BU1928" s="88"/>
      <c r="BV1928" s="88"/>
      <c r="BW1928" s="88"/>
      <c r="BX1928" s="88"/>
      <c r="BY1928" s="88"/>
      <c r="BZ1928" s="88"/>
      <c r="CA1928" s="88"/>
      <c r="CB1928" s="88"/>
      <c r="CC1928" s="88"/>
      <c r="CD1928" s="88"/>
      <c r="CE1928" s="88"/>
      <c r="CF1928" s="88"/>
      <c r="CG1928" s="88"/>
      <c r="CH1928" s="88"/>
      <c r="CI1928" s="88"/>
      <c r="CJ1928" s="88"/>
      <c r="CK1928" s="88"/>
      <c r="CL1928" s="88"/>
      <c r="CM1928" s="88"/>
      <c r="CN1928" s="88"/>
      <c r="CO1928" s="88"/>
      <c r="CP1928" s="88"/>
      <c r="CQ1928" s="88"/>
      <c r="CR1928" s="88"/>
      <c r="CS1928" s="88"/>
      <c r="CT1928" s="88"/>
      <c r="CU1928" s="88"/>
      <c r="CV1928" s="88"/>
      <c r="CW1928" s="88"/>
      <c r="CX1928" s="88"/>
      <c r="CY1928" s="88"/>
      <c r="CZ1928" s="88"/>
      <c r="DA1928" s="88"/>
      <c r="DB1928" s="88"/>
      <c r="DC1928" s="88"/>
      <c r="DD1928" s="88"/>
      <c r="DE1928" s="88"/>
      <c r="DF1928" s="88"/>
      <c r="DG1928" s="88"/>
      <c r="DH1928" s="88"/>
      <c r="DI1928" s="88"/>
      <c r="DJ1928" s="88"/>
      <c r="DK1928" s="88"/>
      <c r="DL1928" s="88"/>
    </row>
    <row r="1929" spans="1:116" s="20" customFormat="1" ht="30" customHeight="1">
      <c r="A1929" s="111" t="s">
        <v>15115</v>
      </c>
      <c r="B1929" s="5">
        <v>1927</v>
      </c>
      <c r="C1929" s="179">
        <v>8497</v>
      </c>
      <c r="D1929" s="179"/>
      <c r="E1929" s="172" t="s">
        <v>6524</v>
      </c>
      <c r="F1929" s="3" t="s">
        <v>6525</v>
      </c>
      <c r="G1929" s="3" t="s">
        <v>6526</v>
      </c>
      <c r="H1929" s="3" t="s">
        <v>101</v>
      </c>
      <c r="I1929" s="3" t="s">
        <v>102</v>
      </c>
      <c r="J1929" s="3" t="s">
        <v>15118</v>
      </c>
      <c r="K1929" s="6"/>
      <c r="L1929" s="3"/>
      <c r="M1929" s="6">
        <v>20</v>
      </c>
      <c r="N1929" s="3" t="s">
        <v>44</v>
      </c>
      <c r="O1929" s="3" t="s">
        <v>6504</v>
      </c>
      <c r="P1929" s="3" t="s">
        <v>6527</v>
      </c>
      <c r="Q1929" s="3" t="s">
        <v>15126</v>
      </c>
      <c r="R1929" s="161">
        <v>4.0199999999999996</v>
      </c>
      <c r="S1929" s="79">
        <v>3.97</v>
      </c>
      <c r="T1929" s="81">
        <v>3.97</v>
      </c>
      <c r="U1929" s="82">
        <v>4.18</v>
      </c>
      <c r="V1929" s="79">
        <v>3.8519999999999999</v>
      </c>
      <c r="W1929" s="79"/>
      <c r="X1929" s="79"/>
      <c r="Y1929" s="79"/>
      <c r="Z1929" s="79"/>
      <c r="AA1929" s="79"/>
      <c r="AB1929" s="79"/>
      <c r="AC1929" s="79"/>
      <c r="AD1929" s="83">
        <v>5.2229999999999999</v>
      </c>
      <c r="AE1929" s="84">
        <v>3.7469999999999999</v>
      </c>
      <c r="AF1929" s="84"/>
      <c r="AG1929" s="84"/>
      <c r="AH1929" s="84"/>
      <c r="AI1929" s="84"/>
      <c r="AJ1929" s="84"/>
      <c r="AK1929" s="84"/>
      <c r="AL1929" s="84"/>
      <c r="AM1929" s="84"/>
      <c r="AN1929" s="85"/>
      <c r="AO1929" s="84"/>
      <c r="AP1929" s="83"/>
      <c r="AQ1929" s="84">
        <v>4.4849999999999994</v>
      </c>
      <c r="AR1929" s="84">
        <v>4.0199999999999996</v>
      </c>
      <c r="AS1929" s="84" t="e">
        <v>#NUM!</v>
      </c>
      <c r="AT1929" s="84" t="e">
        <v>#REF!</v>
      </c>
      <c r="AU1929" s="84">
        <v>4.2677500000000004</v>
      </c>
      <c r="AV1929" s="79" t="e">
        <v>#REF!</v>
      </c>
      <c r="AW1929" s="84" t="s">
        <v>49</v>
      </c>
      <c r="AX1929" s="84" t="s">
        <v>48</v>
      </c>
      <c r="AY1929" s="85">
        <v>4.0199999999999996</v>
      </c>
      <c r="AZ1929" s="87">
        <v>1.0049999999999999</v>
      </c>
      <c r="BA1929" s="43">
        <v>5.0249999999999995</v>
      </c>
      <c r="BB1929" s="85">
        <v>5.4269999999999996</v>
      </c>
      <c r="BC1929" s="20" t="s">
        <v>12295</v>
      </c>
      <c r="BD1929" s="84" t="s">
        <v>12287</v>
      </c>
      <c r="BE1929" s="84"/>
      <c r="BF1929" s="84"/>
      <c r="BG1929" s="84"/>
      <c r="BH1929" s="84"/>
      <c r="BI1929" s="84"/>
      <c r="BJ1929" s="84"/>
      <c r="BK1929" s="88"/>
      <c r="BL1929" s="88"/>
      <c r="BM1929" s="88"/>
      <c r="BN1929" s="88"/>
      <c r="BO1929" s="88"/>
      <c r="BP1929" s="88"/>
      <c r="BQ1929" s="88"/>
      <c r="BR1929" s="88"/>
      <c r="BS1929" s="88"/>
      <c r="BT1929" s="88"/>
      <c r="BU1929" s="88"/>
      <c r="BV1929" s="88"/>
      <c r="BW1929" s="88"/>
      <c r="BX1929" s="88"/>
      <c r="BY1929" s="88"/>
      <c r="BZ1929" s="88"/>
      <c r="CA1929" s="88"/>
      <c r="CB1929" s="88"/>
      <c r="CC1929" s="88"/>
      <c r="CD1929" s="88"/>
      <c r="CE1929" s="88"/>
      <c r="CF1929" s="88"/>
      <c r="CG1929" s="88"/>
      <c r="CH1929" s="88"/>
      <c r="CI1929" s="88"/>
      <c r="CJ1929" s="88"/>
      <c r="CK1929" s="88"/>
      <c r="CL1929" s="88"/>
      <c r="CM1929" s="88"/>
      <c r="CN1929" s="88"/>
      <c r="CO1929" s="88"/>
      <c r="CP1929" s="88"/>
      <c r="CQ1929" s="88"/>
      <c r="CR1929" s="88"/>
      <c r="CS1929" s="88"/>
      <c r="CT1929" s="88"/>
      <c r="CU1929" s="88"/>
      <c r="CV1929" s="88"/>
      <c r="CW1929" s="88"/>
      <c r="CX1929" s="88"/>
      <c r="CY1929" s="88"/>
      <c r="CZ1929" s="88"/>
      <c r="DA1929" s="88"/>
      <c r="DB1929" s="88"/>
      <c r="DC1929" s="88"/>
      <c r="DD1929" s="88"/>
      <c r="DE1929" s="88"/>
      <c r="DF1929" s="88"/>
      <c r="DG1929" s="88"/>
      <c r="DH1929" s="88"/>
      <c r="DI1929" s="88"/>
      <c r="DJ1929" s="88"/>
      <c r="DK1929" s="88"/>
      <c r="DL1929" s="88"/>
    </row>
    <row r="1930" spans="1:116" s="20" customFormat="1" ht="30" customHeight="1">
      <c r="A1930" s="111" t="s">
        <v>15115</v>
      </c>
      <c r="B1930" s="5">
        <v>1928</v>
      </c>
      <c r="C1930" s="44">
        <v>8501</v>
      </c>
      <c r="D1930" s="44"/>
      <c r="E1930" s="172" t="s">
        <v>15151</v>
      </c>
      <c r="F1930" s="3" t="s">
        <v>15156</v>
      </c>
      <c r="G1930" s="3" t="s">
        <v>6517</v>
      </c>
      <c r="H1930" s="3" t="s">
        <v>56</v>
      </c>
      <c r="I1930" s="3" t="s">
        <v>102</v>
      </c>
      <c r="J1930" s="3" t="s">
        <v>15124</v>
      </c>
      <c r="K1930" s="6"/>
      <c r="L1930" s="3"/>
      <c r="M1930" s="6">
        <v>50</v>
      </c>
      <c r="N1930" s="3" t="s">
        <v>44</v>
      </c>
      <c r="O1930" s="3" t="s">
        <v>6504</v>
      </c>
      <c r="P1930" s="3" t="s">
        <v>6505</v>
      </c>
      <c r="Q1930" s="3" t="s">
        <v>15157</v>
      </c>
      <c r="R1930" s="161">
        <v>14.63</v>
      </c>
      <c r="S1930" s="79">
        <v>15.26</v>
      </c>
      <c r="T1930" s="81">
        <v>15.26</v>
      </c>
      <c r="U1930" s="82">
        <v>14.34</v>
      </c>
      <c r="V1930" s="79">
        <v>14.917999999999999</v>
      </c>
      <c r="W1930" s="79"/>
      <c r="X1930" s="79"/>
      <c r="Y1930" s="79"/>
      <c r="Z1930" s="79"/>
      <c r="AA1930" s="79"/>
      <c r="AB1930" s="79"/>
      <c r="AC1930" s="79"/>
      <c r="AD1930" s="83">
        <v>14.38</v>
      </c>
      <c r="AE1930" s="84">
        <v>14.515000000000001</v>
      </c>
      <c r="AF1930" s="84"/>
      <c r="AG1930" s="84"/>
      <c r="AH1930" s="84"/>
      <c r="AI1930" s="84"/>
      <c r="AJ1930" s="84"/>
      <c r="AK1930" s="84"/>
      <c r="AL1930" s="84"/>
      <c r="AM1930" s="84"/>
      <c r="AN1930" s="85"/>
      <c r="AO1930" s="84"/>
      <c r="AP1930" s="83"/>
      <c r="AQ1930" s="84">
        <v>14.447500000000002</v>
      </c>
      <c r="AR1930" s="84" t="s">
        <v>601</v>
      </c>
      <c r="AS1930" s="84" t="e">
        <v>#NUM!</v>
      </c>
      <c r="AT1930" s="84" t="e">
        <v>#REF!</v>
      </c>
      <c r="AU1930" s="84">
        <v>16.404499999999999</v>
      </c>
      <c r="AV1930" s="79" t="e">
        <v>#REF!</v>
      </c>
      <c r="AW1930" s="84" t="s">
        <v>994</v>
      </c>
      <c r="AX1930" s="84" t="s">
        <v>15142</v>
      </c>
      <c r="AY1930" s="85">
        <v>14.446999999999999</v>
      </c>
      <c r="AZ1930" s="87">
        <v>2.4559899999999999</v>
      </c>
      <c r="BA1930" s="43">
        <v>16.902989999999999</v>
      </c>
      <c r="BB1930" s="85">
        <v>18.255229199999999</v>
      </c>
      <c r="BC1930" s="20" t="s">
        <v>12295</v>
      </c>
      <c r="BD1930" s="88" t="s">
        <v>12287</v>
      </c>
      <c r="BE1930" s="88"/>
      <c r="BF1930" s="88"/>
      <c r="BG1930" s="88"/>
      <c r="BH1930" s="88"/>
      <c r="BI1930" s="88"/>
      <c r="BJ1930" s="88"/>
      <c r="BK1930" s="88"/>
      <c r="BL1930" s="88"/>
      <c r="BM1930" s="88"/>
      <c r="BN1930" s="88"/>
      <c r="BO1930" s="88"/>
      <c r="BP1930" s="88"/>
      <c r="BQ1930" s="88"/>
      <c r="BR1930" s="88"/>
      <c r="BS1930" s="88"/>
      <c r="BT1930" s="88"/>
      <c r="BU1930" s="88"/>
      <c r="BV1930" s="88"/>
      <c r="BW1930" s="88"/>
      <c r="BX1930" s="88"/>
      <c r="BY1930" s="88"/>
      <c r="BZ1930" s="88"/>
      <c r="CA1930" s="88"/>
      <c r="CB1930" s="88"/>
      <c r="CC1930" s="88"/>
      <c r="CD1930" s="88"/>
      <c r="CE1930" s="88"/>
      <c r="CF1930" s="88"/>
      <c r="CG1930" s="88"/>
      <c r="CH1930" s="88"/>
      <c r="CI1930" s="88"/>
      <c r="CJ1930" s="88"/>
      <c r="CK1930" s="88"/>
      <c r="CL1930" s="88"/>
      <c r="CM1930" s="88"/>
      <c r="CN1930" s="88"/>
      <c r="CO1930" s="88"/>
      <c r="CP1930" s="88"/>
      <c r="CQ1930" s="88"/>
      <c r="CR1930" s="88"/>
      <c r="CS1930" s="88"/>
      <c r="CT1930" s="88"/>
      <c r="CU1930" s="88"/>
      <c r="CV1930" s="88"/>
      <c r="CW1930" s="88"/>
      <c r="CX1930" s="88"/>
      <c r="CY1930" s="88"/>
      <c r="CZ1930" s="88"/>
      <c r="DA1930" s="88"/>
      <c r="DB1930" s="88"/>
      <c r="DC1930" s="88"/>
      <c r="DD1930" s="88"/>
      <c r="DE1930" s="88"/>
      <c r="DF1930" s="88"/>
      <c r="DG1930" s="88"/>
      <c r="DH1930" s="88"/>
      <c r="DI1930" s="88"/>
      <c r="DJ1930" s="88"/>
      <c r="DK1930" s="88"/>
      <c r="DL1930" s="88"/>
    </row>
    <row r="1931" spans="1:116" s="20" customFormat="1" ht="30" customHeight="1">
      <c r="A1931" s="111" t="s">
        <v>15115</v>
      </c>
      <c r="B1931" s="5">
        <v>1929</v>
      </c>
      <c r="C1931" s="44">
        <v>3611</v>
      </c>
      <c r="D1931" s="44"/>
      <c r="E1931" s="172" t="s">
        <v>6521</v>
      </c>
      <c r="F1931" s="3" t="s">
        <v>15120</v>
      </c>
      <c r="G1931" s="43" t="s">
        <v>15117</v>
      </c>
      <c r="H1931" s="45" t="s">
        <v>258</v>
      </c>
      <c r="I1931" s="43" t="s">
        <v>102</v>
      </c>
      <c r="J1931" s="43" t="s">
        <v>15121</v>
      </c>
      <c r="K1931" s="47"/>
      <c r="L1931" s="43"/>
      <c r="M1931" s="44">
        <v>20</v>
      </c>
      <c r="N1931" s="43" t="s">
        <v>44</v>
      </c>
      <c r="O1931" s="43" t="s">
        <v>6504</v>
      </c>
      <c r="P1931" s="43" t="s">
        <v>6522</v>
      </c>
      <c r="Q1931" s="43" t="s">
        <v>15122</v>
      </c>
      <c r="R1931" s="161">
        <v>9.5299999999999994</v>
      </c>
      <c r="S1931" s="79">
        <v>10.01</v>
      </c>
      <c r="T1931" s="81">
        <v>10.01</v>
      </c>
      <c r="U1931" s="82">
        <v>9.3000000000000007</v>
      </c>
      <c r="V1931" s="79">
        <v>9.7680000000000007</v>
      </c>
      <c r="W1931" s="79"/>
      <c r="X1931" s="79"/>
      <c r="Y1931" s="79"/>
      <c r="Z1931" s="79"/>
      <c r="AA1931" s="79"/>
      <c r="AB1931" s="79"/>
      <c r="AC1931" s="79"/>
      <c r="AD1931" s="83">
        <v>9.7189999999999994</v>
      </c>
      <c r="AE1931" s="84">
        <v>9.5039999999999996</v>
      </c>
      <c r="AF1931" s="84"/>
      <c r="AG1931" s="84"/>
      <c r="AH1931" s="84"/>
      <c r="AI1931" s="84"/>
      <c r="AJ1931" s="84"/>
      <c r="AK1931" s="84"/>
      <c r="AL1931" s="84"/>
      <c r="AM1931" s="84"/>
      <c r="AN1931" s="85"/>
      <c r="AO1931" s="84"/>
      <c r="AP1931" s="83"/>
      <c r="AQ1931" s="84">
        <v>9.6114999999999995</v>
      </c>
      <c r="AR1931" s="84">
        <v>9.5299999999999994</v>
      </c>
      <c r="AS1931" s="84" t="e">
        <v>#NUM!</v>
      </c>
      <c r="AT1931" s="84" t="e">
        <v>#REF!</v>
      </c>
      <c r="AU1931" s="84">
        <v>10.76075</v>
      </c>
      <c r="AV1931" s="79" t="e">
        <v>#REF!</v>
      </c>
      <c r="AW1931" s="84" t="s">
        <v>49</v>
      </c>
      <c r="AX1931" s="84" t="s">
        <v>48</v>
      </c>
      <c r="AY1931" s="85">
        <v>9.5299999999999994</v>
      </c>
      <c r="AZ1931" s="87">
        <v>2.3824999999999998</v>
      </c>
      <c r="BA1931" s="43">
        <v>11.9125</v>
      </c>
      <c r="BB1931" s="85">
        <v>12.865499999999999</v>
      </c>
      <c r="BC1931" s="20" t="s">
        <v>12295</v>
      </c>
      <c r="BD1931" s="84" t="s">
        <v>12287</v>
      </c>
      <c r="BE1931" s="84"/>
      <c r="BF1931" s="84"/>
      <c r="BG1931" s="84"/>
      <c r="BH1931" s="84"/>
      <c r="BI1931" s="84"/>
      <c r="BJ1931" s="84"/>
      <c r="BK1931" s="88"/>
      <c r="BL1931" s="88"/>
      <c r="BM1931" s="88"/>
      <c r="BN1931" s="88"/>
      <c r="BO1931" s="88"/>
      <c r="BP1931" s="88"/>
      <c r="BQ1931" s="88"/>
      <c r="BR1931" s="88"/>
      <c r="BS1931" s="88"/>
      <c r="BT1931" s="88"/>
      <c r="BU1931" s="88"/>
      <c r="BV1931" s="88"/>
      <c r="BW1931" s="88"/>
      <c r="BX1931" s="88"/>
      <c r="BY1931" s="88"/>
      <c r="BZ1931" s="88"/>
      <c r="CA1931" s="88"/>
      <c r="CB1931" s="88"/>
      <c r="CC1931" s="88"/>
      <c r="CD1931" s="88"/>
      <c r="CE1931" s="88"/>
      <c r="CF1931" s="88"/>
      <c r="CG1931" s="88"/>
      <c r="CH1931" s="88"/>
      <c r="CI1931" s="88"/>
      <c r="CJ1931" s="88"/>
      <c r="CK1931" s="88"/>
      <c r="CL1931" s="88"/>
      <c r="CM1931" s="88"/>
      <c r="CN1931" s="88"/>
      <c r="CO1931" s="88"/>
      <c r="CP1931" s="88"/>
      <c r="CQ1931" s="88"/>
      <c r="CR1931" s="88"/>
      <c r="CS1931" s="88"/>
      <c r="CT1931" s="88"/>
      <c r="CU1931" s="88"/>
      <c r="CV1931" s="88"/>
      <c r="CW1931" s="88"/>
      <c r="CX1931" s="88"/>
      <c r="CY1931" s="88"/>
      <c r="CZ1931" s="88"/>
      <c r="DA1931" s="88"/>
      <c r="DB1931" s="88"/>
      <c r="DC1931" s="88"/>
      <c r="DD1931" s="88"/>
      <c r="DE1931" s="88"/>
      <c r="DF1931" s="88"/>
      <c r="DG1931" s="88"/>
      <c r="DH1931" s="88"/>
      <c r="DI1931" s="88"/>
      <c r="DJ1931" s="88"/>
      <c r="DK1931" s="88"/>
      <c r="DL1931" s="88"/>
    </row>
    <row r="1932" spans="1:116" s="20" customFormat="1" ht="30" customHeight="1">
      <c r="A1932" s="111" t="s">
        <v>15115</v>
      </c>
      <c r="B1932" s="5">
        <v>1930</v>
      </c>
      <c r="C1932" s="44">
        <v>8551</v>
      </c>
      <c r="D1932" s="44"/>
      <c r="E1932" s="172" t="s">
        <v>15151</v>
      </c>
      <c r="F1932" s="3" t="s">
        <v>15152</v>
      </c>
      <c r="G1932" s="3" t="s">
        <v>6517</v>
      </c>
      <c r="H1932" s="3" t="s">
        <v>1012</v>
      </c>
      <c r="I1932" s="3" t="s">
        <v>389</v>
      </c>
      <c r="J1932" s="3" t="s">
        <v>15153</v>
      </c>
      <c r="K1932" s="6">
        <v>1</v>
      </c>
      <c r="L1932" s="3" t="s">
        <v>79</v>
      </c>
      <c r="M1932" s="6">
        <v>10</v>
      </c>
      <c r="N1932" s="3" t="s">
        <v>44</v>
      </c>
      <c r="O1932" s="3" t="s">
        <v>6504</v>
      </c>
      <c r="P1932" s="3" t="s">
        <v>6505</v>
      </c>
      <c r="Q1932" s="3" t="s">
        <v>15154</v>
      </c>
      <c r="R1932" s="161">
        <v>14.36</v>
      </c>
      <c r="S1932" s="79">
        <v>13.36</v>
      </c>
      <c r="T1932" s="81" t="s">
        <v>54</v>
      </c>
      <c r="U1932" s="82">
        <v>14.36</v>
      </c>
      <c r="V1932" s="79"/>
      <c r="W1932" s="79"/>
      <c r="X1932" s="79"/>
      <c r="Y1932" s="79"/>
      <c r="Z1932" s="79"/>
      <c r="AA1932" s="79"/>
      <c r="AB1932" s="79"/>
      <c r="AC1932" s="79"/>
      <c r="AD1932" s="83">
        <v>14.404</v>
      </c>
      <c r="AE1932" s="84"/>
      <c r="AF1932" s="84"/>
      <c r="AG1932" s="84"/>
      <c r="AH1932" s="84"/>
      <c r="AI1932" s="84"/>
      <c r="AJ1932" s="84"/>
      <c r="AK1932" s="84"/>
      <c r="AL1932" s="84"/>
      <c r="AM1932" s="84"/>
      <c r="AN1932" s="85"/>
      <c r="AO1932" s="84"/>
      <c r="AP1932" s="83"/>
      <c r="AQ1932" s="84" t="e">
        <v>#NUM!</v>
      </c>
      <c r="AR1932" s="84" t="e">
        <v>#NUM!</v>
      </c>
      <c r="AS1932" s="84" t="e">
        <v>#NUM!</v>
      </c>
      <c r="AT1932" s="84" t="e">
        <v>#REF!</v>
      </c>
      <c r="AU1932" s="84" t="e">
        <v>#VALUE!</v>
      </c>
      <c r="AV1932" s="79" t="e">
        <v>#REF!</v>
      </c>
      <c r="AW1932" s="86" t="s">
        <v>49</v>
      </c>
      <c r="AX1932" s="84" t="s">
        <v>48</v>
      </c>
      <c r="AY1932" s="85">
        <v>14.36</v>
      </c>
      <c r="AZ1932" s="87">
        <v>2.4412000000000003</v>
      </c>
      <c r="BA1932" s="43">
        <v>16.801200000000001</v>
      </c>
      <c r="BB1932" s="85">
        <v>18.145296000000002</v>
      </c>
      <c r="BC1932" s="20" t="s">
        <v>12295</v>
      </c>
      <c r="BD1932" s="84" t="s">
        <v>12287</v>
      </c>
      <c r="BE1932" s="84"/>
      <c r="BF1932" s="84"/>
      <c r="BG1932" s="84"/>
      <c r="BH1932" s="84"/>
      <c r="BI1932" s="84"/>
      <c r="BJ1932" s="84"/>
      <c r="BK1932" s="88"/>
      <c r="BL1932" s="88"/>
      <c r="BM1932" s="88"/>
      <c r="BN1932" s="88"/>
      <c r="BO1932" s="88"/>
      <c r="BP1932" s="88"/>
      <c r="BQ1932" s="88"/>
      <c r="BR1932" s="88"/>
      <c r="BS1932" s="88"/>
      <c r="BT1932" s="88"/>
      <c r="BU1932" s="88"/>
      <c r="BV1932" s="88"/>
      <c r="BW1932" s="88"/>
      <c r="BX1932" s="88"/>
      <c r="BY1932" s="88"/>
      <c r="BZ1932" s="88"/>
      <c r="CA1932" s="88"/>
      <c r="CB1932" s="88"/>
      <c r="CC1932" s="88"/>
      <c r="CD1932" s="88"/>
      <c r="CE1932" s="88"/>
      <c r="CF1932" s="88"/>
      <c r="CG1932" s="88"/>
      <c r="CH1932" s="88"/>
      <c r="CI1932" s="88"/>
      <c r="CJ1932" s="88"/>
      <c r="CK1932" s="88"/>
      <c r="CL1932" s="88"/>
      <c r="CM1932" s="88"/>
      <c r="CN1932" s="88"/>
      <c r="CO1932" s="88"/>
      <c r="CP1932" s="88"/>
      <c r="CQ1932" s="88"/>
      <c r="CR1932" s="88"/>
      <c r="CS1932" s="88"/>
      <c r="CT1932" s="88"/>
      <c r="CU1932" s="88"/>
      <c r="CV1932" s="88"/>
      <c r="CW1932" s="88"/>
      <c r="CX1932" s="88"/>
      <c r="CY1932" s="88"/>
      <c r="CZ1932" s="88"/>
      <c r="DA1932" s="88"/>
      <c r="DB1932" s="88"/>
      <c r="DC1932" s="88"/>
      <c r="DD1932" s="88"/>
      <c r="DE1932" s="88"/>
      <c r="DF1932" s="88"/>
      <c r="DG1932" s="88"/>
      <c r="DH1932" s="88"/>
      <c r="DI1932" s="88"/>
      <c r="DJ1932" s="88"/>
      <c r="DK1932" s="88"/>
      <c r="DL1932" s="88"/>
    </row>
    <row r="1933" spans="1:116" s="20" customFormat="1" ht="30" customHeight="1">
      <c r="A1933" s="111" t="s">
        <v>15115</v>
      </c>
      <c r="B1933" s="5">
        <v>1931</v>
      </c>
      <c r="C1933" s="44">
        <v>8500</v>
      </c>
      <c r="D1933" s="44"/>
      <c r="E1933" s="172" t="s">
        <v>15151</v>
      </c>
      <c r="F1933" s="3" t="s">
        <v>15152</v>
      </c>
      <c r="G1933" s="3" t="s">
        <v>6517</v>
      </c>
      <c r="H1933" s="3" t="s">
        <v>6518</v>
      </c>
      <c r="I1933" s="3" t="s">
        <v>389</v>
      </c>
      <c r="J1933" s="3" t="s">
        <v>15153</v>
      </c>
      <c r="K1933" s="6">
        <v>1</v>
      </c>
      <c r="L1933" s="3" t="s">
        <v>79</v>
      </c>
      <c r="M1933" s="6">
        <v>10</v>
      </c>
      <c r="N1933" s="3" t="s">
        <v>44</v>
      </c>
      <c r="O1933" s="3" t="s">
        <v>6504</v>
      </c>
      <c r="P1933" s="3" t="s">
        <v>6505</v>
      </c>
      <c r="Q1933" s="3" t="s">
        <v>15155</v>
      </c>
      <c r="R1933" s="161">
        <v>19.07</v>
      </c>
      <c r="S1933" s="79">
        <v>20.03</v>
      </c>
      <c r="T1933" s="81">
        <v>20.03</v>
      </c>
      <c r="U1933" s="82">
        <v>18.52</v>
      </c>
      <c r="V1933" s="79">
        <v>19.614000000000001</v>
      </c>
      <c r="W1933" s="79"/>
      <c r="X1933" s="79"/>
      <c r="Y1933" s="79"/>
      <c r="Z1933" s="79"/>
      <c r="AA1933" s="79"/>
      <c r="AB1933" s="79"/>
      <c r="AC1933" s="79"/>
      <c r="AD1933" s="83">
        <v>18.256</v>
      </c>
      <c r="AE1933" s="84">
        <v>19.082999999999998</v>
      </c>
      <c r="AF1933" s="84"/>
      <c r="AG1933" s="84"/>
      <c r="AH1933" s="84"/>
      <c r="AI1933" s="84"/>
      <c r="AJ1933" s="84"/>
      <c r="AK1933" s="84"/>
      <c r="AL1933" s="84"/>
      <c r="AM1933" s="84"/>
      <c r="AN1933" s="85"/>
      <c r="AO1933" s="84"/>
      <c r="AP1933" s="83"/>
      <c r="AQ1933" s="84">
        <v>18.669499999999999</v>
      </c>
      <c r="AR1933" s="84" t="s">
        <v>601</v>
      </c>
      <c r="AS1933" s="84" t="e">
        <v>#NUM!</v>
      </c>
      <c r="AT1933" s="84" t="e">
        <v>#REF!</v>
      </c>
      <c r="AU1933" s="84">
        <v>21.532250000000001</v>
      </c>
      <c r="AV1933" s="79" t="e">
        <v>#REF!</v>
      </c>
      <c r="AW1933" s="84" t="s">
        <v>994</v>
      </c>
      <c r="AX1933" s="84" t="s">
        <v>15142</v>
      </c>
      <c r="AY1933" s="85">
        <v>18.669</v>
      </c>
      <c r="AZ1933" s="87">
        <v>3.1737300000000004</v>
      </c>
      <c r="BA1933" s="43">
        <v>21.84273</v>
      </c>
      <c r="BB1933" s="85">
        <v>23.5901484</v>
      </c>
      <c r="BC1933" s="20" t="s">
        <v>12295</v>
      </c>
      <c r="BD1933" s="88" t="s">
        <v>12287</v>
      </c>
      <c r="BE1933" s="88"/>
      <c r="BF1933" s="88"/>
      <c r="BG1933" s="88"/>
      <c r="BH1933" s="88"/>
      <c r="BI1933" s="88"/>
      <c r="BJ1933" s="88"/>
      <c r="BK1933" s="88"/>
      <c r="BL1933" s="88"/>
      <c r="BM1933" s="88"/>
      <c r="BN1933" s="88"/>
      <c r="BO1933" s="88"/>
      <c r="BP1933" s="88"/>
      <c r="BQ1933" s="88"/>
      <c r="BR1933" s="88"/>
      <c r="BS1933" s="88"/>
      <c r="BT1933" s="88"/>
      <c r="BU1933" s="88"/>
      <c r="BV1933" s="88"/>
      <c r="BW1933" s="88"/>
      <c r="BX1933" s="88"/>
      <c r="BY1933" s="88"/>
      <c r="BZ1933" s="88"/>
      <c r="CA1933" s="88"/>
      <c r="CB1933" s="88"/>
      <c r="CC1933" s="88"/>
      <c r="CD1933" s="88"/>
      <c r="CE1933" s="88"/>
      <c r="CF1933" s="88"/>
      <c r="CG1933" s="88"/>
      <c r="CH1933" s="88"/>
      <c r="CI1933" s="88"/>
      <c r="CJ1933" s="88"/>
      <c r="CK1933" s="88"/>
      <c r="CL1933" s="88"/>
      <c r="CM1933" s="88"/>
      <c r="CN1933" s="88"/>
      <c r="CO1933" s="88"/>
      <c r="CP1933" s="88"/>
      <c r="CQ1933" s="88"/>
      <c r="CR1933" s="88"/>
      <c r="CS1933" s="88"/>
      <c r="CT1933" s="88"/>
      <c r="CU1933" s="88"/>
      <c r="CV1933" s="88"/>
      <c r="CW1933" s="88"/>
      <c r="CX1933" s="88"/>
      <c r="CY1933" s="88"/>
      <c r="CZ1933" s="88"/>
      <c r="DA1933" s="88"/>
      <c r="DB1933" s="88"/>
      <c r="DC1933" s="88"/>
      <c r="DD1933" s="88"/>
      <c r="DE1933" s="88"/>
      <c r="DF1933" s="88"/>
      <c r="DG1933" s="88"/>
      <c r="DH1933" s="88"/>
      <c r="DI1933" s="88"/>
      <c r="DJ1933" s="88"/>
      <c r="DK1933" s="88"/>
      <c r="DL1933" s="88"/>
    </row>
    <row r="1934" spans="1:116" s="20" customFormat="1" ht="30" customHeight="1">
      <c r="A1934" s="111" t="s">
        <v>15115</v>
      </c>
      <c r="B1934" s="5">
        <v>1932</v>
      </c>
      <c r="C1934" s="44">
        <v>8499</v>
      </c>
      <c r="D1934" s="44"/>
      <c r="E1934" s="172" t="s">
        <v>15167</v>
      </c>
      <c r="F1934" s="3" t="s">
        <v>6523</v>
      </c>
      <c r="G1934" s="3" t="s">
        <v>15168</v>
      </c>
      <c r="H1934" s="3" t="s">
        <v>138</v>
      </c>
      <c r="I1934" s="3" t="s">
        <v>102</v>
      </c>
      <c r="J1934" s="3" t="s">
        <v>15118</v>
      </c>
      <c r="K1934" s="6"/>
      <c r="L1934" s="3"/>
      <c r="M1934" s="6">
        <v>20</v>
      </c>
      <c r="N1934" s="3" t="s">
        <v>44</v>
      </c>
      <c r="O1934" s="3" t="s">
        <v>6504</v>
      </c>
      <c r="P1934" s="3" t="s">
        <v>6505</v>
      </c>
      <c r="Q1934" s="3" t="s">
        <v>15169</v>
      </c>
      <c r="R1934" s="161">
        <v>12.32</v>
      </c>
      <c r="S1934" s="79">
        <v>12.87</v>
      </c>
      <c r="T1934" s="81">
        <v>12.87</v>
      </c>
      <c r="U1934" s="82">
        <v>13.13</v>
      </c>
      <c r="V1934" s="79">
        <v>11.510999999999999</v>
      </c>
      <c r="W1934" s="79"/>
      <c r="X1934" s="79"/>
      <c r="Y1934" s="79"/>
      <c r="Z1934" s="79"/>
      <c r="AA1934" s="79"/>
      <c r="AB1934" s="79"/>
      <c r="AC1934" s="79"/>
      <c r="AD1934" s="83">
        <v>11.263999999999999</v>
      </c>
      <c r="AE1934" s="84">
        <v>11.199</v>
      </c>
      <c r="AF1934" s="84"/>
      <c r="AG1934" s="84"/>
      <c r="AH1934" s="84"/>
      <c r="AI1934" s="84"/>
      <c r="AJ1934" s="84"/>
      <c r="AK1934" s="84"/>
      <c r="AL1934" s="84"/>
      <c r="AM1934" s="84"/>
      <c r="AN1934" s="85"/>
      <c r="AO1934" s="84"/>
      <c r="AP1934" s="83"/>
      <c r="AQ1934" s="84">
        <v>11.2315</v>
      </c>
      <c r="AR1934" s="84" t="s">
        <v>601</v>
      </c>
      <c r="AS1934" s="84" t="e">
        <v>#NUM!</v>
      </c>
      <c r="AT1934" s="84" t="e">
        <v>#REF!</v>
      </c>
      <c r="AU1934" s="84">
        <v>13.835249999999998</v>
      </c>
      <c r="AV1934" s="79" t="e">
        <v>#REF!</v>
      </c>
      <c r="AW1934" s="84" t="s">
        <v>994</v>
      </c>
      <c r="AX1934" s="84" t="s">
        <v>15142</v>
      </c>
      <c r="AY1934" s="85">
        <v>11.231</v>
      </c>
      <c r="AZ1934" s="87">
        <v>1.90927</v>
      </c>
      <c r="BA1934" s="43">
        <v>13.140269999999999</v>
      </c>
      <c r="BB1934" s="85">
        <v>14.191491599999999</v>
      </c>
      <c r="BC1934" s="20" t="s">
        <v>12295</v>
      </c>
      <c r="BD1934" s="88" t="s">
        <v>12287</v>
      </c>
      <c r="BE1934" s="88"/>
      <c r="BF1934" s="88"/>
      <c r="BG1934" s="88"/>
      <c r="BH1934" s="88"/>
      <c r="BI1934" s="88"/>
      <c r="BJ1934" s="88"/>
      <c r="BK1934" s="88"/>
      <c r="BL1934" s="88"/>
      <c r="BM1934" s="88"/>
      <c r="BN1934" s="88"/>
      <c r="BO1934" s="88"/>
      <c r="BP1934" s="88"/>
      <c r="BQ1934" s="88"/>
      <c r="BR1934" s="88"/>
      <c r="BS1934" s="88"/>
      <c r="BT1934" s="88"/>
      <c r="BU1934" s="88"/>
      <c r="BV1934" s="88"/>
      <c r="BW1934" s="88"/>
      <c r="BX1934" s="88"/>
      <c r="BY1934" s="88"/>
      <c r="BZ1934" s="88"/>
      <c r="CA1934" s="88"/>
      <c r="CB1934" s="88"/>
      <c r="CC1934" s="88"/>
      <c r="CD1934" s="88"/>
      <c r="CE1934" s="88"/>
      <c r="CF1934" s="88"/>
      <c r="CG1934" s="88"/>
      <c r="CH1934" s="88"/>
      <c r="CI1934" s="88"/>
      <c r="CJ1934" s="88"/>
      <c r="CK1934" s="88"/>
      <c r="CL1934" s="88"/>
      <c r="CM1934" s="88"/>
      <c r="CN1934" s="88"/>
      <c r="CO1934" s="88"/>
      <c r="CP1934" s="88"/>
      <c r="CQ1934" s="88"/>
      <c r="CR1934" s="88"/>
      <c r="CS1934" s="88"/>
      <c r="CT1934" s="88"/>
      <c r="CU1934" s="88"/>
      <c r="CV1934" s="88"/>
      <c r="CW1934" s="88"/>
      <c r="CX1934" s="88"/>
      <c r="CY1934" s="88"/>
      <c r="CZ1934" s="88"/>
      <c r="DA1934" s="88"/>
      <c r="DB1934" s="88"/>
      <c r="DC1934" s="88"/>
      <c r="DD1934" s="88"/>
      <c r="DE1934" s="88"/>
      <c r="DF1934" s="88"/>
      <c r="DG1934" s="88"/>
      <c r="DH1934" s="88"/>
      <c r="DI1934" s="88"/>
      <c r="DJ1934" s="88"/>
      <c r="DK1934" s="88"/>
      <c r="DL1934" s="88"/>
    </row>
    <row r="1935" spans="1:116" ht="30" customHeight="1">
      <c r="A1935" s="111" t="s">
        <v>15115</v>
      </c>
      <c r="B1935" s="5">
        <v>1933</v>
      </c>
      <c r="C1935" s="179">
        <v>8496</v>
      </c>
      <c r="D1935" s="179"/>
      <c r="E1935" s="172" t="s">
        <v>15123</v>
      </c>
      <c r="F1935" s="3" t="s">
        <v>6502</v>
      </c>
      <c r="G1935" s="3" t="s">
        <v>6503</v>
      </c>
      <c r="H1935" s="3" t="s">
        <v>530</v>
      </c>
      <c r="I1935" s="3" t="s">
        <v>223</v>
      </c>
      <c r="J1935" s="3" t="s">
        <v>15124</v>
      </c>
      <c r="K1935" s="6"/>
      <c r="L1935" s="3"/>
      <c r="M1935" s="6">
        <v>50</v>
      </c>
      <c r="N1935" s="3" t="s">
        <v>44</v>
      </c>
      <c r="O1935" s="3" t="s">
        <v>6504</v>
      </c>
      <c r="P1935" s="3" t="s">
        <v>6505</v>
      </c>
      <c r="Q1935" s="3" t="s">
        <v>15125</v>
      </c>
      <c r="R1935" s="161">
        <v>15.02</v>
      </c>
      <c r="S1935" s="79">
        <v>15.89</v>
      </c>
      <c r="T1935" s="125">
        <v>15.89</v>
      </c>
      <c r="U1935" s="82">
        <v>14.5</v>
      </c>
      <c r="V1935" s="79">
        <v>15.54</v>
      </c>
      <c r="W1935" s="79"/>
      <c r="X1935" s="79"/>
      <c r="Y1935" s="79"/>
      <c r="Z1935" s="79"/>
      <c r="AA1935" s="79"/>
      <c r="AB1935" s="79"/>
      <c r="AC1935" s="79"/>
      <c r="AD1935" s="83">
        <v>14.53</v>
      </c>
      <c r="AE1935" s="84">
        <v>15.12</v>
      </c>
      <c r="AF1935" s="84"/>
      <c r="AG1935" s="84"/>
      <c r="AH1935" s="84"/>
      <c r="AI1935" s="84"/>
      <c r="AJ1935" s="84"/>
      <c r="AK1935" s="84"/>
      <c r="AL1935" s="84"/>
      <c r="AM1935" s="84"/>
      <c r="AN1935" s="85"/>
      <c r="AO1935" s="84"/>
      <c r="AP1935" s="83"/>
      <c r="AQ1935" s="84">
        <v>14.824999999999999</v>
      </c>
      <c r="AR1935" s="84" t="s">
        <v>601</v>
      </c>
      <c r="AS1935" s="84" t="e">
        <v>#NUM!</v>
      </c>
      <c r="AT1935" s="84" t="e">
        <v>#REF!</v>
      </c>
      <c r="AU1935" s="84">
        <v>17.08175</v>
      </c>
      <c r="AV1935" s="79" t="e">
        <v>#REF!</v>
      </c>
      <c r="AW1935" s="84" t="s">
        <v>994</v>
      </c>
      <c r="AX1935" s="84" t="s">
        <v>208</v>
      </c>
      <c r="AY1935" s="85">
        <v>14.824999999999999</v>
      </c>
      <c r="AZ1935" s="87">
        <v>2.5202499999999999</v>
      </c>
      <c r="BA1935" s="43">
        <v>17.34525</v>
      </c>
      <c r="BB1935" s="85">
        <v>18.732869999999998</v>
      </c>
      <c r="BC1935" s="20" t="s">
        <v>12295</v>
      </c>
      <c r="BD1935" s="84" t="s">
        <v>12287</v>
      </c>
      <c r="BE1935" s="84"/>
      <c r="BF1935" s="84"/>
      <c r="BG1935" s="84"/>
      <c r="BH1935" s="84"/>
      <c r="BI1935" s="84"/>
      <c r="BJ1935" s="84"/>
      <c r="BK1935" s="88"/>
      <c r="BL1935" s="88"/>
      <c r="BM1935" s="88"/>
      <c r="BN1935" s="88"/>
      <c r="BO1935" s="88"/>
      <c r="BP1935" s="88"/>
      <c r="BQ1935" s="88"/>
      <c r="BR1935" s="88"/>
      <c r="BS1935" s="88"/>
      <c r="BT1935" s="88"/>
      <c r="BU1935" s="88"/>
      <c r="BV1935" s="88"/>
      <c r="BW1935" s="88"/>
      <c r="BX1935" s="88"/>
      <c r="BY1935" s="88"/>
      <c r="BZ1935" s="88"/>
      <c r="CA1935" s="88"/>
      <c r="CB1935" s="88"/>
      <c r="CC1935" s="88"/>
      <c r="CD1935" s="88"/>
      <c r="CE1935" s="88"/>
      <c r="CF1935" s="88"/>
      <c r="CG1935" s="88"/>
      <c r="CH1935" s="88"/>
      <c r="CI1935" s="88"/>
      <c r="CJ1935" s="88"/>
      <c r="CK1935" s="88"/>
      <c r="CL1935" s="88"/>
      <c r="CM1935" s="88"/>
      <c r="CN1935" s="88"/>
      <c r="CO1935" s="88"/>
      <c r="CP1935" s="88"/>
      <c r="CQ1935" s="88"/>
      <c r="CR1935" s="88"/>
      <c r="CS1935" s="88"/>
      <c r="CT1935" s="88"/>
      <c r="CU1935" s="88"/>
      <c r="CV1935" s="88"/>
      <c r="CW1935" s="88"/>
      <c r="CX1935" s="88"/>
      <c r="CY1935" s="88"/>
      <c r="CZ1935" s="88"/>
      <c r="DA1935" s="88"/>
      <c r="DB1935" s="88"/>
      <c r="DC1935" s="88"/>
      <c r="DD1935" s="88"/>
      <c r="DE1935" s="88"/>
      <c r="DF1935" s="88"/>
      <c r="DG1935" s="88"/>
      <c r="DH1935" s="88"/>
      <c r="DI1935" s="88"/>
      <c r="DJ1935" s="88"/>
      <c r="DK1935" s="88"/>
      <c r="DL1935" s="88"/>
    </row>
    <row r="1936" spans="1:116" ht="30" customHeight="1">
      <c r="A1936" s="111" t="s">
        <v>15115</v>
      </c>
      <c r="B1936" s="5">
        <v>1934</v>
      </c>
      <c r="C1936" s="44">
        <v>3612</v>
      </c>
      <c r="D1936" s="44"/>
      <c r="E1936" s="172" t="s">
        <v>6521</v>
      </c>
      <c r="F1936" s="3" t="s">
        <v>15116</v>
      </c>
      <c r="G1936" s="43" t="s">
        <v>15117</v>
      </c>
      <c r="H1936" s="45" t="s">
        <v>2671</v>
      </c>
      <c r="I1936" s="43" t="s">
        <v>139</v>
      </c>
      <c r="J1936" s="43" t="s">
        <v>15118</v>
      </c>
      <c r="K1936" s="47"/>
      <c r="L1936" s="43"/>
      <c r="M1936" s="44">
        <v>20</v>
      </c>
      <c r="N1936" s="43" t="s">
        <v>44</v>
      </c>
      <c r="O1936" s="43" t="s">
        <v>6504</v>
      </c>
      <c r="P1936" s="43" t="s">
        <v>6505</v>
      </c>
      <c r="Q1936" s="43" t="s">
        <v>15119</v>
      </c>
      <c r="R1936" s="161">
        <v>7.12</v>
      </c>
      <c r="S1936" s="79">
        <v>7.32</v>
      </c>
      <c r="T1936" s="81">
        <v>7.32</v>
      </c>
      <c r="U1936" s="82">
        <v>7.11</v>
      </c>
      <c r="V1936" s="79">
        <v>7.1260000000000003</v>
      </c>
      <c r="W1936" s="79"/>
      <c r="X1936" s="79"/>
      <c r="Y1936" s="79"/>
      <c r="Z1936" s="79"/>
      <c r="AA1936" s="79"/>
      <c r="AB1936" s="79"/>
      <c r="AC1936" s="79"/>
      <c r="AD1936" s="83">
        <v>7.69</v>
      </c>
      <c r="AE1936" s="84">
        <v>6.9329999999999998</v>
      </c>
      <c r="AF1936" s="84"/>
      <c r="AG1936" s="84"/>
      <c r="AH1936" s="84"/>
      <c r="AI1936" s="84"/>
      <c r="AJ1936" s="84"/>
      <c r="AK1936" s="84"/>
      <c r="AL1936" s="84"/>
      <c r="AM1936" s="84"/>
      <c r="AN1936" s="85"/>
      <c r="AO1936" s="84"/>
      <c r="AP1936" s="83"/>
      <c r="AQ1936" s="84">
        <v>7.3115000000000006</v>
      </c>
      <c r="AR1936" s="84">
        <v>7.12</v>
      </c>
      <c r="AS1936" s="84" t="e">
        <v>#NUM!</v>
      </c>
      <c r="AT1936" s="84" t="e">
        <v>#REF!</v>
      </c>
      <c r="AU1936" s="84">
        <v>7.8689999999999998</v>
      </c>
      <c r="AV1936" s="79" t="e">
        <v>#REF!</v>
      </c>
      <c r="AW1936" s="84" t="s">
        <v>49</v>
      </c>
      <c r="AX1936" s="84" t="s">
        <v>48</v>
      </c>
      <c r="AY1936" s="85">
        <v>7.12</v>
      </c>
      <c r="AZ1936" s="87">
        <v>1.78</v>
      </c>
      <c r="BA1936" s="43">
        <v>8.9</v>
      </c>
      <c r="BB1936" s="85">
        <v>9.6120000000000001</v>
      </c>
      <c r="BC1936" s="20" t="s">
        <v>12295</v>
      </c>
      <c r="BD1936" s="84" t="s">
        <v>12287</v>
      </c>
      <c r="BE1936" s="84"/>
      <c r="BF1936" s="84"/>
      <c r="BG1936" s="84"/>
      <c r="BH1936" s="84"/>
      <c r="BI1936" s="84"/>
      <c r="BJ1936" s="84"/>
      <c r="BK1936" s="88"/>
      <c r="BL1936" s="88"/>
      <c r="BM1936" s="88"/>
      <c r="BN1936" s="88"/>
      <c r="BO1936" s="88"/>
      <c r="BP1936" s="88"/>
      <c r="BQ1936" s="88"/>
      <c r="BR1936" s="88"/>
      <c r="BS1936" s="88"/>
      <c r="BT1936" s="88"/>
      <c r="BU1936" s="88"/>
      <c r="BV1936" s="88"/>
      <c r="BW1936" s="88"/>
      <c r="BX1936" s="88"/>
      <c r="BY1936" s="88"/>
      <c r="BZ1936" s="88"/>
      <c r="CA1936" s="88"/>
      <c r="CB1936" s="88"/>
      <c r="CC1936" s="88"/>
      <c r="CD1936" s="88"/>
      <c r="CE1936" s="88"/>
      <c r="CF1936" s="88"/>
      <c r="CG1936" s="88"/>
      <c r="CH1936" s="88"/>
      <c r="CI1936" s="88"/>
      <c r="CJ1936" s="88"/>
      <c r="CK1936" s="88"/>
      <c r="CL1936" s="88"/>
      <c r="CM1936" s="88"/>
      <c r="CN1936" s="88"/>
      <c r="CO1936" s="88"/>
      <c r="CP1936" s="88"/>
      <c r="CQ1936" s="88"/>
      <c r="CR1936" s="88"/>
      <c r="CS1936" s="88"/>
      <c r="CT1936" s="88"/>
      <c r="CU1936" s="88"/>
      <c r="CV1936" s="88"/>
      <c r="CW1936" s="88"/>
      <c r="CX1936" s="88"/>
      <c r="CY1936" s="88"/>
      <c r="CZ1936" s="88"/>
      <c r="DA1936" s="88"/>
      <c r="DB1936" s="88"/>
      <c r="DC1936" s="88"/>
      <c r="DD1936" s="88"/>
      <c r="DE1936" s="88"/>
      <c r="DF1936" s="88"/>
      <c r="DG1936" s="88"/>
      <c r="DH1936" s="88"/>
      <c r="DI1936" s="88"/>
      <c r="DJ1936" s="88"/>
      <c r="DK1936" s="88"/>
      <c r="DL1936" s="88"/>
    </row>
    <row r="1937" spans="1:116" ht="30" customHeight="1">
      <c r="A1937" s="78" t="s">
        <v>13776</v>
      </c>
      <c r="B1937" s="5">
        <v>1935</v>
      </c>
      <c r="C1937" s="116">
        <v>7175</v>
      </c>
      <c r="D1937" s="116"/>
      <c r="E1937" s="43" t="s">
        <v>13777</v>
      </c>
      <c r="F1937" s="116" t="s">
        <v>13778</v>
      </c>
      <c r="G1937" s="117" t="s">
        <v>9083</v>
      </c>
      <c r="H1937" s="117" t="s">
        <v>13779</v>
      </c>
      <c r="I1937" s="117" t="s">
        <v>13780</v>
      </c>
      <c r="J1937" s="117" t="s">
        <v>13781</v>
      </c>
      <c r="K1937" s="242">
        <v>500</v>
      </c>
      <c r="L1937" s="117" t="s">
        <v>13782</v>
      </c>
      <c r="M1937" s="240">
        <v>10</v>
      </c>
      <c r="N1937" s="117" t="s">
        <v>79</v>
      </c>
      <c r="O1937" s="117" t="s">
        <v>13783</v>
      </c>
      <c r="P1937" s="117" t="s">
        <v>13784</v>
      </c>
      <c r="Q1937" s="116" t="s">
        <v>13785</v>
      </c>
      <c r="R1937" s="160">
        <v>221.28</v>
      </c>
      <c r="S1937" s="79"/>
      <c r="T1937" s="81" t="s">
        <v>54</v>
      </c>
      <c r="U1937" s="82">
        <v>243.68</v>
      </c>
      <c r="V1937" s="79"/>
      <c r="W1937" s="79">
        <v>168.03</v>
      </c>
      <c r="X1937" s="79"/>
      <c r="Y1937" s="79"/>
      <c r="Z1937" s="79"/>
      <c r="AA1937" s="79">
        <v>179.35</v>
      </c>
      <c r="AB1937" s="79"/>
      <c r="AC1937" s="79"/>
      <c r="AD1937" s="79"/>
      <c r="AE1937" s="83"/>
      <c r="AF1937" s="84"/>
      <c r="AG1937" s="84">
        <v>167.37100000000001</v>
      </c>
      <c r="AH1937" s="84">
        <v>191.75</v>
      </c>
      <c r="AI1937" s="84"/>
      <c r="AJ1937" s="84"/>
      <c r="AK1937" s="84"/>
      <c r="AL1937" s="84"/>
      <c r="AM1937" s="84"/>
      <c r="AN1937" s="85"/>
      <c r="AO1937" s="84"/>
      <c r="AP1937" s="83"/>
      <c r="AQ1937" s="84">
        <v>179.56049999999999</v>
      </c>
      <c r="AR1937" s="84" t="s">
        <v>601</v>
      </c>
      <c r="AS1937" s="84" t="e">
        <v>#NUM!</v>
      </c>
      <c r="AT1937" s="84" t="e">
        <v>#REF!</v>
      </c>
      <c r="AU1937" s="84" t="e">
        <v>#VALUE!</v>
      </c>
      <c r="AV1937" s="79" t="e">
        <v>#REF!</v>
      </c>
      <c r="AW1937" s="84" t="s">
        <v>209</v>
      </c>
      <c r="AX1937" s="84" t="s">
        <v>208</v>
      </c>
      <c r="AY1937" s="85">
        <v>179.56049999999999</v>
      </c>
      <c r="AZ1937" s="87">
        <v>17.956050000000001</v>
      </c>
      <c r="BA1937" s="43">
        <v>197.51655</v>
      </c>
      <c r="BB1937" s="95">
        <v>197.51655</v>
      </c>
      <c r="BC1937" s="20" t="s">
        <v>12295</v>
      </c>
      <c r="BD1937" s="84" t="s">
        <v>12206</v>
      </c>
      <c r="BE1937" s="88" t="s">
        <v>14113</v>
      </c>
      <c r="BF1937" s="88"/>
      <c r="BG1937" s="88"/>
      <c r="BH1937" s="88"/>
      <c r="BI1937" s="88"/>
      <c r="BJ1937" s="88"/>
      <c r="BK1937" s="88"/>
      <c r="BL1937" s="88"/>
      <c r="BM1937" s="88"/>
      <c r="BN1937" s="88"/>
      <c r="BO1937" s="88"/>
      <c r="BP1937" s="88"/>
      <c r="BQ1937" s="88"/>
      <c r="BR1937" s="88"/>
      <c r="BS1937" s="88"/>
      <c r="BT1937" s="88"/>
      <c r="BU1937" s="88"/>
      <c r="BV1937" s="88"/>
      <c r="BW1937" s="88"/>
      <c r="BX1937" s="88"/>
      <c r="BY1937" s="88"/>
      <c r="BZ1937" s="88"/>
      <c r="CA1937" s="88"/>
      <c r="CB1937" s="88"/>
      <c r="CC1937" s="88"/>
      <c r="CD1937" s="88"/>
      <c r="CE1937" s="88"/>
      <c r="CF1937" s="88"/>
      <c r="CG1937" s="88"/>
      <c r="CH1937" s="88"/>
      <c r="CI1937" s="88"/>
      <c r="CJ1937" s="88"/>
      <c r="CK1937" s="88"/>
      <c r="CL1937" s="88"/>
      <c r="CM1937" s="88"/>
      <c r="CN1937" s="88"/>
      <c r="CO1937" s="88"/>
      <c r="CP1937" s="88"/>
      <c r="CQ1937" s="88"/>
      <c r="CR1937" s="88"/>
      <c r="CS1937" s="88"/>
      <c r="CT1937" s="88"/>
      <c r="CU1937" s="88"/>
      <c r="CV1937" s="88"/>
      <c r="CW1937" s="88"/>
      <c r="CX1937" s="88"/>
      <c r="CY1937" s="88"/>
      <c r="CZ1937" s="88"/>
      <c r="DA1937" s="88"/>
      <c r="DB1937" s="88"/>
      <c r="DC1937" s="88"/>
      <c r="DD1937" s="88"/>
      <c r="DE1937" s="88"/>
      <c r="DF1937" s="88"/>
      <c r="DG1937" s="88"/>
      <c r="DH1937" s="88"/>
      <c r="DI1937" s="88"/>
      <c r="DJ1937" s="88"/>
      <c r="DK1937" s="88"/>
      <c r="DL1937" s="88"/>
    </row>
    <row r="1938" spans="1:116" ht="30" customHeight="1">
      <c r="A1938" s="78" t="s">
        <v>13776</v>
      </c>
      <c r="B1938" s="5">
        <v>1936</v>
      </c>
      <c r="C1938" s="116">
        <v>7176</v>
      </c>
      <c r="D1938" s="116"/>
      <c r="E1938" s="43" t="s">
        <v>13797</v>
      </c>
      <c r="F1938" s="3" t="s">
        <v>13798</v>
      </c>
      <c r="G1938" s="3" t="s">
        <v>13799</v>
      </c>
      <c r="H1938" s="3" t="s">
        <v>13800</v>
      </c>
      <c r="I1938" s="3" t="s">
        <v>389</v>
      </c>
      <c r="J1938" s="3" t="s">
        <v>13801</v>
      </c>
      <c r="K1938" s="6">
        <v>3</v>
      </c>
      <c r="L1938" s="3" t="s">
        <v>79</v>
      </c>
      <c r="M1938" s="6">
        <v>540</v>
      </c>
      <c r="N1938" s="3" t="s">
        <v>13782</v>
      </c>
      <c r="O1938" s="3" t="s">
        <v>13783</v>
      </c>
      <c r="P1938" s="3" t="s">
        <v>13784</v>
      </c>
      <c r="Q1938" s="3" t="s">
        <v>13802</v>
      </c>
      <c r="R1938" s="160">
        <v>247.35</v>
      </c>
      <c r="S1938" s="79">
        <v>138.68</v>
      </c>
      <c r="T1938" s="81">
        <v>129</v>
      </c>
      <c r="U1938" s="82">
        <v>232.16</v>
      </c>
      <c r="V1938" s="79"/>
      <c r="W1938" s="79">
        <v>228.03</v>
      </c>
      <c r="X1938" s="79"/>
      <c r="Y1938" s="79"/>
      <c r="Z1938" s="79"/>
      <c r="AA1938" s="79"/>
      <c r="AB1938" s="79"/>
      <c r="AC1938" s="79"/>
      <c r="AD1938" s="79"/>
      <c r="AE1938" s="83"/>
      <c r="AF1938" s="84">
        <v>248.4</v>
      </c>
      <c r="AG1938" s="84">
        <v>227.13800000000001</v>
      </c>
      <c r="AH1938" s="84"/>
      <c r="AI1938" s="84"/>
      <c r="AJ1938" s="84"/>
      <c r="AK1938" s="84"/>
      <c r="AL1938" s="84"/>
      <c r="AM1938" s="84"/>
      <c r="AN1938" s="85"/>
      <c r="AO1938" s="84"/>
      <c r="AP1938" s="83"/>
      <c r="AQ1938" s="84">
        <v>237.76900000000001</v>
      </c>
      <c r="AR1938" s="84" t="s">
        <v>601</v>
      </c>
      <c r="AS1938" s="84" t="e">
        <v>#NUM!</v>
      </c>
      <c r="AT1938" s="84" t="e">
        <v>#REF!</v>
      </c>
      <c r="AU1938" s="84">
        <v>138.67499999999998</v>
      </c>
      <c r="AV1938" s="79" t="e">
        <v>#REF!</v>
      </c>
      <c r="AW1938" s="84" t="s">
        <v>71</v>
      </c>
      <c r="AX1938" s="84" t="s">
        <v>72</v>
      </c>
      <c r="AY1938" s="85">
        <v>138.67500000000001</v>
      </c>
      <c r="AZ1938" s="87">
        <v>13.867500000000001</v>
      </c>
      <c r="BA1938" s="43">
        <v>152.54250000000002</v>
      </c>
      <c r="BB1938" s="85">
        <v>164.74590000000001</v>
      </c>
      <c r="BC1938" s="20" t="s">
        <v>12295</v>
      </c>
      <c r="BD1938" s="84" t="s">
        <v>12206</v>
      </c>
      <c r="BE1938" s="88"/>
      <c r="BF1938" s="88"/>
      <c r="BG1938" s="88"/>
      <c r="BH1938" s="88"/>
      <c r="BI1938" s="88"/>
      <c r="BJ1938" s="88"/>
      <c r="BK1938" s="88"/>
      <c r="BL1938" s="88"/>
      <c r="BM1938" s="88"/>
      <c r="BN1938" s="88"/>
      <c r="BO1938" s="88"/>
      <c r="BP1938" s="88"/>
      <c r="BQ1938" s="88"/>
      <c r="BR1938" s="88"/>
      <c r="BS1938" s="88"/>
      <c r="BT1938" s="88"/>
      <c r="BU1938" s="88"/>
      <c r="BV1938" s="88"/>
      <c r="BW1938" s="88"/>
      <c r="BX1938" s="88"/>
      <c r="BY1938" s="88"/>
      <c r="BZ1938" s="88"/>
      <c r="CA1938" s="88"/>
      <c r="CB1938" s="88"/>
      <c r="CC1938" s="88"/>
      <c r="CD1938" s="88"/>
      <c r="CE1938" s="88"/>
      <c r="CF1938" s="88"/>
      <c r="CG1938" s="88"/>
      <c r="CH1938" s="88"/>
      <c r="CI1938" s="88"/>
      <c r="CJ1938" s="88"/>
      <c r="CK1938" s="88"/>
      <c r="CL1938" s="88"/>
      <c r="CM1938" s="88"/>
      <c r="CN1938" s="88"/>
      <c r="CO1938" s="88"/>
      <c r="CP1938" s="88"/>
      <c r="CQ1938" s="88"/>
      <c r="CR1938" s="88"/>
      <c r="CS1938" s="88"/>
      <c r="CT1938" s="88"/>
      <c r="CU1938" s="88"/>
      <c r="CV1938" s="88"/>
      <c r="CW1938" s="88"/>
      <c r="CX1938" s="88"/>
      <c r="CY1938" s="88"/>
      <c r="CZ1938" s="88"/>
      <c r="DA1938" s="88"/>
      <c r="DB1938" s="88"/>
      <c r="DC1938" s="88"/>
      <c r="DD1938" s="88"/>
      <c r="DE1938" s="88"/>
      <c r="DF1938" s="88"/>
      <c r="DG1938" s="88"/>
      <c r="DH1938" s="88"/>
      <c r="DI1938" s="88"/>
      <c r="DJ1938" s="88"/>
      <c r="DK1938" s="88"/>
      <c r="DL1938" s="88"/>
    </row>
    <row r="1939" spans="1:116" ht="30" customHeight="1">
      <c r="A1939" s="78" t="s">
        <v>13776</v>
      </c>
      <c r="B1939" s="5">
        <v>1937</v>
      </c>
      <c r="C1939" s="116">
        <v>7176</v>
      </c>
      <c r="D1939" s="116"/>
      <c r="E1939" s="43" t="s">
        <v>13797</v>
      </c>
      <c r="F1939" s="3" t="s">
        <v>13798</v>
      </c>
      <c r="G1939" s="3" t="s">
        <v>13799</v>
      </c>
      <c r="H1939" s="3" t="s">
        <v>13800</v>
      </c>
      <c r="I1939" s="3" t="s">
        <v>389</v>
      </c>
      <c r="J1939" s="3" t="s">
        <v>13803</v>
      </c>
      <c r="K1939" s="6">
        <v>180</v>
      </c>
      <c r="L1939" s="3" t="s">
        <v>13804</v>
      </c>
      <c r="M1939" s="6">
        <v>1</v>
      </c>
      <c r="N1939" s="3" t="s">
        <v>44</v>
      </c>
      <c r="O1939" s="3" t="s">
        <v>13783</v>
      </c>
      <c r="P1939" s="3" t="s">
        <v>13784</v>
      </c>
      <c r="Q1939" s="3" t="s">
        <v>13802</v>
      </c>
      <c r="R1939" s="160">
        <v>71.61</v>
      </c>
      <c r="S1939" s="79">
        <v>46.23</v>
      </c>
      <c r="T1939" s="81">
        <v>43</v>
      </c>
      <c r="U1939" s="82">
        <v>66.28</v>
      </c>
      <c r="V1939" s="79"/>
      <c r="W1939" s="79">
        <v>66.953999999999994</v>
      </c>
      <c r="X1939" s="79"/>
      <c r="Y1939" s="79"/>
      <c r="Z1939" s="79"/>
      <c r="AA1939" s="79"/>
      <c r="AB1939" s="79"/>
      <c r="AC1939" s="79"/>
      <c r="AD1939" s="79"/>
      <c r="AE1939" s="83"/>
      <c r="AF1939" s="84">
        <v>72.36</v>
      </c>
      <c r="AG1939" s="84">
        <v>66.694000000000003</v>
      </c>
      <c r="AH1939" s="84"/>
      <c r="AI1939" s="84"/>
      <c r="AJ1939" s="84"/>
      <c r="AK1939" s="84"/>
      <c r="AL1939" s="84"/>
      <c r="AM1939" s="84"/>
      <c r="AN1939" s="85"/>
      <c r="AO1939" s="84"/>
      <c r="AP1939" s="83"/>
      <c r="AQ1939" s="84">
        <v>69.527000000000001</v>
      </c>
      <c r="AR1939" s="84" t="s">
        <v>601</v>
      </c>
      <c r="AS1939" s="84" t="e">
        <v>#NUM!</v>
      </c>
      <c r="AT1939" s="84" t="e">
        <v>#REF!</v>
      </c>
      <c r="AU1939" s="84">
        <v>46.225000000000001</v>
      </c>
      <c r="AV1939" s="79" t="e">
        <v>#REF!</v>
      </c>
      <c r="AW1939" s="84" t="s">
        <v>71</v>
      </c>
      <c r="AX1939" s="84" t="s">
        <v>72</v>
      </c>
      <c r="AY1939" s="85">
        <v>46.225000000000001</v>
      </c>
      <c r="AZ1939" s="87">
        <v>7.8582500000000008</v>
      </c>
      <c r="BA1939" s="43">
        <v>54.08325</v>
      </c>
      <c r="BB1939" s="85">
        <v>58.409909999999996</v>
      </c>
      <c r="BC1939" s="20" t="s">
        <v>12295</v>
      </c>
      <c r="BD1939" s="84" t="s">
        <v>12206</v>
      </c>
      <c r="BE1939" s="88"/>
      <c r="BF1939" s="88"/>
      <c r="BG1939" s="88"/>
      <c r="BH1939" s="88"/>
      <c r="BI1939" s="88"/>
      <c r="BJ1939" s="88"/>
      <c r="BK1939" s="88"/>
      <c r="BL1939" s="88"/>
      <c r="BM1939" s="88"/>
      <c r="BN1939" s="88"/>
      <c r="BO1939" s="88"/>
      <c r="BP1939" s="88"/>
      <c r="BQ1939" s="88"/>
      <c r="BR1939" s="88"/>
      <c r="BS1939" s="88"/>
      <c r="BT1939" s="88"/>
      <c r="BU1939" s="88"/>
      <c r="BV1939" s="88"/>
      <c r="BW1939" s="88"/>
      <c r="BX1939" s="88"/>
      <c r="BY1939" s="88"/>
      <c r="BZ1939" s="88"/>
      <c r="CA1939" s="88"/>
      <c r="CB1939" s="88"/>
      <c r="CC1939" s="88"/>
      <c r="CD1939" s="88"/>
      <c r="CE1939" s="88"/>
      <c r="CF1939" s="88"/>
      <c r="CG1939" s="88"/>
      <c r="CH1939" s="88"/>
      <c r="CI1939" s="88"/>
      <c r="CJ1939" s="88"/>
      <c r="CK1939" s="88"/>
      <c r="CL1939" s="88"/>
      <c r="CM1939" s="88"/>
      <c r="CN1939" s="88"/>
      <c r="CO1939" s="88"/>
      <c r="CP1939" s="88"/>
      <c r="CQ1939" s="88"/>
      <c r="CR1939" s="88"/>
      <c r="CS1939" s="88"/>
      <c r="CT1939" s="88"/>
      <c r="CU1939" s="88"/>
      <c r="CV1939" s="88"/>
      <c r="CW1939" s="88"/>
      <c r="CX1939" s="88"/>
      <c r="CY1939" s="88"/>
      <c r="CZ1939" s="88"/>
      <c r="DA1939" s="88"/>
      <c r="DB1939" s="88"/>
      <c r="DC1939" s="88"/>
      <c r="DD1939" s="88"/>
      <c r="DE1939" s="88"/>
      <c r="DF1939" s="88"/>
      <c r="DG1939" s="88"/>
      <c r="DH1939" s="88"/>
      <c r="DI1939" s="88"/>
      <c r="DJ1939" s="88"/>
      <c r="DK1939" s="88"/>
      <c r="DL1939" s="88"/>
    </row>
    <row r="1940" spans="1:116" ht="30" customHeight="1">
      <c r="A1940" s="78" t="s">
        <v>13776</v>
      </c>
      <c r="B1940" s="5">
        <v>1938</v>
      </c>
      <c r="C1940" s="116">
        <v>2369</v>
      </c>
      <c r="D1940" s="116"/>
      <c r="E1940" s="43" t="s">
        <v>13786</v>
      </c>
      <c r="F1940" s="3" t="s">
        <v>13787</v>
      </c>
      <c r="G1940" s="3" t="s">
        <v>9055</v>
      </c>
      <c r="H1940" s="3" t="s">
        <v>13779</v>
      </c>
      <c r="I1940" s="3" t="s">
        <v>13780</v>
      </c>
      <c r="J1940" s="3" t="s">
        <v>13788</v>
      </c>
      <c r="K1940" s="6">
        <v>10</v>
      </c>
      <c r="L1940" s="3" t="s">
        <v>79</v>
      </c>
      <c r="M1940" s="6">
        <v>1</v>
      </c>
      <c r="N1940" s="3" t="s">
        <v>44</v>
      </c>
      <c r="O1940" s="3" t="s">
        <v>13783</v>
      </c>
      <c r="P1940" s="3" t="s">
        <v>13789</v>
      </c>
      <c r="Q1940" s="3" t="s">
        <v>13790</v>
      </c>
      <c r="R1940" s="160">
        <v>176.87</v>
      </c>
      <c r="S1940" s="79">
        <v>53.75</v>
      </c>
      <c r="T1940" s="81">
        <v>50</v>
      </c>
      <c r="U1940" s="82">
        <v>255</v>
      </c>
      <c r="V1940" s="79"/>
      <c r="W1940" s="79">
        <v>158.53</v>
      </c>
      <c r="X1940" s="79"/>
      <c r="Y1940" s="79">
        <v>170.53</v>
      </c>
      <c r="Z1940" s="79"/>
      <c r="AA1940" s="79">
        <v>263.48</v>
      </c>
      <c r="AB1940" s="79"/>
      <c r="AC1940" s="79"/>
      <c r="AD1940" s="79"/>
      <c r="AE1940" s="83"/>
      <c r="AF1940" s="84">
        <v>216</v>
      </c>
      <c r="AG1940" s="84">
        <v>157.91499999999999</v>
      </c>
      <c r="AH1940" s="84">
        <v>215.74</v>
      </c>
      <c r="AI1940" s="84">
        <v>292.95</v>
      </c>
      <c r="AJ1940" s="84"/>
      <c r="AK1940" s="84"/>
      <c r="AL1940" s="84"/>
      <c r="AM1940" s="84"/>
      <c r="AN1940" s="85"/>
      <c r="AO1940" s="84"/>
      <c r="AP1940" s="83"/>
      <c r="AQ1940" s="84">
        <v>186.82749999999999</v>
      </c>
      <c r="AR1940" s="84">
        <v>176.87</v>
      </c>
      <c r="AS1940" s="84" t="e">
        <v>#NUM!</v>
      </c>
      <c r="AT1940" s="84" t="e">
        <v>#REF!</v>
      </c>
      <c r="AU1940" s="84">
        <v>53.75</v>
      </c>
      <c r="AV1940" s="79" t="e">
        <v>#REF!</v>
      </c>
      <c r="AW1940" s="84" t="s">
        <v>71</v>
      </c>
      <c r="AX1940" s="84" t="s">
        <v>72</v>
      </c>
      <c r="AY1940" s="85">
        <v>53.75</v>
      </c>
      <c r="AZ1940" s="87">
        <v>6.45</v>
      </c>
      <c r="BA1940" s="43">
        <v>60.2</v>
      </c>
      <c r="BB1940" s="95">
        <v>60.2</v>
      </c>
      <c r="BC1940" s="20" t="s">
        <v>12295</v>
      </c>
      <c r="BD1940" s="84" t="s">
        <v>12206</v>
      </c>
      <c r="BE1940" s="88"/>
      <c r="BF1940" s="88"/>
      <c r="BG1940" s="88"/>
      <c r="BH1940" s="88"/>
      <c r="BI1940" s="88"/>
      <c r="BJ1940" s="88"/>
      <c r="BK1940" s="88"/>
      <c r="BL1940" s="88"/>
      <c r="BM1940" s="88"/>
      <c r="BN1940" s="88"/>
      <c r="BO1940" s="88"/>
      <c r="BP1940" s="88"/>
      <c r="BQ1940" s="88"/>
      <c r="BR1940" s="88"/>
      <c r="BS1940" s="88"/>
      <c r="BT1940" s="88"/>
      <c r="BU1940" s="88"/>
      <c r="BV1940" s="88"/>
      <c r="BW1940" s="88"/>
      <c r="BX1940" s="88"/>
      <c r="BY1940" s="88"/>
      <c r="BZ1940" s="88"/>
      <c r="CA1940" s="88"/>
      <c r="CB1940" s="88"/>
      <c r="CC1940" s="88"/>
      <c r="CD1940" s="88"/>
      <c r="CE1940" s="88"/>
      <c r="CF1940" s="88"/>
      <c r="CG1940" s="88"/>
      <c r="CH1940" s="88"/>
      <c r="CI1940" s="88"/>
      <c r="CJ1940" s="88"/>
      <c r="CK1940" s="88"/>
      <c r="CL1940" s="88"/>
      <c r="CM1940" s="88"/>
      <c r="CN1940" s="88"/>
      <c r="CO1940" s="88"/>
      <c r="CP1940" s="88"/>
      <c r="CQ1940" s="88"/>
      <c r="CR1940" s="88"/>
      <c r="CS1940" s="88"/>
      <c r="CT1940" s="88"/>
      <c r="CU1940" s="88"/>
      <c r="CV1940" s="88"/>
      <c r="CW1940" s="88"/>
      <c r="CX1940" s="88"/>
      <c r="CY1940" s="88"/>
      <c r="CZ1940" s="88"/>
      <c r="DA1940" s="88"/>
      <c r="DB1940" s="88"/>
      <c r="DC1940" s="88"/>
      <c r="DD1940" s="88"/>
      <c r="DE1940" s="88"/>
      <c r="DF1940" s="88"/>
      <c r="DG1940" s="88"/>
      <c r="DH1940" s="88"/>
      <c r="DI1940" s="88"/>
      <c r="DJ1940" s="88"/>
      <c r="DK1940" s="88"/>
      <c r="DL1940" s="88"/>
    </row>
    <row r="1941" spans="1:116" ht="30" customHeight="1">
      <c r="A1941" s="78" t="s">
        <v>13776</v>
      </c>
      <c r="B1941" s="5">
        <v>1939</v>
      </c>
      <c r="C1941" s="116">
        <v>753</v>
      </c>
      <c r="D1941" s="116"/>
      <c r="E1941" s="43" t="s">
        <v>13821</v>
      </c>
      <c r="F1941" s="3" t="s">
        <v>13822</v>
      </c>
      <c r="G1941" s="3" t="s">
        <v>3781</v>
      </c>
      <c r="H1941" s="3" t="s">
        <v>9104</v>
      </c>
      <c r="I1941" s="3" t="s">
        <v>1940</v>
      </c>
      <c r="J1941" s="3" t="s">
        <v>13823</v>
      </c>
      <c r="K1941" s="6">
        <v>50</v>
      </c>
      <c r="L1941" s="3" t="s">
        <v>79</v>
      </c>
      <c r="M1941" s="6">
        <v>1</v>
      </c>
      <c r="N1941" s="3" t="s">
        <v>44</v>
      </c>
      <c r="O1941" s="3" t="s">
        <v>13783</v>
      </c>
      <c r="P1941" s="3" t="s">
        <v>601</v>
      </c>
      <c r="Q1941" s="3" t="s">
        <v>13824</v>
      </c>
      <c r="R1941" s="160">
        <v>35.58</v>
      </c>
      <c r="S1941" s="79">
        <v>23.65</v>
      </c>
      <c r="T1941" s="81">
        <v>22</v>
      </c>
      <c r="U1941" s="82">
        <v>33.1</v>
      </c>
      <c r="V1941" s="79"/>
      <c r="W1941" s="79"/>
      <c r="X1941" s="79"/>
      <c r="Y1941" s="79"/>
      <c r="Z1941" s="79"/>
      <c r="AA1941" s="79"/>
      <c r="AB1941" s="79"/>
      <c r="AC1941" s="79"/>
      <c r="AD1941" s="79"/>
      <c r="AE1941" s="83"/>
      <c r="AF1941" s="84">
        <v>33.85</v>
      </c>
      <c r="AG1941" s="84">
        <v>28.975999999999999</v>
      </c>
      <c r="AH1941" s="84">
        <v>37.729999999999997</v>
      </c>
      <c r="AI1941" s="84">
        <v>38.57</v>
      </c>
      <c r="AJ1941" s="84"/>
      <c r="AK1941" s="84"/>
      <c r="AL1941" s="84"/>
      <c r="AM1941" s="84"/>
      <c r="AN1941" s="85"/>
      <c r="AO1941" s="84"/>
      <c r="AP1941" s="83"/>
      <c r="AQ1941" s="84">
        <v>31.413</v>
      </c>
      <c r="AR1941" s="84" t="s">
        <v>601</v>
      </c>
      <c r="AS1941" s="84" t="e">
        <v>#NUM!</v>
      </c>
      <c r="AT1941" s="84" t="e">
        <v>#REF!</v>
      </c>
      <c r="AU1941" s="84">
        <v>23.65</v>
      </c>
      <c r="AV1941" s="79" t="e">
        <v>#REF!</v>
      </c>
      <c r="AW1941" s="84" t="s">
        <v>71</v>
      </c>
      <c r="AX1941" s="84" t="s">
        <v>72</v>
      </c>
      <c r="AY1941" s="85">
        <v>23.65</v>
      </c>
      <c r="AZ1941" s="87">
        <v>4.0205000000000002</v>
      </c>
      <c r="BA1941" s="43">
        <v>27.670499999999997</v>
      </c>
      <c r="BB1941" s="95">
        <v>27.670499999999997</v>
      </c>
      <c r="BC1941" s="20" t="s">
        <v>12295</v>
      </c>
      <c r="BD1941" s="84" t="s">
        <v>12206</v>
      </c>
      <c r="BE1941" s="88"/>
      <c r="BF1941" s="88"/>
      <c r="BG1941" s="88"/>
      <c r="BH1941" s="88"/>
      <c r="BI1941" s="88"/>
      <c r="BJ1941" s="88"/>
      <c r="BK1941" s="88"/>
      <c r="BL1941" s="88"/>
      <c r="BM1941" s="88"/>
      <c r="BN1941" s="88"/>
      <c r="BO1941" s="88"/>
      <c r="BP1941" s="88"/>
      <c r="BQ1941" s="88"/>
      <c r="BR1941" s="88"/>
      <c r="BS1941" s="88"/>
      <c r="BT1941" s="88"/>
      <c r="BU1941" s="88"/>
      <c r="BV1941" s="88"/>
      <c r="BW1941" s="88"/>
      <c r="BX1941" s="88"/>
      <c r="BY1941" s="88"/>
      <c r="BZ1941" s="88"/>
      <c r="CA1941" s="88"/>
      <c r="CB1941" s="88"/>
      <c r="CC1941" s="88"/>
      <c r="CD1941" s="88"/>
      <c r="CE1941" s="88"/>
      <c r="CF1941" s="88"/>
      <c r="CG1941" s="88"/>
      <c r="CH1941" s="88"/>
      <c r="CI1941" s="88"/>
      <c r="CJ1941" s="88"/>
      <c r="CK1941" s="88"/>
      <c r="CL1941" s="88"/>
      <c r="CM1941" s="88"/>
      <c r="CN1941" s="88"/>
      <c r="CO1941" s="88"/>
      <c r="CP1941" s="88"/>
      <c r="CQ1941" s="88"/>
      <c r="CR1941" s="88"/>
      <c r="CS1941" s="88"/>
      <c r="CT1941" s="88"/>
      <c r="CU1941" s="88"/>
      <c r="CV1941" s="88"/>
      <c r="CW1941" s="88"/>
      <c r="CX1941" s="88"/>
      <c r="CY1941" s="88"/>
      <c r="CZ1941" s="88"/>
      <c r="DA1941" s="88"/>
      <c r="DB1941" s="88"/>
      <c r="DC1941" s="88"/>
      <c r="DD1941" s="88"/>
      <c r="DE1941" s="88"/>
      <c r="DF1941" s="88"/>
      <c r="DG1941" s="88"/>
      <c r="DH1941" s="88"/>
      <c r="DI1941" s="88"/>
      <c r="DJ1941" s="88"/>
      <c r="DK1941" s="88"/>
      <c r="DL1941" s="88"/>
    </row>
    <row r="1942" spans="1:116" ht="30" customHeight="1">
      <c r="A1942" s="78" t="s">
        <v>13776</v>
      </c>
      <c r="B1942" s="5">
        <v>1940</v>
      </c>
      <c r="C1942" s="116">
        <v>754</v>
      </c>
      <c r="D1942" s="116"/>
      <c r="E1942" s="43" t="s">
        <v>13791</v>
      </c>
      <c r="F1942" s="3" t="s">
        <v>13792</v>
      </c>
      <c r="G1942" s="3" t="s">
        <v>3790</v>
      </c>
      <c r="H1942" s="3" t="s">
        <v>1962</v>
      </c>
      <c r="I1942" s="3" t="s">
        <v>1940</v>
      </c>
      <c r="J1942" s="3" t="s">
        <v>13793</v>
      </c>
      <c r="K1942" s="6">
        <v>5</v>
      </c>
      <c r="L1942" s="3" t="s">
        <v>67</v>
      </c>
      <c r="M1942" s="6">
        <v>100</v>
      </c>
      <c r="N1942" s="3" t="s">
        <v>79</v>
      </c>
      <c r="O1942" s="3" t="s">
        <v>13783</v>
      </c>
      <c r="P1942" s="3" t="s">
        <v>13794</v>
      </c>
      <c r="Q1942" s="3" t="s">
        <v>13795</v>
      </c>
      <c r="R1942" s="160">
        <v>349.37</v>
      </c>
      <c r="S1942" s="79">
        <v>376.25</v>
      </c>
      <c r="T1942" s="81">
        <v>350</v>
      </c>
      <c r="U1942" s="82">
        <v>325</v>
      </c>
      <c r="V1942" s="79"/>
      <c r="W1942" s="79"/>
      <c r="X1942" s="79"/>
      <c r="Y1942" s="79"/>
      <c r="Z1942" s="79"/>
      <c r="AA1942" s="79"/>
      <c r="AB1942" s="79"/>
      <c r="AC1942" s="79"/>
      <c r="AD1942" s="79"/>
      <c r="AE1942" s="83"/>
      <c r="AF1942" s="84">
        <v>388.8</v>
      </c>
      <c r="AG1942" s="84">
        <v>314.20800000000003</v>
      </c>
      <c r="AH1942" s="84">
        <v>338.7</v>
      </c>
      <c r="AI1942" s="84">
        <v>400.92</v>
      </c>
      <c r="AJ1942" s="84"/>
      <c r="AK1942" s="84"/>
      <c r="AL1942" s="84"/>
      <c r="AM1942" s="84"/>
      <c r="AN1942" s="85"/>
      <c r="AO1942" s="84"/>
      <c r="AP1942" s="83"/>
      <c r="AQ1942" s="84">
        <v>326.45400000000001</v>
      </c>
      <c r="AR1942" s="84" t="s">
        <v>601</v>
      </c>
      <c r="AS1942" s="84" t="e">
        <v>#NUM!</v>
      </c>
      <c r="AT1942" s="84" t="e">
        <v>#REF!</v>
      </c>
      <c r="AU1942" s="84">
        <v>376.25</v>
      </c>
      <c r="AV1942" s="79" t="e">
        <v>#REF!</v>
      </c>
      <c r="AW1942" s="84" t="s">
        <v>209</v>
      </c>
      <c r="AX1942" s="84" t="s">
        <v>208</v>
      </c>
      <c r="AY1942" s="85">
        <v>326.45400000000001</v>
      </c>
      <c r="AZ1942" s="87">
        <v>32.645400000000002</v>
      </c>
      <c r="BA1942" s="43">
        <v>359.0994</v>
      </c>
      <c r="BB1942" s="85">
        <v>387.82735200000002</v>
      </c>
      <c r="BC1942" s="20" t="s">
        <v>12295</v>
      </c>
      <c r="BD1942" s="84" t="s">
        <v>12206</v>
      </c>
      <c r="BE1942" s="88"/>
      <c r="BF1942" s="88"/>
      <c r="BG1942" s="88"/>
      <c r="BH1942" s="88"/>
      <c r="BI1942" s="88"/>
      <c r="BJ1942" s="88"/>
      <c r="BK1942" s="88"/>
      <c r="BL1942" s="88"/>
      <c r="BM1942" s="88"/>
      <c r="BN1942" s="88"/>
      <c r="BO1942" s="88"/>
      <c r="BP1942" s="88"/>
      <c r="BQ1942" s="88"/>
      <c r="BR1942" s="88"/>
      <c r="BS1942" s="88"/>
      <c r="BT1942" s="88"/>
      <c r="BU1942" s="88"/>
      <c r="BV1942" s="88"/>
      <c r="BW1942" s="88"/>
      <c r="BX1942" s="88"/>
      <c r="BY1942" s="88"/>
      <c r="BZ1942" s="88"/>
      <c r="CA1942" s="88"/>
      <c r="CB1942" s="88"/>
      <c r="CC1942" s="88"/>
      <c r="CD1942" s="88"/>
      <c r="CE1942" s="88"/>
      <c r="CF1942" s="88"/>
      <c r="CG1942" s="88"/>
      <c r="CH1942" s="88"/>
      <c r="CI1942" s="88"/>
      <c r="CJ1942" s="88"/>
      <c r="CK1942" s="88"/>
      <c r="CL1942" s="88"/>
      <c r="CM1942" s="88"/>
      <c r="CN1942" s="88"/>
      <c r="CO1942" s="88"/>
      <c r="CP1942" s="88"/>
      <c r="CQ1942" s="88"/>
      <c r="CR1942" s="88"/>
      <c r="CS1942" s="88"/>
      <c r="CT1942" s="88"/>
      <c r="CU1942" s="88"/>
      <c r="CV1942" s="88"/>
      <c r="CW1942" s="88"/>
      <c r="CX1942" s="88"/>
      <c r="CY1942" s="88"/>
      <c r="CZ1942" s="88"/>
      <c r="DA1942" s="88"/>
      <c r="DB1942" s="88"/>
      <c r="DC1942" s="88"/>
      <c r="DD1942" s="88"/>
      <c r="DE1942" s="88"/>
      <c r="DF1942" s="88"/>
      <c r="DG1942" s="88"/>
      <c r="DH1942" s="88"/>
      <c r="DI1942" s="88"/>
      <c r="DJ1942" s="88"/>
      <c r="DK1942" s="88"/>
      <c r="DL1942" s="88"/>
    </row>
    <row r="1943" spans="1:116" ht="30" customHeight="1">
      <c r="A1943" s="78" t="s">
        <v>13776</v>
      </c>
      <c r="B1943" s="5">
        <v>1941</v>
      </c>
      <c r="C1943" s="116">
        <v>754</v>
      </c>
      <c r="D1943" s="116"/>
      <c r="E1943" s="43" t="s">
        <v>13791</v>
      </c>
      <c r="F1943" s="3" t="s">
        <v>13792</v>
      </c>
      <c r="G1943" s="3" t="s">
        <v>3790</v>
      </c>
      <c r="H1943" s="3" t="s">
        <v>1962</v>
      </c>
      <c r="I1943" s="3" t="s">
        <v>1940</v>
      </c>
      <c r="J1943" s="3" t="s">
        <v>13796</v>
      </c>
      <c r="K1943" s="6">
        <v>2.5</v>
      </c>
      <c r="L1943" s="3" t="s">
        <v>67</v>
      </c>
      <c r="M1943" s="6">
        <v>50</v>
      </c>
      <c r="N1943" s="3" t="s">
        <v>79</v>
      </c>
      <c r="O1943" s="3" t="s">
        <v>13783</v>
      </c>
      <c r="P1943" s="3" t="s">
        <v>13794</v>
      </c>
      <c r="Q1943" s="3" t="s">
        <v>13795</v>
      </c>
      <c r="R1943" s="160">
        <v>174.69</v>
      </c>
      <c r="S1943" s="79">
        <v>188.13</v>
      </c>
      <c r="T1943" s="81">
        <v>175</v>
      </c>
      <c r="U1943" s="82"/>
      <c r="V1943" s="79"/>
      <c r="W1943" s="79"/>
      <c r="X1943" s="79"/>
      <c r="Y1943" s="79"/>
      <c r="Z1943" s="79"/>
      <c r="AA1943" s="79"/>
      <c r="AB1943" s="79"/>
      <c r="AC1943" s="79"/>
      <c r="AD1943" s="79"/>
      <c r="AE1943" s="83"/>
      <c r="AF1943" s="84">
        <v>194.4</v>
      </c>
      <c r="AG1943" s="84">
        <v>160.06200000000001</v>
      </c>
      <c r="AH1943" s="84">
        <v>174.22</v>
      </c>
      <c r="AI1943" s="90">
        <v>177.82</v>
      </c>
      <c r="AJ1943" s="84"/>
      <c r="AK1943" s="84"/>
      <c r="AL1943" s="84"/>
      <c r="AM1943" s="84"/>
      <c r="AN1943" s="85"/>
      <c r="AO1943" s="84"/>
      <c r="AP1943" s="83"/>
      <c r="AQ1943" s="84">
        <v>167.14100000000002</v>
      </c>
      <c r="AR1943" s="84" t="s">
        <v>601</v>
      </c>
      <c r="AS1943" s="84" t="e">
        <v>#NUM!</v>
      </c>
      <c r="AT1943" s="84" t="e">
        <v>#REF!</v>
      </c>
      <c r="AU1943" s="84">
        <v>188.125</v>
      </c>
      <c r="AV1943" s="79" t="e">
        <v>#REF!</v>
      </c>
      <c r="AW1943" s="84" t="s">
        <v>209</v>
      </c>
      <c r="AX1943" s="84" t="s">
        <v>208</v>
      </c>
      <c r="AY1943" s="85">
        <v>167.14099999999999</v>
      </c>
      <c r="AZ1943" s="87">
        <v>16.714099999999998</v>
      </c>
      <c r="BA1943" s="43">
        <v>183.85509999999999</v>
      </c>
      <c r="BB1943" s="85">
        <v>198.56350799999998</v>
      </c>
      <c r="BC1943" s="20" t="s">
        <v>12295</v>
      </c>
      <c r="BD1943" s="84" t="s">
        <v>12206</v>
      </c>
      <c r="BE1943" s="88"/>
      <c r="BF1943" s="88"/>
      <c r="BG1943" s="88"/>
      <c r="BH1943" s="88"/>
      <c r="BI1943" s="88"/>
      <c r="BJ1943" s="88"/>
      <c r="BK1943" s="88"/>
      <c r="BL1943" s="88"/>
      <c r="BM1943" s="88"/>
      <c r="BN1943" s="88"/>
      <c r="BO1943" s="88"/>
      <c r="BP1943" s="88"/>
      <c r="BQ1943" s="88"/>
      <c r="BR1943" s="88"/>
      <c r="BS1943" s="88"/>
      <c r="BT1943" s="88"/>
      <c r="BU1943" s="88"/>
      <c r="BV1943" s="88"/>
      <c r="BW1943" s="88"/>
      <c r="BX1943" s="88"/>
      <c r="BY1943" s="88"/>
      <c r="BZ1943" s="88"/>
      <c r="CA1943" s="88"/>
      <c r="CB1943" s="88"/>
      <c r="CC1943" s="88"/>
      <c r="CD1943" s="88"/>
      <c r="CE1943" s="88"/>
      <c r="CF1943" s="88"/>
      <c r="CG1943" s="88"/>
      <c r="CH1943" s="88"/>
      <c r="CI1943" s="88"/>
      <c r="CJ1943" s="88"/>
      <c r="CK1943" s="88"/>
      <c r="CL1943" s="88"/>
      <c r="CM1943" s="88"/>
      <c r="CN1943" s="88"/>
      <c r="CO1943" s="88"/>
      <c r="CP1943" s="88"/>
      <c r="CQ1943" s="88"/>
      <c r="CR1943" s="88"/>
      <c r="CS1943" s="88"/>
      <c r="CT1943" s="88"/>
      <c r="CU1943" s="88"/>
      <c r="CV1943" s="88"/>
      <c r="CW1943" s="88"/>
      <c r="CX1943" s="88"/>
      <c r="CY1943" s="88"/>
      <c r="CZ1943" s="88"/>
      <c r="DA1943" s="88"/>
      <c r="DB1943" s="88"/>
      <c r="DC1943" s="88"/>
      <c r="DD1943" s="88"/>
      <c r="DE1943" s="88"/>
      <c r="DF1943" s="88"/>
      <c r="DG1943" s="88"/>
      <c r="DH1943" s="88"/>
      <c r="DI1943" s="88"/>
      <c r="DJ1943" s="88"/>
      <c r="DK1943" s="88"/>
      <c r="DL1943" s="88"/>
    </row>
    <row r="1944" spans="1:116" ht="30" customHeight="1">
      <c r="A1944" s="78" t="s">
        <v>13776</v>
      </c>
      <c r="B1944" s="5">
        <v>1942</v>
      </c>
      <c r="C1944" s="116">
        <v>610</v>
      </c>
      <c r="D1944" s="116"/>
      <c r="E1944" s="43" t="s">
        <v>13812</v>
      </c>
      <c r="F1944" s="3" t="s">
        <v>13813</v>
      </c>
      <c r="G1944" s="3" t="s">
        <v>3796</v>
      </c>
      <c r="H1944" s="3" t="s">
        <v>3797</v>
      </c>
      <c r="I1944" s="3" t="s">
        <v>389</v>
      </c>
      <c r="J1944" s="3" t="s">
        <v>13814</v>
      </c>
      <c r="K1944" s="6">
        <v>250</v>
      </c>
      <c r="L1944" s="3" t="s">
        <v>13804</v>
      </c>
      <c r="M1944" s="6">
        <v>1</v>
      </c>
      <c r="N1944" s="3" t="s">
        <v>79</v>
      </c>
      <c r="O1944" s="3" t="s">
        <v>13783</v>
      </c>
      <c r="P1944" s="3" t="s">
        <v>13815</v>
      </c>
      <c r="Q1944" s="3" t="s">
        <v>13816</v>
      </c>
      <c r="R1944" s="160">
        <v>16.39</v>
      </c>
      <c r="S1944" s="79">
        <v>10.75</v>
      </c>
      <c r="T1944" s="81">
        <v>10</v>
      </c>
      <c r="U1944" s="82">
        <v>15.25</v>
      </c>
      <c r="V1944" s="79"/>
      <c r="W1944" s="79"/>
      <c r="X1944" s="79"/>
      <c r="Y1944" s="79"/>
      <c r="Z1944" s="79"/>
      <c r="AA1944" s="79"/>
      <c r="AB1944" s="79"/>
      <c r="AC1944" s="79"/>
      <c r="AD1944" s="79"/>
      <c r="AE1944" s="83"/>
      <c r="AF1944" s="84">
        <v>19.98</v>
      </c>
      <c r="AG1944" s="84">
        <v>8.8059999999999992</v>
      </c>
      <c r="AH1944" s="84">
        <v>15.94</v>
      </c>
      <c r="AI1944" s="84"/>
      <c r="AJ1944" s="84"/>
      <c r="AK1944" s="84"/>
      <c r="AL1944" s="84"/>
      <c r="AM1944" s="84"/>
      <c r="AN1944" s="85"/>
      <c r="AO1944" s="84"/>
      <c r="AP1944" s="83"/>
      <c r="AQ1944" s="84">
        <v>12.372999999999999</v>
      </c>
      <c r="AR1944" s="84" t="s">
        <v>601</v>
      </c>
      <c r="AS1944" s="84" t="e">
        <v>#NUM!</v>
      </c>
      <c r="AT1944" s="84" t="e">
        <v>#REF!</v>
      </c>
      <c r="AU1944" s="84">
        <v>10.75</v>
      </c>
      <c r="AV1944" s="79" t="e">
        <v>#REF!</v>
      </c>
      <c r="AW1944" s="84" t="s">
        <v>71</v>
      </c>
      <c r="AX1944" s="84" t="s">
        <v>72</v>
      </c>
      <c r="AY1944" s="85">
        <v>10.75</v>
      </c>
      <c r="AZ1944" s="87">
        <v>1.8275000000000001</v>
      </c>
      <c r="BA1944" s="43">
        <v>12.577500000000001</v>
      </c>
      <c r="BB1944" s="85">
        <v>13.5837</v>
      </c>
      <c r="BC1944" s="20" t="s">
        <v>12295</v>
      </c>
      <c r="BD1944" s="84" t="s">
        <v>12206</v>
      </c>
      <c r="BE1944" s="88"/>
      <c r="BF1944" s="88"/>
      <c r="BG1944" s="88"/>
      <c r="BH1944" s="88"/>
      <c r="BI1944" s="88"/>
      <c r="BJ1944" s="88"/>
      <c r="BK1944" s="88"/>
      <c r="BL1944" s="88"/>
      <c r="BM1944" s="88"/>
      <c r="BN1944" s="88"/>
      <c r="BO1944" s="88"/>
      <c r="BP1944" s="88"/>
      <c r="BQ1944" s="88"/>
      <c r="BR1944" s="88"/>
      <c r="BS1944" s="88"/>
      <c r="BT1944" s="88"/>
      <c r="BU1944" s="88"/>
      <c r="BV1944" s="88"/>
      <c r="BW1944" s="88"/>
      <c r="BX1944" s="88"/>
      <c r="BY1944" s="88"/>
      <c r="BZ1944" s="88"/>
      <c r="CA1944" s="88"/>
      <c r="CB1944" s="88"/>
      <c r="CC1944" s="88"/>
      <c r="CD1944" s="88"/>
      <c r="CE1944" s="88"/>
      <c r="CF1944" s="88"/>
      <c r="CG1944" s="88"/>
      <c r="CH1944" s="88"/>
      <c r="CI1944" s="88"/>
      <c r="CJ1944" s="88"/>
      <c r="CK1944" s="88"/>
      <c r="CL1944" s="88"/>
      <c r="CM1944" s="88"/>
      <c r="CN1944" s="88"/>
      <c r="CO1944" s="88"/>
      <c r="CP1944" s="88"/>
      <c r="CQ1944" s="88"/>
      <c r="CR1944" s="88"/>
      <c r="CS1944" s="88"/>
      <c r="CT1944" s="88"/>
      <c r="CU1944" s="88"/>
      <c r="CV1944" s="88"/>
      <c r="CW1944" s="88"/>
      <c r="CX1944" s="88"/>
      <c r="CY1944" s="88"/>
      <c r="CZ1944" s="88"/>
      <c r="DA1944" s="88"/>
      <c r="DB1944" s="88"/>
      <c r="DC1944" s="88"/>
      <c r="DD1944" s="88"/>
      <c r="DE1944" s="88"/>
      <c r="DF1944" s="88"/>
      <c r="DG1944" s="88"/>
      <c r="DH1944" s="88"/>
      <c r="DI1944" s="88"/>
      <c r="DJ1944" s="88"/>
      <c r="DK1944" s="88"/>
      <c r="DL1944" s="88"/>
    </row>
    <row r="1945" spans="1:116" ht="30" customHeight="1">
      <c r="A1945" s="78" t="s">
        <v>13776</v>
      </c>
      <c r="B1945" s="5">
        <v>1943</v>
      </c>
      <c r="C1945" s="116">
        <v>611</v>
      </c>
      <c r="D1945" s="116"/>
      <c r="E1945" s="43" t="s">
        <v>13812</v>
      </c>
      <c r="F1945" s="3" t="s">
        <v>13817</v>
      </c>
      <c r="G1945" s="3" t="s">
        <v>3796</v>
      </c>
      <c r="H1945" s="3" t="s">
        <v>13818</v>
      </c>
      <c r="I1945" s="3" t="s">
        <v>389</v>
      </c>
      <c r="J1945" s="3" t="s">
        <v>13819</v>
      </c>
      <c r="K1945" s="6">
        <v>500</v>
      </c>
      <c r="L1945" s="3" t="s">
        <v>13804</v>
      </c>
      <c r="M1945" s="6">
        <v>2</v>
      </c>
      <c r="N1945" s="3" t="s">
        <v>79</v>
      </c>
      <c r="O1945" s="3" t="s">
        <v>13783</v>
      </c>
      <c r="P1945" s="3" t="s">
        <v>601</v>
      </c>
      <c r="Q1945" s="3" t="s">
        <v>13820</v>
      </c>
      <c r="R1945" s="160">
        <v>32.79</v>
      </c>
      <c r="S1945" s="79"/>
      <c r="T1945" s="81" t="s">
        <v>54</v>
      </c>
      <c r="U1945" s="82">
        <v>30.5</v>
      </c>
      <c r="V1945" s="79"/>
      <c r="W1945" s="79"/>
      <c r="X1945" s="79"/>
      <c r="Y1945" s="79"/>
      <c r="Z1945" s="79"/>
      <c r="AA1945" s="79"/>
      <c r="AB1945" s="79"/>
      <c r="AC1945" s="79"/>
      <c r="AD1945" s="79"/>
      <c r="AE1945" s="83"/>
      <c r="AF1945" s="84"/>
      <c r="AG1945" s="84"/>
      <c r="AH1945" s="84"/>
      <c r="AI1945" s="84"/>
      <c r="AJ1945" s="84"/>
      <c r="AK1945" s="84"/>
      <c r="AL1945" s="84"/>
      <c r="AM1945" s="84"/>
      <c r="AN1945" s="85"/>
      <c r="AO1945" s="84"/>
      <c r="AP1945" s="83"/>
      <c r="AQ1945" s="84" t="e">
        <v>#NUM!</v>
      </c>
      <c r="AR1945" s="84" t="e">
        <v>#NUM!</v>
      </c>
      <c r="AS1945" s="84" t="e">
        <v>#NUM!</v>
      </c>
      <c r="AT1945" s="84" t="e">
        <v>#REF!</v>
      </c>
      <c r="AU1945" s="84" t="e">
        <v>#VALUE!</v>
      </c>
      <c r="AV1945" s="79" t="e">
        <v>#REF!</v>
      </c>
      <c r="AW1945" s="86" t="s">
        <v>49</v>
      </c>
      <c r="AX1945" s="84" t="s">
        <v>48</v>
      </c>
      <c r="AY1945" s="85">
        <v>32.79</v>
      </c>
      <c r="AZ1945" s="87">
        <v>5.5743</v>
      </c>
      <c r="BA1945" s="43">
        <v>38.3643</v>
      </c>
      <c r="BB1945" s="85">
        <v>41.433444000000001</v>
      </c>
      <c r="BC1945" s="20" t="s">
        <v>12295</v>
      </c>
      <c r="BD1945" s="84" t="s">
        <v>12206</v>
      </c>
      <c r="BE1945" s="88"/>
      <c r="BF1945" s="88"/>
      <c r="BG1945" s="88"/>
      <c r="BH1945" s="88"/>
      <c r="BI1945" s="88"/>
      <c r="BJ1945" s="88"/>
      <c r="BK1945" s="88"/>
      <c r="BL1945" s="88"/>
      <c r="BM1945" s="88"/>
      <c r="BN1945" s="88"/>
      <c r="BO1945" s="88"/>
      <c r="BP1945" s="88"/>
      <c r="BQ1945" s="88"/>
      <c r="BR1945" s="88"/>
      <c r="BS1945" s="88"/>
      <c r="BT1945" s="88"/>
      <c r="BU1945" s="88"/>
      <c r="BV1945" s="88"/>
      <c r="BW1945" s="88"/>
      <c r="BX1945" s="88"/>
      <c r="BY1945" s="88"/>
      <c r="BZ1945" s="88"/>
      <c r="CA1945" s="88"/>
      <c r="CB1945" s="88"/>
      <c r="CC1945" s="88"/>
      <c r="CD1945" s="88"/>
      <c r="CE1945" s="88"/>
      <c r="CF1945" s="88"/>
      <c r="CG1945" s="88"/>
      <c r="CH1945" s="88"/>
      <c r="CI1945" s="88"/>
      <c r="CJ1945" s="88"/>
      <c r="CK1945" s="88"/>
      <c r="CL1945" s="88"/>
      <c r="CM1945" s="88"/>
      <c r="CN1945" s="88"/>
      <c r="CO1945" s="88"/>
      <c r="CP1945" s="88"/>
      <c r="CQ1945" s="88"/>
      <c r="CR1945" s="88"/>
      <c r="CS1945" s="88"/>
      <c r="CT1945" s="88"/>
      <c r="CU1945" s="88"/>
      <c r="CV1945" s="88"/>
      <c r="CW1945" s="88"/>
      <c r="CX1945" s="88"/>
      <c r="CY1945" s="88"/>
      <c r="CZ1945" s="88"/>
      <c r="DA1945" s="88"/>
      <c r="DB1945" s="88"/>
      <c r="DC1945" s="88"/>
      <c r="DD1945" s="88"/>
      <c r="DE1945" s="88"/>
      <c r="DF1945" s="88"/>
      <c r="DG1945" s="88"/>
      <c r="DH1945" s="88"/>
      <c r="DI1945" s="88"/>
      <c r="DJ1945" s="88"/>
      <c r="DK1945" s="88"/>
      <c r="DL1945" s="88"/>
    </row>
    <row r="1946" spans="1:116" ht="30" customHeight="1">
      <c r="A1946" s="78" t="s">
        <v>13776</v>
      </c>
      <c r="B1946" s="5">
        <v>1944</v>
      </c>
      <c r="C1946" s="116">
        <v>252</v>
      </c>
      <c r="D1946" s="116"/>
      <c r="E1946" s="43" t="s">
        <v>13805</v>
      </c>
      <c r="F1946" s="3" t="s">
        <v>13806</v>
      </c>
      <c r="G1946" s="3" t="s">
        <v>9064</v>
      </c>
      <c r="H1946" s="3" t="s">
        <v>13807</v>
      </c>
      <c r="I1946" s="3" t="s">
        <v>94</v>
      </c>
      <c r="J1946" s="3" t="s">
        <v>13808</v>
      </c>
      <c r="K1946" s="6">
        <v>300</v>
      </c>
      <c r="L1946" s="3" t="s">
        <v>13809</v>
      </c>
      <c r="M1946" s="6">
        <v>2</v>
      </c>
      <c r="N1946" s="3" t="s">
        <v>79</v>
      </c>
      <c r="O1946" s="3" t="s">
        <v>13783</v>
      </c>
      <c r="P1946" s="3" t="s">
        <v>13810</v>
      </c>
      <c r="Q1946" s="3" t="s">
        <v>13811</v>
      </c>
      <c r="R1946" s="160">
        <v>43.09</v>
      </c>
      <c r="S1946" s="79">
        <v>32.25</v>
      </c>
      <c r="T1946" s="81">
        <v>30</v>
      </c>
      <c r="U1946" s="82">
        <v>43</v>
      </c>
      <c r="V1946" s="79"/>
      <c r="W1946" s="79">
        <v>37.159999999999997</v>
      </c>
      <c r="X1946" s="79"/>
      <c r="Y1946" s="79"/>
      <c r="Z1946" s="79"/>
      <c r="AA1946" s="79"/>
      <c r="AB1946" s="79"/>
      <c r="AC1946" s="79"/>
      <c r="AD1946" s="79"/>
      <c r="AE1946" s="83"/>
      <c r="AF1946" s="84"/>
      <c r="AG1946" s="84">
        <v>37.021900000000002</v>
      </c>
      <c r="AH1946" s="84">
        <v>44.94</v>
      </c>
      <c r="AI1946" s="84"/>
      <c r="AJ1946" s="84"/>
      <c r="AK1946" s="84"/>
      <c r="AL1946" s="84"/>
      <c r="AM1946" s="84"/>
      <c r="AN1946" s="85"/>
      <c r="AO1946" s="84"/>
      <c r="AP1946" s="83"/>
      <c r="AQ1946" s="84">
        <v>40.98095</v>
      </c>
      <c r="AR1946" s="84" t="s">
        <v>601</v>
      </c>
      <c r="AS1946" s="84" t="e">
        <v>#NUM!</v>
      </c>
      <c r="AT1946" s="84" t="e">
        <v>#REF!</v>
      </c>
      <c r="AU1946" s="84">
        <v>32.25</v>
      </c>
      <c r="AV1946" s="79" t="e">
        <v>#REF!</v>
      </c>
      <c r="AW1946" s="84" t="s">
        <v>71</v>
      </c>
      <c r="AX1946" s="84" t="s">
        <v>72</v>
      </c>
      <c r="AY1946" s="85">
        <v>32.25</v>
      </c>
      <c r="AZ1946" s="87">
        <v>5.4825000000000008</v>
      </c>
      <c r="BA1946" s="43">
        <v>37.732500000000002</v>
      </c>
      <c r="BB1946" s="85">
        <v>40.751100000000001</v>
      </c>
      <c r="BC1946" s="20" t="s">
        <v>12295</v>
      </c>
      <c r="BD1946" s="84" t="s">
        <v>12206</v>
      </c>
      <c r="BE1946" s="88"/>
      <c r="BF1946" s="88"/>
      <c r="BG1946" s="88"/>
      <c r="BH1946" s="88"/>
      <c r="BI1946" s="88"/>
      <c r="BJ1946" s="88"/>
      <c r="BK1946" s="88"/>
      <c r="BL1946" s="88"/>
      <c r="BM1946" s="88"/>
      <c r="BN1946" s="88"/>
      <c r="BO1946" s="88"/>
      <c r="BP1946" s="88"/>
      <c r="BQ1946" s="88"/>
      <c r="BR1946" s="88"/>
      <c r="BS1946" s="88"/>
      <c r="BT1946" s="88"/>
      <c r="BU1946" s="88"/>
      <c r="BV1946" s="88"/>
      <c r="BW1946" s="88"/>
      <c r="BX1946" s="88"/>
      <c r="BY1946" s="88"/>
      <c r="BZ1946" s="88"/>
      <c r="CA1946" s="88"/>
      <c r="CB1946" s="88"/>
      <c r="CC1946" s="88"/>
      <c r="CD1946" s="88"/>
      <c r="CE1946" s="88"/>
      <c r="CF1946" s="88"/>
      <c r="CG1946" s="88"/>
      <c r="CH1946" s="88"/>
      <c r="CI1946" s="88"/>
      <c r="CJ1946" s="88"/>
      <c r="CK1946" s="88"/>
      <c r="CL1946" s="88"/>
      <c r="CM1946" s="88"/>
      <c r="CN1946" s="88"/>
      <c r="CO1946" s="88"/>
      <c r="CP1946" s="88"/>
      <c r="CQ1946" s="88"/>
      <c r="CR1946" s="88"/>
      <c r="CS1946" s="88"/>
      <c r="CT1946" s="88"/>
      <c r="CU1946" s="88"/>
      <c r="CV1946" s="88"/>
      <c r="CW1946" s="88"/>
      <c r="CX1946" s="88"/>
      <c r="CY1946" s="88"/>
      <c r="CZ1946" s="88"/>
      <c r="DA1946" s="88"/>
      <c r="DB1946" s="88"/>
      <c r="DC1946" s="88"/>
      <c r="DD1946" s="88"/>
      <c r="DE1946" s="88"/>
      <c r="DF1946" s="88"/>
      <c r="DG1946" s="88"/>
      <c r="DH1946" s="88"/>
      <c r="DI1946" s="88"/>
      <c r="DJ1946" s="88"/>
      <c r="DK1946" s="88"/>
      <c r="DL1946" s="88"/>
    </row>
    <row r="1947" spans="1:116" ht="30" customHeight="1">
      <c r="A1947" s="4" t="s">
        <v>487</v>
      </c>
      <c r="B1947" s="5">
        <v>1945</v>
      </c>
      <c r="C1947" s="6">
        <v>14647</v>
      </c>
      <c r="D1947" s="6"/>
      <c r="E1947" s="43" t="s">
        <v>6529</v>
      </c>
      <c r="F1947" s="3" t="s">
        <v>6530</v>
      </c>
      <c r="G1947" s="3" t="s">
        <v>84</v>
      </c>
      <c r="H1947" s="3" t="s">
        <v>635</v>
      </c>
      <c r="I1947" s="3" t="s">
        <v>636</v>
      </c>
      <c r="J1947" s="3" t="s">
        <v>6531</v>
      </c>
      <c r="K1947" s="6">
        <v>100</v>
      </c>
      <c r="L1947" s="3" t="s">
        <v>79</v>
      </c>
      <c r="M1947" s="6">
        <v>1</v>
      </c>
      <c r="N1947" s="3" t="s">
        <v>44</v>
      </c>
      <c r="O1947" s="3" t="s">
        <v>6532</v>
      </c>
      <c r="P1947" s="3" t="s">
        <v>6533</v>
      </c>
      <c r="Q1947" s="3" t="s">
        <v>6534</v>
      </c>
      <c r="R1947" s="156">
        <v>3.94</v>
      </c>
      <c r="U1947" s="1">
        <v>2.1800000000000002</v>
      </c>
      <c r="AN1947" s="25">
        <v>3.94</v>
      </c>
      <c r="AO1947" s="20" t="s">
        <v>47</v>
      </c>
      <c r="AP1947" s="24" t="s">
        <v>48</v>
      </c>
      <c r="AQ1947" s="20" t="e">
        <f>AVERAGE(SMALL(AE1947:AI1947,1),SMALL(AE1947:AI1947,2))</f>
        <v>#NUM!</v>
      </c>
      <c r="AR1947" s="20" t="e">
        <f>IF(R1947 &lt;=( AVERAGE(SMALL(AE1947:AI1947,1),SMALL(AE1947:AI1947,2))), R1947, "")</f>
        <v>#NUM!</v>
      </c>
      <c r="AS1947" s="20" t="e">
        <f>AVERAGE(SMALL(AJ1947:AM1947,1),SMALL(AJ1947:AM1947,2))</f>
        <v>#NUM!</v>
      </c>
      <c r="AT1947" s="20">
        <f>T1947*1.075</f>
        <v>0</v>
      </c>
      <c r="AU1947" s="20">
        <f>U1947*1.075</f>
        <v>2.3435000000000001</v>
      </c>
      <c r="AV1947" s="22">
        <f>MIN(AN1947,AT1947,AU1947)</f>
        <v>0</v>
      </c>
      <c r="AW1947" s="20" t="s">
        <v>71</v>
      </c>
      <c r="AX1947" s="20" t="s">
        <v>72</v>
      </c>
      <c r="AY1947" s="25">
        <v>2.343</v>
      </c>
      <c r="AZ1947" s="27">
        <f>IF(AND(AY1947&gt;0,AY1947&lt;=10),AY1947*0.25,IF(AND(AY1947&gt;10,AY1947&lt;=50),AY1947*0.17,IF(AND(AY1947&gt;10,AY1947&lt;=100),AY1947*0.12,IF(AY1947&gt;100,AY1947*0.1))))</f>
        <v>0.58574999999999999</v>
      </c>
      <c r="BA1947" s="3">
        <f>AZ1947+AY1947</f>
        <v>2.92875</v>
      </c>
      <c r="BB1947" s="25">
        <f>BA1947+BA1947*0.08</f>
        <v>3.1630500000000001</v>
      </c>
      <c r="BC1947" s="20" t="s">
        <v>12295</v>
      </c>
      <c r="BP1947" s="28"/>
      <c r="BQ1947" s="28"/>
      <c r="BR1947" s="28"/>
      <c r="BS1947" s="28"/>
      <c r="BT1947" s="28"/>
      <c r="BU1947" s="28"/>
      <c r="BV1947" s="28"/>
      <c r="BW1947" s="28"/>
      <c r="BX1947" s="28"/>
      <c r="BY1947" s="28"/>
      <c r="BZ1947" s="28"/>
      <c r="CA1947" s="28"/>
      <c r="CB1947" s="28"/>
      <c r="CC1947" s="28"/>
      <c r="CD1947" s="28"/>
      <c r="CE1947" s="28"/>
      <c r="CF1947" s="28"/>
      <c r="CG1947" s="28"/>
      <c r="CH1947" s="28"/>
      <c r="CI1947" s="28"/>
      <c r="CJ1947" s="28"/>
      <c r="CK1947" s="28"/>
      <c r="CL1947" s="28"/>
      <c r="CM1947" s="28"/>
      <c r="CN1947" s="28"/>
      <c r="CO1947" s="28"/>
      <c r="CP1947" s="28"/>
      <c r="CQ1947" s="28"/>
      <c r="CR1947" s="28"/>
      <c r="CS1947" s="28"/>
      <c r="CT1947" s="28"/>
      <c r="CU1947" s="28"/>
      <c r="CV1947" s="28"/>
      <c r="CW1947" s="28"/>
      <c r="CX1947" s="28"/>
      <c r="CY1947" s="28"/>
      <c r="CZ1947" s="28"/>
      <c r="DA1947" s="28"/>
      <c r="DB1947" s="28"/>
      <c r="DC1947" s="28"/>
      <c r="DD1947" s="28"/>
      <c r="DE1947" s="28"/>
      <c r="DF1947" s="28"/>
      <c r="DG1947" s="28"/>
      <c r="DH1947" s="28"/>
      <c r="DI1947" s="28"/>
      <c r="DJ1947" s="28"/>
      <c r="DK1947" s="28"/>
      <c r="DL1947" s="28"/>
    </row>
    <row r="1948" spans="1:116" ht="30" customHeight="1">
      <c r="A1948" s="4" t="s">
        <v>6535</v>
      </c>
      <c r="B1948" s="5">
        <v>1946</v>
      </c>
      <c r="C1948" s="116">
        <v>2412</v>
      </c>
      <c r="D1948" s="116"/>
      <c r="E1948" s="43" t="s">
        <v>6536</v>
      </c>
      <c r="F1948" s="3" t="s">
        <v>924</v>
      </c>
      <c r="G1948" s="3" t="s">
        <v>925</v>
      </c>
      <c r="H1948" s="3" t="s">
        <v>163</v>
      </c>
      <c r="I1948" s="3" t="s">
        <v>102</v>
      </c>
      <c r="J1948" s="3" t="s">
        <v>6537</v>
      </c>
      <c r="K1948" s="6"/>
      <c r="L1948" s="3"/>
      <c r="M1948" s="6">
        <v>30</v>
      </c>
      <c r="N1948" s="3" t="s">
        <v>44</v>
      </c>
      <c r="O1948" s="3" t="s">
        <v>6538</v>
      </c>
      <c r="P1948" s="3" t="s">
        <v>6539</v>
      </c>
      <c r="Q1948" s="3" t="s">
        <v>6540</v>
      </c>
      <c r="R1948" s="156">
        <v>1.1000000000000001</v>
      </c>
      <c r="U1948" s="1">
        <v>0.59</v>
      </c>
      <c r="V1948" s="21">
        <v>0.73</v>
      </c>
      <c r="AE1948" s="24">
        <v>0.73</v>
      </c>
      <c r="AN1948" s="25">
        <v>0.73</v>
      </c>
      <c r="AO1948" s="20" t="s">
        <v>373</v>
      </c>
      <c r="AP1948" s="24" t="s">
        <v>374</v>
      </c>
      <c r="AQ1948" s="20" t="e">
        <f>AVERAGE(SMALL(AE1948:AI1948,1),SMALL(AE1948:AI1948,2))</f>
        <v>#NUM!</v>
      </c>
      <c r="AR1948" s="20" t="e">
        <f>IF(R1948 &lt;=( AVERAGE(SMALL(AE1948:AI1948,1),SMALL(AE1948:AI1948,2))), R1948, "")</f>
        <v>#NUM!</v>
      </c>
      <c r="AS1948" s="20" t="e">
        <f>AVERAGE(SMALL(AJ1948:AM1948,1),SMALL(AJ1948:AM1948,2))</f>
        <v>#NUM!</v>
      </c>
      <c r="AT1948" s="20">
        <f>T1948*1.075</f>
        <v>0</v>
      </c>
      <c r="AU1948" s="20">
        <f>U1948*1.075</f>
        <v>0.63424999999999998</v>
      </c>
      <c r="AV1948" s="22">
        <f>MIN(AN1948,AT1948,AU1948)</f>
        <v>0</v>
      </c>
      <c r="AW1948" s="20" t="s">
        <v>71</v>
      </c>
      <c r="AX1948" s="20" t="s">
        <v>72</v>
      </c>
      <c r="AY1948" s="25">
        <v>0.63419999999999999</v>
      </c>
      <c r="AZ1948" s="27">
        <f>IF(AND(AY1948&gt;0,AY1948&lt;=10),AY1948*0.25,IF(AND(AY1948&gt;10,AY1948&lt;=50),AY1948*0.17,IF(AND(AY1948&gt;10,AY1948&lt;=100),AY1948*0.12,IF(AY1948&gt;100,AY1948*0.1))))</f>
        <v>0.15855</v>
      </c>
      <c r="BA1948" s="3">
        <f>AZ1948+AY1948</f>
        <v>0.79274999999999995</v>
      </c>
      <c r="BB1948" s="25">
        <f>BA1948+BA1948*0.08</f>
        <v>0.85616999999999999</v>
      </c>
      <c r="BC1948" s="20" t="s">
        <v>12295</v>
      </c>
      <c r="BP1948" s="20"/>
      <c r="BQ1948" s="20"/>
      <c r="BR1948" s="20"/>
      <c r="BS1948" s="20"/>
      <c r="BT1948" s="20"/>
      <c r="BU1948" s="20"/>
      <c r="BV1948" s="20"/>
      <c r="BW1948" s="20"/>
      <c r="BX1948" s="20"/>
      <c r="BY1948" s="20"/>
      <c r="BZ1948" s="20"/>
      <c r="CA1948" s="20"/>
      <c r="CB1948" s="20"/>
      <c r="CC1948" s="20"/>
      <c r="CD1948" s="20"/>
      <c r="CE1948" s="20"/>
      <c r="CF1948" s="20"/>
      <c r="CG1948" s="20"/>
      <c r="CH1948" s="20"/>
      <c r="CI1948" s="20"/>
      <c r="CJ1948" s="20"/>
      <c r="CK1948" s="20"/>
      <c r="CL1948" s="20"/>
      <c r="CM1948" s="20"/>
      <c r="CN1948" s="20"/>
      <c r="CO1948" s="20"/>
      <c r="CP1948" s="20"/>
      <c r="CQ1948" s="20"/>
      <c r="CR1948" s="20"/>
      <c r="CS1948" s="20"/>
      <c r="CT1948" s="20"/>
      <c r="CU1948" s="20"/>
      <c r="CV1948" s="20"/>
      <c r="CW1948" s="20"/>
      <c r="CX1948" s="20"/>
      <c r="CY1948" s="20"/>
      <c r="CZ1948" s="20"/>
      <c r="DA1948" s="20"/>
      <c r="DB1948" s="20"/>
      <c r="DC1948" s="20"/>
      <c r="DD1948" s="20"/>
      <c r="DE1948" s="20"/>
      <c r="DF1948" s="20"/>
      <c r="DG1948" s="20"/>
      <c r="DH1948" s="20"/>
      <c r="DI1948" s="20"/>
      <c r="DJ1948" s="20"/>
      <c r="DK1948" s="20"/>
      <c r="DL1948" s="20"/>
    </row>
    <row r="1949" spans="1:116" ht="30" customHeight="1">
      <c r="A1949" s="152" t="s">
        <v>13023</v>
      </c>
      <c r="B1949" s="5">
        <v>1947</v>
      </c>
      <c r="C1949" s="116">
        <v>14932</v>
      </c>
      <c r="D1949" s="116"/>
      <c r="E1949" s="43" t="s">
        <v>13024</v>
      </c>
      <c r="F1949" s="116" t="s">
        <v>13025</v>
      </c>
      <c r="G1949" s="117" t="s">
        <v>100</v>
      </c>
      <c r="H1949" s="117" t="s">
        <v>101</v>
      </c>
      <c r="I1949" s="117" t="s">
        <v>42</v>
      </c>
      <c r="J1949" s="117" t="s">
        <v>13026</v>
      </c>
      <c r="K1949" s="242"/>
      <c r="L1949" s="117"/>
      <c r="M1949" s="240">
        <v>20</v>
      </c>
      <c r="N1949" s="117" t="s">
        <v>44</v>
      </c>
      <c r="O1949" s="117" t="s">
        <v>13027</v>
      </c>
      <c r="P1949" s="117" t="s">
        <v>13028</v>
      </c>
      <c r="Q1949" s="116" t="s">
        <v>13029</v>
      </c>
      <c r="R1949" s="160">
        <v>2.7</v>
      </c>
      <c r="S1949" s="79">
        <v>2.5</v>
      </c>
      <c r="T1949" s="81" t="s">
        <v>54</v>
      </c>
      <c r="U1949" s="82"/>
      <c r="V1949" s="79">
        <v>4.952</v>
      </c>
      <c r="W1949" s="79"/>
      <c r="X1949" s="79"/>
      <c r="Y1949" s="79"/>
      <c r="Z1949" s="79"/>
      <c r="AA1949" s="79"/>
      <c r="AB1949" s="79"/>
      <c r="AC1949" s="79"/>
      <c r="AD1949" s="79"/>
      <c r="AE1949" s="83">
        <v>2.72</v>
      </c>
      <c r="AF1949" s="84">
        <v>5.4</v>
      </c>
      <c r="AG1949" s="84"/>
      <c r="AH1949" s="84"/>
      <c r="AI1949" s="84"/>
      <c r="AJ1949" s="84"/>
      <c r="AK1949" s="84"/>
      <c r="AL1949" s="84"/>
      <c r="AM1949" s="84"/>
      <c r="AN1949" s="85"/>
      <c r="AO1949" s="84"/>
      <c r="AP1949" s="83"/>
      <c r="AQ1949" s="84">
        <v>4.0600000000000005</v>
      </c>
      <c r="AR1949" s="84">
        <v>2.7</v>
      </c>
      <c r="AS1949" s="84" t="e">
        <v>#NUM!</v>
      </c>
      <c r="AT1949" s="84" t="e">
        <v>#REF!</v>
      </c>
      <c r="AU1949" s="84" t="e">
        <v>#VALUE!</v>
      </c>
      <c r="AV1949" s="79" t="e">
        <v>#REF!</v>
      </c>
      <c r="AW1949" s="84" t="s">
        <v>13030</v>
      </c>
      <c r="AX1949" s="84" t="s">
        <v>48</v>
      </c>
      <c r="AY1949" s="85">
        <v>2.7</v>
      </c>
      <c r="AZ1949" s="87">
        <v>0.67500000000000004</v>
      </c>
      <c r="BA1949" s="43">
        <v>3.375</v>
      </c>
      <c r="BB1949" s="85">
        <v>3.645</v>
      </c>
      <c r="BC1949" s="20" t="s">
        <v>12295</v>
      </c>
      <c r="BD1949" s="84" t="s">
        <v>12206</v>
      </c>
      <c r="BE1949" s="88" t="s">
        <v>14113</v>
      </c>
      <c r="BF1949" s="88"/>
      <c r="BG1949" s="88"/>
      <c r="BH1949" s="88"/>
      <c r="BI1949" s="88"/>
      <c r="BJ1949" s="88"/>
      <c r="BK1949" s="88"/>
      <c r="BL1949" s="88"/>
      <c r="BM1949" s="88"/>
      <c r="BN1949" s="88"/>
      <c r="BO1949" s="88"/>
      <c r="BP1949" s="88"/>
      <c r="BQ1949" s="88"/>
      <c r="BR1949" s="88"/>
      <c r="BS1949" s="88"/>
      <c r="BT1949" s="88"/>
      <c r="BU1949" s="88"/>
      <c r="BV1949" s="88"/>
      <c r="BW1949" s="88"/>
      <c r="BX1949" s="88"/>
      <c r="BY1949" s="88"/>
      <c r="BZ1949" s="88"/>
      <c r="CA1949" s="88"/>
      <c r="CB1949" s="88"/>
      <c r="CC1949" s="88"/>
      <c r="CD1949" s="88"/>
      <c r="CE1949" s="88"/>
      <c r="CF1949" s="88"/>
      <c r="CG1949" s="88"/>
      <c r="CH1949" s="88"/>
      <c r="CI1949" s="88"/>
      <c r="CJ1949" s="88"/>
      <c r="CK1949" s="88"/>
      <c r="CL1949" s="88"/>
      <c r="CM1949" s="88"/>
      <c r="CN1949" s="88"/>
      <c r="CO1949" s="88"/>
      <c r="CP1949" s="88"/>
      <c r="CQ1949" s="88"/>
      <c r="CR1949" s="88"/>
      <c r="CS1949" s="88"/>
      <c r="CT1949" s="88"/>
      <c r="CU1949" s="88"/>
      <c r="CV1949" s="88"/>
      <c r="CW1949" s="88"/>
      <c r="CX1949" s="88"/>
      <c r="CY1949" s="88"/>
      <c r="CZ1949" s="88"/>
      <c r="DA1949" s="88"/>
      <c r="DB1949" s="88"/>
      <c r="DC1949" s="88"/>
      <c r="DD1949" s="88"/>
      <c r="DE1949" s="88"/>
      <c r="DF1949" s="88"/>
      <c r="DG1949" s="88"/>
      <c r="DH1949" s="88"/>
      <c r="DI1949" s="88"/>
      <c r="DJ1949" s="88"/>
      <c r="DK1949" s="88"/>
      <c r="DL1949" s="88"/>
    </row>
    <row r="1950" spans="1:116" ht="30" customHeight="1">
      <c r="A1950" s="152" t="s">
        <v>13023</v>
      </c>
      <c r="B1950" s="5">
        <v>1948</v>
      </c>
      <c r="C1950" s="116">
        <v>14944</v>
      </c>
      <c r="D1950" s="116"/>
      <c r="E1950" s="43" t="s">
        <v>13031</v>
      </c>
      <c r="F1950" s="116" t="s">
        <v>13032</v>
      </c>
      <c r="G1950" s="116" t="s">
        <v>369</v>
      </c>
      <c r="H1950" s="116" t="s">
        <v>56</v>
      </c>
      <c r="I1950" s="116" t="s">
        <v>102</v>
      </c>
      <c r="J1950" s="116" t="s">
        <v>623</v>
      </c>
      <c r="K1950" s="239"/>
      <c r="L1950" s="116"/>
      <c r="M1950" s="239">
        <v>28</v>
      </c>
      <c r="N1950" s="116" t="s">
        <v>44</v>
      </c>
      <c r="O1950" s="116" t="s">
        <v>13027</v>
      </c>
      <c r="P1950" s="116" t="s">
        <v>13028</v>
      </c>
      <c r="Q1950" s="116" t="s">
        <v>13033</v>
      </c>
      <c r="R1950" s="160">
        <v>3.66</v>
      </c>
      <c r="S1950" s="79">
        <v>3.39</v>
      </c>
      <c r="T1950" s="81">
        <v>3.39</v>
      </c>
      <c r="U1950" s="82"/>
      <c r="V1950" s="79">
        <v>3.3578000000000001</v>
      </c>
      <c r="W1950" s="79"/>
      <c r="X1950" s="79"/>
      <c r="Y1950" s="79"/>
      <c r="Z1950" s="79"/>
      <c r="AA1950" s="79"/>
      <c r="AB1950" s="79"/>
      <c r="AC1950" s="79"/>
      <c r="AD1950" s="79"/>
      <c r="AE1950" s="83">
        <v>3.99</v>
      </c>
      <c r="AF1950" s="84">
        <v>3.66</v>
      </c>
      <c r="AG1950" s="84"/>
      <c r="AH1950" s="84"/>
      <c r="AI1950" s="84"/>
      <c r="AJ1950" s="84"/>
      <c r="AK1950" s="84"/>
      <c r="AL1950" s="84"/>
      <c r="AM1950" s="84"/>
      <c r="AN1950" s="85"/>
      <c r="AO1950" s="84"/>
      <c r="AP1950" s="83"/>
      <c r="AQ1950" s="84">
        <v>3.8250000000000002</v>
      </c>
      <c r="AR1950" s="84">
        <v>3.66</v>
      </c>
      <c r="AS1950" s="84" t="e">
        <v>#NUM!</v>
      </c>
      <c r="AT1950" s="84" t="e">
        <v>#REF!</v>
      </c>
      <c r="AU1950" s="84">
        <v>3.64425</v>
      </c>
      <c r="AV1950" s="79" t="e">
        <v>#REF!</v>
      </c>
      <c r="AW1950" s="84" t="s">
        <v>13030</v>
      </c>
      <c r="AX1950" s="84" t="s">
        <v>48</v>
      </c>
      <c r="AY1950" s="85">
        <v>3.66</v>
      </c>
      <c r="AZ1950" s="87">
        <v>0.91500000000000004</v>
      </c>
      <c r="BA1950" s="43">
        <v>4.5750000000000002</v>
      </c>
      <c r="BB1950" s="85">
        <v>4.9409999999999998</v>
      </c>
      <c r="BC1950" s="20" t="s">
        <v>12295</v>
      </c>
      <c r="BD1950" s="84" t="s">
        <v>12206</v>
      </c>
      <c r="BE1950" s="88"/>
      <c r="BF1950" s="88"/>
      <c r="BG1950" s="88"/>
      <c r="BH1950" s="88"/>
      <c r="BI1950" s="88"/>
      <c r="BJ1950" s="88"/>
      <c r="BK1950" s="88"/>
      <c r="BL1950" s="88"/>
      <c r="BM1950" s="88"/>
      <c r="BN1950" s="88"/>
      <c r="BO1950" s="88"/>
      <c r="BP1950" s="88"/>
      <c r="BQ1950" s="88"/>
      <c r="BR1950" s="88"/>
      <c r="BS1950" s="88"/>
      <c r="BT1950" s="88"/>
      <c r="BU1950" s="88"/>
      <c r="BV1950" s="88"/>
      <c r="BW1950" s="88"/>
      <c r="BX1950" s="88"/>
      <c r="BY1950" s="88"/>
      <c r="BZ1950" s="88"/>
      <c r="CA1950" s="88"/>
      <c r="CB1950" s="88"/>
      <c r="CC1950" s="88"/>
      <c r="CD1950" s="88"/>
      <c r="CE1950" s="88"/>
      <c r="CF1950" s="88"/>
      <c r="CG1950" s="88"/>
      <c r="CH1950" s="88"/>
      <c r="CI1950" s="88"/>
      <c r="CJ1950" s="88"/>
      <c r="CK1950" s="88"/>
      <c r="CL1950" s="88"/>
      <c r="CM1950" s="88"/>
      <c r="CN1950" s="88"/>
      <c r="CO1950" s="88"/>
      <c r="CP1950" s="88"/>
      <c r="CQ1950" s="88"/>
      <c r="CR1950" s="88"/>
      <c r="CS1950" s="88"/>
      <c r="CT1950" s="88"/>
      <c r="CU1950" s="88"/>
      <c r="CV1950" s="88"/>
      <c r="CW1950" s="88"/>
      <c r="CX1950" s="88"/>
      <c r="CY1950" s="88"/>
      <c r="CZ1950" s="88"/>
      <c r="DA1950" s="88"/>
      <c r="DB1950" s="88"/>
      <c r="DC1950" s="88"/>
      <c r="DD1950" s="88"/>
      <c r="DE1950" s="88"/>
      <c r="DF1950" s="88"/>
      <c r="DG1950" s="88"/>
      <c r="DH1950" s="88"/>
      <c r="DI1950" s="88"/>
      <c r="DJ1950" s="88"/>
      <c r="DK1950" s="88"/>
      <c r="DL1950" s="88"/>
    </row>
    <row r="1951" spans="1:116" ht="30" customHeight="1">
      <c r="A1951" s="152" t="s">
        <v>13023</v>
      </c>
      <c r="B1951" s="5">
        <v>1949</v>
      </c>
      <c r="C1951" s="116">
        <v>14933</v>
      </c>
      <c r="D1951" s="116"/>
      <c r="E1951" s="43" t="s">
        <v>13041</v>
      </c>
      <c r="F1951" s="3" t="s">
        <v>13042</v>
      </c>
      <c r="G1951" s="3" t="s">
        <v>841</v>
      </c>
      <c r="H1951" s="3" t="s">
        <v>797</v>
      </c>
      <c r="I1951" s="3" t="s">
        <v>310</v>
      </c>
      <c r="J1951" s="3" t="s">
        <v>13043</v>
      </c>
      <c r="K1951" s="6">
        <v>100</v>
      </c>
      <c r="L1951" s="3" t="s">
        <v>67</v>
      </c>
      <c r="M1951" s="6">
        <v>1</v>
      </c>
      <c r="N1951" s="3" t="s">
        <v>44</v>
      </c>
      <c r="O1951" s="3" t="s">
        <v>13027</v>
      </c>
      <c r="P1951" s="3" t="s">
        <v>13028</v>
      </c>
      <c r="Q1951" s="3" t="s">
        <v>13044</v>
      </c>
      <c r="R1951" s="160">
        <v>2.9</v>
      </c>
      <c r="S1951" s="79">
        <v>2.7</v>
      </c>
      <c r="T1951" s="81">
        <v>2.7</v>
      </c>
      <c r="U1951" s="82"/>
      <c r="V1951" s="79">
        <v>2.6739999999999999</v>
      </c>
      <c r="W1951" s="79"/>
      <c r="X1951" s="79"/>
      <c r="Y1951" s="79"/>
      <c r="Z1951" s="79"/>
      <c r="AA1951" s="79"/>
      <c r="AB1951" s="79"/>
      <c r="AC1951" s="79"/>
      <c r="AD1951" s="79"/>
      <c r="AE1951" s="83">
        <v>2.7</v>
      </c>
      <c r="AF1951" s="84">
        <v>2.92</v>
      </c>
      <c r="AG1951" s="84"/>
      <c r="AH1951" s="84"/>
      <c r="AI1951" s="84"/>
      <c r="AJ1951" s="84"/>
      <c r="AK1951" s="84"/>
      <c r="AL1951" s="84"/>
      <c r="AM1951" s="84"/>
      <c r="AN1951" s="85"/>
      <c r="AO1951" s="84"/>
      <c r="AP1951" s="83"/>
      <c r="AQ1951" s="84">
        <v>2.81</v>
      </c>
      <c r="AR1951" s="84" t="s">
        <v>601</v>
      </c>
      <c r="AS1951" s="84" t="e">
        <v>#NUM!</v>
      </c>
      <c r="AT1951" s="84" t="e">
        <v>#REF!</v>
      </c>
      <c r="AU1951" s="84">
        <v>2.9024999999999999</v>
      </c>
      <c r="AV1951" s="79" t="e">
        <v>#REF!</v>
      </c>
      <c r="AW1951" s="84" t="s">
        <v>994</v>
      </c>
      <c r="AX1951" s="84" t="s">
        <v>208</v>
      </c>
      <c r="AY1951" s="85">
        <v>2.81</v>
      </c>
      <c r="AZ1951" s="87">
        <v>0.70250000000000001</v>
      </c>
      <c r="BA1951" s="43">
        <v>3.5125000000000002</v>
      </c>
      <c r="BB1951" s="85">
        <v>3.7935000000000003</v>
      </c>
      <c r="BC1951" s="20" t="s">
        <v>12295</v>
      </c>
      <c r="BD1951" s="84" t="s">
        <v>12206</v>
      </c>
      <c r="BE1951" s="88"/>
      <c r="BF1951" s="88"/>
      <c r="BG1951" s="88"/>
      <c r="BH1951" s="88"/>
      <c r="BI1951" s="88"/>
      <c r="BJ1951" s="88"/>
      <c r="BK1951" s="88"/>
      <c r="BL1951" s="88"/>
      <c r="BM1951" s="88"/>
      <c r="BN1951" s="88"/>
      <c r="BO1951" s="88"/>
      <c r="BP1951" s="88"/>
      <c r="BQ1951" s="88"/>
      <c r="BR1951" s="88"/>
      <c r="BS1951" s="88"/>
      <c r="BT1951" s="88"/>
      <c r="BU1951" s="88"/>
      <c r="BV1951" s="88"/>
      <c r="BW1951" s="88"/>
      <c r="BX1951" s="88"/>
      <c r="BY1951" s="88"/>
      <c r="BZ1951" s="88"/>
      <c r="CA1951" s="88"/>
      <c r="CB1951" s="88"/>
      <c r="CC1951" s="88"/>
      <c r="CD1951" s="88"/>
      <c r="CE1951" s="88"/>
      <c r="CF1951" s="88"/>
      <c r="CG1951" s="88"/>
      <c r="CH1951" s="88"/>
      <c r="CI1951" s="88"/>
      <c r="CJ1951" s="88"/>
      <c r="CK1951" s="88"/>
      <c r="CL1951" s="88"/>
      <c r="CM1951" s="88"/>
      <c r="CN1951" s="88"/>
      <c r="CO1951" s="88"/>
      <c r="CP1951" s="88"/>
      <c r="CQ1951" s="88"/>
      <c r="CR1951" s="88"/>
      <c r="CS1951" s="88"/>
      <c r="CT1951" s="88"/>
      <c r="CU1951" s="88"/>
      <c r="CV1951" s="88"/>
      <c r="CW1951" s="88"/>
      <c r="CX1951" s="88"/>
      <c r="CY1951" s="88"/>
      <c r="CZ1951" s="88"/>
      <c r="DA1951" s="88"/>
      <c r="DB1951" s="88"/>
      <c r="DC1951" s="88"/>
      <c r="DD1951" s="88"/>
      <c r="DE1951" s="88"/>
      <c r="DF1951" s="88"/>
      <c r="DG1951" s="88"/>
      <c r="DH1951" s="88"/>
      <c r="DI1951" s="88"/>
      <c r="DJ1951" s="88"/>
      <c r="DK1951" s="88"/>
      <c r="DL1951" s="88"/>
    </row>
    <row r="1952" spans="1:116" ht="30" customHeight="1">
      <c r="A1952" s="152" t="s">
        <v>13023</v>
      </c>
      <c r="B1952" s="5">
        <v>1950</v>
      </c>
      <c r="C1952" s="116">
        <v>20411</v>
      </c>
      <c r="D1952" s="116"/>
      <c r="E1952" s="43" t="s">
        <v>13034</v>
      </c>
      <c r="F1952" s="3" t="s">
        <v>13035</v>
      </c>
      <c r="G1952" s="3" t="s">
        <v>13036</v>
      </c>
      <c r="H1952" s="3" t="s">
        <v>13037</v>
      </c>
      <c r="I1952" s="3" t="s">
        <v>42</v>
      </c>
      <c r="J1952" s="3" t="s">
        <v>13038</v>
      </c>
      <c r="K1952" s="6"/>
      <c r="L1952" s="3"/>
      <c r="M1952" s="6">
        <v>28</v>
      </c>
      <c r="N1952" s="3" t="s">
        <v>44</v>
      </c>
      <c r="O1952" s="3" t="s">
        <v>13027</v>
      </c>
      <c r="P1952" s="3" t="s">
        <v>13039</v>
      </c>
      <c r="Q1952" s="3" t="s">
        <v>13040</v>
      </c>
      <c r="R1952" s="160">
        <v>5.49</v>
      </c>
      <c r="S1952" s="79">
        <v>5.09</v>
      </c>
      <c r="T1952" s="81" t="s">
        <v>54</v>
      </c>
      <c r="U1952" s="82"/>
      <c r="V1952" s="79">
        <v>5.03</v>
      </c>
      <c r="W1952" s="79"/>
      <c r="X1952" s="79"/>
      <c r="Y1952" s="79"/>
      <c r="Z1952" s="79"/>
      <c r="AA1952" s="79"/>
      <c r="AB1952" s="79"/>
      <c r="AC1952" s="79"/>
      <c r="AD1952" s="79"/>
      <c r="AE1952" s="83"/>
      <c r="AF1952" s="84">
        <v>5.5</v>
      </c>
      <c r="AG1952" s="84"/>
      <c r="AH1952" s="84"/>
      <c r="AI1952" s="84"/>
      <c r="AJ1952" s="84"/>
      <c r="AK1952" s="84"/>
      <c r="AL1952" s="84"/>
      <c r="AM1952" s="84"/>
      <c r="AN1952" s="85"/>
      <c r="AO1952" s="84"/>
      <c r="AP1952" s="83"/>
      <c r="AQ1952" s="84" t="e">
        <v>#NUM!</v>
      </c>
      <c r="AR1952" s="84" t="e">
        <v>#NUM!</v>
      </c>
      <c r="AS1952" s="84" t="e">
        <v>#NUM!</v>
      </c>
      <c r="AT1952" s="84" t="e">
        <v>#REF!</v>
      </c>
      <c r="AU1952" s="84" t="e">
        <v>#VALUE!</v>
      </c>
      <c r="AV1952" s="79" t="e">
        <v>#REF!</v>
      </c>
      <c r="AW1952" s="84" t="s">
        <v>13030</v>
      </c>
      <c r="AX1952" s="84" t="s">
        <v>48</v>
      </c>
      <c r="AY1952" s="85">
        <v>5.49</v>
      </c>
      <c r="AZ1952" s="87">
        <v>1.3725000000000001</v>
      </c>
      <c r="BA1952" s="43">
        <v>6.8625000000000007</v>
      </c>
      <c r="BB1952" s="85">
        <v>7.4115000000000011</v>
      </c>
      <c r="BC1952" s="20" t="s">
        <v>12295</v>
      </c>
      <c r="BD1952" s="84" t="s">
        <v>12206</v>
      </c>
      <c r="BE1952" s="88"/>
      <c r="BF1952" s="88"/>
      <c r="BG1952" s="88"/>
      <c r="BH1952" s="88"/>
      <c r="BI1952" s="88"/>
      <c r="BJ1952" s="88"/>
      <c r="BK1952" s="88"/>
      <c r="BL1952" s="88"/>
      <c r="BM1952" s="88"/>
      <c r="BN1952" s="88"/>
      <c r="BO1952" s="88"/>
      <c r="BP1952" s="88"/>
      <c r="BQ1952" s="88"/>
      <c r="BR1952" s="88"/>
      <c r="BS1952" s="88"/>
      <c r="BT1952" s="88"/>
      <c r="BU1952" s="88"/>
      <c r="BV1952" s="88"/>
      <c r="BW1952" s="88"/>
      <c r="BX1952" s="88"/>
      <c r="BY1952" s="88"/>
      <c r="BZ1952" s="88"/>
      <c r="CA1952" s="88"/>
      <c r="CB1952" s="88"/>
      <c r="CC1952" s="88"/>
      <c r="CD1952" s="88"/>
      <c r="CE1952" s="88"/>
      <c r="CF1952" s="88"/>
      <c r="CG1952" s="88"/>
      <c r="CH1952" s="88"/>
      <c r="CI1952" s="88"/>
      <c r="CJ1952" s="88"/>
      <c r="CK1952" s="88"/>
      <c r="CL1952" s="88"/>
      <c r="CM1952" s="88"/>
      <c r="CN1952" s="88"/>
      <c r="CO1952" s="88"/>
      <c r="CP1952" s="88"/>
      <c r="CQ1952" s="88"/>
      <c r="CR1952" s="88"/>
      <c r="CS1952" s="88"/>
      <c r="CT1952" s="88"/>
      <c r="CU1952" s="88"/>
      <c r="CV1952" s="88"/>
      <c r="CW1952" s="88"/>
      <c r="CX1952" s="88"/>
      <c r="CY1952" s="88"/>
      <c r="CZ1952" s="88"/>
      <c r="DA1952" s="88"/>
      <c r="DB1952" s="88"/>
      <c r="DC1952" s="88"/>
      <c r="DD1952" s="88"/>
      <c r="DE1952" s="88"/>
      <c r="DF1952" s="88"/>
      <c r="DG1952" s="88"/>
      <c r="DH1952" s="88"/>
      <c r="DI1952" s="88"/>
      <c r="DJ1952" s="88"/>
      <c r="DK1952" s="88"/>
      <c r="DL1952" s="88"/>
    </row>
    <row r="1953" spans="1:116" ht="30" customHeight="1">
      <c r="A1953" s="7" t="s">
        <v>6541</v>
      </c>
      <c r="B1953" s="5">
        <v>1951</v>
      </c>
      <c r="C1953" s="6"/>
      <c r="D1953" s="6"/>
      <c r="E1953" s="43" t="s">
        <v>6542</v>
      </c>
      <c r="F1953" s="3" t="s">
        <v>6543</v>
      </c>
      <c r="G1953" s="3" t="s">
        <v>6544</v>
      </c>
      <c r="H1953" s="3" t="s">
        <v>6545</v>
      </c>
      <c r="I1953" s="3" t="s">
        <v>807</v>
      </c>
      <c r="J1953" s="3" t="s">
        <v>6546</v>
      </c>
      <c r="K1953" s="6">
        <v>50</v>
      </c>
      <c r="L1953" s="3" t="s">
        <v>79</v>
      </c>
      <c r="M1953" s="6">
        <v>1</v>
      </c>
      <c r="N1953" s="3" t="s">
        <v>44</v>
      </c>
      <c r="O1953" s="3" t="s">
        <v>6547</v>
      </c>
      <c r="P1953" s="3" t="s">
        <v>6548</v>
      </c>
      <c r="Q1953" s="3" t="s">
        <v>6549</v>
      </c>
      <c r="R1953" s="156">
        <v>122.77</v>
      </c>
      <c r="U1953" s="1">
        <v>16.600000000000001</v>
      </c>
      <c r="V1953" s="21">
        <v>123.95820000000001</v>
      </c>
      <c r="X1953" s="22">
        <v>121.6</v>
      </c>
      <c r="AG1953" s="20">
        <v>122.892</v>
      </c>
      <c r="AQ1953" s="20" t="e">
        <f>AVERAGE(SMALL(AE1953:AI1953,1),SMALL(AE1953:AI1953,2))</f>
        <v>#NUM!</v>
      </c>
      <c r="AR1953" s="20" t="e">
        <f>IF(R1953 &lt;=( AVERAGE(SMALL(AE1953:AI1953,1),SMALL(AE1953:AI1953,2))), R1953, "")</f>
        <v>#NUM!</v>
      </c>
      <c r="AS1953" s="20" t="e">
        <f>AVERAGE(SMALL(AJ1953:AM1953,1),SMALL(AJ1953:AM1953,2))</f>
        <v>#NUM!</v>
      </c>
      <c r="AT1953" s="20">
        <f>T1953*1.075</f>
        <v>0</v>
      </c>
      <c r="AU1953" s="20">
        <f>U1953*1.075</f>
        <v>17.845000000000002</v>
      </c>
      <c r="AV1953" s="22">
        <f>MIN(AN1953,AT1953,AU1953)</f>
        <v>0</v>
      </c>
      <c r="AX1953" s="20" t="s">
        <v>72</v>
      </c>
      <c r="AY1953" s="25">
        <v>17.844999999999999</v>
      </c>
      <c r="AZ1953" s="27">
        <f>IF(AND(AY1953&gt;0,AY1953&lt;=10),AY1953*0.25,IF(AND(AY1953&gt;10,AY1953&lt;=50),AY1953*0.17,IF(AND(AY1953&gt;10,AY1953&lt;=100),AY1953*0.12,IF(AY1953&gt;100,AY1953*0.1))))</f>
        <v>3.0336500000000002</v>
      </c>
      <c r="BA1953" s="3">
        <f>AZ1953+AY1953</f>
        <v>20.87865</v>
      </c>
      <c r="BB1953" s="25">
        <f>BA1953+BA1953*0.08</f>
        <v>22.548942</v>
      </c>
      <c r="BC1953" s="20" t="s">
        <v>12295</v>
      </c>
    </row>
    <row r="1954" spans="1:116" ht="30" customHeight="1">
      <c r="A1954" s="153" t="s">
        <v>13045</v>
      </c>
      <c r="B1954" s="5">
        <v>1952</v>
      </c>
      <c r="C1954" s="116">
        <v>19800</v>
      </c>
      <c r="D1954" s="116"/>
      <c r="E1954" s="43" t="s">
        <v>13046</v>
      </c>
      <c r="F1954" s="3" t="s">
        <v>13047</v>
      </c>
      <c r="G1954" s="3" t="s">
        <v>13048</v>
      </c>
      <c r="H1954" s="3" t="s">
        <v>4896</v>
      </c>
      <c r="I1954" s="3" t="s">
        <v>389</v>
      </c>
      <c r="J1954" s="3" t="s">
        <v>13049</v>
      </c>
      <c r="K1954" s="6">
        <v>5</v>
      </c>
      <c r="L1954" s="3" t="s">
        <v>79</v>
      </c>
      <c r="M1954" s="6">
        <v>1</v>
      </c>
      <c r="N1954" s="3" t="s">
        <v>44</v>
      </c>
      <c r="O1954" s="3" t="s">
        <v>6547</v>
      </c>
      <c r="P1954" s="3" t="s">
        <v>13050</v>
      </c>
      <c r="Q1954" s="3" t="s">
        <v>13051</v>
      </c>
      <c r="R1954" s="160">
        <v>4.8600000000000003</v>
      </c>
      <c r="S1954" s="79">
        <v>3.1</v>
      </c>
      <c r="T1954" s="81"/>
      <c r="U1954" s="82">
        <v>3.72</v>
      </c>
      <c r="V1954" s="79"/>
      <c r="W1954" s="79">
        <v>5.9930000000000003</v>
      </c>
      <c r="X1954" s="79"/>
      <c r="Y1954" s="79"/>
      <c r="Z1954" s="79"/>
      <c r="AA1954" s="79"/>
      <c r="AB1954" s="79"/>
      <c r="AC1954" s="79"/>
      <c r="AD1954" s="79"/>
      <c r="AE1954" s="83"/>
      <c r="AF1954" s="84"/>
      <c r="AG1954" s="84">
        <v>6.01</v>
      </c>
      <c r="AH1954" s="84"/>
      <c r="AI1954" s="84"/>
      <c r="AJ1954" s="84"/>
      <c r="AK1954" s="84"/>
      <c r="AL1954" s="84"/>
      <c r="AM1954" s="84"/>
      <c r="AN1954" s="85"/>
      <c r="AO1954" s="84"/>
      <c r="AP1954" s="83"/>
      <c r="AQ1954" s="84"/>
      <c r="AR1954" s="84"/>
      <c r="AS1954" s="84"/>
      <c r="AT1954" s="84" t="e">
        <v>#REF!</v>
      </c>
      <c r="AU1954" s="84"/>
      <c r="AV1954" s="79" t="e">
        <v>#REF!</v>
      </c>
      <c r="AW1954" s="84" t="s">
        <v>71</v>
      </c>
      <c r="AX1954" s="84" t="s">
        <v>72</v>
      </c>
      <c r="AY1954" s="85">
        <v>3.33</v>
      </c>
      <c r="AZ1954" s="87">
        <v>0.83250000000000002</v>
      </c>
      <c r="BA1954" s="43">
        <v>4.1624999999999996</v>
      </c>
      <c r="BB1954" s="85">
        <v>4.4954999999999998</v>
      </c>
      <c r="BC1954" s="20" t="s">
        <v>12295</v>
      </c>
      <c r="BD1954" s="84" t="s">
        <v>12206</v>
      </c>
      <c r="BE1954" s="88"/>
      <c r="BF1954" s="88"/>
      <c r="BG1954" s="88"/>
      <c r="BH1954" s="88"/>
      <c r="BI1954" s="88"/>
      <c r="BJ1954" s="88"/>
      <c r="BK1954" s="88"/>
      <c r="BL1954" s="88"/>
      <c r="BM1954" s="88"/>
      <c r="BN1954" s="88"/>
      <c r="BO1954" s="88"/>
      <c r="BP1954" s="88"/>
      <c r="BQ1954" s="88"/>
      <c r="BR1954" s="88"/>
      <c r="BS1954" s="88"/>
      <c r="BT1954" s="88"/>
      <c r="BU1954" s="88"/>
      <c r="BV1954" s="88"/>
      <c r="BW1954" s="88"/>
      <c r="BX1954" s="88"/>
      <c r="BY1954" s="88"/>
      <c r="BZ1954" s="88"/>
      <c r="CA1954" s="88"/>
      <c r="CB1954" s="88"/>
      <c r="CC1954" s="88"/>
      <c r="CD1954" s="88"/>
      <c r="CE1954" s="88"/>
      <c r="CF1954" s="88"/>
      <c r="CG1954" s="88"/>
      <c r="CH1954" s="88"/>
      <c r="CI1954" s="88"/>
      <c r="CJ1954" s="88"/>
      <c r="CK1954" s="88"/>
      <c r="CL1954" s="88"/>
      <c r="CM1954" s="88"/>
      <c r="CN1954" s="88"/>
      <c r="CO1954" s="88"/>
      <c r="CP1954" s="88"/>
      <c r="CQ1954" s="88"/>
      <c r="CR1954" s="88"/>
      <c r="CS1954" s="88"/>
      <c r="CT1954" s="88"/>
      <c r="CU1954" s="88"/>
      <c r="CV1954" s="88"/>
      <c r="CW1954" s="88"/>
      <c r="CX1954" s="88"/>
      <c r="CY1954" s="88"/>
      <c r="CZ1954" s="88"/>
      <c r="DA1954" s="88"/>
      <c r="DB1954" s="88"/>
      <c r="DC1954" s="88"/>
      <c r="DD1954" s="88"/>
      <c r="DE1954" s="88"/>
      <c r="DF1954" s="88"/>
      <c r="DG1954" s="88"/>
      <c r="DH1954" s="88"/>
      <c r="DI1954" s="88"/>
      <c r="DJ1954" s="88"/>
      <c r="DK1954" s="88"/>
      <c r="DL1954" s="88"/>
    </row>
    <row r="1955" spans="1:116" ht="30" customHeight="1">
      <c r="A1955" s="4" t="s">
        <v>6550</v>
      </c>
      <c r="B1955" s="5">
        <v>1953</v>
      </c>
      <c r="C1955" s="116">
        <v>5393</v>
      </c>
      <c r="D1955" s="116"/>
      <c r="E1955" s="43" t="s">
        <v>6551</v>
      </c>
      <c r="F1955" s="3" t="s">
        <v>6552</v>
      </c>
      <c r="G1955" s="3" t="s">
        <v>6553</v>
      </c>
      <c r="H1955" s="3" t="s">
        <v>6554</v>
      </c>
      <c r="I1955" s="3" t="s">
        <v>123</v>
      </c>
      <c r="J1955" s="3" t="s">
        <v>1219</v>
      </c>
      <c r="K1955" s="6">
        <v>100</v>
      </c>
      <c r="L1955" s="3" t="s">
        <v>79</v>
      </c>
      <c r="M1955" s="6">
        <v>1</v>
      </c>
      <c r="N1955" s="3" t="s">
        <v>44</v>
      </c>
      <c r="O1955" s="3" t="s">
        <v>6555</v>
      </c>
      <c r="P1955" s="3" t="s">
        <v>6556</v>
      </c>
      <c r="Q1955" s="3" t="s">
        <v>6557</v>
      </c>
      <c r="R1955" s="156">
        <v>4.88</v>
      </c>
      <c r="U1955" s="1">
        <v>1.6</v>
      </c>
      <c r="V1955" s="21">
        <v>4.2699999999999996</v>
      </c>
      <c r="W1955" s="22">
        <v>5.5</v>
      </c>
      <c r="AE1955" s="24">
        <v>4.2699999999999996</v>
      </c>
      <c r="AN1955" s="25">
        <v>4.88</v>
      </c>
      <c r="AO1955" s="20" t="s">
        <v>47</v>
      </c>
      <c r="AP1955" s="24" t="s">
        <v>48</v>
      </c>
      <c r="AQ1955" s="20" t="e">
        <f>AVERAGE(SMALL(AE1955:AI1955,1),SMALL(AE1955:AI1955,2))</f>
        <v>#NUM!</v>
      </c>
      <c r="AR1955" s="20" t="e">
        <f>IF(R1955 &lt;=( AVERAGE(SMALL(AE1955:AI1955,1),SMALL(AE1955:AI1955,2))), R1955, "")</f>
        <v>#NUM!</v>
      </c>
      <c r="AS1955" s="20" t="e">
        <f>AVERAGE(SMALL(AJ1955:AM1955,1),SMALL(AJ1955:AM1955,2))</f>
        <v>#NUM!</v>
      </c>
      <c r="AT1955" s="20">
        <f>T1955*1.075</f>
        <v>0</v>
      </c>
      <c r="AU1955" s="20">
        <f>U1955*1.075</f>
        <v>1.72</v>
      </c>
      <c r="AV1955" s="22">
        <f>MIN(AN1955,AT1955,AU1955)</f>
        <v>0</v>
      </c>
      <c r="AW1955" s="20" t="s">
        <v>71</v>
      </c>
      <c r="AX1955" s="20" t="s">
        <v>72</v>
      </c>
      <c r="AY1955" s="25">
        <v>1.72</v>
      </c>
      <c r="AZ1955" s="27">
        <f>IF(AND(AY1955&gt;0,AY1955&lt;=10),AY1955*0.25,IF(AND(AY1955&gt;10,AY1955&lt;=50),AY1955*0.17,IF(AND(AY1955&gt;10,AY1955&lt;=100),AY1955*0.12,IF(AY1955&gt;100,AY1955*0.1))))</f>
        <v>0.43</v>
      </c>
      <c r="BA1955" s="3">
        <f>AZ1955+AY1955</f>
        <v>2.15</v>
      </c>
      <c r="BB1955" s="25">
        <f>BA1955+BA1955*0.08</f>
        <v>2.3220000000000001</v>
      </c>
      <c r="BC1955" s="20" t="s">
        <v>12295</v>
      </c>
      <c r="BP1955" s="20"/>
      <c r="BQ1955" s="20"/>
      <c r="BR1955" s="20"/>
      <c r="BS1955" s="20"/>
      <c r="BT1955" s="20"/>
      <c r="BU1955" s="20"/>
      <c r="BV1955" s="20"/>
      <c r="BW1955" s="20"/>
      <c r="BX1955" s="20"/>
      <c r="BY1955" s="20"/>
      <c r="BZ1955" s="20"/>
      <c r="CA1955" s="20"/>
      <c r="CB1955" s="20"/>
      <c r="CC1955" s="20"/>
      <c r="CD1955" s="20"/>
      <c r="CE1955" s="20"/>
      <c r="CF1955" s="20"/>
      <c r="CG1955" s="20"/>
      <c r="CH1955" s="20"/>
      <c r="CI1955" s="20"/>
      <c r="CJ1955" s="20"/>
      <c r="CK1955" s="20"/>
      <c r="CL1955" s="20"/>
      <c r="CM1955" s="20"/>
      <c r="CN1955" s="20"/>
      <c r="CO1955" s="20"/>
      <c r="CP1955" s="20"/>
      <c r="CQ1955" s="20"/>
      <c r="CR1955" s="20"/>
      <c r="CS1955" s="20"/>
      <c r="CT1955" s="20"/>
      <c r="CU1955" s="20"/>
      <c r="CV1955" s="20"/>
      <c r="CW1955" s="20"/>
      <c r="CX1955" s="20"/>
      <c r="CY1955" s="20"/>
      <c r="CZ1955" s="20"/>
      <c r="DA1955" s="20"/>
      <c r="DB1955" s="20"/>
      <c r="DC1955" s="20"/>
      <c r="DD1955" s="20"/>
      <c r="DE1955" s="20"/>
      <c r="DF1955" s="20"/>
      <c r="DG1955" s="20"/>
      <c r="DH1955" s="20"/>
      <c r="DI1955" s="20"/>
      <c r="DJ1955" s="20"/>
      <c r="DK1955" s="20"/>
      <c r="DL1955" s="20"/>
    </row>
    <row r="1956" spans="1:116" ht="30" customHeight="1">
      <c r="A1956" s="4" t="s">
        <v>6558</v>
      </c>
      <c r="B1956" s="5">
        <v>1954</v>
      </c>
      <c r="C1956" s="6">
        <v>18070</v>
      </c>
      <c r="D1956" s="6"/>
      <c r="E1956" s="43" t="s">
        <v>6867</v>
      </c>
      <c r="F1956" s="3" t="s">
        <v>6868</v>
      </c>
      <c r="G1956" s="3" t="s">
        <v>1260</v>
      </c>
      <c r="H1956" s="3" t="s">
        <v>1265</v>
      </c>
      <c r="I1956" s="3" t="s">
        <v>42</v>
      </c>
      <c r="J1956" s="3" t="s">
        <v>6869</v>
      </c>
      <c r="K1956" s="6"/>
      <c r="L1956" s="3"/>
      <c r="M1956" s="6">
        <v>30</v>
      </c>
      <c r="N1956" s="3" t="s">
        <v>44</v>
      </c>
      <c r="O1956" s="3" t="s">
        <v>6560</v>
      </c>
      <c r="P1956" s="3" t="s">
        <v>6573</v>
      </c>
      <c r="Q1956" s="3" t="s">
        <v>6872</v>
      </c>
      <c r="R1956" s="156">
        <v>17.28</v>
      </c>
      <c r="T1956" s="23">
        <v>12</v>
      </c>
      <c r="U1956" s="1">
        <v>12</v>
      </c>
      <c r="V1956" s="21">
        <v>19.23</v>
      </c>
      <c r="X1956" s="22">
        <v>15.32</v>
      </c>
      <c r="Z1956" s="22">
        <v>49.2</v>
      </c>
      <c r="AE1956" s="24">
        <v>19.23</v>
      </c>
      <c r="AG1956" s="20">
        <v>15.273</v>
      </c>
      <c r="AN1956" s="25">
        <v>17.2515</v>
      </c>
      <c r="AO1956" s="20" t="s">
        <v>207</v>
      </c>
      <c r="AP1956" s="24" t="s">
        <v>208</v>
      </c>
      <c r="AQ1956" s="20">
        <f>AVERAGE(SMALL(AE1956:AI1956,1),SMALL(AE1956:AI1956,2))</f>
        <v>17.2515</v>
      </c>
      <c r="AR1956" s="20" t="str">
        <f>IF(R1956 &lt;=( AVERAGE(SMALL(AE1956:AI1956,1),SMALL(AE1956:AI1956,2))), R1956, "")</f>
        <v/>
      </c>
      <c r="AS1956" s="20" t="e">
        <f>AVERAGE(SMALL(AJ1956:AM1956,1),SMALL(AJ1956:AM1956,2))</f>
        <v>#NUM!</v>
      </c>
      <c r="AT1956" s="20">
        <f>T1956*1.075</f>
        <v>12.899999999999999</v>
      </c>
      <c r="AU1956" s="20">
        <f>U1956*1.075</f>
        <v>12.899999999999999</v>
      </c>
      <c r="AV1956" s="22">
        <f>MIN(AN1956,AT1956,AU1956)</f>
        <v>12.899999999999999</v>
      </c>
      <c r="AW1956" s="20" t="s">
        <v>71</v>
      </c>
      <c r="AX1956" s="20" t="s">
        <v>72</v>
      </c>
      <c r="AY1956" s="25">
        <v>12.9</v>
      </c>
      <c r="AZ1956" s="27">
        <f>IF(AND(AY1956&gt;0,AY1956&lt;=10),AY1956*0.25,IF(AND(AY1956&gt;10,AY1956&lt;=50),AY1956*0.17,IF(AND(AY1956&gt;10,AY1956&lt;=100),AY1956*0.12,IF(AY1956&gt;100,AY1956*0.1))))</f>
        <v>2.1930000000000001</v>
      </c>
      <c r="BA1956" s="3">
        <f>AZ1956+AY1956</f>
        <v>15.093</v>
      </c>
      <c r="BB1956" s="25">
        <f>BA1956+BA1956*0.08</f>
        <v>16.300440000000002</v>
      </c>
      <c r="BC1956" s="20" t="s">
        <v>12295</v>
      </c>
      <c r="BP1956" s="20"/>
      <c r="BQ1956" s="20"/>
      <c r="BR1956" s="20"/>
      <c r="BS1956" s="20"/>
      <c r="BT1956" s="20"/>
      <c r="BU1956" s="20"/>
      <c r="BV1956" s="20"/>
      <c r="BW1956" s="20"/>
      <c r="BX1956" s="20"/>
      <c r="BY1956" s="20"/>
      <c r="BZ1956" s="20"/>
      <c r="CA1956" s="20"/>
      <c r="CB1956" s="20"/>
      <c r="CC1956" s="20"/>
      <c r="CD1956" s="20"/>
      <c r="CE1956" s="20"/>
      <c r="CF1956" s="20"/>
      <c r="CG1956" s="20"/>
      <c r="CH1956" s="20"/>
      <c r="CI1956" s="20"/>
      <c r="CJ1956" s="20"/>
      <c r="CK1956" s="20"/>
      <c r="CL1956" s="20"/>
      <c r="CM1956" s="20"/>
      <c r="CN1956" s="20"/>
      <c r="CO1956" s="20"/>
      <c r="CP1956" s="20"/>
      <c r="CQ1956" s="20"/>
      <c r="CR1956" s="20"/>
      <c r="CS1956" s="20"/>
      <c r="CT1956" s="20"/>
      <c r="CU1956" s="20"/>
      <c r="CV1956" s="20"/>
      <c r="CW1956" s="20"/>
      <c r="CX1956" s="20"/>
      <c r="CY1956" s="20"/>
      <c r="CZ1956" s="20"/>
      <c r="DA1956" s="20"/>
      <c r="DB1956" s="20"/>
      <c r="DC1956" s="20"/>
      <c r="DD1956" s="20"/>
      <c r="DE1956" s="20"/>
      <c r="DF1956" s="20"/>
      <c r="DG1956" s="20"/>
      <c r="DH1956" s="20"/>
      <c r="DI1956" s="20"/>
      <c r="DJ1956" s="20"/>
      <c r="DK1956" s="20"/>
      <c r="DL1956" s="20"/>
    </row>
    <row r="1957" spans="1:116" ht="30" customHeight="1">
      <c r="A1957" s="4" t="s">
        <v>6558</v>
      </c>
      <c r="B1957" s="5">
        <v>1955</v>
      </c>
      <c r="C1957" s="6">
        <v>16193</v>
      </c>
      <c r="D1957" s="6"/>
      <c r="E1957" s="3" t="s">
        <v>6570</v>
      </c>
      <c r="F1957" s="3" t="s">
        <v>6571</v>
      </c>
      <c r="G1957" s="3" t="s">
        <v>621</v>
      </c>
      <c r="H1957" s="3" t="s">
        <v>622</v>
      </c>
      <c r="I1957" s="3" t="s">
        <v>42</v>
      </c>
      <c r="J1957" s="3" t="s">
        <v>6572</v>
      </c>
      <c r="K1957" s="6"/>
      <c r="L1957" s="3"/>
      <c r="M1957" s="6">
        <v>30</v>
      </c>
      <c r="N1957" s="3" t="s">
        <v>44</v>
      </c>
      <c r="O1957" s="3" t="s">
        <v>6560</v>
      </c>
      <c r="P1957" s="3" t="s">
        <v>6573</v>
      </c>
      <c r="Q1957" s="3" t="s">
        <v>6574</v>
      </c>
      <c r="R1957" s="156">
        <v>8.4600000000000009</v>
      </c>
      <c r="T1957" s="23">
        <v>6.4</v>
      </c>
      <c r="U1957" s="1">
        <v>6.4</v>
      </c>
      <c r="V1957" s="21">
        <v>10.97</v>
      </c>
      <c r="X1957" s="22">
        <v>6.91</v>
      </c>
      <c r="Z1957" s="22">
        <v>10</v>
      </c>
      <c r="AE1957" s="24">
        <v>10.97</v>
      </c>
      <c r="AN1957" s="25">
        <v>8.4600000000000009</v>
      </c>
      <c r="AO1957" s="20" t="s">
        <v>47</v>
      </c>
      <c r="AP1957" s="24" t="s">
        <v>48</v>
      </c>
      <c r="AQ1957" s="20" t="e">
        <f>AVERAGE(SMALL(AE1957:AI1957,1),SMALL(AE1957:AI1957,2))</f>
        <v>#NUM!</v>
      </c>
      <c r="AR1957" s="20" t="e">
        <f>IF(R1957 &lt;=( AVERAGE(SMALL(AE1957:AI1957,1),SMALL(AE1957:AI1957,2))), R1957, "")</f>
        <v>#NUM!</v>
      </c>
      <c r="AS1957" s="20" t="e">
        <f>AVERAGE(SMALL(AJ1957:AM1957,1),SMALL(AJ1957:AM1957,2))</f>
        <v>#NUM!</v>
      </c>
      <c r="AT1957" s="20">
        <f>T1957*1.075</f>
        <v>6.88</v>
      </c>
      <c r="AU1957" s="20">
        <f>U1957*1.075</f>
        <v>6.88</v>
      </c>
      <c r="AV1957" s="22">
        <f>MIN(AN1957,AT1957,AU1957)</f>
        <v>6.88</v>
      </c>
      <c r="AW1957" s="20" t="s">
        <v>71</v>
      </c>
      <c r="AX1957" s="20" t="s">
        <v>72</v>
      </c>
      <c r="AY1957" s="25">
        <v>6.88</v>
      </c>
      <c r="AZ1957" s="27">
        <f>IF(AND(AY1957&gt;0,AY1957&lt;=10),AY1957*0.25,IF(AND(AY1957&gt;10,AY1957&lt;=50),AY1957*0.17,IF(AND(AY1957&gt;10,AY1957&lt;=100),AY1957*0.12,IF(AY1957&gt;100,AY1957*0.1))))</f>
        <v>1.72</v>
      </c>
      <c r="BA1957" s="3">
        <f>AZ1957+AY1957</f>
        <v>8.6</v>
      </c>
      <c r="BB1957" s="25">
        <f>BA1957+BA1957*0.08</f>
        <v>9.2880000000000003</v>
      </c>
      <c r="BC1957" s="20" t="s">
        <v>12295</v>
      </c>
      <c r="BP1957" s="20"/>
      <c r="BQ1957" s="20"/>
      <c r="BR1957" s="20"/>
      <c r="BS1957" s="20"/>
      <c r="BT1957" s="20"/>
      <c r="BU1957" s="20"/>
      <c r="BV1957" s="20"/>
      <c r="BW1957" s="20"/>
      <c r="BX1957" s="20"/>
      <c r="BY1957" s="20"/>
      <c r="BZ1957" s="20"/>
      <c r="CA1957" s="20"/>
      <c r="CB1957" s="20"/>
      <c r="CC1957" s="20"/>
      <c r="CD1957" s="20"/>
      <c r="CE1957" s="20"/>
      <c r="CF1957" s="20"/>
      <c r="CG1957" s="20"/>
      <c r="CH1957" s="20"/>
      <c r="CI1957" s="20"/>
      <c r="CJ1957" s="20"/>
      <c r="CK1957" s="20"/>
      <c r="CL1957" s="20"/>
      <c r="CM1957" s="20"/>
      <c r="CN1957" s="20"/>
      <c r="CO1957" s="20"/>
      <c r="CP1957" s="20"/>
      <c r="CQ1957" s="20"/>
      <c r="CR1957" s="20"/>
      <c r="CS1957" s="20"/>
      <c r="CT1957" s="20"/>
      <c r="CU1957" s="20"/>
      <c r="CV1957" s="20"/>
      <c r="CW1957" s="20"/>
      <c r="CX1957" s="20"/>
      <c r="CY1957" s="20"/>
      <c r="CZ1957" s="20"/>
      <c r="DA1957" s="20"/>
      <c r="DB1957" s="20"/>
      <c r="DC1957" s="20"/>
      <c r="DD1957" s="20"/>
      <c r="DE1957" s="20"/>
      <c r="DF1957" s="20"/>
      <c r="DG1957" s="20"/>
      <c r="DH1957" s="20"/>
      <c r="DI1957" s="20"/>
      <c r="DJ1957" s="20"/>
      <c r="DK1957" s="20"/>
      <c r="DL1957" s="20"/>
    </row>
    <row r="1958" spans="1:116" ht="30" customHeight="1">
      <c r="A1958" s="4" t="s">
        <v>6558</v>
      </c>
      <c r="B1958" s="5">
        <v>1956</v>
      </c>
      <c r="C1958" s="6">
        <v>16192</v>
      </c>
      <c r="D1958" s="6"/>
      <c r="E1958" s="3" t="s">
        <v>6570</v>
      </c>
      <c r="F1958" s="3" t="s">
        <v>6571</v>
      </c>
      <c r="G1958" s="3" t="s">
        <v>621</v>
      </c>
      <c r="H1958" s="3" t="s">
        <v>631</v>
      </c>
      <c r="I1958" s="3" t="s">
        <v>42</v>
      </c>
      <c r="J1958" s="3" t="s">
        <v>6572</v>
      </c>
      <c r="K1958" s="6"/>
      <c r="L1958" s="3"/>
      <c r="M1958" s="6">
        <v>30</v>
      </c>
      <c r="N1958" s="3" t="s">
        <v>44</v>
      </c>
      <c r="O1958" s="3" t="s">
        <v>6560</v>
      </c>
      <c r="P1958" s="3" t="s">
        <v>6573</v>
      </c>
      <c r="Q1958" s="3" t="s">
        <v>6576</v>
      </c>
      <c r="R1958" s="156">
        <v>9.36</v>
      </c>
      <c r="T1958" s="23">
        <v>6.4</v>
      </c>
      <c r="U1958" s="1">
        <v>6.4</v>
      </c>
      <c r="X1958" s="22">
        <v>6.91</v>
      </c>
      <c r="Z1958" s="22">
        <v>11.8</v>
      </c>
      <c r="AN1958" s="25">
        <v>9.36</v>
      </c>
      <c r="AO1958" s="20" t="s">
        <v>47</v>
      </c>
      <c r="AP1958" s="24" t="s">
        <v>48</v>
      </c>
      <c r="AQ1958" s="20" t="e">
        <f>AVERAGE(SMALL(AE1958:AI1958,1),SMALL(AE1958:AI1958,2))</f>
        <v>#NUM!</v>
      </c>
      <c r="AR1958" s="20" t="e">
        <f>IF(R1958 &lt;=( AVERAGE(SMALL(AE1958:AI1958,1),SMALL(AE1958:AI1958,2))), R1958, "")</f>
        <v>#NUM!</v>
      </c>
      <c r="AS1958" s="20" t="e">
        <f>AVERAGE(SMALL(AJ1958:AM1958,1),SMALL(AJ1958:AM1958,2))</f>
        <v>#NUM!</v>
      </c>
      <c r="AT1958" s="20">
        <f>T1958*1.075</f>
        <v>6.88</v>
      </c>
      <c r="AU1958" s="20">
        <f>U1958*1.075</f>
        <v>6.88</v>
      </c>
      <c r="AV1958" s="22">
        <f>MIN(AN1958,AT1958,AU1958)</f>
        <v>6.88</v>
      </c>
      <c r="AW1958" s="20" t="s">
        <v>71</v>
      </c>
      <c r="AX1958" s="20" t="s">
        <v>72</v>
      </c>
      <c r="AY1958" s="25">
        <v>6.88</v>
      </c>
      <c r="AZ1958" s="27">
        <f>IF(AND(AY1958&gt;0,AY1958&lt;=10),AY1958*0.25,IF(AND(AY1958&gt;10,AY1958&lt;=50),AY1958*0.17,IF(AND(AY1958&gt;10,AY1958&lt;=100),AY1958*0.12,IF(AY1958&gt;100,AY1958*0.1))))</f>
        <v>1.72</v>
      </c>
      <c r="BA1958" s="3">
        <f>AZ1958+AY1958</f>
        <v>8.6</v>
      </c>
      <c r="BB1958" s="25">
        <f>BA1958+BA1958*0.08</f>
        <v>9.2880000000000003</v>
      </c>
      <c r="BC1958" s="20" t="s">
        <v>12295</v>
      </c>
      <c r="BP1958" s="20"/>
      <c r="BQ1958" s="20"/>
      <c r="BR1958" s="20"/>
      <c r="BS1958" s="20"/>
      <c r="BT1958" s="20"/>
      <c r="BU1958" s="20"/>
      <c r="BV1958" s="20"/>
      <c r="BW1958" s="20"/>
      <c r="BX1958" s="20"/>
      <c r="BY1958" s="20"/>
      <c r="BZ1958" s="20"/>
      <c r="CA1958" s="20"/>
      <c r="CB1958" s="20"/>
      <c r="CC1958" s="20"/>
      <c r="CD1958" s="20"/>
      <c r="CE1958" s="20"/>
      <c r="CF1958" s="20"/>
      <c r="CG1958" s="20"/>
      <c r="CH1958" s="20"/>
      <c r="CI1958" s="20"/>
      <c r="CJ1958" s="20"/>
      <c r="CK1958" s="20"/>
      <c r="CL1958" s="20"/>
      <c r="CM1958" s="20"/>
      <c r="CN1958" s="20"/>
      <c r="CO1958" s="20"/>
      <c r="CP1958" s="20"/>
      <c r="CQ1958" s="20"/>
      <c r="CR1958" s="20"/>
      <c r="CS1958" s="20"/>
      <c r="CT1958" s="20"/>
      <c r="CU1958" s="20"/>
      <c r="CV1958" s="20"/>
      <c r="CW1958" s="20"/>
      <c r="CX1958" s="20"/>
      <c r="CY1958" s="20"/>
      <c r="CZ1958" s="20"/>
      <c r="DA1958" s="20"/>
      <c r="DB1958" s="20"/>
      <c r="DC1958" s="20"/>
      <c r="DD1958" s="20"/>
      <c r="DE1958" s="20"/>
      <c r="DF1958" s="20"/>
      <c r="DG1958" s="20"/>
      <c r="DH1958" s="20"/>
      <c r="DI1958" s="20"/>
      <c r="DJ1958" s="20"/>
      <c r="DK1958" s="20"/>
      <c r="DL1958" s="20"/>
    </row>
    <row r="1959" spans="1:116" ht="30" customHeight="1">
      <c r="A1959" s="4" t="s">
        <v>6558</v>
      </c>
      <c r="B1959" s="5">
        <v>1957</v>
      </c>
      <c r="C1959" s="6">
        <v>16190</v>
      </c>
      <c r="D1959" s="6"/>
      <c r="E1959" s="3" t="s">
        <v>6570</v>
      </c>
      <c r="F1959" s="3" t="s">
        <v>6571</v>
      </c>
      <c r="G1959" s="3" t="s">
        <v>621</v>
      </c>
      <c r="H1959" s="3" t="s">
        <v>629</v>
      </c>
      <c r="I1959" s="3" t="s">
        <v>42</v>
      </c>
      <c r="J1959" s="3" t="s">
        <v>6572</v>
      </c>
      <c r="K1959" s="6"/>
      <c r="L1959" s="3"/>
      <c r="M1959" s="6">
        <v>30</v>
      </c>
      <c r="N1959" s="3" t="s">
        <v>44</v>
      </c>
      <c r="O1959" s="3" t="s">
        <v>6560</v>
      </c>
      <c r="P1959" s="3" t="s">
        <v>6573</v>
      </c>
      <c r="Q1959" s="3" t="s">
        <v>6575</v>
      </c>
      <c r="R1959" s="156">
        <v>7.96</v>
      </c>
      <c r="T1959" s="23">
        <v>6.2</v>
      </c>
      <c r="U1959" s="1">
        <v>6.2</v>
      </c>
      <c r="V1959" s="21">
        <v>10.42</v>
      </c>
      <c r="X1959" s="22">
        <v>6.62</v>
      </c>
      <c r="Z1959" s="22">
        <v>9.3000000000000007</v>
      </c>
      <c r="AE1959" s="24">
        <v>10.42</v>
      </c>
      <c r="AN1959" s="25">
        <v>7.96</v>
      </c>
      <c r="AO1959" s="20" t="s">
        <v>47</v>
      </c>
      <c r="AP1959" s="24" t="s">
        <v>48</v>
      </c>
      <c r="AQ1959" s="20" t="e">
        <f>AVERAGE(SMALL(AE1959:AI1959,1),SMALL(AE1959:AI1959,2))</f>
        <v>#NUM!</v>
      </c>
      <c r="AR1959" s="20" t="e">
        <f>IF(R1959 &lt;=( AVERAGE(SMALL(AE1959:AI1959,1),SMALL(AE1959:AI1959,2))), R1959, "")</f>
        <v>#NUM!</v>
      </c>
      <c r="AS1959" s="20" t="e">
        <f>AVERAGE(SMALL(AJ1959:AM1959,1),SMALL(AJ1959:AM1959,2))</f>
        <v>#NUM!</v>
      </c>
      <c r="AT1959" s="20">
        <f>T1959*1.075</f>
        <v>6.665</v>
      </c>
      <c r="AU1959" s="20">
        <f>U1959*1.075</f>
        <v>6.665</v>
      </c>
      <c r="AV1959" s="22">
        <f>MIN(AN1959,AT1959,AU1959)</f>
        <v>6.665</v>
      </c>
      <c r="AW1959" s="20" t="s">
        <v>71</v>
      </c>
      <c r="AX1959" s="20" t="s">
        <v>72</v>
      </c>
      <c r="AY1959" s="25">
        <v>6.665</v>
      </c>
      <c r="AZ1959" s="27">
        <f>IF(AND(AY1959&gt;0,AY1959&lt;=10),AY1959*0.25,IF(AND(AY1959&gt;10,AY1959&lt;=50),AY1959*0.17,IF(AND(AY1959&gt;10,AY1959&lt;=100),AY1959*0.12,IF(AY1959&gt;100,AY1959*0.1))))</f>
        <v>1.66625</v>
      </c>
      <c r="BA1959" s="3">
        <f>AZ1959+AY1959</f>
        <v>8.3312500000000007</v>
      </c>
      <c r="BB1959" s="25">
        <f>BA1959+BA1959*0.08</f>
        <v>8.9977499999999999</v>
      </c>
      <c r="BC1959" s="20" t="s">
        <v>12295</v>
      </c>
      <c r="BP1959" s="20"/>
      <c r="BQ1959" s="20"/>
      <c r="BR1959" s="20"/>
      <c r="BS1959" s="20"/>
      <c r="BT1959" s="20"/>
      <c r="BU1959" s="20"/>
      <c r="BV1959" s="20"/>
      <c r="BW1959" s="20"/>
      <c r="BX1959" s="20"/>
      <c r="BY1959" s="20"/>
      <c r="BZ1959" s="20"/>
      <c r="CA1959" s="20"/>
      <c r="CB1959" s="20"/>
      <c r="CC1959" s="20"/>
      <c r="CD1959" s="20"/>
      <c r="CE1959" s="20"/>
      <c r="CF1959" s="20"/>
      <c r="CG1959" s="20"/>
      <c r="CH1959" s="20"/>
      <c r="CI1959" s="20"/>
      <c r="CJ1959" s="20"/>
      <c r="CK1959" s="20"/>
      <c r="CL1959" s="20"/>
      <c r="CM1959" s="20"/>
      <c r="CN1959" s="20"/>
      <c r="CO1959" s="20"/>
      <c r="CP1959" s="20"/>
      <c r="CQ1959" s="20"/>
      <c r="CR1959" s="20"/>
      <c r="CS1959" s="20"/>
      <c r="CT1959" s="20"/>
      <c r="CU1959" s="20"/>
      <c r="CV1959" s="20"/>
      <c r="CW1959" s="20"/>
      <c r="CX1959" s="20"/>
      <c r="CY1959" s="20"/>
      <c r="CZ1959" s="20"/>
      <c r="DA1959" s="20"/>
      <c r="DB1959" s="20"/>
      <c r="DC1959" s="20"/>
      <c r="DD1959" s="20"/>
      <c r="DE1959" s="20"/>
      <c r="DF1959" s="20"/>
      <c r="DG1959" s="20"/>
      <c r="DH1959" s="20"/>
      <c r="DI1959" s="20"/>
      <c r="DJ1959" s="20"/>
      <c r="DK1959" s="20"/>
      <c r="DL1959" s="20"/>
    </row>
    <row r="1960" spans="1:116" ht="30" customHeight="1">
      <c r="A1960" s="4" t="s">
        <v>6558</v>
      </c>
      <c r="B1960" s="5">
        <v>1958</v>
      </c>
      <c r="C1960" s="6">
        <v>16198</v>
      </c>
      <c r="D1960" s="6"/>
      <c r="E1960" s="43" t="s">
        <v>6649</v>
      </c>
      <c r="F1960" s="3" t="s">
        <v>6650</v>
      </c>
      <c r="G1960" s="3" t="s">
        <v>4169</v>
      </c>
      <c r="H1960" s="3" t="s">
        <v>6651</v>
      </c>
      <c r="I1960" s="3" t="s">
        <v>102</v>
      </c>
      <c r="J1960" s="3" t="s">
        <v>6652</v>
      </c>
      <c r="K1960" s="6"/>
      <c r="L1960" s="3"/>
      <c r="M1960" s="6">
        <v>60</v>
      </c>
      <c r="N1960" s="3" t="s">
        <v>44</v>
      </c>
      <c r="O1960" s="3" t="s">
        <v>6560</v>
      </c>
      <c r="P1960" s="3" t="s">
        <v>6608</v>
      </c>
      <c r="Q1960" s="3" t="s">
        <v>6653</v>
      </c>
      <c r="R1960" s="156">
        <v>4.92</v>
      </c>
      <c r="T1960" s="23">
        <v>4</v>
      </c>
      <c r="U1960" s="1">
        <v>4</v>
      </c>
      <c r="AN1960" s="25">
        <v>4.92</v>
      </c>
      <c r="AO1960" s="20" t="s">
        <v>47</v>
      </c>
      <c r="AP1960" s="24" t="s">
        <v>48</v>
      </c>
      <c r="AQ1960" s="20" t="e">
        <f>AVERAGE(SMALL(AE1960:AI1960,1),SMALL(AE1960:AI1960,2))</f>
        <v>#NUM!</v>
      </c>
      <c r="AR1960" s="20" t="e">
        <f>IF(R1960 &lt;=( AVERAGE(SMALL(AE1960:AI1960,1),SMALL(AE1960:AI1960,2))), R1960, "")</f>
        <v>#NUM!</v>
      </c>
      <c r="AS1960" s="20" t="e">
        <f>AVERAGE(SMALL(AJ1960:AM1960,1),SMALL(AJ1960:AM1960,2))</f>
        <v>#NUM!</v>
      </c>
      <c r="AT1960" s="20">
        <f>T1960*1.075</f>
        <v>4.3</v>
      </c>
      <c r="AU1960" s="20">
        <f>U1960*1.075</f>
        <v>4.3</v>
      </c>
      <c r="AV1960" s="22">
        <f>MIN(AN1960,AT1960,AU1960)</f>
        <v>4.3</v>
      </c>
      <c r="AW1960" s="20" t="s">
        <v>71</v>
      </c>
      <c r="AX1960" s="20" t="s">
        <v>72</v>
      </c>
      <c r="AY1960" s="25">
        <v>4.3</v>
      </c>
      <c r="AZ1960" s="27">
        <f>IF(AND(AY1960&gt;0,AY1960&lt;=10),AY1960*0.25,IF(AND(AY1960&gt;10,AY1960&lt;=50),AY1960*0.17,IF(AND(AY1960&gt;10,AY1960&lt;=100),AY1960*0.12,IF(AY1960&gt;100,AY1960*0.1))))</f>
        <v>1.075</v>
      </c>
      <c r="BA1960" s="3">
        <f>AZ1960+AY1960</f>
        <v>5.375</v>
      </c>
      <c r="BB1960" s="25">
        <f>BA1960+BA1960*0.08</f>
        <v>5.8049999999999997</v>
      </c>
      <c r="BC1960" s="20" t="s">
        <v>12295</v>
      </c>
      <c r="BP1960" s="20"/>
      <c r="BQ1960" s="20"/>
      <c r="BR1960" s="20"/>
      <c r="BS1960" s="20"/>
      <c r="BT1960" s="20"/>
      <c r="BU1960" s="20"/>
      <c r="BV1960" s="20"/>
      <c r="BW1960" s="20"/>
      <c r="BX1960" s="20"/>
      <c r="BY1960" s="20"/>
      <c r="BZ1960" s="20"/>
      <c r="CA1960" s="20"/>
      <c r="CB1960" s="20"/>
      <c r="CC1960" s="20"/>
      <c r="CD1960" s="20"/>
      <c r="CE1960" s="20"/>
      <c r="CF1960" s="20"/>
      <c r="CG1960" s="20"/>
      <c r="CH1960" s="20"/>
      <c r="CI1960" s="20"/>
      <c r="CJ1960" s="20"/>
      <c r="CK1960" s="20"/>
      <c r="CL1960" s="20"/>
      <c r="CM1960" s="20"/>
      <c r="CN1960" s="20"/>
      <c r="CO1960" s="20"/>
      <c r="CP1960" s="20"/>
      <c r="CQ1960" s="20"/>
      <c r="CR1960" s="20"/>
      <c r="CS1960" s="20"/>
      <c r="CT1960" s="20"/>
      <c r="CU1960" s="20"/>
      <c r="CV1960" s="20"/>
      <c r="CW1960" s="20"/>
      <c r="CX1960" s="20"/>
      <c r="CY1960" s="20"/>
      <c r="CZ1960" s="20"/>
      <c r="DA1960" s="20"/>
      <c r="DB1960" s="20"/>
      <c r="DC1960" s="20"/>
      <c r="DD1960" s="20"/>
      <c r="DE1960" s="20"/>
      <c r="DF1960" s="20"/>
      <c r="DG1960" s="20"/>
      <c r="DH1960" s="20"/>
      <c r="DI1960" s="20"/>
      <c r="DJ1960" s="20"/>
      <c r="DK1960" s="20"/>
      <c r="DL1960" s="20"/>
    </row>
    <row r="1961" spans="1:116" ht="30" customHeight="1">
      <c r="A1961" s="4" t="s">
        <v>6558</v>
      </c>
      <c r="B1961" s="5">
        <v>1959</v>
      </c>
      <c r="C1961" s="6">
        <v>16186</v>
      </c>
      <c r="D1961" s="6"/>
      <c r="E1961" s="3" t="s">
        <v>6563</v>
      </c>
      <c r="F1961" s="3" t="s">
        <v>6564</v>
      </c>
      <c r="G1961" s="3" t="s">
        <v>4005</v>
      </c>
      <c r="H1961" s="3" t="s">
        <v>4006</v>
      </c>
      <c r="I1961" s="3" t="s">
        <v>42</v>
      </c>
      <c r="J1961" s="3" t="s">
        <v>6565</v>
      </c>
      <c r="K1961" s="6"/>
      <c r="L1961" s="3"/>
      <c r="M1961" s="6">
        <v>30</v>
      </c>
      <c r="N1961" s="3" t="s">
        <v>44</v>
      </c>
      <c r="O1961" s="3" t="s">
        <v>6560</v>
      </c>
      <c r="P1961" s="3" t="s">
        <v>6566</v>
      </c>
      <c r="Q1961" s="3" t="s">
        <v>6567</v>
      </c>
      <c r="R1961" s="156">
        <v>7.06</v>
      </c>
      <c r="T1961" s="23">
        <v>5.75</v>
      </c>
      <c r="U1961" s="1">
        <v>5.75</v>
      </c>
      <c r="V1961" s="21">
        <v>7.56</v>
      </c>
      <c r="X1961" s="22">
        <v>6.56</v>
      </c>
      <c r="Z1961" s="22">
        <v>9.5</v>
      </c>
      <c r="AE1961" s="24">
        <v>7.56</v>
      </c>
      <c r="AN1961" s="25">
        <v>7.06</v>
      </c>
      <c r="AO1961" s="20" t="s">
        <v>47</v>
      </c>
      <c r="AP1961" s="24" t="s">
        <v>48</v>
      </c>
      <c r="AQ1961" s="20" t="e">
        <f>AVERAGE(SMALL(AE1961:AI1961,1),SMALL(AE1961:AI1961,2))</f>
        <v>#NUM!</v>
      </c>
      <c r="AR1961" s="20" t="e">
        <f>IF(R1961 &lt;=( AVERAGE(SMALL(AE1961:AI1961,1),SMALL(AE1961:AI1961,2))), R1961, "")</f>
        <v>#NUM!</v>
      </c>
      <c r="AS1961" s="20" t="e">
        <f>AVERAGE(SMALL(AJ1961:AM1961,1),SMALL(AJ1961:AM1961,2))</f>
        <v>#NUM!</v>
      </c>
      <c r="AT1961" s="20">
        <f>T1961*1.075</f>
        <v>6.1812499999999995</v>
      </c>
      <c r="AU1961" s="20">
        <f>U1961*1.075</f>
        <v>6.1812499999999995</v>
      </c>
      <c r="AV1961" s="22">
        <f>MIN(AN1961,AT1961,AU1961)</f>
        <v>6.1812499999999995</v>
      </c>
      <c r="AW1961" s="20" t="s">
        <v>71</v>
      </c>
      <c r="AX1961" s="20" t="s">
        <v>72</v>
      </c>
      <c r="AY1961" s="25">
        <v>6.18</v>
      </c>
      <c r="AZ1961" s="27">
        <f>IF(AND(AY1961&gt;0,AY1961&lt;=10),AY1961*0.25,IF(AND(AY1961&gt;10,AY1961&lt;=50),AY1961*0.17,IF(AND(AY1961&gt;10,AY1961&lt;=100),AY1961*0.12,IF(AY1961&gt;100,AY1961*0.1))))</f>
        <v>1.5449999999999999</v>
      </c>
      <c r="BA1961" s="3">
        <f>AZ1961+AY1961</f>
        <v>7.7249999999999996</v>
      </c>
      <c r="BB1961" s="25">
        <f>BA1961+BA1961*0.08</f>
        <v>8.343</v>
      </c>
      <c r="BC1961" s="20" t="s">
        <v>12295</v>
      </c>
      <c r="BP1961" s="20"/>
      <c r="BQ1961" s="20"/>
      <c r="BR1961" s="20"/>
      <c r="BS1961" s="20"/>
      <c r="BT1961" s="20"/>
      <c r="BU1961" s="20"/>
      <c r="BV1961" s="20"/>
      <c r="BW1961" s="20"/>
      <c r="BX1961" s="20"/>
      <c r="BY1961" s="20"/>
      <c r="BZ1961" s="20"/>
      <c r="CA1961" s="20"/>
      <c r="CB1961" s="20"/>
      <c r="CC1961" s="20"/>
      <c r="CD1961" s="20"/>
      <c r="CE1961" s="20"/>
      <c r="CF1961" s="20"/>
      <c r="CG1961" s="20"/>
      <c r="CH1961" s="20"/>
      <c r="CI1961" s="20"/>
      <c r="CJ1961" s="20"/>
      <c r="CK1961" s="20"/>
      <c r="CL1961" s="20"/>
      <c r="CM1961" s="20"/>
      <c r="CN1961" s="20"/>
      <c r="CO1961" s="20"/>
      <c r="CP1961" s="20"/>
      <c r="CQ1961" s="20"/>
      <c r="CR1961" s="20"/>
      <c r="CS1961" s="20"/>
      <c r="CT1961" s="20"/>
      <c r="CU1961" s="20"/>
      <c r="CV1961" s="20"/>
      <c r="CW1961" s="20"/>
      <c r="CX1961" s="20"/>
      <c r="CY1961" s="20"/>
      <c r="CZ1961" s="20"/>
      <c r="DA1961" s="20"/>
      <c r="DB1961" s="20"/>
      <c r="DC1961" s="20"/>
      <c r="DD1961" s="20"/>
      <c r="DE1961" s="20"/>
      <c r="DF1961" s="20"/>
      <c r="DG1961" s="20"/>
      <c r="DH1961" s="20"/>
      <c r="DI1961" s="20"/>
      <c r="DJ1961" s="20"/>
      <c r="DK1961" s="20"/>
      <c r="DL1961" s="20"/>
    </row>
    <row r="1962" spans="1:116" ht="30" customHeight="1">
      <c r="A1962" s="4" t="s">
        <v>6558</v>
      </c>
      <c r="B1962" s="5">
        <v>1960</v>
      </c>
      <c r="C1962" s="6">
        <v>16185</v>
      </c>
      <c r="D1962" s="6"/>
      <c r="E1962" s="3" t="s">
        <v>6563</v>
      </c>
      <c r="F1962" s="3" t="s">
        <v>6564</v>
      </c>
      <c r="G1962" s="3" t="s">
        <v>4005</v>
      </c>
      <c r="H1962" s="3" t="s">
        <v>4010</v>
      </c>
      <c r="I1962" s="3" t="s">
        <v>42</v>
      </c>
      <c r="J1962" s="3" t="s">
        <v>6565</v>
      </c>
      <c r="K1962" s="6"/>
      <c r="L1962" s="3"/>
      <c r="M1962" s="6">
        <v>30</v>
      </c>
      <c r="N1962" s="3" t="s">
        <v>44</v>
      </c>
      <c r="O1962" s="3" t="s">
        <v>6560</v>
      </c>
      <c r="P1962" s="3" t="s">
        <v>6566</v>
      </c>
      <c r="Q1962" s="3" t="s">
        <v>6568</v>
      </c>
      <c r="R1962" s="156">
        <v>7.26</v>
      </c>
      <c r="T1962" s="23">
        <v>5.7</v>
      </c>
      <c r="U1962" s="1">
        <v>5.7</v>
      </c>
      <c r="V1962" s="21">
        <v>8.01</v>
      </c>
      <c r="X1962" s="22">
        <v>6.5</v>
      </c>
      <c r="Z1962" s="22">
        <v>8.8000000000000007</v>
      </c>
      <c r="AE1962" s="24">
        <v>8.01</v>
      </c>
      <c r="AN1962" s="25">
        <v>7.26</v>
      </c>
      <c r="AO1962" s="20" t="s">
        <v>47</v>
      </c>
      <c r="AP1962" s="24" t="s">
        <v>48</v>
      </c>
      <c r="AQ1962" s="20" t="e">
        <f>AVERAGE(SMALL(AE1962:AI1962,1),SMALL(AE1962:AI1962,2))</f>
        <v>#NUM!</v>
      </c>
      <c r="AR1962" s="20" t="e">
        <f>IF(R1962 &lt;=( AVERAGE(SMALL(AE1962:AI1962,1),SMALL(AE1962:AI1962,2))), R1962, "")</f>
        <v>#NUM!</v>
      </c>
      <c r="AS1962" s="20" t="e">
        <f>AVERAGE(SMALL(AJ1962:AM1962,1),SMALL(AJ1962:AM1962,2))</f>
        <v>#NUM!</v>
      </c>
      <c r="AT1962" s="20">
        <f>T1962*1.075</f>
        <v>6.1274999999999995</v>
      </c>
      <c r="AU1962" s="20">
        <f>U1962*1.075</f>
        <v>6.1274999999999995</v>
      </c>
      <c r="AV1962" s="22">
        <f>MIN(AN1962,AT1962,AU1962)</f>
        <v>6.1274999999999995</v>
      </c>
      <c r="AW1962" s="20" t="s">
        <v>71</v>
      </c>
      <c r="AX1962" s="20" t="s">
        <v>72</v>
      </c>
      <c r="AY1962" s="25">
        <v>6.1269999999999998</v>
      </c>
      <c r="AZ1962" s="27">
        <f>IF(AND(AY1962&gt;0,AY1962&lt;=10),AY1962*0.25,IF(AND(AY1962&gt;10,AY1962&lt;=50),AY1962*0.17,IF(AND(AY1962&gt;10,AY1962&lt;=100),AY1962*0.12,IF(AY1962&gt;100,AY1962*0.1))))</f>
        <v>1.5317499999999999</v>
      </c>
      <c r="BA1962" s="3">
        <f>AZ1962+AY1962</f>
        <v>7.6587499999999995</v>
      </c>
      <c r="BB1962" s="25">
        <f>BA1962+BA1962*0.08</f>
        <v>8.2714499999999997</v>
      </c>
      <c r="BC1962" s="20" t="s">
        <v>12295</v>
      </c>
      <c r="BP1962" s="20"/>
      <c r="BQ1962" s="20"/>
      <c r="BR1962" s="20"/>
      <c r="BS1962" s="20"/>
      <c r="BT1962" s="20"/>
      <c r="BU1962" s="20"/>
      <c r="BV1962" s="20"/>
      <c r="BW1962" s="20"/>
      <c r="BX1962" s="20"/>
      <c r="BY1962" s="20"/>
      <c r="BZ1962" s="20"/>
      <c r="CA1962" s="20"/>
      <c r="CB1962" s="20"/>
      <c r="CC1962" s="20"/>
      <c r="CD1962" s="20"/>
      <c r="CE1962" s="20"/>
      <c r="CF1962" s="20"/>
      <c r="CG1962" s="20"/>
      <c r="CH1962" s="20"/>
      <c r="CI1962" s="20"/>
      <c r="CJ1962" s="20"/>
      <c r="CK1962" s="20"/>
      <c r="CL1962" s="20"/>
      <c r="CM1962" s="20"/>
      <c r="CN1962" s="20"/>
      <c r="CO1962" s="20"/>
      <c r="CP1962" s="20"/>
      <c r="CQ1962" s="20"/>
      <c r="CR1962" s="20"/>
      <c r="CS1962" s="20"/>
      <c r="CT1962" s="20"/>
      <c r="CU1962" s="20"/>
      <c r="CV1962" s="20"/>
      <c r="CW1962" s="20"/>
      <c r="CX1962" s="20"/>
      <c r="CY1962" s="20"/>
      <c r="CZ1962" s="20"/>
      <c r="DA1962" s="20"/>
      <c r="DB1962" s="20"/>
      <c r="DC1962" s="20"/>
      <c r="DD1962" s="20"/>
      <c r="DE1962" s="20"/>
      <c r="DF1962" s="20"/>
      <c r="DG1962" s="20"/>
      <c r="DH1962" s="20"/>
      <c r="DI1962" s="20"/>
      <c r="DJ1962" s="20"/>
      <c r="DK1962" s="20"/>
      <c r="DL1962" s="20"/>
    </row>
    <row r="1963" spans="1:116" ht="30" customHeight="1">
      <c r="A1963" s="112" t="s">
        <v>12738</v>
      </c>
      <c r="B1963" s="5">
        <v>1961</v>
      </c>
      <c r="C1963" s="44">
        <v>16183</v>
      </c>
      <c r="D1963" s="44"/>
      <c r="E1963" s="43" t="s">
        <v>6563</v>
      </c>
      <c r="F1963" s="3" t="s">
        <v>6564</v>
      </c>
      <c r="G1963" s="3" t="s">
        <v>4005</v>
      </c>
      <c r="H1963" s="3" t="s">
        <v>4012</v>
      </c>
      <c r="I1963" s="3" t="s">
        <v>42</v>
      </c>
      <c r="J1963" s="3" t="s">
        <v>6565</v>
      </c>
      <c r="K1963" s="6"/>
      <c r="L1963" s="3"/>
      <c r="M1963" s="6">
        <v>30</v>
      </c>
      <c r="N1963" s="3" t="s">
        <v>44</v>
      </c>
      <c r="O1963" s="3" t="s">
        <v>6560</v>
      </c>
      <c r="P1963" s="3" t="s">
        <v>6566</v>
      </c>
      <c r="Q1963" s="3" t="s">
        <v>6569</v>
      </c>
      <c r="R1963" s="161">
        <v>5.55</v>
      </c>
      <c r="S1963" s="79"/>
      <c r="T1963" s="81">
        <v>4.2</v>
      </c>
      <c r="U1963" s="81"/>
      <c r="V1963" s="82">
        <v>7.92</v>
      </c>
      <c r="W1963" s="79"/>
      <c r="X1963" s="79">
        <v>4.79</v>
      </c>
      <c r="Y1963" s="79">
        <v>12.08</v>
      </c>
      <c r="Z1963" s="79">
        <v>6.3</v>
      </c>
      <c r="AA1963" s="79"/>
      <c r="AB1963" s="79"/>
      <c r="AC1963" s="79"/>
      <c r="AD1963" s="79"/>
      <c r="AE1963" s="83"/>
      <c r="AF1963" s="84"/>
      <c r="AG1963" s="84">
        <v>4.7690000000000001</v>
      </c>
      <c r="AH1963" s="84">
        <v>12.08</v>
      </c>
      <c r="AI1963" s="84">
        <v>6.3</v>
      </c>
      <c r="AJ1963" s="84">
        <v>7.92</v>
      </c>
      <c r="AK1963" s="84"/>
      <c r="AL1963" s="84"/>
      <c r="AM1963" s="84"/>
      <c r="AN1963" s="85"/>
      <c r="AO1963" s="84"/>
      <c r="AP1963" s="83"/>
      <c r="AQ1963" s="84">
        <v>5.5344999999999995</v>
      </c>
      <c r="AR1963" s="84" t="s">
        <v>601</v>
      </c>
      <c r="AS1963" s="84" t="e">
        <v>#NUM!</v>
      </c>
      <c r="AT1963" s="84" t="e">
        <v>#REF!</v>
      </c>
      <c r="AU1963" s="84">
        <v>4.5149999999999997</v>
      </c>
      <c r="AV1963" s="79" t="e">
        <v>#REF!</v>
      </c>
      <c r="AW1963" s="84" t="s">
        <v>71</v>
      </c>
      <c r="AX1963" s="84" t="s">
        <v>72</v>
      </c>
      <c r="AY1963" s="85">
        <v>4.5149999999999997</v>
      </c>
      <c r="AZ1963" s="87">
        <v>1.1287499999999999</v>
      </c>
      <c r="BA1963" s="43">
        <v>5.6437499999999998</v>
      </c>
      <c r="BB1963" s="85">
        <v>6.0952500000000001</v>
      </c>
      <c r="BC1963" s="20" t="s">
        <v>12295</v>
      </c>
      <c r="BD1963" s="84" t="s">
        <v>12287</v>
      </c>
      <c r="BE1963" s="88" t="s">
        <v>12715</v>
      </c>
      <c r="BF1963" s="88"/>
      <c r="BG1963" s="88"/>
      <c r="BH1963" s="88"/>
      <c r="BI1963" s="88"/>
      <c r="BJ1963" s="88"/>
      <c r="BK1963" s="88"/>
      <c r="BL1963" s="88"/>
      <c r="BM1963" s="88"/>
      <c r="BN1963" s="88"/>
      <c r="BO1963" s="88"/>
      <c r="BP1963" s="88"/>
      <c r="BQ1963" s="88"/>
      <c r="BR1963" s="88"/>
      <c r="BS1963" s="88"/>
      <c r="BT1963" s="88"/>
      <c r="BU1963" s="88"/>
      <c r="BV1963" s="88"/>
      <c r="BW1963" s="88"/>
      <c r="BX1963" s="88"/>
    </row>
    <row r="1964" spans="1:116" ht="30" customHeight="1">
      <c r="A1964" s="4" t="s">
        <v>6558</v>
      </c>
      <c r="B1964" s="5">
        <v>1962</v>
      </c>
      <c r="C1964" s="6">
        <v>16238</v>
      </c>
      <c r="D1964" s="6"/>
      <c r="E1964" s="43" t="s">
        <v>6858</v>
      </c>
      <c r="F1964" s="3" t="s">
        <v>328</v>
      </c>
      <c r="G1964" s="3" t="s">
        <v>329</v>
      </c>
      <c r="H1964" s="3" t="s">
        <v>334</v>
      </c>
      <c r="I1964" s="3" t="s">
        <v>42</v>
      </c>
      <c r="J1964" s="3" t="s">
        <v>6859</v>
      </c>
      <c r="K1964" s="6"/>
      <c r="L1964" s="3"/>
      <c r="M1964" s="6">
        <v>28</v>
      </c>
      <c r="N1964" s="3" t="s">
        <v>44</v>
      </c>
      <c r="O1964" s="3" t="s">
        <v>6560</v>
      </c>
      <c r="P1964" s="3" t="s">
        <v>6573</v>
      </c>
      <c r="Q1964" s="3" t="s">
        <v>6860</v>
      </c>
      <c r="R1964" s="156">
        <v>29.04</v>
      </c>
      <c r="T1964" s="23">
        <v>26</v>
      </c>
      <c r="U1964" s="1">
        <v>26</v>
      </c>
      <c r="V1964" s="21">
        <v>32.26</v>
      </c>
      <c r="X1964" s="22">
        <v>33.39</v>
      </c>
      <c r="Y1964" s="22">
        <v>25.81</v>
      </c>
      <c r="Z1964" s="22">
        <v>57.54</v>
      </c>
      <c r="AE1964" s="24">
        <v>32.26</v>
      </c>
      <c r="AN1964" s="25">
        <v>29.04</v>
      </c>
      <c r="AO1964" s="20" t="s">
        <v>47</v>
      </c>
      <c r="AP1964" s="24" t="s">
        <v>48</v>
      </c>
      <c r="AQ1964" s="20" t="e">
        <f>AVERAGE(SMALL(AE1964:AI1964,1),SMALL(AE1964:AI1964,2))</f>
        <v>#NUM!</v>
      </c>
      <c r="AR1964" s="20" t="e">
        <f>IF(R1964 &lt;=( AVERAGE(SMALL(AE1964:AI1964,1),SMALL(AE1964:AI1964,2))), R1964, "")</f>
        <v>#NUM!</v>
      </c>
      <c r="AS1964" s="20" t="e">
        <f>AVERAGE(SMALL(AJ1964:AM1964,1),SMALL(AJ1964:AM1964,2))</f>
        <v>#NUM!</v>
      </c>
      <c r="AT1964" s="20">
        <f>T1964*1.075</f>
        <v>27.95</v>
      </c>
      <c r="AU1964" s="20">
        <f>U1964*1.075</f>
        <v>27.95</v>
      </c>
      <c r="AV1964" s="22">
        <f>MIN(AN1964,AT1964,AU1964)</f>
        <v>27.95</v>
      </c>
      <c r="AW1964" s="20" t="s">
        <v>71</v>
      </c>
      <c r="AX1964" s="20" t="s">
        <v>72</v>
      </c>
      <c r="AY1964" s="25">
        <v>27.95</v>
      </c>
      <c r="AZ1964" s="27">
        <f>IF(AND(AY1964&gt;0,AY1964&lt;=10),AY1964*0.25,IF(AND(AY1964&gt;10,AY1964&lt;=50),AY1964*0.17,IF(AND(AY1964&gt;10,AY1964&lt;=100),AY1964*0.12,IF(AY1964&gt;100,AY1964*0.1))))</f>
        <v>4.7515000000000001</v>
      </c>
      <c r="BA1964" s="3">
        <f>AZ1964+AY1964</f>
        <v>32.701499999999996</v>
      </c>
      <c r="BB1964" s="25">
        <f>BA1964+BA1964*0.08</f>
        <v>35.317619999999998</v>
      </c>
      <c r="BC1964" s="20" t="s">
        <v>12295</v>
      </c>
      <c r="BP1964" s="20"/>
      <c r="BQ1964" s="20"/>
      <c r="BR1964" s="20"/>
      <c r="BS1964" s="20"/>
      <c r="BT1964" s="20"/>
      <c r="BU1964" s="20"/>
      <c r="BV1964" s="20"/>
      <c r="BW1964" s="20"/>
      <c r="BX1964" s="20"/>
      <c r="BY1964" s="20"/>
      <c r="BZ1964" s="20"/>
      <c r="CA1964" s="20"/>
      <c r="CB1964" s="20"/>
      <c r="CC1964" s="20"/>
      <c r="CD1964" s="20"/>
      <c r="CE1964" s="20"/>
      <c r="CF1964" s="20"/>
      <c r="CG1964" s="20"/>
      <c r="CH1964" s="20"/>
      <c r="CI1964" s="20"/>
      <c r="CJ1964" s="20"/>
      <c r="CK1964" s="20"/>
      <c r="CL1964" s="20"/>
      <c r="CM1964" s="20"/>
      <c r="CN1964" s="20"/>
      <c r="CO1964" s="20"/>
      <c r="CP1964" s="20"/>
      <c r="CQ1964" s="20"/>
      <c r="CR1964" s="20"/>
      <c r="CS1964" s="20"/>
      <c r="CT1964" s="20"/>
      <c r="CU1964" s="20"/>
      <c r="CV1964" s="20"/>
      <c r="CW1964" s="20"/>
      <c r="CX1964" s="20"/>
      <c r="CY1964" s="20"/>
      <c r="CZ1964" s="20"/>
      <c r="DA1964" s="20"/>
      <c r="DB1964" s="20"/>
      <c r="DC1964" s="20"/>
      <c r="DD1964" s="20"/>
      <c r="DE1964" s="20"/>
      <c r="DF1964" s="20"/>
      <c r="DG1964" s="20"/>
      <c r="DH1964" s="20"/>
      <c r="DI1964" s="20"/>
      <c r="DJ1964" s="20"/>
      <c r="DK1964" s="20"/>
      <c r="DL1964" s="20"/>
    </row>
    <row r="1965" spans="1:116" ht="30" customHeight="1">
      <c r="A1965" s="4" t="s">
        <v>6558</v>
      </c>
      <c r="B1965" s="5">
        <v>1963</v>
      </c>
      <c r="C1965" s="6">
        <v>16240</v>
      </c>
      <c r="D1965" s="6"/>
      <c r="E1965" s="43" t="s">
        <v>6858</v>
      </c>
      <c r="F1965" s="3" t="s">
        <v>328</v>
      </c>
      <c r="G1965" s="3" t="s">
        <v>329</v>
      </c>
      <c r="H1965" s="3" t="s">
        <v>56</v>
      </c>
      <c r="I1965" s="3" t="s">
        <v>42</v>
      </c>
      <c r="J1965" s="3" t="s">
        <v>6859</v>
      </c>
      <c r="K1965" s="6"/>
      <c r="L1965" s="3"/>
      <c r="M1965" s="6">
        <v>28</v>
      </c>
      <c r="N1965" s="3" t="s">
        <v>44</v>
      </c>
      <c r="O1965" s="3" t="s">
        <v>6560</v>
      </c>
      <c r="P1965" s="3" t="s">
        <v>6573</v>
      </c>
      <c r="Q1965" s="3" t="s">
        <v>6861</v>
      </c>
      <c r="R1965" s="156">
        <v>29.04</v>
      </c>
      <c r="T1965" s="23">
        <v>28</v>
      </c>
      <c r="U1965" s="1">
        <v>28</v>
      </c>
      <c r="V1965" s="21">
        <v>32.26</v>
      </c>
      <c r="X1965" s="22">
        <v>33.39</v>
      </c>
      <c r="Y1965" s="22">
        <v>25.81</v>
      </c>
      <c r="Z1965" s="22">
        <v>57.54</v>
      </c>
      <c r="AE1965" s="24">
        <v>32.26</v>
      </c>
      <c r="AN1965" s="25">
        <v>29.04</v>
      </c>
      <c r="AO1965" s="20" t="s">
        <v>47</v>
      </c>
      <c r="AP1965" s="24" t="s">
        <v>48</v>
      </c>
      <c r="AQ1965" s="20" t="e">
        <f>AVERAGE(SMALL(AE1965:AI1965,1),SMALL(AE1965:AI1965,2))</f>
        <v>#NUM!</v>
      </c>
      <c r="AR1965" s="20" t="e">
        <f>IF(R1965 &lt;=( AVERAGE(SMALL(AE1965:AI1965,1),SMALL(AE1965:AI1965,2))), R1965, "")</f>
        <v>#NUM!</v>
      </c>
      <c r="AS1965" s="20" t="e">
        <f>AVERAGE(SMALL(AJ1965:AM1965,1),SMALL(AJ1965:AM1965,2))</f>
        <v>#NUM!</v>
      </c>
      <c r="AT1965" s="20">
        <f>T1965*1.075</f>
        <v>30.099999999999998</v>
      </c>
      <c r="AU1965" s="20">
        <f>U1965*1.075</f>
        <v>30.099999999999998</v>
      </c>
      <c r="AV1965" s="22">
        <f>MIN(AN1965,AT1965,AU1965)</f>
        <v>29.04</v>
      </c>
      <c r="AW1965" s="26" t="s">
        <v>49</v>
      </c>
      <c r="AX1965" s="20" t="s">
        <v>48</v>
      </c>
      <c r="AY1965" s="25">
        <v>29.04</v>
      </c>
      <c r="AZ1965" s="27">
        <f>IF(AND(AY1965&gt;0,AY1965&lt;=10),AY1965*0.25,IF(AND(AY1965&gt;10,AY1965&lt;=50),AY1965*0.17,IF(AND(AY1965&gt;10,AY1965&lt;=100),AY1965*0.12,IF(AY1965&gt;100,AY1965*0.1))))</f>
        <v>4.9367999999999999</v>
      </c>
      <c r="BA1965" s="3">
        <f>AZ1965+AY1965</f>
        <v>33.976799999999997</v>
      </c>
      <c r="BB1965" s="25">
        <f>BA1965+BA1965*0.08</f>
        <v>36.694944</v>
      </c>
      <c r="BC1965" s="20" t="s">
        <v>12295</v>
      </c>
      <c r="BP1965" s="20"/>
      <c r="BQ1965" s="20"/>
      <c r="BR1965" s="20"/>
      <c r="BS1965" s="20"/>
      <c r="BT1965" s="20"/>
      <c r="BU1965" s="20"/>
      <c r="BV1965" s="20"/>
      <c r="BW1965" s="20"/>
      <c r="BX1965" s="20"/>
      <c r="BY1965" s="20"/>
      <c r="BZ1965" s="20"/>
      <c r="CA1965" s="20"/>
      <c r="CB1965" s="20"/>
      <c r="CC1965" s="20"/>
      <c r="CD1965" s="20"/>
      <c r="CE1965" s="20"/>
      <c r="CF1965" s="20"/>
      <c r="CG1965" s="20"/>
      <c r="CH1965" s="20"/>
      <c r="CI1965" s="20"/>
      <c r="CJ1965" s="20"/>
      <c r="CK1965" s="20"/>
      <c r="CL1965" s="20"/>
      <c r="CM1965" s="20"/>
      <c r="CN1965" s="20"/>
      <c r="CO1965" s="20"/>
      <c r="CP1965" s="20"/>
      <c r="CQ1965" s="20"/>
      <c r="CR1965" s="20"/>
      <c r="CS1965" s="20"/>
      <c r="CT1965" s="20"/>
      <c r="CU1965" s="20"/>
      <c r="CV1965" s="20"/>
      <c r="CW1965" s="20"/>
      <c r="CX1965" s="20"/>
      <c r="CY1965" s="20"/>
      <c r="CZ1965" s="20"/>
      <c r="DA1965" s="20"/>
      <c r="DB1965" s="20"/>
      <c r="DC1965" s="20"/>
      <c r="DD1965" s="20"/>
      <c r="DE1965" s="20"/>
      <c r="DF1965" s="20"/>
      <c r="DG1965" s="20"/>
      <c r="DH1965" s="20"/>
      <c r="DI1965" s="20"/>
      <c r="DJ1965" s="20"/>
      <c r="DK1965" s="20"/>
      <c r="DL1965" s="20"/>
    </row>
    <row r="1966" spans="1:116" ht="30" customHeight="1">
      <c r="A1966" s="4" t="s">
        <v>6558</v>
      </c>
      <c r="B1966" s="5">
        <v>1964</v>
      </c>
      <c r="C1966" s="116">
        <v>19279</v>
      </c>
      <c r="D1966" s="116"/>
      <c r="E1966" s="43" t="s">
        <v>6885</v>
      </c>
      <c r="F1966" s="3" t="s">
        <v>6886</v>
      </c>
      <c r="G1966" s="3" t="s">
        <v>2597</v>
      </c>
      <c r="H1966" s="3" t="s">
        <v>530</v>
      </c>
      <c r="I1966" s="3" t="s">
        <v>42</v>
      </c>
      <c r="J1966" s="3" t="s">
        <v>6887</v>
      </c>
      <c r="K1966" s="6"/>
      <c r="L1966" s="3"/>
      <c r="M1966" s="6">
        <v>28</v>
      </c>
      <c r="N1966" s="3" t="s">
        <v>44</v>
      </c>
      <c r="O1966" s="3" t="s">
        <v>6560</v>
      </c>
      <c r="P1966" s="3" t="s">
        <v>6573</v>
      </c>
      <c r="Q1966" s="3" t="s">
        <v>6889</v>
      </c>
      <c r="R1966" s="156">
        <v>11.11</v>
      </c>
      <c r="T1966" s="23">
        <v>9</v>
      </c>
      <c r="U1966" s="1">
        <v>9</v>
      </c>
      <c r="AH1966" s="20">
        <v>7.81</v>
      </c>
      <c r="AI1966" s="20">
        <v>16.05</v>
      </c>
      <c r="AJ1966" s="20">
        <v>6.9</v>
      </c>
      <c r="AN1966" s="25">
        <v>11.11</v>
      </c>
      <c r="AO1966" s="20" t="s">
        <v>47</v>
      </c>
      <c r="AP1966" s="24" t="s">
        <v>48</v>
      </c>
      <c r="AQ1966" s="20">
        <f>AVERAGE(SMALL(AE1966:AI1966,1),SMALL(AE1966:AI1966,2))</f>
        <v>11.93</v>
      </c>
      <c r="AR1966" s="20">
        <f>IF(R1966 &lt;=( AVERAGE(SMALL(AE1966:AI1966,1),SMALL(AE1966:AI1966,2))), R1966, "")</f>
        <v>11.11</v>
      </c>
      <c r="AS1966" s="20" t="e">
        <f>AVERAGE(SMALL(AJ1966:AM1966,1),SMALL(AJ1966:AM1966,2))</f>
        <v>#NUM!</v>
      </c>
      <c r="AT1966" s="20">
        <f>T1966*1.075</f>
        <v>9.6749999999999989</v>
      </c>
      <c r="AU1966" s="20">
        <f>U1966*1.075</f>
        <v>9.6749999999999989</v>
      </c>
      <c r="AV1966" s="22">
        <f>MIN(AN1966,AT1966,AU1966)</f>
        <v>9.6749999999999989</v>
      </c>
      <c r="AW1966" s="20" t="s">
        <v>71</v>
      </c>
      <c r="AX1966" s="20" t="s">
        <v>72</v>
      </c>
      <c r="AY1966" s="25">
        <v>9.68</v>
      </c>
      <c r="AZ1966" s="27">
        <f>IF(AND(AY1966&gt;0,AY1966&lt;=10),AY1966*0.25,IF(AND(AY1966&gt;10,AY1966&lt;=50),AY1966*0.17,IF(AND(AY1966&gt;10,AY1966&lt;=100),AY1966*0.12,IF(AY1966&gt;100,AY1966*0.1))))</f>
        <v>2.42</v>
      </c>
      <c r="BA1966" s="3">
        <f>AZ1966+AY1966</f>
        <v>12.1</v>
      </c>
      <c r="BB1966" s="25">
        <f>BA1966+BA1966*0.08</f>
        <v>13.068</v>
      </c>
      <c r="BC1966" s="20" t="s">
        <v>12295</v>
      </c>
      <c r="BP1966" s="28"/>
      <c r="BQ1966" s="28"/>
      <c r="BR1966" s="28"/>
      <c r="BS1966" s="28"/>
      <c r="BT1966" s="28"/>
      <c r="BU1966" s="28"/>
      <c r="BV1966" s="28"/>
      <c r="BW1966" s="28"/>
      <c r="BX1966" s="28"/>
      <c r="BY1966" s="28"/>
      <c r="BZ1966" s="28"/>
      <c r="CA1966" s="28"/>
      <c r="CB1966" s="28"/>
      <c r="CC1966" s="28"/>
      <c r="CD1966" s="28"/>
      <c r="CE1966" s="28"/>
      <c r="CF1966" s="28"/>
      <c r="CG1966" s="28"/>
      <c r="CH1966" s="28"/>
      <c r="CI1966" s="28"/>
      <c r="CJ1966" s="28"/>
      <c r="CK1966" s="28"/>
      <c r="CL1966" s="28"/>
      <c r="CM1966" s="28"/>
      <c r="CN1966" s="28"/>
      <c r="CO1966" s="28"/>
      <c r="CP1966" s="28"/>
      <c r="CQ1966" s="28"/>
      <c r="CR1966" s="28"/>
      <c r="CS1966" s="28"/>
      <c r="CT1966" s="28"/>
      <c r="CU1966" s="28"/>
      <c r="CV1966" s="28"/>
      <c r="CW1966" s="28"/>
      <c r="CX1966" s="28"/>
      <c r="CY1966" s="28"/>
      <c r="CZ1966" s="28"/>
      <c r="DA1966" s="28"/>
      <c r="DB1966" s="28"/>
      <c r="DC1966" s="28"/>
      <c r="DD1966" s="28"/>
      <c r="DE1966" s="28"/>
      <c r="DF1966" s="28"/>
      <c r="DG1966" s="28"/>
      <c r="DH1966" s="28"/>
      <c r="DI1966" s="28"/>
      <c r="DJ1966" s="28"/>
      <c r="DK1966" s="28"/>
      <c r="DL1966" s="28"/>
    </row>
    <row r="1967" spans="1:116" ht="30" customHeight="1">
      <c r="A1967" s="4" t="s">
        <v>6558</v>
      </c>
      <c r="B1967" s="5">
        <v>1965</v>
      </c>
      <c r="C1967" s="116">
        <v>19280</v>
      </c>
      <c r="D1967" s="116"/>
      <c r="E1967" s="43" t="s">
        <v>6885</v>
      </c>
      <c r="F1967" s="3" t="s">
        <v>6886</v>
      </c>
      <c r="G1967" s="3" t="s">
        <v>2597</v>
      </c>
      <c r="H1967" s="3" t="s">
        <v>41</v>
      </c>
      <c r="I1967" s="3" t="s">
        <v>42</v>
      </c>
      <c r="J1967" s="3" t="s">
        <v>6887</v>
      </c>
      <c r="K1967" s="6"/>
      <c r="L1967" s="3"/>
      <c r="M1967" s="6">
        <v>28</v>
      </c>
      <c r="N1967" s="3" t="s">
        <v>44</v>
      </c>
      <c r="O1967" s="3" t="s">
        <v>6560</v>
      </c>
      <c r="P1967" s="3" t="s">
        <v>6573</v>
      </c>
      <c r="Q1967" s="3" t="s">
        <v>6888</v>
      </c>
      <c r="R1967" s="156">
        <v>12.34</v>
      </c>
      <c r="T1967" s="23">
        <v>10</v>
      </c>
      <c r="U1967" s="1">
        <v>10</v>
      </c>
      <c r="AG1967" s="20">
        <v>10.225</v>
      </c>
      <c r="AH1967" s="20">
        <v>9.3800000000000008</v>
      </c>
      <c r="AI1967" s="20">
        <v>21.75</v>
      </c>
      <c r="AJ1967" s="20">
        <v>9.24</v>
      </c>
      <c r="AN1967" s="25">
        <v>9.8025000000000002</v>
      </c>
      <c r="AO1967" s="20" t="s">
        <v>207</v>
      </c>
      <c r="AP1967" s="24" t="s">
        <v>208</v>
      </c>
      <c r="AQ1967" s="20">
        <f>AVERAGE(SMALL(AE1967:AI1967,1),SMALL(AE1967:AI1967,2))</f>
        <v>9.8025000000000002</v>
      </c>
      <c r="AR1967" s="20" t="str">
        <f>IF(R1967 &lt;=( AVERAGE(SMALL(AE1967:AI1967,1),SMALL(AE1967:AI1967,2))), R1967, "")</f>
        <v/>
      </c>
      <c r="AS1967" s="20" t="e">
        <f>AVERAGE(SMALL(AJ1967:AM1967,1),SMALL(AJ1967:AM1967,2))</f>
        <v>#NUM!</v>
      </c>
      <c r="AT1967" s="20">
        <f>T1967*1.075</f>
        <v>10.75</v>
      </c>
      <c r="AU1967" s="20">
        <f>U1967*1.075</f>
        <v>10.75</v>
      </c>
      <c r="AV1967" s="22">
        <f>MIN(AN1967,AT1967,AU1967)</f>
        <v>9.8025000000000002</v>
      </c>
      <c r="AW1967" s="26" t="s">
        <v>49</v>
      </c>
      <c r="AX1967" s="20" t="s">
        <v>48</v>
      </c>
      <c r="AY1967" s="25">
        <v>9.8000000000000007</v>
      </c>
      <c r="AZ1967" s="27">
        <f>IF(AND(AY1967&gt;0,AY1967&lt;=10),AY1967*0.25,IF(AND(AY1967&gt;10,AY1967&lt;=50),AY1967*0.17,IF(AND(AY1967&gt;10,AY1967&lt;=100),AY1967*0.12,IF(AY1967&gt;100,AY1967*0.1))))</f>
        <v>2.4500000000000002</v>
      </c>
      <c r="BA1967" s="3">
        <f>AZ1967+AY1967</f>
        <v>12.25</v>
      </c>
      <c r="BB1967" s="25">
        <f>BA1967+BA1967*0.08</f>
        <v>13.23</v>
      </c>
      <c r="BC1967" s="20" t="s">
        <v>12295</v>
      </c>
      <c r="BP1967" s="28"/>
      <c r="BQ1967" s="28"/>
      <c r="BR1967" s="28"/>
      <c r="BS1967" s="28"/>
      <c r="BT1967" s="28"/>
      <c r="BU1967" s="28"/>
      <c r="BV1967" s="28"/>
      <c r="BW1967" s="28"/>
      <c r="BX1967" s="28"/>
      <c r="BY1967" s="28"/>
      <c r="BZ1967" s="28"/>
      <c r="CA1967" s="28"/>
      <c r="CB1967" s="28"/>
      <c r="CC1967" s="28"/>
      <c r="CD1967" s="28"/>
      <c r="CE1967" s="28"/>
      <c r="CF1967" s="28"/>
      <c r="CG1967" s="28"/>
      <c r="CH1967" s="28"/>
      <c r="CI1967" s="28"/>
      <c r="CJ1967" s="28"/>
      <c r="CK1967" s="28"/>
      <c r="CL1967" s="28"/>
      <c r="CM1967" s="28"/>
      <c r="CN1967" s="28"/>
      <c r="CO1967" s="28"/>
      <c r="CP1967" s="28"/>
      <c r="CQ1967" s="28"/>
      <c r="CR1967" s="28"/>
      <c r="CS1967" s="28"/>
      <c r="CT1967" s="28"/>
      <c r="CU1967" s="28"/>
      <c r="CV1967" s="28"/>
      <c r="CW1967" s="28"/>
      <c r="CX1967" s="28"/>
      <c r="CY1967" s="28"/>
      <c r="CZ1967" s="28"/>
      <c r="DA1967" s="28"/>
      <c r="DB1967" s="28"/>
      <c r="DC1967" s="28"/>
      <c r="DD1967" s="28"/>
      <c r="DE1967" s="28"/>
      <c r="DF1967" s="28"/>
      <c r="DG1967" s="28"/>
      <c r="DH1967" s="28"/>
      <c r="DI1967" s="28"/>
      <c r="DJ1967" s="28"/>
      <c r="DK1967" s="28"/>
      <c r="DL1967" s="28"/>
    </row>
    <row r="1968" spans="1:116" ht="30" customHeight="1">
      <c r="A1968" s="112" t="s">
        <v>12738</v>
      </c>
      <c r="B1968" s="5">
        <v>1966</v>
      </c>
      <c r="C1968" s="44">
        <v>16439</v>
      </c>
      <c r="D1968" s="44"/>
      <c r="E1968" s="43" t="s">
        <v>6867</v>
      </c>
      <c r="F1968" s="3" t="s">
        <v>6868</v>
      </c>
      <c r="G1968" s="3" t="s">
        <v>1260</v>
      </c>
      <c r="H1968" s="3" t="s">
        <v>1263</v>
      </c>
      <c r="I1968" s="3" t="s">
        <v>42</v>
      </c>
      <c r="J1968" s="3" t="s">
        <v>6869</v>
      </c>
      <c r="K1968" s="6"/>
      <c r="L1968" s="3"/>
      <c r="M1968" s="6">
        <v>30</v>
      </c>
      <c r="N1968" s="3" t="s">
        <v>44</v>
      </c>
      <c r="O1968" s="3" t="s">
        <v>6560</v>
      </c>
      <c r="P1968" s="3" t="s">
        <v>6573</v>
      </c>
      <c r="Q1968" s="3" t="s">
        <v>6871</v>
      </c>
      <c r="R1968" s="161">
        <v>9.74</v>
      </c>
      <c r="S1968" s="79"/>
      <c r="T1968" s="81">
        <v>9.06</v>
      </c>
      <c r="U1968" s="81"/>
      <c r="V1968" s="82">
        <v>15.67</v>
      </c>
      <c r="W1968" s="79">
        <v>9.3000000000000007</v>
      </c>
      <c r="X1968" s="79">
        <v>11.62</v>
      </c>
      <c r="Y1968" s="79">
        <v>10.18</v>
      </c>
      <c r="Z1968" s="79">
        <v>16.5</v>
      </c>
      <c r="AA1968" s="79">
        <v>15.67</v>
      </c>
      <c r="AB1968" s="79">
        <v>7.32</v>
      </c>
      <c r="AC1968" s="79">
        <v>10.19</v>
      </c>
      <c r="AD1968" s="79"/>
      <c r="AE1968" s="83"/>
      <c r="AF1968" s="84"/>
      <c r="AG1968" s="84">
        <v>11.551</v>
      </c>
      <c r="AH1968" s="84">
        <v>28.08</v>
      </c>
      <c r="AI1968" s="84">
        <v>16.5</v>
      </c>
      <c r="AJ1968" s="84"/>
      <c r="AK1968" s="84">
        <v>6.9020000000000001</v>
      </c>
      <c r="AL1968" s="84"/>
      <c r="AM1968" s="84"/>
      <c r="AN1968" s="85"/>
      <c r="AO1968" s="84"/>
      <c r="AP1968" s="83"/>
      <c r="AQ1968" s="84">
        <v>14.025500000000001</v>
      </c>
      <c r="AR1968" s="84">
        <v>9.74</v>
      </c>
      <c r="AS1968" s="84" t="e">
        <v>#NUM!</v>
      </c>
      <c r="AT1968" s="84" t="e">
        <v>#REF!</v>
      </c>
      <c r="AU1968" s="84">
        <v>9.7394999999999996</v>
      </c>
      <c r="AV1968" s="79" t="e">
        <v>#REF!</v>
      </c>
      <c r="AW1968" s="86" t="s">
        <v>49</v>
      </c>
      <c r="AX1968" s="84" t="s">
        <v>48</v>
      </c>
      <c r="AY1968" s="85">
        <v>9.74</v>
      </c>
      <c r="AZ1968" s="87">
        <v>2.4350000000000001</v>
      </c>
      <c r="BA1968" s="43">
        <v>12.175000000000001</v>
      </c>
      <c r="BB1968" s="85">
        <v>13.149000000000001</v>
      </c>
      <c r="BC1968" s="20" t="s">
        <v>12295</v>
      </c>
      <c r="BD1968" s="84" t="s">
        <v>12287</v>
      </c>
      <c r="BE1968" s="88"/>
      <c r="BF1968" s="88"/>
      <c r="BG1968" s="88"/>
      <c r="BH1968" s="88"/>
      <c r="BI1968" s="88"/>
      <c r="BJ1968" s="88"/>
      <c r="BK1968" s="88"/>
      <c r="BL1968" s="88"/>
      <c r="BM1968" s="88"/>
      <c r="BN1968" s="88"/>
      <c r="BO1968" s="88"/>
      <c r="BP1968" s="88"/>
      <c r="BQ1968" s="88"/>
      <c r="BR1968" s="88"/>
      <c r="BS1968" s="88"/>
      <c r="BT1968" s="88"/>
      <c r="BU1968" s="88"/>
      <c r="BV1968" s="88"/>
      <c r="BW1968" s="88"/>
      <c r="BX1968" s="88"/>
    </row>
    <row r="1969" spans="1:116" ht="30" customHeight="1">
      <c r="A1969" s="112" t="s">
        <v>12738</v>
      </c>
      <c r="B1969" s="5">
        <v>1967</v>
      </c>
      <c r="C1969" s="44">
        <v>16438</v>
      </c>
      <c r="D1969" s="44"/>
      <c r="E1969" s="43" t="s">
        <v>6867</v>
      </c>
      <c r="F1969" s="3" t="s">
        <v>6868</v>
      </c>
      <c r="G1969" s="3" t="s">
        <v>1260</v>
      </c>
      <c r="H1969" s="3" t="s">
        <v>607</v>
      </c>
      <c r="I1969" s="3" t="s">
        <v>42</v>
      </c>
      <c r="J1969" s="3" t="s">
        <v>6869</v>
      </c>
      <c r="K1969" s="6"/>
      <c r="L1969" s="3"/>
      <c r="M1969" s="6">
        <v>30</v>
      </c>
      <c r="N1969" s="3" t="s">
        <v>44</v>
      </c>
      <c r="O1969" s="3" t="s">
        <v>6560</v>
      </c>
      <c r="P1969" s="3" t="s">
        <v>6573</v>
      </c>
      <c r="Q1969" s="3" t="s">
        <v>6870</v>
      </c>
      <c r="R1969" s="161">
        <v>8.5299999999999994</v>
      </c>
      <c r="S1969" s="79"/>
      <c r="T1969" s="81">
        <v>7.93</v>
      </c>
      <c r="U1969" s="81"/>
      <c r="V1969" s="82">
        <v>15.67</v>
      </c>
      <c r="W1969" s="79">
        <v>8.24</v>
      </c>
      <c r="X1969" s="79">
        <v>10.3</v>
      </c>
      <c r="Y1969" s="79">
        <v>8.81</v>
      </c>
      <c r="Z1969" s="79">
        <v>12.8</v>
      </c>
      <c r="AA1969" s="79"/>
      <c r="AB1969" s="79">
        <v>5.44</v>
      </c>
      <c r="AC1969" s="79">
        <v>4.9000000000000004</v>
      </c>
      <c r="AD1969" s="79"/>
      <c r="AE1969" s="83"/>
      <c r="AF1969" s="84"/>
      <c r="AG1969" s="84">
        <v>10.244</v>
      </c>
      <c r="AH1969" s="84">
        <v>28.16</v>
      </c>
      <c r="AI1969" s="84">
        <v>12.8</v>
      </c>
      <c r="AJ1969" s="84"/>
      <c r="AK1969" s="84">
        <v>5.1280000000000001</v>
      </c>
      <c r="AL1969" s="84"/>
      <c r="AM1969" s="84"/>
      <c r="AN1969" s="85"/>
      <c r="AO1969" s="84"/>
      <c r="AP1969" s="83"/>
      <c r="AQ1969" s="84">
        <v>11.522</v>
      </c>
      <c r="AR1969" s="84">
        <v>8.5299999999999994</v>
      </c>
      <c r="AS1969" s="84" t="e">
        <v>#NUM!</v>
      </c>
      <c r="AT1969" s="84" t="e">
        <v>#REF!</v>
      </c>
      <c r="AU1969" s="84">
        <v>8.5247499999999992</v>
      </c>
      <c r="AV1969" s="79" t="e">
        <v>#REF!</v>
      </c>
      <c r="AW1969" s="86" t="s">
        <v>49</v>
      </c>
      <c r="AX1969" s="84" t="s">
        <v>48</v>
      </c>
      <c r="AY1969" s="85">
        <v>8.5269999999999992</v>
      </c>
      <c r="AZ1969" s="87">
        <v>2.1317499999999998</v>
      </c>
      <c r="BA1969" s="43">
        <v>10.65875</v>
      </c>
      <c r="BB1969" s="85">
        <v>11.51145</v>
      </c>
      <c r="BC1969" s="20" t="s">
        <v>12295</v>
      </c>
      <c r="BD1969" s="84" t="s">
        <v>12287</v>
      </c>
      <c r="BE1969" s="88"/>
      <c r="BF1969" s="88"/>
      <c r="BG1969" s="88"/>
      <c r="BH1969" s="88"/>
      <c r="BI1969" s="88"/>
      <c r="BJ1969" s="88"/>
      <c r="BK1969" s="88"/>
      <c r="BL1969" s="88"/>
      <c r="BM1969" s="88"/>
      <c r="BN1969" s="88"/>
      <c r="BO1969" s="88"/>
      <c r="BP1969" s="88"/>
      <c r="BQ1969" s="88"/>
      <c r="BR1969" s="88"/>
      <c r="BS1969" s="88"/>
      <c r="BT1969" s="88"/>
      <c r="BU1969" s="88"/>
      <c r="BV1969" s="88"/>
      <c r="BW1969" s="88"/>
      <c r="BX1969" s="88"/>
      <c r="BY1969" s="88"/>
      <c r="BZ1969" s="88"/>
      <c r="CA1969" s="88"/>
      <c r="CB1969" s="88"/>
      <c r="CC1969" s="88"/>
      <c r="CD1969" s="88"/>
      <c r="CE1969" s="88"/>
      <c r="CF1969" s="88"/>
      <c r="CG1969" s="88"/>
      <c r="CH1969" s="88"/>
      <c r="CI1969" s="88"/>
      <c r="CJ1969" s="88"/>
      <c r="CK1969" s="88"/>
      <c r="CL1969" s="88"/>
      <c r="CM1969" s="88"/>
      <c r="CN1969" s="88"/>
      <c r="CO1969" s="88"/>
      <c r="CP1969" s="88"/>
      <c r="CQ1969" s="88"/>
      <c r="CR1969" s="88"/>
      <c r="CS1969" s="88"/>
      <c r="CT1969" s="88"/>
      <c r="CU1969" s="88"/>
      <c r="CV1969" s="88"/>
      <c r="CW1969" s="88"/>
      <c r="CX1969" s="88"/>
      <c r="CY1969" s="88"/>
      <c r="CZ1969" s="88"/>
      <c r="DA1969" s="88"/>
      <c r="DB1969" s="88"/>
      <c r="DC1969" s="88"/>
      <c r="DD1969" s="88"/>
      <c r="DE1969" s="88"/>
      <c r="DF1969" s="88"/>
      <c r="DG1969" s="88"/>
      <c r="DH1969" s="88"/>
      <c r="DI1969" s="88"/>
      <c r="DJ1969" s="88"/>
      <c r="DK1969" s="88"/>
      <c r="DL1969" s="88"/>
    </row>
    <row r="1970" spans="1:116" ht="30" customHeight="1">
      <c r="A1970" s="111" t="s">
        <v>12738</v>
      </c>
      <c r="B1970" s="5">
        <v>1968</v>
      </c>
      <c r="C1970" s="116">
        <v>19281</v>
      </c>
      <c r="D1970" s="116"/>
      <c r="E1970" s="43" t="s">
        <v>6890</v>
      </c>
      <c r="F1970" s="3" t="s">
        <v>6891</v>
      </c>
      <c r="G1970" s="3" t="s">
        <v>2603</v>
      </c>
      <c r="H1970" s="3" t="s">
        <v>2608</v>
      </c>
      <c r="I1970" s="3" t="s">
        <v>42</v>
      </c>
      <c r="J1970" s="3" t="s">
        <v>6892</v>
      </c>
      <c r="K1970" s="6"/>
      <c r="L1970" s="3"/>
      <c r="M1970" s="6">
        <v>56</v>
      </c>
      <c r="N1970" s="3" t="s">
        <v>44</v>
      </c>
      <c r="O1970" s="3" t="s">
        <v>6560</v>
      </c>
      <c r="P1970" s="3" t="s">
        <v>6608</v>
      </c>
      <c r="Q1970" s="3" t="s">
        <v>6894</v>
      </c>
      <c r="R1970" s="161">
        <v>14.78</v>
      </c>
      <c r="S1970" s="79"/>
      <c r="T1970" s="81">
        <v>13.75</v>
      </c>
      <c r="U1970" s="81"/>
      <c r="V1970" s="82"/>
      <c r="W1970" s="79"/>
      <c r="X1970" s="79"/>
      <c r="Y1970" s="79"/>
      <c r="Z1970" s="79"/>
      <c r="AA1970" s="79"/>
      <c r="AB1970" s="79"/>
      <c r="AC1970" s="79"/>
      <c r="AD1970" s="79"/>
      <c r="AE1970" s="83"/>
      <c r="AF1970" s="84">
        <v>13.250999999999999</v>
      </c>
      <c r="AG1970" s="84"/>
      <c r="AH1970" s="84">
        <v>42.08</v>
      </c>
      <c r="AI1970" s="84"/>
      <c r="AJ1970" s="84"/>
      <c r="AK1970" s="84">
        <v>12.02</v>
      </c>
      <c r="AL1970" s="84"/>
      <c r="AM1970" s="84"/>
      <c r="AN1970" s="85"/>
      <c r="AO1970" s="84"/>
      <c r="AP1970" s="83"/>
      <c r="AQ1970" s="84">
        <v>27.665499999999998</v>
      </c>
      <c r="AR1970" s="84">
        <v>14.78</v>
      </c>
      <c r="AS1970" s="84" t="e">
        <v>#NUM!</v>
      </c>
      <c r="AT1970" s="84" t="e">
        <v>#REF!</v>
      </c>
      <c r="AU1970" s="84">
        <v>14.78125</v>
      </c>
      <c r="AV1970" s="79" t="e">
        <v>#REF!</v>
      </c>
      <c r="AW1970" s="86" t="s">
        <v>49</v>
      </c>
      <c r="AX1970" s="84" t="s">
        <v>48</v>
      </c>
      <c r="AY1970" s="85">
        <v>14.78</v>
      </c>
      <c r="AZ1970" s="87">
        <v>2.5125999999999999</v>
      </c>
      <c r="BA1970" s="43">
        <v>17.2926</v>
      </c>
      <c r="BB1970" s="85">
        <v>18.676007999999999</v>
      </c>
      <c r="BC1970" s="20" t="s">
        <v>12295</v>
      </c>
      <c r="BD1970" s="84" t="s">
        <v>12287</v>
      </c>
      <c r="BE1970" s="88"/>
      <c r="BF1970" s="88"/>
      <c r="BG1970" s="88"/>
      <c r="BH1970" s="88"/>
      <c r="BI1970" s="88"/>
      <c r="BJ1970" s="88"/>
      <c r="BK1970" s="88"/>
      <c r="BL1970" s="88"/>
      <c r="BM1970" s="88"/>
      <c r="BN1970" s="88"/>
      <c r="BO1970" s="88"/>
      <c r="BP1970" s="88"/>
      <c r="BQ1970" s="88"/>
      <c r="BR1970" s="88"/>
      <c r="BS1970" s="88"/>
      <c r="BT1970" s="88"/>
      <c r="BU1970" s="88"/>
      <c r="BV1970" s="88"/>
      <c r="BW1970" s="88"/>
      <c r="BX1970" s="88"/>
      <c r="BY1970" s="88"/>
      <c r="BZ1970" s="88"/>
      <c r="CA1970" s="88"/>
      <c r="CB1970" s="88"/>
      <c r="CC1970" s="88"/>
      <c r="CD1970" s="88"/>
      <c r="CE1970" s="88"/>
      <c r="CF1970" s="88"/>
      <c r="CG1970" s="88"/>
      <c r="CH1970" s="88"/>
      <c r="CI1970" s="88"/>
      <c r="CJ1970" s="88"/>
      <c r="CK1970" s="88"/>
      <c r="CL1970" s="88"/>
      <c r="CM1970" s="88"/>
      <c r="CN1970" s="88"/>
      <c r="CO1970" s="88"/>
      <c r="CP1970" s="88"/>
      <c r="CQ1970" s="88"/>
      <c r="CR1970" s="88"/>
      <c r="CS1970" s="88"/>
      <c r="CT1970" s="88"/>
      <c r="CU1970" s="88"/>
      <c r="CV1970" s="88"/>
      <c r="CW1970" s="88"/>
      <c r="CX1970" s="88"/>
      <c r="CY1970" s="88"/>
      <c r="CZ1970" s="88"/>
      <c r="DA1970" s="88"/>
      <c r="DB1970" s="88"/>
      <c r="DC1970" s="88"/>
      <c r="DD1970" s="88"/>
      <c r="DE1970" s="88"/>
      <c r="DF1970" s="88"/>
      <c r="DG1970" s="88"/>
      <c r="DH1970" s="88"/>
      <c r="DI1970" s="88"/>
      <c r="DJ1970" s="88"/>
      <c r="DK1970" s="88"/>
      <c r="DL1970" s="88"/>
    </row>
    <row r="1971" spans="1:116" ht="30" customHeight="1">
      <c r="A1971" s="111" t="s">
        <v>12738</v>
      </c>
      <c r="B1971" s="5">
        <v>1969</v>
      </c>
      <c r="C1971" s="116">
        <v>19284</v>
      </c>
      <c r="D1971" s="116"/>
      <c r="E1971" s="43" t="s">
        <v>6890</v>
      </c>
      <c r="F1971" s="3" t="s">
        <v>6891</v>
      </c>
      <c r="G1971" s="3" t="s">
        <v>2603</v>
      </c>
      <c r="H1971" s="3" t="s">
        <v>2604</v>
      </c>
      <c r="I1971" s="3" t="s">
        <v>42</v>
      </c>
      <c r="J1971" s="3" t="s">
        <v>6892</v>
      </c>
      <c r="K1971" s="6"/>
      <c r="L1971" s="3"/>
      <c r="M1971" s="6">
        <v>56</v>
      </c>
      <c r="N1971" s="3" t="s">
        <v>44</v>
      </c>
      <c r="O1971" s="3" t="s">
        <v>6560</v>
      </c>
      <c r="P1971" s="3" t="s">
        <v>6608</v>
      </c>
      <c r="Q1971" s="3" t="s">
        <v>6893</v>
      </c>
      <c r="R1971" s="161">
        <v>15.75</v>
      </c>
      <c r="S1971" s="79"/>
      <c r="T1971" s="81">
        <v>14.65</v>
      </c>
      <c r="U1971" s="81"/>
      <c r="V1971" s="82"/>
      <c r="W1971" s="79"/>
      <c r="X1971" s="79"/>
      <c r="Y1971" s="79"/>
      <c r="Z1971" s="79"/>
      <c r="AA1971" s="79"/>
      <c r="AB1971" s="79"/>
      <c r="AC1971" s="79"/>
      <c r="AD1971" s="79"/>
      <c r="AE1971" s="83"/>
      <c r="AF1971" s="84">
        <v>12.679</v>
      </c>
      <c r="AG1971" s="84">
        <v>13.526999999999999</v>
      </c>
      <c r="AH1971" s="84">
        <v>22.29</v>
      </c>
      <c r="AI1971" s="84">
        <v>21.28</v>
      </c>
      <c r="AJ1971" s="84"/>
      <c r="AK1971" s="84">
        <v>6.8710000000000004</v>
      </c>
      <c r="AL1971" s="84"/>
      <c r="AM1971" s="84"/>
      <c r="AN1971" s="85"/>
      <c r="AO1971" s="84"/>
      <c r="AP1971" s="83"/>
      <c r="AQ1971" s="84">
        <v>13.103</v>
      </c>
      <c r="AR1971" s="84" t="s">
        <v>601</v>
      </c>
      <c r="AS1971" s="84" t="e">
        <v>#NUM!</v>
      </c>
      <c r="AT1971" s="84" t="e">
        <v>#REF!</v>
      </c>
      <c r="AU1971" s="84">
        <v>15.748749999999999</v>
      </c>
      <c r="AV1971" s="79" t="e">
        <v>#REF!</v>
      </c>
      <c r="AW1971" s="84" t="s">
        <v>209</v>
      </c>
      <c r="AX1971" s="84" t="s">
        <v>208</v>
      </c>
      <c r="AY1971" s="85">
        <v>13.103</v>
      </c>
      <c r="AZ1971" s="87">
        <v>2.2275100000000001</v>
      </c>
      <c r="BA1971" s="43">
        <v>15.33051</v>
      </c>
      <c r="BB1971" s="85">
        <v>16.556950799999999</v>
      </c>
      <c r="BC1971" s="20" t="s">
        <v>12295</v>
      </c>
      <c r="BD1971" s="84" t="s">
        <v>12287</v>
      </c>
      <c r="BE1971" s="88"/>
      <c r="BF1971" s="88"/>
      <c r="BG1971" s="88"/>
      <c r="BH1971" s="88"/>
      <c r="BI1971" s="88"/>
      <c r="BJ1971" s="88"/>
      <c r="BK1971" s="88"/>
      <c r="BL1971" s="88"/>
      <c r="BM1971" s="88"/>
      <c r="BN1971" s="88"/>
      <c r="BO1971" s="88"/>
      <c r="BP1971" s="88"/>
      <c r="BQ1971" s="88"/>
      <c r="BR1971" s="88"/>
      <c r="BS1971" s="88"/>
      <c r="BT1971" s="88"/>
      <c r="BU1971" s="88"/>
      <c r="BV1971" s="88"/>
      <c r="BW1971" s="88"/>
      <c r="BX1971" s="88"/>
    </row>
    <row r="1972" spans="1:116" ht="30" customHeight="1">
      <c r="A1972" s="4" t="s">
        <v>6558</v>
      </c>
      <c r="B1972" s="5">
        <v>1970</v>
      </c>
      <c r="C1972" s="116">
        <v>11792</v>
      </c>
      <c r="D1972" s="116"/>
      <c r="E1972" s="43" t="s">
        <v>6677</v>
      </c>
      <c r="F1972" s="3" t="s">
        <v>4214</v>
      </c>
      <c r="G1972" s="3" t="s">
        <v>4048</v>
      </c>
      <c r="H1972" s="3" t="s">
        <v>6678</v>
      </c>
      <c r="I1972" s="3" t="s">
        <v>1979</v>
      </c>
      <c r="J1972" s="3" t="s">
        <v>6679</v>
      </c>
      <c r="K1972" s="6">
        <v>1</v>
      </c>
      <c r="L1972" s="3" t="s">
        <v>79</v>
      </c>
      <c r="M1972" s="6">
        <v>25</v>
      </c>
      <c r="N1972" s="3" t="s">
        <v>44</v>
      </c>
      <c r="O1972" s="3" t="s">
        <v>6560</v>
      </c>
      <c r="P1972" s="3" t="s">
        <v>6608</v>
      </c>
      <c r="Q1972" s="3" t="s">
        <v>6680</v>
      </c>
      <c r="R1972" s="156">
        <v>7.3</v>
      </c>
      <c r="T1972" s="23">
        <v>6.95</v>
      </c>
      <c r="U1972" s="1" t="s">
        <v>54</v>
      </c>
      <c r="V1972" s="21">
        <v>36.450000000000003</v>
      </c>
      <c r="X1972" s="22">
        <v>6.69</v>
      </c>
      <c r="Y1972" s="22">
        <v>7.9</v>
      </c>
      <c r="Z1972" s="22">
        <v>17.82</v>
      </c>
      <c r="AE1972" s="24">
        <v>36.450000000000003</v>
      </c>
      <c r="AG1972" s="20">
        <v>6.6660000000000004</v>
      </c>
      <c r="AH1972" s="20">
        <v>7.9</v>
      </c>
      <c r="AN1972" s="25">
        <v>7.2830000000000004</v>
      </c>
      <c r="AO1972" s="20" t="s">
        <v>207</v>
      </c>
      <c r="AP1972" s="24" t="s">
        <v>208</v>
      </c>
      <c r="AQ1972" s="20">
        <f>AVERAGE(SMALL(AE1972:AI1972,1),SMALL(AE1972:AI1972,2))</f>
        <v>7.2830000000000004</v>
      </c>
      <c r="AR1972" s="20" t="str">
        <f>IF(R1972 &lt;=( AVERAGE(SMALL(AE1972:AI1972,1),SMALL(AE1972:AI1972,2))), R1972, "")</f>
        <v/>
      </c>
      <c r="AS1972" s="20" t="e">
        <f>AVERAGE(SMALL(AJ1972:AM1972,1),SMALL(AJ1972:AM1972,2))</f>
        <v>#NUM!</v>
      </c>
      <c r="AT1972" s="20">
        <f>T1972*1.075</f>
        <v>7.4712499999999995</v>
      </c>
      <c r="AU1972" s="20" t="e">
        <f>U1972*1.075</f>
        <v>#VALUE!</v>
      </c>
      <c r="AV1972" s="22" t="e">
        <f>MIN(AN1972,AT1972,AU1972)</f>
        <v>#VALUE!</v>
      </c>
      <c r="AW1972" s="20" t="s">
        <v>209</v>
      </c>
      <c r="AX1972" s="20" t="s">
        <v>208</v>
      </c>
      <c r="AY1972" s="25">
        <v>7.2830000000000004</v>
      </c>
      <c r="AZ1972" s="27">
        <f>IF(AND(AY1972&gt;0,AY1972&lt;=10),AY1972*0.25,IF(AND(AY1972&gt;10,AY1972&lt;=50),AY1972*0.17,IF(AND(AY1972&gt;10,AY1972&lt;=100),AY1972*0.12,IF(AY1972&gt;100,AY1972*0.1))))</f>
        <v>1.8207500000000001</v>
      </c>
      <c r="BA1972" s="3">
        <f>AZ1972+AY1972</f>
        <v>9.1037499999999998</v>
      </c>
      <c r="BB1972" s="25">
        <f>BA1972+BA1972*0.08</f>
        <v>9.8320499999999988</v>
      </c>
      <c r="BC1972" s="20" t="s">
        <v>12295</v>
      </c>
      <c r="BP1972" s="20"/>
      <c r="BQ1972" s="20"/>
      <c r="BR1972" s="20"/>
      <c r="BS1972" s="20"/>
      <c r="BT1972" s="20"/>
      <c r="BU1972" s="20"/>
      <c r="BV1972" s="20"/>
      <c r="BW1972" s="20"/>
      <c r="BX1972" s="20"/>
      <c r="BY1972" s="20"/>
      <c r="BZ1972" s="20"/>
      <c r="CA1972" s="20"/>
      <c r="CB1972" s="20"/>
      <c r="CC1972" s="20"/>
      <c r="CD1972" s="20"/>
      <c r="CE1972" s="20"/>
      <c r="CF1972" s="20"/>
      <c r="CG1972" s="20"/>
      <c r="CH1972" s="20"/>
      <c r="CI1972" s="20"/>
      <c r="CJ1972" s="20"/>
      <c r="CK1972" s="20"/>
      <c r="CL1972" s="20"/>
      <c r="CM1972" s="20"/>
      <c r="CN1972" s="20"/>
      <c r="CO1972" s="20"/>
      <c r="CP1972" s="20"/>
      <c r="CQ1972" s="20"/>
      <c r="CR1972" s="20"/>
      <c r="CS1972" s="20"/>
      <c r="CT1972" s="20"/>
      <c r="CU1972" s="20"/>
      <c r="CV1972" s="20"/>
      <c r="CW1972" s="20"/>
      <c r="CX1972" s="20"/>
      <c r="CY1972" s="20"/>
      <c r="CZ1972" s="20"/>
      <c r="DA1972" s="20"/>
      <c r="DB1972" s="20"/>
      <c r="DC1972" s="20"/>
      <c r="DD1972" s="20"/>
      <c r="DE1972" s="20"/>
      <c r="DF1972" s="20"/>
      <c r="DG1972" s="20"/>
      <c r="DH1972" s="20"/>
      <c r="DI1972" s="20"/>
      <c r="DJ1972" s="20"/>
      <c r="DK1972" s="20"/>
      <c r="DL1972" s="20"/>
    </row>
    <row r="1973" spans="1:116" ht="30" customHeight="1">
      <c r="A1973" s="4" t="s">
        <v>6558</v>
      </c>
      <c r="B1973" s="5">
        <v>1971</v>
      </c>
      <c r="C1973" s="116">
        <v>12018</v>
      </c>
      <c r="D1973" s="116"/>
      <c r="E1973" s="43" t="s">
        <v>6691</v>
      </c>
      <c r="F1973" s="3" t="s">
        <v>6692</v>
      </c>
      <c r="G1973" s="3" t="s">
        <v>6158</v>
      </c>
      <c r="H1973" s="3" t="s">
        <v>201</v>
      </c>
      <c r="I1973" s="3" t="s">
        <v>42</v>
      </c>
      <c r="J1973" s="3" t="s">
        <v>6695</v>
      </c>
      <c r="K1973" s="6"/>
      <c r="L1973" s="3"/>
      <c r="M1973" s="6">
        <v>60</v>
      </c>
      <c r="N1973" s="3" t="s">
        <v>44</v>
      </c>
      <c r="O1973" s="3" t="s">
        <v>6560</v>
      </c>
      <c r="P1973" s="3" t="s">
        <v>6608</v>
      </c>
      <c r="Q1973" s="3" t="s">
        <v>6696</v>
      </c>
      <c r="R1973" s="156">
        <v>9.26</v>
      </c>
      <c r="T1973" s="23">
        <v>7.5</v>
      </c>
      <c r="U1973" s="1">
        <v>7.5</v>
      </c>
      <c r="AN1973" s="25">
        <v>9.26</v>
      </c>
      <c r="AO1973" s="20" t="s">
        <v>47</v>
      </c>
      <c r="AP1973" s="24" t="s">
        <v>48</v>
      </c>
      <c r="AQ1973" s="20" t="e">
        <f>AVERAGE(SMALL(AE1973:AI1973,1),SMALL(AE1973:AI1973,2))</f>
        <v>#NUM!</v>
      </c>
      <c r="AR1973" s="20" t="e">
        <f>IF(R1973 &lt;=( AVERAGE(SMALL(AE1973:AI1973,1),SMALL(AE1973:AI1973,2))), R1973, "")</f>
        <v>#NUM!</v>
      </c>
      <c r="AS1973" s="20" t="e">
        <f>AVERAGE(SMALL(AJ1973:AM1973,1),SMALL(AJ1973:AM1973,2))</f>
        <v>#NUM!</v>
      </c>
      <c r="AT1973" s="20">
        <f>T1973*1.075</f>
        <v>8.0625</v>
      </c>
      <c r="AU1973" s="20">
        <f>U1973*1.075</f>
        <v>8.0625</v>
      </c>
      <c r="AV1973" s="22">
        <f>MIN(AN1973,AT1973,AU1973)</f>
        <v>8.0625</v>
      </c>
      <c r="AW1973" s="20" t="s">
        <v>71</v>
      </c>
      <c r="AX1973" s="20" t="s">
        <v>72</v>
      </c>
      <c r="AY1973" s="25">
        <v>8.0619999999999994</v>
      </c>
      <c r="AZ1973" s="27">
        <f>IF(AND(AY1973&gt;0,AY1973&lt;=10),AY1973*0.25,IF(AND(AY1973&gt;10,AY1973&lt;=50),AY1973*0.17,IF(AND(AY1973&gt;10,AY1973&lt;=100),AY1973*0.12,IF(AY1973&gt;100,AY1973*0.1))))</f>
        <v>2.0154999999999998</v>
      </c>
      <c r="BA1973" s="3">
        <f>AZ1973+AY1973</f>
        <v>10.077499999999999</v>
      </c>
      <c r="BB1973" s="25">
        <f>BA1973+BA1973*0.08</f>
        <v>10.883699999999999</v>
      </c>
      <c r="BC1973" s="20" t="s">
        <v>12295</v>
      </c>
      <c r="BP1973" s="20"/>
      <c r="BQ1973" s="20"/>
      <c r="BR1973" s="20"/>
      <c r="BS1973" s="20"/>
      <c r="BT1973" s="20"/>
      <c r="BU1973" s="20"/>
      <c r="BV1973" s="20"/>
      <c r="BW1973" s="20"/>
      <c r="BX1973" s="20"/>
      <c r="BY1973" s="20"/>
      <c r="BZ1973" s="20"/>
      <c r="CA1973" s="20"/>
      <c r="CB1973" s="20"/>
      <c r="CC1973" s="20"/>
      <c r="CD1973" s="20"/>
      <c r="CE1973" s="20"/>
      <c r="CF1973" s="20"/>
      <c r="CG1973" s="20"/>
      <c r="CH1973" s="20"/>
      <c r="CI1973" s="20"/>
      <c r="CJ1973" s="20"/>
      <c r="CK1973" s="20"/>
      <c r="CL1973" s="20"/>
      <c r="CM1973" s="20"/>
      <c r="CN1973" s="20"/>
      <c r="CO1973" s="20"/>
      <c r="CP1973" s="20"/>
      <c r="CQ1973" s="20"/>
      <c r="CR1973" s="20"/>
      <c r="CS1973" s="20"/>
      <c r="CT1973" s="20"/>
      <c r="CU1973" s="20"/>
      <c r="CV1973" s="20"/>
      <c r="CW1973" s="20"/>
      <c r="CX1973" s="20"/>
      <c r="CY1973" s="20"/>
      <c r="CZ1973" s="20"/>
      <c r="DA1973" s="20"/>
      <c r="DB1973" s="20"/>
      <c r="DC1973" s="20"/>
      <c r="DD1973" s="20"/>
      <c r="DE1973" s="20"/>
      <c r="DF1973" s="20"/>
      <c r="DG1973" s="20"/>
      <c r="DH1973" s="20"/>
      <c r="DI1973" s="20"/>
      <c r="DJ1973" s="20"/>
      <c r="DK1973" s="20"/>
      <c r="DL1973" s="20"/>
    </row>
    <row r="1974" spans="1:116" ht="30" customHeight="1">
      <c r="A1974" s="4" t="s">
        <v>6558</v>
      </c>
      <c r="B1974" s="5">
        <v>1972</v>
      </c>
      <c r="C1974" s="116">
        <v>12019</v>
      </c>
      <c r="D1974" s="116"/>
      <c r="E1974" s="43" t="s">
        <v>6691</v>
      </c>
      <c r="F1974" s="3" t="s">
        <v>6692</v>
      </c>
      <c r="G1974" s="3" t="s">
        <v>6158</v>
      </c>
      <c r="H1974" s="3" t="s">
        <v>991</v>
      </c>
      <c r="I1974" s="3" t="s">
        <v>102</v>
      </c>
      <c r="J1974" s="3" t="s">
        <v>6693</v>
      </c>
      <c r="K1974" s="6"/>
      <c r="L1974" s="3"/>
      <c r="M1974" s="6">
        <v>30</v>
      </c>
      <c r="N1974" s="3" t="s">
        <v>44</v>
      </c>
      <c r="O1974" s="3" t="s">
        <v>6560</v>
      </c>
      <c r="P1974" s="3" t="s">
        <v>6608</v>
      </c>
      <c r="Q1974" s="3" t="s">
        <v>6694</v>
      </c>
      <c r="R1974" s="156">
        <v>12.92</v>
      </c>
      <c r="T1974" s="23">
        <v>10.5</v>
      </c>
      <c r="U1974" s="1">
        <v>10.5</v>
      </c>
      <c r="AN1974" s="25">
        <v>12.92</v>
      </c>
      <c r="AO1974" s="20" t="s">
        <v>47</v>
      </c>
      <c r="AP1974" s="24" t="s">
        <v>48</v>
      </c>
      <c r="AQ1974" s="20" t="e">
        <f>AVERAGE(SMALL(AE1974:AI1974,1),SMALL(AE1974:AI1974,2))</f>
        <v>#NUM!</v>
      </c>
      <c r="AR1974" s="20" t="e">
        <f>IF(R1974 &lt;=( AVERAGE(SMALL(AE1974:AI1974,1),SMALL(AE1974:AI1974,2))), R1974, "")</f>
        <v>#NUM!</v>
      </c>
      <c r="AS1974" s="20" t="e">
        <f>AVERAGE(SMALL(AJ1974:AM1974,1),SMALL(AJ1974:AM1974,2))</f>
        <v>#NUM!</v>
      </c>
      <c r="AT1974" s="20">
        <f>T1974*1.075</f>
        <v>11.2875</v>
      </c>
      <c r="AU1974" s="20">
        <f>U1974*1.075</f>
        <v>11.2875</v>
      </c>
      <c r="AV1974" s="22">
        <f>MIN(AN1974,AT1974,AU1974)</f>
        <v>11.2875</v>
      </c>
      <c r="AW1974" s="20" t="s">
        <v>71</v>
      </c>
      <c r="AX1974" s="20" t="s">
        <v>72</v>
      </c>
      <c r="AY1974" s="25">
        <v>11.287000000000001</v>
      </c>
      <c r="AZ1974" s="27">
        <f>IF(AND(AY1974&gt;0,AY1974&lt;=10),AY1974*0.25,IF(AND(AY1974&gt;10,AY1974&lt;=50),AY1974*0.17,IF(AND(AY1974&gt;10,AY1974&lt;=100),AY1974*0.12,IF(AY1974&gt;100,AY1974*0.1))))</f>
        <v>1.9187900000000002</v>
      </c>
      <c r="BA1974" s="3">
        <f>AZ1974+AY1974</f>
        <v>13.20579</v>
      </c>
      <c r="BB1974" s="25">
        <f>BA1974+BA1974*0.08</f>
        <v>14.2622532</v>
      </c>
      <c r="BC1974" s="20" t="s">
        <v>12295</v>
      </c>
      <c r="BP1974" s="20"/>
      <c r="BQ1974" s="20"/>
      <c r="BR1974" s="20"/>
      <c r="BS1974" s="20"/>
      <c r="BT1974" s="20"/>
      <c r="BU1974" s="20"/>
      <c r="BV1974" s="20"/>
      <c r="BW1974" s="20"/>
      <c r="BX1974" s="20"/>
      <c r="BY1974" s="20"/>
      <c r="BZ1974" s="20"/>
      <c r="CA1974" s="20"/>
      <c r="CB1974" s="20"/>
      <c r="CC1974" s="20"/>
      <c r="CD1974" s="20"/>
      <c r="CE1974" s="20"/>
      <c r="CF1974" s="20"/>
      <c r="CG1974" s="20"/>
      <c r="CH1974" s="20"/>
      <c r="CI1974" s="20"/>
      <c r="CJ1974" s="20"/>
      <c r="CK1974" s="20"/>
      <c r="CL1974" s="20"/>
      <c r="CM1974" s="20"/>
      <c r="CN1974" s="20"/>
      <c r="CO1974" s="20"/>
      <c r="CP1974" s="20"/>
      <c r="CQ1974" s="20"/>
      <c r="CR1974" s="20"/>
      <c r="CS1974" s="20"/>
      <c r="CT1974" s="20"/>
      <c r="CU1974" s="20"/>
      <c r="CV1974" s="20"/>
      <c r="CW1974" s="20"/>
      <c r="CX1974" s="20"/>
      <c r="CY1974" s="20"/>
      <c r="CZ1974" s="20"/>
      <c r="DA1974" s="20"/>
      <c r="DB1974" s="20"/>
      <c r="DC1974" s="20"/>
      <c r="DD1974" s="20"/>
      <c r="DE1974" s="20"/>
      <c r="DF1974" s="20"/>
      <c r="DG1974" s="20"/>
      <c r="DH1974" s="20"/>
      <c r="DI1974" s="20"/>
      <c r="DJ1974" s="20"/>
      <c r="DK1974" s="20"/>
      <c r="DL1974" s="20"/>
    </row>
    <row r="1975" spans="1:116" ht="30" customHeight="1">
      <c r="A1975" s="4" t="s">
        <v>6558</v>
      </c>
      <c r="B1975" s="5">
        <v>1973</v>
      </c>
      <c r="C1975" s="6">
        <v>12016</v>
      </c>
      <c r="D1975" s="6"/>
      <c r="E1975" s="43" t="s">
        <v>6905</v>
      </c>
      <c r="F1975" s="3" t="s">
        <v>1289</v>
      </c>
      <c r="G1975" s="3" t="s">
        <v>1290</v>
      </c>
      <c r="H1975" s="3" t="s">
        <v>1291</v>
      </c>
      <c r="I1975" s="3" t="s">
        <v>223</v>
      </c>
      <c r="J1975" s="3" t="s">
        <v>396</v>
      </c>
      <c r="K1975" s="6"/>
      <c r="L1975" s="3"/>
      <c r="M1975" s="6">
        <v>30</v>
      </c>
      <c r="N1975" s="3" t="s">
        <v>44</v>
      </c>
      <c r="O1975" s="3" t="s">
        <v>6560</v>
      </c>
      <c r="P1975" s="3" t="s">
        <v>6906</v>
      </c>
      <c r="Q1975" s="3" t="s">
        <v>6907</v>
      </c>
      <c r="R1975" s="156">
        <v>5.55</v>
      </c>
      <c r="T1975" s="23">
        <v>4.9000000000000004</v>
      </c>
      <c r="U1975" s="1">
        <v>4.9000000000000004</v>
      </c>
      <c r="X1975" s="22">
        <v>4.53</v>
      </c>
      <c r="Z1975" s="22">
        <v>6.56</v>
      </c>
      <c r="AF1975" s="20">
        <v>3.6324999999999998</v>
      </c>
      <c r="AG1975" s="20">
        <v>4.5187999999999997</v>
      </c>
      <c r="AI1975" s="20">
        <v>6.56</v>
      </c>
      <c r="AN1975" s="25">
        <v>4.0750000000000002</v>
      </c>
      <c r="AO1975" s="20" t="s">
        <v>207</v>
      </c>
      <c r="AP1975" s="24" t="s">
        <v>208</v>
      </c>
      <c r="AQ1975" s="20">
        <f>AVERAGE(SMALL(AE1975:AI1975,1),SMALL(AE1975:AI1975,2))</f>
        <v>4.0756499999999996</v>
      </c>
      <c r="AR1975" s="20" t="str">
        <f>IF(R1975 &lt;=( AVERAGE(SMALL(AE1975:AI1975,1),SMALL(AE1975:AI1975,2))), R1975, "")</f>
        <v/>
      </c>
      <c r="AS1975" s="20" t="e">
        <f>AVERAGE(SMALL(AJ1975:AM1975,1),SMALL(AJ1975:AM1975,2))</f>
        <v>#NUM!</v>
      </c>
      <c r="AT1975" s="20">
        <f>T1975*1.075</f>
        <v>5.2675000000000001</v>
      </c>
      <c r="AU1975" s="20">
        <f>U1975*1.075</f>
        <v>5.2675000000000001</v>
      </c>
      <c r="AV1975" s="22">
        <f>MIN(AN1975,AT1975,AU1975)</f>
        <v>4.0750000000000002</v>
      </c>
      <c r="AW1975" s="26" t="s">
        <v>49</v>
      </c>
      <c r="AX1975" s="20" t="s">
        <v>48</v>
      </c>
      <c r="AY1975" s="25">
        <v>4.08</v>
      </c>
      <c r="AZ1975" s="27">
        <f>IF(AND(AY1975&gt;0,AY1975&lt;=10),AY1975*0.25,IF(AND(AY1975&gt;10,AY1975&lt;=50),AY1975*0.17,IF(AND(AY1975&gt;10,AY1975&lt;=100),AY1975*0.12,IF(AY1975&gt;100,AY1975*0.1))))</f>
        <v>1.02</v>
      </c>
      <c r="BA1975" s="3">
        <f>AZ1975+AY1975</f>
        <v>5.0999999999999996</v>
      </c>
      <c r="BB1975" s="25">
        <f>BA1975+BA1975*0.08</f>
        <v>5.508</v>
      </c>
      <c r="BC1975" s="20" t="s">
        <v>12295</v>
      </c>
      <c r="BP1975" s="20"/>
      <c r="BQ1975" s="20"/>
      <c r="BR1975" s="20"/>
      <c r="BS1975" s="20"/>
      <c r="BT1975" s="20"/>
      <c r="BU1975" s="20"/>
      <c r="BV1975" s="20"/>
      <c r="BW1975" s="20"/>
      <c r="BX1975" s="20"/>
      <c r="BY1975" s="20"/>
      <c r="BZ1975" s="20"/>
      <c r="CA1975" s="20"/>
      <c r="CB1975" s="20"/>
      <c r="CC1975" s="20"/>
      <c r="CD1975" s="20"/>
      <c r="CE1975" s="20"/>
      <c r="CF1975" s="20"/>
      <c r="CG1975" s="20"/>
      <c r="CH1975" s="20"/>
      <c r="CI1975" s="20"/>
      <c r="CJ1975" s="20"/>
      <c r="CK1975" s="20"/>
      <c r="CL1975" s="20"/>
      <c r="CM1975" s="20"/>
      <c r="CN1975" s="20"/>
      <c r="CO1975" s="20"/>
      <c r="CP1975" s="20"/>
      <c r="CQ1975" s="20"/>
      <c r="CR1975" s="20"/>
      <c r="CS1975" s="20"/>
      <c r="CT1975" s="20"/>
      <c r="CU1975" s="20"/>
      <c r="CV1975" s="20"/>
      <c r="CW1975" s="20"/>
      <c r="CX1975" s="20"/>
      <c r="CY1975" s="20"/>
      <c r="CZ1975" s="20"/>
      <c r="DA1975" s="20"/>
      <c r="DB1975" s="20"/>
      <c r="DC1975" s="20"/>
      <c r="DD1975" s="20"/>
      <c r="DE1975" s="20"/>
      <c r="DF1975" s="20"/>
      <c r="DG1975" s="20"/>
      <c r="DH1975" s="20"/>
      <c r="DI1975" s="20"/>
      <c r="DJ1975" s="20"/>
      <c r="DK1975" s="20"/>
      <c r="DL1975" s="20"/>
    </row>
    <row r="1976" spans="1:116" ht="30" customHeight="1">
      <c r="A1976" s="4" t="s">
        <v>6558</v>
      </c>
      <c r="B1976" s="5">
        <v>1974</v>
      </c>
      <c r="C1976" s="6">
        <v>12086</v>
      </c>
      <c r="D1976" s="6"/>
      <c r="E1976" s="43" t="s">
        <v>6624</v>
      </c>
      <c r="F1976" s="3" t="s">
        <v>6625</v>
      </c>
      <c r="G1976" s="3" t="s">
        <v>3261</v>
      </c>
      <c r="H1976" s="3" t="s">
        <v>6616</v>
      </c>
      <c r="I1976" s="3" t="s">
        <v>3275</v>
      </c>
      <c r="J1976" s="3" t="s">
        <v>6626</v>
      </c>
      <c r="K1976" s="6"/>
      <c r="L1976" s="3"/>
      <c r="M1976" s="6">
        <v>16</v>
      </c>
      <c r="N1976" s="3" t="s">
        <v>44</v>
      </c>
      <c r="O1976" s="3" t="s">
        <v>6560</v>
      </c>
      <c r="P1976" s="3" t="s">
        <v>6573</v>
      </c>
      <c r="Q1976" s="3" t="s">
        <v>6627</v>
      </c>
      <c r="R1976" s="156">
        <v>3.39</v>
      </c>
      <c r="T1976" s="23">
        <v>2.75</v>
      </c>
      <c r="U1976" s="1">
        <v>2.75</v>
      </c>
      <c r="AN1976" s="25">
        <v>3.39</v>
      </c>
      <c r="AO1976" s="20" t="s">
        <v>47</v>
      </c>
      <c r="AP1976" s="24" t="s">
        <v>48</v>
      </c>
      <c r="AQ1976" s="20" t="e">
        <f>AVERAGE(SMALL(AE1976:AI1976,1),SMALL(AE1976:AI1976,2))</f>
        <v>#NUM!</v>
      </c>
      <c r="AR1976" s="20" t="e">
        <f>IF(R1976 &lt;=( AVERAGE(SMALL(AE1976:AI1976,1),SMALL(AE1976:AI1976,2))), R1976, "")</f>
        <v>#NUM!</v>
      </c>
      <c r="AS1976" s="20" t="e">
        <f>AVERAGE(SMALL(AJ1976:AM1976,1),SMALL(AJ1976:AM1976,2))</f>
        <v>#NUM!</v>
      </c>
      <c r="AT1976" s="20">
        <f>T1976*1.075</f>
        <v>2.9562499999999998</v>
      </c>
      <c r="AU1976" s="20">
        <f>U1976*1.075</f>
        <v>2.9562499999999998</v>
      </c>
      <c r="AV1976" s="22">
        <f>MIN(AN1976,AT1976,AU1976)</f>
        <v>2.9562499999999998</v>
      </c>
      <c r="AW1976" s="20" t="s">
        <v>71</v>
      </c>
      <c r="AX1976" s="20" t="s">
        <v>72</v>
      </c>
      <c r="AY1976" s="25">
        <v>2.956</v>
      </c>
      <c r="AZ1976" s="27">
        <f>IF(AND(AY1976&gt;0,AY1976&lt;=10),AY1976*0.25,IF(AND(AY1976&gt;10,AY1976&lt;=50),AY1976*0.17,IF(AND(AY1976&gt;10,AY1976&lt;=100),AY1976*0.12,IF(AY1976&gt;100,AY1976*0.1))))</f>
        <v>0.73899999999999999</v>
      </c>
      <c r="BA1976" s="3">
        <f>AZ1976+AY1976</f>
        <v>3.6949999999999998</v>
      </c>
      <c r="BB1976" s="25">
        <f>BA1976+BA1976*0.08</f>
        <v>3.9905999999999997</v>
      </c>
      <c r="BC1976" s="20" t="s">
        <v>12295</v>
      </c>
      <c r="BP1976" s="20"/>
      <c r="BQ1976" s="20"/>
      <c r="BR1976" s="20"/>
      <c r="BS1976" s="20"/>
      <c r="BT1976" s="20"/>
      <c r="BU1976" s="20"/>
      <c r="BV1976" s="20"/>
      <c r="BW1976" s="20"/>
      <c r="BX1976" s="20"/>
      <c r="BY1976" s="20"/>
      <c r="BZ1976" s="20"/>
      <c r="CA1976" s="20"/>
      <c r="CB1976" s="20"/>
      <c r="CC1976" s="20"/>
      <c r="CD1976" s="20"/>
      <c r="CE1976" s="20"/>
      <c r="CF1976" s="20"/>
      <c r="CG1976" s="20"/>
      <c r="CH1976" s="20"/>
      <c r="CI1976" s="20"/>
      <c r="CJ1976" s="20"/>
      <c r="CK1976" s="20"/>
      <c r="CL1976" s="20"/>
      <c r="CM1976" s="20"/>
      <c r="CN1976" s="20"/>
      <c r="CO1976" s="20"/>
      <c r="CP1976" s="20"/>
      <c r="CQ1976" s="20"/>
      <c r="CR1976" s="20"/>
      <c r="CS1976" s="20"/>
      <c r="CT1976" s="20"/>
      <c r="CU1976" s="20"/>
      <c r="CV1976" s="20"/>
      <c r="CW1976" s="20"/>
      <c r="CX1976" s="20"/>
      <c r="CY1976" s="20"/>
      <c r="CZ1976" s="20"/>
      <c r="DA1976" s="20"/>
      <c r="DB1976" s="20"/>
      <c r="DC1976" s="20"/>
      <c r="DD1976" s="20"/>
      <c r="DE1976" s="20"/>
      <c r="DF1976" s="20"/>
      <c r="DG1976" s="20"/>
      <c r="DH1976" s="20"/>
      <c r="DI1976" s="20"/>
      <c r="DJ1976" s="20"/>
      <c r="DK1976" s="20"/>
      <c r="DL1976" s="20"/>
    </row>
    <row r="1977" spans="1:116" ht="30" customHeight="1">
      <c r="A1977" s="153" t="s">
        <v>14631</v>
      </c>
      <c r="B1977" s="5">
        <v>1975</v>
      </c>
      <c r="C1977" s="44">
        <v>59</v>
      </c>
      <c r="D1977" s="44"/>
      <c r="E1977" s="172" t="s">
        <v>6594</v>
      </c>
      <c r="F1977" s="3" t="s">
        <v>666</v>
      </c>
      <c r="G1977" s="3" t="s">
        <v>667</v>
      </c>
      <c r="H1977" s="3" t="s">
        <v>101</v>
      </c>
      <c r="I1977" s="3" t="s">
        <v>42</v>
      </c>
      <c r="J1977" s="3" t="s">
        <v>342</v>
      </c>
      <c r="K1977" s="6"/>
      <c r="L1977" s="3"/>
      <c r="M1977" s="6">
        <v>30</v>
      </c>
      <c r="N1977" s="3" t="s">
        <v>44</v>
      </c>
      <c r="O1977" s="3" t="s">
        <v>6560</v>
      </c>
      <c r="P1977" s="3" t="s">
        <v>601</v>
      </c>
      <c r="Q1977" s="3" t="s">
        <v>6596</v>
      </c>
      <c r="R1977" s="160">
        <v>1.79</v>
      </c>
      <c r="S1977" s="79"/>
      <c r="T1977" s="81">
        <v>1.5</v>
      </c>
      <c r="U1977" s="82">
        <v>2.6</v>
      </c>
      <c r="V1977" s="79">
        <v>2</v>
      </c>
      <c r="W1977" s="79">
        <v>1.58</v>
      </c>
      <c r="X1977" s="79"/>
      <c r="Y1977" s="79">
        <v>3.3</v>
      </c>
      <c r="Z1977" s="79">
        <v>2.6</v>
      </c>
      <c r="AA1977" s="79">
        <v>2.72</v>
      </c>
      <c r="AB1977" s="79">
        <v>1.9319999999999999</v>
      </c>
      <c r="AC1977" s="79"/>
      <c r="AD1977" s="79"/>
      <c r="AE1977" s="83"/>
      <c r="AF1977" s="84"/>
      <c r="AG1977" s="84">
        <v>1.5678000000000001</v>
      </c>
      <c r="AH1977" s="84"/>
      <c r="AI1977" s="84">
        <v>3.3</v>
      </c>
      <c r="AJ1977" s="84"/>
      <c r="AK1977" s="84"/>
      <c r="AL1977" s="84"/>
      <c r="AM1977" s="84"/>
      <c r="AN1977" s="85">
        <v>2.14</v>
      </c>
      <c r="AO1977" s="84" t="s">
        <v>47</v>
      </c>
      <c r="AP1977" s="83" t="s">
        <v>48</v>
      </c>
      <c r="AQ1977" s="84">
        <f>AVERAGE(SMALL(AE1977:AI1977,1),SMALL(AE1977:AI1977,2))</f>
        <v>2.4339</v>
      </c>
      <c r="AR1977" s="84">
        <f>IF(R1977 &lt;=( AVERAGE(SMALL(AE1977:AI1977,1),SMALL(AE1977:AI1977,2))), R1977, "")</f>
        <v>1.79</v>
      </c>
      <c r="AS1977" s="84" t="e">
        <f>AVERAGE(SMALL(AJ1977:AM1977,1),SMALL(AJ1977:AM1977,2))</f>
        <v>#NUM!</v>
      </c>
      <c r="AT1977" s="84" t="e">
        <f>#REF!*1.075</f>
        <v>#REF!</v>
      </c>
      <c r="AU1977" s="84">
        <f>T1977*1.075</f>
        <v>1.6124999999999998</v>
      </c>
      <c r="AV1977" s="79" t="e">
        <f>MIN(AN1977,AT1977,AU1977)</f>
        <v>#REF!</v>
      </c>
      <c r="AW1977" s="84" t="s">
        <v>71</v>
      </c>
      <c r="AX1977" s="84" t="s">
        <v>72</v>
      </c>
      <c r="AY1977" s="85">
        <v>1.6125</v>
      </c>
      <c r="AZ1977" s="87">
        <f>IF(AND(AY1977&gt;0,AY1977&lt;=10),AY1977*0.25,IF(AND(AY1977&gt;10,AY1977&lt;=50),AY1977*0.17,IF(AND(AY1977&gt;10,AY1977&lt;=100),AY1977*0.12,IF(AY1977&gt;100,AY1977*0.1))))</f>
        <v>0.40312500000000001</v>
      </c>
      <c r="BA1977" s="43">
        <f>AZ1977+AY1977</f>
        <v>2.015625</v>
      </c>
      <c r="BB1977" s="85">
        <f>BA1977+BA1977*0.08</f>
        <v>2.1768749999999999</v>
      </c>
      <c r="BC1977" s="20" t="s">
        <v>12295</v>
      </c>
      <c r="BD1977" s="84" t="s">
        <v>12298</v>
      </c>
      <c r="BE1977" s="84"/>
      <c r="BF1977" s="88"/>
      <c r="BG1977" s="88"/>
      <c r="BH1977" s="88"/>
      <c r="BI1977" s="88"/>
      <c r="BJ1977" s="88"/>
      <c r="BK1977" s="88"/>
      <c r="BL1977" s="88"/>
      <c r="BM1977" s="88"/>
      <c r="BN1977" s="88"/>
      <c r="BO1977" s="88"/>
      <c r="BP1977" s="88"/>
      <c r="BQ1977" s="88"/>
      <c r="BR1977" s="88"/>
      <c r="BS1977" s="88"/>
      <c r="BT1977" s="88"/>
      <c r="BU1977" s="88"/>
      <c r="BV1977" s="88"/>
      <c r="BW1977" s="88"/>
      <c r="BX1977" s="88"/>
      <c r="BY1977" s="88"/>
      <c r="BZ1977" s="88"/>
      <c r="CA1977" s="88"/>
      <c r="CB1977" s="88"/>
      <c r="CC1977" s="88"/>
      <c r="CD1977" s="88"/>
      <c r="CE1977" s="88"/>
      <c r="CF1977" s="88"/>
      <c r="CG1977" s="88"/>
      <c r="CH1977" s="88"/>
      <c r="CI1977" s="88"/>
      <c r="CJ1977" s="88"/>
      <c r="CK1977" s="88"/>
      <c r="CL1977" s="88"/>
      <c r="CM1977" s="88"/>
      <c r="CN1977" s="88"/>
      <c r="CO1977" s="88"/>
      <c r="CP1977" s="88"/>
      <c r="CQ1977" s="88"/>
      <c r="CR1977" s="88"/>
      <c r="CS1977" s="88"/>
      <c r="CT1977" s="88"/>
      <c r="CU1977" s="88"/>
      <c r="CV1977" s="88"/>
      <c r="CW1977" s="88"/>
      <c r="CX1977" s="88"/>
      <c r="CY1977" s="88"/>
      <c r="CZ1977" s="88"/>
      <c r="DA1977" s="88"/>
      <c r="DB1977" s="88"/>
      <c r="DC1977" s="88"/>
      <c r="DD1977" s="88"/>
      <c r="DE1977" s="88"/>
      <c r="DF1977" s="88"/>
      <c r="DG1977" s="88"/>
      <c r="DH1977" s="88"/>
      <c r="DI1977" s="88"/>
      <c r="DJ1977" s="88"/>
      <c r="DK1977" s="88"/>
      <c r="DL1977" s="88"/>
    </row>
    <row r="1978" spans="1:116" ht="30" customHeight="1">
      <c r="A1978" s="153" t="s">
        <v>14631</v>
      </c>
      <c r="B1978" s="5">
        <v>1976</v>
      </c>
      <c r="C1978" s="44">
        <v>60</v>
      </c>
      <c r="D1978" s="44"/>
      <c r="E1978" s="172" t="s">
        <v>6594</v>
      </c>
      <c r="F1978" s="3" t="s">
        <v>6597</v>
      </c>
      <c r="G1978" s="3" t="s">
        <v>667</v>
      </c>
      <c r="H1978" s="3" t="s">
        <v>56</v>
      </c>
      <c r="I1978" s="3" t="s">
        <v>42</v>
      </c>
      <c r="J1978" s="3" t="s">
        <v>342</v>
      </c>
      <c r="K1978" s="6"/>
      <c r="L1978" s="3"/>
      <c r="M1978" s="6">
        <v>30</v>
      </c>
      <c r="N1978" s="3" t="s">
        <v>44</v>
      </c>
      <c r="O1978" s="3" t="s">
        <v>6560</v>
      </c>
      <c r="P1978" s="3" t="s">
        <v>601</v>
      </c>
      <c r="Q1978" s="3" t="s">
        <v>6598</v>
      </c>
      <c r="R1978" s="160">
        <v>2.48</v>
      </c>
      <c r="S1978" s="79"/>
      <c r="T1978" s="81">
        <v>1.94</v>
      </c>
      <c r="U1978" s="82"/>
      <c r="V1978" s="79">
        <v>2.72</v>
      </c>
      <c r="W1978" s="79">
        <v>2.23</v>
      </c>
      <c r="X1978" s="79"/>
      <c r="Y1978" s="79">
        <v>4.5999999999999996</v>
      </c>
      <c r="Z1978" s="79"/>
      <c r="AA1978" s="79">
        <v>1.64</v>
      </c>
      <c r="AB1978" s="79">
        <v>3.6520000000000001</v>
      </c>
      <c r="AC1978" s="79"/>
      <c r="AD1978" s="79"/>
      <c r="AE1978" s="83"/>
      <c r="AF1978" s="84"/>
      <c r="AG1978" s="84">
        <v>2.2134</v>
      </c>
      <c r="AH1978" s="84"/>
      <c r="AI1978" s="84">
        <v>4.5999999999999996</v>
      </c>
      <c r="AJ1978" s="84"/>
      <c r="AK1978" s="84"/>
      <c r="AL1978" s="84"/>
      <c r="AM1978" s="84"/>
      <c r="AN1978" s="85">
        <v>2.3340000000000001</v>
      </c>
      <c r="AO1978" s="84" t="s">
        <v>207</v>
      </c>
      <c r="AP1978" s="83" t="s">
        <v>208</v>
      </c>
      <c r="AQ1978" s="84">
        <f>AVERAGE(SMALL(AE1978:AI1978,1),SMALL(AE1978:AI1978,2))</f>
        <v>3.4066999999999998</v>
      </c>
      <c r="AR1978" s="84">
        <f>IF(R1978 &lt;=( AVERAGE(SMALL(AE1978:AI1978,1),SMALL(AE1978:AI1978,2))), R1978, "")</f>
        <v>2.48</v>
      </c>
      <c r="AS1978" s="84" t="e">
        <f>AVERAGE(SMALL(AJ1978:AM1978,1),SMALL(AJ1978:AM1978,2))</f>
        <v>#NUM!</v>
      </c>
      <c r="AT1978" s="84" t="e">
        <f>#REF!*1.075</f>
        <v>#REF!</v>
      </c>
      <c r="AU1978" s="84">
        <f>T1978*1.075</f>
        <v>2.0854999999999997</v>
      </c>
      <c r="AV1978" s="79" t="e">
        <f>MIN(AN1978,AT1978,AU1978)</f>
        <v>#REF!</v>
      </c>
      <c r="AW1978" s="84" t="s">
        <v>71</v>
      </c>
      <c r="AX1978" s="84" t="s">
        <v>72</v>
      </c>
      <c r="AY1978" s="85">
        <v>2.0855000000000001</v>
      </c>
      <c r="AZ1978" s="87">
        <f>IF(AND(AY1978&gt;0,AY1978&lt;=10),AY1978*0.25,IF(AND(AY1978&gt;10,AY1978&lt;=50),AY1978*0.17,IF(AND(AY1978&gt;10,AY1978&lt;=100),AY1978*0.12,IF(AY1978&gt;100,AY1978*0.1))))</f>
        <v>0.52137500000000003</v>
      </c>
      <c r="BA1978" s="43">
        <f>AZ1978+AY1978</f>
        <v>2.6068750000000001</v>
      </c>
      <c r="BB1978" s="85">
        <f>BA1978+BA1978*0.08</f>
        <v>2.8154250000000003</v>
      </c>
      <c r="BC1978" s="20" t="s">
        <v>12295</v>
      </c>
      <c r="BD1978" s="84" t="s">
        <v>12298</v>
      </c>
      <c r="BE1978" s="84"/>
      <c r="BF1978" s="88"/>
      <c r="BG1978" s="88"/>
      <c r="BH1978" s="88"/>
      <c r="BI1978" s="88"/>
      <c r="BJ1978" s="88"/>
      <c r="BK1978" s="88"/>
      <c r="BL1978" s="88"/>
      <c r="BM1978" s="88"/>
      <c r="BN1978" s="88"/>
      <c r="BO1978" s="88"/>
      <c r="BP1978" s="88"/>
      <c r="BQ1978" s="88"/>
      <c r="BR1978" s="88"/>
      <c r="BS1978" s="88"/>
      <c r="BT1978" s="88"/>
      <c r="BU1978" s="88"/>
      <c r="BV1978" s="88"/>
      <c r="BW1978" s="88"/>
      <c r="BX1978" s="88"/>
      <c r="BY1978" s="88"/>
      <c r="BZ1978" s="88"/>
      <c r="CA1978" s="88"/>
      <c r="CB1978" s="88"/>
      <c r="CC1978" s="88"/>
      <c r="CD1978" s="88"/>
      <c r="CE1978" s="88"/>
      <c r="CF1978" s="88"/>
      <c r="CG1978" s="88"/>
      <c r="CH1978" s="88"/>
      <c r="CI1978" s="88"/>
      <c r="CJ1978" s="88"/>
      <c r="CK1978" s="88"/>
      <c r="CL1978" s="88"/>
      <c r="CM1978" s="88"/>
      <c r="CN1978" s="88"/>
      <c r="CO1978" s="88"/>
      <c r="CP1978" s="88"/>
      <c r="CQ1978" s="88"/>
      <c r="CR1978" s="88"/>
      <c r="CS1978" s="88"/>
      <c r="CT1978" s="88"/>
      <c r="CU1978" s="88"/>
      <c r="CV1978" s="88"/>
      <c r="CW1978" s="88"/>
      <c r="CX1978" s="88"/>
      <c r="CY1978" s="88"/>
      <c r="CZ1978" s="88"/>
      <c r="DA1978" s="88"/>
      <c r="DB1978" s="88"/>
      <c r="DC1978" s="88"/>
      <c r="DD1978" s="88"/>
      <c r="DE1978" s="88"/>
      <c r="DF1978" s="88"/>
      <c r="DG1978" s="88"/>
      <c r="DH1978" s="88"/>
      <c r="DI1978" s="88"/>
      <c r="DJ1978" s="88"/>
      <c r="DK1978" s="88"/>
      <c r="DL1978" s="88"/>
    </row>
    <row r="1979" spans="1:116" ht="30" customHeight="1">
      <c r="A1979" s="112" t="s">
        <v>12738</v>
      </c>
      <c r="B1979" s="5">
        <v>1977</v>
      </c>
      <c r="C1979" s="44">
        <v>108</v>
      </c>
      <c r="D1979" s="44"/>
      <c r="E1979" s="43" t="s">
        <v>6638</v>
      </c>
      <c r="F1979" s="3" t="s">
        <v>2703</v>
      </c>
      <c r="G1979" s="3" t="s">
        <v>2704</v>
      </c>
      <c r="H1979" s="3" t="s">
        <v>2708</v>
      </c>
      <c r="I1979" s="3" t="s">
        <v>102</v>
      </c>
      <c r="J1979" s="3" t="s">
        <v>623</v>
      </c>
      <c r="K1979" s="6"/>
      <c r="L1979" s="3"/>
      <c r="M1979" s="6">
        <v>28</v>
      </c>
      <c r="N1979" s="3" t="s">
        <v>44</v>
      </c>
      <c r="O1979" s="3" t="s">
        <v>6560</v>
      </c>
      <c r="P1979" s="3" t="s">
        <v>601</v>
      </c>
      <c r="Q1979" s="3" t="s">
        <v>6641</v>
      </c>
      <c r="R1979" s="161">
        <v>1.35</v>
      </c>
      <c r="S1979" s="79"/>
      <c r="T1979" s="81">
        <v>1.3</v>
      </c>
      <c r="U1979" s="81"/>
      <c r="V1979" s="82"/>
      <c r="W1979" s="79">
        <v>1.24</v>
      </c>
      <c r="X1979" s="79">
        <v>1.45</v>
      </c>
      <c r="Y1979" s="79">
        <v>1.71</v>
      </c>
      <c r="Z1979" s="79">
        <v>3.17</v>
      </c>
      <c r="AA1979" s="79"/>
      <c r="AB1979" s="79"/>
      <c r="AC1979" s="79"/>
      <c r="AD1979" s="79"/>
      <c r="AE1979" s="83"/>
      <c r="AF1979" s="84">
        <v>1.2090000000000001</v>
      </c>
      <c r="AG1979" s="84">
        <v>1.4370000000000001</v>
      </c>
      <c r="AH1979" s="84">
        <v>1.171</v>
      </c>
      <c r="AI1979" s="84">
        <v>3.17</v>
      </c>
      <c r="AJ1979" s="84">
        <v>3.42</v>
      </c>
      <c r="AK1979" s="84">
        <v>0.80700000000000005</v>
      </c>
      <c r="AL1979" s="84"/>
      <c r="AM1979" s="84"/>
      <c r="AN1979" s="85"/>
      <c r="AO1979" s="84"/>
      <c r="AP1979" s="83"/>
      <c r="AQ1979" s="84">
        <v>1.19</v>
      </c>
      <c r="AR1979" s="84" t="s">
        <v>601</v>
      </c>
      <c r="AS1979" s="84">
        <v>2.1135000000000002</v>
      </c>
      <c r="AT1979" s="84" t="e">
        <v>#REF!</v>
      </c>
      <c r="AU1979" s="84">
        <v>1.3975</v>
      </c>
      <c r="AV1979" s="79" t="e">
        <v>#REF!</v>
      </c>
      <c r="AW1979" s="84" t="s">
        <v>209</v>
      </c>
      <c r="AX1979" s="84" t="s">
        <v>208</v>
      </c>
      <c r="AY1979" s="85">
        <v>1.25</v>
      </c>
      <c r="AZ1979" s="87">
        <v>0.3125</v>
      </c>
      <c r="BA1979" s="43">
        <v>1.5625</v>
      </c>
      <c r="BB1979" s="85">
        <v>1.6875</v>
      </c>
      <c r="BC1979" s="20" t="s">
        <v>12295</v>
      </c>
      <c r="BD1979" s="84" t="s">
        <v>12287</v>
      </c>
      <c r="BE1979" s="84" t="s">
        <v>12740</v>
      </c>
      <c r="BF1979" s="88"/>
      <c r="BG1979" s="88"/>
      <c r="BH1979" s="88"/>
      <c r="BI1979" s="88"/>
      <c r="BJ1979" s="88"/>
      <c r="BK1979" s="88"/>
      <c r="BL1979" s="88"/>
      <c r="BM1979" s="88"/>
      <c r="BN1979" s="88"/>
      <c r="BO1979" s="88"/>
      <c r="BP1979" s="88"/>
      <c r="BQ1979" s="88"/>
      <c r="BR1979" s="88"/>
      <c r="BS1979" s="88"/>
      <c r="BT1979" s="88"/>
      <c r="BU1979" s="88"/>
      <c r="BV1979" s="88"/>
      <c r="BW1979" s="88"/>
      <c r="BX1979" s="88"/>
      <c r="BY1979" s="88"/>
      <c r="BZ1979" s="88"/>
      <c r="CA1979" s="88"/>
      <c r="CB1979" s="88"/>
      <c r="CC1979" s="88"/>
      <c r="CD1979" s="88"/>
      <c r="CE1979" s="88"/>
      <c r="CF1979" s="88"/>
      <c r="CG1979" s="88"/>
      <c r="CH1979" s="88"/>
      <c r="CI1979" s="88"/>
      <c r="CJ1979" s="88"/>
      <c r="CK1979" s="88"/>
      <c r="CL1979" s="88"/>
      <c r="CM1979" s="88"/>
      <c r="CN1979" s="88"/>
      <c r="CO1979" s="88"/>
      <c r="CP1979" s="88"/>
      <c r="CQ1979" s="88"/>
      <c r="CR1979" s="88"/>
      <c r="CS1979" s="88"/>
      <c r="CT1979" s="88"/>
      <c r="CU1979" s="88"/>
      <c r="CV1979" s="88"/>
      <c r="CW1979" s="88"/>
      <c r="CX1979" s="88"/>
      <c r="CY1979" s="88"/>
      <c r="CZ1979" s="88"/>
      <c r="DA1979" s="88"/>
      <c r="DB1979" s="88"/>
      <c r="DC1979" s="88"/>
      <c r="DD1979" s="88"/>
      <c r="DE1979" s="88"/>
      <c r="DF1979" s="88"/>
      <c r="DG1979" s="88"/>
      <c r="DH1979" s="88"/>
      <c r="DI1979" s="88"/>
      <c r="DJ1979" s="88"/>
      <c r="DK1979" s="88"/>
      <c r="DL1979" s="88"/>
    </row>
    <row r="1980" spans="1:116" ht="30" customHeight="1">
      <c r="A1980" s="112" t="s">
        <v>12738</v>
      </c>
      <c r="B1980" s="5">
        <v>1978</v>
      </c>
      <c r="C1980" s="44">
        <v>107</v>
      </c>
      <c r="D1980" s="44"/>
      <c r="E1980" s="43" t="s">
        <v>6638</v>
      </c>
      <c r="F1980" s="3" t="s">
        <v>2703</v>
      </c>
      <c r="G1980" s="3" t="s">
        <v>2704</v>
      </c>
      <c r="H1980" s="3" t="s">
        <v>938</v>
      </c>
      <c r="I1980" s="3" t="s">
        <v>102</v>
      </c>
      <c r="J1980" s="3" t="s">
        <v>623</v>
      </c>
      <c r="K1980" s="6"/>
      <c r="L1980" s="3"/>
      <c r="M1980" s="6">
        <v>28</v>
      </c>
      <c r="N1980" s="3" t="s">
        <v>44</v>
      </c>
      <c r="O1980" s="3" t="s">
        <v>6560</v>
      </c>
      <c r="P1980" s="3" t="s">
        <v>601</v>
      </c>
      <c r="Q1980" s="3" t="s">
        <v>6640</v>
      </c>
      <c r="R1980" s="161">
        <v>2.17</v>
      </c>
      <c r="S1980" s="79"/>
      <c r="T1980" s="81">
        <v>2.15</v>
      </c>
      <c r="U1980" s="81"/>
      <c r="V1980" s="82"/>
      <c r="W1980" s="79">
        <v>1.35</v>
      </c>
      <c r="X1980" s="79">
        <v>2.2200000000000002</v>
      </c>
      <c r="Y1980" s="79">
        <v>1.64</v>
      </c>
      <c r="Z1980" s="79">
        <v>4.2</v>
      </c>
      <c r="AA1980" s="79"/>
      <c r="AB1980" s="79"/>
      <c r="AC1980" s="79"/>
      <c r="AD1980" s="79"/>
      <c r="AE1980" s="83"/>
      <c r="AF1980" s="84">
        <v>1.89</v>
      </c>
      <c r="AG1980" s="84"/>
      <c r="AH1980" s="84">
        <v>2.4</v>
      </c>
      <c r="AI1980" s="84">
        <v>4.57</v>
      </c>
      <c r="AJ1980" s="84">
        <v>3.75</v>
      </c>
      <c r="AK1980" s="84">
        <v>1.462</v>
      </c>
      <c r="AL1980" s="84"/>
      <c r="AM1980" s="84"/>
      <c r="AN1980" s="85"/>
      <c r="AO1980" s="84"/>
      <c r="AP1980" s="83"/>
      <c r="AQ1980" s="84">
        <v>2.145</v>
      </c>
      <c r="AR1980" s="84" t="s">
        <v>601</v>
      </c>
      <c r="AS1980" s="84">
        <v>2.6059999999999999</v>
      </c>
      <c r="AT1980" s="84" t="e">
        <v>#REF!</v>
      </c>
      <c r="AU1980" s="84">
        <v>2.3112499999999998</v>
      </c>
      <c r="AV1980" s="79" t="e">
        <v>#REF!</v>
      </c>
      <c r="AW1980" s="84" t="s">
        <v>209</v>
      </c>
      <c r="AX1980" s="84" t="s">
        <v>208</v>
      </c>
      <c r="AY1980" s="85">
        <v>2.1</v>
      </c>
      <c r="AZ1980" s="87">
        <v>0.52500000000000002</v>
      </c>
      <c r="BA1980" s="43">
        <v>2.625</v>
      </c>
      <c r="BB1980" s="85">
        <v>2.835</v>
      </c>
      <c r="BC1980" s="20" t="s">
        <v>12295</v>
      </c>
      <c r="BD1980" s="84" t="s">
        <v>12287</v>
      </c>
      <c r="BE1980" s="84" t="s">
        <v>12715</v>
      </c>
      <c r="BF1980" s="88"/>
      <c r="BG1980" s="88"/>
      <c r="BH1980" s="88"/>
      <c r="BI1980" s="88"/>
      <c r="BJ1980" s="88"/>
      <c r="BK1980" s="88"/>
      <c r="BL1980" s="88"/>
      <c r="BM1980" s="88"/>
      <c r="BN1980" s="88"/>
      <c r="BO1980" s="88"/>
      <c r="BP1980" s="88"/>
      <c r="BQ1980" s="88"/>
      <c r="BR1980" s="88"/>
      <c r="BS1980" s="88"/>
      <c r="BT1980" s="88"/>
      <c r="BU1980" s="88"/>
      <c r="BV1980" s="88"/>
      <c r="BW1980" s="88"/>
      <c r="BX1980" s="88"/>
      <c r="BY1980" s="88"/>
      <c r="BZ1980" s="88"/>
      <c r="CA1980" s="88"/>
      <c r="CB1980" s="88"/>
      <c r="CC1980" s="88"/>
      <c r="CD1980" s="88"/>
      <c r="CE1980" s="88"/>
      <c r="CF1980" s="88"/>
      <c r="CG1980" s="88"/>
      <c r="CH1980" s="88"/>
      <c r="CI1980" s="88"/>
      <c r="CJ1980" s="88"/>
      <c r="CK1980" s="88"/>
      <c r="CL1980" s="88"/>
      <c r="CM1980" s="88"/>
      <c r="CN1980" s="88"/>
      <c r="CO1980" s="88"/>
      <c r="CP1980" s="88"/>
      <c r="CQ1980" s="88"/>
      <c r="CR1980" s="88"/>
      <c r="CS1980" s="88"/>
      <c r="CT1980" s="88"/>
      <c r="CU1980" s="88"/>
      <c r="CV1980" s="88"/>
      <c r="CW1980" s="88"/>
      <c r="CX1980" s="88"/>
      <c r="CY1980" s="88"/>
      <c r="CZ1980" s="88"/>
      <c r="DA1980" s="88"/>
      <c r="DB1980" s="88"/>
      <c r="DC1980" s="88"/>
      <c r="DD1980" s="88"/>
      <c r="DE1980" s="88"/>
      <c r="DF1980" s="88"/>
      <c r="DG1980" s="88"/>
      <c r="DH1980" s="88"/>
      <c r="DI1980" s="88"/>
      <c r="DJ1980" s="88"/>
      <c r="DK1980" s="88"/>
      <c r="DL1980" s="88"/>
    </row>
    <row r="1981" spans="1:116" ht="30" customHeight="1">
      <c r="A1981" s="112" t="s">
        <v>12738</v>
      </c>
      <c r="B1981" s="5">
        <v>1979</v>
      </c>
      <c r="C1981" s="44">
        <v>106</v>
      </c>
      <c r="D1981" s="44"/>
      <c r="E1981" s="43" t="s">
        <v>6638</v>
      </c>
      <c r="F1981" s="3" t="s">
        <v>2703</v>
      </c>
      <c r="G1981" s="3" t="s">
        <v>2704</v>
      </c>
      <c r="H1981" s="3" t="s">
        <v>2705</v>
      </c>
      <c r="I1981" s="3" t="s">
        <v>102</v>
      </c>
      <c r="J1981" s="3" t="s">
        <v>623</v>
      </c>
      <c r="K1981" s="6"/>
      <c r="L1981" s="3"/>
      <c r="M1981" s="6">
        <v>28</v>
      </c>
      <c r="N1981" s="3" t="s">
        <v>44</v>
      </c>
      <c r="O1981" s="3" t="s">
        <v>6560</v>
      </c>
      <c r="P1981" s="3" t="s">
        <v>601</v>
      </c>
      <c r="Q1981" s="3" t="s">
        <v>6639</v>
      </c>
      <c r="R1981" s="161">
        <v>1.5</v>
      </c>
      <c r="S1981" s="79"/>
      <c r="T1981" s="81">
        <v>1.62</v>
      </c>
      <c r="U1981" s="81"/>
      <c r="V1981" s="82"/>
      <c r="W1981" s="79">
        <v>1.94</v>
      </c>
      <c r="X1981" s="79"/>
      <c r="Y1981" s="79">
        <v>2.4</v>
      </c>
      <c r="Z1981" s="79">
        <v>4.57</v>
      </c>
      <c r="AA1981" s="79"/>
      <c r="AB1981" s="79"/>
      <c r="AC1981" s="79"/>
      <c r="AD1981" s="79"/>
      <c r="AE1981" s="83"/>
      <c r="AF1981" s="84">
        <v>1.3169999999999999</v>
      </c>
      <c r="AG1981" s="84">
        <v>2.21</v>
      </c>
      <c r="AH1981" s="84">
        <v>1.64</v>
      </c>
      <c r="AI1981" s="84">
        <v>4.2</v>
      </c>
      <c r="AJ1981" s="84">
        <v>2.91</v>
      </c>
      <c r="AK1981" s="84">
        <v>1.0680000000000001</v>
      </c>
      <c r="AL1981" s="84"/>
      <c r="AM1981" s="84"/>
      <c r="AN1981" s="85"/>
      <c r="AO1981" s="84"/>
      <c r="AP1981" s="83"/>
      <c r="AQ1981" s="84">
        <v>1.4784999999999999</v>
      </c>
      <c r="AR1981" s="84" t="s">
        <v>601</v>
      </c>
      <c r="AS1981" s="84">
        <v>1.9890000000000001</v>
      </c>
      <c r="AT1981" s="84" t="e">
        <v>#REF!</v>
      </c>
      <c r="AU1981" s="84">
        <v>1.7415</v>
      </c>
      <c r="AV1981" s="79" t="e">
        <v>#REF!</v>
      </c>
      <c r="AW1981" s="84" t="s">
        <v>209</v>
      </c>
      <c r="AX1981" s="84" t="s">
        <v>208</v>
      </c>
      <c r="AY1981" s="85">
        <v>1.478</v>
      </c>
      <c r="AZ1981" s="87">
        <v>0.3695</v>
      </c>
      <c r="BA1981" s="43">
        <v>1.8474999999999999</v>
      </c>
      <c r="BB1981" s="85">
        <v>1.9952999999999999</v>
      </c>
      <c r="BC1981" s="20" t="s">
        <v>12295</v>
      </c>
      <c r="BD1981" s="84" t="s">
        <v>12287</v>
      </c>
      <c r="BE1981" s="84"/>
      <c r="BF1981" s="88"/>
      <c r="BG1981" s="88"/>
      <c r="BH1981" s="88"/>
      <c r="BI1981" s="88"/>
      <c r="BJ1981" s="88"/>
      <c r="BK1981" s="88"/>
      <c r="BL1981" s="88"/>
      <c r="BM1981" s="88"/>
      <c r="BN1981" s="88"/>
      <c r="BO1981" s="88"/>
      <c r="BP1981" s="88"/>
      <c r="BQ1981" s="88"/>
      <c r="BR1981" s="88"/>
      <c r="BS1981" s="88"/>
      <c r="BT1981" s="88"/>
      <c r="BU1981" s="88"/>
      <c r="BV1981" s="88"/>
      <c r="BW1981" s="88"/>
      <c r="BX1981" s="88"/>
    </row>
    <row r="1982" spans="1:116" ht="30" customHeight="1">
      <c r="A1982" s="4" t="s">
        <v>6558</v>
      </c>
      <c r="B1982" s="5">
        <v>1980</v>
      </c>
      <c r="C1982" s="6">
        <v>142</v>
      </c>
      <c r="D1982" s="6"/>
      <c r="E1982" s="43" t="s">
        <v>6654</v>
      </c>
      <c r="F1982" s="3" t="s">
        <v>804</v>
      </c>
      <c r="G1982" s="3" t="s">
        <v>805</v>
      </c>
      <c r="H1982" s="3" t="s">
        <v>138</v>
      </c>
      <c r="I1982" s="3" t="s">
        <v>42</v>
      </c>
      <c r="J1982" s="3" t="s">
        <v>6655</v>
      </c>
      <c r="K1982" s="6"/>
      <c r="L1982" s="3"/>
      <c r="M1982" s="6">
        <v>10</v>
      </c>
      <c r="N1982" s="3" t="s">
        <v>44</v>
      </c>
      <c r="O1982" s="3" t="s">
        <v>6560</v>
      </c>
      <c r="P1982" s="3" t="s">
        <v>601</v>
      </c>
      <c r="Q1982" s="3" t="s">
        <v>6656</v>
      </c>
      <c r="R1982" s="156">
        <v>2.06</v>
      </c>
      <c r="T1982" s="23">
        <v>1.21</v>
      </c>
      <c r="U1982" s="1">
        <v>1.21</v>
      </c>
      <c r="V1982" s="21">
        <v>3.01</v>
      </c>
      <c r="Y1982" s="22">
        <v>1.46</v>
      </c>
      <c r="Z1982" s="22">
        <v>2.66</v>
      </c>
      <c r="AE1982" s="24">
        <v>3.01</v>
      </c>
      <c r="AG1982" s="20">
        <v>0.83350000000000002</v>
      </c>
      <c r="AH1982" s="20">
        <v>1.46</v>
      </c>
      <c r="AN1982" s="25">
        <v>1.1467499999999999</v>
      </c>
      <c r="AO1982" s="20" t="s">
        <v>47</v>
      </c>
      <c r="AP1982" s="24" t="s">
        <v>48</v>
      </c>
      <c r="AQ1982" s="20">
        <f>AVERAGE(SMALL(AE1982:AI1982,1),SMALL(AE1982:AI1982,2))</f>
        <v>1.1467499999999999</v>
      </c>
      <c r="AR1982" s="20" t="str">
        <f>IF(R1982 &lt;=( AVERAGE(SMALL(AE1982:AI1982,1),SMALL(AE1982:AI1982,2))), R1982, "")</f>
        <v/>
      </c>
      <c r="AS1982" s="20" t="e">
        <f>AVERAGE(SMALL(AJ1982:AM1982,1),SMALL(AJ1982:AM1982,2))</f>
        <v>#NUM!</v>
      </c>
      <c r="AT1982" s="20">
        <f>T1982*1.075</f>
        <v>1.3007499999999999</v>
      </c>
      <c r="AU1982" s="20">
        <f>U1982*1.075</f>
        <v>1.3007499999999999</v>
      </c>
      <c r="AV1982" s="22">
        <f>MIN(AN1982,AT1982,AU1982)</f>
        <v>1.1467499999999999</v>
      </c>
      <c r="AW1982" s="20" t="s">
        <v>71</v>
      </c>
      <c r="AX1982" s="20" t="s">
        <v>72</v>
      </c>
      <c r="AY1982" s="25">
        <v>1.1499999999999999</v>
      </c>
      <c r="AZ1982" s="27">
        <f>IF(AND(AY1982&gt;0,AY1982&lt;=10),AY1982*0.25,IF(AND(AY1982&gt;10,AY1982&lt;=50),AY1982*0.17,IF(AND(AY1982&gt;10,AY1982&lt;=100),AY1982*0.12,IF(AY1982&gt;100,AY1982*0.1))))</f>
        <v>0.28749999999999998</v>
      </c>
      <c r="BA1982" s="3">
        <f>AZ1982+AY1982</f>
        <v>1.4375</v>
      </c>
      <c r="BB1982" s="25">
        <f>BA1982+BA1982*0.08</f>
        <v>1.5525</v>
      </c>
      <c r="BC1982" s="20" t="s">
        <v>12295</v>
      </c>
      <c r="BP1982" s="20"/>
      <c r="BQ1982" s="20"/>
      <c r="BR1982" s="20"/>
      <c r="BS1982" s="20"/>
      <c r="BT1982" s="20"/>
      <c r="BU1982" s="20"/>
      <c r="BV1982" s="20"/>
      <c r="BW1982" s="20"/>
      <c r="BX1982" s="20"/>
      <c r="BY1982" s="20"/>
      <c r="BZ1982" s="20"/>
      <c r="CA1982" s="20"/>
      <c r="CB1982" s="20"/>
      <c r="CC1982" s="20"/>
      <c r="CD1982" s="20"/>
      <c r="CE1982" s="20"/>
      <c r="CF1982" s="20"/>
      <c r="CG1982" s="20"/>
      <c r="CH1982" s="20"/>
      <c r="CI1982" s="20"/>
      <c r="CJ1982" s="20"/>
      <c r="CK1982" s="20"/>
      <c r="CL1982" s="20"/>
      <c r="CM1982" s="20"/>
      <c r="CN1982" s="20"/>
      <c r="CO1982" s="20"/>
      <c r="CP1982" s="20"/>
      <c r="CQ1982" s="20"/>
      <c r="CR1982" s="20"/>
      <c r="CS1982" s="20"/>
      <c r="CT1982" s="20"/>
      <c r="CU1982" s="20"/>
      <c r="CV1982" s="20"/>
      <c r="CW1982" s="20"/>
      <c r="CX1982" s="20"/>
      <c r="CY1982" s="20"/>
      <c r="CZ1982" s="20"/>
      <c r="DA1982" s="20"/>
      <c r="DB1982" s="20"/>
      <c r="DC1982" s="20"/>
      <c r="DD1982" s="20"/>
      <c r="DE1982" s="20"/>
      <c r="DF1982" s="20"/>
      <c r="DG1982" s="20"/>
      <c r="DH1982" s="20"/>
      <c r="DI1982" s="20"/>
      <c r="DJ1982" s="20"/>
      <c r="DK1982" s="20"/>
      <c r="DL1982" s="20"/>
    </row>
    <row r="1983" spans="1:116" ht="30" customHeight="1">
      <c r="A1983" s="4" t="s">
        <v>6558</v>
      </c>
      <c r="B1983" s="5">
        <v>1981</v>
      </c>
      <c r="C1983" s="6">
        <v>143</v>
      </c>
      <c r="D1983" s="6"/>
      <c r="E1983" s="43" t="s">
        <v>6654</v>
      </c>
      <c r="F1983" s="3" t="s">
        <v>6657</v>
      </c>
      <c r="G1983" s="3" t="s">
        <v>805</v>
      </c>
      <c r="H1983" s="3" t="s">
        <v>201</v>
      </c>
      <c r="I1983" s="3" t="s">
        <v>42</v>
      </c>
      <c r="J1983" s="3" t="s">
        <v>6655</v>
      </c>
      <c r="K1983" s="6"/>
      <c r="L1983" s="3"/>
      <c r="M1983" s="6">
        <v>10</v>
      </c>
      <c r="N1983" s="3" t="s">
        <v>44</v>
      </c>
      <c r="O1983" s="3" t="s">
        <v>6560</v>
      </c>
      <c r="P1983" s="3" t="s">
        <v>601</v>
      </c>
      <c r="Q1983" s="3" t="s">
        <v>6658</v>
      </c>
      <c r="R1983" s="156">
        <v>2.2200000000000002</v>
      </c>
      <c r="T1983" s="23">
        <v>1.6</v>
      </c>
      <c r="U1983" s="1">
        <v>1.6</v>
      </c>
      <c r="V1983" s="21">
        <v>6.58</v>
      </c>
      <c r="W1983" s="22">
        <v>1.67</v>
      </c>
      <c r="Y1983" s="22">
        <v>2.77</v>
      </c>
      <c r="Z1983" s="22">
        <v>5.67</v>
      </c>
      <c r="AE1983" s="24">
        <v>6.58</v>
      </c>
      <c r="AF1983" s="20">
        <v>2.04</v>
      </c>
      <c r="AG1983" s="20">
        <v>1.16178</v>
      </c>
      <c r="AH1983" s="20">
        <v>2.77</v>
      </c>
      <c r="AN1983" s="25">
        <v>1.6</v>
      </c>
      <c r="AO1983" s="20" t="s">
        <v>47</v>
      </c>
      <c r="AP1983" s="24" t="s">
        <v>48</v>
      </c>
      <c r="AQ1983" s="20">
        <f>AVERAGE(SMALL(AE1983:AI1983,1),SMALL(AE1983:AI1983,2))</f>
        <v>1.6008900000000001</v>
      </c>
      <c r="AR1983" s="20" t="str">
        <f>IF(R1983 &lt;=( AVERAGE(SMALL(AE1983:AI1983,1),SMALL(AE1983:AI1983,2))), R1983, "")</f>
        <v/>
      </c>
      <c r="AS1983" s="20" t="e">
        <f>AVERAGE(SMALL(AJ1983:AM1983,1),SMALL(AJ1983:AM1983,2))</f>
        <v>#NUM!</v>
      </c>
      <c r="AT1983" s="20">
        <f>T1983*1.075</f>
        <v>1.72</v>
      </c>
      <c r="AU1983" s="20">
        <f>U1983*1.075</f>
        <v>1.72</v>
      </c>
      <c r="AV1983" s="22">
        <f>MIN(AN1983,AT1983,AU1983)</f>
        <v>1.6</v>
      </c>
      <c r="AW1983" s="26" t="s">
        <v>49</v>
      </c>
      <c r="AX1983" s="20" t="s">
        <v>48</v>
      </c>
      <c r="AY1983" s="25">
        <v>1.6</v>
      </c>
      <c r="AZ1983" s="27">
        <f>IF(AND(AY1983&gt;0,AY1983&lt;=10),AY1983*0.25,IF(AND(AY1983&gt;10,AY1983&lt;=50),AY1983*0.17,IF(AND(AY1983&gt;10,AY1983&lt;=100),AY1983*0.12,IF(AY1983&gt;100,AY1983*0.1))))</f>
        <v>0.4</v>
      </c>
      <c r="BA1983" s="3">
        <f>AZ1983+AY1983</f>
        <v>2</v>
      </c>
      <c r="BB1983" s="25">
        <f>BA1983+BA1983*0.08</f>
        <v>2.16</v>
      </c>
      <c r="BC1983" s="20" t="s">
        <v>12295</v>
      </c>
      <c r="BP1983" s="20"/>
      <c r="BQ1983" s="20"/>
      <c r="BR1983" s="20"/>
      <c r="BS1983" s="20"/>
      <c r="BT1983" s="20"/>
      <c r="BU1983" s="20"/>
      <c r="BV1983" s="20"/>
      <c r="BW1983" s="20"/>
      <c r="BX1983" s="20"/>
      <c r="BY1983" s="20"/>
      <c r="BZ1983" s="20"/>
      <c r="CA1983" s="20"/>
      <c r="CB1983" s="20"/>
      <c r="CC1983" s="20"/>
      <c r="CD1983" s="20"/>
      <c r="CE1983" s="20"/>
      <c r="CF1983" s="20"/>
      <c r="CG1983" s="20"/>
      <c r="CH1983" s="20"/>
      <c r="CI1983" s="20"/>
      <c r="CJ1983" s="20"/>
      <c r="CK1983" s="20"/>
      <c r="CL1983" s="20"/>
      <c r="CM1983" s="20"/>
      <c r="CN1983" s="20"/>
      <c r="CO1983" s="20"/>
      <c r="CP1983" s="20"/>
      <c r="CQ1983" s="20"/>
      <c r="CR1983" s="20"/>
      <c r="CS1983" s="20"/>
      <c r="CT1983" s="20"/>
      <c r="CU1983" s="20"/>
      <c r="CV1983" s="20"/>
      <c r="CW1983" s="20"/>
      <c r="CX1983" s="20"/>
      <c r="CY1983" s="20"/>
      <c r="CZ1983" s="20"/>
      <c r="DA1983" s="20"/>
      <c r="DB1983" s="20"/>
      <c r="DC1983" s="20"/>
      <c r="DD1983" s="20"/>
      <c r="DE1983" s="20"/>
      <c r="DF1983" s="20"/>
      <c r="DG1983" s="20"/>
      <c r="DH1983" s="20"/>
      <c r="DI1983" s="20"/>
      <c r="DJ1983" s="20"/>
      <c r="DK1983" s="20"/>
      <c r="DL1983" s="20"/>
    </row>
    <row r="1984" spans="1:116" ht="30" customHeight="1">
      <c r="A1984" s="4" t="s">
        <v>6558</v>
      </c>
      <c r="B1984" s="5">
        <v>1982</v>
      </c>
      <c r="C1984" s="116">
        <v>201</v>
      </c>
      <c r="D1984" s="116"/>
      <c r="E1984" s="43" t="s">
        <v>6699</v>
      </c>
      <c r="F1984" s="3" t="s">
        <v>6700</v>
      </c>
      <c r="G1984" s="3" t="s">
        <v>6701</v>
      </c>
      <c r="H1984" s="3" t="s">
        <v>685</v>
      </c>
      <c r="I1984" s="3" t="s">
        <v>102</v>
      </c>
      <c r="J1984" s="3" t="s">
        <v>2113</v>
      </c>
      <c r="K1984" s="6"/>
      <c r="L1984" s="3"/>
      <c r="M1984" s="6">
        <v>20</v>
      </c>
      <c r="N1984" s="3" t="s">
        <v>44</v>
      </c>
      <c r="O1984" s="3" t="s">
        <v>6560</v>
      </c>
      <c r="P1984" s="3" t="s">
        <v>6685</v>
      </c>
      <c r="Q1984" s="3" t="s">
        <v>6704</v>
      </c>
      <c r="R1984" s="156">
        <v>1.39</v>
      </c>
      <c r="T1984" s="23">
        <v>1.1000000000000001</v>
      </c>
      <c r="U1984" s="1">
        <v>1.1000000000000001</v>
      </c>
      <c r="Z1984" s="22">
        <v>1.39</v>
      </c>
      <c r="AG1984" s="20">
        <v>0.88900000000000001</v>
      </c>
      <c r="AI1984" s="20">
        <v>1.39</v>
      </c>
      <c r="AN1984" s="25">
        <v>1.1395</v>
      </c>
      <c r="AO1984" s="20" t="s">
        <v>207</v>
      </c>
      <c r="AP1984" s="24" t="s">
        <v>208</v>
      </c>
      <c r="AQ1984" s="20">
        <f>AVERAGE(SMALL(AE1984:AI1984,1),SMALL(AE1984:AI1984,2))</f>
        <v>1.1395</v>
      </c>
      <c r="AR1984" s="20" t="str">
        <f>IF(R1984 &lt;=( AVERAGE(SMALL(AE1984:AI1984,1),SMALL(AE1984:AI1984,2))), R1984, "")</f>
        <v/>
      </c>
      <c r="AS1984" s="20" t="e">
        <f>AVERAGE(SMALL(AJ1984:AM1984,1),SMALL(AJ1984:AM1984,2))</f>
        <v>#NUM!</v>
      </c>
      <c r="AT1984" s="20">
        <f>T1984*1.075</f>
        <v>1.1825000000000001</v>
      </c>
      <c r="AU1984" s="20">
        <f>U1984*1.075</f>
        <v>1.1825000000000001</v>
      </c>
      <c r="AV1984" s="22">
        <f>MIN(AN1984,AT1984,AU1984)</f>
        <v>1.1395</v>
      </c>
      <c r="AW1984" s="20" t="s">
        <v>209</v>
      </c>
      <c r="AX1984" s="20" t="s">
        <v>208</v>
      </c>
      <c r="AY1984" s="25">
        <v>1.1399999999999999</v>
      </c>
      <c r="AZ1984" s="27">
        <f>IF(AND(AY1984&gt;0,AY1984&lt;=10),AY1984*0.25,IF(AND(AY1984&gt;10,AY1984&lt;=50),AY1984*0.17,IF(AND(AY1984&gt;10,AY1984&lt;=100),AY1984*0.12,IF(AY1984&gt;100,AY1984*0.1))))</f>
        <v>0.28499999999999998</v>
      </c>
      <c r="BA1984" s="3">
        <f>AZ1984+AY1984</f>
        <v>1.4249999999999998</v>
      </c>
      <c r="BB1984" s="25">
        <f>BA1984+BA1984*0.08</f>
        <v>1.5389999999999997</v>
      </c>
      <c r="BC1984" s="20" t="s">
        <v>12295</v>
      </c>
      <c r="BP1984" s="20"/>
      <c r="BQ1984" s="20"/>
      <c r="BR1984" s="20"/>
      <c r="BS1984" s="20"/>
      <c r="BT1984" s="20"/>
      <c r="BU1984" s="20"/>
      <c r="BV1984" s="20"/>
      <c r="BW1984" s="20"/>
      <c r="BX1984" s="20"/>
      <c r="BY1984" s="20"/>
      <c r="BZ1984" s="20"/>
      <c r="CA1984" s="20"/>
      <c r="CB1984" s="20"/>
      <c r="CC1984" s="20"/>
      <c r="CD1984" s="20"/>
      <c r="CE1984" s="20"/>
      <c r="CF1984" s="20"/>
      <c r="CG1984" s="20"/>
      <c r="CH1984" s="20"/>
      <c r="CI1984" s="20"/>
      <c r="CJ1984" s="20"/>
      <c r="CK1984" s="20"/>
      <c r="CL1984" s="20"/>
      <c r="CM1984" s="20"/>
      <c r="CN1984" s="20"/>
      <c r="CO1984" s="20"/>
      <c r="CP1984" s="20"/>
      <c r="CQ1984" s="20"/>
      <c r="CR1984" s="20"/>
      <c r="CS1984" s="20"/>
      <c r="CT1984" s="20"/>
      <c r="CU1984" s="20"/>
      <c r="CV1984" s="20"/>
      <c r="CW1984" s="20"/>
      <c r="CX1984" s="20"/>
      <c r="CY1984" s="20"/>
      <c r="CZ1984" s="20"/>
      <c r="DA1984" s="20"/>
      <c r="DB1984" s="20"/>
      <c r="DC1984" s="20"/>
      <c r="DD1984" s="20"/>
      <c r="DE1984" s="20"/>
      <c r="DF1984" s="20"/>
      <c r="DG1984" s="20"/>
      <c r="DH1984" s="20"/>
      <c r="DI1984" s="20"/>
      <c r="DJ1984" s="20"/>
      <c r="DK1984" s="20"/>
      <c r="DL1984" s="20"/>
    </row>
    <row r="1985" spans="1:116" ht="30" customHeight="1">
      <c r="A1985" s="4" t="s">
        <v>6558</v>
      </c>
      <c r="B1985" s="5">
        <v>1983</v>
      </c>
      <c r="C1985" s="116">
        <v>199</v>
      </c>
      <c r="D1985" s="116"/>
      <c r="E1985" s="43" t="s">
        <v>6699</v>
      </c>
      <c r="F1985" s="3" t="s">
        <v>6700</v>
      </c>
      <c r="G1985" s="3" t="s">
        <v>6701</v>
      </c>
      <c r="H1985" s="3" t="s">
        <v>101</v>
      </c>
      <c r="I1985" s="3" t="s">
        <v>102</v>
      </c>
      <c r="J1985" s="3" t="s">
        <v>2113</v>
      </c>
      <c r="K1985" s="6"/>
      <c r="L1985" s="3"/>
      <c r="M1985" s="6">
        <v>20</v>
      </c>
      <c r="N1985" s="3" t="s">
        <v>44</v>
      </c>
      <c r="O1985" s="3" t="s">
        <v>6560</v>
      </c>
      <c r="P1985" s="3" t="s">
        <v>6685</v>
      </c>
      <c r="Q1985" s="3" t="s">
        <v>6702</v>
      </c>
      <c r="R1985" s="156">
        <v>1.39</v>
      </c>
      <c r="T1985" s="23">
        <v>1.2</v>
      </c>
      <c r="U1985" s="1">
        <v>1.2</v>
      </c>
      <c r="X1985" s="22">
        <v>1.0900000000000001</v>
      </c>
      <c r="Z1985" s="22">
        <v>1.69</v>
      </c>
      <c r="AG1985" s="20">
        <v>1.083</v>
      </c>
      <c r="AH1985" s="20">
        <v>0.66</v>
      </c>
      <c r="AI1985" s="20">
        <v>1.69</v>
      </c>
      <c r="AN1985" s="25">
        <v>0.87150000000000005</v>
      </c>
      <c r="AO1985" s="20" t="s">
        <v>207</v>
      </c>
      <c r="AP1985" s="24" t="s">
        <v>208</v>
      </c>
      <c r="AQ1985" s="20">
        <f>AVERAGE(SMALL(AE1985:AI1985,1),SMALL(AE1985:AI1985,2))</f>
        <v>0.87149999999999994</v>
      </c>
      <c r="AR1985" s="20" t="str">
        <f>IF(R1985 &lt;=( AVERAGE(SMALL(AE1985:AI1985,1),SMALL(AE1985:AI1985,2))), R1985, "")</f>
        <v/>
      </c>
      <c r="AS1985" s="20" t="e">
        <f>AVERAGE(SMALL(AJ1985:AM1985,1),SMALL(AJ1985:AM1985,2))</f>
        <v>#NUM!</v>
      </c>
      <c r="AT1985" s="20">
        <f>T1985*1.075</f>
        <v>1.2899999999999998</v>
      </c>
      <c r="AU1985" s="20">
        <f>U1985*1.075</f>
        <v>1.2899999999999998</v>
      </c>
      <c r="AV1985" s="22">
        <f>MIN(AN1985,AT1985,AU1985)</f>
        <v>0.87150000000000005</v>
      </c>
      <c r="AW1985" s="20" t="s">
        <v>209</v>
      </c>
      <c r="AX1985" s="20" t="s">
        <v>208</v>
      </c>
      <c r="AY1985" s="25">
        <v>0.87</v>
      </c>
      <c r="AZ1985" s="27">
        <f>IF(AND(AY1985&gt;0,AY1985&lt;=10),AY1985*0.25,IF(AND(AY1985&gt;10,AY1985&lt;=50),AY1985*0.17,IF(AND(AY1985&gt;10,AY1985&lt;=100),AY1985*0.12,IF(AY1985&gt;100,AY1985*0.1))))</f>
        <v>0.2175</v>
      </c>
      <c r="BA1985" s="3">
        <f>AZ1985+AY1985</f>
        <v>1.0874999999999999</v>
      </c>
      <c r="BB1985" s="25">
        <f>BA1985+BA1985*0.08</f>
        <v>1.1744999999999999</v>
      </c>
      <c r="BC1985" s="20" t="s">
        <v>12295</v>
      </c>
      <c r="BP1985" s="20"/>
      <c r="BQ1985" s="20"/>
      <c r="BR1985" s="20"/>
      <c r="BS1985" s="20"/>
      <c r="BT1985" s="20"/>
      <c r="BU1985" s="20"/>
      <c r="BV1985" s="20"/>
      <c r="BW1985" s="20"/>
      <c r="BX1985" s="20"/>
      <c r="BY1985" s="20"/>
      <c r="BZ1985" s="20"/>
      <c r="CA1985" s="20"/>
      <c r="CB1985" s="20"/>
      <c r="CC1985" s="20"/>
      <c r="CD1985" s="20"/>
      <c r="CE1985" s="20"/>
      <c r="CF1985" s="20"/>
      <c r="CG1985" s="20"/>
      <c r="CH1985" s="20"/>
      <c r="CI1985" s="20"/>
      <c r="CJ1985" s="20"/>
      <c r="CK1985" s="20"/>
      <c r="CL1985" s="20"/>
      <c r="CM1985" s="20"/>
      <c r="CN1985" s="20"/>
      <c r="CO1985" s="20"/>
      <c r="CP1985" s="20"/>
      <c r="CQ1985" s="20"/>
      <c r="CR1985" s="20"/>
      <c r="CS1985" s="20"/>
      <c r="CT1985" s="20"/>
      <c r="CU1985" s="20"/>
      <c r="CV1985" s="20"/>
      <c r="CW1985" s="20"/>
      <c r="CX1985" s="20"/>
      <c r="CY1985" s="20"/>
      <c r="CZ1985" s="20"/>
      <c r="DA1985" s="20"/>
      <c r="DB1985" s="20"/>
      <c r="DC1985" s="20"/>
      <c r="DD1985" s="20"/>
      <c r="DE1985" s="20"/>
      <c r="DF1985" s="20"/>
      <c r="DG1985" s="20"/>
      <c r="DH1985" s="20"/>
      <c r="DI1985" s="20"/>
      <c r="DJ1985" s="20"/>
      <c r="DK1985" s="20"/>
      <c r="DL1985" s="20"/>
    </row>
    <row r="1986" spans="1:116" ht="30" customHeight="1">
      <c r="A1986" s="4" t="s">
        <v>6558</v>
      </c>
      <c r="B1986" s="5">
        <v>1984</v>
      </c>
      <c r="C1986" s="116">
        <v>200</v>
      </c>
      <c r="D1986" s="116"/>
      <c r="E1986" s="43" t="s">
        <v>6699</v>
      </c>
      <c r="F1986" s="3" t="s">
        <v>6700</v>
      </c>
      <c r="G1986" s="3" t="s">
        <v>6701</v>
      </c>
      <c r="H1986" s="3" t="s">
        <v>56</v>
      </c>
      <c r="I1986" s="3" t="s">
        <v>102</v>
      </c>
      <c r="J1986" s="3" t="s">
        <v>2113</v>
      </c>
      <c r="K1986" s="6"/>
      <c r="L1986" s="3"/>
      <c r="M1986" s="6">
        <v>20</v>
      </c>
      <c r="N1986" s="3" t="s">
        <v>44</v>
      </c>
      <c r="O1986" s="3" t="s">
        <v>6560</v>
      </c>
      <c r="P1986" s="3" t="s">
        <v>6685</v>
      </c>
      <c r="Q1986" s="3" t="s">
        <v>6703</v>
      </c>
      <c r="R1986" s="156">
        <v>1.94</v>
      </c>
      <c r="T1986" s="23">
        <v>1.5</v>
      </c>
      <c r="U1986" s="1">
        <v>1.5</v>
      </c>
      <c r="X1986" s="22">
        <v>1.22</v>
      </c>
      <c r="Z1986" s="22">
        <v>2.66</v>
      </c>
      <c r="AF1986" s="20">
        <v>1.536</v>
      </c>
      <c r="AG1986" s="20">
        <v>1.212</v>
      </c>
      <c r="AH1986" s="20">
        <v>1.3</v>
      </c>
      <c r="AI1986" s="20">
        <v>2.66</v>
      </c>
      <c r="AN1986" s="25">
        <v>1.256</v>
      </c>
      <c r="AO1986" s="20" t="s">
        <v>207</v>
      </c>
      <c r="AP1986" s="24" t="s">
        <v>208</v>
      </c>
      <c r="AQ1986" s="20">
        <f>AVERAGE(SMALL(AE1986:AI1986,1),SMALL(AE1986:AI1986,2))</f>
        <v>1.256</v>
      </c>
      <c r="AR1986" s="20" t="str">
        <f>IF(R1986 &lt;=( AVERAGE(SMALL(AE1986:AI1986,1),SMALL(AE1986:AI1986,2))), R1986, "")</f>
        <v/>
      </c>
      <c r="AS1986" s="20" t="e">
        <f>AVERAGE(SMALL(AJ1986:AM1986,1),SMALL(AJ1986:AM1986,2))</f>
        <v>#NUM!</v>
      </c>
      <c r="AT1986" s="20">
        <f>T1986*1.075</f>
        <v>1.6124999999999998</v>
      </c>
      <c r="AU1986" s="20">
        <f>U1986*1.075</f>
        <v>1.6124999999999998</v>
      </c>
      <c r="AV1986" s="22">
        <f>MIN(AN1986,AT1986,AU1986)</f>
        <v>1.256</v>
      </c>
      <c r="AW1986" s="20" t="s">
        <v>209</v>
      </c>
      <c r="AX1986" s="20" t="s">
        <v>208</v>
      </c>
      <c r="AY1986" s="25">
        <v>1.26</v>
      </c>
      <c r="AZ1986" s="27">
        <f>IF(AND(AY1986&gt;0,AY1986&lt;=10),AY1986*0.25,IF(AND(AY1986&gt;10,AY1986&lt;=50),AY1986*0.17,IF(AND(AY1986&gt;10,AY1986&lt;=100),AY1986*0.12,IF(AY1986&gt;100,AY1986*0.1))))</f>
        <v>0.315</v>
      </c>
      <c r="BA1986" s="3">
        <f>AZ1986+AY1986</f>
        <v>1.575</v>
      </c>
      <c r="BB1986" s="25">
        <f>BA1986+BA1986*0.08</f>
        <v>1.7010000000000001</v>
      </c>
      <c r="BC1986" s="20" t="s">
        <v>12295</v>
      </c>
      <c r="BP1986" s="20"/>
      <c r="BQ1986" s="20"/>
      <c r="BR1986" s="20"/>
      <c r="BS1986" s="20"/>
      <c r="BT1986" s="20"/>
      <c r="BU1986" s="20"/>
      <c r="BV1986" s="20"/>
      <c r="BW1986" s="20"/>
      <c r="BX1986" s="20"/>
      <c r="BY1986" s="20"/>
      <c r="BZ1986" s="20"/>
      <c r="CA1986" s="20"/>
      <c r="CB1986" s="20"/>
      <c r="CC1986" s="20"/>
      <c r="CD1986" s="20"/>
      <c r="CE1986" s="20"/>
      <c r="CF1986" s="20"/>
      <c r="CG1986" s="20"/>
      <c r="CH1986" s="20"/>
      <c r="CI1986" s="20"/>
      <c r="CJ1986" s="20"/>
      <c r="CK1986" s="20"/>
      <c r="CL1986" s="20"/>
      <c r="CM1986" s="20"/>
      <c r="CN1986" s="20"/>
      <c r="CO1986" s="20"/>
      <c r="CP1986" s="20"/>
      <c r="CQ1986" s="20"/>
      <c r="CR1986" s="20"/>
      <c r="CS1986" s="20"/>
      <c r="CT1986" s="20"/>
      <c r="CU1986" s="20"/>
      <c r="CV1986" s="20"/>
      <c r="CW1986" s="20"/>
      <c r="CX1986" s="20"/>
      <c r="CY1986" s="20"/>
      <c r="CZ1986" s="20"/>
      <c r="DA1986" s="20"/>
      <c r="DB1986" s="20"/>
      <c r="DC1986" s="20"/>
      <c r="DD1986" s="20"/>
      <c r="DE1986" s="20"/>
      <c r="DF1986" s="20"/>
      <c r="DG1986" s="20"/>
      <c r="DH1986" s="20"/>
      <c r="DI1986" s="20"/>
      <c r="DJ1986" s="20"/>
      <c r="DK1986" s="20"/>
      <c r="DL1986" s="20"/>
    </row>
    <row r="1987" spans="1:116" ht="30" customHeight="1">
      <c r="A1987" s="4" t="s">
        <v>6558</v>
      </c>
      <c r="B1987" s="5">
        <v>1985</v>
      </c>
      <c r="C1987" s="116">
        <v>204</v>
      </c>
      <c r="D1987" s="116"/>
      <c r="E1987" s="43" t="s">
        <v>6709</v>
      </c>
      <c r="F1987" s="3" t="s">
        <v>6706</v>
      </c>
      <c r="G1987" s="3" t="s">
        <v>6710</v>
      </c>
      <c r="H1987" s="3" t="s">
        <v>2265</v>
      </c>
      <c r="I1987" s="3" t="s">
        <v>102</v>
      </c>
      <c r="J1987" s="3" t="s">
        <v>2113</v>
      </c>
      <c r="K1987" s="6"/>
      <c r="L1987" s="3"/>
      <c r="M1987" s="6">
        <v>20</v>
      </c>
      <c r="N1987" s="3" t="s">
        <v>44</v>
      </c>
      <c r="O1987" s="3" t="s">
        <v>6560</v>
      </c>
      <c r="P1987" s="3" t="s">
        <v>601</v>
      </c>
      <c r="Q1987" s="3" t="s">
        <v>6711</v>
      </c>
      <c r="R1987" s="156">
        <v>2.09</v>
      </c>
      <c r="T1987" s="23">
        <v>1.52</v>
      </c>
      <c r="U1987" s="1">
        <v>1.52</v>
      </c>
      <c r="X1987" s="22">
        <v>2.37</v>
      </c>
      <c r="Z1987" s="22">
        <v>1.8</v>
      </c>
      <c r="AG1987" s="20">
        <v>2.36</v>
      </c>
      <c r="AI1987" s="20">
        <v>1.8</v>
      </c>
      <c r="AN1987" s="25">
        <v>2.08</v>
      </c>
      <c r="AO1987" s="20" t="s">
        <v>207</v>
      </c>
      <c r="AP1987" s="24" t="s">
        <v>208</v>
      </c>
      <c r="AQ1987" s="20">
        <f>AVERAGE(SMALL(AE1987:AI1987,1),SMALL(AE1987:AI1987,2))</f>
        <v>2.08</v>
      </c>
      <c r="AR1987" s="20" t="str">
        <f>IF(R1987 &lt;=( AVERAGE(SMALL(AE1987:AI1987,1),SMALL(AE1987:AI1987,2))), R1987, "")</f>
        <v/>
      </c>
      <c r="AS1987" s="20" t="e">
        <f>AVERAGE(SMALL(AJ1987:AM1987,1),SMALL(AJ1987:AM1987,2))</f>
        <v>#NUM!</v>
      </c>
      <c r="AT1987" s="20">
        <f>T1987*1.075</f>
        <v>1.6339999999999999</v>
      </c>
      <c r="AU1987" s="20">
        <f>U1987*1.075</f>
        <v>1.6339999999999999</v>
      </c>
      <c r="AV1987" s="22">
        <f>MIN(AN1987,AT1987,AU1987)</f>
        <v>1.6339999999999999</v>
      </c>
      <c r="AW1987" s="20" t="s">
        <v>209</v>
      </c>
      <c r="AX1987" s="20" t="s">
        <v>208</v>
      </c>
      <c r="AY1987" s="25">
        <v>1.63</v>
      </c>
      <c r="AZ1987" s="27">
        <f>IF(AND(AY1987&gt;0,AY1987&lt;=10),AY1987*0.25,IF(AND(AY1987&gt;10,AY1987&lt;=50),AY1987*0.17,IF(AND(AY1987&gt;10,AY1987&lt;=100),AY1987*0.12,IF(AY1987&gt;100,AY1987*0.1))))</f>
        <v>0.40749999999999997</v>
      </c>
      <c r="BA1987" s="3">
        <f>AZ1987+AY1987</f>
        <v>2.0374999999999996</v>
      </c>
      <c r="BB1987" s="25">
        <f>BA1987+BA1987*0.08</f>
        <v>2.2004999999999995</v>
      </c>
      <c r="BC1987" s="20" t="s">
        <v>12295</v>
      </c>
      <c r="BP1987" s="20"/>
      <c r="BQ1987" s="20"/>
      <c r="BR1987" s="20"/>
      <c r="BS1987" s="20"/>
      <c r="BT1987" s="20"/>
      <c r="BU1987" s="20"/>
      <c r="BV1987" s="20"/>
      <c r="BW1987" s="20"/>
      <c r="BX1987" s="20"/>
      <c r="BY1987" s="20"/>
      <c r="BZ1987" s="20"/>
      <c r="CA1987" s="20"/>
      <c r="CB1987" s="20"/>
      <c r="CC1987" s="20"/>
      <c r="CD1987" s="20"/>
      <c r="CE1987" s="20"/>
      <c r="CF1987" s="20"/>
      <c r="CG1987" s="20"/>
      <c r="CH1987" s="20"/>
      <c r="CI1987" s="20"/>
      <c r="CJ1987" s="20"/>
      <c r="CK1987" s="20"/>
      <c r="CL1987" s="20"/>
      <c r="CM1987" s="20"/>
      <c r="CN1987" s="20"/>
      <c r="CO1987" s="20"/>
      <c r="CP1987" s="20"/>
      <c r="CQ1987" s="20"/>
      <c r="CR1987" s="20"/>
      <c r="CS1987" s="20"/>
      <c r="CT1987" s="20"/>
      <c r="CU1987" s="20"/>
      <c r="CV1987" s="20"/>
      <c r="CW1987" s="20"/>
      <c r="CX1987" s="20"/>
      <c r="CY1987" s="20"/>
      <c r="CZ1987" s="20"/>
      <c r="DA1987" s="20"/>
      <c r="DB1987" s="20"/>
      <c r="DC1987" s="20"/>
      <c r="DD1987" s="20"/>
      <c r="DE1987" s="20"/>
      <c r="DF1987" s="20"/>
      <c r="DG1987" s="20"/>
      <c r="DH1987" s="20"/>
      <c r="DI1987" s="20"/>
      <c r="DJ1987" s="20"/>
      <c r="DK1987" s="20"/>
      <c r="DL1987" s="20"/>
    </row>
    <row r="1988" spans="1:116" ht="30" customHeight="1">
      <c r="A1988" s="4" t="s">
        <v>6558</v>
      </c>
      <c r="B1988" s="5">
        <v>1986</v>
      </c>
      <c r="C1988" s="116">
        <v>203</v>
      </c>
      <c r="D1988" s="116"/>
      <c r="E1988" s="43" t="s">
        <v>6705</v>
      </c>
      <c r="F1988" s="3" t="s">
        <v>6706</v>
      </c>
      <c r="G1988" s="3" t="s">
        <v>6701</v>
      </c>
      <c r="H1988" s="3" t="s">
        <v>6707</v>
      </c>
      <c r="I1988" s="3" t="s">
        <v>102</v>
      </c>
      <c r="J1988" s="3" t="s">
        <v>2113</v>
      </c>
      <c r="K1988" s="6"/>
      <c r="L1988" s="3"/>
      <c r="M1988" s="6">
        <v>20</v>
      </c>
      <c r="N1988" s="3" t="s">
        <v>44</v>
      </c>
      <c r="O1988" s="3" t="s">
        <v>6560</v>
      </c>
      <c r="P1988" s="3" t="s">
        <v>601</v>
      </c>
      <c r="Q1988" s="3" t="s">
        <v>6708</v>
      </c>
      <c r="R1988" s="156">
        <v>2.1800000000000002</v>
      </c>
      <c r="T1988" s="23">
        <v>1.87</v>
      </c>
      <c r="U1988" s="1">
        <v>1.87</v>
      </c>
      <c r="X1988" s="22">
        <v>2.1800000000000002</v>
      </c>
      <c r="AG1988" s="20">
        <v>2.1739999999999999</v>
      </c>
      <c r="AH1988" s="20">
        <v>1.26</v>
      </c>
      <c r="AI1988" s="20">
        <v>1.8</v>
      </c>
      <c r="AN1988" s="25">
        <v>1.53</v>
      </c>
      <c r="AO1988" s="20" t="s">
        <v>207</v>
      </c>
      <c r="AP1988" s="24" t="s">
        <v>208</v>
      </c>
      <c r="AQ1988" s="20">
        <f>AVERAGE(SMALL(AE1988:AI1988,1),SMALL(AE1988:AI1988,2))</f>
        <v>1.53</v>
      </c>
      <c r="AR1988" s="20" t="str">
        <f>IF(R1988 &lt;=( AVERAGE(SMALL(AE1988:AI1988,1),SMALL(AE1988:AI1988,2))), R1988, "")</f>
        <v/>
      </c>
      <c r="AS1988" s="20" t="e">
        <f>AVERAGE(SMALL(AJ1988:AM1988,1),SMALL(AJ1988:AM1988,2))</f>
        <v>#NUM!</v>
      </c>
      <c r="AT1988" s="20">
        <f>T1988*1.075</f>
        <v>2.0102500000000001</v>
      </c>
      <c r="AU1988" s="20">
        <f>U1988*1.075</f>
        <v>2.0102500000000001</v>
      </c>
      <c r="AV1988" s="22">
        <f>MIN(AN1988,AT1988,AU1988)</f>
        <v>1.53</v>
      </c>
      <c r="AW1988" s="20" t="s">
        <v>209</v>
      </c>
      <c r="AX1988" s="20" t="s">
        <v>208</v>
      </c>
      <c r="AY1988" s="25">
        <v>1.53</v>
      </c>
      <c r="AZ1988" s="27">
        <f>IF(AND(AY1988&gt;0,AY1988&lt;=10),AY1988*0.25,IF(AND(AY1988&gt;10,AY1988&lt;=50),AY1988*0.17,IF(AND(AY1988&gt;10,AY1988&lt;=100),AY1988*0.12,IF(AY1988&gt;100,AY1988*0.1))))</f>
        <v>0.38250000000000001</v>
      </c>
      <c r="BA1988" s="3">
        <f>AZ1988+AY1988</f>
        <v>1.9125000000000001</v>
      </c>
      <c r="BB1988" s="25">
        <f>BA1988+BA1988*0.08</f>
        <v>2.0655000000000001</v>
      </c>
      <c r="BC1988" s="20" t="s">
        <v>12295</v>
      </c>
      <c r="BP1988" s="20"/>
      <c r="BQ1988" s="20"/>
      <c r="BR1988" s="20"/>
      <c r="BS1988" s="20"/>
      <c r="BT1988" s="20"/>
      <c r="BU1988" s="20"/>
      <c r="BV1988" s="20"/>
      <c r="BW1988" s="20"/>
      <c r="BX1988" s="20"/>
      <c r="BY1988" s="20"/>
      <c r="BZ1988" s="20"/>
      <c r="CA1988" s="20"/>
      <c r="CB1988" s="20"/>
      <c r="CC1988" s="20"/>
      <c r="CD1988" s="20"/>
      <c r="CE1988" s="20"/>
      <c r="CF1988" s="20"/>
      <c r="CG1988" s="20"/>
      <c r="CH1988" s="20"/>
      <c r="CI1988" s="20"/>
      <c r="CJ1988" s="20"/>
      <c r="CK1988" s="20"/>
      <c r="CL1988" s="20"/>
      <c r="CM1988" s="20"/>
      <c r="CN1988" s="20"/>
      <c r="CO1988" s="20"/>
      <c r="CP1988" s="20"/>
      <c r="CQ1988" s="20"/>
      <c r="CR1988" s="20"/>
      <c r="CS1988" s="20"/>
      <c r="CT1988" s="20"/>
      <c r="CU1988" s="20"/>
      <c r="CV1988" s="20"/>
      <c r="CW1988" s="20"/>
      <c r="CX1988" s="20"/>
      <c r="CY1988" s="20"/>
      <c r="CZ1988" s="20"/>
      <c r="DA1988" s="20"/>
      <c r="DB1988" s="20"/>
      <c r="DC1988" s="20"/>
      <c r="DD1988" s="20"/>
      <c r="DE1988" s="20"/>
      <c r="DF1988" s="20"/>
      <c r="DG1988" s="20"/>
      <c r="DH1988" s="20"/>
      <c r="DI1988" s="20"/>
      <c r="DJ1988" s="20"/>
      <c r="DK1988" s="20"/>
      <c r="DL1988" s="20"/>
    </row>
    <row r="1989" spans="1:116" ht="30" customHeight="1">
      <c r="A1989" s="4" t="s">
        <v>6558</v>
      </c>
      <c r="B1989" s="5">
        <v>1987</v>
      </c>
      <c r="C1989" s="6">
        <v>455</v>
      </c>
      <c r="D1989" s="6"/>
      <c r="E1989" s="43" t="s">
        <v>6880</v>
      </c>
      <c r="F1989" s="3" t="s">
        <v>1274</v>
      </c>
      <c r="G1989" s="3" t="s">
        <v>1271</v>
      </c>
      <c r="H1989" s="3" t="s">
        <v>101</v>
      </c>
      <c r="I1989" s="3" t="s">
        <v>42</v>
      </c>
      <c r="J1989" s="3" t="s">
        <v>2446</v>
      </c>
      <c r="K1989" s="6"/>
      <c r="L1989" s="3"/>
      <c r="M1989" s="6">
        <v>28</v>
      </c>
      <c r="N1989" s="3" t="s">
        <v>44</v>
      </c>
      <c r="O1989" s="3" t="s">
        <v>6560</v>
      </c>
      <c r="P1989" s="3" t="s">
        <v>6881</v>
      </c>
      <c r="Q1989" s="3" t="s">
        <v>6882</v>
      </c>
      <c r="R1989" s="156">
        <v>2.0499999999999998</v>
      </c>
      <c r="T1989" s="23">
        <v>1.35</v>
      </c>
      <c r="U1989" s="1">
        <v>1.35</v>
      </c>
      <c r="W1989" s="22">
        <v>1.04</v>
      </c>
      <c r="Z1989" s="22">
        <v>3.06</v>
      </c>
      <c r="AF1989" s="20">
        <v>1.2767999999999999</v>
      </c>
      <c r="AG1989" s="20">
        <v>1.2410000000000001</v>
      </c>
      <c r="AI1989" s="20">
        <v>3.06</v>
      </c>
      <c r="AN1989" s="25">
        <v>1.2588999999999999</v>
      </c>
      <c r="AO1989" s="20" t="s">
        <v>207</v>
      </c>
      <c r="AP1989" s="24" t="s">
        <v>208</v>
      </c>
      <c r="AQ1989" s="20">
        <f>AVERAGE(SMALL(AE1989:AI1989,1),SMALL(AE1989:AI1989,2))</f>
        <v>1.2589000000000001</v>
      </c>
      <c r="AR1989" s="20" t="str">
        <f>IF(R1989 &lt;=( AVERAGE(SMALL(AE1989:AI1989,1),SMALL(AE1989:AI1989,2))), R1989, "")</f>
        <v/>
      </c>
      <c r="AS1989" s="20" t="e">
        <f>AVERAGE(SMALL(AJ1989:AM1989,1),SMALL(AJ1989:AM1989,2))</f>
        <v>#NUM!</v>
      </c>
      <c r="AT1989" s="20">
        <f>T1989*1.075</f>
        <v>1.4512499999999999</v>
      </c>
      <c r="AU1989" s="20">
        <f>U1989*1.075</f>
        <v>1.4512499999999999</v>
      </c>
      <c r="AV1989" s="22">
        <f>MIN(AN1989,AT1989,AU1989)</f>
        <v>1.2588999999999999</v>
      </c>
      <c r="AW1989" s="20" t="s">
        <v>71</v>
      </c>
      <c r="AX1989" s="20" t="s">
        <v>72</v>
      </c>
      <c r="AY1989" s="25">
        <v>1.26</v>
      </c>
      <c r="AZ1989" s="27">
        <f>IF(AND(AY1989&gt;0,AY1989&lt;=10),AY1989*0.25,IF(AND(AY1989&gt;10,AY1989&lt;=50),AY1989*0.17,IF(AND(AY1989&gt;10,AY1989&lt;=100),AY1989*0.12,IF(AY1989&gt;100,AY1989*0.1))))</f>
        <v>0.315</v>
      </c>
      <c r="BA1989" s="3">
        <f>AZ1989+AY1989</f>
        <v>1.575</v>
      </c>
      <c r="BB1989" s="25">
        <f>BA1989+BA1989*0.08</f>
        <v>1.7010000000000001</v>
      </c>
      <c r="BC1989" s="20" t="s">
        <v>12295</v>
      </c>
      <c r="BP1989" s="20"/>
      <c r="BQ1989" s="20"/>
      <c r="BR1989" s="20"/>
      <c r="BS1989" s="20"/>
      <c r="BT1989" s="20"/>
      <c r="BU1989" s="20"/>
      <c r="BV1989" s="20"/>
      <c r="BW1989" s="20"/>
      <c r="BX1989" s="20"/>
      <c r="BY1989" s="20"/>
      <c r="BZ1989" s="20"/>
      <c r="CA1989" s="20"/>
      <c r="CB1989" s="20"/>
      <c r="CC1989" s="20"/>
      <c r="CD1989" s="20"/>
      <c r="CE1989" s="20"/>
      <c r="CF1989" s="20"/>
      <c r="CG1989" s="20"/>
      <c r="CH1989" s="20"/>
      <c r="CI1989" s="20"/>
      <c r="CJ1989" s="20"/>
      <c r="CK1989" s="20"/>
      <c r="CL1989" s="20"/>
      <c r="CM1989" s="20"/>
      <c r="CN1989" s="20"/>
      <c r="CO1989" s="20"/>
      <c r="CP1989" s="20"/>
      <c r="CQ1989" s="20"/>
      <c r="CR1989" s="20"/>
      <c r="CS1989" s="20"/>
      <c r="CT1989" s="20"/>
      <c r="CU1989" s="20"/>
      <c r="CV1989" s="20"/>
      <c r="CW1989" s="20"/>
      <c r="CX1989" s="20"/>
      <c r="CY1989" s="20"/>
      <c r="CZ1989" s="20"/>
      <c r="DA1989" s="20"/>
      <c r="DB1989" s="20"/>
      <c r="DC1989" s="20"/>
      <c r="DD1989" s="20"/>
      <c r="DE1989" s="20"/>
      <c r="DF1989" s="20"/>
      <c r="DG1989" s="20"/>
      <c r="DH1989" s="20"/>
      <c r="DI1989" s="20"/>
      <c r="DJ1989" s="20"/>
      <c r="DK1989" s="20"/>
      <c r="DL1989" s="20"/>
    </row>
    <row r="1990" spans="1:116" ht="30" customHeight="1">
      <c r="A1990" s="112" t="s">
        <v>12738</v>
      </c>
      <c r="B1990" s="5">
        <v>1988</v>
      </c>
      <c r="C1990" s="44">
        <v>456</v>
      </c>
      <c r="D1990" s="44"/>
      <c r="E1990" s="43" t="s">
        <v>6880</v>
      </c>
      <c r="F1990" s="3" t="s">
        <v>1270</v>
      </c>
      <c r="G1990" s="3" t="s">
        <v>1271</v>
      </c>
      <c r="H1990" s="3" t="s">
        <v>56</v>
      </c>
      <c r="I1990" s="3" t="s">
        <v>42</v>
      </c>
      <c r="J1990" s="3" t="s">
        <v>6217</v>
      </c>
      <c r="K1990" s="6"/>
      <c r="L1990" s="3"/>
      <c r="M1990" s="6">
        <v>28</v>
      </c>
      <c r="N1990" s="3" t="s">
        <v>44</v>
      </c>
      <c r="O1990" s="3" t="s">
        <v>6560</v>
      </c>
      <c r="P1990" s="3" t="s">
        <v>601</v>
      </c>
      <c r="Q1990" s="3" t="s">
        <v>6883</v>
      </c>
      <c r="R1990" s="161">
        <v>1.82</v>
      </c>
      <c r="S1990" s="79"/>
      <c r="T1990" s="81">
        <v>1.69</v>
      </c>
      <c r="U1990" s="81"/>
      <c r="V1990" s="82"/>
      <c r="W1990" s="79">
        <v>1.44</v>
      </c>
      <c r="X1990" s="79">
        <v>2.19</v>
      </c>
      <c r="Y1990" s="79"/>
      <c r="Z1990" s="79">
        <v>3.55</v>
      </c>
      <c r="AA1990" s="79"/>
      <c r="AB1990" s="79">
        <v>2.0099999999999998</v>
      </c>
      <c r="AC1990" s="79"/>
      <c r="AD1990" s="79"/>
      <c r="AE1990" s="83"/>
      <c r="AF1990" s="84">
        <v>1.4039999999999999</v>
      </c>
      <c r="AG1990" s="84">
        <v>2.1789999999999998</v>
      </c>
      <c r="AH1990" s="84"/>
      <c r="AI1990" s="84">
        <v>3.55</v>
      </c>
      <c r="AJ1990" s="84"/>
      <c r="AK1990" s="84">
        <v>1.8109999999999999</v>
      </c>
      <c r="AL1990" s="84"/>
      <c r="AM1990" s="84"/>
      <c r="AN1990" s="85"/>
      <c r="AO1990" s="84"/>
      <c r="AP1990" s="83"/>
      <c r="AQ1990" s="84">
        <v>1.7914999999999999</v>
      </c>
      <c r="AR1990" s="84" t="s">
        <v>601</v>
      </c>
      <c r="AS1990" s="84" t="e">
        <v>#NUM!</v>
      </c>
      <c r="AT1990" s="84" t="e">
        <v>#REF!</v>
      </c>
      <c r="AU1990" s="84">
        <v>1.8167499999999999</v>
      </c>
      <c r="AV1990" s="79" t="e">
        <v>#REF!</v>
      </c>
      <c r="AW1990" s="84" t="s">
        <v>209</v>
      </c>
      <c r="AX1990" s="84" t="s">
        <v>208</v>
      </c>
      <c r="AY1990" s="85">
        <v>1.79</v>
      </c>
      <c r="AZ1990" s="87">
        <v>0.44750000000000001</v>
      </c>
      <c r="BA1990" s="43">
        <v>2.2374999999999998</v>
      </c>
      <c r="BB1990" s="85">
        <v>2.4164999999999996</v>
      </c>
      <c r="BC1990" s="20" t="s">
        <v>12295</v>
      </c>
      <c r="BD1990" s="84" t="s">
        <v>12287</v>
      </c>
      <c r="BE1990" s="84"/>
      <c r="BF1990" s="88"/>
      <c r="BG1990" s="88"/>
      <c r="BH1990" s="88"/>
      <c r="BI1990" s="88"/>
      <c r="BJ1990" s="88"/>
      <c r="BK1990" s="88"/>
      <c r="BL1990" s="88"/>
      <c r="BM1990" s="88"/>
      <c r="BN1990" s="88"/>
      <c r="BO1990" s="88"/>
      <c r="BP1990" s="88"/>
      <c r="BQ1990" s="88"/>
      <c r="BR1990" s="88"/>
      <c r="BS1990" s="88"/>
      <c r="BT1990" s="88"/>
      <c r="BU1990" s="88"/>
      <c r="BV1990" s="88"/>
      <c r="BW1990" s="88"/>
      <c r="BX1990" s="88"/>
    </row>
    <row r="1991" spans="1:116" ht="30" customHeight="1">
      <c r="A1991" s="4" t="s">
        <v>6558</v>
      </c>
      <c r="B1991" s="5">
        <v>1989</v>
      </c>
      <c r="C1991" s="6">
        <v>457</v>
      </c>
      <c r="D1991" s="6"/>
      <c r="E1991" s="43" t="s">
        <v>6880</v>
      </c>
      <c r="F1991" s="3" t="s">
        <v>1274</v>
      </c>
      <c r="G1991" s="3" t="s">
        <v>1271</v>
      </c>
      <c r="H1991" s="3" t="s">
        <v>163</v>
      </c>
      <c r="I1991" s="3" t="s">
        <v>42</v>
      </c>
      <c r="J1991" s="3" t="s">
        <v>2446</v>
      </c>
      <c r="K1991" s="6"/>
      <c r="L1991" s="3"/>
      <c r="M1991" s="6">
        <v>28</v>
      </c>
      <c r="N1991" s="3" t="s">
        <v>44</v>
      </c>
      <c r="O1991" s="3" t="s">
        <v>6560</v>
      </c>
      <c r="P1991" s="3" t="s">
        <v>601</v>
      </c>
      <c r="Q1991" s="3" t="s">
        <v>6884</v>
      </c>
      <c r="R1991" s="156">
        <v>3.96</v>
      </c>
      <c r="T1991" s="23">
        <v>4.9000000000000004</v>
      </c>
      <c r="U1991" s="1">
        <v>4.9000000000000004</v>
      </c>
      <c r="X1991" s="22">
        <v>3.03</v>
      </c>
      <c r="Z1991" s="22">
        <v>4.88</v>
      </c>
      <c r="AF1991" s="20">
        <v>3.6456</v>
      </c>
      <c r="AG1991" s="20">
        <v>3.0219999999999998</v>
      </c>
      <c r="AI1991" s="20">
        <v>4.88</v>
      </c>
      <c r="AN1991" s="25">
        <v>3.3338000000000001</v>
      </c>
      <c r="AO1991" s="20" t="s">
        <v>207</v>
      </c>
      <c r="AP1991" s="24" t="s">
        <v>208</v>
      </c>
      <c r="AQ1991" s="20">
        <f>AVERAGE(SMALL(AE1991:AI1991,1),SMALL(AE1991:AI1991,2))</f>
        <v>3.3338000000000001</v>
      </c>
      <c r="AR1991" s="20" t="str">
        <f>IF(R1991 &lt;=( AVERAGE(SMALL(AE1991:AI1991,1),SMALL(AE1991:AI1991,2))), R1991, "")</f>
        <v/>
      </c>
      <c r="AS1991" s="20" t="e">
        <f>AVERAGE(SMALL(AJ1991:AM1991,1),SMALL(AJ1991:AM1991,2))</f>
        <v>#NUM!</v>
      </c>
      <c r="AT1991" s="20">
        <f>T1991*1.075</f>
        <v>5.2675000000000001</v>
      </c>
      <c r="AU1991" s="20">
        <f>U1991*1.075</f>
        <v>5.2675000000000001</v>
      </c>
      <c r="AV1991" s="22">
        <f>MIN(AN1991,AT1991,AU1991)</f>
        <v>3.3338000000000001</v>
      </c>
      <c r="AW1991" s="20" t="s">
        <v>209</v>
      </c>
      <c r="AX1991" s="20" t="s">
        <v>208</v>
      </c>
      <c r="AY1991" s="25">
        <v>3.33</v>
      </c>
      <c r="AZ1991" s="27">
        <f>IF(AND(AY1991&gt;0,AY1991&lt;=10),AY1991*0.25,IF(AND(AY1991&gt;10,AY1991&lt;=50),AY1991*0.17,IF(AND(AY1991&gt;10,AY1991&lt;=100),AY1991*0.12,IF(AY1991&gt;100,AY1991*0.1))))</f>
        <v>0.83250000000000002</v>
      </c>
      <c r="BA1991" s="3">
        <f>AZ1991+AY1991</f>
        <v>4.1624999999999996</v>
      </c>
      <c r="BB1991" s="25">
        <f>BA1991+BA1991*0.08</f>
        <v>4.4954999999999998</v>
      </c>
      <c r="BC1991" s="20" t="s">
        <v>12295</v>
      </c>
      <c r="BP1991" s="20"/>
      <c r="BQ1991" s="20"/>
      <c r="BR1991" s="20"/>
      <c r="BS1991" s="20"/>
      <c r="BT1991" s="20"/>
      <c r="BU1991" s="20"/>
      <c r="BV1991" s="20"/>
      <c r="BW1991" s="20"/>
      <c r="BX1991" s="20"/>
      <c r="BY1991" s="20"/>
      <c r="BZ1991" s="20"/>
      <c r="CA1991" s="20"/>
      <c r="CB1991" s="20"/>
      <c r="CC1991" s="20"/>
      <c r="CD1991" s="20"/>
      <c r="CE1991" s="20"/>
      <c r="CF1991" s="20"/>
      <c r="CG1991" s="20"/>
      <c r="CH1991" s="20"/>
      <c r="CI1991" s="20"/>
      <c r="CJ1991" s="20"/>
      <c r="CK1991" s="20"/>
      <c r="CL1991" s="20"/>
      <c r="CM1991" s="20"/>
      <c r="CN1991" s="20"/>
      <c r="CO1991" s="20"/>
      <c r="CP1991" s="20"/>
      <c r="CQ1991" s="20"/>
      <c r="CR1991" s="20"/>
      <c r="CS1991" s="20"/>
      <c r="CT1991" s="20"/>
      <c r="CU1991" s="20"/>
      <c r="CV1991" s="20"/>
      <c r="CW1991" s="20"/>
      <c r="CX1991" s="20"/>
      <c r="CY1991" s="20"/>
      <c r="CZ1991" s="20"/>
      <c r="DA1991" s="20"/>
      <c r="DB1991" s="20"/>
      <c r="DC1991" s="20"/>
      <c r="DD1991" s="20"/>
      <c r="DE1991" s="20"/>
      <c r="DF1991" s="20"/>
      <c r="DG1991" s="20"/>
      <c r="DH1991" s="20"/>
      <c r="DI1991" s="20"/>
      <c r="DJ1991" s="20"/>
      <c r="DK1991" s="20"/>
      <c r="DL1991" s="20"/>
    </row>
    <row r="1992" spans="1:116" ht="30" customHeight="1">
      <c r="A1992" s="4" t="s">
        <v>6558</v>
      </c>
      <c r="B1992" s="5">
        <v>1990</v>
      </c>
      <c r="C1992" s="116">
        <v>34</v>
      </c>
      <c r="D1992" s="116"/>
      <c r="E1992" s="43" t="s">
        <v>6580</v>
      </c>
      <c r="F1992" s="3" t="s">
        <v>6530</v>
      </c>
      <c r="G1992" s="3" t="s">
        <v>84</v>
      </c>
      <c r="H1992" s="3" t="s">
        <v>138</v>
      </c>
      <c r="I1992" s="3" t="s">
        <v>156</v>
      </c>
      <c r="J1992" s="3" t="s">
        <v>6581</v>
      </c>
      <c r="K1992" s="6"/>
      <c r="L1992" s="3"/>
      <c r="M1992" s="6">
        <v>16</v>
      </c>
      <c r="N1992" s="3" t="s">
        <v>44</v>
      </c>
      <c r="O1992" s="3" t="s">
        <v>6560</v>
      </c>
      <c r="P1992" s="3" t="s">
        <v>601</v>
      </c>
      <c r="Q1992" s="3" t="s">
        <v>6582</v>
      </c>
      <c r="R1992" s="156">
        <v>0.84</v>
      </c>
      <c r="T1992" s="23">
        <v>0.74</v>
      </c>
      <c r="U1992" s="1">
        <v>0.74</v>
      </c>
      <c r="X1992" s="22">
        <v>0.84</v>
      </c>
      <c r="AG1992" s="20">
        <v>0.84116000000000002</v>
      </c>
      <c r="AN1992" s="25">
        <v>0.84</v>
      </c>
      <c r="AO1992" s="20" t="s">
        <v>47</v>
      </c>
      <c r="AP1992" s="24" t="s">
        <v>48</v>
      </c>
      <c r="AQ1992" s="20" t="e">
        <f>AVERAGE(SMALL(AE1992:AI1992,1),SMALL(AE1992:AI1992,2))</f>
        <v>#NUM!</v>
      </c>
      <c r="AR1992" s="20" t="e">
        <f>IF(R1992 &lt;=( AVERAGE(SMALL(AE1992:AI1992,1),SMALL(AE1992:AI1992,2))), R1992, "")</f>
        <v>#NUM!</v>
      </c>
      <c r="AS1992" s="20" t="e">
        <f>AVERAGE(SMALL(AJ1992:AM1992,1),SMALL(AJ1992:AM1992,2))</f>
        <v>#NUM!</v>
      </c>
      <c r="AT1992" s="20">
        <f>T1992*1.075</f>
        <v>0.79549999999999998</v>
      </c>
      <c r="AU1992" s="20">
        <f>U1992*1.075</f>
        <v>0.79549999999999998</v>
      </c>
      <c r="AV1992" s="22">
        <f>MIN(AN1992,AT1992,AU1992)</f>
        <v>0.79549999999999998</v>
      </c>
      <c r="AW1992" s="20" t="s">
        <v>71</v>
      </c>
      <c r="AX1992" s="20" t="s">
        <v>72</v>
      </c>
      <c r="AY1992" s="25">
        <v>0.79549999999999998</v>
      </c>
      <c r="AZ1992" s="27">
        <f>IF(AND(AY1992&gt;0,AY1992&lt;=10),AY1992*0.25,IF(AND(AY1992&gt;10,AY1992&lt;=50),AY1992*0.17,IF(AND(AY1992&gt;10,AY1992&lt;=100),AY1992*0.12,IF(AY1992&gt;100,AY1992*0.1))))</f>
        <v>0.198875</v>
      </c>
      <c r="BA1992" s="3">
        <f>AZ1992+AY1992</f>
        <v>0.99437500000000001</v>
      </c>
      <c r="BB1992" s="25">
        <f>BA1992+BA1992*0.08</f>
        <v>1.073925</v>
      </c>
      <c r="BC1992" s="20" t="s">
        <v>12295</v>
      </c>
      <c r="BP1992" s="20"/>
      <c r="BQ1992" s="20"/>
      <c r="BR1992" s="20"/>
      <c r="BS1992" s="20"/>
      <c r="BT1992" s="20"/>
      <c r="BU1992" s="20"/>
      <c r="BV1992" s="20"/>
      <c r="BW1992" s="20"/>
      <c r="BX1992" s="20"/>
      <c r="BY1992" s="20"/>
      <c r="BZ1992" s="20"/>
      <c r="CA1992" s="20"/>
      <c r="CB1992" s="20"/>
      <c r="CC1992" s="20"/>
      <c r="CD1992" s="20"/>
      <c r="CE1992" s="20"/>
      <c r="CF1992" s="20"/>
      <c r="CG1992" s="20"/>
      <c r="CH1992" s="20"/>
      <c r="CI1992" s="20"/>
      <c r="CJ1992" s="20"/>
      <c r="CK1992" s="20"/>
      <c r="CL1992" s="20"/>
      <c r="CM1992" s="20"/>
      <c r="CN1992" s="20"/>
      <c r="CO1992" s="20"/>
      <c r="CP1992" s="20"/>
      <c r="CQ1992" s="20"/>
      <c r="CR1992" s="20"/>
      <c r="CS1992" s="20"/>
      <c r="CT1992" s="20"/>
      <c r="CU1992" s="20"/>
      <c r="CV1992" s="20"/>
      <c r="CW1992" s="20"/>
      <c r="CX1992" s="20"/>
      <c r="CY1992" s="20"/>
      <c r="CZ1992" s="20"/>
      <c r="DA1992" s="20"/>
      <c r="DB1992" s="20"/>
      <c r="DC1992" s="20"/>
      <c r="DD1992" s="20"/>
      <c r="DE1992" s="20"/>
      <c r="DF1992" s="20"/>
      <c r="DG1992" s="20"/>
      <c r="DH1992" s="20"/>
      <c r="DI1992" s="20"/>
      <c r="DJ1992" s="20"/>
      <c r="DK1992" s="20"/>
      <c r="DL1992" s="20"/>
    </row>
    <row r="1993" spans="1:116" ht="30" customHeight="1">
      <c r="A1993" s="112" t="s">
        <v>12738</v>
      </c>
      <c r="B1993" s="5">
        <v>1991</v>
      </c>
      <c r="C1993" s="116">
        <v>35</v>
      </c>
      <c r="D1993" s="116"/>
      <c r="E1993" s="43" t="s">
        <v>6580</v>
      </c>
      <c r="F1993" s="3" t="s">
        <v>6530</v>
      </c>
      <c r="G1993" s="3" t="s">
        <v>84</v>
      </c>
      <c r="H1993" s="3" t="s">
        <v>201</v>
      </c>
      <c r="I1993" s="3" t="s">
        <v>139</v>
      </c>
      <c r="J1993" s="3" t="s">
        <v>8074</v>
      </c>
      <c r="K1993" s="6"/>
      <c r="L1993" s="3"/>
      <c r="M1993" s="6">
        <v>16</v>
      </c>
      <c r="N1993" s="3" t="s">
        <v>44</v>
      </c>
      <c r="O1993" s="3" t="s">
        <v>6560</v>
      </c>
      <c r="P1993" s="3" t="s">
        <v>601</v>
      </c>
      <c r="Q1993" s="3" t="s">
        <v>6585</v>
      </c>
      <c r="R1993" s="161">
        <v>2.57</v>
      </c>
      <c r="S1993" s="79"/>
      <c r="T1993" s="81">
        <v>2.39</v>
      </c>
      <c r="U1993" s="81"/>
      <c r="V1993" s="82">
        <v>4</v>
      </c>
      <c r="W1993" s="79">
        <v>3.89</v>
      </c>
      <c r="X1993" s="79">
        <v>1.24</v>
      </c>
      <c r="Y1993" s="79"/>
      <c r="Z1993" s="79"/>
      <c r="AA1993" s="79"/>
      <c r="AB1993" s="79"/>
      <c r="AC1993" s="79"/>
      <c r="AD1993" s="79"/>
      <c r="AE1993" s="83"/>
      <c r="AF1993" s="84">
        <v>3.78</v>
      </c>
      <c r="AG1993" s="84">
        <v>1.2350000000000001</v>
      </c>
      <c r="AH1993" s="84"/>
      <c r="AI1993" s="84"/>
      <c r="AJ1993" s="84">
        <v>4</v>
      </c>
      <c r="AK1993" s="84"/>
      <c r="AL1993" s="84"/>
      <c r="AM1993" s="84"/>
      <c r="AN1993" s="85"/>
      <c r="AO1993" s="84"/>
      <c r="AP1993" s="83"/>
      <c r="AQ1993" s="84">
        <v>2.5074999999999998</v>
      </c>
      <c r="AR1993" s="84" t="s">
        <v>601</v>
      </c>
      <c r="AS1993" s="84" t="e">
        <v>#NUM!</v>
      </c>
      <c r="AT1993" s="84" t="e">
        <v>#REF!</v>
      </c>
      <c r="AU1993" s="84">
        <v>2.5692499999999998</v>
      </c>
      <c r="AV1993" s="79" t="e">
        <v>#REF!</v>
      </c>
      <c r="AW1993" s="84" t="s">
        <v>207</v>
      </c>
      <c r="AX1993" s="84" t="s">
        <v>208</v>
      </c>
      <c r="AY1993" s="85">
        <v>2.5074999999999998</v>
      </c>
      <c r="AZ1993" s="87">
        <v>0.62687499999999996</v>
      </c>
      <c r="BA1993" s="43">
        <v>3.1343749999999999</v>
      </c>
      <c r="BB1993" s="85">
        <v>3.3851249999999999</v>
      </c>
      <c r="BC1993" s="20" t="s">
        <v>12295</v>
      </c>
      <c r="BD1993" s="84" t="s">
        <v>12287</v>
      </c>
      <c r="BE1993" s="84"/>
      <c r="BF1993" s="88"/>
      <c r="BG1993" s="88"/>
      <c r="BH1993" s="88"/>
      <c r="BI1993" s="88"/>
      <c r="BJ1993" s="88"/>
      <c r="BK1993" s="88"/>
      <c r="BL1993" s="88"/>
      <c r="BM1993" s="88"/>
      <c r="BN1993" s="88"/>
      <c r="BO1993" s="88"/>
      <c r="BP1993" s="88"/>
      <c r="BQ1993" s="88"/>
      <c r="BR1993" s="88"/>
      <c r="BS1993" s="88"/>
      <c r="BT1993" s="88"/>
      <c r="BU1993" s="88"/>
      <c r="BV1993" s="88"/>
      <c r="BW1993" s="88"/>
      <c r="BX1993" s="88"/>
      <c r="BY1993" s="88"/>
      <c r="BZ1993" s="88"/>
      <c r="CA1993" s="88"/>
      <c r="CB1993" s="88"/>
      <c r="CC1993" s="88"/>
      <c r="CD1993" s="88"/>
      <c r="CE1993" s="88"/>
      <c r="CF1993" s="88"/>
      <c r="CG1993" s="88"/>
      <c r="CH1993" s="88"/>
      <c r="CI1993" s="88"/>
      <c r="CJ1993" s="88"/>
      <c r="CK1993" s="88"/>
      <c r="CL1993" s="88"/>
      <c r="CM1993" s="88"/>
      <c r="CN1993" s="88"/>
      <c r="CO1993" s="88"/>
      <c r="CP1993" s="88"/>
      <c r="CQ1993" s="88"/>
      <c r="CR1993" s="88"/>
      <c r="CS1993" s="88"/>
      <c r="CT1993" s="88"/>
      <c r="CU1993" s="88"/>
      <c r="CV1993" s="88"/>
      <c r="CW1993" s="88"/>
      <c r="CX1993" s="88"/>
      <c r="CY1993" s="88"/>
      <c r="CZ1993" s="88"/>
      <c r="DA1993" s="88"/>
      <c r="DB1993" s="88"/>
      <c r="DC1993" s="88"/>
      <c r="DD1993" s="88"/>
      <c r="DE1993" s="88"/>
      <c r="DF1993" s="88"/>
      <c r="DG1993" s="88"/>
      <c r="DH1993" s="88"/>
      <c r="DI1993" s="88"/>
      <c r="DJ1993" s="88"/>
      <c r="DK1993" s="88"/>
      <c r="DL1993" s="88"/>
    </row>
    <row r="1994" spans="1:116" ht="30" customHeight="1">
      <c r="A1994" s="112" t="s">
        <v>12738</v>
      </c>
      <c r="B1994" s="5">
        <v>1992</v>
      </c>
      <c r="C1994" s="116">
        <v>33</v>
      </c>
      <c r="D1994" s="116"/>
      <c r="E1994" s="43" t="s">
        <v>6580</v>
      </c>
      <c r="F1994" s="3" t="s">
        <v>6530</v>
      </c>
      <c r="G1994" s="3" t="s">
        <v>84</v>
      </c>
      <c r="H1994" s="3" t="s">
        <v>635</v>
      </c>
      <c r="I1994" s="3" t="s">
        <v>771</v>
      </c>
      <c r="J1994" s="3" t="s">
        <v>6583</v>
      </c>
      <c r="K1994" s="6">
        <v>100</v>
      </c>
      <c r="L1994" s="3" t="s">
        <v>79</v>
      </c>
      <c r="M1994" s="6">
        <v>1</v>
      </c>
      <c r="N1994" s="3" t="s">
        <v>44</v>
      </c>
      <c r="O1994" s="3" t="s">
        <v>6560</v>
      </c>
      <c r="P1994" s="3" t="s">
        <v>601</v>
      </c>
      <c r="Q1994" s="3" t="s">
        <v>6584</v>
      </c>
      <c r="R1994" s="161">
        <v>2.1</v>
      </c>
      <c r="S1994" s="79"/>
      <c r="T1994" s="81">
        <v>1.95</v>
      </c>
      <c r="U1994" s="81"/>
      <c r="V1994" s="82">
        <v>3.62</v>
      </c>
      <c r="W1994" s="79">
        <v>3.11</v>
      </c>
      <c r="X1994" s="79">
        <v>1.08</v>
      </c>
      <c r="Y1994" s="79"/>
      <c r="Z1994" s="79"/>
      <c r="AA1994" s="79"/>
      <c r="AB1994" s="79"/>
      <c r="AC1994" s="79"/>
      <c r="AD1994" s="79"/>
      <c r="AE1994" s="83"/>
      <c r="AF1994" s="84">
        <v>3.024</v>
      </c>
      <c r="AG1994" s="84">
        <v>1.071</v>
      </c>
      <c r="AH1994" s="84"/>
      <c r="AI1994" s="84"/>
      <c r="AJ1994" s="84">
        <v>3.62</v>
      </c>
      <c r="AK1994" s="84"/>
      <c r="AL1994" s="84"/>
      <c r="AM1994" s="84"/>
      <c r="AN1994" s="85"/>
      <c r="AO1994" s="84"/>
      <c r="AP1994" s="83"/>
      <c r="AQ1994" s="84">
        <v>2.0474999999999999</v>
      </c>
      <c r="AR1994" s="84" t="s">
        <v>601</v>
      </c>
      <c r="AS1994" s="84" t="e">
        <v>#NUM!</v>
      </c>
      <c r="AT1994" s="84" t="e">
        <v>#REF!</v>
      </c>
      <c r="AU1994" s="84">
        <v>2.0962499999999999</v>
      </c>
      <c r="AV1994" s="79" t="e">
        <v>#REF!</v>
      </c>
      <c r="AW1994" s="84" t="s">
        <v>207</v>
      </c>
      <c r="AX1994" s="84" t="s">
        <v>208</v>
      </c>
      <c r="AY1994" s="85">
        <v>2.04</v>
      </c>
      <c r="AZ1994" s="87">
        <v>0.51</v>
      </c>
      <c r="BA1994" s="43">
        <v>2.5499999999999998</v>
      </c>
      <c r="BB1994" s="85">
        <v>2.754</v>
      </c>
      <c r="BC1994" s="20" t="s">
        <v>12295</v>
      </c>
      <c r="BD1994" s="84" t="s">
        <v>12287</v>
      </c>
      <c r="BE1994" s="84"/>
      <c r="BF1994" s="88"/>
      <c r="BG1994" s="88"/>
      <c r="BH1994" s="88"/>
      <c r="BI1994" s="88"/>
      <c r="BJ1994" s="88"/>
      <c r="BK1994" s="88"/>
      <c r="BL1994" s="88"/>
      <c r="BM1994" s="88"/>
      <c r="BN1994" s="88"/>
      <c r="BO1994" s="88"/>
      <c r="BP1994" s="88"/>
      <c r="BQ1994" s="88"/>
      <c r="BR1994" s="88"/>
      <c r="BS1994" s="88"/>
      <c r="BT1994" s="88"/>
      <c r="BU1994" s="88"/>
      <c r="BV1994" s="88"/>
      <c r="BW1994" s="88"/>
      <c r="BX1994" s="88"/>
    </row>
    <row r="1995" spans="1:116" ht="30" customHeight="1">
      <c r="A1995" s="111" t="s">
        <v>12738</v>
      </c>
      <c r="B1995" s="5">
        <v>1993</v>
      </c>
      <c r="C1995" s="116">
        <v>153</v>
      </c>
      <c r="D1995" s="116"/>
      <c r="E1995" s="43" t="s">
        <v>6663</v>
      </c>
      <c r="F1995" s="3" t="s">
        <v>3137</v>
      </c>
      <c r="G1995" s="3" t="s">
        <v>3138</v>
      </c>
      <c r="H1995" s="3" t="s">
        <v>201</v>
      </c>
      <c r="I1995" s="3" t="s">
        <v>42</v>
      </c>
      <c r="J1995" s="3" t="s">
        <v>12752</v>
      </c>
      <c r="K1995" s="6"/>
      <c r="L1995" s="3"/>
      <c r="M1995" s="6">
        <v>14</v>
      </c>
      <c r="N1995" s="3" t="s">
        <v>44</v>
      </c>
      <c r="O1995" s="3" t="s">
        <v>6560</v>
      </c>
      <c r="P1995" s="3" t="s">
        <v>601</v>
      </c>
      <c r="Q1995" s="3" t="s">
        <v>6664</v>
      </c>
      <c r="R1995" s="161">
        <v>7.05</v>
      </c>
      <c r="S1995" s="79"/>
      <c r="T1995" s="81">
        <v>6.05</v>
      </c>
      <c r="U1995" s="81"/>
      <c r="V1995" s="82"/>
      <c r="W1995" s="79">
        <v>5.33</v>
      </c>
      <c r="X1995" s="79"/>
      <c r="Y1995" s="79"/>
      <c r="Z1995" s="79">
        <v>8.77</v>
      </c>
      <c r="AA1995" s="79"/>
      <c r="AB1995" s="79"/>
      <c r="AC1995" s="79"/>
      <c r="AD1995" s="79"/>
      <c r="AE1995" s="83"/>
      <c r="AF1995" s="84">
        <v>2.5920000000000001</v>
      </c>
      <c r="AG1995" s="84">
        <v>2.7440000000000002</v>
      </c>
      <c r="AH1995" s="84">
        <v>7.52</v>
      </c>
      <c r="AI1995" s="84">
        <v>8.2200000000000006</v>
      </c>
      <c r="AJ1995" s="84">
        <v>8.86</v>
      </c>
      <c r="AK1995" s="84">
        <v>3.952</v>
      </c>
      <c r="AL1995" s="84"/>
      <c r="AM1995" s="84"/>
      <c r="AN1995" s="85"/>
      <c r="AO1995" s="84"/>
      <c r="AP1995" s="83"/>
      <c r="AQ1995" s="84">
        <v>2.6680000000000001</v>
      </c>
      <c r="AR1995" s="84" t="s">
        <v>601</v>
      </c>
      <c r="AS1995" s="84">
        <v>6.4059999999999997</v>
      </c>
      <c r="AT1995" s="84" t="e">
        <v>#REF!</v>
      </c>
      <c r="AU1995" s="84">
        <v>6.5037499999999993</v>
      </c>
      <c r="AV1995" s="79" t="e">
        <v>#REF!</v>
      </c>
      <c r="AW1995" s="84" t="s">
        <v>71</v>
      </c>
      <c r="AX1995" s="84" t="s">
        <v>72</v>
      </c>
      <c r="AY1995" s="85">
        <v>4.9980000000000002</v>
      </c>
      <c r="AZ1995" s="87">
        <v>1.2495000000000001</v>
      </c>
      <c r="BA1995" s="43">
        <v>6.2475000000000005</v>
      </c>
      <c r="BB1995" s="85">
        <v>6.747300000000001</v>
      </c>
      <c r="BC1995" s="20" t="s">
        <v>12295</v>
      </c>
      <c r="BD1995" s="84" t="s">
        <v>12287</v>
      </c>
      <c r="BE1995" s="84" t="s">
        <v>12715</v>
      </c>
      <c r="BF1995" s="88"/>
      <c r="BG1995" s="88"/>
      <c r="BH1995" s="88"/>
      <c r="BI1995" s="88"/>
      <c r="BJ1995" s="88"/>
      <c r="BK1995" s="88"/>
      <c r="BL1995" s="88"/>
      <c r="BM1995" s="88"/>
      <c r="BN1995" s="88"/>
      <c r="BO1995" s="88"/>
      <c r="BP1995" s="88"/>
      <c r="BQ1995" s="88"/>
      <c r="BR1995" s="88"/>
      <c r="BS1995" s="88"/>
      <c r="BT1995" s="88"/>
      <c r="BU1995" s="88"/>
      <c r="BV1995" s="88"/>
      <c r="BW1995" s="88"/>
      <c r="BX1995" s="88"/>
    </row>
    <row r="1996" spans="1:116" ht="30" customHeight="1">
      <c r="A1996" s="111" t="s">
        <v>12738</v>
      </c>
      <c r="B1996" s="5">
        <v>1994</v>
      </c>
      <c r="C1996" s="44">
        <v>652</v>
      </c>
      <c r="D1996" s="44"/>
      <c r="E1996" s="43" t="s">
        <v>6782</v>
      </c>
      <c r="F1996" s="3" t="s">
        <v>6783</v>
      </c>
      <c r="G1996" s="3" t="s">
        <v>522</v>
      </c>
      <c r="H1996" s="3" t="s">
        <v>56</v>
      </c>
      <c r="I1996" s="3" t="s">
        <v>523</v>
      </c>
      <c r="J1996" s="3" t="s">
        <v>12777</v>
      </c>
      <c r="K1996" s="6"/>
      <c r="L1996" s="3"/>
      <c r="M1996" s="6">
        <v>14</v>
      </c>
      <c r="N1996" s="3" t="s">
        <v>44</v>
      </c>
      <c r="O1996" s="3" t="s">
        <v>6560</v>
      </c>
      <c r="P1996" s="3" t="s">
        <v>601</v>
      </c>
      <c r="Q1996" s="3" t="s">
        <v>6784</v>
      </c>
      <c r="R1996" s="161">
        <v>1.45</v>
      </c>
      <c r="S1996" s="79"/>
      <c r="T1996" s="81">
        <v>1.36</v>
      </c>
      <c r="U1996" s="81"/>
      <c r="V1996" s="82"/>
      <c r="W1996" s="79">
        <v>1.5</v>
      </c>
      <c r="X1996" s="79">
        <v>1.39</v>
      </c>
      <c r="Y1996" s="79"/>
      <c r="Z1996" s="79"/>
      <c r="AA1996" s="79"/>
      <c r="AB1996" s="79"/>
      <c r="AC1996" s="79"/>
      <c r="AD1996" s="79"/>
      <c r="AE1996" s="83"/>
      <c r="AF1996" s="84">
        <v>1.458</v>
      </c>
      <c r="AG1996" s="84">
        <v>1.385</v>
      </c>
      <c r="AH1996" s="84"/>
      <c r="AI1996" s="84">
        <v>1.45</v>
      </c>
      <c r="AJ1996" s="84"/>
      <c r="AK1996" s="84"/>
      <c r="AL1996" s="84"/>
      <c r="AM1996" s="84"/>
      <c r="AN1996" s="85"/>
      <c r="AO1996" s="84"/>
      <c r="AP1996" s="83"/>
      <c r="AQ1996" s="84">
        <v>1.4175</v>
      </c>
      <c r="AR1996" s="84" t="s">
        <v>601</v>
      </c>
      <c r="AS1996" s="84" t="e">
        <v>#NUM!</v>
      </c>
      <c r="AT1996" s="84" t="e">
        <v>#REF!</v>
      </c>
      <c r="AU1996" s="84">
        <v>1.462</v>
      </c>
      <c r="AV1996" s="79" t="e">
        <v>#REF!</v>
      </c>
      <c r="AW1996" s="84" t="s">
        <v>209</v>
      </c>
      <c r="AX1996" s="84" t="s">
        <v>208</v>
      </c>
      <c r="AY1996" s="85">
        <v>1.44</v>
      </c>
      <c r="AZ1996" s="87">
        <v>0.36</v>
      </c>
      <c r="BA1996" s="43">
        <v>1.7999999999999998</v>
      </c>
      <c r="BB1996" s="85">
        <v>1.9439999999999997</v>
      </c>
      <c r="BC1996" s="20" t="s">
        <v>12295</v>
      </c>
      <c r="BD1996" s="84" t="s">
        <v>12287</v>
      </c>
      <c r="BE1996" s="84" t="s">
        <v>12715</v>
      </c>
      <c r="BF1996" s="88"/>
      <c r="BG1996" s="88"/>
      <c r="BH1996" s="88"/>
      <c r="BI1996" s="88"/>
      <c r="BJ1996" s="88"/>
      <c r="BK1996" s="88"/>
      <c r="BL1996" s="88"/>
      <c r="BM1996" s="88"/>
      <c r="BN1996" s="88"/>
      <c r="BO1996" s="88"/>
      <c r="BP1996" s="88"/>
      <c r="BQ1996" s="88"/>
      <c r="BR1996" s="88"/>
      <c r="BS1996" s="88"/>
      <c r="BT1996" s="88"/>
      <c r="BU1996" s="88"/>
      <c r="BV1996" s="88"/>
      <c r="BW1996" s="88"/>
      <c r="BX1996" s="88"/>
    </row>
    <row r="1997" spans="1:116" ht="30" customHeight="1">
      <c r="A1997" s="4" t="s">
        <v>6558</v>
      </c>
      <c r="B1997" s="5">
        <v>1995</v>
      </c>
      <c r="C1997" s="6">
        <v>234</v>
      </c>
      <c r="D1997" s="6"/>
      <c r="E1997" s="43" t="s">
        <v>6729</v>
      </c>
      <c r="F1997" s="3" t="s">
        <v>6730</v>
      </c>
      <c r="G1997" s="3" t="s">
        <v>6731</v>
      </c>
      <c r="H1997" s="3" t="s">
        <v>163</v>
      </c>
      <c r="I1997" s="3" t="s">
        <v>156</v>
      </c>
      <c r="J1997" s="3" t="s">
        <v>6732</v>
      </c>
      <c r="K1997" s="6"/>
      <c r="L1997" s="3"/>
      <c r="M1997" s="6">
        <v>60</v>
      </c>
      <c r="N1997" s="3" t="s">
        <v>44</v>
      </c>
      <c r="O1997" s="3" t="s">
        <v>6560</v>
      </c>
      <c r="P1997" s="3" t="s">
        <v>601</v>
      </c>
      <c r="Q1997" s="3" t="s">
        <v>6733</v>
      </c>
      <c r="R1997" s="156">
        <v>4.49</v>
      </c>
      <c r="T1997" s="23">
        <v>3.64</v>
      </c>
      <c r="U1997" s="1">
        <v>3.64</v>
      </c>
      <c r="AN1997" s="25">
        <v>4.49</v>
      </c>
      <c r="AO1997" s="20" t="s">
        <v>47</v>
      </c>
      <c r="AP1997" s="24" t="s">
        <v>48</v>
      </c>
      <c r="AQ1997" s="20" t="e">
        <f>AVERAGE(SMALL(AE1997:AI1997,1),SMALL(AE1997:AI1997,2))</f>
        <v>#NUM!</v>
      </c>
      <c r="AR1997" s="20" t="e">
        <f>IF(R1997 &lt;=( AVERAGE(SMALL(AE1997:AI1997,1),SMALL(AE1997:AI1997,2))), R1997, "")</f>
        <v>#NUM!</v>
      </c>
      <c r="AS1997" s="20" t="e">
        <f>AVERAGE(SMALL(AJ1997:AM1997,1),SMALL(AJ1997:AM1997,2))</f>
        <v>#NUM!</v>
      </c>
      <c r="AT1997" s="20">
        <f>T1997*1.075</f>
        <v>3.9129999999999998</v>
      </c>
      <c r="AU1997" s="20">
        <f>U1997*1.075</f>
        <v>3.9129999999999998</v>
      </c>
      <c r="AV1997" s="22">
        <f>MIN(AN1997,AT1997,AU1997)</f>
        <v>3.9129999999999998</v>
      </c>
      <c r="AW1997" s="20" t="s">
        <v>71</v>
      </c>
      <c r="AX1997" s="20" t="s">
        <v>72</v>
      </c>
      <c r="AY1997" s="25">
        <v>3.91</v>
      </c>
      <c r="AZ1997" s="27">
        <f>IF(AND(AY1997&gt;0,AY1997&lt;=10),AY1997*0.25,IF(AND(AY1997&gt;10,AY1997&lt;=50),AY1997*0.17,IF(AND(AY1997&gt;10,AY1997&lt;=100),AY1997*0.12,IF(AY1997&gt;100,AY1997*0.1))))</f>
        <v>0.97750000000000004</v>
      </c>
      <c r="BA1997" s="3">
        <f>AZ1997+AY1997</f>
        <v>4.8875000000000002</v>
      </c>
      <c r="BB1997" s="25">
        <f>BA1997+BA1997*0.08</f>
        <v>5.2785000000000002</v>
      </c>
      <c r="BC1997" s="20" t="s">
        <v>12295</v>
      </c>
      <c r="BP1997" s="20"/>
      <c r="BQ1997" s="20"/>
      <c r="BR1997" s="20"/>
      <c r="BS1997" s="20"/>
      <c r="BT1997" s="20"/>
      <c r="BU1997" s="20"/>
      <c r="BV1997" s="20"/>
      <c r="BW1997" s="20"/>
      <c r="BX1997" s="20"/>
      <c r="BY1997" s="20"/>
      <c r="BZ1997" s="20"/>
      <c r="CA1997" s="20"/>
      <c r="CB1997" s="20"/>
      <c r="CC1997" s="20"/>
      <c r="CD1997" s="20"/>
      <c r="CE1997" s="20"/>
      <c r="CF1997" s="20"/>
      <c r="CG1997" s="20"/>
      <c r="CH1997" s="20"/>
      <c r="CI1997" s="20"/>
      <c r="CJ1997" s="20"/>
      <c r="CK1997" s="20"/>
      <c r="CL1997" s="20"/>
      <c r="CM1997" s="20"/>
      <c r="CN1997" s="20"/>
      <c r="CO1997" s="20"/>
      <c r="CP1997" s="20"/>
      <c r="CQ1997" s="20"/>
      <c r="CR1997" s="20"/>
      <c r="CS1997" s="20"/>
      <c r="CT1997" s="20"/>
      <c r="CU1997" s="20"/>
      <c r="CV1997" s="20"/>
      <c r="CW1997" s="20"/>
      <c r="CX1997" s="20"/>
      <c r="CY1997" s="20"/>
      <c r="CZ1997" s="20"/>
      <c r="DA1997" s="20"/>
      <c r="DB1997" s="20"/>
      <c r="DC1997" s="20"/>
      <c r="DD1997" s="20"/>
      <c r="DE1997" s="20"/>
      <c r="DF1997" s="20"/>
      <c r="DG1997" s="20"/>
      <c r="DH1997" s="20"/>
      <c r="DI1997" s="20"/>
      <c r="DJ1997" s="20"/>
      <c r="DK1997" s="20"/>
      <c r="DL1997" s="20"/>
    </row>
    <row r="1998" spans="1:116" ht="30" customHeight="1">
      <c r="A1998" s="4" t="s">
        <v>6558</v>
      </c>
      <c r="B1998" s="5">
        <v>1996</v>
      </c>
      <c r="C1998" s="6">
        <v>69</v>
      </c>
      <c r="D1998" s="6"/>
      <c r="E1998" s="43" t="s">
        <v>6605</v>
      </c>
      <c r="F1998" s="3" t="s">
        <v>6606</v>
      </c>
      <c r="G1998" s="3" t="s">
        <v>3273</v>
      </c>
      <c r="H1998" s="3" t="s">
        <v>595</v>
      </c>
      <c r="I1998" s="3" t="s">
        <v>3275</v>
      </c>
      <c r="J1998" s="3" t="s">
        <v>6607</v>
      </c>
      <c r="K1998" s="6"/>
      <c r="L1998" s="3"/>
      <c r="M1998" s="6">
        <v>30</v>
      </c>
      <c r="N1998" s="3" t="s">
        <v>44</v>
      </c>
      <c r="O1998" s="3" t="s">
        <v>6560</v>
      </c>
      <c r="P1998" s="3" t="s">
        <v>6608</v>
      </c>
      <c r="Q1998" s="3" t="s">
        <v>6609</v>
      </c>
      <c r="R1998" s="156">
        <v>3.73</v>
      </c>
      <c r="T1998" s="23">
        <v>2.75</v>
      </c>
      <c r="U1998" s="1">
        <v>2.75</v>
      </c>
      <c r="AN1998" s="25">
        <v>3.73</v>
      </c>
      <c r="AO1998" s="20" t="s">
        <v>47</v>
      </c>
      <c r="AP1998" s="24" t="s">
        <v>48</v>
      </c>
      <c r="AQ1998" s="20" t="e">
        <f>AVERAGE(SMALL(AE1998:AI1998,1),SMALL(AE1998:AI1998,2))</f>
        <v>#NUM!</v>
      </c>
      <c r="AR1998" s="20" t="e">
        <f>IF(R1998 &lt;=( AVERAGE(SMALL(AE1998:AI1998,1),SMALL(AE1998:AI1998,2))), R1998, "")</f>
        <v>#NUM!</v>
      </c>
      <c r="AS1998" s="20" t="e">
        <f>AVERAGE(SMALL(AJ1998:AM1998,1),SMALL(AJ1998:AM1998,2))</f>
        <v>#NUM!</v>
      </c>
      <c r="AT1998" s="20">
        <f>T1998*1.075</f>
        <v>2.9562499999999998</v>
      </c>
      <c r="AU1998" s="20">
        <f>U1998*1.075</f>
        <v>2.9562499999999998</v>
      </c>
      <c r="AV1998" s="22">
        <f>MIN(AN1998,AT1998,AU1998)</f>
        <v>2.9562499999999998</v>
      </c>
      <c r="AW1998" s="20" t="s">
        <v>71</v>
      </c>
      <c r="AX1998" s="20" t="s">
        <v>72</v>
      </c>
      <c r="AY1998" s="25">
        <v>2.956</v>
      </c>
      <c r="AZ1998" s="27">
        <f>IF(AND(AY1998&gt;0,AY1998&lt;=10),AY1998*0.25,IF(AND(AY1998&gt;10,AY1998&lt;=50),AY1998*0.17,IF(AND(AY1998&gt;10,AY1998&lt;=100),AY1998*0.12,IF(AY1998&gt;100,AY1998*0.1))))</f>
        <v>0.73899999999999999</v>
      </c>
      <c r="BA1998" s="3">
        <f>AZ1998+AY1998</f>
        <v>3.6949999999999998</v>
      </c>
      <c r="BB1998" s="25">
        <f>BA1998+BA1998*0.08</f>
        <v>3.9905999999999997</v>
      </c>
      <c r="BC1998" s="20" t="s">
        <v>12295</v>
      </c>
      <c r="BP1998" s="20"/>
      <c r="BQ1998" s="20"/>
      <c r="BR1998" s="20"/>
      <c r="BS1998" s="20"/>
      <c r="BT1998" s="20"/>
      <c r="BU1998" s="20"/>
      <c r="BV1998" s="20"/>
      <c r="BW1998" s="20"/>
      <c r="BX1998" s="20"/>
      <c r="BY1998" s="20"/>
      <c r="BZ1998" s="20"/>
      <c r="CA1998" s="20"/>
      <c r="CB1998" s="20"/>
      <c r="CC1998" s="20"/>
      <c r="CD1998" s="20"/>
      <c r="CE1998" s="20"/>
      <c r="CF1998" s="20"/>
      <c r="CG1998" s="20"/>
      <c r="CH1998" s="20"/>
      <c r="CI1998" s="20"/>
      <c r="CJ1998" s="20"/>
      <c r="CK1998" s="20"/>
      <c r="CL1998" s="20"/>
      <c r="CM1998" s="20"/>
      <c r="CN1998" s="20"/>
      <c r="CO1998" s="20"/>
      <c r="CP1998" s="20"/>
      <c r="CQ1998" s="20"/>
      <c r="CR1998" s="20"/>
      <c r="CS1998" s="20"/>
      <c r="CT1998" s="20"/>
      <c r="CU1998" s="20"/>
      <c r="CV1998" s="20"/>
      <c r="CW1998" s="20"/>
      <c r="CX1998" s="20"/>
      <c r="CY1998" s="20"/>
      <c r="CZ1998" s="20"/>
      <c r="DA1998" s="20"/>
      <c r="DB1998" s="20"/>
      <c r="DC1998" s="20"/>
      <c r="DD1998" s="20"/>
      <c r="DE1998" s="20"/>
      <c r="DF1998" s="20"/>
      <c r="DG1998" s="20"/>
      <c r="DH1998" s="20"/>
      <c r="DI1998" s="20"/>
      <c r="DJ1998" s="20"/>
      <c r="DK1998" s="20"/>
      <c r="DL1998" s="20"/>
    </row>
    <row r="1999" spans="1:116" ht="30" customHeight="1">
      <c r="A1999" s="4" t="s">
        <v>6558</v>
      </c>
      <c r="B1999" s="5">
        <v>1997</v>
      </c>
      <c r="C1999" s="6">
        <v>389</v>
      </c>
      <c r="D1999" s="6"/>
      <c r="E1999" s="43" t="s">
        <v>6792</v>
      </c>
      <c r="F1999" s="3" t="s">
        <v>1153</v>
      </c>
      <c r="G1999" s="3" t="s">
        <v>1161</v>
      </c>
      <c r="H1999" s="3" t="s">
        <v>1165</v>
      </c>
      <c r="I1999" s="3" t="s">
        <v>469</v>
      </c>
      <c r="J1999" s="3" t="s">
        <v>6793</v>
      </c>
      <c r="K1999" s="6">
        <v>100</v>
      </c>
      <c r="L1999" s="3" t="s">
        <v>79</v>
      </c>
      <c r="M1999" s="6">
        <v>1</v>
      </c>
      <c r="N1999" s="3" t="s">
        <v>44</v>
      </c>
      <c r="O1999" s="3" t="s">
        <v>6560</v>
      </c>
      <c r="P1999" s="3" t="s">
        <v>601</v>
      </c>
      <c r="Q1999" s="3" t="s">
        <v>6794</v>
      </c>
      <c r="R1999" s="156">
        <v>2.89</v>
      </c>
      <c r="T1999" s="23">
        <v>2.34</v>
      </c>
      <c r="U1999" s="1">
        <v>2.34</v>
      </c>
      <c r="AN1999" s="25">
        <v>2.89</v>
      </c>
      <c r="AO1999" s="20" t="s">
        <v>47</v>
      </c>
      <c r="AP1999" s="24" t="s">
        <v>48</v>
      </c>
      <c r="AQ1999" s="20" t="e">
        <f>AVERAGE(SMALL(AE1999:AI1999,1),SMALL(AE1999:AI1999,2))</f>
        <v>#NUM!</v>
      </c>
      <c r="AR1999" s="20" t="e">
        <f>IF(R1999 &lt;=( AVERAGE(SMALL(AE1999:AI1999,1),SMALL(AE1999:AI1999,2))), R1999, "")</f>
        <v>#NUM!</v>
      </c>
      <c r="AS1999" s="20" t="e">
        <f>AVERAGE(SMALL(AJ1999:AM1999,1),SMALL(AJ1999:AM1999,2))</f>
        <v>#NUM!</v>
      </c>
      <c r="AT1999" s="20">
        <f>T1999*1.075</f>
        <v>2.5154999999999998</v>
      </c>
      <c r="AU1999" s="20">
        <f>U1999*1.075</f>
        <v>2.5154999999999998</v>
      </c>
      <c r="AV1999" s="22">
        <f>MIN(AN1999,AT1999,AU1999)</f>
        <v>2.5154999999999998</v>
      </c>
      <c r="AW1999" s="20" t="s">
        <v>71</v>
      </c>
      <c r="AX1999" s="20" t="s">
        <v>72</v>
      </c>
      <c r="AY1999" s="25">
        <v>2.5154999999999998</v>
      </c>
      <c r="AZ1999" s="27">
        <f>IF(AND(AY1999&gt;0,AY1999&lt;=10),AY1999*0.25,IF(AND(AY1999&gt;10,AY1999&lt;=50),AY1999*0.17,IF(AND(AY1999&gt;10,AY1999&lt;=100),AY1999*0.12,IF(AY1999&gt;100,AY1999*0.1))))</f>
        <v>0.62887499999999996</v>
      </c>
      <c r="BA1999" s="3">
        <f>AZ1999+AY1999</f>
        <v>3.1443749999999997</v>
      </c>
      <c r="BB1999" s="25">
        <f>BA1999+BA1999*0.08</f>
        <v>3.3959249999999996</v>
      </c>
      <c r="BC1999" s="20" t="s">
        <v>12295</v>
      </c>
      <c r="BP1999" s="20"/>
      <c r="BQ1999" s="20"/>
      <c r="BR1999" s="20"/>
      <c r="BS1999" s="20"/>
      <c r="BT1999" s="20"/>
      <c r="BU1999" s="20"/>
      <c r="BV1999" s="20"/>
      <c r="BW1999" s="20"/>
      <c r="BX1999" s="20"/>
      <c r="BY1999" s="20"/>
      <c r="BZ1999" s="20"/>
      <c r="CA1999" s="20"/>
      <c r="CB1999" s="20"/>
      <c r="CC1999" s="20"/>
      <c r="CD1999" s="20"/>
      <c r="CE1999" s="20"/>
      <c r="CF1999" s="20"/>
      <c r="CG1999" s="20"/>
      <c r="CH1999" s="20"/>
      <c r="CI1999" s="20"/>
      <c r="CJ1999" s="20"/>
      <c r="CK1999" s="20"/>
      <c r="CL1999" s="20"/>
      <c r="CM1999" s="20"/>
      <c r="CN1999" s="20"/>
      <c r="CO1999" s="20"/>
      <c r="CP1999" s="20"/>
      <c r="CQ1999" s="20"/>
      <c r="CR1999" s="20"/>
      <c r="CS1999" s="20"/>
      <c r="CT1999" s="20"/>
      <c r="CU1999" s="20"/>
      <c r="CV1999" s="20"/>
      <c r="CW1999" s="20"/>
      <c r="CX1999" s="20"/>
      <c r="CY1999" s="20"/>
      <c r="CZ1999" s="20"/>
      <c r="DA1999" s="20"/>
      <c r="DB1999" s="20"/>
      <c r="DC1999" s="20"/>
      <c r="DD1999" s="20"/>
      <c r="DE1999" s="20"/>
      <c r="DF1999" s="20"/>
      <c r="DG1999" s="20"/>
      <c r="DH1999" s="20"/>
      <c r="DI1999" s="20"/>
      <c r="DJ1999" s="20"/>
      <c r="DK1999" s="20"/>
      <c r="DL1999" s="20"/>
    </row>
    <row r="2000" spans="1:116" ht="30" customHeight="1">
      <c r="A2000" s="4" t="s">
        <v>6558</v>
      </c>
      <c r="B2000" s="5">
        <v>1998</v>
      </c>
      <c r="C2000" s="6">
        <v>390</v>
      </c>
      <c r="D2000" s="6"/>
      <c r="E2000" s="43" t="s">
        <v>6792</v>
      </c>
      <c r="F2000" s="3" t="s">
        <v>1160</v>
      </c>
      <c r="G2000" s="3" t="s">
        <v>1161</v>
      </c>
      <c r="H2000" s="3" t="s">
        <v>201</v>
      </c>
      <c r="I2000" s="3" t="s">
        <v>102</v>
      </c>
      <c r="J2000" s="3" t="s">
        <v>6795</v>
      </c>
      <c r="K2000" s="6"/>
      <c r="L2000" s="3"/>
      <c r="M2000" s="6">
        <v>12</v>
      </c>
      <c r="N2000" s="3" t="s">
        <v>44</v>
      </c>
      <c r="O2000" s="3" t="s">
        <v>6560</v>
      </c>
      <c r="P2000" s="3" t="s">
        <v>601</v>
      </c>
      <c r="Q2000" s="3" t="s">
        <v>6796</v>
      </c>
      <c r="R2000" s="156">
        <v>0.96</v>
      </c>
      <c r="T2000" s="23">
        <v>0.78</v>
      </c>
      <c r="U2000" s="1">
        <v>0.78</v>
      </c>
      <c r="AN2000" s="25">
        <v>0.96</v>
      </c>
      <c r="AO2000" s="20" t="s">
        <v>47</v>
      </c>
      <c r="AP2000" s="24" t="s">
        <v>48</v>
      </c>
      <c r="AQ2000" s="20" t="e">
        <f>AVERAGE(SMALL(AE2000:AI2000,1),SMALL(AE2000:AI2000,2))</f>
        <v>#NUM!</v>
      </c>
      <c r="AR2000" s="20" t="e">
        <f>IF(R2000 &lt;=( AVERAGE(SMALL(AE2000:AI2000,1),SMALL(AE2000:AI2000,2))), R2000, "")</f>
        <v>#NUM!</v>
      </c>
      <c r="AS2000" s="20" t="e">
        <f>AVERAGE(SMALL(AJ2000:AM2000,1),SMALL(AJ2000:AM2000,2))</f>
        <v>#NUM!</v>
      </c>
      <c r="AT2000" s="20">
        <f>T2000*1.075</f>
        <v>0.83850000000000002</v>
      </c>
      <c r="AU2000" s="20">
        <f>U2000*1.075</f>
        <v>0.83850000000000002</v>
      </c>
      <c r="AV2000" s="22">
        <f>MIN(AN2000,AT2000,AU2000)</f>
        <v>0.83850000000000002</v>
      </c>
      <c r="AW2000" s="20" t="s">
        <v>71</v>
      </c>
      <c r="AX2000" s="20" t="s">
        <v>72</v>
      </c>
      <c r="AY2000" s="25">
        <v>0.83850000000000002</v>
      </c>
      <c r="AZ2000" s="27">
        <f>IF(AND(AY2000&gt;0,AY2000&lt;=10),AY2000*0.25,IF(AND(AY2000&gt;10,AY2000&lt;=50),AY2000*0.17,IF(AND(AY2000&gt;10,AY2000&lt;=100),AY2000*0.12,IF(AY2000&gt;100,AY2000*0.1))))</f>
        <v>0.20962500000000001</v>
      </c>
      <c r="BA2000" s="3">
        <f>AZ2000+AY2000</f>
        <v>1.048125</v>
      </c>
      <c r="BB2000" s="25">
        <f>BA2000+BA2000*0.08</f>
        <v>1.131975</v>
      </c>
      <c r="BC2000" s="20" t="s">
        <v>12295</v>
      </c>
      <c r="BP2000" s="20"/>
      <c r="BQ2000" s="20"/>
      <c r="BR2000" s="20"/>
      <c r="BS2000" s="20"/>
      <c r="BT2000" s="20"/>
      <c r="BU2000" s="20"/>
      <c r="BV2000" s="20"/>
      <c r="BW2000" s="20"/>
      <c r="BX2000" s="20"/>
      <c r="BY2000" s="20"/>
      <c r="BZ2000" s="20"/>
      <c r="CA2000" s="20"/>
      <c r="CB2000" s="20"/>
      <c r="CC2000" s="20"/>
      <c r="CD2000" s="20"/>
      <c r="CE2000" s="20"/>
      <c r="CF2000" s="20"/>
      <c r="CG2000" s="20"/>
      <c r="CH2000" s="20"/>
      <c r="CI2000" s="20"/>
      <c r="CJ2000" s="20"/>
      <c r="CK2000" s="20"/>
      <c r="CL2000" s="20"/>
      <c r="CM2000" s="20"/>
      <c r="CN2000" s="20"/>
      <c r="CO2000" s="20"/>
      <c r="CP2000" s="20"/>
      <c r="CQ2000" s="20"/>
      <c r="CR2000" s="20"/>
      <c r="CS2000" s="20"/>
      <c r="CT2000" s="20"/>
      <c r="CU2000" s="20"/>
      <c r="CV2000" s="20"/>
      <c r="CW2000" s="20"/>
      <c r="CX2000" s="20"/>
      <c r="CY2000" s="20"/>
      <c r="CZ2000" s="20"/>
      <c r="DA2000" s="20"/>
      <c r="DB2000" s="20"/>
      <c r="DC2000" s="20"/>
      <c r="DD2000" s="20"/>
      <c r="DE2000" s="20"/>
      <c r="DF2000" s="20"/>
      <c r="DG2000" s="20"/>
      <c r="DH2000" s="20"/>
      <c r="DI2000" s="20"/>
      <c r="DJ2000" s="20"/>
      <c r="DK2000" s="20"/>
      <c r="DL2000" s="20"/>
    </row>
    <row r="2001" spans="1:116" ht="30" customHeight="1">
      <c r="A2001" s="4" t="s">
        <v>6558</v>
      </c>
      <c r="B2001" s="5">
        <v>1999</v>
      </c>
      <c r="C2001" s="6">
        <v>390</v>
      </c>
      <c r="D2001" s="6"/>
      <c r="E2001" s="43" t="s">
        <v>6792</v>
      </c>
      <c r="F2001" s="3" t="s">
        <v>1160</v>
      </c>
      <c r="G2001" s="3" t="s">
        <v>1161</v>
      </c>
      <c r="H2001" s="3" t="s">
        <v>201</v>
      </c>
      <c r="I2001" s="3" t="s">
        <v>102</v>
      </c>
      <c r="J2001" s="3" t="s">
        <v>6797</v>
      </c>
      <c r="K2001" s="6"/>
      <c r="L2001" s="3"/>
      <c r="M2001" s="6">
        <v>500</v>
      </c>
      <c r="N2001" s="3" t="s">
        <v>44</v>
      </c>
      <c r="O2001" s="3" t="s">
        <v>6560</v>
      </c>
      <c r="P2001" s="3" t="s">
        <v>601</v>
      </c>
      <c r="Q2001" s="3" t="s">
        <v>6796</v>
      </c>
      <c r="R2001" s="156">
        <v>19.04</v>
      </c>
      <c r="T2001" s="23">
        <v>15.43</v>
      </c>
      <c r="U2001" s="1">
        <v>15.43</v>
      </c>
      <c r="AN2001" s="25">
        <v>19.04</v>
      </c>
      <c r="AO2001" s="20" t="s">
        <v>47</v>
      </c>
      <c r="AP2001" s="24" t="s">
        <v>48</v>
      </c>
      <c r="AQ2001" s="20" t="e">
        <f>AVERAGE(SMALL(AE2001:AI2001,1),SMALL(AE2001:AI2001,2))</f>
        <v>#NUM!</v>
      </c>
      <c r="AR2001" s="20" t="e">
        <f>IF(R2001 &lt;=( AVERAGE(SMALL(AE2001:AI2001,1),SMALL(AE2001:AI2001,2))), R2001, "")</f>
        <v>#NUM!</v>
      </c>
      <c r="AS2001" s="20" t="e">
        <f>AVERAGE(SMALL(AJ2001:AM2001,1),SMALL(AJ2001:AM2001,2))</f>
        <v>#NUM!</v>
      </c>
      <c r="AT2001" s="20">
        <f>T2001*1.075</f>
        <v>16.587249999999997</v>
      </c>
      <c r="AU2001" s="20">
        <f>U2001*1.075</f>
        <v>16.587249999999997</v>
      </c>
      <c r="AV2001" s="22">
        <f>MIN(AN2001,AT2001,AU2001)</f>
        <v>16.587249999999997</v>
      </c>
      <c r="AW2001" s="20" t="s">
        <v>71</v>
      </c>
      <c r="AX2001" s="20" t="s">
        <v>72</v>
      </c>
      <c r="AY2001" s="25">
        <v>16.59</v>
      </c>
      <c r="AZ2001" s="27">
        <f>IF(AND(AY2001&gt;0,AY2001&lt;=10),AY2001*0.25,IF(AND(AY2001&gt;10,AY2001&lt;=50),AY2001*0.17,IF(AND(AY2001&gt;10,AY2001&lt;=100),AY2001*0.12,IF(AY2001&gt;100,AY2001*0.1))))</f>
        <v>2.8203</v>
      </c>
      <c r="BA2001" s="3">
        <f>AZ2001+AY2001</f>
        <v>19.410299999999999</v>
      </c>
      <c r="BB2001" s="25">
        <f>BA2001+BA2001*0.08</f>
        <v>20.963124000000001</v>
      </c>
      <c r="BC2001" s="20" t="s">
        <v>12295</v>
      </c>
      <c r="BP2001" s="20"/>
      <c r="BQ2001" s="20"/>
      <c r="BR2001" s="20"/>
      <c r="BS2001" s="20"/>
      <c r="BT2001" s="20"/>
      <c r="BU2001" s="20"/>
      <c r="BV2001" s="20"/>
      <c r="BW2001" s="20"/>
      <c r="BX2001" s="20"/>
      <c r="BY2001" s="20"/>
      <c r="BZ2001" s="20"/>
      <c r="CA2001" s="20"/>
      <c r="CB2001" s="20"/>
      <c r="CC2001" s="20"/>
      <c r="CD2001" s="20"/>
      <c r="CE2001" s="20"/>
      <c r="CF2001" s="20"/>
      <c r="CG2001" s="20"/>
      <c r="CH2001" s="20"/>
      <c r="CI2001" s="20"/>
      <c r="CJ2001" s="20"/>
      <c r="CK2001" s="20"/>
      <c r="CL2001" s="20"/>
      <c r="CM2001" s="20"/>
      <c r="CN2001" s="20"/>
      <c r="CO2001" s="20"/>
      <c r="CP2001" s="20"/>
      <c r="CQ2001" s="20"/>
      <c r="CR2001" s="20"/>
      <c r="CS2001" s="20"/>
      <c r="CT2001" s="20"/>
      <c r="CU2001" s="20"/>
      <c r="CV2001" s="20"/>
      <c r="CW2001" s="20"/>
      <c r="CX2001" s="20"/>
      <c r="CY2001" s="20"/>
      <c r="CZ2001" s="20"/>
      <c r="DA2001" s="20"/>
      <c r="DB2001" s="20"/>
      <c r="DC2001" s="20"/>
      <c r="DD2001" s="20"/>
      <c r="DE2001" s="20"/>
      <c r="DF2001" s="20"/>
      <c r="DG2001" s="20"/>
      <c r="DH2001" s="20"/>
      <c r="DI2001" s="20"/>
      <c r="DJ2001" s="20"/>
      <c r="DK2001" s="20"/>
      <c r="DL2001" s="20"/>
    </row>
    <row r="2002" spans="1:116" ht="30" customHeight="1">
      <c r="A2002" s="4" t="s">
        <v>6558</v>
      </c>
      <c r="B2002" s="5">
        <v>2000</v>
      </c>
      <c r="C2002" s="6">
        <v>501</v>
      </c>
      <c r="D2002" s="6"/>
      <c r="E2002" s="43" t="s">
        <v>6942</v>
      </c>
      <c r="F2002" s="3" t="s">
        <v>6943</v>
      </c>
      <c r="G2002" s="3" t="s">
        <v>6944</v>
      </c>
      <c r="H2002" s="3" t="s">
        <v>6945</v>
      </c>
      <c r="I2002" s="3" t="s">
        <v>123</v>
      </c>
      <c r="J2002" s="3" t="s">
        <v>6946</v>
      </c>
      <c r="K2002" s="6">
        <v>150</v>
      </c>
      <c r="L2002" s="3" t="s">
        <v>79</v>
      </c>
      <c r="M2002" s="6">
        <v>1</v>
      </c>
      <c r="N2002" s="3" t="s">
        <v>44</v>
      </c>
      <c r="O2002" s="3" t="s">
        <v>6560</v>
      </c>
      <c r="P2002" s="3" t="s">
        <v>6685</v>
      </c>
      <c r="Q2002" s="3" t="s">
        <v>6947</v>
      </c>
      <c r="R2002" s="156">
        <v>2.96</v>
      </c>
      <c r="T2002" s="23">
        <v>2.4</v>
      </c>
      <c r="U2002" s="1">
        <v>2.4</v>
      </c>
      <c r="AN2002" s="25">
        <v>2.96</v>
      </c>
      <c r="AO2002" s="20" t="s">
        <v>47</v>
      </c>
      <c r="AP2002" s="24" t="s">
        <v>48</v>
      </c>
      <c r="AQ2002" s="20" t="e">
        <f>AVERAGE(SMALL(AE2002:AI2002,1),SMALL(AE2002:AI2002,2))</f>
        <v>#NUM!</v>
      </c>
      <c r="AR2002" s="20" t="e">
        <f>IF(R2002 &lt;=( AVERAGE(SMALL(AE2002:AI2002,1),SMALL(AE2002:AI2002,2))), R2002, "")</f>
        <v>#NUM!</v>
      </c>
      <c r="AS2002" s="20" t="e">
        <f>AVERAGE(SMALL(AJ2002:AM2002,1),SMALL(AJ2002:AM2002,2))</f>
        <v>#NUM!</v>
      </c>
      <c r="AT2002" s="20">
        <f>T2002*1.075</f>
        <v>2.5799999999999996</v>
      </c>
      <c r="AU2002" s="20">
        <f>U2002*1.075</f>
        <v>2.5799999999999996</v>
      </c>
      <c r="AV2002" s="22">
        <f>MIN(AN2002,AT2002,AU2002)</f>
        <v>2.5799999999999996</v>
      </c>
      <c r="AW2002" s="20" t="s">
        <v>71</v>
      </c>
      <c r="AX2002" s="20" t="s">
        <v>72</v>
      </c>
      <c r="AY2002" s="25">
        <v>2.58</v>
      </c>
      <c r="AZ2002" s="27">
        <f>IF(AND(AY2002&gt;0,AY2002&lt;=10),AY2002*0.25,IF(AND(AY2002&gt;10,AY2002&lt;=50),AY2002*0.17,IF(AND(AY2002&gt;10,AY2002&lt;=100),AY2002*0.12,IF(AY2002&gt;100,AY2002*0.1))))</f>
        <v>0.64500000000000002</v>
      </c>
      <c r="BA2002" s="3">
        <f>AZ2002+AY2002</f>
        <v>3.2250000000000001</v>
      </c>
      <c r="BB2002" s="25">
        <f>BA2002+BA2002*0.08</f>
        <v>3.4830000000000001</v>
      </c>
      <c r="BC2002" s="20" t="s">
        <v>12295</v>
      </c>
      <c r="BP2002" s="20"/>
      <c r="BQ2002" s="20"/>
      <c r="BR2002" s="20"/>
      <c r="BS2002" s="20"/>
      <c r="BT2002" s="20"/>
      <c r="BU2002" s="20"/>
      <c r="BV2002" s="20"/>
      <c r="BW2002" s="20"/>
      <c r="BX2002" s="20"/>
      <c r="BY2002" s="20"/>
      <c r="BZ2002" s="20"/>
      <c r="CA2002" s="20"/>
      <c r="CB2002" s="20"/>
      <c r="CC2002" s="20"/>
      <c r="CD2002" s="20"/>
      <c r="CE2002" s="20"/>
      <c r="CF2002" s="20"/>
      <c r="CG2002" s="20"/>
      <c r="CH2002" s="20"/>
      <c r="CI2002" s="20"/>
      <c r="CJ2002" s="20"/>
      <c r="CK2002" s="20"/>
      <c r="CL2002" s="20"/>
      <c r="CM2002" s="20"/>
      <c r="CN2002" s="20"/>
      <c r="CO2002" s="20"/>
      <c r="CP2002" s="20"/>
      <c r="CQ2002" s="20"/>
      <c r="CR2002" s="20"/>
      <c r="CS2002" s="20"/>
      <c r="CT2002" s="20"/>
      <c r="CU2002" s="20"/>
      <c r="CV2002" s="20"/>
      <c r="CW2002" s="20"/>
      <c r="CX2002" s="20"/>
      <c r="CY2002" s="20"/>
      <c r="CZ2002" s="20"/>
      <c r="DA2002" s="20"/>
      <c r="DB2002" s="20"/>
      <c r="DC2002" s="20"/>
      <c r="DD2002" s="20"/>
      <c r="DE2002" s="20"/>
      <c r="DF2002" s="20"/>
      <c r="DG2002" s="20"/>
      <c r="DH2002" s="20"/>
      <c r="DI2002" s="20"/>
      <c r="DJ2002" s="20"/>
      <c r="DK2002" s="20"/>
      <c r="DL2002" s="20"/>
    </row>
    <row r="2003" spans="1:116" ht="30" customHeight="1">
      <c r="A2003" s="4" t="s">
        <v>6558</v>
      </c>
      <c r="B2003" s="5">
        <v>2001</v>
      </c>
      <c r="C2003" s="6">
        <v>26</v>
      </c>
      <c r="D2003" s="6"/>
      <c r="E2003" s="43" t="s">
        <v>6577</v>
      </c>
      <c r="F2003" s="3" t="s">
        <v>5177</v>
      </c>
      <c r="G2003" s="3" t="s">
        <v>362</v>
      </c>
      <c r="H2003" s="3" t="s">
        <v>299</v>
      </c>
      <c r="I2003" s="3" t="s">
        <v>102</v>
      </c>
      <c r="J2003" s="3" t="s">
        <v>2076</v>
      </c>
      <c r="K2003" s="6"/>
      <c r="L2003" s="3"/>
      <c r="M2003" s="6">
        <v>30</v>
      </c>
      <c r="N2003" s="3" t="s">
        <v>44</v>
      </c>
      <c r="O2003" s="3" t="s">
        <v>6560</v>
      </c>
      <c r="P2003" s="3" t="s">
        <v>601</v>
      </c>
      <c r="Q2003" s="3" t="s">
        <v>6579</v>
      </c>
      <c r="R2003" s="156">
        <v>2.11</v>
      </c>
      <c r="T2003" s="23">
        <v>1.1000000000000001</v>
      </c>
      <c r="U2003" s="1">
        <v>1.1000000000000001</v>
      </c>
      <c r="V2003" s="21">
        <v>1.94</v>
      </c>
      <c r="Z2003" s="22">
        <v>2.27</v>
      </c>
      <c r="AE2003" s="24">
        <v>1.94</v>
      </c>
      <c r="AN2003" s="25">
        <v>1.976</v>
      </c>
      <c r="AO2003" s="20" t="s">
        <v>332</v>
      </c>
      <c r="AP2003" s="24" t="s">
        <v>333</v>
      </c>
      <c r="AQ2003" s="20" t="e">
        <f>AVERAGE(SMALL(AE2003:AI2003,1),SMALL(AE2003:AI2003,2))</f>
        <v>#NUM!</v>
      </c>
      <c r="AR2003" s="20" t="e">
        <f>IF(R2003 &lt;=( AVERAGE(SMALL(AE2003:AI2003,1),SMALL(AE2003:AI2003,2))), R2003, "")</f>
        <v>#NUM!</v>
      </c>
      <c r="AS2003" s="20" t="e">
        <f>AVERAGE(SMALL(AJ2003:AM2003,1),SMALL(AJ2003:AM2003,2))</f>
        <v>#NUM!</v>
      </c>
      <c r="AT2003" s="20">
        <f>T2003*1.075</f>
        <v>1.1825000000000001</v>
      </c>
      <c r="AU2003" s="20">
        <f>U2003*1.075</f>
        <v>1.1825000000000001</v>
      </c>
      <c r="AV2003" s="22">
        <f>MIN(AN2003,AT2003,AU2003)</f>
        <v>1.1825000000000001</v>
      </c>
      <c r="AW2003" s="20" t="s">
        <v>71</v>
      </c>
      <c r="AX2003" s="20" t="s">
        <v>72</v>
      </c>
      <c r="AY2003" s="25">
        <v>1.18</v>
      </c>
      <c r="AZ2003" s="27">
        <f>IF(AND(AY2003&gt;0,AY2003&lt;=10),AY2003*0.25,IF(AND(AY2003&gt;10,AY2003&lt;=50),AY2003*0.17,IF(AND(AY2003&gt;10,AY2003&lt;=100),AY2003*0.12,IF(AY2003&gt;100,AY2003*0.1))))</f>
        <v>0.29499999999999998</v>
      </c>
      <c r="BA2003" s="3">
        <f>AZ2003+AY2003</f>
        <v>1.4749999999999999</v>
      </c>
      <c r="BB2003" s="25">
        <f>BA2003+BA2003*0.08</f>
        <v>1.593</v>
      </c>
      <c r="BC2003" s="20" t="s">
        <v>12295</v>
      </c>
      <c r="BP2003" s="20"/>
      <c r="BQ2003" s="20"/>
      <c r="BR2003" s="20"/>
      <c r="BS2003" s="20"/>
      <c r="BT2003" s="20"/>
      <c r="BU2003" s="20"/>
      <c r="BV2003" s="20"/>
      <c r="BW2003" s="20"/>
      <c r="BX2003" s="20"/>
      <c r="BY2003" s="20"/>
      <c r="BZ2003" s="20"/>
      <c r="CA2003" s="20"/>
      <c r="CB2003" s="20"/>
      <c r="CC2003" s="20"/>
      <c r="CD2003" s="20"/>
      <c r="CE2003" s="20"/>
      <c r="CF2003" s="20"/>
      <c r="CG2003" s="20"/>
      <c r="CH2003" s="20"/>
      <c r="CI2003" s="20"/>
      <c r="CJ2003" s="20"/>
      <c r="CK2003" s="20"/>
      <c r="CL2003" s="20"/>
      <c r="CM2003" s="20"/>
      <c r="CN2003" s="20"/>
      <c r="CO2003" s="20"/>
      <c r="CP2003" s="20"/>
      <c r="CQ2003" s="20"/>
      <c r="CR2003" s="20"/>
      <c r="CS2003" s="20"/>
      <c r="CT2003" s="20"/>
      <c r="CU2003" s="20"/>
      <c r="CV2003" s="20"/>
      <c r="CW2003" s="20"/>
      <c r="CX2003" s="20"/>
      <c r="CY2003" s="20"/>
      <c r="CZ2003" s="20"/>
      <c r="DA2003" s="20"/>
      <c r="DB2003" s="20"/>
      <c r="DC2003" s="20"/>
      <c r="DD2003" s="20"/>
      <c r="DE2003" s="20"/>
      <c r="DF2003" s="20"/>
      <c r="DG2003" s="20"/>
      <c r="DH2003" s="20"/>
      <c r="DI2003" s="20"/>
      <c r="DJ2003" s="20"/>
      <c r="DK2003" s="20"/>
      <c r="DL2003" s="20"/>
    </row>
    <row r="2004" spans="1:116" ht="30" customHeight="1">
      <c r="A2004" s="4" t="s">
        <v>6558</v>
      </c>
      <c r="B2004" s="5">
        <v>2002</v>
      </c>
      <c r="C2004" s="6">
        <v>25</v>
      </c>
      <c r="D2004" s="6"/>
      <c r="E2004" s="43" t="s">
        <v>6577</v>
      </c>
      <c r="F2004" s="3" t="s">
        <v>5177</v>
      </c>
      <c r="G2004" s="3" t="s">
        <v>362</v>
      </c>
      <c r="H2004" s="3" t="s">
        <v>101</v>
      </c>
      <c r="I2004" s="3" t="s">
        <v>102</v>
      </c>
      <c r="J2004" s="3" t="s">
        <v>2076</v>
      </c>
      <c r="K2004" s="6"/>
      <c r="L2004" s="3"/>
      <c r="M2004" s="6">
        <v>30</v>
      </c>
      <c r="N2004" s="3" t="s">
        <v>44</v>
      </c>
      <c r="O2004" s="3" t="s">
        <v>6560</v>
      </c>
      <c r="P2004" s="3" t="s">
        <v>601</v>
      </c>
      <c r="Q2004" s="3" t="s">
        <v>6578</v>
      </c>
      <c r="R2004" s="156">
        <v>2.5099999999999998</v>
      </c>
      <c r="T2004" s="23">
        <v>1.69</v>
      </c>
      <c r="U2004" s="1">
        <v>1.69</v>
      </c>
      <c r="V2004" s="21">
        <v>2.02</v>
      </c>
      <c r="Z2004" s="22">
        <v>3</v>
      </c>
      <c r="AE2004" s="24">
        <v>2.02</v>
      </c>
      <c r="AN2004" s="25">
        <v>2.5099999999999998</v>
      </c>
      <c r="AO2004" s="20" t="s">
        <v>47</v>
      </c>
      <c r="AP2004" s="24" t="s">
        <v>48</v>
      </c>
      <c r="AQ2004" s="20" t="e">
        <f>AVERAGE(SMALL(AE2004:AI2004,1),SMALL(AE2004:AI2004,2))</f>
        <v>#NUM!</v>
      </c>
      <c r="AR2004" s="20" t="e">
        <f>IF(R2004 &lt;=( AVERAGE(SMALL(AE2004:AI2004,1),SMALL(AE2004:AI2004,2))), R2004, "")</f>
        <v>#NUM!</v>
      </c>
      <c r="AS2004" s="20" t="e">
        <f>AVERAGE(SMALL(AJ2004:AM2004,1),SMALL(AJ2004:AM2004,2))</f>
        <v>#NUM!</v>
      </c>
      <c r="AT2004" s="20">
        <f>T2004*1.075</f>
        <v>1.8167499999999999</v>
      </c>
      <c r="AU2004" s="20">
        <f>U2004*1.075</f>
        <v>1.8167499999999999</v>
      </c>
      <c r="AV2004" s="22">
        <f>MIN(AN2004,AT2004,AU2004)</f>
        <v>1.8167499999999999</v>
      </c>
      <c r="AW2004" s="20" t="s">
        <v>71</v>
      </c>
      <c r="AX2004" s="20" t="s">
        <v>72</v>
      </c>
      <c r="AY2004" s="25">
        <v>1.82</v>
      </c>
      <c r="AZ2004" s="27">
        <f>IF(AND(AY2004&gt;0,AY2004&lt;=10),AY2004*0.25,IF(AND(AY2004&gt;10,AY2004&lt;=50),AY2004*0.17,IF(AND(AY2004&gt;10,AY2004&lt;=100),AY2004*0.12,IF(AY2004&gt;100,AY2004*0.1))))</f>
        <v>0.45500000000000002</v>
      </c>
      <c r="BA2004" s="3">
        <f>AZ2004+AY2004</f>
        <v>2.2749999999999999</v>
      </c>
      <c r="BB2004" s="25">
        <f>BA2004+BA2004*0.08</f>
        <v>2.4569999999999999</v>
      </c>
      <c r="BC2004" s="20" t="s">
        <v>12295</v>
      </c>
      <c r="BP2004" s="20"/>
      <c r="BQ2004" s="20"/>
      <c r="BR2004" s="20"/>
      <c r="BS2004" s="20"/>
      <c r="BT2004" s="20"/>
      <c r="BU2004" s="20"/>
      <c r="BV2004" s="20"/>
      <c r="BW2004" s="20"/>
      <c r="BX2004" s="20"/>
      <c r="BY2004" s="20"/>
      <c r="BZ2004" s="20"/>
      <c r="CA2004" s="20"/>
      <c r="CB2004" s="20"/>
      <c r="CC2004" s="20"/>
      <c r="CD2004" s="20"/>
      <c r="CE2004" s="20"/>
      <c r="CF2004" s="20"/>
      <c r="CG2004" s="20"/>
      <c r="CH2004" s="20"/>
      <c r="CI2004" s="20"/>
      <c r="CJ2004" s="20"/>
      <c r="CK2004" s="20"/>
      <c r="CL2004" s="20"/>
      <c r="CM2004" s="20"/>
      <c r="CN2004" s="20"/>
      <c r="CO2004" s="20"/>
      <c r="CP2004" s="20"/>
      <c r="CQ2004" s="20"/>
      <c r="CR2004" s="20"/>
      <c r="CS2004" s="20"/>
      <c r="CT2004" s="20"/>
      <c r="CU2004" s="20"/>
      <c r="CV2004" s="20"/>
      <c r="CW2004" s="20"/>
      <c r="CX2004" s="20"/>
      <c r="CY2004" s="20"/>
      <c r="CZ2004" s="20"/>
      <c r="DA2004" s="20"/>
      <c r="DB2004" s="20"/>
      <c r="DC2004" s="20"/>
      <c r="DD2004" s="20"/>
      <c r="DE2004" s="20"/>
      <c r="DF2004" s="20"/>
      <c r="DG2004" s="20"/>
      <c r="DH2004" s="20"/>
      <c r="DI2004" s="20"/>
      <c r="DJ2004" s="20"/>
      <c r="DK2004" s="20"/>
      <c r="DL2004" s="20"/>
    </row>
    <row r="2005" spans="1:116" ht="30" customHeight="1">
      <c r="A2005" s="111" t="s">
        <v>12738</v>
      </c>
      <c r="B2005" s="5">
        <v>2003</v>
      </c>
      <c r="C2005" s="44">
        <v>448</v>
      </c>
      <c r="D2005" s="44"/>
      <c r="E2005" s="43" t="s">
        <v>6875</v>
      </c>
      <c r="F2005" s="3" t="s">
        <v>6876</v>
      </c>
      <c r="G2005" s="3" t="s">
        <v>6877</v>
      </c>
      <c r="H2005" s="3" t="s">
        <v>530</v>
      </c>
      <c r="I2005" s="3" t="s">
        <v>42</v>
      </c>
      <c r="J2005" s="3" t="s">
        <v>12739</v>
      </c>
      <c r="K2005" s="6"/>
      <c r="L2005" s="3"/>
      <c r="M2005" s="6">
        <v>28</v>
      </c>
      <c r="N2005" s="3" t="s">
        <v>44</v>
      </c>
      <c r="O2005" s="3" t="s">
        <v>6560</v>
      </c>
      <c r="P2005" s="3" t="s">
        <v>6685</v>
      </c>
      <c r="Q2005" s="3" t="s">
        <v>6879</v>
      </c>
      <c r="R2005" s="161">
        <v>2.87</v>
      </c>
      <c r="S2005" s="79"/>
      <c r="T2005" s="81">
        <v>2.67</v>
      </c>
      <c r="U2005" s="81"/>
      <c r="V2005" s="82">
        <v>3.51</v>
      </c>
      <c r="W2005" s="79">
        <v>2.38</v>
      </c>
      <c r="X2005" s="79">
        <v>3.35</v>
      </c>
      <c r="Y2005" s="79"/>
      <c r="Z2005" s="79">
        <v>5.04</v>
      </c>
      <c r="AA2005" s="79"/>
      <c r="AB2005" s="79">
        <v>1.93</v>
      </c>
      <c r="AC2005" s="79">
        <v>3.4</v>
      </c>
      <c r="AD2005" s="79"/>
      <c r="AE2005" s="83">
        <v>3.51</v>
      </c>
      <c r="AF2005" s="84">
        <v>2.3109999999999999</v>
      </c>
      <c r="AG2005" s="84">
        <v>3.3359999999999999</v>
      </c>
      <c r="AH2005" s="84"/>
      <c r="AI2005" s="84">
        <v>5.04</v>
      </c>
      <c r="AJ2005" s="84">
        <v>3.51</v>
      </c>
      <c r="AK2005" s="84">
        <v>2.3769999999999998</v>
      </c>
      <c r="AL2005" s="84"/>
      <c r="AM2005" s="84"/>
      <c r="AN2005" s="85"/>
      <c r="AO2005" s="84"/>
      <c r="AP2005" s="83"/>
      <c r="AQ2005" s="84">
        <v>2.8235000000000001</v>
      </c>
      <c r="AR2005" s="84" t="s">
        <v>601</v>
      </c>
      <c r="AS2005" s="84">
        <v>2.9434999999999998</v>
      </c>
      <c r="AT2005" s="84" t="e">
        <v>#REF!</v>
      </c>
      <c r="AU2005" s="84">
        <v>2.87025</v>
      </c>
      <c r="AV2005" s="79" t="e">
        <v>#REF!</v>
      </c>
      <c r="AW2005" s="84" t="s">
        <v>332</v>
      </c>
      <c r="AX2005" s="84" t="s">
        <v>333</v>
      </c>
      <c r="AY2005" s="85">
        <v>2.3199999999999998</v>
      </c>
      <c r="AZ2005" s="87">
        <v>0.57999999999999996</v>
      </c>
      <c r="BA2005" s="43">
        <v>2.9</v>
      </c>
      <c r="BB2005" s="85">
        <v>3.1319999999999997</v>
      </c>
      <c r="BC2005" s="20" t="s">
        <v>12295</v>
      </c>
      <c r="BD2005" s="84" t="s">
        <v>12287</v>
      </c>
      <c r="BE2005" s="84" t="s">
        <v>12740</v>
      </c>
      <c r="BF2005" s="88"/>
      <c r="BG2005" s="88"/>
      <c r="BH2005" s="88"/>
      <c r="BI2005" s="88"/>
      <c r="BJ2005" s="88"/>
      <c r="BK2005" s="88"/>
      <c r="BL2005" s="88"/>
      <c r="BM2005" s="88"/>
      <c r="BN2005" s="88"/>
      <c r="BO2005" s="88"/>
      <c r="BP2005" s="88"/>
      <c r="BQ2005" s="88"/>
      <c r="BR2005" s="88"/>
      <c r="BS2005" s="88"/>
      <c r="BT2005" s="88"/>
      <c r="BU2005" s="88"/>
      <c r="BV2005" s="88"/>
      <c r="BW2005" s="88"/>
      <c r="BX2005" s="88"/>
    </row>
    <row r="2006" spans="1:116" ht="30" customHeight="1">
      <c r="A2006" s="111" t="s">
        <v>12738</v>
      </c>
      <c r="B2006" s="5">
        <v>2004</v>
      </c>
      <c r="C2006" s="116">
        <v>177</v>
      </c>
      <c r="D2006" s="116"/>
      <c r="E2006" s="43" t="s">
        <v>6688</v>
      </c>
      <c r="F2006" s="116" t="s">
        <v>12457</v>
      </c>
      <c r="G2006" s="116" t="s">
        <v>841</v>
      </c>
      <c r="H2006" s="116" t="s">
        <v>530</v>
      </c>
      <c r="I2006" s="116" t="s">
        <v>568</v>
      </c>
      <c r="J2006" s="116" t="s">
        <v>939</v>
      </c>
      <c r="K2006" s="239"/>
      <c r="L2006" s="116"/>
      <c r="M2006" s="239">
        <v>20</v>
      </c>
      <c r="N2006" s="116" t="s">
        <v>44</v>
      </c>
      <c r="O2006" s="116" t="s">
        <v>6560</v>
      </c>
      <c r="P2006" s="116" t="s">
        <v>12774</v>
      </c>
      <c r="Q2006" s="116" t="s">
        <v>12775</v>
      </c>
      <c r="R2006" s="161">
        <v>1.52</v>
      </c>
      <c r="S2006" s="79"/>
      <c r="T2006" s="81" t="s">
        <v>54</v>
      </c>
      <c r="U2006" s="81"/>
      <c r="V2006" s="82"/>
      <c r="W2006" s="79"/>
      <c r="X2006" s="79">
        <v>1.22</v>
      </c>
      <c r="Y2006" s="79"/>
      <c r="Z2006" s="79">
        <v>1.82</v>
      </c>
      <c r="AA2006" s="79"/>
      <c r="AB2006" s="79"/>
      <c r="AC2006" s="79"/>
      <c r="AD2006" s="79"/>
      <c r="AE2006" s="83"/>
      <c r="AF2006" s="84"/>
      <c r="AG2006" s="84"/>
      <c r="AH2006" s="84"/>
      <c r="AI2006" s="84"/>
      <c r="AJ2006" s="84"/>
      <c r="AK2006" s="84"/>
      <c r="AL2006" s="84"/>
      <c r="AM2006" s="84"/>
      <c r="AN2006" s="85"/>
      <c r="AO2006" s="84"/>
      <c r="AP2006" s="83"/>
      <c r="AQ2006" s="84" t="e">
        <v>#NUM!</v>
      </c>
      <c r="AR2006" s="84" t="e">
        <v>#NUM!</v>
      </c>
      <c r="AS2006" s="84" t="e">
        <v>#NUM!</v>
      </c>
      <c r="AT2006" s="84" t="e">
        <v>#REF!</v>
      </c>
      <c r="AU2006" s="84" t="e">
        <v>#VALUE!</v>
      </c>
      <c r="AV2006" s="79" t="e">
        <v>#REF!</v>
      </c>
      <c r="AW2006" s="86" t="s">
        <v>49</v>
      </c>
      <c r="AX2006" s="84" t="s">
        <v>48</v>
      </c>
      <c r="AY2006" s="85">
        <v>1.52</v>
      </c>
      <c r="AZ2006" s="87">
        <v>0.38</v>
      </c>
      <c r="BA2006" s="43">
        <v>1.9</v>
      </c>
      <c r="BB2006" s="85">
        <v>2.052</v>
      </c>
      <c r="BC2006" s="20" t="s">
        <v>12295</v>
      </c>
      <c r="BD2006" s="84" t="s">
        <v>1028</v>
      </c>
      <c r="BE2006" s="84"/>
      <c r="BF2006" s="88"/>
      <c r="BG2006" s="88"/>
      <c r="BH2006" s="88"/>
      <c r="BI2006" s="88"/>
      <c r="BJ2006" s="88"/>
      <c r="BK2006" s="88"/>
      <c r="BL2006" s="88"/>
      <c r="BM2006" s="88"/>
      <c r="BN2006" s="88"/>
      <c r="BO2006" s="88"/>
      <c r="BP2006" s="88"/>
      <c r="BQ2006" s="88"/>
      <c r="BR2006" s="88"/>
      <c r="BS2006" s="88"/>
      <c r="BT2006" s="88"/>
      <c r="BU2006" s="88"/>
      <c r="BV2006" s="88"/>
      <c r="BW2006" s="88"/>
      <c r="BX2006" s="88"/>
    </row>
    <row r="2007" spans="1:116" ht="30" customHeight="1">
      <c r="A2007" s="4" t="s">
        <v>6558</v>
      </c>
      <c r="B2007" s="5">
        <v>2005</v>
      </c>
      <c r="C2007" s="116">
        <v>178</v>
      </c>
      <c r="D2007" s="116"/>
      <c r="E2007" s="43" t="s">
        <v>6688</v>
      </c>
      <c r="F2007" s="116" t="s">
        <v>840</v>
      </c>
      <c r="G2007" s="116" t="s">
        <v>841</v>
      </c>
      <c r="H2007" s="116" t="s">
        <v>4243</v>
      </c>
      <c r="I2007" s="116" t="s">
        <v>389</v>
      </c>
      <c r="J2007" s="116" t="s">
        <v>6689</v>
      </c>
      <c r="K2007" s="239">
        <v>3</v>
      </c>
      <c r="L2007" s="116" t="s">
        <v>79</v>
      </c>
      <c r="M2007" s="239">
        <v>5</v>
      </c>
      <c r="N2007" s="116" t="s">
        <v>44</v>
      </c>
      <c r="O2007" s="116" t="s">
        <v>6560</v>
      </c>
      <c r="P2007" s="116" t="s">
        <v>6685</v>
      </c>
      <c r="Q2007" s="116" t="s">
        <v>6690</v>
      </c>
      <c r="R2007" s="156">
        <v>1.52</v>
      </c>
      <c r="T2007" s="23">
        <v>1.1499999999999999</v>
      </c>
      <c r="U2007" s="1">
        <v>1.1499999999999999</v>
      </c>
      <c r="V2007" s="21">
        <v>4.46</v>
      </c>
      <c r="X2007" s="22">
        <v>1.22</v>
      </c>
      <c r="Z2007" s="22">
        <v>1.82</v>
      </c>
      <c r="AE2007" s="24">
        <v>4.46</v>
      </c>
      <c r="AG2007" s="20">
        <v>1.21</v>
      </c>
      <c r="AN2007" s="25">
        <v>1.52</v>
      </c>
      <c r="AO2007" s="20" t="s">
        <v>47</v>
      </c>
      <c r="AP2007" s="24" t="s">
        <v>48</v>
      </c>
      <c r="AQ2007" s="20">
        <f>AVERAGE(SMALL(AE2007:AI2007,1),SMALL(AE2007:AI2007,2))</f>
        <v>2.835</v>
      </c>
      <c r="AR2007" s="20">
        <f>IF(R2007 &lt;=( AVERAGE(SMALL(AE2007:AI2007,1),SMALL(AE2007:AI2007,2))), R2007, "")</f>
        <v>1.52</v>
      </c>
      <c r="AS2007" s="20" t="e">
        <f>AVERAGE(SMALL(AJ2007:AM2007,1),SMALL(AJ2007:AM2007,2))</f>
        <v>#NUM!</v>
      </c>
      <c r="AT2007" s="20">
        <f>T2007*1.075</f>
        <v>1.2362499999999998</v>
      </c>
      <c r="AU2007" s="20">
        <f>U2007*1.075</f>
        <v>1.2362499999999998</v>
      </c>
      <c r="AV2007" s="22">
        <f>MIN(AN2007,AT2007,AU2007)</f>
        <v>1.2362499999999998</v>
      </c>
      <c r="AW2007" s="20" t="s">
        <v>71</v>
      </c>
      <c r="AX2007" s="20" t="s">
        <v>72</v>
      </c>
      <c r="AY2007" s="25">
        <v>1.24</v>
      </c>
      <c r="AZ2007" s="27">
        <f>IF(AND(AY2007&gt;0,AY2007&lt;=10),AY2007*0.25,IF(AND(AY2007&gt;10,AY2007&lt;=50),AY2007*0.17,IF(AND(AY2007&gt;10,AY2007&lt;=100),AY2007*0.12,IF(AY2007&gt;100,AY2007*0.1))))</f>
        <v>0.31</v>
      </c>
      <c r="BA2007" s="3">
        <f>AZ2007+AY2007</f>
        <v>1.55</v>
      </c>
      <c r="BB2007" s="25">
        <f>BA2007+BA2007*0.08</f>
        <v>1.6740000000000002</v>
      </c>
      <c r="BC2007" s="20" t="s">
        <v>12295</v>
      </c>
      <c r="BP2007" s="28"/>
      <c r="BQ2007" s="28"/>
      <c r="BR2007" s="28"/>
      <c r="BS2007" s="28"/>
      <c r="BT2007" s="28"/>
      <c r="BU2007" s="28"/>
      <c r="BV2007" s="28"/>
      <c r="BW2007" s="28"/>
      <c r="BX2007" s="28"/>
      <c r="BY2007" s="28"/>
      <c r="BZ2007" s="28"/>
      <c r="CA2007" s="28"/>
      <c r="CB2007" s="28"/>
      <c r="CC2007" s="28"/>
      <c r="CD2007" s="28"/>
      <c r="CE2007" s="28"/>
      <c r="CF2007" s="28"/>
      <c r="CG2007" s="28"/>
      <c r="CH2007" s="28"/>
      <c r="CI2007" s="28"/>
      <c r="CJ2007" s="28"/>
      <c r="CK2007" s="28"/>
      <c r="CL2007" s="28"/>
      <c r="CM2007" s="28"/>
      <c r="CN2007" s="28"/>
      <c r="CO2007" s="28"/>
      <c r="CP2007" s="28"/>
      <c r="CQ2007" s="28"/>
      <c r="CR2007" s="28"/>
      <c r="CS2007" s="28"/>
      <c r="CT2007" s="28"/>
      <c r="CU2007" s="28"/>
      <c r="CV2007" s="28"/>
      <c r="CW2007" s="28"/>
      <c r="CX2007" s="28"/>
      <c r="CY2007" s="28"/>
      <c r="CZ2007" s="28"/>
      <c r="DA2007" s="28"/>
      <c r="DB2007" s="28"/>
      <c r="DC2007" s="28"/>
      <c r="DD2007" s="28"/>
      <c r="DE2007" s="28"/>
      <c r="DF2007" s="28"/>
      <c r="DG2007" s="28"/>
      <c r="DH2007" s="28"/>
      <c r="DI2007" s="28"/>
      <c r="DJ2007" s="28"/>
      <c r="DK2007" s="28"/>
      <c r="DL2007" s="28"/>
    </row>
    <row r="2008" spans="1:116" ht="30" customHeight="1">
      <c r="A2008" s="4" t="s">
        <v>6558</v>
      </c>
      <c r="B2008" s="5">
        <v>2006</v>
      </c>
      <c r="C2008" s="6">
        <v>447</v>
      </c>
      <c r="D2008" s="6"/>
      <c r="E2008" s="43" t="s">
        <v>6875</v>
      </c>
      <c r="F2008" s="3" t="s">
        <v>6876</v>
      </c>
      <c r="G2008" s="3" t="s">
        <v>6877</v>
      </c>
      <c r="H2008" s="3" t="s">
        <v>41</v>
      </c>
      <c r="I2008" s="3" t="s">
        <v>42</v>
      </c>
      <c r="J2008" s="3" t="s">
        <v>2446</v>
      </c>
      <c r="K2008" s="6"/>
      <c r="L2008" s="3"/>
      <c r="M2008" s="6">
        <v>28</v>
      </c>
      <c r="N2008" s="3" t="s">
        <v>44</v>
      </c>
      <c r="O2008" s="3" t="s">
        <v>6560</v>
      </c>
      <c r="P2008" s="3" t="s">
        <v>6685</v>
      </c>
      <c r="Q2008" s="3" t="s">
        <v>6878</v>
      </c>
      <c r="R2008" s="156">
        <v>5.8</v>
      </c>
      <c r="T2008" s="23">
        <v>7.65</v>
      </c>
      <c r="U2008" s="1">
        <v>7.65</v>
      </c>
      <c r="V2008" s="21">
        <v>5.0999999999999996</v>
      </c>
      <c r="X2008" s="22">
        <v>6.5</v>
      </c>
      <c r="Z2008" s="22">
        <v>17.37</v>
      </c>
      <c r="AE2008" s="24">
        <v>5.0999999999999996</v>
      </c>
      <c r="AI2008" s="20">
        <v>17.37</v>
      </c>
      <c r="AN2008" s="25">
        <v>5.8</v>
      </c>
      <c r="AO2008" s="20" t="s">
        <v>47</v>
      </c>
      <c r="AP2008" s="24" t="s">
        <v>48</v>
      </c>
      <c r="AQ2008" s="20">
        <f>AVERAGE(SMALL(AE2008:AI2008,1),SMALL(AE2008:AI2008,2))</f>
        <v>11.234999999999999</v>
      </c>
      <c r="AR2008" s="20">
        <f>IF(R2008 &lt;=( AVERAGE(SMALL(AE2008:AI2008,1),SMALL(AE2008:AI2008,2))), R2008, "")</f>
        <v>5.8</v>
      </c>
      <c r="AS2008" s="20" t="e">
        <f>AVERAGE(SMALL(AJ2008:AM2008,1),SMALL(AJ2008:AM2008,2))</f>
        <v>#NUM!</v>
      </c>
      <c r="AT2008" s="20">
        <f>T2008*1.075</f>
        <v>8.2237500000000008</v>
      </c>
      <c r="AU2008" s="20">
        <f>U2008*1.075</f>
        <v>8.2237500000000008</v>
      </c>
      <c r="AV2008" s="22">
        <f>MIN(AN2008,AT2008,AU2008)</f>
        <v>5.8</v>
      </c>
      <c r="AW2008" s="26" t="s">
        <v>49</v>
      </c>
      <c r="AX2008" s="20" t="s">
        <v>48</v>
      </c>
      <c r="AY2008" s="25">
        <v>5.8</v>
      </c>
      <c r="AZ2008" s="27">
        <f>IF(AND(AY2008&gt;0,AY2008&lt;=10),AY2008*0.25,IF(AND(AY2008&gt;10,AY2008&lt;=50),AY2008*0.17,IF(AND(AY2008&gt;10,AY2008&lt;=100),AY2008*0.12,IF(AY2008&gt;100,AY2008*0.1))))</f>
        <v>1.45</v>
      </c>
      <c r="BA2008" s="3">
        <f>AZ2008+AY2008</f>
        <v>7.25</v>
      </c>
      <c r="BB2008" s="25">
        <f>BA2008+BA2008*0.08</f>
        <v>7.83</v>
      </c>
      <c r="BC2008" s="20" t="s">
        <v>12295</v>
      </c>
      <c r="BP2008" s="20"/>
      <c r="BQ2008" s="20"/>
      <c r="BR2008" s="20"/>
      <c r="BS2008" s="20"/>
      <c r="BT2008" s="20"/>
      <c r="BU2008" s="20"/>
      <c r="BV2008" s="20"/>
      <c r="BW2008" s="20"/>
      <c r="BX2008" s="20"/>
      <c r="BY2008" s="20"/>
      <c r="BZ2008" s="20"/>
      <c r="CA2008" s="20"/>
      <c r="CB2008" s="20"/>
      <c r="CC2008" s="20"/>
      <c r="CD2008" s="20"/>
      <c r="CE2008" s="20"/>
      <c r="CF2008" s="20"/>
      <c r="CG2008" s="20"/>
      <c r="CH2008" s="20"/>
      <c r="CI2008" s="20"/>
      <c r="CJ2008" s="20"/>
      <c r="CK2008" s="20"/>
      <c r="CL2008" s="20"/>
      <c r="CM2008" s="20"/>
      <c r="CN2008" s="20"/>
      <c r="CO2008" s="20"/>
      <c r="CP2008" s="20"/>
      <c r="CQ2008" s="20"/>
      <c r="CR2008" s="20"/>
      <c r="CS2008" s="20"/>
      <c r="CT2008" s="20"/>
      <c r="CU2008" s="20"/>
      <c r="CV2008" s="20"/>
      <c r="CW2008" s="20"/>
      <c r="CX2008" s="20"/>
      <c r="CY2008" s="20"/>
      <c r="CZ2008" s="20"/>
      <c r="DA2008" s="20"/>
      <c r="DB2008" s="20"/>
      <c r="DC2008" s="20"/>
      <c r="DD2008" s="20"/>
      <c r="DE2008" s="20"/>
      <c r="DF2008" s="20"/>
      <c r="DG2008" s="20"/>
      <c r="DH2008" s="20"/>
      <c r="DI2008" s="20"/>
      <c r="DJ2008" s="20"/>
      <c r="DK2008" s="20"/>
      <c r="DL2008" s="20"/>
    </row>
    <row r="2009" spans="1:116" ht="30" customHeight="1">
      <c r="A2009" s="4" t="s">
        <v>6558</v>
      </c>
      <c r="B2009" s="5">
        <v>2007</v>
      </c>
      <c r="C2009" s="116">
        <v>322</v>
      </c>
      <c r="D2009" s="116"/>
      <c r="E2009" s="43" t="s">
        <v>6760</v>
      </c>
      <c r="F2009" s="3" t="s">
        <v>3249</v>
      </c>
      <c r="G2009" s="3" t="s">
        <v>1066</v>
      </c>
      <c r="H2009" s="3" t="s">
        <v>530</v>
      </c>
      <c r="I2009" s="3" t="s">
        <v>42</v>
      </c>
      <c r="J2009" s="3" t="s">
        <v>2446</v>
      </c>
      <c r="K2009" s="6"/>
      <c r="L2009" s="3"/>
      <c r="M2009" s="6">
        <v>28</v>
      </c>
      <c r="N2009" s="3" t="s">
        <v>44</v>
      </c>
      <c r="O2009" s="3" t="s">
        <v>6560</v>
      </c>
      <c r="P2009" s="3" t="s">
        <v>6761</v>
      </c>
      <c r="Q2009" s="3" t="s">
        <v>6762</v>
      </c>
      <c r="R2009" s="156">
        <v>3.37</v>
      </c>
      <c r="T2009" s="23">
        <v>2.15</v>
      </c>
      <c r="U2009" s="1">
        <v>2.15</v>
      </c>
      <c r="V2009" s="21">
        <v>2.4500000000000002</v>
      </c>
      <c r="Z2009" s="22">
        <v>4.29</v>
      </c>
      <c r="AE2009" s="24">
        <v>2.4500000000000002</v>
      </c>
      <c r="AF2009" s="20">
        <v>1.6856</v>
      </c>
      <c r="AG2009" s="20">
        <v>2.1177000000000001</v>
      </c>
      <c r="AI2009" s="20">
        <v>4.29</v>
      </c>
      <c r="AN2009" s="25">
        <v>1.901</v>
      </c>
      <c r="AO2009" s="20" t="s">
        <v>207</v>
      </c>
      <c r="AP2009" s="24" t="s">
        <v>208</v>
      </c>
      <c r="AQ2009" s="20">
        <f>AVERAGE(SMALL(AE2009:AI2009,1),SMALL(AE2009:AI2009,2))</f>
        <v>1.9016500000000001</v>
      </c>
      <c r="AR2009" s="20" t="str">
        <f>IF(R2009 &lt;=( AVERAGE(SMALL(AE2009:AI2009,1),SMALL(AE2009:AI2009,2))), R2009, "")</f>
        <v/>
      </c>
      <c r="AS2009" s="20" t="e">
        <f>AVERAGE(SMALL(AJ2009:AM2009,1),SMALL(AJ2009:AM2009,2))</f>
        <v>#NUM!</v>
      </c>
      <c r="AT2009" s="20">
        <f>T2009*1.075</f>
        <v>2.3112499999999998</v>
      </c>
      <c r="AU2009" s="20">
        <f>U2009*1.075</f>
        <v>2.3112499999999998</v>
      </c>
      <c r="AV2009" s="22">
        <f>MIN(AN2009,AT2009,AU2009)</f>
        <v>1.901</v>
      </c>
      <c r="AW2009" s="20" t="s">
        <v>71</v>
      </c>
      <c r="AX2009" s="20" t="s">
        <v>72</v>
      </c>
      <c r="AY2009" s="25">
        <v>1.901</v>
      </c>
      <c r="AZ2009" s="27">
        <f>IF(AND(AY2009&gt;0,AY2009&lt;=10),AY2009*0.25,IF(AND(AY2009&gt;10,AY2009&lt;=50),AY2009*0.17,IF(AND(AY2009&gt;10,AY2009&lt;=100),AY2009*0.12,IF(AY2009&gt;100,AY2009*0.1))))</f>
        <v>0.47525000000000001</v>
      </c>
      <c r="BA2009" s="3">
        <f>AZ2009+AY2009</f>
        <v>2.3762500000000002</v>
      </c>
      <c r="BB2009" s="25">
        <f>BA2009+BA2009*0.08</f>
        <v>2.5663500000000004</v>
      </c>
      <c r="BC2009" s="20" t="s">
        <v>12295</v>
      </c>
      <c r="BP2009" s="20"/>
      <c r="BQ2009" s="20"/>
      <c r="BR2009" s="20"/>
      <c r="BS2009" s="20"/>
      <c r="BT2009" s="20"/>
      <c r="BU2009" s="20"/>
      <c r="BV2009" s="20"/>
      <c r="BW2009" s="20"/>
      <c r="BX2009" s="20"/>
      <c r="BY2009" s="20"/>
      <c r="BZ2009" s="20"/>
      <c r="CA2009" s="20"/>
      <c r="CB2009" s="20"/>
      <c r="CC2009" s="20"/>
      <c r="CD2009" s="20"/>
      <c r="CE2009" s="20"/>
      <c r="CF2009" s="20"/>
      <c r="CG2009" s="20"/>
      <c r="CH2009" s="20"/>
      <c r="CI2009" s="20"/>
      <c r="CJ2009" s="20"/>
      <c r="CK2009" s="20"/>
      <c r="CL2009" s="20"/>
      <c r="CM2009" s="20"/>
      <c r="CN2009" s="20"/>
      <c r="CO2009" s="20"/>
      <c r="CP2009" s="20"/>
      <c r="CQ2009" s="20"/>
      <c r="CR2009" s="20"/>
      <c r="CS2009" s="20"/>
      <c r="CT2009" s="20"/>
      <c r="CU2009" s="20"/>
      <c r="CV2009" s="20"/>
      <c r="CW2009" s="20"/>
      <c r="CX2009" s="20"/>
      <c r="CY2009" s="20"/>
      <c r="CZ2009" s="20"/>
      <c r="DA2009" s="20"/>
      <c r="DB2009" s="20"/>
      <c r="DC2009" s="20"/>
      <c r="DD2009" s="20"/>
      <c r="DE2009" s="20"/>
      <c r="DF2009" s="20"/>
      <c r="DG2009" s="20"/>
      <c r="DH2009" s="20"/>
      <c r="DI2009" s="20"/>
      <c r="DJ2009" s="20"/>
      <c r="DK2009" s="20"/>
      <c r="DL2009" s="20"/>
    </row>
    <row r="2010" spans="1:116" ht="30" customHeight="1">
      <c r="A2010" s="4" t="s">
        <v>6558</v>
      </c>
      <c r="B2010" s="5">
        <v>2008</v>
      </c>
      <c r="C2010" s="116">
        <v>325</v>
      </c>
      <c r="D2010" s="116"/>
      <c r="E2010" s="43" t="s">
        <v>6765</v>
      </c>
      <c r="F2010" s="3" t="s">
        <v>3253</v>
      </c>
      <c r="G2010" s="3" t="s">
        <v>3250</v>
      </c>
      <c r="H2010" s="3" t="s">
        <v>3257</v>
      </c>
      <c r="I2010" s="3" t="s">
        <v>42</v>
      </c>
      <c r="J2010" s="3" t="s">
        <v>2446</v>
      </c>
      <c r="K2010" s="6"/>
      <c r="L2010" s="3"/>
      <c r="M2010" s="6">
        <v>28</v>
      </c>
      <c r="N2010" s="3" t="s">
        <v>44</v>
      </c>
      <c r="O2010" s="3" t="s">
        <v>6560</v>
      </c>
      <c r="P2010" s="3" t="s">
        <v>6766</v>
      </c>
      <c r="Q2010" s="3" t="s">
        <v>6767</v>
      </c>
      <c r="R2010" s="156">
        <v>3.73</v>
      </c>
      <c r="T2010" s="23">
        <v>3.41</v>
      </c>
      <c r="U2010" s="1">
        <v>3.41</v>
      </c>
      <c r="Z2010" s="22">
        <v>3.73</v>
      </c>
      <c r="AG2010" s="20">
        <v>3.7810000000000001</v>
      </c>
      <c r="AI2010" s="20">
        <v>3.73</v>
      </c>
      <c r="AJ2010" s="20">
        <v>2.63</v>
      </c>
      <c r="AN2010" s="25">
        <v>3.73</v>
      </c>
      <c r="AO2010" s="20" t="s">
        <v>47</v>
      </c>
      <c r="AP2010" s="24" t="s">
        <v>48</v>
      </c>
      <c r="AQ2010" s="20">
        <f>AVERAGE(SMALL(AE2010:AI2010,1),SMALL(AE2010:AI2010,2))</f>
        <v>3.7555000000000001</v>
      </c>
      <c r="AR2010" s="20">
        <f>IF(R2010 &lt;=( AVERAGE(SMALL(AE2010:AI2010,1),SMALL(AE2010:AI2010,2))), R2010, "")</f>
        <v>3.73</v>
      </c>
      <c r="AS2010" s="20" t="e">
        <f>AVERAGE(SMALL(AJ2010:AM2010,1),SMALL(AJ2010:AM2010,2))</f>
        <v>#NUM!</v>
      </c>
      <c r="AT2010" s="20">
        <f>T2010*1.075</f>
        <v>3.6657500000000001</v>
      </c>
      <c r="AU2010" s="20">
        <f>U2010*1.075</f>
        <v>3.6657500000000001</v>
      </c>
      <c r="AV2010" s="22">
        <f>MIN(AN2010,AT2010,AU2010)</f>
        <v>3.6657500000000001</v>
      </c>
      <c r="AW2010" s="20" t="s">
        <v>71</v>
      </c>
      <c r="AX2010" s="20" t="s">
        <v>72</v>
      </c>
      <c r="AY2010" s="25">
        <v>3.67</v>
      </c>
      <c r="AZ2010" s="27">
        <f>IF(AND(AY2010&gt;0,AY2010&lt;=10),AY2010*0.25,IF(AND(AY2010&gt;10,AY2010&lt;=50),AY2010*0.17,IF(AND(AY2010&gt;10,AY2010&lt;=100),AY2010*0.12,IF(AY2010&gt;100,AY2010*0.1))))</f>
        <v>0.91749999999999998</v>
      </c>
      <c r="BA2010" s="3">
        <f>AZ2010+AY2010</f>
        <v>4.5875000000000004</v>
      </c>
      <c r="BB2010" s="25">
        <f>BA2010+BA2010*0.08</f>
        <v>4.9545000000000003</v>
      </c>
      <c r="BC2010" s="20" t="s">
        <v>12295</v>
      </c>
      <c r="BP2010" s="28"/>
      <c r="BQ2010" s="28"/>
      <c r="BR2010" s="28"/>
      <c r="BS2010" s="28"/>
      <c r="BT2010" s="28"/>
      <c r="BU2010" s="28"/>
      <c r="BV2010" s="28"/>
      <c r="BW2010" s="28"/>
      <c r="BX2010" s="28"/>
      <c r="BY2010" s="28"/>
      <c r="BZ2010" s="28"/>
      <c r="CA2010" s="28"/>
      <c r="CB2010" s="28"/>
      <c r="CC2010" s="28"/>
      <c r="CD2010" s="28"/>
      <c r="CE2010" s="28"/>
      <c r="CF2010" s="28"/>
      <c r="CG2010" s="28"/>
      <c r="CH2010" s="28"/>
      <c r="CI2010" s="28"/>
      <c r="CJ2010" s="28"/>
      <c r="CK2010" s="28"/>
      <c r="CL2010" s="28"/>
      <c r="CM2010" s="28"/>
      <c r="CN2010" s="28"/>
      <c r="CO2010" s="28"/>
      <c r="CP2010" s="28"/>
      <c r="CQ2010" s="28"/>
      <c r="CR2010" s="28"/>
      <c r="CS2010" s="28"/>
      <c r="CT2010" s="28"/>
      <c r="CU2010" s="28"/>
      <c r="CV2010" s="28"/>
      <c r="CW2010" s="28"/>
      <c r="CX2010" s="28"/>
      <c r="CY2010" s="28"/>
      <c r="CZ2010" s="28"/>
      <c r="DA2010" s="28"/>
      <c r="DB2010" s="28"/>
      <c r="DC2010" s="28"/>
      <c r="DD2010" s="28"/>
      <c r="DE2010" s="28"/>
      <c r="DF2010" s="28"/>
      <c r="DG2010" s="28"/>
      <c r="DH2010" s="28"/>
      <c r="DI2010" s="28"/>
      <c r="DJ2010" s="28"/>
      <c r="DK2010" s="28"/>
      <c r="DL2010" s="28"/>
    </row>
    <row r="2011" spans="1:116" ht="30" customHeight="1">
      <c r="A2011" s="4" t="s">
        <v>6558</v>
      </c>
      <c r="B2011" s="5">
        <v>2009</v>
      </c>
      <c r="C2011" s="116">
        <v>181</v>
      </c>
      <c r="D2011" s="116"/>
      <c r="E2011" s="43" t="s">
        <v>6895</v>
      </c>
      <c r="F2011" s="116" t="s">
        <v>6896</v>
      </c>
      <c r="G2011" s="116" t="s">
        <v>841</v>
      </c>
      <c r="H2011" s="116" t="s">
        <v>822</v>
      </c>
      <c r="I2011" s="116" t="s">
        <v>156</v>
      </c>
      <c r="J2011" s="116" t="s">
        <v>6897</v>
      </c>
      <c r="K2011" s="239"/>
      <c r="L2011" s="116"/>
      <c r="M2011" s="239">
        <v>20</v>
      </c>
      <c r="N2011" s="116" t="s">
        <v>44</v>
      </c>
      <c r="O2011" s="116" t="s">
        <v>6560</v>
      </c>
      <c r="P2011" s="116" t="s">
        <v>6685</v>
      </c>
      <c r="Q2011" s="116" t="s">
        <v>6898</v>
      </c>
      <c r="R2011" s="156">
        <v>2.76</v>
      </c>
      <c r="T2011" s="23">
        <v>1.9</v>
      </c>
      <c r="U2011" s="1">
        <v>1.9</v>
      </c>
      <c r="Z2011" s="22">
        <v>2.76</v>
      </c>
      <c r="AG2011" s="20">
        <v>1.62</v>
      </c>
      <c r="AH2011" s="20">
        <v>1.45</v>
      </c>
      <c r="AN2011" s="25">
        <v>1.5349999999999999</v>
      </c>
      <c r="AO2011" s="20" t="s">
        <v>47</v>
      </c>
      <c r="AP2011" s="24" t="s">
        <v>48</v>
      </c>
      <c r="AQ2011" s="20">
        <f>AVERAGE(SMALL(AE2011:AI2011,1),SMALL(AE2011:AI2011,2))</f>
        <v>1.5350000000000001</v>
      </c>
      <c r="AR2011" s="20" t="str">
        <f>IF(R2011 &lt;=( AVERAGE(SMALL(AE2011:AI2011,1),SMALL(AE2011:AI2011,2))), R2011, "")</f>
        <v/>
      </c>
      <c r="AS2011" s="20" t="e">
        <f>AVERAGE(SMALL(AJ2011:AM2011,1),SMALL(AJ2011:AM2011,2))</f>
        <v>#NUM!</v>
      </c>
      <c r="AT2011" s="20">
        <f>T2011*1.075</f>
        <v>2.0425</v>
      </c>
      <c r="AU2011" s="20">
        <f>U2011*1.075</f>
        <v>2.0425</v>
      </c>
      <c r="AV2011" s="22">
        <f>MIN(AN2011,AT2011,AU2011)</f>
        <v>1.5349999999999999</v>
      </c>
      <c r="AW2011" s="26" t="s">
        <v>49</v>
      </c>
      <c r="AX2011" s="20" t="s">
        <v>48</v>
      </c>
      <c r="AY2011" s="25">
        <v>1.54</v>
      </c>
      <c r="AZ2011" s="27">
        <f>IF(AND(AY2011&gt;0,AY2011&lt;=10),AY2011*0.25,IF(AND(AY2011&gt;10,AY2011&lt;=50),AY2011*0.17,IF(AND(AY2011&gt;10,AY2011&lt;=100),AY2011*0.12,IF(AY2011&gt;100,AY2011*0.1))))</f>
        <v>0.38500000000000001</v>
      </c>
      <c r="BA2011" s="3">
        <f>AZ2011+AY2011</f>
        <v>1.925</v>
      </c>
      <c r="BB2011" s="25">
        <f>BA2011+BA2011*0.08</f>
        <v>2.0790000000000002</v>
      </c>
      <c r="BC2011" s="20" t="s">
        <v>12295</v>
      </c>
      <c r="BP2011" s="28"/>
      <c r="BQ2011" s="28"/>
      <c r="BR2011" s="28"/>
      <c r="BS2011" s="28"/>
      <c r="BT2011" s="28"/>
      <c r="BU2011" s="28"/>
      <c r="BV2011" s="28"/>
      <c r="BW2011" s="28"/>
      <c r="BX2011" s="28"/>
      <c r="BY2011" s="28"/>
      <c r="BZ2011" s="28"/>
      <c r="CA2011" s="28"/>
      <c r="CB2011" s="28"/>
      <c r="CC2011" s="28"/>
      <c r="CD2011" s="28"/>
      <c r="CE2011" s="28"/>
      <c r="CF2011" s="28"/>
      <c r="CG2011" s="28"/>
      <c r="CH2011" s="28"/>
      <c r="CI2011" s="28"/>
      <c r="CJ2011" s="28"/>
      <c r="CK2011" s="28"/>
      <c r="CL2011" s="28"/>
      <c r="CM2011" s="28"/>
      <c r="CN2011" s="28"/>
      <c r="CO2011" s="28"/>
      <c r="CP2011" s="28"/>
      <c r="CQ2011" s="28"/>
      <c r="CR2011" s="28"/>
      <c r="CS2011" s="28"/>
      <c r="CT2011" s="28"/>
      <c r="CU2011" s="28"/>
      <c r="CV2011" s="28"/>
      <c r="CW2011" s="28"/>
      <c r="CX2011" s="28"/>
      <c r="CY2011" s="28"/>
      <c r="CZ2011" s="28"/>
      <c r="DA2011" s="28"/>
      <c r="DB2011" s="28"/>
      <c r="DC2011" s="28"/>
      <c r="DD2011" s="28"/>
      <c r="DE2011" s="28"/>
      <c r="DF2011" s="28"/>
      <c r="DG2011" s="28"/>
      <c r="DH2011" s="28"/>
      <c r="DI2011" s="28"/>
      <c r="DJ2011" s="28"/>
      <c r="DK2011" s="28"/>
      <c r="DL2011" s="28"/>
    </row>
    <row r="2012" spans="1:116" ht="30" customHeight="1">
      <c r="A2012" s="4" t="s">
        <v>6558</v>
      </c>
      <c r="B2012" s="5">
        <v>2010</v>
      </c>
      <c r="C2012" s="116">
        <v>5911</v>
      </c>
      <c r="D2012" s="116"/>
      <c r="E2012" s="43" t="s">
        <v>6633</v>
      </c>
      <c r="F2012" s="3" t="s">
        <v>692</v>
      </c>
      <c r="G2012" s="3" t="s">
        <v>693</v>
      </c>
      <c r="H2012" s="3" t="s">
        <v>694</v>
      </c>
      <c r="I2012" s="3" t="s">
        <v>102</v>
      </c>
      <c r="J2012" s="3" t="s">
        <v>396</v>
      </c>
      <c r="K2012" s="6"/>
      <c r="L2012" s="3"/>
      <c r="M2012" s="6">
        <v>30</v>
      </c>
      <c r="N2012" s="3" t="s">
        <v>44</v>
      </c>
      <c r="O2012" s="3" t="s">
        <v>6560</v>
      </c>
      <c r="P2012" s="3" t="s">
        <v>6634</v>
      </c>
      <c r="Q2012" s="3" t="s">
        <v>6635</v>
      </c>
      <c r="R2012" s="156">
        <v>1.96</v>
      </c>
      <c r="T2012" s="23">
        <v>0.9</v>
      </c>
      <c r="U2012" s="1">
        <v>0.9</v>
      </c>
      <c r="V2012" s="21">
        <v>1.7</v>
      </c>
      <c r="Z2012" s="22">
        <v>2.2200000000000002</v>
      </c>
      <c r="AE2012" s="24">
        <v>1.7</v>
      </c>
      <c r="AI2012" s="20">
        <v>2.2200000000000002</v>
      </c>
      <c r="AN2012" s="25">
        <v>1.96</v>
      </c>
      <c r="AO2012" s="20" t="s">
        <v>47</v>
      </c>
      <c r="AP2012" s="24" t="s">
        <v>48</v>
      </c>
      <c r="AQ2012" s="20">
        <f>AVERAGE(SMALL(AE2012:AI2012,1),SMALL(AE2012:AI2012,2))</f>
        <v>1.96</v>
      </c>
      <c r="AR2012" s="20">
        <f>IF(R2012 &lt;=( AVERAGE(SMALL(AE2012:AI2012,1),SMALL(AE2012:AI2012,2))), R2012, "")</f>
        <v>1.96</v>
      </c>
      <c r="AS2012" s="20" t="e">
        <f>AVERAGE(SMALL(AJ2012:AM2012,1),SMALL(AJ2012:AM2012,2))</f>
        <v>#NUM!</v>
      </c>
      <c r="AT2012" s="20">
        <f>T2012*1.075</f>
        <v>0.96750000000000003</v>
      </c>
      <c r="AU2012" s="20">
        <f>U2012*1.075</f>
        <v>0.96750000000000003</v>
      </c>
      <c r="AV2012" s="22">
        <f>MIN(AN2012,AT2012,AU2012)</f>
        <v>0.96750000000000003</v>
      </c>
      <c r="AW2012" s="20" t="s">
        <v>71</v>
      </c>
      <c r="AX2012" s="20" t="s">
        <v>72</v>
      </c>
      <c r="AY2012" s="25">
        <v>0.96750000000000003</v>
      </c>
      <c r="AZ2012" s="27">
        <f>IF(AND(AY2012&gt;0,AY2012&lt;=10),AY2012*0.25,IF(AND(AY2012&gt;10,AY2012&lt;=50),AY2012*0.17,IF(AND(AY2012&gt;10,AY2012&lt;=100),AY2012*0.12,IF(AY2012&gt;100,AY2012*0.1))))</f>
        <v>0.24187500000000001</v>
      </c>
      <c r="BA2012" s="3">
        <f>AZ2012+AY2012</f>
        <v>1.2093750000000001</v>
      </c>
      <c r="BB2012" s="25">
        <f>BA2012+BA2012*0.08</f>
        <v>1.3061250000000002</v>
      </c>
      <c r="BC2012" s="20" t="s">
        <v>12295</v>
      </c>
      <c r="BP2012" s="20"/>
      <c r="BQ2012" s="20"/>
      <c r="BR2012" s="20"/>
      <c r="BS2012" s="20"/>
      <c r="BT2012" s="20"/>
      <c r="BU2012" s="20"/>
      <c r="BV2012" s="20"/>
      <c r="BW2012" s="20"/>
      <c r="BX2012" s="20"/>
      <c r="BY2012" s="20"/>
      <c r="BZ2012" s="20"/>
      <c r="CA2012" s="20"/>
      <c r="CB2012" s="20"/>
      <c r="CC2012" s="20"/>
      <c r="CD2012" s="20"/>
      <c r="CE2012" s="20"/>
      <c r="CF2012" s="20"/>
      <c r="CG2012" s="20"/>
      <c r="CH2012" s="20"/>
      <c r="CI2012" s="20"/>
      <c r="CJ2012" s="20"/>
      <c r="CK2012" s="20"/>
      <c r="CL2012" s="20"/>
      <c r="CM2012" s="20"/>
      <c r="CN2012" s="20"/>
      <c r="CO2012" s="20"/>
      <c r="CP2012" s="20"/>
      <c r="CQ2012" s="20"/>
      <c r="CR2012" s="20"/>
      <c r="CS2012" s="20"/>
      <c r="CT2012" s="20"/>
      <c r="CU2012" s="20"/>
      <c r="CV2012" s="20"/>
      <c r="CW2012" s="20"/>
      <c r="CX2012" s="20"/>
      <c r="CY2012" s="20"/>
      <c r="CZ2012" s="20"/>
      <c r="DA2012" s="20"/>
      <c r="DB2012" s="20"/>
      <c r="DC2012" s="20"/>
      <c r="DD2012" s="20"/>
      <c r="DE2012" s="20"/>
      <c r="DF2012" s="20"/>
      <c r="DG2012" s="20"/>
      <c r="DH2012" s="20"/>
      <c r="DI2012" s="20"/>
      <c r="DJ2012" s="20"/>
      <c r="DK2012" s="20"/>
      <c r="DL2012" s="20"/>
    </row>
    <row r="2013" spans="1:116" ht="30" customHeight="1">
      <c r="A2013" s="112" t="s">
        <v>12738</v>
      </c>
      <c r="B2013" s="5">
        <v>2011</v>
      </c>
      <c r="C2013" s="44">
        <v>6992</v>
      </c>
      <c r="D2013" s="44"/>
      <c r="E2013" s="43" t="s">
        <v>6776</v>
      </c>
      <c r="F2013" s="3" t="s">
        <v>6777</v>
      </c>
      <c r="G2013" s="3" t="s">
        <v>2910</v>
      </c>
      <c r="H2013" s="3" t="s">
        <v>101</v>
      </c>
      <c r="I2013" s="3" t="s">
        <v>102</v>
      </c>
      <c r="J2013" s="3" t="s">
        <v>1749</v>
      </c>
      <c r="K2013" s="6"/>
      <c r="L2013" s="3"/>
      <c r="M2013" s="6">
        <v>28</v>
      </c>
      <c r="N2013" s="3" t="s">
        <v>44</v>
      </c>
      <c r="O2013" s="3" t="s">
        <v>6560</v>
      </c>
      <c r="P2013" s="3" t="s">
        <v>6778</v>
      </c>
      <c r="Q2013" s="3" t="s">
        <v>6779</v>
      </c>
      <c r="R2013" s="161">
        <v>9.4700000000000006</v>
      </c>
      <c r="S2013" s="79"/>
      <c r="T2013" s="81">
        <v>8.81</v>
      </c>
      <c r="U2013" s="81"/>
      <c r="V2013" s="82">
        <v>14.58</v>
      </c>
      <c r="W2013" s="79">
        <v>6.2</v>
      </c>
      <c r="X2013" s="79">
        <v>15.15</v>
      </c>
      <c r="Y2013" s="79">
        <v>12.73</v>
      </c>
      <c r="Z2013" s="79"/>
      <c r="AA2013" s="79"/>
      <c r="AB2013" s="79"/>
      <c r="AC2013" s="79">
        <v>7.78</v>
      </c>
      <c r="AD2013" s="79"/>
      <c r="AE2013" s="83"/>
      <c r="AF2013" s="84">
        <v>6.0369999999999999</v>
      </c>
      <c r="AG2013" s="84">
        <v>15.069000000000001</v>
      </c>
      <c r="AH2013" s="84">
        <v>19.059999999999999</v>
      </c>
      <c r="AI2013" s="84">
        <v>28.92</v>
      </c>
      <c r="AJ2013" s="84"/>
      <c r="AK2013" s="84"/>
      <c r="AL2013" s="84"/>
      <c r="AM2013" s="84"/>
      <c r="AN2013" s="85"/>
      <c r="AO2013" s="84"/>
      <c r="AP2013" s="83"/>
      <c r="AQ2013" s="84">
        <v>10.553000000000001</v>
      </c>
      <c r="AR2013" s="84">
        <v>9.4700000000000006</v>
      </c>
      <c r="AS2013" s="84" t="e">
        <v>#NUM!</v>
      </c>
      <c r="AT2013" s="84" t="e">
        <v>#REF!</v>
      </c>
      <c r="AU2013" s="84">
        <v>9.4707500000000007</v>
      </c>
      <c r="AV2013" s="79" t="e">
        <v>#REF!</v>
      </c>
      <c r="AW2013" s="86" t="s">
        <v>49</v>
      </c>
      <c r="AX2013" s="84" t="s">
        <v>48</v>
      </c>
      <c r="AY2013" s="85">
        <v>9.4700000000000006</v>
      </c>
      <c r="AZ2013" s="87">
        <v>2.3675000000000002</v>
      </c>
      <c r="BA2013" s="43">
        <v>11.8375</v>
      </c>
      <c r="BB2013" s="85">
        <v>12.784500000000001</v>
      </c>
      <c r="BC2013" s="20" t="s">
        <v>12295</v>
      </c>
      <c r="BD2013" s="84" t="s">
        <v>12287</v>
      </c>
      <c r="BE2013" s="88"/>
      <c r="BF2013" s="88"/>
      <c r="BG2013" s="88"/>
      <c r="BH2013" s="88"/>
      <c r="BI2013" s="88"/>
      <c r="BJ2013" s="88"/>
      <c r="BK2013" s="88"/>
      <c r="BL2013" s="88"/>
      <c r="BM2013" s="88"/>
      <c r="BN2013" s="88"/>
      <c r="BO2013" s="88"/>
      <c r="BP2013" s="88"/>
      <c r="BQ2013" s="88"/>
      <c r="BR2013" s="88"/>
      <c r="BS2013" s="88"/>
      <c r="BT2013" s="88"/>
      <c r="BU2013" s="88"/>
      <c r="BV2013" s="88"/>
      <c r="BW2013" s="88"/>
      <c r="BX2013" s="88"/>
    </row>
    <row r="2014" spans="1:116" ht="30" customHeight="1">
      <c r="A2014" s="112" t="s">
        <v>12738</v>
      </c>
      <c r="B2014" s="5">
        <v>2012</v>
      </c>
      <c r="C2014" s="44">
        <v>6991</v>
      </c>
      <c r="D2014" s="44"/>
      <c r="E2014" s="43" t="s">
        <v>6776</v>
      </c>
      <c r="F2014" s="3" t="s">
        <v>6777</v>
      </c>
      <c r="G2014" s="3" t="s">
        <v>2910</v>
      </c>
      <c r="H2014" s="3" t="s">
        <v>299</v>
      </c>
      <c r="I2014" s="3" t="s">
        <v>102</v>
      </c>
      <c r="J2014" s="3" t="s">
        <v>1749</v>
      </c>
      <c r="K2014" s="6"/>
      <c r="L2014" s="3"/>
      <c r="M2014" s="6">
        <v>28</v>
      </c>
      <c r="N2014" s="3" t="s">
        <v>44</v>
      </c>
      <c r="O2014" s="3" t="s">
        <v>6560</v>
      </c>
      <c r="P2014" s="3" t="s">
        <v>6780</v>
      </c>
      <c r="Q2014" s="3" t="s">
        <v>6781</v>
      </c>
      <c r="R2014" s="161">
        <v>7.72</v>
      </c>
      <c r="S2014" s="79"/>
      <c r="T2014" s="81">
        <v>7.18</v>
      </c>
      <c r="U2014" s="81"/>
      <c r="V2014" s="82"/>
      <c r="W2014" s="79"/>
      <c r="X2014" s="79">
        <v>8.7799999999999994</v>
      </c>
      <c r="Y2014" s="79">
        <v>6.66</v>
      </c>
      <c r="Z2014" s="79"/>
      <c r="AA2014" s="79">
        <v>10.3</v>
      </c>
      <c r="AB2014" s="79"/>
      <c r="AC2014" s="79"/>
      <c r="AD2014" s="79"/>
      <c r="AE2014" s="83"/>
      <c r="AF2014" s="84"/>
      <c r="AG2014" s="84">
        <v>8.7390000000000008</v>
      </c>
      <c r="AH2014" s="84">
        <v>12.32</v>
      </c>
      <c r="AI2014" s="84">
        <v>19.3</v>
      </c>
      <c r="AJ2014" s="84"/>
      <c r="AK2014" s="84"/>
      <c r="AL2014" s="84"/>
      <c r="AM2014" s="84"/>
      <c r="AN2014" s="85"/>
      <c r="AO2014" s="84"/>
      <c r="AP2014" s="83"/>
      <c r="AQ2014" s="84">
        <v>10.529500000000001</v>
      </c>
      <c r="AR2014" s="84">
        <v>7.72</v>
      </c>
      <c r="AS2014" s="84" t="e">
        <v>#NUM!</v>
      </c>
      <c r="AT2014" s="84" t="e">
        <v>#REF!</v>
      </c>
      <c r="AU2014" s="84">
        <v>7.7184999999999997</v>
      </c>
      <c r="AV2014" s="79" t="e">
        <v>#REF!</v>
      </c>
      <c r="AW2014" s="86" t="s">
        <v>49</v>
      </c>
      <c r="AX2014" s="84" t="s">
        <v>48</v>
      </c>
      <c r="AY2014" s="85">
        <v>7.72</v>
      </c>
      <c r="AZ2014" s="87">
        <v>1.93</v>
      </c>
      <c r="BA2014" s="43">
        <v>9.65</v>
      </c>
      <c r="BB2014" s="85">
        <v>10.422000000000001</v>
      </c>
      <c r="BC2014" s="20" t="s">
        <v>12295</v>
      </c>
      <c r="BD2014" s="84" t="s">
        <v>12287</v>
      </c>
      <c r="BE2014" s="88"/>
      <c r="BF2014" s="88"/>
      <c r="BG2014" s="88"/>
      <c r="BH2014" s="88"/>
      <c r="BI2014" s="88"/>
      <c r="BJ2014" s="88"/>
      <c r="BK2014" s="88"/>
      <c r="BL2014" s="88"/>
      <c r="BM2014" s="88"/>
      <c r="BN2014" s="88"/>
      <c r="BO2014" s="88"/>
      <c r="BP2014" s="88"/>
      <c r="BQ2014" s="88"/>
      <c r="BR2014" s="88"/>
      <c r="BS2014" s="88"/>
      <c r="BT2014" s="88"/>
      <c r="BU2014" s="88"/>
      <c r="BV2014" s="88"/>
      <c r="BW2014" s="88"/>
      <c r="BX2014" s="88"/>
      <c r="BY2014" s="88"/>
      <c r="BZ2014" s="88"/>
      <c r="CA2014" s="88"/>
      <c r="CB2014" s="88"/>
      <c r="CC2014" s="88"/>
      <c r="CD2014" s="88"/>
      <c r="CE2014" s="88"/>
      <c r="CF2014" s="88"/>
      <c r="CG2014" s="88"/>
      <c r="CH2014" s="88"/>
      <c r="CI2014" s="88"/>
      <c r="CJ2014" s="88"/>
      <c r="CK2014" s="88"/>
      <c r="CL2014" s="88"/>
      <c r="CM2014" s="88"/>
      <c r="CN2014" s="88"/>
      <c r="CO2014" s="88"/>
      <c r="CP2014" s="88"/>
      <c r="CQ2014" s="88"/>
      <c r="CR2014" s="88"/>
      <c r="CS2014" s="88"/>
      <c r="CT2014" s="88"/>
      <c r="CU2014" s="88"/>
      <c r="CV2014" s="88"/>
      <c r="CW2014" s="88"/>
      <c r="CX2014" s="88"/>
      <c r="CY2014" s="88"/>
      <c r="CZ2014" s="88"/>
      <c r="DA2014" s="88"/>
      <c r="DB2014" s="88"/>
      <c r="DC2014" s="88"/>
      <c r="DD2014" s="88"/>
      <c r="DE2014" s="88"/>
      <c r="DF2014" s="88"/>
      <c r="DG2014" s="88"/>
      <c r="DH2014" s="88"/>
      <c r="DI2014" s="88"/>
      <c r="DJ2014" s="88"/>
      <c r="DK2014" s="88"/>
      <c r="DL2014" s="88"/>
    </row>
    <row r="2015" spans="1:116" ht="30" customHeight="1">
      <c r="A2015" s="4" t="s">
        <v>6558</v>
      </c>
      <c r="B2015" s="5">
        <v>2013</v>
      </c>
      <c r="C2015" s="6">
        <v>6990</v>
      </c>
      <c r="D2015" s="6"/>
      <c r="E2015" s="43" t="s">
        <v>6665</v>
      </c>
      <c r="F2015" s="3" t="s">
        <v>820</v>
      </c>
      <c r="G2015" s="3" t="s">
        <v>821</v>
      </c>
      <c r="H2015" s="4" t="s">
        <v>822</v>
      </c>
      <c r="I2015" s="3" t="s">
        <v>42</v>
      </c>
      <c r="J2015" s="3" t="s">
        <v>6666</v>
      </c>
      <c r="K2015" s="5"/>
      <c r="L2015" s="3"/>
      <c r="M2015" s="6">
        <v>28</v>
      </c>
      <c r="N2015" s="3" t="s">
        <v>44</v>
      </c>
      <c r="O2015" s="3" t="s">
        <v>6560</v>
      </c>
      <c r="P2015" s="3" t="s">
        <v>6667</v>
      </c>
      <c r="Q2015" s="3" t="s">
        <v>6668</v>
      </c>
      <c r="R2015" s="156">
        <v>7.75</v>
      </c>
      <c r="T2015" s="23">
        <v>5.7</v>
      </c>
      <c r="U2015" s="1">
        <v>5.7</v>
      </c>
      <c r="AF2015" s="20">
        <v>4.7759999999999998</v>
      </c>
      <c r="AG2015" s="20">
        <v>6.3220000000000001</v>
      </c>
      <c r="AN2015" s="25">
        <v>5.5490000000000004</v>
      </c>
      <c r="AO2015" s="20" t="s">
        <v>207</v>
      </c>
      <c r="AP2015" s="24" t="s">
        <v>208</v>
      </c>
      <c r="AQ2015" s="20">
        <f>AVERAGE(SMALL(AE2015:AI2015,1),SMALL(AE2015:AI2015,2))</f>
        <v>5.5489999999999995</v>
      </c>
      <c r="AR2015" s="20" t="str">
        <f>IF(R2015 &lt;=( AVERAGE(SMALL(AE2015:AI2015,1),SMALL(AE2015:AI2015,2))), R2015, "")</f>
        <v/>
      </c>
      <c r="AS2015" s="20" t="e">
        <f>AVERAGE(SMALL(AJ2015:AM2015,1),SMALL(AJ2015:AM2015,2))</f>
        <v>#NUM!</v>
      </c>
      <c r="AT2015" s="20">
        <f>T2015*1.075</f>
        <v>6.1274999999999995</v>
      </c>
      <c r="AU2015" s="20">
        <f>U2015*1.075</f>
        <v>6.1274999999999995</v>
      </c>
      <c r="AV2015" s="22">
        <f>MIN(AN2015,AT2015,AU2015)</f>
        <v>5.5490000000000004</v>
      </c>
      <c r="AW2015" s="20" t="s">
        <v>209</v>
      </c>
      <c r="AX2015" s="20" t="s">
        <v>208</v>
      </c>
      <c r="AY2015" s="25">
        <v>5.55</v>
      </c>
      <c r="AZ2015" s="27">
        <f>IF(AND(AY2015&gt;0,AY2015&lt;=10),AY2015*0.25,IF(AND(AY2015&gt;10,AY2015&lt;=50),AY2015*0.17,IF(AND(AY2015&gt;10,AY2015&lt;=100),AY2015*0.12,IF(AY2015&gt;100,AY2015*0.1))))</f>
        <v>1.3875</v>
      </c>
      <c r="BA2015" s="3">
        <f>AZ2015+AY2015</f>
        <v>6.9375</v>
      </c>
      <c r="BB2015" s="25">
        <f>BA2015+BA2015*0.08</f>
        <v>7.4924999999999997</v>
      </c>
      <c r="BC2015" s="20" t="s">
        <v>12295</v>
      </c>
      <c r="BP2015" s="20"/>
      <c r="BQ2015" s="20"/>
      <c r="BR2015" s="20"/>
      <c r="BS2015" s="20"/>
      <c r="BT2015" s="20"/>
      <c r="BU2015" s="20"/>
      <c r="BV2015" s="20"/>
      <c r="BW2015" s="20"/>
      <c r="BX2015" s="20"/>
      <c r="BY2015" s="20"/>
      <c r="BZ2015" s="20"/>
      <c r="CA2015" s="20"/>
      <c r="CB2015" s="20"/>
      <c r="CC2015" s="20"/>
      <c r="CD2015" s="20"/>
      <c r="CE2015" s="20"/>
      <c r="CF2015" s="20"/>
      <c r="CG2015" s="20"/>
      <c r="CH2015" s="20"/>
      <c r="CI2015" s="20"/>
      <c r="CJ2015" s="20"/>
      <c r="CK2015" s="20"/>
      <c r="CL2015" s="20"/>
      <c r="CM2015" s="20"/>
      <c r="CN2015" s="20"/>
      <c r="CO2015" s="20"/>
      <c r="CP2015" s="20"/>
      <c r="CQ2015" s="20"/>
      <c r="CR2015" s="20"/>
      <c r="CS2015" s="20"/>
      <c r="CT2015" s="20"/>
      <c r="CU2015" s="20"/>
      <c r="CV2015" s="20"/>
      <c r="CW2015" s="20"/>
      <c r="CX2015" s="20"/>
      <c r="CY2015" s="20"/>
      <c r="CZ2015" s="20"/>
      <c r="DA2015" s="20"/>
      <c r="DB2015" s="20"/>
      <c r="DC2015" s="20"/>
      <c r="DD2015" s="20"/>
      <c r="DE2015" s="20"/>
      <c r="DF2015" s="20"/>
      <c r="DG2015" s="20"/>
      <c r="DH2015" s="20"/>
      <c r="DI2015" s="20"/>
      <c r="DJ2015" s="20"/>
      <c r="DK2015" s="20"/>
      <c r="DL2015" s="20"/>
    </row>
    <row r="2016" spans="1:116" ht="30" customHeight="1">
      <c r="A2016" s="4" t="s">
        <v>6558</v>
      </c>
      <c r="B2016" s="5">
        <v>2014</v>
      </c>
      <c r="C2016" s="116">
        <v>6976</v>
      </c>
      <c r="D2016" s="116"/>
      <c r="E2016" s="43" t="s">
        <v>6681</v>
      </c>
      <c r="F2016" s="3" t="s">
        <v>4225</v>
      </c>
      <c r="G2016" s="3" t="s">
        <v>2780</v>
      </c>
      <c r="H2016" s="3" t="s">
        <v>2785</v>
      </c>
      <c r="I2016" s="3" t="s">
        <v>1979</v>
      </c>
      <c r="J2016" s="3" t="s">
        <v>6682</v>
      </c>
      <c r="K2016" s="6">
        <v>2</v>
      </c>
      <c r="L2016" s="3" t="s">
        <v>79</v>
      </c>
      <c r="M2016" s="6">
        <v>5</v>
      </c>
      <c r="N2016" s="3" t="s">
        <v>44</v>
      </c>
      <c r="O2016" s="3" t="s">
        <v>6560</v>
      </c>
      <c r="P2016" s="3" t="s">
        <v>6608</v>
      </c>
      <c r="Q2016" s="3" t="s">
        <v>6683</v>
      </c>
      <c r="R2016" s="156">
        <v>5.5</v>
      </c>
      <c r="T2016" s="23">
        <v>5</v>
      </c>
      <c r="U2016" s="1">
        <v>5</v>
      </c>
      <c r="AN2016" s="25">
        <v>5.5</v>
      </c>
      <c r="AO2016" s="20" t="s">
        <v>47</v>
      </c>
      <c r="AP2016" s="24" t="s">
        <v>48</v>
      </c>
      <c r="AQ2016" s="20" t="e">
        <f>AVERAGE(SMALL(AE2016:AI2016,1),SMALL(AE2016:AI2016,2))</f>
        <v>#NUM!</v>
      </c>
      <c r="AR2016" s="20" t="e">
        <f>IF(R2016 &lt;=( AVERAGE(SMALL(AE2016:AI2016,1),SMALL(AE2016:AI2016,2))), R2016, "")</f>
        <v>#NUM!</v>
      </c>
      <c r="AS2016" s="20" t="e">
        <f>AVERAGE(SMALL(AJ2016:AM2016,1),SMALL(AJ2016:AM2016,2))</f>
        <v>#NUM!</v>
      </c>
      <c r="AT2016" s="20">
        <f>T2016*1.075</f>
        <v>5.375</v>
      </c>
      <c r="AU2016" s="20">
        <f>U2016*1.075</f>
        <v>5.375</v>
      </c>
      <c r="AV2016" s="22">
        <f>MIN(AN2016,AT2016,AU2016)</f>
        <v>5.375</v>
      </c>
      <c r="AW2016" s="20" t="s">
        <v>71</v>
      </c>
      <c r="AX2016" s="20" t="s">
        <v>72</v>
      </c>
      <c r="AY2016" s="25">
        <v>5.375</v>
      </c>
      <c r="AZ2016" s="27">
        <f>IF(AND(AY2016&gt;0,AY2016&lt;=10),AY2016*0.25,IF(AND(AY2016&gt;10,AY2016&lt;=50),AY2016*0.17,IF(AND(AY2016&gt;10,AY2016&lt;=100),AY2016*0.12,IF(AY2016&gt;100,AY2016*0.1))))</f>
        <v>1.34375</v>
      </c>
      <c r="BA2016" s="3">
        <f>AZ2016+AY2016</f>
        <v>6.71875</v>
      </c>
      <c r="BB2016" s="25">
        <f>BA2016+BA2016*0.08</f>
        <v>7.2562499999999996</v>
      </c>
      <c r="BC2016" s="20" t="s">
        <v>12295</v>
      </c>
      <c r="BP2016" s="20"/>
      <c r="BQ2016" s="20"/>
      <c r="BR2016" s="20"/>
      <c r="BS2016" s="20"/>
      <c r="BT2016" s="20"/>
      <c r="BU2016" s="20"/>
      <c r="BV2016" s="20"/>
      <c r="BW2016" s="20"/>
      <c r="BX2016" s="20"/>
      <c r="BY2016" s="20"/>
      <c r="BZ2016" s="20"/>
      <c r="CA2016" s="20"/>
      <c r="CB2016" s="20"/>
      <c r="CC2016" s="20"/>
      <c r="CD2016" s="20"/>
      <c r="CE2016" s="20"/>
      <c r="CF2016" s="20"/>
      <c r="CG2016" s="20"/>
      <c r="CH2016" s="20"/>
      <c r="CI2016" s="20"/>
      <c r="CJ2016" s="20"/>
      <c r="CK2016" s="20"/>
      <c r="CL2016" s="20"/>
      <c r="CM2016" s="20"/>
      <c r="CN2016" s="20"/>
      <c r="CO2016" s="20"/>
      <c r="CP2016" s="20"/>
      <c r="CQ2016" s="20"/>
      <c r="CR2016" s="20"/>
      <c r="CS2016" s="20"/>
      <c r="CT2016" s="20"/>
      <c r="CU2016" s="20"/>
      <c r="CV2016" s="20"/>
      <c r="CW2016" s="20"/>
      <c r="CX2016" s="20"/>
      <c r="CY2016" s="20"/>
      <c r="CZ2016" s="20"/>
      <c r="DA2016" s="20"/>
      <c r="DB2016" s="20"/>
      <c r="DC2016" s="20"/>
      <c r="DD2016" s="20"/>
      <c r="DE2016" s="20"/>
      <c r="DF2016" s="20"/>
      <c r="DG2016" s="20"/>
      <c r="DH2016" s="20"/>
      <c r="DI2016" s="20"/>
      <c r="DJ2016" s="20"/>
      <c r="DK2016" s="20"/>
      <c r="DL2016" s="20"/>
    </row>
    <row r="2017" spans="1:116" ht="30" customHeight="1">
      <c r="A2017" s="4" t="s">
        <v>6558</v>
      </c>
      <c r="B2017" s="5">
        <v>2015</v>
      </c>
      <c r="C2017" s="116">
        <v>6974</v>
      </c>
      <c r="D2017" s="116"/>
      <c r="E2017" s="43" t="s">
        <v>6673</v>
      </c>
      <c r="F2017" s="3" t="s">
        <v>6674</v>
      </c>
      <c r="G2017" s="3" t="s">
        <v>4048</v>
      </c>
      <c r="H2017" s="3" t="s">
        <v>189</v>
      </c>
      <c r="I2017" s="3" t="s">
        <v>102</v>
      </c>
      <c r="J2017" s="3" t="s">
        <v>6675</v>
      </c>
      <c r="K2017" s="6"/>
      <c r="L2017" s="3"/>
      <c r="M2017" s="6">
        <v>20</v>
      </c>
      <c r="N2017" s="3" t="s">
        <v>44</v>
      </c>
      <c r="O2017" s="3" t="s">
        <v>6560</v>
      </c>
      <c r="P2017" s="3" t="s">
        <v>6608</v>
      </c>
      <c r="Q2017" s="3" t="s">
        <v>6676</v>
      </c>
      <c r="R2017" s="156">
        <v>12.05</v>
      </c>
      <c r="T2017" s="23">
        <v>20.98</v>
      </c>
      <c r="U2017" s="1" t="s">
        <v>54</v>
      </c>
      <c r="X2017" s="22">
        <v>12.05</v>
      </c>
      <c r="AG2017" s="20">
        <v>12.008800000000001</v>
      </c>
      <c r="AN2017" s="25">
        <v>12.05</v>
      </c>
      <c r="AO2017" s="20" t="s">
        <v>47</v>
      </c>
      <c r="AP2017" s="24" t="s">
        <v>48</v>
      </c>
      <c r="AQ2017" s="20" t="e">
        <f>AVERAGE(SMALL(AE2017:AI2017,1),SMALL(AE2017:AI2017,2))</f>
        <v>#NUM!</v>
      </c>
      <c r="AR2017" s="20" t="e">
        <f>IF(R2017 &lt;=( AVERAGE(SMALL(AE2017:AI2017,1),SMALL(AE2017:AI2017,2))), R2017, "")</f>
        <v>#NUM!</v>
      </c>
      <c r="AS2017" s="20" t="e">
        <f>AVERAGE(SMALL(AJ2017:AM2017,1),SMALL(AJ2017:AM2017,2))</f>
        <v>#NUM!</v>
      </c>
      <c r="AT2017" s="20">
        <f>T2017*1.075</f>
        <v>22.5535</v>
      </c>
      <c r="AU2017" s="20" t="e">
        <f>U2017*1.075</f>
        <v>#VALUE!</v>
      </c>
      <c r="AV2017" s="22" t="e">
        <f>MIN(AN2017,AT2017,AU2017)</f>
        <v>#VALUE!</v>
      </c>
      <c r="AW2017" s="26" t="s">
        <v>49</v>
      </c>
      <c r="AX2017" s="26" t="s">
        <v>48</v>
      </c>
      <c r="AY2017" s="25">
        <v>12.05</v>
      </c>
      <c r="AZ2017" s="27">
        <f>IF(AND(AY2017&gt;0,AY2017&lt;=10),AY2017*0.25,IF(AND(AY2017&gt;10,AY2017&lt;=50),AY2017*0.17,IF(AND(AY2017&gt;10,AY2017&lt;=100),AY2017*0.12,IF(AY2017&gt;100,AY2017*0.1))))</f>
        <v>2.0485000000000002</v>
      </c>
      <c r="BA2017" s="3">
        <f>AZ2017+AY2017</f>
        <v>14.098500000000001</v>
      </c>
      <c r="BB2017" s="25">
        <f>BA2017+BA2017*0.08</f>
        <v>15.226380000000002</v>
      </c>
      <c r="BC2017" s="20" t="s">
        <v>12295</v>
      </c>
      <c r="BP2017" s="20"/>
      <c r="BQ2017" s="20"/>
      <c r="BR2017" s="20"/>
      <c r="BS2017" s="20"/>
      <c r="BT2017" s="20"/>
      <c r="BU2017" s="20"/>
      <c r="BV2017" s="20"/>
      <c r="BW2017" s="20"/>
      <c r="BX2017" s="20"/>
      <c r="BY2017" s="20"/>
      <c r="BZ2017" s="20"/>
      <c r="CA2017" s="20"/>
      <c r="CB2017" s="20"/>
      <c r="CC2017" s="20"/>
      <c r="CD2017" s="20"/>
      <c r="CE2017" s="20"/>
      <c r="CF2017" s="20"/>
      <c r="CG2017" s="20"/>
      <c r="CH2017" s="20"/>
      <c r="CI2017" s="20"/>
      <c r="CJ2017" s="20"/>
      <c r="CK2017" s="20"/>
      <c r="CL2017" s="20"/>
      <c r="CM2017" s="20"/>
      <c r="CN2017" s="20"/>
      <c r="CO2017" s="20"/>
      <c r="CP2017" s="20"/>
      <c r="CQ2017" s="20"/>
      <c r="CR2017" s="20"/>
      <c r="CS2017" s="20"/>
      <c r="CT2017" s="20"/>
      <c r="CU2017" s="20"/>
      <c r="CV2017" s="20"/>
      <c r="CW2017" s="20"/>
      <c r="CX2017" s="20"/>
      <c r="CY2017" s="20"/>
      <c r="CZ2017" s="20"/>
      <c r="DA2017" s="20"/>
      <c r="DB2017" s="20"/>
      <c r="DC2017" s="20"/>
      <c r="DD2017" s="20"/>
      <c r="DE2017" s="20"/>
      <c r="DF2017" s="20"/>
      <c r="DG2017" s="20"/>
      <c r="DH2017" s="20"/>
      <c r="DI2017" s="20"/>
      <c r="DJ2017" s="20"/>
      <c r="DK2017" s="20"/>
      <c r="DL2017" s="20"/>
    </row>
    <row r="2018" spans="1:116" ht="30" customHeight="1">
      <c r="A2018" s="4" t="s">
        <v>6558</v>
      </c>
      <c r="B2018" s="5">
        <v>2016</v>
      </c>
      <c r="C2018" s="116">
        <v>5912</v>
      </c>
      <c r="D2018" s="116"/>
      <c r="E2018" s="43" t="s">
        <v>6633</v>
      </c>
      <c r="F2018" s="3" t="s">
        <v>692</v>
      </c>
      <c r="G2018" s="3" t="s">
        <v>693</v>
      </c>
      <c r="H2018" s="3" t="s">
        <v>697</v>
      </c>
      <c r="I2018" s="3" t="s">
        <v>102</v>
      </c>
      <c r="J2018" s="3" t="s">
        <v>396</v>
      </c>
      <c r="K2018" s="6"/>
      <c r="L2018" s="3"/>
      <c r="M2018" s="6">
        <v>30</v>
      </c>
      <c r="N2018" s="3" t="s">
        <v>44</v>
      </c>
      <c r="O2018" s="3" t="s">
        <v>6560</v>
      </c>
      <c r="P2018" s="3" t="s">
        <v>6636</v>
      </c>
      <c r="Q2018" s="3" t="s">
        <v>6637</v>
      </c>
      <c r="R2018" s="156">
        <v>2.81</v>
      </c>
      <c r="T2018" s="23">
        <v>1.5</v>
      </c>
      <c r="U2018" s="1">
        <v>1.5</v>
      </c>
      <c r="V2018" s="21">
        <v>2.67</v>
      </c>
      <c r="Z2018" s="22">
        <v>2.97</v>
      </c>
      <c r="AE2018" s="24">
        <v>2.67</v>
      </c>
      <c r="AI2018" s="20">
        <v>2.97</v>
      </c>
      <c r="AN2018" s="25">
        <v>2.81</v>
      </c>
      <c r="AO2018" s="20" t="s">
        <v>47</v>
      </c>
      <c r="AP2018" s="24" t="s">
        <v>48</v>
      </c>
      <c r="AQ2018" s="20">
        <f>AVERAGE(SMALL(AE2018:AI2018,1),SMALL(AE2018:AI2018,2))</f>
        <v>2.8200000000000003</v>
      </c>
      <c r="AR2018" s="20">
        <f>IF(R2018 &lt;=( AVERAGE(SMALL(AE2018:AI2018,1),SMALL(AE2018:AI2018,2))), R2018, "")</f>
        <v>2.81</v>
      </c>
      <c r="AS2018" s="20" t="e">
        <f>AVERAGE(SMALL(AJ2018:AM2018,1),SMALL(AJ2018:AM2018,2))</f>
        <v>#NUM!</v>
      </c>
      <c r="AT2018" s="20">
        <f>T2018*1.075</f>
        <v>1.6124999999999998</v>
      </c>
      <c r="AU2018" s="20">
        <f>U2018*1.075</f>
        <v>1.6124999999999998</v>
      </c>
      <c r="AV2018" s="22">
        <f>MIN(AN2018,AT2018,AU2018)</f>
        <v>1.6124999999999998</v>
      </c>
      <c r="AW2018" s="20" t="s">
        <v>71</v>
      </c>
      <c r="AX2018" s="20" t="s">
        <v>72</v>
      </c>
      <c r="AY2018" s="25">
        <v>1.61</v>
      </c>
      <c r="AZ2018" s="27">
        <f>IF(AND(AY2018&gt;0,AY2018&lt;=10),AY2018*0.25,IF(AND(AY2018&gt;10,AY2018&lt;=50),AY2018*0.17,IF(AND(AY2018&gt;10,AY2018&lt;=100),AY2018*0.12,IF(AY2018&gt;100,AY2018*0.1))))</f>
        <v>0.40250000000000002</v>
      </c>
      <c r="BA2018" s="3">
        <f>AZ2018+AY2018</f>
        <v>2.0125000000000002</v>
      </c>
      <c r="BB2018" s="25">
        <f>BA2018+BA2018*0.08</f>
        <v>2.1735000000000002</v>
      </c>
      <c r="BC2018" s="20" t="s">
        <v>12295</v>
      </c>
      <c r="BP2018" s="20"/>
      <c r="BQ2018" s="20"/>
      <c r="BR2018" s="20"/>
      <c r="BS2018" s="20"/>
      <c r="BT2018" s="20"/>
      <c r="BU2018" s="20"/>
      <c r="BV2018" s="20"/>
      <c r="BW2018" s="20"/>
      <c r="BX2018" s="20"/>
      <c r="BY2018" s="20"/>
      <c r="BZ2018" s="20"/>
      <c r="CA2018" s="20"/>
      <c r="CB2018" s="20"/>
      <c r="CC2018" s="20"/>
      <c r="CD2018" s="20"/>
      <c r="CE2018" s="20"/>
      <c r="CF2018" s="20"/>
      <c r="CG2018" s="20"/>
      <c r="CH2018" s="20"/>
      <c r="CI2018" s="20"/>
      <c r="CJ2018" s="20"/>
      <c r="CK2018" s="20"/>
      <c r="CL2018" s="20"/>
      <c r="CM2018" s="20"/>
      <c r="CN2018" s="20"/>
      <c r="CO2018" s="20"/>
      <c r="CP2018" s="20"/>
      <c r="CQ2018" s="20"/>
      <c r="CR2018" s="20"/>
      <c r="CS2018" s="20"/>
      <c r="CT2018" s="20"/>
      <c r="CU2018" s="20"/>
      <c r="CV2018" s="20"/>
      <c r="CW2018" s="20"/>
      <c r="CX2018" s="20"/>
      <c r="CY2018" s="20"/>
      <c r="CZ2018" s="20"/>
      <c r="DA2018" s="20"/>
      <c r="DB2018" s="20"/>
      <c r="DC2018" s="20"/>
      <c r="DD2018" s="20"/>
      <c r="DE2018" s="20"/>
      <c r="DF2018" s="20"/>
      <c r="DG2018" s="20"/>
      <c r="DH2018" s="20"/>
      <c r="DI2018" s="20"/>
      <c r="DJ2018" s="20"/>
      <c r="DK2018" s="20"/>
      <c r="DL2018" s="20"/>
    </row>
    <row r="2019" spans="1:116" ht="30" customHeight="1">
      <c r="A2019" s="4" t="s">
        <v>6558</v>
      </c>
      <c r="B2019" s="5">
        <v>2017</v>
      </c>
      <c r="C2019" s="6">
        <v>7005</v>
      </c>
      <c r="D2019" s="6"/>
      <c r="E2019" s="43" t="s">
        <v>6849</v>
      </c>
      <c r="F2019" s="3" t="s">
        <v>4855</v>
      </c>
      <c r="G2019" s="3" t="s">
        <v>3396</v>
      </c>
      <c r="H2019" s="3" t="s">
        <v>101</v>
      </c>
      <c r="I2019" s="3" t="s">
        <v>102</v>
      </c>
      <c r="J2019" s="3" t="s">
        <v>2076</v>
      </c>
      <c r="K2019" s="6"/>
      <c r="L2019" s="3"/>
      <c r="M2019" s="6">
        <v>30</v>
      </c>
      <c r="N2019" s="3" t="s">
        <v>44</v>
      </c>
      <c r="O2019" s="3" t="s">
        <v>6560</v>
      </c>
      <c r="P2019" s="3" t="s">
        <v>6685</v>
      </c>
      <c r="Q2019" s="3" t="s">
        <v>6850</v>
      </c>
      <c r="R2019" s="156">
        <v>6.91</v>
      </c>
      <c r="T2019" s="23">
        <v>5.6</v>
      </c>
      <c r="U2019" s="1">
        <v>5.6</v>
      </c>
      <c r="AG2019" s="20">
        <v>3</v>
      </c>
      <c r="AI2019" s="20">
        <v>3.86</v>
      </c>
      <c r="AN2019" s="25">
        <v>3.43</v>
      </c>
      <c r="AO2019" s="20" t="s">
        <v>207</v>
      </c>
      <c r="AP2019" s="24" t="s">
        <v>208</v>
      </c>
      <c r="AQ2019" s="20">
        <f>AVERAGE(SMALL(AE2019:AI2019,1),SMALL(AE2019:AI2019,2))</f>
        <v>3.4299999999999997</v>
      </c>
      <c r="AR2019" s="20" t="str">
        <f>IF(R2019 &lt;=( AVERAGE(SMALL(AE2019:AI2019,1),SMALL(AE2019:AI2019,2))), R2019, "")</f>
        <v/>
      </c>
      <c r="AS2019" s="20" t="e">
        <f>AVERAGE(SMALL(AJ2019:AM2019,1),SMALL(AJ2019:AM2019,2))</f>
        <v>#NUM!</v>
      </c>
      <c r="AT2019" s="20">
        <f>T2019*1.075</f>
        <v>6.02</v>
      </c>
      <c r="AU2019" s="20">
        <f>U2019*1.075</f>
        <v>6.02</v>
      </c>
      <c r="AV2019" s="22">
        <f>MIN(AN2019,AT2019,AU2019)</f>
        <v>3.43</v>
      </c>
      <c r="AW2019" s="20" t="s">
        <v>209</v>
      </c>
      <c r="AX2019" s="20" t="s">
        <v>208</v>
      </c>
      <c r="AY2019" s="25">
        <v>3.43</v>
      </c>
      <c r="AZ2019" s="27">
        <f>IF(AND(AY2019&gt;0,AY2019&lt;=10),AY2019*0.25,IF(AND(AY2019&gt;10,AY2019&lt;=50),AY2019*0.17,IF(AND(AY2019&gt;10,AY2019&lt;=100),AY2019*0.12,IF(AY2019&gt;100,AY2019*0.1))))</f>
        <v>0.85750000000000004</v>
      </c>
      <c r="BA2019" s="3">
        <f>AZ2019+AY2019</f>
        <v>4.2875000000000005</v>
      </c>
      <c r="BB2019" s="25">
        <f>BA2019+BA2019*0.08</f>
        <v>4.6305000000000005</v>
      </c>
      <c r="BC2019" s="20" t="s">
        <v>12295</v>
      </c>
      <c r="BP2019" s="20"/>
      <c r="BQ2019" s="20"/>
      <c r="BR2019" s="20"/>
      <c r="BS2019" s="20"/>
      <c r="BT2019" s="20"/>
      <c r="BU2019" s="20"/>
      <c r="BV2019" s="20"/>
      <c r="BW2019" s="20"/>
      <c r="BX2019" s="20"/>
      <c r="BY2019" s="20"/>
      <c r="BZ2019" s="20"/>
      <c r="CA2019" s="20"/>
      <c r="CB2019" s="20"/>
      <c r="CC2019" s="20"/>
      <c r="CD2019" s="20"/>
      <c r="CE2019" s="20"/>
      <c r="CF2019" s="20"/>
      <c r="CG2019" s="20"/>
      <c r="CH2019" s="20"/>
      <c r="CI2019" s="20"/>
      <c r="CJ2019" s="20"/>
      <c r="CK2019" s="20"/>
      <c r="CL2019" s="20"/>
      <c r="CM2019" s="20"/>
      <c r="CN2019" s="20"/>
      <c r="CO2019" s="20"/>
      <c r="CP2019" s="20"/>
      <c r="CQ2019" s="20"/>
      <c r="CR2019" s="20"/>
      <c r="CS2019" s="20"/>
      <c r="CT2019" s="20"/>
      <c r="CU2019" s="20"/>
      <c r="CV2019" s="20"/>
      <c r="CW2019" s="20"/>
      <c r="CX2019" s="20"/>
      <c r="CY2019" s="20"/>
      <c r="CZ2019" s="20"/>
      <c r="DA2019" s="20"/>
      <c r="DB2019" s="20"/>
      <c r="DC2019" s="20"/>
      <c r="DD2019" s="20"/>
      <c r="DE2019" s="20"/>
      <c r="DF2019" s="20"/>
      <c r="DG2019" s="20"/>
      <c r="DH2019" s="20"/>
      <c r="DI2019" s="20"/>
      <c r="DJ2019" s="20"/>
      <c r="DK2019" s="20"/>
      <c r="DL2019" s="20"/>
    </row>
    <row r="2020" spans="1:116" ht="30" customHeight="1">
      <c r="A2020" s="4" t="s">
        <v>6558</v>
      </c>
      <c r="B2020" s="5">
        <v>2018</v>
      </c>
      <c r="C2020" s="6">
        <v>7004</v>
      </c>
      <c r="D2020" s="6"/>
      <c r="E2020" s="43" t="s">
        <v>6849</v>
      </c>
      <c r="F2020" s="3" t="s">
        <v>4855</v>
      </c>
      <c r="G2020" s="3" t="s">
        <v>3396</v>
      </c>
      <c r="H2020" s="3" t="s">
        <v>299</v>
      </c>
      <c r="I2020" s="3" t="s">
        <v>102</v>
      </c>
      <c r="J2020" s="3" t="s">
        <v>2076</v>
      </c>
      <c r="K2020" s="6"/>
      <c r="L2020" s="3"/>
      <c r="M2020" s="6">
        <v>30</v>
      </c>
      <c r="N2020" s="3" t="s">
        <v>44</v>
      </c>
      <c r="O2020" s="3" t="s">
        <v>6560</v>
      </c>
      <c r="P2020" s="3" t="s">
        <v>6685</v>
      </c>
      <c r="Q2020" s="3" t="s">
        <v>6851</v>
      </c>
      <c r="R2020" s="156">
        <v>3.15</v>
      </c>
      <c r="T2020" s="23">
        <v>2.5499999999999998</v>
      </c>
      <c r="U2020" s="1">
        <v>2.5499999999999998</v>
      </c>
      <c r="AG2020" s="20">
        <v>2.6067</v>
      </c>
      <c r="AI2020" s="20">
        <v>1.45</v>
      </c>
      <c r="AN2020" s="25">
        <v>2.0283500000000001</v>
      </c>
      <c r="AO2020" s="20" t="s">
        <v>207</v>
      </c>
      <c r="AP2020" s="24" t="s">
        <v>208</v>
      </c>
      <c r="AQ2020" s="20">
        <f>AVERAGE(SMALL(AE2020:AI2020,1),SMALL(AE2020:AI2020,2))</f>
        <v>2.0283500000000001</v>
      </c>
      <c r="AR2020" s="20" t="str">
        <f>IF(R2020 &lt;=( AVERAGE(SMALL(AE2020:AI2020,1),SMALL(AE2020:AI2020,2))), R2020, "")</f>
        <v/>
      </c>
      <c r="AS2020" s="20" t="e">
        <f>AVERAGE(SMALL(AJ2020:AM2020,1),SMALL(AJ2020:AM2020,2))</f>
        <v>#NUM!</v>
      </c>
      <c r="AT2020" s="20">
        <f>T2020*1.075</f>
        <v>2.7412499999999995</v>
      </c>
      <c r="AU2020" s="20">
        <f>U2020*1.075</f>
        <v>2.7412499999999995</v>
      </c>
      <c r="AV2020" s="22">
        <f>MIN(AN2020,AT2020,AU2020)</f>
        <v>2.0283500000000001</v>
      </c>
      <c r="AW2020" s="20" t="s">
        <v>209</v>
      </c>
      <c r="AX2020" s="20" t="s">
        <v>208</v>
      </c>
      <c r="AY2020" s="25">
        <v>2.028</v>
      </c>
      <c r="AZ2020" s="27">
        <f>IF(AND(AY2020&gt;0,AY2020&lt;=10),AY2020*0.25,IF(AND(AY2020&gt;10,AY2020&lt;=50),AY2020*0.17,IF(AND(AY2020&gt;10,AY2020&lt;=100),AY2020*0.12,IF(AY2020&gt;100,AY2020*0.1))))</f>
        <v>0.50700000000000001</v>
      </c>
      <c r="BA2020" s="3">
        <f>AZ2020+AY2020</f>
        <v>2.5350000000000001</v>
      </c>
      <c r="BB2020" s="25">
        <f>BA2020+BA2020*0.08</f>
        <v>2.7378</v>
      </c>
      <c r="BC2020" s="20" t="s">
        <v>12295</v>
      </c>
      <c r="BP2020" s="20"/>
      <c r="BQ2020" s="20"/>
      <c r="BR2020" s="20"/>
      <c r="BS2020" s="20"/>
      <c r="BT2020" s="20"/>
      <c r="BU2020" s="20"/>
      <c r="BV2020" s="20"/>
      <c r="BW2020" s="20"/>
      <c r="BX2020" s="20"/>
      <c r="BY2020" s="20"/>
      <c r="BZ2020" s="20"/>
      <c r="CA2020" s="20"/>
      <c r="CB2020" s="20"/>
      <c r="CC2020" s="20"/>
      <c r="CD2020" s="20"/>
      <c r="CE2020" s="20"/>
      <c r="CF2020" s="20"/>
      <c r="CG2020" s="20"/>
      <c r="CH2020" s="20"/>
      <c r="CI2020" s="20"/>
      <c r="CJ2020" s="20"/>
      <c r="CK2020" s="20"/>
      <c r="CL2020" s="20"/>
      <c r="CM2020" s="20"/>
      <c r="CN2020" s="20"/>
      <c r="CO2020" s="20"/>
      <c r="CP2020" s="20"/>
      <c r="CQ2020" s="20"/>
      <c r="CR2020" s="20"/>
      <c r="CS2020" s="20"/>
      <c r="CT2020" s="20"/>
      <c r="CU2020" s="20"/>
      <c r="CV2020" s="20"/>
      <c r="CW2020" s="20"/>
      <c r="CX2020" s="20"/>
      <c r="CY2020" s="20"/>
      <c r="CZ2020" s="20"/>
      <c r="DA2020" s="20"/>
      <c r="DB2020" s="20"/>
      <c r="DC2020" s="20"/>
      <c r="DD2020" s="20"/>
      <c r="DE2020" s="20"/>
      <c r="DF2020" s="20"/>
      <c r="DG2020" s="20"/>
      <c r="DH2020" s="20"/>
      <c r="DI2020" s="20"/>
      <c r="DJ2020" s="20"/>
      <c r="DK2020" s="20"/>
      <c r="DL2020" s="20"/>
    </row>
    <row r="2021" spans="1:116" ht="30" customHeight="1">
      <c r="A2021" s="4" t="s">
        <v>6558</v>
      </c>
      <c r="B2021" s="5">
        <v>2019</v>
      </c>
      <c r="C2021" s="116">
        <v>6927</v>
      </c>
      <c r="D2021" s="116"/>
      <c r="E2021" s="43" t="s">
        <v>6751</v>
      </c>
      <c r="F2021" s="3" t="s">
        <v>985</v>
      </c>
      <c r="G2021" s="3" t="s">
        <v>982</v>
      </c>
      <c r="H2021" s="3" t="s">
        <v>986</v>
      </c>
      <c r="I2021" s="3" t="s">
        <v>139</v>
      </c>
      <c r="J2021" s="3" t="s">
        <v>6752</v>
      </c>
      <c r="K2021" s="6"/>
      <c r="L2021" s="3"/>
      <c r="M2021" s="6">
        <v>14</v>
      </c>
      <c r="N2021" s="3" t="s">
        <v>44</v>
      </c>
      <c r="O2021" s="3" t="s">
        <v>6560</v>
      </c>
      <c r="P2021" s="3" t="s">
        <v>6685</v>
      </c>
      <c r="Q2021" s="3" t="s">
        <v>6753</v>
      </c>
      <c r="R2021" s="156">
        <v>3</v>
      </c>
      <c r="T2021" s="23">
        <v>2</v>
      </c>
      <c r="U2021" s="1">
        <v>2</v>
      </c>
      <c r="V2021" s="21">
        <v>2.23</v>
      </c>
      <c r="Z2021" s="22">
        <v>3.76</v>
      </c>
      <c r="AE2021" s="24">
        <v>2.23</v>
      </c>
      <c r="AG2021" s="20">
        <v>1.97</v>
      </c>
      <c r="AN2021" s="25">
        <v>2.1</v>
      </c>
      <c r="AO2021" s="20" t="s">
        <v>207</v>
      </c>
      <c r="AP2021" s="24" t="s">
        <v>208</v>
      </c>
      <c r="AQ2021" s="20">
        <f>AVERAGE(SMALL(AE2021:AI2021,1),SMALL(AE2021:AI2021,2))</f>
        <v>2.1</v>
      </c>
      <c r="AR2021" s="20" t="str">
        <f>IF(R2021 &lt;=( AVERAGE(SMALL(AE2021:AI2021,1),SMALL(AE2021:AI2021,2))), R2021, "")</f>
        <v/>
      </c>
      <c r="AS2021" s="20" t="e">
        <f>AVERAGE(SMALL(AJ2021:AM2021,1),SMALL(AJ2021:AM2021,2))</f>
        <v>#NUM!</v>
      </c>
      <c r="AT2021" s="20">
        <f>T2021*1.075</f>
        <v>2.15</v>
      </c>
      <c r="AU2021" s="20">
        <f>U2021*1.075</f>
        <v>2.15</v>
      </c>
      <c r="AV2021" s="22">
        <f>MIN(AN2021,AT2021,AU2021)</f>
        <v>2.1</v>
      </c>
      <c r="AW2021" s="20" t="s">
        <v>209</v>
      </c>
      <c r="AX2021" s="20" t="s">
        <v>208</v>
      </c>
      <c r="AY2021" s="25">
        <v>2.1</v>
      </c>
      <c r="AZ2021" s="27">
        <f>IF(AND(AY2021&gt;0,AY2021&lt;=10),AY2021*0.25,IF(AND(AY2021&gt;10,AY2021&lt;=50),AY2021*0.17,IF(AND(AY2021&gt;10,AY2021&lt;=100),AY2021*0.12,IF(AY2021&gt;100,AY2021*0.1))))</f>
        <v>0.52500000000000002</v>
      </c>
      <c r="BA2021" s="3">
        <f>AZ2021+AY2021</f>
        <v>2.625</v>
      </c>
      <c r="BB2021" s="25">
        <f>BA2021+BA2021*0.08</f>
        <v>2.835</v>
      </c>
      <c r="BC2021" s="20" t="s">
        <v>12295</v>
      </c>
      <c r="BP2021" s="20"/>
      <c r="BQ2021" s="20"/>
      <c r="BR2021" s="20"/>
      <c r="BS2021" s="20"/>
      <c r="BT2021" s="20"/>
      <c r="BU2021" s="20"/>
      <c r="BV2021" s="20"/>
      <c r="BW2021" s="20"/>
      <c r="BX2021" s="20"/>
      <c r="BY2021" s="20"/>
      <c r="BZ2021" s="20"/>
      <c r="CA2021" s="20"/>
      <c r="CB2021" s="20"/>
      <c r="CC2021" s="20"/>
      <c r="CD2021" s="20"/>
      <c r="CE2021" s="20"/>
      <c r="CF2021" s="20"/>
      <c r="CG2021" s="20"/>
      <c r="CH2021" s="20"/>
      <c r="CI2021" s="20"/>
      <c r="CJ2021" s="20"/>
      <c r="CK2021" s="20"/>
      <c r="CL2021" s="20"/>
      <c r="CM2021" s="20"/>
      <c r="CN2021" s="20"/>
      <c r="CO2021" s="20"/>
      <c r="CP2021" s="20"/>
      <c r="CQ2021" s="20"/>
      <c r="CR2021" s="20"/>
      <c r="CS2021" s="20"/>
      <c r="CT2021" s="20"/>
      <c r="CU2021" s="20"/>
      <c r="CV2021" s="20"/>
      <c r="CW2021" s="20"/>
      <c r="CX2021" s="20"/>
      <c r="CY2021" s="20"/>
      <c r="CZ2021" s="20"/>
      <c r="DA2021" s="20"/>
      <c r="DB2021" s="20"/>
      <c r="DC2021" s="20"/>
      <c r="DD2021" s="20"/>
      <c r="DE2021" s="20"/>
      <c r="DF2021" s="20"/>
      <c r="DG2021" s="20"/>
      <c r="DH2021" s="20"/>
      <c r="DI2021" s="20"/>
      <c r="DJ2021" s="20"/>
      <c r="DK2021" s="20"/>
      <c r="DL2021" s="20"/>
    </row>
    <row r="2022" spans="1:116" ht="30" customHeight="1">
      <c r="A2022" s="4" t="s">
        <v>6558</v>
      </c>
      <c r="B2022" s="5">
        <v>2020</v>
      </c>
      <c r="C2022" s="116">
        <v>6926</v>
      </c>
      <c r="D2022" s="116"/>
      <c r="E2022" s="43" t="s">
        <v>6754</v>
      </c>
      <c r="F2022" s="3" t="s">
        <v>985</v>
      </c>
      <c r="G2022" s="3" t="s">
        <v>982</v>
      </c>
      <c r="H2022" s="3" t="s">
        <v>334</v>
      </c>
      <c r="I2022" s="3" t="s">
        <v>139</v>
      </c>
      <c r="J2022" s="3" t="s">
        <v>6755</v>
      </c>
      <c r="K2022" s="6"/>
      <c r="L2022" s="3"/>
      <c r="M2022" s="6">
        <v>28</v>
      </c>
      <c r="N2022" s="3" t="s">
        <v>44</v>
      </c>
      <c r="O2022" s="3" t="s">
        <v>6560</v>
      </c>
      <c r="P2022" s="3" t="s">
        <v>6685</v>
      </c>
      <c r="Q2022" s="3" t="s">
        <v>6756</v>
      </c>
      <c r="R2022" s="156">
        <v>2.52</v>
      </c>
      <c r="T2022" s="23">
        <v>2</v>
      </c>
      <c r="U2022" s="1">
        <v>2</v>
      </c>
      <c r="V2022" s="21">
        <v>3.24</v>
      </c>
      <c r="W2022" s="22">
        <v>1.79</v>
      </c>
      <c r="Z2022" s="22">
        <v>3.67</v>
      </c>
      <c r="AE2022" s="24">
        <v>3.24</v>
      </c>
      <c r="AG2022" s="20">
        <v>1.78</v>
      </c>
      <c r="AN2022" s="25">
        <v>2.5099999999999998</v>
      </c>
      <c r="AO2022" s="20" t="s">
        <v>207</v>
      </c>
      <c r="AP2022" s="24" t="s">
        <v>208</v>
      </c>
      <c r="AQ2022" s="20">
        <f>AVERAGE(SMALL(AE2022:AI2022,1),SMALL(AE2022:AI2022,2))</f>
        <v>2.5100000000000002</v>
      </c>
      <c r="AR2022" s="20" t="str">
        <f>IF(R2022 &lt;=( AVERAGE(SMALL(AE2022:AI2022,1),SMALL(AE2022:AI2022,2))), R2022, "")</f>
        <v/>
      </c>
      <c r="AS2022" s="20" t="e">
        <f>AVERAGE(SMALL(AJ2022:AM2022,1),SMALL(AJ2022:AM2022,2))</f>
        <v>#NUM!</v>
      </c>
      <c r="AT2022" s="20">
        <f>T2022*1.075</f>
        <v>2.15</v>
      </c>
      <c r="AU2022" s="20">
        <f>U2022*1.075</f>
        <v>2.15</v>
      </c>
      <c r="AV2022" s="22">
        <f>MIN(AN2022,AT2022,AU2022)</f>
        <v>2.15</v>
      </c>
      <c r="AW2022" s="20" t="s">
        <v>71</v>
      </c>
      <c r="AX2022" s="20" t="s">
        <v>72</v>
      </c>
      <c r="AY2022" s="25">
        <v>2.15</v>
      </c>
      <c r="AZ2022" s="27">
        <f>IF(AND(AY2022&gt;0,AY2022&lt;=10),AY2022*0.25,IF(AND(AY2022&gt;10,AY2022&lt;=50),AY2022*0.17,IF(AND(AY2022&gt;10,AY2022&lt;=100),AY2022*0.12,IF(AY2022&gt;100,AY2022*0.1))))</f>
        <v>0.53749999999999998</v>
      </c>
      <c r="BA2022" s="3">
        <f>AZ2022+AY2022</f>
        <v>2.6875</v>
      </c>
      <c r="BB2022" s="25">
        <f>BA2022+BA2022*0.08</f>
        <v>2.9024999999999999</v>
      </c>
      <c r="BC2022" s="20" t="s">
        <v>12295</v>
      </c>
      <c r="BP2022" s="20"/>
      <c r="BQ2022" s="20"/>
      <c r="BR2022" s="20"/>
      <c r="BS2022" s="20"/>
      <c r="BT2022" s="20"/>
      <c r="BU2022" s="20"/>
      <c r="BV2022" s="20"/>
      <c r="BW2022" s="20"/>
      <c r="BX2022" s="20"/>
      <c r="BY2022" s="20"/>
      <c r="BZ2022" s="20"/>
      <c r="CA2022" s="20"/>
      <c r="CB2022" s="20"/>
      <c r="CC2022" s="20"/>
      <c r="CD2022" s="20"/>
      <c r="CE2022" s="20"/>
      <c r="CF2022" s="20"/>
      <c r="CG2022" s="20"/>
      <c r="CH2022" s="20"/>
      <c r="CI2022" s="20"/>
      <c r="CJ2022" s="20"/>
      <c r="CK2022" s="20"/>
      <c r="CL2022" s="20"/>
      <c r="CM2022" s="20"/>
      <c r="CN2022" s="20"/>
      <c r="CO2022" s="20"/>
      <c r="CP2022" s="20"/>
      <c r="CQ2022" s="20"/>
      <c r="CR2022" s="20"/>
      <c r="CS2022" s="20"/>
      <c r="CT2022" s="20"/>
      <c r="CU2022" s="20"/>
      <c r="CV2022" s="20"/>
      <c r="CW2022" s="20"/>
      <c r="CX2022" s="20"/>
      <c r="CY2022" s="20"/>
      <c r="CZ2022" s="20"/>
      <c r="DA2022" s="20"/>
      <c r="DB2022" s="20"/>
      <c r="DC2022" s="20"/>
      <c r="DD2022" s="20"/>
      <c r="DE2022" s="20"/>
      <c r="DF2022" s="20"/>
      <c r="DG2022" s="20"/>
      <c r="DH2022" s="20"/>
      <c r="DI2022" s="20"/>
      <c r="DJ2022" s="20"/>
      <c r="DK2022" s="20"/>
      <c r="DL2022" s="20"/>
    </row>
    <row r="2023" spans="1:116" ht="30" customHeight="1">
      <c r="A2023" s="153" t="s">
        <v>14631</v>
      </c>
      <c r="B2023" s="5">
        <v>2021</v>
      </c>
      <c r="C2023" s="44">
        <v>7012</v>
      </c>
      <c r="D2023" s="44"/>
      <c r="E2023" s="172" t="s">
        <v>6684</v>
      </c>
      <c r="F2023" s="3" t="s">
        <v>832</v>
      </c>
      <c r="G2023" s="3" t="s">
        <v>833</v>
      </c>
      <c r="H2023" s="3" t="s">
        <v>101</v>
      </c>
      <c r="I2023" s="3" t="s">
        <v>102</v>
      </c>
      <c r="J2023" s="3" t="s">
        <v>600</v>
      </c>
      <c r="K2023" s="6"/>
      <c r="L2023" s="3"/>
      <c r="M2023" s="6">
        <v>30</v>
      </c>
      <c r="N2023" s="3" t="s">
        <v>44</v>
      </c>
      <c r="O2023" s="3" t="s">
        <v>6560</v>
      </c>
      <c r="P2023" s="3" t="s">
        <v>6685</v>
      </c>
      <c r="Q2023" s="3" t="s">
        <v>6686</v>
      </c>
      <c r="R2023" s="160"/>
      <c r="S2023" s="79"/>
      <c r="T2023" s="81">
        <v>1.2</v>
      </c>
      <c r="U2023" s="82"/>
      <c r="V2023" s="79">
        <v>2.33</v>
      </c>
      <c r="W2023" s="79">
        <v>0.93</v>
      </c>
      <c r="X2023" s="79"/>
      <c r="Y2023" s="79">
        <v>5.01</v>
      </c>
      <c r="Z2023" s="79"/>
      <c r="AA2023" s="79"/>
      <c r="AB2023" s="79"/>
      <c r="AC2023" s="79"/>
      <c r="AD2023" s="79"/>
      <c r="AE2023" s="83"/>
      <c r="AF2023" s="84">
        <v>2.27</v>
      </c>
      <c r="AG2023" s="84">
        <v>0.92100000000000004</v>
      </c>
      <c r="AH2023" s="84"/>
      <c r="AI2023" s="84">
        <v>5.0999999999999996</v>
      </c>
      <c r="AJ2023" s="84"/>
      <c r="AK2023" s="84"/>
      <c r="AL2023" s="84"/>
      <c r="AM2023" s="84"/>
      <c r="AN2023" s="85">
        <v>1.63</v>
      </c>
      <c r="AO2023" s="84" t="s">
        <v>47</v>
      </c>
      <c r="AP2023" s="83" t="s">
        <v>48</v>
      </c>
      <c r="AQ2023" s="84">
        <f>AVERAGE(SMALL(AE2023:AI2023,1),SMALL(AE2023:AI2023,2))</f>
        <v>1.5954999999999999</v>
      </c>
      <c r="AR2023" s="84">
        <f>IF(R2023 &lt;=( AVERAGE(SMALL(AE2023:AI2023,1),SMALL(AE2023:AI2023,2))), R2023, "")</f>
        <v>0</v>
      </c>
      <c r="AS2023" s="84" t="e">
        <f>AVERAGE(SMALL(AJ2023:AM2023,1),SMALL(AJ2023:AM2023,2))</f>
        <v>#NUM!</v>
      </c>
      <c r="AT2023" s="84" t="e">
        <f>#REF!*1.075</f>
        <v>#REF!</v>
      </c>
      <c r="AU2023" s="84">
        <f>T2023*1.075</f>
        <v>1.2899999999999998</v>
      </c>
      <c r="AV2023" s="79" t="e">
        <f>MIN(AN2023,AT2023,AU2023)</f>
        <v>#REF!</v>
      </c>
      <c r="AW2023" s="84" t="s">
        <v>71</v>
      </c>
      <c r="AX2023" s="84" t="s">
        <v>72</v>
      </c>
      <c r="AY2023" s="85">
        <v>1.29</v>
      </c>
      <c r="AZ2023" s="87">
        <f>IF(AND(AY2023&gt;0,AY2023&lt;=10),AY2023*0.25,IF(AND(AY2023&gt;10,AY2023&lt;=50),AY2023*0.17,IF(AND(AY2023&gt;10,AY2023&lt;=100),AY2023*0.12,IF(AY2023&gt;100,AY2023*0.1))))</f>
        <v>0.32250000000000001</v>
      </c>
      <c r="BA2023" s="43">
        <f>AZ2023+AY2023</f>
        <v>1.6125</v>
      </c>
      <c r="BB2023" s="85">
        <f>BA2023+BA2023*0.08</f>
        <v>1.7415</v>
      </c>
      <c r="BC2023" s="20" t="s">
        <v>12295</v>
      </c>
      <c r="BD2023" s="84" t="s">
        <v>12298</v>
      </c>
      <c r="BE2023" s="88"/>
      <c r="BF2023" s="88"/>
      <c r="BG2023" s="88"/>
      <c r="BH2023" s="88"/>
      <c r="BI2023" s="88"/>
      <c r="BJ2023" s="88"/>
      <c r="BK2023" s="88"/>
      <c r="BL2023" s="88"/>
      <c r="BM2023" s="88"/>
      <c r="BN2023" s="88"/>
      <c r="BO2023" s="88"/>
      <c r="BP2023" s="88"/>
      <c r="BQ2023" s="88"/>
      <c r="BR2023" s="88"/>
      <c r="BS2023" s="88"/>
      <c r="BT2023" s="88"/>
      <c r="BU2023" s="88"/>
      <c r="BV2023" s="88"/>
      <c r="BW2023" s="88"/>
      <c r="BX2023" s="88"/>
      <c r="BY2023" s="88"/>
      <c r="BZ2023" s="88"/>
      <c r="CA2023" s="88"/>
      <c r="CB2023" s="88"/>
      <c r="CC2023" s="88"/>
      <c r="CD2023" s="88"/>
      <c r="CE2023" s="88"/>
      <c r="CF2023" s="88"/>
      <c r="CG2023" s="88"/>
      <c r="CH2023" s="88"/>
      <c r="CI2023" s="88"/>
      <c r="CJ2023" s="88"/>
      <c r="CK2023" s="88"/>
      <c r="CL2023" s="88"/>
      <c r="CM2023" s="88"/>
      <c r="CN2023" s="88"/>
      <c r="CO2023" s="88"/>
      <c r="CP2023" s="88"/>
      <c r="CQ2023" s="88"/>
      <c r="CR2023" s="88"/>
      <c r="CS2023" s="88"/>
      <c r="CT2023" s="88"/>
      <c r="CU2023" s="88"/>
      <c r="CV2023" s="88"/>
      <c r="CW2023" s="88"/>
      <c r="CX2023" s="88"/>
      <c r="CY2023" s="88"/>
      <c r="CZ2023" s="88"/>
      <c r="DA2023" s="88"/>
      <c r="DB2023" s="88"/>
      <c r="DC2023" s="88"/>
      <c r="DD2023" s="88"/>
      <c r="DE2023" s="88"/>
      <c r="DF2023" s="88"/>
      <c r="DG2023" s="88"/>
      <c r="DH2023" s="88"/>
      <c r="DI2023" s="88"/>
      <c r="DJ2023" s="88"/>
      <c r="DK2023" s="88"/>
      <c r="DL2023" s="88"/>
    </row>
    <row r="2024" spans="1:116" ht="30" customHeight="1">
      <c r="A2024" s="153" t="s">
        <v>14631</v>
      </c>
      <c r="B2024" s="5">
        <v>2022</v>
      </c>
      <c r="C2024" s="44">
        <v>7010</v>
      </c>
      <c r="D2024" s="44"/>
      <c r="E2024" s="172" t="s">
        <v>6684</v>
      </c>
      <c r="F2024" s="3" t="s">
        <v>832</v>
      </c>
      <c r="G2024" s="3" t="s">
        <v>833</v>
      </c>
      <c r="H2024" s="3" t="s">
        <v>299</v>
      </c>
      <c r="I2024" s="3" t="s">
        <v>380</v>
      </c>
      <c r="J2024" s="3" t="s">
        <v>6911</v>
      </c>
      <c r="K2024" s="6"/>
      <c r="L2024" s="3"/>
      <c r="M2024" s="6">
        <v>30</v>
      </c>
      <c r="N2024" s="3" t="s">
        <v>44</v>
      </c>
      <c r="O2024" s="3" t="s">
        <v>6560</v>
      </c>
      <c r="P2024" s="3" t="s">
        <v>6685</v>
      </c>
      <c r="Q2024" s="3" t="s">
        <v>6687</v>
      </c>
      <c r="R2024" s="160"/>
      <c r="S2024" s="79"/>
      <c r="T2024" s="81">
        <v>0.52</v>
      </c>
      <c r="U2024" s="82">
        <v>3.1</v>
      </c>
      <c r="V2024" s="79">
        <v>1.61</v>
      </c>
      <c r="W2024" s="79">
        <v>0.51</v>
      </c>
      <c r="X2024" s="79"/>
      <c r="Y2024" s="79"/>
      <c r="Z2024" s="79"/>
      <c r="AA2024" s="79"/>
      <c r="AB2024" s="79"/>
      <c r="AC2024" s="79"/>
      <c r="AD2024" s="79"/>
      <c r="AE2024" s="83"/>
      <c r="AF2024" s="84">
        <v>1.57</v>
      </c>
      <c r="AG2024" s="84">
        <v>0.57999999999999996</v>
      </c>
      <c r="AH2024" s="84"/>
      <c r="AI2024" s="84">
        <v>2.4</v>
      </c>
      <c r="AJ2024" s="84"/>
      <c r="AK2024" s="84"/>
      <c r="AL2024" s="84"/>
      <c r="AM2024" s="84"/>
      <c r="AN2024" s="85">
        <v>0.86</v>
      </c>
      <c r="AO2024" s="84" t="s">
        <v>47</v>
      </c>
      <c r="AP2024" s="83" t="s">
        <v>48</v>
      </c>
      <c r="AQ2024" s="84">
        <f>AVERAGE(SMALL(AE2024:AI2024,1),SMALL(AE2024:AI2024,2))</f>
        <v>1.075</v>
      </c>
      <c r="AR2024" s="84">
        <f>IF(R2024 &lt;=( AVERAGE(SMALL(AE2024:AI2024,1),SMALL(AE2024:AI2024,2))), R2024, "")</f>
        <v>0</v>
      </c>
      <c r="AS2024" s="84" t="e">
        <f>AVERAGE(SMALL(AJ2024:AM2024,1),SMALL(AJ2024:AM2024,2))</f>
        <v>#NUM!</v>
      </c>
      <c r="AT2024" s="84" t="e">
        <f>#REF!*1.075</f>
        <v>#REF!</v>
      </c>
      <c r="AU2024" s="84">
        <f>T2024*1.075</f>
        <v>0.55899999999999994</v>
      </c>
      <c r="AV2024" s="79" t="e">
        <f>MIN(AN2024,AT2024,AU2024)</f>
        <v>#REF!</v>
      </c>
      <c r="AW2024" s="84" t="s">
        <v>71</v>
      </c>
      <c r="AX2024" s="84" t="s">
        <v>72</v>
      </c>
      <c r="AY2024" s="85">
        <v>0.56000000000000005</v>
      </c>
      <c r="AZ2024" s="87">
        <f>IF(AND(AY2024&gt;0,AY2024&lt;=10),AY2024*0.25,IF(AND(AY2024&gt;10,AY2024&lt;=50),AY2024*0.17,IF(AND(AY2024&gt;10,AY2024&lt;=100),AY2024*0.12,IF(AY2024&gt;100,AY2024*0.1))))</f>
        <v>0.14000000000000001</v>
      </c>
      <c r="BA2024" s="43">
        <f>AZ2024+AY2024</f>
        <v>0.70000000000000007</v>
      </c>
      <c r="BB2024" s="85">
        <f>BA2024+BA2024*0.08</f>
        <v>0.75600000000000012</v>
      </c>
      <c r="BC2024" s="20" t="s">
        <v>12295</v>
      </c>
      <c r="BD2024" s="84" t="s">
        <v>12298</v>
      </c>
      <c r="BE2024" s="88"/>
      <c r="BF2024" s="88"/>
      <c r="BG2024" s="88"/>
      <c r="BH2024" s="88"/>
      <c r="BI2024" s="88"/>
      <c r="BJ2024" s="88"/>
      <c r="BK2024" s="88"/>
      <c r="BL2024" s="88"/>
      <c r="BM2024" s="88"/>
      <c r="BN2024" s="88"/>
      <c r="BO2024" s="88"/>
      <c r="BP2024" s="88"/>
      <c r="BQ2024" s="88"/>
      <c r="BR2024" s="88"/>
      <c r="BS2024" s="88"/>
      <c r="BT2024" s="88"/>
      <c r="BU2024" s="88"/>
      <c r="BV2024" s="88"/>
      <c r="BW2024" s="88"/>
      <c r="BX2024" s="88"/>
      <c r="BY2024" s="88"/>
      <c r="BZ2024" s="88"/>
      <c r="CA2024" s="88"/>
      <c r="CB2024" s="88"/>
      <c r="CC2024" s="88"/>
      <c r="CD2024" s="88"/>
      <c r="CE2024" s="88"/>
      <c r="CF2024" s="88"/>
      <c r="CG2024" s="88"/>
      <c r="CH2024" s="88"/>
      <c r="CI2024" s="88"/>
      <c r="CJ2024" s="88"/>
      <c r="CK2024" s="88"/>
      <c r="CL2024" s="88"/>
      <c r="CM2024" s="88"/>
      <c r="CN2024" s="88"/>
      <c r="CO2024" s="88"/>
      <c r="CP2024" s="88"/>
      <c r="CQ2024" s="88"/>
      <c r="CR2024" s="88"/>
      <c r="CS2024" s="88"/>
      <c r="CT2024" s="88"/>
      <c r="CU2024" s="88"/>
      <c r="CV2024" s="88"/>
      <c r="CW2024" s="88"/>
      <c r="CX2024" s="88"/>
      <c r="CY2024" s="88"/>
      <c r="CZ2024" s="88"/>
      <c r="DA2024" s="88"/>
      <c r="DB2024" s="88"/>
      <c r="DC2024" s="88"/>
      <c r="DD2024" s="88"/>
      <c r="DE2024" s="88"/>
      <c r="DF2024" s="88"/>
      <c r="DG2024" s="88"/>
      <c r="DH2024" s="88"/>
      <c r="DI2024" s="88"/>
      <c r="DJ2024" s="88"/>
      <c r="DK2024" s="88"/>
      <c r="DL2024" s="88"/>
    </row>
    <row r="2025" spans="1:116" ht="30" customHeight="1">
      <c r="A2025" s="4" t="s">
        <v>6558</v>
      </c>
      <c r="B2025" s="5">
        <v>2023</v>
      </c>
      <c r="C2025" s="6">
        <v>6952</v>
      </c>
      <c r="D2025" s="6"/>
      <c r="E2025" s="43" t="s">
        <v>6785</v>
      </c>
      <c r="F2025" s="3" t="s">
        <v>2750</v>
      </c>
      <c r="G2025" s="3" t="s">
        <v>1715</v>
      </c>
      <c r="H2025" s="3" t="s">
        <v>163</v>
      </c>
      <c r="I2025" s="3" t="s">
        <v>568</v>
      </c>
      <c r="J2025" s="3" t="s">
        <v>6789</v>
      </c>
      <c r="K2025" s="6"/>
      <c r="L2025" s="3"/>
      <c r="M2025" s="6">
        <v>28</v>
      </c>
      <c r="N2025" s="3" t="s">
        <v>44</v>
      </c>
      <c r="O2025" s="3" t="s">
        <v>6560</v>
      </c>
      <c r="P2025" s="3" t="s">
        <v>6790</v>
      </c>
      <c r="Q2025" s="3" t="s">
        <v>6791</v>
      </c>
      <c r="R2025" s="156">
        <v>4.67</v>
      </c>
      <c r="T2025" s="23">
        <v>3.47</v>
      </c>
      <c r="U2025" s="1">
        <v>3.47</v>
      </c>
      <c r="X2025" s="22">
        <v>4.38</v>
      </c>
      <c r="Z2025" s="22">
        <v>4.95</v>
      </c>
      <c r="AI2025" s="20">
        <v>4.95</v>
      </c>
      <c r="AN2025" s="25">
        <v>4.67</v>
      </c>
      <c r="AO2025" s="20" t="s">
        <v>47</v>
      </c>
      <c r="AP2025" s="24" t="s">
        <v>48</v>
      </c>
      <c r="AQ2025" s="20" t="e">
        <f>AVERAGE(SMALL(AE2025:AI2025,1),SMALL(AE2025:AI2025,2))</f>
        <v>#NUM!</v>
      </c>
      <c r="AR2025" s="20" t="e">
        <f>IF(R2025 &lt;=( AVERAGE(SMALL(AE2025:AI2025,1),SMALL(AE2025:AI2025,2))), R2025, "")</f>
        <v>#NUM!</v>
      </c>
      <c r="AS2025" s="20" t="e">
        <f>AVERAGE(SMALL(AJ2025:AM2025,1),SMALL(AJ2025:AM2025,2))</f>
        <v>#NUM!</v>
      </c>
      <c r="AT2025" s="20">
        <f>T2025*1.075</f>
        <v>3.7302499999999998</v>
      </c>
      <c r="AU2025" s="20">
        <f>U2025*1.075</f>
        <v>3.7302499999999998</v>
      </c>
      <c r="AV2025" s="22">
        <f>MIN(AN2025,AT2025,AU2025)</f>
        <v>3.7302499999999998</v>
      </c>
      <c r="AW2025" s="20" t="s">
        <v>71</v>
      </c>
      <c r="AX2025" s="20" t="s">
        <v>72</v>
      </c>
      <c r="AY2025" s="25">
        <v>3.73</v>
      </c>
      <c r="AZ2025" s="27">
        <f>IF(AND(AY2025&gt;0,AY2025&lt;=10),AY2025*0.25,IF(AND(AY2025&gt;10,AY2025&lt;=50),AY2025*0.17,IF(AND(AY2025&gt;10,AY2025&lt;=100),AY2025*0.12,IF(AY2025&gt;100,AY2025*0.1))))</f>
        <v>0.9325</v>
      </c>
      <c r="BA2025" s="3">
        <f>AZ2025+AY2025</f>
        <v>4.6624999999999996</v>
      </c>
      <c r="BB2025" s="25">
        <f>BA2025+BA2025*0.08</f>
        <v>5.0354999999999999</v>
      </c>
      <c r="BC2025" s="20" t="s">
        <v>12295</v>
      </c>
      <c r="BP2025" s="20"/>
      <c r="BQ2025" s="20"/>
      <c r="BR2025" s="20"/>
      <c r="BS2025" s="20"/>
      <c r="BT2025" s="20"/>
      <c r="BU2025" s="20"/>
      <c r="BV2025" s="20"/>
      <c r="BW2025" s="20"/>
      <c r="BX2025" s="20"/>
      <c r="BY2025" s="20"/>
      <c r="BZ2025" s="20"/>
      <c r="CA2025" s="20"/>
      <c r="CB2025" s="20"/>
      <c r="CC2025" s="20"/>
      <c r="CD2025" s="20"/>
      <c r="CE2025" s="20"/>
      <c r="CF2025" s="20"/>
      <c r="CG2025" s="20"/>
      <c r="CH2025" s="20"/>
      <c r="CI2025" s="20"/>
      <c r="CJ2025" s="20"/>
      <c r="CK2025" s="20"/>
      <c r="CL2025" s="20"/>
      <c r="CM2025" s="20"/>
      <c r="CN2025" s="20"/>
      <c r="CO2025" s="20"/>
      <c r="CP2025" s="20"/>
      <c r="CQ2025" s="20"/>
      <c r="CR2025" s="20"/>
      <c r="CS2025" s="20"/>
      <c r="CT2025" s="20"/>
      <c r="CU2025" s="20"/>
      <c r="CV2025" s="20"/>
      <c r="CW2025" s="20"/>
      <c r="CX2025" s="20"/>
      <c r="CY2025" s="20"/>
      <c r="CZ2025" s="20"/>
      <c r="DA2025" s="20"/>
      <c r="DB2025" s="20"/>
      <c r="DC2025" s="20"/>
      <c r="DD2025" s="20"/>
      <c r="DE2025" s="20"/>
      <c r="DF2025" s="20"/>
      <c r="DG2025" s="20"/>
      <c r="DH2025" s="20"/>
      <c r="DI2025" s="20"/>
      <c r="DJ2025" s="20"/>
      <c r="DK2025" s="20"/>
      <c r="DL2025" s="20"/>
    </row>
    <row r="2026" spans="1:116" ht="30" customHeight="1">
      <c r="A2026" s="4" t="s">
        <v>6558</v>
      </c>
      <c r="B2026" s="5">
        <v>2024</v>
      </c>
      <c r="C2026" s="6">
        <v>6951</v>
      </c>
      <c r="D2026" s="6"/>
      <c r="E2026" s="43" t="s">
        <v>6785</v>
      </c>
      <c r="F2026" s="3" t="s">
        <v>2750</v>
      </c>
      <c r="G2026" s="3" t="s">
        <v>1715</v>
      </c>
      <c r="H2026" s="3" t="s">
        <v>56</v>
      </c>
      <c r="I2026" s="3" t="s">
        <v>568</v>
      </c>
      <c r="J2026" s="3" t="s">
        <v>3972</v>
      </c>
      <c r="K2026" s="6"/>
      <c r="L2026" s="3"/>
      <c r="M2026" s="6">
        <v>28</v>
      </c>
      <c r="N2026" s="3" t="s">
        <v>44</v>
      </c>
      <c r="O2026" s="3" t="s">
        <v>6560</v>
      </c>
      <c r="P2026" s="3" t="s">
        <v>6573</v>
      </c>
      <c r="Q2026" s="3" t="s">
        <v>6788</v>
      </c>
      <c r="R2026" s="156">
        <v>3.45</v>
      </c>
      <c r="T2026" s="23">
        <v>2.63</v>
      </c>
      <c r="U2026" s="1">
        <v>2.63</v>
      </c>
      <c r="X2026" s="22">
        <v>2.99</v>
      </c>
      <c r="Z2026" s="22">
        <v>3.99</v>
      </c>
      <c r="AI2026" s="20">
        <v>3.91</v>
      </c>
      <c r="AN2026" s="25">
        <v>3.45</v>
      </c>
      <c r="AO2026" s="20" t="s">
        <v>47</v>
      </c>
      <c r="AP2026" s="24" t="s">
        <v>48</v>
      </c>
      <c r="AQ2026" s="20" t="e">
        <f>AVERAGE(SMALL(AE2026:AI2026,1),SMALL(AE2026:AI2026,2))</f>
        <v>#NUM!</v>
      </c>
      <c r="AR2026" s="20" t="e">
        <f>IF(R2026 &lt;=( AVERAGE(SMALL(AE2026:AI2026,1),SMALL(AE2026:AI2026,2))), R2026, "")</f>
        <v>#NUM!</v>
      </c>
      <c r="AS2026" s="20" t="e">
        <f>AVERAGE(SMALL(AJ2026:AM2026,1),SMALL(AJ2026:AM2026,2))</f>
        <v>#NUM!</v>
      </c>
      <c r="AT2026" s="20">
        <f>T2026*1.075</f>
        <v>2.8272499999999998</v>
      </c>
      <c r="AU2026" s="20">
        <f>U2026*1.075</f>
        <v>2.8272499999999998</v>
      </c>
      <c r="AV2026" s="22">
        <f>MIN(AN2026,AT2026,AU2026)</f>
        <v>2.8272499999999998</v>
      </c>
      <c r="AW2026" s="20" t="s">
        <v>71</v>
      </c>
      <c r="AX2026" s="20" t="s">
        <v>72</v>
      </c>
      <c r="AY2026" s="25">
        <v>2.83</v>
      </c>
      <c r="AZ2026" s="27">
        <f>IF(AND(AY2026&gt;0,AY2026&lt;=10),AY2026*0.25,IF(AND(AY2026&gt;10,AY2026&lt;=50),AY2026*0.17,IF(AND(AY2026&gt;10,AY2026&lt;=100),AY2026*0.12,IF(AY2026&gt;100,AY2026*0.1))))</f>
        <v>0.70750000000000002</v>
      </c>
      <c r="BA2026" s="3">
        <f>AZ2026+AY2026</f>
        <v>3.5375000000000001</v>
      </c>
      <c r="BB2026" s="25">
        <f>BA2026+BA2026*0.08</f>
        <v>3.8205</v>
      </c>
      <c r="BC2026" s="20" t="s">
        <v>12295</v>
      </c>
      <c r="BP2026" s="20"/>
      <c r="BQ2026" s="20"/>
      <c r="BR2026" s="20"/>
      <c r="BS2026" s="20"/>
      <c r="BT2026" s="20"/>
      <c r="BU2026" s="20"/>
      <c r="BV2026" s="20"/>
      <c r="BW2026" s="20"/>
      <c r="BX2026" s="20"/>
      <c r="BY2026" s="20"/>
      <c r="BZ2026" s="20"/>
      <c r="CA2026" s="20"/>
      <c r="CB2026" s="20"/>
      <c r="CC2026" s="20"/>
      <c r="CD2026" s="20"/>
      <c r="CE2026" s="20"/>
      <c r="CF2026" s="20"/>
      <c r="CG2026" s="20"/>
      <c r="CH2026" s="20"/>
      <c r="CI2026" s="20"/>
      <c r="CJ2026" s="20"/>
      <c r="CK2026" s="20"/>
      <c r="CL2026" s="20"/>
      <c r="CM2026" s="20"/>
      <c r="CN2026" s="20"/>
      <c r="CO2026" s="20"/>
      <c r="CP2026" s="20"/>
      <c r="CQ2026" s="20"/>
      <c r="CR2026" s="20"/>
      <c r="CS2026" s="20"/>
      <c r="CT2026" s="20"/>
      <c r="CU2026" s="20"/>
      <c r="CV2026" s="20"/>
      <c r="CW2026" s="20"/>
      <c r="CX2026" s="20"/>
      <c r="CY2026" s="20"/>
      <c r="CZ2026" s="20"/>
      <c r="DA2026" s="20"/>
      <c r="DB2026" s="20"/>
      <c r="DC2026" s="20"/>
      <c r="DD2026" s="20"/>
      <c r="DE2026" s="20"/>
      <c r="DF2026" s="20"/>
      <c r="DG2026" s="20"/>
      <c r="DH2026" s="20"/>
      <c r="DI2026" s="20"/>
      <c r="DJ2026" s="20"/>
      <c r="DK2026" s="20"/>
      <c r="DL2026" s="20"/>
    </row>
    <row r="2027" spans="1:116" ht="30" customHeight="1">
      <c r="A2027" s="112" t="s">
        <v>12738</v>
      </c>
      <c r="B2027" s="5">
        <v>2025</v>
      </c>
      <c r="C2027" s="116">
        <v>5913</v>
      </c>
      <c r="D2027" s="116"/>
      <c r="E2027" s="43" t="s">
        <v>6724</v>
      </c>
      <c r="F2027" s="3" t="s">
        <v>6725</v>
      </c>
      <c r="G2027" s="3" t="s">
        <v>6299</v>
      </c>
      <c r="H2027" s="3" t="s">
        <v>595</v>
      </c>
      <c r="I2027" s="3" t="s">
        <v>380</v>
      </c>
      <c r="J2027" s="3" t="s">
        <v>6726</v>
      </c>
      <c r="K2027" s="6"/>
      <c r="L2027" s="3"/>
      <c r="M2027" s="6">
        <v>25</v>
      </c>
      <c r="N2027" s="3" t="s">
        <v>44</v>
      </c>
      <c r="O2027" s="3" t="s">
        <v>6560</v>
      </c>
      <c r="P2027" s="3" t="s">
        <v>6727</v>
      </c>
      <c r="Q2027" s="3" t="s">
        <v>6728</v>
      </c>
      <c r="R2027" s="161">
        <v>3.3</v>
      </c>
      <c r="S2027" s="79"/>
      <c r="T2027" s="81">
        <v>3.07</v>
      </c>
      <c r="U2027" s="81"/>
      <c r="V2027" s="82">
        <v>5.6</v>
      </c>
      <c r="W2027" s="79"/>
      <c r="X2027" s="79">
        <v>1.0900000000000001</v>
      </c>
      <c r="Y2027" s="79"/>
      <c r="Z2027" s="79"/>
      <c r="AA2027" s="79"/>
      <c r="AB2027" s="79"/>
      <c r="AC2027" s="79"/>
      <c r="AD2027" s="79"/>
      <c r="AE2027" s="83"/>
      <c r="AF2027" s="84"/>
      <c r="AG2027" s="84">
        <v>1.08</v>
      </c>
      <c r="AH2027" s="84">
        <v>5.5</v>
      </c>
      <c r="AI2027" s="84">
        <v>5.5</v>
      </c>
      <c r="AJ2027" s="84">
        <v>5.6</v>
      </c>
      <c r="AK2027" s="84"/>
      <c r="AL2027" s="84"/>
      <c r="AM2027" s="84"/>
      <c r="AN2027" s="85"/>
      <c r="AO2027" s="84"/>
      <c r="AP2027" s="83"/>
      <c r="AQ2027" s="84">
        <v>3.29</v>
      </c>
      <c r="AR2027" s="84" t="s">
        <v>601</v>
      </c>
      <c r="AS2027" s="84" t="e">
        <v>#NUM!</v>
      </c>
      <c r="AT2027" s="84" t="e">
        <v>#REF!</v>
      </c>
      <c r="AU2027" s="84">
        <v>3.3002499999999997</v>
      </c>
      <c r="AV2027" s="79" t="e">
        <v>#REF!</v>
      </c>
      <c r="AW2027" s="84" t="s">
        <v>209</v>
      </c>
      <c r="AX2027" s="84" t="s">
        <v>208</v>
      </c>
      <c r="AY2027" s="85">
        <v>3.29</v>
      </c>
      <c r="AZ2027" s="87">
        <v>0.82250000000000001</v>
      </c>
      <c r="BA2027" s="43">
        <v>4.1124999999999998</v>
      </c>
      <c r="BB2027" s="85">
        <v>4.4414999999999996</v>
      </c>
      <c r="BC2027" s="20" t="s">
        <v>12295</v>
      </c>
      <c r="BD2027" s="84" t="s">
        <v>12287</v>
      </c>
      <c r="BE2027" s="88"/>
      <c r="BF2027" s="88"/>
      <c r="BG2027" s="88"/>
      <c r="BH2027" s="88"/>
      <c r="BI2027" s="88"/>
      <c r="BJ2027" s="88"/>
      <c r="BK2027" s="88"/>
      <c r="BL2027" s="88"/>
      <c r="BM2027" s="88"/>
      <c r="BN2027" s="88"/>
      <c r="BO2027" s="88"/>
      <c r="BP2027" s="88"/>
      <c r="BQ2027" s="88"/>
      <c r="BR2027" s="88"/>
      <c r="BS2027" s="88"/>
      <c r="BT2027" s="88"/>
      <c r="BU2027" s="88"/>
      <c r="BV2027" s="88"/>
      <c r="BW2027" s="88"/>
      <c r="BX2027" s="88"/>
    </row>
    <row r="2028" spans="1:116" ht="30" customHeight="1">
      <c r="A2028" s="111" t="s">
        <v>12738</v>
      </c>
      <c r="B2028" s="5">
        <v>2026</v>
      </c>
      <c r="C2028" s="116">
        <v>5892</v>
      </c>
      <c r="D2028" s="116"/>
      <c r="E2028" s="43" t="s">
        <v>6772</v>
      </c>
      <c r="F2028" s="116" t="s">
        <v>12776</v>
      </c>
      <c r="G2028" s="116" t="s">
        <v>1846</v>
      </c>
      <c r="H2028" s="116" t="s">
        <v>4368</v>
      </c>
      <c r="I2028" s="116" t="s">
        <v>42</v>
      </c>
      <c r="J2028" s="116" t="s">
        <v>4582</v>
      </c>
      <c r="K2028" s="239"/>
      <c r="L2028" s="116"/>
      <c r="M2028" s="239">
        <v>20</v>
      </c>
      <c r="N2028" s="116" t="s">
        <v>44</v>
      </c>
      <c r="O2028" s="116" t="s">
        <v>6560</v>
      </c>
      <c r="P2028" s="116" t="s">
        <v>12767</v>
      </c>
      <c r="Q2028" s="116" t="s">
        <v>6774</v>
      </c>
      <c r="R2028" s="161">
        <v>4.5</v>
      </c>
      <c r="S2028" s="79"/>
      <c r="T2028" s="81">
        <v>4.2</v>
      </c>
      <c r="U2028" s="81"/>
      <c r="V2028" s="82"/>
      <c r="W2028" s="79"/>
      <c r="X2028" s="79"/>
      <c r="Y2028" s="79"/>
      <c r="Z2028" s="79"/>
      <c r="AA2028" s="79"/>
      <c r="AB2028" s="79"/>
      <c r="AC2028" s="79"/>
      <c r="AD2028" s="79"/>
      <c r="AE2028" s="83"/>
      <c r="AF2028" s="84">
        <v>2.2570000000000001</v>
      </c>
      <c r="AG2028" s="84">
        <v>3.0259999999999998</v>
      </c>
      <c r="AH2028" s="84"/>
      <c r="AI2028" s="84">
        <v>3.6</v>
      </c>
      <c r="AJ2028" s="84"/>
      <c r="AK2028" s="84">
        <v>4.4269999999999996</v>
      </c>
      <c r="AL2028" s="84"/>
      <c r="AM2028" s="84"/>
      <c r="AN2028" s="85"/>
      <c r="AO2028" s="84"/>
      <c r="AP2028" s="83"/>
      <c r="AQ2028" s="84">
        <v>2.6414999999999997</v>
      </c>
      <c r="AR2028" s="84" t="s">
        <v>601</v>
      </c>
      <c r="AS2028" s="84" t="e">
        <v>#NUM!</v>
      </c>
      <c r="AT2028" s="84" t="e">
        <v>#REF!</v>
      </c>
      <c r="AU2028" s="84">
        <v>4.5149999999999997</v>
      </c>
      <c r="AV2028" s="79" t="e">
        <v>#REF!</v>
      </c>
      <c r="AW2028" s="86" t="s">
        <v>49</v>
      </c>
      <c r="AX2028" s="84" t="s">
        <v>48</v>
      </c>
      <c r="AY2028" s="85">
        <v>2.84</v>
      </c>
      <c r="AZ2028" s="87">
        <v>0.71</v>
      </c>
      <c r="BA2028" s="43">
        <v>3.55</v>
      </c>
      <c r="BB2028" s="85">
        <v>3.8339999999999996</v>
      </c>
      <c r="BC2028" s="20" t="s">
        <v>12295</v>
      </c>
      <c r="BD2028" s="84" t="s">
        <v>12287</v>
      </c>
      <c r="BE2028" s="88"/>
      <c r="BF2028" s="88"/>
      <c r="BG2028" s="88"/>
      <c r="BH2028" s="88"/>
      <c r="BI2028" s="88"/>
      <c r="BJ2028" s="88"/>
      <c r="BK2028" s="88"/>
      <c r="BL2028" s="88"/>
      <c r="BM2028" s="88"/>
      <c r="BN2028" s="88"/>
      <c r="BO2028" s="88"/>
      <c r="BP2028" s="88"/>
      <c r="BQ2028" s="88"/>
      <c r="BR2028" s="88"/>
      <c r="BS2028" s="88"/>
      <c r="BT2028" s="88"/>
      <c r="BU2028" s="88"/>
      <c r="BV2028" s="88"/>
      <c r="BW2028" s="88"/>
      <c r="BX2028" s="88"/>
    </row>
    <row r="2029" spans="1:116" ht="30" customHeight="1">
      <c r="A2029" s="4" t="s">
        <v>6558</v>
      </c>
      <c r="B2029" s="5">
        <v>2027</v>
      </c>
      <c r="C2029" s="6">
        <v>5812</v>
      </c>
      <c r="D2029" s="6"/>
      <c r="E2029" s="43" t="s">
        <v>6824</v>
      </c>
      <c r="F2029" s="3" t="s">
        <v>6825</v>
      </c>
      <c r="G2029" s="3" t="s">
        <v>6826</v>
      </c>
      <c r="H2029" s="3" t="s">
        <v>6832</v>
      </c>
      <c r="I2029" s="3" t="s">
        <v>102</v>
      </c>
      <c r="J2029" s="3" t="s">
        <v>6828</v>
      </c>
      <c r="K2029" s="6"/>
      <c r="L2029" s="3"/>
      <c r="M2029" s="6">
        <v>30</v>
      </c>
      <c r="N2029" s="3" t="s">
        <v>44</v>
      </c>
      <c r="O2029" s="3" t="s">
        <v>6560</v>
      </c>
      <c r="P2029" s="3" t="s">
        <v>6608</v>
      </c>
      <c r="Q2029" s="3" t="s">
        <v>6833</v>
      </c>
      <c r="R2029" s="156">
        <v>6.65</v>
      </c>
      <c r="T2029" s="23">
        <v>5.89</v>
      </c>
      <c r="U2029" s="1">
        <v>5.89</v>
      </c>
      <c r="V2029" s="21">
        <v>7.41</v>
      </c>
      <c r="X2029" s="22">
        <v>6.33</v>
      </c>
      <c r="Z2029" s="22">
        <v>6.97</v>
      </c>
      <c r="AE2029" s="24">
        <v>7.41</v>
      </c>
      <c r="AG2029" s="20">
        <v>6.3070000000000004</v>
      </c>
      <c r="AH2029" s="20">
        <v>6.25</v>
      </c>
      <c r="AI2029" s="20">
        <v>6.97</v>
      </c>
      <c r="AN2029" s="25">
        <v>6.2785000000000002</v>
      </c>
      <c r="AO2029" s="20" t="s">
        <v>207</v>
      </c>
      <c r="AP2029" s="24" t="s">
        <v>208</v>
      </c>
      <c r="AQ2029" s="20">
        <f>AVERAGE(SMALL(AE2029:AI2029,1),SMALL(AE2029:AI2029,2))</f>
        <v>6.2785000000000002</v>
      </c>
      <c r="AR2029" s="20" t="str">
        <f>IF(R2029 &lt;=( AVERAGE(SMALL(AE2029:AI2029,1),SMALL(AE2029:AI2029,2))), R2029, "")</f>
        <v/>
      </c>
      <c r="AS2029" s="20" t="e">
        <f>AVERAGE(SMALL(AJ2029:AM2029,1),SMALL(AJ2029:AM2029,2))</f>
        <v>#NUM!</v>
      </c>
      <c r="AT2029" s="20">
        <f>T2029*1.075</f>
        <v>6.3317499999999995</v>
      </c>
      <c r="AU2029" s="20">
        <f>U2029*1.075</f>
        <v>6.3317499999999995</v>
      </c>
      <c r="AV2029" s="22">
        <f>MIN(AN2029,AT2029,AU2029)</f>
        <v>6.2785000000000002</v>
      </c>
      <c r="AW2029" s="20" t="s">
        <v>209</v>
      </c>
      <c r="AX2029" s="20" t="s">
        <v>208</v>
      </c>
      <c r="AY2029" s="25">
        <v>6.2779999999999996</v>
      </c>
      <c r="AZ2029" s="27">
        <f>IF(AND(AY2029&gt;0,AY2029&lt;=10),AY2029*0.25,IF(AND(AY2029&gt;10,AY2029&lt;=50),AY2029*0.17,IF(AND(AY2029&gt;10,AY2029&lt;=100),AY2029*0.12,IF(AY2029&gt;100,AY2029*0.1))))</f>
        <v>1.5694999999999999</v>
      </c>
      <c r="BA2029" s="3">
        <f>AZ2029+AY2029</f>
        <v>7.8474999999999993</v>
      </c>
      <c r="BB2029" s="25">
        <f>BA2029+BA2029*0.08</f>
        <v>8.4752999999999989</v>
      </c>
      <c r="BC2029" s="20" t="s">
        <v>12295</v>
      </c>
      <c r="BP2029" s="20"/>
      <c r="BQ2029" s="20"/>
      <c r="BR2029" s="20"/>
      <c r="BS2029" s="20"/>
      <c r="BT2029" s="20"/>
      <c r="BU2029" s="20"/>
      <c r="BV2029" s="20"/>
      <c r="BW2029" s="20"/>
      <c r="BX2029" s="20"/>
      <c r="BY2029" s="20"/>
      <c r="BZ2029" s="20"/>
      <c r="CA2029" s="20"/>
      <c r="CB2029" s="20"/>
      <c r="CC2029" s="20"/>
      <c r="CD2029" s="20"/>
      <c r="CE2029" s="20"/>
      <c r="CF2029" s="20"/>
      <c r="CG2029" s="20"/>
      <c r="CH2029" s="20"/>
      <c r="CI2029" s="20"/>
      <c r="CJ2029" s="20"/>
      <c r="CK2029" s="20"/>
      <c r="CL2029" s="20"/>
      <c r="CM2029" s="20"/>
      <c r="CN2029" s="20"/>
      <c r="CO2029" s="20"/>
      <c r="CP2029" s="20"/>
      <c r="CQ2029" s="20"/>
      <c r="CR2029" s="20"/>
      <c r="CS2029" s="20"/>
      <c r="CT2029" s="20"/>
      <c r="CU2029" s="20"/>
      <c r="CV2029" s="20"/>
      <c r="CW2029" s="20"/>
      <c r="CX2029" s="20"/>
      <c r="CY2029" s="20"/>
      <c r="CZ2029" s="20"/>
      <c r="DA2029" s="20"/>
      <c r="DB2029" s="20"/>
      <c r="DC2029" s="20"/>
      <c r="DD2029" s="20"/>
      <c r="DE2029" s="20"/>
      <c r="DF2029" s="20"/>
      <c r="DG2029" s="20"/>
      <c r="DH2029" s="20"/>
      <c r="DI2029" s="20"/>
      <c r="DJ2029" s="20"/>
      <c r="DK2029" s="20"/>
      <c r="DL2029" s="20"/>
    </row>
    <row r="2030" spans="1:116" ht="30" customHeight="1">
      <c r="A2030" s="4" t="s">
        <v>6558</v>
      </c>
      <c r="B2030" s="5">
        <v>2028</v>
      </c>
      <c r="C2030" s="6">
        <v>5811</v>
      </c>
      <c r="D2030" s="6"/>
      <c r="E2030" s="43" t="s">
        <v>6824</v>
      </c>
      <c r="F2030" s="3" t="s">
        <v>6825</v>
      </c>
      <c r="G2030" s="3" t="s">
        <v>6826</v>
      </c>
      <c r="H2030" s="3" t="s">
        <v>6834</v>
      </c>
      <c r="I2030" s="3" t="s">
        <v>102</v>
      </c>
      <c r="J2030" s="3" t="s">
        <v>6828</v>
      </c>
      <c r="K2030" s="6"/>
      <c r="L2030" s="3"/>
      <c r="M2030" s="6">
        <v>30</v>
      </c>
      <c r="N2030" s="3" t="s">
        <v>44</v>
      </c>
      <c r="O2030" s="3" t="s">
        <v>6560</v>
      </c>
      <c r="P2030" s="3" t="s">
        <v>6608</v>
      </c>
      <c r="Q2030" s="3" t="s">
        <v>6835</v>
      </c>
      <c r="R2030" s="156">
        <v>6.91</v>
      </c>
      <c r="T2030" s="23">
        <v>5.61</v>
      </c>
      <c r="U2030" s="1">
        <v>5.61</v>
      </c>
      <c r="V2030" s="21">
        <v>7.2</v>
      </c>
      <c r="Z2030" s="22">
        <v>6.61</v>
      </c>
      <c r="AE2030" s="24">
        <v>7.2</v>
      </c>
      <c r="AG2030" s="20">
        <v>5.8760000000000003</v>
      </c>
      <c r="AH2030" s="20">
        <v>5.89</v>
      </c>
      <c r="AI2030" s="20">
        <v>6.61</v>
      </c>
      <c r="AN2030" s="25">
        <v>5.883</v>
      </c>
      <c r="AO2030" s="20" t="s">
        <v>207</v>
      </c>
      <c r="AP2030" s="24" t="s">
        <v>208</v>
      </c>
      <c r="AQ2030" s="20">
        <f>AVERAGE(SMALL(AE2030:AI2030,1),SMALL(AE2030:AI2030,2))</f>
        <v>5.883</v>
      </c>
      <c r="AR2030" s="20" t="str">
        <f>IF(R2030 &lt;=( AVERAGE(SMALL(AE2030:AI2030,1),SMALL(AE2030:AI2030,2))), R2030, "")</f>
        <v/>
      </c>
      <c r="AS2030" s="20" t="e">
        <f>AVERAGE(SMALL(AJ2030:AM2030,1),SMALL(AJ2030:AM2030,2))</f>
        <v>#NUM!</v>
      </c>
      <c r="AT2030" s="20">
        <f>T2030*1.075</f>
        <v>6.0307500000000003</v>
      </c>
      <c r="AU2030" s="20">
        <f>U2030*1.075</f>
        <v>6.0307500000000003</v>
      </c>
      <c r="AV2030" s="22">
        <f>MIN(AN2030,AT2030,AU2030)</f>
        <v>5.883</v>
      </c>
      <c r="AW2030" s="20" t="s">
        <v>209</v>
      </c>
      <c r="AX2030" s="20" t="s">
        <v>208</v>
      </c>
      <c r="AY2030" s="25">
        <v>5.883</v>
      </c>
      <c r="AZ2030" s="27">
        <f>IF(AND(AY2030&gt;0,AY2030&lt;=10),AY2030*0.25,IF(AND(AY2030&gt;10,AY2030&lt;=50),AY2030*0.17,IF(AND(AY2030&gt;10,AY2030&lt;=100),AY2030*0.12,IF(AY2030&gt;100,AY2030*0.1))))</f>
        <v>1.47075</v>
      </c>
      <c r="BA2030" s="3">
        <f>AZ2030+AY2030</f>
        <v>7.3537499999999998</v>
      </c>
      <c r="BB2030" s="25">
        <f>BA2030+BA2030*0.08</f>
        <v>7.9420500000000001</v>
      </c>
      <c r="BC2030" s="20" t="s">
        <v>12295</v>
      </c>
      <c r="BP2030" s="20"/>
      <c r="BQ2030" s="20"/>
      <c r="BR2030" s="20"/>
      <c r="BS2030" s="20"/>
      <c r="BT2030" s="20"/>
      <c r="BU2030" s="20"/>
      <c r="BV2030" s="20"/>
      <c r="BW2030" s="20"/>
      <c r="BX2030" s="20"/>
      <c r="BY2030" s="20"/>
      <c r="BZ2030" s="20"/>
      <c r="CA2030" s="20"/>
      <c r="CB2030" s="20"/>
      <c r="CC2030" s="20"/>
      <c r="CD2030" s="20"/>
      <c r="CE2030" s="20"/>
      <c r="CF2030" s="20"/>
      <c r="CG2030" s="20"/>
      <c r="CH2030" s="20"/>
      <c r="CI2030" s="20"/>
      <c r="CJ2030" s="20"/>
      <c r="CK2030" s="20"/>
      <c r="CL2030" s="20"/>
      <c r="CM2030" s="20"/>
      <c r="CN2030" s="20"/>
      <c r="CO2030" s="20"/>
      <c r="CP2030" s="20"/>
      <c r="CQ2030" s="20"/>
      <c r="CR2030" s="20"/>
      <c r="CS2030" s="20"/>
      <c r="CT2030" s="20"/>
      <c r="CU2030" s="20"/>
      <c r="CV2030" s="20"/>
      <c r="CW2030" s="20"/>
      <c r="CX2030" s="20"/>
      <c r="CY2030" s="20"/>
      <c r="CZ2030" s="20"/>
      <c r="DA2030" s="20"/>
      <c r="DB2030" s="20"/>
      <c r="DC2030" s="20"/>
      <c r="DD2030" s="20"/>
      <c r="DE2030" s="20"/>
      <c r="DF2030" s="20"/>
      <c r="DG2030" s="20"/>
      <c r="DH2030" s="20"/>
      <c r="DI2030" s="20"/>
      <c r="DJ2030" s="20"/>
      <c r="DK2030" s="20"/>
      <c r="DL2030" s="20"/>
    </row>
    <row r="2031" spans="1:116" ht="30" customHeight="1">
      <c r="A2031" s="4" t="s">
        <v>6558</v>
      </c>
      <c r="B2031" s="5">
        <v>2029</v>
      </c>
      <c r="C2031" s="6">
        <v>5810</v>
      </c>
      <c r="D2031" s="6"/>
      <c r="E2031" s="43" t="s">
        <v>6824</v>
      </c>
      <c r="F2031" s="3" t="s">
        <v>6825</v>
      </c>
      <c r="G2031" s="3" t="s">
        <v>6826</v>
      </c>
      <c r="H2031" s="3" t="s">
        <v>6827</v>
      </c>
      <c r="I2031" s="3" t="s">
        <v>102</v>
      </c>
      <c r="J2031" s="3" t="s">
        <v>6828</v>
      </c>
      <c r="K2031" s="6"/>
      <c r="L2031" s="3"/>
      <c r="M2031" s="6">
        <v>30</v>
      </c>
      <c r="N2031" s="3" t="s">
        <v>44</v>
      </c>
      <c r="O2031" s="3" t="s">
        <v>6560</v>
      </c>
      <c r="P2031" s="3" t="s">
        <v>6608</v>
      </c>
      <c r="Q2031" s="3" t="s">
        <v>6829</v>
      </c>
      <c r="R2031" s="156">
        <v>5.01</v>
      </c>
      <c r="T2031" s="23">
        <v>4.5</v>
      </c>
      <c r="U2031" s="1">
        <v>4.5</v>
      </c>
      <c r="V2031" s="21">
        <v>4.8899999999999997</v>
      </c>
      <c r="Z2031" s="22">
        <v>5.12</v>
      </c>
      <c r="AE2031" s="24">
        <v>4.8899999999999997</v>
      </c>
      <c r="AG2031" s="20">
        <v>4.6440000000000001</v>
      </c>
      <c r="AH2031" s="20">
        <v>3.93</v>
      </c>
      <c r="AI2031" s="20">
        <v>5.12</v>
      </c>
      <c r="AN2031" s="25">
        <v>4.2869999999999999</v>
      </c>
      <c r="AO2031" s="20" t="s">
        <v>207</v>
      </c>
      <c r="AP2031" s="24" t="s">
        <v>208</v>
      </c>
      <c r="AQ2031" s="20">
        <f>AVERAGE(SMALL(AE2031:AI2031,1),SMALL(AE2031:AI2031,2))</f>
        <v>4.2869999999999999</v>
      </c>
      <c r="AR2031" s="20" t="str">
        <f>IF(R2031 &lt;=( AVERAGE(SMALL(AE2031:AI2031,1),SMALL(AE2031:AI2031,2))), R2031, "")</f>
        <v/>
      </c>
      <c r="AS2031" s="20" t="e">
        <f>AVERAGE(SMALL(AJ2031:AM2031,1),SMALL(AJ2031:AM2031,2))</f>
        <v>#NUM!</v>
      </c>
      <c r="AT2031" s="20">
        <f>T2031*1.075</f>
        <v>4.8374999999999995</v>
      </c>
      <c r="AU2031" s="20">
        <f>U2031*1.075</f>
        <v>4.8374999999999995</v>
      </c>
      <c r="AV2031" s="22">
        <f>MIN(AN2031,AT2031,AU2031)</f>
        <v>4.2869999999999999</v>
      </c>
      <c r="AW2031" s="20" t="s">
        <v>209</v>
      </c>
      <c r="AX2031" s="20" t="s">
        <v>208</v>
      </c>
      <c r="AY2031" s="25">
        <v>4.29</v>
      </c>
      <c r="AZ2031" s="27">
        <f>IF(AND(AY2031&gt;0,AY2031&lt;=10),AY2031*0.25,IF(AND(AY2031&gt;10,AY2031&lt;=50),AY2031*0.17,IF(AND(AY2031&gt;10,AY2031&lt;=100),AY2031*0.12,IF(AY2031&gt;100,AY2031*0.1))))</f>
        <v>1.0725</v>
      </c>
      <c r="BA2031" s="3">
        <f>AZ2031+AY2031</f>
        <v>5.3624999999999998</v>
      </c>
      <c r="BB2031" s="25">
        <f>BA2031+BA2031*0.08</f>
        <v>5.7915000000000001</v>
      </c>
      <c r="BC2031" s="20" t="s">
        <v>12295</v>
      </c>
      <c r="BP2031" s="20"/>
      <c r="BQ2031" s="20"/>
      <c r="BR2031" s="20"/>
      <c r="BS2031" s="20"/>
      <c r="BT2031" s="20"/>
      <c r="BU2031" s="20"/>
      <c r="BV2031" s="20"/>
      <c r="BW2031" s="20"/>
      <c r="BX2031" s="20"/>
      <c r="BY2031" s="20"/>
      <c r="BZ2031" s="20"/>
      <c r="CA2031" s="20"/>
      <c r="CB2031" s="20"/>
      <c r="CC2031" s="20"/>
      <c r="CD2031" s="20"/>
      <c r="CE2031" s="20"/>
      <c r="CF2031" s="20"/>
      <c r="CG2031" s="20"/>
      <c r="CH2031" s="20"/>
      <c r="CI2031" s="20"/>
      <c r="CJ2031" s="20"/>
      <c r="CK2031" s="20"/>
      <c r="CL2031" s="20"/>
      <c r="CM2031" s="20"/>
      <c r="CN2031" s="20"/>
      <c r="CO2031" s="20"/>
      <c r="CP2031" s="20"/>
      <c r="CQ2031" s="20"/>
      <c r="CR2031" s="20"/>
      <c r="CS2031" s="20"/>
      <c r="CT2031" s="20"/>
      <c r="CU2031" s="20"/>
      <c r="CV2031" s="20"/>
      <c r="CW2031" s="20"/>
      <c r="CX2031" s="20"/>
      <c r="CY2031" s="20"/>
      <c r="CZ2031" s="20"/>
      <c r="DA2031" s="20"/>
      <c r="DB2031" s="20"/>
      <c r="DC2031" s="20"/>
      <c r="DD2031" s="20"/>
      <c r="DE2031" s="20"/>
      <c r="DF2031" s="20"/>
      <c r="DG2031" s="20"/>
      <c r="DH2031" s="20"/>
      <c r="DI2031" s="20"/>
      <c r="DJ2031" s="20"/>
      <c r="DK2031" s="20"/>
      <c r="DL2031" s="20"/>
    </row>
    <row r="2032" spans="1:116" ht="30" customHeight="1">
      <c r="A2032" s="4" t="s">
        <v>6558</v>
      </c>
      <c r="B2032" s="5">
        <v>2030</v>
      </c>
      <c r="C2032" s="6">
        <v>5801</v>
      </c>
      <c r="D2032" s="6"/>
      <c r="E2032" s="43" t="s">
        <v>6824</v>
      </c>
      <c r="F2032" s="3" t="s">
        <v>6825</v>
      </c>
      <c r="G2032" s="3" t="s">
        <v>6826</v>
      </c>
      <c r="H2032" s="3" t="s">
        <v>6830</v>
      </c>
      <c r="I2032" s="3" t="s">
        <v>102</v>
      </c>
      <c r="J2032" s="3" t="s">
        <v>6828</v>
      </c>
      <c r="K2032" s="6"/>
      <c r="L2032" s="3"/>
      <c r="M2032" s="6">
        <v>30</v>
      </c>
      <c r="N2032" s="3" t="s">
        <v>44</v>
      </c>
      <c r="O2032" s="3" t="s">
        <v>6560</v>
      </c>
      <c r="P2032" s="3" t="s">
        <v>6608</v>
      </c>
      <c r="Q2032" s="3" t="s">
        <v>6831</v>
      </c>
      <c r="R2032" s="156">
        <v>4.55</v>
      </c>
      <c r="T2032" s="23">
        <v>4.0599999999999996</v>
      </c>
      <c r="U2032" s="1">
        <v>4.0599999999999996</v>
      </c>
      <c r="V2032" s="21">
        <v>4.76</v>
      </c>
      <c r="X2032" s="22">
        <v>4.33</v>
      </c>
      <c r="Z2032" s="22">
        <v>4.88</v>
      </c>
      <c r="AE2032" s="24">
        <v>4.76</v>
      </c>
      <c r="AG2032" s="20">
        <v>4.319</v>
      </c>
      <c r="AH2032" s="20">
        <v>3.7</v>
      </c>
      <c r="AI2032" s="20">
        <v>4.88</v>
      </c>
      <c r="AN2032" s="25">
        <v>4.0095000000000001</v>
      </c>
      <c r="AO2032" s="20" t="s">
        <v>207</v>
      </c>
      <c r="AP2032" s="24" t="s">
        <v>208</v>
      </c>
      <c r="AQ2032" s="20">
        <f>AVERAGE(SMALL(AE2032:AI2032,1),SMALL(AE2032:AI2032,2))</f>
        <v>4.0095000000000001</v>
      </c>
      <c r="AR2032" s="20" t="str">
        <f>IF(R2032 &lt;=( AVERAGE(SMALL(AE2032:AI2032,1),SMALL(AE2032:AI2032,2))), R2032, "")</f>
        <v/>
      </c>
      <c r="AS2032" s="20" t="e">
        <f>AVERAGE(SMALL(AJ2032:AM2032,1),SMALL(AJ2032:AM2032,2))</f>
        <v>#NUM!</v>
      </c>
      <c r="AT2032" s="20">
        <f>T2032*1.075</f>
        <v>4.3644999999999996</v>
      </c>
      <c r="AU2032" s="20">
        <f>U2032*1.075</f>
        <v>4.3644999999999996</v>
      </c>
      <c r="AV2032" s="22">
        <f>MIN(AN2032,AT2032,AU2032)</f>
        <v>4.0095000000000001</v>
      </c>
      <c r="AW2032" s="20" t="s">
        <v>209</v>
      </c>
      <c r="AX2032" s="20" t="s">
        <v>208</v>
      </c>
      <c r="AY2032" s="25">
        <v>4.01</v>
      </c>
      <c r="AZ2032" s="27">
        <f>IF(AND(AY2032&gt;0,AY2032&lt;=10),AY2032*0.25,IF(AND(AY2032&gt;10,AY2032&lt;=50),AY2032*0.17,IF(AND(AY2032&gt;10,AY2032&lt;=100),AY2032*0.12,IF(AY2032&gt;100,AY2032*0.1))))</f>
        <v>1.0024999999999999</v>
      </c>
      <c r="BA2032" s="3">
        <f>AZ2032+AY2032</f>
        <v>5.0124999999999993</v>
      </c>
      <c r="BB2032" s="25">
        <f>BA2032+BA2032*0.08</f>
        <v>5.4134999999999991</v>
      </c>
      <c r="BC2032" s="20" t="s">
        <v>12295</v>
      </c>
      <c r="BP2032" s="20"/>
      <c r="BQ2032" s="20"/>
      <c r="BR2032" s="20"/>
      <c r="BS2032" s="20"/>
      <c r="BT2032" s="20"/>
      <c r="BU2032" s="20"/>
      <c r="BV2032" s="20"/>
      <c r="BW2032" s="20"/>
      <c r="BX2032" s="20"/>
      <c r="BY2032" s="20"/>
      <c r="BZ2032" s="20"/>
      <c r="CA2032" s="20"/>
      <c r="CB2032" s="20"/>
      <c r="CC2032" s="20"/>
      <c r="CD2032" s="20"/>
      <c r="CE2032" s="20"/>
      <c r="CF2032" s="20"/>
      <c r="CG2032" s="20"/>
      <c r="CH2032" s="20"/>
      <c r="CI2032" s="20"/>
      <c r="CJ2032" s="20"/>
      <c r="CK2032" s="20"/>
      <c r="CL2032" s="20"/>
      <c r="CM2032" s="20"/>
      <c r="CN2032" s="20"/>
      <c r="CO2032" s="20"/>
      <c r="CP2032" s="20"/>
      <c r="CQ2032" s="20"/>
      <c r="CR2032" s="20"/>
      <c r="CS2032" s="20"/>
      <c r="CT2032" s="20"/>
      <c r="CU2032" s="20"/>
      <c r="CV2032" s="20"/>
      <c r="CW2032" s="20"/>
      <c r="CX2032" s="20"/>
      <c r="CY2032" s="20"/>
      <c r="CZ2032" s="20"/>
      <c r="DA2032" s="20"/>
      <c r="DB2032" s="20"/>
      <c r="DC2032" s="20"/>
      <c r="DD2032" s="20"/>
      <c r="DE2032" s="20"/>
      <c r="DF2032" s="20"/>
      <c r="DG2032" s="20"/>
      <c r="DH2032" s="20"/>
      <c r="DI2032" s="20"/>
      <c r="DJ2032" s="20"/>
      <c r="DK2032" s="20"/>
      <c r="DL2032" s="20"/>
    </row>
    <row r="2033" spans="1:116" ht="30" customHeight="1">
      <c r="A2033" s="4" t="s">
        <v>6558</v>
      </c>
      <c r="B2033" s="5">
        <v>2031</v>
      </c>
      <c r="C2033" s="6">
        <v>7075</v>
      </c>
      <c r="D2033" s="6"/>
      <c r="E2033" s="43" t="s">
        <v>6899</v>
      </c>
      <c r="F2033" s="3" t="s">
        <v>6900</v>
      </c>
      <c r="G2033" s="3" t="s">
        <v>6901</v>
      </c>
      <c r="H2033" s="3" t="s">
        <v>201</v>
      </c>
      <c r="I2033" s="3" t="s">
        <v>568</v>
      </c>
      <c r="J2033" s="3" t="s">
        <v>6902</v>
      </c>
      <c r="K2033" s="6"/>
      <c r="L2033" s="3"/>
      <c r="M2033" s="6">
        <v>50</v>
      </c>
      <c r="N2033" s="3" t="s">
        <v>44</v>
      </c>
      <c r="O2033" s="3" t="s">
        <v>6560</v>
      </c>
      <c r="P2033" s="3" t="s">
        <v>6903</v>
      </c>
      <c r="Q2033" s="3" t="s">
        <v>6904</v>
      </c>
      <c r="R2033" s="156">
        <v>6.73</v>
      </c>
      <c r="T2033" s="23">
        <v>7.17</v>
      </c>
      <c r="U2033" s="1">
        <v>7.17</v>
      </c>
      <c r="V2033" s="21">
        <v>7.7</v>
      </c>
      <c r="Z2033" s="22">
        <v>5.75</v>
      </c>
      <c r="AE2033" s="24">
        <v>7.7</v>
      </c>
      <c r="AF2033" s="20">
        <v>6.85</v>
      </c>
      <c r="AG2033" s="20">
        <v>4.34</v>
      </c>
      <c r="AI2033" s="20">
        <v>5.75</v>
      </c>
      <c r="AJ2033" s="20">
        <v>7.7</v>
      </c>
      <c r="AN2033" s="25">
        <v>5.0449999999999999</v>
      </c>
      <c r="AO2033" s="20" t="s">
        <v>207</v>
      </c>
      <c r="AP2033" s="24" t="s">
        <v>208</v>
      </c>
      <c r="AQ2033" s="20">
        <f>AVERAGE(SMALL(AE2033:AI2033,1),SMALL(AE2033:AI2033,2))</f>
        <v>5.0449999999999999</v>
      </c>
      <c r="AR2033" s="20" t="str">
        <f>IF(R2033 &lt;=( AVERAGE(SMALL(AE2033:AI2033,1),SMALL(AE2033:AI2033,2))), R2033, "")</f>
        <v/>
      </c>
      <c r="AS2033" s="20" t="e">
        <f>AVERAGE(SMALL(AJ2033:AM2033,1),SMALL(AJ2033:AM2033,2))</f>
        <v>#NUM!</v>
      </c>
      <c r="AT2033" s="20">
        <f>T2033*1.075</f>
        <v>7.7077499999999999</v>
      </c>
      <c r="AU2033" s="20">
        <f>U2033*1.075</f>
        <v>7.7077499999999999</v>
      </c>
      <c r="AV2033" s="22">
        <f>MIN(AN2033,AT2033,AU2033)</f>
        <v>5.0449999999999999</v>
      </c>
      <c r="AW2033" s="26" t="s">
        <v>49</v>
      </c>
      <c r="AX2033" s="20" t="s">
        <v>48</v>
      </c>
      <c r="AY2033" s="25">
        <v>5.05</v>
      </c>
      <c r="AZ2033" s="27">
        <f>IF(AND(AY2033&gt;0,AY2033&lt;=10),AY2033*0.25,IF(AND(AY2033&gt;10,AY2033&lt;=50),AY2033*0.17,IF(AND(AY2033&gt;10,AY2033&lt;=100),AY2033*0.12,IF(AY2033&gt;100,AY2033*0.1))))</f>
        <v>1.2625</v>
      </c>
      <c r="BA2033" s="3">
        <f>AZ2033+AY2033</f>
        <v>6.3125</v>
      </c>
      <c r="BB2033" s="25">
        <f>BA2033+BA2033*0.08</f>
        <v>6.8174999999999999</v>
      </c>
      <c r="BC2033" s="20" t="s">
        <v>12295</v>
      </c>
      <c r="BP2033" s="20"/>
      <c r="BQ2033" s="20"/>
      <c r="BR2033" s="20"/>
      <c r="BS2033" s="20"/>
      <c r="BT2033" s="20"/>
      <c r="BU2033" s="20"/>
      <c r="BV2033" s="20"/>
      <c r="BW2033" s="20"/>
      <c r="BX2033" s="20"/>
      <c r="BY2033" s="20"/>
      <c r="BZ2033" s="20"/>
      <c r="CA2033" s="20"/>
      <c r="CB2033" s="20"/>
      <c r="CC2033" s="20"/>
      <c r="CD2033" s="20"/>
      <c r="CE2033" s="20"/>
      <c r="CF2033" s="20"/>
      <c r="CG2033" s="20"/>
      <c r="CH2033" s="20"/>
      <c r="CI2033" s="20"/>
      <c r="CJ2033" s="20"/>
      <c r="CK2033" s="20"/>
      <c r="CL2033" s="20"/>
      <c r="CM2033" s="20"/>
      <c r="CN2033" s="20"/>
      <c r="CO2033" s="20"/>
      <c r="CP2033" s="20"/>
      <c r="CQ2033" s="20"/>
      <c r="CR2033" s="20"/>
      <c r="CS2033" s="20"/>
      <c r="CT2033" s="20"/>
      <c r="CU2033" s="20"/>
      <c r="CV2033" s="20"/>
      <c r="CW2033" s="20"/>
      <c r="CX2033" s="20"/>
      <c r="CY2033" s="20"/>
      <c r="CZ2033" s="20"/>
      <c r="DA2033" s="20"/>
      <c r="DB2033" s="20"/>
      <c r="DC2033" s="20"/>
      <c r="DD2033" s="20"/>
      <c r="DE2033" s="20"/>
      <c r="DF2033" s="20"/>
      <c r="DG2033" s="20"/>
      <c r="DH2033" s="20"/>
      <c r="DI2033" s="20"/>
      <c r="DJ2033" s="20"/>
      <c r="DK2033" s="20"/>
      <c r="DL2033" s="20"/>
    </row>
    <row r="2034" spans="1:116" ht="30" customHeight="1">
      <c r="A2034" s="4" t="s">
        <v>6558</v>
      </c>
      <c r="B2034" s="5">
        <v>2032</v>
      </c>
      <c r="C2034" s="6">
        <v>7107</v>
      </c>
      <c r="D2034" s="6"/>
      <c r="E2034" s="43" t="s">
        <v>6785</v>
      </c>
      <c r="F2034" s="3" t="s">
        <v>3343</v>
      </c>
      <c r="G2034" s="3" t="s">
        <v>1715</v>
      </c>
      <c r="H2034" s="3" t="s">
        <v>163</v>
      </c>
      <c r="I2034" s="3" t="s">
        <v>1437</v>
      </c>
      <c r="J2034" s="3" t="s">
        <v>4682</v>
      </c>
      <c r="K2034" s="6"/>
      <c r="L2034" s="3"/>
      <c r="M2034" s="6">
        <v>1</v>
      </c>
      <c r="N2034" s="3" t="s">
        <v>44</v>
      </c>
      <c r="O2034" s="3" t="s">
        <v>6560</v>
      </c>
      <c r="P2034" s="3" t="s">
        <v>6786</v>
      </c>
      <c r="Q2034" s="3" t="s">
        <v>6787</v>
      </c>
      <c r="R2034" s="156">
        <v>3.38</v>
      </c>
      <c r="T2034" s="23">
        <v>2.86</v>
      </c>
      <c r="U2034" s="1">
        <v>2.86</v>
      </c>
      <c r="X2034" s="22">
        <v>2.94</v>
      </c>
      <c r="Z2034" s="22">
        <v>3.82</v>
      </c>
      <c r="AI2034" s="20">
        <v>3.82</v>
      </c>
      <c r="AN2034" s="25">
        <v>3.38</v>
      </c>
      <c r="AO2034" s="20" t="s">
        <v>47</v>
      </c>
      <c r="AP2034" s="24" t="s">
        <v>48</v>
      </c>
      <c r="AQ2034" s="20" t="e">
        <f>AVERAGE(SMALL(AE2034:AI2034,1),SMALL(AE2034:AI2034,2))</f>
        <v>#NUM!</v>
      </c>
      <c r="AR2034" s="20" t="e">
        <f>IF(R2034 &lt;=( AVERAGE(SMALL(AE2034:AI2034,1),SMALL(AE2034:AI2034,2))), R2034, "")</f>
        <v>#NUM!</v>
      </c>
      <c r="AS2034" s="20" t="e">
        <f>AVERAGE(SMALL(AJ2034:AM2034,1),SMALL(AJ2034:AM2034,2))</f>
        <v>#NUM!</v>
      </c>
      <c r="AT2034" s="20">
        <f>T2034*1.075</f>
        <v>3.0744999999999996</v>
      </c>
      <c r="AU2034" s="20">
        <f>U2034*1.075</f>
        <v>3.0744999999999996</v>
      </c>
      <c r="AV2034" s="22">
        <f>MIN(AN2034,AT2034,AU2034)</f>
        <v>3.0744999999999996</v>
      </c>
      <c r="AW2034" s="20" t="s">
        <v>71</v>
      </c>
      <c r="AX2034" s="20" t="s">
        <v>72</v>
      </c>
      <c r="AY2034" s="25">
        <v>3.0739999999999998</v>
      </c>
      <c r="AZ2034" s="27">
        <f>IF(AND(AY2034&gt;0,AY2034&lt;=10),AY2034*0.25,IF(AND(AY2034&gt;10,AY2034&lt;=50),AY2034*0.17,IF(AND(AY2034&gt;10,AY2034&lt;=100),AY2034*0.12,IF(AY2034&gt;100,AY2034*0.1))))</f>
        <v>0.76849999999999996</v>
      </c>
      <c r="BA2034" s="3">
        <f>AZ2034+AY2034</f>
        <v>3.8424999999999998</v>
      </c>
      <c r="BB2034" s="25">
        <f>BA2034+BA2034*0.08</f>
        <v>4.1498999999999997</v>
      </c>
      <c r="BC2034" s="20" t="s">
        <v>12295</v>
      </c>
      <c r="BP2034" s="20"/>
      <c r="BQ2034" s="20"/>
      <c r="BR2034" s="20"/>
      <c r="BS2034" s="20"/>
      <c r="BT2034" s="20"/>
      <c r="BU2034" s="20"/>
      <c r="BV2034" s="20"/>
      <c r="BW2034" s="20"/>
      <c r="BX2034" s="20"/>
      <c r="BY2034" s="20"/>
      <c r="BZ2034" s="20"/>
      <c r="CA2034" s="20"/>
      <c r="CB2034" s="20"/>
      <c r="CC2034" s="20"/>
      <c r="CD2034" s="20"/>
      <c r="CE2034" s="20"/>
      <c r="CF2034" s="20"/>
      <c r="CG2034" s="20"/>
      <c r="CH2034" s="20"/>
      <c r="CI2034" s="20"/>
      <c r="CJ2034" s="20"/>
      <c r="CK2034" s="20"/>
      <c r="CL2034" s="20"/>
      <c r="CM2034" s="20"/>
      <c r="CN2034" s="20"/>
      <c r="CO2034" s="20"/>
      <c r="CP2034" s="20"/>
      <c r="CQ2034" s="20"/>
      <c r="CR2034" s="20"/>
      <c r="CS2034" s="20"/>
      <c r="CT2034" s="20"/>
      <c r="CU2034" s="20"/>
      <c r="CV2034" s="20"/>
      <c r="CW2034" s="20"/>
      <c r="CX2034" s="20"/>
      <c r="CY2034" s="20"/>
      <c r="CZ2034" s="20"/>
      <c r="DA2034" s="20"/>
      <c r="DB2034" s="20"/>
      <c r="DC2034" s="20"/>
      <c r="DD2034" s="20"/>
      <c r="DE2034" s="20"/>
      <c r="DF2034" s="20"/>
      <c r="DG2034" s="20"/>
      <c r="DH2034" s="20"/>
      <c r="DI2034" s="20"/>
      <c r="DJ2034" s="20"/>
      <c r="DK2034" s="20"/>
      <c r="DL2034" s="20"/>
    </row>
    <row r="2035" spans="1:116" ht="30" customHeight="1">
      <c r="A2035" s="4" t="s">
        <v>6558</v>
      </c>
      <c r="B2035" s="5">
        <v>2033</v>
      </c>
      <c r="C2035" s="6">
        <v>7110</v>
      </c>
      <c r="D2035" s="6"/>
      <c r="E2035" s="43" t="s">
        <v>6741</v>
      </c>
      <c r="F2035" s="3" t="s">
        <v>6742</v>
      </c>
      <c r="G2035" s="3" t="s">
        <v>6743</v>
      </c>
      <c r="H2035" s="3" t="s">
        <v>694</v>
      </c>
      <c r="I2035" s="3" t="s">
        <v>223</v>
      </c>
      <c r="J2035" s="3" t="s">
        <v>6744</v>
      </c>
      <c r="K2035" s="6"/>
      <c r="L2035" s="3"/>
      <c r="M2035" s="6">
        <v>20</v>
      </c>
      <c r="N2035" s="3" t="s">
        <v>44</v>
      </c>
      <c r="O2035" s="3" t="s">
        <v>6560</v>
      </c>
      <c r="P2035" s="3" t="s">
        <v>6745</v>
      </c>
      <c r="Q2035" s="3" t="s">
        <v>6746</v>
      </c>
      <c r="R2035" s="156">
        <v>3.16</v>
      </c>
      <c r="T2035" s="23">
        <v>2.5299999999999998</v>
      </c>
      <c r="U2035" s="1">
        <v>2.5299999999999998</v>
      </c>
      <c r="V2035" s="21">
        <v>3.07</v>
      </c>
      <c r="Z2035" s="22">
        <v>3.25</v>
      </c>
      <c r="AE2035" s="24">
        <v>3.07</v>
      </c>
      <c r="AG2035" s="20">
        <v>2.0489999999999999</v>
      </c>
      <c r="AI2035" s="20">
        <v>2.1659999999999999</v>
      </c>
      <c r="AK2035" s="20">
        <v>1.0759000000000001</v>
      </c>
      <c r="AN2035" s="25">
        <v>2.1074999999999999</v>
      </c>
      <c r="AO2035" s="20" t="s">
        <v>207</v>
      </c>
      <c r="AP2035" s="24" t="s">
        <v>208</v>
      </c>
      <c r="AQ2035" s="20">
        <f>AVERAGE(SMALL(AE2035:AI2035,1),SMALL(AE2035:AI2035,2))</f>
        <v>2.1074999999999999</v>
      </c>
      <c r="AR2035" s="20" t="str">
        <f>IF(R2035 &lt;=( AVERAGE(SMALL(AE2035:AI2035,1),SMALL(AE2035:AI2035,2))), R2035, "")</f>
        <v/>
      </c>
      <c r="AS2035" s="20" t="e">
        <f>AVERAGE(SMALL(AJ2035:AM2035,1),SMALL(AJ2035:AM2035,2))</f>
        <v>#NUM!</v>
      </c>
      <c r="AT2035" s="20">
        <f>T2035*1.075</f>
        <v>2.7197499999999999</v>
      </c>
      <c r="AU2035" s="20">
        <f>U2035*1.075</f>
        <v>2.7197499999999999</v>
      </c>
      <c r="AV2035" s="22">
        <f>MIN(AN2035,AT2035,AU2035)</f>
        <v>2.1074999999999999</v>
      </c>
      <c r="AW2035" s="20" t="s">
        <v>209</v>
      </c>
      <c r="AX2035" s="20" t="s">
        <v>208</v>
      </c>
      <c r="AY2035" s="25">
        <v>2.11</v>
      </c>
      <c r="AZ2035" s="27">
        <f>IF(AND(AY2035&gt;0,AY2035&lt;=10),AY2035*0.25,IF(AND(AY2035&gt;10,AY2035&lt;=50),AY2035*0.17,IF(AND(AY2035&gt;10,AY2035&lt;=100),AY2035*0.12,IF(AY2035&gt;100,AY2035*0.1))))</f>
        <v>0.52749999999999997</v>
      </c>
      <c r="BA2035" s="3">
        <f>AZ2035+AY2035</f>
        <v>2.6374999999999997</v>
      </c>
      <c r="BB2035" s="25">
        <f>BA2035+BA2035*0.08</f>
        <v>2.8484999999999996</v>
      </c>
      <c r="BC2035" s="20" t="s">
        <v>12295</v>
      </c>
      <c r="BP2035" s="20"/>
      <c r="BQ2035" s="20"/>
      <c r="BR2035" s="20"/>
      <c r="BS2035" s="20"/>
      <c r="BT2035" s="20"/>
      <c r="BU2035" s="20"/>
      <c r="BV2035" s="20"/>
      <c r="BW2035" s="20"/>
      <c r="BX2035" s="20"/>
      <c r="BY2035" s="20"/>
      <c r="BZ2035" s="20"/>
      <c r="CA2035" s="20"/>
      <c r="CB2035" s="20"/>
      <c r="CC2035" s="20"/>
      <c r="CD2035" s="20"/>
      <c r="CE2035" s="20"/>
      <c r="CF2035" s="20"/>
      <c r="CG2035" s="20"/>
      <c r="CH2035" s="20"/>
      <c r="CI2035" s="20"/>
      <c r="CJ2035" s="20"/>
      <c r="CK2035" s="20"/>
      <c r="CL2035" s="20"/>
      <c r="CM2035" s="20"/>
      <c r="CN2035" s="20"/>
      <c r="CO2035" s="20"/>
      <c r="CP2035" s="20"/>
      <c r="CQ2035" s="20"/>
      <c r="CR2035" s="20"/>
      <c r="CS2035" s="20"/>
      <c r="CT2035" s="20"/>
      <c r="CU2035" s="20"/>
      <c r="CV2035" s="20"/>
      <c r="CW2035" s="20"/>
      <c r="CX2035" s="20"/>
      <c r="CY2035" s="20"/>
      <c r="CZ2035" s="20"/>
      <c r="DA2035" s="20"/>
      <c r="DB2035" s="20"/>
      <c r="DC2035" s="20"/>
      <c r="DD2035" s="20"/>
      <c r="DE2035" s="20"/>
      <c r="DF2035" s="20"/>
      <c r="DG2035" s="20"/>
      <c r="DH2035" s="20"/>
      <c r="DI2035" s="20"/>
      <c r="DJ2035" s="20"/>
      <c r="DK2035" s="20"/>
      <c r="DL2035" s="20"/>
    </row>
    <row r="2036" spans="1:116" ht="30" customHeight="1">
      <c r="A2036" s="112" t="s">
        <v>12738</v>
      </c>
      <c r="B2036" s="5">
        <v>2034</v>
      </c>
      <c r="C2036" s="116">
        <v>7309</v>
      </c>
      <c r="D2036" s="116"/>
      <c r="E2036" s="43" t="s">
        <v>12756</v>
      </c>
      <c r="F2036" s="3" t="s">
        <v>74</v>
      </c>
      <c r="G2036" s="3" t="s">
        <v>75</v>
      </c>
      <c r="H2036" s="3" t="s">
        <v>588</v>
      </c>
      <c r="I2036" s="3" t="s">
        <v>102</v>
      </c>
      <c r="J2036" s="3" t="s">
        <v>600</v>
      </c>
      <c r="K2036" s="6"/>
      <c r="L2036" s="3"/>
      <c r="M2036" s="6">
        <v>30</v>
      </c>
      <c r="N2036" s="3" t="s">
        <v>44</v>
      </c>
      <c r="O2036" s="3" t="s">
        <v>6560</v>
      </c>
      <c r="P2036" s="3" t="s">
        <v>6561</v>
      </c>
      <c r="Q2036" s="3" t="s">
        <v>12757</v>
      </c>
      <c r="R2036" s="161">
        <v>0.89</v>
      </c>
      <c r="S2036" s="79"/>
      <c r="T2036" s="81">
        <v>0.92</v>
      </c>
      <c r="U2036" s="81"/>
      <c r="V2036" s="82">
        <v>1.29</v>
      </c>
      <c r="W2036" s="79">
        <v>0.87</v>
      </c>
      <c r="X2036" s="79">
        <v>0.91</v>
      </c>
      <c r="Y2036" s="79"/>
      <c r="Z2036" s="79">
        <v>2.9</v>
      </c>
      <c r="AA2036" s="79"/>
      <c r="AB2036" s="79"/>
      <c r="AC2036" s="79"/>
      <c r="AD2036" s="79"/>
      <c r="AE2036" s="83"/>
      <c r="AF2036" s="84">
        <v>0.84199999999999997</v>
      </c>
      <c r="AG2036" s="84">
        <v>0.90700000000000003</v>
      </c>
      <c r="AH2036" s="84"/>
      <c r="AI2036" s="84">
        <v>2.9</v>
      </c>
      <c r="AJ2036" s="84">
        <v>1.29</v>
      </c>
      <c r="AK2036" s="84"/>
      <c r="AL2036" s="84"/>
      <c r="AM2036" s="84"/>
      <c r="AN2036" s="85"/>
      <c r="AO2036" s="84"/>
      <c r="AP2036" s="83"/>
      <c r="AQ2036" s="84">
        <v>0.87450000000000006</v>
      </c>
      <c r="AR2036" s="84" t="s">
        <v>601</v>
      </c>
      <c r="AS2036" s="84" t="e">
        <v>#NUM!</v>
      </c>
      <c r="AT2036" s="84" t="e">
        <v>#REF!</v>
      </c>
      <c r="AU2036" s="84">
        <v>0.98899999999999999</v>
      </c>
      <c r="AV2036" s="79" t="e">
        <v>#REF!</v>
      </c>
      <c r="AW2036" s="86" t="s">
        <v>49</v>
      </c>
      <c r="AX2036" s="84" t="s">
        <v>48</v>
      </c>
      <c r="AY2036" s="85">
        <v>0.89</v>
      </c>
      <c r="AZ2036" s="87">
        <v>0.2225</v>
      </c>
      <c r="BA2036" s="43">
        <v>1.1125</v>
      </c>
      <c r="BB2036" s="85">
        <v>1.2015</v>
      </c>
      <c r="BC2036" s="20" t="s">
        <v>12295</v>
      </c>
      <c r="BD2036" s="84" t="s">
        <v>12287</v>
      </c>
      <c r="BE2036" s="88"/>
      <c r="BF2036" s="88"/>
      <c r="BG2036" s="88"/>
      <c r="BH2036" s="88"/>
      <c r="BI2036" s="88"/>
      <c r="BJ2036" s="88"/>
      <c r="BK2036" s="88"/>
      <c r="BL2036" s="88"/>
      <c r="BM2036" s="88"/>
      <c r="BN2036" s="88"/>
      <c r="BO2036" s="88"/>
      <c r="BP2036" s="88"/>
      <c r="BQ2036" s="88"/>
      <c r="BR2036" s="88"/>
      <c r="BS2036" s="88"/>
      <c r="BT2036" s="88"/>
      <c r="BU2036" s="88"/>
      <c r="BV2036" s="88"/>
      <c r="BW2036" s="88"/>
      <c r="BX2036" s="88"/>
      <c r="BY2036" s="88"/>
      <c r="BZ2036" s="88"/>
      <c r="CA2036" s="88"/>
      <c r="CB2036" s="88"/>
      <c r="CC2036" s="88"/>
      <c r="CD2036" s="88"/>
      <c r="CE2036" s="88"/>
      <c r="CF2036" s="88"/>
      <c r="CG2036" s="88"/>
      <c r="CH2036" s="88"/>
      <c r="CI2036" s="88"/>
      <c r="CJ2036" s="88"/>
      <c r="CK2036" s="88"/>
      <c r="CL2036" s="88"/>
      <c r="CM2036" s="88"/>
      <c r="CN2036" s="88"/>
      <c r="CO2036" s="88"/>
      <c r="CP2036" s="88"/>
      <c r="CQ2036" s="88"/>
      <c r="CR2036" s="88"/>
      <c r="CS2036" s="88"/>
      <c r="CT2036" s="88"/>
      <c r="CU2036" s="88"/>
      <c r="CV2036" s="88"/>
      <c r="CW2036" s="88"/>
      <c r="CX2036" s="88"/>
      <c r="CY2036" s="88"/>
      <c r="CZ2036" s="88"/>
      <c r="DA2036" s="88"/>
      <c r="DB2036" s="88"/>
      <c r="DC2036" s="88"/>
      <c r="DD2036" s="88"/>
      <c r="DE2036" s="88"/>
      <c r="DF2036" s="88"/>
      <c r="DG2036" s="88"/>
      <c r="DH2036" s="88"/>
      <c r="DI2036" s="88"/>
      <c r="DJ2036" s="88"/>
      <c r="DK2036" s="88"/>
      <c r="DL2036" s="88"/>
    </row>
    <row r="2037" spans="1:116" ht="30" customHeight="1">
      <c r="A2037" s="111" t="s">
        <v>12738</v>
      </c>
      <c r="B2037" s="5">
        <v>2035</v>
      </c>
      <c r="C2037" s="116">
        <v>7310</v>
      </c>
      <c r="D2037" s="116"/>
      <c r="E2037" s="43" t="s">
        <v>12756</v>
      </c>
      <c r="F2037" s="3" t="s">
        <v>74</v>
      </c>
      <c r="G2037" s="3" t="s">
        <v>75</v>
      </c>
      <c r="H2037" s="3" t="s">
        <v>592</v>
      </c>
      <c r="I2037" s="3" t="s">
        <v>102</v>
      </c>
      <c r="J2037" s="3" t="s">
        <v>600</v>
      </c>
      <c r="K2037" s="6"/>
      <c r="L2037" s="3"/>
      <c r="M2037" s="6">
        <v>30</v>
      </c>
      <c r="N2037" s="3" t="s">
        <v>44</v>
      </c>
      <c r="O2037" s="3" t="s">
        <v>6560</v>
      </c>
      <c r="P2037" s="3" t="s">
        <v>6561</v>
      </c>
      <c r="Q2037" s="3" t="s">
        <v>12758</v>
      </c>
      <c r="R2037" s="161">
        <v>1.42</v>
      </c>
      <c r="S2037" s="79"/>
      <c r="T2037" s="81">
        <v>1.4</v>
      </c>
      <c r="U2037" s="81"/>
      <c r="V2037" s="82">
        <v>1.77</v>
      </c>
      <c r="W2037" s="79">
        <v>1.39</v>
      </c>
      <c r="X2037" s="79">
        <v>1.45</v>
      </c>
      <c r="Y2037" s="79"/>
      <c r="Z2037" s="79">
        <v>5.0999999999999996</v>
      </c>
      <c r="AA2037" s="79"/>
      <c r="AB2037" s="79"/>
      <c r="AC2037" s="79"/>
      <c r="AD2037" s="79"/>
      <c r="AE2037" s="83"/>
      <c r="AF2037" s="84">
        <v>1.35</v>
      </c>
      <c r="AG2037" s="84">
        <v>1.4319999999999999</v>
      </c>
      <c r="AH2037" s="84"/>
      <c r="AI2037" s="84">
        <v>5.0999999999999996</v>
      </c>
      <c r="AJ2037" s="84">
        <v>1.77</v>
      </c>
      <c r="AK2037" s="84"/>
      <c r="AL2037" s="84"/>
      <c r="AM2037" s="84"/>
      <c r="AN2037" s="85"/>
      <c r="AO2037" s="84"/>
      <c r="AP2037" s="83"/>
      <c r="AQ2037" s="84">
        <v>1.391</v>
      </c>
      <c r="AR2037" s="84" t="s">
        <v>601</v>
      </c>
      <c r="AS2037" s="84" t="e">
        <v>#NUM!</v>
      </c>
      <c r="AT2037" s="84" t="e">
        <v>#REF!</v>
      </c>
      <c r="AU2037" s="84">
        <v>1.5049999999999999</v>
      </c>
      <c r="AV2037" s="79" t="e">
        <v>#REF!</v>
      </c>
      <c r="AW2037" s="84" t="s">
        <v>332</v>
      </c>
      <c r="AX2037" s="84" t="s">
        <v>333</v>
      </c>
      <c r="AY2037" s="85">
        <v>1.232</v>
      </c>
      <c r="AZ2037" s="87">
        <v>0.308</v>
      </c>
      <c r="BA2037" s="43">
        <v>1.54</v>
      </c>
      <c r="BB2037" s="85">
        <v>1.6632</v>
      </c>
      <c r="BC2037" s="20" t="s">
        <v>12295</v>
      </c>
      <c r="BD2037" s="84" t="s">
        <v>12287</v>
      </c>
      <c r="BE2037" s="88" t="s">
        <v>12715</v>
      </c>
      <c r="BF2037" s="88"/>
      <c r="BG2037" s="88"/>
      <c r="BH2037" s="88"/>
      <c r="BI2037" s="88"/>
      <c r="BJ2037" s="88"/>
      <c r="BK2037" s="88"/>
      <c r="BL2037" s="88"/>
      <c r="BM2037" s="88"/>
      <c r="BN2037" s="88"/>
      <c r="BO2037" s="88"/>
      <c r="BP2037" s="88"/>
      <c r="BQ2037" s="88"/>
      <c r="BR2037" s="88"/>
      <c r="BS2037" s="88"/>
      <c r="BT2037" s="88"/>
      <c r="BU2037" s="88"/>
      <c r="BV2037" s="88"/>
      <c r="BW2037" s="88"/>
      <c r="BX2037" s="88"/>
    </row>
    <row r="2038" spans="1:116" ht="30" customHeight="1">
      <c r="A2038" s="4" t="s">
        <v>6558</v>
      </c>
      <c r="B2038" s="5">
        <v>2036</v>
      </c>
      <c r="C2038" s="116"/>
      <c r="D2038" s="116"/>
      <c r="E2038" s="43" t="s">
        <v>6845</v>
      </c>
      <c r="F2038" s="3" t="s">
        <v>6846</v>
      </c>
      <c r="G2038" s="3" t="s">
        <v>6644</v>
      </c>
      <c r="H2038" s="3" t="s">
        <v>6847</v>
      </c>
      <c r="I2038" s="3" t="s">
        <v>6646</v>
      </c>
      <c r="J2038" s="3" t="s">
        <v>6647</v>
      </c>
      <c r="K2038" s="6">
        <v>150</v>
      </c>
      <c r="L2038" s="3" t="s">
        <v>79</v>
      </c>
      <c r="M2038" s="6">
        <v>1</v>
      </c>
      <c r="N2038" s="3" t="s">
        <v>44</v>
      </c>
      <c r="O2038" s="3" t="s">
        <v>6560</v>
      </c>
      <c r="P2038" s="3"/>
      <c r="Q2038" s="3" t="s">
        <v>6848</v>
      </c>
      <c r="R2038" s="156">
        <v>2.81</v>
      </c>
      <c r="T2038" s="23">
        <v>2.2799999999999998</v>
      </c>
      <c r="U2038" s="1">
        <v>2.2799999999999998</v>
      </c>
      <c r="AN2038" s="25">
        <v>2.81</v>
      </c>
      <c r="AO2038" s="20" t="s">
        <v>47</v>
      </c>
      <c r="AP2038" s="24" t="s">
        <v>48</v>
      </c>
      <c r="AQ2038" s="20" t="e">
        <f>AVERAGE(SMALL(AE2038:AI2038,1),SMALL(AE2038:AI2038,2))</f>
        <v>#NUM!</v>
      </c>
      <c r="AR2038" s="20" t="e">
        <f>IF(R2038 &lt;=( AVERAGE(SMALL(AE2038:AI2038,1),SMALL(AE2038:AI2038,2))), R2038, "")</f>
        <v>#NUM!</v>
      </c>
      <c r="AS2038" s="20" t="e">
        <f>AVERAGE(SMALL(AJ2038:AM2038,1),SMALL(AJ2038:AM2038,2))</f>
        <v>#NUM!</v>
      </c>
      <c r="AT2038" s="20">
        <f>T2038*1.075</f>
        <v>2.4509999999999996</v>
      </c>
      <c r="AU2038" s="20">
        <f>U2038*1.075</f>
        <v>2.4509999999999996</v>
      </c>
      <c r="AV2038" s="22">
        <f>MIN(AN2038,AT2038,AU2038)</f>
        <v>2.4509999999999996</v>
      </c>
      <c r="AW2038" s="20" t="s">
        <v>71</v>
      </c>
      <c r="AX2038" s="20" t="s">
        <v>72</v>
      </c>
      <c r="AY2038" s="25">
        <v>2.4500000000000002</v>
      </c>
      <c r="AZ2038" s="27">
        <f>IF(AND(AY2038&gt;0,AY2038&lt;=10),AY2038*0.25,IF(AND(AY2038&gt;10,AY2038&lt;=50),AY2038*0.17,IF(AND(AY2038&gt;10,AY2038&lt;=100),AY2038*0.12,IF(AY2038&gt;100,AY2038*0.1))))</f>
        <v>0.61250000000000004</v>
      </c>
      <c r="BA2038" s="3">
        <f>AZ2038+AY2038</f>
        <v>3.0625</v>
      </c>
      <c r="BB2038" s="25">
        <f>BA2038+BA2038*0.08</f>
        <v>3.3075000000000001</v>
      </c>
      <c r="BC2038" s="20" t="s">
        <v>12295</v>
      </c>
      <c r="BP2038" s="20"/>
      <c r="BQ2038" s="20"/>
      <c r="BR2038" s="20"/>
      <c r="BS2038" s="20"/>
      <c r="BT2038" s="20"/>
      <c r="BU2038" s="20"/>
      <c r="BV2038" s="20"/>
      <c r="BW2038" s="20"/>
      <c r="BX2038" s="20"/>
      <c r="BY2038" s="20"/>
      <c r="BZ2038" s="20"/>
      <c r="CA2038" s="20"/>
      <c r="CB2038" s="20"/>
      <c r="CC2038" s="20"/>
      <c r="CD2038" s="20"/>
      <c r="CE2038" s="20"/>
      <c r="CF2038" s="20"/>
      <c r="CG2038" s="20"/>
      <c r="CH2038" s="20"/>
      <c r="CI2038" s="20"/>
      <c r="CJ2038" s="20"/>
      <c r="CK2038" s="20"/>
      <c r="CL2038" s="20"/>
      <c r="CM2038" s="20"/>
      <c r="CN2038" s="20"/>
      <c r="CO2038" s="20"/>
      <c r="CP2038" s="20"/>
      <c r="CQ2038" s="20"/>
      <c r="CR2038" s="20"/>
      <c r="CS2038" s="20"/>
      <c r="CT2038" s="20"/>
      <c r="CU2038" s="20"/>
      <c r="CV2038" s="20"/>
      <c r="CW2038" s="20"/>
      <c r="CX2038" s="20"/>
      <c r="CY2038" s="20"/>
      <c r="CZ2038" s="20"/>
      <c r="DA2038" s="20"/>
      <c r="DB2038" s="20"/>
      <c r="DC2038" s="20"/>
      <c r="DD2038" s="20"/>
      <c r="DE2038" s="20"/>
      <c r="DF2038" s="20"/>
      <c r="DG2038" s="20"/>
      <c r="DH2038" s="20"/>
      <c r="DI2038" s="20"/>
      <c r="DJ2038" s="20"/>
      <c r="DK2038" s="20"/>
      <c r="DL2038" s="20"/>
    </row>
    <row r="2039" spans="1:116" ht="30" customHeight="1">
      <c r="A2039" s="4" t="s">
        <v>6558</v>
      </c>
      <c r="B2039" s="5">
        <v>2037</v>
      </c>
      <c r="C2039" s="116"/>
      <c r="D2039" s="116"/>
      <c r="E2039" s="43" t="s">
        <v>6836</v>
      </c>
      <c r="F2039" s="3" t="s">
        <v>6837</v>
      </c>
      <c r="G2039" s="3" t="s">
        <v>6644</v>
      </c>
      <c r="H2039" s="3" t="s">
        <v>6838</v>
      </c>
      <c r="I2039" s="3" t="s">
        <v>6646</v>
      </c>
      <c r="J2039" s="3" t="s">
        <v>6647</v>
      </c>
      <c r="K2039" s="6">
        <v>150</v>
      </c>
      <c r="L2039" s="3" t="s">
        <v>79</v>
      </c>
      <c r="M2039" s="6">
        <v>1</v>
      </c>
      <c r="N2039" s="3" t="s">
        <v>44</v>
      </c>
      <c r="O2039" s="3" t="s">
        <v>6560</v>
      </c>
      <c r="P2039" s="3" t="s">
        <v>6839</v>
      </c>
      <c r="Q2039" s="3" t="s">
        <v>6840</v>
      </c>
      <c r="R2039" s="156">
        <v>2.81</v>
      </c>
      <c r="T2039" s="23">
        <v>2.2799999999999998</v>
      </c>
      <c r="U2039" s="1">
        <v>2.2799999999999998</v>
      </c>
      <c r="AN2039" s="25">
        <v>2.81</v>
      </c>
      <c r="AO2039" s="20" t="s">
        <v>47</v>
      </c>
      <c r="AP2039" s="24" t="s">
        <v>48</v>
      </c>
      <c r="AQ2039" s="20" t="e">
        <f>AVERAGE(SMALL(AE2039:AI2039,1),SMALL(AE2039:AI2039,2))</f>
        <v>#NUM!</v>
      </c>
      <c r="AR2039" s="20" t="e">
        <f>IF(R2039 &lt;=( AVERAGE(SMALL(AE2039:AI2039,1),SMALL(AE2039:AI2039,2))), R2039, "")</f>
        <v>#NUM!</v>
      </c>
      <c r="AS2039" s="20" t="e">
        <f>AVERAGE(SMALL(AJ2039:AM2039,1),SMALL(AJ2039:AM2039,2))</f>
        <v>#NUM!</v>
      </c>
      <c r="AT2039" s="20">
        <f>T2039*1.075</f>
        <v>2.4509999999999996</v>
      </c>
      <c r="AU2039" s="20">
        <f>U2039*1.075</f>
        <v>2.4509999999999996</v>
      </c>
      <c r="AV2039" s="22">
        <f>MIN(AN2039,AT2039,AU2039)</f>
        <v>2.4509999999999996</v>
      </c>
      <c r="AW2039" s="20" t="s">
        <v>71</v>
      </c>
      <c r="AX2039" s="20" t="s">
        <v>72</v>
      </c>
      <c r="AY2039" s="25">
        <v>2.4500000000000002</v>
      </c>
      <c r="AZ2039" s="27">
        <f>IF(AND(AY2039&gt;0,AY2039&lt;=10),AY2039*0.25,IF(AND(AY2039&gt;10,AY2039&lt;=50),AY2039*0.17,IF(AND(AY2039&gt;10,AY2039&lt;=100),AY2039*0.12,IF(AY2039&gt;100,AY2039*0.1))))</f>
        <v>0.61250000000000004</v>
      </c>
      <c r="BA2039" s="3">
        <f>AZ2039+AY2039</f>
        <v>3.0625</v>
      </c>
      <c r="BB2039" s="25">
        <f>BA2039+BA2039*0.08</f>
        <v>3.3075000000000001</v>
      </c>
      <c r="BC2039" s="20" t="s">
        <v>12295</v>
      </c>
      <c r="BP2039" s="28"/>
      <c r="BQ2039" s="28"/>
      <c r="BR2039" s="28"/>
      <c r="BS2039" s="28"/>
      <c r="BT2039" s="28"/>
      <c r="BU2039" s="28"/>
      <c r="BV2039" s="28"/>
      <c r="BW2039" s="28"/>
      <c r="BX2039" s="28"/>
      <c r="BY2039" s="28"/>
      <c r="BZ2039" s="28"/>
      <c r="CA2039" s="28"/>
      <c r="CB2039" s="28"/>
      <c r="CC2039" s="28"/>
      <c r="CD2039" s="28"/>
      <c r="CE2039" s="28"/>
      <c r="CF2039" s="28"/>
      <c r="CG2039" s="28"/>
      <c r="CH2039" s="28"/>
      <c r="CI2039" s="28"/>
      <c r="CJ2039" s="28"/>
      <c r="CK2039" s="28"/>
      <c r="CL2039" s="28"/>
      <c r="CM2039" s="28"/>
      <c r="CN2039" s="28"/>
      <c r="CO2039" s="28"/>
      <c r="CP2039" s="28"/>
      <c r="CQ2039" s="28"/>
      <c r="CR2039" s="28"/>
      <c r="CS2039" s="28"/>
      <c r="CT2039" s="28"/>
      <c r="CU2039" s="28"/>
      <c r="CV2039" s="28"/>
      <c r="CW2039" s="28"/>
      <c r="CX2039" s="28"/>
      <c r="CY2039" s="28"/>
      <c r="CZ2039" s="28"/>
      <c r="DA2039" s="28"/>
      <c r="DB2039" s="28"/>
      <c r="DC2039" s="28"/>
      <c r="DD2039" s="28"/>
      <c r="DE2039" s="28"/>
      <c r="DF2039" s="28"/>
      <c r="DG2039" s="28"/>
      <c r="DH2039" s="28"/>
      <c r="DI2039" s="28"/>
      <c r="DJ2039" s="28"/>
      <c r="DK2039" s="28"/>
      <c r="DL2039" s="28"/>
    </row>
    <row r="2040" spans="1:116" ht="30" customHeight="1">
      <c r="A2040" s="4" t="s">
        <v>6558</v>
      </c>
      <c r="B2040" s="5">
        <v>2038</v>
      </c>
      <c r="C2040" s="116"/>
      <c r="D2040" s="116"/>
      <c r="E2040" s="43" t="s">
        <v>6747</v>
      </c>
      <c r="F2040" s="3" t="s">
        <v>6748</v>
      </c>
      <c r="G2040" s="3" t="s">
        <v>6644</v>
      </c>
      <c r="H2040" s="3" t="s">
        <v>6749</v>
      </c>
      <c r="I2040" s="3" t="s">
        <v>6646</v>
      </c>
      <c r="J2040" s="3" t="s">
        <v>6647</v>
      </c>
      <c r="K2040" s="6">
        <v>150</v>
      </c>
      <c r="L2040" s="3" t="s">
        <v>79</v>
      </c>
      <c r="M2040" s="6">
        <v>1</v>
      </c>
      <c r="N2040" s="3" t="s">
        <v>44</v>
      </c>
      <c r="O2040" s="3" t="s">
        <v>6560</v>
      </c>
      <c r="P2040" s="3"/>
      <c r="Q2040" s="3" t="s">
        <v>6750</v>
      </c>
      <c r="R2040" s="156">
        <v>2.81</v>
      </c>
      <c r="T2040" s="23">
        <v>2.2799999999999998</v>
      </c>
      <c r="U2040" s="1">
        <v>2.2799999999999998</v>
      </c>
      <c r="AN2040" s="25">
        <v>2.81</v>
      </c>
      <c r="AO2040" s="20" t="s">
        <v>47</v>
      </c>
      <c r="AP2040" s="24" t="s">
        <v>48</v>
      </c>
      <c r="AQ2040" s="20" t="e">
        <f>AVERAGE(SMALL(AE2040:AI2040,1),SMALL(AE2040:AI2040,2))</f>
        <v>#NUM!</v>
      </c>
      <c r="AR2040" s="20" t="e">
        <f>IF(R2040 &lt;=( AVERAGE(SMALL(AE2040:AI2040,1),SMALL(AE2040:AI2040,2))), R2040, "")</f>
        <v>#NUM!</v>
      </c>
      <c r="AS2040" s="20" t="e">
        <f>AVERAGE(SMALL(AJ2040:AM2040,1),SMALL(AJ2040:AM2040,2))</f>
        <v>#NUM!</v>
      </c>
      <c r="AT2040" s="20">
        <f>T2040*1.075</f>
        <v>2.4509999999999996</v>
      </c>
      <c r="AU2040" s="20">
        <f>U2040*1.075</f>
        <v>2.4509999999999996</v>
      </c>
      <c r="AV2040" s="22">
        <f>MIN(AN2040,AT2040,AU2040)</f>
        <v>2.4509999999999996</v>
      </c>
      <c r="AW2040" s="20" t="s">
        <v>71</v>
      </c>
      <c r="AX2040" s="20" t="s">
        <v>72</v>
      </c>
      <c r="AY2040" s="25">
        <v>2.4500000000000002</v>
      </c>
      <c r="AZ2040" s="27">
        <f>IF(AND(AY2040&gt;0,AY2040&lt;=10),AY2040*0.25,IF(AND(AY2040&gt;10,AY2040&lt;=50),AY2040*0.17,IF(AND(AY2040&gt;10,AY2040&lt;=100),AY2040*0.12,IF(AY2040&gt;100,AY2040*0.1))))</f>
        <v>0.61250000000000004</v>
      </c>
      <c r="BA2040" s="3">
        <f>AZ2040+AY2040</f>
        <v>3.0625</v>
      </c>
      <c r="BB2040" s="25">
        <f>BA2040+BA2040*0.08</f>
        <v>3.3075000000000001</v>
      </c>
      <c r="BC2040" s="20" t="s">
        <v>12295</v>
      </c>
      <c r="BP2040" s="28"/>
      <c r="BQ2040" s="28"/>
      <c r="BR2040" s="28"/>
      <c r="BS2040" s="28"/>
      <c r="BT2040" s="28"/>
      <c r="BU2040" s="28"/>
      <c r="BV2040" s="28"/>
      <c r="BW2040" s="28"/>
      <c r="BX2040" s="28"/>
      <c r="BY2040" s="28"/>
      <c r="BZ2040" s="28"/>
      <c r="CA2040" s="28"/>
      <c r="CB2040" s="28"/>
      <c r="CC2040" s="28"/>
      <c r="CD2040" s="28"/>
      <c r="CE2040" s="28"/>
      <c r="CF2040" s="28"/>
      <c r="CG2040" s="28"/>
      <c r="CH2040" s="28"/>
      <c r="CI2040" s="28"/>
      <c r="CJ2040" s="28"/>
      <c r="CK2040" s="28"/>
      <c r="CL2040" s="28"/>
      <c r="CM2040" s="28"/>
      <c r="CN2040" s="28"/>
      <c r="CO2040" s="28"/>
      <c r="CP2040" s="28"/>
      <c r="CQ2040" s="28"/>
      <c r="CR2040" s="28"/>
      <c r="CS2040" s="28"/>
      <c r="CT2040" s="28"/>
      <c r="CU2040" s="28"/>
      <c r="CV2040" s="28"/>
      <c r="CW2040" s="28"/>
      <c r="CX2040" s="28"/>
      <c r="CY2040" s="28"/>
      <c r="CZ2040" s="28"/>
      <c r="DA2040" s="28"/>
      <c r="DB2040" s="28"/>
      <c r="DC2040" s="28"/>
      <c r="DD2040" s="28"/>
      <c r="DE2040" s="28"/>
      <c r="DF2040" s="28"/>
      <c r="DG2040" s="28"/>
      <c r="DH2040" s="28"/>
      <c r="DI2040" s="28"/>
      <c r="DJ2040" s="28"/>
      <c r="DK2040" s="28"/>
      <c r="DL2040" s="28"/>
    </row>
    <row r="2041" spans="1:116" ht="30" customHeight="1">
      <c r="A2041" s="4" t="s">
        <v>6558</v>
      </c>
      <c r="B2041" s="5">
        <v>2039</v>
      </c>
      <c r="C2041" s="116"/>
      <c r="D2041" s="116"/>
      <c r="E2041" s="43" t="s">
        <v>6642</v>
      </c>
      <c r="F2041" s="3" t="s">
        <v>6643</v>
      </c>
      <c r="G2041" s="3" t="s">
        <v>6644</v>
      </c>
      <c r="H2041" s="3" t="s">
        <v>6645</v>
      </c>
      <c r="I2041" s="3" t="s">
        <v>6646</v>
      </c>
      <c r="J2041" s="3" t="s">
        <v>6647</v>
      </c>
      <c r="K2041" s="6">
        <v>150</v>
      </c>
      <c r="L2041" s="3" t="s">
        <v>79</v>
      </c>
      <c r="M2041" s="6">
        <v>1</v>
      </c>
      <c r="N2041" s="3" t="s">
        <v>44</v>
      </c>
      <c r="O2041" s="3" t="s">
        <v>6560</v>
      </c>
      <c r="P2041" s="3"/>
      <c r="Q2041" s="3" t="s">
        <v>6648</v>
      </c>
      <c r="R2041" s="156">
        <v>2.81</v>
      </c>
      <c r="T2041" s="23">
        <v>2.2799999999999998</v>
      </c>
      <c r="U2041" s="1">
        <v>2.2799999999999998</v>
      </c>
      <c r="AN2041" s="25">
        <v>2.81</v>
      </c>
      <c r="AO2041" s="20" t="s">
        <v>47</v>
      </c>
      <c r="AP2041" s="24" t="s">
        <v>48</v>
      </c>
      <c r="AQ2041" s="20" t="e">
        <f>AVERAGE(SMALL(AE2041:AI2041,1),SMALL(AE2041:AI2041,2))</f>
        <v>#NUM!</v>
      </c>
      <c r="AR2041" s="20" t="e">
        <f>IF(R2041 &lt;=( AVERAGE(SMALL(AE2041:AI2041,1),SMALL(AE2041:AI2041,2))), R2041, "")</f>
        <v>#NUM!</v>
      </c>
      <c r="AS2041" s="20" t="e">
        <f>AVERAGE(SMALL(AJ2041:AM2041,1),SMALL(AJ2041:AM2041,2))</f>
        <v>#NUM!</v>
      </c>
      <c r="AT2041" s="20">
        <f>T2041*1.075</f>
        <v>2.4509999999999996</v>
      </c>
      <c r="AU2041" s="20">
        <f>U2041*1.075</f>
        <v>2.4509999999999996</v>
      </c>
      <c r="AV2041" s="22">
        <f>MIN(AN2041,AT2041,AU2041)</f>
        <v>2.4509999999999996</v>
      </c>
      <c r="AW2041" s="20" t="s">
        <v>71</v>
      </c>
      <c r="AX2041" s="20" t="s">
        <v>72</v>
      </c>
      <c r="AY2041" s="25">
        <v>2.4500000000000002</v>
      </c>
      <c r="AZ2041" s="27">
        <f>IF(AND(AY2041&gt;0,AY2041&lt;=10),AY2041*0.25,IF(AND(AY2041&gt;10,AY2041&lt;=50),AY2041*0.17,IF(AND(AY2041&gt;10,AY2041&lt;=100),AY2041*0.12,IF(AY2041&gt;100,AY2041*0.1))))</f>
        <v>0.61250000000000004</v>
      </c>
      <c r="BA2041" s="3">
        <f>AZ2041+AY2041</f>
        <v>3.0625</v>
      </c>
      <c r="BB2041" s="25">
        <f>BA2041+BA2041*0.08</f>
        <v>3.3075000000000001</v>
      </c>
      <c r="BC2041" s="20" t="s">
        <v>12295</v>
      </c>
      <c r="BP2041" s="20"/>
      <c r="BQ2041" s="20"/>
      <c r="BR2041" s="20"/>
      <c r="BS2041" s="20"/>
      <c r="BT2041" s="20"/>
      <c r="BU2041" s="20"/>
      <c r="BV2041" s="20"/>
      <c r="BW2041" s="20"/>
      <c r="BX2041" s="20"/>
      <c r="BY2041" s="20"/>
      <c r="BZ2041" s="20"/>
      <c r="CA2041" s="20"/>
      <c r="CB2041" s="20"/>
      <c r="CC2041" s="20"/>
      <c r="CD2041" s="20"/>
      <c r="CE2041" s="20"/>
      <c r="CF2041" s="20"/>
      <c r="CG2041" s="20"/>
      <c r="CH2041" s="20"/>
      <c r="CI2041" s="20"/>
      <c r="CJ2041" s="20"/>
      <c r="CK2041" s="20"/>
      <c r="CL2041" s="20"/>
      <c r="CM2041" s="20"/>
      <c r="CN2041" s="20"/>
      <c r="CO2041" s="20"/>
      <c r="CP2041" s="20"/>
      <c r="CQ2041" s="20"/>
      <c r="CR2041" s="20"/>
      <c r="CS2041" s="20"/>
      <c r="CT2041" s="20"/>
      <c r="CU2041" s="20"/>
      <c r="CV2041" s="20"/>
      <c r="CW2041" s="20"/>
      <c r="CX2041" s="20"/>
      <c r="CY2041" s="20"/>
      <c r="CZ2041" s="20"/>
      <c r="DA2041" s="20"/>
      <c r="DB2041" s="20"/>
      <c r="DC2041" s="20"/>
      <c r="DD2041" s="20"/>
      <c r="DE2041" s="20"/>
      <c r="DF2041" s="20"/>
      <c r="DG2041" s="20"/>
      <c r="DH2041" s="20"/>
      <c r="DI2041" s="20"/>
      <c r="DJ2041" s="20"/>
      <c r="DK2041" s="20"/>
      <c r="DL2041" s="20"/>
    </row>
    <row r="2042" spans="1:116" ht="30" customHeight="1">
      <c r="A2042" s="4" t="s">
        <v>6558</v>
      </c>
      <c r="B2042" s="5">
        <v>2040</v>
      </c>
      <c r="C2042" s="116">
        <v>2385</v>
      </c>
      <c r="D2042" s="116"/>
      <c r="E2042" s="43" t="s">
        <v>6559</v>
      </c>
      <c r="F2042" s="3" t="s">
        <v>74</v>
      </c>
      <c r="G2042" s="3" t="s">
        <v>75</v>
      </c>
      <c r="H2042" s="3" t="s">
        <v>595</v>
      </c>
      <c r="I2042" s="3" t="s">
        <v>102</v>
      </c>
      <c r="J2042" s="3" t="s">
        <v>2076</v>
      </c>
      <c r="K2042" s="6"/>
      <c r="L2042" s="3"/>
      <c r="M2042" s="6">
        <v>30</v>
      </c>
      <c r="N2042" s="3" t="s">
        <v>44</v>
      </c>
      <c r="O2042" s="3" t="s">
        <v>6560</v>
      </c>
      <c r="P2042" s="3" t="s">
        <v>6561</v>
      </c>
      <c r="Q2042" s="3" t="s">
        <v>6562</v>
      </c>
      <c r="R2042" s="156">
        <v>3.44</v>
      </c>
      <c r="T2042" s="23">
        <v>2.17</v>
      </c>
      <c r="U2042" s="1">
        <v>2.17</v>
      </c>
      <c r="X2042" s="22">
        <v>2.2599999999999998</v>
      </c>
      <c r="Z2042" s="22">
        <v>4.6100000000000003</v>
      </c>
      <c r="AI2042" s="20">
        <v>4.6100000000000003</v>
      </c>
      <c r="AN2042" s="25">
        <v>3.44</v>
      </c>
      <c r="AO2042" s="20" t="s">
        <v>47</v>
      </c>
      <c r="AP2042" s="24" t="s">
        <v>48</v>
      </c>
      <c r="AQ2042" s="20" t="e">
        <f>AVERAGE(SMALL(AE2042:AI2042,1),SMALL(AE2042:AI2042,2))</f>
        <v>#NUM!</v>
      </c>
      <c r="AR2042" s="20" t="e">
        <f>IF(R2042 &lt;=( AVERAGE(SMALL(AE2042:AI2042,1),SMALL(AE2042:AI2042,2))), R2042, "")</f>
        <v>#NUM!</v>
      </c>
      <c r="AS2042" s="20" t="e">
        <f>AVERAGE(SMALL(AJ2042:AM2042,1),SMALL(AJ2042:AM2042,2))</f>
        <v>#NUM!</v>
      </c>
      <c r="AT2042" s="20">
        <f>T2042*1.075</f>
        <v>2.3327499999999999</v>
      </c>
      <c r="AU2042" s="20">
        <f>U2042*1.075</f>
        <v>2.3327499999999999</v>
      </c>
      <c r="AV2042" s="22">
        <f>MIN(AN2042,AT2042,AU2042)</f>
        <v>2.3327499999999999</v>
      </c>
      <c r="AW2042" s="20" t="s">
        <v>71</v>
      </c>
      <c r="AX2042" s="20" t="s">
        <v>72</v>
      </c>
      <c r="AY2042" s="25">
        <v>2.33</v>
      </c>
      <c r="AZ2042" s="27">
        <f>IF(AND(AY2042&gt;0,AY2042&lt;=10),AY2042*0.25,IF(AND(AY2042&gt;10,AY2042&lt;=50),AY2042*0.17,IF(AND(AY2042&gt;10,AY2042&lt;=100),AY2042*0.12,IF(AY2042&gt;100,AY2042*0.1))))</f>
        <v>0.58250000000000002</v>
      </c>
      <c r="BA2042" s="3">
        <f>AZ2042+AY2042</f>
        <v>2.9125000000000001</v>
      </c>
      <c r="BB2042" s="25">
        <f>BA2042+BA2042*0.08</f>
        <v>3.1455000000000002</v>
      </c>
      <c r="BC2042" s="20" t="s">
        <v>12295</v>
      </c>
      <c r="BP2042" s="20"/>
      <c r="BQ2042" s="20"/>
      <c r="BR2042" s="20"/>
      <c r="BS2042" s="20"/>
      <c r="BT2042" s="20"/>
      <c r="BU2042" s="20"/>
      <c r="BV2042" s="20"/>
      <c r="BW2042" s="20"/>
      <c r="BX2042" s="20"/>
      <c r="BY2042" s="20"/>
      <c r="BZ2042" s="20"/>
      <c r="CA2042" s="20"/>
      <c r="CB2042" s="20"/>
      <c r="CC2042" s="20"/>
      <c r="CD2042" s="20"/>
      <c r="CE2042" s="20"/>
      <c r="CF2042" s="20"/>
      <c r="CG2042" s="20"/>
      <c r="CH2042" s="20"/>
      <c r="CI2042" s="20"/>
      <c r="CJ2042" s="20"/>
      <c r="CK2042" s="20"/>
      <c r="CL2042" s="20"/>
      <c r="CM2042" s="20"/>
      <c r="CN2042" s="20"/>
      <c r="CO2042" s="20"/>
      <c r="CP2042" s="20"/>
      <c r="CQ2042" s="20"/>
      <c r="CR2042" s="20"/>
      <c r="CS2042" s="20"/>
      <c r="CT2042" s="20"/>
      <c r="CU2042" s="20"/>
      <c r="CV2042" s="20"/>
      <c r="CW2042" s="20"/>
      <c r="CX2042" s="20"/>
      <c r="CY2042" s="20"/>
      <c r="CZ2042" s="20"/>
      <c r="DA2042" s="20"/>
      <c r="DB2042" s="20"/>
      <c r="DC2042" s="20"/>
      <c r="DD2042" s="20"/>
      <c r="DE2042" s="20"/>
      <c r="DF2042" s="20"/>
      <c r="DG2042" s="20"/>
      <c r="DH2042" s="20"/>
      <c r="DI2042" s="20"/>
      <c r="DJ2042" s="20"/>
      <c r="DK2042" s="20"/>
      <c r="DL2042" s="20"/>
    </row>
    <row r="2043" spans="1:116" ht="30" customHeight="1">
      <c r="A2043" s="4" t="s">
        <v>6558</v>
      </c>
      <c r="B2043" s="5">
        <v>2041</v>
      </c>
      <c r="C2043" s="6">
        <v>2390</v>
      </c>
      <c r="D2043" s="6"/>
      <c r="E2043" s="43" t="s">
        <v>6802</v>
      </c>
      <c r="F2043" s="3" t="s">
        <v>6799</v>
      </c>
      <c r="G2043" s="3" t="s">
        <v>3371</v>
      </c>
      <c r="H2043" s="3" t="s">
        <v>6803</v>
      </c>
      <c r="I2043" s="3" t="s">
        <v>102</v>
      </c>
      <c r="J2043" s="3" t="s">
        <v>2076</v>
      </c>
      <c r="K2043" s="6"/>
      <c r="L2043" s="3"/>
      <c r="M2043" s="6">
        <v>30</v>
      </c>
      <c r="N2043" s="3" t="s">
        <v>44</v>
      </c>
      <c r="O2043" s="3" t="s">
        <v>6560</v>
      </c>
      <c r="P2043" s="3" t="s">
        <v>6804</v>
      </c>
      <c r="Q2043" s="3" t="s">
        <v>6805</v>
      </c>
      <c r="R2043" s="156">
        <v>7.44</v>
      </c>
      <c r="T2043" s="23">
        <v>5.5</v>
      </c>
      <c r="U2043" s="1">
        <v>5.5</v>
      </c>
      <c r="AG2043" s="20">
        <v>6.6130000000000004</v>
      </c>
      <c r="AH2043" s="20">
        <v>3.61</v>
      </c>
      <c r="AN2043" s="25">
        <v>5.1115000000000004</v>
      </c>
      <c r="AO2043" s="20" t="s">
        <v>207</v>
      </c>
      <c r="AP2043" s="24" t="s">
        <v>208</v>
      </c>
      <c r="AQ2043" s="20">
        <f>AVERAGE(SMALL(AE2043:AI2043,1),SMALL(AE2043:AI2043,2))</f>
        <v>5.1115000000000004</v>
      </c>
      <c r="AR2043" s="20" t="str">
        <f>IF(R2043 &lt;=( AVERAGE(SMALL(AE2043:AI2043,1),SMALL(AE2043:AI2043,2))), R2043, "")</f>
        <v/>
      </c>
      <c r="AS2043" s="20" t="e">
        <f>AVERAGE(SMALL(AJ2043:AM2043,1),SMALL(AJ2043:AM2043,2))</f>
        <v>#NUM!</v>
      </c>
      <c r="AT2043" s="20">
        <f>T2043*1.075</f>
        <v>5.9124999999999996</v>
      </c>
      <c r="AU2043" s="20">
        <f>U2043*1.075</f>
        <v>5.9124999999999996</v>
      </c>
      <c r="AV2043" s="22">
        <f>MIN(AN2043,AT2043,AU2043)</f>
        <v>5.1115000000000004</v>
      </c>
      <c r="AW2043" s="20" t="s">
        <v>209</v>
      </c>
      <c r="AX2043" s="20" t="s">
        <v>208</v>
      </c>
      <c r="AY2043" s="25">
        <v>5.1109999999999998</v>
      </c>
      <c r="AZ2043" s="27">
        <f>IF(AND(AY2043&gt;0,AY2043&lt;=10),AY2043*0.25,IF(AND(AY2043&gt;10,AY2043&lt;=50),AY2043*0.17,IF(AND(AY2043&gt;10,AY2043&lt;=100),AY2043*0.12,IF(AY2043&gt;100,AY2043*0.1))))</f>
        <v>1.2777499999999999</v>
      </c>
      <c r="BA2043" s="3">
        <f>AZ2043+AY2043</f>
        <v>6.3887499999999999</v>
      </c>
      <c r="BB2043" s="25">
        <f>BA2043+BA2043*0.08</f>
        <v>6.8998499999999998</v>
      </c>
      <c r="BC2043" s="20" t="s">
        <v>12295</v>
      </c>
      <c r="BP2043" s="20"/>
      <c r="BQ2043" s="20"/>
      <c r="BR2043" s="20"/>
      <c r="BS2043" s="20"/>
      <c r="BT2043" s="20"/>
      <c r="BU2043" s="20"/>
      <c r="BV2043" s="20"/>
      <c r="BW2043" s="20"/>
      <c r="BX2043" s="20"/>
      <c r="BY2043" s="20"/>
      <c r="BZ2043" s="20"/>
      <c r="CA2043" s="20"/>
      <c r="CB2043" s="20"/>
      <c r="CC2043" s="20"/>
      <c r="CD2043" s="20"/>
      <c r="CE2043" s="20"/>
      <c r="CF2043" s="20"/>
      <c r="CG2043" s="20"/>
      <c r="CH2043" s="20"/>
      <c r="CI2043" s="20"/>
      <c r="CJ2043" s="20"/>
      <c r="CK2043" s="20"/>
      <c r="CL2043" s="20"/>
      <c r="CM2043" s="20"/>
      <c r="CN2043" s="20"/>
      <c r="CO2043" s="20"/>
      <c r="CP2043" s="20"/>
      <c r="CQ2043" s="20"/>
      <c r="CR2043" s="20"/>
      <c r="CS2043" s="20"/>
      <c r="CT2043" s="20"/>
      <c r="CU2043" s="20"/>
      <c r="CV2043" s="20"/>
      <c r="CW2043" s="20"/>
      <c r="CX2043" s="20"/>
      <c r="CY2043" s="20"/>
      <c r="CZ2043" s="20"/>
      <c r="DA2043" s="20"/>
      <c r="DB2043" s="20"/>
      <c r="DC2043" s="20"/>
      <c r="DD2043" s="20"/>
      <c r="DE2043" s="20"/>
      <c r="DF2043" s="20"/>
      <c r="DG2043" s="20"/>
      <c r="DH2043" s="20"/>
      <c r="DI2043" s="20"/>
      <c r="DJ2043" s="20"/>
      <c r="DK2043" s="20"/>
      <c r="DL2043" s="20"/>
    </row>
    <row r="2044" spans="1:116" ht="30" customHeight="1">
      <c r="A2044" s="4" t="s">
        <v>6558</v>
      </c>
      <c r="B2044" s="5">
        <v>2042</v>
      </c>
      <c r="C2044" s="6">
        <v>2439</v>
      </c>
      <c r="D2044" s="6"/>
      <c r="E2044" s="43" t="s">
        <v>6954</v>
      </c>
      <c r="F2044" s="3" t="s">
        <v>6955</v>
      </c>
      <c r="G2044" s="3" t="s">
        <v>3450</v>
      </c>
      <c r="H2044" s="3" t="s">
        <v>6956</v>
      </c>
      <c r="I2044" s="3" t="s">
        <v>4356</v>
      </c>
      <c r="J2044" s="3" t="s">
        <v>6957</v>
      </c>
      <c r="K2044" s="6">
        <v>10</v>
      </c>
      <c r="L2044" s="3" t="s">
        <v>79</v>
      </c>
      <c r="M2044" s="6">
        <v>1</v>
      </c>
      <c r="N2044" s="3" t="s">
        <v>44</v>
      </c>
      <c r="O2044" s="3" t="s">
        <v>6560</v>
      </c>
      <c r="P2044" s="3" t="s">
        <v>6745</v>
      </c>
      <c r="Q2044" s="3" t="s">
        <v>6958</v>
      </c>
      <c r="R2044" s="156">
        <v>2.85</v>
      </c>
      <c r="T2044" s="23">
        <v>2.31</v>
      </c>
      <c r="U2044" s="1">
        <v>2.31</v>
      </c>
      <c r="AN2044" s="25">
        <v>2.85</v>
      </c>
      <c r="AO2044" s="20" t="s">
        <v>47</v>
      </c>
      <c r="AP2044" s="24" t="s">
        <v>48</v>
      </c>
      <c r="AQ2044" s="20" t="e">
        <f>AVERAGE(SMALL(AE2044:AI2044,1),SMALL(AE2044:AI2044,2))</f>
        <v>#NUM!</v>
      </c>
      <c r="AR2044" s="20" t="e">
        <f>IF(R2044 &lt;=( AVERAGE(SMALL(AE2044:AI2044,1),SMALL(AE2044:AI2044,2))), R2044, "")</f>
        <v>#NUM!</v>
      </c>
      <c r="AS2044" s="20" t="e">
        <f>AVERAGE(SMALL(AJ2044:AM2044,1),SMALL(AJ2044:AM2044,2))</f>
        <v>#NUM!</v>
      </c>
      <c r="AT2044" s="20">
        <f>T2044*1.075</f>
        <v>2.48325</v>
      </c>
      <c r="AU2044" s="20">
        <f>U2044*1.075</f>
        <v>2.48325</v>
      </c>
      <c r="AV2044" s="22">
        <f>MIN(AN2044,AT2044,AU2044)</f>
        <v>2.48325</v>
      </c>
      <c r="AW2044" s="20" t="s">
        <v>71</v>
      </c>
      <c r="AX2044" s="20" t="s">
        <v>72</v>
      </c>
      <c r="AY2044" s="25">
        <v>2.4830000000000001</v>
      </c>
      <c r="AZ2044" s="27">
        <f>IF(AND(AY2044&gt;0,AY2044&lt;=10),AY2044*0.25,IF(AND(AY2044&gt;10,AY2044&lt;=50),AY2044*0.17,IF(AND(AY2044&gt;10,AY2044&lt;=100),AY2044*0.12,IF(AY2044&gt;100,AY2044*0.1))))</f>
        <v>0.62075000000000002</v>
      </c>
      <c r="BA2044" s="3">
        <f>AZ2044+AY2044</f>
        <v>3.1037500000000002</v>
      </c>
      <c r="BB2044" s="25">
        <f>BA2044+BA2044*0.08</f>
        <v>3.3520500000000002</v>
      </c>
      <c r="BC2044" s="20" t="s">
        <v>12295</v>
      </c>
      <c r="BP2044" s="20"/>
      <c r="BQ2044" s="20"/>
      <c r="BR2044" s="20"/>
      <c r="BS2044" s="20"/>
      <c r="BT2044" s="20"/>
      <c r="BU2044" s="20"/>
      <c r="BV2044" s="20"/>
      <c r="BW2044" s="20"/>
      <c r="BX2044" s="20"/>
      <c r="BY2044" s="20"/>
      <c r="BZ2044" s="20"/>
      <c r="CA2044" s="20"/>
      <c r="CB2044" s="20"/>
      <c r="CC2044" s="20"/>
      <c r="CD2044" s="20"/>
      <c r="CE2044" s="20"/>
      <c r="CF2044" s="20"/>
      <c r="CG2044" s="20"/>
      <c r="CH2044" s="20"/>
      <c r="CI2044" s="20"/>
      <c r="CJ2044" s="20"/>
      <c r="CK2044" s="20"/>
      <c r="CL2044" s="20"/>
      <c r="CM2044" s="20"/>
      <c r="CN2044" s="20"/>
      <c r="CO2044" s="20"/>
      <c r="CP2044" s="20"/>
      <c r="CQ2044" s="20"/>
      <c r="CR2044" s="20"/>
      <c r="CS2044" s="20"/>
      <c r="CT2044" s="20"/>
      <c r="CU2044" s="20"/>
      <c r="CV2044" s="20"/>
      <c r="CW2044" s="20"/>
      <c r="CX2044" s="20"/>
      <c r="CY2044" s="20"/>
      <c r="CZ2044" s="20"/>
      <c r="DA2044" s="20"/>
      <c r="DB2044" s="20"/>
      <c r="DC2044" s="20"/>
      <c r="DD2044" s="20"/>
      <c r="DE2044" s="20"/>
      <c r="DF2044" s="20"/>
      <c r="DG2044" s="20"/>
      <c r="DH2044" s="20"/>
      <c r="DI2044" s="20"/>
      <c r="DJ2044" s="20"/>
      <c r="DK2044" s="20"/>
      <c r="DL2044" s="20"/>
    </row>
    <row r="2045" spans="1:116" ht="30" customHeight="1">
      <c r="A2045" s="4" t="s">
        <v>6558</v>
      </c>
      <c r="B2045" s="5">
        <v>2043</v>
      </c>
      <c r="C2045" s="6">
        <v>2438</v>
      </c>
      <c r="D2045" s="6"/>
      <c r="E2045" s="43" t="s">
        <v>6959</v>
      </c>
      <c r="F2045" s="3" t="s">
        <v>6960</v>
      </c>
      <c r="G2045" s="3" t="s">
        <v>3450</v>
      </c>
      <c r="H2045" s="3" t="s">
        <v>6961</v>
      </c>
      <c r="I2045" s="3" t="s">
        <v>4356</v>
      </c>
      <c r="J2045" s="3" t="s">
        <v>6962</v>
      </c>
      <c r="K2045" s="6">
        <v>10</v>
      </c>
      <c r="L2045" s="3" t="s">
        <v>79</v>
      </c>
      <c r="M2045" s="6">
        <v>1</v>
      </c>
      <c r="N2045" s="3" t="s">
        <v>44</v>
      </c>
      <c r="O2045" s="3" t="s">
        <v>6560</v>
      </c>
      <c r="P2045" s="3" t="s">
        <v>6608</v>
      </c>
      <c r="Q2045" s="3" t="s">
        <v>6963</v>
      </c>
      <c r="R2045" s="156">
        <v>2.85</v>
      </c>
      <c r="T2045" s="23">
        <v>2.31</v>
      </c>
      <c r="U2045" s="1">
        <v>2.31</v>
      </c>
      <c r="AN2045" s="25">
        <v>2.85</v>
      </c>
      <c r="AO2045" s="20" t="s">
        <v>47</v>
      </c>
      <c r="AP2045" s="24" t="s">
        <v>48</v>
      </c>
      <c r="AQ2045" s="20" t="e">
        <f>AVERAGE(SMALL(AE2045:AI2045,1),SMALL(AE2045:AI2045,2))</f>
        <v>#NUM!</v>
      </c>
      <c r="AR2045" s="20" t="e">
        <f>IF(R2045 &lt;=( AVERAGE(SMALL(AE2045:AI2045,1),SMALL(AE2045:AI2045,2))), R2045, "")</f>
        <v>#NUM!</v>
      </c>
      <c r="AS2045" s="20" t="e">
        <f>AVERAGE(SMALL(AJ2045:AM2045,1),SMALL(AJ2045:AM2045,2))</f>
        <v>#NUM!</v>
      </c>
      <c r="AT2045" s="20">
        <f>T2045*1.075</f>
        <v>2.48325</v>
      </c>
      <c r="AU2045" s="20">
        <f>U2045*1.075</f>
        <v>2.48325</v>
      </c>
      <c r="AV2045" s="22">
        <f>MIN(AN2045,AT2045,AU2045)</f>
        <v>2.48325</v>
      </c>
      <c r="AW2045" s="20" t="s">
        <v>71</v>
      </c>
      <c r="AX2045" s="20" t="s">
        <v>72</v>
      </c>
      <c r="AY2045" s="25">
        <v>2.4830000000000001</v>
      </c>
      <c r="AZ2045" s="27">
        <f>IF(AND(AY2045&gt;0,AY2045&lt;=10),AY2045*0.25,IF(AND(AY2045&gt;10,AY2045&lt;=50),AY2045*0.17,IF(AND(AY2045&gt;10,AY2045&lt;=100),AY2045*0.12,IF(AY2045&gt;100,AY2045*0.1))))</f>
        <v>0.62075000000000002</v>
      </c>
      <c r="BA2045" s="3">
        <f>AZ2045+AY2045</f>
        <v>3.1037500000000002</v>
      </c>
      <c r="BB2045" s="25">
        <f>BA2045+BA2045*0.08</f>
        <v>3.3520500000000002</v>
      </c>
      <c r="BC2045" s="20" t="s">
        <v>12295</v>
      </c>
      <c r="BP2045" s="20"/>
      <c r="BQ2045" s="20"/>
      <c r="BR2045" s="20"/>
      <c r="BS2045" s="20"/>
      <c r="BT2045" s="20"/>
      <c r="BU2045" s="20"/>
      <c r="BV2045" s="20"/>
      <c r="BW2045" s="20"/>
      <c r="BX2045" s="20"/>
      <c r="BY2045" s="20"/>
      <c r="BZ2045" s="20"/>
      <c r="CA2045" s="20"/>
      <c r="CB2045" s="20"/>
      <c r="CC2045" s="20"/>
      <c r="CD2045" s="20"/>
      <c r="CE2045" s="20"/>
      <c r="CF2045" s="20"/>
      <c r="CG2045" s="20"/>
      <c r="CH2045" s="20"/>
      <c r="CI2045" s="20"/>
      <c r="CJ2045" s="20"/>
      <c r="CK2045" s="20"/>
      <c r="CL2045" s="20"/>
      <c r="CM2045" s="20"/>
      <c r="CN2045" s="20"/>
      <c r="CO2045" s="20"/>
      <c r="CP2045" s="20"/>
      <c r="CQ2045" s="20"/>
      <c r="CR2045" s="20"/>
      <c r="CS2045" s="20"/>
      <c r="CT2045" s="20"/>
      <c r="CU2045" s="20"/>
      <c r="CV2045" s="20"/>
      <c r="CW2045" s="20"/>
      <c r="CX2045" s="20"/>
      <c r="CY2045" s="20"/>
      <c r="CZ2045" s="20"/>
      <c r="DA2045" s="20"/>
      <c r="DB2045" s="20"/>
      <c r="DC2045" s="20"/>
      <c r="DD2045" s="20"/>
      <c r="DE2045" s="20"/>
      <c r="DF2045" s="20"/>
      <c r="DG2045" s="20"/>
      <c r="DH2045" s="20"/>
      <c r="DI2045" s="20"/>
      <c r="DJ2045" s="20"/>
      <c r="DK2045" s="20"/>
      <c r="DL2045" s="20"/>
    </row>
    <row r="2046" spans="1:116" ht="30" customHeight="1">
      <c r="A2046" s="4" t="s">
        <v>6558</v>
      </c>
      <c r="B2046" s="5">
        <v>2044</v>
      </c>
      <c r="C2046" s="6">
        <v>3499</v>
      </c>
      <c r="D2046" s="6"/>
      <c r="E2046" s="43" t="s">
        <v>6628</v>
      </c>
      <c r="F2046" s="3" t="s">
        <v>684</v>
      </c>
      <c r="G2046" s="3" t="s">
        <v>682</v>
      </c>
      <c r="H2046" s="3" t="s">
        <v>689</v>
      </c>
      <c r="I2046" s="3" t="s">
        <v>42</v>
      </c>
      <c r="J2046" s="3" t="s">
        <v>6595</v>
      </c>
      <c r="K2046" s="6"/>
      <c r="L2046" s="3"/>
      <c r="M2046" s="6">
        <v>30</v>
      </c>
      <c r="N2046" s="3" t="s">
        <v>44</v>
      </c>
      <c r="O2046" s="3" t="s">
        <v>6560</v>
      </c>
      <c r="P2046" s="3" t="s">
        <v>6629</v>
      </c>
      <c r="Q2046" s="3" t="s">
        <v>6630</v>
      </c>
      <c r="R2046" s="156">
        <v>2.09</v>
      </c>
      <c r="T2046" s="23">
        <v>1.7</v>
      </c>
      <c r="U2046" s="1">
        <v>1.7</v>
      </c>
      <c r="V2046" s="21">
        <v>1.75</v>
      </c>
      <c r="Z2046" s="22">
        <v>2.4300000000000002</v>
      </c>
      <c r="AE2046" s="24">
        <v>1.75</v>
      </c>
      <c r="AH2046" s="20">
        <v>0.96</v>
      </c>
      <c r="AI2046" s="20">
        <v>2.4300000000000002</v>
      </c>
      <c r="AN2046" s="25">
        <v>1.83</v>
      </c>
      <c r="AO2046" s="20" t="s">
        <v>332</v>
      </c>
      <c r="AP2046" s="24" t="s">
        <v>333</v>
      </c>
      <c r="AQ2046" s="20">
        <f>AVERAGE(SMALL(AE2046:AI2046,1),SMALL(AE2046:AI2046,2))</f>
        <v>1.355</v>
      </c>
      <c r="AR2046" s="20" t="str">
        <f>IF(R2046 &lt;=( AVERAGE(SMALL(AE2046:AI2046,1),SMALL(AE2046:AI2046,2))), R2046, "")</f>
        <v/>
      </c>
      <c r="AS2046" s="20" t="e">
        <f>AVERAGE(SMALL(AJ2046:AM2046,1),SMALL(AJ2046:AM2046,2))</f>
        <v>#NUM!</v>
      </c>
      <c r="AT2046" s="20">
        <f>T2046*1.075</f>
        <v>1.8274999999999999</v>
      </c>
      <c r="AU2046" s="20">
        <f>U2046*1.075</f>
        <v>1.8274999999999999</v>
      </c>
      <c r="AV2046" s="22">
        <f>MIN(AN2046,AT2046,AU2046)</f>
        <v>1.8274999999999999</v>
      </c>
      <c r="AW2046" s="20" t="s">
        <v>71</v>
      </c>
      <c r="AX2046" s="20" t="s">
        <v>72</v>
      </c>
      <c r="AY2046" s="25">
        <v>1.8274999999999999</v>
      </c>
      <c r="AZ2046" s="27">
        <f>IF(AND(AY2046&gt;0,AY2046&lt;=10),AY2046*0.25,IF(AND(AY2046&gt;10,AY2046&lt;=50),AY2046*0.17,IF(AND(AY2046&gt;10,AY2046&lt;=100),AY2046*0.12,IF(AY2046&gt;100,AY2046*0.1))))</f>
        <v>0.45687499999999998</v>
      </c>
      <c r="BA2046" s="3">
        <f>AZ2046+AY2046</f>
        <v>2.2843749999999998</v>
      </c>
      <c r="BB2046" s="25">
        <f>BA2046+BA2046*0.08</f>
        <v>2.4671249999999998</v>
      </c>
      <c r="BC2046" s="20" t="s">
        <v>12295</v>
      </c>
      <c r="BP2046" s="20"/>
      <c r="BQ2046" s="20"/>
      <c r="BR2046" s="20"/>
      <c r="BS2046" s="20"/>
      <c r="BT2046" s="20"/>
      <c r="BU2046" s="20"/>
      <c r="BV2046" s="20"/>
      <c r="BW2046" s="20"/>
      <c r="BX2046" s="20"/>
      <c r="BY2046" s="20"/>
      <c r="BZ2046" s="20"/>
      <c r="CA2046" s="20"/>
      <c r="CB2046" s="20"/>
      <c r="CC2046" s="20"/>
      <c r="CD2046" s="20"/>
      <c r="CE2046" s="20"/>
      <c r="CF2046" s="20"/>
      <c r="CG2046" s="20"/>
      <c r="CH2046" s="20"/>
      <c r="CI2046" s="20"/>
      <c r="CJ2046" s="20"/>
      <c r="CK2046" s="20"/>
      <c r="CL2046" s="20"/>
      <c r="CM2046" s="20"/>
      <c r="CN2046" s="20"/>
      <c r="CO2046" s="20"/>
      <c r="CP2046" s="20"/>
      <c r="CQ2046" s="20"/>
      <c r="CR2046" s="20"/>
      <c r="CS2046" s="20"/>
      <c r="CT2046" s="20"/>
      <c r="CU2046" s="20"/>
      <c r="CV2046" s="20"/>
      <c r="CW2046" s="20"/>
      <c r="CX2046" s="20"/>
      <c r="CY2046" s="20"/>
      <c r="CZ2046" s="20"/>
      <c r="DA2046" s="20"/>
      <c r="DB2046" s="20"/>
      <c r="DC2046" s="20"/>
      <c r="DD2046" s="20"/>
      <c r="DE2046" s="20"/>
      <c r="DF2046" s="20"/>
      <c r="DG2046" s="20"/>
      <c r="DH2046" s="20"/>
      <c r="DI2046" s="20"/>
      <c r="DJ2046" s="20"/>
      <c r="DK2046" s="20"/>
      <c r="DL2046" s="20"/>
    </row>
    <row r="2047" spans="1:116" ht="30" customHeight="1">
      <c r="A2047" s="4" t="s">
        <v>6558</v>
      </c>
      <c r="B2047" s="5">
        <v>2045</v>
      </c>
      <c r="C2047" s="6">
        <v>3495</v>
      </c>
      <c r="D2047" s="6"/>
      <c r="E2047" s="43" t="s">
        <v>6628</v>
      </c>
      <c r="F2047" s="3" t="s">
        <v>684</v>
      </c>
      <c r="G2047" s="3" t="s">
        <v>682</v>
      </c>
      <c r="H2047" s="3" t="s">
        <v>299</v>
      </c>
      <c r="I2047" s="3" t="s">
        <v>42</v>
      </c>
      <c r="J2047" s="3" t="s">
        <v>6595</v>
      </c>
      <c r="K2047" s="6"/>
      <c r="L2047" s="3"/>
      <c r="M2047" s="6">
        <v>30</v>
      </c>
      <c r="N2047" s="3" t="s">
        <v>44</v>
      </c>
      <c r="O2047" s="3" t="s">
        <v>6560</v>
      </c>
      <c r="P2047" s="3" t="s">
        <v>6631</v>
      </c>
      <c r="Q2047" s="3" t="s">
        <v>6632</v>
      </c>
      <c r="R2047" s="156">
        <v>2.25</v>
      </c>
      <c r="T2047" s="23">
        <v>2.23</v>
      </c>
      <c r="U2047" s="1">
        <v>2.23</v>
      </c>
      <c r="V2047" s="21">
        <v>1.61</v>
      </c>
      <c r="Z2047" s="22">
        <v>2.89</v>
      </c>
      <c r="AE2047" s="24">
        <v>1.61</v>
      </c>
      <c r="AH2047" s="20">
        <v>1.1299999999999999</v>
      </c>
      <c r="AI2047" s="20">
        <v>2.89</v>
      </c>
      <c r="AN2047" s="25">
        <v>2.25</v>
      </c>
      <c r="AO2047" s="20" t="s">
        <v>47</v>
      </c>
      <c r="AP2047" s="24" t="s">
        <v>48</v>
      </c>
      <c r="AQ2047" s="20">
        <f>AVERAGE(SMALL(AE2047:AI2047,1),SMALL(AE2047:AI2047,2))</f>
        <v>1.37</v>
      </c>
      <c r="AR2047" s="20" t="str">
        <f>IF(R2047 &lt;=( AVERAGE(SMALL(AE2047:AI2047,1),SMALL(AE2047:AI2047,2))), R2047, "")</f>
        <v/>
      </c>
      <c r="AS2047" s="20" t="e">
        <f>AVERAGE(SMALL(AJ2047:AM2047,1),SMALL(AJ2047:AM2047,2))</f>
        <v>#NUM!</v>
      </c>
      <c r="AT2047" s="20">
        <f>T2047*1.075</f>
        <v>2.3972500000000001</v>
      </c>
      <c r="AU2047" s="20">
        <f>U2047*1.075</f>
        <v>2.3972500000000001</v>
      </c>
      <c r="AV2047" s="22">
        <f>MIN(AN2047,AT2047,AU2047)</f>
        <v>2.25</v>
      </c>
      <c r="AW2047" s="20" t="s">
        <v>209</v>
      </c>
      <c r="AX2047" s="20" t="s">
        <v>208</v>
      </c>
      <c r="AY2047" s="25">
        <v>1.37</v>
      </c>
      <c r="AZ2047" s="27">
        <f>IF(AND(AY2047&gt;0,AY2047&lt;=10),AY2047*0.25,IF(AND(AY2047&gt;10,AY2047&lt;=50),AY2047*0.17,IF(AND(AY2047&gt;10,AY2047&lt;=100),AY2047*0.12,IF(AY2047&gt;100,AY2047*0.1))))</f>
        <v>0.34250000000000003</v>
      </c>
      <c r="BA2047" s="3">
        <f>AZ2047+AY2047</f>
        <v>1.7125000000000001</v>
      </c>
      <c r="BB2047" s="25">
        <f>BA2047+BA2047*0.08</f>
        <v>1.8495000000000001</v>
      </c>
      <c r="BC2047" s="20" t="s">
        <v>12295</v>
      </c>
      <c r="BP2047" s="20"/>
      <c r="BQ2047" s="20"/>
      <c r="BR2047" s="20"/>
      <c r="BS2047" s="20"/>
      <c r="BT2047" s="20"/>
      <c r="BU2047" s="20"/>
      <c r="BV2047" s="20"/>
      <c r="BW2047" s="20"/>
      <c r="BX2047" s="20"/>
      <c r="BY2047" s="20"/>
      <c r="BZ2047" s="20"/>
      <c r="CA2047" s="20"/>
      <c r="CB2047" s="20"/>
      <c r="CC2047" s="20"/>
      <c r="CD2047" s="20"/>
      <c r="CE2047" s="20"/>
      <c r="CF2047" s="20"/>
      <c r="CG2047" s="20"/>
      <c r="CH2047" s="20"/>
      <c r="CI2047" s="20"/>
      <c r="CJ2047" s="20"/>
      <c r="CK2047" s="20"/>
      <c r="CL2047" s="20"/>
      <c r="CM2047" s="20"/>
      <c r="CN2047" s="20"/>
      <c r="CO2047" s="20"/>
      <c r="CP2047" s="20"/>
      <c r="CQ2047" s="20"/>
      <c r="CR2047" s="20"/>
      <c r="CS2047" s="20"/>
      <c r="CT2047" s="20"/>
      <c r="CU2047" s="20"/>
      <c r="CV2047" s="20"/>
      <c r="CW2047" s="20"/>
      <c r="CX2047" s="20"/>
      <c r="CY2047" s="20"/>
      <c r="CZ2047" s="20"/>
      <c r="DA2047" s="20"/>
      <c r="DB2047" s="20"/>
      <c r="DC2047" s="20"/>
      <c r="DD2047" s="20"/>
      <c r="DE2047" s="20"/>
      <c r="DF2047" s="20"/>
      <c r="DG2047" s="20"/>
      <c r="DH2047" s="20"/>
      <c r="DI2047" s="20"/>
      <c r="DJ2047" s="20"/>
      <c r="DK2047" s="20"/>
      <c r="DL2047" s="20"/>
    </row>
    <row r="2048" spans="1:116" ht="30" customHeight="1">
      <c r="A2048" s="4" t="s">
        <v>6558</v>
      </c>
      <c r="B2048" s="5">
        <v>2046</v>
      </c>
      <c r="C2048" s="6">
        <v>3492</v>
      </c>
      <c r="D2048" s="6"/>
      <c r="E2048" s="43" t="s">
        <v>6669</v>
      </c>
      <c r="F2048" s="3" t="s">
        <v>6359</v>
      </c>
      <c r="G2048" s="3" t="s">
        <v>1328</v>
      </c>
      <c r="H2048" s="3" t="s">
        <v>299</v>
      </c>
      <c r="I2048" s="3" t="s">
        <v>42</v>
      </c>
      <c r="J2048" s="3" t="s">
        <v>3113</v>
      </c>
      <c r="K2048" s="6"/>
      <c r="L2048" s="3"/>
      <c r="M2048" s="6">
        <v>30</v>
      </c>
      <c r="N2048" s="3" t="s">
        <v>44</v>
      </c>
      <c r="O2048" s="3" t="s">
        <v>6560</v>
      </c>
      <c r="P2048" s="3" t="s">
        <v>6670</v>
      </c>
      <c r="Q2048" s="3" t="s">
        <v>6671</v>
      </c>
      <c r="R2048" s="156">
        <v>4.01</v>
      </c>
      <c r="T2048" s="23">
        <v>3.29</v>
      </c>
      <c r="U2048" s="1">
        <v>3.29</v>
      </c>
      <c r="V2048" s="21">
        <v>3.36</v>
      </c>
      <c r="Z2048" s="22">
        <v>4.6500000000000004</v>
      </c>
      <c r="AE2048" s="24">
        <v>3.36</v>
      </c>
      <c r="AG2048" s="20">
        <v>4.3658999999999999</v>
      </c>
      <c r="AI2048" s="20">
        <v>4.6500000000000004</v>
      </c>
      <c r="AN2048" s="25">
        <v>3.8629500000000001</v>
      </c>
      <c r="AO2048" s="20" t="s">
        <v>207</v>
      </c>
      <c r="AP2048" s="24" t="s">
        <v>208</v>
      </c>
      <c r="AQ2048" s="20">
        <f>AVERAGE(SMALL(AE2048:AI2048,1),SMALL(AE2048:AI2048,2))</f>
        <v>3.8629499999999997</v>
      </c>
      <c r="AR2048" s="20" t="str">
        <f>IF(R2048 &lt;=( AVERAGE(SMALL(AE2048:AI2048,1),SMALL(AE2048:AI2048,2))), R2048, "")</f>
        <v/>
      </c>
      <c r="AS2048" s="20" t="e">
        <f>AVERAGE(SMALL(AJ2048:AM2048,1),SMALL(AJ2048:AM2048,2))</f>
        <v>#NUM!</v>
      </c>
      <c r="AT2048" s="20">
        <f>T2048*1.075</f>
        <v>3.5367500000000001</v>
      </c>
      <c r="AU2048" s="20">
        <f>U2048*1.075</f>
        <v>3.5367500000000001</v>
      </c>
      <c r="AV2048" s="22">
        <f>MIN(AN2048,AT2048,AU2048)</f>
        <v>3.5367500000000001</v>
      </c>
      <c r="AW2048" s="20" t="s">
        <v>71</v>
      </c>
      <c r="AX2048" s="20" t="s">
        <v>72</v>
      </c>
      <c r="AY2048" s="25">
        <v>3.536</v>
      </c>
      <c r="AZ2048" s="27">
        <f>IF(AND(AY2048&gt;0,AY2048&lt;=10),AY2048*0.25,IF(AND(AY2048&gt;10,AY2048&lt;=50),AY2048*0.17,IF(AND(AY2048&gt;10,AY2048&lt;=100),AY2048*0.12,IF(AY2048&gt;100,AY2048*0.1))))</f>
        <v>0.88400000000000001</v>
      </c>
      <c r="BA2048" s="3">
        <f>AZ2048+AY2048</f>
        <v>4.42</v>
      </c>
      <c r="BB2048" s="25">
        <f>BA2048+BA2048*0.08</f>
        <v>4.7736000000000001</v>
      </c>
      <c r="BC2048" s="20" t="s">
        <v>12295</v>
      </c>
      <c r="BP2048" s="20"/>
      <c r="BQ2048" s="20"/>
      <c r="BR2048" s="20"/>
      <c r="BS2048" s="20"/>
      <c r="BT2048" s="20"/>
      <c r="BU2048" s="20"/>
      <c r="BV2048" s="20"/>
      <c r="BW2048" s="20"/>
      <c r="BX2048" s="20"/>
      <c r="BY2048" s="20"/>
      <c r="BZ2048" s="20"/>
      <c r="CA2048" s="20"/>
      <c r="CB2048" s="20"/>
      <c r="CC2048" s="20"/>
      <c r="CD2048" s="20"/>
      <c r="CE2048" s="20"/>
      <c r="CF2048" s="20"/>
      <c r="CG2048" s="20"/>
      <c r="CH2048" s="20"/>
      <c r="CI2048" s="20"/>
      <c r="CJ2048" s="20"/>
      <c r="CK2048" s="20"/>
      <c r="CL2048" s="20"/>
      <c r="CM2048" s="20"/>
      <c r="CN2048" s="20"/>
      <c r="CO2048" s="20"/>
      <c r="CP2048" s="20"/>
      <c r="CQ2048" s="20"/>
      <c r="CR2048" s="20"/>
      <c r="CS2048" s="20"/>
      <c r="CT2048" s="20"/>
      <c r="CU2048" s="20"/>
      <c r="CV2048" s="20"/>
      <c r="CW2048" s="20"/>
      <c r="CX2048" s="20"/>
      <c r="CY2048" s="20"/>
      <c r="CZ2048" s="20"/>
      <c r="DA2048" s="20"/>
      <c r="DB2048" s="20"/>
      <c r="DC2048" s="20"/>
      <c r="DD2048" s="20"/>
      <c r="DE2048" s="20"/>
      <c r="DF2048" s="20"/>
      <c r="DG2048" s="20"/>
      <c r="DH2048" s="20"/>
      <c r="DI2048" s="20"/>
      <c r="DJ2048" s="20"/>
      <c r="DK2048" s="20"/>
      <c r="DL2048" s="20"/>
    </row>
    <row r="2049" spans="1:116" ht="30" customHeight="1">
      <c r="A2049" s="4" t="s">
        <v>6558</v>
      </c>
      <c r="B2049" s="5">
        <v>2047</v>
      </c>
      <c r="C2049" s="116">
        <v>3494</v>
      </c>
      <c r="D2049" s="116"/>
      <c r="E2049" s="43" t="s">
        <v>6914</v>
      </c>
      <c r="F2049" s="3" t="s">
        <v>2360</v>
      </c>
      <c r="G2049" s="3" t="s">
        <v>2366</v>
      </c>
      <c r="H2049" s="3" t="s">
        <v>2362</v>
      </c>
      <c r="I2049" s="3" t="s">
        <v>42</v>
      </c>
      <c r="J2049" s="3" t="s">
        <v>6919</v>
      </c>
      <c r="K2049" s="6"/>
      <c r="L2049" s="3"/>
      <c r="M2049" s="6">
        <v>30</v>
      </c>
      <c r="N2049" s="3" t="s">
        <v>44</v>
      </c>
      <c r="O2049" s="3" t="s">
        <v>6560</v>
      </c>
      <c r="P2049" s="3" t="s">
        <v>6912</v>
      </c>
      <c r="Q2049" s="3" t="s">
        <v>6920</v>
      </c>
      <c r="R2049" s="156">
        <v>9.52</v>
      </c>
      <c r="T2049" s="23">
        <v>4.96</v>
      </c>
      <c r="U2049" s="1">
        <v>4.96</v>
      </c>
      <c r="V2049" s="21">
        <v>11</v>
      </c>
      <c r="Z2049" s="22">
        <v>8.0399999999999991</v>
      </c>
      <c r="AE2049" s="24">
        <v>11</v>
      </c>
      <c r="AK2049" s="20">
        <v>4.78</v>
      </c>
      <c r="AN2049" s="25">
        <v>4.78</v>
      </c>
      <c r="AO2049" s="20" t="s">
        <v>373</v>
      </c>
      <c r="AP2049" s="24" t="s">
        <v>374</v>
      </c>
      <c r="AQ2049" s="20" t="e">
        <f>AVERAGE(SMALL(AE2049:AI2049,1),SMALL(AE2049:AI2049,2))</f>
        <v>#NUM!</v>
      </c>
      <c r="AR2049" s="20" t="e">
        <f>IF(R2049 &lt;=( AVERAGE(SMALL(AE2049:AI2049,1),SMALL(AE2049:AI2049,2))), R2049, "")</f>
        <v>#NUM!</v>
      </c>
      <c r="AS2049" s="20" t="e">
        <f>AVERAGE(SMALL(AJ2049:AM2049,1),SMALL(AJ2049:AM2049,2))</f>
        <v>#NUM!</v>
      </c>
      <c r="AT2049" s="20">
        <f>T2049*1.075</f>
        <v>5.3319999999999999</v>
      </c>
      <c r="AU2049" s="20">
        <f>U2049*1.075</f>
        <v>5.3319999999999999</v>
      </c>
      <c r="AV2049" s="22">
        <f>MIN(AN2049,AT2049,AU2049)</f>
        <v>4.78</v>
      </c>
      <c r="AW2049" s="20" t="s">
        <v>373</v>
      </c>
      <c r="AX2049" s="20" t="s">
        <v>374</v>
      </c>
      <c r="AY2049" s="25">
        <v>4.78</v>
      </c>
      <c r="AZ2049" s="27">
        <f>IF(AND(AY2049&gt;0,AY2049&lt;=10),AY2049*0.25,IF(AND(AY2049&gt;10,AY2049&lt;=50),AY2049*0.17,IF(AND(AY2049&gt;10,AY2049&lt;=100),AY2049*0.12,IF(AY2049&gt;100,AY2049*0.1))))</f>
        <v>1.1950000000000001</v>
      </c>
      <c r="BA2049" s="3">
        <f>AZ2049+AY2049</f>
        <v>5.9750000000000005</v>
      </c>
      <c r="BB2049" s="25">
        <f>BA2049+BA2049*0.08</f>
        <v>6.4530000000000003</v>
      </c>
      <c r="BC2049" s="20" t="s">
        <v>12295</v>
      </c>
      <c r="BP2049" s="20"/>
      <c r="BQ2049" s="20"/>
      <c r="BR2049" s="20"/>
      <c r="BS2049" s="20"/>
      <c r="BT2049" s="20"/>
      <c r="BU2049" s="20"/>
      <c r="BV2049" s="20"/>
      <c r="BW2049" s="20"/>
      <c r="BX2049" s="20"/>
      <c r="BY2049" s="20"/>
      <c r="BZ2049" s="20"/>
      <c r="CA2049" s="20"/>
      <c r="CB2049" s="20"/>
      <c r="CC2049" s="20"/>
      <c r="CD2049" s="20"/>
      <c r="CE2049" s="20"/>
      <c r="CF2049" s="20"/>
      <c r="CG2049" s="20"/>
      <c r="CH2049" s="20"/>
      <c r="CI2049" s="20"/>
      <c r="CJ2049" s="20"/>
      <c r="CK2049" s="20"/>
      <c r="CL2049" s="20"/>
      <c r="CM2049" s="20"/>
      <c r="CN2049" s="20"/>
      <c r="CO2049" s="20"/>
      <c r="CP2049" s="20"/>
      <c r="CQ2049" s="20"/>
      <c r="CR2049" s="20"/>
      <c r="CS2049" s="20"/>
      <c r="CT2049" s="20"/>
      <c r="CU2049" s="20"/>
      <c r="CV2049" s="20"/>
      <c r="CW2049" s="20"/>
      <c r="CX2049" s="20"/>
      <c r="CY2049" s="20"/>
      <c r="CZ2049" s="20"/>
      <c r="DA2049" s="20"/>
      <c r="DB2049" s="20"/>
      <c r="DC2049" s="20"/>
      <c r="DD2049" s="20"/>
      <c r="DE2049" s="20"/>
      <c r="DF2049" s="20"/>
      <c r="DG2049" s="20"/>
      <c r="DH2049" s="20"/>
      <c r="DI2049" s="20"/>
      <c r="DJ2049" s="20"/>
      <c r="DK2049" s="20"/>
      <c r="DL2049" s="20"/>
    </row>
    <row r="2050" spans="1:116" ht="30" customHeight="1">
      <c r="A2050" s="4" t="s">
        <v>6558</v>
      </c>
      <c r="B2050" s="5">
        <v>2048</v>
      </c>
      <c r="C2050" s="116">
        <v>500</v>
      </c>
      <c r="D2050" s="116"/>
      <c r="E2050" s="43" t="s">
        <v>6948</v>
      </c>
      <c r="F2050" s="3" t="s">
        <v>6949</v>
      </c>
      <c r="G2050" s="3" t="s">
        <v>6944</v>
      </c>
      <c r="H2050" s="3" t="s">
        <v>6950</v>
      </c>
      <c r="I2050" s="3" t="s">
        <v>380</v>
      </c>
      <c r="J2050" s="3" t="s">
        <v>6951</v>
      </c>
      <c r="K2050" s="6"/>
      <c r="L2050" s="3"/>
      <c r="M2050" s="6">
        <v>40</v>
      </c>
      <c r="N2050" s="3" t="s">
        <v>44</v>
      </c>
      <c r="O2050" s="3" t="s">
        <v>6560</v>
      </c>
      <c r="P2050" s="3" t="s">
        <v>6952</v>
      </c>
      <c r="Q2050" s="3" t="s">
        <v>6953</v>
      </c>
      <c r="R2050" s="156">
        <v>2.58</v>
      </c>
      <c r="T2050" s="23">
        <v>2.09</v>
      </c>
      <c r="U2050" s="1">
        <v>2.09</v>
      </c>
      <c r="AN2050" s="25">
        <v>2.58</v>
      </c>
      <c r="AO2050" s="20" t="s">
        <v>47</v>
      </c>
      <c r="AP2050" s="24" t="s">
        <v>48</v>
      </c>
      <c r="AQ2050" s="20" t="e">
        <f>AVERAGE(SMALL(AE2050:AI2050,1),SMALL(AE2050:AI2050,2))</f>
        <v>#NUM!</v>
      </c>
      <c r="AR2050" s="20" t="e">
        <f>IF(R2050 &lt;=( AVERAGE(SMALL(AE2050:AI2050,1),SMALL(AE2050:AI2050,2))), R2050, "")</f>
        <v>#NUM!</v>
      </c>
      <c r="AS2050" s="20" t="e">
        <f>AVERAGE(SMALL(AJ2050:AM2050,1),SMALL(AJ2050:AM2050,2))</f>
        <v>#NUM!</v>
      </c>
      <c r="AT2050" s="20">
        <f>T2050*1.075</f>
        <v>2.2467499999999996</v>
      </c>
      <c r="AU2050" s="20">
        <f>U2050*1.075</f>
        <v>2.2467499999999996</v>
      </c>
      <c r="AV2050" s="22">
        <f>MIN(AN2050,AT2050,AU2050)</f>
        <v>2.2467499999999996</v>
      </c>
      <c r="AW2050" s="20" t="s">
        <v>71</v>
      </c>
      <c r="AX2050" s="20" t="s">
        <v>72</v>
      </c>
      <c r="AY2050" s="25">
        <v>2.25</v>
      </c>
      <c r="AZ2050" s="27">
        <f>IF(AND(AY2050&gt;0,AY2050&lt;=10),AY2050*0.25,IF(AND(AY2050&gt;10,AY2050&lt;=50),AY2050*0.17,IF(AND(AY2050&gt;10,AY2050&lt;=100),AY2050*0.12,IF(AY2050&gt;100,AY2050*0.1))))</f>
        <v>0.5625</v>
      </c>
      <c r="BA2050" s="3">
        <f>AZ2050+AY2050</f>
        <v>2.8125</v>
      </c>
      <c r="BB2050" s="25">
        <f>BA2050+BA2050*0.08</f>
        <v>3.0375000000000001</v>
      </c>
      <c r="BC2050" s="20" t="s">
        <v>12295</v>
      </c>
      <c r="BP2050" s="20"/>
      <c r="BQ2050" s="20"/>
      <c r="BR2050" s="20"/>
      <c r="BS2050" s="20"/>
      <c r="BT2050" s="20"/>
      <c r="BU2050" s="20"/>
      <c r="BV2050" s="20"/>
      <c r="BW2050" s="20"/>
      <c r="BX2050" s="20"/>
      <c r="BY2050" s="20"/>
      <c r="BZ2050" s="20"/>
      <c r="CA2050" s="20"/>
      <c r="CB2050" s="20"/>
      <c r="CC2050" s="20"/>
      <c r="CD2050" s="20"/>
      <c r="CE2050" s="20"/>
      <c r="CF2050" s="20"/>
      <c r="CG2050" s="20"/>
      <c r="CH2050" s="20"/>
      <c r="CI2050" s="20"/>
      <c r="CJ2050" s="20"/>
      <c r="CK2050" s="20"/>
      <c r="CL2050" s="20"/>
      <c r="CM2050" s="20"/>
      <c r="CN2050" s="20"/>
      <c r="CO2050" s="20"/>
      <c r="CP2050" s="20"/>
      <c r="CQ2050" s="20"/>
      <c r="CR2050" s="20"/>
      <c r="CS2050" s="20"/>
      <c r="CT2050" s="20"/>
      <c r="CU2050" s="20"/>
      <c r="CV2050" s="20"/>
      <c r="CW2050" s="20"/>
      <c r="CX2050" s="20"/>
      <c r="CY2050" s="20"/>
      <c r="CZ2050" s="20"/>
      <c r="DA2050" s="20"/>
      <c r="DB2050" s="20"/>
      <c r="DC2050" s="20"/>
      <c r="DD2050" s="20"/>
      <c r="DE2050" s="20"/>
      <c r="DF2050" s="20"/>
      <c r="DG2050" s="20"/>
      <c r="DH2050" s="20"/>
      <c r="DI2050" s="20"/>
      <c r="DJ2050" s="20"/>
      <c r="DK2050" s="20"/>
      <c r="DL2050" s="20"/>
    </row>
    <row r="2051" spans="1:116" ht="30" customHeight="1">
      <c r="A2051" s="4" t="s">
        <v>6558</v>
      </c>
      <c r="B2051" s="5">
        <v>2049</v>
      </c>
      <c r="C2051" s="116">
        <v>7248</v>
      </c>
      <c r="D2051" s="116"/>
      <c r="E2051" s="43" t="s">
        <v>6772</v>
      </c>
      <c r="F2051" s="116" t="s">
        <v>6773</v>
      </c>
      <c r="G2051" s="116" t="s">
        <v>1846</v>
      </c>
      <c r="H2051" s="116" t="s">
        <v>4368</v>
      </c>
      <c r="I2051" s="116" t="s">
        <v>42</v>
      </c>
      <c r="J2051" s="116" t="s">
        <v>4582</v>
      </c>
      <c r="K2051" s="239"/>
      <c r="L2051" s="116"/>
      <c r="M2051" s="239">
        <v>10</v>
      </c>
      <c r="N2051" s="116" t="s">
        <v>44</v>
      </c>
      <c r="O2051" s="116" t="s">
        <v>6560</v>
      </c>
      <c r="P2051" s="116" t="s">
        <v>6661</v>
      </c>
      <c r="Q2051" s="116" t="s">
        <v>6775</v>
      </c>
      <c r="R2051" s="156">
        <v>2.84</v>
      </c>
      <c r="T2051" s="23">
        <v>2.2999999999999998</v>
      </c>
      <c r="U2051" s="1">
        <v>2.2999999999999998</v>
      </c>
      <c r="AF2051" s="20">
        <v>1.4215</v>
      </c>
      <c r="AG2051" s="20">
        <v>1.6240000000000001</v>
      </c>
      <c r="AI2051" s="20">
        <v>1.65</v>
      </c>
      <c r="AN2051" s="25">
        <v>1.52275</v>
      </c>
      <c r="AO2051" s="20" t="s">
        <v>207</v>
      </c>
      <c r="AP2051" s="24" t="s">
        <v>208</v>
      </c>
      <c r="AQ2051" s="20">
        <f>AVERAGE(SMALL(AE2051:AI2051,1),SMALL(AE2051:AI2051,2))</f>
        <v>1.52275</v>
      </c>
      <c r="AR2051" s="20" t="str">
        <f>IF(R2051 &lt;=( AVERAGE(SMALL(AE2051:AI2051,1),SMALL(AE2051:AI2051,2))), R2051, "")</f>
        <v/>
      </c>
      <c r="AS2051" s="20" t="e">
        <f>AVERAGE(SMALL(AJ2051:AM2051,1),SMALL(AJ2051:AM2051,2))</f>
        <v>#NUM!</v>
      </c>
      <c r="AT2051" s="20">
        <f>T2051*1.075</f>
        <v>2.4724999999999997</v>
      </c>
      <c r="AU2051" s="20">
        <f>U2051*1.075</f>
        <v>2.4724999999999997</v>
      </c>
      <c r="AV2051" s="22">
        <f>MIN(AN2051,AT2051,AU2051)</f>
        <v>1.52275</v>
      </c>
      <c r="AW2051" s="20" t="s">
        <v>71</v>
      </c>
      <c r="AX2051" s="20" t="s">
        <v>72</v>
      </c>
      <c r="AY2051" s="25">
        <v>1.52</v>
      </c>
      <c r="AZ2051" s="27">
        <f>IF(AND(AY2051&gt;0,AY2051&lt;=10),AY2051*0.25,IF(AND(AY2051&gt;10,AY2051&lt;=50),AY2051*0.17,IF(AND(AY2051&gt;10,AY2051&lt;=100),AY2051*0.12,IF(AY2051&gt;100,AY2051*0.1))))</f>
        <v>0.38</v>
      </c>
      <c r="BA2051" s="3">
        <f>AZ2051+AY2051</f>
        <v>1.9</v>
      </c>
      <c r="BB2051" s="25">
        <f>BA2051+BA2051*0.08</f>
        <v>2.052</v>
      </c>
      <c r="BC2051" s="20" t="s">
        <v>12295</v>
      </c>
      <c r="BP2051" s="20"/>
      <c r="BQ2051" s="20"/>
      <c r="BR2051" s="20"/>
      <c r="BS2051" s="20"/>
      <c r="BT2051" s="20"/>
      <c r="BU2051" s="20"/>
      <c r="BV2051" s="20"/>
      <c r="BW2051" s="20"/>
      <c r="BX2051" s="20"/>
      <c r="BY2051" s="20"/>
      <c r="BZ2051" s="20"/>
      <c r="CA2051" s="20"/>
      <c r="CB2051" s="20"/>
      <c r="CC2051" s="20"/>
      <c r="CD2051" s="20"/>
      <c r="CE2051" s="20"/>
      <c r="CF2051" s="20"/>
      <c r="CG2051" s="20"/>
      <c r="CH2051" s="20"/>
      <c r="CI2051" s="20"/>
      <c r="CJ2051" s="20"/>
      <c r="CK2051" s="20"/>
      <c r="CL2051" s="20"/>
      <c r="CM2051" s="20"/>
      <c r="CN2051" s="20"/>
      <c r="CO2051" s="20"/>
      <c r="CP2051" s="20"/>
      <c r="CQ2051" s="20"/>
      <c r="CR2051" s="20"/>
      <c r="CS2051" s="20"/>
      <c r="CT2051" s="20"/>
      <c r="CU2051" s="20"/>
      <c r="CV2051" s="20"/>
      <c r="CW2051" s="20"/>
      <c r="CX2051" s="20"/>
      <c r="CY2051" s="20"/>
      <c r="CZ2051" s="20"/>
      <c r="DA2051" s="20"/>
      <c r="DB2051" s="20"/>
      <c r="DC2051" s="20"/>
      <c r="DD2051" s="20"/>
      <c r="DE2051" s="20"/>
      <c r="DF2051" s="20"/>
      <c r="DG2051" s="20"/>
      <c r="DH2051" s="20"/>
      <c r="DI2051" s="20"/>
      <c r="DJ2051" s="20"/>
      <c r="DK2051" s="20"/>
      <c r="DL2051" s="20"/>
    </row>
    <row r="2052" spans="1:116" ht="30" customHeight="1">
      <c r="A2052" s="111" t="s">
        <v>12738</v>
      </c>
      <c r="B2052" s="5">
        <v>2050</v>
      </c>
      <c r="C2052" s="116">
        <v>8748</v>
      </c>
      <c r="D2052" s="116"/>
      <c r="E2052" s="43" t="s">
        <v>12769</v>
      </c>
      <c r="F2052" s="3" t="s">
        <v>12770</v>
      </c>
      <c r="G2052" s="3" t="s">
        <v>1116</v>
      </c>
      <c r="H2052" s="3" t="s">
        <v>126</v>
      </c>
      <c r="I2052" s="3" t="s">
        <v>42</v>
      </c>
      <c r="J2052" s="3" t="s">
        <v>12771</v>
      </c>
      <c r="K2052" s="6"/>
      <c r="L2052" s="3"/>
      <c r="M2052" s="6">
        <v>5</v>
      </c>
      <c r="N2052" s="3" t="s">
        <v>44</v>
      </c>
      <c r="O2052" s="3" t="s">
        <v>6560</v>
      </c>
      <c r="P2052" s="3" t="s">
        <v>12772</v>
      </c>
      <c r="Q2052" s="3" t="s">
        <v>12773</v>
      </c>
      <c r="R2052" s="161">
        <v>4.18</v>
      </c>
      <c r="S2052" s="79"/>
      <c r="T2052" s="81">
        <v>3.49</v>
      </c>
      <c r="U2052" s="81"/>
      <c r="V2052" s="82"/>
      <c r="W2052" s="79"/>
      <c r="X2052" s="79"/>
      <c r="Y2052" s="79"/>
      <c r="Z2052" s="79"/>
      <c r="AA2052" s="79"/>
      <c r="AB2052" s="79"/>
      <c r="AC2052" s="79"/>
      <c r="AD2052" s="79"/>
      <c r="AE2052" s="83"/>
      <c r="AF2052" s="84"/>
      <c r="AG2052" s="84"/>
      <c r="AH2052" s="84"/>
      <c r="AI2052" s="84">
        <v>7.9</v>
      </c>
      <c r="AJ2052" s="84">
        <v>5.41</v>
      </c>
      <c r="AK2052" s="84">
        <v>5.8179999999999996</v>
      </c>
      <c r="AL2052" s="84"/>
      <c r="AM2052" s="84"/>
      <c r="AN2052" s="85"/>
      <c r="AO2052" s="84"/>
      <c r="AP2052" s="83"/>
      <c r="AQ2052" s="84" t="e">
        <v>#NUM!</v>
      </c>
      <c r="AR2052" s="84" t="e">
        <v>#NUM!</v>
      </c>
      <c r="AS2052" s="84">
        <v>5.6139999999999999</v>
      </c>
      <c r="AT2052" s="84" t="e">
        <v>#REF!</v>
      </c>
      <c r="AU2052" s="84">
        <v>3.7517499999999999</v>
      </c>
      <c r="AV2052" s="79" t="e">
        <v>#REF!</v>
      </c>
      <c r="AW2052" s="84" t="s">
        <v>71</v>
      </c>
      <c r="AX2052" s="84" t="s">
        <v>72</v>
      </c>
      <c r="AY2052" s="85">
        <v>3.7517</v>
      </c>
      <c r="AZ2052" s="87">
        <v>0.93792500000000001</v>
      </c>
      <c r="BA2052" s="43">
        <v>4.6896250000000004</v>
      </c>
      <c r="BB2052" s="85">
        <v>5.0647950000000002</v>
      </c>
      <c r="BC2052" s="20" t="s">
        <v>12295</v>
      </c>
      <c r="BD2052" s="84" t="s">
        <v>1028</v>
      </c>
      <c r="BE2052" s="88"/>
      <c r="BF2052" s="88"/>
      <c r="BG2052" s="88"/>
      <c r="BH2052" s="88"/>
      <c r="BI2052" s="88"/>
      <c r="BJ2052" s="88"/>
      <c r="BK2052" s="88"/>
      <c r="BL2052" s="88"/>
      <c r="BM2052" s="88"/>
      <c r="BN2052" s="88"/>
      <c r="BO2052" s="88"/>
      <c r="BP2052" s="88"/>
      <c r="BQ2052" s="88"/>
      <c r="BR2052" s="88"/>
      <c r="BS2052" s="88"/>
      <c r="BT2052" s="88"/>
      <c r="BU2052" s="88"/>
      <c r="BV2052" s="88"/>
      <c r="BW2052" s="88"/>
      <c r="BX2052" s="88"/>
      <c r="BY2052" s="88"/>
      <c r="BZ2052" s="88"/>
      <c r="CA2052" s="88"/>
      <c r="CB2052" s="88"/>
      <c r="CC2052" s="88"/>
      <c r="CD2052" s="88"/>
      <c r="CE2052" s="88"/>
      <c r="CF2052" s="88"/>
      <c r="CG2052" s="88"/>
      <c r="CH2052" s="88"/>
      <c r="CI2052" s="88"/>
      <c r="CJ2052" s="88"/>
      <c r="CK2052" s="88"/>
      <c r="CL2052" s="88"/>
      <c r="CM2052" s="88"/>
      <c r="CN2052" s="88"/>
      <c r="CO2052" s="88"/>
      <c r="CP2052" s="88"/>
      <c r="CQ2052" s="88"/>
      <c r="CR2052" s="88"/>
      <c r="CS2052" s="88"/>
      <c r="CT2052" s="88"/>
      <c r="CU2052" s="88"/>
      <c r="CV2052" s="88"/>
      <c r="CW2052" s="88"/>
      <c r="CX2052" s="88"/>
      <c r="CY2052" s="88"/>
      <c r="CZ2052" s="88"/>
      <c r="DA2052" s="88"/>
      <c r="DB2052" s="88"/>
      <c r="DC2052" s="88"/>
      <c r="DD2052" s="88"/>
      <c r="DE2052" s="88"/>
      <c r="DF2052" s="88"/>
      <c r="DG2052" s="88"/>
      <c r="DH2052" s="88"/>
      <c r="DI2052" s="88"/>
      <c r="DJ2052" s="88"/>
      <c r="DK2052" s="88"/>
      <c r="DL2052" s="88"/>
    </row>
    <row r="2053" spans="1:116" ht="30" customHeight="1">
      <c r="A2053" s="4" t="s">
        <v>6558</v>
      </c>
      <c r="B2053" s="5">
        <v>2051</v>
      </c>
      <c r="C2053" s="6">
        <v>3743</v>
      </c>
      <c r="D2053" s="6"/>
      <c r="E2053" s="43" t="s">
        <v>6921</v>
      </c>
      <c r="F2053" s="3" t="s">
        <v>6932</v>
      </c>
      <c r="G2053" s="3" t="s">
        <v>2380</v>
      </c>
      <c r="H2053" s="3" t="s">
        <v>6936</v>
      </c>
      <c r="I2053" s="3" t="s">
        <v>42</v>
      </c>
      <c r="J2053" s="3" t="s">
        <v>6937</v>
      </c>
      <c r="K2053" s="6"/>
      <c r="L2053" s="3"/>
      <c r="M2053" s="6">
        <v>28</v>
      </c>
      <c r="N2053" s="3" t="s">
        <v>44</v>
      </c>
      <c r="O2053" s="3" t="s">
        <v>6560</v>
      </c>
      <c r="P2053" s="3" t="s">
        <v>6938</v>
      </c>
      <c r="Q2053" s="3" t="s">
        <v>6939</v>
      </c>
      <c r="R2053" s="156">
        <v>18.07</v>
      </c>
      <c r="T2053" s="23">
        <v>5.65</v>
      </c>
      <c r="U2053" s="1">
        <v>5.65</v>
      </c>
      <c r="Z2053" s="22">
        <v>18.07</v>
      </c>
      <c r="AG2053" s="20">
        <v>7.2321999999999997</v>
      </c>
      <c r="AI2053" s="20">
        <v>18.07</v>
      </c>
      <c r="AN2053" s="25">
        <v>12.6511</v>
      </c>
      <c r="AO2053" s="20" t="s">
        <v>207</v>
      </c>
      <c r="AP2053" s="24" t="s">
        <v>208</v>
      </c>
      <c r="AQ2053" s="20">
        <f>AVERAGE(SMALL(AE2053:AI2053,1),SMALL(AE2053:AI2053,2))</f>
        <v>12.6511</v>
      </c>
      <c r="AR2053" s="20" t="str">
        <f>IF(R2053 &lt;=( AVERAGE(SMALL(AE2053:AI2053,1),SMALL(AE2053:AI2053,2))), R2053, "")</f>
        <v/>
      </c>
      <c r="AS2053" s="20" t="e">
        <f>AVERAGE(SMALL(AJ2053:AM2053,1),SMALL(AJ2053:AM2053,2))</f>
        <v>#NUM!</v>
      </c>
      <c r="AT2053" s="20">
        <f>T2053*1.075</f>
        <v>6.0737500000000004</v>
      </c>
      <c r="AU2053" s="20">
        <f>U2053*1.075</f>
        <v>6.0737500000000004</v>
      </c>
      <c r="AV2053" s="22">
        <f>MIN(AN2053,AT2053,AU2053)</f>
        <v>6.0737500000000004</v>
      </c>
      <c r="AW2053" s="20" t="s">
        <v>71</v>
      </c>
      <c r="AX2053" s="20" t="s">
        <v>72</v>
      </c>
      <c r="AY2053" s="25">
        <v>6.07</v>
      </c>
      <c r="AZ2053" s="27">
        <f>IF(AND(AY2053&gt;0,AY2053&lt;=10),AY2053*0.25,IF(AND(AY2053&gt;10,AY2053&lt;=50),AY2053*0.17,IF(AND(AY2053&gt;10,AY2053&lt;=100),AY2053*0.12,IF(AY2053&gt;100,AY2053*0.1))))</f>
        <v>1.5175000000000001</v>
      </c>
      <c r="BA2053" s="3">
        <f>AZ2053+AY2053</f>
        <v>7.5875000000000004</v>
      </c>
      <c r="BB2053" s="25">
        <f>BA2053+BA2053*0.08</f>
        <v>8.1944999999999997</v>
      </c>
      <c r="BC2053" s="20" t="s">
        <v>12295</v>
      </c>
      <c r="BP2053" s="20"/>
      <c r="BQ2053" s="20"/>
      <c r="BR2053" s="20"/>
      <c r="BS2053" s="20"/>
      <c r="BT2053" s="20"/>
      <c r="BU2053" s="20"/>
      <c r="BV2053" s="20"/>
      <c r="BW2053" s="20"/>
      <c r="BX2053" s="20"/>
      <c r="BY2053" s="20"/>
      <c r="BZ2053" s="20"/>
      <c r="CA2053" s="20"/>
      <c r="CB2053" s="20"/>
      <c r="CC2053" s="20"/>
      <c r="CD2053" s="20"/>
      <c r="CE2053" s="20"/>
      <c r="CF2053" s="20"/>
      <c r="CG2053" s="20"/>
      <c r="CH2053" s="20"/>
      <c r="CI2053" s="20"/>
      <c r="CJ2053" s="20"/>
      <c r="CK2053" s="20"/>
      <c r="CL2053" s="20"/>
      <c r="CM2053" s="20"/>
      <c r="CN2053" s="20"/>
      <c r="CO2053" s="20"/>
      <c r="CP2053" s="20"/>
      <c r="CQ2053" s="20"/>
      <c r="CR2053" s="20"/>
      <c r="CS2053" s="20"/>
      <c r="CT2053" s="20"/>
      <c r="CU2053" s="20"/>
      <c r="CV2053" s="20"/>
      <c r="CW2053" s="20"/>
      <c r="CX2053" s="20"/>
      <c r="CY2053" s="20"/>
      <c r="CZ2053" s="20"/>
      <c r="DA2053" s="20"/>
      <c r="DB2053" s="20"/>
      <c r="DC2053" s="20"/>
      <c r="DD2053" s="20"/>
      <c r="DE2053" s="20"/>
      <c r="DF2053" s="20"/>
      <c r="DG2053" s="20"/>
      <c r="DH2053" s="20"/>
      <c r="DI2053" s="20"/>
      <c r="DJ2053" s="20"/>
      <c r="DK2053" s="20"/>
      <c r="DL2053" s="20"/>
    </row>
    <row r="2054" spans="1:116" ht="30" customHeight="1">
      <c r="A2054" s="4" t="s">
        <v>6558</v>
      </c>
      <c r="B2054" s="5">
        <v>2052</v>
      </c>
      <c r="C2054" s="6">
        <v>3744</v>
      </c>
      <c r="D2054" s="6"/>
      <c r="E2054" s="43" t="s">
        <v>6921</v>
      </c>
      <c r="F2054" s="3" t="s">
        <v>6932</v>
      </c>
      <c r="G2054" s="3" t="s">
        <v>2380</v>
      </c>
      <c r="H2054" s="3" t="s">
        <v>6933</v>
      </c>
      <c r="I2054" s="3" t="s">
        <v>42</v>
      </c>
      <c r="J2054" s="3" t="s">
        <v>6934</v>
      </c>
      <c r="K2054" s="6"/>
      <c r="L2054" s="3"/>
      <c r="M2054" s="6">
        <v>28</v>
      </c>
      <c r="N2054" s="3" t="s">
        <v>44</v>
      </c>
      <c r="O2054" s="3" t="s">
        <v>6560</v>
      </c>
      <c r="P2054" s="3" t="s">
        <v>6661</v>
      </c>
      <c r="Q2054" s="3" t="s">
        <v>6935</v>
      </c>
      <c r="R2054" s="156">
        <v>11.95</v>
      </c>
      <c r="T2054" s="23">
        <v>5.65</v>
      </c>
      <c r="U2054" s="1">
        <v>5.65</v>
      </c>
      <c r="Z2054" s="22">
        <v>11.95</v>
      </c>
      <c r="AG2054" s="20">
        <v>7.0885999999999996</v>
      </c>
      <c r="AI2054" s="20">
        <v>11.95</v>
      </c>
      <c r="AN2054" s="25">
        <v>9.5192999999999994</v>
      </c>
      <c r="AO2054" s="20" t="s">
        <v>207</v>
      </c>
      <c r="AP2054" s="24" t="s">
        <v>208</v>
      </c>
      <c r="AQ2054" s="20">
        <f>AVERAGE(SMALL(AE2054:AI2054,1),SMALL(AE2054:AI2054,2))</f>
        <v>9.5192999999999994</v>
      </c>
      <c r="AR2054" s="20" t="str">
        <f>IF(R2054 &lt;=( AVERAGE(SMALL(AE2054:AI2054,1),SMALL(AE2054:AI2054,2))), R2054, "")</f>
        <v/>
      </c>
      <c r="AS2054" s="20" t="e">
        <f>AVERAGE(SMALL(AJ2054:AM2054,1),SMALL(AJ2054:AM2054,2))</f>
        <v>#NUM!</v>
      </c>
      <c r="AT2054" s="20">
        <f>T2054*1.075</f>
        <v>6.0737500000000004</v>
      </c>
      <c r="AU2054" s="20">
        <f>U2054*1.075</f>
        <v>6.0737500000000004</v>
      </c>
      <c r="AV2054" s="22">
        <f>MIN(AN2054,AT2054,AU2054)</f>
        <v>6.0737500000000004</v>
      </c>
      <c r="AW2054" s="20" t="s">
        <v>71</v>
      </c>
      <c r="AX2054" s="20" t="s">
        <v>72</v>
      </c>
      <c r="AY2054" s="25">
        <v>6.07</v>
      </c>
      <c r="AZ2054" s="27">
        <f>IF(AND(AY2054&gt;0,AY2054&lt;=10),AY2054*0.25,IF(AND(AY2054&gt;10,AY2054&lt;=50),AY2054*0.17,IF(AND(AY2054&gt;10,AY2054&lt;=100),AY2054*0.12,IF(AY2054&gt;100,AY2054*0.1))))</f>
        <v>1.5175000000000001</v>
      </c>
      <c r="BA2054" s="3">
        <f>AZ2054+AY2054</f>
        <v>7.5875000000000004</v>
      </c>
      <c r="BB2054" s="25">
        <f>BA2054+BA2054*0.08</f>
        <v>8.1944999999999997</v>
      </c>
      <c r="BC2054" s="20" t="s">
        <v>12295</v>
      </c>
      <c r="BP2054" s="20"/>
      <c r="BQ2054" s="20"/>
      <c r="BR2054" s="20"/>
      <c r="BS2054" s="20"/>
      <c r="BT2054" s="20"/>
      <c r="BU2054" s="20"/>
      <c r="BV2054" s="20"/>
      <c r="BW2054" s="20"/>
      <c r="BX2054" s="20"/>
      <c r="BY2054" s="20"/>
      <c r="BZ2054" s="20"/>
      <c r="CA2054" s="20"/>
      <c r="CB2054" s="20"/>
      <c r="CC2054" s="20"/>
      <c r="CD2054" s="20"/>
      <c r="CE2054" s="20"/>
      <c r="CF2054" s="20"/>
      <c r="CG2054" s="20"/>
      <c r="CH2054" s="20"/>
      <c r="CI2054" s="20"/>
      <c r="CJ2054" s="20"/>
      <c r="CK2054" s="20"/>
      <c r="CL2054" s="20"/>
      <c r="CM2054" s="20"/>
      <c r="CN2054" s="20"/>
      <c r="CO2054" s="20"/>
      <c r="CP2054" s="20"/>
      <c r="CQ2054" s="20"/>
      <c r="CR2054" s="20"/>
      <c r="CS2054" s="20"/>
      <c r="CT2054" s="20"/>
      <c r="CU2054" s="20"/>
      <c r="CV2054" s="20"/>
      <c r="CW2054" s="20"/>
      <c r="CX2054" s="20"/>
      <c r="CY2054" s="20"/>
      <c r="CZ2054" s="20"/>
      <c r="DA2054" s="20"/>
      <c r="DB2054" s="20"/>
      <c r="DC2054" s="20"/>
      <c r="DD2054" s="20"/>
      <c r="DE2054" s="20"/>
      <c r="DF2054" s="20"/>
      <c r="DG2054" s="20"/>
      <c r="DH2054" s="20"/>
      <c r="DI2054" s="20"/>
      <c r="DJ2054" s="20"/>
      <c r="DK2054" s="20"/>
      <c r="DL2054" s="20"/>
    </row>
    <row r="2055" spans="1:116" ht="30" customHeight="1">
      <c r="A2055" s="4" t="s">
        <v>6558</v>
      </c>
      <c r="B2055" s="5">
        <v>2053</v>
      </c>
      <c r="C2055" s="6">
        <v>648</v>
      </c>
      <c r="D2055" s="6"/>
      <c r="E2055" s="43" t="s">
        <v>6599</v>
      </c>
      <c r="F2055" s="3" t="s">
        <v>2696</v>
      </c>
      <c r="G2055" s="3" t="s">
        <v>667</v>
      </c>
      <c r="H2055" s="3" t="s">
        <v>163</v>
      </c>
      <c r="I2055" s="3" t="s">
        <v>42</v>
      </c>
      <c r="J2055" s="3" t="s">
        <v>6595</v>
      </c>
      <c r="K2055" s="6"/>
      <c r="L2055" s="3"/>
      <c r="M2055" s="6">
        <v>30</v>
      </c>
      <c r="N2055" s="3" t="s">
        <v>44</v>
      </c>
      <c r="O2055" s="3" t="s">
        <v>6560</v>
      </c>
      <c r="P2055" s="3" t="s">
        <v>6600</v>
      </c>
      <c r="Q2055" s="3" t="s">
        <v>6601</v>
      </c>
      <c r="R2055" s="156">
        <v>4.8499999999999996</v>
      </c>
      <c r="T2055" s="23">
        <v>4.3</v>
      </c>
      <c r="U2055" s="1">
        <v>4.3</v>
      </c>
      <c r="X2055" s="22">
        <v>4.34</v>
      </c>
      <c r="Z2055" s="22">
        <v>5.35</v>
      </c>
      <c r="AG2055" s="20">
        <v>4.327</v>
      </c>
      <c r="AI2055" s="20">
        <v>5.35</v>
      </c>
      <c r="AN2055" s="25">
        <v>3.7839999999999998</v>
      </c>
      <c r="AO2055" s="20" t="s">
        <v>332</v>
      </c>
      <c r="AP2055" s="24" t="s">
        <v>333</v>
      </c>
      <c r="AQ2055" s="20">
        <f>AVERAGE(SMALL(AE2055:AI2055,1),SMALL(AE2055:AI2055,2))</f>
        <v>4.8384999999999998</v>
      </c>
      <c r="AR2055" s="20" t="str">
        <f>IF(R2055 &lt;=( AVERAGE(SMALL(AE2055:AI2055,1),SMALL(AE2055:AI2055,2))), R2055, "")</f>
        <v/>
      </c>
      <c r="AS2055" s="20" t="e">
        <f>AVERAGE(SMALL(AJ2055:AM2055,1),SMALL(AJ2055:AM2055,2))</f>
        <v>#NUM!</v>
      </c>
      <c r="AT2055" s="20">
        <f>T2055*1.075</f>
        <v>4.6224999999999996</v>
      </c>
      <c r="AU2055" s="20">
        <f>U2055*1.075</f>
        <v>4.6224999999999996</v>
      </c>
      <c r="AV2055" s="22">
        <f>MIN(AN2055,AT2055,AU2055)</f>
        <v>3.7839999999999998</v>
      </c>
      <c r="AW2055" s="20" t="s">
        <v>332</v>
      </c>
      <c r="AX2055" s="20" t="s">
        <v>333</v>
      </c>
      <c r="AY2055" s="25">
        <v>3.7839999999999998</v>
      </c>
      <c r="AZ2055" s="27">
        <f>IF(AND(AY2055&gt;0,AY2055&lt;=10),AY2055*0.25,IF(AND(AY2055&gt;10,AY2055&lt;=50),AY2055*0.17,IF(AND(AY2055&gt;10,AY2055&lt;=100),AY2055*0.12,IF(AY2055&gt;100,AY2055*0.1))))</f>
        <v>0.94599999999999995</v>
      </c>
      <c r="BA2055" s="3">
        <f>AZ2055+AY2055</f>
        <v>4.7299999999999995</v>
      </c>
      <c r="BB2055" s="25">
        <f>BA2055+BA2055*0.08</f>
        <v>5.1083999999999996</v>
      </c>
      <c r="BC2055" s="20" t="s">
        <v>12295</v>
      </c>
      <c r="BP2055" s="20"/>
      <c r="BQ2055" s="20"/>
      <c r="BR2055" s="20"/>
      <c r="BS2055" s="20"/>
      <c r="BT2055" s="20"/>
      <c r="BU2055" s="20"/>
      <c r="BV2055" s="20"/>
      <c r="BW2055" s="20"/>
      <c r="BX2055" s="20"/>
      <c r="BY2055" s="20"/>
      <c r="BZ2055" s="20"/>
      <c r="CA2055" s="20"/>
      <c r="CB2055" s="20"/>
      <c r="CC2055" s="20"/>
      <c r="CD2055" s="20"/>
      <c r="CE2055" s="20"/>
      <c r="CF2055" s="20"/>
      <c r="CG2055" s="20"/>
      <c r="CH2055" s="20"/>
      <c r="CI2055" s="20"/>
      <c r="CJ2055" s="20"/>
      <c r="CK2055" s="20"/>
      <c r="CL2055" s="20"/>
      <c r="CM2055" s="20"/>
      <c r="CN2055" s="20"/>
      <c r="CO2055" s="20"/>
      <c r="CP2055" s="20"/>
      <c r="CQ2055" s="20"/>
      <c r="CR2055" s="20"/>
      <c r="CS2055" s="20"/>
      <c r="CT2055" s="20"/>
      <c r="CU2055" s="20"/>
      <c r="CV2055" s="20"/>
      <c r="CW2055" s="20"/>
      <c r="CX2055" s="20"/>
      <c r="CY2055" s="20"/>
      <c r="CZ2055" s="20"/>
      <c r="DA2055" s="20"/>
      <c r="DB2055" s="20"/>
      <c r="DC2055" s="20"/>
      <c r="DD2055" s="20"/>
      <c r="DE2055" s="20"/>
      <c r="DF2055" s="20"/>
      <c r="DG2055" s="20"/>
      <c r="DH2055" s="20"/>
      <c r="DI2055" s="20"/>
      <c r="DJ2055" s="20"/>
      <c r="DK2055" s="20"/>
      <c r="DL2055" s="20"/>
    </row>
    <row r="2056" spans="1:116" ht="30" customHeight="1">
      <c r="A2056" s="112" t="s">
        <v>12738</v>
      </c>
      <c r="B2056" s="5">
        <v>2054</v>
      </c>
      <c r="C2056" s="44">
        <v>583</v>
      </c>
      <c r="D2056" s="44"/>
      <c r="E2056" s="43" t="s">
        <v>6925</v>
      </c>
      <c r="F2056" s="3" t="s">
        <v>12778</v>
      </c>
      <c r="G2056" s="3" t="s">
        <v>2372</v>
      </c>
      <c r="H2056" s="3" t="s">
        <v>165</v>
      </c>
      <c r="I2056" s="3" t="s">
        <v>42</v>
      </c>
      <c r="J2056" s="3" t="s">
        <v>6217</v>
      </c>
      <c r="K2056" s="6"/>
      <c r="L2056" s="3"/>
      <c r="M2056" s="6">
        <v>28</v>
      </c>
      <c r="N2056" s="3" t="s">
        <v>44</v>
      </c>
      <c r="O2056" s="3" t="s">
        <v>6560</v>
      </c>
      <c r="P2056" s="3" t="s">
        <v>6661</v>
      </c>
      <c r="Q2056" s="3" t="s">
        <v>6927</v>
      </c>
      <c r="R2056" s="161">
        <v>2.23</v>
      </c>
      <c r="S2056" s="79"/>
      <c r="T2056" s="81">
        <v>2.0699999999999998</v>
      </c>
      <c r="U2056" s="81"/>
      <c r="V2056" s="82">
        <v>2.73</v>
      </c>
      <c r="W2056" s="79">
        <v>1.73</v>
      </c>
      <c r="X2056" s="79"/>
      <c r="Y2056" s="79">
        <v>3.97</v>
      </c>
      <c r="Z2056" s="79">
        <v>3.55</v>
      </c>
      <c r="AA2056" s="79"/>
      <c r="AB2056" s="79"/>
      <c r="AC2056" s="79">
        <v>3.58</v>
      </c>
      <c r="AD2056" s="79"/>
      <c r="AE2056" s="83"/>
      <c r="AF2056" s="84">
        <v>1.6839999999999999</v>
      </c>
      <c r="AG2056" s="84">
        <v>4.1580000000000004</v>
      </c>
      <c r="AH2056" s="84">
        <v>3.97</v>
      </c>
      <c r="AI2056" s="84">
        <v>3.55</v>
      </c>
      <c r="AJ2056" s="84">
        <v>2.73</v>
      </c>
      <c r="AK2056" s="84"/>
      <c r="AL2056" s="84"/>
      <c r="AM2056" s="84"/>
      <c r="AN2056" s="85"/>
      <c r="AO2056" s="84"/>
      <c r="AP2056" s="83"/>
      <c r="AQ2056" s="84">
        <v>2.617</v>
      </c>
      <c r="AR2056" s="84">
        <v>2.23</v>
      </c>
      <c r="AS2056" s="84" t="e">
        <v>#NUM!</v>
      </c>
      <c r="AT2056" s="84" t="e">
        <v>#REF!</v>
      </c>
      <c r="AU2056" s="84">
        <v>2.22525</v>
      </c>
      <c r="AV2056" s="79" t="e">
        <v>#REF!</v>
      </c>
      <c r="AW2056" s="86" t="s">
        <v>49</v>
      </c>
      <c r="AX2056" s="84" t="s">
        <v>48</v>
      </c>
      <c r="AY2056" s="85">
        <v>2.23</v>
      </c>
      <c r="AZ2056" s="87">
        <v>0.5575</v>
      </c>
      <c r="BA2056" s="43">
        <v>2.7875000000000001</v>
      </c>
      <c r="BB2056" s="85">
        <v>3.0105</v>
      </c>
      <c r="BC2056" s="20" t="s">
        <v>12295</v>
      </c>
      <c r="BD2056" s="84" t="s">
        <v>12287</v>
      </c>
      <c r="BE2056" s="88"/>
      <c r="BF2056" s="88"/>
      <c r="BG2056" s="88"/>
      <c r="BH2056" s="88"/>
      <c r="BI2056" s="88"/>
      <c r="BJ2056" s="88"/>
      <c r="BK2056" s="88"/>
      <c r="BL2056" s="88"/>
      <c r="BM2056" s="88"/>
      <c r="BN2056" s="88"/>
      <c r="BO2056" s="88"/>
      <c r="BP2056" s="88"/>
      <c r="BQ2056" s="88"/>
      <c r="BR2056" s="88"/>
      <c r="BS2056" s="88"/>
      <c r="BT2056" s="88"/>
      <c r="BU2056" s="88"/>
      <c r="BV2056" s="88"/>
      <c r="BW2056" s="88"/>
      <c r="BX2056" s="88"/>
      <c r="BY2056" s="88"/>
      <c r="BZ2056" s="88"/>
      <c r="CA2056" s="88"/>
      <c r="CB2056" s="88"/>
      <c r="CC2056" s="88"/>
      <c r="CD2056" s="88"/>
      <c r="CE2056" s="88"/>
      <c r="CF2056" s="88"/>
      <c r="CG2056" s="88"/>
      <c r="CH2056" s="88"/>
      <c r="CI2056" s="88"/>
      <c r="CJ2056" s="88"/>
      <c r="CK2056" s="88"/>
      <c r="CL2056" s="88"/>
      <c r="CM2056" s="88"/>
      <c r="CN2056" s="88"/>
      <c r="CO2056" s="88"/>
      <c r="CP2056" s="88"/>
      <c r="CQ2056" s="88"/>
      <c r="CR2056" s="88"/>
      <c r="CS2056" s="88"/>
      <c r="CT2056" s="88"/>
      <c r="CU2056" s="88"/>
      <c r="CV2056" s="88"/>
      <c r="CW2056" s="88"/>
      <c r="CX2056" s="88"/>
      <c r="CY2056" s="88"/>
      <c r="CZ2056" s="88"/>
      <c r="DA2056" s="88"/>
      <c r="DB2056" s="88"/>
      <c r="DC2056" s="88"/>
      <c r="DD2056" s="88"/>
      <c r="DE2056" s="88"/>
      <c r="DF2056" s="88"/>
      <c r="DG2056" s="88"/>
      <c r="DH2056" s="88"/>
      <c r="DI2056" s="88"/>
      <c r="DJ2056" s="88"/>
      <c r="DK2056" s="88"/>
      <c r="DL2056" s="88"/>
    </row>
    <row r="2057" spans="1:116" ht="30" customHeight="1">
      <c r="A2057" s="112" t="s">
        <v>12738</v>
      </c>
      <c r="B2057" s="5">
        <v>2055</v>
      </c>
      <c r="C2057" s="44">
        <v>588</v>
      </c>
      <c r="D2057" s="44"/>
      <c r="E2057" s="43" t="s">
        <v>6925</v>
      </c>
      <c r="F2057" s="3" t="s">
        <v>12778</v>
      </c>
      <c r="G2057" s="3" t="s">
        <v>2372</v>
      </c>
      <c r="H2057" s="3" t="s">
        <v>2376</v>
      </c>
      <c r="I2057" s="3" t="s">
        <v>42</v>
      </c>
      <c r="J2057" s="3" t="s">
        <v>6217</v>
      </c>
      <c r="K2057" s="6"/>
      <c r="L2057" s="3"/>
      <c r="M2057" s="6">
        <v>28</v>
      </c>
      <c r="N2057" s="3" t="s">
        <v>44</v>
      </c>
      <c r="O2057" s="3" t="s">
        <v>6560</v>
      </c>
      <c r="P2057" s="3" t="s">
        <v>6661</v>
      </c>
      <c r="Q2057" s="3" t="s">
        <v>6926</v>
      </c>
      <c r="R2057" s="161">
        <v>3.45</v>
      </c>
      <c r="S2057" s="79"/>
      <c r="T2057" s="81">
        <v>3.21</v>
      </c>
      <c r="U2057" s="81"/>
      <c r="V2057" s="82"/>
      <c r="W2057" s="79">
        <v>2.69</v>
      </c>
      <c r="X2057" s="79"/>
      <c r="Y2057" s="79">
        <v>6.46</v>
      </c>
      <c r="Z2057" s="79">
        <v>4.2</v>
      </c>
      <c r="AA2057" s="79"/>
      <c r="AB2057" s="79">
        <v>3.47</v>
      </c>
      <c r="AC2057" s="79">
        <v>6.12</v>
      </c>
      <c r="AD2057" s="79"/>
      <c r="AE2057" s="83"/>
      <c r="AF2057" s="84"/>
      <c r="AG2057" s="84">
        <v>5.694</v>
      </c>
      <c r="AH2057" s="84">
        <v>6.46</v>
      </c>
      <c r="AI2057" s="84">
        <v>4.2</v>
      </c>
      <c r="AJ2057" s="84"/>
      <c r="AK2057" s="84"/>
      <c r="AL2057" s="84"/>
      <c r="AM2057" s="84"/>
      <c r="AN2057" s="85"/>
      <c r="AO2057" s="84"/>
      <c r="AP2057" s="83"/>
      <c r="AQ2057" s="84">
        <v>4.9470000000000001</v>
      </c>
      <c r="AR2057" s="84">
        <v>3.45</v>
      </c>
      <c r="AS2057" s="84" t="e">
        <v>#NUM!</v>
      </c>
      <c r="AT2057" s="84" t="e">
        <v>#REF!</v>
      </c>
      <c r="AU2057" s="84">
        <v>3.4507499999999998</v>
      </c>
      <c r="AV2057" s="79" t="e">
        <v>#REF!</v>
      </c>
      <c r="AW2057" s="86" t="s">
        <v>49</v>
      </c>
      <c r="AX2057" s="84" t="s">
        <v>48</v>
      </c>
      <c r="AY2057" s="85">
        <v>3.45</v>
      </c>
      <c r="AZ2057" s="87">
        <v>0.86250000000000004</v>
      </c>
      <c r="BA2057" s="43">
        <v>4.3125</v>
      </c>
      <c r="BB2057" s="85">
        <v>4.6574999999999998</v>
      </c>
      <c r="BC2057" s="20" t="s">
        <v>12295</v>
      </c>
      <c r="BD2057" s="84" t="s">
        <v>12287</v>
      </c>
      <c r="BE2057" s="88"/>
      <c r="BF2057" s="88"/>
      <c r="BG2057" s="88"/>
      <c r="BH2057" s="88"/>
      <c r="BI2057" s="88"/>
      <c r="BJ2057" s="88"/>
      <c r="BK2057" s="88"/>
      <c r="BL2057" s="88"/>
      <c r="BM2057" s="88"/>
      <c r="BN2057" s="88"/>
      <c r="BO2057" s="88"/>
      <c r="BP2057" s="88"/>
      <c r="BQ2057" s="88"/>
      <c r="BR2057" s="88"/>
      <c r="BS2057" s="88"/>
      <c r="BT2057" s="88"/>
      <c r="BU2057" s="88"/>
      <c r="BV2057" s="88"/>
      <c r="BW2057" s="88"/>
      <c r="BX2057" s="88"/>
    </row>
    <row r="2058" spans="1:116" ht="30" customHeight="1">
      <c r="A2058" s="4" t="s">
        <v>6558</v>
      </c>
      <c r="B2058" s="5">
        <v>2056</v>
      </c>
      <c r="C2058" s="6">
        <v>587</v>
      </c>
      <c r="D2058" s="6"/>
      <c r="E2058" s="43" t="s">
        <v>6806</v>
      </c>
      <c r="F2058" s="3" t="s">
        <v>6811</v>
      </c>
      <c r="G2058" s="3" t="s">
        <v>1187</v>
      </c>
      <c r="H2058" s="3" t="s">
        <v>292</v>
      </c>
      <c r="I2058" s="3" t="s">
        <v>102</v>
      </c>
      <c r="J2058" s="3" t="s">
        <v>2076</v>
      </c>
      <c r="K2058" s="6"/>
      <c r="L2058" s="3"/>
      <c r="M2058" s="6">
        <v>30</v>
      </c>
      <c r="N2058" s="3" t="s">
        <v>44</v>
      </c>
      <c r="O2058" s="3" t="s">
        <v>6560</v>
      </c>
      <c r="P2058" s="3" t="s">
        <v>6661</v>
      </c>
      <c r="Q2058" s="3" t="s">
        <v>6812</v>
      </c>
      <c r="R2058" s="156">
        <v>3.4</v>
      </c>
      <c r="T2058" s="23">
        <v>2.86</v>
      </c>
      <c r="U2058" s="1">
        <v>2.86</v>
      </c>
      <c r="Z2058" s="22">
        <v>3.4</v>
      </c>
      <c r="AG2058" s="20">
        <v>3.1850000000000001</v>
      </c>
      <c r="AH2058" s="20">
        <v>1.53</v>
      </c>
      <c r="AI2058" s="20">
        <v>3.4</v>
      </c>
      <c r="AN2058" s="25">
        <v>2.3574999999999999</v>
      </c>
      <c r="AO2058" s="20" t="s">
        <v>207</v>
      </c>
      <c r="AP2058" s="24" t="s">
        <v>208</v>
      </c>
      <c r="AQ2058" s="20">
        <f>AVERAGE(SMALL(AE2058:AI2058,1),SMALL(AE2058:AI2058,2))</f>
        <v>2.3574999999999999</v>
      </c>
      <c r="AR2058" s="20" t="str">
        <f>IF(R2058 &lt;=( AVERAGE(SMALL(AE2058:AI2058,1),SMALL(AE2058:AI2058,2))), R2058, "")</f>
        <v/>
      </c>
      <c r="AS2058" s="20" t="e">
        <f>AVERAGE(SMALL(AJ2058:AM2058,1),SMALL(AJ2058:AM2058,2))</f>
        <v>#NUM!</v>
      </c>
      <c r="AT2058" s="20">
        <f>T2058*1.075</f>
        <v>3.0744999999999996</v>
      </c>
      <c r="AU2058" s="20">
        <f>U2058*1.075</f>
        <v>3.0744999999999996</v>
      </c>
      <c r="AV2058" s="22">
        <f>MIN(AN2058,AT2058,AU2058)</f>
        <v>2.3574999999999999</v>
      </c>
      <c r="AW2058" s="20" t="s">
        <v>209</v>
      </c>
      <c r="AX2058" s="20" t="s">
        <v>208</v>
      </c>
      <c r="AY2058" s="25">
        <v>2.36</v>
      </c>
      <c r="AZ2058" s="27">
        <f>IF(AND(AY2058&gt;0,AY2058&lt;=10),AY2058*0.25,IF(AND(AY2058&gt;10,AY2058&lt;=50),AY2058*0.17,IF(AND(AY2058&gt;10,AY2058&lt;=100),AY2058*0.12,IF(AY2058&gt;100,AY2058*0.1))))</f>
        <v>0.59</v>
      </c>
      <c r="BA2058" s="3">
        <f>AZ2058+AY2058</f>
        <v>2.9499999999999997</v>
      </c>
      <c r="BB2058" s="25">
        <f>BA2058+BA2058*0.08</f>
        <v>3.1859999999999999</v>
      </c>
      <c r="BC2058" s="20" t="s">
        <v>12295</v>
      </c>
      <c r="BP2058" s="20"/>
      <c r="BQ2058" s="20"/>
      <c r="BR2058" s="20"/>
      <c r="BS2058" s="20"/>
      <c r="BT2058" s="20"/>
      <c r="BU2058" s="20"/>
      <c r="BV2058" s="20"/>
      <c r="BW2058" s="20"/>
      <c r="BX2058" s="20"/>
      <c r="BY2058" s="20"/>
      <c r="BZ2058" s="20"/>
      <c r="CA2058" s="20"/>
      <c r="CB2058" s="20"/>
      <c r="CC2058" s="20"/>
      <c r="CD2058" s="20"/>
      <c r="CE2058" s="20"/>
      <c r="CF2058" s="20"/>
      <c r="CG2058" s="20"/>
      <c r="CH2058" s="20"/>
      <c r="CI2058" s="20"/>
      <c r="CJ2058" s="20"/>
      <c r="CK2058" s="20"/>
      <c r="CL2058" s="20"/>
      <c r="CM2058" s="20"/>
      <c r="CN2058" s="20"/>
      <c r="CO2058" s="20"/>
      <c r="CP2058" s="20"/>
      <c r="CQ2058" s="20"/>
      <c r="CR2058" s="20"/>
      <c r="CS2058" s="20"/>
      <c r="CT2058" s="20"/>
      <c r="CU2058" s="20"/>
      <c r="CV2058" s="20"/>
      <c r="CW2058" s="20"/>
      <c r="CX2058" s="20"/>
      <c r="CY2058" s="20"/>
      <c r="CZ2058" s="20"/>
      <c r="DA2058" s="20"/>
      <c r="DB2058" s="20"/>
      <c r="DC2058" s="20"/>
      <c r="DD2058" s="20"/>
      <c r="DE2058" s="20"/>
      <c r="DF2058" s="20"/>
      <c r="DG2058" s="20"/>
      <c r="DH2058" s="20"/>
      <c r="DI2058" s="20"/>
      <c r="DJ2058" s="20"/>
      <c r="DK2058" s="20"/>
      <c r="DL2058" s="20"/>
    </row>
    <row r="2059" spans="1:116" ht="30" customHeight="1">
      <c r="A2059" s="4" t="s">
        <v>6558</v>
      </c>
      <c r="B2059" s="5">
        <v>2057</v>
      </c>
      <c r="C2059" s="6">
        <v>582</v>
      </c>
      <c r="D2059" s="6"/>
      <c r="E2059" s="43" t="s">
        <v>6806</v>
      </c>
      <c r="F2059" s="3" t="s">
        <v>6807</v>
      </c>
      <c r="G2059" s="3" t="s">
        <v>1187</v>
      </c>
      <c r="H2059" s="3" t="s">
        <v>189</v>
      </c>
      <c r="I2059" s="3" t="s">
        <v>102</v>
      </c>
      <c r="J2059" s="3" t="s">
        <v>6808</v>
      </c>
      <c r="K2059" s="6"/>
      <c r="L2059" s="3"/>
      <c r="M2059" s="6">
        <v>30</v>
      </c>
      <c r="N2059" s="3" t="s">
        <v>44</v>
      </c>
      <c r="O2059" s="3" t="s">
        <v>6560</v>
      </c>
      <c r="P2059" s="3" t="s">
        <v>6809</v>
      </c>
      <c r="Q2059" s="3" t="s">
        <v>6810</v>
      </c>
      <c r="R2059" s="156">
        <v>3.42</v>
      </c>
      <c r="T2059" s="23">
        <v>4.24</v>
      </c>
      <c r="U2059" s="1">
        <v>4.24</v>
      </c>
      <c r="Z2059" s="22">
        <v>3.42</v>
      </c>
      <c r="AG2059" s="20">
        <v>5.8049999999999997</v>
      </c>
      <c r="AH2059" s="20">
        <v>3.42</v>
      </c>
      <c r="AN2059" s="25">
        <v>3.42</v>
      </c>
      <c r="AO2059" s="20" t="s">
        <v>47</v>
      </c>
      <c r="AP2059" s="24" t="s">
        <v>48</v>
      </c>
      <c r="AQ2059" s="20">
        <f>AVERAGE(SMALL(AE2059:AI2059,1),SMALL(AE2059:AI2059,2))</f>
        <v>4.6124999999999998</v>
      </c>
      <c r="AR2059" s="20">
        <f>IF(R2059 &lt;=( AVERAGE(SMALL(AE2059:AI2059,1),SMALL(AE2059:AI2059,2))), R2059, "")</f>
        <v>3.42</v>
      </c>
      <c r="AS2059" s="20" t="e">
        <f>AVERAGE(SMALL(AJ2059:AM2059,1),SMALL(AJ2059:AM2059,2))</f>
        <v>#NUM!</v>
      </c>
      <c r="AT2059" s="20">
        <f>T2059*1.075</f>
        <v>4.5579999999999998</v>
      </c>
      <c r="AU2059" s="20">
        <f>U2059*1.075</f>
        <v>4.5579999999999998</v>
      </c>
      <c r="AV2059" s="22">
        <f>MIN(AN2059,AT2059,AU2059)</f>
        <v>3.42</v>
      </c>
      <c r="AW2059" s="26" t="s">
        <v>49</v>
      </c>
      <c r="AX2059" s="20" t="s">
        <v>48</v>
      </c>
      <c r="AY2059" s="25">
        <v>3.42</v>
      </c>
      <c r="AZ2059" s="27">
        <f>IF(AND(AY2059&gt;0,AY2059&lt;=10),AY2059*0.25,IF(AND(AY2059&gt;10,AY2059&lt;=50),AY2059*0.17,IF(AND(AY2059&gt;10,AY2059&lt;=100),AY2059*0.12,IF(AY2059&gt;100,AY2059*0.1))))</f>
        <v>0.85499999999999998</v>
      </c>
      <c r="BA2059" s="3">
        <f>AZ2059+AY2059</f>
        <v>4.2750000000000004</v>
      </c>
      <c r="BB2059" s="25">
        <f>BA2059+BA2059*0.08</f>
        <v>4.617</v>
      </c>
      <c r="BC2059" s="20" t="s">
        <v>12295</v>
      </c>
      <c r="BP2059" s="20"/>
      <c r="BQ2059" s="20"/>
      <c r="BR2059" s="20"/>
      <c r="BS2059" s="20"/>
      <c r="BT2059" s="20"/>
      <c r="BU2059" s="20"/>
      <c r="BV2059" s="20"/>
      <c r="BW2059" s="20"/>
      <c r="BX2059" s="20"/>
      <c r="BY2059" s="20"/>
      <c r="BZ2059" s="20"/>
      <c r="CA2059" s="20"/>
      <c r="CB2059" s="20"/>
      <c r="CC2059" s="20"/>
      <c r="CD2059" s="20"/>
      <c r="CE2059" s="20"/>
      <c r="CF2059" s="20"/>
      <c r="CG2059" s="20"/>
      <c r="CH2059" s="20"/>
      <c r="CI2059" s="20"/>
      <c r="CJ2059" s="20"/>
      <c r="CK2059" s="20"/>
      <c r="CL2059" s="20"/>
      <c r="CM2059" s="20"/>
      <c r="CN2059" s="20"/>
      <c r="CO2059" s="20"/>
      <c r="CP2059" s="20"/>
      <c r="CQ2059" s="20"/>
      <c r="CR2059" s="20"/>
      <c r="CS2059" s="20"/>
      <c r="CT2059" s="20"/>
      <c r="CU2059" s="20"/>
      <c r="CV2059" s="20"/>
      <c r="CW2059" s="20"/>
      <c r="CX2059" s="20"/>
      <c r="CY2059" s="20"/>
      <c r="CZ2059" s="20"/>
      <c r="DA2059" s="20"/>
      <c r="DB2059" s="20"/>
      <c r="DC2059" s="20"/>
      <c r="DD2059" s="20"/>
      <c r="DE2059" s="20"/>
      <c r="DF2059" s="20"/>
      <c r="DG2059" s="20"/>
      <c r="DH2059" s="20"/>
      <c r="DI2059" s="20"/>
      <c r="DJ2059" s="20"/>
      <c r="DK2059" s="20"/>
      <c r="DL2059" s="20"/>
    </row>
    <row r="2060" spans="1:116" ht="30" customHeight="1">
      <c r="A2060" s="4" t="s">
        <v>6558</v>
      </c>
      <c r="B2060" s="5">
        <v>2058</v>
      </c>
      <c r="C2060" s="6">
        <v>3988</v>
      </c>
      <c r="D2060" s="6"/>
      <c r="E2060" s="43" t="s">
        <v>6614</v>
      </c>
      <c r="F2060" s="3" t="s">
        <v>6615</v>
      </c>
      <c r="G2060" s="3" t="s">
        <v>3261</v>
      </c>
      <c r="H2060" s="3" t="s">
        <v>6616</v>
      </c>
      <c r="I2060" s="3" t="s">
        <v>3275</v>
      </c>
      <c r="J2060" s="3" t="s">
        <v>6617</v>
      </c>
      <c r="K2060" s="6"/>
      <c r="L2060" s="3"/>
      <c r="M2060" s="6">
        <v>16</v>
      </c>
      <c r="N2060" s="3" t="s">
        <v>44</v>
      </c>
      <c r="O2060" s="3" t="s">
        <v>6560</v>
      </c>
      <c r="P2060" s="3" t="s">
        <v>6618</v>
      </c>
      <c r="Q2060" s="3" t="s">
        <v>6619</v>
      </c>
      <c r="R2060" s="156">
        <v>3.39</v>
      </c>
      <c r="T2060" s="23">
        <v>2.75</v>
      </c>
      <c r="U2060" s="1">
        <v>2.75</v>
      </c>
      <c r="AN2060" s="25">
        <v>3.39</v>
      </c>
      <c r="AO2060" s="20" t="s">
        <v>47</v>
      </c>
      <c r="AP2060" s="24" t="s">
        <v>48</v>
      </c>
      <c r="AQ2060" s="20" t="e">
        <f>AVERAGE(SMALL(AE2060:AI2060,1),SMALL(AE2060:AI2060,2))</f>
        <v>#NUM!</v>
      </c>
      <c r="AR2060" s="20" t="e">
        <f>IF(R2060 &lt;=( AVERAGE(SMALL(AE2060:AI2060,1),SMALL(AE2060:AI2060,2))), R2060, "")</f>
        <v>#NUM!</v>
      </c>
      <c r="AS2060" s="20" t="e">
        <f>AVERAGE(SMALL(AJ2060:AM2060,1),SMALL(AJ2060:AM2060,2))</f>
        <v>#NUM!</v>
      </c>
      <c r="AT2060" s="20">
        <f>T2060*1.075</f>
        <v>2.9562499999999998</v>
      </c>
      <c r="AU2060" s="20">
        <f>U2060*1.075</f>
        <v>2.9562499999999998</v>
      </c>
      <c r="AV2060" s="22">
        <f>MIN(AN2060,AT2060,AU2060)</f>
        <v>2.9562499999999998</v>
      </c>
      <c r="AW2060" s="20" t="s">
        <v>71</v>
      </c>
      <c r="AX2060" s="20" t="s">
        <v>72</v>
      </c>
      <c r="AY2060" s="25">
        <v>2.956</v>
      </c>
      <c r="AZ2060" s="27">
        <f>IF(AND(AY2060&gt;0,AY2060&lt;=10),AY2060*0.25,IF(AND(AY2060&gt;10,AY2060&lt;=50),AY2060*0.17,IF(AND(AY2060&gt;10,AY2060&lt;=100),AY2060*0.12,IF(AY2060&gt;100,AY2060*0.1))))</f>
        <v>0.73899999999999999</v>
      </c>
      <c r="BA2060" s="3">
        <f>AZ2060+AY2060</f>
        <v>3.6949999999999998</v>
      </c>
      <c r="BB2060" s="25">
        <f>BA2060+BA2060*0.08</f>
        <v>3.9905999999999997</v>
      </c>
      <c r="BC2060" s="20" t="s">
        <v>12295</v>
      </c>
      <c r="BP2060" s="20"/>
      <c r="BQ2060" s="20"/>
      <c r="BR2060" s="20"/>
      <c r="BS2060" s="20"/>
      <c r="BT2060" s="20"/>
      <c r="BU2060" s="20"/>
      <c r="BV2060" s="20"/>
      <c r="BW2060" s="20"/>
      <c r="BX2060" s="20"/>
      <c r="BY2060" s="20"/>
      <c r="BZ2060" s="20"/>
      <c r="CA2060" s="20"/>
      <c r="CB2060" s="20"/>
      <c r="CC2060" s="20"/>
      <c r="CD2060" s="20"/>
      <c r="CE2060" s="20"/>
      <c r="CF2060" s="20"/>
      <c r="CG2060" s="20"/>
      <c r="CH2060" s="20"/>
      <c r="CI2060" s="20"/>
      <c r="CJ2060" s="20"/>
      <c r="CK2060" s="20"/>
      <c r="CL2060" s="20"/>
      <c r="CM2060" s="20"/>
      <c r="CN2060" s="20"/>
      <c r="CO2060" s="20"/>
      <c r="CP2060" s="20"/>
      <c r="CQ2060" s="20"/>
      <c r="CR2060" s="20"/>
      <c r="CS2060" s="20"/>
      <c r="CT2060" s="20"/>
      <c r="CU2060" s="20"/>
      <c r="CV2060" s="20"/>
      <c r="CW2060" s="20"/>
      <c r="CX2060" s="20"/>
      <c r="CY2060" s="20"/>
      <c r="CZ2060" s="20"/>
      <c r="DA2060" s="20"/>
      <c r="DB2060" s="20"/>
      <c r="DC2060" s="20"/>
      <c r="DD2060" s="20"/>
      <c r="DE2060" s="20"/>
      <c r="DF2060" s="20"/>
      <c r="DG2060" s="20"/>
      <c r="DH2060" s="20"/>
      <c r="DI2060" s="20"/>
      <c r="DJ2060" s="20"/>
      <c r="DK2060" s="20"/>
      <c r="DL2060" s="20"/>
    </row>
    <row r="2061" spans="1:116" ht="30" customHeight="1">
      <c r="A2061" s="4" t="s">
        <v>6558</v>
      </c>
      <c r="B2061" s="5">
        <v>2059</v>
      </c>
      <c r="C2061" s="6">
        <v>4018</v>
      </c>
      <c r="D2061" s="6"/>
      <c r="E2061" s="43" t="s">
        <v>6610</v>
      </c>
      <c r="F2061" s="3" t="s">
        <v>1827</v>
      </c>
      <c r="G2061" s="3" t="s">
        <v>3261</v>
      </c>
      <c r="H2061" s="3" t="s">
        <v>6611</v>
      </c>
      <c r="I2061" s="3" t="s">
        <v>178</v>
      </c>
      <c r="J2061" s="3" t="s">
        <v>6612</v>
      </c>
      <c r="K2061" s="6">
        <v>30</v>
      </c>
      <c r="L2061" s="3" t="s">
        <v>79</v>
      </c>
      <c r="M2061" s="6">
        <v>1</v>
      </c>
      <c r="N2061" s="3" t="s">
        <v>44</v>
      </c>
      <c r="O2061" s="3" t="s">
        <v>6560</v>
      </c>
      <c r="P2061" s="3" t="s">
        <v>6573</v>
      </c>
      <c r="Q2061" s="3" t="s">
        <v>6613</v>
      </c>
      <c r="R2061" s="156">
        <v>4.07</v>
      </c>
      <c r="T2061" s="23">
        <v>3.3</v>
      </c>
      <c r="U2061" s="1">
        <v>3.3</v>
      </c>
      <c r="AN2061" s="25">
        <v>4.07</v>
      </c>
      <c r="AO2061" s="20" t="s">
        <v>47</v>
      </c>
      <c r="AP2061" s="24" t="s">
        <v>48</v>
      </c>
      <c r="AQ2061" s="20" t="e">
        <f>AVERAGE(SMALL(AE2061:AI2061,1),SMALL(AE2061:AI2061,2))</f>
        <v>#NUM!</v>
      </c>
      <c r="AR2061" s="20" t="e">
        <f>IF(R2061 &lt;=( AVERAGE(SMALL(AE2061:AI2061,1),SMALL(AE2061:AI2061,2))), R2061, "")</f>
        <v>#NUM!</v>
      </c>
      <c r="AS2061" s="20" t="e">
        <f>AVERAGE(SMALL(AJ2061:AM2061,1),SMALL(AJ2061:AM2061,2))</f>
        <v>#NUM!</v>
      </c>
      <c r="AT2061" s="20">
        <f>T2061*1.075</f>
        <v>3.5474999999999999</v>
      </c>
      <c r="AU2061" s="20">
        <f>U2061*1.075</f>
        <v>3.5474999999999999</v>
      </c>
      <c r="AV2061" s="22">
        <f>MIN(AN2061,AT2061,AU2061)</f>
        <v>3.5474999999999999</v>
      </c>
      <c r="AW2061" s="20" t="s">
        <v>71</v>
      </c>
      <c r="AX2061" s="20" t="s">
        <v>72</v>
      </c>
      <c r="AY2061" s="25">
        <v>3.5470000000000002</v>
      </c>
      <c r="AZ2061" s="27">
        <f>IF(AND(AY2061&gt;0,AY2061&lt;=10),AY2061*0.25,IF(AND(AY2061&gt;10,AY2061&lt;=50),AY2061*0.17,IF(AND(AY2061&gt;10,AY2061&lt;=100),AY2061*0.12,IF(AY2061&gt;100,AY2061*0.1))))</f>
        <v>0.88675000000000004</v>
      </c>
      <c r="BA2061" s="3">
        <f>AZ2061+AY2061</f>
        <v>4.4337499999999999</v>
      </c>
      <c r="BB2061" s="25">
        <f>BA2061+BA2061*0.08</f>
        <v>4.7884500000000001</v>
      </c>
      <c r="BC2061" s="20" t="s">
        <v>12295</v>
      </c>
      <c r="BP2061" s="20"/>
      <c r="BQ2061" s="20"/>
      <c r="BR2061" s="20"/>
      <c r="BS2061" s="20"/>
      <c r="BT2061" s="20"/>
      <c r="BU2061" s="20"/>
      <c r="BV2061" s="20"/>
      <c r="BW2061" s="20"/>
      <c r="BX2061" s="20"/>
      <c r="BY2061" s="20"/>
      <c r="BZ2061" s="20"/>
      <c r="CA2061" s="20"/>
      <c r="CB2061" s="20"/>
      <c r="CC2061" s="20"/>
      <c r="CD2061" s="20"/>
      <c r="CE2061" s="20"/>
      <c r="CF2061" s="20"/>
      <c r="CG2061" s="20"/>
      <c r="CH2061" s="20"/>
      <c r="CI2061" s="20"/>
      <c r="CJ2061" s="20"/>
      <c r="CK2061" s="20"/>
      <c r="CL2061" s="20"/>
      <c r="CM2061" s="20"/>
      <c r="CN2061" s="20"/>
      <c r="CO2061" s="20"/>
      <c r="CP2061" s="20"/>
      <c r="CQ2061" s="20"/>
      <c r="CR2061" s="20"/>
      <c r="CS2061" s="20"/>
      <c r="CT2061" s="20"/>
      <c r="CU2061" s="20"/>
      <c r="CV2061" s="20"/>
      <c r="CW2061" s="20"/>
      <c r="CX2061" s="20"/>
      <c r="CY2061" s="20"/>
      <c r="CZ2061" s="20"/>
      <c r="DA2061" s="20"/>
      <c r="DB2061" s="20"/>
      <c r="DC2061" s="20"/>
      <c r="DD2061" s="20"/>
      <c r="DE2061" s="20"/>
      <c r="DF2061" s="20"/>
      <c r="DG2061" s="20"/>
      <c r="DH2061" s="20"/>
      <c r="DI2061" s="20"/>
      <c r="DJ2061" s="20"/>
      <c r="DK2061" s="20"/>
      <c r="DL2061" s="20"/>
    </row>
    <row r="2062" spans="1:116" ht="30" customHeight="1">
      <c r="A2062" s="4" t="s">
        <v>6558</v>
      </c>
      <c r="B2062" s="5">
        <v>2060</v>
      </c>
      <c r="C2062" s="6">
        <v>581</v>
      </c>
      <c r="D2062" s="6"/>
      <c r="E2062" s="43" t="s">
        <v>6659</v>
      </c>
      <c r="F2062" s="3" t="s">
        <v>6660</v>
      </c>
      <c r="G2062" s="3" t="s">
        <v>805</v>
      </c>
      <c r="H2062" s="3" t="s">
        <v>446</v>
      </c>
      <c r="I2062" s="3" t="s">
        <v>380</v>
      </c>
      <c r="J2062" s="3" t="s">
        <v>6655</v>
      </c>
      <c r="K2062" s="6"/>
      <c r="L2062" s="3"/>
      <c r="M2062" s="6">
        <v>10</v>
      </c>
      <c r="N2062" s="3" t="s">
        <v>44</v>
      </c>
      <c r="O2062" s="3" t="s">
        <v>6560</v>
      </c>
      <c r="P2062" s="3" t="s">
        <v>6661</v>
      </c>
      <c r="Q2062" s="3" t="s">
        <v>6662</v>
      </c>
      <c r="R2062" s="156">
        <v>3.52</v>
      </c>
      <c r="T2062" s="23">
        <v>2.85</v>
      </c>
      <c r="U2062" s="1">
        <v>2.85</v>
      </c>
      <c r="AN2062" s="25">
        <v>3.52</v>
      </c>
      <c r="AO2062" s="20" t="s">
        <v>47</v>
      </c>
      <c r="AP2062" s="24" t="s">
        <v>48</v>
      </c>
      <c r="AQ2062" s="20" t="e">
        <f>AVERAGE(SMALL(AE2062:AI2062,1),SMALL(AE2062:AI2062,2))</f>
        <v>#NUM!</v>
      </c>
      <c r="AR2062" s="20" t="e">
        <f>IF(R2062 &lt;=( AVERAGE(SMALL(AE2062:AI2062,1),SMALL(AE2062:AI2062,2))), R2062, "")</f>
        <v>#NUM!</v>
      </c>
      <c r="AS2062" s="20" t="e">
        <f>AVERAGE(SMALL(AJ2062:AM2062,1),SMALL(AJ2062:AM2062,2))</f>
        <v>#NUM!</v>
      </c>
      <c r="AT2062" s="20">
        <f>T2062*1.075</f>
        <v>3.0637499999999998</v>
      </c>
      <c r="AU2062" s="20">
        <f>U2062*1.075</f>
        <v>3.0637499999999998</v>
      </c>
      <c r="AV2062" s="22">
        <f>MIN(AN2062,AT2062,AU2062)</f>
        <v>3.0637499999999998</v>
      </c>
      <c r="AW2062" s="20" t="s">
        <v>71</v>
      </c>
      <c r="AX2062" s="20" t="s">
        <v>72</v>
      </c>
      <c r="AY2062" s="25">
        <v>3.0630000000000002</v>
      </c>
      <c r="AZ2062" s="27">
        <f>IF(AND(AY2062&gt;0,AY2062&lt;=10),AY2062*0.25,IF(AND(AY2062&gt;10,AY2062&lt;=50),AY2062*0.17,IF(AND(AY2062&gt;10,AY2062&lt;=100),AY2062*0.12,IF(AY2062&gt;100,AY2062*0.1))))</f>
        <v>0.76575000000000004</v>
      </c>
      <c r="BA2062" s="3">
        <f>AZ2062+AY2062</f>
        <v>3.8287500000000003</v>
      </c>
      <c r="BB2062" s="25">
        <f>BA2062+BA2062*0.08</f>
        <v>4.1350500000000006</v>
      </c>
      <c r="BC2062" s="20" t="s">
        <v>12295</v>
      </c>
      <c r="BP2062" s="20"/>
      <c r="BQ2062" s="20"/>
      <c r="BR2062" s="20"/>
      <c r="BS2062" s="20"/>
      <c r="BT2062" s="20"/>
      <c r="BU2062" s="20"/>
      <c r="BV2062" s="20"/>
      <c r="BW2062" s="20"/>
      <c r="BX2062" s="20"/>
      <c r="BY2062" s="20"/>
      <c r="BZ2062" s="20"/>
      <c r="CA2062" s="20"/>
      <c r="CB2062" s="20"/>
      <c r="CC2062" s="20"/>
      <c r="CD2062" s="20"/>
      <c r="CE2062" s="20"/>
      <c r="CF2062" s="20"/>
      <c r="CG2062" s="20"/>
      <c r="CH2062" s="20"/>
      <c r="CI2062" s="20"/>
      <c r="CJ2062" s="20"/>
      <c r="CK2062" s="20"/>
      <c r="CL2062" s="20"/>
      <c r="CM2062" s="20"/>
      <c r="CN2062" s="20"/>
      <c r="CO2062" s="20"/>
      <c r="CP2062" s="20"/>
      <c r="CQ2062" s="20"/>
      <c r="CR2062" s="20"/>
      <c r="CS2062" s="20"/>
      <c r="CT2062" s="20"/>
      <c r="CU2062" s="20"/>
      <c r="CV2062" s="20"/>
      <c r="CW2062" s="20"/>
      <c r="CX2062" s="20"/>
      <c r="CY2062" s="20"/>
      <c r="CZ2062" s="20"/>
      <c r="DA2062" s="20"/>
      <c r="DB2062" s="20"/>
      <c r="DC2062" s="20"/>
      <c r="DD2062" s="20"/>
      <c r="DE2062" s="20"/>
      <c r="DF2062" s="20"/>
      <c r="DG2062" s="20"/>
      <c r="DH2062" s="20"/>
      <c r="DI2062" s="20"/>
      <c r="DJ2062" s="20"/>
      <c r="DK2062" s="20"/>
      <c r="DL2062" s="20"/>
    </row>
    <row r="2063" spans="1:116" ht="30" customHeight="1">
      <c r="A2063" s="4" t="s">
        <v>6558</v>
      </c>
      <c r="B2063" s="5">
        <v>2061</v>
      </c>
      <c r="C2063" s="6">
        <v>766</v>
      </c>
      <c r="D2063" s="6"/>
      <c r="E2063" s="43" t="s">
        <v>6852</v>
      </c>
      <c r="F2063" s="3" t="s">
        <v>6853</v>
      </c>
      <c r="G2063" s="3" t="s">
        <v>3403</v>
      </c>
      <c r="H2063" s="3" t="s">
        <v>3407</v>
      </c>
      <c r="I2063" s="3" t="s">
        <v>102</v>
      </c>
      <c r="J2063" s="3" t="s">
        <v>2300</v>
      </c>
      <c r="K2063" s="6"/>
      <c r="L2063" s="3"/>
      <c r="M2063" s="6">
        <v>28</v>
      </c>
      <c r="N2063" s="3" t="s">
        <v>44</v>
      </c>
      <c r="O2063" s="3" t="s">
        <v>6560</v>
      </c>
      <c r="P2063" s="3" t="s">
        <v>6661</v>
      </c>
      <c r="Q2063" s="3" t="s">
        <v>6854</v>
      </c>
      <c r="R2063" s="156">
        <v>2.72</v>
      </c>
      <c r="T2063" s="23">
        <v>2.2000000000000002</v>
      </c>
      <c r="U2063" s="1">
        <v>2.2000000000000002</v>
      </c>
      <c r="AI2063" s="20">
        <v>2.3980000000000001</v>
      </c>
      <c r="AJ2063" s="20">
        <v>2.36</v>
      </c>
      <c r="AN2063" s="25">
        <v>2.36</v>
      </c>
      <c r="AO2063" s="20" t="s">
        <v>373</v>
      </c>
      <c r="AP2063" s="24" t="s">
        <v>374</v>
      </c>
      <c r="AQ2063" s="20" t="e">
        <f>AVERAGE(SMALL(AE2063:AI2063,1),SMALL(AE2063:AI2063,2))</f>
        <v>#NUM!</v>
      </c>
      <c r="AR2063" s="20" t="e">
        <f>IF(R2063 &lt;=( AVERAGE(SMALL(AE2063:AI2063,1),SMALL(AE2063:AI2063,2))), R2063, "")</f>
        <v>#NUM!</v>
      </c>
      <c r="AS2063" s="20" t="e">
        <f>AVERAGE(SMALL(AJ2063:AM2063,1),SMALL(AJ2063:AM2063,2))</f>
        <v>#NUM!</v>
      </c>
      <c r="AT2063" s="20">
        <f>T2063*1.075</f>
        <v>2.3650000000000002</v>
      </c>
      <c r="AU2063" s="20">
        <f>U2063*1.075</f>
        <v>2.3650000000000002</v>
      </c>
      <c r="AV2063" s="22">
        <f>MIN(AN2063,AT2063,AU2063)</f>
        <v>2.36</v>
      </c>
      <c r="AW2063" s="20" t="s">
        <v>373</v>
      </c>
      <c r="AX2063" s="20" t="s">
        <v>374</v>
      </c>
      <c r="AY2063" s="25">
        <v>2.36</v>
      </c>
      <c r="AZ2063" s="27">
        <f>IF(AND(AY2063&gt;0,AY2063&lt;=10),AY2063*0.25,IF(AND(AY2063&gt;10,AY2063&lt;=50),AY2063*0.17,IF(AND(AY2063&gt;10,AY2063&lt;=100),AY2063*0.12,IF(AY2063&gt;100,AY2063*0.1))))</f>
        <v>0.59</v>
      </c>
      <c r="BA2063" s="3">
        <f>AZ2063+AY2063</f>
        <v>2.9499999999999997</v>
      </c>
      <c r="BB2063" s="25">
        <f>BA2063+BA2063*0.08</f>
        <v>3.1859999999999999</v>
      </c>
      <c r="BC2063" s="20" t="s">
        <v>12295</v>
      </c>
      <c r="BP2063" s="20"/>
      <c r="BQ2063" s="20"/>
      <c r="BR2063" s="20"/>
      <c r="BS2063" s="20"/>
      <c r="BT2063" s="20"/>
      <c r="BU2063" s="20"/>
      <c r="BV2063" s="20"/>
      <c r="BW2063" s="20"/>
      <c r="BX2063" s="20"/>
      <c r="BY2063" s="20"/>
      <c r="BZ2063" s="20"/>
      <c r="CA2063" s="20"/>
      <c r="CB2063" s="20"/>
      <c r="CC2063" s="20"/>
      <c r="CD2063" s="20"/>
      <c r="CE2063" s="20"/>
      <c r="CF2063" s="20"/>
      <c r="CG2063" s="20"/>
      <c r="CH2063" s="20"/>
      <c r="CI2063" s="20"/>
      <c r="CJ2063" s="20"/>
      <c r="CK2063" s="20"/>
      <c r="CL2063" s="20"/>
      <c r="CM2063" s="20"/>
      <c r="CN2063" s="20"/>
      <c r="CO2063" s="20"/>
      <c r="CP2063" s="20"/>
      <c r="CQ2063" s="20"/>
      <c r="CR2063" s="20"/>
      <c r="CS2063" s="20"/>
      <c r="CT2063" s="20"/>
      <c r="CU2063" s="20"/>
      <c r="CV2063" s="20"/>
      <c r="CW2063" s="20"/>
      <c r="CX2063" s="20"/>
      <c r="CY2063" s="20"/>
      <c r="CZ2063" s="20"/>
      <c r="DA2063" s="20"/>
      <c r="DB2063" s="20"/>
      <c r="DC2063" s="20"/>
      <c r="DD2063" s="20"/>
      <c r="DE2063" s="20"/>
      <c r="DF2063" s="20"/>
      <c r="DG2063" s="20"/>
      <c r="DH2063" s="20"/>
      <c r="DI2063" s="20"/>
      <c r="DJ2063" s="20"/>
      <c r="DK2063" s="20"/>
      <c r="DL2063" s="20"/>
    </row>
    <row r="2064" spans="1:116" ht="30" customHeight="1">
      <c r="A2064" s="4" t="s">
        <v>6558</v>
      </c>
      <c r="B2064" s="5">
        <v>2062</v>
      </c>
      <c r="C2064" s="6">
        <v>765</v>
      </c>
      <c r="D2064" s="6"/>
      <c r="E2064" s="43" t="s">
        <v>6855</v>
      </c>
      <c r="F2064" s="3" t="s">
        <v>6853</v>
      </c>
      <c r="G2064" s="3" t="s">
        <v>3403</v>
      </c>
      <c r="H2064" s="3" t="s">
        <v>6856</v>
      </c>
      <c r="I2064" s="3" t="s">
        <v>102</v>
      </c>
      <c r="J2064" s="3" t="s">
        <v>2300</v>
      </c>
      <c r="K2064" s="6"/>
      <c r="L2064" s="3"/>
      <c r="M2064" s="6">
        <v>28</v>
      </c>
      <c r="N2064" s="3" t="s">
        <v>44</v>
      </c>
      <c r="O2064" s="3" t="s">
        <v>6560</v>
      </c>
      <c r="P2064" s="3" t="s">
        <v>6661</v>
      </c>
      <c r="Q2064" s="3" t="s">
        <v>6857</v>
      </c>
      <c r="R2064" s="156">
        <v>2.17</v>
      </c>
      <c r="T2064" s="23">
        <v>1.76</v>
      </c>
      <c r="U2064" s="1">
        <v>1.76</v>
      </c>
      <c r="AI2064" s="20">
        <v>2.3660000000000001</v>
      </c>
      <c r="AJ2064" s="20">
        <v>1.7</v>
      </c>
      <c r="AN2064" s="25">
        <v>1.7</v>
      </c>
      <c r="AO2064" s="20" t="s">
        <v>373</v>
      </c>
      <c r="AP2064" s="24" t="s">
        <v>374</v>
      </c>
      <c r="AQ2064" s="20" t="e">
        <f>AVERAGE(SMALL(AE2064:AI2064,1),SMALL(AE2064:AI2064,2))</f>
        <v>#NUM!</v>
      </c>
      <c r="AR2064" s="20" t="e">
        <f>IF(R2064 &lt;=( AVERAGE(SMALL(AE2064:AI2064,1),SMALL(AE2064:AI2064,2))), R2064, "")</f>
        <v>#NUM!</v>
      </c>
      <c r="AS2064" s="20" t="e">
        <f>AVERAGE(SMALL(AJ2064:AM2064,1),SMALL(AJ2064:AM2064,2))</f>
        <v>#NUM!</v>
      </c>
      <c r="AT2064" s="20">
        <f>T2064*1.075</f>
        <v>1.8919999999999999</v>
      </c>
      <c r="AU2064" s="20">
        <f>U2064*1.075</f>
        <v>1.8919999999999999</v>
      </c>
      <c r="AV2064" s="22">
        <f>MIN(AN2064,AT2064,AU2064)</f>
        <v>1.7</v>
      </c>
      <c r="AW2064" s="20" t="s">
        <v>373</v>
      </c>
      <c r="AX2064" s="20" t="s">
        <v>374</v>
      </c>
      <c r="AY2064" s="25">
        <v>1.7</v>
      </c>
      <c r="AZ2064" s="27">
        <f>IF(AND(AY2064&gt;0,AY2064&lt;=10),AY2064*0.25,IF(AND(AY2064&gt;10,AY2064&lt;=50),AY2064*0.17,IF(AND(AY2064&gt;10,AY2064&lt;=100),AY2064*0.12,IF(AY2064&gt;100,AY2064*0.1))))</f>
        <v>0.42499999999999999</v>
      </c>
      <c r="BA2064" s="3">
        <f>AZ2064+AY2064</f>
        <v>2.125</v>
      </c>
      <c r="BB2064" s="25">
        <f>BA2064+BA2064*0.08</f>
        <v>2.2949999999999999</v>
      </c>
      <c r="BC2064" s="20" t="s">
        <v>12295</v>
      </c>
      <c r="BP2064" s="20"/>
      <c r="BQ2064" s="20"/>
      <c r="BR2064" s="20"/>
      <c r="BS2064" s="20"/>
      <c r="BT2064" s="20"/>
      <c r="BU2064" s="20"/>
      <c r="BV2064" s="20"/>
      <c r="BW2064" s="20"/>
      <c r="BX2064" s="20"/>
      <c r="BY2064" s="20"/>
      <c r="BZ2064" s="20"/>
      <c r="CA2064" s="20"/>
      <c r="CB2064" s="20"/>
      <c r="CC2064" s="20"/>
      <c r="CD2064" s="20"/>
      <c r="CE2064" s="20"/>
      <c r="CF2064" s="20"/>
      <c r="CG2064" s="20"/>
      <c r="CH2064" s="20"/>
      <c r="CI2064" s="20"/>
      <c r="CJ2064" s="20"/>
      <c r="CK2064" s="20"/>
      <c r="CL2064" s="20"/>
      <c r="CM2064" s="20"/>
      <c r="CN2064" s="20"/>
      <c r="CO2064" s="20"/>
      <c r="CP2064" s="20"/>
      <c r="CQ2064" s="20"/>
      <c r="CR2064" s="20"/>
      <c r="CS2064" s="20"/>
      <c r="CT2064" s="20"/>
      <c r="CU2064" s="20"/>
      <c r="CV2064" s="20"/>
      <c r="CW2064" s="20"/>
      <c r="CX2064" s="20"/>
      <c r="CY2064" s="20"/>
      <c r="CZ2064" s="20"/>
      <c r="DA2064" s="20"/>
      <c r="DB2064" s="20"/>
      <c r="DC2064" s="20"/>
      <c r="DD2064" s="20"/>
      <c r="DE2064" s="20"/>
      <c r="DF2064" s="20"/>
      <c r="DG2064" s="20"/>
      <c r="DH2064" s="20"/>
      <c r="DI2064" s="20"/>
      <c r="DJ2064" s="20"/>
      <c r="DK2064" s="20"/>
      <c r="DL2064" s="20"/>
    </row>
    <row r="2065" spans="1:116" ht="30" customHeight="1">
      <c r="A2065" s="4" t="s">
        <v>6558</v>
      </c>
      <c r="B2065" s="5">
        <v>2063</v>
      </c>
      <c r="C2065" s="6">
        <v>5248</v>
      </c>
      <c r="D2065" s="6"/>
      <c r="E2065" s="43" t="s">
        <v>6921</v>
      </c>
      <c r="F2065" s="3" t="s">
        <v>6932</v>
      </c>
      <c r="G2065" s="3" t="s">
        <v>2380</v>
      </c>
      <c r="H2065" s="3" t="s">
        <v>2384</v>
      </c>
      <c r="I2065" s="3" t="s">
        <v>42</v>
      </c>
      <c r="J2065" s="3" t="s">
        <v>6940</v>
      </c>
      <c r="K2065" s="6"/>
      <c r="L2065" s="3"/>
      <c r="M2065" s="6">
        <v>28</v>
      </c>
      <c r="N2065" s="3" t="s">
        <v>44</v>
      </c>
      <c r="O2065" s="3" t="s">
        <v>6560</v>
      </c>
      <c r="P2065" s="3" t="s">
        <v>6661</v>
      </c>
      <c r="Q2065" s="3" t="s">
        <v>6941</v>
      </c>
      <c r="R2065" s="156">
        <v>3.31</v>
      </c>
      <c r="T2065" s="23">
        <v>2.57</v>
      </c>
      <c r="U2065" s="1">
        <v>2.57</v>
      </c>
      <c r="W2065" s="22">
        <v>2.23</v>
      </c>
      <c r="Z2065" s="22">
        <v>4.3899999999999997</v>
      </c>
      <c r="AN2065" s="25">
        <v>3.31</v>
      </c>
      <c r="AO2065" s="20" t="s">
        <v>47</v>
      </c>
      <c r="AP2065" s="24" t="s">
        <v>48</v>
      </c>
      <c r="AQ2065" s="20" t="e">
        <f>AVERAGE(SMALL(AE2065:AI2065,1),SMALL(AE2065:AI2065,2))</f>
        <v>#NUM!</v>
      </c>
      <c r="AR2065" s="20" t="e">
        <f>IF(R2065 &lt;=( AVERAGE(SMALL(AE2065:AI2065,1),SMALL(AE2065:AI2065,2))), R2065, "")</f>
        <v>#NUM!</v>
      </c>
      <c r="AS2065" s="20" t="e">
        <f>AVERAGE(SMALL(AJ2065:AM2065,1),SMALL(AJ2065:AM2065,2))</f>
        <v>#NUM!</v>
      </c>
      <c r="AT2065" s="20">
        <f>T2065*1.075</f>
        <v>2.7627499999999996</v>
      </c>
      <c r="AU2065" s="20">
        <f>U2065*1.075</f>
        <v>2.7627499999999996</v>
      </c>
      <c r="AV2065" s="22">
        <f>MIN(AN2065,AT2065,AU2065)</f>
        <v>2.7627499999999996</v>
      </c>
      <c r="AW2065" s="20" t="s">
        <v>71</v>
      </c>
      <c r="AX2065" s="20" t="s">
        <v>72</v>
      </c>
      <c r="AY2065" s="25">
        <v>2.76275</v>
      </c>
      <c r="AZ2065" s="27">
        <f>IF(AND(AY2065&gt;0,AY2065&lt;=10),AY2065*0.25,IF(AND(AY2065&gt;10,AY2065&lt;=50),AY2065*0.17,IF(AND(AY2065&gt;10,AY2065&lt;=100),AY2065*0.12,IF(AY2065&gt;100,AY2065*0.1))))</f>
        <v>0.69068750000000001</v>
      </c>
      <c r="BA2065" s="3">
        <f>AZ2065+AY2065</f>
        <v>3.4534375000000002</v>
      </c>
      <c r="BB2065" s="25">
        <f>BA2065+BA2065*0.08</f>
        <v>3.7297125000000002</v>
      </c>
      <c r="BC2065" s="20" t="s">
        <v>12295</v>
      </c>
      <c r="BP2065" s="20"/>
      <c r="BQ2065" s="20"/>
      <c r="BR2065" s="20"/>
      <c r="BS2065" s="20"/>
      <c r="BT2065" s="20"/>
      <c r="BU2065" s="20"/>
      <c r="BV2065" s="20"/>
      <c r="BW2065" s="20"/>
      <c r="BX2065" s="20"/>
      <c r="BY2065" s="20"/>
      <c r="BZ2065" s="20"/>
      <c r="CA2065" s="20"/>
      <c r="CB2065" s="20"/>
      <c r="CC2065" s="20"/>
      <c r="CD2065" s="20"/>
      <c r="CE2065" s="20"/>
      <c r="CF2065" s="20"/>
      <c r="CG2065" s="20"/>
      <c r="CH2065" s="20"/>
      <c r="CI2065" s="20"/>
      <c r="CJ2065" s="20"/>
      <c r="CK2065" s="20"/>
      <c r="CL2065" s="20"/>
      <c r="CM2065" s="20"/>
      <c r="CN2065" s="20"/>
      <c r="CO2065" s="20"/>
      <c r="CP2065" s="20"/>
      <c r="CQ2065" s="20"/>
      <c r="CR2065" s="20"/>
      <c r="CS2065" s="20"/>
      <c r="CT2065" s="20"/>
      <c r="CU2065" s="20"/>
      <c r="CV2065" s="20"/>
      <c r="CW2065" s="20"/>
      <c r="CX2065" s="20"/>
      <c r="CY2065" s="20"/>
      <c r="CZ2065" s="20"/>
      <c r="DA2065" s="20"/>
      <c r="DB2065" s="20"/>
      <c r="DC2065" s="20"/>
      <c r="DD2065" s="20"/>
      <c r="DE2065" s="20"/>
      <c r="DF2065" s="20"/>
      <c r="DG2065" s="20"/>
      <c r="DH2065" s="20"/>
      <c r="DI2065" s="20"/>
      <c r="DJ2065" s="20"/>
      <c r="DK2065" s="20"/>
      <c r="DL2065" s="20"/>
    </row>
    <row r="2066" spans="1:116" ht="30" customHeight="1">
      <c r="A2066" s="4" t="s">
        <v>6558</v>
      </c>
      <c r="B2066" s="5">
        <v>2064</v>
      </c>
      <c r="C2066" s="6">
        <v>651</v>
      </c>
      <c r="D2066" s="6"/>
      <c r="E2066" s="43" t="s">
        <v>6921</v>
      </c>
      <c r="F2066" s="3" t="s">
        <v>6928</v>
      </c>
      <c r="G2066" s="3" t="s">
        <v>2380</v>
      </c>
      <c r="H2066" s="3" t="s">
        <v>2381</v>
      </c>
      <c r="I2066" s="3" t="s">
        <v>42</v>
      </c>
      <c r="J2066" s="3" t="s">
        <v>6929</v>
      </c>
      <c r="K2066" s="6"/>
      <c r="L2066" s="3"/>
      <c r="M2066" s="6">
        <v>28</v>
      </c>
      <c r="N2066" s="3" t="s">
        <v>44</v>
      </c>
      <c r="O2066" s="3" t="s">
        <v>6560</v>
      </c>
      <c r="P2066" s="3" t="s">
        <v>6930</v>
      </c>
      <c r="Q2066" s="3" t="s">
        <v>6931</v>
      </c>
      <c r="R2066" s="156">
        <v>3.88</v>
      </c>
      <c r="T2066" s="23">
        <v>3.1</v>
      </c>
      <c r="U2066" s="1">
        <v>3.1</v>
      </c>
      <c r="W2066" s="22">
        <v>2.86</v>
      </c>
      <c r="Z2066" s="22">
        <v>4.8899999999999997</v>
      </c>
      <c r="AN2066" s="25">
        <v>3.88</v>
      </c>
      <c r="AO2066" s="20" t="s">
        <v>47</v>
      </c>
      <c r="AP2066" s="24" t="s">
        <v>48</v>
      </c>
      <c r="AQ2066" s="20" t="e">
        <f>AVERAGE(SMALL(AE2066:AI2066,1),SMALL(AE2066:AI2066,2))</f>
        <v>#NUM!</v>
      </c>
      <c r="AR2066" s="20" t="e">
        <f>IF(R2066 &lt;=( AVERAGE(SMALL(AE2066:AI2066,1),SMALL(AE2066:AI2066,2))), R2066, "")</f>
        <v>#NUM!</v>
      </c>
      <c r="AS2066" s="20" t="e">
        <f>AVERAGE(SMALL(AJ2066:AM2066,1),SMALL(AJ2066:AM2066,2))</f>
        <v>#NUM!</v>
      </c>
      <c r="AT2066" s="20">
        <f>T2066*1.075</f>
        <v>3.3325</v>
      </c>
      <c r="AU2066" s="20">
        <f>U2066*1.075</f>
        <v>3.3325</v>
      </c>
      <c r="AV2066" s="22">
        <f>MIN(AN2066,AT2066,AU2066)</f>
        <v>3.3325</v>
      </c>
      <c r="AW2066" s="20" t="s">
        <v>71</v>
      </c>
      <c r="AX2066" s="20" t="s">
        <v>72</v>
      </c>
      <c r="AY2066" s="25">
        <v>3.3325</v>
      </c>
      <c r="AZ2066" s="27">
        <f>IF(AND(AY2066&gt;0,AY2066&lt;=10),AY2066*0.25,IF(AND(AY2066&gt;10,AY2066&lt;=50),AY2066*0.17,IF(AND(AY2066&gt;10,AY2066&lt;=100),AY2066*0.12,IF(AY2066&gt;100,AY2066*0.1))))</f>
        <v>0.833125</v>
      </c>
      <c r="BA2066" s="3">
        <f>AZ2066+AY2066</f>
        <v>4.1656250000000004</v>
      </c>
      <c r="BB2066" s="25">
        <f>BA2066+BA2066*0.08</f>
        <v>4.498875</v>
      </c>
      <c r="BC2066" s="20" t="s">
        <v>12295</v>
      </c>
      <c r="BP2066" s="20"/>
      <c r="BQ2066" s="20"/>
      <c r="BR2066" s="20"/>
      <c r="BS2066" s="20"/>
      <c r="BT2066" s="20"/>
      <c r="BU2066" s="20"/>
      <c r="BV2066" s="20"/>
      <c r="BW2066" s="20"/>
      <c r="BX2066" s="20"/>
      <c r="BY2066" s="20"/>
      <c r="BZ2066" s="20"/>
      <c r="CA2066" s="20"/>
      <c r="CB2066" s="20"/>
      <c r="CC2066" s="20"/>
      <c r="CD2066" s="20"/>
      <c r="CE2066" s="20"/>
      <c r="CF2066" s="20"/>
      <c r="CG2066" s="20"/>
      <c r="CH2066" s="20"/>
      <c r="CI2066" s="20"/>
      <c r="CJ2066" s="20"/>
      <c r="CK2066" s="20"/>
      <c r="CL2066" s="20"/>
      <c r="CM2066" s="20"/>
      <c r="CN2066" s="20"/>
      <c r="CO2066" s="20"/>
      <c r="CP2066" s="20"/>
      <c r="CQ2066" s="20"/>
      <c r="CR2066" s="20"/>
      <c r="CS2066" s="20"/>
      <c r="CT2066" s="20"/>
      <c r="CU2066" s="20"/>
      <c r="CV2066" s="20"/>
      <c r="CW2066" s="20"/>
      <c r="CX2066" s="20"/>
      <c r="CY2066" s="20"/>
      <c r="CZ2066" s="20"/>
      <c r="DA2066" s="20"/>
      <c r="DB2066" s="20"/>
      <c r="DC2066" s="20"/>
      <c r="DD2066" s="20"/>
      <c r="DE2066" s="20"/>
      <c r="DF2066" s="20"/>
      <c r="DG2066" s="20"/>
      <c r="DH2066" s="20"/>
      <c r="DI2066" s="20"/>
      <c r="DJ2066" s="20"/>
      <c r="DK2066" s="20"/>
      <c r="DL2066" s="20"/>
    </row>
    <row r="2067" spans="1:116" ht="30" customHeight="1">
      <c r="A2067" s="4" t="s">
        <v>6558</v>
      </c>
      <c r="B2067" s="5">
        <v>2065</v>
      </c>
      <c r="C2067" s="6">
        <v>735</v>
      </c>
      <c r="D2067" s="6"/>
      <c r="E2067" s="43" t="s">
        <v>6921</v>
      </c>
      <c r="F2067" s="3" t="s">
        <v>6420</v>
      </c>
      <c r="G2067" s="3" t="s">
        <v>2380</v>
      </c>
      <c r="H2067" s="3" t="s">
        <v>6922</v>
      </c>
      <c r="I2067" s="3" t="s">
        <v>42</v>
      </c>
      <c r="J2067" s="3" t="s">
        <v>2522</v>
      </c>
      <c r="K2067" s="6"/>
      <c r="L2067" s="3"/>
      <c r="M2067" s="6">
        <v>28</v>
      </c>
      <c r="N2067" s="3" t="s">
        <v>44</v>
      </c>
      <c r="O2067" s="3" t="s">
        <v>6560</v>
      </c>
      <c r="P2067" s="3" t="s">
        <v>6923</v>
      </c>
      <c r="Q2067" s="3" t="s">
        <v>6924</v>
      </c>
      <c r="R2067" s="156">
        <v>4.17</v>
      </c>
      <c r="T2067" s="23">
        <v>3.4</v>
      </c>
      <c r="U2067" s="1">
        <v>3.4</v>
      </c>
      <c r="W2067" s="22">
        <v>3.6</v>
      </c>
      <c r="Z2067" s="22">
        <v>4.74</v>
      </c>
      <c r="AN2067" s="25">
        <v>4.17</v>
      </c>
      <c r="AO2067" s="20" t="s">
        <v>47</v>
      </c>
      <c r="AP2067" s="24" t="s">
        <v>48</v>
      </c>
      <c r="AQ2067" s="20" t="e">
        <f>AVERAGE(SMALL(AE2067:AI2067,1),SMALL(AE2067:AI2067,2))</f>
        <v>#NUM!</v>
      </c>
      <c r="AR2067" s="20" t="e">
        <f>IF(R2067 &lt;=( AVERAGE(SMALL(AE2067:AI2067,1),SMALL(AE2067:AI2067,2))), R2067, "")</f>
        <v>#NUM!</v>
      </c>
      <c r="AS2067" s="20" t="e">
        <f>AVERAGE(SMALL(AJ2067:AM2067,1),SMALL(AJ2067:AM2067,2))</f>
        <v>#NUM!</v>
      </c>
      <c r="AT2067" s="20">
        <f>T2067*1.075</f>
        <v>3.6549999999999998</v>
      </c>
      <c r="AU2067" s="20">
        <f>U2067*1.075</f>
        <v>3.6549999999999998</v>
      </c>
      <c r="AV2067" s="22">
        <f>MIN(AN2067,AT2067,AU2067)</f>
        <v>3.6549999999999998</v>
      </c>
      <c r="AW2067" s="20" t="s">
        <v>71</v>
      </c>
      <c r="AX2067" s="20" t="s">
        <v>72</v>
      </c>
      <c r="AY2067" s="25">
        <v>3.6549999999999998</v>
      </c>
      <c r="AZ2067" s="27">
        <f>IF(AND(AY2067&gt;0,AY2067&lt;=10),AY2067*0.25,IF(AND(AY2067&gt;10,AY2067&lt;=50),AY2067*0.17,IF(AND(AY2067&gt;10,AY2067&lt;=100),AY2067*0.12,IF(AY2067&gt;100,AY2067*0.1))))</f>
        <v>0.91374999999999995</v>
      </c>
      <c r="BA2067" s="3">
        <f>AZ2067+AY2067</f>
        <v>4.5687499999999996</v>
      </c>
      <c r="BB2067" s="25">
        <f>BA2067+BA2067*0.08</f>
        <v>4.9342499999999996</v>
      </c>
      <c r="BC2067" s="20" t="s">
        <v>12295</v>
      </c>
      <c r="BP2067" s="20"/>
      <c r="BQ2067" s="20"/>
      <c r="BR2067" s="20"/>
      <c r="BS2067" s="20"/>
      <c r="BT2067" s="20"/>
      <c r="BU2067" s="20"/>
      <c r="BV2067" s="20"/>
      <c r="BW2067" s="20"/>
      <c r="BX2067" s="20"/>
      <c r="BY2067" s="20"/>
      <c r="BZ2067" s="20"/>
      <c r="CA2067" s="20"/>
      <c r="CB2067" s="20"/>
      <c r="CC2067" s="20"/>
      <c r="CD2067" s="20"/>
      <c r="CE2067" s="20"/>
      <c r="CF2067" s="20"/>
      <c r="CG2067" s="20"/>
      <c r="CH2067" s="20"/>
      <c r="CI2067" s="20"/>
      <c r="CJ2067" s="20"/>
      <c r="CK2067" s="20"/>
      <c r="CL2067" s="20"/>
      <c r="CM2067" s="20"/>
      <c r="CN2067" s="20"/>
      <c r="CO2067" s="20"/>
      <c r="CP2067" s="20"/>
      <c r="CQ2067" s="20"/>
      <c r="CR2067" s="20"/>
      <c r="CS2067" s="20"/>
      <c r="CT2067" s="20"/>
      <c r="CU2067" s="20"/>
      <c r="CV2067" s="20"/>
      <c r="CW2067" s="20"/>
      <c r="CX2067" s="20"/>
      <c r="CY2067" s="20"/>
      <c r="CZ2067" s="20"/>
      <c r="DA2067" s="20"/>
      <c r="DB2067" s="20"/>
      <c r="DC2067" s="20"/>
      <c r="DD2067" s="20"/>
      <c r="DE2067" s="20"/>
      <c r="DF2067" s="20"/>
      <c r="DG2067" s="20"/>
      <c r="DH2067" s="20"/>
      <c r="DI2067" s="20"/>
      <c r="DJ2067" s="20"/>
      <c r="DK2067" s="20"/>
      <c r="DL2067" s="20"/>
    </row>
    <row r="2068" spans="1:116" ht="30" customHeight="1">
      <c r="A2068" s="4" t="s">
        <v>6558</v>
      </c>
      <c r="B2068" s="5">
        <v>2066</v>
      </c>
      <c r="C2068" s="6">
        <v>5333</v>
      </c>
      <c r="D2068" s="6"/>
      <c r="E2068" s="43" t="s">
        <v>6841</v>
      </c>
      <c r="F2068" s="3" t="s">
        <v>2590</v>
      </c>
      <c r="G2068" s="3" t="s">
        <v>2591</v>
      </c>
      <c r="H2068" s="3" t="s">
        <v>822</v>
      </c>
      <c r="I2068" s="3" t="s">
        <v>139</v>
      </c>
      <c r="J2068" s="3" t="s">
        <v>6842</v>
      </c>
      <c r="K2068" s="6"/>
      <c r="L2068" s="3"/>
      <c r="M2068" s="6">
        <v>56</v>
      </c>
      <c r="N2068" s="3" t="s">
        <v>44</v>
      </c>
      <c r="O2068" s="3" t="s">
        <v>6560</v>
      </c>
      <c r="P2068" s="3" t="s">
        <v>6843</v>
      </c>
      <c r="Q2068" s="3" t="s">
        <v>6844</v>
      </c>
      <c r="R2068" s="156">
        <v>9.66</v>
      </c>
      <c r="T2068" s="23">
        <v>10.4</v>
      </c>
      <c r="U2068" s="1">
        <v>10.4</v>
      </c>
      <c r="V2068" s="21">
        <v>7.63</v>
      </c>
      <c r="X2068" s="22">
        <v>11.68</v>
      </c>
      <c r="Z2068" s="22">
        <v>18.11</v>
      </c>
      <c r="AE2068" s="24">
        <v>7.63</v>
      </c>
      <c r="AN2068" s="25">
        <v>7.5128000000000004</v>
      </c>
      <c r="AO2068" s="20" t="s">
        <v>332</v>
      </c>
      <c r="AP2068" s="24" t="s">
        <v>333</v>
      </c>
      <c r="AQ2068" s="20" t="e">
        <f>AVERAGE(SMALL(AE2068:AI2068,1),SMALL(AE2068:AI2068,2))</f>
        <v>#NUM!</v>
      </c>
      <c r="AR2068" s="20" t="e">
        <f>IF(R2068 &lt;=( AVERAGE(SMALL(AE2068:AI2068,1),SMALL(AE2068:AI2068,2))), R2068, "")</f>
        <v>#NUM!</v>
      </c>
      <c r="AS2068" s="20" t="e">
        <f>AVERAGE(SMALL(AJ2068:AM2068,1),SMALL(AJ2068:AM2068,2))</f>
        <v>#NUM!</v>
      </c>
      <c r="AT2068" s="20">
        <f>T2068*1.075</f>
        <v>11.18</v>
      </c>
      <c r="AU2068" s="20">
        <f>U2068*1.075</f>
        <v>11.18</v>
      </c>
      <c r="AV2068" s="22">
        <f>MIN(AN2068,AT2068,AU2068)</f>
        <v>7.5128000000000004</v>
      </c>
      <c r="AW2068" s="20" t="s">
        <v>332</v>
      </c>
      <c r="AX2068" s="20" t="s">
        <v>333</v>
      </c>
      <c r="AY2068" s="25">
        <v>7.51</v>
      </c>
      <c r="AZ2068" s="27">
        <f>IF(AND(AY2068&gt;0,AY2068&lt;=10),AY2068*0.25,IF(AND(AY2068&gt;10,AY2068&lt;=50),AY2068*0.17,IF(AND(AY2068&gt;10,AY2068&lt;=100),AY2068*0.12,IF(AY2068&gt;100,AY2068*0.1))))</f>
        <v>1.8774999999999999</v>
      </c>
      <c r="BA2068" s="3">
        <f>AZ2068+AY2068</f>
        <v>9.3874999999999993</v>
      </c>
      <c r="BB2068" s="25">
        <f>BA2068+BA2068*0.08</f>
        <v>10.138499999999999</v>
      </c>
      <c r="BC2068" s="20" t="s">
        <v>12295</v>
      </c>
      <c r="BP2068" s="20"/>
      <c r="BQ2068" s="20"/>
      <c r="BR2068" s="20"/>
      <c r="BS2068" s="20"/>
      <c r="BT2068" s="20"/>
      <c r="BU2068" s="20"/>
      <c r="BV2068" s="20"/>
      <c r="BW2068" s="20"/>
      <c r="BX2068" s="20"/>
      <c r="BY2068" s="20"/>
      <c r="BZ2068" s="20"/>
      <c r="CA2068" s="20"/>
      <c r="CB2068" s="20"/>
      <c r="CC2068" s="20"/>
      <c r="CD2068" s="20"/>
      <c r="CE2068" s="20"/>
      <c r="CF2068" s="20"/>
      <c r="CG2068" s="20"/>
      <c r="CH2068" s="20"/>
      <c r="CI2068" s="20"/>
      <c r="CJ2068" s="20"/>
      <c r="CK2068" s="20"/>
      <c r="CL2068" s="20"/>
      <c r="CM2068" s="20"/>
      <c r="CN2068" s="20"/>
      <c r="CO2068" s="20"/>
      <c r="CP2068" s="20"/>
      <c r="CQ2068" s="20"/>
      <c r="CR2068" s="20"/>
      <c r="CS2068" s="20"/>
      <c r="CT2068" s="20"/>
      <c r="CU2068" s="20"/>
      <c r="CV2068" s="20"/>
      <c r="CW2068" s="20"/>
      <c r="CX2068" s="20"/>
      <c r="CY2068" s="20"/>
      <c r="CZ2068" s="20"/>
      <c r="DA2068" s="20"/>
      <c r="DB2068" s="20"/>
      <c r="DC2068" s="20"/>
      <c r="DD2068" s="20"/>
      <c r="DE2068" s="20"/>
      <c r="DF2068" s="20"/>
      <c r="DG2068" s="20"/>
      <c r="DH2068" s="20"/>
      <c r="DI2068" s="20"/>
      <c r="DJ2068" s="20"/>
      <c r="DK2068" s="20"/>
      <c r="DL2068" s="20"/>
    </row>
    <row r="2069" spans="1:116" ht="30" customHeight="1">
      <c r="A2069" s="4" t="s">
        <v>6558</v>
      </c>
      <c r="B2069" s="5">
        <v>2067</v>
      </c>
      <c r="C2069" s="6">
        <v>1273</v>
      </c>
      <c r="D2069" s="6"/>
      <c r="E2069" s="43" t="s">
        <v>6734</v>
      </c>
      <c r="F2069" s="3" t="s">
        <v>6735</v>
      </c>
      <c r="G2069" s="3" t="s">
        <v>6731</v>
      </c>
      <c r="H2069" s="3" t="s">
        <v>6736</v>
      </c>
      <c r="I2069" s="3" t="s">
        <v>156</v>
      </c>
      <c r="J2069" s="3" t="s">
        <v>357</v>
      </c>
      <c r="K2069" s="6"/>
      <c r="L2069" s="3"/>
      <c r="M2069" s="6">
        <v>20</v>
      </c>
      <c r="N2069" s="3" t="s">
        <v>44</v>
      </c>
      <c r="O2069" s="3" t="s">
        <v>6560</v>
      </c>
      <c r="P2069" s="3" t="s">
        <v>6661</v>
      </c>
      <c r="Q2069" s="3" t="s">
        <v>6737</v>
      </c>
      <c r="R2069" s="156">
        <v>3.8</v>
      </c>
      <c r="T2069" s="23">
        <v>3.08</v>
      </c>
      <c r="U2069" s="1">
        <v>3.08</v>
      </c>
      <c r="AN2069" s="25">
        <v>3.8</v>
      </c>
      <c r="AO2069" s="20" t="s">
        <v>47</v>
      </c>
      <c r="AP2069" s="24" t="s">
        <v>48</v>
      </c>
      <c r="AQ2069" s="20" t="e">
        <f>AVERAGE(SMALL(AE2069:AI2069,1),SMALL(AE2069:AI2069,2))</f>
        <v>#NUM!</v>
      </c>
      <c r="AR2069" s="20" t="e">
        <f>IF(R2069 &lt;=( AVERAGE(SMALL(AE2069:AI2069,1),SMALL(AE2069:AI2069,2))), R2069, "")</f>
        <v>#NUM!</v>
      </c>
      <c r="AS2069" s="20" t="e">
        <f>AVERAGE(SMALL(AJ2069:AM2069,1),SMALL(AJ2069:AM2069,2))</f>
        <v>#NUM!</v>
      </c>
      <c r="AT2069" s="20">
        <f>T2069*1.075</f>
        <v>3.3109999999999999</v>
      </c>
      <c r="AU2069" s="20">
        <f>U2069*1.075</f>
        <v>3.3109999999999999</v>
      </c>
      <c r="AV2069" s="22">
        <f>MIN(AN2069,AT2069,AU2069)</f>
        <v>3.3109999999999999</v>
      </c>
      <c r="AW2069" s="20" t="s">
        <v>71</v>
      </c>
      <c r="AX2069" s="20" t="s">
        <v>72</v>
      </c>
      <c r="AY2069" s="25">
        <v>3.31</v>
      </c>
      <c r="AZ2069" s="27">
        <f>IF(AND(AY2069&gt;0,AY2069&lt;=10),AY2069*0.25,IF(AND(AY2069&gt;10,AY2069&lt;=50),AY2069*0.17,IF(AND(AY2069&gt;10,AY2069&lt;=100),AY2069*0.12,IF(AY2069&gt;100,AY2069*0.1))))</f>
        <v>0.82750000000000001</v>
      </c>
      <c r="BA2069" s="3">
        <f>AZ2069+AY2069</f>
        <v>4.1375000000000002</v>
      </c>
      <c r="BB2069" s="25">
        <f>BA2069+BA2069*0.08</f>
        <v>4.4685000000000006</v>
      </c>
      <c r="BC2069" s="20" t="s">
        <v>12295</v>
      </c>
      <c r="BP2069" s="20"/>
      <c r="BQ2069" s="20"/>
      <c r="BR2069" s="20"/>
      <c r="BS2069" s="20"/>
      <c r="BT2069" s="20"/>
      <c r="BU2069" s="20"/>
      <c r="BV2069" s="20"/>
      <c r="BW2069" s="20"/>
      <c r="BX2069" s="20"/>
      <c r="BY2069" s="20"/>
      <c r="BZ2069" s="20"/>
      <c r="CA2069" s="20"/>
      <c r="CB2069" s="20"/>
      <c r="CC2069" s="20"/>
      <c r="CD2069" s="20"/>
      <c r="CE2069" s="20"/>
      <c r="CF2069" s="20"/>
      <c r="CG2069" s="20"/>
      <c r="CH2069" s="20"/>
      <c r="CI2069" s="20"/>
      <c r="CJ2069" s="20"/>
      <c r="CK2069" s="20"/>
      <c r="CL2069" s="20"/>
      <c r="CM2069" s="20"/>
      <c r="CN2069" s="20"/>
      <c r="CO2069" s="20"/>
      <c r="CP2069" s="20"/>
      <c r="CQ2069" s="20"/>
      <c r="CR2069" s="20"/>
      <c r="CS2069" s="20"/>
      <c r="CT2069" s="20"/>
      <c r="CU2069" s="20"/>
      <c r="CV2069" s="20"/>
      <c r="CW2069" s="20"/>
      <c r="CX2069" s="20"/>
      <c r="CY2069" s="20"/>
      <c r="CZ2069" s="20"/>
      <c r="DA2069" s="20"/>
      <c r="DB2069" s="20"/>
      <c r="DC2069" s="20"/>
      <c r="DD2069" s="20"/>
      <c r="DE2069" s="20"/>
      <c r="DF2069" s="20"/>
      <c r="DG2069" s="20"/>
      <c r="DH2069" s="20"/>
      <c r="DI2069" s="20"/>
      <c r="DJ2069" s="20"/>
      <c r="DK2069" s="20"/>
      <c r="DL2069" s="20"/>
    </row>
    <row r="2070" spans="1:116" ht="30" customHeight="1">
      <c r="A2070" s="4" t="s">
        <v>6558</v>
      </c>
      <c r="B2070" s="5">
        <v>2068</v>
      </c>
      <c r="C2070" s="116">
        <v>971</v>
      </c>
      <c r="D2070" s="116"/>
      <c r="E2070" s="43" t="s">
        <v>6914</v>
      </c>
      <c r="F2070" s="3" t="s">
        <v>6915</v>
      </c>
      <c r="G2070" s="3" t="s">
        <v>2366</v>
      </c>
      <c r="H2070" s="3" t="s">
        <v>6916</v>
      </c>
      <c r="I2070" s="3" t="s">
        <v>42</v>
      </c>
      <c r="J2070" s="3" t="s">
        <v>6770</v>
      </c>
      <c r="K2070" s="6"/>
      <c r="L2070" s="3"/>
      <c r="M2070" s="6">
        <v>10</v>
      </c>
      <c r="N2070" s="3" t="s">
        <v>44</v>
      </c>
      <c r="O2070" s="3" t="s">
        <v>6560</v>
      </c>
      <c r="P2070" s="3" t="s">
        <v>6661</v>
      </c>
      <c r="Q2070" s="3" t="s">
        <v>6917</v>
      </c>
      <c r="R2070" s="156">
        <v>2.39</v>
      </c>
      <c r="T2070" s="23">
        <v>1.65</v>
      </c>
      <c r="U2070" s="1">
        <v>1.65</v>
      </c>
      <c r="Z2070" s="22">
        <v>2.39</v>
      </c>
      <c r="AG2070" s="20">
        <v>1.0177400000000001</v>
      </c>
      <c r="AK2070" s="20">
        <v>1.181</v>
      </c>
      <c r="AN2070" s="25">
        <v>1.181</v>
      </c>
      <c r="AO2070" s="20" t="s">
        <v>373</v>
      </c>
      <c r="AP2070" s="24" t="s">
        <v>374</v>
      </c>
      <c r="AQ2070" s="20" t="e">
        <f>AVERAGE(SMALL(AE2070:AI2070,1),SMALL(AE2070:AI2070,2))</f>
        <v>#NUM!</v>
      </c>
      <c r="AR2070" s="20" t="e">
        <f>IF(R2070 &lt;=( AVERAGE(SMALL(AE2070:AI2070,1),SMALL(AE2070:AI2070,2))), R2070, "")</f>
        <v>#NUM!</v>
      </c>
      <c r="AS2070" s="20" t="e">
        <f>AVERAGE(SMALL(AJ2070:AM2070,1),SMALL(AJ2070:AM2070,2))</f>
        <v>#NUM!</v>
      </c>
      <c r="AT2070" s="20">
        <f>T2070*1.075</f>
        <v>1.7737499999999999</v>
      </c>
      <c r="AU2070" s="20">
        <f>U2070*1.075</f>
        <v>1.7737499999999999</v>
      </c>
      <c r="AV2070" s="22">
        <f>MIN(AN2070,AT2070,AU2070)</f>
        <v>1.181</v>
      </c>
      <c r="AW2070" s="20" t="s">
        <v>12198</v>
      </c>
      <c r="AX2070" s="20" t="s">
        <v>72</v>
      </c>
      <c r="AY2070" s="25">
        <v>1.7729999999999999</v>
      </c>
      <c r="AZ2070" s="27">
        <f>IF(AND(AY2070&gt;0,AY2070&lt;=10),AY2070*0.25,IF(AND(AY2070&gt;10,AY2070&lt;=50),AY2070*0.17,IF(AND(AY2070&gt;10,AY2070&lt;=100),AY2070*0.12,IF(AY2070&gt;100,AY2070*0.1))))</f>
        <v>0.44324999999999998</v>
      </c>
      <c r="BA2070" s="3">
        <f>AZ2070+AY2070</f>
        <v>2.2162500000000001</v>
      </c>
      <c r="BB2070" s="25">
        <f>BA2070+BA2070*0.08</f>
        <v>2.3935500000000003</v>
      </c>
      <c r="BC2070" s="20" t="s">
        <v>12295</v>
      </c>
      <c r="BP2070" s="20"/>
      <c r="BQ2070" s="20"/>
      <c r="BR2070" s="20"/>
      <c r="BS2070" s="20"/>
      <c r="BT2070" s="20"/>
      <c r="BU2070" s="20"/>
      <c r="BV2070" s="20"/>
      <c r="BW2070" s="20"/>
      <c r="BX2070" s="20"/>
      <c r="BY2070" s="20"/>
      <c r="BZ2070" s="20"/>
      <c r="CA2070" s="20"/>
      <c r="CB2070" s="20"/>
      <c r="CC2070" s="20"/>
      <c r="CD2070" s="20"/>
      <c r="CE2070" s="20"/>
      <c r="CF2070" s="20"/>
      <c r="CG2070" s="20"/>
      <c r="CH2070" s="20"/>
      <c r="CI2070" s="20"/>
      <c r="CJ2070" s="20"/>
      <c r="CK2070" s="20"/>
      <c r="CL2070" s="20"/>
      <c r="CM2070" s="20"/>
      <c r="CN2070" s="20"/>
      <c r="CO2070" s="20"/>
      <c r="CP2070" s="20"/>
      <c r="CQ2070" s="20"/>
      <c r="CR2070" s="20"/>
      <c r="CS2070" s="20"/>
      <c r="CT2070" s="20"/>
      <c r="CU2070" s="20"/>
      <c r="CV2070" s="20"/>
      <c r="CW2070" s="20"/>
      <c r="CX2070" s="20"/>
      <c r="CY2070" s="20"/>
      <c r="CZ2070" s="20"/>
      <c r="DA2070" s="20"/>
      <c r="DB2070" s="20"/>
      <c r="DC2070" s="20"/>
      <c r="DD2070" s="20"/>
      <c r="DE2070" s="20"/>
      <c r="DF2070" s="20"/>
      <c r="DG2070" s="20"/>
      <c r="DH2070" s="20"/>
      <c r="DI2070" s="20"/>
      <c r="DJ2070" s="20"/>
      <c r="DK2070" s="20"/>
      <c r="DL2070" s="20"/>
    </row>
    <row r="2071" spans="1:116" ht="30" customHeight="1">
      <c r="A2071" s="4" t="s">
        <v>6558</v>
      </c>
      <c r="B2071" s="5">
        <v>2069</v>
      </c>
      <c r="C2071" s="116">
        <v>971</v>
      </c>
      <c r="D2071" s="116"/>
      <c r="E2071" s="43" t="s">
        <v>6914</v>
      </c>
      <c r="F2071" s="3" t="s">
        <v>6915</v>
      </c>
      <c r="G2071" s="3" t="s">
        <v>2366</v>
      </c>
      <c r="H2071" s="3" t="s">
        <v>6916</v>
      </c>
      <c r="I2071" s="3" t="s">
        <v>42</v>
      </c>
      <c r="J2071" s="3" t="s">
        <v>6918</v>
      </c>
      <c r="K2071" s="6"/>
      <c r="L2071" s="3"/>
      <c r="M2071" s="6">
        <v>20</v>
      </c>
      <c r="N2071" s="3" t="s">
        <v>44</v>
      </c>
      <c r="O2071" s="3" t="s">
        <v>6560</v>
      </c>
      <c r="P2071" s="3" t="s">
        <v>6661</v>
      </c>
      <c r="Q2071" s="3" t="s">
        <v>6917</v>
      </c>
      <c r="R2071" s="156">
        <v>3.48</v>
      </c>
      <c r="T2071" s="23">
        <v>2.7</v>
      </c>
      <c r="U2071" s="1">
        <v>2.7</v>
      </c>
      <c r="X2071" s="22">
        <v>2.04</v>
      </c>
      <c r="Z2071" s="22">
        <v>4.92</v>
      </c>
      <c r="AG2071" s="20">
        <v>2.0354000000000001</v>
      </c>
      <c r="AK2071" s="20">
        <v>2.3620000000000001</v>
      </c>
      <c r="AN2071" s="25">
        <v>2.3620000000000001</v>
      </c>
      <c r="AO2071" s="20" t="s">
        <v>373</v>
      </c>
      <c r="AP2071" s="24" t="s">
        <v>374</v>
      </c>
      <c r="AQ2071" s="20" t="e">
        <f>AVERAGE(SMALL(AE2071:AI2071,1),SMALL(AE2071:AI2071,2))</f>
        <v>#NUM!</v>
      </c>
      <c r="AR2071" s="20" t="e">
        <f>IF(R2071 &lt;=( AVERAGE(SMALL(AE2071:AI2071,1),SMALL(AE2071:AI2071,2))), R2071, "")</f>
        <v>#NUM!</v>
      </c>
      <c r="AS2071" s="20" t="e">
        <f>AVERAGE(SMALL(AJ2071:AM2071,1),SMALL(AJ2071:AM2071,2))</f>
        <v>#NUM!</v>
      </c>
      <c r="AT2071" s="20">
        <f>T2071*1.075</f>
        <v>2.9024999999999999</v>
      </c>
      <c r="AU2071" s="20">
        <f>U2071*1.075</f>
        <v>2.9024999999999999</v>
      </c>
      <c r="AV2071" s="22">
        <f>MIN(AN2071,AT2071,AU2071)</f>
        <v>2.3620000000000001</v>
      </c>
      <c r="AW2071" s="20" t="s">
        <v>373</v>
      </c>
      <c r="AX2071" s="20" t="s">
        <v>374</v>
      </c>
      <c r="AY2071" s="25">
        <v>2.36</v>
      </c>
      <c r="AZ2071" s="27">
        <f>IF(AND(AY2071&gt;0,AY2071&lt;=10),AY2071*0.25,IF(AND(AY2071&gt;10,AY2071&lt;=50),AY2071*0.17,IF(AND(AY2071&gt;10,AY2071&lt;=100),AY2071*0.12,IF(AY2071&gt;100,AY2071*0.1))))</f>
        <v>0.59</v>
      </c>
      <c r="BA2071" s="3">
        <f>AZ2071+AY2071</f>
        <v>2.9499999999999997</v>
      </c>
      <c r="BB2071" s="25">
        <f>BA2071+BA2071*0.08</f>
        <v>3.1859999999999999</v>
      </c>
      <c r="BC2071" s="20" t="s">
        <v>12295</v>
      </c>
      <c r="BP2071" s="20"/>
      <c r="BQ2071" s="20"/>
      <c r="BR2071" s="20"/>
      <c r="BS2071" s="20"/>
      <c r="BT2071" s="20"/>
      <c r="BU2071" s="20"/>
      <c r="BV2071" s="20"/>
      <c r="BW2071" s="20"/>
      <c r="BX2071" s="20"/>
      <c r="BY2071" s="20"/>
      <c r="BZ2071" s="20"/>
      <c r="CA2071" s="20"/>
      <c r="CB2071" s="20"/>
      <c r="CC2071" s="20"/>
      <c r="CD2071" s="20"/>
      <c r="CE2071" s="20"/>
      <c r="CF2071" s="20"/>
      <c r="CG2071" s="20"/>
      <c r="CH2071" s="20"/>
      <c r="CI2071" s="20"/>
      <c r="CJ2071" s="20"/>
      <c r="CK2071" s="20"/>
      <c r="CL2071" s="20"/>
      <c r="CM2071" s="20"/>
      <c r="CN2071" s="20"/>
      <c r="CO2071" s="20"/>
      <c r="CP2071" s="20"/>
      <c r="CQ2071" s="20"/>
      <c r="CR2071" s="20"/>
      <c r="CS2071" s="20"/>
      <c r="CT2071" s="20"/>
      <c r="CU2071" s="20"/>
      <c r="CV2071" s="20"/>
      <c r="CW2071" s="20"/>
      <c r="CX2071" s="20"/>
      <c r="CY2071" s="20"/>
      <c r="CZ2071" s="20"/>
      <c r="DA2071" s="20"/>
      <c r="DB2071" s="20"/>
      <c r="DC2071" s="20"/>
      <c r="DD2071" s="20"/>
      <c r="DE2071" s="20"/>
      <c r="DF2071" s="20"/>
      <c r="DG2071" s="20"/>
      <c r="DH2071" s="20"/>
      <c r="DI2071" s="20"/>
      <c r="DJ2071" s="20"/>
      <c r="DK2071" s="20"/>
      <c r="DL2071" s="20"/>
    </row>
    <row r="2072" spans="1:116" ht="30" customHeight="1">
      <c r="A2072" s="4" t="s">
        <v>6558</v>
      </c>
      <c r="B2072" s="5">
        <v>2070</v>
      </c>
      <c r="C2072" s="116">
        <v>1005</v>
      </c>
      <c r="D2072" s="116"/>
      <c r="E2072" s="43" t="s">
        <v>6712</v>
      </c>
      <c r="F2072" s="3" t="s">
        <v>2858</v>
      </c>
      <c r="G2072" s="3" t="s">
        <v>212</v>
      </c>
      <c r="H2072" s="3" t="s">
        <v>299</v>
      </c>
      <c r="I2072" s="3" t="s">
        <v>42</v>
      </c>
      <c r="J2072" s="3" t="s">
        <v>2300</v>
      </c>
      <c r="K2072" s="6"/>
      <c r="L2072" s="3"/>
      <c r="M2072" s="6">
        <v>28</v>
      </c>
      <c r="N2072" s="3" t="s">
        <v>44</v>
      </c>
      <c r="O2072" s="3" t="s">
        <v>6560</v>
      </c>
      <c r="P2072" s="3" t="s">
        <v>6661</v>
      </c>
      <c r="Q2072" s="3" t="s">
        <v>6714</v>
      </c>
      <c r="R2072" s="156">
        <v>3.64</v>
      </c>
      <c r="T2072" s="23">
        <v>2.95</v>
      </c>
      <c r="U2072" s="1">
        <v>2.95</v>
      </c>
      <c r="AG2072" s="20">
        <v>2.9136600000000001</v>
      </c>
      <c r="AN2072" s="25">
        <v>3.64</v>
      </c>
      <c r="AO2072" s="20" t="s">
        <v>47</v>
      </c>
      <c r="AP2072" s="24" t="s">
        <v>48</v>
      </c>
      <c r="AQ2072" s="20" t="e">
        <f>AVERAGE(SMALL(AE2072:AI2072,1),SMALL(AE2072:AI2072,2))</f>
        <v>#NUM!</v>
      </c>
      <c r="AR2072" s="20" t="e">
        <f>IF(R2072 &lt;=( AVERAGE(SMALL(AE2072:AI2072,1),SMALL(AE2072:AI2072,2))), R2072, "")</f>
        <v>#NUM!</v>
      </c>
      <c r="AS2072" s="20" t="e">
        <f>AVERAGE(SMALL(AJ2072:AM2072,1),SMALL(AJ2072:AM2072,2))</f>
        <v>#NUM!</v>
      </c>
      <c r="AT2072" s="20">
        <f>T2072*1.075</f>
        <v>3.1712500000000001</v>
      </c>
      <c r="AU2072" s="20">
        <f>U2072*1.075</f>
        <v>3.1712500000000001</v>
      </c>
      <c r="AV2072" s="22">
        <f>MIN(AN2072,AT2072,AU2072)</f>
        <v>3.1712500000000001</v>
      </c>
      <c r="AW2072" s="20" t="s">
        <v>71</v>
      </c>
      <c r="AX2072" s="20" t="s">
        <v>72</v>
      </c>
      <c r="AY2072" s="25">
        <v>3.17</v>
      </c>
      <c r="AZ2072" s="27">
        <f>IF(AND(AY2072&gt;0,AY2072&lt;=10),AY2072*0.25,IF(AND(AY2072&gt;10,AY2072&lt;=50),AY2072*0.17,IF(AND(AY2072&gt;10,AY2072&lt;=100),AY2072*0.12,IF(AY2072&gt;100,AY2072*0.1))))</f>
        <v>0.79249999999999998</v>
      </c>
      <c r="BA2072" s="3">
        <f>AZ2072+AY2072</f>
        <v>3.9624999999999999</v>
      </c>
      <c r="BB2072" s="25">
        <f>BA2072+BA2072*0.08</f>
        <v>4.2794999999999996</v>
      </c>
      <c r="BC2072" s="20" t="s">
        <v>12295</v>
      </c>
      <c r="BP2072" s="20"/>
      <c r="BQ2072" s="20"/>
      <c r="BR2072" s="20"/>
      <c r="BS2072" s="20"/>
      <c r="BT2072" s="20"/>
      <c r="BU2072" s="20"/>
      <c r="BV2072" s="20"/>
      <c r="BW2072" s="20"/>
      <c r="BX2072" s="20"/>
      <c r="BY2072" s="20"/>
      <c r="BZ2072" s="20"/>
      <c r="CA2072" s="20"/>
      <c r="CB2072" s="20"/>
      <c r="CC2072" s="20"/>
      <c r="CD2072" s="20"/>
      <c r="CE2072" s="20"/>
      <c r="CF2072" s="20"/>
      <c r="CG2072" s="20"/>
      <c r="CH2072" s="20"/>
      <c r="CI2072" s="20"/>
      <c r="CJ2072" s="20"/>
      <c r="CK2072" s="20"/>
      <c r="CL2072" s="20"/>
      <c r="CM2072" s="20"/>
      <c r="CN2072" s="20"/>
      <c r="CO2072" s="20"/>
      <c r="CP2072" s="20"/>
      <c r="CQ2072" s="20"/>
      <c r="CR2072" s="20"/>
      <c r="CS2072" s="20"/>
      <c r="CT2072" s="20"/>
      <c r="CU2072" s="20"/>
      <c r="CV2072" s="20"/>
      <c r="CW2072" s="20"/>
      <c r="CX2072" s="20"/>
      <c r="CY2072" s="20"/>
      <c r="CZ2072" s="20"/>
      <c r="DA2072" s="20"/>
      <c r="DB2072" s="20"/>
      <c r="DC2072" s="20"/>
      <c r="DD2072" s="20"/>
      <c r="DE2072" s="20"/>
      <c r="DF2072" s="20"/>
      <c r="DG2072" s="20"/>
      <c r="DH2072" s="20"/>
      <c r="DI2072" s="20"/>
      <c r="DJ2072" s="20"/>
      <c r="DK2072" s="20"/>
      <c r="DL2072" s="20"/>
    </row>
    <row r="2073" spans="1:116" ht="30" customHeight="1">
      <c r="A2073" s="4" t="s">
        <v>6558</v>
      </c>
      <c r="B2073" s="5">
        <v>2071</v>
      </c>
      <c r="C2073" s="116">
        <v>1007</v>
      </c>
      <c r="D2073" s="116"/>
      <c r="E2073" s="43" t="s">
        <v>6712</v>
      </c>
      <c r="F2073" s="3" t="s">
        <v>2858</v>
      </c>
      <c r="G2073" s="3" t="s">
        <v>212</v>
      </c>
      <c r="H2073" s="3" t="s">
        <v>101</v>
      </c>
      <c r="I2073" s="3" t="s">
        <v>42</v>
      </c>
      <c r="J2073" s="3" t="s">
        <v>2300</v>
      </c>
      <c r="K2073" s="6"/>
      <c r="L2073" s="3"/>
      <c r="M2073" s="6">
        <v>28</v>
      </c>
      <c r="N2073" s="3" t="s">
        <v>44</v>
      </c>
      <c r="O2073" s="3" t="s">
        <v>6560</v>
      </c>
      <c r="P2073" s="3" t="s">
        <v>6661</v>
      </c>
      <c r="Q2073" s="3" t="s">
        <v>6715</v>
      </c>
      <c r="R2073" s="156">
        <v>5</v>
      </c>
      <c r="T2073" s="23">
        <v>3.74</v>
      </c>
      <c r="U2073" s="1">
        <v>3.74</v>
      </c>
      <c r="V2073" s="21">
        <v>4.04</v>
      </c>
      <c r="Z2073" s="22">
        <v>5.95</v>
      </c>
      <c r="AE2073" s="24">
        <v>4.04</v>
      </c>
      <c r="AG2073" s="20">
        <v>6.1394000000000002</v>
      </c>
      <c r="AI2073" s="20">
        <v>5.95</v>
      </c>
      <c r="AN2073" s="25">
        <v>4.9950000000000001</v>
      </c>
      <c r="AO2073" s="20" t="s">
        <v>207</v>
      </c>
      <c r="AP2073" s="24" t="s">
        <v>208</v>
      </c>
      <c r="AQ2073" s="20">
        <f>AVERAGE(SMALL(AE2073:AI2073,1),SMALL(AE2073:AI2073,2))</f>
        <v>4.9950000000000001</v>
      </c>
      <c r="AR2073" s="20" t="str">
        <f>IF(R2073 &lt;=( AVERAGE(SMALL(AE2073:AI2073,1),SMALL(AE2073:AI2073,2))), R2073, "")</f>
        <v/>
      </c>
      <c r="AS2073" s="20" t="e">
        <f>AVERAGE(SMALL(AJ2073:AM2073,1),SMALL(AJ2073:AM2073,2))</f>
        <v>#NUM!</v>
      </c>
      <c r="AT2073" s="20">
        <f>T2073*1.075</f>
        <v>4.0205000000000002</v>
      </c>
      <c r="AU2073" s="20">
        <f>U2073*1.075</f>
        <v>4.0205000000000002</v>
      </c>
      <c r="AV2073" s="22">
        <f>MIN(AN2073,AT2073,AU2073)</f>
        <v>4.0205000000000002</v>
      </c>
      <c r="AW2073" s="20" t="s">
        <v>209</v>
      </c>
      <c r="AX2073" s="20" t="s">
        <v>208</v>
      </c>
      <c r="AY2073" s="25">
        <v>4.0199999999999996</v>
      </c>
      <c r="AZ2073" s="27">
        <f>IF(AND(AY2073&gt;0,AY2073&lt;=10),AY2073*0.25,IF(AND(AY2073&gt;10,AY2073&lt;=50),AY2073*0.17,IF(AND(AY2073&gt;10,AY2073&lt;=100),AY2073*0.12,IF(AY2073&gt;100,AY2073*0.1))))</f>
        <v>1.0049999999999999</v>
      </c>
      <c r="BA2073" s="3">
        <f>AZ2073+AY2073</f>
        <v>5.0249999999999995</v>
      </c>
      <c r="BB2073" s="25">
        <f>BA2073+BA2073*0.08</f>
        <v>5.4269999999999996</v>
      </c>
      <c r="BC2073" s="20" t="s">
        <v>12295</v>
      </c>
      <c r="BP2073" s="20"/>
      <c r="BQ2073" s="20"/>
      <c r="BR2073" s="20"/>
      <c r="BS2073" s="20"/>
      <c r="BT2073" s="20"/>
      <c r="BU2073" s="20"/>
      <c r="BV2073" s="20"/>
      <c r="BW2073" s="20"/>
      <c r="BX2073" s="20"/>
      <c r="BY2073" s="20"/>
      <c r="BZ2073" s="20"/>
      <c r="CA2073" s="20"/>
      <c r="CB2073" s="20"/>
      <c r="CC2073" s="20"/>
      <c r="CD2073" s="20"/>
      <c r="CE2073" s="20"/>
      <c r="CF2073" s="20"/>
      <c r="CG2073" s="20"/>
      <c r="CH2073" s="20"/>
      <c r="CI2073" s="20"/>
      <c r="CJ2073" s="20"/>
      <c r="CK2073" s="20"/>
      <c r="CL2073" s="20"/>
      <c r="CM2073" s="20"/>
      <c r="CN2073" s="20"/>
      <c r="CO2073" s="20"/>
      <c r="CP2073" s="20"/>
      <c r="CQ2073" s="20"/>
      <c r="CR2073" s="20"/>
      <c r="CS2073" s="20"/>
      <c r="CT2073" s="20"/>
      <c r="CU2073" s="20"/>
      <c r="CV2073" s="20"/>
      <c r="CW2073" s="20"/>
      <c r="CX2073" s="20"/>
      <c r="CY2073" s="20"/>
      <c r="CZ2073" s="20"/>
      <c r="DA2073" s="20"/>
      <c r="DB2073" s="20"/>
      <c r="DC2073" s="20"/>
      <c r="DD2073" s="20"/>
      <c r="DE2073" s="20"/>
      <c r="DF2073" s="20"/>
      <c r="DG2073" s="20"/>
      <c r="DH2073" s="20"/>
      <c r="DI2073" s="20"/>
      <c r="DJ2073" s="20"/>
      <c r="DK2073" s="20"/>
      <c r="DL2073" s="20"/>
    </row>
    <row r="2074" spans="1:116" ht="30" customHeight="1">
      <c r="A2074" s="112" t="s">
        <v>12738</v>
      </c>
      <c r="B2074" s="5">
        <v>2072</v>
      </c>
      <c r="C2074" s="116">
        <v>1006</v>
      </c>
      <c r="D2074" s="116"/>
      <c r="E2074" s="43" t="s">
        <v>6712</v>
      </c>
      <c r="F2074" s="3" t="s">
        <v>2858</v>
      </c>
      <c r="G2074" s="3" t="s">
        <v>212</v>
      </c>
      <c r="H2074" s="3" t="s">
        <v>56</v>
      </c>
      <c r="I2074" s="3" t="s">
        <v>42</v>
      </c>
      <c r="J2074" s="3" t="s">
        <v>396</v>
      </c>
      <c r="K2074" s="6"/>
      <c r="L2074" s="3"/>
      <c r="M2074" s="6">
        <v>28</v>
      </c>
      <c r="N2074" s="3" t="s">
        <v>44</v>
      </c>
      <c r="O2074" s="3" t="s">
        <v>6560</v>
      </c>
      <c r="P2074" s="3" t="s">
        <v>6661</v>
      </c>
      <c r="Q2074" s="3" t="s">
        <v>6713</v>
      </c>
      <c r="R2074" s="161">
        <v>9.57</v>
      </c>
      <c r="S2074" s="79"/>
      <c r="T2074" s="81">
        <v>6.05</v>
      </c>
      <c r="U2074" s="81"/>
      <c r="V2074" s="82"/>
      <c r="W2074" s="79">
        <v>5.05</v>
      </c>
      <c r="X2074" s="79"/>
      <c r="Y2074" s="79">
        <v>14.09</v>
      </c>
      <c r="Z2074" s="79"/>
      <c r="AA2074" s="79"/>
      <c r="AB2074" s="79"/>
      <c r="AC2074" s="79">
        <v>4.21</v>
      </c>
      <c r="AD2074" s="79"/>
      <c r="AE2074" s="83"/>
      <c r="AF2074" s="84">
        <v>4.9139999999999997</v>
      </c>
      <c r="AG2074" s="84">
        <v>6.5659999999999998</v>
      </c>
      <c r="AH2074" s="84"/>
      <c r="AI2074" s="84">
        <v>14.09</v>
      </c>
      <c r="AJ2074" s="84"/>
      <c r="AK2074" s="84"/>
      <c r="AL2074" s="84"/>
      <c r="AM2074" s="84"/>
      <c r="AN2074" s="85"/>
      <c r="AO2074" s="84"/>
      <c r="AP2074" s="83"/>
      <c r="AQ2074" s="84">
        <v>5.74</v>
      </c>
      <c r="AR2074" s="84" t="s">
        <v>601</v>
      </c>
      <c r="AS2074" s="84" t="e">
        <v>#NUM!</v>
      </c>
      <c r="AT2074" s="84" t="e">
        <v>#REF!</v>
      </c>
      <c r="AU2074" s="84">
        <v>6.5037499999999993</v>
      </c>
      <c r="AV2074" s="79" t="e">
        <v>#REF!</v>
      </c>
      <c r="AW2074" s="84" t="s">
        <v>71</v>
      </c>
      <c r="AX2074" s="84" t="s">
        <v>72</v>
      </c>
      <c r="AY2074" s="85">
        <v>6.5039999999999996</v>
      </c>
      <c r="AZ2074" s="87">
        <v>1.6259999999999999</v>
      </c>
      <c r="BA2074" s="43">
        <v>8.129999999999999</v>
      </c>
      <c r="BB2074" s="85">
        <v>8.7803999999999984</v>
      </c>
      <c r="BC2074" s="20" t="s">
        <v>12295</v>
      </c>
      <c r="BD2074" s="84" t="s">
        <v>12287</v>
      </c>
      <c r="BE2074" s="88"/>
      <c r="BF2074" s="88"/>
      <c r="BG2074" s="88"/>
      <c r="BH2074" s="88"/>
      <c r="BI2074" s="88"/>
      <c r="BJ2074" s="88"/>
      <c r="BK2074" s="88"/>
      <c r="BL2074" s="88"/>
      <c r="BM2074" s="88"/>
      <c r="BN2074" s="88"/>
      <c r="BO2074" s="88"/>
      <c r="BP2074" s="88"/>
      <c r="BQ2074" s="88"/>
      <c r="BR2074" s="88"/>
      <c r="BS2074" s="88"/>
      <c r="BT2074" s="88"/>
      <c r="BU2074" s="88"/>
      <c r="BV2074" s="88"/>
      <c r="BW2074" s="88"/>
      <c r="BX2074" s="88"/>
    </row>
    <row r="2075" spans="1:116" ht="30" customHeight="1">
      <c r="A2075" s="112" t="s">
        <v>12738</v>
      </c>
      <c r="B2075" s="5">
        <v>2073</v>
      </c>
      <c r="C2075" s="116">
        <v>1098</v>
      </c>
      <c r="D2075" s="116"/>
      <c r="E2075" s="43" t="s">
        <v>12759</v>
      </c>
      <c r="F2075" s="3" t="s">
        <v>12760</v>
      </c>
      <c r="G2075" s="3" t="s">
        <v>2323</v>
      </c>
      <c r="H2075" s="3" t="s">
        <v>938</v>
      </c>
      <c r="I2075" s="3" t="s">
        <v>102</v>
      </c>
      <c r="J2075" s="3" t="s">
        <v>12761</v>
      </c>
      <c r="K2075" s="6"/>
      <c r="L2075" s="3"/>
      <c r="M2075" s="6">
        <v>60</v>
      </c>
      <c r="N2075" s="3" t="s">
        <v>44</v>
      </c>
      <c r="O2075" s="3" t="s">
        <v>6560</v>
      </c>
      <c r="P2075" s="3" t="s">
        <v>12762</v>
      </c>
      <c r="Q2075" s="3" t="s">
        <v>12763</v>
      </c>
      <c r="R2075" s="161">
        <v>5.0999999999999996</v>
      </c>
      <c r="S2075" s="79"/>
      <c r="T2075" s="81">
        <v>4</v>
      </c>
      <c r="U2075" s="81"/>
      <c r="V2075" s="82">
        <v>4.9000000000000004</v>
      </c>
      <c r="W2075" s="79">
        <v>5.29</v>
      </c>
      <c r="X2075" s="79">
        <v>8.2799999999999994</v>
      </c>
      <c r="Y2075" s="79">
        <v>9.1999999999999993</v>
      </c>
      <c r="Z2075" s="79"/>
      <c r="AA2075" s="79"/>
      <c r="AB2075" s="79"/>
      <c r="AC2075" s="79"/>
      <c r="AD2075" s="79"/>
      <c r="AE2075" s="83"/>
      <c r="AF2075" s="84">
        <v>5.1509999999999998</v>
      </c>
      <c r="AG2075" s="84">
        <v>8.2309999999999999</v>
      </c>
      <c r="AH2075" s="84"/>
      <c r="AI2075" s="84">
        <v>9.1999999999999993</v>
      </c>
      <c r="AJ2075" s="84">
        <v>4.9000000000000004</v>
      </c>
      <c r="AK2075" s="84"/>
      <c r="AL2075" s="84"/>
      <c r="AM2075" s="84"/>
      <c r="AN2075" s="85"/>
      <c r="AO2075" s="84"/>
      <c r="AP2075" s="83"/>
      <c r="AQ2075" s="84">
        <v>6.6909999999999998</v>
      </c>
      <c r="AR2075" s="84">
        <v>5.0999999999999996</v>
      </c>
      <c r="AS2075" s="84" t="e">
        <v>#NUM!</v>
      </c>
      <c r="AT2075" s="84" t="e">
        <v>#REF!</v>
      </c>
      <c r="AU2075" s="84">
        <v>4.3</v>
      </c>
      <c r="AV2075" s="79" t="e">
        <v>#REF!</v>
      </c>
      <c r="AW2075" s="84" t="s">
        <v>71</v>
      </c>
      <c r="AX2075" s="84" t="s">
        <v>72</v>
      </c>
      <c r="AY2075" s="85">
        <v>4.3</v>
      </c>
      <c r="AZ2075" s="87">
        <v>1.075</v>
      </c>
      <c r="BA2075" s="43">
        <v>5.375</v>
      </c>
      <c r="BB2075" s="85">
        <v>5.8049999999999997</v>
      </c>
      <c r="BC2075" s="20" t="s">
        <v>12295</v>
      </c>
      <c r="BD2075" s="84" t="s">
        <v>1028</v>
      </c>
      <c r="BE2075" s="88"/>
      <c r="BF2075" s="88"/>
      <c r="BG2075" s="88"/>
      <c r="BH2075" s="88"/>
      <c r="BI2075" s="88"/>
      <c r="BJ2075" s="88"/>
      <c r="BK2075" s="88"/>
      <c r="BL2075" s="88"/>
      <c r="BM2075" s="88"/>
      <c r="BN2075" s="88"/>
      <c r="BO2075" s="88"/>
      <c r="BP2075" s="88"/>
      <c r="BQ2075" s="88"/>
      <c r="BR2075" s="88"/>
      <c r="BS2075" s="88"/>
      <c r="BT2075" s="88"/>
      <c r="BU2075" s="88"/>
      <c r="BV2075" s="88"/>
      <c r="BW2075" s="88"/>
      <c r="BX2075" s="88"/>
    </row>
    <row r="2076" spans="1:116" ht="30" customHeight="1">
      <c r="A2076" s="112" t="s">
        <v>12738</v>
      </c>
      <c r="B2076" s="5">
        <v>2074</v>
      </c>
      <c r="C2076" s="116">
        <v>1107</v>
      </c>
      <c r="D2076" s="116"/>
      <c r="E2076" s="43" t="s">
        <v>12764</v>
      </c>
      <c r="F2076" s="3" t="s">
        <v>12765</v>
      </c>
      <c r="G2076" s="3" t="s">
        <v>2323</v>
      </c>
      <c r="H2076" s="3" t="s">
        <v>41</v>
      </c>
      <c r="I2076" s="3" t="s">
        <v>42</v>
      </c>
      <c r="J2076" s="3" t="s">
        <v>12766</v>
      </c>
      <c r="K2076" s="6"/>
      <c r="L2076" s="3"/>
      <c r="M2076" s="6">
        <v>60</v>
      </c>
      <c r="N2076" s="3" t="s">
        <v>44</v>
      </c>
      <c r="O2076" s="3" t="s">
        <v>6560</v>
      </c>
      <c r="P2076" s="3" t="s">
        <v>12767</v>
      </c>
      <c r="Q2076" s="3" t="s">
        <v>12768</v>
      </c>
      <c r="R2076" s="161">
        <v>13.73</v>
      </c>
      <c r="S2076" s="79"/>
      <c r="T2076" s="81">
        <v>7.5</v>
      </c>
      <c r="U2076" s="81"/>
      <c r="V2076" s="82"/>
      <c r="W2076" s="79">
        <v>13.18</v>
      </c>
      <c r="X2076" s="79">
        <v>14.28</v>
      </c>
      <c r="Y2076" s="79">
        <v>19.600000000000001</v>
      </c>
      <c r="Z2076" s="79"/>
      <c r="AA2076" s="79"/>
      <c r="AB2076" s="79"/>
      <c r="AC2076" s="79">
        <v>8.98</v>
      </c>
      <c r="AD2076" s="79"/>
      <c r="AE2076" s="83"/>
      <c r="AF2076" s="84">
        <v>12.819000000000001</v>
      </c>
      <c r="AG2076" s="84">
        <v>14.202999999999999</v>
      </c>
      <c r="AH2076" s="84"/>
      <c r="AI2076" s="84">
        <v>19.600000000000001</v>
      </c>
      <c r="AJ2076" s="84"/>
      <c r="AK2076" s="84"/>
      <c r="AL2076" s="84"/>
      <c r="AM2076" s="84"/>
      <c r="AN2076" s="85"/>
      <c r="AO2076" s="84"/>
      <c r="AP2076" s="83"/>
      <c r="AQ2076" s="84">
        <v>13.510999999999999</v>
      </c>
      <c r="AR2076" s="84" t="s">
        <v>601</v>
      </c>
      <c r="AS2076" s="84" t="e">
        <v>#NUM!</v>
      </c>
      <c r="AT2076" s="84" t="e">
        <v>#REF!</v>
      </c>
      <c r="AU2076" s="84">
        <v>8.0625</v>
      </c>
      <c r="AV2076" s="79" t="e">
        <v>#REF!</v>
      </c>
      <c r="AW2076" s="84" t="s">
        <v>71</v>
      </c>
      <c r="AX2076" s="84" t="s">
        <v>72</v>
      </c>
      <c r="AY2076" s="85">
        <v>8.0619999999999994</v>
      </c>
      <c r="AZ2076" s="87">
        <v>2.0154999999999998</v>
      </c>
      <c r="BA2076" s="43">
        <v>10.077499999999999</v>
      </c>
      <c r="BB2076" s="85">
        <v>10.883699999999999</v>
      </c>
      <c r="BC2076" s="20" t="s">
        <v>12295</v>
      </c>
      <c r="BD2076" s="84" t="s">
        <v>1028</v>
      </c>
      <c r="BE2076" s="88"/>
      <c r="BF2076" s="88"/>
      <c r="BG2076" s="88"/>
      <c r="BH2076" s="88"/>
      <c r="BI2076" s="88"/>
      <c r="BJ2076" s="88"/>
      <c r="BK2076" s="88"/>
      <c r="BL2076" s="88"/>
      <c r="BM2076" s="88"/>
      <c r="BN2076" s="88"/>
      <c r="BO2076" s="88"/>
      <c r="BP2076" s="88"/>
      <c r="BQ2076" s="88"/>
      <c r="BR2076" s="88"/>
      <c r="BS2076" s="88"/>
      <c r="BT2076" s="88"/>
      <c r="BU2076" s="88"/>
      <c r="BV2076" s="88"/>
      <c r="BW2076" s="88"/>
      <c r="BX2076" s="88"/>
    </row>
    <row r="2077" spans="1:116" ht="30" customHeight="1">
      <c r="A2077" s="4" t="s">
        <v>6558</v>
      </c>
      <c r="B2077" s="5">
        <v>2075</v>
      </c>
      <c r="C2077" s="6">
        <v>1019</v>
      </c>
      <c r="D2077" s="6"/>
      <c r="E2077" s="43" t="s">
        <v>6862</v>
      </c>
      <c r="F2077" s="3" t="s">
        <v>6873</v>
      </c>
      <c r="G2077" s="3" t="s">
        <v>1252</v>
      </c>
      <c r="H2077" s="3" t="s">
        <v>299</v>
      </c>
      <c r="I2077" s="3" t="s">
        <v>42</v>
      </c>
      <c r="J2077" s="3" t="s">
        <v>2300</v>
      </c>
      <c r="K2077" s="6"/>
      <c r="L2077" s="3"/>
      <c r="M2077" s="6">
        <v>28</v>
      </c>
      <c r="N2077" s="3" t="s">
        <v>44</v>
      </c>
      <c r="O2077" s="3" t="s">
        <v>6560</v>
      </c>
      <c r="P2077" s="3" t="s">
        <v>6661</v>
      </c>
      <c r="Q2077" s="3" t="s">
        <v>6874</v>
      </c>
      <c r="R2077" s="156">
        <v>4.54</v>
      </c>
      <c r="T2077" s="23">
        <v>3.68</v>
      </c>
      <c r="U2077" s="1">
        <v>3.68</v>
      </c>
      <c r="AI2077" s="20">
        <v>1.99</v>
      </c>
      <c r="AN2077" s="25">
        <v>1.99</v>
      </c>
      <c r="AO2077" s="20" t="s">
        <v>373</v>
      </c>
      <c r="AP2077" s="24" t="s">
        <v>374</v>
      </c>
      <c r="AQ2077" s="20" t="e">
        <f>AVERAGE(SMALL(AE2077:AI2077,1),SMALL(AE2077:AI2077,2))</f>
        <v>#NUM!</v>
      </c>
      <c r="AR2077" s="20" t="e">
        <f>IF(R2077 &lt;=( AVERAGE(SMALL(AE2077:AI2077,1),SMALL(AE2077:AI2077,2))), R2077, "")</f>
        <v>#NUM!</v>
      </c>
      <c r="AS2077" s="20" t="e">
        <f>AVERAGE(SMALL(AJ2077:AM2077,1),SMALL(AJ2077:AM2077,2))</f>
        <v>#NUM!</v>
      </c>
      <c r="AT2077" s="20">
        <f>T2077*1.075</f>
        <v>3.956</v>
      </c>
      <c r="AU2077" s="20">
        <f>U2077*1.075</f>
        <v>3.956</v>
      </c>
      <c r="AV2077" s="22">
        <f>MIN(AN2077,AT2077,AU2077)</f>
        <v>1.99</v>
      </c>
      <c r="AW2077" s="20" t="s">
        <v>373</v>
      </c>
      <c r="AX2077" s="20" t="s">
        <v>374</v>
      </c>
      <c r="AY2077" s="25">
        <v>1.99</v>
      </c>
      <c r="AZ2077" s="27">
        <f>IF(AND(AY2077&gt;0,AY2077&lt;=10),AY2077*0.25,IF(AND(AY2077&gt;10,AY2077&lt;=50),AY2077*0.17,IF(AND(AY2077&gt;10,AY2077&lt;=100),AY2077*0.12,IF(AY2077&gt;100,AY2077*0.1))))</f>
        <v>0.4975</v>
      </c>
      <c r="BA2077" s="3">
        <f>AZ2077+AY2077</f>
        <v>2.4874999999999998</v>
      </c>
      <c r="BB2077" s="25">
        <f>BA2077+BA2077*0.08</f>
        <v>2.6864999999999997</v>
      </c>
      <c r="BC2077" s="20" t="s">
        <v>12295</v>
      </c>
      <c r="BP2077" s="20"/>
      <c r="BQ2077" s="20"/>
      <c r="BR2077" s="20"/>
      <c r="BS2077" s="20"/>
      <c r="BT2077" s="20"/>
      <c r="BU2077" s="20"/>
      <c r="BV2077" s="20"/>
      <c r="BW2077" s="20"/>
      <c r="BX2077" s="20"/>
      <c r="BY2077" s="20"/>
      <c r="BZ2077" s="20"/>
      <c r="CA2077" s="20"/>
      <c r="CB2077" s="20"/>
      <c r="CC2077" s="20"/>
      <c r="CD2077" s="20"/>
      <c r="CE2077" s="20"/>
      <c r="CF2077" s="20"/>
      <c r="CG2077" s="20"/>
      <c r="CH2077" s="20"/>
      <c r="CI2077" s="20"/>
      <c r="CJ2077" s="20"/>
      <c r="CK2077" s="20"/>
      <c r="CL2077" s="20"/>
      <c r="CM2077" s="20"/>
      <c r="CN2077" s="20"/>
      <c r="CO2077" s="20"/>
      <c r="CP2077" s="20"/>
      <c r="CQ2077" s="20"/>
      <c r="CR2077" s="20"/>
      <c r="CS2077" s="20"/>
      <c r="CT2077" s="20"/>
      <c r="CU2077" s="20"/>
      <c r="CV2077" s="20"/>
      <c r="CW2077" s="20"/>
      <c r="CX2077" s="20"/>
      <c r="CY2077" s="20"/>
      <c r="CZ2077" s="20"/>
      <c r="DA2077" s="20"/>
      <c r="DB2077" s="20"/>
      <c r="DC2077" s="20"/>
      <c r="DD2077" s="20"/>
      <c r="DE2077" s="20"/>
      <c r="DF2077" s="20"/>
      <c r="DG2077" s="20"/>
      <c r="DH2077" s="20"/>
      <c r="DI2077" s="20"/>
      <c r="DJ2077" s="20"/>
      <c r="DK2077" s="20"/>
      <c r="DL2077" s="20"/>
    </row>
    <row r="2078" spans="1:116" ht="30" customHeight="1">
      <c r="A2078" s="4" t="s">
        <v>6558</v>
      </c>
      <c r="B2078" s="5">
        <v>2076</v>
      </c>
      <c r="C2078" s="6">
        <v>1018</v>
      </c>
      <c r="D2078" s="6"/>
      <c r="E2078" s="43" t="s">
        <v>6862</v>
      </c>
      <c r="F2078" s="3" t="s">
        <v>2827</v>
      </c>
      <c r="G2078" s="3" t="s">
        <v>1252</v>
      </c>
      <c r="H2078" s="3" t="s">
        <v>101</v>
      </c>
      <c r="I2078" s="3" t="s">
        <v>42</v>
      </c>
      <c r="J2078" s="3" t="s">
        <v>6863</v>
      </c>
      <c r="K2078" s="6"/>
      <c r="L2078" s="3"/>
      <c r="M2078" s="6">
        <v>28</v>
      </c>
      <c r="N2078" s="3" t="s">
        <v>44</v>
      </c>
      <c r="O2078" s="3" t="s">
        <v>6560</v>
      </c>
      <c r="P2078" s="3" t="s">
        <v>6661</v>
      </c>
      <c r="Q2078" s="3" t="s">
        <v>6864</v>
      </c>
      <c r="R2078" s="156">
        <v>5.0599999999999996</v>
      </c>
      <c r="T2078" s="23">
        <v>4.0999999999999996</v>
      </c>
      <c r="U2078" s="1">
        <v>4.0999999999999996</v>
      </c>
      <c r="AG2078" s="20">
        <v>4.3010000000000002</v>
      </c>
      <c r="AI2078" s="20">
        <v>4.17</v>
      </c>
      <c r="AN2078" s="25">
        <v>4.2355</v>
      </c>
      <c r="AO2078" s="20" t="s">
        <v>207</v>
      </c>
      <c r="AP2078" s="24" t="s">
        <v>208</v>
      </c>
      <c r="AQ2078" s="20">
        <f>AVERAGE(SMALL(AE2078:AI2078,1),SMALL(AE2078:AI2078,2))</f>
        <v>4.2355</v>
      </c>
      <c r="AR2078" s="20" t="str">
        <f>IF(R2078 &lt;=( AVERAGE(SMALL(AE2078:AI2078,1),SMALL(AE2078:AI2078,2))), R2078, "")</f>
        <v/>
      </c>
      <c r="AS2078" s="20" t="e">
        <f>AVERAGE(SMALL(AJ2078:AM2078,1),SMALL(AJ2078:AM2078,2))</f>
        <v>#NUM!</v>
      </c>
      <c r="AT2078" s="20">
        <f>T2078*1.075</f>
        <v>4.4074999999999998</v>
      </c>
      <c r="AU2078" s="20">
        <f>U2078*1.075</f>
        <v>4.4074999999999998</v>
      </c>
      <c r="AV2078" s="22">
        <f>MIN(AN2078,AT2078,AU2078)</f>
        <v>4.2355</v>
      </c>
      <c r="AW2078" s="20" t="s">
        <v>209</v>
      </c>
      <c r="AX2078" s="20" t="s">
        <v>208</v>
      </c>
      <c r="AY2078" s="25">
        <v>4.24</v>
      </c>
      <c r="AZ2078" s="27">
        <f>IF(AND(AY2078&gt;0,AY2078&lt;=10),AY2078*0.25,IF(AND(AY2078&gt;10,AY2078&lt;=50),AY2078*0.17,IF(AND(AY2078&gt;10,AY2078&lt;=100),AY2078*0.12,IF(AY2078&gt;100,AY2078*0.1))))</f>
        <v>1.06</v>
      </c>
      <c r="BA2078" s="3">
        <f>AZ2078+AY2078</f>
        <v>5.3000000000000007</v>
      </c>
      <c r="BB2078" s="25">
        <f>BA2078+BA2078*0.08</f>
        <v>5.7240000000000011</v>
      </c>
      <c r="BC2078" s="20" t="s">
        <v>12295</v>
      </c>
      <c r="BP2078" s="20"/>
      <c r="BQ2078" s="20"/>
      <c r="BR2078" s="20"/>
      <c r="BS2078" s="20"/>
      <c r="BT2078" s="20"/>
      <c r="BU2078" s="20"/>
      <c r="BV2078" s="20"/>
      <c r="BW2078" s="20"/>
      <c r="BX2078" s="20"/>
      <c r="BY2078" s="20"/>
      <c r="BZ2078" s="20"/>
      <c r="CA2078" s="20"/>
      <c r="CB2078" s="20"/>
      <c r="CC2078" s="20"/>
      <c r="CD2078" s="20"/>
      <c r="CE2078" s="20"/>
      <c r="CF2078" s="20"/>
      <c r="CG2078" s="20"/>
      <c r="CH2078" s="20"/>
      <c r="CI2078" s="20"/>
      <c r="CJ2078" s="20"/>
      <c r="CK2078" s="20"/>
      <c r="CL2078" s="20"/>
      <c r="CM2078" s="20"/>
      <c r="CN2078" s="20"/>
      <c r="CO2078" s="20"/>
      <c r="CP2078" s="20"/>
      <c r="CQ2078" s="20"/>
      <c r="CR2078" s="20"/>
      <c r="CS2078" s="20"/>
      <c r="CT2078" s="20"/>
      <c r="CU2078" s="20"/>
      <c r="CV2078" s="20"/>
      <c r="CW2078" s="20"/>
      <c r="CX2078" s="20"/>
      <c r="CY2078" s="20"/>
      <c r="CZ2078" s="20"/>
      <c r="DA2078" s="20"/>
      <c r="DB2078" s="20"/>
      <c r="DC2078" s="20"/>
      <c r="DD2078" s="20"/>
      <c r="DE2078" s="20"/>
      <c r="DF2078" s="20"/>
      <c r="DG2078" s="20"/>
      <c r="DH2078" s="20"/>
      <c r="DI2078" s="20"/>
      <c r="DJ2078" s="20"/>
      <c r="DK2078" s="20"/>
      <c r="DL2078" s="20"/>
    </row>
    <row r="2079" spans="1:116" ht="30" customHeight="1">
      <c r="A2079" s="4" t="s">
        <v>6558</v>
      </c>
      <c r="B2079" s="5">
        <v>2077</v>
      </c>
      <c r="C2079" s="6">
        <v>1017</v>
      </c>
      <c r="D2079" s="6"/>
      <c r="E2079" s="43" t="s">
        <v>6862</v>
      </c>
      <c r="F2079" s="3" t="s">
        <v>2827</v>
      </c>
      <c r="G2079" s="3" t="s">
        <v>1252</v>
      </c>
      <c r="H2079" s="3" t="s">
        <v>56</v>
      </c>
      <c r="I2079" s="3" t="s">
        <v>42</v>
      </c>
      <c r="J2079" s="3" t="s">
        <v>6863</v>
      </c>
      <c r="K2079" s="6"/>
      <c r="L2079" s="3"/>
      <c r="M2079" s="6">
        <v>28</v>
      </c>
      <c r="N2079" s="3" t="s">
        <v>44</v>
      </c>
      <c r="O2079" s="3" t="s">
        <v>6560</v>
      </c>
      <c r="P2079" s="3" t="s">
        <v>6661</v>
      </c>
      <c r="Q2079" s="3" t="s">
        <v>6865</v>
      </c>
      <c r="R2079" s="156">
        <v>6.73</v>
      </c>
      <c r="T2079" s="23">
        <v>5.45</v>
      </c>
      <c r="U2079" s="1">
        <v>5.45</v>
      </c>
      <c r="AG2079" s="20">
        <v>6.3548</v>
      </c>
      <c r="AI2079" s="20">
        <v>5.97</v>
      </c>
      <c r="AN2079" s="25">
        <v>6.1623999999999999</v>
      </c>
      <c r="AO2079" s="20" t="s">
        <v>207</v>
      </c>
      <c r="AP2079" s="24" t="s">
        <v>208</v>
      </c>
      <c r="AQ2079" s="20">
        <f>AVERAGE(SMALL(AE2079:AI2079,1),SMALL(AE2079:AI2079,2))</f>
        <v>6.1623999999999999</v>
      </c>
      <c r="AR2079" s="20" t="str">
        <f>IF(R2079 &lt;=( AVERAGE(SMALL(AE2079:AI2079,1),SMALL(AE2079:AI2079,2))), R2079, "")</f>
        <v/>
      </c>
      <c r="AS2079" s="20" t="e">
        <f>AVERAGE(SMALL(AJ2079:AM2079,1),SMALL(AJ2079:AM2079,2))</f>
        <v>#NUM!</v>
      </c>
      <c r="AT2079" s="20">
        <f>T2079*1.075</f>
        <v>5.8587499999999997</v>
      </c>
      <c r="AU2079" s="20">
        <f>U2079*1.075</f>
        <v>5.8587499999999997</v>
      </c>
      <c r="AV2079" s="22">
        <f>MIN(AN2079,AT2079,AU2079)</f>
        <v>5.8587499999999997</v>
      </c>
      <c r="AW2079" s="20" t="s">
        <v>71</v>
      </c>
      <c r="AX2079" s="20" t="s">
        <v>72</v>
      </c>
      <c r="AY2079" s="25">
        <v>5.8579999999999997</v>
      </c>
      <c r="AZ2079" s="27">
        <f>IF(AND(AY2079&gt;0,AY2079&lt;=10),AY2079*0.25,IF(AND(AY2079&gt;10,AY2079&lt;=50),AY2079*0.17,IF(AND(AY2079&gt;10,AY2079&lt;=100),AY2079*0.12,IF(AY2079&gt;100,AY2079*0.1))))</f>
        <v>1.4644999999999999</v>
      </c>
      <c r="BA2079" s="3">
        <f>AZ2079+AY2079</f>
        <v>7.3224999999999998</v>
      </c>
      <c r="BB2079" s="25">
        <f>BA2079+BA2079*0.08</f>
        <v>7.9082999999999997</v>
      </c>
      <c r="BC2079" s="20" t="s">
        <v>12295</v>
      </c>
      <c r="BP2079" s="20"/>
      <c r="BQ2079" s="20"/>
      <c r="BR2079" s="20"/>
      <c r="BS2079" s="20"/>
      <c r="BT2079" s="20"/>
      <c r="BU2079" s="20"/>
      <c r="BV2079" s="20"/>
      <c r="BW2079" s="20"/>
      <c r="BX2079" s="20"/>
      <c r="BY2079" s="20"/>
      <c r="BZ2079" s="20"/>
      <c r="CA2079" s="20"/>
      <c r="CB2079" s="20"/>
      <c r="CC2079" s="20"/>
      <c r="CD2079" s="20"/>
      <c r="CE2079" s="20"/>
      <c r="CF2079" s="20"/>
      <c r="CG2079" s="20"/>
      <c r="CH2079" s="20"/>
      <c r="CI2079" s="20"/>
      <c r="CJ2079" s="20"/>
      <c r="CK2079" s="20"/>
      <c r="CL2079" s="20"/>
      <c r="CM2079" s="20"/>
      <c r="CN2079" s="20"/>
      <c r="CO2079" s="20"/>
      <c r="CP2079" s="20"/>
      <c r="CQ2079" s="20"/>
      <c r="CR2079" s="20"/>
      <c r="CS2079" s="20"/>
      <c r="CT2079" s="20"/>
      <c r="CU2079" s="20"/>
      <c r="CV2079" s="20"/>
      <c r="CW2079" s="20"/>
      <c r="CX2079" s="20"/>
      <c r="CY2079" s="20"/>
      <c r="CZ2079" s="20"/>
      <c r="DA2079" s="20"/>
      <c r="DB2079" s="20"/>
      <c r="DC2079" s="20"/>
      <c r="DD2079" s="20"/>
      <c r="DE2079" s="20"/>
      <c r="DF2079" s="20"/>
      <c r="DG2079" s="20"/>
      <c r="DH2079" s="20"/>
      <c r="DI2079" s="20"/>
      <c r="DJ2079" s="20"/>
      <c r="DK2079" s="20"/>
      <c r="DL2079" s="20"/>
    </row>
    <row r="2080" spans="1:116" ht="30" customHeight="1">
      <c r="A2080" s="4" t="s">
        <v>6558</v>
      </c>
      <c r="B2080" s="5">
        <v>2078</v>
      </c>
      <c r="C2080" s="6">
        <v>1016</v>
      </c>
      <c r="D2080" s="6"/>
      <c r="E2080" s="43" t="s">
        <v>6862</v>
      </c>
      <c r="F2080" s="3" t="s">
        <v>2827</v>
      </c>
      <c r="G2080" s="3" t="s">
        <v>1252</v>
      </c>
      <c r="H2080" s="3" t="s">
        <v>163</v>
      </c>
      <c r="I2080" s="3" t="s">
        <v>42</v>
      </c>
      <c r="J2080" s="3" t="s">
        <v>6863</v>
      </c>
      <c r="K2080" s="6"/>
      <c r="L2080" s="3"/>
      <c r="M2080" s="6">
        <v>28</v>
      </c>
      <c r="N2080" s="3" t="s">
        <v>44</v>
      </c>
      <c r="O2080" s="3" t="s">
        <v>6560</v>
      </c>
      <c r="P2080" s="3" t="s">
        <v>6661</v>
      </c>
      <c r="Q2080" s="3" t="s">
        <v>6866</v>
      </c>
      <c r="R2080" s="156">
        <v>10.68</v>
      </c>
      <c r="T2080" s="23">
        <v>8.65</v>
      </c>
      <c r="U2080" s="1">
        <v>8.65</v>
      </c>
      <c r="AG2080" s="20">
        <v>10.316000000000001</v>
      </c>
      <c r="AI2080" s="20">
        <v>9.0500000000000007</v>
      </c>
      <c r="AN2080" s="25">
        <v>9.6829999999999998</v>
      </c>
      <c r="AO2080" s="20" t="s">
        <v>207</v>
      </c>
      <c r="AP2080" s="24" t="s">
        <v>208</v>
      </c>
      <c r="AQ2080" s="20">
        <f>AVERAGE(SMALL(AE2080:AI2080,1),SMALL(AE2080:AI2080,2))</f>
        <v>9.6829999999999998</v>
      </c>
      <c r="AR2080" s="20" t="str">
        <f>IF(R2080 &lt;=( AVERAGE(SMALL(AE2080:AI2080,1),SMALL(AE2080:AI2080,2))), R2080, "")</f>
        <v/>
      </c>
      <c r="AS2080" s="20" t="e">
        <f>AVERAGE(SMALL(AJ2080:AM2080,1),SMALL(AJ2080:AM2080,2))</f>
        <v>#NUM!</v>
      </c>
      <c r="AT2080" s="20">
        <f>T2080*1.075</f>
        <v>9.2987500000000001</v>
      </c>
      <c r="AU2080" s="20">
        <f>U2080*1.075</f>
        <v>9.2987500000000001</v>
      </c>
      <c r="AV2080" s="22">
        <f>MIN(AN2080,AT2080,AU2080)</f>
        <v>9.2987500000000001</v>
      </c>
      <c r="AW2080" s="20" t="s">
        <v>71</v>
      </c>
      <c r="AX2080" s="20" t="s">
        <v>72</v>
      </c>
      <c r="AY2080" s="25">
        <v>9.298</v>
      </c>
      <c r="AZ2080" s="27">
        <f>IF(AND(AY2080&gt;0,AY2080&lt;=10),AY2080*0.25,IF(AND(AY2080&gt;10,AY2080&lt;=50),AY2080*0.17,IF(AND(AY2080&gt;10,AY2080&lt;=100),AY2080*0.12,IF(AY2080&gt;100,AY2080*0.1))))</f>
        <v>2.3245</v>
      </c>
      <c r="BA2080" s="3">
        <f>AZ2080+AY2080</f>
        <v>11.6225</v>
      </c>
      <c r="BB2080" s="25">
        <f>BA2080+BA2080*0.08</f>
        <v>12.552300000000001</v>
      </c>
      <c r="BC2080" s="20" t="s">
        <v>12295</v>
      </c>
      <c r="BP2080" s="20"/>
      <c r="BQ2080" s="20"/>
      <c r="BR2080" s="20"/>
      <c r="BS2080" s="20"/>
      <c r="BT2080" s="20"/>
      <c r="BU2080" s="20"/>
      <c r="BV2080" s="20"/>
      <c r="BW2080" s="20"/>
      <c r="BX2080" s="20"/>
      <c r="BY2080" s="20"/>
      <c r="BZ2080" s="20"/>
      <c r="CA2080" s="20"/>
      <c r="CB2080" s="20"/>
      <c r="CC2080" s="20"/>
      <c r="CD2080" s="20"/>
      <c r="CE2080" s="20"/>
      <c r="CF2080" s="20"/>
      <c r="CG2080" s="20"/>
      <c r="CH2080" s="20"/>
      <c r="CI2080" s="20"/>
      <c r="CJ2080" s="20"/>
      <c r="CK2080" s="20"/>
      <c r="CL2080" s="20"/>
      <c r="CM2080" s="20"/>
      <c r="CN2080" s="20"/>
      <c r="CO2080" s="20"/>
      <c r="CP2080" s="20"/>
      <c r="CQ2080" s="20"/>
      <c r="CR2080" s="20"/>
      <c r="CS2080" s="20"/>
      <c r="CT2080" s="20"/>
      <c r="CU2080" s="20"/>
      <c r="CV2080" s="20"/>
      <c r="CW2080" s="20"/>
      <c r="CX2080" s="20"/>
      <c r="CY2080" s="20"/>
      <c r="CZ2080" s="20"/>
      <c r="DA2080" s="20"/>
      <c r="DB2080" s="20"/>
      <c r="DC2080" s="20"/>
      <c r="DD2080" s="20"/>
      <c r="DE2080" s="20"/>
      <c r="DF2080" s="20"/>
      <c r="DG2080" s="20"/>
      <c r="DH2080" s="20"/>
      <c r="DI2080" s="20"/>
      <c r="DJ2080" s="20"/>
      <c r="DK2080" s="20"/>
      <c r="DL2080" s="20"/>
    </row>
    <row r="2081" spans="1:116" ht="30" customHeight="1">
      <c r="A2081" s="4" t="s">
        <v>6558</v>
      </c>
      <c r="B2081" s="5">
        <v>2079</v>
      </c>
      <c r="C2081" s="116">
        <v>1020</v>
      </c>
      <c r="D2081" s="116"/>
      <c r="E2081" s="43" t="s">
        <v>6768</v>
      </c>
      <c r="F2081" s="116" t="s">
        <v>1845</v>
      </c>
      <c r="G2081" s="116" t="s">
        <v>1846</v>
      </c>
      <c r="H2081" s="116" t="s">
        <v>6769</v>
      </c>
      <c r="I2081" s="116" t="s">
        <v>42</v>
      </c>
      <c r="J2081" s="116" t="s">
        <v>6770</v>
      </c>
      <c r="K2081" s="239"/>
      <c r="L2081" s="116"/>
      <c r="M2081" s="239">
        <v>10</v>
      </c>
      <c r="N2081" s="116" t="s">
        <v>44</v>
      </c>
      <c r="O2081" s="116" t="s">
        <v>6560</v>
      </c>
      <c r="P2081" s="116" t="s">
        <v>6608</v>
      </c>
      <c r="Q2081" s="116" t="s">
        <v>6771</v>
      </c>
      <c r="R2081" s="156">
        <v>2.2400000000000002</v>
      </c>
      <c r="T2081" s="23">
        <v>1.82</v>
      </c>
      <c r="U2081" s="1">
        <v>1.82</v>
      </c>
      <c r="AN2081" s="25">
        <v>2.2400000000000002</v>
      </c>
      <c r="AO2081" s="20" t="s">
        <v>47</v>
      </c>
      <c r="AP2081" s="24" t="s">
        <v>48</v>
      </c>
      <c r="AQ2081" s="20" t="e">
        <f>AVERAGE(SMALL(AE2081:AI2081,1),SMALL(AE2081:AI2081,2))</f>
        <v>#NUM!</v>
      </c>
      <c r="AR2081" s="20" t="e">
        <f>IF(R2081 &lt;=( AVERAGE(SMALL(AE2081:AI2081,1),SMALL(AE2081:AI2081,2))), R2081, "")</f>
        <v>#NUM!</v>
      </c>
      <c r="AS2081" s="20" t="e">
        <f>AVERAGE(SMALL(AJ2081:AM2081,1),SMALL(AJ2081:AM2081,2))</f>
        <v>#NUM!</v>
      </c>
      <c r="AT2081" s="20">
        <f>T2081*1.075</f>
        <v>1.9564999999999999</v>
      </c>
      <c r="AU2081" s="20">
        <f>U2081*1.075</f>
        <v>1.9564999999999999</v>
      </c>
      <c r="AV2081" s="22">
        <f>MIN(AN2081,AT2081,AU2081)</f>
        <v>1.9564999999999999</v>
      </c>
      <c r="AW2081" s="20" t="s">
        <v>71</v>
      </c>
      <c r="AX2081" s="20" t="s">
        <v>72</v>
      </c>
      <c r="AY2081" s="25">
        <v>1.96</v>
      </c>
      <c r="AZ2081" s="27">
        <f>IF(AND(AY2081&gt;0,AY2081&lt;=10),AY2081*0.25,IF(AND(AY2081&gt;10,AY2081&lt;=50),AY2081*0.17,IF(AND(AY2081&gt;10,AY2081&lt;=100),AY2081*0.12,IF(AY2081&gt;100,AY2081*0.1))))</f>
        <v>0.49</v>
      </c>
      <c r="BA2081" s="3">
        <f>AZ2081+AY2081</f>
        <v>2.4500000000000002</v>
      </c>
      <c r="BB2081" s="25">
        <f>BA2081+BA2081*0.08</f>
        <v>2.6460000000000004</v>
      </c>
      <c r="BC2081" s="20" t="s">
        <v>12295</v>
      </c>
      <c r="BP2081" s="28"/>
      <c r="BQ2081" s="28"/>
      <c r="BR2081" s="28"/>
      <c r="BS2081" s="28"/>
      <c r="BT2081" s="28"/>
      <c r="BU2081" s="28"/>
      <c r="BV2081" s="28"/>
      <c r="BW2081" s="28"/>
      <c r="BX2081" s="28"/>
      <c r="BY2081" s="28"/>
      <c r="BZ2081" s="28"/>
      <c r="CA2081" s="28"/>
      <c r="CB2081" s="28"/>
      <c r="CC2081" s="28"/>
      <c r="CD2081" s="28"/>
      <c r="CE2081" s="28"/>
      <c r="CF2081" s="28"/>
      <c r="CG2081" s="28"/>
      <c r="CH2081" s="28"/>
      <c r="CI2081" s="28"/>
      <c r="CJ2081" s="28"/>
      <c r="CK2081" s="28"/>
      <c r="CL2081" s="28"/>
      <c r="CM2081" s="28"/>
      <c r="CN2081" s="28"/>
      <c r="CO2081" s="28"/>
      <c r="CP2081" s="28"/>
      <c r="CQ2081" s="28"/>
      <c r="CR2081" s="28"/>
      <c r="CS2081" s="28"/>
      <c r="CT2081" s="28"/>
      <c r="CU2081" s="28"/>
      <c r="CV2081" s="28"/>
      <c r="CW2081" s="28"/>
      <c r="CX2081" s="28"/>
      <c r="CY2081" s="28"/>
      <c r="CZ2081" s="28"/>
      <c r="DA2081" s="28"/>
      <c r="DB2081" s="28"/>
      <c r="DC2081" s="28"/>
      <c r="DD2081" s="28"/>
      <c r="DE2081" s="28"/>
      <c r="DF2081" s="28"/>
      <c r="DG2081" s="28"/>
      <c r="DH2081" s="28"/>
      <c r="DI2081" s="28"/>
      <c r="DJ2081" s="28"/>
      <c r="DK2081" s="28"/>
      <c r="DL2081" s="28"/>
    </row>
    <row r="2082" spans="1:116" ht="30" customHeight="1">
      <c r="A2082" s="4" t="s">
        <v>6558</v>
      </c>
      <c r="B2082" s="5">
        <v>2080</v>
      </c>
      <c r="C2082" s="116">
        <v>1020</v>
      </c>
      <c r="D2082" s="116"/>
      <c r="E2082" s="43" t="s">
        <v>6768</v>
      </c>
      <c r="F2082" s="116" t="s">
        <v>1845</v>
      </c>
      <c r="G2082" s="116" t="s">
        <v>1846</v>
      </c>
      <c r="H2082" s="116" t="s">
        <v>6769</v>
      </c>
      <c r="I2082" s="116" t="s">
        <v>42</v>
      </c>
      <c r="J2082" s="116" t="s">
        <v>103</v>
      </c>
      <c r="K2082" s="239"/>
      <c r="L2082" s="116"/>
      <c r="M2082" s="239">
        <v>20</v>
      </c>
      <c r="N2082" s="116" t="s">
        <v>44</v>
      </c>
      <c r="O2082" s="116" t="s">
        <v>6560</v>
      </c>
      <c r="P2082" s="116" t="s">
        <v>6608</v>
      </c>
      <c r="Q2082" s="116" t="s">
        <v>6771</v>
      </c>
      <c r="R2082" s="156">
        <v>3.06</v>
      </c>
      <c r="T2082" s="23">
        <v>2.48</v>
      </c>
      <c r="U2082" s="1">
        <v>2.48</v>
      </c>
      <c r="AN2082" s="25">
        <v>3.06</v>
      </c>
      <c r="AO2082" s="20" t="s">
        <v>47</v>
      </c>
      <c r="AP2082" s="24" t="s">
        <v>48</v>
      </c>
      <c r="AQ2082" s="20" t="e">
        <f>AVERAGE(SMALL(AE2082:AI2082,1),SMALL(AE2082:AI2082,2))</f>
        <v>#NUM!</v>
      </c>
      <c r="AR2082" s="20" t="e">
        <f>IF(R2082 &lt;=( AVERAGE(SMALL(AE2082:AI2082,1),SMALL(AE2082:AI2082,2))), R2082, "")</f>
        <v>#NUM!</v>
      </c>
      <c r="AS2082" s="20" t="e">
        <f>AVERAGE(SMALL(AJ2082:AM2082,1),SMALL(AJ2082:AM2082,2))</f>
        <v>#NUM!</v>
      </c>
      <c r="AT2082" s="20">
        <f>T2082*1.075</f>
        <v>2.6659999999999999</v>
      </c>
      <c r="AU2082" s="20">
        <f>U2082*1.075</f>
        <v>2.6659999999999999</v>
      </c>
      <c r="AV2082" s="22">
        <f>MIN(AN2082,AT2082,AU2082)</f>
        <v>2.6659999999999999</v>
      </c>
      <c r="AW2082" s="20" t="s">
        <v>71</v>
      </c>
      <c r="AX2082" s="20" t="s">
        <v>72</v>
      </c>
      <c r="AY2082" s="25">
        <v>2.67</v>
      </c>
      <c r="AZ2082" s="27">
        <f>IF(AND(AY2082&gt;0,AY2082&lt;=10),AY2082*0.25,IF(AND(AY2082&gt;10,AY2082&lt;=50),AY2082*0.17,IF(AND(AY2082&gt;10,AY2082&lt;=100),AY2082*0.12,IF(AY2082&gt;100,AY2082*0.1))))</f>
        <v>0.66749999999999998</v>
      </c>
      <c r="BA2082" s="3">
        <f>AZ2082+AY2082</f>
        <v>3.3374999999999999</v>
      </c>
      <c r="BB2082" s="25">
        <f>BA2082+BA2082*0.08</f>
        <v>3.6044999999999998</v>
      </c>
      <c r="BC2082" s="20" t="s">
        <v>12295</v>
      </c>
      <c r="BP2082" s="28"/>
      <c r="BQ2082" s="28"/>
      <c r="BR2082" s="28"/>
      <c r="BS2082" s="28"/>
      <c r="BT2082" s="28"/>
      <c r="BU2082" s="28"/>
      <c r="BV2082" s="28"/>
      <c r="BW2082" s="28"/>
      <c r="BX2082" s="28"/>
      <c r="BY2082" s="28"/>
      <c r="BZ2082" s="28"/>
      <c r="CA2082" s="28"/>
      <c r="CB2082" s="28"/>
      <c r="CC2082" s="28"/>
      <c r="CD2082" s="28"/>
      <c r="CE2082" s="28"/>
      <c r="CF2082" s="28"/>
      <c r="CG2082" s="28"/>
      <c r="CH2082" s="28"/>
      <c r="CI2082" s="28"/>
      <c r="CJ2082" s="28"/>
      <c r="CK2082" s="28"/>
      <c r="CL2082" s="28"/>
      <c r="CM2082" s="28"/>
      <c r="CN2082" s="28"/>
      <c r="CO2082" s="28"/>
      <c r="CP2082" s="28"/>
      <c r="CQ2082" s="28"/>
      <c r="CR2082" s="28"/>
      <c r="CS2082" s="28"/>
      <c r="CT2082" s="28"/>
      <c r="CU2082" s="28"/>
      <c r="CV2082" s="28"/>
      <c r="CW2082" s="28"/>
      <c r="CX2082" s="28"/>
      <c r="CY2082" s="28"/>
      <c r="CZ2082" s="28"/>
      <c r="DA2082" s="28"/>
      <c r="DB2082" s="28"/>
      <c r="DC2082" s="28"/>
      <c r="DD2082" s="28"/>
      <c r="DE2082" s="28"/>
      <c r="DF2082" s="28"/>
      <c r="DG2082" s="28"/>
      <c r="DH2082" s="28"/>
      <c r="DI2082" s="28"/>
      <c r="DJ2082" s="28"/>
      <c r="DK2082" s="28"/>
      <c r="DL2082" s="28"/>
    </row>
    <row r="2083" spans="1:116" ht="30" customHeight="1">
      <c r="A2083" s="4" t="s">
        <v>6558</v>
      </c>
      <c r="B2083" s="5">
        <v>2081</v>
      </c>
      <c r="C2083" s="116">
        <v>1015</v>
      </c>
      <c r="D2083" s="116"/>
      <c r="E2083" s="43" t="s">
        <v>6716</v>
      </c>
      <c r="F2083" s="3" t="s">
        <v>6720</v>
      </c>
      <c r="G2083" s="3" t="s">
        <v>1685</v>
      </c>
      <c r="H2083" s="3" t="s">
        <v>6721</v>
      </c>
      <c r="I2083" s="3" t="s">
        <v>523</v>
      </c>
      <c r="J2083" s="3" t="s">
        <v>6718</v>
      </c>
      <c r="K2083" s="6"/>
      <c r="L2083" s="3"/>
      <c r="M2083" s="6">
        <v>28</v>
      </c>
      <c r="N2083" s="3" t="s">
        <v>44</v>
      </c>
      <c r="O2083" s="3" t="s">
        <v>6560</v>
      </c>
      <c r="P2083" s="3" t="s">
        <v>6722</v>
      </c>
      <c r="Q2083" s="3" t="s">
        <v>6723</v>
      </c>
      <c r="R2083" s="156">
        <v>4.43</v>
      </c>
      <c r="T2083" s="23">
        <v>4</v>
      </c>
      <c r="U2083" s="1">
        <v>4</v>
      </c>
      <c r="X2083" s="22">
        <v>4.71</v>
      </c>
      <c r="Z2083" s="22">
        <v>4.1500000000000004</v>
      </c>
      <c r="AG2083" s="20">
        <v>4.71</v>
      </c>
      <c r="AI2083" s="20">
        <v>4.1500000000000004</v>
      </c>
      <c r="AN2083" s="25">
        <v>4.43</v>
      </c>
      <c r="AO2083" s="20" t="s">
        <v>47</v>
      </c>
      <c r="AP2083" s="24" t="s">
        <v>48</v>
      </c>
      <c r="AQ2083" s="20">
        <f>AVERAGE(SMALL(AE2083:AI2083,1),SMALL(AE2083:AI2083,2))</f>
        <v>4.43</v>
      </c>
      <c r="AR2083" s="20">
        <f>IF(R2083 &lt;=( AVERAGE(SMALL(AE2083:AI2083,1),SMALL(AE2083:AI2083,2))), R2083, "")</f>
        <v>4.43</v>
      </c>
      <c r="AS2083" s="20" t="e">
        <f>AVERAGE(SMALL(AJ2083:AM2083,1),SMALL(AJ2083:AM2083,2))</f>
        <v>#NUM!</v>
      </c>
      <c r="AT2083" s="20">
        <f>T2083*1.075</f>
        <v>4.3</v>
      </c>
      <c r="AU2083" s="20">
        <f>U2083*1.075</f>
        <v>4.3</v>
      </c>
      <c r="AV2083" s="22">
        <f>MIN(AN2083,AT2083,AU2083)</f>
        <v>4.3</v>
      </c>
      <c r="AW2083" s="20" t="s">
        <v>71</v>
      </c>
      <c r="AX2083" s="20" t="s">
        <v>72</v>
      </c>
      <c r="AY2083" s="25">
        <v>4.3</v>
      </c>
      <c r="AZ2083" s="27">
        <f>IF(AND(AY2083&gt;0,AY2083&lt;=10),AY2083*0.25,IF(AND(AY2083&gt;10,AY2083&lt;=50),AY2083*0.17,IF(AND(AY2083&gt;10,AY2083&lt;=100),AY2083*0.12,IF(AY2083&gt;100,AY2083*0.1))))</f>
        <v>1.075</v>
      </c>
      <c r="BA2083" s="3">
        <f>AZ2083+AY2083</f>
        <v>5.375</v>
      </c>
      <c r="BB2083" s="25">
        <f>BA2083+BA2083*0.08</f>
        <v>5.8049999999999997</v>
      </c>
      <c r="BC2083" s="20" t="s">
        <v>12295</v>
      </c>
      <c r="BP2083" s="20"/>
      <c r="BQ2083" s="20"/>
      <c r="BR2083" s="20"/>
      <c r="BS2083" s="20"/>
      <c r="BT2083" s="20"/>
      <c r="BU2083" s="20"/>
      <c r="BV2083" s="20"/>
      <c r="BW2083" s="20"/>
      <c r="BX2083" s="20"/>
      <c r="BY2083" s="20"/>
      <c r="BZ2083" s="20"/>
      <c r="CA2083" s="20"/>
      <c r="CB2083" s="20"/>
      <c r="CC2083" s="20"/>
      <c r="CD2083" s="20"/>
      <c r="CE2083" s="20"/>
      <c r="CF2083" s="20"/>
      <c r="CG2083" s="20"/>
      <c r="CH2083" s="20"/>
      <c r="CI2083" s="20"/>
      <c r="CJ2083" s="20"/>
      <c r="CK2083" s="20"/>
      <c r="CL2083" s="20"/>
      <c r="CM2083" s="20"/>
      <c r="CN2083" s="20"/>
      <c r="CO2083" s="20"/>
      <c r="CP2083" s="20"/>
      <c r="CQ2083" s="20"/>
      <c r="CR2083" s="20"/>
      <c r="CS2083" s="20"/>
      <c r="CT2083" s="20"/>
      <c r="CU2083" s="20"/>
      <c r="CV2083" s="20"/>
      <c r="CW2083" s="20"/>
      <c r="CX2083" s="20"/>
      <c r="CY2083" s="20"/>
      <c r="CZ2083" s="20"/>
      <c r="DA2083" s="20"/>
      <c r="DB2083" s="20"/>
      <c r="DC2083" s="20"/>
      <c r="DD2083" s="20"/>
      <c r="DE2083" s="20"/>
      <c r="DF2083" s="20"/>
      <c r="DG2083" s="20"/>
      <c r="DH2083" s="20"/>
      <c r="DI2083" s="20"/>
      <c r="DJ2083" s="20"/>
      <c r="DK2083" s="20"/>
      <c r="DL2083" s="20"/>
    </row>
    <row r="2084" spans="1:116" ht="30" customHeight="1">
      <c r="A2084" s="4" t="s">
        <v>6558</v>
      </c>
      <c r="B2084" s="5">
        <v>2082</v>
      </c>
      <c r="C2084" s="116">
        <v>1014</v>
      </c>
      <c r="D2084" s="116"/>
      <c r="E2084" s="43" t="s">
        <v>6716</v>
      </c>
      <c r="F2084" s="3" t="s">
        <v>6717</v>
      </c>
      <c r="G2084" s="3" t="s">
        <v>1685</v>
      </c>
      <c r="H2084" s="3" t="s">
        <v>163</v>
      </c>
      <c r="I2084" s="3" t="s">
        <v>523</v>
      </c>
      <c r="J2084" s="3" t="s">
        <v>6718</v>
      </c>
      <c r="K2084" s="6"/>
      <c r="L2084" s="3"/>
      <c r="M2084" s="6">
        <v>28</v>
      </c>
      <c r="N2084" s="3" t="s">
        <v>44</v>
      </c>
      <c r="O2084" s="3" t="s">
        <v>6560</v>
      </c>
      <c r="P2084" s="3" t="s">
        <v>6608</v>
      </c>
      <c r="Q2084" s="3" t="s">
        <v>6719</v>
      </c>
      <c r="R2084" s="156">
        <v>6.5</v>
      </c>
      <c r="T2084" s="23">
        <v>5.8</v>
      </c>
      <c r="U2084" s="1">
        <v>5.8</v>
      </c>
      <c r="X2084" s="22">
        <v>7.3</v>
      </c>
      <c r="Z2084" s="22">
        <v>5.7</v>
      </c>
      <c r="AG2084" s="20">
        <v>7.3</v>
      </c>
      <c r="AI2084" s="20">
        <v>5.7</v>
      </c>
      <c r="AN2084" s="25">
        <v>6.5</v>
      </c>
      <c r="AO2084" s="20" t="s">
        <v>47</v>
      </c>
      <c r="AP2084" s="24" t="s">
        <v>48</v>
      </c>
      <c r="AQ2084" s="20">
        <f>AVERAGE(SMALL(AE2084:AI2084,1),SMALL(AE2084:AI2084,2))</f>
        <v>6.5</v>
      </c>
      <c r="AR2084" s="20">
        <f>IF(R2084 &lt;=( AVERAGE(SMALL(AE2084:AI2084,1),SMALL(AE2084:AI2084,2))), R2084, "")</f>
        <v>6.5</v>
      </c>
      <c r="AS2084" s="20" t="e">
        <f>AVERAGE(SMALL(AJ2084:AM2084,1),SMALL(AJ2084:AM2084,2))</f>
        <v>#NUM!</v>
      </c>
      <c r="AT2084" s="20">
        <f>T2084*1.075</f>
        <v>6.2349999999999994</v>
      </c>
      <c r="AU2084" s="20">
        <f>U2084*1.075</f>
        <v>6.2349999999999994</v>
      </c>
      <c r="AV2084" s="22">
        <f>MIN(AN2084,AT2084,AU2084)</f>
        <v>6.2349999999999994</v>
      </c>
      <c r="AW2084" s="20" t="s">
        <v>71</v>
      </c>
      <c r="AX2084" s="20" t="s">
        <v>72</v>
      </c>
      <c r="AY2084" s="25">
        <v>6.24</v>
      </c>
      <c r="AZ2084" s="27">
        <f>IF(AND(AY2084&gt;0,AY2084&lt;=10),AY2084*0.25,IF(AND(AY2084&gt;10,AY2084&lt;=50),AY2084*0.17,IF(AND(AY2084&gt;10,AY2084&lt;=100),AY2084*0.12,IF(AY2084&gt;100,AY2084*0.1))))</f>
        <v>1.56</v>
      </c>
      <c r="BA2084" s="3">
        <f>AZ2084+AY2084</f>
        <v>7.8000000000000007</v>
      </c>
      <c r="BB2084" s="25">
        <f>BA2084+BA2084*0.08</f>
        <v>8.4240000000000013</v>
      </c>
      <c r="BC2084" s="20" t="s">
        <v>12295</v>
      </c>
      <c r="BP2084" s="20"/>
      <c r="BQ2084" s="20"/>
      <c r="BR2084" s="20"/>
      <c r="BS2084" s="20"/>
      <c r="BT2084" s="20"/>
      <c r="BU2084" s="20"/>
      <c r="BV2084" s="20"/>
      <c r="BW2084" s="20"/>
      <c r="BX2084" s="20"/>
      <c r="BY2084" s="20"/>
      <c r="BZ2084" s="20"/>
      <c r="CA2084" s="20"/>
      <c r="CB2084" s="20"/>
      <c r="CC2084" s="20"/>
      <c r="CD2084" s="20"/>
      <c r="CE2084" s="20"/>
      <c r="CF2084" s="20"/>
      <c r="CG2084" s="20"/>
      <c r="CH2084" s="20"/>
      <c r="CI2084" s="20"/>
      <c r="CJ2084" s="20"/>
      <c r="CK2084" s="20"/>
      <c r="CL2084" s="20"/>
      <c r="CM2084" s="20"/>
      <c r="CN2084" s="20"/>
      <c r="CO2084" s="20"/>
      <c r="CP2084" s="20"/>
      <c r="CQ2084" s="20"/>
      <c r="CR2084" s="20"/>
      <c r="CS2084" s="20"/>
      <c r="CT2084" s="20"/>
      <c r="CU2084" s="20"/>
      <c r="CV2084" s="20"/>
      <c r="CW2084" s="20"/>
      <c r="CX2084" s="20"/>
      <c r="CY2084" s="20"/>
      <c r="CZ2084" s="20"/>
      <c r="DA2084" s="20"/>
      <c r="DB2084" s="20"/>
      <c r="DC2084" s="20"/>
      <c r="DD2084" s="20"/>
      <c r="DE2084" s="20"/>
      <c r="DF2084" s="20"/>
      <c r="DG2084" s="20"/>
      <c r="DH2084" s="20"/>
      <c r="DI2084" s="20"/>
      <c r="DJ2084" s="20"/>
      <c r="DK2084" s="20"/>
      <c r="DL2084" s="20"/>
    </row>
    <row r="2085" spans="1:116" ht="30" customHeight="1">
      <c r="A2085" s="4" t="s">
        <v>6558</v>
      </c>
      <c r="B2085" s="5">
        <v>2083</v>
      </c>
      <c r="C2085" s="6">
        <v>5711</v>
      </c>
      <c r="D2085" s="6"/>
      <c r="E2085" s="43" t="s">
        <v>6586</v>
      </c>
      <c r="F2085" s="3" t="s">
        <v>6591</v>
      </c>
      <c r="G2085" s="3" t="s">
        <v>499</v>
      </c>
      <c r="H2085" s="3" t="s">
        <v>500</v>
      </c>
      <c r="I2085" s="3" t="s">
        <v>42</v>
      </c>
      <c r="J2085" s="3" t="s">
        <v>6592</v>
      </c>
      <c r="K2085" s="6"/>
      <c r="L2085" s="3"/>
      <c r="M2085" s="6">
        <v>14</v>
      </c>
      <c r="N2085" s="3" t="s">
        <v>44</v>
      </c>
      <c r="O2085" s="3" t="s">
        <v>6560</v>
      </c>
      <c r="P2085" s="3" t="s">
        <v>6589</v>
      </c>
      <c r="Q2085" s="3" t="s">
        <v>6593</v>
      </c>
      <c r="R2085" s="156">
        <v>10.65</v>
      </c>
      <c r="T2085" s="23">
        <v>4</v>
      </c>
      <c r="U2085" s="1">
        <v>4</v>
      </c>
      <c r="V2085" s="21">
        <v>12.3</v>
      </c>
      <c r="Z2085" s="22">
        <v>8.99</v>
      </c>
      <c r="AE2085" s="24">
        <v>12.3</v>
      </c>
      <c r="AI2085" s="20">
        <v>8.99</v>
      </c>
      <c r="AN2085" s="25">
        <v>8.99</v>
      </c>
      <c r="AO2085" s="20" t="s">
        <v>373</v>
      </c>
      <c r="AP2085" s="24" t="s">
        <v>374</v>
      </c>
      <c r="AQ2085" s="20">
        <f>AVERAGE(SMALL(AE2085:AI2085,1),SMALL(AE2085:AI2085,2))</f>
        <v>10.645</v>
      </c>
      <c r="AR2085" s="20" t="str">
        <f>IF(R2085 &lt;=( AVERAGE(SMALL(AE2085:AI2085,1),SMALL(AE2085:AI2085,2))), R2085, "")</f>
        <v/>
      </c>
      <c r="AS2085" s="20" t="e">
        <f>AVERAGE(SMALL(AJ2085:AM2085,1),SMALL(AJ2085:AM2085,2))</f>
        <v>#NUM!</v>
      </c>
      <c r="AT2085" s="20">
        <f>T2085*1.075</f>
        <v>4.3</v>
      </c>
      <c r="AU2085" s="20">
        <f>U2085*1.075</f>
        <v>4.3</v>
      </c>
      <c r="AV2085" s="22">
        <f>MIN(AN2085,AT2085,AU2085)</f>
        <v>4.3</v>
      </c>
      <c r="AW2085" s="20" t="s">
        <v>373</v>
      </c>
      <c r="AX2085" s="20" t="s">
        <v>374</v>
      </c>
      <c r="AY2085" s="25">
        <v>4.3</v>
      </c>
      <c r="AZ2085" s="27">
        <f>IF(AND(AY2085&gt;0,AY2085&lt;=10),AY2085*0.25,IF(AND(AY2085&gt;10,AY2085&lt;=50),AY2085*0.17,IF(AND(AY2085&gt;10,AY2085&lt;=100),AY2085*0.12,IF(AY2085&gt;100,AY2085*0.1))))</f>
        <v>1.075</v>
      </c>
      <c r="BA2085" s="3">
        <f>AZ2085+AY2085</f>
        <v>5.375</v>
      </c>
      <c r="BB2085" s="25">
        <f>BA2085+BA2085*0.08</f>
        <v>5.8049999999999997</v>
      </c>
      <c r="BC2085" s="20" t="s">
        <v>12295</v>
      </c>
      <c r="BP2085" s="20"/>
      <c r="BQ2085" s="20"/>
      <c r="BR2085" s="20"/>
      <c r="BS2085" s="20"/>
      <c r="BT2085" s="20"/>
      <c r="BU2085" s="20"/>
      <c r="BV2085" s="20"/>
      <c r="BW2085" s="20"/>
      <c r="BX2085" s="20"/>
      <c r="BY2085" s="20"/>
      <c r="BZ2085" s="20"/>
      <c r="CA2085" s="20"/>
      <c r="CB2085" s="20"/>
      <c r="CC2085" s="20"/>
      <c r="CD2085" s="20"/>
      <c r="CE2085" s="20"/>
      <c r="CF2085" s="20"/>
      <c r="CG2085" s="20"/>
      <c r="CH2085" s="20"/>
      <c r="CI2085" s="20"/>
      <c r="CJ2085" s="20"/>
      <c r="CK2085" s="20"/>
      <c r="CL2085" s="20"/>
      <c r="CM2085" s="20"/>
      <c r="CN2085" s="20"/>
      <c r="CO2085" s="20"/>
      <c r="CP2085" s="20"/>
      <c r="CQ2085" s="20"/>
      <c r="CR2085" s="20"/>
      <c r="CS2085" s="20"/>
      <c r="CT2085" s="20"/>
      <c r="CU2085" s="20"/>
      <c r="CV2085" s="20"/>
      <c r="CW2085" s="20"/>
      <c r="CX2085" s="20"/>
      <c r="CY2085" s="20"/>
      <c r="CZ2085" s="20"/>
      <c r="DA2085" s="20"/>
      <c r="DB2085" s="20"/>
      <c r="DC2085" s="20"/>
      <c r="DD2085" s="20"/>
      <c r="DE2085" s="20"/>
      <c r="DF2085" s="20"/>
      <c r="DG2085" s="20"/>
      <c r="DH2085" s="20"/>
      <c r="DI2085" s="20"/>
      <c r="DJ2085" s="20"/>
      <c r="DK2085" s="20"/>
      <c r="DL2085" s="20"/>
    </row>
    <row r="2086" spans="1:116" ht="30" customHeight="1">
      <c r="A2086" s="4" t="s">
        <v>6558</v>
      </c>
      <c r="B2086" s="5">
        <v>2084</v>
      </c>
      <c r="C2086" s="6">
        <v>5713</v>
      </c>
      <c r="D2086" s="6"/>
      <c r="E2086" s="43" t="s">
        <v>6586</v>
      </c>
      <c r="F2086" s="3" t="s">
        <v>6587</v>
      </c>
      <c r="G2086" s="3" t="s">
        <v>499</v>
      </c>
      <c r="H2086" s="3" t="s">
        <v>644</v>
      </c>
      <c r="I2086" s="3" t="s">
        <v>636</v>
      </c>
      <c r="J2086" s="3" t="s">
        <v>6588</v>
      </c>
      <c r="K2086" s="6">
        <v>70</v>
      </c>
      <c r="L2086" s="3" t="s">
        <v>79</v>
      </c>
      <c r="M2086" s="6">
        <v>1</v>
      </c>
      <c r="N2086" s="3" t="s">
        <v>44</v>
      </c>
      <c r="O2086" s="3" t="s">
        <v>6560</v>
      </c>
      <c r="P2086" s="3" t="s">
        <v>6589</v>
      </c>
      <c r="Q2086" s="3" t="s">
        <v>6590</v>
      </c>
      <c r="R2086" s="156">
        <v>4.24</v>
      </c>
      <c r="T2086" s="23">
        <v>2.7</v>
      </c>
      <c r="U2086" s="1">
        <v>2.7</v>
      </c>
      <c r="Z2086" s="22">
        <v>4.26</v>
      </c>
      <c r="AI2086" s="20">
        <v>4.24</v>
      </c>
      <c r="AN2086" s="25">
        <v>4.24</v>
      </c>
      <c r="AO2086" s="20" t="s">
        <v>47</v>
      </c>
      <c r="AP2086" s="24" t="s">
        <v>48</v>
      </c>
      <c r="AQ2086" s="20" t="e">
        <f>AVERAGE(SMALL(AE2086:AI2086,1),SMALL(AE2086:AI2086,2))</f>
        <v>#NUM!</v>
      </c>
      <c r="AR2086" s="20" t="e">
        <f>IF(R2086 &lt;=( AVERAGE(SMALL(AE2086:AI2086,1),SMALL(AE2086:AI2086,2))), R2086, "")</f>
        <v>#NUM!</v>
      </c>
      <c r="AS2086" s="20" t="e">
        <f>AVERAGE(SMALL(AJ2086:AM2086,1),SMALL(AJ2086:AM2086,2))</f>
        <v>#NUM!</v>
      </c>
      <c r="AT2086" s="20">
        <f>T2086*1.075</f>
        <v>2.9024999999999999</v>
      </c>
      <c r="AU2086" s="20">
        <f>U2086*1.075</f>
        <v>2.9024999999999999</v>
      </c>
      <c r="AV2086" s="22">
        <f>MIN(AN2086,AT2086,AU2086)</f>
        <v>2.9024999999999999</v>
      </c>
      <c r="AW2086" s="20" t="s">
        <v>71</v>
      </c>
      <c r="AX2086" s="20" t="s">
        <v>72</v>
      </c>
      <c r="AY2086" s="25">
        <v>2.9</v>
      </c>
      <c r="AZ2086" s="27">
        <f>IF(AND(AY2086&gt;0,AY2086&lt;=10),AY2086*0.25,IF(AND(AY2086&gt;10,AY2086&lt;=50),AY2086*0.17,IF(AND(AY2086&gt;10,AY2086&lt;=100),AY2086*0.12,IF(AY2086&gt;100,AY2086*0.1))))</f>
        <v>0.72499999999999998</v>
      </c>
      <c r="BA2086" s="3">
        <f>AZ2086+AY2086</f>
        <v>3.625</v>
      </c>
      <c r="BB2086" s="25">
        <f>BA2086+BA2086*0.08</f>
        <v>3.915</v>
      </c>
      <c r="BC2086" s="20" t="s">
        <v>12295</v>
      </c>
      <c r="BP2086" s="20"/>
      <c r="BQ2086" s="20"/>
      <c r="BR2086" s="20"/>
      <c r="BS2086" s="20"/>
      <c r="BT2086" s="20"/>
      <c r="BU2086" s="20"/>
      <c r="BV2086" s="20"/>
      <c r="BW2086" s="20"/>
      <c r="BX2086" s="20"/>
      <c r="BY2086" s="20"/>
      <c r="BZ2086" s="20"/>
      <c r="CA2086" s="20"/>
      <c r="CB2086" s="20"/>
      <c r="CC2086" s="20"/>
      <c r="CD2086" s="20"/>
      <c r="CE2086" s="20"/>
      <c r="CF2086" s="20"/>
      <c r="CG2086" s="20"/>
      <c r="CH2086" s="20"/>
      <c r="CI2086" s="20"/>
      <c r="CJ2086" s="20"/>
      <c r="CK2086" s="20"/>
      <c r="CL2086" s="20"/>
      <c r="CM2086" s="20"/>
      <c r="CN2086" s="20"/>
      <c r="CO2086" s="20"/>
      <c r="CP2086" s="20"/>
      <c r="CQ2086" s="20"/>
      <c r="CR2086" s="20"/>
      <c r="CS2086" s="20"/>
      <c r="CT2086" s="20"/>
      <c r="CU2086" s="20"/>
      <c r="CV2086" s="20"/>
      <c r="CW2086" s="20"/>
      <c r="CX2086" s="20"/>
      <c r="CY2086" s="20"/>
      <c r="CZ2086" s="20"/>
      <c r="DA2086" s="20"/>
      <c r="DB2086" s="20"/>
      <c r="DC2086" s="20"/>
      <c r="DD2086" s="20"/>
      <c r="DE2086" s="20"/>
      <c r="DF2086" s="20"/>
      <c r="DG2086" s="20"/>
      <c r="DH2086" s="20"/>
      <c r="DI2086" s="20"/>
      <c r="DJ2086" s="20"/>
      <c r="DK2086" s="20"/>
      <c r="DL2086" s="20"/>
    </row>
    <row r="2087" spans="1:116" ht="30" customHeight="1">
      <c r="A2087" s="4" t="s">
        <v>6558</v>
      </c>
      <c r="B2087" s="5">
        <v>2085</v>
      </c>
      <c r="C2087" s="6">
        <v>5753</v>
      </c>
      <c r="D2087" s="6"/>
      <c r="E2087" s="43" t="s">
        <v>6813</v>
      </c>
      <c r="F2087" s="3" t="s">
        <v>6814</v>
      </c>
      <c r="G2087" s="3" t="s">
        <v>6815</v>
      </c>
      <c r="H2087" s="3" t="s">
        <v>6816</v>
      </c>
      <c r="I2087" s="3" t="s">
        <v>102</v>
      </c>
      <c r="J2087" s="3" t="s">
        <v>6817</v>
      </c>
      <c r="K2087" s="6"/>
      <c r="L2087" s="3"/>
      <c r="M2087" s="6">
        <v>30</v>
      </c>
      <c r="N2087" s="3" t="s">
        <v>44</v>
      </c>
      <c r="O2087" s="3" t="s">
        <v>6560</v>
      </c>
      <c r="P2087" s="3" t="s">
        <v>6608</v>
      </c>
      <c r="Q2087" s="3" t="s">
        <v>6818</v>
      </c>
      <c r="R2087" s="156">
        <v>3.74</v>
      </c>
      <c r="T2087" s="23">
        <v>3.42</v>
      </c>
      <c r="U2087" s="1">
        <v>3.42</v>
      </c>
      <c r="Y2087" s="22">
        <v>2.2000000000000002</v>
      </c>
      <c r="Z2087" s="22">
        <v>5.27</v>
      </c>
      <c r="AG2087" s="20">
        <v>4.109</v>
      </c>
      <c r="AH2087" s="20">
        <v>2.2000000000000002</v>
      </c>
      <c r="AN2087" s="25">
        <v>3.1545000000000001</v>
      </c>
      <c r="AO2087" s="20" t="s">
        <v>207</v>
      </c>
      <c r="AP2087" s="24" t="s">
        <v>208</v>
      </c>
      <c r="AQ2087" s="20">
        <f>AVERAGE(SMALL(AE2087:AI2087,1),SMALL(AE2087:AI2087,2))</f>
        <v>3.1545000000000001</v>
      </c>
      <c r="AR2087" s="20" t="str">
        <f>IF(R2087 &lt;=( AVERAGE(SMALL(AE2087:AI2087,1),SMALL(AE2087:AI2087,2))), R2087, "")</f>
        <v/>
      </c>
      <c r="AS2087" s="20" t="e">
        <f>AVERAGE(SMALL(AJ2087:AM2087,1),SMALL(AJ2087:AM2087,2))</f>
        <v>#NUM!</v>
      </c>
      <c r="AT2087" s="20">
        <f>T2087*1.075</f>
        <v>3.6764999999999999</v>
      </c>
      <c r="AU2087" s="20">
        <f>U2087*1.075</f>
        <v>3.6764999999999999</v>
      </c>
      <c r="AV2087" s="22">
        <f>MIN(AN2087,AT2087,AU2087)</f>
        <v>3.1545000000000001</v>
      </c>
      <c r="AW2087" s="20" t="s">
        <v>209</v>
      </c>
      <c r="AX2087" s="20" t="s">
        <v>208</v>
      </c>
      <c r="AY2087" s="25">
        <v>3.15</v>
      </c>
      <c r="AZ2087" s="27">
        <f>IF(AND(AY2087&gt;0,AY2087&lt;=10),AY2087*0.25,IF(AND(AY2087&gt;10,AY2087&lt;=50),AY2087*0.17,IF(AND(AY2087&gt;10,AY2087&lt;=100),AY2087*0.12,IF(AY2087&gt;100,AY2087*0.1))))</f>
        <v>0.78749999999999998</v>
      </c>
      <c r="BA2087" s="3">
        <f>AZ2087+AY2087</f>
        <v>3.9375</v>
      </c>
      <c r="BB2087" s="25">
        <f>BA2087+BA2087*0.08</f>
        <v>4.2525000000000004</v>
      </c>
      <c r="BC2087" s="20" t="s">
        <v>12295</v>
      </c>
      <c r="BP2087" s="20"/>
      <c r="BQ2087" s="20"/>
      <c r="BR2087" s="20"/>
      <c r="BS2087" s="20"/>
      <c r="BT2087" s="20"/>
      <c r="BU2087" s="20"/>
      <c r="BV2087" s="20"/>
      <c r="BW2087" s="20"/>
      <c r="BX2087" s="20"/>
      <c r="BY2087" s="20"/>
      <c r="BZ2087" s="20"/>
      <c r="CA2087" s="20"/>
      <c r="CB2087" s="20"/>
      <c r="CC2087" s="20"/>
      <c r="CD2087" s="20"/>
      <c r="CE2087" s="20"/>
      <c r="CF2087" s="20"/>
      <c r="CG2087" s="20"/>
      <c r="CH2087" s="20"/>
      <c r="CI2087" s="20"/>
      <c r="CJ2087" s="20"/>
      <c r="CK2087" s="20"/>
      <c r="CL2087" s="20"/>
      <c r="CM2087" s="20"/>
      <c r="CN2087" s="20"/>
      <c r="CO2087" s="20"/>
      <c r="CP2087" s="20"/>
      <c r="CQ2087" s="20"/>
      <c r="CR2087" s="20"/>
      <c r="CS2087" s="20"/>
      <c r="CT2087" s="20"/>
      <c r="CU2087" s="20"/>
      <c r="CV2087" s="20"/>
      <c r="CW2087" s="20"/>
      <c r="CX2087" s="20"/>
      <c r="CY2087" s="20"/>
      <c r="CZ2087" s="20"/>
      <c r="DA2087" s="20"/>
      <c r="DB2087" s="20"/>
      <c r="DC2087" s="20"/>
      <c r="DD2087" s="20"/>
      <c r="DE2087" s="20"/>
      <c r="DF2087" s="20"/>
      <c r="DG2087" s="20"/>
      <c r="DH2087" s="20"/>
      <c r="DI2087" s="20"/>
      <c r="DJ2087" s="20"/>
      <c r="DK2087" s="20"/>
      <c r="DL2087" s="20"/>
    </row>
    <row r="2088" spans="1:116" ht="30" customHeight="1">
      <c r="A2088" s="4" t="s">
        <v>6558</v>
      </c>
      <c r="B2088" s="5">
        <v>2086</v>
      </c>
      <c r="C2088" s="6">
        <v>5751</v>
      </c>
      <c r="D2088" s="6"/>
      <c r="E2088" s="43" t="s">
        <v>6813</v>
      </c>
      <c r="F2088" s="3" t="s">
        <v>6814</v>
      </c>
      <c r="G2088" s="3" t="s">
        <v>6815</v>
      </c>
      <c r="H2088" s="3" t="s">
        <v>6819</v>
      </c>
      <c r="I2088" s="3" t="s">
        <v>102</v>
      </c>
      <c r="J2088" s="3" t="s">
        <v>6817</v>
      </c>
      <c r="K2088" s="6"/>
      <c r="L2088" s="3"/>
      <c r="M2088" s="6">
        <v>30</v>
      </c>
      <c r="N2088" s="3" t="s">
        <v>44</v>
      </c>
      <c r="O2088" s="3" t="s">
        <v>6560</v>
      </c>
      <c r="P2088" s="3" t="s">
        <v>6608</v>
      </c>
      <c r="Q2088" s="3" t="s">
        <v>6820</v>
      </c>
      <c r="R2088" s="156">
        <v>3.95</v>
      </c>
      <c r="T2088" s="23">
        <v>3.74</v>
      </c>
      <c r="U2088" s="1">
        <v>3.74</v>
      </c>
      <c r="Y2088" s="22">
        <v>2.42</v>
      </c>
      <c r="Z2088" s="22">
        <v>5.48</v>
      </c>
      <c r="AG2088" s="20">
        <v>4.3490000000000002</v>
      </c>
      <c r="AH2088" s="20">
        <v>2.42</v>
      </c>
      <c r="AN2088" s="25">
        <v>3.3845000000000001</v>
      </c>
      <c r="AO2088" s="20" t="s">
        <v>207</v>
      </c>
      <c r="AP2088" s="24" t="s">
        <v>208</v>
      </c>
      <c r="AQ2088" s="20">
        <f>AVERAGE(SMALL(AE2088:AI2088,1),SMALL(AE2088:AI2088,2))</f>
        <v>3.3845000000000001</v>
      </c>
      <c r="AR2088" s="20" t="str">
        <f>IF(R2088 &lt;=( AVERAGE(SMALL(AE2088:AI2088,1),SMALL(AE2088:AI2088,2))), R2088, "")</f>
        <v/>
      </c>
      <c r="AS2088" s="20" t="e">
        <f>AVERAGE(SMALL(AJ2088:AM2088,1),SMALL(AJ2088:AM2088,2))</f>
        <v>#NUM!</v>
      </c>
      <c r="AT2088" s="20">
        <f>T2088*1.075</f>
        <v>4.0205000000000002</v>
      </c>
      <c r="AU2088" s="20">
        <f>U2088*1.075</f>
        <v>4.0205000000000002</v>
      </c>
      <c r="AV2088" s="22">
        <f>MIN(AN2088,AT2088,AU2088)</f>
        <v>3.3845000000000001</v>
      </c>
      <c r="AW2088" s="20" t="s">
        <v>209</v>
      </c>
      <c r="AX2088" s="20" t="s">
        <v>208</v>
      </c>
      <c r="AY2088" s="25">
        <v>3.38</v>
      </c>
      <c r="AZ2088" s="27">
        <f>IF(AND(AY2088&gt;0,AY2088&lt;=10),AY2088*0.25,IF(AND(AY2088&gt;10,AY2088&lt;=50),AY2088*0.17,IF(AND(AY2088&gt;10,AY2088&lt;=100),AY2088*0.12,IF(AY2088&gt;100,AY2088*0.1))))</f>
        <v>0.84499999999999997</v>
      </c>
      <c r="BA2088" s="3">
        <f>AZ2088+AY2088</f>
        <v>4.2249999999999996</v>
      </c>
      <c r="BB2088" s="25">
        <f>BA2088+BA2088*0.08</f>
        <v>4.5629999999999997</v>
      </c>
      <c r="BC2088" s="20" t="s">
        <v>12295</v>
      </c>
      <c r="BP2088" s="20"/>
      <c r="BQ2088" s="20"/>
      <c r="BR2088" s="20"/>
      <c r="BS2088" s="20"/>
      <c r="BT2088" s="20"/>
      <c r="BU2088" s="20"/>
      <c r="BV2088" s="20"/>
      <c r="BW2088" s="20"/>
      <c r="BX2088" s="20"/>
      <c r="BY2088" s="20"/>
      <c r="BZ2088" s="20"/>
      <c r="CA2088" s="20"/>
      <c r="CB2088" s="20"/>
      <c r="CC2088" s="20"/>
      <c r="CD2088" s="20"/>
      <c r="CE2088" s="20"/>
      <c r="CF2088" s="20"/>
      <c r="CG2088" s="20"/>
      <c r="CH2088" s="20"/>
      <c r="CI2088" s="20"/>
      <c r="CJ2088" s="20"/>
      <c r="CK2088" s="20"/>
      <c r="CL2088" s="20"/>
      <c r="CM2088" s="20"/>
      <c r="CN2088" s="20"/>
      <c r="CO2088" s="20"/>
      <c r="CP2088" s="20"/>
      <c r="CQ2088" s="20"/>
      <c r="CR2088" s="20"/>
      <c r="CS2088" s="20"/>
      <c r="CT2088" s="20"/>
      <c r="CU2088" s="20"/>
      <c r="CV2088" s="20"/>
      <c r="CW2088" s="20"/>
      <c r="CX2088" s="20"/>
      <c r="CY2088" s="20"/>
      <c r="CZ2088" s="20"/>
      <c r="DA2088" s="20"/>
      <c r="DB2088" s="20"/>
      <c r="DC2088" s="20"/>
      <c r="DD2088" s="20"/>
      <c r="DE2088" s="20"/>
      <c r="DF2088" s="20"/>
      <c r="DG2088" s="20"/>
      <c r="DH2088" s="20"/>
      <c r="DI2088" s="20"/>
      <c r="DJ2088" s="20"/>
      <c r="DK2088" s="20"/>
      <c r="DL2088" s="20"/>
    </row>
    <row r="2089" spans="1:116" ht="30" customHeight="1">
      <c r="A2089" s="4" t="s">
        <v>6558</v>
      </c>
      <c r="B2089" s="5">
        <v>2087</v>
      </c>
      <c r="C2089" s="6">
        <v>5752</v>
      </c>
      <c r="D2089" s="6"/>
      <c r="E2089" s="43" t="s">
        <v>6813</v>
      </c>
      <c r="F2089" s="3" t="s">
        <v>6814</v>
      </c>
      <c r="G2089" s="3" t="s">
        <v>6815</v>
      </c>
      <c r="H2089" s="3" t="s">
        <v>5946</v>
      </c>
      <c r="I2089" s="3" t="s">
        <v>102</v>
      </c>
      <c r="J2089" s="3" t="s">
        <v>6817</v>
      </c>
      <c r="K2089" s="6"/>
      <c r="L2089" s="3"/>
      <c r="M2089" s="6">
        <v>30</v>
      </c>
      <c r="N2089" s="3" t="s">
        <v>44</v>
      </c>
      <c r="O2089" s="3" t="s">
        <v>6560</v>
      </c>
      <c r="P2089" s="3" t="s">
        <v>6608</v>
      </c>
      <c r="Q2089" s="3" t="s">
        <v>6823</v>
      </c>
      <c r="R2089" s="156">
        <v>4.8899999999999997</v>
      </c>
      <c r="T2089" s="23">
        <v>4.5999999999999996</v>
      </c>
      <c r="U2089" s="1">
        <v>4.5999999999999996</v>
      </c>
      <c r="Y2089" s="22">
        <v>3.41</v>
      </c>
      <c r="Z2089" s="22">
        <v>6.36</v>
      </c>
      <c r="AG2089" s="20">
        <v>6.7869999999999999</v>
      </c>
      <c r="AH2089" s="20">
        <v>3.41</v>
      </c>
      <c r="AM2089" s="20">
        <v>4.8899999999999997</v>
      </c>
      <c r="AN2089" s="25">
        <v>4.8899999999999997</v>
      </c>
      <c r="AO2089" s="20" t="s">
        <v>47</v>
      </c>
      <c r="AP2089" s="24" t="s">
        <v>48</v>
      </c>
      <c r="AQ2089" s="20">
        <f>AVERAGE(SMALL(AE2089:AI2089,1),SMALL(AE2089:AI2089,2))</f>
        <v>5.0984999999999996</v>
      </c>
      <c r="AR2089" s="20">
        <f>IF(R2089 &lt;=( AVERAGE(SMALL(AE2089:AI2089,1),SMALL(AE2089:AI2089,2))), R2089, "")</f>
        <v>4.8899999999999997</v>
      </c>
      <c r="AS2089" s="20" t="e">
        <f>AVERAGE(SMALL(AJ2089:AM2089,1),SMALL(AJ2089:AM2089,2))</f>
        <v>#NUM!</v>
      </c>
      <c r="AT2089" s="20">
        <f>T2089*1.075</f>
        <v>4.9449999999999994</v>
      </c>
      <c r="AU2089" s="20">
        <f>U2089*1.075</f>
        <v>4.9449999999999994</v>
      </c>
      <c r="AV2089" s="22">
        <f>MIN(AN2089,AT2089,AU2089)</f>
        <v>4.8899999999999997</v>
      </c>
      <c r="AW2089" s="26" t="s">
        <v>49</v>
      </c>
      <c r="AX2089" s="20" t="s">
        <v>48</v>
      </c>
      <c r="AY2089" s="25">
        <v>4.8899999999999997</v>
      </c>
      <c r="AZ2089" s="27">
        <f>IF(AND(AY2089&gt;0,AY2089&lt;=10),AY2089*0.25,IF(AND(AY2089&gt;10,AY2089&lt;=50),AY2089*0.17,IF(AND(AY2089&gt;10,AY2089&lt;=100),AY2089*0.12,IF(AY2089&gt;100,AY2089*0.1))))</f>
        <v>1.2224999999999999</v>
      </c>
      <c r="BA2089" s="3">
        <f>AZ2089+AY2089</f>
        <v>6.1124999999999998</v>
      </c>
      <c r="BB2089" s="25">
        <f>BA2089+BA2089*0.08</f>
        <v>6.6014999999999997</v>
      </c>
      <c r="BC2089" s="20" t="s">
        <v>12295</v>
      </c>
      <c r="BP2089" s="20"/>
      <c r="BQ2089" s="20"/>
      <c r="BR2089" s="20"/>
      <c r="BS2089" s="20"/>
      <c r="BT2089" s="20"/>
      <c r="BU2089" s="20"/>
      <c r="BV2089" s="20"/>
      <c r="BW2089" s="20"/>
      <c r="BX2089" s="20"/>
      <c r="BY2089" s="20"/>
      <c r="BZ2089" s="20"/>
      <c r="CA2089" s="20"/>
      <c r="CB2089" s="20"/>
      <c r="CC2089" s="20"/>
      <c r="CD2089" s="20"/>
      <c r="CE2089" s="20"/>
      <c r="CF2089" s="20"/>
      <c r="CG2089" s="20"/>
      <c r="CH2089" s="20"/>
      <c r="CI2089" s="20"/>
      <c r="CJ2089" s="20"/>
      <c r="CK2089" s="20"/>
      <c r="CL2089" s="20"/>
      <c r="CM2089" s="20"/>
      <c r="CN2089" s="20"/>
      <c r="CO2089" s="20"/>
      <c r="CP2089" s="20"/>
      <c r="CQ2089" s="20"/>
      <c r="CR2089" s="20"/>
      <c r="CS2089" s="20"/>
      <c r="CT2089" s="20"/>
      <c r="CU2089" s="20"/>
      <c r="CV2089" s="20"/>
      <c r="CW2089" s="20"/>
      <c r="CX2089" s="20"/>
      <c r="CY2089" s="20"/>
      <c r="CZ2089" s="20"/>
      <c r="DA2089" s="20"/>
      <c r="DB2089" s="20"/>
      <c r="DC2089" s="20"/>
      <c r="DD2089" s="20"/>
      <c r="DE2089" s="20"/>
      <c r="DF2089" s="20"/>
      <c r="DG2089" s="20"/>
      <c r="DH2089" s="20"/>
      <c r="DI2089" s="20"/>
      <c r="DJ2089" s="20"/>
      <c r="DK2089" s="20"/>
      <c r="DL2089" s="20"/>
    </row>
    <row r="2090" spans="1:116" ht="30" customHeight="1">
      <c r="A2090" s="4" t="s">
        <v>6558</v>
      </c>
      <c r="B2090" s="5">
        <v>2088</v>
      </c>
      <c r="C2090" s="6">
        <v>5750</v>
      </c>
      <c r="D2090" s="6"/>
      <c r="E2090" s="43" t="s">
        <v>6813</v>
      </c>
      <c r="F2090" s="3" t="s">
        <v>6814</v>
      </c>
      <c r="G2090" s="3" t="s">
        <v>6815</v>
      </c>
      <c r="H2090" s="3" t="s">
        <v>6821</v>
      </c>
      <c r="I2090" s="3" t="s">
        <v>102</v>
      </c>
      <c r="J2090" s="3" t="s">
        <v>6817</v>
      </c>
      <c r="K2090" s="6"/>
      <c r="L2090" s="3"/>
      <c r="M2090" s="6">
        <v>30</v>
      </c>
      <c r="N2090" s="3" t="s">
        <v>44</v>
      </c>
      <c r="O2090" s="3" t="s">
        <v>6560</v>
      </c>
      <c r="P2090" s="3" t="s">
        <v>6608</v>
      </c>
      <c r="Q2090" s="3" t="s">
        <v>6822</v>
      </c>
      <c r="R2090" s="156">
        <v>5.46</v>
      </c>
      <c r="T2090" s="23">
        <v>4.92</v>
      </c>
      <c r="U2090" s="1">
        <v>4.92</v>
      </c>
      <c r="Y2090" s="22">
        <v>3.9</v>
      </c>
      <c r="Z2090" s="22">
        <v>7.02</v>
      </c>
      <c r="AG2090" s="20">
        <v>7.0289999999999999</v>
      </c>
      <c r="AH2090" s="20">
        <v>3.9</v>
      </c>
      <c r="AN2090" s="25">
        <v>5.46</v>
      </c>
      <c r="AO2090" s="20" t="s">
        <v>47</v>
      </c>
      <c r="AP2090" s="24" t="s">
        <v>48</v>
      </c>
      <c r="AQ2090" s="20">
        <f>AVERAGE(SMALL(AE2090:AI2090,1),SMALL(AE2090:AI2090,2))</f>
        <v>5.4645000000000001</v>
      </c>
      <c r="AR2090" s="20">
        <f>IF(R2090 &lt;=( AVERAGE(SMALL(AE2090:AI2090,1),SMALL(AE2090:AI2090,2))), R2090, "")</f>
        <v>5.46</v>
      </c>
      <c r="AS2090" s="20" t="e">
        <f>AVERAGE(SMALL(AJ2090:AM2090,1),SMALL(AJ2090:AM2090,2))</f>
        <v>#NUM!</v>
      </c>
      <c r="AT2090" s="20">
        <f>T2090*1.075</f>
        <v>5.2889999999999997</v>
      </c>
      <c r="AU2090" s="20">
        <f>U2090*1.075</f>
        <v>5.2889999999999997</v>
      </c>
      <c r="AV2090" s="22">
        <f>MIN(AN2090,AT2090,AU2090)</f>
        <v>5.2889999999999997</v>
      </c>
      <c r="AW2090" s="20" t="s">
        <v>71</v>
      </c>
      <c r="AX2090" s="20" t="s">
        <v>72</v>
      </c>
      <c r="AY2090" s="25">
        <v>5.29</v>
      </c>
      <c r="AZ2090" s="27">
        <f>IF(AND(AY2090&gt;0,AY2090&lt;=10),AY2090*0.25,IF(AND(AY2090&gt;10,AY2090&lt;=50),AY2090*0.17,IF(AND(AY2090&gt;10,AY2090&lt;=100),AY2090*0.12,IF(AY2090&gt;100,AY2090*0.1))))</f>
        <v>1.3225</v>
      </c>
      <c r="BA2090" s="3">
        <f>AZ2090+AY2090</f>
        <v>6.6124999999999998</v>
      </c>
      <c r="BB2090" s="25">
        <f>BA2090+BA2090*0.08</f>
        <v>7.1414999999999997</v>
      </c>
      <c r="BC2090" s="20" t="s">
        <v>12295</v>
      </c>
      <c r="BP2090" s="20"/>
      <c r="BQ2090" s="20"/>
      <c r="BR2090" s="20"/>
      <c r="BS2090" s="20"/>
      <c r="BT2090" s="20"/>
      <c r="BU2090" s="20"/>
      <c r="BV2090" s="20"/>
      <c r="BW2090" s="20"/>
      <c r="BX2090" s="20"/>
      <c r="BY2090" s="20"/>
      <c r="BZ2090" s="20"/>
      <c r="CA2090" s="20"/>
      <c r="CB2090" s="20"/>
      <c r="CC2090" s="20"/>
      <c r="CD2090" s="20"/>
      <c r="CE2090" s="20"/>
      <c r="CF2090" s="20"/>
      <c r="CG2090" s="20"/>
      <c r="CH2090" s="20"/>
      <c r="CI2090" s="20"/>
      <c r="CJ2090" s="20"/>
      <c r="CK2090" s="20"/>
      <c r="CL2090" s="20"/>
      <c r="CM2090" s="20"/>
      <c r="CN2090" s="20"/>
      <c r="CO2090" s="20"/>
      <c r="CP2090" s="20"/>
      <c r="CQ2090" s="20"/>
      <c r="CR2090" s="20"/>
      <c r="CS2090" s="20"/>
      <c r="CT2090" s="20"/>
      <c r="CU2090" s="20"/>
      <c r="CV2090" s="20"/>
      <c r="CW2090" s="20"/>
      <c r="CX2090" s="20"/>
      <c r="CY2090" s="20"/>
      <c r="CZ2090" s="20"/>
      <c r="DA2090" s="20"/>
      <c r="DB2090" s="20"/>
      <c r="DC2090" s="20"/>
      <c r="DD2090" s="20"/>
      <c r="DE2090" s="20"/>
      <c r="DF2090" s="20"/>
      <c r="DG2090" s="20"/>
      <c r="DH2090" s="20"/>
      <c r="DI2090" s="20"/>
      <c r="DJ2090" s="20"/>
      <c r="DK2090" s="20"/>
      <c r="DL2090" s="20"/>
    </row>
    <row r="2091" spans="1:116" ht="30" customHeight="1">
      <c r="A2091" s="4" t="s">
        <v>6558</v>
      </c>
      <c r="B2091" s="5">
        <v>2089</v>
      </c>
      <c r="C2091" s="6">
        <v>5816</v>
      </c>
      <c r="D2091" s="6"/>
      <c r="E2091" s="43" t="s">
        <v>6908</v>
      </c>
      <c r="F2091" s="3" t="s">
        <v>6909</v>
      </c>
      <c r="G2091" s="3" t="s">
        <v>4056</v>
      </c>
      <c r="H2091" s="3" t="s">
        <v>6910</v>
      </c>
      <c r="I2091" s="3" t="s">
        <v>380</v>
      </c>
      <c r="J2091" s="3" t="s">
        <v>6911</v>
      </c>
      <c r="K2091" s="6"/>
      <c r="L2091" s="3"/>
      <c r="M2091" s="6">
        <v>30</v>
      </c>
      <c r="N2091" s="3" t="s">
        <v>44</v>
      </c>
      <c r="O2091" s="3" t="s">
        <v>6560</v>
      </c>
      <c r="P2091" s="3" t="s">
        <v>6912</v>
      </c>
      <c r="Q2091" s="3" t="s">
        <v>6913</v>
      </c>
      <c r="R2091" s="156">
        <v>1.9</v>
      </c>
      <c r="T2091" s="23">
        <v>1.54</v>
      </c>
      <c r="U2091" s="1">
        <v>1.54</v>
      </c>
      <c r="AN2091" s="25">
        <v>1.9</v>
      </c>
      <c r="AO2091" s="20" t="s">
        <v>47</v>
      </c>
      <c r="AP2091" s="24" t="s">
        <v>48</v>
      </c>
      <c r="AQ2091" s="20" t="e">
        <f>AVERAGE(SMALL(AE2091:AI2091,1),SMALL(AE2091:AI2091,2))</f>
        <v>#NUM!</v>
      </c>
      <c r="AR2091" s="20" t="e">
        <f>IF(R2091 &lt;=( AVERAGE(SMALL(AE2091:AI2091,1),SMALL(AE2091:AI2091,2))), R2091, "")</f>
        <v>#NUM!</v>
      </c>
      <c r="AS2091" s="20" t="e">
        <f>AVERAGE(SMALL(AJ2091:AM2091,1),SMALL(AJ2091:AM2091,2))</f>
        <v>#NUM!</v>
      </c>
      <c r="AT2091" s="20">
        <f>T2091*1.075</f>
        <v>1.6555</v>
      </c>
      <c r="AU2091" s="20">
        <f>U2091*1.075</f>
        <v>1.6555</v>
      </c>
      <c r="AV2091" s="22">
        <f>MIN(AN2091,AT2091,AU2091)</f>
        <v>1.6555</v>
      </c>
      <c r="AW2091" s="20" t="s">
        <v>71</v>
      </c>
      <c r="AX2091" s="20" t="s">
        <v>72</v>
      </c>
      <c r="AY2091" s="25">
        <v>1.655</v>
      </c>
      <c r="AZ2091" s="27">
        <f>IF(AND(AY2091&gt;0,AY2091&lt;=10),AY2091*0.25,IF(AND(AY2091&gt;10,AY2091&lt;=50),AY2091*0.17,IF(AND(AY2091&gt;10,AY2091&lt;=100),AY2091*0.12,IF(AY2091&gt;100,AY2091*0.1))))</f>
        <v>0.41375000000000001</v>
      </c>
      <c r="BA2091" s="3">
        <f>AZ2091+AY2091</f>
        <v>2.0687500000000001</v>
      </c>
      <c r="BB2091" s="25">
        <f>BA2091+BA2091*0.08</f>
        <v>2.2342500000000003</v>
      </c>
      <c r="BC2091" s="20" t="s">
        <v>12295</v>
      </c>
      <c r="BP2091" s="20"/>
      <c r="BQ2091" s="20"/>
      <c r="BR2091" s="20"/>
      <c r="BS2091" s="20"/>
      <c r="BT2091" s="20"/>
      <c r="BU2091" s="20"/>
      <c r="BV2091" s="20"/>
      <c r="BW2091" s="20"/>
      <c r="BX2091" s="20"/>
      <c r="BY2091" s="20"/>
      <c r="BZ2091" s="20"/>
      <c r="CA2091" s="20"/>
      <c r="CB2091" s="20"/>
      <c r="CC2091" s="20"/>
      <c r="CD2091" s="20"/>
      <c r="CE2091" s="20"/>
      <c r="CF2091" s="20"/>
      <c r="CG2091" s="20"/>
      <c r="CH2091" s="20"/>
      <c r="CI2091" s="20"/>
      <c r="CJ2091" s="20"/>
      <c r="CK2091" s="20"/>
      <c r="CL2091" s="20"/>
      <c r="CM2091" s="20"/>
      <c r="CN2091" s="20"/>
      <c r="CO2091" s="20"/>
      <c r="CP2091" s="20"/>
      <c r="CQ2091" s="20"/>
      <c r="CR2091" s="20"/>
      <c r="CS2091" s="20"/>
      <c r="CT2091" s="20"/>
      <c r="CU2091" s="20"/>
      <c r="CV2091" s="20"/>
      <c r="CW2091" s="20"/>
      <c r="CX2091" s="20"/>
      <c r="CY2091" s="20"/>
      <c r="CZ2091" s="20"/>
      <c r="DA2091" s="20"/>
      <c r="DB2091" s="20"/>
      <c r="DC2091" s="20"/>
      <c r="DD2091" s="20"/>
      <c r="DE2091" s="20"/>
      <c r="DF2091" s="20"/>
      <c r="DG2091" s="20"/>
      <c r="DH2091" s="20"/>
      <c r="DI2091" s="20"/>
      <c r="DJ2091" s="20"/>
      <c r="DK2091" s="20"/>
      <c r="DL2091" s="20"/>
    </row>
    <row r="2092" spans="1:116" ht="30" customHeight="1">
      <c r="A2092" s="4" t="s">
        <v>6558</v>
      </c>
      <c r="B2092" s="5">
        <v>2090</v>
      </c>
      <c r="C2092" s="116">
        <v>1217</v>
      </c>
      <c r="D2092" s="116"/>
      <c r="E2092" s="43" t="s">
        <v>6757</v>
      </c>
      <c r="F2092" s="3" t="s">
        <v>3249</v>
      </c>
      <c r="G2092" s="3" t="s">
        <v>1066</v>
      </c>
      <c r="H2092" s="3" t="s">
        <v>41</v>
      </c>
      <c r="I2092" s="3" t="s">
        <v>42</v>
      </c>
      <c r="J2092" s="3" t="s">
        <v>865</v>
      </c>
      <c r="K2092" s="6"/>
      <c r="L2092" s="3"/>
      <c r="M2092" s="6">
        <v>28</v>
      </c>
      <c r="N2092" s="3" t="s">
        <v>44</v>
      </c>
      <c r="O2092" s="3" t="s">
        <v>6560</v>
      </c>
      <c r="P2092" s="3" t="s">
        <v>6758</v>
      </c>
      <c r="Q2092" s="3" t="s">
        <v>6759</v>
      </c>
      <c r="R2092" s="156">
        <v>4.08</v>
      </c>
      <c r="T2092" s="23">
        <v>2.76</v>
      </c>
      <c r="U2092" s="1">
        <v>2.76</v>
      </c>
      <c r="W2092" s="22">
        <v>2.68</v>
      </c>
      <c r="Z2092" s="22">
        <v>5.47</v>
      </c>
      <c r="AG2092" s="20">
        <v>3.88</v>
      </c>
      <c r="AI2092" s="20">
        <v>5.47</v>
      </c>
      <c r="AN2092" s="25">
        <v>4.08</v>
      </c>
      <c r="AO2092" s="20" t="s">
        <v>47</v>
      </c>
      <c r="AP2092" s="24" t="s">
        <v>48</v>
      </c>
      <c r="AQ2092" s="20">
        <f>AVERAGE(SMALL(AE2092:AI2092,1),SMALL(AE2092:AI2092,2))</f>
        <v>4.6749999999999998</v>
      </c>
      <c r="AR2092" s="20">
        <f>IF(R2092 &lt;=( AVERAGE(SMALL(AE2092:AI2092,1),SMALL(AE2092:AI2092,2))), R2092, "")</f>
        <v>4.08</v>
      </c>
      <c r="AS2092" s="20" t="e">
        <f>AVERAGE(SMALL(AJ2092:AM2092,1),SMALL(AJ2092:AM2092,2))</f>
        <v>#NUM!</v>
      </c>
      <c r="AT2092" s="20">
        <f>T2092*1.075</f>
        <v>2.9669999999999996</v>
      </c>
      <c r="AU2092" s="20">
        <f>U2092*1.075</f>
        <v>2.9669999999999996</v>
      </c>
      <c r="AV2092" s="22">
        <f>MIN(AN2092,AT2092,AU2092)</f>
        <v>2.9669999999999996</v>
      </c>
      <c r="AW2092" s="20" t="s">
        <v>71</v>
      </c>
      <c r="AX2092" s="20" t="s">
        <v>72</v>
      </c>
      <c r="AY2092" s="25">
        <v>2.9670000000000001</v>
      </c>
      <c r="AZ2092" s="27">
        <f>IF(AND(AY2092&gt;0,AY2092&lt;=10),AY2092*0.25,IF(AND(AY2092&gt;10,AY2092&lt;=50),AY2092*0.17,IF(AND(AY2092&gt;10,AY2092&lt;=100),AY2092*0.12,IF(AY2092&gt;100,AY2092*0.1))))</f>
        <v>0.74175000000000002</v>
      </c>
      <c r="BA2092" s="3">
        <f>AZ2092+AY2092</f>
        <v>3.7087500000000002</v>
      </c>
      <c r="BB2092" s="25">
        <f>BA2092+BA2092*0.08</f>
        <v>4.0054500000000006</v>
      </c>
      <c r="BC2092" s="20" t="s">
        <v>12295</v>
      </c>
      <c r="BP2092" s="20"/>
      <c r="BQ2092" s="20"/>
      <c r="BR2092" s="20"/>
      <c r="BS2092" s="20"/>
      <c r="BT2092" s="20"/>
      <c r="BU2092" s="20"/>
      <c r="BV2092" s="20"/>
      <c r="BW2092" s="20"/>
      <c r="BX2092" s="20"/>
      <c r="BY2092" s="20"/>
      <c r="BZ2092" s="20"/>
      <c r="CA2092" s="20"/>
      <c r="CB2092" s="20"/>
      <c r="CC2092" s="20"/>
      <c r="CD2092" s="20"/>
      <c r="CE2092" s="20"/>
      <c r="CF2092" s="20"/>
      <c r="CG2092" s="20"/>
      <c r="CH2092" s="20"/>
      <c r="CI2092" s="20"/>
      <c r="CJ2092" s="20"/>
      <c r="CK2092" s="20"/>
      <c r="CL2092" s="20"/>
      <c r="CM2092" s="20"/>
      <c r="CN2092" s="20"/>
      <c r="CO2092" s="20"/>
      <c r="CP2092" s="20"/>
      <c r="CQ2092" s="20"/>
      <c r="CR2092" s="20"/>
      <c r="CS2092" s="20"/>
      <c r="CT2092" s="20"/>
      <c r="CU2092" s="20"/>
      <c r="CV2092" s="20"/>
      <c r="CW2092" s="20"/>
      <c r="CX2092" s="20"/>
      <c r="CY2092" s="20"/>
      <c r="CZ2092" s="20"/>
      <c r="DA2092" s="20"/>
      <c r="DB2092" s="20"/>
      <c r="DC2092" s="20"/>
      <c r="DD2092" s="20"/>
      <c r="DE2092" s="20"/>
      <c r="DF2092" s="20"/>
      <c r="DG2092" s="20"/>
      <c r="DH2092" s="20"/>
      <c r="DI2092" s="20"/>
      <c r="DJ2092" s="20"/>
      <c r="DK2092" s="20"/>
      <c r="DL2092" s="20"/>
    </row>
    <row r="2093" spans="1:116" ht="30" customHeight="1">
      <c r="A2093" s="4" t="s">
        <v>6558</v>
      </c>
      <c r="B2093" s="5">
        <v>2091</v>
      </c>
      <c r="C2093" s="116">
        <v>1228</v>
      </c>
      <c r="D2093" s="116"/>
      <c r="E2093" s="43" t="s">
        <v>6763</v>
      </c>
      <c r="F2093" s="3" t="s">
        <v>3253</v>
      </c>
      <c r="G2093" s="3" t="s">
        <v>3250</v>
      </c>
      <c r="H2093" s="3" t="s">
        <v>3947</v>
      </c>
      <c r="I2093" s="3" t="s">
        <v>42</v>
      </c>
      <c r="J2093" s="3" t="s">
        <v>6666</v>
      </c>
      <c r="K2093" s="6"/>
      <c r="L2093" s="3"/>
      <c r="M2093" s="6">
        <v>28</v>
      </c>
      <c r="N2093" s="3" t="s">
        <v>44</v>
      </c>
      <c r="O2093" s="3" t="s">
        <v>6560</v>
      </c>
      <c r="P2093" s="3" t="s">
        <v>6685</v>
      </c>
      <c r="Q2093" s="3" t="s">
        <v>6764</v>
      </c>
      <c r="R2093" s="156">
        <v>4.57</v>
      </c>
      <c r="T2093" s="23">
        <v>4.7699999999999996</v>
      </c>
      <c r="U2093" s="1">
        <v>4.7699999999999996</v>
      </c>
      <c r="Z2093" s="22">
        <v>4.57</v>
      </c>
      <c r="AG2093" s="20">
        <v>3.9239999999999999</v>
      </c>
      <c r="AI2093" s="20">
        <v>4.59</v>
      </c>
      <c r="AN2093" s="25">
        <v>4.2569999999999997</v>
      </c>
      <c r="AO2093" s="20" t="s">
        <v>207</v>
      </c>
      <c r="AP2093" s="24" t="s">
        <v>208</v>
      </c>
      <c r="AQ2093" s="20">
        <f>AVERAGE(SMALL(AE2093:AI2093,1),SMALL(AE2093:AI2093,2))</f>
        <v>4.2569999999999997</v>
      </c>
      <c r="AR2093" s="20" t="str">
        <f>IF(R2093 &lt;=( AVERAGE(SMALL(AE2093:AI2093,1),SMALL(AE2093:AI2093,2))), R2093, "")</f>
        <v/>
      </c>
      <c r="AS2093" s="20" t="e">
        <f>AVERAGE(SMALL(AJ2093:AM2093,1),SMALL(AJ2093:AM2093,2))</f>
        <v>#NUM!</v>
      </c>
      <c r="AT2093" s="20">
        <f>T2093*1.075</f>
        <v>5.1277499999999989</v>
      </c>
      <c r="AU2093" s="20">
        <f>U2093*1.075</f>
        <v>5.1277499999999989</v>
      </c>
      <c r="AV2093" s="22">
        <f>MIN(AN2093,AT2093,AU2093)</f>
        <v>4.2569999999999997</v>
      </c>
      <c r="AW2093" s="20" t="s">
        <v>71</v>
      </c>
      <c r="AX2093" s="20" t="s">
        <v>72</v>
      </c>
      <c r="AY2093" s="25">
        <v>4.2569999999999997</v>
      </c>
      <c r="AZ2093" s="27">
        <f>IF(AND(AY2093&gt;0,AY2093&lt;=10),AY2093*0.25,IF(AND(AY2093&gt;10,AY2093&lt;=50),AY2093*0.17,IF(AND(AY2093&gt;10,AY2093&lt;=100),AY2093*0.12,IF(AY2093&gt;100,AY2093*0.1))))</f>
        <v>1.0642499999999999</v>
      </c>
      <c r="BA2093" s="3">
        <f>AZ2093+AY2093</f>
        <v>5.3212499999999991</v>
      </c>
      <c r="BB2093" s="25">
        <f>BA2093+BA2093*0.08</f>
        <v>5.7469499999999991</v>
      </c>
      <c r="BC2093" s="20" t="s">
        <v>12295</v>
      </c>
      <c r="BP2093" s="28"/>
      <c r="BQ2093" s="28"/>
      <c r="BR2093" s="28"/>
      <c r="BS2093" s="28"/>
      <c r="BT2093" s="28"/>
      <c r="BU2093" s="28"/>
      <c r="BV2093" s="28"/>
      <c r="BW2093" s="28"/>
      <c r="BX2093" s="28"/>
      <c r="BY2093" s="28"/>
      <c r="BZ2093" s="28"/>
      <c r="CA2093" s="28"/>
      <c r="CB2093" s="28"/>
      <c r="CC2093" s="28"/>
      <c r="CD2093" s="28"/>
      <c r="CE2093" s="28"/>
      <c r="CF2093" s="28"/>
      <c r="CG2093" s="28"/>
      <c r="CH2093" s="28"/>
      <c r="CI2093" s="28"/>
      <c r="CJ2093" s="28"/>
      <c r="CK2093" s="28"/>
      <c r="CL2093" s="28"/>
      <c r="CM2093" s="28"/>
      <c r="CN2093" s="28"/>
      <c r="CO2093" s="28"/>
      <c r="CP2093" s="28"/>
      <c r="CQ2093" s="28"/>
      <c r="CR2093" s="28"/>
      <c r="CS2093" s="28"/>
      <c r="CT2093" s="28"/>
      <c r="CU2093" s="28"/>
      <c r="CV2093" s="28"/>
      <c r="CW2093" s="28"/>
      <c r="CX2093" s="28"/>
      <c r="CY2093" s="28"/>
      <c r="CZ2093" s="28"/>
      <c r="DA2093" s="28"/>
      <c r="DB2093" s="28"/>
      <c r="DC2093" s="28"/>
      <c r="DD2093" s="28"/>
      <c r="DE2093" s="28"/>
      <c r="DF2093" s="28"/>
      <c r="DG2093" s="28"/>
      <c r="DH2093" s="28"/>
      <c r="DI2093" s="28"/>
      <c r="DJ2093" s="28"/>
      <c r="DK2093" s="28"/>
      <c r="DL2093" s="28"/>
    </row>
    <row r="2094" spans="1:116" ht="30" customHeight="1">
      <c r="A2094" s="4" t="s">
        <v>6558</v>
      </c>
      <c r="B2094" s="5">
        <v>2092</v>
      </c>
      <c r="C2094" s="6">
        <v>1227</v>
      </c>
      <c r="D2094" s="6"/>
      <c r="E2094" s="43" t="s">
        <v>6798</v>
      </c>
      <c r="F2094" s="3" t="s">
        <v>6799</v>
      </c>
      <c r="G2094" s="3" t="s">
        <v>3371</v>
      </c>
      <c r="H2094" s="3" t="s">
        <v>3375</v>
      </c>
      <c r="I2094" s="3" t="s">
        <v>102</v>
      </c>
      <c r="J2094" s="3" t="s">
        <v>396</v>
      </c>
      <c r="K2094" s="6"/>
      <c r="L2094" s="3"/>
      <c r="M2094" s="6">
        <v>30</v>
      </c>
      <c r="N2094" s="3" t="s">
        <v>44</v>
      </c>
      <c r="O2094" s="3" t="s">
        <v>6560</v>
      </c>
      <c r="P2094" s="3" t="s">
        <v>6800</v>
      </c>
      <c r="Q2094" s="3" t="s">
        <v>6801</v>
      </c>
      <c r="R2094" s="156">
        <v>4.43</v>
      </c>
      <c r="T2094" s="23">
        <v>3.3</v>
      </c>
      <c r="U2094" s="1">
        <v>3.3</v>
      </c>
      <c r="Y2094" s="22">
        <v>2.5099999999999998</v>
      </c>
      <c r="Z2094" s="22">
        <v>6.34</v>
      </c>
      <c r="AH2094" s="20">
        <v>2.5099999999999998</v>
      </c>
      <c r="AI2094" s="20">
        <v>6.34</v>
      </c>
      <c r="AN2094" s="25">
        <v>4.4249999999999998</v>
      </c>
      <c r="AO2094" s="20" t="s">
        <v>207</v>
      </c>
      <c r="AP2094" s="24" t="s">
        <v>208</v>
      </c>
      <c r="AQ2094" s="20">
        <f>AVERAGE(SMALL(AE2094:AI2094,1),SMALL(AE2094:AI2094,2))</f>
        <v>4.4249999999999998</v>
      </c>
      <c r="AR2094" s="20" t="str">
        <f>IF(R2094 &lt;=( AVERAGE(SMALL(AE2094:AI2094,1),SMALL(AE2094:AI2094,2))), R2094, "")</f>
        <v/>
      </c>
      <c r="AS2094" s="20" t="e">
        <f>AVERAGE(SMALL(AJ2094:AM2094,1),SMALL(AJ2094:AM2094,2))</f>
        <v>#NUM!</v>
      </c>
      <c r="AT2094" s="20">
        <f>T2094*1.075</f>
        <v>3.5474999999999999</v>
      </c>
      <c r="AU2094" s="20">
        <f>U2094*1.075</f>
        <v>3.5474999999999999</v>
      </c>
      <c r="AV2094" s="22">
        <f>MIN(AN2094,AT2094,AU2094)</f>
        <v>3.5474999999999999</v>
      </c>
      <c r="AW2094" s="20" t="s">
        <v>71</v>
      </c>
      <c r="AX2094" s="20" t="s">
        <v>72</v>
      </c>
      <c r="AY2094" s="25">
        <v>3.55</v>
      </c>
      <c r="AZ2094" s="27">
        <f>IF(AND(AY2094&gt;0,AY2094&lt;=10),AY2094*0.25,IF(AND(AY2094&gt;10,AY2094&lt;=50),AY2094*0.17,IF(AND(AY2094&gt;10,AY2094&lt;=100),AY2094*0.12,IF(AY2094&gt;100,AY2094*0.1))))</f>
        <v>0.88749999999999996</v>
      </c>
      <c r="BA2094" s="3">
        <f>AZ2094+AY2094</f>
        <v>4.4375</v>
      </c>
      <c r="BB2094" s="25">
        <f>BA2094+BA2094*0.08</f>
        <v>4.7925000000000004</v>
      </c>
      <c r="BC2094" s="20" t="s">
        <v>12295</v>
      </c>
      <c r="BP2094" s="20"/>
      <c r="BQ2094" s="20"/>
      <c r="BR2094" s="20"/>
      <c r="BS2094" s="20"/>
      <c r="BT2094" s="20"/>
      <c r="BU2094" s="20"/>
      <c r="BV2094" s="20"/>
      <c r="BW2094" s="20"/>
      <c r="BX2094" s="20"/>
      <c r="BY2094" s="20"/>
      <c r="BZ2094" s="20"/>
      <c r="CA2094" s="20"/>
      <c r="CB2094" s="20"/>
      <c r="CC2094" s="20"/>
      <c r="CD2094" s="20"/>
      <c r="CE2094" s="20"/>
      <c r="CF2094" s="20"/>
      <c r="CG2094" s="20"/>
      <c r="CH2094" s="20"/>
      <c r="CI2094" s="20"/>
      <c r="CJ2094" s="20"/>
      <c r="CK2094" s="20"/>
      <c r="CL2094" s="20"/>
      <c r="CM2094" s="20"/>
      <c r="CN2094" s="20"/>
      <c r="CO2094" s="20"/>
      <c r="CP2094" s="20"/>
      <c r="CQ2094" s="20"/>
      <c r="CR2094" s="20"/>
      <c r="CS2094" s="20"/>
      <c r="CT2094" s="20"/>
      <c r="CU2094" s="20"/>
      <c r="CV2094" s="20"/>
      <c r="CW2094" s="20"/>
      <c r="CX2094" s="20"/>
      <c r="CY2094" s="20"/>
      <c r="CZ2094" s="20"/>
      <c r="DA2094" s="20"/>
      <c r="DB2094" s="20"/>
      <c r="DC2094" s="20"/>
      <c r="DD2094" s="20"/>
      <c r="DE2094" s="20"/>
      <c r="DF2094" s="20"/>
      <c r="DG2094" s="20"/>
      <c r="DH2094" s="20"/>
      <c r="DI2094" s="20"/>
      <c r="DJ2094" s="20"/>
      <c r="DK2094" s="20"/>
      <c r="DL2094" s="20"/>
    </row>
    <row r="2095" spans="1:116" ht="30" customHeight="1">
      <c r="A2095" s="4" t="s">
        <v>6558</v>
      </c>
      <c r="B2095" s="5">
        <v>2093</v>
      </c>
      <c r="C2095" s="6">
        <v>6984</v>
      </c>
      <c r="D2095" s="6"/>
      <c r="E2095" s="43" t="s">
        <v>6620</v>
      </c>
      <c r="F2095" s="3" t="s">
        <v>6621</v>
      </c>
      <c r="G2095" s="3" t="s">
        <v>3261</v>
      </c>
      <c r="H2095" s="3" t="s">
        <v>6616</v>
      </c>
      <c r="I2095" s="3" t="s">
        <v>3275</v>
      </c>
      <c r="J2095" s="3" t="s">
        <v>6622</v>
      </c>
      <c r="K2095" s="6"/>
      <c r="L2095" s="3"/>
      <c r="M2095" s="6">
        <v>16</v>
      </c>
      <c r="N2095" s="3" t="s">
        <v>44</v>
      </c>
      <c r="O2095" s="3" t="s">
        <v>6560</v>
      </c>
      <c r="P2095" s="3" t="s">
        <v>6608</v>
      </c>
      <c r="Q2095" s="3" t="s">
        <v>6623</v>
      </c>
      <c r="R2095" s="156">
        <v>3.39</v>
      </c>
      <c r="T2095" s="23">
        <v>2.75</v>
      </c>
      <c r="U2095" s="1">
        <v>2.75</v>
      </c>
      <c r="AN2095" s="25">
        <v>3.39</v>
      </c>
      <c r="AO2095" s="20" t="s">
        <v>47</v>
      </c>
      <c r="AP2095" s="24" t="s">
        <v>48</v>
      </c>
      <c r="AQ2095" s="20" t="e">
        <f>AVERAGE(SMALL(AE2095:AI2095,1),SMALL(AE2095:AI2095,2))</f>
        <v>#NUM!</v>
      </c>
      <c r="AR2095" s="20" t="e">
        <f>IF(R2095 &lt;=( AVERAGE(SMALL(AE2095:AI2095,1),SMALL(AE2095:AI2095,2))), R2095, "")</f>
        <v>#NUM!</v>
      </c>
      <c r="AS2095" s="20" t="e">
        <f>AVERAGE(SMALL(AJ2095:AM2095,1),SMALL(AJ2095:AM2095,2))</f>
        <v>#NUM!</v>
      </c>
      <c r="AT2095" s="20">
        <f>T2095*1.075</f>
        <v>2.9562499999999998</v>
      </c>
      <c r="AU2095" s="20">
        <f>U2095*1.075</f>
        <v>2.9562499999999998</v>
      </c>
      <c r="AV2095" s="22">
        <f>MIN(AN2095,AT2095,AU2095)</f>
        <v>2.9562499999999998</v>
      </c>
      <c r="AW2095" s="20" t="s">
        <v>71</v>
      </c>
      <c r="AX2095" s="20" t="s">
        <v>72</v>
      </c>
      <c r="AY2095" s="25">
        <v>2.956</v>
      </c>
      <c r="AZ2095" s="27">
        <f>IF(AND(AY2095&gt;0,AY2095&lt;=10),AY2095*0.25,IF(AND(AY2095&gt;10,AY2095&lt;=50),AY2095*0.17,IF(AND(AY2095&gt;10,AY2095&lt;=100),AY2095*0.12,IF(AY2095&gt;100,AY2095*0.1))))</f>
        <v>0.73899999999999999</v>
      </c>
      <c r="BA2095" s="3">
        <f>AZ2095+AY2095</f>
        <v>3.6949999999999998</v>
      </c>
      <c r="BB2095" s="25">
        <f>BA2095+BA2095*0.08</f>
        <v>3.9905999999999997</v>
      </c>
      <c r="BC2095" s="20" t="s">
        <v>12295</v>
      </c>
      <c r="BP2095" s="20"/>
      <c r="BQ2095" s="20"/>
      <c r="BR2095" s="20"/>
      <c r="BS2095" s="20"/>
      <c r="BT2095" s="20"/>
      <c r="BU2095" s="20"/>
      <c r="BV2095" s="20"/>
      <c r="BW2095" s="20"/>
      <c r="BX2095" s="20"/>
      <c r="BY2095" s="20"/>
      <c r="BZ2095" s="20"/>
      <c r="CA2095" s="20"/>
      <c r="CB2095" s="20"/>
      <c r="CC2095" s="20"/>
      <c r="CD2095" s="20"/>
      <c r="CE2095" s="20"/>
      <c r="CF2095" s="20"/>
      <c r="CG2095" s="20"/>
      <c r="CH2095" s="20"/>
      <c r="CI2095" s="20"/>
      <c r="CJ2095" s="20"/>
      <c r="CK2095" s="20"/>
      <c r="CL2095" s="20"/>
      <c r="CM2095" s="20"/>
      <c r="CN2095" s="20"/>
      <c r="CO2095" s="20"/>
      <c r="CP2095" s="20"/>
      <c r="CQ2095" s="20"/>
      <c r="CR2095" s="20"/>
      <c r="CS2095" s="20"/>
      <c r="CT2095" s="20"/>
      <c r="CU2095" s="20"/>
      <c r="CV2095" s="20"/>
      <c r="CW2095" s="20"/>
      <c r="CX2095" s="20"/>
      <c r="CY2095" s="20"/>
      <c r="CZ2095" s="20"/>
      <c r="DA2095" s="20"/>
      <c r="DB2095" s="20"/>
      <c r="DC2095" s="20"/>
      <c r="DD2095" s="20"/>
      <c r="DE2095" s="20"/>
      <c r="DF2095" s="20"/>
      <c r="DG2095" s="20"/>
      <c r="DH2095" s="20"/>
      <c r="DI2095" s="20"/>
      <c r="DJ2095" s="20"/>
      <c r="DK2095" s="20"/>
      <c r="DL2095" s="20"/>
    </row>
    <row r="2096" spans="1:116" ht="30" customHeight="1">
      <c r="A2096" s="112" t="s">
        <v>12738</v>
      </c>
      <c r="B2096" s="5">
        <v>2094</v>
      </c>
      <c r="C2096" s="44">
        <v>8468</v>
      </c>
      <c r="D2096" s="44"/>
      <c r="E2096" s="43" t="s">
        <v>6602</v>
      </c>
      <c r="F2096" s="3" t="s">
        <v>6603</v>
      </c>
      <c r="G2096" s="3" t="s">
        <v>1637</v>
      </c>
      <c r="H2096" s="3" t="s">
        <v>201</v>
      </c>
      <c r="I2096" s="3" t="s">
        <v>42</v>
      </c>
      <c r="J2096" s="3" t="s">
        <v>12741</v>
      </c>
      <c r="K2096" s="6"/>
      <c r="L2096" s="3"/>
      <c r="M2096" s="6">
        <v>3</v>
      </c>
      <c r="N2096" s="3" t="s">
        <v>44</v>
      </c>
      <c r="O2096" s="3" t="s">
        <v>6560</v>
      </c>
      <c r="P2096" s="3" t="s">
        <v>6604</v>
      </c>
      <c r="Q2096" s="3" t="s">
        <v>12742</v>
      </c>
      <c r="R2096" s="161">
        <v>3.24</v>
      </c>
      <c r="S2096" s="79"/>
      <c r="T2096" s="81">
        <v>3.1</v>
      </c>
      <c r="U2096" s="81"/>
      <c r="V2096" s="82"/>
      <c r="W2096" s="79">
        <v>3.89</v>
      </c>
      <c r="X2096" s="79">
        <v>2.58</v>
      </c>
      <c r="Y2096" s="79"/>
      <c r="Z2096" s="79">
        <v>5.27</v>
      </c>
      <c r="AA2096" s="79">
        <v>4.22</v>
      </c>
      <c r="AB2096" s="79"/>
      <c r="AC2096" s="79"/>
      <c r="AD2096" s="79"/>
      <c r="AE2096" s="83"/>
      <c r="AF2096" s="84"/>
      <c r="AG2096" s="84">
        <v>2.5670000000000002</v>
      </c>
      <c r="AH2096" s="84"/>
      <c r="AI2096" s="84">
        <v>5.27</v>
      </c>
      <c r="AJ2096" s="84"/>
      <c r="AK2096" s="84"/>
      <c r="AL2096" s="84"/>
      <c r="AM2096" s="84"/>
      <c r="AN2096" s="85"/>
      <c r="AO2096" s="84"/>
      <c r="AP2096" s="83"/>
      <c r="AQ2096" s="84">
        <v>3.9184999999999999</v>
      </c>
      <c r="AR2096" s="84">
        <v>3.24</v>
      </c>
      <c r="AS2096" s="84" t="e">
        <v>#NUM!</v>
      </c>
      <c r="AT2096" s="84" t="e">
        <v>#REF!</v>
      </c>
      <c r="AU2096" s="84">
        <v>3.3325</v>
      </c>
      <c r="AV2096" s="79" t="e">
        <v>#REF!</v>
      </c>
      <c r="AW2096" s="86" t="s">
        <v>49</v>
      </c>
      <c r="AX2096" s="84" t="s">
        <v>48</v>
      </c>
      <c r="AY2096" s="85">
        <v>3.24</v>
      </c>
      <c r="AZ2096" s="87">
        <v>0.81</v>
      </c>
      <c r="BA2096" s="43">
        <v>4.0500000000000007</v>
      </c>
      <c r="BB2096" s="85">
        <v>4.3740000000000006</v>
      </c>
      <c r="BC2096" s="20" t="s">
        <v>12295</v>
      </c>
      <c r="BD2096" s="84" t="s">
        <v>12287</v>
      </c>
      <c r="BE2096" s="88"/>
      <c r="BF2096" s="88"/>
      <c r="BG2096" s="88"/>
      <c r="BH2096" s="88"/>
      <c r="BI2096" s="88"/>
      <c r="BJ2096" s="88"/>
      <c r="BK2096" s="88"/>
      <c r="BL2096" s="88"/>
      <c r="BM2096" s="88"/>
      <c r="BN2096" s="88"/>
      <c r="BO2096" s="88"/>
      <c r="BP2096" s="88"/>
      <c r="BQ2096" s="88"/>
      <c r="BR2096" s="88"/>
      <c r="BS2096" s="88"/>
      <c r="BT2096" s="88"/>
      <c r="BU2096" s="88"/>
      <c r="BV2096" s="88"/>
      <c r="BW2096" s="88"/>
      <c r="BX2096" s="88"/>
    </row>
    <row r="2097" spans="1:116" ht="30" customHeight="1">
      <c r="A2097" s="111" t="s">
        <v>12738</v>
      </c>
      <c r="B2097" s="5">
        <v>2095</v>
      </c>
      <c r="C2097" s="44">
        <v>8582</v>
      </c>
      <c r="D2097" s="44"/>
      <c r="E2097" s="43" t="s">
        <v>12743</v>
      </c>
      <c r="F2097" s="3" t="s">
        <v>12228</v>
      </c>
      <c r="G2097" s="3" t="s">
        <v>1328</v>
      </c>
      <c r="H2097" s="3" t="s">
        <v>299</v>
      </c>
      <c r="I2097" s="3" t="s">
        <v>42</v>
      </c>
      <c r="J2097" s="3" t="s">
        <v>789</v>
      </c>
      <c r="K2097" s="6"/>
      <c r="L2097" s="3"/>
      <c r="M2097" s="6">
        <v>10</v>
      </c>
      <c r="N2097" s="3" t="s">
        <v>44</v>
      </c>
      <c r="O2097" s="3" t="s">
        <v>6560</v>
      </c>
      <c r="P2097" s="3" t="s">
        <v>6672</v>
      </c>
      <c r="Q2097" s="3" t="s">
        <v>12744</v>
      </c>
      <c r="R2097" s="161">
        <v>2.31</v>
      </c>
      <c r="S2097" s="79"/>
      <c r="T2097" s="81">
        <v>2.14</v>
      </c>
      <c r="U2097" s="81"/>
      <c r="V2097" s="82"/>
      <c r="W2097" s="79"/>
      <c r="X2097" s="79">
        <v>1.46</v>
      </c>
      <c r="Y2097" s="79"/>
      <c r="Z2097" s="79">
        <v>3.15</v>
      </c>
      <c r="AA2097" s="79"/>
      <c r="AB2097" s="79"/>
      <c r="AC2097" s="79"/>
      <c r="AD2097" s="79"/>
      <c r="AE2097" s="83"/>
      <c r="AF2097" s="84"/>
      <c r="AG2097" s="84">
        <v>1.4530000000000001</v>
      </c>
      <c r="AH2097" s="84"/>
      <c r="AI2097" s="84">
        <v>2.73</v>
      </c>
      <c r="AJ2097" s="84"/>
      <c r="AK2097" s="84"/>
      <c r="AL2097" s="84"/>
      <c r="AM2097" s="84"/>
      <c r="AN2097" s="85"/>
      <c r="AO2097" s="84"/>
      <c r="AP2097" s="83"/>
      <c r="AQ2097" s="84">
        <v>2.0914999999999999</v>
      </c>
      <c r="AR2097" s="84" t="s">
        <v>601</v>
      </c>
      <c r="AS2097" s="84" t="e">
        <v>#NUM!</v>
      </c>
      <c r="AT2097" s="84" t="e">
        <v>#REF!</v>
      </c>
      <c r="AU2097" s="84">
        <v>2.3005</v>
      </c>
      <c r="AV2097" s="79" t="e">
        <v>#REF!</v>
      </c>
      <c r="AW2097" s="84" t="s">
        <v>209</v>
      </c>
      <c r="AX2097" s="84" t="s">
        <v>208</v>
      </c>
      <c r="AY2097" s="85">
        <v>2.0914999999999999</v>
      </c>
      <c r="AZ2097" s="87">
        <v>0.52287499999999998</v>
      </c>
      <c r="BA2097" s="43">
        <v>2.6143749999999999</v>
      </c>
      <c r="BB2097" s="85">
        <v>2.8235250000000001</v>
      </c>
      <c r="BC2097" s="20" t="s">
        <v>12295</v>
      </c>
      <c r="BD2097" s="84" t="s">
        <v>12287</v>
      </c>
      <c r="BE2097" s="88"/>
      <c r="BF2097" s="88"/>
      <c r="BG2097" s="88"/>
      <c r="BH2097" s="88"/>
      <c r="BI2097" s="88"/>
      <c r="BJ2097" s="88"/>
      <c r="BK2097" s="88"/>
      <c r="BL2097" s="88"/>
      <c r="BM2097" s="88"/>
      <c r="BN2097" s="88"/>
      <c r="BO2097" s="88"/>
      <c r="BP2097" s="88"/>
      <c r="BQ2097" s="88"/>
      <c r="BR2097" s="88"/>
      <c r="BS2097" s="88"/>
      <c r="BT2097" s="88"/>
      <c r="BU2097" s="88"/>
      <c r="BV2097" s="88"/>
      <c r="BW2097" s="88"/>
      <c r="BX2097" s="88"/>
    </row>
    <row r="2098" spans="1:116" ht="30" customHeight="1">
      <c r="A2098" s="111" t="s">
        <v>12738</v>
      </c>
      <c r="B2098" s="5">
        <v>2096</v>
      </c>
      <c r="C2098" s="116">
        <v>8462</v>
      </c>
      <c r="D2098" s="116"/>
      <c r="E2098" s="43" t="s">
        <v>6697</v>
      </c>
      <c r="F2098" s="3" t="s">
        <v>2565</v>
      </c>
      <c r="G2098" s="3" t="s">
        <v>2566</v>
      </c>
      <c r="H2098" s="3" t="s">
        <v>851</v>
      </c>
      <c r="I2098" s="3" t="s">
        <v>523</v>
      </c>
      <c r="J2098" s="3" t="s">
        <v>6698</v>
      </c>
      <c r="K2098" s="6"/>
      <c r="L2098" s="3"/>
      <c r="M2098" s="6">
        <v>28</v>
      </c>
      <c r="N2098" s="3" t="s">
        <v>44</v>
      </c>
      <c r="O2098" s="3" t="s">
        <v>6560</v>
      </c>
      <c r="P2098" s="3" t="s">
        <v>6573</v>
      </c>
      <c r="Q2098" s="3" t="s">
        <v>12751</v>
      </c>
      <c r="R2098" s="161">
        <v>8.85</v>
      </c>
      <c r="S2098" s="79"/>
      <c r="T2098" s="81">
        <v>8.23</v>
      </c>
      <c r="U2098" s="81"/>
      <c r="V2098" s="82">
        <v>10.29</v>
      </c>
      <c r="W2098" s="79"/>
      <c r="X2098" s="79">
        <v>7.4</v>
      </c>
      <c r="Y2098" s="79"/>
      <c r="Z2098" s="79"/>
      <c r="AA2098" s="79"/>
      <c r="AB2098" s="79"/>
      <c r="AC2098" s="79"/>
      <c r="AD2098" s="79"/>
      <c r="AE2098" s="83"/>
      <c r="AF2098" s="84"/>
      <c r="AG2098" s="84">
        <v>7.1909999999999998</v>
      </c>
      <c r="AH2098" s="84"/>
      <c r="AI2098" s="84">
        <v>14.19</v>
      </c>
      <c r="AJ2098" s="84">
        <v>10.3</v>
      </c>
      <c r="AK2098" s="84">
        <v>5.3479999999999999</v>
      </c>
      <c r="AL2098" s="84"/>
      <c r="AM2098" s="84"/>
      <c r="AN2098" s="85"/>
      <c r="AO2098" s="84"/>
      <c r="AP2098" s="83"/>
      <c r="AQ2098" s="84">
        <v>10.6905</v>
      </c>
      <c r="AR2098" s="84">
        <v>8.85</v>
      </c>
      <c r="AS2098" s="84">
        <v>7.8239999999999998</v>
      </c>
      <c r="AT2098" s="84" t="e">
        <v>#REF!</v>
      </c>
      <c r="AU2098" s="84">
        <v>8.8472500000000007</v>
      </c>
      <c r="AV2098" s="79" t="e">
        <v>#REF!</v>
      </c>
      <c r="AW2098" s="86" t="s">
        <v>49</v>
      </c>
      <c r="AX2098" s="86" t="s">
        <v>48</v>
      </c>
      <c r="AY2098" s="85">
        <v>8.85</v>
      </c>
      <c r="AZ2098" s="87">
        <v>2.2124999999999999</v>
      </c>
      <c r="BA2098" s="43">
        <v>11.0625</v>
      </c>
      <c r="BB2098" s="85">
        <v>11.9475</v>
      </c>
      <c r="BC2098" s="20" t="s">
        <v>12295</v>
      </c>
      <c r="BD2098" s="84" t="s">
        <v>12287</v>
      </c>
      <c r="BE2098" s="88"/>
      <c r="BF2098" s="88"/>
      <c r="BG2098" s="88"/>
      <c r="BH2098" s="88"/>
      <c r="BI2098" s="88"/>
      <c r="BJ2098" s="88"/>
      <c r="BK2098" s="88"/>
      <c r="BL2098" s="88"/>
      <c r="BM2098" s="88"/>
      <c r="BN2098" s="88"/>
      <c r="BO2098" s="88"/>
      <c r="BP2098" s="88"/>
      <c r="BQ2098" s="88"/>
      <c r="BR2098" s="88"/>
      <c r="BS2098" s="88"/>
      <c r="BT2098" s="88"/>
      <c r="BU2098" s="88"/>
      <c r="BV2098" s="88"/>
      <c r="BW2098" s="88"/>
      <c r="BX2098" s="88"/>
    </row>
    <row r="2099" spans="1:116" ht="30" customHeight="1">
      <c r="A2099" s="111" t="s">
        <v>12738</v>
      </c>
      <c r="B2099" s="5">
        <v>2097</v>
      </c>
      <c r="C2099" s="116">
        <v>8461</v>
      </c>
      <c r="D2099" s="116"/>
      <c r="E2099" s="43" t="s">
        <v>6697</v>
      </c>
      <c r="F2099" s="3" t="s">
        <v>2565</v>
      </c>
      <c r="G2099" s="3" t="s">
        <v>2566</v>
      </c>
      <c r="H2099" s="3" t="s">
        <v>986</v>
      </c>
      <c r="I2099" s="3" t="s">
        <v>523</v>
      </c>
      <c r="J2099" s="3" t="s">
        <v>6698</v>
      </c>
      <c r="K2099" s="6"/>
      <c r="L2099" s="3"/>
      <c r="M2099" s="6">
        <v>28</v>
      </c>
      <c r="N2099" s="3" t="s">
        <v>44</v>
      </c>
      <c r="O2099" s="3" t="s">
        <v>6560</v>
      </c>
      <c r="P2099" s="3" t="s">
        <v>6573</v>
      </c>
      <c r="Q2099" s="3" t="s">
        <v>12750</v>
      </c>
      <c r="R2099" s="161">
        <v>5.98</v>
      </c>
      <c r="S2099" s="79"/>
      <c r="T2099" s="81">
        <v>5.56</v>
      </c>
      <c r="U2099" s="81"/>
      <c r="V2099" s="82">
        <v>6.14</v>
      </c>
      <c r="W2099" s="79">
        <v>5.82</v>
      </c>
      <c r="X2099" s="79"/>
      <c r="Y2099" s="79"/>
      <c r="Z2099" s="79"/>
      <c r="AA2099" s="79"/>
      <c r="AB2099" s="79"/>
      <c r="AC2099" s="79"/>
      <c r="AD2099" s="79"/>
      <c r="AE2099" s="83"/>
      <c r="AF2099" s="84"/>
      <c r="AG2099" s="84">
        <v>5.81</v>
      </c>
      <c r="AH2099" s="84"/>
      <c r="AI2099" s="84">
        <v>7.28</v>
      </c>
      <c r="AJ2099" s="84">
        <v>5.36</v>
      </c>
      <c r="AK2099" s="84">
        <v>2.351</v>
      </c>
      <c r="AL2099" s="84"/>
      <c r="AM2099" s="84"/>
      <c r="AN2099" s="85"/>
      <c r="AO2099" s="84"/>
      <c r="AP2099" s="83"/>
      <c r="AQ2099" s="84">
        <v>6.5449999999999999</v>
      </c>
      <c r="AR2099" s="84">
        <v>5.98</v>
      </c>
      <c r="AS2099" s="84">
        <v>3.8555000000000001</v>
      </c>
      <c r="AT2099" s="84" t="e">
        <v>#REF!</v>
      </c>
      <c r="AU2099" s="84">
        <v>5.9769999999999994</v>
      </c>
      <c r="AV2099" s="79" t="e">
        <v>#REF!</v>
      </c>
      <c r="AW2099" s="86" t="s">
        <v>49</v>
      </c>
      <c r="AX2099" s="86" t="s">
        <v>48</v>
      </c>
      <c r="AY2099" s="85">
        <v>5.98</v>
      </c>
      <c r="AZ2099" s="87">
        <v>1.4950000000000001</v>
      </c>
      <c r="BA2099" s="43">
        <v>7.4750000000000005</v>
      </c>
      <c r="BB2099" s="85">
        <v>8.0730000000000004</v>
      </c>
      <c r="BC2099" s="20" t="s">
        <v>12295</v>
      </c>
      <c r="BD2099" s="84" t="s">
        <v>12287</v>
      </c>
      <c r="BE2099" s="88"/>
      <c r="BF2099" s="88"/>
      <c r="BG2099" s="88"/>
      <c r="BH2099" s="88"/>
      <c r="BI2099" s="88"/>
      <c r="BJ2099" s="88"/>
      <c r="BK2099" s="88"/>
      <c r="BL2099" s="88"/>
      <c r="BM2099" s="88"/>
      <c r="BN2099" s="88"/>
      <c r="BO2099" s="88"/>
      <c r="BP2099" s="88"/>
      <c r="BQ2099" s="88"/>
      <c r="BR2099" s="88"/>
      <c r="BS2099" s="88"/>
      <c r="BT2099" s="88"/>
      <c r="BU2099" s="88"/>
      <c r="BV2099" s="88"/>
      <c r="BW2099" s="88"/>
      <c r="BX2099" s="88"/>
      <c r="BY2099" s="88"/>
      <c r="BZ2099" s="88"/>
      <c r="CA2099" s="88"/>
      <c r="CB2099" s="88"/>
      <c r="CC2099" s="88"/>
      <c r="CD2099" s="88"/>
      <c r="CE2099" s="88"/>
      <c r="CF2099" s="88"/>
      <c r="CG2099" s="88"/>
      <c r="CH2099" s="88"/>
      <c r="CI2099" s="88"/>
      <c r="CJ2099" s="88"/>
      <c r="CK2099" s="88"/>
      <c r="CL2099" s="88"/>
      <c r="CM2099" s="88"/>
      <c r="CN2099" s="88"/>
      <c r="CO2099" s="88"/>
      <c r="CP2099" s="88"/>
      <c r="CQ2099" s="88"/>
      <c r="CR2099" s="88"/>
      <c r="CS2099" s="88"/>
      <c r="CT2099" s="88"/>
      <c r="CU2099" s="88"/>
      <c r="CV2099" s="88"/>
      <c r="CW2099" s="88"/>
      <c r="CX2099" s="88"/>
      <c r="CY2099" s="88"/>
      <c r="CZ2099" s="88"/>
      <c r="DA2099" s="88"/>
      <c r="DB2099" s="88"/>
      <c r="DC2099" s="88"/>
      <c r="DD2099" s="88"/>
      <c r="DE2099" s="88"/>
      <c r="DF2099" s="88"/>
      <c r="DG2099" s="88"/>
      <c r="DH2099" s="88"/>
      <c r="DI2099" s="88"/>
      <c r="DJ2099" s="88"/>
      <c r="DK2099" s="88"/>
      <c r="DL2099" s="88"/>
    </row>
    <row r="2100" spans="1:116" ht="30" customHeight="1">
      <c r="A2100" s="111" t="s">
        <v>12738</v>
      </c>
      <c r="B2100" s="5">
        <v>2098</v>
      </c>
      <c r="C2100" s="116">
        <v>8422</v>
      </c>
      <c r="D2100" s="116"/>
      <c r="E2100" s="43" t="s">
        <v>12753</v>
      </c>
      <c r="F2100" s="3" t="s">
        <v>6738</v>
      </c>
      <c r="G2100" s="3" t="s">
        <v>6739</v>
      </c>
      <c r="H2100" s="3" t="s">
        <v>851</v>
      </c>
      <c r="I2100" s="3" t="s">
        <v>447</v>
      </c>
      <c r="J2100" s="3" t="s">
        <v>12754</v>
      </c>
      <c r="K2100" s="6"/>
      <c r="L2100" s="3"/>
      <c r="M2100" s="6">
        <v>30</v>
      </c>
      <c r="N2100" s="3" t="s">
        <v>44</v>
      </c>
      <c r="O2100" s="3" t="s">
        <v>6560</v>
      </c>
      <c r="P2100" s="3" t="s">
        <v>6740</v>
      </c>
      <c r="Q2100" s="3" t="s">
        <v>12755</v>
      </c>
      <c r="R2100" s="161">
        <v>4.33</v>
      </c>
      <c r="S2100" s="79"/>
      <c r="T2100" s="81">
        <v>3.2</v>
      </c>
      <c r="U2100" s="81"/>
      <c r="V2100" s="82"/>
      <c r="W2100" s="79"/>
      <c r="X2100" s="79"/>
      <c r="Y2100" s="79"/>
      <c r="Z2100" s="79">
        <v>4.33</v>
      </c>
      <c r="AA2100" s="79"/>
      <c r="AB2100" s="79"/>
      <c r="AC2100" s="79"/>
      <c r="AD2100" s="79"/>
      <c r="AE2100" s="83"/>
      <c r="AF2100" s="84"/>
      <c r="AG2100" s="84"/>
      <c r="AH2100" s="84"/>
      <c r="AI2100" s="84">
        <v>4.8</v>
      </c>
      <c r="AJ2100" s="84">
        <v>2.87</v>
      </c>
      <c r="AK2100" s="84">
        <v>2.8580000000000001</v>
      </c>
      <c r="AL2100" s="84"/>
      <c r="AM2100" s="84"/>
      <c r="AN2100" s="85"/>
      <c r="AO2100" s="84"/>
      <c r="AP2100" s="83"/>
      <c r="AQ2100" s="84" t="e">
        <v>#NUM!</v>
      </c>
      <c r="AR2100" s="84" t="e">
        <v>#NUM!</v>
      </c>
      <c r="AS2100" s="84">
        <v>2.8639999999999999</v>
      </c>
      <c r="AT2100" s="84" t="e">
        <v>#REF!</v>
      </c>
      <c r="AU2100" s="84">
        <v>3.44</v>
      </c>
      <c r="AV2100" s="79" t="e">
        <v>#REF!</v>
      </c>
      <c r="AW2100" s="84" t="s">
        <v>71</v>
      </c>
      <c r="AX2100" s="84" t="s">
        <v>72</v>
      </c>
      <c r="AY2100" s="85">
        <v>3.44</v>
      </c>
      <c r="AZ2100" s="87">
        <v>0.86</v>
      </c>
      <c r="BA2100" s="43">
        <v>4.3</v>
      </c>
      <c r="BB2100" s="85">
        <v>4.6440000000000001</v>
      </c>
      <c r="BC2100" s="20" t="s">
        <v>12295</v>
      </c>
      <c r="BD2100" s="88" t="s">
        <v>12287</v>
      </c>
      <c r="BE2100" s="88" t="s">
        <v>12715</v>
      </c>
      <c r="BF2100" s="88"/>
      <c r="BG2100" s="88"/>
      <c r="BH2100" s="88"/>
      <c r="BI2100" s="88"/>
      <c r="BJ2100" s="88"/>
      <c r="BK2100" s="88"/>
      <c r="BL2100" s="88"/>
      <c r="BM2100" s="88"/>
      <c r="BN2100" s="88"/>
      <c r="BO2100" s="88"/>
      <c r="BP2100" s="88"/>
      <c r="BQ2100" s="88"/>
      <c r="BR2100" s="88"/>
      <c r="BS2100" s="88"/>
      <c r="BT2100" s="88"/>
      <c r="BU2100" s="88"/>
      <c r="BV2100" s="88"/>
      <c r="BW2100" s="88"/>
      <c r="BX2100" s="88"/>
    </row>
    <row r="2101" spans="1:116" ht="30" customHeight="1">
      <c r="A2101" s="111" t="s">
        <v>12738</v>
      </c>
      <c r="B2101" s="5">
        <v>2099</v>
      </c>
      <c r="C2101" s="116">
        <v>8532</v>
      </c>
      <c r="D2101" s="116"/>
      <c r="E2101" s="43" t="s">
        <v>12745</v>
      </c>
      <c r="F2101" s="3" t="s">
        <v>12746</v>
      </c>
      <c r="G2101" s="3" t="s">
        <v>2361</v>
      </c>
      <c r="H2101" s="3" t="s">
        <v>12747</v>
      </c>
      <c r="I2101" s="3" t="s">
        <v>42</v>
      </c>
      <c r="J2101" s="3" t="s">
        <v>789</v>
      </c>
      <c r="K2101" s="6"/>
      <c r="L2101" s="3"/>
      <c r="M2101" s="6">
        <v>10</v>
      </c>
      <c r="N2101" s="3" t="s">
        <v>44</v>
      </c>
      <c r="O2101" s="3" t="s">
        <v>6560</v>
      </c>
      <c r="P2101" s="3" t="s">
        <v>12748</v>
      </c>
      <c r="Q2101" s="3" t="s">
        <v>12749</v>
      </c>
      <c r="R2101" s="161">
        <v>2.94</v>
      </c>
      <c r="S2101" s="79"/>
      <c r="T2101" s="81">
        <v>2.23</v>
      </c>
      <c r="U2101" s="81"/>
      <c r="V2101" s="82">
        <v>2.94</v>
      </c>
      <c r="W2101" s="79"/>
      <c r="X2101" s="79"/>
      <c r="Y2101" s="79"/>
      <c r="Z2101" s="79"/>
      <c r="AA2101" s="79"/>
      <c r="AB2101" s="79"/>
      <c r="AC2101" s="79"/>
      <c r="AD2101" s="79"/>
      <c r="AE2101" s="83"/>
      <c r="AF2101" s="84"/>
      <c r="AG2101" s="84">
        <v>1.3720000000000001</v>
      </c>
      <c r="AH2101" s="84">
        <v>1.87</v>
      </c>
      <c r="AI2101" s="84">
        <v>4.4000000000000004</v>
      </c>
      <c r="AJ2101" s="84">
        <v>3.67</v>
      </c>
      <c r="AK2101" s="84"/>
      <c r="AL2101" s="84"/>
      <c r="AM2101" s="84"/>
      <c r="AN2101" s="85"/>
      <c r="AO2101" s="84"/>
      <c r="AP2101" s="83"/>
      <c r="AQ2101" s="84">
        <v>1.621</v>
      </c>
      <c r="AR2101" s="84" t="s">
        <v>601</v>
      </c>
      <c r="AS2101" s="84" t="e">
        <v>#NUM!</v>
      </c>
      <c r="AT2101" s="84" t="e">
        <v>#REF!</v>
      </c>
      <c r="AU2101" s="84">
        <v>2.3972500000000001</v>
      </c>
      <c r="AV2101" s="79" t="e">
        <v>#REF!</v>
      </c>
      <c r="AW2101" s="84" t="s">
        <v>71</v>
      </c>
      <c r="AX2101" s="84" t="s">
        <v>72</v>
      </c>
      <c r="AY2101" s="85">
        <v>1.94</v>
      </c>
      <c r="AZ2101" s="87">
        <v>0.48499999999999999</v>
      </c>
      <c r="BA2101" s="43">
        <v>2.4249999999999998</v>
      </c>
      <c r="BB2101" s="85">
        <v>2.6189999999999998</v>
      </c>
      <c r="BC2101" s="20" t="s">
        <v>12295</v>
      </c>
      <c r="BD2101" s="88" t="s">
        <v>12287</v>
      </c>
      <c r="BE2101" s="88" t="s">
        <v>12715</v>
      </c>
      <c r="BF2101" s="88"/>
      <c r="BG2101" s="88"/>
      <c r="BH2101" s="88"/>
      <c r="BI2101" s="88"/>
      <c r="BJ2101" s="88"/>
      <c r="BK2101" s="88"/>
      <c r="BL2101" s="88"/>
      <c r="BM2101" s="88"/>
      <c r="BN2101" s="88"/>
      <c r="BO2101" s="88"/>
      <c r="BP2101" s="88"/>
      <c r="BQ2101" s="88"/>
      <c r="BR2101" s="88"/>
      <c r="BS2101" s="88"/>
      <c r="BT2101" s="88"/>
      <c r="BU2101" s="88"/>
      <c r="BV2101" s="88"/>
      <c r="BW2101" s="88"/>
      <c r="BX2101" s="88"/>
      <c r="BY2101" s="88"/>
      <c r="BZ2101" s="88"/>
      <c r="CA2101" s="88"/>
      <c r="CB2101" s="88"/>
      <c r="CC2101" s="88"/>
      <c r="CD2101" s="88"/>
      <c r="CE2101" s="88"/>
      <c r="CF2101" s="88"/>
      <c r="CG2101" s="88"/>
      <c r="CH2101" s="88"/>
      <c r="CI2101" s="88"/>
      <c r="CJ2101" s="88"/>
      <c r="CK2101" s="88"/>
      <c r="CL2101" s="88"/>
      <c r="CM2101" s="88"/>
      <c r="CN2101" s="88"/>
      <c r="CO2101" s="88"/>
      <c r="CP2101" s="88"/>
      <c r="CQ2101" s="88"/>
      <c r="CR2101" s="88"/>
      <c r="CS2101" s="88"/>
      <c r="CT2101" s="88"/>
      <c r="CU2101" s="88"/>
      <c r="CV2101" s="88"/>
      <c r="CW2101" s="88"/>
      <c r="CX2101" s="88"/>
      <c r="CY2101" s="88"/>
      <c r="CZ2101" s="88"/>
      <c r="DA2101" s="88"/>
      <c r="DB2101" s="88"/>
      <c r="DC2101" s="88"/>
      <c r="DD2101" s="88"/>
      <c r="DE2101" s="88"/>
      <c r="DF2101" s="88"/>
      <c r="DG2101" s="88"/>
      <c r="DH2101" s="88"/>
      <c r="DI2101" s="88"/>
      <c r="DJ2101" s="88"/>
      <c r="DK2101" s="88"/>
      <c r="DL2101" s="88"/>
    </row>
    <row r="2102" spans="1:116" ht="30" customHeight="1">
      <c r="A2102" s="4" t="s">
        <v>6964</v>
      </c>
      <c r="B2102" s="5">
        <v>2100</v>
      </c>
      <c r="C2102" s="6">
        <v>17763</v>
      </c>
      <c r="D2102" s="6"/>
      <c r="E2102" s="43" t="s">
        <v>6965</v>
      </c>
      <c r="F2102" s="3" t="s">
        <v>6966</v>
      </c>
      <c r="G2102" s="3" t="s">
        <v>6967</v>
      </c>
      <c r="H2102" s="3" t="s">
        <v>299</v>
      </c>
      <c r="I2102" s="3" t="s">
        <v>568</v>
      </c>
      <c r="J2102" s="3" t="s">
        <v>6968</v>
      </c>
      <c r="K2102" s="6"/>
      <c r="L2102" s="3"/>
      <c r="M2102" s="6">
        <v>10</v>
      </c>
      <c r="N2102" s="3" t="s">
        <v>44</v>
      </c>
      <c r="O2102" s="3" t="s">
        <v>6969</v>
      </c>
      <c r="P2102" s="3" t="s">
        <v>6970</v>
      </c>
      <c r="Q2102" s="3" t="s">
        <v>6971</v>
      </c>
      <c r="R2102" s="156">
        <v>0.56000000000000005</v>
      </c>
      <c r="U2102" s="1">
        <v>0.33</v>
      </c>
      <c r="V2102" s="21">
        <v>0.55600000000000005</v>
      </c>
      <c r="AE2102" s="24">
        <v>0.55600000000000005</v>
      </c>
      <c r="AN2102" s="25">
        <v>0.56000000000000005</v>
      </c>
      <c r="AO2102" s="20" t="s">
        <v>47</v>
      </c>
      <c r="AP2102" s="24" t="s">
        <v>48</v>
      </c>
      <c r="AQ2102" s="20" t="e">
        <f>AVERAGE(SMALL(AE2102:AI2102,1),SMALL(AE2102:AI2102,2))</f>
        <v>#NUM!</v>
      </c>
      <c r="AR2102" s="20" t="e">
        <f>IF(R2102 &lt;=( AVERAGE(SMALL(AE2102:AI2102,1),SMALL(AE2102:AI2102,2))), R2102, "")</f>
        <v>#NUM!</v>
      </c>
      <c r="AS2102" s="20" t="e">
        <f>AVERAGE(SMALL(AJ2102:AM2102,1),SMALL(AJ2102:AM2102,2))</f>
        <v>#NUM!</v>
      </c>
      <c r="AT2102" s="20">
        <f>T2102*1.075</f>
        <v>0</v>
      </c>
      <c r="AU2102" s="20">
        <f>U2102*1.075</f>
        <v>0.35475000000000001</v>
      </c>
      <c r="AV2102" s="22">
        <f>MIN(AN2102,AT2102,AU2102)</f>
        <v>0</v>
      </c>
      <c r="AW2102" s="20" t="s">
        <v>71</v>
      </c>
      <c r="AX2102" s="20" t="s">
        <v>72</v>
      </c>
      <c r="AY2102" s="25">
        <v>0.35470000000000002</v>
      </c>
      <c r="AZ2102" s="27">
        <f>IF(AND(AY2102&gt;0,AY2102&lt;=10),AY2102*0.25,IF(AND(AY2102&gt;10,AY2102&lt;=50),AY2102*0.17,IF(AND(AY2102&gt;10,AY2102&lt;=100),AY2102*0.12,IF(AY2102&gt;100,AY2102*0.1))))</f>
        <v>8.8675000000000004E-2</v>
      </c>
      <c r="BA2102" s="3">
        <f>AZ2102+AY2102</f>
        <v>0.44337500000000002</v>
      </c>
      <c r="BB2102" s="25">
        <f>BA2102+BA2102*0.08</f>
        <v>0.47884500000000002</v>
      </c>
      <c r="BC2102" s="20" t="s">
        <v>12295</v>
      </c>
      <c r="BP2102" s="20"/>
      <c r="BQ2102" s="20"/>
      <c r="BR2102" s="20"/>
      <c r="BS2102" s="20"/>
      <c r="BT2102" s="20"/>
      <c r="BU2102" s="20"/>
      <c r="BV2102" s="20"/>
      <c r="BW2102" s="20"/>
      <c r="BX2102" s="20"/>
      <c r="BY2102" s="20"/>
      <c r="BZ2102" s="20"/>
      <c r="CA2102" s="20"/>
      <c r="CB2102" s="20"/>
      <c r="CC2102" s="20"/>
      <c r="CD2102" s="20"/>
      <c r="CE2102" s="20"/>
      <c r="CF2102" s="20"/>
      <c r="CG2102" s="20"/>
      <c r="CH2102" s="20"/>
      <c r="CI2102" s="20"/>
      <c r="CJ2102" s="20"/>
      <c r="CK2102" s="20"/>
      <c r="CL2102" s="20"/>
      <c r="CM2102" s="20"/>
      <c r="CN2102" s="20"/>
      <c r="CO2102" s="20"/>
      <c r="CP2102" s="20"/>
      <c r="CQ2102" s="20"/>
      <c r="CR2102" s="20"/>
      <c r="CS2102" s="20"/>
      <c r="CT2102" s="20"/>
      <c r="CU2102" s="20"/>
      <c r="CV2102" s="20"/>
      <c r="CW2102" s="20"/>
      <c r="CX2102" s="20"/>
      <c r="CY2102" s="20"/>
      <c r="CZ2102" s="20"/>
      <c r="DA2102" s="20"/>
      <c r="DB2102" s="20"/>
      <c r="DC2102" s="20"/>
      <c r="DD2102" s="20"/>
      <c r="DE2102" s="20"/>
      <c r="DF2102" s="20"/>
      <c r="DG2102" s="20"/>
      <c r="DH2102" s="20"/>
      <c r="DI2102" s="20"/>
      <c r="DJ2102" s="20"/>
      <c r="DK2102" s="20"/>
      <c r="DL2102" s="20"/>
    </row>
    <row r="2103" spans="1:116" ht="30" customHeight="1">
      <c r="A2103" s="4" t="s">
        <v>6964</v>
      </c>
      <c r="B2103" s="5">
        <v>2101</v>
      </c>
      <c r="C2103" s="6">
        <v>17765</v>
      </c>
      <c r="D2103" s="6"/>
      <c r="E2103" s="43" t="s">
        <v>6972</v>
      </c>
      <c r="F2103" s="3" t="s">
        <v>3137</v>
      </c>
      <c r="G2103" s="3" t="s">
        <v>3138</v>
      </c>
      <c r="H2103" s="3" t="s">
        <v>201</v>
      </c>
      <c r="I2103" s="3" t="s">
        <v>42</v>
      </c>
      <c r="J2103" s="3" t="s">
        <v>6973</v>
      </c>
      <c r="K2103" s="6"/>
      <c r="L2103" s="3"/>
      <c r="M2103" s="6">
        <v>14</v>
      </c>
      <c r="N2103" s="3" t="s">
        <v>44</v>
      </c>
      <c r="O2103" s="3" t="s">
        <v>6969</v>
      </c>
      <c r="P2103" s="3" t="s">
        <v>6970</v>
      </c>
      <c r="Q2103" s="3" t="s">
        <v>6974</v>
      </c>
      <c r="R2103" s="156">
        <v>5.91</v>
      </c>
      <c r="U2103" s="1">
        <v>3.32</v>
      </c>
      <c r="V2103" s="21">
        <v>5.9081000000000001</v>
      </c>
      <c r="AE2103" s="24">
        <v>5.9081000000000001</v>
      </c>
      <c r="AN2103" s="25">
        <v>5.91</v>
      </c>
      <c r="AO2103" s="20" t="s">
        <v>47</v>
      </c>
      <c r="AP2103" s="24" t="s">
        <v>48</v>
      </c>
      <c r="AQ2103" s="20" t="e">
        <f>AVERAGE(SMALL(AE2103:AI2103,1),SMALL(AE2103:AI2103,2))</f>
        <v>#NUM!</v>
      </c>
      <c r="AR2103" s="20" t="e">
        <f>IF(R2103 &lt;=( AVERAGE(SMALL(AE2103:AI2103,1),SMALL(AE2103:AI2103,2))), R2103, "")</f>
        <v>#NUM!</v>
      </c>
      <c r="AS2103" s="20" t="e">
        <f>AVERAGE(SMALL(AJ2103:AM2103,1),SMALL(AJ2103:AM2103,2))</f>
        <v>#NUM!</v>
      </c>
      <c r="AT2103" s="20">
        <f>T2103*1.075</f>
        <v>0</v>
      </c>
      <c r="AU2103" s="20">
        <f>U2103*1.075</f>
        <v>3.5689999999999995</v>
      </c>
      <c r="AV2103" s="22">
        <f>MIN(AN2103,AT2103,AU2103)</f>
        <v>0</v>
      </c>
      <c r="AW2103" s="20" t="s">
        <v>71</v>
      </c>
      <c r="AX2103" s="20" t="s">
        <v>72</v>
      </c>
      <c r="AY2103" s="25">
        <v>3.569</v>
      </c>
      <c r="AZ2103" s="27">
        <f>IF(AND(AY2103&gt;0,AY2103&lt;=10),AY2103*0.25,IF(AND(AY2103&gt;10,AY2103&lt;=50),AY2103*0.17,IF(AND(AY2103&gt;10,AY2103&lt;=100),AY2103*0.12,IF(AY2103&gt;100,AY2103*0.1))))</f>
        <v>0.89224999999999999</v>
      </c>
      <c r="BA2103" s="3">
        <f>AZ2103+AY2103</f>
        <v>4.4612499999999997</v>
      </c>
      <c r="BB2103" s="25">
        <f>BA2103+BA2103*0.08</f>
        <v>4.8181499999999993</v>
      </c>
      <c r="BC2103" s="20" t="s">
        <v>12295</v>
      </c>
      <c r="BP2103" s="20"/>
      <c r="BQ2103" s="20"/>
      <c r="BR2103" s="20"/>
      <c r="BS2103" s="20"/>
      <c r="BT2103" s="20"/>
      <c r="BU2103" s="20"/>
      <c r="BV2103" s="20"/>
      <c r="BW2103" s="20"/>
      <c r="BX2103" s="20"/>
      <c r="BY2103" s="20"/>
      <c r="BZ2103" s="20"/>
      <c r="CA2103" s="20"/>
      <c r="CB2103" s="20"/>
      <c r="CC2103" s="20"/>
      <c r="CD2103" s="20"/>
      <c r="CE2103" s="20"/>
      <c r="CF2103" s="20"/>
      <c r="CG2103" s="20"/>
      <c r="CH2103" s="20"/>
      <c r="CI2103" s="20"/>
      <c r="CJ2103" s="20"/>
      <c r="CK2103" s="20"/>
      <c r="CL2103" s="20"/>
      <c r="CM2103" s="20"/>
      <c r="CN2103" s="20"/>
      <c r="CO2103" s="20"/>
      <c r="CP2103" s="20"/>
      <c r="CQ2103" s="20"/>
      <c r="CR2103" s="20"/>
      <c r="CS2103" s="20"/>
      <c r="CT2103" s="20"/>
      <c r="CU2103" s="20"/>
      <c r="CV2103" s="20"/>
      <c r="CW2103" s="20"/>
      <c r="CX2103" s="20"/>
      <c r="CY2103" s="20"/>
      <c r="CZ2103" s="20"/>
      <c r="DA2103" s="20"/>
      <c r="DB2103" s="20"/>
      <c r="DC2103" s="20"/>
      <c r="DD2103" s="20"/>
      <c r="DE2103" s="20"/>
      <c r="DF2103" s="20"/>
      <c r="DG2103" s="20"/>
      <c r="DH2103" s="20"/>
      <c r="DI2103" s="20"/>
      <c r="DJ2103" s="20"/>
      <c r="DK2103" s="20"/>
      <c r="DL2103" s="20"/>
    </row>
    <row r="2104" spans="1:116" ht="30" customHeight="1">
      <c r="A2104" s="4" t="s">
        <v>6964</v>
      </c>
      <c r="B2104" s="5">
        <v>2102</v>
      </c>
      <c r="C2104" s="116">
        <v>17766</v>
      </c>
      <c r="D2104" s="116"/>
      <c r="E2104" s="43" t="s">
        <v>6975</v>
      </c>
      <c r="F2104" s="3" t="s">
        <v>6976</v>
      </c>
      <c r="G2104" s="3" t="s">
        <v>2889</v>
      </c>
      <c r="H2104" s="3" t="s">
        <v>299</v>
      </c>
      <c r="I2104" s="3" t="s">
        <v>42</v>
      </c>
      <c r="J2104" s="3" t="s">
        <v>6977</v>
      </c>
      <c r="K2104" s="6"/>
      <c r="L2104" s="3"/>
      <c r="M2104" s="6">
        <v>10</v>
      </c>
      <c r="N2104" s="3" t="s">
        <v>44</v>
      </c>
      <c r="O2104" s="3" t="s">
        <v>6969</v>
      </c>
      <c r="P2104" s="3" t="s">
        <v>6970</v>
      </c>
      <c r="Q2104" s="3" t="s">
        <v>6978</v>
      </c>
      <c r="R2104" s="156">
        <v>2.39</v>
      </c>
      <c r="U2104" s="1">
        <v>0.31</v>
      </c>
      <c r="V2104" s="21">
        <v>2.3929999999999998</v>
      </c>
      <c r="AE2104" s="24">
        <v>2.3929999999999998</v>
      </c>
      <c r="AN2104" s="25">
        <v>2.39</v>
      </c>
      <c r="AO2104" s="20" t="s">
        <v>47</v>
      </c>
      <c r="AP2104" s="24" t="s">
        <v>48</v>
      </c>
      <c r="AQ2104" s="20" t="e">
        <f>AVERAGE(SMALL(AE2104:AI2104,1),SMALL(AE2104:AI2104,2))</f>
        <v>#NUM!</v>
      </c>
      <c r="AR2104" s="20" t="e">
        <f>IF(R2104 &lt;=( AVERAGE(SMALL(AE2104:AI2104,1),SMALL(AE2104:AI2104,2))), R2104, "")</f>
        <v>#NUM!</v>
      </c>
      <c r="AS2104" s="20" t="e">
        <f>AVERAGE(SMALL(AJ2104:AM2104,1),SMALL(AJ2104:AM2104,2))</f>
        <v>#NUM!</v>
      </c>
      <c r="AT2104" s="20">
        <f>T2104*1.075</f>
        <v>0</v>
      </c>
      <c r="AU2104" s="20">
        <f>U2104*1.075</f>
        <v>0.33324999999999999</v>
      </c>
      <c r="AV2104" s="22">
        <f>MIN(AN2104,AT2104,AU2104)</f>
        <v>0</v>
      </c>
      <c r="AW2104" s="20" t="s">
        <v>71</v>
      </c>
      <c r="AX2104" s="20" t="s">
        <v>72</v>
      </c>
      <c r="AY2104" s="25">
        <v>0.33300000000000002</v>
      </c>
      <c r="AZ2104" s="27">
        <f>IF(AND(AY2104&gt;0,AY2104&lt;=10),AY2104*0.25,IF(AND(AY2104&gt;10,AY2104&lt;=50),AY2104*0.17,IF(AND(AY2104&gt;10,AY2104&lt;=100),AY2104*0.12,IF(AY2104&gt;100,AY2104*0.1))))</f>
        <v>8.3250000000000005E-2</v>
      </c>
      <c r="BA2104" s="3">
        <f>AZ2104+AY2104</f>
        <v>0.41625000000000001</v>
      </c>
      <c r="BB2104" s="25">
        <f>BA2104+BA2104*0.08</f>
        <v>0.44955000000000001</v>
      </c>
      <c r="BC2104" s="20" t="s">
        <v>12295</v>
      </c>
      <c r="BP2104" s="20"/>
      <c r="BQ2104" s="20"/>
      <c r="BR2104" s="20"/>
      <c r="BS2104" s="20"/>
      <c r="BT2104" s="20"/>
      <c r="BU2104" s="20"/>
      <c r="BV2104" s="20"/>
      <c r="BW2104" s="20"/>
      <c r="BX2104" s="20"/>
      <c r="BY2104" s="20"/>
      <c r="BZ2104" s="20"/>
      <c r="CA2104" s="20"/>
      <c r="CB2104" s="20"/>
      <c r="CC2104" s="20"/>
      <c r="CD2104" s="20"/>
      <c r="CE2104" s="20"/>
      <c r="CF2104" s="20"/>
      <c r="CG2104" s="20"/>
      <c r="CH2104" s="20"/>
      <c r="CI2104" s="20"/>
      <c r="CJ2104" s="20"/>
      <c r="CK2104" s="20"/>
      <c r="CL2104" s="20"/>
      <c r="CM2104" s="20"/>
      <c r="CN2104" s="20"/>
      <c r="CO2104" s="20"/>
      <c r="CP2104" s="20"/>
      <c r="CQ2104" s="20"/>
      <c r="CR2104" s="20"/>
      <c r="CS2104" s="20"/>
      <c r="CT2104" s="20"/>
      <c r="CU2104" s="20"/>
      <c r="CV2104" s="20"/>
      <c r="CW2104" s="20"/>
      <c r="CX2104" s="20"/>
      <c r="CY2104" s="20"/>
      <c r="CZ2104" s="20"/>
      <c r="DA2104" s="20"/>
      <c r="DB2104" s="20"/>
      <c r="DC2104" s="20"/>
      <c r="DD2104" s="20"/>
      <c r="DE2104" s="20"/>
      <c r="DF2104" s="20"/>
      <c r="DG2104" s="20"/>
      <c r="DH2104" s="20"/>
      <c r="DI2104" s="20"/>
      <c r="DJ2104" s="20"/>
      <c r="DK2104" s="20"/>
      <c r="DL2104" s="20"/>
    </row>
    <row r="2105" spans="1:116" ht="30" customHeight="1">
      <c r="A2105" s="4" t="s">
        <v>4720</v>
      </c>
      <c r="B2105" s="5">
        <v>2103</v>
      </c>
      <c r="C2105" s="116">
        <v>18038</v>
      </c>
      <c r="D2105" s="116"/>
      <c r="E2105" s="43" t="s">
        <v>6979</v>
      </c>
      <c r="F2105" s="3" t="s">
        <v>6980</v>
      </c>
      <c r="G2105" s="3" t="s">
        <v>4260</v>
      </c>
      <c r="H2105" s="3" t="s">
        <v>41</v>
      </c>
      <c r="I2105" s="3" t="s">
        <v>380</v>
      </c>
      <c r="J2105" s="3" t="s">
        <v>6981</v>
      </c>
      <c r="K2105" s="6"/>
      <c r="L2105" s="3"/>
      <c r="M2105" s="6">
        <v>15</v>
      </c>
      <c r="N2105" s="3" t="s">
        <v>44</v>
      </c>
      <c r="O2105" s="3" t="s">
        <v>6982</v>
      </c>
      <c r="P2105" s="3" t="s">
        <v>6983</v>
      </c>
      <c r="Q2105" s="3" t="s">
        <v>6984</v>
      </c>
      <c r="R2105" s="156">
        <v>2.9</v>
      </c>
      <c r="U2105" s="1">
        <v>1.7</v>
      </c>
      <c r="AN2105" s="25">
        <v>2.9</v>
      </c>
      <c r="AO2105" s="20" t="s">
        <v>47</v>
      </c>
      <c r="AP2105" s="24" t="s">
        <v>48</v>
      </c>
      <c r="AQ2105" s="20" t="e">
        <f>AVERAGE(SMALL(AE2105:AI2105,1),SMALL(AE2105:AI2105,2))</f>
        <v>#NUM!</v>
      </c>
      <c r="AR2105" s="20" t="e">
        <f>IF(R2105 &lt;=( AVERAGE(SMALL(AE2105:AI2105,1),SMALL(AE2105:AI2105,2))), R2105, "")</f>
        <v>#NUM!</v>
      </c>
      <c r="AS2105" s="20" t="e">
        <f>AVERAGE(SMALL(AJ2105:AM2105,1),SMALL(AJ2105:AM2105,2))</f>
        <v>#NUM!</v>
      </c>
      <c r="AT2105" s="20">
        <f>T2105*1.075</f>
        <v>0</v>
      </c>
      <c r="AU2105" s="20">
        <f>U2105*1.075</f>
        <v>1.8274999999999999</v>
      </c>
      <c r="AV2105" s="22">
        <f>MIN(AN2105,AT2105,AU2105)</f>
        <v>0</v>
      </c>
      <c r="AW2105" s="20" t="s">
        <v>71</v>
      </c>
      <c r="AX2105" s="20" t="s">
        <v>72</v>
      </c>
      <c r="AY2105" s="25">
        <v>1.8274999999999999</v>
      </c>
      <c r="AZ2105" s="27">
        <f>IF(AND(AY2105&gt;0,AY2105&lt;=10),AY2105*0.25,IF(AND(AY2105&gt;10,AY2105&lt;=50),AY2105*0.17,IF(AND(AY2105&gt;10,AY2105&lt;=100),AY2105*0.12,IF(AY2105&gt;100,AY2105*0.1))))</f>
        <v>0.45687499999999998</v>
      </c>
      <c r="BA2105" s="3">
        <f>AZ2105+AY2105</f>
        <v>2.2843749999999998</v>
      </c>
      <c r="BB2105" s="25">
        <f>BA2105+BA2105*0.08</f>
        <v>2.4671249999999998</v>
      </c>
      <c r="BC2105" s="20" t="s">
        <v>12295</v>
      </c>
      <c r="BP2105" s="20"/>
      <c r="BQ2105" s="20"/>
      <c r="BR2105" s="20"/>
      <c r="BS2105" s="20"/>
      <c r="BT2105" s="20"/>
      <c r="BU2105" s="20"/>
      <c r="BV2105" s="20"/>
      <c r="BW2105" s="20"/>
      <c r="BX2105" s="20"/>
      <c r="BY2105" s="20"/>
      <c r="BZ2105" s="20"/>
      <c r="CA2105" s="20"/>
      <c r="CB2105" s="20"/>
      <c r="CC2105" s="20"/>
      <c r="CD2105" s="20"/>
      <c r="CE2105" s="20"/>
      <c r="CF2105" s="20"/>
      <c r="CG2105" s="20"/>
      <c r="CH2105" s="20"/>
      <c r="CI2105" s="20"/>
      <c r="CJ2105" s="20"/>
      <c r="CK2105" s="20"/>
      <c r="CL2105" s="20"/>
      <c r="CM2105" s="20"/>
      <c r="CN2105" s="20"/>
      <c r="CO2105" s="20"/>
      <c r="CP2105" s="20"/>
      <c r="CQ2105" s="20"/>
      <c r="CR2105" s="20"/>
      <c r="CS2105" s="20"/>
      <c r="CT2105" s="20"/>
      <c r="CU2105" s="20"/>
      <c r="CV2105" s="20"/>
      <c r="CW2105" s="20"/>
      <c r="CX2105" s="20"/>
      <c r="CY2105" s="20"/>
      <c r="CZ2105" s="20"/>
      <c r="DA2105" s="20"/>
      <c r="DB2105" s="20"/>
      <c r="DC2105" s="20"/>
      <c r="DD2105" s="20"/>
      <c r="DE2105" s="20"/>
      <c r="DF2105" s="20"/>
      <c r="DG2105" s="20"/>
      <c r="DH2105" s="20"/>
      <c r="DI2105" s="20"/>
      <c r="DJ2105" s="20"/>
      <c r="DK2105" s="20"/>
      <c r="DL2105" s="20"/>
    </row>
    <row r="2106" spans="1:116" ht="30" customHeight="1">
      <c r="A2106" s="153" t="s">
        <v>12939</v>
      </c>
      <c r="B2106" s="5">
        <v>2104</v>
      </c>
      <c r="C2106" s="179">
        <v>18038</v>
      </c>
      <c r="D2106" s="179"/>
      <c r="E2106" s="172" t="s">
        <v>6979</v>
      </c>
      <c r="F2106" s="3" t="s">
        <v>6980</v>
      </c>
      <c r="G2106" s="3" t="s">
        <v>4260</v>
      </c>
      <c r="H2106" s="3" t="s">
        <v>41</v>
      </c>
      <c r="I2106" s="3" t="s">
        <v>380</v>
      </c>
      <c r="J2106" s="3" t="s">
        <v>6981</v>
      </c>
      <c r="K2106" s="6"/>
      <c r="L2106" s="3"/>
      <c r="M2106" s="6">
        <v>15</v>
      </c>
      <c r="N2106" s="3" t="s">
        <v>44</v>
      </c>
      <c r="O2106" s="3" t="s">
        <v>6982</v>
      </c>
      <c r="P2106" s="3" t="s">
        <v>6983</v>
      </c>
      <c r="Q2106" s="3" t="s">
        <v>6984</v>
      </c>
      <c r="R2106" s="160"/>
      <c r="S2106" s="79">
        <v>2.61</v>
      </c>
      <c r="T2106" s="81">
        <v>1.7</v>
      </c>
      <c r="U2106" s="82">
        <v>4.28</v>
      </c>
      <c r="V2106" s="79"/>
      <c r="W2106" s="79"/>
      <c r="X2106" s="79"/>
      <c r="Y2106" s="79"/>
      <c r="Z2106" s="79"/>
      <c r="AA2106" s="79"/>
      <c r="AB2106" s="79"/>
      <c r="AC2106" s="79"/>
      <c r="AD2106" s="79"/>
      <c r="AE2106" s="83"/>
      <c r="AF2106" s="84"/>
      <c r="AG2106" s="84"/>
      <c r="AH2106" s="84"/>
      <c r="AI2106" s="84"/>
      <c r="AJ2106" s="84"/>
      <c r="AK2106" s="84"/>
      <c r="AL2106" s="84"/>
      <c r="AM2106" s="84"/>
      <c r="AN2106" s="85"/>
      <c r="AO2106" s="84"/>
      <c r="AP2106" s="83"/>
      <c r="AQ2106" s="84" t="e">
        <f>AVERAGE(SMALL(AE2106:AI2106,1),SMALL(AE2106:AI2106,2))</f>
        <v>#NUM!</v>
      </c>
      <c r="AR2106" s="84" t="e">
        <f>IF(R2106 &lt;=( AVERAGE(SMALL(AE2106:AI2106,1),SMALL(AE2106:AI2106,2))), R2106, "")</f>
        <v>#NUM!</v>
      </c>
      <c r="AS2106" s="84" t="e">
        <f>AVERAGE(SMALL(AJ2106:AM2106,1),SMALL(AJ2106:AM2106,2))</f>
        <v>#NUM!</v>
      </c>
      <c r="AT2106" s="84" t="e">
        <f>#REF!*1.075</f>
        <v>#REF!</v>
      </c>
      <c r="AU2106" s="84">
        <f>T2106*1.075</f>
        <v>1.8274999999999999</v>
      </c>
      <c r="AV2106" s="79" t="e">
        <f>MIN(AN2106,AT2106,AU2106)</f>
        <v>#REF!</v>
      </c>
      <c r="AW2106" s="84" t="s">
        <v>71</v>
      </c>
      <c r="AX2106" s="84" t="s">
        <v>72</v>
      </c>
      <c r="AY2106" s="85">
        <v>1.8274999999999999</v>
      </c>
      <c r="AZ2106" s="87">
        <f>IF(AND(AY2106&gt;0,AY2106&lt;=10),AY2106*0.25,IF(AND(AY2106&gt;10,AY2106&lt;=50),AY2106*0.17,IF(AND(AY2106&gt;10,AY2106&lt;=100),AY2106*0.12,IF(AY2106&gt;100,AY2106*0.1))))</f>
        <v>0.45687499999999998</v>
      </c>
      <c r="BA2106" s="43">
        <f>AZ2106+AY2106</f>
        <v>2.2843749999999998</v>
      </c>
      <c r="BB2106" s="85">
        <f>BA2106+BA2106*0.08</f>
        <v>2.4671249999999998</v>
      </c>
      <c r="BC2106" s="20" t="s">
        <v>12295</v>
      </c>
      <c r="BD2106" s="84" t="s">
        <v>12298</v>
      </c>
      <c r="BE2106" s="88"/>
      <c r="BF2106" s="88"/>
      <c r="BG2106" s="88"/>
      <c r="BH2106" s="88"/>
      <c r="BI2106" s="88"/>
      <c r="BJ2106" s="88"/>
      <c r="BK2106" s="88"/>
      <c r="BL2106" s="88"/>
      <c r="BM2106" s="88"/>
      <c r="BN2106" s="88"/>
      <c r="BO2106" s="88"/>
      <c r="BP2106" s="88"/>
      <c r="BQ2106" s="88"/>
      <c r="BR2106" s="88"/>
      <c r="BS2106" s="88"/>
      <c r="BT2106" s="88"/>
      <c r="BU2106" s="88"/>
      <c r="BV2106" s="88"/>
      <c r="BW2106" s="88"/>
      <c r="BX2106" s="88"/>
      <c r="BY2106" s="88"/>
      <c r="BZ2106" s="88"/>
      <c r="CA2106" s="88"/>
      <c r="CB2106" s="88"/>
      <c r="CC2106" s="88"/>
      <c r="CD2106" s="88"/>
      <c r="CE2106" s="88"/>
      <c r="CF2106" s="88"/>
      <c r="CG2106" s="88"/>
      <c r="CH2106" s="88"/>
      <c r="CI2106" s="88"/>
      <c r="CJ2106" s="88"/>
      <c r="CK2106" s="88"/>
      <c r="CL2106" s="88"/>
      <c r="CM2106" s="88"/>
      <c r="CN2106" s="88"/>
      <c r="CO2106" s="88"/>
      <c r="CP2106" s="88"/>
      <c r="CQ2106" s="88"/>
      <c r="CR2106" s="88"/>
      <c r="CS2106" s="88"/>
      <c r="CT2106" s="88"/>
      <c r="CU2106" s="88"/>
      <c r="CV2106" s="88"/>
      <c r="CW2106" s="88"/>
      <c r="CX2106" s="88"/>
      <c r="CY2106" s="88"/>
      <c r="CZ2106" s="88"/>
      <c r="DA2106" s="88"/>
      <c r="DB2106" s="88"/>
      <c r="DC2106" s="88"/>
      <c r="DD2106" s="88"/>
      <c r="DE2106" s="88"/>
      <c r="DF2106" s="88"/>
      <c r="DG2106" s="88"/>
      <c r="DH2106" s="88"/>
      <c r="DI2106" s="88"/>
      <c r="DJ2106" s="88"/>
      <c r="DK2106" s="88"/>
      <c r="DL2106" s="88"/>
    </row>
    <row r="2107" spans="1:116" ht="30" customHeight="1">
      <c r="A2107" s="152" t="s">
        <v>13986</v>
      </c>
      <c r="B2107" s="5">
        <v>2105</v>
      </c>
      <c r="C2107" s="44">
        <v>7252</v>
      </c>
      <c r="D2107" s="44"/>
      <c r="E2107" s="172" t="s">
        <v>7004</v>
      </c>
      <c r="F2107" s="3" t="s">
        <v>7005</v>
      </c>
      <c r="G2107" s="3" t="s">
        <v>7006</v>
      </c>
      <c r="H2107" s="3" t="s">
        <v>7007</v>
      </c>
      <c r="I2107" s="3" t="s">
        <v>7008</v>
      </c>
      <c r="J2107" s="3" t="s">
        <v>7009</v>
      </c>
      <c r="K2107" s="6"/>
      <c r="L2107" s="3"/>
      <c r="M2107" s="6">
        <v>6</v>
      </c>
      <c r="N2107" s="3" t="s">
        <v>44</v>
      </c>
      <c r="O2107" s="3" t="s">
        <v>6989</v>
      </c>
      <c r="P2107" s="3" t="s">
        <v>7010</v>
      </c>
      <c r="Q2107" s="3" t="s">
        <v>13987</v>
      </c>
      <c r="R2107" s="160">
        <v>3.75</v>
      </c>
      <c r="S2107" s="79">
        <v>3.5</v>
      </c>
      <c r="T2107" s="81">
        <v>3.5</v>
      </c>
      <c r="U2107" s="82"/>
      <c r="V2107" s="79">
        <v>3.8849999999999998</v>
      </c>
      <c r="W2107" s="79">
        <v>3.6675</v>
      </c>
      <c r="X2107" s="79">
        <v>3.68</v>
      </c>
      <c r="Y2107" s="79"/>
      <c r="Z2107" s="79"/>
      <c r="AA2107" s="79"/>
      <c r="AB2107" s="79"/>
      <c r="AC2107" s="79"/>
      <c r="AD2107" s="79"/>
      <c r="AE2107" s="83"/>
      <c r="AF2107" s="84">
        <v>3.78</v>
      </c>
      <c r="AG2107" s="84">
        <v>3.6291099999999998</v>
      </c>
      <c r="AH2107" s="84"/>
      <c r="AI2107" s="84">
        <v>3.15</v>
      </c>
      <c r="AJ2107" s="84"/>
      <c r="AK2107" s="84">
        <v>2.8420000000000001</v>
      </c>
      <c r="AL2107" s="84"/>
      <c r="AM2107" s="84"/>
      <c r="AN2107" s="85"/>
      <c r="AO2107" s="84"/>
      <c r="AP2107" s="83"/>
      <c r="AQ2107" s="84">
        <v>3.3895549999999997</v>
      </c>
      <c r="AR2107" s="84" t="s">
        <v>601</v>
      </c>
      <c r="AS2107" s="84" t="e">
        <v>#NUM!</v>
      </c>
      <c r="AT2107" s="84" t="e">
        <v>#REF!</v>
      </c>
      <c r="AU2107" s="84">
        <v>3.7624999999999997</v>
      </c>
      <c r="AV2107" s="79"/>
      <c r="AW2107" s="84" t="s">
        <v>994</v>
      </c>
      <c r="AX2107" s="84" t="s">
        <v>208</v>
      </c>
      <c r="AY2107" s="85">
        <v>3.3889999999999998</v>
      </c>
      <c r="AZ2107" s="87">
        <v>0.84724999999999995</v>
      </c>
      <c r="BA2107" s="43">
        <v>4.2362500000000001</v>
      </c>
      <c r="BB2107" s="85">
        <v>4.5751499999999998</v>
      </c>
      <c r="BC2107" s="20" t="s">
        <v>12295</v>
      </c>
      <c r="BD2107" s="84" t="s">
        <v>12298</v>
      </c>
      <c r="BE2107" s="84" t="s">
        <v>13988</v>
      </c>
      <c r="BF2107" s="84"/>
      <c r="BG2107" s="88"/>
      <c r="BH2107" s="88"/>
      <c r="BI2107" s="88"/>
      <c r="BJ2107" s="88"/>
      <c r="BK2107" s="88"/>
      <c r="BL2107" s="88"/>
      <c r="BM2107" s="88"/>
      <c r="BN2107" s="88"/>
      <c r="BO2107" s="88"/>
      <c r="BP2107" s="88"/>
      <c r="BQ2107" s="88"/>
      <c r="BR2107" s="88"/>
      <c r="BS2107" s="88"/>
      <c r="BT2107" s="88"/>
      <c r="BU2107" s="88"/>
      <c r="BV2107" s="88"/>
      <c r="BW2107" s="88"/>
      <c r="BX2107" s="88"/>
      <c r="BY2107" s="88"/>
      <c r="BZ2107" s="88"/>
      <c r="CA2107" s="88"/>
      <c r="CB2107" s="88"/>
      <c r="CC2107" s="88"/>
      <c r="CD2107" s="88"/>
      <c r="CE2107" s="88"/>
      <c r="CF2107" s="88"/>
      <c r="CG2107" s="88"/>
      <c r="CH2107" s="88"/>
      <c r="CI2107" s="88"/>
      <c r="CJ2107" s="88"/>
      <c r="CK2107" s="88"/>
      <c r="CL2107" s="88"/>
      <c r="CM2107" s="88"/>
      <c r="CN2107" s="88"/>
      <c r="CO2107" s="88"/>
      <c r="CP2107" s="88"/>
      <c r="CQ2107" s="88"/>
      <c r="CR2107" s="88"/>
      <c r="CS2107" s="88"/>
      <c r="CT2107" s="88"/>
      <c r="CU2107" s="88"/>
      <c r="CV2107" s="88"/>
      <c r="CW2107" s="88"/>
      <c r="CX2107" s="88"/>
      <c r="CY2107" s="88"/>
      <c r="CZ2107" s="88"/>
      <c r="DA2107" s="88"/>
      <c r="DB2107" s="88"/>
      <c r="DC2107" s="88"/>
      <c r="DD2107" s="88"/>
      <c r="DE2107" s="88"/>
      <c r="DF2107" s="88"/>
      <c r="DG2107" s="88"/>
      <c r="DH2107" s="88"/>
      <c r="DI2107" s="88"/>
      <c r="DJ2107" s="88"/>
      <c r="DK2107" s="88"/>
      <c r="DL2107" s="88"/>
    </row>
    <row r="2108" spans="1:116" ht="30" customHeight="1">
      <c r="A2108" s="4" t="s">
        <v>6985</v>
      </c>
      <c r="B2108" s="5">
        <v>2106</v>
      </c>
      <c r="C2108" s="6">
        <v>617</v>
      </c>
      <c r="D2108" s="6"/>
      <c r="E2108" s="43" t="s">
        <v>6998</v>
      </c>
      <c r="F2108" s="3" t="s">
        <v>6999</v>
      </c>
      <c r="G2108" s="3" t="s">
        <v>7000</v>
      </c>
      <c r="H2108" s="3" t="s">
        <v>530</v>
      </c>
      <c r="I2108" s="3" t="s">
        <v>255</v>
      </c>
      <c r="J2108" s="3" t="s">
        <v>7001</v>
      </c>
      <c r="K2108" s="6">
        <v>10</v>
      </c>
      <c r="L2108" s="3" t="s">
        <v>79</v>
      </c>
      <c r="M2108" s="6">
        <v>20</v>
      </c>
      <c r="N2108" s="3" t="s">
        <v>44</v>
      </c>
      <c r="O2108" s="3" t="s">
        <v>6989</v>
      </c>
      <c r="P2108" s="3" t="s">
        <v>7002</v>
      </c>
      <c r="Q2108" s="3" t="s">
        <v>7003</v>
      </c>
      <c r="R2108" s="156">
        <v>4.54</v>
      </c>
      <c r="T2108" s="23">
        <v>4.5</v>
      </c>
      <c r="U2108" s="1">
        <v>4.5</v>
      </c>
      <c r="V2108" s="21">
        <v>5.48</v>
      </c>
      <c r="W2108" s="22">
        <v>5.0285000000000002</v>
      </c>
      <c r="X2108" s="22">
        <v>3.423</v>
      </c>
      <c r="Y2108" s="22">
        <v>5.25</v>
      </c>
      <c r="AE2108" s="24">
        <v>5.48</v>
      </c>
      <c r="AN2108" s="25">
        <v>4.54</v>
      </c>
      <c r="AO2108" s="20" t="s">
        <v>47</v>
      </c>
      <c r="AP2108" s="24" t="s">
        <v>48</v>
      </c>
      <c r="AQ2108" s="20" t="e">
        <f>AVERAGE(SMALL(AE2108:AI2108,1),SMALL(AE2108:AI2108,2))</f>
        <v>#NUM!</v>
      </c>
      <c r="AR2108" s="20" t="e">
        <f>IF(R2108 &lt;=( AVERAGE(SMALL(AE2108:AI2108,1),SMALL(AE2108:AI2108,2))), R2108, "")</f>
        <v>#NUM!</v>
      </c>
      <c r="AS2108" s="20" t="e">
        <f>AVERAGE(SMALL(AJ2108:AM2108,1),SMALL(AJ2108:AM2108,2))</f>
        <v>#NUM!</v>
      </c>
      <c r="AT2108" s="20">
        <f>T2108*1.075</f>
        <v>4.8374999999999995</v>
      </c>
      <c r="AU2108" s="20">
        <f>U2108*1.075</f>
        <v>4.8374999999999995</v>
      </c>
      <c r="AV2108" s="22">
        <f>MIN(AN2108,AT2108,AU2108)</f>
        <v>4.54</v>
      </c>
      <c r="AW2108" s="20" t="s">
        <v>71</v>
      </c>
      <c r="AX2108" s="20" t="s">
        <v>72</v>
      </c>
      <c r="AY2108" s="25">
        <v>4.8369999999999997</v>
      </c>
      <c r="AZ2108" s="27">
        <f>IF(AND(AY2108&gt;0,AY2108&lt;=10),AY2108*0.25,IF(AND(AY2108&gt;10,AY2108&lt;=50),AY2108*0.17,IF(AND(AY2108&gt;10,AY2108&lt;=100),AY2108*0.12,IF(AY2108&gt;100,AY2108*0.1))))</f>
        <v>1.2092499999999999</v>
      </c>
      <c r="BA2108" s="3">
        <f>AZ2108+AY2108</f>
        <v>6.0462499999999997</v>
      </c>
      <c r="BB2108" s="25">
        <f>BA2108+BA2108*0.08</f>
        <v>6.5299499999999995</v>
      </c>
      <c r="BC2108" s="20" t="s">
        <v>12295</v>
      </c>
      <c r="BP2108" s="20"/>
      <c r="BQ2108" s="20"/>
      <c r="BR2108" s="20"/>
      <c r="BS2108" s="20"/>
      <c r="BT2108" s="20"/>
      <c r="BU2108" s="20"/>
      <c r="BV2108" s="20"/>
      <c r="BW2108" s="20"/>
      <c r="BX2108" s="20"/>
      <c r="BY2108" s="20"/>
      <c r="BZ2108" s="20"/>
      <c r="CA2108" s="20"/>
      <c r="CB2108" s="20"/>
      <c r="CC2108" s="20"/>
      <c r="CD2108" s="20"/>
      <c r="CE2108" s="20"/>
      <c r="CF2108" s="20"/>
      <c r="CG2108" s="20"/>
      <c r="CH2108" s="20"/>
      <c r="CI2108" s="20"/>
      <c r="CJ2108" s="20"/>
      <c r="CK2108" s="20"/>
      <c r="CL2108" s="20"/>
      <c r="CM2108" s="20"/>
      <c r="CN2108" s="20"/>
      <c r="CO2108" s="20"/>
      <c r="CP2108" s="20"/>
      <c r="CQ2108" s="20"/>
      <c r="CR2108" s="20"/>
      <c r="CS2108" s="20"/>
      <c r="CT2108" s="20"/>
      <c r="CU2108" s="20"/>
      <c r="CV2108" s="20"/>
      <c r="CW2108" s="20"/>
      <c r="CX2108" s="20"/>
      <c r="CY2108" s="20"/>
      <c r="CZ2108" s="20"/>
      <c r="DA2108" s="20"/>
      <c r="DB2108" s="20"/>
      <c r="DC2108" s="20"/>
      <c r="DD2108" s="20"/>
      <c r="DE2108" s="20"/>
      <c r="DF2108" s="20"/>
      <c r="DG2108" s="20"/>
      <c r="DH2108" s="20"/>
      <c r="DI2108" s="20"/>
      <c r="DJ2108" s="20"/>
      <c r="DK2108" s="20"/>
      <c r="DL2108" s="20"/>
    </row>
    <row r="2109" spans="1:116" ht="30" customHeight="1">
      <c r="A2109" s="4" t="s">
        <v>6985</v>
      </c>
      <c r="B2109" s="5">
        <v>2107</v>
      </c>
      <c r="C2109" s="6">
        <v>612</v>
      </c>
      <c r="D2109" s="6"/>
      <c r="E2109" s="43" t="s">
        <v>6992</v>
      </c>
      <c r="F2109" s="3" t="s">
        <v>6993</v>
      </c>
      <c r="G2109" s="3" t="s">
        <v>6158</v>
      </c>
      <c r="H2109" s="3" t="s">
        <v>222</v>
      </c>
      <c r="I2109" s="3" t="s">
        <v>380</v>
      </c>
      <c r="J2109" s="3" t="s">
        <v>6994</v>
      </c>
      <c r="K2109" s="6"/>
      <c r="L2109" s="3"/>
      <c r="M2109" s="6">
        <v>15</v>
      </c>
      <c r="N2109" s="3" t="s">
        <v>44</v>
      </c>
      <c r="O2109" s="3" t="s">
        <v>6989</v>
      </c>
      <c r="P2109" s="3" t="s">
        <v>6995</v>
      </c>
      <c r="Q2109" s="3" t="s">
        <v>6996</v>
      </c>
      <c r="R2109" s="156">
        <v>8.4</v>
      </c>
      <c r="T2109" s="23">
        <v>6.2</v>
      </c>
      <c r="U2109" s="1">
        <v>6.2</v>
      </c>
      <c r="W2109" s="22">
        <v>7.7988</v>
      </c>
      <c r="X2109" s="22">
        <v>7.8239999999999998</v>
      </c>
      <c r="AN2109" s="25">
        <v>7.81</v>
      </c>
      <c r="AO2109" s="20" t="s">
        <v>207</v>
      </c>
      <c r="AP2109" s="24" t="s">
        <v>208</v>
      </c>
      <c r="AQ2109" s="20" t="e">
        <f>AVERAGE(SMALL(AE2109:AI2109,1),SMALL(AE2109:AI2109,2))</f>
        <v>#NUM!</v>
      </c>
      <c r="AR2109" s="20" t="e">
        <f>IF(R2109 &lt;=( AVERAGE(SMALL(AE2109:AI2109,1),SMALL(AE2109:AI2109,2))), R2109, "")</f>
        <v>#NUM!</v>
      </c>
      <c r="AS2109" s="20" t="e">
        <f>AVERAGE(SMALL(AJ2109:AM2109,1),SMALL(AJ2109:AM2109,2))</f>
        <v>#NUM!</v>
      </c>
      <c r="AT2109" s="20">
        <f>T2109*1.075</f>
        <v>6.665</v>
      </c>
      <c r="AU2109" s="20">
        <f>U2109*1.075</f>
        <v>6.665</v>
      </c>
      <c r="AV2109" s="22">
        <f>MIN(AN2109,AT2109,AU2109)</f>
        <v>6.665</v>
      </c>
      <c r="AW2109" s="20" t="s">
        <v>71</v>
      </c>
      <c r="AX2109" s="20" t="s">
        <v>72</v>
      </c>
      <c r="AY2109" s="25">
        <v>6.665</v>
      </c>
      <c r="AZ2109" s="27">
        <f>IF(AND(AY2109&gt;0,AY2109&lt;=10),AY2109*0.25,IF(AND(AY2109&gt;10,AY2109&lt;=50),AY2109*0.17,IF(AND(AY2109&gt;10,AY2109&lt;=100),AY2109*0.12,IF(AY2109&gt;100,AY2109*0.1))))</f>
        <v>1.66625</v>
      </c>
      <c r="BA2109" s="3">
        <f>AZ2109+AY2109</f>
        <v>8.3312500000000007</v>
      </c>
      <c r="BB2109" s="25">
        <f>BA2109+BA2109*0.08</f>
        <v>8.9977499999999999</v>
      </c>
      <c r="BC2109" s="20" t="s">
        <v>12295</v>
      </c>
      <c r="BP2109" s="20"/>
      <c r="BQ2109" s="20"/>
      <c r="BR2109" s="20"/>
      <c r="BS2109" s="20"/>
      <c r="BT2109" s="20"/>
      <c r="BU2109" s="20"/>
      <c r="BV2109" s="20"/>
      <c r="BW2109" s="20"/>
      <c r="BX2109" s="20"/>
      <c r="BY2109" s="20"/>
      <c r="BZ2109" s="20"/>
      <c r="CA2109" s="20"/>
      <c r="CB2109" s="20"/>
      <c r="CC2109" s="20"/>
      <c r="CD2109" s="20"/>
      <c r="CE2109" s="20"/>
      <c r="CF2109" s="20"/>
      <c r="CG2109" s="20"/>
      <c r="CH2109" s="20"/>
      <c r="CI2109" s="20"/>
      <c r="CJ2109" s="20"/>
      <c r="CK2109" s="20"/>
      <c r="CL2109" s="20"/>
      <c r="CM2109" s="20"/>
      <c r="CN2109" s="20"/>
      <c r="CO2109" s="20"/>
      <c r="CP2109" s="20"/>
      <c r="CQ2109" s="20"/>
      <c r="CR2109" s="20"/>
      <c r="CS2109" s="20"/>
      <c r="CT2109" s="20"/>
      <c r="CU2109" s="20"/>
      <c r="CV2109" s="20"/>
      <c r="CW2109" s="20"/>
      <c r="CX2109" s="20"/>
      <c r="CY2109" s="20"/>
      <c r="CZ2109" s="20"/>
      <c r="DA2109" s="20"/>
      <c r="DB2109" s="20"/>
      <c r="DC2109" s="20"/>
      <c r="DD2109" s="20"/>
      <c r="DE2109" s="20"/>
      <c r="DF2109" s="20"/>
      <c r="DG2109" s="20"/>
      <c r="DH2109" s="20"/>
      <c r="DI2109" s="20"/>
      <c r="DJ2109" s="20"/>
      <c r="DK2109" s="20"/>
      <c r="DL2109" s="20"/>
    </row>
    <row r="2110" spans="1:116" ht="30" customHeight="1">
      <c r="A2110" s="4" t="s">
        <v>6985</v>
      </c>
      <c r="B2110" s="5">
        <v>2108</v>
      </c>
      <c r="C2110" s="6">
        <v>612</v>
      </c>
      <c r="D2110" s="6"/>
      <c r="E2110" s="43" t="s">
        <v>6992</v>
      </c>
      <c r="F2110" s="3" t="s">
        <v>6993</v>
      </c>
      <c r="G2110" s="3" t="s">
        <v>6158</v>
      </c>
      <c r="H2110" s="3" t="s">
        <v>222</v>
      </c>
      <c r="I2110" s="3" t="s">
        <v>380</v>
      </c>
      <c r="J2110" s="3" t="s">
        <v>6997</v>
      </c>
      <c r="K2110" s="6"/>
      <c r="L2110" s="3"/>
      <c r="M2110" s="6">
        <v>30</v>
      </c>
      <c r="N2110" s="3" t="s">
        <v>44</v>
      </c>
      <c r="O2110" s="3" t="s">
        <v>6989</v>
      </c>
      <c r="P2110" s="3" t="s">
        <v>6995</v>
      </c>
      <c r="Q2110" s="3" t="s">
        <v>6996</v>
      </c>
      <c r="R2110" s="156">
        <v>16.61</v>
      </c>
      <c r="T2110" s="23">
        <v>12.4</v>
      </c>
      <c r="U2110" s="1">
        <v>12.4</v>
      </c>
      <c r="W2110" s="22">
        <v>15.587899999999999</v>
      </c>
      <c r="X2110" s="22">
        <v>15.321999999999999</v>
      </c>
      <c r="AN2110" s="25">
        <v>15.45</v>
      </c>
      <c r="AO2110" s="20" t="s">
        <v>207</v>
      </c>
      <c r="AP2110" s="24" t="s">
        <v>208</v>
      </c>
      <c r="AQ2110" s="20" t="e">
        <f>AVERAGE(SMALL(AE2110:AI2110,1),SMALL(AE2110:AI2110,2))</f>
        <v>#NUM!</v>
      </c>
      <c r="AR2110" s="20" t="e">
        <f>IF(R2110 &lt;=( AVERAGE(SMALL(AE2110:AI2110,1),SMALL(AE2110:AI2110,2))), R2110, "")</f>
        <v>#NUM!</v>
      </c>
      <c r="AS2110" s="20" t="e">
        <f>AVERAGE(SMALL(AJ2110:AM2110,1),SMALL(AJ2110:AM2110,2))</f>
        <v>#NUM!</v>
      </c>
      <c r="AT2110" s="20">
        <f>T2110*1.075</f>
        <v>13.33</v>
      </c>
      <c r="AU2110" s="20">
        <f>U2110*1.075</f>
        <v>13.33</v>
      </c>
      <c r="AV2110" s="22">
        <f>MIN(AN2110,AT2110,AU2110)</f>
        <v>13.33</v>
      </c>
      <c r="AW2110" s="20" t="s">
        <v>71</v>
      </c>
      <c r="AX2110" s="20" t="s">
        <v>72</v>
      </c>
      <c r="AY2110" s="25">
        <v>13.33</v>
      </c>
      <c r="AZ2110" s="27">
        <f>IF(AND(AY2110&gt;0,AY2110&lt;=10),AY2110*0.25,IF(AND(AY2110&gt;10,AY2110&lt;=50),AY2110*0.17,IF(AND(AY2110&gt;10,AY2110&lt;=100),AY2110*0.12,IF(AY2110&gt;100,AY2110*0.1))))</f>
        <v>2.2661000000000002</v>
      </c>
      <c r="BA2110" s="3">
        <f>AZ2110+AY2110</f>
        <v>15.5961</v>
      </c>
      <c r="BB2110" s="25">
        <f>BA2110+BA2110*0.08</f>
        <v>16.843788</v>
      </c>
      <c r="BC2110" s="20" t="s">
        <v>12295</v>
      </c>
      <c r="BP2110" s="20"/>
      <c r="BQ2110" s="20"/>
      <c r="BR2110" s="20"/>
      <c r="BS2110" s="20"/>
      <c r="BT2110" s="20"/>
      <c r="BU2110" s="20"/>
      <c r="BV2110" s="20"/>
      <c r="BW2110" s="20"/>
      <c r="BX2110" s="20"/>
      <c r="BY2110" s="20"/>
      <c r="BZ2110" s="20"/>
      <c r="CA2110" s="20"/>
      <c r="CB2110" s="20"/>
      <c r="CC2110" s="20"/>
      <c r="CD2110" s="20"/>
      <c r="CE2110" s="20"/>
      <c r="CF2110" s="20"/>
      <c r="CG2110" s="20"/>
      <c r="CH2110" s="20"/>
      <c r="CI2110" s="20"/>
      <c r="CJ2110" s="20"/>
      <c r="CK2110" s="20"/>
      <c r="CL2110" s="20"/>
      <c r="CM2110" s="20"/>
      <c r="CN2110" s="20"/>
      <c r="CO2110" s="20"/>
      <c r="CP2110" s="20"/>
      <c r="CQ2110" s="20"/>
      <c r="CR2110" s="20"/>
      <c r="CS2110" s="20"/>
      <c r="CT2110" s="20"/>
      <c r="CU2110" s="20"/>
      <c r="CV2110" s="20"/>
      <c r="CW2110" s="20"/>
      <c r="CX2110" s="20"/>
      <c r="CY2110" s="20"/>
      <c r="CZ2110" s="20"/>
      <c r="DA2110" s="20"/>
      <c r="DB2110" s="20"/>
      <c r="DC2110" s="20"/>
      <c r="DD2110" s="20"/>
      <c r="DE2110" s="20"/>
      <c r="DF2110" s="20"/>
      <c r="DG2110" s="20"/>
      <c r="DH2110" s="20"/>
      <c r="DI2110" s="20"/>
      <c r="DJ2110" s="20"/>
      <c r="DK2110" s="20"/>
      <c r="DL2110" s="20"/>
    </row>
    <row r="2111" spans="1:116" ht="30" customHeight="1">
      <c r="A2111" s="111" t="s">
        <v>12779</v>
      </c>
      <c r="B2111" s="5">
        <v>2109</v>
      </c>
      <c r="C2111" s="179">
        <v>892</v>
      </c>
      <c r="D2111" s="179"/>
      <c r="E2111" s="172" t="s">
        <v>6986</v>
      </c>
      <c r="F2111" s="3" t="s">
        <v>6987</v>
      </c>
      <c r="G2111" s="3" t="s">
        <v>3887</v>
      </c>
      <c r="H2111" s="3" t="s">
        <v>6988</v>
      </c>
      <c r="I2111" s="3" t="s">
        <v>296</v>
      </c>
      <c r="J2111" s="3" t="s">
        <v>15170</v>
      </c>
      <c r="K2111" s="6"/>
      <c r="L2111" s="3"/>
      <c r="M2111" s="6">
        <v>30</v>
      </c>
      <c r="N2111" s="3" t="s">
        <v>44</v>
      </c>
      <c r="O2111" s="3" t="s">
        <v>6989</v>
      </c>
      <c r="P2111" s="3" t="s">
        <v>6990</v>
      </c>
      <c r="Q2111" s="3" t="s">
        <v>6991</v>
      </c>
      <c r="R2111" s="161">
        <v>5.86</v>
      </c>
      <c r="S2111" s="79">
        <v>4.75</v>
      </c>
      <c r="T2111" s="81">
        <v>4.75</v>
      </c>
      <c r="U2111" s="82"/>
      <c r="V2111" s="79">
        <v>5.0206999999999997</v>
      </c>
      <c r="W2111" s="79">
        <v>6.9104999999999999</v>
      </c>
      <c r="X2111" s="79">
        <v>5.47</v>
      </c>
      <c r="Y2111" s="79"/>
      <c r="Z2111" s="79"/>
      <c r="AA2111" s="79"/>
      <c r="AB2111" s="79"/>
      <c r="AC2111" s="79"/>
      <c r="AD2111" s="83">
        <v>5.29</v>
      </c>
      <c r="AE2111" s="84">
        <v>5.13</v>
      </c>
      <c r="AF2111" s="84"/>
      <c r="AG2111" s="84"/>
      <c r="AH2111" s="84"/>
      <c r="AI2111" s="84"/>
      <c r="AJ2111" s="84">
        <v>7.64</v>
      </c>
      <c r="AK2111" s="84"/>
      <c r="AL2111" s="84"/>
      <c r="AM2111" s="84"/>
      <c r="AN2111" s="85"/>
      <c r="AO2111" s="84"/>
      <c r="AP2111" s="83"/>
      <c r="AQ2111" s="84">
        <v>5.21</v>
      </c>
      <c r="AR2111" s="84" t="s">
        <v>601</v>
      </c>
      <c r="AS2111" s="84" t="e">
        <v>#NUM!</v>
      </c>
      <c r="AT2111" s="84" t="e">
        <v>#REF!</v>
      </c>
      <c r="AU2111" s="84">
        <v>5.1062500000000002</v>
      </c>
      <c r="AV2111" s="79" t="e">
        <v>#REF!</v>
      </c>
      <c r="AW2111" s="84" t="s">
        <v>71</v>
      </c>
      <c r="AX2111" s="84" t="s">
        <v>72</v>
      </c>
      <c r="AY2111" s="85">
        <v>5.1059999999999999</v>
      </c>
      <c r="AZ2111" s="87">
        <v>1.2765</v>
      </c>
      <c r="BA2111" s="43">
        <v>6.3825000000000003</v>
      </c>
      <c r="BB2111" s="85">
        <v>6.8931000000000004</v>
      </c>
      <c r="BC2111" s="20" t="s">
        <v>12295</v>
      </c>
      <c r="BD2111" s="88" t="s">
        <v>12287</v>
      </c>
      <c r="BE2111" s="88"/>
      <c r="BF2111" s="88"/>
      <c r="BG2111" s="88"/>
      <c r="BH2111" s="88"/>
      <c r="BI2111" s="88"/>
      <c r="BJ2111" s="88"/>
      <c r="BK2111" s="88"/>
      <c r="BL2111" s="88"/>
      <c r="BM2111" s="88"/>
      <c r="BN2111" s="88"/>
      <c r="BO2111" s="88"/>
      <c r="BP2111" s="88"/>
      <c r="BQ2111" s="88"/>
      <c r="BR2111" s="88"/>
      <c r="BS2111" s="88"/>
      <c r="BT2111" s="88"/>
      <c r="BU2111" s="88"/>
      <c r="BV2111" s="88"/>
      <c r="BW2111" s="88"/>
      <c r="BX2111" s="88"/>
      <c r="BY2111" s="88"/>
      <c r="BZ2111" s="88"/>
      <c r="CA2111" s="88"/>
      <c r="CB2111" s="88"/>
      <c r="CC2111" s="88"/>
      <c r="CD2111" s="88"/>
      <c r="CE2111" s="88"/>
      <c r="CF2111" s="88"/>
      <c r="CG2111" s="88"/>
      <c r="CH2111" s="88"/>
      <c r="CI2111" s="88"/>
      <c r="CJ2111" s="88"/>
      <c r="CK2111" s="88"/>
      <c r="CL2111" s="88"/>
      <c r="CM2111" s="88"/>
      <c r="CN2111" s="88"/>
      <c r="CO2111" s="88"/>
      <c r="CP2111" s="88"/>
      <c r="CQ2111" s="88"/>
      <c r="CR2111" s="88"/>
      <c r="CS2111" s="88"/>
      <c r="CT2111" s="88"/>
      <c r="CU2111" s="88"/>
      <c r="CV2111" s="88"/>
      <c r="CW2111" s="88"/>
      <c r="CX2111" s="88"/>
      <c r="CY2111" s="88"/>
      <c r="CZ2111" s="88"/>
      <c r="DA2111" s="88"/>
      <c r="DB2111" s="88"/>
      <c r="DC2111" s="88"/>
      <c r="DD2111" s="88"/>
      <c r="DE2111" s="88"/>
      <c r="DF2111" s="88"/>
      <c r="DG2111" s="88"/>
      <c r="DH2111" s="88"/>
      <c r="DI2111" s="88"/>
      <c r="DJ2111" s="88"/>
      <c r="DK2111" s="88"/>
      <c r="DL2111" s="88"/>
    </row>
    <row r="2112" spans="1:116" ht="30" customHeight="1">
      <c r="A2112" s="111" t="s">
        <v>15176</v>
      </c>
      <c r="B2112" s="5">
        <v>2110</v>
      </c>
      <c r="C2112" s="179">
        <v>19350</v>
      </c>
      <c r="D2112" s="179"/>
      <c r="E2112" s="177" t="s">
        <v>15177</v>
      </c>
      <c r="F2112" s="3" t="s">
        <v>12788</v>
      </c>
      <c r="G2112" s="3" t="s">
        <v>1931</v>
      </c>
      <c r="H2112" s="3" t="s">
        <v>11554</v>
      </c>
      <c r="I2112" s="3" t="s">
        <v>389</v>
      </c>
      <c r="J2112" s="3" t="s">
        <v>15178</v>
      </c>
      <c r="K2112" s="6">
        <v>10</v>
      </c>
      <c r="L2112" s="3" t="s">
        <v>79</v>
      </c>
      <c r="M2112" s="6">
        <v>10</v>
      </c>
      <c r="N2112" s="3" t="s">
        <v>44</v>
      </c>
      <c r="O2112" s="3" t="s">
        <v>12784</v>
      </c>
      <c r="P2112" s="3" t="s">
        <v>12789</v>
      </c>
      <c r="Q2112" s="3" t="s">
        <v>15179</v>
      </c>
      <c r="R2112" s="161">
        <v>43</v>
      </c>
      <c r="S2112" s="79">
        <v>10.18</v>
      </c>
      <c r="T2112" s="81">
        <v>4.6500000000000004</v>
      </c>
      <c r="U2112" s="82">
        <v>40</v>
      </c>
      <c r="V2112" s="79"/>
      <c r="W2112" s="79"/>
      <c r="X2112" s="79"/>
      <c r="Y2112" s="79"/>
      <c r="Z2112" s="79"/>
      <c r="AA2112" s="79"/>
      <c r="AB2112" s="79"/>
      <c r="AC2112" s="79"/>
      <c r="AD2112" s="83"/>
      <c r="AE2112" s="84"/>
      <c r="AF2112" s="84"/>
      <c r="AG2112" s="84"/>
      <c r="AH2112" s="84"/>
      <c r="AI2112" s="84"/>
      <c r="AJ2112" s="84"/>
      <c r="AK2112" s="84"/>
      <c r="AL2112" s="84"/>
      <c r="AM2112" s="84"/>
      <c r="AN2112" s="85"/>
      <c r="AO2112" s="84"/>
      <c r="AP2112" s="83"/>
      <c r="AQ2112" s="84" t="e">
        <v>#NUM!</v>
      </c>
      <c r="AR2112" s="84" t="e">
        <v>#NUM!</v>
      </c>
      <c r="AS2112" s="84" t="e">
        <v>#NUM!</v>
      </c>
      <c r="AT2112" s="84" t="e">
        <v>#REF!</v>
      </c>
      <c r="AU2112" s="84">
        <v>4.9987500000000002</v>
      </c>
      <c r="AV2112" s="79" t="e">
        <v>#REF!</v>
      </c>
      <c r="AW2112" s="84" t="s">
        <v>71</v>
      </c>
      <c r="AX2112" s="84" t="s">
        <v>72</v>
      </c>
      <c r="AY2112" s="85">
        <v>4.9980000000000002</v>
      </c>
      <c r="AZ2112" s="87">
        <v>1.2495000000000001</v>
      </c>
      <c r="BA2112" s="43">
        <v>6.2475000000000005</v>
      </c>
      <c r="BB2112" s="85">
        <v>6.747300000000001</v>
      </c>
      <c r="BC2112" s="20" t="s">
        <v>12295</v>
      </c>
      <c r="BD2112" s="88" t="s">
        <v>1028</v>
      </c>
      <c r="BE2112" s="88"/>
      <c r="BF2112" s="88"/>
      <c r="BG2112" s="88"/>
      <c r="BH2112" s="88"/>
      <c r="BI2112" s="88"/>
      <c r="BJ2112" s="88"/>
      <c r="BK2112" s="88"/>
      <c r="BL2112" s="88"/>
      <c r="BM2112" s="88"/>
      <c r="BN2112" s="88"/>
      <c r="BO2112" s="88"/>
      <c r="BP2112" s="88"/>
      <c r="BQ2112" s="88"/>
      <c r="BR2112" s="88"/>
      <c r="BS2112" s="88"/>
      <c r="BT2112" s="88"/>
      <c r="BU2112" s="88"/>
      <c r="BV2112" s="88"/>
      <c r="BW2112" s="88"/>
      <c r="BX2112" s="88"/>
      <c r="BY2112" s="88"/>
      <c r="BZ2112" s="88"/>
      <c r="CA2112" s="88"/>
      <c r="CB2112" s="88"/>
      <c r="CC2112" s="88"/>
      <c r="CD2112" s="88"/>
      <c r="CE2112" s="88"/>
      <c r="CF2112" s="88"/>
      <c r="CG2112" s="88"/>
      <c r="CH2112" s="88"/>
      <c r="CI2112" s="88"/>
      <c r="CJ2112" s="88"/>
      <c r="CK2112" s="88"/>
      <c r="CL2112" s="88"/>
      <c r="CM2112" s="88"/>
      <c r="CN2112" s="88"/>
      <c r="CO2112" s="88"/>
      <c r="CP2112" s="88"/>
      <c r="CQ2112" s="88"/>
      <c r="CR2112" s="88"/>
      <c r="CS2112" s="88"/>
      <c r="CT2112" s="88"/>
      <c r="CU2112" s="88"/>
      <c r="CV2112" s="88"/>
      <c r="CW2112" s="88"/>
      <c r="CX2112" s="88"/>
      <c r="CY2112" s="88"/>
      <c r="CZ2112" s="88"/>
      <c r="DA2112" s="88"/>
      <c r="DB2112" s="88"/>
      <c r="DC2112" s="88"/>
      <c r="DD2112" s="88"/>
      <c r="DE2112" s="88"/>
      <c r="DF2112" s="88"/>
      <c r="DG2112" s="88"/>
      <c r="DH2112" s="88"/>
      <c r="DI2112" s="88"/>
      <c r="DJ2112" s="88"/>
      <c r="DK2112" s="88"/>
      <c r="DL2112" s="88"/>
    </row>
    <row r="2113" spans="1:116" ht="30" customHeight="1">
      <c r="A2113" s="111" t="s">
        <v>12779</v>
      </c>
      <c r="B2113" s="5">
        <v>2111</v>
      </c>
      <c r="C2113" s="179">
        <v>16430</v>
      </c>
      <c r="D2113" s="179"/>
      <c r="E2113" s="177" t="s">
        <v>15171</v>
      </c>
      <c r="F2113" s="3" t="s">
        <v>15172</v>
      </c>
      <c r="G2113" s="3" t="s">
        <v>15173</v>
      </c>
      <c r="H2113" s="3" t="s">
        <v>4843</v>
      </c>
      <c r="I2113" s="3" t="s">
        <v>389</v>
      </c>
      <c r="J2113" s="3" t="s">
        <v>15174</v>
      </c>
      <c r="K2113" s="6">
        <v>1</v>
      </c>
      <c r="L2113" s="3" t="s">
        <v>79</v>
      </c>
      <c r="M2113" s="6">
        <v>10</v>
      </c>
      <c r="N2113" s="3" t="s">
        <v>44</v>
      </c>
      <c r="O2113" s="3" t="s">
        <v>12784</v>
      </c>
      <c r="P2113" s="3" t="s">
        <v>12785</v>
      </c>
      <c r="Q2113" s="3" t="s">
        <v>15175</v>
      </c>
      <c r="R2113" s="161">
        <v>37.630000000000003</v>
      </c>
      <c r="S2113" s="79">
        <v>4.53</v>
      </c>
      <c r="T2113" s="81">
        <v>3.6</v>
      </c>
      <c r="U2113" s="82">
        <v>35</v>
      </c>
      <c r="V2113" s="79"/>
      <c r="W2113" s="79"/>
      <c r="X2113" s="79"/>
      <c r="Y2113" s="79"/>
      <c r="Z2113" s="79"/>
      <c r="AA2113" s="79"/>
      <c r="AB2113" s="79"/>
      <c r="AC2113" s="79"/>
      <c r="AD2113" s="83"/>
      <c r="AE2113" s="84"/>
      <c r="AF2113" s="84"/>
      <c r="AG2113" s="84"/>
      <c r="AH2113" s="84"/>
      <c r="AI2113" s="84"/>
      <c r="AJ2113" s="84"/>
      <c r="AK2113" s="84"/>
      <c r="AL2113" s="84"/>
      <c r="AM2113" s="84"/>
      <c r="AN2113" s="85"/>
      <c r="AO2113" s="84"/>
      <c r="AP2113" s="83"/>
      <c r="AQ2113" s="84" t="e">
        <v>#NUM!</v>
      </c>
      <c r="AR2113" s="84" t="e">
        <v>#NUM!</v>
      </c>
      <c r="AS2113" s="84" t="e">
        <v>#NUM!</v>
      </c>
      <c r="AT2113" s="84" t="e">
        <v>#REF!</v>
      </c>
      <c r="AU2113" s="84">
        <v>3.87</v>
      </c>
      <c r="AV2113" s="79" t="e">
        <v>#REF!</v>
      </c>
      <c r="AW2113" s="84" t="s">
        <v>71</v>
      </c>
      <c r="AX2113" s="84" t="s">
        <v>72</v>
      </c>
      <c r="AY2113" s="85">
        <v>3.87</v>
      </c>
      <c r="AZ2113" s="87">
        <v>0.96750000000000003</v>
      </c>
      <c r="BA2113" s="43">
        <v>4.8375000000000004</v>
      </c>
      <c r="BB2113" s="85">
        <v>5.2245000000000008</v>
      </c>
      <c r="BC2113" s="20" t="s">
        <v>12295</v>
      </c>
      <c r="BD2113" s="88" t="s">
        <v>1028</v>
      </c>
      <c r="BE2113" s="88"/>
      <c r="BF2113" s="88"/>
      <c r="BG2113" s="88"/>
      <c r="BH2113" s="88"/>
      <c r="BI2113" s="88"/>
      <c r="BJ2113" s="88"/>
      <c r="BK2113" s="88"/>
      <c r="BL2113" s="88"/>
      <c r="BM2113" s="88"/>
      <c r="BN2113" s="88"/>
      <c r="BO2113" s="88"/>
      <c r="BP2113" s="88"/>
      <c r="BQ2113" s="88"/>
      <c r="BR2113" s="88"/>
      <c r="BS2113" s="88"/>
      <c r="BT2113" s="88"/>
      <c r="BU2113" s="88"/>
      <c r="BV2113" s="88"/>
      <c r="BW2113" s="88"/>
      <c r="BX2113" s="88"/>
      <c r="BY2113" s="88"/>
      <c r="BZ2113" s="88"/>
      <c r="CA2113" s="88"/>
      <c r="CB2113" s="88"/>
      <c r="CC2113" s="88"/>
      <c r="CD2113" s="88"/>
      <c r="CE2113" s="88"/>
      <c r="CF2113" s="88"/>
      <c r="CG2113" s="88"/>
      <c r="CH2113" s="88"/>
      <c r="CI2113" s="88"/>
      <c r="CJ2113" s="88"/>
      <c r="CK2113" s="88"/>
      <c r="CL2113" s="88"/>
      <c r="CM2113" s="88"/>
      <c r="CN2113" s="88"/>
      <c r="CO2113" s="88"/>
      <c r="CP2113" s="88"/>
      <c r="CQ2113" s="88"/>
      <c r="CR2113" s="88"/>
      <c r="CS2113" s="88"/>
      <c r="CT2113" s="88"/>
      <c r="CU2113" s="88"/>
      <c r="CV2113" s="88"/>
      <c r="CW2113" s="88"/>
      <c r="CX2113" s="88"/>
      <c r="CY2113" s="88"/>
      <c r="CZ2113" s="88"/>
      <c r="DA2113" s="88"/>
      <c r="DB2113" s="88"/>
      <c r="DC2113" s="88"/>
      <c r="DD2113" s="88"/>
      <c r="DE2113" s="88"/>
      <c r="DF2113" s="88"/>
      <c r="DG2113" s="88"/>
      <c r="DH2113" s="88"/>
      <c r="DI2113" s="88"/>
      <c r="DJ2113" s="88"/>
      <c r="DK2113" s="88"/>
      <c r="DL2113" s="88"/>
    </row>
    <row r="2114" spans="1:116" ht="30" customHeight="1">
      <c r="A2114" s="111" t="s">
        <v>12779</v>
      </c>
      <c r="B2114" s="5">
        <v>2112</v>
      </c>
      <c r="C2114" s="116">
        <v>17624</v>
      </c>
      <c r="D2114" s="116"/>
      <c r="E2114" s="43" t="s">
        <v>12780</v>
      </c>
      <c r="F2114" s="3" t="s">
        <v>12781</v>
      </c>
      <c r="G2114" s="3" t="s">
        <v>5437</v>
      </c>
      <c r="H2114" s="3" t="s">
        <v>12782</v>
      </c>
      <c r="I2114" s="3" t="s">
        <v>389</v>
      </c>
      <c r="J2114" s="3" t="s">
        <v>12783</v>
      </c>
      <c r="K2114" s="6">
        <v>10</v>
      </c>
      <c r="L2114" s="3" t="s">
        <v>79</v>
      </c>
      <c r="M2114" s="6">
        <v>10</v>
      </c>
      <c r="N2114" s="3" t="s">
        <v>44</v>
      </c>
      <c r="O2114" s="3" t="s">
        <v>12784</v>
      </c>
      <c r="P2114" s="3" t="s">
        <v>12785</v>
      </c>
      <c r="Q2114" s="3" t="s">
        <v>12786</v>
      </c>
      <c r="R2114" s="161">
        <v>64.5</v>
      </c>
      <c r="S2114" s="79">
        <v>11.42</v>
      </c>
      <c r="T2114" s="81" t="s">
        <v>54</v>
      </c>
      <c r="U2114" s="81"/>
      <c r="V2114" s="82">
        <v>60</v>
      </c>
      <c r="W2114" s="79"/>
      <c r="X2114" s="79"/>
      <c r="Y2114" s="79"/>
      <c r="Z2114" s="79"/>
      <c r="AA2114" s="79"/>
      <c r="AB2114" s="79"/>
      <c r="AC2114" s="79"/>
      <c r="AD2114" s="79"/>
      <c r="AE2114" s="83"/>
      <c r="AF2114" s="84"/>
      <c r="AG2114" s="84"/>
      <c r="AH2114" s="84"/>
      <c r="AI2114" s="84"/>
      <c r="AJ2114" s="84"/>
      <c r="AK2114" s="84"/>
      <c r="AL2114" s="84"/>
      <c r="AM2114" s="84"/>
      <c r="AN2114" s="85"/>
      <c r="AO2114" s="84"/>
      <c r="AP2114" s="83"/>
      <c r="AQ2114" s="84" t="e">
        <v>#NUM!</v>
      </c>
      <c r="AR2114" s="84" t="e">
        <v>#NUM!</v>
      </c>
      <c r="AS2114" s="84" t="e">
        <v>#NUM!</v>
      </c>
      <c r="AT2114" s="84" t="e">
        <v>#REF!</v>
      </c>
      <c r="AU2114" s="84" t="e">
        <v>#VALUE!</v>
      </c>
      <c r="AV2114" s="79" t="e">
        <v>#REF!</v>
      </c>
      <c r="AW2114" s="84" t="s">
        <v>71</v>
      </c>
      <c r="AX2114" s="84" t="s">
        <v>72</v>
      </c>
      <c r="AY2114" s="85">
        <v>12.276</v>
      </c>
      <c r="AZ2114" s="87">
        <v>2.0869200000000001</v>
      </c>
      <c r="BA2114" s="43">
        <v>14.362919999999999</v>
      </c>
      <c r="BB2114" s="85">
        <v>15.511953599999998</v>
      </c>
      <c r="BC2114" s="20" t="s">
        <v>12295</v>
      </c>
      <c r="BD2114" s="88" t="s">
        <v>1028</v>
      </c>
      <c r="BE2114" s="88"/>
      <c r="BF2114" s="88"/>
      <c r="BG2114" s="88"/>
      <c r="BH2114" s="88"/>
      <c r="BI2114" s="88"/>
      <c r="BJ2114" s="88"/>
      <c r="BK2114" s="88"/>
      <c r="BL2114" s="88"/>
      <c r="BM2114" s="88"/>
      <c r="BN2114" s="88"/>
      <c r="BO2114" s="88"/>
      <c r="BP2114" s="88"/>
      <c r="BQ2114" s="88"/>
      <c r="BR2114" s="88"/>
      <c r="BS2114" s="88"/>
      <c r="BT2114" s="88"/>
      <c r="BU2114" s="88"/>
      <c r="BV2114" s="88"/>
      <c r="BW2114" s="88"/>
      <c r="BX2114" s="88"/>
    </row>
    <row r="2115" spans="1:116" ht="30" customHeight="1">
      <c r="A2115" s="111" t="s">
        <v>12779</v>
      </c>
      <c r="B2115" s="5">
        <v>2113</v>
      </c>
      <c r="C2115" s="116">
        <v>5599</v>
      </c>
      <c r="D2115" s="116"/>
      <c r="E2115" s="43" t="s">
        <v>12787</v>
      </c>
      <c r="F2115" s="3" t="s">
        <v>12788</v>
      </c>
      <c r="G2115" s="3" t="s">
        <v>1931</v>
      </c>
      <c r="H2115" s="3" t="s">
        <v>11554</v>
      </c>
      <c r="I2115" s="3" t="s">
        <v>389</v>
      </c>
      <c r="J2115" s="3" t="s">
        <v>9754</v>
      </c>
      <c r="K2115" s="6"/>
      <c r="L2115" s="3"/>
      <c r="M2115" s="6">
        <v>10</v>
      </c>
      <c r="N2115" s="3" t="s">
        <v>44</v>
      </c>
      <c r="O2115" s="3" t="s">
        <v>12784</v>
      </c>
      <c r="P2115" s="3" t="s">
        <v>12789</v>
      </c>
      <c r="Q2115" s="3" t="s">
        <v>12790</v>
      </c>
      <c r="R2115" s="161">
        <v>32.25</v>
      </c>
      <c r="S2115" s="79">
        <v>5.72</v>
      </c>
      <c r="T2115" s="81">
        <v>4.6500000000000004</v>
      </c>
      <c r="U2115" s="81"/>
      <c r="V2115" s="82">
        <v>30</v>
      </c>
      <c r="W2115" s="79"/>
      <c r="X2115" s="79"/>
      <c r="Y2115" s="79"/>
      <c r="Z2115" s="79"/>
      <c r="AA2115" s="79"/>
      <c r="AB2115" s="79"/>
      <c r="AC2115" s="79"/>
      <c r="AD2115" s="79"/>
      <c r="AE2115" s="83"/>
      <c r="AF2115" s="84"/>
      <c r="AG2115" s="84"/>
      <c r="AH2115" s="84"/>
      <c r="AI2115" s="84"/>
      <c r="AJ2115" s="84"/>
      <c r="AK2115" s="84"/>
      <c r="AL2115" s="84"/>
      <c r="AM2115" s="84"/>
      <c r="AN2115" s="85"/>
      <c r="AO2115" s="84"/>
      <c r="AP2115" s="83"/>
      <c r="AQ2115" s="84" t="e">
        <v>#NUM!</v>
      </c>
      <c r="AR2115" s="84" t="e">
        <v>#NUM!</v>
      </c>
      <c r="AS2115" s="84" t="e">
        <v>#NUM!</v>
      </c>
      <c r="AT2115" s="84" t="e">
        <v>#REF!</v>
      </c>
      <c r="AU2115" s="84">
        <v>4.9987500000000002</v>
      </c>
      <c r="AV2115" s="79" t="e">
        <v>#REF!</v>
      </c>
      <c r="AW2115" s="84" t="s">
        <v>71</v>
      </c>
      <c r="AX2115" s="84" t="s">
        <v>72</v>
      </c>
      <c r="AY2115" s="85">
        <v>4.9980000000000002</v>
      </c>
      <c r="AZ2115" s="87">
        <v>1.2495000000000001</v>
      </c>
      <c r="BA2115" s="43">
        <v>6.2475000000000005</v>
      </c>
      <c r="BB2115" s="85">
        <v>6.747300000000001</v>
      </c>
      <c r="BC2115" s="20" t="s">
        <v>12295</v>
      </c>
      <c r="BD2115" s="88" t="s">
        <v>1028</v>
      </c>
      <c r="BE2115" s="88"/>
      <c r="BF2115" s="88"/>
      <c r="BG2115" s="88"/>
      <c r="BH2115" s="88"/>
      <c r="BI2115" s="88"/>
      <c r="BJ2115" s="88"/>
      <c r="BK2115" s="88"/>
      <c r="BL2115" s="88"/>
      <c r="BM2115" s="88"/>
      <c r="BN2115" s="88"/>
      <c r="BO2115" s="88"/>
      <c r="BP2115" s="88"/>
      <c r="BQ2115" s="88"/>
      <c r="BR2115" s="88"/>
      <c r="BS2115" s="88"/>
      <c r="BT2115" s="88"/>
      <c r="BU2115" s="88"/>
      <c r="BV2115" s="88"/>
      <c r="BW2115" s="88"/>
      <c r="BX2115" s="88"/>
    </row>
    <row r="2116" spans="1:116" ht="30" customHeight="1">
      <c r="A2116" s="7" t="s">
        <v>1651</v>
      </c>
      <c r="B2116" s="5">
        <v>2114</v>
      </c>
      <c r="C2116" s="116"/>
      <c r="D2116" s="116"/>
      <c r="E2116" s="43" t="s">
        <v>7053</v>
      </c>
      <c r="F2116" s="3" t="s">
        <v>7054</v>
      </c>
      <c r="G2116" s="3" t="s">
        <v>7055</v>
      </c>
      <c r="H2116" s="3" t="s">
        <v>7056</v>
      </c>
      <c r="I2116" s="3" t="s">
        <v>65</v>
      </c>
      <c r="J2116" s="3" t="s">
        <v>7057</v>
      </c>
      <c r="K2116" s="6">
        <v>30</v>
      </c>
      <c r="L2116" s="3" t="s">
        <v>67</v>
      </c>
      <c r="M2116" s="6">
        <v>1</v>
      </c>
      <c r="N2116" s="3" t="s">
        <v>44</v>
      </c>
      <c r="O2116" s="3" t="s">
        <v>7015</v>
      </c>
      <c r="P2116" s="3" t="s">
        <v>7036</v>
      </c>
      <c r="Q2116" s="3" t="s">
        <v>7058</v>
      </c>
      <c r="R2116" s="156">
        <v>7.1</v>
      </c>
      <c r="T2116" s="23">
        <v>0.95</v>
      </c>
      <c r="U2116" s="1">
        <v>0.95</v>
      </c>
      <c r="V2116" s="21">
        <v>13.68</v>
      </c>
      <c r="AQ2116" s="20" t="e">
        <f>AVERAGE(SMALL(AE2116:AI2116,1),SMALL(AE2116:AI2116,2))</f>
        <v>#NUM!</v>
      </c>
      <c r="AR2116" s="20" t="e">
        <f>IF(R2116 &lt;=( AVERAGE(SMALL(AE2116:AI2116,1),SMALL(AE2116:AI2116,2))), R2116, "")</f>
        <v>#NUM!</v>
      </c>
      <c r="AS2116" s="20" t="e">
        <f>AVERAGE(SMALL(AJ2116:AM2116,1),SMALL(AJ2116:AM2116,2))</f>
        <v>#NUM!</v>
      </c>
      <c r="AT2116" s="20">
        <f>T2116*1.075</f>
        <v>1.02125</v>
      </c>
      <c r="AU2116" s="20">
        <f>U2116*1.075</f>
        <v>1.02125</v>
      </c>
      <c r="AV2116" s="22">
        <f>MIN(AN2116,AT2116,AU2116)</f>
        <v>1.02125</v>
      </c>
      <c r="AW2116" s="20" t="s">
        <v>71</v>
      </c>
      <c r="AX2116" s="20" t="s">
        <v>72</v>
      </c>
      <c r="AY2116" s="25">
        <v>1.02</v>
      </c>
      <c r="AZ2116" s="27">
        <f>IF(AND(AY2116&gt;0,AY2116&lt;=10),AY2116*0.25,IF(AND(AY2116&gt;10,AY2116&lt;=50),AY2116*0.17,IF(AND(AY2116&gt;10,AY2116&lt;=100),AY2116*0.12,IF(AY2116&gt;100,AY2116*0.1))))</f>
        <v>0.255</v>
      </c>
      <c r="BA2116" s="3">
        <f>AZ2116+AY2116</f>
        <v>1.2749999999999999</v>
      </c>
      <c r="BB2116" s="25">
        <f>BA2116+BA2116*0.08</f>
        <v>1.377</v>
      </c>
      <c r="BC2116" s="20" t="s">
        <v>12295</v>
      </c>
    </row>
    <row r="2117" spans="1:116" ht="30" customHeight="1">
      <c r="A2117" s="7" t="s">
        <v>1651</v>
      </c>
      <c r="B2117" s="5">
        <v>2115</v>
      </c>
      <c r="C2117" s="116"/>
      <c r="D2117" s="116"/>
      <c r="E2117" s="43" t="s">
        <v>7031</v>
      </c>
      <c r="F2117" s="3" t="s">
        <v>7032</v>
      </c>
      <c r="G2117" s="3" t="s">
        <v>7033</v>
      </c>
      <c r="H2117" s="3" t="s">
        <v>7034</v>
      </c>
      <c r="I2117" s="3" t="s">
        <v>310</v>
      </c>
      <c r="J2117" s="3" t="s">
        <v>7035</v>
      </c>
      <c r="K2117" s="6">
        <v>30</v>
      </c>
      <c r="L2117" s="3" t="s">
        <v>67</v>
      </c>
      <c r="M2117" s="6">
        <v>1</v>
      </c>
      <c r="N2117" s="3" t="s">
        <v>44</v>
      </c>
      <c r="O2117" s="3" t="s">
        <v>7015</v>
      </c>
      <c r="P2117" s="3" t="s">
        <v>7036</v>
      </c>
      <c r="Q2117" s="3" t="s">
        <v>7037</v>
      </c>
      <c r="R2117" s="156">
        <v>4.5</v>
      </c>
      <c r="T2117" s="23">
        <v>1.26</v>
      </c>
      <c r="U2117" s="1">
        <v>1.26</v>
      </c>
      <c r="V2117" s="21">
        <v>8.3000000000000007</v>
      </c>
      <c r="AQ2117" s="20" t="e">
        <f>AVERAGE(SMALL(AE2117:AI2117,1),SMALL(AE2117:AI2117,2))</f>
        <v>#NUM!</v>
      </c>
      <c r="AR2117" s="20" t="e">
        <f>IF(R2117 &lt;=( AVERAGE(SMALL(AE2117:AI2117,1),SMALL(AE2117:AI2117,2))), R2117, "")</f>
        <v>#NUM!</v>
      </c>
      <c r="AS2117" s="20" t="e">
        <f>AVERAGE(SMALL(AJ2117:AM2117,1),SMALL(AJ2117:AM2117,2))</f>
        <v>#NUM!</v>
      </c>
      <c r="AT2117" s="20">
        <f>T2117*1.075</f>
        <v>1.3545</v>
      </c>
      <c r="AU2117" s="20">
        <f>U2117*1.075</f>
        <v>1.3545</v>
      </c>
      <c r="AV2117" s="22">
        <f>MIN(AN2117,AT2117,AU2117)</f>
        <v>1.3545</v>
      </c>
      <c r="AW2117" s="20" t="s">
        <v>71</v>
      </c>
      <c r="AX2117" s="20" t="s">
        <v>72</v>
      </c>
      <c r="AY2117" s="25">
        <v>1.35</v>
      </c>
      <c r="AZ2117" s="27">
        <f>IF(AND(AY2117&gt;0,AY2117&lt;=10),AY2117*0.25,IF(AND(AY2117&gt;10,AY2117&lt;=50),AY2117*0.17,IF(AND(AY2117&gt;10,AY2117&lt;=100),AY2117*0.12,IF(AY2117&gt;100,AY2117*0.1))))</f>
        <v>0.33750000000000002</v>
      </c>
      <c r="BA2117" s="3">
        <f>AZ2117+AY2117</f>
        <v>1.6875</v>
      </c>
      <c r="BB2117" s="25">
        <f>BA2117+BA2117*0.08</f>
        <v>1.8225</v>
      </c>
      <c r="BC2117" s="20" t="s">
        <v>12295</v>
      </c>
    </row>
    <row r="2118" spans="1:116" ht="30" customHeight="1">
      <c r="A2118" s="7" t="s">
        <v>1651</v>
      </c>
      <c r="B2118" s="5">
        <v>2116</v>
      </c>
      <c r="C2118" s="116"/>
      <c r="D2118" s="116"/>
      <c r="E2118" s="43" t="s">
        <v>7038</v>
      </c>
      <c r="F2118" s="3" t="s">
        <v>7039</v>
      </c>
      <c r="G2118" s="3" t="s">
        <v>7040</v>
      </c>
      <c r="H2118" s="3" t="s">
        <v>7041</v>
      </c>
      <c r="I2118" s="3" t="s">
        <v>310</v>
      </c>
      <c r="J2118" s="3" t="s">
        <v>7035</v>
      </c>
      <c r="K2118" s="6">
        <v>30</v>
      </c>
      <c r="L2118" s="3" t="s">
        <v>67</v>
      </c>
      <c r="M2118" s="6">
        <v>1</v>
      </c>
      <c r="N2118" s="3" t="s">
        <v>44</v>
      </c>
      <c r="O2118" s="3" t="s">
        <v>7015</v>
      </c>
      <c r="P2118" s="3" t="s">
        <v>7036</v>
      </c>
      <c r="Q2118" s="3" t="s">
        <v>7042</v>
      </c>
      <c r="R2118" s="156">
        <v>8.1</v>
      </c>
      <c r="T2118" s="23">
        <v>1.18</v>
      </c>
      <c r="U2118" s="1">
        <v>1.18</v>
      </c>
      <c r="V2118" s="21">
        <v>18.690000000000001</v>
      </c>
      <c r="AQ2118" s="20" t="e">
        <f>AVERAGE(SMALL(AE2118:AI2118,1),SMALL(AE2118:AI2118,2))</f>
        <v>#NUM!</v>
      </c>
      <c r="AR2118" s="20" t="e">
        <f>IF(R2118 &lt;=( AVERAGE(SMALL(AE2118:AI2118,1),SMALL(AE2118:AI2118,2))), R2118, "")</f>
        <v>#NUM!</v>
      </c>
      <c r="AS2118" s="20" t="e">
        <f>AVERAGE(SMALL(AJ2118:AM2118,1),SMALL(AJ2118:AM2118,2))</f>
        <v>#NUM!</v>
      </c>
      <c r="AT2118" s="20">
        <f>T2118*1.075</f>
        <v>1.2685</v>
      </c>
      <c r="AU2118" s="20">
        <f>U2118*1.075</f>
        <v>1.2685</v>
      </c>
      <c r="AV2118" s="22">
        <f>MIN(AN2118,AT2118,AU2118)</f>
        <v>1.2685</v>
      </c>
      <c r="AW2118" s="20" t="s">
        <v>71</v>
      </c>
      <c r="AX2118" s="20" t="s">
        <v>72</v>
      </c>
      <c r="AY2118" s="25">
        <v>1.27</v>
      </c>
      <c r="AZ2118" s="27">
        <f>IF(AND(AY2118&gt;0,AY2118&lt;=10),AY2118*0.25,IF(AND(AY2118&gt;10,AY2118&lt;=50),AY2118*0.17,IF(AND(AY2118&gt;10,AY2118&lt;=100),AY2118*0.12,IF(AY2118&gt;100,AY2118*0.1))))</f>
        <v>0.3175</v>
      </c>
      <c r="BA2118" s="3">
        <f>AZ2118+AY2118</f>
        <v>1.5874999999999999</v>
      </c>
      <c r="BB2118" s="25">
        <f>BA2118+BA2118*0.08</f>
        <v>1.7144999999999999</v>
      </c>
      <c r="BC2118" s="20" t="s">
        <v>12295</v>
      </c>
    </row>
    <row r="2119" spans="1:116" ht="30" customHeight="1">
      <c r="A2119" s="7" t="s">
        <v>1651</v>
      </c>
      <c r="B2119" s="5">
        <v>2117</v>
      </c>
      <c r="C2119" s="116"/>
      <c r="D2119" s="116"/>
      <c r="E2119" s="43" t="s">
        <v>7018</v>
      </c>
      <c r="F2119" s="3" t="s">
        <v>7019</v>
      </c>
      <c r="G2119" s="3" t="s">
        <v>7020</v>
      </c>
      <c r="H2119" s="3" t="s">
        <v>7021</v>
      </c>
      <c r="I2119" s="3" t="s">
        <v>65</v>
      </c>
      <c r="J2119" s="3" t="s">
        <v>7022</v>
      </c>
      <c r="K2119" s="6">
        <v>20</v>
      </c>
      <c r="L2119" s="3" t="s">
        <v>67</v>
      </c>
      <c r="M2119" s="6">
        <v>1</v>
      </c>
      <c r="N2119" s="3" t="s">
        <v>44</v>
      </c>
      <c r="O2119" s="3" t="s">
        <v>7015</v>
      </c>
      <c r="P2119" s="3" t="s">
        <v>7016</v>
      </c>
      <c r="Q2119" s="3" t="s">
        <v>7023</v>
      </c>
      <c r="R2119" s="156">
        <v>7.1</v>
      </c>
      <c r="T2119" s="23">
        <v>1.45</v>
      </c>
      <c r="U2119" s="1">
        <v>1.45</v>
      </c>
      <c r="V2119" s="21">
        <v>16.25</v>
      </c>
      <c r="AQ2119" s="20" t="e">
        <f>AVERAGE(SMALL(AE2119:AI2119,1),SMALL(AE2119:AI2119,2))</f>
        <v>#NUM!</v>
      </c>
      <c r="AR2119" s="20" t="e">
        <f>IF(R2119 &lt;=( AVERAGE(SMALL(AE2119:AI2119,1),SMALL(AE2119:AI2119,2))), R2119, "")</f>
        <v>#NUM!</v>
      </c>
      <c r="AS2119" s="20" t="e">
        <f>AVERAGE(SMALL(AJ2119:AM2119,1),SMALL(AJ2119:AM2119,2))</f>
        <v>#NUM!</v>
      </c>
      <c r="AT2119" s="20">
        <f>T2119*1.075</f>
        <v>1.5587499999999999</v>
      </c>
      <c r="AU2119" s="20">
        <f>U2119*1.075</f>
        <v>1.5587499999999999</v>
      </c>
      <c r="AV2119" s="22">
        <f>MIN(AN2119,AT2119,AU2119)</f>
        <v>1.5587499999999999</v>
      </c>
      <c r="AW2119" s="20" t="s">
        <v>71</v>
      </c>
      <c r="AX2119" s="20" t="s">
        <v>72</v>
      </c>
      <c r="AY2119" s="25">
        <v>1.56</v>
      </c>
      <c r="AZ2119" s="27">
        <f>IF(AND(AY2119&gt;0,AY2119&lt;=10),AY2119*0.25,IF(AND(AY2119&gt;10,AY2119&lt;=50),AY2119*0.17,IF(AND(AY2119&gt;10,AY2119&lt;=100),AY2119*0.12,IF(AY2119&gt;100,AY2119*0.1))))</f>
        <v>0.39</v>
      </c>
      <c r="BA2119" s="3">
        <f>AZ2119+AY2119</f>
        <v>1.9500000000000002</v>
      </c>
      <c r="BB2119" s="25">
        <f>BA2119+BA2119*0.08</f>
        <v>2.1060000000000003</v>
      </c>
      <c r="BC2119" s="20" t="s">
        <v>12295</v>
      </c>
    </row>
    <row r="2120" spans="1:116" ht="30" customHeight="1">
      <c r="A2120" s="7" t="s">
        <v>1651</v>
      </c>
      <c r="B2120" s="5">
        <v>2118</v>
      </c>
      <c r="C2120" s="116"/>
      <c r="D2120" s="116"/>
      <c r="E2120" s="43" t="s">
        <v>7011</v>
      </c>
      <c r="F2120" s="3" t="s">
        <v>7012</v>
      </c>
      <c r="G2120" s="3" t="s">
        <v>1468</v>
      </c>
      <c r="H2120" s="3" t="s">
        <v>5709</v>
      </c>
      <c r="I2120" s="3" t="s">
        <v>7013</v>
      </c>
      <c r="J2120" s="3" t="s">
        <v>7014</v>
      </c>
      <c r="K2120" s="6">
        <v>25</v>
      </c>
      <c r="L2120" s="3" t="s">
        <v>67</v>
      </c>
      <c r="M2120" s="6">
        <v>1</v>
      </c>
      <c r="N2120" s="3" t="s">
        <v>44</v>
      </c>
      <c r="O2120" s="3" t="s">
        <v>7015</v>
      </c>
      <c r="P2120" s="3" t="s">
        <v>7016</v>
      </c>
      <c r="Q2120" s="3" t="s">
        <v>7017</v>
      </c>
      <c r="R2120" s="156">
        <v>4.0999999999999996</v>
      </c>
      <c r="T2120" s="23">
        <v>1</v>
      </c>
      <c r="U2120" s="1">
        <v>1</v>
      </c>
      <c r="V2120" s="21">
        <v>9.9</v>
      </c>
      <c r="AQ2120" s="20" t="e">
        <f>AVERAGE(SMALL(AE2120:AI2120,1),SMALL(AE2120:AI2120,2))</f>
        <v>#NUM!</v>
      </c>
      <c r="AR2120" s="20" t="e">
        <f>IF(R2120 &lt;=( AVERAGE(SMALL(AE2120:AI2120,1),SMALL(AE2120:AI2120,2))), R2120, "")</f>
        <v>#NUM!</v>
      </c>
      <c r="AS2120" s="20" t="e">
        <f>AVERAGE(SMALL(AJ2120:AM2120,1),SMALL(AJ2120:AM2120,2))</f>
        <v>#NUM!</v>
      </c>
      <c r="AT2120" s="20">
        <f>T2120*1.075</f>
        <v>1.075</v>
      </c>
      <c r="AU2120" s="20">
        <f>U2120*1.075</f>
        <v>1.075</v>
      </c>
      <c r="AV2120" s="22">
        <f>MIN(AN2120,AT2120,AU2120)</f>
        <v>1.075</v>
      </c>
      <c r="AW2120" s="20" t="s">
        <v>71</v>
      </c>
      <c r="AX2120" s="20" t="s">
        <v>72</v>
      </c>
      <c r="AY2120" s="25">
        <v>1.075</v>
      </c>
      <c r="AZ2120" s="27">
        <f>IF(AND(AY2120&gt;0,AY2120&lt;=10),AY2120*0.25,IF(AND(AY2120&gt;10,AY2120&lt;=50),AY2120*0.17,IF(AND(AY2120&gt;10,AY2120&lt;=100),AY2120*0.12,IF(AY2120&gt;100,AY2120*0.1))))</f>
        <v>0.26874999999999999</v>
      </c>
      <c r="BA2120" s="3">
        <f>AZ2120+AY2120</f>
        <v>1.34375</v>
      </c>
      <c r="BB2120" s="25">
        <f>BA2120+BA2120*0.08</f>
        <v>1.4512499999999999</v>
      </c>
      <c r="BC2120" s="20" t="s">
        <v>12295</v>
      </c>
    </row>
    <row r="2121" spans="1:116" ht="30" customHeight="1">
      <c r="A2121" s="7" t="s">
        <v>1651</v>
      </c>
      <c r="B2121" s="5">
        <v>2119</v>
      </c>
      <c r="C2121" s="116"/>
      <c r="D2121" s="116"/>
      <c r="E2121" s="43" t="s">
        <v>7043</v>
      </c>
      <c r="F2121" s="3" t="s">
        <v>7044</v>
      </c>
      <c r="G2121" s="3" t="s">
        <v>3312</v>
      </c>
      <c r="H2121" s="3" t="s">
        <v>7045</v>
      </c>
      <c r="I2121" s="3" t="s">
        <v>1211</v>
      </c>
      <c r="J2121" s="3" t="s">
        <v>7046</v>
      </c>
      <c r="K2121" s="6">
        <v>60</v>
      </c>
      <c r="L2121" s="3" t="s">
        <v>79</v>
      </c>
      <c r="M2121" s="6">
        <v>1</v>
      </c>
      <c r="N2121" s="3" t="s">
        <v>44</v>
      </c>
      <c r="O2121" s="3" t="s">
        <v>7015</v>
      </c>
      <c r="P2121" s="3" t="s">
        <v>7047</v>
      </c>
      <c r="Q2121" s="3" t="s">
        <v>7048</v>
      </c>
      <c r="R2121" s="156">
        <v>7.2</v>
      </c>
      <c r="T2121" s="23">
        <v>2.8</v>
      </c>
      <c r="U2121" s="1">
        <v>2.8</v>
      </c>
      <c r="V2121" s="21">
        <v>32</v>
      </c>
      <c r="AQ2121" s="20" t="e">
        <f>AVERAGE(SMALL(AE2121:AI2121,1),SMALL(AE2121:AI2121,2))</f>
        <v>#NUM!</v>
      </c>
      <c r="AR2121" s="20" t="e">
        <f>IF(R2121 &lt;=( AVERAGE(SMALL(AE2121:AI2121,1),SMALL(AE2121:AI2121,2))), R2121, "")</f>
        <v>#NUM!</v>
      </c>
      <c r="AS2121" s="20" t="e">
        <f>AVERAGE(SMALL(AJ2121:AM2121,1),SMALL(AJ2121:AM2121,2))</f>
        <v>#NUM!</v>
      </c>
      <c r="AT2121" s="20">
        <f>T2121*1.075</f>
        <v>3.01</v>
      </c>
      <c r="AU2121" s="20">
        <f>U2121*1.075</f>
        <v>3.01</v>
      </c>
      <c r="AV2121" s="22">
        <f>MIN(AN2121,AT2121,AU2121)</f>
        <v>3.01</v>
      </c>
      <c r="AW2121" s="20" t="s">
        <v>71</v>
      </c>
      <c r="AX2121" s="20" t="s">
        <v>72</v>
      </c>
      <c r="AY2121" s="25">
        <v>3.01</v>
      </c>
      <c r="AZ2121" s="27">
        <f>IF(AND(AY2121&gt;0,AY2121&lt;=10),AY2121*0.25,IF(AND(AY2121&gt;10,AY2121&lt;=50),AY2121*0.17,IF(AND(AY2121&gt;10,AY2121&lt;=100),AY2121*0.12,IF(AY2121&gt;100,AY2121*0.1))))</f>
        <v>0.75249999999999995</v>
      </c>
      <c r="BA2121" s="3">
        <f>AZ2121+AY2121</f>
        <v>3.7624999999999997</v>
      </c>
      <c r="BB2121" s="25">
        <f>BA2121+BA2121*0.08</f>
        <v>4.0634999999999994</v>
      </c>
      <c r="BC2121" s="20" t="s">
        <v>12295</v>
      </c>
    </row>
    <row r="2122" spans="1:116" ht="30" customHeight="1">
      <c r="A2122" s="7" t="s">
        <v>1651</v>
      </c>
      <c r="B2122" s="5">
        <v>2120</v>
      </c>
      <c r="C2122" s="116"/>
      <c r="D2122" s="116"/>
      <c r="E2122" s="43" t="s">
        <v>7049</v>
      </c>
      <c r="F2122" s="3" t="s">
        <v>7044</v>
      </c>
      <c r="G2122" s="3" t="s">
        <v>3312</v>
      </c>
      <c r="H2122" s="3" t="s">
        <v>7050</v>
      </c>
      <c r="I2122" s="3" t="s">
        <v>1211</v>
      </c>
      <c r="J2122" s="3" t="s">
        <v>7051</v>
      </c>
      <c r="K2122" s="6">
        <v>60</v>
      </c>
      <c r="L2122" s="3" t="s">
        <v>79</v>
      </c>
      <c r="M2122" s="6">
        <v>1</v>
      </c>
      <c r="N2122" s="3" t="s">
        <v>44</v>
      </c>
      <c r="O2122" s="3" t="s">
        <v>7015</v>
      </c>
      <c r="P2122" s="3" t="s">
        <v>7047</v>
      </c>
      <c r="Q2122" s="3" t="s">
        <v>7052</v>
      </c>
      <c r="R2122" s="156">
        <v>7.2</v>
      </c>
      <c r="T2122" s="23">
        <v>3.05</v>
      </c>
      <c r="U2122" s="1">
        <v>3.05</v>
      </c>
      <c r="V2122" s="21">
        <v>32</v>
      </c>
      <c r="AQ2122" s="20" t="e">
        <f>AVERAGE(SMALL(AE2122:AI2122,1),SMALL(AE2122:AI2122,2))</f>
        <v>#NUM!</v>
      </c>
      <c r="AR2122" s="20" t="e">
        <f>IF(R2122 &lt;=( AVERAGE(SMALL(AE2122:AI2122,1),SMALL(AE2122:AI2122,2))), R2122, "")</f>
        <v>#NUM!</v>
      </c>
      <c r="AS2122" s="20" t="e">
        <f>AVERAGE(SMALL(AJ2122:AM2122,1),SMALL(AJ2122:AM2122,2))</f>
        <v>#NUM!</v>
      </c>
      <c r="AT2122" s="20">
        <f>T2122*1.075</f>
        <v>3.2787499999999996</v>
      </c>
      <c r="AU2122" s="20">
        <f>U2122*1.075</f>
        <v>3.2787499999999996</v>
      </c>
      <c r="AV2122" s="22">
        <f>MIN(AN2122,AT2122,AU2122)</f>
        <v>3.2787499999999996</v>
      </c>
      <c r="AW2122" s="20" t="s">
        <v>71</v>
      </c>
      <c r="AX2122" s="20" t="s">
        <v>72</v>
      </c>
      <c r="AY2122" s="25">
        <v>3.28</v>
      </c>
      <c r="AZ2122" s="27">
        <f>IF(AND(AY2122&gt;0,AY2122&lt;=10),AY2122*0.25,IF(AND(AY2122&gt;10,AY2122&lt;=50),AY2122*0.17,IF(AND(AY2122&gt;10,AY2122&lt;=100),AY2122*0.12,IF(AY2122&gt;100,AY2122*0.1))))</f>
        <v>0.82</v>
      </c>
      <c r="BA2122" s="3">
        <f>AZ2122+AY2122</f>
        <v>4.0999999999999996</v>
      </c>
      <c r="BB2122" s="25">
        <f>BA2122+BA2122*0.08</f>
        <v>4.4279999999999999</v>
      </c>
      <c r="BC2122" s="20" t="s">
        <v>12295</v>
      </c>
    </row>
    <row r="2123" spans="1:116" ht="30" customHeight="1">
      <c r="A2123" s="7" t="s">
        <v>1651</v>
      </c>
      <c r="B2123" s="5">
        <v>2121</v>
      </c>
      <c r="C2123" s="6"/>
      <c r="D2123" s="6"/>
      <c r="E2123" s="43" t="s">
        <v>7024</v>
      </c>
      <c r="F2123" s="3" t="s">
        <v>7025</v>
      </c>
      <c r="G2123" s="3" t="s">
        <v>7026</v>
      </c>
      <c r="H2123" s="3" t="s">
        <v>7027</v>
      </c>
      <c r="I2123" s="3" t="s">
        <v>42</v>
      </c>
      <c r="J2123" s="3" t="s">
        <v>7028</v>
      </c>
      <c r="K2123" s="6"/>
      <c r="L2123" s="3"/>
      <c r="M2123" s="6">
        <v>28</v>
      </c>
      <c r="N2123" s="3" t="s">
        <v>44</v>
      </c>
      <c r="O2123" s="3" t="s">
        <v>7015</v>
      </c>
      <c r="P2123" s="3" t="s">
        <v>7029</v>
      </c>
      <c r="Q2123" s="3" t="s">
        <v>7030</v>
      </c>
      <c r="R2123" s="156">
        <v>11.5</v>
      </c>
      <c r="T2123" s="23">
        <v>3</v>
      </c>
      <c r="U2123" s="1">
        <v>3</v>
      </c>
      <c r="V2123" s="21">
        <v>25</v>
      </c>
      <c r="AQ2123" s="20" t="e">
        <f>AVERAGE(SMALL(AE2123:AI2123,1),SMALL(AE2123:AI2123,2))</f>
        <v>#NUM!</v>
      </c>
      <c r="AR2123" s="20" t="e">
        <f>IF(R2123 &lt;=( AVERAGE(SMALL(AE2123:AI2123,1),SMALL(AE2123:AI2123,2))), R2123, "")</f>
        <v>#NUM!</v>
      </c>
      <c r="AS2123" s="20" t="e">
        <f>AVERAGE(SMALL(AJ2123:AM2123,1),SMALL(AJ2123:AM2123,2))</f>
        <v>#NUM!</v>
      </c>
      <c r="AT2123" s="20">
        <f>T2123*1.075</f>
        <v>3.2249999999999996</v>
      </c>
      <c r="AU2123" s="20">
        <f>U2123*1.075</f>
        <v>3.2249999999999996</v>
      </c>
      <c r="AV2123" s="22">
        <f>MIN(AN2123,AT2123,AU2123)</f>
        <v>3.2249999999999996</v>
      </c>
      <c r="AW2123" s="26" t="s">
        <v>71</v>
      </c>
      <c r="AX2123" s="26" t="s">
        <v>72</v>
      </c>
      <c r="AY2123" s="25">
        <v>3.2250000000000001</v>
      </c>
      <c r="AZ2123" s="27">
        <f>IF(AND(AY2123&gt;0,AY2123&lt;=10),AY2123*0.25,IF(AND(AY2123&gt;10,AY2123&lt;=50),AY2123*0.17,IF(AND(AY2123&gt;10,AY2123&lt;=100),AY2123*0.12,IF(AY2123&gt;100,AY2123*0.1))))</f>
        <v>0.80625000000000002</v>
      </c>
      <c r="BA2123" s="3">
        <f>AZ2123+AY2123</f>
        <v>4.03125</v>
      </c>
      <c r="BB2123" s="25">
        <f>BA2123+BA2123*0.08</f>
        <v>4.3537499999999998</v>
      </c>
      <c r="BC2123" s="20" t="s">
        <v>12295</v>
      </c>
    </row>
    <row r="2124" spans="1:116" ht="30" customHeight="1">
      <c r="A2124" s="4" t="s">
        <v>4720</v>
      </c>
      <c r="B2124" s="5">
        <v>2122</v>
      </c>
      <c r="C2124" s="6">
        <v>4037</v>
      </c>
      <c r="D2124" s="6"/>
      <c r="E2124" s="43" t="s">
        <v>7066</v>
      </c>
      <c r="F2124" s="3" t="s">
        <v>942</v>
      </c>
      <c r="G2124" s="3" t="s">
        <v>943</v>
      </c>
      <c r="H2124" s="3" t="s">
        <v>64</v>
      </c>
      <c r="I2124" s="3" t="s">
        <v>310</v>
      </c>
      <c r="J2124" s="3" t="s">
        <v>4518</v>
      </c>
      <c r="K2124" s="6">
        <v>50</v>
      </c>
      <c r="L2124" s="3" t="s">
        <v>67</v>
      </c>
      <c r="M2124" s="6">
        <v>1</v>
      </c>
      <c r="N2124" s="3" t="s">
        <v>44</v>
      </c>
      <c r="O2124" s="3" t="s">
        <v>7063</v>
      </c>
      <c r="P2124" s="3" t="s">
        <v>7064</v>
      </c>
      <c r="Q2124" s="3" t="s">
        <v>7068</v>
      </c>
      <c r="R2124" s="156">
        <v>2.19</v>
      </c>
      <c r="U2124" s="1">
        <v>1.3</v>
      </c>
      <c r="AN2124" s="25">
        <v>2.19</v>
      </c>
      <c r="AO2124" s="20" t="s">
        <v>47</v>
      </c>
      <c r="AP2124" s="24" t="s">
        <v>48</v>
      </c>
      <c r="AQ2124" s="20" t="e">
        <f>AVERAGE(SMALL(AE2124:AI2124,1),SMALL(AE2124:AI2124,2))</f>
        <v>#NUM!</v>
      </c>
      <c r="AR2124" s="20" t="e">
        <f>IF(R2124 &lt;=( AVERAGE(SMALL(AE2124:AI2124,1),SMALL(AE2124:AI2124,2))), R2124, "")</f>
        <v>#NUM!</v>
      </c>
      <c r="AS2124" s="20" t="e">
        <f>AVERAGE(SMALL(AJ2124:AM2124,1),SMALL(AJ2124:AM2124,2))</f>
        <v>#NUM!</v>
      </c>
      <c r="AT2124" s="20">
        <f>T2124*1.075</f>
        <v>0</v>
      </c>
      <c r="AU2124" s="20">
        <f>U2124*1.075</f>
        <v>1.3975</v>
      </c>
      <c r="AV2124" s="22">
        <f>MIN(AN2124,AT2124,AU2124)</f>
        <v>0</v>
      </c>
      <c r="AW2124" s="20" t="s">
        <v>71</v>
      </c>
      <c r="AX2124" s="20" t="s">
        <v>72</v>
      </c>
      <c r="AY2124" s="25">
        <v>1.397</v>
      </c>
      <c r="AZ2124" s="27">
        <f>IF(AND(AY2124&gt;0,AY2124&lt;=10),AY2124*0.25,IF(AND(AY2124&gt;10,AY2124&lt;=50),AY2124*0.17,IF(AND(AY2124&gt;10,AY2124&lt;=100),AY2124*0.12,IF(AY2124&gt;100,AY2124*0.1))))</f>
        <v>0.34925</v>
      </c>
      <c r="BA2124" s="3">
        <f>AZ2124+AY2124</f>
        <v>1.7462500000000001</v>
      </c>
      <c r="BB2124" s="25">
        <f>BA2124+BA2124*0.08</f>
        <v>1.88595</v>
      </c>
      <c r="BC2124" s="20" t="s">
        <v>12295</v>
      </c>
      <c r="BP2124" s="20"/>
      <c r="BQ2124" s="20"/>
      <c r="BR2124" s="20"/>
      <c r="BS2124" s="20"/>
      <c r="BT2124" s="20"/>
      <c r="BU2124" s="20"/>
      <c r="BV2124" s="20"/>
      <c r="BW2124" s="20"/>
      <c r="BX2124" s="20"/>
      <c r="BY2124" s="20"/>
      <c r="BZ2124" s="20"/>
      <c r="CA2124" s="20"/>
      <c r="CB2124" s="20"/>
      <c r="CC2124" s="20"/>
      <c r="CD2124" s="20"/>
      <c r="CE2124" s="20"/>
      <c r="CF2124" s="20"/>
      <c r="CG2124" s="20"/>
      <c r="CH2124" s="20"/>
      <c r="CI2124" s="20"/>
      <c r="CJ2124" s="20"/>
      <c r="CK2124" s="20"/>
      <c r="CL2124" s="20"/>
      <c r="CM2124" s="20"/>
      <c r="CN2124" s="20"/>
      <c r="CO2124" s="20"/>
      <c r="CP2124" s="20"/>
      <c r="CQ2124" s="20"/>
      <c r="CR2124" s="20"/>
      <c r="CS2124" s="20"/>
      <c r="CT2124" s="20"/>
      <c r="CU2124" s="20"/>
      <c r="CV2124" s="20"/>
      <c r="CW2124" s="20"/>
      <c r="CX2124" s="20"/>
      <c r="CY2124" s="20"/>
      <c r="CZ2124" s="20"/>
      <c r="DA2124" s="20"/>
      <c r="DB2124" s="20"/>
      <c r="DC2124" s="20"/>
      <c r="DD2124" s="20"/>
      <c r="DE2124" s="20"/>
      <c r="DF2124" s="20"/>
      <c r="DG2124" s="20"/>
      <c r="DH2124" s="20"/>
      <c r="DI2124" s="20"/>
      <c r="DJ2124" s="20"/>
      <c r="DK2124" s="20"/>
      <c r="DL2124" s="20"/>
    </row>
    <row r="2125" spans="1:116" ht="30" customHeight="1">
      <c r="A2125" s="4" t="s">
        <v>4720</v>
      </c>
      <c r="B2125" s="5">
        <v>2123</v>
      </c>
      <c r="C2125" s="6">
        <v>4036</v>
      </c>
      <c r="D2125" s="6"/>
      <c r="E2125" s="43" t="s">
        <v>7066</v>
      </c>
      <c r="F2125" s="3" t="s">
        <v>942</v>
      </c>
      <c r="G2125" s="3" t="s">
        <v>714</v>
      </c>
      <c r="H2125" s="3" t="s">
        <v>516</v>
      </c>
      <c r="I2125" s="3" t="s">
        <v>380</v>
      </c>
      <c r="J2125" s="3" t="s">
        <v>1318</v>
      </c>
      <c r="K2125" s="6"/>
      <c r="L2125" s="3"/>
      <c r="M2125" s="6">
        <v>30</v>
      </c>
      <c r="N2125" s="3" t="s">
        <v>44</v>
      </c>
      <c r="O2125" s="3" t="s">
        <v>7063</v>
      </c>
      <c r="P2125" s="3" t="s">
        <v>7064</v>
      </c>
      <c r="Q2125" s="3" t="s">
        <v>7067</v>
      </c>
      <c r="R2125" s="156">
        <v>2.02</v>
      </c>
      <c r="U2125" s="1">
        <v>1.25</v>
      </c>
      <c r="AN2125" s="25">
        <v>2.02</v>
      </c>
      <c r="AO2125" s="20" t="s">
        <v>47</v>
      </c>
      <c r="AP2125" s="24" t="s">
        <v>48</v>
      </c>
      <c r="AQ2125" s="20" t="e">
        <f>AVERAGE(SMALL(AE2125:AI2125,1),SMALL(AE2125:AI2125,2))</f>
        <v>#NUM!</v>
      </c>
      <c r="AR2125" s="20" t="e">
        <f>IF(R2125 &lt;=( AVERAGE(SMALL(AE2125:AI2125,1),SMALL(AE2125:AI2125,2))), R2125, "")</f>
        <v>#NUM!</v>
      </c>
      <c r="AS2125" s="20" t="e">
        <f>AVERAGE(SMALL(AJ2125:AM2125,1),SMALL(AJ2125:AM2125,2))</f>
        <v>#NUM!</v>
      </c>
      <c r="AT2125" s="20">
        <f>T2125*1.075</f>
        <v>0</v>
      </c>
      <c r="AU2125" s="20">
        <f>U2125*1.075</f>
        <v>1.34375</v>
      </c>
      <c r="AV2125" s="22">
        <f>MIN(AN2125,AT2125,AU2125)</f>
        <v>0</v>
      </c>
      <c r="AW2125" s="20" t="s">
        <v>71</v>
      </c>
      <c r="AX2125" s="20" t="s">
        <v>72</v>
      </c>
      <c r="AY2125" s="25">
        <v>1.3436999999999999</v>
      </c>
      <c r="AZ2125" s="27">
        <f>IF(AND(AY2125&gt;0,AY2125&lt;=10),AY2125*0.25,IF(AND(AY2125&gt;10,AY2125&lt;=50),AY2125*0.17,IF(AND(AY2125&gt;10,AY2125&lt;=100),AY2125*0.12,IF(AY2125&gt;100,AY2125*0.1))))</f>
        <v>0.33592499999999997</v>
      </c>
      <c r="BA2125" s="3">
        <f>AZ2125+AY2125</f>
        <v>1.6796249999999999</v>
      </c>
      <c r="BB2125" s="25">
        <f>BA2125+BA2125*0.08</f>
        <v>1.8139949999999998</v>
      </c>
      <c r="BC2125" s="20" t="s">
        <v>12295</v>
      </c>
      <c r="BP2125" s="20"/>
      <c r="BQ2125" s="20"/>
      <c r="BR2125" s="20"/>
      <c r="BS2125" s="20"/>
      <c r="BT2125" s="20"/>
      <c r="BU2125" s="20"/>
      <c r="BV2125" s="20"/>
      <c r="BW2125" s="20"/>
      <c r="BX2125" s="20"/>
      <c r="BY2125" s="20"/>
      <c r="BZ2125" s="20"/>
      <c r="CA2125" s="20"/>
      <c r="CB2125" s="20"/>
      <c r="CC2125" s="20"/>
      <c r="CD2125" s="20"/>
      <c r="CE2125" s="20"/>
      <c r="CF2125" s="20"/>
      <c r="CG2125" s="20"/>
      <c r="CH2125" s="20"/>
      <c r="CI2125" s="20"/>
      <c r="CJ2125" s="20"/>
      <c r="CK2125" s="20"/>
      <c r="CL2125" s="20"/>
      <c r="CM2125" s="20"/>
      <c r="CN2125" s="20"/>
      <c r="CO2125" s="20"/>
      <c r="CP2125" s="20"/>
      <c r="CQ2125" s="20"/>
      <c r="CR2125" s="20"/>
      <c r="CS2125" s="20"/>
      <c r="CT2125" s="20"/>
      <c r="CU2125" s="20"/>
      <c r="CV2125" s="20"/>
      <c r="CW2125" s="20"/>
      <c r="CX2125" s="20"/>
      <c r="CY2125" s="20"/>
      <c r="CZ2125" s="20"/>
      <c r="DA2125" s="20"/>
      <c r="DB2125" s="20"/>
      <c r="DC2125" s="20"/>
      <c r="DD2125" s="20"/>
      <c r="DE2125" s="20"/>
      <c r="DF2125" s="20"/>
      <c r="DG2125" s="20"/>
      <c r="DH2125" s="20"/>
      <c r="DI2125" s="20"/>
      <c r="DJ2125" s="20"/>
      <c r="DK2125" s="20"/>
      <c r="DL2125" s="20"/>
    </row>
    <row r="2126" spans="1:116" ht="30" customHeight="1">
      <c r="A2126" s="4" t="s">
        <v>4720</v>
      </c>
      <c r="B2126" s="5">
        <v>2124</v>
      </c>
      <c r="C2126" s="6">
        <v>4039</v>
      </c>
      <c r="D2126" s="6"/>
      <c r="E2126" s="43" t="s">
        <v>7069</v>
      </c>
      <c r="F2126" s="3" t="s">
        <v>7070</v>
      </c>
      <c r="G2126" s="3" t="s">
        <v>7071</v>
      </c>
      <c r="H2126" s="3" t="s">
        <v>7072</v>
      </c>
      <c r="I2126" s="3" t="s">
        <v>380</v>
      </c>
      <c r="J2126" s="3" t="s">
        <v>7073</v>
      </c>
      <c r="K2126" s="6"/>
      <c r="L2126" s="3"/>
      <c r="M2126" s="6">
        <v>20</v>
      </c>
      <c r="N2126" s="3" t="s">
        <v>44</v>
      </c>
      <c r="O2126" s="3" t="s">
        <v>7063</v>
      </c>
      <c r="P2126" s="3" t="s">
        <v>7064</v>
      </c>
      <c r="Q2126" s="3" t="s">
        <v>7074</v>
      </c>
      <c r="R2126" s="156">
        <v>3.84</v>
      </c>
      <c r="U2126" s="1">
        <v>2</v>
      </c>
      <c r="AN2126" s="25">
        <v>3.84</v>
      </c>
      <c r="AO2126" s="20" t="s">
        <v>47</v>
      </c>
      <c r="AP2126" s="24" t="s">
        <v>48</v>
      </c>
      <c r="AQ2126" s="20" t="e">
        <f>AVERAGE(SMALL(AE2126:AI2126,1),SMALL(AE2126:AI2126,2))</f>
        <v>#NUM!</v>
      </c>
      <c r="AR2126" s="20" t="e">
        <f>IF(R2126 &lt;=( AVERAGE(SMALL(AE2126:AI2126,1),SMALL(AE2126:AI2126,2))), R2126, "")</f>
        <v>#NUM!</v>
      </c>
      <c r="AS2126" s="20" t="e">
        <f>AVERAGE(SMALL(AJ2126:AM2126,1),SMALL(AJ2126:AM2126,2))</f>
        <v>#NUM!</v>
      </c>
      <c r="AT2126" s="20">
        <f>T2126*1.075</f>
        <v>0</v>
      </c>
      <c r="AU2126" s="20">
        <f>U2126*1.075</f>
        <v>2.15</v>
      </c>
      <c r="AV2126" s="22">
        <f>MIN(AN2126,AT2126,AU2126)</f>
        <v>0</v>
      </c>
      <c r="AW2126" s="20" t="s">
        <v>71</v>
      </c>
      <c r="AX2126" s="20" t="s">
        <v>72</v>
      </c>
      <c r="AY2126" s="25">
        <v>2.15</v>
      </c>
      <c r="AZ2126" s="27">
        <f>IF(AND(AY2126&gt;0,AY2126&lt;=10),AY2126*0.25,IF(AND(AY2126&gt;10,AY2126&lt;=50),AY2126*0.17,IF(AND(AY2126&gt;10,AY2126&lt;=100),AY2126*0.12,IF(AY2126&gt;100,AY2126*0.1))))</f>
        <v>0.53749999999999998</v>
      </c>
      <c r="BA2126" s="3">
        <f>AZ2126+AY2126</f>
        <v>2.6875</v>
      </c>
      <c r="BB2126" s="25">
        <f>BA2126+BA2126*0.08</f>
        <v>2.9024999999999999</v>
      </c>
      <c r="BC2126" s="20" t="s">
        <v>12295</v>
      </c>
      <c r="BP2126" s="20"/>
      <c r="BQ2126" s="20"/>
      <c r="BR2126" s="20"/>
      <c r="BS2126" s="20"/>
      <c r="BT2126" s="20"/>
      <c r="BU2126" s="20"/>
      <c r="BV2126" s="20"/>
      <c r="BW2126" s="20"/>
      <c r="BX2126" s="20"/>
      <c r="BY2126" s="20"/>
      <c r="BZ2126" s="20"/>
      <c r="CA2126" s="20"/>
      <c r="CB2126" s="20"/>
      <c r="CC2126" s="20"/>
      <c r="CD2126" s="20"/>
      <c r="CE2126" s="20"/>
      <c r="CF2126" s="20"/>
      <c r="CG2126" s="20"/>
      <c r="CH2126" s="20"/>
      <c r="CI2126" s="20"/>
      <c r="CJ2126" s="20"/>
      <c r="CK2126" s="20"/>
      <c r="CL2126" s="20"/>
      <c r="CM2126" s="20"/>
      <c r="CN2126" s="20"/>
      <c r="CO2126" s="20"/>
      <c r="CP2126" s="20"/>
      <c r="CQ2126" s="20"/>
      <c r="CR2126" s="20"/>
      <c r="CS2126" s="20"/>
      <c r="CT2126" s="20"/>
      <c r="CU2126" s="20"/>
      <c r="CV2126" s="20"/>
      <c r="CW2126" s="20"/>
      <c r="CX2126" s="20"/>
      <c r="CY2126" s="20"/>
      <c r="CZ2126" s="20"/>
      <c r="DA2126" s="20"/>
      <c r="DB2126" s="20"/>
      <c r="DC2126" s="20"/>
      <c r="DD2126" s="20"/>
      <c r="DE2126" s="20"/>
      <c r="DF2126" s="20"/>
      <c r="DG2126" s="20"/>
      <c r="DH2126" s="20"/>
      <c r="DI2126" s="20"/>
      <c r="DJ2126" s="20"/>
      <c r="DK2126" s="20"/>
      <c r="DL2126" s="20"/>
    </row>
    <row r="2127" spans="1:116" ht="30" customHeight="1">
      <c r="A2127" s="4" t="s">
        <v>4720</v>
      </c>
      <c r="B2127" s="5">
        <v>2125</v>
      </c>
      <c r="C2127" s="6">
        <v>4040</v>
      </c>
      <c r="D2127" s="6"/>
      <c r="E2127" s="43" t="s">
        <v>7075</v>
      </c>
      <c r="F2127" s="3" t="s">
        <v>7076</v>
      </c>
      <c r="G2127" s="3" t="s">
        <v>7077</v>
      </c>
      <c r="H2127" s="3" t="s">
        <v>7078</v>
      </c>
      <c r="I2127" s="3" t="s">
        <v>156</v>
      </c>
      <c r="J2127" s="3" t="s">
        <v>7079</v>
      </c>
      <c r="K2127" s="6"/>
      <c r="L2127" s="3"/>
      <c r="M2127" s="6">
        <v>30</v>
      </c>
      <c r="N2127" s="3" t="s">
        <v>44</v>
      </c>
      <c r="O2127" s="3" t="s">
        <v>7063</v>
      </c>
      <c r="P2127" s="3" t="s">
        <v>7064</v>
      </c>
      <c r="Q2127" s="3" t="s">
        <v>7080</v>
      </c>
      <c r="R2127" s="156">
        <v>4.32</v>
      </c>
      <c r="U2127" s="1">
        <v>1.4</v>
      </c>
      <c r="AN2127" s="25">
        <v>4.32</v>
      </c>
      <c r="AO2127" s="20" t="s">
        <v>47</v>
      </c>
      <c r="AP2127" s="24" t="s">
        <v>48</v>
      </c>
      <c r="AQ2127" s="20" t="e">
        <f>AVERAGE(SMALL(AE2127:AI2127,1),SMALL(AE2127:AI2127,2))</f>
        <v>#NUM!</v>
      </c>
      <c r="AR2127" s="20" t="e">
        <f>IF(R2127 &lt;=( AVERAGE(SMALL(AE2127:AI2127,1),SMALL(AE2127:AI2127,2))), R2127, "")</f>
        <v>#NUM!</v>
      </c>
      <c r="AS2127" s="20" t="e">
        <f>AVERAGE(SMALL(AJ2127:AM2127,1),SMALL(AJ2127:AM2127,2))</f>
        <v>#NUM!</v>
      </c>
      <c r="AT2127" s="20">
        <f>T2127*1.075</f>
        <v>0</v>
      </c>
      <c r="AU2127" s="20">
        <f>U2127*1.075</f>
        <v>1.5049999999999999</v>
      </c>
      <c r="AV2127" s="22">
        <f>MIN(AN2127,AT2127,AU2127)</f>
        <v>0</v>
      </c>
      <c r="AW2127" s="20" t="s">
        <v>71</v>
      </c>
      <c r="AX2127" s="20" t="s">
        <v>72</v>
      </c>
      <c r="AY2127" s="25">
        <v>1.5049999999999999</v>
      </c>
      <c r="AZ2127" s="27">
        <f>IF(AND(AY2127&gt;0,AY2127&lt;=10),AY2127*0.25,IF(AND(AY2127&gt;10,AY2127&lt;=50),AY2127*0.17,IF(AND(AY2127&gt;10,AY2127&lt;=100),AY2127*0.12,IF(AY2127&gt;100,AY2127*0.1))))</f>
        <v>0.37624999999999997</v>
      </c>
      <c r="BA2127" s="3">
        <f>AZ2127+AY2127</f>
        <v>1.8812499999999999</v>
      </c>
      <c r="BB2127" s="25">
        <f>BA2127+BA2127*0.08</f>
        <v>2.0317499999999997</v>
      </c>
      <c r="BC2127" s="20" t="s">
        <v>12295</v>
      </c>
      <c r="BP2127" s="20"/>
      <c r="BQ2127" s="20"/>
      <c r="BR2127" s="20"/>
      <c r="BS2127" s="20"/>
      <c r="BT2127" s="20"/>
      <c r="BU2127" s="20"/>
      <c r="BV2127" s="20"/>
      <c r="BW2127" s="20"/>
      <c r="BX2127" s="20"/>
      <c r="BY2127" s="20"/>
      <c r="BZ2127" s="20"/>
      <c r="CA2127" s="20"/>
      <c r="CB2127" s="20"/>
      <c r="CC2127" s="20"/>
      <c r="CD2127" s="20"/>
      <c r="CE2127" s="20"/>
      <c r="CF2127" s="20"/>
      <c r="CG2127" s="20"/>
      <c r="CH2127" s="20"/>
      <c r="CI2127" s="20"/>
      <c r="CJ2127" s="20"/>
      <c r="CK2127" s="20"/>
      <c r="CL2127" s="20"/>
      <c r="CM2127" s="20"/>
      <c r="CN2127" s="20"/>
      <c r="CO2127" s="20"/>
      <c r="CP2127" s="20"/>
      <c r="CQ2127" s="20"/>
      <c r="CR2127" s="20"/>
      <c r="CS2127" s="20"/>
      <c r="CT2127" s="20"/>
      <c r="CU2127" s="20"/>
      <c r="CV2127" s="20"/>
      <c r="CW2127" s="20"/>
      <c r="CX2127" s="20"/>
      <c r="CY2127" s="20"/>
      <c r="CZ2127" s="20"/>
      <c r="DA2127" s="20"/>
      <c r="DB2127" s="20"/>
      <c r="DC2127" s="20"/>
      <c r="DD2127" s="20"/>
      <c r="DE2127" s="20"/>
      <c r="DF2127" s="20"/>
      <c r="DG2127" s="20"/>
      <c r="DH2127" s="20"/>
      <c r="DI2127" s="20"/>
      <c r="DJ2127" s="20"/>
      <c r="DK2127" s="20"/>
      <c r="DL2127" s="20"/>
    </row>
    <row r="2128" spans="1:116" ht="30" customHeight="1">
      <c r="A2128" s="153" t="s">
        <v>12939</v>
      </c>
      <c r="B2128" s="5">
        <v>2126</v>
      </c>
      <c r="C2128" s="44">
        <v>7008</v>
      </c>
      <c r="D2128" s="44"/>
      <c r="E2128" s="172" t="s">
        <v>7059</v>
      </c>
      <c r="F2128" s="3" t="s">
        <v>7060</v>
      </c>
      <c r="G2128" s="3" t="s">
        <v>7061</v>
      </c>
      <c r="H2128" s="3" t="s">
        <v>7062</v>
      </c>
      <c r="I2128" s="3" t="s">
        <v>1510</v>
      </c>
      <c r="J2128" s="3" t="s">
        <v>5598</v>
      </c>
      <c r="K2128" s="6"/>
      <c r="L2128" s="3"/>
      <c r="M2128" s="6">
        <v>10</v>
      </c>
      <c r="N2128" s="3" t="s">
        <v>44</v>
      </c>
      <c r="O2128" s="3" t="s">
        <v>7063</v>
      </c>
      <c r="P2128" s="3" t="s">
        <v>7064</v>
      </c>
      <c r="Q2128" s="3" t="s">
        <v>7065</v>
      </c>
      <c r="R2128" s="160"/>
      <c r="S2128" s="79">
        <v>3.39</v>
      </c>
      <c r="T2128" s="81">
        <v>1.5</v>
      </c>
      <c r="U2128" s="82"/>
      <c r="V2128" s="79"/>
      <c r="W2128" s="79"/>
      <c r="X2128" s="79"/>
      <c r="Y2128" s="79"/>
      <c r="Z2128" s="79"/>
      <c r="AA2128" s="79"/>
      <c r="AB2128" s="79"/>
      <c r="AC2128" s="79"/>
      <c r="AD2128" s="79"/>
      <c r="AE2128" s="83"/>
      <c r="AF2128" s="84"/>
      <c r="AG2128" s="84"/>
      <c r="AH2128" s="84"/>
      <c r="AI2128" s="84"/>
      <c r="AJ2128" s="84"/>
      <c r="AK2128" s="84"/>
      <c r="AL2128" s="84"/>
      <c r="AM2128" s="84"/>
      <c r="AN2128" s="85"/>
      <c r="AO2128" s="84"/>
      <c r="AP2128" s="83"/>
      <c r="AQ2128" s="84" t="e">
        <f>AVERAGE(SMALL(AE2128:AI2128,1),SMALL(AE2128:AI2128,2))</f>
        <v>#NUM!</v>
      </c>
      <c r="AR2128" s="84" t="e">
        <f>IF(R2128 &lt;=( AVERAGE(SMALL(AE2128:AI2128,1),SMALL(AE2128:AI2128,2))), R2128, "")</f>
        <v>#NUM!</v>
      </c>
      <c r="AS2128" s="84" t="e">
        <f>AVERAGE(SMALL(AJ2128:AM2128,1),SMALL(AJ2128:AM2128,2))</f>
        <v>#NUM!</v>
      </c>
      <c r="AT2128" s="84" t="e">
        <f>#REF!*1.075</f>
        <v>#REF!</v>
      </c>
      <c r="AU2128" s="84">
        <f>T2128*1.075</f>
        <v>1.6124999999999998</v>
      </c>
      <c r="AV2128" s="79" t="e">
        <f>MIN(AN2128,AT2128,AU2128)</f>
        <v>#REF!</v>
      </c>
      <c r="AW2128" s="84" t="s">
        <v>71</v>
      </c>
      <c r="AX2128" s="84" t="s">
        <v>72</v>
      </c>
      <c r="AY2128" s="85">
        <v>1.6125</v>
      </c>
      <c r="AZ2128" s="87">
        <f>IF(AND(AY2128&gt;0,AY2128&lt;=10),AY2128*0.25,IF(AND(AY2128&gt;10,AY2128&lt;=50),AY2128*0.17,IF(AND(AY2128&gt;10,AY2128&lt;=100),AY2128*0.12,IF(AY2128&gt;100,AY2128*0.1))))</f>
        <v>0.40312500000000001</v>
      </c>
      <c r="BA2128" s="43">
        <f>AZ2128+AY2128</f>
        <v>2.015625</v>
      </c>
      <c r="BB2128" s="85">
        <f>BA2128+BA2128*0.08</f>
        <v>2.1768749999999999</v>
      </c>
      <c r="BC2128" s="20" t="s">
        <v>12295</v>
      </c>
      <c r="BD2128" s="84" t="s">
        <v>12298</v>
      </c>
      <c r="BE2128" s="88"/>
      <c r="BF2128" s="88"/>
      <c r="BG2128" s="88"/>
      <c r="BH2128" s="88"/>
      <c r="BI2128" s="88"/>
      <c r="BJ2128" s="88"/>
      <c r="BK2128" s="88"/>
      <c r="BL2128" s="88"/>
      <c r="BM2128" s="88"/>
      <c r="BN2128" s="88"/>
      <c r="BO2128" s="88"/>
      <c r="BP2128" s="88"/>
      <c r="BQ2128" s="88"/>
      <c r="BR2128" s="88"/>
      <c r="BS2128" s="88"/>
      <c r="BT2128" s="88"/>
      <c r="BU2128" s="88"/>
      <c r="BV2128" s="88"/>
      <c r="BW2128" s="88"/>
      <c r="BX2128" s="88"/>
      <c r="BY2128" s="88"/>
      <c r="BZ2128" s="88"/>
      <c r="CA2128" s="88"/>
      <c r="CB2128" s="88"/>
      <c r="CC2128" s="88"/>
      <c r="CD2128" s="88"/>
      <c r="CE2128" s="88"/>
      <c r="CF2128" s="88"/>
      <c r="CG2128" s="88"/>
      <c r="CH2128" s="88"/>
      <c r="CI2128" s="88"/>
      <c r="CJ2128" s="88"/>
      <c r="CK2128" s="88"/>
      <c r="CL2128" s="88"/>
      <c r="CM2128" s="88"/>
      <c r="CN2128" s="88"/>
      <c r="CO2128" s="88"/>
      <c r="CP2128" s="88"/>
      <c r="CQ2128" s="88"/>
      <c r="CR2128" s="88"/>
      <c r="CS2128" s="88"/>
      <c r="CT2128" s="88"/>
      <c r="CU2128" s="88"/>
      <c r="CV2128" s="88"/>
      <c r="CW2128" s="88"/>
      <c r="CX2128" s="88"/>
      <c r="CY2128" s="88"/>
      <c r="CZ2128" s="88"/>
      <c r="DA2128" s="88"/>
      <c r="DB2128" s="88"/>
      <c r="DC2128" s="88"/>
      <c r="DD2128" s="88"/>
      <c r="DE2128" s="88"/>
      <c r="DF2128" s="88"/>
      <c r="DG2128" s="88"/>
      <c r="DH2128" s="88"/>
      <c r="DI2128" s="88"/>
      <c r="DJ2128" s="88"/>
      <c r="DK2128" s="88"/>
      <c r="DL2128" s="88"/>
    </row>
    <row r="2129" spans="1:67" ht="30" customHeight="1">
      <c r="A2129" s="41" t="s">
        <v>12200</v>
      </c>
      <c r="B2129" s="5">
        <v>2127</v>
      </c>
      <c r="C2129" s="44">
        <v>8512</v>
      </c>
      <c r="D2129" s="44"/>
      <c r="E2129" s="43" t="s">
        <v>12201</v>
      </c>
      <c r="F2129" s="3" t="s">
        <v>12202</v>
      </c>
      <c r="G2129" s="3" t="s">
        <v>75</v>
      </c>
      <c r="H2129" s="3" t="s">
        <v>595</v>
      </c>
      <c r="I2129" s="3" t="s">
        <v>102</v>
      </c>
      <c r="J2129" s="3" t="s">
        <v>12203</v>
      </c>
      <c r="K2129" s="6"/>
      <c r="L2129" s="3"/>
      <c r="M2129" s="6">
        <v>60</v>
      </c>
      <c r="N2129" s="3" t="s">
        <v>44</v>
      </c>
      <c r="O2129" s="3" t="s">
        <v>12204</v>
      </c>
      <c r="P2129" s="3"/>
      <c r="Q2129" s="3" t="s">
        <v>12205</v>
      </c>
      <c r="R2129" s="162">
        <v>3.7</v>
      </c>
      <c r="T2129" s="42"/>
      <c r="U2129" s="21">
        <v>4.2</v>
      </c>
      <c r="V2129" s="22"/>
      <c r="AT2129" s="20" t="e">
        <f>#REF!*1.075</f>
        <v>#REF!</v>
      </c>
      <c r="AU2129" s="20">
        <f>T2129*1.075</f>
        <v>0</v>
      </c>
      <c r="AV2129" s="22" t="e">
        <f>MIN(AN2129,AT2129,AU2129)</f>
        <v>#REF!</v>
      </c>
      <c r="AW2129" s="20" t="s">
        <v>49</v>
      </c>
      <c r="AX2129" s="20" t="s">
        <v>48</v>
      </c>
      <c r="AY2129" s="25">
        <v>3.7</v>
      </c>
      <c r="AZ2129" s="27">
        <f>IF(AND(AY2129&gt;0,AY2129&lt;=10),AY2129*0.25,IF(AND(AY2129&gt;10,AY2129&lt;=50),AY2129*0.17,IF(AND(AY2129&gt;10,AY2129&lt;=100),AY2129*0.12,IF(AY2129&gt;100,AY2129*0.1))))</f>
        <v>0.92500000000000004</v>
      </c>
      <c r="BA2129" s="3">
        <f>AZ2129+AY2129</f>
        <v>4.625</v>
      </c>
      <c r="BB2129" s="25">
        <f>BA2129+BA2129*0.08</f>
        <v>4.9950000000000001</v>
      </c>
      <c r="BC2129" s="20" t="s">
        <v>12295</v>
      </c>
      <c r="BD2129" s="20" t="s">
        <v>12206</v>
      </c>
      <c r="BE2129" s="19"/>
      <c r="BF2129" s="19"/>
      <c r="BG2129" s="19"/>
      <c r="BH2129" s="19"/>
      <c r="BI2129" s="19"/>
      <c r="BJ2129" s="19"/>
      <c r="BK2129" s="19"/>
      <c r="BL2129" s="19"/>
      <c r="BM2129" s="19"/>
      <c r="BN2129" s="19"/>
      <c r="BO2129" s="19"/>
    </row>
    <row r="2130" spans="1:67" ht="30" customHeight="1">
      <c r="A2130" s="41" t="s">
        <v>12200</v>
      </c>
      <c r="B2130" s="5">
        <v>2128</v>
      </c>
      <c r="C2130" s="44">
        <v>8510</v>
      </c>
      <c r="D2130" s="44"/>
      <c r="E2130" s="43" t="s">
        <v>12201</v>
      </c>
      <c r="F2130" s="3" t="s">
        <v>12202</v>
      </c>
      <c r="G2130" s="3" t="s">
        <v>75</v>
      </c>
      <c r="H2130" s="3" t="s">
        <v>588</v>
      </c>
      <c r="I2130" s="3" t="s">
        <v>102</v>
      </c>
      <c r="J2130" s="3" t="s">
        <v>12203</v>
      </c>
      <c r="K2130" s="6"/>
      <c r="L2130" s="3"/>
      <c r="M2130" s="6">
        <v>60</v>
      </c>
      <c r="N2130" s="3" t="s">
        <v>44</v>
      </c>
      <c r="O2130" s="3" t="s">
        <v>12204</v>
      </c>
      <c r="P2130" s="3"/>
      <c r="Q2130" s="3" t="s">
        <v>12207</v>
      </c>
      <c r="R2130" s="162">
        <v>2.9</v>
      </c>
      <c r="T2130" s="42"/>
      <c r="U2130" s="21">
        <v>3.2</v>
      </c>
      <c r="V2130" s="22"/>
      <c r="AT2130" s="20" t="e">
        <f>#REF!*1.075</f>
        <v>#REF!</v>
      </c>
      <c r="AU2130" s="20">
        <f>T2130*1.075</f>
        <v>0</v>
      </c>
      <c r="AV2130" s="22" t="e">
        <f>MIN(AN2130,AT2130,AU2130)</f>
        <v>#REF!</v>
      </c>
      <c r="AW2130" s="20" t="s">
        <v>12208</v>
      </c>
      <c r="AX2130" s="20" t="s">
        <v>333</v>
      </c>
      <c r="AY2130" s="25">
        <v>2.5499999999999998</v>
      </c>
      <c r="AZ2130" s="27">
        <f>IF(AND(AY2130&gt;0,AY2130&lt;=10),AY2130*0.25,IF(AND(AY2130&gt;10,AY2130&lt;=50),AY2130*0.17,IF(AND(AY2130&gt;10,AY2130&lt;=100),AY2130*0.12,IF(AY2130&gt;100,AY2130*0.1))))</f>
        <v>0.63749999999999996</v>
      </c>
      <c r="BA2130" s="3">
        <f>AZ2130+AY2130</f>
        <v>3.1875</v>
      </c>
      <c r="BB2130" s="25">
        <f>BA2130+BA2130*0.08</f>
        <v>3.4424999999999999</v>
      </c>
      <c r="BC2130" s="20" t="s">
        <v>12295</v>
      </c>
      <c r="BD2130" s="20" t="s">
        <v>12206</v>
      </c>
      <c r="BE2130" s="19"/>
      <c r="BF2130" s="19"/>
      <c r="BG2130" s="19"/>
      <c r="BH2130" s="19"/>
      <c r="BI2130" s="19"/>
      <c r="BJ2130" s="19"/>
      <c r="BK2130" s="19"/>
      <c r="BL2130" s="19"/>
      <c r="BM2130" s="19"/>
      <c r="BN2130" s="19"/>
      <c r="BO2130" s="19"/>
    </row>
    <row r="2131" spans="1:67" ht="30" customHeight="1">
      <c r="A2131" s="41" t="s">
        <v>12200</v>
      </c>
      <c r="B2131" s="5">
        <v>2129</v>
      </c>
      <c r="C2131" s="116">
        <v>8508</v>
      </c>
      <c r="D2131" s="116"/>
      <c r="E2131" s="43" t="s">
        <v>12209</v>
      </c>
      <c r="F2131" s="3" t="s">
        <v>12210</v>
      </c>
      <c r="G2131" s="3" t="s">
        <v>714</v>
      </c>
      <c r="H2131" s="3" t="s">
        <v>12214</v>
      </c>
      <c r="I2131" s="3" t="s">
        <v>469</v>
      </c>
      <c r="J2131" s="3" t="s">
        <v>12212</v>
      </c>
      <c r="K2131" s="6">
        <v>200</v>
      </c>
      <c r="L2131" s="3" t="s">
        <v>79</v>
      </c>
      <c r="M2131" s="6">
        <v>1</v>
      </c>
      <c r="N2131" s="3" t="s">
        <v>44</v>
      </c>
      <c r="O2131" s="3" t="s">
        <v>12204</v>
      </c>
      <c r="P2131" s="3"/>
      <c r="Q2131" s="3" t="s">
        <v>12215</v>
      </c>
      <c r="R2131" s="162">
        <v>5.2</v>
      </c>
      <c r="T2131" s="42"/>
      <c r="U2131" s="21">
        <v>6.2</v>
      </c>
      <c r="V2131" s="22"/>
      <c r="AT2131" s="20" t="e">
        <f>#REF!*1.075</f>
        <v>#REF!</v>
      </c>
      <c r="AU2131" s="20">
        <f>T2131*1.075</f>
        <v>0</v>
      </c>
      <c r="AV2131" s="22" t="e">
        <f>MIN(AN2131,AT2131,AU2131)</f>
        <v>#REF!</v>
      </c>
      <c r="AW2131" s="20" t="s">
        <v>49</v>
      </c>
      <c r="AX2131" s="20" t="s">
        <v>48</v>
      </c>
      <c r="AY2131" s="25">
        <v>5.2</v>
      </c>
      <c r="AZ2131" s="27">
        <f>IF(AND(AY2131&gt;0,AY2131&lt;=10),AY2131*0.25,IF(AND(AY2131&gt;10,AY2131&lt;=50),AY2131*0.17,IF(AND(AY2131&gt;10,AY2131&lt;=100),AY2131*0.12,IF(AY2131&gt;100,AY2131*0.1))))</f>
        <v>1.3</v>
      </c>
      <c r="BA2131" s="3">
        <f>AZ2131+AY2131</f>
        <v>6.5</v>
      </c>
      <c r="BB2131" s="25">
        <f>BA2131+BA2131*0.08</f>
        <v>7.02</v>
      </c>
      <c r="BC2131" s="20" t="s">
        <v>12295</v>
      </c>
      <c r="BD2131" s="20" t="s">
        <v>12206</v>
      </c>
      <c r="BE2131" s="19"/>
      <c r="BF2131" s="19"/>
      <c r="BG2131" s="19"/>
      <c r="BH2131" s="19"/>
      <c r="BI2131" s="19"/>
      <c r="BJ2131" s="19"/>
      <c r="BK2131" s="19"/>
      <c r="BL2131" s="19"/>
      <c r="BM2131" s="19"/>
      <c r="BN2131" s="19"/>
      <c r="BO2131" s="19"/>
    </row>
    <row r="2132" spans="1:67" ht="30" customHeight="1">
      <c r="A2132" s="41" t="s">
        <v>12200</v>
      </c>
      <c r="B2132" s="5">
        <v>2130</v>
      </c>
      <c r="C2132" s="116">
        <v>8508</v>
      </c>
      <c r="D2132" s="116"/>
      <c r="E2132" s="43" t="s">
        <v>12209</v>
      </c>
      <c r="F2132" s="3" t="s">
        <v>12210</v>
      </c>
      <c r="G2132" s="3" t="s">
        <v>714</v>
      </c>
      <c r="H2132" s="3" t="s">
        <v>12211</v>
      </c>
      <c r="I2132" s="3" t="s">
        <v>469</v>
      </c>
      <c r="J2132" s="3" t="s">
        <v>12212</v>
      </c>
      <c r="K2132" s="6">
        <v>200</v>
      </c>
      <c r="L2132" s="3" t="s">
        <v>79</v>
      </c>
      <c r="M2132" s="6">
        <v>1</v>
      </c>
      <c r="N2132" s="3" t="s">
        <v>44</v>
      </c>
      <c r="O2132" s="3" t="s">
        <v>12204</v>
      </c>
      <c r="P2132" s="3"/>
      <c r="Q2132" s="3" t="s">
        <v>12213</v>
      </c>
      <c r="R2132" s="162">
        <v>5.2</v>
      </c>
      <c r="S2132" s="22">
        <v>4.8</v>
      </c>
      <c r="T2132" s="42"/>
      <c r="U2132" s="21">
        <v>5.6</v>
      </c>
      <c r="V2132" s="22">
        <v>4.8014999999999999</v>
      </c>
      <c r="AF2132" s="20">
        <v>5.18</v>
      </c>
      <c r="AT2132" s="20" t="e">
        <f>#REF!*1.075</f>
        <v>#REF!</v>
      </c>
      <c r="AU2132" s="20">
        <f>T2132*1.075</f>
        <v>0</v>
      </c>
      <c r="AV2132" s="22" t="e">
        <f>MIN(AN2132,AT2132,AU2132)</f>
        <v>#REF!</v>
      </c>
      <c r="AW2132" s="20" t="s">
        <v>49</v>
      </c>
      <c r="AX2132" s="20" t="s">
        <v>48</v>
      </c>
      <c r="AY2132" s="25">
        <v>5.2</v>
      </c>
      <c r="AZ2132" s="27">
        <f>IF(AND(AY2132&gt;0,AY2132&lt;=10),AY2132*0.25,IF(AND(AY2132&gt;10,AY2132&lt;=50),AY2132*0.17,IF(AND(AY2132&gt;10,AY2132&lt;=100),AY2132*0.12,IF(AY2132&gt;100,AY2132*0.1))))</f>
        <v>1.3</v>
      </c>
      <c r="BA2132" s="3">
        <f>AZ2132+AY2132</f>
        <v>6.5</v>
      </c>
      <c r="BB2132" s="25">
        <f>BA2132+BA2132*0.08</f>
        <v>7.02</v>
      </c>
      <c r="BC2132" s="20" t="s">
        <v>12295</v>
      </c>
      <c r="BD2132" s="20" t="s">
        <v>12206</v>
      </c>
      <c r="BE2132" s="19"/>
      <c r="BF2132" s="19"/>
      <c r="BG2132" s="19"/>
      <c r="BH2132" s="19"/>
      <c r="BI2132" s="19"/>
      <c r="BJ2132" s="19"/>
      <c r="BK2132" s="19"/>
      <c r="BL2132" s="19"/>
      <c r="BM2132" s="19"/>
      <c r="BN2132" s="19"/>
      <c r="BO2132" s="19"/>
    </row>
    <row r="2133" spans="1:67" ht="30" customHeight="1">
      <c r="A2133" s="41" t="s">
        <v>12216</v>
      </c>
      <c r="B2133" s="5">
        <v>2131</v>
      </c>
      <c r="C2133" s="116">
        <v>14847</v>
      </c>
      <c r="D2133" s="116"/>
      <c r="E2133" s="43" t="s">
        <v>12224</v>
      </c>
      <c r="F2133" s="3" t="s">
        <v>12225</v>
      </c>
      <c r="G2133" s="3" t="s">
        <v>1667</v>
      </c>
      <c r="H2133" s="3" t="s">
        <v>5535</v>
      </c>
      <c r="I2133" s="3" t="s">
        <v>123</v>
      </c>
      <c r="J2133" s="3" t="s">
        <v>124</v>
      </c>
      <c r="K2133" s="6">
        <v>200</v>
      </c>
      <c r="L2133" s="3" t="s">
        <v>79</v>
      </c>
      <c r="M2133" s="6">
        <v>1</v>
      </c>
      <c r="N2133" s="3" t="s">
        <v>44</v>
      </c>
      <c r="O2133" s="3" t="s">
        <v>12221</v>
      </c>
      <c r="P2133" s="3" t="s">
        <v>12226</v>
      </c>
      <c r="Q2133" s="3" t="s">
        <v>12227</v>
      </c>
      <c r="R2133" s="162">
        <v>5.5</v>
      </c>
      <c r="S2133" s="22">
        <v>5.23</v>
      </c>
      <c r="T2133" s="42">
        <v>4.67</v>
      </c>
      <c r="U2133" s="21"/>
      <c r="V2133" s="22"/>
      <c r="AF2133" s="20">
        <v>5.14</v>
      </c>
      <c r="AT2133" s="20" t="e">
        <f>#REF!*1.075</f>
        <v>#REF!</v>
      </c>
      <c r="AU2133" s="20">
        <f>T2133*1.075</f>
        <v>5.0202499999999999</v>
      </c>
      <c r="AV2133" s="22" t="e">
        <f>MIN(AN2133,AT2133,AU2133)</f>
        <v>#REF!</v>
      </c>
      <c r="AW2133" s="20" t="s">
        <v>71</v>
      </c>
      <c r="AX2133" s="20" t="s">
        <v>72</v>
      </c>
      <c r="AY2133" s="25">
        <v>5.0199999999999996</v>
      </c>
      <c r="AZ2133" s="27">
        <f>IF(AND(AY2133&gt;0,AY2133&lt;=10),AY2133*0.25,IF(AND(AY2133&gt;10,AY2133&lt;=50),AY2133*0.17,IF(AND(AY2133&gt;10,AY2133&lt;=100),AY2133*0.12,IF(AY2133&gt;100,AY2133*0.1))))</f>
        <v>1.2549999999999999</v>
      </c>
      <c r="BA2133" s="3">
        <f>AZ2133+AY2133</f>
        <v>6.2749999999999995</v>
      </c>
      <c r="BB2133" s="25">
        <f>BA2133+BA2133*0.08</f>
        <v>6.7769999999999992</v>
      </c>
      <c r="BC2133" s="20" t="s">
        <v>12295</v>
      </c>
      <c r="BD2133" s="20" t="s">
        <v>12206</v>
      </c>
      <c r="BE2133" s="19"/>
      <c r="BF2133" s="19"/>
      <c r="BG2133" s="19"/>
      <c r="BH2133" s="19"/>
      <c r="BI2133" s="19"/>
      <c r="BJ2133" s="19"/>
      <c r="BK2133" s="19"/>
      <c r="BL2133" s="19"/>
      <c r="BM2133" s="19"/>
      <c r="BN2133" s="19"/>
      <c r="BO2133" s="19"/>
    </row>
    <row r="2134" spans="1:67" ht="30" customHeight="1">
      <c r="A2134" s="41" t="s">
        <v>12216</v>
      </c>
      <c r="B2134" s="5">
        <v>2132</v>
      </c>
      <c r="C2134" s="116">
        <v>17565</v>
      </c>
      <c r="D2134" s="116"/>
      <c r="E2134" s="43" t="s">
        <v>12229</v>
      </c>
      <c r="F2134" s="3" t="s">
        <v>12230</v>
      </c>
      <c r="G2134" s="3" t="s">
        <v>1468</v>
      </c>
      <c r="H2134" s="3" t="s">
        <v>1517</v>
      </c>
      <c r="I2134" s="3" t="s">
        <v>65</v>
      </c>
      <c r="J2134" s="3" t="s">
        <v>12234</v>
      </c>
      <c r="K2134" s="6">
        <v>20</v>
      </c>
      <c r="L2134" s="3" t="s">
        <v>67</v>
      </c>
      <c r="M2134" s="6">
        <v>1</v>
      </c>
      <c r="N2134" s="3" t="s">
        <v>44</v>
      </c>
      <c r="O2134" s="3" t="s">
        <v>12221</v>
      </c>
      <c r="P2134" s="3" t="s">
        <v>12232</v>
      </c>
      <c r="Q2134" s="3" t="s">
        <v>12235</v>
      </c>
      <c r="R2134" s="162">
        <v>2.42</v>
      </c>
      <c r="S2134" s="22">
        <v>1.76</v>
      </c>
      <c r="T2134" s="42">
        <v>1.57</v>
      </c>
      <c r="U2134" s="21">
        <v>2.42</v>
      </c>
      <c r="V2134" s="22"/>
      <c r="AT2134" s="20" t="e">
        <f>#REF!*1.075</f>
        <v>#REF!</v>
      </c>
      <c r="AU2134" s="20">
        <f>T2134*1.075</f>
        <v>1.6877500000000001</v>
      </c>
      <c r="AV2134" s="22" t="e">
        <f>MIN(AN2134,AT2134,AU2134)</f>
        <v>#REF!</v>
      </c>
      <c r="AW2134" s="20" t="s">
        <v>71</v>
      </c>
      <c r="AX2134" s="20" t="s">
        <v>72</v>
      </c>
      <c r="AY2134" s="25">
        <v>1.6870000000000001</v>
      </c>
      <c r="AZ2134" s="27">
        <f>IF(AND(AY2134&gt;0,AY2134&lt;=10),AY2134*0.25,IF(AND(AY2134&gt;10,AY2134&lt;=50),AY2134*0.17,IF(AND(AY2134&gt;10,AY2134&lt;=100),AY2134*0.12,IF(AY2134&gt;100,AY2134*0.1))))</f>
        <v>0.42175000000000001</v>
      </c>
      <c r="BA2134" s="3">
        <f>AZ2134+AY2134</f>
        <v>2.1087500000000001</v>
      </c>
      <c r="BB2134" s="25">
        <f>BA2134+BA2134*0.08</f>
        <v>2.27745</v>
      </c>
      <c r="BC2134" s="20" t="s">
        <v>12295</v>
      </c>
      <c r="BD2134" s="20" t="s">
        <v>12206</v>
      </c>
      <c r="BE2134" s="19"/>
      <c r="BF2134" s="19"/>
      <c r="BG2134" s="19"/>
      <c r="BH2134" s="19"/>
      <c r="BI2134" s="19"/>
      <c r="BJ2134" s="19"/>
      <c r="BK2134" s="19"/>
      <c r="BL2134" s="19"/>
      <c r="BM2134" s="19"/>
      <c r="BN2134" s="19"/>
      <c r="BO2134" s="19"/>
    </row>
    <row r="2135" spans="1:67" ht="30" customHeight="1">
      <c r="A2135" s="41" t="s">
        <v>12216</v>
      </c>
      <c r="B2135" s="5">
        <v>2133</v>
      </c>
      <c r="C2135" s="116">
        <v>17569</v>
      </c>
      <c r="D2135" s="116"/>
      <c r="E2135" s="43" t="s">
        <v>12229</v>
      </c>
      <c r="F2135" s="3" t="s">
        <v>12230</v>
      </c>
      <c r="G2135" s="3" t="s">
        <v>2032</v>
      </c>
      <c r="H2135" s="3" t="s">
        <v>1517</v>
      </c>
      <c r="I2135" s="3" t="s">
        <v>2033</v>
      </c>
      <c r="J2135" s="3" t="s">
        <v>12231</v>
      </c>
      <c r="K2135" s="6">
        <v>50</v>
      </c>
      <c r="L2135" s="3" t="s">
        <v>67</v>
      </c>
      <c r="M2135" s="6">
        <v>1</v>
      </c>
      <c r="N2135" s="3" t="s">
        <v>44</v>
      </c>
      <c r="O2135" s="3" t="s">
        <v>12221</v>
      </c>
      <c r="P2135" s="3" t="s">
        <v>12232</v>
      </c>
      <c r="Q2135" s="3" t="s">
        <v>12233</v>
      </c>
      <c r="R2135" s="162">
        <v>6.2</v>
      </c>
      <c r="S2135" s="22">
        <v>5.83</v>
      </c>
      <c r="T2135" s="42">
        <v>5.23</v>
      </c>
      <c r="U2135" s="21">
        <v>6.2</v>
      </c>
      <c r="V2135" s="22"/>
      <c r="AF2135" s="20">
        <v>4.32</v>
      </c>
      <c r="AT2135" s="20" t="e">
        <f>#REF!*1.075</f>
        <v>#REF!</v>
      </c>
      <c r="AU2135" s="20">
        <f>T2135*1.075</f>
        <v>5.6222500000000002</v>
      </c>
      <c r="AV2135" s="22" t="e">
        <f>MIN(AN2135,AT2135,AU2135)</f>
        <v>#REF!</v>
      </c>
      <c r="AW2135" s="20" t="s">
        <v>71</v>
      </c>
      <c r="AX2135" s="20" t="s">
        <v>72</v>
      </c>
      <c r="AY2135" s="25">
        <v>5.6219999999999999</v>
      </c>
      <c r="AZ2135" s="27">
        <f>IF(AND(AY2135&gt;0,AY2135&lt;=10),AY2135*0.25,IF(AND(AY2135&gt;10,AY2135&lt;=50),AY2135*0.17,IF(AND(AY2135&gt;10,AY2135&lt;=100),AY2135*0.12,IF(AY2135&gt;100,AY2135*0.1))))</f>
        <v>1.4055</v>
      </c>
      <c r="BA2135" s="3">
        <f>AZ2135+AY2135</f>
        <v>7.0274999999999999</v>
      </c>
      <c r="BB2135" s="25">
        <f>BA2135+BA2135*0.08</f>
        <v>7.5896999999999997</v>
      </c>
      <c r="BC2135" s="20" t="s">
        <v>12295</v>
      </c>
      <c r="BD2135" s="20" t="s">
        <v>12206</v>
      </c>
      <c r="BE2135" s="19"/>
      <c r="BF2135" s="19"/>
      <c r="BG2135" s="19"/>
      <c r="BH2135" s="19"/>
      <c r="BI2135" s="19"/>
      <c r="BJ2135" s="19"/>
      <c r="BK2135" s="19"/>
      <c r="BL2135" s="19"/>
      <c r="BM2135" s="19"/>
      <c r="BN2135" s="19"/>
      <c r="BO2135" s="19"/>
    </row>
    <row r="2136" spans="1:67" ht="30" customHeight="1">
      <c r="A2136" s="41" t="s">
        <v>12200</v>
      </c>
      <c r="B2136" s="5">
        <v>2134</v>
      </c>
      <c r="C2136" s="116">
        <v>4001</v>
      </c>
      <c r="D2136" s="116"/>
      <c r="E2136" s="43" t="s">
        <v>12250</v>
      </c>
      <c r="F2136" s="3" t="s">
        <v>12251</v>
      </c>
      <c r="G2136" s="3" t="s">
        <v>1896</v>
      </c>
      <c r="H2136" s="3" t="s">
        <v>4921</v>
      </c>
      <c r="I2136" s="3" t="s">
        <v>1940</v>
      </c>
      <c r="J2136" s="3" t="s">
        <v>12252</v>
      </c>
      <c r="K2136" s="6">
        <v>500</v>
      </c>
      <c r="L2136" s="3" t="s">
        <v>79</v>
      </c>
      <c r="M2136" s="6">
        <v>1</v>
      </c>
      <c r="N2136" s="3" t="s">
        <v>44</v>
      </c>
      <c r="O2136" s="3" t="s">
        <v>12221</v>
      </c>
      <c r="P2136" s="3" t="s">
        <v>12253</v>
      </c>
      <c r="Q2136" s="3" t="s">
        <v>12254</v>
      </c>
      <c r="R2136" s="162">
        <v>1.2</v>
      </c>
      <c r="S2136" s="22">
        <v>0.89</v>
      </c>
      <c r="T2136" s="42"/>
      <c r="U2136" s="21">
        <v>1.5</v>
      </c>
      <c r="V2136" s="22">
        <v>0.89</v>
      </c>
      <c r="AF2136" s="20">
        <v>0.96</v>
      </c>
      <c r="AT2136" s="20" t="e">
        <f>#REF!*1.075</f>
        <v>#REF!</v>
      </c>
      <c r="AU2136" s="20">
        <f>T2136*1.075</f>
        <v>0</v>
      </c>
      <c r="AV2136" s="22" t="e">
        <f>MIN(AN2136,AT2136,AU2136)</f>
        <v>#REF!</v>
      </c>
      <c r="AW2136" s="20" t="s">
        <v>759</v>
      </c>
      <c r="AX2136" s="20" t="s">
        <v>48</v>
      </c>
      <c r="AY2136" s="25">
        <v>1.2</v>
      </c>
      <c r="AZ2136" s="27">
        <f>IF(AND(AY2136&gt;0,AY2136&lt;=10),AY2136*0.25,IF(AND(AY2136&gt;10,AY2136&lt;=50),AY2136*0.17,IF(AND(AY2136&gt;10,AY2136&lt;=100),AY2136*0.12,IF(AY2136&gt;100,AY2136*0.1))))</f>
        <v>0.3</v>
      </c>
      <c r="BA2136" s="3">
        <f>AZ2136+AY2136</f>
        <v>1.5</v>
      </c>
      <c r="BB2136" s="29">
        <f>BA2136</f>
        <v>1.5</v>
      </c>
      <c r="BC2136" s="20" t="s">
        <v>12295</v>
      </c>
      <c r="BD2136" s="20" t="s">
        <v>12206</v>
      </c>
      <c r="BE2136" s="19"/>
      <c r="BF2136" s="19"/>
      <c r="BG2136" s="19"/>
      <c r="BH2136" s="19"/>
      <c r="BI2136" s="19"/>
      <c r="BJ2136" s="19"/>
      <c r="BK2136" s="19"/>
      <c r="BL2136" s="19"/>
      <c r="BM2136" s="19"/>
      <c r="BN2136" s="19"/>
      <c r="BO2136" s="19"/>
    </row>
    <row r="2137" spans="1:67" ht="30" customHeight="1">
      <c r="A2137" s="41" t="s">
        <v>12200</v>
      </c>
      <c r="B2137" s="5">
        <v>2135</v>
      </c>
      <c r="C2137" s="116">
        <v>3864</v>
      </c>
      <c r="D2137" s="116"/>
      <c r="E2137" s="43" t="s">
        <v>12258</v>
      </c>
      <c r="F2137" s="3" t="s">
        <v>12259</v>
      </c>
      <c r="G2137" s="3" t="s">
        <v>10826</v>
      </c>
      <c r="H2137" s="3" t="s">
        <v>944</v>
      </c>
      <c r="I2137" s="3" t="s">
        <v>310</v>
      </c>
      <c r="J2137" s="3" t="s">
        <v>12261</v>
      </c>
      <c r="K2137" s="6">
        <v>100</v>
      </c>
      <c r="L2137" s="3" t="s">
        <v>67</v>
      </c>
      <c r="M2137" s="6">
        <v>1</v>
      </c>
      <c r="N2137" s="3" t="s">
        <v>44</v>
      </c>
      <c r="O2137" s="3" t="s">
        <v>12221</v>
      </c>
      <c r="P2137" s="3" t="s">
        <v>12264</v>
      </c>
      <c r="Q2137" s="3" t="s">
        <v>12265</v>
      </c>
      <c r="R2137" s="162">
        <v>6.5</v>
      </c>
      <c r="T2137" s="42"/>
      <c r="U2137" s="21">
        <v>8</v>
      </c>
      <c r="V2137" s="22">
        <v>5.0925000000000002</v>
      </c>
      <c r="AF2137" s="20">
        <v>5.46</v>
      </c>
      <c r="AT2137" s="20" t="e">
        <f>#REF!*1.075</f>
        <v>#REF!</v>
      </c>
      <c r="AU2137" s="20">
        <f>T2137*1.075</f>
        <v>0</v>
      </c>
      <c r="AV2137" s="22" t="e">
        <f>MIN(AN2137,AT2137,AU2137)</f>
        <v>#REF!</v>
      </c>
      <c r="AW2137" s="20" t="s">
        <v>49</v>
      </c>
      <c r="AX2137" s="20" t="s">
        <v>48</v>
      </c>
      <c r="AY2137" s="25">
        <v>6.5</v>
      </c>
      <c r="AZ2137" s="27">
        <f>IF(AND(AY2137&gt;0,AY2137&lt;=10),AY2137*0.25,IF(AND(AY2137&gt;10,AY2137&lt;=50),AY2137*0.17,IF(AND(AY2137&gt;10,AY2137&lt;=100),AY2137*0.12,IF(AY2137&gt;100,AY2137*0.1))))</f>
        <v>1.625</v>
      </c>
      <c r="BA2137" s="3">
        <f>AZ2137+AY2137</f>
        <v>8.125</v>
      </c>
      <c r="BB2137" s="25">
        <f>BA2137+BA2137*0.08</f>
        <v>8.7750000000000004</v>
      </c>
      <c r="BC2137" s="20" t="s">
        <v>12295</v>
      </c>
      <c r="BD2137" s="20" t="s">
        <v>12206</v>
      </c>
      <c r="BE2137" s="19"/>
      <c r="BF2137" s="19"/>
      <c r="BG2137" s="19"/>
      <c r="BH2137" s="19"/>
      <c r="BI2137" s="19"/>
      <c r="BJ2137" s="19"/>
      <c r="BK2137" s="19"/>
      <c r="BL2137" s="19"/>
      <c r="BM2137" s="19"/>
      <c r="BN2137" s="19"/>
      <c r="BO2137" s="19"/>
    </row>
    <row r="2138" spans="1:67" ht="30" customHeight="1">
      <c r="A2138" s="41" t="s">
        <v>12200</v>
      </c>
      <c r="B2138" s="5">
        <v>2136</v>
      </c>
      <c r="C2138" s="116">
        <v>3863</v>
      </c>
      <c r="D2138" s="116"/>
      <c r="E2138" s="43" t="s">
        <v>12258</v>
      </c>
      <c r="F2138" s="3" t="s">
        <v>12259</v>
      </c>
      <c r="G2138" s="3" t="s">
        <v>10826</v>
      </c>
      <c r="H2138" s="3" t="s">
        <v>12260</v>
      </c>
      <c r="I2138" s="3" t="s">
        <v>310</v>
      </c>
      <c r="J2138" s="3" t="s">
        <v>12261</v>
      </c>
      <c r="K2138" s="6">
        <v>100</v>
      </c>
      <c r="L2138" s="3" t="s">
        <v>67</v>
      </c>
      <c r="M2138" s="6">
        <v>1</v>
      </c>
      <c r="N2138" s="3" t="s">
        <v>44</v>
      </c>
      <c r="O2138" s="3" t="s">
        <v>12221</v>
      </c>
      <c r="P2138" s="3" t="s">
        <v>12262</v>
      </c>
      <c r="Q2138" s="3" t="s">
        <v>12263</v>
      </c>
      <c r="R2138" s="162">
        <v>9</v>
      </c>
      <c r="S2138" s="22">
        <v>8.1</v>
      </c>
      <c r="T2138" s="42">
        <v>7.24</v>
      </c>
      <c r="U2138" s="21">
        <v>9</v>
      </c>
      <c r="V2138" s="22"/>
      <c r="AF2138" s="20">
        <v>7.02</v>
      </c>
      <c r="AT2138" s="20" t="e">
        <f>#REF!*1.075</f>
        <v>#REF!</v>
      </c>
      <c r="AU2138" s="20">
        <f>T2138*1.075</f>
        <v>7.7829999999999995</v>
      </c>
      <c r="AV2138" s="22" t="e">
        <f>MIN(AN2138,AT2138,AU2138)</f>
        <v>#REF!</v>
      </c>
      <c r="AW2138" s="20" t="s">
        <v>71</v>
      </c>
      <c r="AX2138" s="20" t="s">
        <v>72</v>
      </c>
      <c r="AY2138" s="25">
        <v>7.24</v>
      </c>
      <c r="AZ2138" s="27">
        <f>IF(AND(AY2138&gt;0,AY2138&lt;=10),AY2138*0.25,IF(AND(AY2138&gt;10,AY2138&lt;=50),AY2138*0.17,IF(AND(AY2138&gt;10,AY2138&lt;=100),AY2138*0.12,IF(AY2138&gt;100,AY2138*0.1))))</f>
        <v>1.81</v>
      </c>
      <c r="BA2138" s="3">
        <f>AZ2138+AY2138</f>
        <v>9.0500000000000007</v>
      </c>
      <c r="BB2138" s="25">
        <f>BA2138+BA2138*0.08</f>
        <v>9.7740000000000009</v>
      </c>
      <c r="BC2138" s="20" t="s">
        <v>12295</v>
      </c>
      <c r="BD2138" s="20" t="s">
        <v>12206</v>
      </c>
      <c r="BE2138" s="19"/>
      <c r="BF2138" s="19"/>
      <c r="BG2138" s="19"/>
      <c r="BH2138" s="19"/>
      <c r="BI2138" s="19"/>
      <c r="BJ2138" s="19"/>
      <c r="BK2138" s="19"/>
      <c r="BL2138" s="19"/>
      <c r="BM2138" s="19"/>
      <c r="BN2138" s="19"/>
      <c r="BO2138" s="19"/>
    </row>
    <row r="2139" spans="1:67" ht="30" customHeight="1">
      <c r="A2139" s="41" t="s">
        <v>12216</v>
      </c>
      <c r="B2139" s="5">
        <v>2137</v>
      </c>
      <c r="C2139" s="116">
        <v>3885</v>
      </c>
      <c r="D2139" s="116"/>
      <c r="E2139" s="43" t="s">
        <v>12266</v>
      </c>
      <c r="F2139" s="3" t="s">
        <v>12267</v>
      </c>
      <c r="G2139" s="3" t="s">
        <v>2014</v>
      </c>
      <c r="H2139" s="3" t="s">
        <v>12268</v>
      </c>
      <c r="I2139" s="3" t="s">
        <v>1940</v>
      </c>
      <c r="J2139" s="3">
        <v>0</v>
      </c>
      <c r="K2139" s="6">
        <v>500</v>
      </c>
      <c r="L2139" s="3" t="s">
        <v>79</v>
      </c>
      <c r="M2139" s="6">
        <v>20</v>
      </c>
      <c r="N2139" s="3" t="s">
        <v>44</v>
      </c>
      <c r="O2139" s="3" t="s">
        <v>12221</v>
      </c>
      <c r="P2139" s="3" t="s">
        <v>12269</v>
      </c>
      <c r="Q2139" s="3" t="s">
        <v>12270</v>
      </c>
      <c r="R2139" s="162"/>
      <c r="S2139" s="22">
        <v>15.45</v>
      </c>
      <c r="T2139" s="42">
        <v>13.8</v>
      </c>
      <c r="U2139" s="21">
        <v>48</v>
      </c>
      <c r="V2139" s="22"/>
      <c r="AF2139" s="20">
        <v>17.28</v>
      </c>
      <c r="AT2139" s="20" t="e">
        <f>#REF!*1.075</f>
        <v>#REF!</v>
      </c>
      <c r="AU2139" s="20">
        <f>T2139*1.075</f>
        <v>14.835000000000001</v>
      </c>
      <c r="AV2139" s="22" t="e">
        <f>MIN(AN2139,AT2139,AU2139)</f>
        <v>#REF!</v>
      </c>
      <c r="AW2139" s="20" t="s">
        <v>71</v>
      </c>
      <c r="AX2139" s="20" t="s">
        <v>72</v>
      </c>
      <c r="AY2139" s="25">
        <v>14.835000000000001</v>
      </c>
      <c r="AZ2139" s="27">
        <f>IF(AND(AY2139&gt;0,AY2139&lt;=10),AY2139*0.25,IF(AND(AY2139&gt;10,AY2139&lt;=50),AY2139*0.17,IF(AND(AY2139&gt;10,AY2139&lt;=100),AY2139*0.12,IF(AY2139&gt;100,AY2139*0.1))))</f>
        <v>2.5219500000000004</v>
      </c>
      <c r="BA2139" s="3">
        <f>AZ2139+AY2139</f>
        <v>17.356950000000001</v>
      </c>
      <c r="BB2139" s="29">
        <f>BA2139</f>
        <v>17.356950000000001</v>
      </c>
      <c r="BC2139" s="20" t="s">
        <v>12295</v>
      </c>
      <c r="BD2139" s="20" t="s">
        <v>12206</v>
      </c>
      <c r="BE2139" s="19"/>
      <c r="BF2139" s="19"/>
      <c r="BG2139" s="19"/>
      <c r="BH2139" s="19"/>
      <c r="BI2139" s="19"/>
      <c r="BJ2139" s="19"/>
      <c r="BK2139" s="19"/>
      <c r="BL2139" s="19"/>
      <c r="BM2139" s="19"/>
      <c r="BN2139" s="19"/>
      <c r="BO2139" s="19"/>
    </row>
    <row r="2140" spans="1:67" ht="30" customHeight="1">
      <c r="A2140" s="41" t="s">
        <v>12216</v>
      </c>
      <c r="B2140" s="5">
        <v>2138</v>
      </c>
      <c r="C2140" s="116">
        <v>3958</v>
      </c>
      <c r="D2140" s="116"/>
      <c r="E2140" s="43" t="s">
        <v>12239</v>
      </c>
      <c r="F2140" s="3" t="s">
        <v>12240</v>
      </c>
      <c r="G2140" s="3" t="s">
        <v>11680</v>
      </c>
      <c r="H2140" s="3" t="s">
        <v>953</v>
      </c>
      <c r="I2140" s="3" t="s">
        <v>1940</v>
      </c>
      <c r="J2140" s="3" t="s">
        <v>12241</v>
      </c>
      <c r="K2140" s="6">
        <v>5</v>
      </c>
      <c r="L2140" s="3" t="s">
        <v>79</v>
      </c>
      <c r="M2140" s="6">
        <v>10</v>
      </c>
      <c r="N2140" s="3" t="s">
        <v>44</v>
      </c>
      <c r="O2140" s="3" t="s">
        <v>12221</v>
      </c>
      <c r="P2140" s="3" t="s">
        <v>12242</v>
      </c>
      <c r="Q2140" s="3" t="s">
        <v>12243</v>
      </c>
      <c r="R2140" s="162">
        <v>21</v>
      </c>
      <c r="S2140" s="22">
        <v>16.79</v>
      </c>
      <c r="T2140" s="42"/>
      <c r="U2140" s="21">
        <v>21</v>
      </c>
      <c r="V2140" s="22"/>
      <c r="AT2140" s="20" t="e">
        <f>#REF!*1.075</f>
        <v>#REF!</v>
      </c>
      <c r="AV2140" s="22" t="e">
        <f>MIN(AN2140,AT2140,AU2140)</f>
        <v>#REF!</v>
      </c>
      <c r="AW2140" s="20" t="s">
        <v>49</v>
      </c>
      <c r="AX2140" s="20" t="s">
        <v>48</v>
      </c>
      <c r="AY2140" s="25">
        <v>21</v>
      </c>
      <c r="AZ2140" s="27">
        <f>IF(AND(AY2140&gt;0,AY2140&lt;=10),AY2140*0.25,IF(AND(AY2140&gt;10,AY2140&lt;=50),AY2140*0.17,IF(AND(AY2140&gt;10,AY2140&lt;=100),AY2140*0.12,IF(AY2140&gt;100,AY2140*0.1))))</f>
        <v>3.5700000000000003</v>
      </c>
      <c r="BA2140" s="3">
        <f>AZ2140+AY2140</f>
        <v>24.57</v>
      </c>
      <c r="BB2140" s="25">
        <f>BA2140+BA2140*0.08</f>
        <v>26.535599999999999</v>
      </c>
      <c r="BC2140" s="20" t="s">
        <v>12295</v>
      </c>
      <c r="BD2140" s="20" t="s">
        <v>12206</v>
      </c>
      <c r="BE2140" s="19"/>
      <c r="BF2140" s="19"/>
      <c r="BG2140" s="19"/>
      <c r="BH2140" s="19"/>
      <c r="BI2140" s="19"/>
      <c r="BJ2140" s="19"/>
      <c r="BK2140" s="19"/>
      <c r="BL2140" s="19"/>
      <c r="BM2140" s="19"/>
      <c r="BN2140" s="19"/>
      <c r="BO2140" s="19"/>
    </row>
    <row r="2141" spans="1:67" ht="30" customHeight="1">
      <c r="A2141" s="41" t="s">
        <v>12216</v>
      </c>
      <c r="B2141" s="5">
        <v>2139</v>
      </c>
      <c r="C2141" s="116">
        <v>3981</v>
      </c>
      <c r="D2141" s="116"/>
      <c r="E2141" s="43" t="s">
        <v>12271</v>
      </c>
      <c r="F2141" s="3" t="s">
        <v>12272</v>
      </c>
      <c r="G2141" s="3" t="s">
        <v>9166</v>
      </c>
      <c r="H2141" s="3" t="s">
        <v>12273</v>
      </c>
      <c r="I2141" s="3" t="s">
        <v>1940</v>
      </c>
      <c r="J2141" s="3" t="s">
        <v>12276</v>
      </c>
      <c r="K2141" s="6">
        <v>500</v>
      </c>
      <c r="L2141" s="3" t="s">
        <v>79</v>
      </c>
      <c r="M2141" s="6">
        <v>20</v>
      </c>
      <c r="N2141" s="3" t="s">
        <v>44</v>
      </c>
      <c r="O2141" s="3" t="s">
        <v>12221</v>
      </c>
      <c r="P2141" s="3" t="s">
        <v>12274</v>
      </c>
      <c r="Q2141" s="3" t="s">
        <v>12277</v>
      </c>
      <c r="R2141" s="162">
        <v>47.6</v>
      </c>
      <c r="S2141" s="22">
        <v>13.43</v>
      </c>
      <c r="T2141" s="42">
        <v>12</v>
      </c>
      <c r="U2141" s="21">
        <v>47.6</v>
      </c>
      <c r="V2141" s="22"/>
      <c r="AF2141" s="20">
        <v>15.76</v>
      </c>
      <c r="AT2141" s="20" t="e">
        <f>#REF!*1.075</f>
        <v>#REF!</v>
      </c>
      <c r="AU2141" s="20">
        <f>T2141*1.075</f>
        <v>12.899999999999999</v>
      </c>
      <c r="AV2141" s="22" t="e">
        <f>MIN(AN2141,AT2141,AU2141)</f>
        <v>#REF!</v>
      </c>
      <c r="AW2141" s="20" t="s">
        <v>71</v>
      </c>
      <c r="AX2141" s="20" t="s">
        <v>72</v>
      </c>
      <c r="AY2141" s="25">
        <f>AU2141</f>
        <v>12.899999999999999</v>
      </c>
      <c r="AZ2141" s="27">
        <f>IF(AND(AY2141&gt;0,AY2141&lt;=10),AY2141*0.25,IF(AND(AY2141&gt;10,AY2141&lt;=50),AY2141*0.17,IF(AND(AY2141&gt;10,AY2141&lt;=100),AY2141*0.12,IF(AY2141&gt;100,AY2141*0.1))))</f>
        <v>2.1930000000000001</v>
      </c>
      <c r="BA2141" s="3">
        <f>AZ2141+AY2141</f>
        <v>15.092999999999998</v>
      </c>
      <c r="BB2141" s="29">
        <f>BA2141</f>
        <v>15.092999999999998</v>
      </c>
      <c r="BC2141" s="20" t="s">
        <v>12295</v>
      </c>
      <c r="BD2141" s="20" t="s">
        <v>12206</v>
      </c>
      <c r="BE2141" s="19"/>
      <c r="BF2141" s="19"/>
      <c r="BG2141" s="19"/>
      <c r="BH2141" s="19"/>
      <c r="BI2141" s="19"/>
      <c r="BJ2141" s="19"/>
      <c r="BK2141" s="19"/>
      <c r="BL2141" s="19"/>
      <c r="BM2141" s="19"/>
      <c r="BN2141" s="19"/>
      <c r="BO2141" s="19"/>
    </row>
    <row r="2142" spans="1:67" ht="30" customHeight="1">
      <c r="A2142" s="41" t="s">
        <v>12200</v>
      </c>
      <c r="B2142" s="5">
        <v>2140</v>
      </c>
      <c r="C2142" s="116">
        <v>4043</v>
      </c>
      <c r="D2142" s="116"/>
      <c r="E2142" s="43" t="s">
        <v>12244</v>
      </c>
      <c r="F2142" s="3" t="s">
        <v>12245</v>
      </c>
      <c r="G2142" s="3" t="s">
        <v>1931</v>
      </c>
      <c r="H2142" s="3" t="s">
        <v>12246</v>
      </c>
      <c r="I2142" s="3" t="s">
        <v>389</v>
      </c>
      <c r="J2142" s="3" t="s">
        <v>12247</v>
      </c>
      <c r="K2142" s="6">
        <v>5</v>
      </c>
      <c r="L2142" s="3" t="s">
        <v>79</v>
      </c>
      <c r="M2142" s="6">
        <v>10</v>
      </c>
      <c r="N2142" s="3" t="s">
        <v>44</v>
      </c>
      <c r="O2142" s="3" t="s">
        <v>12221</v>
      </c>
      <c r="P2142" s="3" t="s">
        <v>12248</v>
      </c>
      <c r="Q2142" s="3" t="s">
        <v>12249</v>
      </c>
      <c r="R2142" s="162">
        <v>15</v>
      </c>
      <c r="S2142" s="22">
        <v>13</v>
      </c>
      <c r="T2142" s="42"/>
      <c r="U2142" s="21">
        <v>17</v>
      </c>
      <c r="V2142" s="22">
        <v>13.0077</v>
      </c>
      <c r="AF2142" s="20">
        <v>14.04</v>
      </c>
      <c r="AT2142" s="20" t="e">
        <f>#REF!*1.075</f>
        <v>#REF!</v>
      </c>
      <c r="AU2142" s="20">
        <f>T2142*1.075</f>
        <v>0</v>
      </c>
      <c r="AV2142" s="22" t="e">
        <f>MIN(AN2142,AT2142,AU2142)</f>
        <v>#REF!</v>
      </c>
      <c r="AW2142" s="20" t="s">
        <v>49</v>
      </c>
      <c r="AX2142" s="20" t="s">
        <v>48</v>
      </c>
      <c r="AY2142" s="25">
        <v>15</v>
      </c>
      <c r="AZ2142" s="27">
        <f>IF(AND(AY2142&gt;0,AY2142&lt;=10),AY2142*0.25,IF(AND(AY2142&gt;10,AY2142&lt;=50),AY2142*0.17,IF(AND(AY2142&gt;10,AY2142&lt;=100),AY2142*0.12,IF(AY2142&gt;100,AY2142*0.1))))</f>
        <v>2.5500000000000003</v>
      </c>
      <c r="BA2142" s="3">
        <f>AZ2142+AY2142</f>
        <v>17.55</v>
      </c>
      <c r="BB2142" s="25">
        <f>BA2142+BA2142*0.08</f>
        <v>18.954000000000001</v>
      </c>
      <c r="BC2142" s="20" t="s">
        <v>12295</v>
      </c>
      <c r="BD2142" s="20" t="s">
        <v>12206</v>
      </c>
      <c r="BE2142" s="19"/>
      <c r="BF2142" s="19"/>
      <c r="BG2142" s="19"/>
      <c r="BH2142" s="19"/>
      <c r="BI2142" s="19"/>
      <c r="BJ2142" s="19"/>
      <c r="BK2142" s="19"/>
      <c r="BL2142" s="19"/>
      <c r="BM2142" s="19"/>
      <c r="BN2142" s="19"/>
      <c r="BO2142" s="19"/>
    </row>
    <row r="2143" spans="1:67" ht="30" customHeight="1">
      <c r="A2143" s="41" t="s">
        <v>12200</v>
      </c>
      <c r="B2143" s="5">
        <v>2141</v>
      </c>
      <c r="C2143" s="116">
        <v>3859</v>
      </c>
      <c r="D2143" s="116"/>
      <c r="E2143" s="43" t="s">
        <v>12250</v>
      </c>
      <c r="F2143" s="3" t="s">
        <v>12251</v>
      </c>
      <c r="G2143" s="3" t="s">
        <v>1896</v>
      </c>
      <c r="H2143" s="3" t="s">
        <v>4921</v>
      </c>
      <c r="I2143" s="3" t="s">
        <v>1940</v>
      </c>
      <c r="J2143" s="3" t="s">
        <v>12255</v>
      </c>
      <c r="K2143" s="6">
        <v>100</v>
      </c>
      <c r="L2143" s="3" t="s">
        <v>79</v>
      </c>
      <c r="M2143" s="6">
        <v>1</v>
      </c>
      <c r="N2143" s="3" t="s">
        <v>44</v>
      </c>
      <c r="O2143" s="3" t="s">
        <v>12221</v>
      </c>
      <c r="P2143" s="3" t="s">
        <v>12253</v>
      </c>
      <c r="Q2143" s="3" t="s">
        <v>12256</v>
      </c>
      <c r="R2143" s="162">
        <v>0.8</v>
      </c>
      <c r="S2143" s="22">
        <v>0.65</v>
      </c>
      <c r="T2143" s="42"/>
      <c r="U2143" s="21">
        <v>0.95</v>
      </c>
      <c r="V2143" s="22">
        <v>0.65</v>
      </c>
      <c r="AT2143" s="20" t="e">
        <f>#REF!*1.075</f>
        <v>#REF!</v>
      </c>
      <c r="AU2143" s="20">
        <f>T2143*1.075</f>
        <v>0</v>
      </c>
      <c r="AV2143" s="22" t="e">
        <f>MIN(AN2143,AT2143,AU2143)</f>
        <v>#REF!</v>
      </c>
      <c r="AW2143" s="20" t="s">
        <v>10149</v>
      </c>
      <c r="AX2143" s="20" t="s">
        <v>48</v>
      </c>
      <c r="AY2143" s="25">
        <v>0.8</v>
      </c>
      <c r="AZ2143" s="27">
        <f>IF(AND(AY2143&gt;0,AY2143&lt;=10),AY2143*0.25,IF(AND(AY2143&gt;10,AY2143&lt;=50),AY2143*0.17,IF(AND(AY2143&gt;10,AY2143&lt;=100),AY2143*0.12,IF(AY2143&gt;100,AY2143*0.1))))</f>
        <v>0.2</v>
      </c>
      <c r="BA2143" s="3">
        <f>AZ2143+AY2143</f>
        <v>1</v>
      </c>
      <c r="BB2143" s="29">
        <f>BA2143</f>
        <v>1</v>
      </c>
      <c r="BC2143" s="20" t="s">
        <v>12295</v>
      </c>
      <c r="BD2143" s="20" t="s">
        <v>12206</v>
      </c>
      <c r="BE2143" s="19"/>
      <c r="BF2143" s="19"/>
      <c r="BG2143" s="19"/>
      <c r="BH2143" s="19"/>
      <c r="BI2143" s="19"/>
      <c r="BJ2143" s="19"/>
      <c r="BK2143" s="19"/>
      <c r="BL2143" s="19"/>
      <c r="BM2143" s="19"/>
      <c r="BN2143" s="19"/>
      <c r="BO2143" s="19"/>
    </row>
    <row r="2144" spans="1:67" ht="30" customHeight="1">
      <c r="A2144" s="41" t="s">
        <v>12216</v>
      </c>
      <c r="B2144" s="5">
        <v>2142</v>
      </c>
      <c r="C2144" s="116">
        <v>5070</v>
      </c>
      <c r="D2144" s="116"/>
      <c r="E2144" s="43" t="s">
        <v>12271</v>
      </c>
      <c r="F2144" s="3" t="s">
        <v>12272</v>
      </c>
      <c r="G2144" s="3" t="s">
        <v>9166</v>
      </c>
      <c r="H2144" s="3" t="s">
        <v>12273</v>
      </c>
      <c r="I2144" s="3" t="s">
        <v>389</v>
      </c>
      <c r="J2144" s="3" t="s">
        <v>12257</v>
      </c>
      <c r="K2144" s="6">
        <v>100</v>
      </c>
      <c r="L2144" s="3" t="s">
        <v>79</v>
      </c>
      <c r="M2144" s="6">
        <v>1</v>
      </c>
      <c r="N2144" s="3" t="s">
        <v>44</v>
      </c>
      <c r="O2144" s="3" t="s">
        <v>12221</v>
      </c>
      <c r="P2144" s="3" t="s">
        <v>12274</v>
      </c>
      <c r="Q2144" s="3" t="s">
        <v>12275</v>
      </c>
      <c r="R2144" s="162">
        <v>2.2799999999999998</v>
      </c>
      <c r="S2144" s="22">
        <v>0.62</v>
      </c>
      <c r="T2144" s="42">
        <v>0.55000000000000004</v>
      </c>
      <c r="U2144" s="21">
        <v>2.2799999999999998</v>
      </c>
      <c r="V2144" s="22"/>
      <c r="AF2144" s="20">
        <v>0.79</v>
      </c>
      <c r="AT2144" s="20" t="e">
        <f>#REF!*1.075</f>
        <v>#REF!</v>
      </c>
      <c r="AU2144" s="20">
        <f>T2144*1.075</f>
        <v>0.59125000000000005</v>
      </c>
      <c r="AV2144" s="22" t="e">
        <f>MIN(AN2144,AT2144,AU2144)</f>
        <v>#REF!</v>
      </c>
      <c r="AW2144" s="20" t="s">
        <v>71</v>
      </c>
      <c r="AX2144" s="20" t="s">
        <v>72</v>
      </c>
      <c r="AY2144" s="25">
        <f>AU2144</f>
        <v>0.59125000000000005</v>
      </c>
      <c r="AZ2144" s="27">
        <f>IF(AND(AY2144&gt;0,AY2144&lt;=10),AY2144*0.25,IF(AND(AY2144&gt;10,AY2144&lt;=50),AY2144*0.17,IF(AND(AY2144&gt;10,AY2144&lt;=100),AY2144*0.12,IF(AY2144&gt;100,AY2144*0.1))))</f>
        <v>0.14781250000000001</v>
      </c>
      <c r="BA2144" s="3">
        <f>AZ2144+AY2144</f>
        <v>0.73906250000000007</v>
      </c>
      <c r="BB2144" s="29">
        <f>BA2144</f>
        <v>0.73906250000000007</v>
      </c>
      <c r="BC2144" s="20" t="s">
        <v>12295</v>
      </c>
      <c r="BD2144" s="20" t="s">
        <v>12206</v>
      </c>
      <c r="BE2144" s="19"/>
      <c r="BF2144" s="19"/>
      <c r="BG2144" s="19"/>
      <c r="BH2144" s="19"/>
      <c r="BI2144" s="19"/>
      <c r="BJ2144" s="19"/>
      <c r="BK2144" s="19"/>
      <c r="BL2144" s="19"/>
      <c r="BM2144" s="19"/>
      <c r="BN2144" s="19"/>
      <c r="BO2144" s="19"/>
    </row>
    <row r="2145" spans="1:116" ht="30" customHeight="1">
      <c r="A2145" s="41" t="s">
        <v>12216</v>
      </c>
      <c r="B2145" s="5">
        <v>2143</v>
      </c>
      <c r="C2145" s="116">
        <v>5193</v>
      </c>
      <c r="D2145" s="116"/>
      <c r="E2145" s="43" t="s">
        <v>12236</v>
      </c>
      <c r="F2145" s="3" t="s">
        <v>12228</v>
      </c>
      <c r="G2145" s="3" t="s">
        <v>1328</v>
      </c>
      <c r="H2145" s="3" t="s">
        <v>299</v>
      </c>
      <c r="I2145" s="3" t="s">
        <v>42</v>
      </c>
      <c r="J2145" s="3" t="s">
        <v>103</v>
      </c>
      <c r="K2145" s="6">
        <v>5</v>
      </c>
      <c r="L2145" s="3" t="s">
        <v>1439</v>
      </c>
      <c r="M2145" s="6">
        <v>20</v>
      </c>
      <c r="N2145" s="3" t="s">
        <v>44</v>
      </c>
      <c r="O2145" s="3" t="s">
        <v>12221</v>
      </c>
      <c r="P2145" s="3" t="s">
        <v>12237</v>
      </c>
      <c r="Q2145" s="3" t="s">
        <v>12238</v>
      </c>
      <c r="R2145" s="162">
        <v>3.2</v>
      </c>
      <c r="S2145" s="22">
        <v>2.88</v>
      </c>
      <c r="T2145" s="42">
        <v>2.58</v>
      </c>
      <c r="U2145" s="21">
        <v>2.09</v>
      </c>
      <c r="V2145" s="22"/>
      <c r="AF2145" s="20">
        <v>3.02</v>
      </c>
      <c r="AT2145" s="20" t="e">
        <f>#REF!*1.075</f>
        <v>#REF!</v>
      </c>
      <c r="AU2145" s="20">
        <f>T2145*1.075</f>
        <v>2.7734999999999999</v>
      </c>
      <c r="AV2145" s="22" t="e">
        <f>MIN(AN2145,AT2145,AU2145)</f>
        <v>#REF!</v>
      </c>
      <c r="AW2145" s="20" t="s">
        <v>373</v>
      </c>
      <c r="AX2145" s="20" t="s">
        <v>374</v>
      </c>
      <c r="AY2145" s="25">
        <v>2.09</v>
      </c>
      <c r="AZ2145" s="27">
        <f>IF(AND(AY2145&gt;0,AY2145&lt;=10),AY2145*0.25,IF(AND(AY2145&gt;10,AY2145&lt;=50),AY2145*0.17,IF(AND(AY2145&gt;10,AY2145&lt;=100),AY2145*0.12,IF(AY2145&gt;100,AY2145*0.1))))</f>
        <v>0.52249999999999996</v>
      </c>
      <c r="BA2145" s="3">
        <f>AZ2145+AY2145</f>
        <v>2.6124999999999998</v>
      </c>
      <c r="BB2145" s="25">
        <f>BA2145+BA2145*0.08</f>
        <v>2.8214999999999999</v>
      </c>
      <c r="BC2145" s="20" t="s">
        <v>12295</v>
      </c>
      <c r="BD2145" s="20" t="s">
        <v>12206</v>
      </c>
      <c r="BE2145" s="19"/>
      <c r="BF2145" s="19"/>
      <c r="BG2145" s="19"/>
      <c r="BH2145" s="19"/>
      <c r="BI2145" s="19"/>
      <c r="BJ2145" s="19"/>
      <c r="BK2145" s="19"/>
      <c r="BL2145" s="19"/>
      <c r="BM2145" s="19"/>
      <c r="BN2145" s="19"/>
      <c r="BO2145" s="19"/>
    </row>
    <row r="2146" spans="1:116" ht="30" customHeight="1">
      <c r="A2146" s="41" t="s">
        <v>12216</v>
      </c>
      <c r="B2146" s="5">
        <v>2144</v>
      </c>
      <c r="C2146" s="116">
        <v>901</v>
      </c>
      <c r="D2146" s="116"/>
      <c r="E2146" s="43" t="s">
        <v>12278</v>
      </c>
      <c r="F2146" s="3" t="s">
        <v>3478</v>
      </c>
      <c r="G2146" s="3" t="s">
        <v>1161</v>
      </c>
      <c r="H2146" s="3" t="s">
        <v>111</v>
      </c>
      <c r="I2146" s="3" t="s">
        <v>123</v>
      </c>
      <c r="J2146" s="3" t="s">
        <v>12284</v>
      </c>
      <c r="K2146" s="6">
        <v>85</v>
      </c>
      <c r="L2146" s="3" t="s">
        <v>79</v>
      </c>
      <c r="M2146" s="6">
        <v>1</v>
      </c>
      <c r="N2146" s="3" t="s">
        <v>44</v>
      </c>
      <c r="O2146" s="3" t="s">
        <v>12221</v>
      </c>
      <c r="P2146" s="3" t="s">
        <v>12280</v>
      </c>
      <c r="Q2146" s="3" t="s">
        <v>12285</v>
      </c>
      <c r="R2146" s="162">
        <v>3</v>
      </c>
      <c r="S2146" s="22">
        <v>2.4300000000000002</v>
      </c>
      <c r="T2146" s="42">
        <v>2.17</v>
      </c>
      <c r="U2146" s="21">
        <v>3</v>
      </c>
      <c r="V2146" s="22"/>
      <c r="AF2146" s="20">
        <v>1.4</v>
      </c>
      <c r="AT2146" s="20" t="e">
        <f>#REF!*1.075</f>
        <v>#REF!</v>
      </c>
      <c r="AU2146" s="20">
        <f>T2146*1.075</f>
        <v>2.3327499999999999</v>
      </c>
      <c r="AV2146" s="22" t="e">
        <f>MIN(AN2146,AT2146,AU2146)</f>
        <v>#REF!</v>
      </c>
      <c r="AW2146" s="20" t="s">
        <v>71</v>
      </c>
      <c r="AX2146" s="20" t="s">
        <v>72</v>
      </c>
      <c r="AY2146" s="25">
        <f>AU2146</f>
        <v>2.3327499999999999</v>
      </c>
      <c r="AZ2146" s="27">
        <f>IF(AND(AY2146&gt;0,AY2146&lt;=10),AY2146*0.25,IF(AND(AY2146&gt;10,AY2146&lt;=50),AY2146*0.17,IF(AND(AY2146&gt;10,AY2146&lt;=100),AY2146*0.12,IF(AY2146&gt;100,AY2146*0.1))))</f>
        <v>0.58318749999999997</v>
      </c>
      <c r="BA2146" s="3">
        <f>AZ2146+AY2146</f>
        <v>2.9159375000000001</v>
      </c>
      <c r="BB2146" s="25">
        <f>BA2146+BA2146*0.08</f>
        <v>3.1492125</v>
      </c>
      <c r="BC2146" s="20" t="s">
        <v>12295</v>
      </c>
      <c r="BD2146" s="20" t="s">
        <v>12206</v>
      </c>
      <c r="BE2146" s="19"/>
      <c r="BF2146" s="19"/>
      <c r="BG2146" s="19"/>
      <c r="BH2146" s="19"/>
      <c r="BI2146" s="19"/>
      <c r="BJ2146" s="19"/>
      <c r="BK2146" s="19"/>
      <c r="BL2146" s="19"/>
      <c r="BM2146" s="19"/>
      <c r="BN2146" s="19"/>
      <c r="BO2146" s="19"/>
    </row>
    <row r="2147" spans="1:116" ht="30" customHeight="1">
      <c r="A2147" s="41" t="s">
        <v>12216</v>
      </c>
      <c r="B2147" s="5">
        <v>2145</v>
      </c>
      <c r="C2147" s="116">
        <v>903</v>
      </c>
      <c r="D2147" s="116"/>
      <c r="E2147" s="43" t="s">
        <v>12278</v>
      </c>
      <c r="F2147" s="3" t="s">
        <v>3478</v>
      </c>
      <c r="G2147" s="3" t="s">
        <v>1161</v>
      </c>
      <c r="H2147" s="3" t="s">
        <v>1864</v>
      </c>
      <c r="I2147" s="3" t="s">
        <v>1510</v>
      </c>
      <c r="J2147" s="3" t="s">
        <v>12282</v>
      </c>
      <c r="K2147" s="6">
        <v>125</v>
      </c>
      <c r="L2147" s="3" t="s">
        <v>1439</v>
      </c>
      <c r="M2147" s="6">
        <v>12</v>
      </c>
      <c r="N2147" s="3" t="s">
        <v>44</v>
      </c>
      <c r="O2147" s="3" t="s">
        <v>12221</v>
      </c>
      <c r="P2147" s="3" t="s">
        <v>12280</v>
      </c>
      <c r="Q2147" s="3" t="s">
        <v>12283</v>
      </c>
      <c r="R2147" s="162">
        <v>2.6</v>
      </c>
      <c r="S2147" s="22">
        <v>2.0699999999999998</v>
      </c>
      <c r="T2147" s="42">
        <v>1.85</v>
      </c>
      <c r="U2147" s="21">
        <v>2.6</v>
      </c>
      <c r="V2147" s="22"/>
      <c r="AF2147" s="20">
        <v>2.27</v>
      </c>
      <c r="AT2147" s="20" t="e">
        <f>#REF!*1.075</f>
        <v>#REF!</v>
      </c>
      <c r="AU2147" s="20">
        <f>T2147*1.075</f>
        <v>1.98875</v>
      </c>
      <c r="AV2147" s="22" t="e">
        <f>MIN(AN2147,AT2147,AU2147)</f>
        <v>#REF!</v>
      </c>
      <c r="AW2147" s="20" t="s">
        <v>71</v>
      </c>
      <c r="AX2147" s="20" t="s">
        <v>72</v>
      </c>
      <c r="AY2147" s="25">
        <f>AU2147</f>
        <v>1.98875</v>
      </c>
      <c r="AZ2147" s="27">
        <f>IF(AND(AY2147&gt;0,AY2147&lt;=10),AY2147*0.25,IF(AND(AY2147&gt;10,AY2147&lt;=50),AY2147*0.17,IF(AND(AY2147&gt;10,AY2147&lt;=100),AY2147*0.12,IF(AY2147&gt;100,AY2147*0.1))))</f>
        <v>0.4971875</v>
      </c>
      <c r="BA2147" s="3">
        <f>AZ2147+AY2147</f>
        <v>2.4859374999999999</v>
      </c>
      <c r="BB2147" s="25">
        <f>BA2147+BA2147*0.08</f>
        <v>2.6848125</v>
      </c>
      <c r="BC2147" s="20" t="s">
        <v>12295</v>
      </c>
      <c r="BD2147" s="20" t="s">
        <v>12206</v>
      </c>
      <c r="BE2147" s="19"/>
      <c r="BF2147" s="19"/>
      <c r="BG2147" s="19"/>
      <c r="BH2147" s="19"/>
      <c r="BI2147" s="19"/>
      <c r="BJ2147" s="19"/>
      <c r="BK2147" s="19"/>
      <c r="BL2147" s="19"/>
      <c r="BM2147" s="19"/>
      <c r="BN2147" s="19"/>
      <c r="BO2147" s="19"/>
    </row>
    <row r="2148" spans="1:116" ht="30" customHeight="1">
      <c r="A2148" s="41" t="s">
        <v>12216</v>
      </c>
      <c r="B2148" s="5">
        <v>2146</v>
      </c>
      <c r="C2148" s="116">
        <v>902</v>
      </c>
      <c r="D2148" s="116"/>
      <c r="E2148" s="43" t="s">
        <v>12278</v>
      </c>
      <c r="F2148" s="3" t="s">
        <v>3478</v>
      </c>
      <c r="G2148" s="3" t="s">
        <v>1161</v>
      </c>
      <c r="H2148" s="3" t="s">
        <v>138</v>
      </c>
      <c r="I2148" s="3" t="s">
        <v>1510</v>
      </c>
      <c r="J2148" s="3" t="s">
        <v>12279</v>
      </c>
      <c r="K2148" s="6">
        <v>250</v>
      </c>
      <c r="L2148" s="3" t="s">
        <v>1439</v>
      </c>
      <c r="M2148" s="6">
        <v>12</v>
      </c>
      <c r="N2148" s="3" t="s">
        <v>44</v>
      </c>
      <c r="O2148" s="3" t="s">
        <v>12221</v>
      </c>
      <c r="P2148" s="3" t="s">
        <v>12280</v>
      </c>
      <c r="Q2148" s="3" t="s">
        <v>12281</v>
      </c>
      <c r="R2148" s="162">
        <v>3</v>
      </c>
      <c r="S2148" s="22">
        <v>2.34</v>
      </c>
      <c r="T2148" s="42">
        <v>2.09</v>
      </c>
      <c r="U2148" s="21">
        <v>3</v>
      </c>
      <c r="V2148" s="22"/>
      <c r="AF2148" s="20">
        <v>2.7</v>
      </c>
      <c r="AT2148" s="20" t="e">
        <f>#REF!*1.075</f>
        <v>#REF!</v>
      </c>
      <c r="AU2148" s="20">
        <f>T2148*1.075</f>
        <v>2.2467499999999996</v>
      </c>
      <c r="AV2148" s="22" t="e">
        <f>MIN(AN2148,AT2148,AU2148)</f>
        <v>#REF!</v>
      </c>
      <c r="AW2148" s="20" t="s">
        <v>71</v>
      </c>
      <c r="AX2148" s="20" t="s">
        <v>72</v>
      </c>
      <c r="AY2148" s="25">
        <f>AU2148</f>
        <v>2.2467499999999996</v>
      </c>
      <c r="AZ2148" s="27">
        <f>IF(AND(AY2148&gt;0,AY2148&lt;=10),AY2148*0.25,IF(AND(AY2148&gt;10,AY2148&lt;=50),AY2148*0.17,IF(AND(AY2148&gt;10,AY2148&lt;=100),AY2148*0.12,IF(AY2148&gt;100,AY2148*0.1))))</f>
        <v>0.5616874999999999</v>
      </c>
      <c r="BA2148" s="3">
        <f>AZ2148+AY2148</f>
        <v>2.8084374999999993</v>
      </c>
      <c r="BB2148" s="25">
        <f>BA2148+BA2148*0.08</f>
        <v>3.0331124999999992</v>
      </c>
      <c r="BC2148" s="20" t="s">
        <v>12295</v>
      </c>
      <c r="BD2148" s="20" t="s">
        <v>12206</v>
      </c>
      <c r="BE2148" s="19"/>
      <c r="BF2148" s="19"/>
      <c r="BG2148" s="19"/>
      <c r="BH2148" s="19"/>
      <c r="BI2148" s="19"/>
      <c r="BJ2148" s="19"/>
      <c r="BK2148" s="19"/>
      <c r="BL2148" s="19"/>
      <c r="BM2148" s="19"/>
      <c r="BN2148" s="19"/>
      <c r="BO2148" s="19"/>
    </row>
    <row r="2149" spans="1:116" ht="30" customHeight="1">
      <c r="A2149" s="41" t="s">
        <v>12216</v>
      </c>
      <c r="B2149" s="5">
        <v>2147</v>
      </c>
      <c r="C2149" s="116">
        <v>5760</v>
      </c>
      <c r="D2149" s="116"/>
      <c r="E2149" s="43" t="s">
        <v>12217</v>
      </c>
      <c r="F2149" s="3" t="s">
        <v>12218</v>
      </c>
      <c r="G2149" s="3" t="s">
        <v>7112</v>
      </c>
      <c r="H2149" s="3" t="s">
        <v>12219</v>
      </c>
      <c r="I2149" s="3" t="s">
        <v>123</v>
      </c>
      <c r="J2149" s="3" t="s">
        <v>12220</v>
      </c>
      <c r="K2149" s="6">
        <v>200</v>
      </c>
      <c r="L2149" s="3" t="s">
        <v>79</v>
      </c>
      <c r="M2149" s="6">
        <v>1</v>
      </c>
      <c r="N2149" s="3" t="s">
        <v>44</v>
      </c>
      <c r="O2149" s="3" t="s">
        <v>12221</v>
      </c>
      <c r="P2149" s="3" t="s">
        <v>12222</v>
      </c>
      <c r="Q2149" s="3" t="s">
        <v>12223</v>
      </c>
      <c r="R2149" s="162">
        <v>6</v>
      </c>
      <c r="S2149" s="22">
        <v>5.4</v>
      </c>
      <c r="T2149" s="42">
        <v>4.83</v>
      </c>
      <c r="U2149" s="21">
        <v>6</v>
      </c>
      <c r="V2149" s="22"/>
      <c r="AF2149" s="20">
        <v>3.78</v>
      </c>
      <c r="AT2149" s="20" t="e">
        <f>#REF!*1.075</f>
        <v>#REF!</v>
      </c>
      <c r="AU2149" s="20">
        <f>T2149*1.075</f>
        <v>5.1922499999999996</v>
      </c>
      <c r="AV2149" s="22" t="e">
        <f>MIN(AN2149,AT2149,AU2149)</f>
        <v>#REF!</v>
      </c>
      <c r="AW2149" s="20" t="s">
        <v>71</v>
      </c>
      <c r="AX2149" s="20" t="s">
        <v>72</v>
      </c>
      <c r="AY2149" s="25">
        <v>5.19</v>
      </c>
      <c r="AZ2149" s="27">
        <f>IF(AND(AY2149&gt;0,AY2149&lt;=10),AY2149*0.25,IF(AND(AY2149&gt;10,AY2149&lt;=50),AY2149*0.17,IF(AND(AY2149&gt;10,AY2149&lt;=100),AY2149*0.12,IF(AY2149&gt;100,AY2149*0.1))))</f>
        <v>1.2975000000000001</v>
      </c>
      <c r="BA2149" s="3">
        <f>AZ2149+AY2149</f>
        <v>6.4875000000000007</v>
      </c>
      <c r="BB2149" s="25">
        <f>BA2149+BA2149*0.08</f>
        <v>7.0065000000000008</v>
      </c>
      <c r="BC2149" s="20" t="s">
        <v>12295</v>
      </c>
      <c r="BD2149" s="20" t="s">
        <v>12206</v>
      </c>
      <c r="BE2149" s="19"/>
      <c r="BF2149" s="19"/>
      <c r="BG2149" s="19"/>
      <c r="BH2149" s="19"/>
      <c r="BI2149" s="19"/>
      <c r="BJ2149" s="19"/>
      <c r="BK2149" s="19"/>
      <c r="BL2149" s="19"/>
      <c r="BM2149" s="19"/>
      <c r="BN2149" s="19"/>
      <c r="BO2149" s="19"/>
    </row>
    <row r="2150" spans="1:116" ht="30" customHeight="1">
      <c r="A2150" s="4" t="s">
        <v>487</v>
      </c>
      <c r="B2150" s="5">
        <v>2148</v>
      </c>
      <c r="C2150" s="6">
        <v>12165</v>
      </c>
      <c r="D2150" s="6"/>
      <c r="E2150" s="43" t="s">
        <v>7145</v>
      </c>
      <c r="F2150" s="3" t="s">
        <v>7146</v>
      </c>
      <c r="G2150" s="3" t="s">
        <v>7147</v>
      </c>
      <c r="H2150" s="4" t="s">
        <v>7148</v>
      </c>
      <c r="I2150" s="3" t="s">
        <v>65</v>
      </c>
      <c r="J2150" s="3" t="s">
        <v>7143</v>
      </c>
      <c r="K2150" s="5">
        <v>30</v>
      </c>
      <c r="L2150" s="3" t="s">
        <v>67</v>
      </c>
      <c r="M2150" s="6">
        <v>1</v>
      </c>
      <c r="N2150" s="3" t="s">
        <v>44</v>
      </c>
      <c r="O2150" s="3" t="s">
        <v>7083</v>
      </c>
      <c r="P2150" s="3" t="s">
        <v>7084</v>
      </c>
      <c r="Q2150" s="3" t="s">
        <v>7149</v>
      </c>
      <c r="R2150" s="156">
        <v>3.32</v>
      </c>
      <c r="U2150" s="1">
        <v>1.76</v>
      </c>
      <c r="AN2150" s="25">
        <v>3.32</v>
      </c>
      <c r="AO2150" s="20" t="s">
        <v>47</v>
      </c>
      <c r="AP2150" s="24" t="s">
        <v>48</v>
      </c>
      <c r="AQ2150" s="20" t="e">
        <f>AVERAGE(SMALL(AE2150:AI2150,1),SMALL(AE2150:AI2150,2))</f>
        <v>#NUM!</v>
      </c>
      <c r="AR2150" s="20" t="e">
        <f>IF(R2150 &lt;=( AVERAGE(SMALL(AE2150:AI2150,1),SMALL(AE2150:AI2150,2))), R2150, "")</f>
        <v>#NUM!</v>
      </c>
      <c r="AS2150" s="20" t="e">
        <f>AVERAGE(SMALL(AJ2150:AM2150,1),SMALL(AJ2150:AM2150,2))</f>
        <v>#NUM!</v>
      </c>
      <c r="AT2150" s="20">
        <f>T2150*1.075</f>
        <v>0</v>
      </c>
      <c r="AU2150" s="20">
        <f>U2150*1.075</f>
        <v>1.8919999999999999</v>
      </c>
      <c r="AV2150" s="22">
        <f>MIN(AN2150,AT2150,AU2150)</f>
        <v>0</v>
      </c>
      <c r="AW2150" s="20" t="s">
        <v>71</v>
      </c>
      <c r="AX2150" s="20" t="s">
        <v>72</v>
      </c>
      <c r="AY2150" s="25">
        <v>1.8919999999999999</v>
      </c>
      <c r="AZ2150" s="27">
        <f>IF(AND(AY2150&gt;0,AY2150&lt;=10),AY2150*0.25,IF(AND(AY2150&gt;10,AY2150&lt;=50),AY2150*0.17,IF(AND(AY2150&gt;10,AY2150&lt;=100),AY2150*0.12,IF(AY2150&gt;100,AY2150*0.1))))</f>
        <v>0.47299999999999998</v>
      </c>
      <c r="BA2150" s="3">
        <f>AZ2150+AY2150</f>
        <v>2.3649999999999998</v>
      </c>
      <c r="BB2150" s="25">
        <f>BA2150+BA2150*0.08</f>
        <v>2.5541999999999998</v>
      </c>
      <c r="BC2150" s="20" t="s">
        <v>12295</v>
      </c>
      <c r="BP2150" s="28"/>
      <c r="BQ2150" s="28"/>
      <c r="BR2150" s="28"/>
      <c r="BS2150" s="28"/>
      <c r="BT2150" s="28"/>
      <c r="BU2150" s="28"/>
      <c r="BV2150" s="28"/>
      <c r="BW2150" s="28"/>
      <c r="BX2150" s="28"/>
      <c r="BY2150" s="28"/>
      <c r="BZ2150" s="28"/>
      <c r="CA2150" s="28"/>
      <c r="CB2150" s="28"/>
      <c r="CC2150" s="28"/>
      <c r="CD2150" s="28"/>
      <c r="CE2150" s="28"/>
      <c r="CF2150" s="28"/>
      <c r="CG2150" s="28"/>
      <c r="CH2150" s="28"/>
      <c r="CI2150" s="28"/>
      <c r="CJ2150" s="28"/>
      <c r="CK2150" s="28"/>
      <c r="CL2150" s="28"/>
      <c r="CM2150" s="28"/>
      <c r="CN2150" s="28"/>
      <c r="CO2150" s="28"/>
      <c r="CP2150" s="28"/>
      <c r="CQ2150" s="28"/>
      <c r="CR2150" s="28"/>
      <c r="CS2150" s="28"/>
      <c r="CT2150" s="28"/>
      <c r="CU2150" s="28"/>
      <c r="CV2150" s="28"/>
      <c r="CW2150" s="28"/>
      <c r="CX2150" s="28"/>
      <c r="CY2150" s="28"/>
      <c r="CZ2150" s="28"/>
      <c r="DA2150" s="28"/>
      <c r="DB2150" s="28"/>
      <c r="DC2150" s="28"/>
      <c r="DD2150" s="28"/>
      <c r="DE2150" s="28"/>
      <c r="DF2150" s="28"/>
      <c r="DG2150" s="28"/>
      <c r="DH2150" s="28"/>
      <c r="DI2150" s="28"/>
      <c r="DJ2150" s="28"/>
      <c r="DK2150" s="28"/>
      <c r="DL2150" s="28"/>
    </row>
    <row r="2151" spans="1:116" ht="30" customHeight="1">
      <c r="A2151" s="4" t="s">
        <v>487</v>
      </c>
      <c r="B2151" s="5">
        <v>2149</v>
      </c>
      <c r="C2151" s="6">
        <v>12105</v>
      </c>
      <c r="D2151" s="6"/>
      <c r="E2151" s="43" t="s">
        <v>7140</v>
      </c>
      <c r="F2151" s="3" t="s">
        <v>7141</v>
      </c>
      <c r="G2151" s="3" t="s">
        <v>7142</v>
      </c>
      <c r="H2151" s="4" t="s">
        <v>3208</v>
      </c>
      <c r="I2151" s="3" t="s">
        <v>65</v>
      </c>
      <c r="J2151" s="3" t="s">
        <v>7143</v>
      </c>
      <c r="K2151" s="5">
        <v>30</v>
      </c>
      <c r="L2151" s="3" t="s">
        <v>67</v>
      </c>
      <c r="M2151" s="6">
        <v>1</v>
      </c>
      <c r="N2151" s="3" t="s">
        <v>44</v>
      </c>
      <c r="O2151" s="3" t="s">
        <v>7083</v>
      </c>
      <c r="P2151" s="3" t="s">
        <v>7084</v>
      </c>
      <c r="Q2151" s="3" t="s">
        <v>7144</v>
      </c>
      <c r="R2151" s="156">
        <v>2.83</v>
      </c>
      <c r="U2151" s="1">
        <v>1.65</v>
      </c>
      <c r="AN2151" s="25">
        <v>2.83</v>
      </c>
      <c r="AO2151" s="20" t="s">
        <v>47</v>
      </c>
      <c r="AP2151" s="24" t="s">
        <v>48</v>
      </c>
      <c r="AQ2151" s="20" t="e">
        <f>AVERAGE(SMALL(AE2151:AI2151,1),SMALL(AE2151:AI2151,2))</f>
        <v>#NUM!</v>
      </c>
      <c r="AR2151" s="20" t="e">
        <f>IF(R2151 &lt;=( AVERAGE(SMALL(AE2151:AI2151,1),SMALL(AE2151:AI2151,2))), R2151, "")</f>
        <v>#NUM!</v>
      </c>
      <c r="AS2151" s="20" t="e">
        <f>AVERAGE(SMALL(AJ2151:AM2151,1),SMALL(AJ2151:AM2151,2))</f>
        <v>#NUM!</v>
      </c>
      <c r="AT2151" s="20">
        <f>T2151*1.075</f>
        <v>0</v>
      </c>
      <c r="AU2151" s="20">
        <f>U2151*1.075</f>
        <v>1.7737499999999999</v>
      </c>
      <c r="AV2151" s="22">
        <f>MIN(AN2151,AT2151,AU2151)</f>
        <v>0</v>
      </c>
      <c r="AW2151" s="20" t="s">
        <v>71</v>
      </c>
      <c r="AX2151" s="20" t="s">
        <v>72</v>
      </c>
      <c r="AY2151" s="25">
        <v>1.7729999999999999</v>
      </c>
      <c r="AZ2151" s="27">
        <f>IF(AND(AY2151&gt;0,AY2151&lt;=10),AY2151*0.25,IF(AND(AY2151&gt;10,AY2151&lt;=50),AY2151*0.17,IF(AND(AY2151&gt;10,AY2151&lt;=100),AY2151*0.12,IF(AY2151&gt;100,AY2151*0.1))))</f>
        <v>0.44324999999999998</v>
      </c>
      <c r="BA2151" s="3">
        <f>AZ2151+AY2151</f>
        <v>2.2162500000000001</v>
      </c>
      <c r="BB2151" s="25">
        <f>BA2151+BA2151*0.08</f>
        <v>2.3935500000000003</v>
      </c>
      <c r="BC2151" s="20" t="s">
        <v>12295</v>
      </c>
      <c r="BP2151" s="28"/>
      <c r="BQ2151" s="28"/>
      <c r="BR2151" s="28"/>
      <c r="BS2151" s="28"/>
      <c r="BT2151" s="28"/>
      <c r="BU2151" s="28"/>
      <c r="BV2151" s="28"/>
      <c r="BW2151" s="28"/>
      <c r="BX2151" s="28"/>
      <c r="BY2151" s="28"/>
      <c r="BZ2151" s="28"/>
      <c r="CA2151" s="28"/>
      <c r="CB2151" s="28"/>
      <c r="CC2151" s="28"/>
      <c r="CD2151" s="28"/>
      <c r="CE2151" s="28"/>
      <c r="CF2151" s="28"/>
      <c r="CG2151" s="28"/>
      <c r="CH2151" s="28"/>
      <c r="CI2151" s="28"/>
      <c r="CJ2151" s="28"/>
      <c r="CK2151" s="28"/>
      <c r="CL2151" s="28"/>
      <c r="CM2151" s="28"/>
      <c r="CN2151" s="28"/>
      <c r="CO2151" s="28"/>
      <c r="CP2151" s="28"/>
      <c r="CQ2151" s="28"/>
      <c r="CR2151" s="28"/>
      <c r="CS2151" s="28"/>
      <c r="CT2151" s="28"/>
      <c r="CU2151" s="28"/>
      <c r="CV2151" s="28"/>
      <c r="CW2151" s="28"/>
      <c r="CX2151" s="28"/>
      <c r="CY2151" s="28"/>
      <c r="CZ2151" s="28"/>
      <c r="DA2151" s="28"/>
      <c r="DB2151" s="28"/>
      <c r="DC2151" s="28"/>
      <c r="DD2151" s="28"/>
      <c r="DE2151" s="28"/>
      <c r="DF2151" s="28"/>
      <c r="DG2151" s="28"/>
      <c r="DH2151" s="28"/>
      <c r="DI2151" s="28"/>
      <c r="DJ2151" s="28"/>
      <c r="DK2151" s="28"/>
      <c r="DL2151" s="28"/>
    </row>
    <row r="2152" spans="1:116" ht="30" customHeight="1">
      <c r="A2152" s="4" t="s">
        <v>487</v>
      </c>
      <c r="B2152" s="5">
        <v>2150</v>
      </c>
      <c r="C2152" s="6">
        <v>14727</v>
      </c>
      <c r="D2152" s="6"/>
      <c r="E2152" s="43" t="s">
        <v>7154</v>
      </c>
      <c r="F2152" s="3" t="s">
        <v>7155</v>
      </c>
      <c r="G2152" s="3" t="s">
        <v>7156</v>
      </c>
      <c r="H2152" s="3" t="s">
        <v>41</v>
      </c>
      <c r="I2152" s="3" t="s">
        <v>380</v>
      </c>
      <c r="J2152" s="3" t="s">
        <v>7157</v>
      </c>
      <c r="K2152" s="6"/>
      <c r="L2152" s="3"/>
      <c r="M2152" s="6">
        <v>16</v>
      </c>
      <c r="N2152" s="3" t="s">
        <v>44</v>
      </c>
      <c r="O2152" s="3" t="s">
        <v>7083</v>
      </c>
      <c r="P2152" s="3" t="s">
        <v>7084</v>
      </c>
      <c r="Q2152" s="3" t="s">
        <v>7158</v>
      </c>
      <c r="R2152" s="156">
        <v>8.59</v>
      </c>
      <c r="U2152" s="1">
        <v>6.8</v>
      </c>
      <c r="AN2152" s="25">
        <v>8.59</v>
      </c>
      <c r="AO2152" s="20" t="s">
        <v>47</v>
      </c>
      <c r="AP2152" s="24" t="s">
        <v>48</v>
      </c>
      <c r="AQ2152" s="20" t="e">
        <f>AVERAGE(SMALL(AE2152:AI2152,1),SMALL(AE2152:AI2152,2))</f>
        <v>#NUM!</v>
      </c>
      <c r="AR2152" s="20" t="e">
        <f>IF(R2152 &lt;=( AVERAGE(SMALL(AE2152:AI2152,1),SMALL(AE2152:AI2152,2))), R2152, "")</f>
        <v>#NUM!</v>
      </c>
      <c r="AS2152" s="20" t="e">
        <f>AVERAGE(SMALL(AJ2152:AM2152,1),SMALL(AJ2152:AM2152,2))</f>
        <v>#NUM!</v>
      </c>
      <c r="AT2152" s="20">
        <f>T2152*1.075</f>
        <v>0</v>
      </c>
      <c r="AU2152" s="20">
        <f>U2152*1.075</f>
        <v>7.31</v>
      </c>
      <c r="AV2152" s="22">
        <f>MIN(AN2152,AT2152,AU2152)</f>
        <v>0</v>
      </c>
      <c r="AW2152" s="20" t="s">
        <v>71</v>
      </c>
      <c r="AX2152" s="20" t="s">
        <v>72</v>
      </c>
      <c r="AY2152" s="25">
        <v>7.31</v>
      </c>
      <c r="AZ2152" s="27">
        <f>IF(AND(AY2152&gt;0,AY2152&lt;=10),AY2152*0.25,IF(AND(AY2152&gt;10,AY2152&lt;=50),AY2152*0.17,IF(AND(AY2152&gt;10,AY2152&lt;=100),AY2152*0.12,IF(AY2152&gt;100,AY2152*0.1))))</f>
        <v>1.8274999999999999</v>
      </c>
      <c r="BA2152" s="3">
        <f>AZ2152+AY2152</f>
        <v>9.1374999999999993</v>
      </c>
      <c r="BB2152" s="25">
        <f>BA2152+BA2152*0.08</f>
        <v>9.8684999999999992</v>
      </c>
      <c r="BC2152" s="20" t="s">
        <v>12295</v>
      </c>
      <c r="BP2152" s="28"/>
      <c r="BQ2152" s="28"/>
      <c r="BR2152" s="28"/>
      <c r="BS2152" s="28"/>
      <c r="BT2152" s="28"/>
      <c r="BU2152" s="28"/>
      <c r="BV2152" s="28"/>
      <c r="BW2152" s="28"/>
      <c r="BX2152" s="28"/>
      <c r="BY2152" s="28"/>
      <c r="BZ2152" s="28"/>
      <c r="CA2152" s="28"/>
      <c r="CB2152" s="28"/>
      <c r="CC2152" s="28"/>
      <c r="CD2152" s="28"/>
      <c r="CE2152" s="28"/>
      <c r="CF2152" s="28"/>
      <c r="CG2152" s="28"/>
      <c r="CH2152" s="28"/>
      <c r="CI2152" s="28"/>
      <c r="CJ2152" s="28"/>
      <c r="CK2152" s="28"/>
      <c r="CL2152" s="28"/>
      <c r="CM2152" s="28"/>
      <c r="CN2152" s="28"/>
      <c r="CO2152" s="28"/>
      <c r="CP2152" s="28"/>
      <c r="CQ2152" s="28"/>
      <c r="CR2152" s="28"/>
      <c r="CS2152" s="28"/>
      <c r="CT2152" s="28"/>
      <c r="CU2152" s="28"/>
      <c r="CV2152" s="28"/>
      <c r="CW2152" s="28"/>
      <c r="CX2152" s="28"/>
      <c r="CY2152" s="28"/>
      <c r="CZ2152" s="28"/>
      <c r="DA2152" s="28"/>
      <c r="DB2152" s="28"/>
      <c r="DC2152" s="28"/>
      <c r="DD2152" s="28"/>
      <c r="DE2152" s="28"/>
      <c r="DF2152" s="28"/>
      <c r="DG2152" s="28"/>
      <c r="DH2152" s="28"/>
      <c r="DI2152" s="28"/>
      <c r="DJ2152" s="28"/>
      <c r="DK2152" s="28"/>
      <c r="DL2152" s="28"/>
    </row>
    <row r="2153" spans="1:116" ht="30" customHeight="1">
      <c r="A2153" s="4" t="s">
        <v>487</v>
      </c>
      <c r="B2153" s="5">
        <v>2151</v>
      </c>
      <c r="C2153" s="6">
        <v>14729</v>
      </c>
      <c r="D2153" s="6"/>
      <c r="E2153" s="43" t="s">
        <v>7081</v>
      </c>
      <c r="F2153" s="3" t="s">
        <v>74</v>
      </c>
      <c r="G2153" s="3" t="s">
        <v>75</v>
      </c>
      <c r="H2153" s="3" t="s">
        <v>592</v>
      </c>
      <c r="I2153" s="3" t="s">
        <v>447</v>
      </c>
      <c r="J2153" s="3" t="s">
        <v>7082</v>
      </c>
      <c r="K2153" s="6"/>
      <c r="L2153" s="3"/>
      <c r="M2153" s="6">
        <v>60</v>
      </c>
      <c r="N2153" s="3" t="s">
        <v>44</v>
      </c>
      <c r="O2153" s="3" t="s">
        <v>7083</v>
      </c>
      <c r="P2153" s="3" t="s">
        <v>7084</v>
      </c>
      <c r="Q2153" s="3" t="s">
        <v>7085</v>
      </c>
      <c r="R2153" s="156">
        <v>3.35</v>
      </c>
      <c r="U2153" s="1">
        <v>2.25</v>
      </c>
      <c r="V2153" s="21">
        <v>3.12</v>
      </c>
      <c r="AE2153" s="24">
        <v>3.12</v>
      </c>
      <c r="AN2153" s="25">
        <v>3.35</v>
      </c>
      <c r="AO2153" s="20" t="s">
        <v>47</v>
      </c>
      <c r="AP2153" s="24" t="s">
        <v>48</v>
      </c>
      <c r="AQ2153" s="20" t="e">
        <f>AVERAGE(SMALL(AE2153:AI2153,1),SMALL(AE2153:AI2153,2))</f>
        <v>#NUM!</v>
      </c>
      <c r="AR2153" s="20" t="e">
        <f>IF(R2153 &lt;=( AVERAGE(SMALL(AE2153:AI2153,1),SMALL(AE2153:AI2153,2))), R2153, "")</f>
        <v>#NUM!</v>
      </c>
      <c r="AS2153" s="20" t="e">
        <f>AVERAGE(SMALL(AJ2153:AM2153,1),SMALL(AJ2153:AM2153,2))</f>
        <v>#NUM!</v>
      </c>
      <c r="AT2153" s="20">
        <f>T2153*1.075</f>
        <v>0</v>
      </c>
      <c r="AU2153" s="20">
        <f>U2153*1.075</f>
        <v>2.4187499999999997</v>
      </c>
      <c r="AV2153" s="22">
        <f>MIN(AN2153,AT2153,AU2153)</f>
        <v>0</v>
      </c>
      <c r="AW2153" s="20" t="s">
        <v>71</v>
      </c>
      <c r="AX2153" s="20" t="s">
        <v>72</v>
      </c>
      <c r="AY2153" s="25">
        <v>2.4180000000000001</v>
      </c>
      <c r="AZ2153" s="27">
        <f>IF(AND(AY2153&gt;0,AY2153&lt;=10),AY2153*0.25,IF(AND(AY2153&gt;10,AY2153&lt;=50),AY2153*0.17,IF(AND(AY2153&gt;10,AY2153&lt;=100),AY2153*0.12,IF(AY2153&gt;100,AY2153*0.1))))</f>
        <v>0.60450000000000004</v>
      </c>
      <c r="BA2153" s="3">
        <f>AZ2153+AY2153</f>
        <v>3.0225</v>
      </c>
      <c r="BB2153" s="25">
        <f>BA2153+BA2153*0.08</f>
        <v>3.2643</v>
      </c>
      <c r="BC2153" s="20" t="s">
        <v>12295</v>
      </c>
      <c r="BP2153" s="20"/>
      <c r="BQ2153" s="20"/>
      <c r="BR2153" s="20"/>
      <c r="BS2153" s="20"/>
      <c r="BT2153" s="20"/>
      <c r="BU2153" s="20"/>
      <c r="BV2153" s="20"/>
      <c r="BW2153" s="20"/>
      <c r="BX2153" s="20"/>
      <c r="BY2153" s="20"/>
      <c r="BZ2153" s="20"/>
      <c r="CA2153" s="20"/>
      <c r="CB2153" s="20"/>
      <c r="CC2153" s="20"/>
      <c r="CD2153" s="20"/>
      <c r="CE2153" s="20"/>
      <c r="CF2153" s="20"/>
      <c r="CG2153" s="20"/>
      <c r="CH2153" s="20"/>
      <c r="CI2153" s="20"/>
      <c r="CJ2153" s="20"/>
      <c r="CK2153" s="20"/>
      <c r="CL2153" s="20"/>
      <c r="CM2153" s="20"/>
      <c r="CN2153" s="20"/>
      <c r="CO2153" s="20"/>
      <c r="CP2153" s="20"/>
      <c r="CQ2153" s="20"/>
      <c r="CR2153" s="20"/>
      <c r="CS2153" s="20"/>
      <c r="CT2153" s="20"/>
      <c r="CU2153" s="20"/>
      <c r="CV2153" s="20"/>
      <c r="CW2153" s="20"/>
      <c r="CX2153" s="20"/>
      <c r="CY2153" s="20"/>
      <c r="CZ2153" s="20"/>
      <c r="DA2153" s="20"/>
      <c r="DB2153" s="20"/>
      <c r="DC2153" s="20"/>
      <c r="DD2153" s="20"/>
      <c r="DE2153" s="20"/>
      <c r="DF2153" s="20"/>
      <c r="DG2153" s="20"/>
      <c r="DH2153" s="20"/>
      <c r="DI2153" s="20"/>
      <c r="DJ2153" s="20"/>
      <c r="DK2153" s="20"/>
      <c r="DL2153" s="20"/>
    </row>
    <row r="2154" spans="1:116" ht="30" customHeight="1">
      <c r="A2154" s="4" t="s">
        <v>487</v>
      </c>
      <c r="B2154" s="5">
        <v>2152</v>
      </c>
      <c r="C2154" s="116">
        <v>14726</v>
      </c>
      <c r="D2154" s="116"/>
      <c r="E2154" s="43" t="s">
        <v>7159</v>
      </c>
      <c r="F2154" s="3" t="s">
        <v>2291</v>
      </c>
      <c r="G2154" s="3" t="s">
        <v>2292</v>
      </c>
      <c r="H2154" s="3" t="s">
        <v>986</v>
      </c>
      <c r="I2154" s="3" t="s">
        <v>380</v>
      </c>
      <c r="J2154" s="3" t="s">
        <v>7160</v>
      </c>
      <c r="K2154" s="6"/>
      <c r="L2154" s="3"/>
      <c r="M2154" s="6">
        <v>56</v>
      </c>
      <c r="N2154" s="3" t="s">
        <v>44</v>
      </c>
      <c r="O2154" s="3" t="s">
        <v>7083</v>
      </c>
      <c r="P2154" s="3" t="s">
        <v>7084</v>
      </c>
      <c r="Q2154" s="3" t="s">
        <v>7161</v>
      </c>
      <c r="R2154" s="156">
        <v>10.95</v>
      </c>
      <c r="U2154" s="1">
        <v>7.9</v>
      </c>
      <c r="V2154" s="21">
        <v>14.15</v>
      </c>
      <c r="AE2154" s="24">
        <v>14.15</v>
      </c>
      <c r="AN2154" s="25">
        <v>10.95</v>
      </c>
      <c r="AO2154" s="20" t="s">
        <v>47</v>
      </c>
      <c r="AP2154" s="24" t="s">
        <v>48</v>
      </c>
      <c r="AQ2154" s="20" t="e">
        <f>AVERAGE(SMALL(AE2154:AI2154,1),SMALL(AE2154:AI2154,2))</f>
        <v>#NUM!</v>
      </c>
      <c r="AR2154" s="20" t="e">
        <f>IF(R2154 &lt;=( AVERAGE(SMALL(AE2154:AI2154,1),SMALL(AE2154:AI2154,2))), R2154, "")</f>
        <v>#NUM!</v>
      </c>
      <c r="AS2154" s="20" t="e">
        <f>AVERAGE(SMALL(AJ2154:AM2154,1),SMALL(AJ2154:AM2154,2))</f>
        <v>#NUM!</v>
      </c>
      <c r="AT2154" s="20">
        <f>T2154*1.075</f>
        <v>0</v>
      </c>
      <c r="AU2154" s="20">
        <f>U2154*1.075</f>
        <v>8.4924999999999997</v>
      </c>
      <c r="AV2154" s="22">
        <f>MIN(AN2154,AT2154,AU2154)</f>
        <v>0</v>
      </c>
      <c r="AW2154" s="20" t="s">
        <v>71</v>
      </c>
      <c r="AX2154" s="20" t="s">
        <v>72</v>
      </c>
      <c r="AY2154" s="25">
        <v>8.4924999999999997</v>
      </c>
      <c r="AZ2154" s="27">
        <f>IF(AND(AY2154&gt;0,AY2154&lt;=10),AY2154*0.25,IF(AND(AY2154&gt;10,AY2154&lt;=50),AY2154*0.17,IF(AND(AY2154&gt;10,AY2154&lt;=100),AY2154*0.12,IF(AY2154&gt;100,AY2154*0.1))))</f>
        <v>2.1231249999999999</v>
      </c>
      <c r="BA2154" s="3">
        <f>AZ2154+AY2154</f>
        <v>10.615625</v>
      </c>
      <c r="BB2154" s="25">
        <f>BA2154+BA2154*0.08</f>
        <v>11.464874999999999</v>
      </c>
      <c r="BC2154" s="20" t="s">
        <v>12295</v>
      </c>
      <c r="BP2154" s="28"/>
      <c r="BQ2154" s="28"/>
      <c r="BR2154" s="28"/>
      <c r="BS2154" s="28"/>
      <c r="BT2154" s="28"/>
      <c r="BU2154" s="28"/>
      <c r="BV2154" s="28"/>
      <c r="BW2154" s="28"/>
      <c r="BX2154" s="28"/>
      <c r="BY2154" s="28"/>
      <c r="BZ2154" s="28"/>
      <c r="CA2154" s="28"/>
      <c r="CB2154" s="28"/>
      <c r="CC2154" s="28"/>
      <c r="CD2154" s="28"/>
      <c r="CE2154" s="28"/>
      <c r="CF2154" s="28"/>
      <c r="CG2154" s="28"/>
      <c r="CH2154" s="28"/>
      <c r="CI2154" s="28"/>
      <c r="CJ2154" s="28"/>
      <c r="CK2154" s="28"/>
      <c r="CL2154" s="28"/>
      <c r="CM2154" s="28"/>
      <c r="CN2154" s="28"/>
      <c r="CO2154" s="28"/>
      <c r="CP2154" s="28"/>
      <c r="CQ2154" s="28"/>
      <c r="CR2154" s="28"/>
      <c r="CS2154" s="28"/>
      <c r="CT2154" s="28"/>
      <c r="CU2154" s="28"/>
      <c r="CV2154" s="28"/>
      <c r="CW2154" s="28"/>
      <c r="CX2154" s="28"/>
      <c r="CY2154" s="28"/>
      <c r="CZ2154" s="28"/>
      <c r="DA2154" s="28"/>
      <c r="DB2154" s="28"/>
      <c r="DC2154" s="28"/>
      <c r="DD2154" s="28"/>
      <c r="DE2154" s="28"/>
      <c r="DF2154" s="28"/>
      <c r="DG2154" s="28"/>
      <c r="DH2154" s="28"/>
      <c r="DI2154" s="28"/>
      <c r="DJ2154" s="28"/>
      <c r="DK2154" s="28"/>
      <c r="DL2154" s="28"/>
    </row>
    <row r="2155" spans="1:116" ht="30" customHeight="1">
      <c r="A2155" s="4" t="s">
        <v>487</v>
      </c>
      <c r="B2155" s="5">
        <v>2153</v>
      </c>
      <c r="C2155" s="6">
        <v>16311</v>
      </c>
      <c r="D2155" s="6"/>
      <c r="E2155" s="43" t="s">
        <v>7129</v>
      </c>
      <c r="F2155" s="3" t="s">
        <v>2676</v>
      </c>
      <c r="G2155" s="3" t="s">
        <v>92</v>
      </c>
      <c r="H2155" s="3" t="s">
        <v>7130</v>
      </c>
      <c r="I2155" s="3" t="s">
        <v>94</v>
      </c>
      <c r="J2155" s="3" t="s">
        <v>7131</v>
      </c>
      <c r="K2155" s="6">
        <v>1</v>
      </c>
      <c r="L2155" s="3" t="s">
        <v>79</v>
      </c>
      <c r="M2155" s="6">
        <v>1</v>
      </c>
      <c r="N2155" s="3" t="s">
        <v>44</v>
      </c>
      <c r="O2155" s="3" t="s">
        <v>7083</v>
      </c>
      <c r="P2155" s="3" t="s">
        <v>7084</v>
      </c>
      <c r="Q2155" s="3" t="s">
        <v>7132</v>
      </c>
      <c r="R2155" s="156">
        <v>3.45</v>
      </c>
      <c r="U2155" s="1" t="s">
        <v>54</v>
      </c>
      <c r="V2155" s="21">
        <v>4.34</v>
      </c>
      <c r="W2155" s="22">
        <v>4.173</v>
      </c>
      <c r="AE2155" s="24">
        <v>4.34</v>
      </c>
      <c r="AN2155" s="25">
        <v>3.45</v>
      </c>
      <c r="AO2155" s="20" t="s">
        <v>47</v>
      </c>
      <c r="AP2155" s="24" t="s">
        <v>48</v>
      </c>
      <c r="AQ2155" s="20" t="e">
        <f>AVERAGE(SMALL(AE2155:AI2155,1),SMALL(AE2155:AI2155,2))</f>
        <v>#NUM!</v>
      </c>
      <c r="AR2155" s="20" t="e">
        <f>IF(R2155 &lt;=( AVERAGE(SMALL(AE2155:AI2155,1),SMALL(AE2155:AI2155,2))), R2155, "")</f>
        <v>#NUM!</v>
      </c>
      <c r="AS2155" s="20" t="e">
        <f>AVERAGE(SMALL(AJ2155:AM2155,1),SMALL(AJ2155:AM2155,2))</f>
        <v>#NUM!</v>
      </c>
      <c r="AT2155" s="20">
        <f>T2155*1.075</f>
        <v>0</v>
      </c>
      <c r="AU2155" s="20" t="e">
        <f>U2155*1.075</f>
        <v>#VALUE!</v>
      </c>
      <c r="AV2155" s="22" t="e">
        <f>MIN(AN2155,AT2155,AU2155)</f>
        <v>#VALUE!</v>
      </c>
      <c r="AW2155" s="26" t="s">
        <v>49</v>
      </c>
      <c r="AX2155" s="26" t="s">
        <v>48</v>
      </c>
      <c r="AY2155" s="25">
        <v>3.45</v>
      </c>
      <c r="AZ2155" s="27">
        <f>IF(AND(AY2155&gt;0,AY2155&lt;=10),AY2155*0.25,IF(AND(AY2155&gt;10,AY2155&lt;=50),AY2155*0.17,IF(AND(AY2155&gt;10,AY2155&lt;=100),AY2155*0.12,IF(AY2155&gt;100,AY2155*0.1))))</f>
        <v>0.86250000000000004</v>
      </c>
      <c r="BA2155" s="3">
        <f>AZ2155+AY2155</f>
        <v>4.3125</v>
      </c>
      <c r="BB2155" s="25">
        <f>BA2155+BA2155*0.08</f>
        <v>4.6574999999999998</v>
      </c>
      <c r="BC2155" s="20" t="s">
        <v>12295</v>
      </c>
      <c r="BP2155" s="20"/>
      <c r="BQ2155" s="20"/>
      <c r="BR2155" s="20"/>
      <c r="BS2155" s="20"/>
      <c r="BT2155" s="20"/>
      <c r="BU2155" s="20"/>
      <c r="BV2155" s="20"/>
      <c r="BW2155" s="20"/>
      <c r="BX2155" s="20"/>
      <c r="BY2155" s="20"/>
      <c r="BZ2155" s="20"/>
      <c r="CA2155" s="20"/>
      <c r="CB2155" s="20"/>
      <c r="CC2155" s="20"/>
      <c r="CD2155" s="20"/>
      <c r="CE2155" s="20"/>
      <c r="CF2155" s="20"/>
      <c r="CG2155" s="20"/>
      <c r="CH2155" s="20"/>
      <c r="CI2155" s="20"/>
      <c r="CJ2155" s="20"/>
      <c r="CK2155" s="20"/>
      <c r="CL2155" s="20"/>
      <c r="CM2155" s="20"/>
      <c r="CN2155" s="20"/>
      <c r="CO2155" s="20"/>
      <c r="CP2155" s="20"/>
      <c r="CQ2155" s="20"/>
      <c r="CR2155" s="20"/>
      <c r="CS2155" s="20"/>
      <c r="CT2155" s="20"/>
      <c r="CU2155" s="20"/>
      <c r="CV2155" s="20"/>
      <c r="CW2155" s="20"/>
      <c r="CX2155" s="20"/>
      <c r="CY2155" s="20"/>
      <c r="CZ2155" s="20"/>
      <c r="DA2155" s="20"/>
      <c r="DB2155" s="20"/>
      <c r="DC2155" s="20"/>
      <c r="DD2155" s="20"/>
      <c r="DE2155" s="20"/>
      <c r="DF2155" s="20"/>
      <c r="DG2155" s="20"/>
      <c r="DH2155" s="20"/>
      <c r="DI2155" s="20"/>
      <c r="DJ2155" s="20"/>
      <c r="DK2155" s="20"/>
      <c r="DL2155" s="20"/>
    </row>
    <row r="2156" spans="1:116" ht="30" customHeight="1">
      <c r="A2156" s="4" t="s">
        <v>487</v>
      </c>
      <c r="B2156" s="5">
        <v>2154</v>
      </c>
      <c r="C2156" s="116">
        <v>12055</v>
      </c>
      <c r="D2156" s="116"/>
      <c r="E2156" s="43" t="s">
        <v>7110</v>
      </c>
      <c r="F2156" s="3" t="s">
        <v>7111</v>
      </c>
      <c r="G2156" s="3" t="s">
        <v>7112</v>
      </c>
      <c r="H2156" s="3" t="s">
        <v>1939</v>
      </c>
      <c r="I2156" s="3" t="s">
        <v>77</v>
      </c>
      <c r="J2156" s="3" t="s">
        <v>4178</v>
      </c>
      <c r="K2156" s="6">
        <v>15</v>
      </c>
      <c r="L2156" s="3" t="s">
        <v>79</v>
      </c>
      <c r="M2156" s="6">
        <v>1</v>
      </c>
      <c r="N2156" s="3" t="s">
        <v>44</v>
      </c>
      <c r="O2156" s="3" t="s">
        <v>7083</v>
      </c>
      <c r="P2156" s="3" t="s">
        <v>7084</v>
      </c>
      <c r="Q2156" s="3" t="s">
        <v>7113</v>
      </c>
      <c r="R2156" s="156">
        <v>5.0999999999999996</v>
      </c>
      <c r="U2156" s="1">
        <v>3.55</v>
      </c>
      <c r="V2156" s="21">
        <v>4.7300000000000004</v>
      </c>
      <c r="AE2156" s="24">
        <v>4.7300000000000004</v>
      </c>
      <c r="AN2156" s="25">
        <v>5.0999999999999996</v>
      </c>
      <c r="AO2156" s="20" t="s">
        <v>47</v>
      </c>
      <c r="AP2156" s="24" t="s">
        <v>48</v>
      </c>
      <c r="AQ2156" s="20" t="e">
        <f>AVERAGE(SMALL(AE2156:AI2156,1),SMALL(AE2156:AI2156,2))</f>
        <v>#NUM!</v>
      </c>
      <c r="AR2156" s="20" t="e">
        <f>IF(R2156 &lt;=( AVERAGE(SMALL(AE2156:AI2156,1),SMALL(AE2156:AI2156,2))), R2156, "")</f>
        <v>#NUM!</v>
      </c>
      <c r="AS2156" s="20" t="e">
        <f>AVERAGE(SMALL(AJ2156:AM2156,1),SMALL(AJ2156:AM2156,2))</f>
        <v>#NUM!</v>
      </c>
      <c r="AT2156" s="20">
        <f>T2156*1.075</f>
        <v>0</v>
      </c>
      <c r="AU2156" s="20">
        <f>U2156*1.075</f>
        <v>3.8162499999999997</v>
      </c>
      <c r="AV2156" s="22">
        <f>MIN(AN2156,AT2156,AU2156)</f>
        <v>0</v>
      </c>
      <c r="AW2156" s="20" t="s">
        <v>71</v>
      </c>
      <c r="AX2156" s="20" t="s">
        <v>72</v>
      </c>
      <c r="AY2156" s="25">
        <v>3</v>
      </c>
      <c r="AZ2156" s="27">
        <f>IF(AND(AY2156&gt;0,AY2156&lt;=10),AY2156*0.25,IF(AND(AY2156&gt;10,AY2156&lt;=50),AY2156*0.17,IF(AND(AY2156&gt;10,AY2156&lt;=100),AY2156*0.12,IF(AY2156&gt;100,AY2156*0.1))))</f>
        <v>0.75</v>
      </c>
      <c r="BA2156" s="3">
        <f>AZ2156+AY2156</f>
        <v>3.75</v>
      </c>
      <c r="BB2156" s="25">
        <f>BA2156+BA2156*0.08</f>
        <v>4.05</v>
      </c>
      <c r="BC2156" s="20" t="s">
        <v>12295</v>
      </c>
      <c r="BP2156" s="28"/>
      <c r="BQ2156" s="28"/>
      <c r="BR2156" s="28"/>
      <c r="BS2156" s="28"/>
      <c r="BT2156" s="28"/>
      <c r="BU2156" s="28"/>
      <c r="BV2156" s="28"/>
      <c r="BW2156" s="28"/>
      <c r="BX2156" s="28"/>
      <c r="BY2156" s="28"/>
      <c r="BZ2156" s="28"/>
      <c r="CA2156" s="28"/>
      <c r="CB2156" s="28"/>
      <c r="CC2156" s="28"/>
      <c r="CD2156" s="28"/>
      <c r="CE2156" s="28"/>
      <c r="CF2156" s="28"/>
      <c r="CG2156" s="28"/>
      <c r="CH2156" s="28"/>
      <c r="CI2156" s="28"/>
      <c r="CJ2156" s="28"/>
      <c r="CK2156" s="28"/>
      <c r="CL2156" s="28"/>
      <c r="CM2156" s="28"/>
      <c r="CN2156" s="28"/>
      <c r="CO2156" s="28"/>
      <c r="CP2156" s="28"/>
      <c r="CQ2156" s="28"/>
      <c r="CR2156" s="28"/>
      <c r="CS2156" s="28"/>
      <c r="CT2156" s="28"/>
      <c r="CU2156" s="28"/>
      <c r="CV2156" s="28"/>
      <c r="CW2156" s="28"/>
      <c r="CX2156" s="28"/>
      <c r="CY2156" s="28"/>
      <c r="CZ2156" s="28"/>
      <c r="DA2156" s="28"/>
      <c r="DB2156" s="28"/>
      <c r="DC2156" s="28"/>
      <c r="DD2156" s="28"/>
      <c r="DE2156" s="28"/>
      <c r="DF2156" s="28"/>
      <c r="DG2156" s="28"/>
      <c r="DH2156" s="28"/>
      <c r="DI2156" s="28"/>
      <c r="DJ2156" s="28"/>
      <c r="DK2156" s="28"/>
      <c r="DL2156" s="28"/>
    </row>
    <row r="2157" spans="1:116" ht="30" customHeight="1">
      <c r="A2157" s="4" t="s">
        <v>487</v>
      </c>
      <c r="B2157" s="5">
        <v>2155</v>
      </c>
      <c r="C2157" s="6">
        <v>12054</v>
      </c>
      <c r="D2157" s="6"/>
      <c r="E2157" s="43" t="s">
        <v>7122</v>
      </c>
      <c r="F2157" s="3" t="s">
        <v>7123</v>
      </c>
      <c r="G2157" s="3" t="s">
        <v>7124</v>
      </c>
      <c r="H2157" s="3" t="s">
        <v>635</v>
      </c>
      <c r="I2157" s="3" t="s">
        <v>636</v>
      </c>
      <c r="J2157" s="3" t="s">
        <v>7125</v>
      </c>
      <c r="K2157" s="6">
        <v>120</v>
      </c>
      <c r="L2157" s="3" t="s">
        <v>79</v>
      </c>
      <c r="M2157" s="6">
        <v>1</v>
      </c>
      <c r="N2157" s="3" t="s">
        <v>44</v>
      </c>
      <c r="O2157" s="3" t="s">
        <v>7083</v>
      </c>
      <c r="P2157" s="3" t="s">
        <v>7084</v>
      </c>
      <c r="Q2157" s="3" t="s">
        <v>7126</v>
      </c>
      <c r="R2157" s="156">
        <v>6.7</v>
      </c>
      <c r="U2157" s="1">
        <v>4.9000000000000004</v>
      </c>
      <c r="W2157" s="22">
        <v>7.55</v>
      </c>
      <c r="AN2157" s="25">
        <v>6.7</v>
      </c>
      <c r="AO2157" s="20" t="s">
        <v>47</v>
      </c>
      <c r="AP2157" s="24" t="s">
        <v>48</v>
      </c>
      <c r="AQ2157" s="20" t="e">
        <f>AVERAGE(SMALL(AE2157:AI2157,1),SMALL(AE2157:AI2157,2))</f>
        <v>#NUM!</v>
      </c>
      <c r="AR2157" s="20" t="e">
        <f>IF(R2157 &lt;=( AVERAGE(SMALL(AE2157:AI2157,1),SMALL(AE2157:AI2157,2))), R2157, "")</f>
        <v>#NUM!</v>
      </c>
      <c r="AS2157" s="20" t="e">
        <f>AVERAGE(SMALL(AJ2157:AM2157,1),SMALL(AJ2157:AM2157,2))</f>
        <v>#NUM!</v>
      </c>
      <c r="AT2157" s="20">
        <f>T2157*1.075</f>
        <v>0</v>
      </c>
      <c r="AU2157" s="20">
        <f>U2157*1.075</f>
        <v>5.2675000000000001</v>
      </c>
      <c r="AV2157" s="22">
        <f>MIN(AN2157,AT2157,AU2157)</f>
        <v>0</v>
      </c>
      <c r="AW2157" s="20" t="s">
        <v>71</v>
      </c>
      <c r="AX2157" s="20" t="s">
        <v>72</v>
      </c>
      <c r="AY2157" s="25">
        <v>5.2670000000000003</v>
      </c>
      <c r="AZ2157" s="27">
        <f>IF(AND(AY2157&gt;0,AY2157&lt;=10),AY2157*0.25,IF(AND(AY2157&gt;10,AY2157&lt;=50),AY2157*0.17,IF(AND(AY2157&gt;10,AY2157&lt;=100),AY2157*0.12,IF(AY2157&gt;100,AY2157*0.1))))</f>
        <v>1.3167500000000001</v>
      </c>
      <c r="BA2157" s="3">
        <f>AZ2157+AY2157</f>
        <v>6.5837500000000002</v>
      </c>
      <c r="BB2157" s="25">
        <f>BA2157+BA2157*0.08</f>
        <v>7.1104500000000002</v>
      </c>
      <c r="BC2157" s="20" t="s">
        <v>12295</v>
      </c>
      <c r="BP2157" s="28"/>
      <c r="BQ2157" s="28"/>
      <c r="BR2157" s="28"/>
      <c r="BS2157" s="28"/>
      <c r="BT2157" s="28"/>
      <c r="BU2157" s="28"/>
      <c r="BV2157" s="28"/>
      <c r="BW2157" s="28"/>
      <c r="BX2157" s="28"/>
      <c r="BY2157" s="28"/>
      <c r="BZ2157" s="28"/>
      <c r="CA2157" s="28"/>
      <c r="CB2157" s="28"/>
      <c r="CC2157" s="28"/>
      <c r="CD2157" s="28"/>
      <c r="CE2157" s="28"/>
      <c r="CF2157" s="28"/>
      <c r="CG2157" s="28"/>
      <c r="CH2157" s="28"/>
      <c r="CI2157" s="28"/>
      <c r="CJ2157" s="28"/>
      <c r="CK2157" s="28"/>
      <c r="CL2157" s="28"/>
      <c r="CM2157" s="28"/>
      <c r="CN2157" s="28"/>
      <c r="CO2157" s="28"/>
      <c r="CP2157" s="28"/>
      <c r="CQ2157" s="28"/>
      <c r="CR2157" s="28"/>
      <c r="CS2157" s="28"/>
      <c r="CT2157" s="28"/>
      <c r="CU2157" s="28"/>
      <c r="CV2157" s="28"/>
      <c r="CW2157" s="28"/>
      <c r="CX2157" s="28"/>
      <c r="CY2157" s="28"/>
      <c r="CZ2157" s="28"/>
      <c r="DA2157" s="28"/>
      <c r="DB2157" s="28"/>
      <c r="DC2157" s="28"/>
      <c r="DD2157" s="28"/>
      <c r="DE2157" s="28"/>
      <c r="DF2157" s="28"/>
      <c r="DG2157" s="28"/>
      <c r="DH2157" s="28"/>
      <c r="DI2157" s="28"/>
      <c r="DJ2157" s="28"/>
      <c r="DK2157" s="28"/>
      <c r="DL2157" s="28"/>
    </row>
    <row r="2158" spans="1:116" ht="30" customHeight="1">
      <c r="A2158" s="4" t="s">
        <v>487</v>
      </c>
      <c r="B2158" s="5">
        <v>2156</v>
      </c>
      <c r="C2158" s="116">
        <v>12056</v>
      </c>
      <c r="D2158" s="116"/>
      <c r="E2158" s="43" t="s">
        <v>7150</v>
      </c>
      <c r="F2158" s="3" t="s">
        <v>7151</v>
      </c>
      <c r="G2158" s="3" t="s">
        <v>4021</v>
      </c>
      <c r="H2158" s="3" t="s">
        <v>7152</v>
      </c>
      <c r="I2158" s="3" t="s">
        <v>3221</v>
      </c>
      <c r="J2158" s="3" t="s">
        <v>1219</v>
      </c>
      <c r="K2158" s="6">
        <v>100</v>
      </c>
      <c r="L2158" s="3" t="s">
        <v>79</v>
      </c>
      <c r="M2158" s="6">
        <v>1</v>
      </c>
      <c r="N2158" s="3" t="s">
        <v>44</v>
      </c>
      <c r="O2158" s="3" t="s">
        <v>7083</v>
      </c>
      <c r="P2158" s="3" t="s">
        <v>7084</v>
      </c>
      <c r="Q2158" s="3" t="s">
        <v>7153</v>
      </c>
      <c r="R2158" s="156">
        <v>4.8899999999999997</v>
      </c>
      <c r="U2158" s="1" t="s">
        <v>54</v>
      </c>
      <c r="V2158" s="21">
        <v>7.42</v>
      </c>
      <c r="AE2158" s="24">
        <v>7.42</v>
      </c>
      <c r="AN2158" s="25">
        <v>4.8899999999999997</v>
      </c>
      <c r="AO2158" s="20" t="s">
        <v>47</v>
      </c>
      <c r="AP2158" s="24" t="s">
        <v>48</v>
      </c>
      <c r="AQ2158" s="20" t="e">
        <f>AVERAGE(SMALL(AE2158:AI2158,1),SMALL(AE2158:AI2158,2))</f>
        <v>#NUM!</v>
      </c>
      <c r="AR2158" s="20" t="e">
        <f>IF(R2158 &lt;=( AVERAGE(SMALL(AE2158:AI2158,1),SMALL(AE2158:AI2158,2))), R2158, "")</f>
        <v>#NUM!</v>
      </c>
      <c r="AS2158" s="20" t="e">
        <f>AVERAGE(SMALL(AJ2158:AM2158,1),SMALL(AJ2158:AM2158,2))</f>
        <v>#NUM!</v>
      </c>
      <c r="AT2158" s="20">
        <f>T2158*1.075</f>
        <v>0</v>
      </c>
      <c r="AU2158" s="20" t="e">
        <f>U2158*1.075</f>
        <v>#VALUE!</v>
      </c>
      <c r="AV2158" s="22" t="e">
        <f>MIN(AN2158,AT2158,AU2158)</f>
        <v>#VALUE!</v>
      </c>
      <c r="AW2158" s="26" t="s">
        <v>49</v>
      </c>
      <c r="AX2158" s="26" t="s">
        <v>48</v>
      </c>
      <c r="AY2158" s="25">
        <v>4.8899999999999997</v>
      </c>
      <c r="AZ2158" s="27">
        <f>IF(AND(AY2158&gt;0,AY2158&lt;=10),AY2158*0.25,IF(AND(AY2158&gt;10,AY2158&lt;=50),AY2158*0.17,IF(AND(AY2158&gt;10,AY2158&lt;=100),AY2158*0.12,IF(AY2158&gt;100,AY2158*0.1))))</f>
        <v>1.2224999999999999</v>
      </c>
      <c r="BA2158" s="3">
        <f>AZ2158+AY2158</f>
        <v>6.1124999999999998</v>
      </c>
      <c r="BB2158" s="25">
        <f>BA2158+BA2158*0.08</f>
        <v>6.6014999999999997</v>
      </c>
      <c r="BC2158" s="20" t="s">
        <v>12295</v>
      </c>
      <c r="BP2158" s="28"/>
      <c r="BQ2158" s="28"/>
      <c r="BR2158" s="28"/>
      <c r="BS2158" s="28"/>
      <c r="BT2158" s="28"/>
      <c r="BU2158" s="28"/>
      <c r="BV2158" s="28"/>
      <c r="BW2158" s="28"/>
      <c r="BX2158" s="28"/>
      <c r="BY2158" s="28"/>
      <c r="BZ2158" s="28"/>
      <c r="CA2158" s="28"/>
      <c r="CB2158" s="28"/>
      <c r="CC2158" s="28"/>
      <c r="CD2158" s="28"/>
      <c r="CE2158" s="28"/>
      <c r="CF2158" s="28"/>
      <c r="CG2158" s="28"/>
      <c r="CH2158" s="28"/>
      <c r="CI2158" s="28"/>
      <c r="CJ2158" s="28"/>
      <c r="CK2158" s="28"/>
      <c r="CL2158" s="28"/>
      <c r="CM2158" s="28"/>
      <c r="CN2158" s="28"/>
      <c r="CO2158" s="28"/>
      <c r="CP2158" s="28"/>
      <c r="CQ2158" s="28"/>
      <c r="CR2158" s="28"/>
      <c r="CS2158" s="28"/>
      <c r="CT2158" s="28"/>
      <c r="CU2158" s="28"/>
      <c r="CV2158" s="28"/>
      <c r="CW2158" s="28"/>
      <c r="CX2158" s="28"/>
      <c r="CY2158" s="28"/>
      <c r="CZ2158" s="28"/>
      <c r="DA2158" s="28"/>
      <c r="DB2158" s="28"/>
      <c r="DC2158" s="28"/>
      <c r="DD2158" s="28"/>
      <c r="DE2158" s="28"/>
      <c r="DF2158" s="28"/>
      <c r="DG2158" s="28"/>
      <c r="DH2158" s="28"/>
      <c r="DI2158" s="28"/>
      <c r="DJ2158" s="28"/>
      <c r="DK2158" s="28"/>
      <c r="DL2158" s="28"/>
    </row>
    <row r="2159" spans="1:116" ht="30" customHeight="1">
      <c r="A2159" s="4" t="s">
        <v>487</v>
      </c>
      <c r="B2159" s="5">
        <v>2157</v>
      </c>
      <c r="C2159" s="116">
        <v>14219</v>
      </c>
      <c r="D2159" s="116"/>
      <c r="E2159" s="43" t="s">
        <v>7133</v>
      </c>
      <c r="F2159" s="3" t="s">
        <v>99</v>
      </c>
      <c r="G2159" s="3" t="s">
        <v>100</v>
      </c>
      <c r="H2159" s="3" t="s">
        <v>101</v>
      </c>
      <c r="I2159" s="3" t="s">
        <v>380</v>
      </c>
      <c r="J2159" s="3" t="s">
        <v>7134</v>
      </c>
      <c r="K2159" s="6"/>
      <c r="L2159" s="3"/>
      <c r="M2159" s="6">
        <v>20</v>
      </c>
      <c r="N2159" s="3" t="s">
        <v>44</v>
      </c>
      <c r="O2159" s="3" t="s">
        <v>7083</v>
      </c>
      <c r="P2159" s="3" t="s">
        <v>7084</v>
      </c>
      <c r="Q2159" s="3" t="s">
        <v>7135</v>
      </c>
      <c r="R2159" s="156">
        <v>4.99</v>
      </c>
      <c r="U2159" s="1">
        <v>3.45</v>
      </c>
      <c r="V2159" s="21">
        <v>5.09</v>
      </c>
      <c r="AE2159" s="24">
        <v>5.09</v>
      </c>
      <c r="AN2159" s="25">
        <v>4.99</v>
      </c>
      <c r="AO2159" s="20" t="s">
        <v>47</v>
      </c>
      <c r="AP2159" s="24" t="s">
        <v>48</v>
      </c>
      <c r="AQ2159" s="20" t="e">
        <f>AVERAGE(SMALL(AE2159:AI2159,1),SMALL(AE2159:AI2159,2))</f>
        <v>#NUM!</v>
      </c>
      <c r="AR2159" s="20" t="e">
        <f>IF(R2159 &lt;=( AVERAGE(SMALL(AE2159:AI2159,1),SMALL(AE2159:AI2159,2))), R2159, "")</f>
        <v>#NUM!</v>
      </c>
      <c r="AS2159" s="20" t="e">
        <f>AVERAGE(SMALL(AJ2159:AM2159,1),SMALL(AJ2159:AM2159,2))</f>
        <v>#NUM!</v>
      </c>
      <c r="AT2159" s="20">
        <f>T2159*1.075</f>
        <v>0</v>
      </c>
      <c r="AU2159" s="20">
        <f>U2159*1.075</f>
        <v>3.7087500000000002</v>
      </c>
      <c r="AV2159" s="22">
        <f>MIN(AN2159,AT2159,AU2159)</f>
        <v>0</v>
      </c>
      <c r="AW2159" s="20" t="s">
        <v>71</v>
      </c>
      <c r="AX2159" s="20" t="s">
        <v>72</v>
      </c>
      <c r="AY2159" s="25">
        <v>3.7086999999999999</v>
      </c>
      <c r="AZ2159" s="27">
        <f>IF(AND(AY2159&gt;0,AY2159&lt;=10),AY2159*0.25,IF(AND(AY2159&gt;10,AY2159&lt;=50),AY2159*0.17,IF(AND(AY2159&gt;10,AY2159&lt;=100),AY2159*0.12,IF(AY2159&gt;100,AY2159*0.1))))</f>
        <v>0.92717499999999997</v>
      </c>
      <c r="BA2159" s="3">
        <f>AZ2159+AY2159</f>
        <v>4.6358749999999995</v>
      </c>
      <c r="BB2159" s="25">
        <f>BA2159+BA2159*0.08</f>
        <v>5.0067449999999996</v>
      </c>
      <c r="BC2159" s="20" t="s">
        <v>12295</v>
      </c>
      <c r="BP2159" s="28"/>
      <c r="BQ2159" s="28"/>
      <c r="BR2159" s="28"/>
      <c r="BS2159" s="28"/>
      <c r="BT2159" s="28"/>
      <c r="BU2159" s="28"/>
      <c r="BV2159" s="28"/>
      <c r="BW2159" s="28"/>
      <c r="BX2159" s="28"/>
      <c r="BY2159" s="28"/>
      <c r="BZ2159" s="28"/>
      <c r="CA2159" s="28"/>
      <c r="CB2159" s="28"/>
      <c r="CC2159" s="28"/>
      <c r="CD2159" s="28"/>
      <c r="CE2159" s="28"/>
      <c r="CF2159" s="28"/>
      <c r="CG2159" s="28"/>
      <c r="CH2159" s="28"/>
      <c r="CI2159" s="28"/>
      <c r="CJ2159" s="28"/>
      <c r="CK2159" s="28"/>
      <c r="CL2159" s="28"/>
      <c r="CM2159" s="28"/>
      <c r="CN2159" s="28"/>
      <c r="CO2159" s="28"/>
      <c r="CP2159" s="28"/>
      <c r="CQ2159" s="28"/>
      <c r="CR2159" s="28"/>
      <c r="CS2159" s="28"/>
      <c r="CT2159" s="28"/>
      <c r="CU2159" s="28"/>
      <c r="CV2159" s="28"/>
      <c r="CW2159" s="28"/>
      <c r="CX2159" s="28"/>
      <c r="CY2159" s="28"/>
      <c r="CZ2159" s="28"/>
      <c r="DA2159" s="28"/>
      <c r="DB2159" s="28"/>
      <c r="DC2159" s="28"/>
      <c r="DD2159" s="28"/>
      <c r="DE2159" s="28"/>
      <c r="DF2159" s="28"/>
      <c r="DG2159" s="28"/>
      <c r="DH2159" s="28"/>
      <c r="DI2159" s="28"/>
      <c r="DJ2159" s="28"/>
      <c r="DK2159" s="28"/>
      <c r="DL2159" s="28"/>
    </row>
    <row r="2160" spans="1:116" ht="30" customHeight="1">
      <c r="A2160" s="4" t="s">
        <v>487</v>
      </c>
      <c r="B2160" s="5">
        <v>2158</v>
      </c>
      <c r="C2160" s="6"/>
      <c r="D2160" s="6"/>
      <c r="E2160" s="43" t="s">
        <v>7162</v>
      </c>
      <c r="F2160" s="3" t="s">
        <v>5220</v>
      </c>
      <c r="G2160" s="3" t="s">
        <v>7163</v>
      </c>
      <c r="H2160" s="3" t="s">
        <v>126</v>
      </c>
      <c r="I2160" s="3" t="s">
        <v>380</v>
      </c>
      <c r="J2160" s="3" t="s">
        <v>7164</v>
      </c>
      <c r="K2160" s="6"/>
      <c r="L2160" s="3"/>
      <c r="M2160" s="6">
        <v>16</v>
      </c>
      <c r="N2160" s="3" t="s">
        <v>44</v>
      </c>
      <c r="O2160" s="3" t="s">
        <v>7083</v>
      </c>
      <c r="P2160" s="3"/>
      <c r="Q2160" s="3" t="s">
        <v>7165</v>
      </c>
      <c r="R2160" s="156">
        <v>7.46</v>
      </c>
      <c r="U2160" s="1" t="s">
        <v>54</v>
      </c>
      <c r="V2160" s="21">
        <v>7.46</v>
      </c>
      <c r="AE2160" s="24">
        <v>7.46</v>
      </c>
      <c r="AN2160" s="25">
        <v>7.46</v>
      </c>
      <c r="AO2160" s="20" t="s">
        <v>47</v>
      </c>
      <c r="AP2160" s="24" t="s">
        <v>48</v>
      </c>
      <c r="AQ2160" s="20" t="e">
        <f>AVERAGE(SMALL(AE2160:AI2160,1),SMALL(AE2160:AI2160,2))</f>
        <v>#NUM!</v>
      </c>
      <c r="AR2160" s="20" t="e">
        <f>IF(R2160 &lt;=( AVERAGE(SMALL(AE2160:AI2160,1),SMALL(AE2160:AI2160,2))), R2160, "")</f>
        <v>#NUM!</v>
      </c>
      <c r="AS2160" s="20" t="e">
        <f>AVERAGE(SMALL(AJ2160:AM2160,1),SMALL(AJ2160:AM2160,2))</f>
        <v>#NUM!</v>
      </c>
      <c r="AT2160" s="20">
        <f>T2160*1.075</f>
        <v>0</v>
      </c>
      <c r="AU2160" s="20" t="e">
        <f>U2160*1.075</f>
        <v>#VALUE!</v>
      </c>
      <c r="AV2160" s="22" t="e">
        <f>MIN(AN2160,AT2160,AU2160)</f>
        <v>#VALUE!</v>
      </c>
      <c r="AW2160" s="26" t="s">
        <v>49</v>
      </c>
      <c r="AX2160" s="20" t="s">
        <v>48</v>
      </c>
      <c r="AY2160" s="25">
        <v>7.46</v>
      </c>
      <c r="AZ2160" s="27">
        <f>IF(AND(AY2160&gt;0,AY2160&lt;=10),AY2160*0.25,IF(AND(AY2160&gt;10,AY2160&lt;=50),AY2160*0.17,IF(AND(AY2160&gt;10,AY2160&lt;=100),AY2160*0.12,IF(AY2160&gt;100,AY2160*0.1))))</f>
        <v>1.865</v>
      </c>
      <c r="BA2160" s="3">
        <f>AZ2160+AY2160</f>
        <v>9.3249999999999993</v>
      </c>
      <c r="BB2160" s="25">
        <f>BA2160+BA2160*0.08</f>
        <v>10.071</v>
      </c>
      <c r="BC2160" s="20" t="s">
        <v>12295</v>
      </c>
      <c r="BP2160" s="20"/>
      <c r="BQ2160" s="20"/>
      <c r="BR2160" s="20"/>
      <c r="BS2160" s="20"/>
      <c r="BT2160" s="20"/>
      <c r="BU2160" s="20"/>
      <c r="BV2160" s="20"/>
      <c r="BW2160" s="20"/>
      <c r="BX2160" s="20"/>
      <c r="BY2160" s="20"/>
      <c r="BZ2160" s="20"/>
      <c r="CA2160" s="20"/>
      <c r="CB2160" s="20"/>
      <c r="CC2160" s="20"/>
      <c r="CD2160" s="20"/>
      <c r="CE2160" s="20"/>
      <c r="CF2160" s="20"/>
      <c r="CG2160" s="20"/>
      <c r="CH2160" s="20"/>
      <c r="CI2160" s="20"/>
      <c r="CJ2160" s="20"/>
      <c r="CK2160" s="20"/>
      <c r="CL2160" s="20"/>
      <c r="CM2160" s="20"/>
      <c r="CN2160" s="20"/>
      <c r="CO2160" s="20"/>
      <c r="CP2160" s="20"/>
      <c r="CQ2160" s="20"/>
      <c r="CR2160" s="20"/>
      <c r="CS2160" s="20"/>
      <c r="CT2160" s="20"/>
      <c r="CU2160" s="20"/>
      <c r="CV2160" s="20"/>
      <c r="CW2160" s="20"/>
      <c r="CX2160" s="20"/>
      <c r="CY2160" s="20"/>
      <c r="CZ2160" s="20"/>
      <c r="DA2160" s="20"/>
      <c r="DB2160" s="20"/>
      <c r="DC2160" s="20"/>
      <c r="DD2160" s="20"/>
      <c r="DE2160" s="20"/>
      <c r="DF2160" s="20"/>
      <c r="DG2160" s="20"/>
      <c r="DH2160" s="20"/>
      <c r="DI2160" s="20"/>
      <c r="DJ2160" s="20"/>
      <c r="DK2160" s="20"/>
      <c r="DL2160" s="20"/>
    </row>
    <row r="2161" spans="1:116" ht="30" customHeight="1">
      <c r="A2161" s="4" t="s">
        <v>487</v>
      </c>
      <c r="B2161" s="5">
        <v>2159</v>
      </c>
      <c r="C2161" s="6">
        <v>3758</v>
      </c>
      <c r="D2161" s="6"/>
      <c r="E2161" s="43" t="s">
        <v>7096</v>
      </c>
      <c r="F2161" s="3" t="s">
        <v>7097</v>
      </c>
      <c r="G2161" s="3" t="s">
        <v>499</v>
      </c>
      <c r="H2161" s="3" t="s">
        <v>7098</v>
      </c>
      <c r="I2161" s="3" t="s">
        <v>636</v>
      </c>
      <c r="J2161" s="3" t="s">
        <v>7099</v>
      </c>
      <c r="K2161" s="6">
        <v>120</v>
      </c>
      <c r="L2161" s="3" t="s">
        <v>79</v>
      </c>
      <c r="M2161" s="6">
        <v>1</v>
      </c>
      <c r="N2161" s="3" t="s">
        <v>44</v>
      </c>
      <c r="O2161" s="3" t="s">
        <v>7083</v>
      </c>
      <c r="P2161" s="3" t="s">
        <v>7100</v>
      </c>
      <c r="Q2161" s="3" t="s">
        <v>7101</v>
      </c>
      <c r="R2161" s="156">
        <v>5.29</v>
      </c>
      <c r="U2161" s="1">
        <v>5.3</v>
      </c>
      <c r="V2161" s="21">
        <v>4.92</v>
      </c>
      <c r="AE2161" s="24">
        <v>4.92</v>
      </c>
      <c r="AN2161" s="25">
        <v>4.92</v>
      </c>
      <c r="AO2161" s="20" t="s">
        <v>373</v>
      </c>
      <c r="AP2161" s="24" t="s">
        <v>374</v>
      </c>
      <c r="AQ2161" s="20" t="e">
        <f>AVERAGE(SMALL(AE2161:AI2161,1),SMALL(AE2161:AI2161,2))</f>
        <v>#NUM!</v>
      </c>
      <c r="AR2161" s="20" t="e">
        <f>IF(R2161 &lt;=( AVERAGE(SMALL(AE2161:AI2161,1),SMALL(AE2161:AI2161,2))), R2161, "")</f>
        <v>#NUM!</v>
      </c>
      <c r="AS2161" s="20" t="e">
        <f>AVERAGE(SMALL(AJ2161:AM2161,1),SMALL(AJ2161:AM2161,2))</f>
        <v>#NUM!</v>
      </c>
      <c r="AT2161" s="20">
        <f>T2161*1.075</f>
        <v>0</v>
      </c>
      <c r="AU2161" s="20">
        <f>U2161*1.075</f>
        <v>5.6974999999999998</v>
      </c>
      <c r="AV2161" s="22">
        <f>MIN(AN2161,AT2161,AU2161)</f>
        <v>0</v>
      </c>
      <c r="AW2161" s="20" t="s">
        <v>373</v>
      </c>
      <c r="AX2161" s="20" t="s">
        <v>374</v>
      </c>
      <c r="AY2161" s="25">
        <v>4.92</v>
      </c>
      <c r="AZ2161" s="27">
        <f>IF(AND(AY2161&gt;0,AY2161&lt;=10),AY2161*0.25,IF(AND(AY2161&gt;10,AY2161&lt;=50),AY2161*0.17,IF(AND(AY2161&gt;10,AY2161&lt;=100),AY2161*0.12,IF(AY2161&gt;100,AY2161*0.1))))</f>
        <v>1.23</v>
      </c>
      <c r="BA2161" s="3">
        <f>AZ2161+AY2161</f>
        <v>6.15</v>
      </c>
      <c r="BB2161" s="25">
        <f>BA2161+BA2161*0.08</f>
        <v>6.6420000000000003</v>
      </c>
      <c r="BC2161" s="20" t="s">
        <v>12295</v>
      </c>
      <c r="BP2161" s="28"/>
      <c r="BQ2161" s="28"/>
      <c r="BR2161" s="28"/>
      <c r="BS2161" s="28"/>
      <c r="BT2161" s="28"/>
      <c r="BU2161" s="28"/>
      <c r="BV2161" s="28"/>
      <c r="BW2161" s="28"/>
      <c r="BX2161" s="28"/>
      <c r="BY2161" s="28"/>
      <c r="BZ2161" s="28"/>
      <c r="CA2161" s="28"/>
      <c r="CB2161" s="28"/>
      <c r="CC2161" s="28"/>
      <c r="CD2161" s="28"/>
      <c r="CE2161" s="28"/>
      <c r="CF2161" s="28"/>
      <c r="CG2161" s="28"/>
      <c r="CH2161" s="28"/>
      <c r="CI2161" s="28"/>
      <c r="CJ2161" s="28"/>
      <c r="CK2161" s="28"/>
      <c r="CL2161" s="28"/>
      <c r="CM2161" s="28"/>
      <c r="CN2161" s="28"/>
      <c r="CO2161" s="28"/>
      <c r="CP2161" s="28"/>
      <c r="CQ2161" s="28"/>
      <c r="CR2161" s="28"/>
      <c r="CS2161" s="28"/>
      <c r="CT2161" s="28"/>
      <c r="CU2161" s="28"/>
      <c r="CV2161" s="28"/>
      <c r="CW2161" s="28"/>
      <c r="CX2161" s="28"/>
      <c r="CY2161" s="28"/>
      <c r="CZ2161" s="28"/>
      <c r="DA2161" s="28"/>
      <c r="DB2161" s="28"/>
      <c r="DC2161" s="28"/>
      <c r="DD2161" s="28"/>
      <c r="DE2161" s="28"/>
      <c r="DF2161" s="28"/>
      <c r="DG2161" s="28"/>
      <c r="DH2161" s="28"/>
      <c r="DI2161" s="28"/>
      <c r="DJ2161" s="28"/>
      <c r="DK2161" s="28"/>
      <c r="DL2161" s="28"/>
    </row>
    <row r="2162" spans="1:116" ht="30" customHeight="1">
      <c r="A2162" s="4" t="s">
        <v>487</v>
      </c>
      <c r="B2162" s="5">
        <v>2160</v>
      </c>
      <c r="C2162" s="6">
        <v>3759</v>
      </c>
      <c r="D2162" s="6"/>
      <c r="E2162" s="43" t="s">
        <v>7091</v>
      </c>
      <c r="F2162" s="3" t="s">
        <v>7092</v>
      </c>
      <c r="G2162" s="3" t="s">
        <v>499</v>
      </c>
      <c r="H2162" s="3" t="s">
        <v>7093</v>
      </c>
      <c r="I2162" s="3" t="s">
        <v>636</v>
      </c>
      <c r="J2162" s="3" t="s">
        <v>478</v>
      </c>
      <c r="K2162" s="6">
        <v>100</v>
      </c>
      <c r="L2162" s="3" t="s">
        <v>79</v>
      </c>
      <c r="M2162" s="6">
        <v>1</v>
      </c>
      <c r="N2162" s="3" t="s">
        <v>44</v>
      </c>
      <c r="O2162" s="3" t="s">
        <v>7083</v>
      </c>
      <c r="P2162" s="3" t="s">
        <v>7094</v>
      </c>
      <c r="Q2162" s="3" t="s">
        <v>7095</v>
      </c>
      <c r="R2162" s="156">
        <v>6.85</v>
      </c>
      <c r="U2162" s="1">
        <v>5.3</v>
      </c>
      <c r="W2162" s="22">
        <v>7.6669999999999998</v>
      </c>
      <c r="AN2162" s="25">
        <v>6.85</v>
      </c>
      <c r="AO2162" s="20" t="s">
        <v>47</v>
      </c>
      <c r="AP2162" s="24" t="s">
        <v>48</v>
      </c>
      <c r="AQ2162" s="20" t="e">
        <f>AVERAGE(SMALL(AE2162:AI2162,1),SMALL(AE2162:AI2162,2))</f>
        <v>#NUM!</v>
      </c>
      <c r="AR2162" s="20" t="e">
        <f>IF(R2162 &lt;=( AVERAGE(SMALL(AE2162:AI2162,1),SMALL(AE2162:AI2162,2))), R2162, "")</f>
        <v>#NUM!</v>
      </c>
      <c r="AS2162" s="20" t="e">
        <f>AVERAGE(SMALL(AJ2162:AM2162,1),SMALL(AJ2162:AM2162,2))</f>
        <v>#NUM!</v>
      </c>
      <c r="AT2162" s="20">
        <f>T2162*1.075</f>
        <v>0</v>
      </c>
      <c r="AU2162" s="20">
        <f>U2162*1.075</f>
        <v>5.6974999999999998</v>
      </c>
      <c r="AV2162" s="22">
        <f>MIN(AN2162,AT2162,AU2162)</f>
        <v>0</v>
      </c>
      <c r="AW2162" s="20" t="s">
        <v>71</v>
      </c>
      <c r="AX2162" s="20" t="s">
        <v>72</v>
      </c>
      <c r="AY2162" s="25">
        <v>5.6970000000000001</v>
      </c>
      <c r="AZ2162" s="27">
        <f>IF(AND(AY2162&gt;0,AY2162&lt;=10),AY2162*0.25,IF(AND(AY2162&gt;10,AY2162&lt;=50),AY2162*0.17,IF(AND(AY2162&gt;10,AY2162&lt;=100),AY2162*0.12,IF(AY2162&gt;100,AY2162*0.1))))</f>
        <v>1.42425</v>
      </c>
      <c r="BA2162" s="3">
        <f>AZ2162+AY2162</f>
        <v>7.1212499999999999</v>
      </c>
      <c r="BB2162" s="25">
        <f>BA2162+BA2162*0.08</f>
        <v>7.69095</v>
      </c>
      <c r="BC2162" s="20" t="s">
        <v>12295</v>
      </c>
      <c r="BP2162" s="20"/>
      <c r="BQ2162" s="20"/>
      <c r="BR2162" s="20"/>
      <c r="BS2162" s="20"/>
      <c r="BT2162" s="20"/>
      <c r="BU2162" s="20"/>
      <c r="BV2162" s="20"/>
      <c r="BW2162" s="20"/>
      <c r="BX2162" s="20"/>
      <c r="BY2162" s="20"/>
      <c r="BZ2162" s="20"/>
      <c r="CA2162" s="20"/>
      <c r="CB2162" s="20"/>
      <c r="CC2162" s="20"/>
      <c r="CD2162" s="20"/>
      <c r="CE2162" s="20"/>
      <c r="CF2162" s="20"/>
      <c r="CG2162" s="20"/>
      <c r="CH2162" s="20"/>
      <c r="CI2162" s="20"/>
      <c r="CJ2162" s="20"/>
      <c r="CK2162" s="20"/>
      <c r="CL2162" s="20"/>
      <c r="CM2162" s="20"/>
      <c r="CN2162" s="20"/>
      <c r="CO2162" s="20"/>
      <c r="CP2162" s="20"/>
      <c r="CQ2162" s="20"/>
      <c r="CR2162" s="20"/>
      <c r="CS2162" s="20"/>
      <c r="CT2162" s="20"/>
      <c r="CU2162" s="20"/>
      <c r="CV2162" s="20"/>
      <c r="CW2162" s="20"/>
      <c r="CX2162" s="20"/>
      <c r="CY2162" s="20"/>
      <c r="CZ2162" s="20"/>
      <c r="DA2162" s="20"/>
      <c r="DB2162" s="20"/>
      <c r="DC2162" s="20"/>
      <c r="DD2162" s="20"/>
      <c r="DE2162" s="20"/>
      <c r="DF2162" s="20"/>
      <c r="DG2162" s="20"/>
      <c r="DH2162" s="20"/>
      <c r="DI2162" s="20"/>
      <c r="DJ2162" s="20"/>
      <c r="DK2162" s="20"/>
      <c r="DL2162" s="20"/>
    </row>
    <row r="2163" spans="1:116" ht="30" customHeight="1">
      <c r="A2163" s="4" t="s">
        <v>487</v>
      </c>
      <c r="B2163" s="5">
        <v>2161</v>
      </c>
      <c r="C2163" s="6">
        <v>5055</v>
      </c>
      <c r="D2163" s="6"/>
      <c r="E2163" s="43" t="s">
        <v>7166</v>
      </c>
      <c r="F2163" s="3" t="s">
        <v>7167</v>
      </c>
      <c r="G2163" s="3" t="s">
        <v>499</v>
      </c>
      <c r="H2163" s="3" t="s">
        <v>500</v>
      </c>
      <c r="I2163" s="3" t="s">
        <v>380</v>
      </c>
      <c r="J2163" s="3" t="s">
        <v>7168</v>
      </c>
      <c r="K2163" s="6"/>
      <c r="L2163" s="3"/>
      <c r="M2163" s="6">
        <v>16</v>
      </c>
      <c r="N2163" s="3" t="s">
        <v>44</v>
      </c>
      <c r="O2163" s="3" t="s">
        <v>7083</v>
      </c>
      <c r="P2163" s="3" t="s">
        <v>7094</v>
      </c>
      <c r="Q2163" s="3" t="s">
        <v>7169</v>
      </c>
      <c r="R2163" s="156">
        <v>6.9</v>
      </c>
      <c r="U2163" s="1">
        <v>4.9000000000000004</v>
      </c>
      <c r="W2163" s="22">
        <v>8.4529999999999994</v>
      </c>
      <c r="AN2163" s="25">
        <v>6.9</v>
      </c>
      <c r="AO2163" s="20" t="s">
        <v>47</v>
      </c>
      <c r="AP2163" s="24" t="s">
        <v>48</v>
      </c>
      <c r="AQ2163" s="20" t="e">
        <f>AVERAGE(SMALL(AE2163:AI2163,1),SMALL(AE2163:AI2163,2))</f>
        <v>#NUM!</v>
      </c>
      <c r="AR2163" s="20" t="e">
        <f>IF(R2163 &lt;=( AVERAGE(SMALL(AE2163:AI2163,1),SMALL(AE2163:AI2163,2))), R2163, "")</f>
        <v>#NUM!</v>
      </c>
      <c r="AS2163" s="20" t="e">
        <f>AVERAGE(SMALL(AJ2163:AM2163,1),SMALL(AJ2163:AM2163,2))</f>
        <v>#NUM!</v>
      </c>
      <c r="AT2163" s="20">
        <f>T2163*1.075</f>
        <v>0</v>
      </c>
      <c r="AU2163" s="20">
        <f>U2163*1.075</f>
        <v>5.2675000000000001</v>
      </c>
      <c r="AV2163" s="22">
        <f>MIN(AN2163,AT2163,AU2163)</f>
        <v>0</v>
      </c>
      <c r="AW2163" s="20" t="s">
        <v>71</v>
      </c>
      <c r="AX2163" s="20" t="s">
        <v>72</v>
      </c>
      <c r="AY2163" s="25">
        <v>5.2670000000000003</v>
      </c>
      <c r="AZ2163" s="27">
        <f>IF(AND(AY2163&gt;0,AY2163&lt;=10),AY2163*0.25,IF(AND(AY2163&gt;10,AY2163&lt;=50),AY2163*0.17,IF(AND(AY2163&gt;10,AY2163&lt;=100),AY2163*0.12,IF(AY2163&gt;100,AY2163*0.1))))</f>
        <v>1.3167500000000001</v>
      </c>
      <c r="BA2163" s="3">
        <f>AZ2163+AY2163</f>
        <v>6.5837500000000002</v>
      </c>
      <c r="BB2163" s="25">
        <f>BA2163+BA2163*0.08</f>
        <v>7.1104500000000002</v>
      </c>
      <c r="BC2163" s="20" t="s">
        <v>12295</v>
      </c>
      <c r="BP2163" s="20"/>
      <c r="BQ2163" s="20"/>
      <c r="BR2163" s="20"/>
      <c r="BS2163" s="20"/>
      <c r="BT2163" s="20"/>
      <c r="BU2163" s="20"/>
      <c r="BV2163" s="20"/>
      <c r="BW2163" s="20"/>
      <c r="BX2163" s="20"/>
      <c r="BY2163" s="20"/>
      <c r="BZ2163" s="20"/>
      <c r="CA2163" s="20"/>
      <c r="CB2163" s="20"/>
      <c r="CC2163" s="20"/>
      <c r="CD2163" s="20"/>
      <c r="CE2163" s="20"/>
      <c r="CF2163" s="20"/>
      <c r="CG2163" s="20"/>
      <c r="CH2163" s="20"/>
      <c r="CI2163" s="20"/>
      <c r="CJ2163" s="20"/>
      <c r="CK2163" s="20"/>
      <c r="CL2163" s="20"/>
      <c r="CM2163" s="20"/>
      <c r="CN2163" s="20"/>
      <c r="CO2163" s="20"/>
      <c r="CP2163" s="20"/>
      <c r="CQ2163" s="20"/>
      <c r="CR2163" s="20"/>
      <c r="CS2163" s="20"/>
      <c r="CT2163" s="20"/>
      <c r="CU2163" s="20"/>
      <c r="CV2163" s="20"/>
      <c r="CW2163" s="20"/>
      <c r="CX2163" s="20"/>
      <c r="CY2163" s="20"/>
      <c r="CZ2163" s="20"/>
      <c r="DA2163" s="20"/>
      <c r="DB2163" s="20"/>
      <c r="DC2163" s="20"/>
      <c r="DD2163" s="20"/>
      <c r="DE2163" s="20"/>
      <c r="DF2163" s="20"/>
      <c r="DG2163" s="20"/>
      <c r="DH2163" s="20"/>
      <c r="DI2163" s="20"/>
      <c r="DJ2163" s="20"/>
      <c r="DK2163" s="20"/>
      <c r="DL2163" s="20"/>
    </row>
    <row r="2164" spans="1:116" ht="30" customHeight="1">
      <c r="A2164" s="4" t="s">
        <v>487</v>
      </c>
      <c r="B2164" s="5">
        <v>2162</v>
      </c>
      <c r="C2164" s="116">
        <v>5256</v>
      </c>
      <c r="D2164" s="116"/>
      <c r="E2164" s="43" t="s">
        <v>7105</v>
      </c>
      <c r="F2164" s="3" t="s">
        <v>7106</v>
      </c>
      <c r="G2164" s="3" t="s">
        <v>2620</v>
      </c>
      <c r="H2164" s="3" t="s">
        <v>7107</v>
      </c>
      <c r="I2164" s="3" t="s">
        <v>5294</v>
      </c>
      <c r="J2164" s="3" t="s">
        <v>7108</v>
      </c>
      <c r="K2164" s="6"/>
      <c r="L2164" s="3"/>
      <c r="M2164" s="6">
        <v>1</v>
      </c>
      <c r="N2164" s="3" t="s">
        <v>44</v>
      </c>
      <c r="O2164" s="3" t="s">
        <v>7083</v>
      </c>
      <c r="P2164" s="3" t="s">
        <v>7100</v>
      </c>
      <c r="Q2164" s="3" t="s">
        <v>7109</v>
      </c>
      <c r="R2164" s="156">
        <v>4.32</v>
      </c>
      <c r="U2164" s="1">
        <v>4.75</v>
      </c>
      <c r="V2164" s="21">
        <v>4.0199999999999996</v>
      </c>
      <c r="AE2164" s="24">
        <v>4.0199999999999996</v>
      </c>
      <c r="AN2164" s="25">
        <v>4.0199999999999996</v>
      </c>
      <c r="AO2164" s="20" t="s">
        <v>373</v>
      </c>
      <c r="AP2164" s="24" t="s">
        <v>374</v>
      </c>
      <c r="AQ2164" s="20" t="e">
        <f>AVERAGE(SMALL(AE2164:AI2164,1),SMALL(AE2164:AI2164,2))</f>
        <v>#NUM!</v>
      </c>
      <c r="AR2164" s="20" t="e">
        <f>IF(R2164 &lt;=( AVERAGE(SMALL(AE2164:AI2164,1),SMALL(AE2164:AI2164,2))), R2164, "")</f>
        <v>#NUM!</v>
      </c>
      <c r="AS2164" s="20" t="e">
        <f>AVERAGE(SMALL(AJ2164:AM2164,1),SMALL(AJ2164:AM2164,2))</f>
        <v>#NUM!</v>
      </c>
      <c r="AT2164" s="20">
        <f>T2164*1.075</f>
        <v>0</v>
      </c>
      <c r="AU2164" s="20">
        <f>U2164*1.075</f>
        <v>5.1062500000000002</v>
      </c>
      <c r="AV2164" s="22">
        <f>MIN(AN2164,AT2164,AU2164)</f>
        <v>0</v>
      </c>
      <c r="AW2164" s="20" t="s">
        <v>373</v>
      </c>
      <c r="AX2164" s="20" t="s">
        <v>374</v>
      </c>
      <c r="AY2164" s="25">
        <v>4.0199999999999996</v>
      </c>
      <c r="AZ2164" s="27">
        <f>IF(AND(AY2164&gt;0,AY2164&lt;=10),AY2164*0.25,IF(AND(AY2164&gt;10,AY2164&lt;=50),AY2164*0.17,IF(AND(AY2164&gt;10,AY2164&lt;=100),AY2164*0.12,IF(AY2164&gt;100,AY2164*0.1))))</f>
        <v>1.0049999999999999</v>
      </c>
      <c r="BA2164" s="3">
        <f>AZ2164+AY2164</f>
        <v>5.0249999999999995</v>
      </c>
      <c r="BB2164" s="25">
        <f>BA2164+BA2164*0.08</f>
        <v>5.4269999999999996</v>
      </c>
      <c r="BC2164" s="20" t="s">
        <v>12295</v>
      </c>
      <c r="BP2164" s="20"/>
      <c r="BQ2164" s="20"/>
      <c r="BR2164" s="20"/>
      <c r="BS2164" s="20"/>
      <c r="BT2164" s="20"/>
      <c r="BU2164" s="20"/>
      <c r="BV2164" s="20"/>
      <c r="BW2164" s="20"/>
      <c r="BX2164" s="20"/>
      <c r="BY2164" s="20"/>
      <c r="BZ2164" s="20"/>
      <c r="CA2164" s="20"/>
      <c r="CB2164" s="20"/>
      <c r="CC2164" s="20"/>
      <c r="CD2164" s="20"/>
      <c r="CE2164" s="20"/>
      <c r="CF2164" s="20"/>
      <c r="CG2164" s="20"/>
      <c r="CH2164" s="20"/>
      <c r="CI2164" s="20"/>
      <c r="CJ2164" s="20"/>
      <c r="CK2164" s="20"/>
      <c r="CL2164" s="20"/>
      <c r="CM2164" s="20"/>
      <c r="CN2164" s="20"/>
      <c r="CO2164" s="20"/>
      <c r="CP2164" s="20"/>
      <c r="CQ2164" s="20"/>
      <c r="CR2164" s="20"/>
      <c r="CS2164" s="20"/>
      <c r="CT2164" s="20"/>
      <c r="CU2164" s="20"/>
      <c r="CV2164" s="20"/>
      <c r="CW2164" s="20"/>
      <c r="CX2164" s="20"/>
      <c r="CY2164" s="20"/>
      <c r="CZ2164" s="20"/>
      <c r="DA2164" s="20"/>
      <c r="DB2164" s="20"/>
      <c r="DC2164" s="20"/>
      <c r="DD2164" s="20"/>
      <c r="DE2164" s="20"/>
      <c r="DF2164" s="20"/>
      <c r="DG2164" s="20"/>
      <c r="DH2164" s="20"/>
      <c r="DI2164" s="20"/>
      <c r="DJ2164" s="20"/>
      <c r="DK2164" s="20"/>
      <c r="DL2164" s="20"/>
    </row>
    <row r="2165" spans="1:116" ht="30" customHeight="1">
      <c r="A2165" s="4" t="s">
        <v>487</v>
      </c>
      <c r="B2165" s="5">
        <v>2163</v>
      </c>
      <c r="C2165" s="6">
        <v>934</v>
      </c>
      <c r="D2165" s="6"/>
      <c r="E2165" s="43" t="s">
        <v>7114</v>
      </c>
      <c r="F2165" s="3" t="s">
        <v>7119</v>
      </c>
      <c r="G2165" s="3" t="s">
        <v>762</v>
      </c>
      <c r="H2165" s="3" t="s">
        <v>770</v>
      </c>
      <c r="I2165" s="3" t="s">
        <v>636</v>
      </c>
      <c r="J2165" s="3" t="s">
        <v>7120</v>
      </c>
      <c r="K2165" s="6">
        <v>120</v>
      </c>
      <c r="L2165" s="3" t="s">
        <v>79</v>
      </c>
      <c r="M2165" s="6">
        <v>1</v>
      </c>
      <c r="N2165" s="3" t="s">
        <v>44</v>
      </c>
      <c r="O2165" s="3" t="s">
        <v>7083</v>
      </c>
      <c r="P2165" s="3" t="s">
        <v>7117</v>
      </c>
      <c r="Q2165" s="3" t="s">
        <v>7121</v>
      </c>
      <c r="R2165" s="156">
        <v>10.050000000000001</v>
      </c>
      <c r="U2165" s="1">
        <v>7.7</v>
      </c>
      <c r="W2165" s="22">
        <v>11.267799999999999</v>
      </c>
      <c r="AN2165" s="25">
        <v>10.050000000000001</v>
      </c>
      <c r="AO2165" s="20" t="s">
        <v>47</v>
      </c>
      <c r="AP2165" s="24" t="s">
        <v>48</v>
      </c>
      <c r="AQ2165" s="20" t="e">
        <f>AVERAGE(SMALL(AE2165:AI2165,1),SMALL(AE2165:AI2165,2))</f>
        <v>#NUM!</v>
      </c>
      <c r="AR2165" s="20" t="e">
        <f>IF(R2165 &lt;=( AVERAGE(SMALL(AE2165:AI2165,1),SMALL(AE2165:AI2165,2))), R2165, "")</f>
        <v>#NUM!</v>
      </c>
      <c r="AS2165" s="20" t="e">
        <f>AVERAGE(SMALL(AJ2165:AM2165,1),SMALL(AJ2165:AM2165,2))</f>
        <v>#NUM!</v>
      </c>
      <c r="AT2165" s="20">
        <f>T2165*1.075</f>
        <v>0</v>
      </c>
      <c r="AU2165" s="20">
        <f>U2165*1.075</f>
        <v>8.2774999999999999</v>
      </c>
      <c r="AV2165" s="22">
        <f>MIN(AN2165,AT2165,AU2165)</f>
        <v>0</v>
      </c>
      <c r="AW2165" s="20" t="s">
        <v>71</v>
      </c>
      <c r="AX2165" s="20" t="s">
        <v>72</v>
      </c>
      <c r="AY2165" s="25">
        <v>8.2774999999999999</v>
      </c>
      <c r="AZ2165" s="27">
        <f>IF(AND(AY2165&gt;0,AY2165&lt;=10),AY2165*0.25,IF(AND(AY2165&gt;10,AY2165&lt;=50),AY2165*0.17,IF(AND(AY2165&gt;10,AY2165&lt;=100),AY2165*0.12,IF(AY2165&gt;100,AY2165*0.1))))</f>
        <v>2.069375</v>
      </c>
      <c r="BA2165" s="3">
        <f>AZ2165+AY2165</f>
        <v>10.346875000000001</v>
      </c>
      <c r="BB2165" s="25">
        <f>BA2165+BA2165*0.08</f>
        <v>11.174625000000001</v>
      </c>
      <c r="BC2165" s="20" t="s">
        <v>12295</v>
      </c>
      <c r="BP2165" s="20"/>
      <c r="BQ2165" s="20"/>
      <c r="BR2165" s="20"/>
      <c r="BS2165" s="20"/>
      <c r="BT2165" s="20"/>
      <c r="BU2165" s="20"/>
      <c r="BV2165" s="20"/>
      <c r="BW2165" s="20"/>
      <c r="BX2165" s="20"/>
      <c r="BY2165" s="20"/>
      <c r="BZ2165" s="20"/>
      <c r="CA2165" s="20"/>
      <c r="CB2165" s="20"/>
      <c r="CC2165" s="20"/>
      <c r="CD2165" s="20"/>
      <c r="CE2165" s="20"/>
      <c r="CF2165" s="20"/>
      <c r="CG2165" s="20"/>
      <c r="CH2165" s="20"/>
      <c r="CI2165" s="20"/>
      <c r="CJ2165" s="20"/>
      <c r="CK2165" s="20"/>
      <c r="CL2165" s="20"/>
      <c r="CM2165" s="20"/>
      <c r="CN2165" s="20"/>
      <c r="CO2165" s="20"/>
      <c r="CP2165" s="20"/>
      <c r="CQ2165" s="20"/>
      <c r="CR2165" s="20"/>
      <c r="CS2165" s="20"/>
      <c r="CT2165" s="20"/>
      <c r="CU2165" s="20"/>
      <c r="CV2165" s="20"/>
      <c r="CW2165" s="20"/>
      <c r="CX2165" s="20"/>
      <c r="CY2165" s="20"/>
      <c r="CZ2165" s="20"/>
      <c r="DA2165" s="20"/>
      <c r="DB2165" s="20"/>
      <c r="DC2165" s="20"/>
      <c r="DD2165" s="20"/>
      <c r="DE2165" s="20"/>
      <c r="DF2165" s="20"/>
      <c r="DG2165" s="20"/>
      <c r="DH2165" s="20"/>
      <c r="DI2165" s="20"/>
      <c r="DJ2165" s="20"/>
      <c r="DK2165" s="20"/>
      <c r="DL2165" s="20"/>
    </row>
    <row r="2166" spans="1:116" ht="30" customHeight="1">
      <c r="A2166" s="4" t="s">
        <v>487</v>
      </c>
      <c r="B2166" s="5">
        <v>2164</v>
      </c>
      <c r="C2166" s="6">
        <v>935</v>
      </c>
      <c r="D2166" s="6"/>
      <c r="E2166" s="43" t="s">
        <v>7114</v>
      </c>
      <c r="F2166" s="3" t="s">
        <v>7115</v>
      </c>
      <c r="G2166" s="3" t="s">
        <v>762</v>
      </c>
      <c r="H2166" s="3" t="s">
        <v>126</v>
      </c>
      <c r="I2166" s="3" t="s">
        <v>380</v>
      </c>
      <c r="J2166" s="3" t="s">
        <v>7116</v>
      </c>
      <c r="K2166" s="6"/>
      <c r="L2166" s="3"/>
      <c r="M2166" s="6">
        <v>8</v>
      </c>
      <c r="N2166" s="3" t="s">
        <v>44</v>
      </c>
      <c r="O2166" s="3" t="s">
        <v>7083</v>
      </c>
      <c r="P2166" s="3" t="s">
        <v>7117</v>
      </c>
      <c r="Q2166" s="3" t="s">
        <v>7118</v>
      </c>
      <c r="R2166" s="156">
        <v>10.050000000000001</v>
      </c>
      <c r="U2166" s="1">
        <v>7.7</v>
      </c>
      <c r="V2166" s="21">
        <v>11.65</v>
      </c>
      <c r="W2166" s="22">
        <v>11.267799999999999</v>
      </c>
      <c r="AE2166" s="24">
        <v>11.65</v>
      </c>
      <c r="AG2166" s="20">
        <v>6.4225000000000003</v>
      </c>
      <c r="AN2166" s="25">
        <v>9.0361999999999991</v>
      </c>
      <c r="AO2166" s="20" t="s">
        <v>207</v>
      </c>
      <c r="AP2166" s="24" t="s">
        <v>208</v>
      </c>
      <c r="AQ2166" s="20">
        <f>AVERAGE(SMALL(AE2166:AI2166,1),SMALL(AE2166:AI2166,2))</f>
        <v>9.0362500000000008</v>
      </c>
      <c r="AR2166" s="20" t="str">
        <f>IF(R2166 &lt;=( AVERAGE(SMALL(AE2166:AI2166,1),SMALL(AE2166:AI2166,2))), R2166, "")</f>
        <v/>
      </c>
      <c r="AS2166" s="20" t="e">
        <f>AVERAGE(SMALL(AJ2166:AM2166,1),SMALL(AJ2166:AM2166,2))</f>
        <v>#NUM!</v>
      </c>
      <c r="AT2166" s="20">
        <f>T2166*1.075</f>
        <v>0</v>
      </c>
      <c r="AU2166" s="20">
        <f>U2166*1.075</f>
        <v>8.2774999999999999</v>
      </c>
      <c r="AV2166" s="22">
        <f>MIN(AN2166,AT2166,AU2166)</f>
        <v>0</v>
      </c>
      <c r="AW2166" s="20" t="s">
        <v>71</v>
      </c>
      <c r="AX2166" s="20" t="s">
        <v>72</v>
      </c>
      <c r="AY2166" s="25">
        <v>8.2769999999999992</v>
      </c>
      <c r="AZ2166" s="27">
        <f>IF(AND(AY2166&gt;0,AY2166&lt;=10),AY2166*0.25,IF(AND(AY2166&gt;10,AY2166&lt;=50),AY2166*0.17,IF(AND(AY2166&gt;10,AY2166&lt;=100),AY2166*0.12,IF(AY2166&gt;100,AY2166*0.1))))</f>
        <v>2.0692499999999998</v>
      </c>
      <c r="BA2166" s="3">
        <f>AZ2166+AY2166</f>
        <v>10.34625</v>
      </c>
      <c r="BB2166" s="25">
        <f>BA2166+BA2166*0.08</f>
        <v>11.17395</v>
      </c>
      <c r="BC2166" s="20" t="s">
        <v>12295</v>
      </c>
      <c r="BP2166" s="20"/>
      <c r="BQ2166" s="20"/>
      <c r="BR2166" s="20"/>
      <c r="BS2166" s="20"/>
      <c r="BT2166" s="20"/>
      <c r="BU2166" s="20"/>
      <c r="BV2166" s="20"/>
      <c r="BW2166" s="20"/>
      <c r="BX2166" s="20"/>
      <c r="BY2166" s="20"/>
      <c r="BZ2166" s="20"/>
      <c r="CA2166" s="20"/>
      <c r="CB2166" s="20"/>
      <c r="CC2166" s="20"/>
      <c r="CD2166" s="20"/>
      <c r="CE2166" s="20"/>
      <c r="CF2166" s="20"/>
      <c r="CG2166" s="20"/>
      <c r="CH2166" s="20"/>
      <c r="CI2166" s="20"/>
      <c r="CJ2166" s="20"/>
      <c r="CK2166" s="20"/>
      <c r="CL2166" s="20"/>
      <c r="CM2166" s="20"/>
      <c r="CN2166" s="20"/>
      <c r="CO2166" s="20"/>
      <c r="CP2166" s="20"/>
      <c r="CQ2166" s="20"/>
      <c r="CR2166" s="20"/>
      <c r="CS2166" s="20"/>
      <c r="CT2166" s="20"/>
      <c r="CU2166" s="20"/>
      <c r="CV2166" s="20"/>
      <c r="CW2166" s="20"/>
      <c r="CX2166" s="20"/>
      <c r="CY2166" s="20"/>
      <c r="CZ2166" s="20"/>
      <c r="DA2166" s="20"/>
      <c r="DB2166" s="20"/>
      <c r="DC2166" s="20"/>
      <c r="DD2166" s="20"/>
      <c r="DE2166" s="20"/>
      <c r="DF2166" s="20"/>
      <c r="DG2166" s="20"/>
      <c r="DH2166" s="20"/>
      <c r="DI2166" s="20"/>
      <c r="DJ2166" s="20"/>
      <c r="DK2166" s="20"/>
      <c r="DL2166" s="20"/>
    </row>
    <row r="2167" spans="1:116" ht="30" customHeight="1">
      <c r="A2167" s="4" t="s">
        <v>487</v>
      </c>
      <c r="B2167" s="5">
        <v>2165</v>
      </c>
      <c r="C2167" s="6">
        <v>5382</v>
      </c>
      <c r="D2167" s="6"/>
      <c r="E2167" s="43" t="s">
        <v>7122</v>
      </c>
      <c r="F2167" s="3" t="s">
        <v>7127</v>
      </c>
      <c r="G2167" s="3" t="s">
        <v>7124</v>
      </c>
      <c r="H2167" s="3" t="s">
        <v>991</v>
      </c>
      <c r="I2167" s="3" t="s">
        <v>380</v>
      </c>
      <c r="J2167" s="3" t="s">
        <v>7088</v>
      </c>
      <c r="K2167" s="6"/>
      <c r="L2167" s="3"/>
      <c r="M2167" s="6">
        <v>16</v>
      </c>
      <c r="N2167" s="3" t="s">
        <v>44</v>
      </c>
      <c r="O2167" s="3" t="s">
        <v>7083</v>
      </c>
      <c r="P2167" s="3" t="s">
        <v>7089</v>
      </c>
      <c r="Q2167" s="3" t="s">
        <v>7128</v>
      </c>
      <c r="R2167" s="156">
        <v>6.9</v>
      </c>
      <c r="U2167" s="1">
        <v>3.8</v>
      </c>
      <c r="W2167" s="22">
        <v>8.4929000000000006</v>
      </c>
      <c r="AN2167" s="25">
        <v>6.9</v>
      </c>
      <c r="AO2167" s="20" t="s">
        <v>47</v>
      </c>
      <c r="AP2167" s="24" t="s">
        <v>48</v>
      </c>
      <c r="AQ2167" s="20" t="e">
        <f>AVERAGE(SMALL(AE2167:AI2167,1),SMALL(AE2167:AI2167,2))</f>
        <v>#NUM!</v>
      </c>
      <c r="AR2167" s="20" t="e">
        <f>IF(R2167 &lt;=( AVERAGE(SMALL(AE2167:AI2167,1),SMALL(AE2167:AI2167,2))), R2167, "")</f>
        <v>#NUM!</v>
      </c>
      <c r="AS2167" s="20" t="e">
        <f>AVERAGE(SMALL(AJ2167:AM2167,1),SMALL(AJ2167:AM2167,2))</f>
        <v>#NUM!</v>
      </c>
      <c r="AT2167" s="20">
        <f>T2167*1.075</f>
        <v>0</v>
      </c>
      <c r="AU2167" s="20">
        <f>U2167*1.075</f>
        <v>4.085</v>
      </c>
      <c r="AV2167" s="22">
        <f>MIN(AN2167,AT2167,AU2167)</f>
        <v>0</v>
      </c>
      <c r="AW2167" s="20" t="s">
        <v>71</v>
      </c>
      <c r="AX2167" s="20" t="s">
        <v>72</v>
      </c>
      <c r="AY2167" s="25">
        <v>4.085</v>
      </c>
      <c r="AZ2167" s="27">
        <f>IF(AND(AY2167&gt;0,AY2167&lt;=10),AY2167*0.25,IF(AND(AY2167&gt;10,AY2167&lt;=50),AY2167*0.17,IF(AND(AY2167&gt;10,AY2167&lt;=100),AY2167*0.12,IF(AY2167&gt;100,AY2167*0.1))))</f>
        <v>1.02125</v>
      </c>
      <c r="BA2167" s="3">
        <f>AZ2167+AY2167</f>
        <v>5.1062500000000002</v>
      </c>
      <c r="BB2167" s="25">
        <f>BA2167+BA2167*0.08</f>
        <v>5.5147500000000003</v>
      </c>
      <c r="BC2167" s="20" t="s">
        <v>12295</v>
      </c>
      <c r="BP2167" s="20"/>
      <c r="BQ2167" s="20"/>
      <c r="BR2167" s="20"/>
      <c r="BS2167" s="20"/>
      <c r="BT2167" s="20"/>
      <c r="BU2167" s="20"/>
      <c r="BV2167" s="20"/>
      <c r="BW2167" s="20"/>
      <c r="BX2167" s="20"/>
      <c r="BY2167" s="20"/>
      <c r="BZ2167" s="20"/>
      <c r="CA2167" s="20"/>
      <c r="CB2167" s="20"/>
      <c r="CC2167" s="20"/>
      <c r="CD2167" s="20"/>
      <c r="CE2167" s="20"/>
      <c r="CF2167" s="20"/>
      <c r="CG2167" s="20"/>
      <c r="CH2167" s="20"/>
      <c r="CI2167" s="20"/>
      <c r="CJ2167" s="20"/>
      <c r="CK2167" s="20"/>
      <c r="CL2167" s="20"/>
      <c r="CM2167" s="20"/>
      <c r="CN2167" s="20"/>
      <c r="CO2167" s="20"/>
      <c r="CP2167" s="20"/>
      <c r="CQ2167" s="20"/>
      <c r="CR2167" s="20"/>
      <c r="CS2167" s="20"/>
      <c r="CT2167" s="20"/>
      <c r="CU2167" s="20"/>
      <c r="CV2167" s="20"/>
      <c r="CW2167" s="20"/>
      <c r="CX2167" s="20"/>
      <c r="CY2167" s="20"/>
      <c r="CZ2167" s="20"/>
      <c r="DA2167" s="20"/>
      <c r="DB2167" s="20"/>
      <c r="DC2167" s="20"/>
      <c r="DD2167" s="20"/>
      <c r="DE2167" s="20"/>
      <c r="DF2167" s="20"/>
      <c r="DG2167" s="20"/>
      <c r="DH2167" s="20"/>
      <c r="DI2167" s="20"/>
      <c r="DJ2167" s="20"/>
      <c r="DK2167" s="20"/>
      <c r="DL2167" s="20"/>
    </row>
    <row r="2168" spans="1:116" ht="30" customHeight="1">
      <c r="A2168" s="4" t="s">
        <v>487</v>
      </c>
      <c r="B2168" s="5">
        <v>2166</v>
      </c>
      <c r="C2168" s="6">
        <v>5381</v>
      </c>
      <c r="D2168" s="6"/>
      <c r="E2168" s="43" t="s">
        <v>7136</v>
      </c>
      <c r="F2168" s="3" t="s">
        <v>7137</v>
      </c>
      <c r="G2168" s="3" t="s">
        <v>805</v>
      </c>
      <c r="H2168" s="3" t="s">
        <v>201</v>
      </c>
      <c r="I2168" s="3" t="s">
        <v>42</v>
      </c>
      <c r="J2168" s="3" t="s">
        <v>7138</v>
      </c>
      <c r="K2168" s="6"/>
      <c r="L2168" s="3"/>
      <c r="M2168" s="6">
        <v>16</v>
      </c>
      <c r="N2168" s="3" t="s">
        <v>44</v>
      </c>
      <c r="O2168" s="3" t="s">
        <v>7083</v>
      </c>
      <c r="P2168" s="3" t="s">
        <v>7084</v>
      </c>
      <c r="Q2168" s="3" t="s">
        <v>7139</v>
      </c>
      <c r="R2168" s="156">
        <v>4.99</v>
      </c>
      <c r="U2168" s="1">
        <v>2.25</v>
      </c>
      <c r="V2168" s="21">
        <v>7.84</v>
      </c>
      <c r="AE2168" s="24">
        <v>7.84</v>
      </c>
      <c r="AN2168" s="25">
        <v>4.99</v>
      </c>
      <c r="AO2168" s="20" t="s">
        <v>47</v>
      </c>
      <c r="AP2168" s="24" t="s">
        <v>48</v>
      </c>
      <c r="AQ2168" s="20" t="e">
        <f>AVERAGE(SMALL(AE2168:AI2168,1),SMALL(AE2168:AI2168,2))</f>
        <v>#NUM!</v>
      </c>
      <c r="AR2168" s="20" t="e">
        <f>IF(R2168 &lt;=( AVERAGE(SMALL(AE2168:AI2168,1),SMALL(AE2168:AI2168,2))), R2168, "")</f>
        <v>#NUM!</v>
      </c>
      <c r="AS2168" s="20" t="e">
        <f>AVERAGE(SMALL(AJ2168:AM2168,1),SMALL(AJ2168:AM2168,2))</f>
        <v>#NUM!</v>
      </c>
      <c r="AT2168" s="20">
        <f>T2168*1.075</f>
        <v>0</v>
      </c>
      <c r="AU2168" s="20">
        <f>U2168*1.075</f>
        <v>2.4187499999999997</v>
      </c>
      <c r="AV2168" s="22">
        <f>MIN(AN2168,AT2168,AU2168)</f>
        <v>0</v>
      </c>
      <c r="AW2168" s="20" t="s">
        <v>71</v>
      </c>
      <c r="AX2168" s="20" t="s">
        <v>72</v>
      </c>
      <c r="AY2168" s="25">
        <v>2.4180000000000001</v>
      </c>
      <c r="AZ2168" s="27">
        <f>IF(AND(AY2168&gt;0,AY2168&lt;=10),AY2168*0.25,IF(AND(AY2168&gt;10,AY2168&lt;=50),AY2168*0.17,IF(AND(AY2168&gt;10,AY2168&lt;=100),AY2168*0.12,IF(AY2168&gt;100,AY2168*0.1))))</f>
        <v>0.60450000000000004</v>
      </c>
      <c r="BA2168" s="3">
        <f>AZ2168+AY2168</f>
        <v>3.0225</v>
      </c>
      <c r="BB2168" s="25">
        <f>BA2168+BA2168*0.08</f>
        <v>3.2643</v>
      </c>
      <c r="BC2168" s="20" t="s">
        <v>12295</v>
      </c>
      <c r="BP2168" s="20"/>
      <c r="BQ2168" s="20"/>
      <c r="BR2168" s="20"/>
      <c r="BS2168" s="20"/>
      <c r="BT2168" s="20"/>
      <c r="BU2168" s="20"/>
      <c r="BV2168" s="20"/>
      <c r="BW2168" s="20"/>
      <c r="BX2168" s="20"/>
      <c r="BY2168" s="20"/>
      <c r="BZ2168" s="20"/>
      <c r="CA2168" s="20"/>
      <c r="CB2168" s="20"/>
      <c r="CC2168" s="20"/>
      <c r="CD2168" s="20"/>
      <c r="CE2168" s="20"/>
      <c r="CF2168" s="20"/>
      <c r="CG2168" s="20"/>
      <c r="CH2168" s="20"/>
      <c r="CI2168" s="20"/>
      <c r="CJ2168" s="20"/>
      <c r="CK2168" s="20"/>
      <c r="CL2168" s="20"/>
      <c r="CM2168" s="20"/>
      <c r="CN2168" s="20"/>
      <c r="CO2168" s="20"/>
      <c r="CP2168" s="20"/>
      <c r="CQ2168" s="20"/>
      <c r="CR2168" s="20"/>
      <c r="CS2168" s="20"/>
      <c r="CT2168" s="20"/>
      <c r="CU2168" s="20"/>
      <c r="CV2168" s="20"/>
      <c r="CW2168" s="20"/>
      <c r="CX2168" s="20"/>
      <c r="CY2168" s="20"/>
      <c r="CZ2168" s="20"/>
      <c r="DA2168" s="20"/>
      <c r="DB2168" s="20"/>
      <c r="DC2168" s="20"/>
      <c r="DD2168" s="20"/>
      <c r="DE2168" s="20"/>
      <c r="DF2168" s="20"/>
      <c r="DG2168" s="20"/>
      <c r="DH2168" s="20"/>
      <c r="DI2168" s="20"/>
      <c r="DJ2168" s="20"/>
      <c r="DK2168" s="20"/>
      <c r="DL2168" s="20"/>
    </row>
    <row r="2169" spans="1:116" ht="30" customHeight="1">
      <c r="A2169" s="4" t="s">
        <v>487</v>
      </c>
      <c r="B2169" s="5">
        <v>2167</v>
      </c>
      <c r="C2169" s="6">
        <v>5470</v>
      </c>
      <c r="D2169" s="6"/>
      <c r="E2169" s="43" t="s">
        <v>7086</v>
      </c>
      <c r="F2169" s="3" t="s">
        <v>7087</v>
      </c>
      <c r="G2169" s="3" t="s">
        <v>84</v>
      </c>
      <c r="H2169" s="3" t="s">
        <v>991</v>
      </c>
      <c r="I2169" s="3" t="s">
        <v>102</v>
      </c>
      <c r="J2169" s="3" t="s">
        <v>7088</v>
      </c>
      <c r="K2169" s="6"/>
      <c r="L2169" s="3"/>
      <c r="M2169" s="6">
        <v>16</v>
      </c>
      <c r="N2169" s="3" t="s">
        <v>44</v>
      </c>
      <c r="O2169" s="3" t="s">
        <v>7083</v>
      </c>
      <c r="P2169" s="3" t="s">
        <v>7089</v>
      </c>
      <c r="Q2169" s="3" t="s">
        <v>7090</v>
      </c>
      <c r="R2169" s="156">
        <v>3.99</v>
      </c>
      <c r="U2169" s="1">
        <v>3.15</v>
      </c>
      <c r="AN2169" s="25">
        <v>3.99</v>
      </c>
      <c r="AO2169" s="20" t="s">
        <v>47</v>
      </c>
      <c r="AP2169" s="24" t="s">
        <v>48</v>
      </c>
      <c r="AQ2169" s="20" t="e">
        <f>AVERAGE(SMALL(AE2169:AI2169,1),SMALL(AE2169:AI2169,2))</f>
        <v>#NUM!</v>
      </c>
      <c r="AR2169" s="20" t="e">
        <f>IF(R2169 &lt;=( AVERAGE(SMALL(AE2169:AI2169,1),SMALL(AE2169:AI2169,2))), R2169, "")</f>
        <v>#NUM!</v>
      </c>
      <c r="AS2169" s="20" t="e">
        <f>AVERAGE(SMALL(AJ2169:AM2169,1),SMALL(AJ2169:AM2169,2))</f>
        <v>#NUM!</v>
      </c>
      <c r="AT2169" s="20">
        <f>T2169*1.075</f>
        <v>0</v>
      </c>
      <c r="AU2169" s="20">
        <f>U2169*1.075</f>
        <v>3.38625</v>
      </c>
      <c r="AV2169" s="22">
        <f>MIN(AN2169,AT2169,AU2169)</f>
        <v>0</v>
      </c>
      <c r="AW2169" s="20" t="s">
        <v>71</v>
      </c>
      <c r="AX2169" s="20" t="s">
        <v>72</v>
      </c>
      <c r="AY2169" s="25">
        <v>3.38</v>
      </c>
      <c r="AZ2169" s="27">
        <f>IF(AND(AY2169&gt;0,AY2169&lt;=10),AY2169*0.25,IF(AND(AY2169&gt;10,AY2169&lt;=50),AY2169*0.17,IF(AND(AY2169&gt;10,AY2169&lt;=100),AY2169*0.12,IF(AY2169&gt;100,AY2169*0.1))))</f>
        <v>0.84499999999999997</v>
      </c>
      <c r="BA2169" s="3">
        <f>AZ2169+AY2169</f>
        <v>4.2249999999999996</v>
      </c>
      <c r="BB2169" s="25">
        <f>BA2169+BA2169*0.08</f>
        <v>4.5629999999999997</v>
      </c>
      <c r="BC2169" s="20" t="s">
        <v>12295</v>
      </c>
      <c r="BP2169" s="20"/>
      <c r="BQ2169" s="20"/>
      <c r="BR2169" s="20"/>
      <c r="BS2169" s="20"/>
      <c r="BT2169" s="20"/>
      <c r="BU2169" s="20"/>
      <c r="BV2169" s="20"/>
      <c r="BW2169" s="20"/>
      <c r="BX2169" s="20"/>
      <c r="BY2169" s="20"/>
      <c r="BZ2169" s="20"/>
      <c r="CA2169" s="20"/>
      <c r="CB2169" s="20"/>
      <c r="CC2169" s="20"/>
      <c r="CD2169" s="20"/>
      <c r="CE2169" s="20"/>
      <c r="CF2169" s="20"/>
      <c r="CG2169" s="20"/>
      <c r="CH2169" s="20"/>
      <c r="CI2169" s="20"/>
      <c r="CJ2169" s="20"/>
      <c r="CK2169" s="20"/>
      <c r="CL2169" s="20"/>
      <c r="CM2169" s="20"/>
      <c r="CN2169" s="20"/>
      <c r="CO2169" s="20"/>
      <c r="CP2169" s="20"/>
      <c r="CQ2169" s="20"/>
      <c r="CR2169" s="20"/>
      <c r="CS2169" s="20"/>
      <c r="CT2169" s="20"/>
      <c r="CU2169" s="20"/>
      <c r="CV2169" s="20"/>
      <c r="CW2169" s="20"/>
      <c r="CX2169" s="20"/>
      <c r="CY2169" s="20"/>
      <c r="CZ2169" s="20"/>
      <c r="DA2169" s="20"/>
      <c r="DB2169" s="20"/>
      <c r="DC2169" s="20"/>
      <c r="DD2169" s="20"/>
      <c r="DE2169" s="20"/>
      <c r="DF2169" s="20"/>
      <c r="DG2169" s="20"/>
      <c r="DH2169" s="20"/>
      <c r="DI2169" s="20"/>
      <c r="DJ2169" s="20"/>
      <c r="DK2169" s="20"/>
      <c r="DL2169" s="20"/>
    </row>
    <row r="2170" spans="1:116" ht="30" customHeight="1">
      <c r="A2170" s="4" t="s">
        <v>487</v>
      </c>
      <c r="B2170" s="5">
        <v>2168</v>
      </c>
      <c r="C2170" s="6">
        <v>5863</v>
      </c>
      <c r="D2170" s="6"/>
      <c r="E2170" s="43" t="s">
        <v>7102</v>
      </c>
      <c r="F2170" s="3" t="s">
        <v>3072</v>
      </c>
      <c r="G2170" s="3" t="s">
        <v>499</v>
      </c>
      <c r="H2170" s="3" t="s">
        <v>7103</v>
      </c>
      <c r="I2170" s="3" t="s">
        <v>636</v>
      </c>
      <c r="J2170" s="3" t="s">
        <v>1219</v>
      </c>
      <c r="K2170" s="6">
        <v>100</v>
      </c>
      <c r="L2170" s="3" t="s">
        <v>79</v>
      </c>
      <c r="M2170" s="6">
        <v>1</v>
      </c>
      <c r="N2170" s="3" t="s">
        <v>44</v>
      </c>
      <c r="O2170" s="3" t="s">
        <v>7083</v>
      </c>
      <c r="P2170" s="3" t="s">
        <v>7084</v>
      </c>
      <c r="Q2170" s="3" t="s">
        <v>7104</v>
      </c>
      <c r="R2170" s="156">
        <v>6.95</v>
      </c>
      <c r="U2170" s="1">
        <v>4.9000000000000004</v>
      </c>
      <c r="AN2170" s="25">
        <v>6.95</v>
      </c>
      <c r="AO2170" s="20" t="s">
        <v>47</v>
      </c>
      <c r="AP2170" s="24" t="s">
        <v>48</v>
      </c>
      <c r="AQ2170" s="20" t="e">
        <f>AVERAGE(SMALL(AE2170:AI2170,1),SMALL(AE2170:AI2170,2))</f>
        <v>#NUM!</v>
      </c>
      <c r="AR2170" s="20" t="e">
        <f>IF(R2170 &lt;=( AVERAGE(SMALL(AE2170:AI2170,1),SMALL(AE2170:AI2170,2))), R2170, "")</f>
        <v>#NUM!</v>
      </c>
      <c r="AS2170" s="20" t="e">
        <f>AVERAGE(SMALL(AJ2170:AM2170,1),SMALL(AJ2170:AM2170,2))</f>
        <v>#NUM!</v>
      </c>
      <c r="AT2170" s="20">
        <f>T2170*1.075</f>
        <v>0</v>
      </c>
      <c r="AU2170" s="20">
        <f>U2170*1.075</f>
        <v>5.2675000000000001</v>
      </c>
      <c r="AV2170" s="22">
        <f>MIN(AN2170,AT2170,AU2170)</f>
        <v>0</v>
      </c>
      <c r="AW2170" s="20" t="s">
        <v>207</v>
      </c>
      <c r="AX2170" s="20" t="s">
        <v>208</v>
      </c>
      <c r="AY2170" s="25">
        <v>5.2670000000000003</v>
      </c>
      <c r="AZ2170" s="27">
        <f>IF(AND(AY2170&gt;0,AY2170&lt;=10),AY2170*0.25,IF(AND(AY2170&gt;10,AY2170&lt;=50),AY2170*0.17,IF(AND(AY2170&gt;10,AY2170&lt;=100),AY2170*0.12,IF(AY2170&gt;100,AY2170*0.1))))</f>
        <v>1.3167500000000001</v>
      </c>
      <c r="BA2170" s="3">
        <f>AZ2170+AY2170</f>
        <v>6.5837500000000002</v>
      </c>
      <c r="BB2170" s="25">
        <f>BA2170+BA2170*0.08</f>
        <v>7.1104500000000002</v>
      </c>
      <c r="BC2170" s="20" t="s">
        <v>12295</v>
      </c>
      <c r="BP2170" s="20"/>
      <c r="BQ2170" s="20"/>
      <c r="BR2170" s="20"/>
      <c r="BS2170" s="20"/>
      <c r="BT2170" s="20"/>
      <c r="BU2170" s="20"/>
      <c r="BV2170" s="20"/>
      <c r="BW2170" s="20"/>
      <c r="BX2170" s="20"/>
      <c r="BY2170" s="20"/>
      <c r="BZ2170" s="20"/>
      <c r="CA2170" s="20"/>
      <c r="CB2170" s="20"/>
      <c r="CC2170" s="20"/>
      <c r="CD2170" s="20"/>
      <c r="CE2170" s="20"/>
      <c r="CF2170" s="20"/>
      <c r="CG2170" s="20"/>
      <c r="CH2170" s="20"/>
      <c r="CI2170" s="20"/>
      <c r="CJ2170" s="20"/>
      <c r="CK2170" s="20"/>
      <c r="CL2170" s="20"/>
      <c r="CM2170" s="20"/>
      <c r="CN2170" s="20"/>
      <c r="CO2170" s="20"/>
      <c r="CP2170" s="20"/>
      <c r="CQ2170" s="20"/>
      <c r="CR2170" s="20"/>
      <c r="CS2170" s="20"/>
      <c r="CT2170" s="20"/>
      <c r="CU2170" s="20"/>
      <c r="CV2170" s="20"/>
      <c r="CW2170" s="20"/>
      <c r="CX2170" s="20"/>
      <c r="CY2170" s="20"/>
      <c r="CZ2170" s="20"/>
      <c r="DA2170" s="20"/>
      <c r="DB2170" s="20"/>
      <c r="DC2170" s="20"/>
      <c r="DD2170" s="20"/>
      <c r="DE2170" s="20"/>
      <c r="DF2170" s="20"/>
      <c r="DG2170" s="20"/>
      <c r="DH2170" s="20"/>
      <c r="DI2170" s="20"/>
      <c r="DJ2170" s="20"/>
      <c r="DK2170" s="20"/>
      <c r="DL2170" s="20"/>
    </row>
    <row r="2171" spans="1:116" ht="30" customHeight="1">
      <c r="A2171" s="4" t="s">
        <v>7170</v>
      </c>
      <c r="B2171" s="5">
        <v>2169</v>
      </c>
      <c r="C2171" s="116">
        <v>5714</v>
      </c>
      <c r="D2171" s="116"/>
      <c r="E2171" s="43" t="s">
        <v>7171</v>
      </c>
      <c r="F2171" s="3" t="s">
        <v>7172</v>
      </c>
      <c r="G2171" s="3" t="s">
        <v>2620</v>
      </c>
      <c r="H2171" s="3" t="s">
        <v>2621</v>
      </c>
      <c r="I2171" s="3" t="s">
        <v>5294</v>
      </c>
      <c r="J2171" s="3" t="s">
        <v>7173</v>
      </c>
      <c r="K2171" s="6"/>
      <c r="L2171" s="3"/>
      <c r="M2171" s="6">
        <v>1</v>
      </c>
      <c r="N2171" s="3" t="s">
        <v>44</v>
      </c>
      <c r="O2171" s="3" t="s">
        <v>7174</v>
      </c>
      <c r="P2171" s="3" t="s">
        <v>7175</v>
      </c>
      <c r="Q2171" s="3" t="s">
        <v>7176</v>
      </c>
      <c r="R2171" s="156">
        <v>8.5</v>
      </c>
      <c r="T2171" s="23">
        <v>5.08</v>
      </c>
      <c r="U2171" s="1">
        <v>5.4</v>
      </c>
      <c r="V2171" s="21">
        <v>8.25</v>
      </c>
      <c r="AD2171" s="22">
        <v>8.75</v>
      </c>
      <c r="AE2171" s="24">
        <v>8.25</v>
      </c>
      <c r="AN2171" s="25">
        <v>8.25</v>
      </c>
      <c r="AO2171" s="20" t="s">
        <v>373</v>
      </c>
      <c r="AP2171" s="24" t="s">
        <v>374</v>
      </c>
      <c r="AQ2171" s="20" t="e">
        <f>AVERAGE(SMALL(AE2171:AI2171,1),SMALL(AE2171:AI2171,2))</f>
        <v>#NUM!</v>
      </c>
      <c r="AR2171" s="20" t="e">
        <f>IF(R2171 &lt;=( AVERAGE(SMALL(AE2171:AI2171,1),SMALL(AE2171:AI2171,2))), R2171, "")</f>
        <v>#NUM!</v>
      </c>
      <c r="AS2171" s="20" t="e">
        <f>AVERAGE(SMALL(AJ2171:AM2171,1),SMALL(AJ2171:AM2171,2))</f>
        <v>#NUM!</v>
      </c>
      <c r="AT2171" s="20">
        <f>T2171*1.075</f>
        <v>5.4609999999999994</v>
      </c>
      <c r="AU2171" s="20">
        <f>U2171*1.075</f>
        <v>5.8049999999999997</v>
      </c>
      <c r="AV2171" s="22">
        <f>MIN(AN2171,AT2171,AU2171)</f>
        <v>5.4609999999999994</v>
      </c>
      <c r="AW2171" s="20" t="s">
        <v>71</v>
      </c>
      <c r="AX2171" s="20" t="s">
        <v>72</v>
      </c>
      <c r="AY2171" s="25">
        <v>5.8049999999999997</v>
      </c>
      <c r="AZ2171" s="27">
        <f>IF(AND(AY2171&gt;0,AY2171&lt;=10),AY2171*0.25,IF(AND(AY2171&gt;10,AY2171&lt;=50),AY2171*0.17,IF(AND(AY2171&gt;10,AY2171&lt;=100),AY2171*0.12,IF(AY2171&gt;100,AY2171*0.1))))</f>
        <v>1.4512499999999999</v>
      </c>
      <c r="BA2171" s="3">
        <f>AZ2171+AY2171</f>
        <v>7.2562499999999996</v>
      </c>
      <c r="BB2171" s="25">
        <f>BA2171+BA2171*0.08</f>
        <v>7.8367499999999994</v>
      </c>
      <c r="BC2171" s="20" t="s">
        <v>12295</v>
      </c>
      <c r="BP2171" s="20"/>
      <c r="BQ2171" s="20"/>
      <c r="BR2171" s="20"/>
      <c r="BS2171" s="20"/>
      <c r="BT2171" s="20"/>
      <c r="BU2171" s="20"/>
      <c r="BV2171" s="20"/>
      <c r="BW2171" s="20"/>
      <c r="BX2171" s="20"/>
      <c r="BY2171" s="20"/>
      <c r="BZ2171" s="20"/>
      <c r="CA2171" s="20"/>
      <c r="CB2171" s="20"/>
      <c r="CC2171" s="20"/>
      <c r="CD2171" s="20"/>
      <c r="CE2171" s="20"/>
      <c r="CF2171" s="20"/>
      <c r="CG2171" s="20"/>
      <c r="CH2171" s="20"/>
      <c r="CI2171" s="20"/>
      <c r="CJ2171" s="20"/>
      <c r="CK2171" s="20"/>
      <c r="CL2171" s="20"/>
      <c r="CM2171" s="20"/>
      <c r="CN2171" s="20"/>
      <c r="CO2171" s="20"/>
      <c r="CP2171" s="20"/>
      <c r="CQ2171" s="20"/>
      <c r="CR2171" s="20"/>
      <c r="CS2171" s="20"/>
      <c r="CT2171" s="20"/>
      <c r="CU2171" s="20"/>
      <c r="CV2171" s="20"/>
      <c r="CW2171" s="20"/>
      <c r="CX2171" s="20"/>
      <c r="CY2171" s="20"/>
      <c r="CZ2171" s="20"/>
      <c r="DA2171" s="20"/>
      <c r="DB2171" s="20"/>
      <c r="DC2171" s="20"/>
      <c r="DD2171" s="20"/>
      <c r="DE2171" s="20"/>
      <c r="DF2171" s="20"/>
      <c r="DG2171" s="20"/>
      <c r="DH2171" s="20"/>
      <c r="DI2171" s="20"/>
      <c r="DJ2171" s="20"/>
      <c r="DK2171" s="20"/>
      <c r="DL2171" s="20"/>
    </row>
    <row r="2172" spans="1:116" ht="30" customHeight="1">
      <c r="A2172" s="11" t="s">
        <v>7177</v>
      </c>
      <c r="B2172" s="5">
        <v>2170</v>
      </c>
      <c r="C2172" s="14">
        <v>5355</v>
      </c>
      <c r="D2172" s="14"/>
      <c r="E2172" s="51" t="s">
        <v>7178</v>
      </c>
      <c r="F2172" s="12" t="s">
        <v>804</v>
      </c>
      <c r="G2172" s="12" t="s">
        <v>7179</v>
      </c>
      <c r="H2172" s="12" t="s">
        <v>1939</v>
      </c>
      <c r="I2172" s="12" t="s">
        <v>420</v>
      </c>
      <c r="J2172" s="12" t="s">
        <v>7180</v>
      </c>
      <c r="K2172" s="14">
        <v>0.25</v>
      </c>
      <c r="L2172" s="12" t="s">
        <v>79</v>
      </c>
      <c r="M2172" s="14">
        <v>15</v>
      </c>
      <c r="N2172" s="12" t="s">
        <v>44</v>
      </c>
      <c r="O2172" s="12" t="s">
        <v>7181</v>
      </c>
      <c r="P2172" s="12" t="s">
        <v>7182</v>
      </c>
      <c r="Q2172" s="12" t="s">
        <v>7183</v>
      </c>
      <c r="R2172" s="156">
        <v>14</v>
      </c>
      <c r="T2172" s="23">
        <v>3.83</v>
      </c>
      <c r="U2172" s="1">
        <v>3</v>
      </c>
      <c r="V2172" s="21">
        <v>14</v>
      </c>
      <c r="AE2172" s="24">
        <v>14</v>
      </c>
      <c r="AG2172" s="20">
        <v>5.26</v>
      </c>
      <c r="AN2172" s="25">
        <v>9.6300000000000008</v>
      </c>
      <c r="AO2172" s="20" t="s">
        <v>207</v>
      </c>
      <c r="AP2172" s="24" t="s">
        <v>208</v>
      </c>
      <c r="AQ2172" s="20">
        <f>AVERAGE(SMALL(AE2172:AI2172,1),SMALL(AE2172:AI2172,2))</f>
        <v>9.629999999999999</v>
      </c>
      <c r="AR2172" s="20" t="str">
        <f>IF(R2172 &lt;=( AVERAGE(SMALL(AE2172:AI2172,1),SMALL(AE2172:AI2172,2))), R2172, "")</f>
        <v/>
      </c>
      <c r="AS2172" s="20" t="e">
        <f>AVERAGE(SMALL(AJ2172:AM2172,1),SMALL(AJ2172:AM2172,2))</f>
        <v>#NUM!</v>
      </c>
      <c r="AT2172" s="20">
        <f>T2172*1.075</f>
        <v>4.1172500000000003</v>
      </c>
      <c r="AU2172" s="20">
        <f>U2172*1.075</f>
        <v>3.2249999999999996</v>
      </c>
      <c r="AV2172" s="22">
        <f>MIN(AN2172,AT2172,AU2172)</f>
        <v>3.2249999999999996</v>
      </c>
      <c r="AW2172" s="20" t="s">
        <v>71</v>
      </c>
      <c r="AX2172" s="20" t="s">
        <v>72</v>
      </c>
      <c r="AY2172" s="25">
        <v>3.23</v>
      </c>
      <c r="AZ2172" s="27">
        <f>IF(AND(AY2172&gt;0,AY2172&lt;=10),AY2172*0.25,IF(AND(AY2172&gt;10,AY2172&lt;=50),AY2172*0.17,IF(AND(AY2172&gt;10,AY2172&lt;=100),AY2172*0.12,IF(AY2172&gt;100,AY2172*0.1))))</f>
        <v>0.8075</v>
      </c>
      <c r="BA2172" s="3">
        <f>AZ2172+AY2172</f>
        <v>4.0374999999999996</v>
      </c>
      <c r="BB2172" s="25">
        <f>BA2172+BA2172*0.08</f>
        <v>4.3605</v>
      </c>
      <c r="BC2172" s="20" t="s">
        <v>12295</v>
      </c>
      <c r="BP2172" s="20"/>
      <c r="BQ2172" s="20"/>
      <c r="BR2172" s="20"/>
      <c r="BS2172" s="20"/>
      <c r="BT2172" s="20"/>
      <c r="BU2172" s="20"/>
      <c r="BV2172" s="20"/>
      <c r="BW2172" s="20"/>
      <c r="BX2172" s="20"/>
      <c r="BY2172" s="20"/>
      <c r="BZ2172" s="20"/>
      <c r="CA2172" s="20"/>
      <c r="CB2172" s="20"/>
      <c r="CC2172" s="20"/>
      <c r="CD2172" s="20"/>
      <c r="CE2172" s="20"/>
      <c r="CF2172" s="20"/>
      <c r="CG2172" s="20"/>
      <c r="CH2172" s="20"/>
      <c r="CI2172" s="20"/>
      <c r="CJ2172" s="20"/>
      <c r="CK2172" s="20"/>
      <c r="CL2172" s="20"/>
      <c r="CM2172" s="20"/>
      <c r="CN2172" s="20"/>
      <c r="CO2172" s="20"/>
      <c r="CP2172" s="20"/>
      <c r="CQ2172" s="20"/>
      <c r="CR2172" s="20"/>
      <c r="CS2172" s="20"/>
      <c r="CT2172" s="20"/>
      <c r="CU2172" s="20"/>
      <c r="CV2172" s="20"/>
      <c r="CW2172" s="20"/>
      <c r="CX2172" s="20"/>
      <c r="CY2172" s="20"/>
      <c r="CZ2172" s="20"/>
      <c r="DA2172" s="20"/>
      <c r="DB2172" s="20"/>
      <c r="DC2172" s="20"/>
      <c r="DD2172" s="20"/>
      <c r="DE2172" s="20"/>
      <c r="DF2172" s="20"/>
      <c r="DG2172" s="20"/>
      <c r="DH2172" s="20"/>
      <c r="DI2172" s="20"/>
      <c r="DJ2172" s="20"/>
      <c r="DK2172" s="20"/>
      <c r="DL2172" s="20"/>
    </row>
    <row r="2173" spans="1:116" ht="30" customHeight="1">
      <c r="A2173" s="11" t="s">
        <v>7177</v>
      </c>
      <c r="B2173" s="5">
        <v>2171</v>
      </c>
      <c r="C2173" s="14">
        <v>5356</v>
      </c>
      <c r="D2173" s="14"/>
      <c r="E2173" s="51" t="s">
        <v>7184</v>
      </c>
      <c r="F2173" s="12" t="s">
        <v>7185</v>
      </c>
      <c r="G2173" s="12" t="s">
        <v>7186</v>
      </c>
      <c r="H2173" s="12" t="s">
        <v>7187</v>
      </c>
      <c r="I2173" s="12" t="s">
        <v>420</v>
      </c>
      <c r="J2173" s="12" t="s">
        <v>7188</v>
      </c>
      <c r="K2173" s="14">
        <v>10</v>
      </c>
      <c r="L2173" s="12" t="s">
        <v>79</v>
      </c>
      <c r="M2173" s="14">
        <v>1</v>
      </c>
      <c r="N2173" s="12" t="s">
        <v>44</v>
      </c>
      <c r="O2173" s="12" t="s">
        <v>7181</v>
      </c>
      <c r="P2173" s="12" t="s">
        <v>7189</v>
      </c>
      <c r="Q2173" s="12" t="s">
        <v>7190</v>
      </c>
      <c r="R2173" s="156">
        <v>11.46</v>
      </c>
      <c r="T2173" s="23">
        <v>4.59</v>
      </c>
      <c r="U2173" s="1">
        <v>3.6</v>
      </c>
      <c r="V2173" s="21">
        <v>7.91</v>
      </c>
      <c r="AD2173" s="22">
        <v>15</v>
      </c>
      <c r="AE2173" s="24">
        <v>7.91</v>
      </c>
      <c r="AG2173" s="20">
        <v>5.6180000000000003</v>
      </c>
      <c r="AN2173" s="25">
        <v>6.7640000000000002</v>
      </c>
      <c r="AO2173" s="20" t="s">
        <v>207</v>
      </c>
      <c r="AP2173" s="24" t="s">
        <v>208</v>
      </c>
      <c r="AQ2173" s="20">
        <f>AVERAGE(SMALL(AE2173:AI2173,1),SMALL(AE2173:AI2173,2))</f>
        <v>6.7640000000000002</v>
      </c>
      <c r="AR2173" s="20" t="str">
        <f>IF(R2173 &lt;=( AVERAGE(SMALL(AE2173:AI2173,1),SMALL(AE2173:AI2173,2))), R2173, "")</f>
        <v/>
      </c>
      <c r="AS2173" s="20" t="e">
        <f>AVERAGE(SMALL(AJ2173:AM2173,1),SMALL(AJ2173:AM2173,2))</f>
        <v>#NUM!</v>
      </c>
      <c r="AT2173" s="20">
        <f>T2173*1.075</f>
        <v>4.9342499999999996</v>
      </c>
      <c r="AU2173" s="20">
        <f>U2173*1.075</f>
        <v>3.87</v>
      </c>
      <c r="AV2173" s="22">
        <f>MIN(AN2173,AT2173,AU2173)</f>
        <v>3.87</v>
      </c>
      <c r="AW2173" s="20" t="s">
        <v>71</v>
      </c>
      <c r="AX2173" s="20" t="s">
        <v>72</v>
      </c>
      <c r="AY2173" s="25">
        <v>3.87</v>
      </c>
      <c r="AZ2173" s="27">
        <f>IF(AND(AY2173&gt;0,AY2173&lt;=10),AY2173*0.25,IF(AND(AY2173&gt;10,AY2173&lt;=50),AY2173*0.17,IF(AND(AY2173&gt;10,AY2173&lt;=100),AY2173*0.12,IF(AY2173&gt;100,AY2173*0.1))))</f>
        <v>0.96750000000000003</v>
      </c>
      <c r="BA2173" s="3">
        <f>AZ2173+AY2173</f>
        <v>4.8375000000000004</v>
      </c>
      <c r="BB2173" s="25">
        <f>BA2173+BA2173*0.08</f>
        <v>5.2245000000000008</v>
      </c>
      <c r="BC2173" s="20" t="s">
        <v>12295</v>
      </c>
      <c r="BP2173" s="20"/>
      <c r="BQ2173" s="20"/>
      <c r="BR2173" s="20"/>
      <c r="BS2173" s="20"/>
      <c r="BT2173" s="20"/>
      <c r="BU2173" s="20"/>
      <c r="BV2173" s="20"/>
      <c r="BW2173" s="20"/>
      <c r="BX2173" s="20"/>
      <c r="BY2173" s="20"/>
      <c r="BZ2173" s="20"/>
      <c r="CA2173" s="20"/>
      <c r="CB2173" s="20"/>
      <c r="CC2173" s="20"/>
      <c r="CD2173" s="20"/>
      <c r="CE2173" s="20"/>
      <c r="CF2173" s="20"/>
      <c r="CG2173" s="20"/>
      <c r="CH2173" s="20"/>
      <c r="CI2173" s="20"/>
      <c r="CJ2173" s="20"/>
      <c r="CK2173" s="20"/>
      <c r="CL2173" s="20"/>
      <c r="CM2173" s="20"/>
      <c r="CN2173" s="20"/>
      <c r="CO2173" s="20"/>
      <c r="CP2173" s="20"/>
      <c r="CQ2173" s="20"/>
      <c r="CR2173" s="20"/>
      <c r="CS2173" s="20"/>
      <c r="CT2173" s="20"/>
      <c r="CU2173" s="20"/>
      <c r="CV2173" s="20"/>
      <c r="CW2173" s="20"/>
      <c r="CX2173" s="20"/>
      <c r="CY2173" s="20"/>
      <c r="CZ2173" s="20"/>
      <c r="DA2173" s="20"/>
      <c r="DB2173" s="20"/>
      <c r="DC2173" s="20"/>
      <c r="DD2173" s="20"/>
      <c r="DE2173" s="20"/>
      <c r="DF2173" s="20"/>
      <c r="DG2173" s="20"/>
      <c r="DH2173" s="20"/>
      <c r="DI2173" s="20"/>
      <c r="DJ2173" s="20"/>
      <c r="DK2173" s="20"/>
      <c r="DL2173" s="20"/>
    </row>
    <row r="2174" spans="1:116" ht="30" customHeight="1">
      <c r="A2174" s="4" t="s">
        <v>7191</v>
      </c>
      <c r="B2174" s="5">
        <v>2172</v>
      </c>
      <c r="C2174" s="6">
        <v>17941</v>
      </c>
      <c r="D2174" s="6"/>
      <c r="E2174" s="43" t="s">
        <v>7197</v>
      </c>
      <c r="F2174" s="3" t="s">
        <v>7198</v>
      </c>
      <c r="G2174" s="3" t="s">
        <v>7199</v>
      </c>
      <c r="H2174" s="3" t="s">
        <v>7200</v>
      </c>
      <c r="I2174" s="3" t="s">
        <v>4405</v>
      </c>
      <c r="J2174" s="3" t="s">
        <v>7201</v>
      </c>
      <c r="K2174" s="6">
        <v>1</v>
      </c>
      <c r="L2174" s="3" t="s">
        <v>79</v>
      </c>
      <c r="M2174" s="6">
        <v>20</v>
      </c>
      <c r="N2174" s="3" t="s">
        <v>44</v>
      </c>
      <c r="O2174" s="3" t="s">
        <v>7194</v>
      </c>
      <c r="P2174" s="3" t="s">
        <v>7202</v>
      </c>
      <c r="Q2174" s="3" t="s">
        <v>7203</v>
      </c>
      <c r="R2174" s="156">
        <v>8.85</v>
      </c>
      <c r="T2174" s="23">
        <v>8.1999999999999993</v>
      </c>
      <c r="U2174" s="1">
        <v>8.1999999999999993</v>
      </c>
      <c r="V2174" s="21">
        <v>3.9</v>
      </c>
      <c r="AE2174" s="24">
        <v>3.9</v>
      </c>
      <c r="AN2174" s="25">
        <v>8.85</v>
      </c>
      <c r="AO2174" s="20" t="s">
        <v>47</v>
      </c>
      <c r="AP2174" s="24" t="s">
        <v>48</v>
      </c>
      <c r="AQ2174" s="20" t="e">
        <f>AVERAGE(SMALL(AE2174:AI2174,1),SMALL(AE2174:AI2174,2))</f>
        <v>#NUM!</v>
      </c>
      <c r="AR2174" s="20" t="e">
        <f>IF(R2174 &lt;=( AVERAGE(SMALL(AE2174:AI2174,1),SMALL(AE2174:AI2174,2))), R2174, "")</f>
        <v>#NUM!</v>
      </c>
      <c r="AS2174" s="20" t="e">
        <f>AVERAGE(SMALL(AJ2174:AM2174,1),SMALL(AJ2174:AM2174,2))</f>
        <v>#NUM!</v>
      </c>
      <c r="AT2174" s="20">
        <f>T2174*1.075</f>
        <v>8.8149999999999995</v>
      </c>
      <c r="AU2174" s="20">
        <f>U2174*1.075</f>
        <v>8.8149999999999995</v>
      </c>
      <c r="AV2174" s="22">
        <f>MIN(AN2174,AT2174,AU2174)</f>
        <v>8.8149999999999995</v>
      </c>
      <c r="AW2174" s="20" t="s">
        <v>71</v>
      </c>
      <c r="AX2174" s="20" t="s">
        <v>72</v>
      </c>
      <c r="AY2174" s="25">
        <v>8.82</v>
      </c>
      <c r="AZ2174" s="27">
        <f>IF(AND(AY2174&gt;0,AY2174&lt;=10),AY2174*0.25,IF(AND(AY2174&gt;10,AY2174&lt;=50),AY2174*0.17,IF(AND(AY2174&gt;10,AY2174&lt;=100),AY2174*0.12,IF(AY2174&gt;100,AY2174*0.1))))</f>
        <v>2.2050000000000001</v>
      </c>
      <c r="BA2174" s="3">
        <f>AZ2174+AY2174</f>
        <v>11.025</v>
      </c>
      <c r="BB2174" s="25">
        <f>BA2174+BA2174*0.08</f>
        <v>11.907</v>
      </c>
      <c r="BC2174" s="20" t="s">
        <v>12295</v>
      </c>
      <c r="BP2174" s="20"/>
      <c r="BQ2174" s="20"/>
      <c r="BR2174" s="20"/>
      <c r="BS2174" s="20"/>
      <c r="BT2174" s="20"/>
      <c r="BU2174" s="20"/>
      <c r="BV2174" s="20"/>
      <c r="BW2174" s="20"/>
      <c r="BX2174" s="20"/>
      <c r="BY2174" s="20"/>
      <c r="BZ2174" s="20"/>
      <c r="CA2174" s="20"/>
      <c r="CB2174" s="20"/>
      <c r="CC2174" s="20"/>
      <c r="CD2174" s="20"/>
      <c r="CE2174" s="20"/>
      <c r="CF2174" s="20"/>
      <c r="CG2174" s="20"/>
      <c r="CH2174" s="20"/>
      <c r="CI2174" s="20"/>
      <c r="CJ2174" s="20"/>
      <c r="CK2174" s="20"/>
      <c r="CL2174" s="20"/>
      <c r="CM2174" s="20"/>
      <c r="CN2174" s="20"/>
      <c r="CO2174" s="20"/>
      <c r="CP2174" s="20"/>
      <c r="CQ2174" s="20"/>
      <c r="CR2174" s="20"/>
      <c r="CS2174" s="20"/>
      <c r="CT2174" s="20"/>
      <c r="CU2174" s="20"/>
      <c r="CV2174" s="20"/>
      <c r="CW2174" s="20"/>
      <c r="CX2174" s="20"/>
      <c r="CY2174" s="20"/>
      <c r="CZ2174" s="20"/>
      <c r="DA2174" s="20"/>
      <c r="DB2174" s="20"/>
      <c r="DC2174" s="20"/>
      <c r="DD2174" s="20"/>
      <c r="DE2174" s="20"/>
      <c r="DF2174" s="20"/>
      <c r="DG2174" s="20"/>
      <c r="DH2174" s="20"/>
      <c r="DI2174" s="20"/>
      <c r="DJ2174" s="20"/>
      <c r="DK2174" s="20"/>
      <c r="DL2174" s="20"/>
    </row>
    <row r="2175" spans="1:116" ht="30" customHeight="1">
      <c r="A2175" s="4" t="s">
        <v>7191</v>
      </c>
      <c r="B2175" s="5">
        <v>2173</v>
      </c>
      <c r="C2175" s="116">
        <v>17586</v>
      </c>
      <c r="D2175" s="116"/>
      <c r="E2175" s="43" t="s">
        <v>7210</v>
      </c>
      <c r="F2175" s="3" t="s">
        <v>7211</v>
      </c>
      <c r="G2175" s="3" t="s">
        <v>7212</v>
      </c>
      <c r="H2175" s="3" t="s">
        <v>7213</v>
      </c>
      <c r="I2175" s="3" t="s">
        <v>4284</v>
      </c>
      <c r="J2175" s="3" t="s">
        <v>7214</v>
      </c>
      <c r="K2175" s="6">
        <v>10</v>
      </c>
      <c r="L2175" s="3" t="s">
        <v>79</v>
      </c>
      <c r="M2175" s="6">
        <v>1</v>
      </c>
      <c r="N2175" s="3" t="s">
        <v>44</v>
      </c>
      <c r="O2175" s="3" t="s">
        <v>7194</v>
      </c>
      <c r="P2175" s="3" t="s">
        <v>7215</v>
      </c>
      <c r="Q2175" s="3" t="s">
        <v>7216</v>
      </c>
      <c r="R2175" s="156">
        <v>6.9</v>
      </c>
      <c r="T2175" s="23">
        <v>5.8</v>
      </c>
      <c r="U2175" s="1">
        <v>5.8</v>
      </c>
      <c r="V2175" s="21">
        <v>5.08</v>
      </c>
      <c r="W2175" s="22">
        <v>7.7988</v>
      </c>
      <c r="AE2175" s="24">
        <v>5.08</v>
      </c>
      <c r="AN2175" s="25">
        <v>6.44</v>
      </c>
      <c r="AO2175" s="20" t="s">
        <v>207</v>
      </c>
      <c r="AP2175" s="24" t="s">
        <v>208</v>
      </c>
      <c r="AQ2175" s="20" t="e">
        <f>AVERAGE(SMALL(AE2175:AI2175,1),SMALL(AE2175:AI2175,2))</f>
        <v>#NUM!</v>
      </c>
      <c r="AR2175" s="20" t="e">
        <f>IF(R2175 &lt;=( AVERAGE(SMALL(AE2175:AI2175,1),SMALL(AE2175:AI2175,2))), R2175, "")</f>
        <v>#NUM!</v>
      </c>
      <c r="AS2175" s="20" t="e">
        <f>AVERAGE(SMALL(AJ2175:AM2175,1),SMALL(AJ2175:AM2175,2))</f>
        <v>#NUM!</v>
      </c>
      <c r="AT2175" s="20">
        <f>T2175*1.075</f>
        <v>6.2349999999999994</v>
      </c>
      <c r="AU2175" s="20">
        <f>U2175*1.075</f>
        <v>6.2349999999999994</v>
      </c>
      <c r="AV2175" s="22">
        <f>MIN(AN2175,AT2175,AU2175)</f>
        <v>6.2349999999999994</v>
      </c>
      <c r="AW2175" s="20" t="s">
        <v>71</v>
      </c>
      <c r="AX2175" s="20" t="s">
        <v>72</v>
      </c>
      <c r="AY2175" s="25">
        <v>6.2350000000000003</v>
      </c>
      <c r="AZ2175" s="27">
        <f>IF(AND(AY2175&gt;0,AY2175&lt;=10),AY2175*0.25,IF(AND(AY2175&gt;10,AY2175&lt;=50),AY2175*0.17,IF(AND(AY2175&gt;10,AY2175&lt;=100),AY2175*0.12,IF(AY2175&gt;100,AY2175*0.1))))</f>
        <v>1.5587500000000001</v>
      </c>
      <c r="BA2175" s="3">
        <f>AZ2175+AY2175</f>
        <v>7.7937500000000002</v>
      </c>
      <c r="BB2175" s="25">
        <f>BA2175+BA2175*0.08</f>
        <v>8.417250000000001</v>
      </c>
      <c r="BC2175" s="20" t="s">
        <v>12295</v>
      </c>
      <c r="BP2175" s="20"/>
      <c r="BQ2175" s="20"/>
      <c r="BR2175" s="20"/>
      <c r="BS2175" s="20"/>
      <c r="BT2175" s="20"/>
      <c r="BU2175" s="20"/>
      <c r="BV2175" s="20"/>
      <c r="BW2175" s="20"/>
      <c r="BX2175" s="20"/>
      <c r="BY2175" s="20"/>
      <c r="BZ2175" s="20"/>
      <c r="CA2175" s="20"/>
      <c r="CB2175" s="20"/>
      <c r="CC2175" s="20"/>
      <c r="CD2175" s="20"/>
      <c r="CE2175" s="20"/>
      <c r="CF2175" s="20"/>
      <c r="CG2175" s="20"/>
      <c r="CH2175" s="20"/>
      <c r="CI2175" s="20"/>
      <c r="CJ2175" s="20"/>
      <c r="CK2175" s="20"/>
      <c r="CL2175" s="20"/>
      <c r="CM2175" s="20"/>
      <c r="CN2175" s="20"/>
      <c r="CO2175" s="20"/>
      <c r="CP2175" s="20"/>
      <c r="CQ2175" s="20"/>
      <c r="CR2175" s="20"/>
      <c r="CS2175" s="20"/>
      <c r="CT2175" s="20"/>
      <c r="CU2175" s="20"/>
      <c r="CV2175" s="20"/>
      <c r="CW2175" s="20"/>
      <c r="CX2175" s="20"/>
      <c r="CY2175" s="20"/>
      <c r="CZ2175" s="20"/>
      <c r="DA2175" s="20"/>
      <c r="DB2175" s="20"/>
      <c r="DC2175" s="20"/>
      <c r="DD2175" s="20"/>
      <c r="DE2175" s="20"/>
      <c r="DF2175" s="20"/>
      <c r="DG2175" s="20"/>
      <c r="DH2175" s="20"/>
      <c r="DI2175" s="20"/>
      <c r="DJ2175" s="20"/>
      <c r="DK2175" s="20"/>
      <c r="DL2175" s="20"/>
    </row>
    <row r="2176" spans="1:116" ht="30" customHeight="1">
      <c r="A2176" s="78" t="s">
        <v>12322</v>
      </c>
      <c r="B2176" s="5">
        <v>2174</v>
      </c>
      <c r="C2176" s="116">
        <v>20317</v>
      </c>
      <c r="D2176" s="116"/>
      <c r="E2176" s="43" t="s">
        <v>12323</v>
      </c>
      <c r="F2176" s="3" t="s">
        <v>12324</v>
      </c>
      <c r="G2176" s="3" t="s">
        <v>1667</v>
      </c>
      <c r="H2176" s="3" t="s">
        <v>12325</v>
      </c>
      <c r="I2176" s="3" t="s">
        <v>12326</v>
      </c>
      <c r="J2176" s="3" t="s">
        <v>12327</v>
      </c>
      <c r="K2176" s="6"/>
      <c r="L2176" s="3"/>
      <c r="M2176" s="6">
        <v>3</v>
      </c>
      <c r="N2176" s="3" t="s">
        <v>44</v>
      </c>
      <c r="O2176" s="3" t="s">
        <v>7194</v>
      </c>
      <c r="P2176" s="3" t="s">
        <v>12328</v>
      </c>
      <c r="Q2176" s="3" t="s">
        <v>12329</v>
      </c>
      <c r="R2176" s="160">
        <v>12.5</v>
      </c>
      <c r="S2176" s="79"/>
      <c r="T2176" s="81" t="s">
        <v>54</v>
      </c>
      <c r="U2176" s="82">
        <v>12.43</v>
      </c>
      <c r="V2176" s="79"/>
      <c r="W2176" s="79"/>
      <c r="X2176" s="79"/>
      <c r="Y2176" s="79"/>
      <c r="Z2176" s="79"/>
      <c r="AA2176" s="79"/>
      <c r="AB2176" s="79"/>
      <c r="AC2176" s="79"/>
      <c r="AD2176" s="79"/>
      <c r="AE2176" s="83"/>
      <c r="AF2176" s="84"/>
      <c r="AG2176" s="84"/>
      <c r="AH2176" s="84"/>
      <c r="AI2176" s="84"/>
      <c r="AJ2176" s="84"/>
      <c r="AK2176" s="84"/>
      <c r="AL2176" s="84"/>
      <c r="AM2176" s="84"/>
      <c r="AN2176" s="85"/>
      <c r="AO2176" s="84"/>
      <c r="AP2176" s="83"/>
      <c r="AQ2176" s="84"/>
      <c r="AR2176" s="84"/>
      <c r="AS2176" s="84"/>
      <c r="AT2176" s="84" t="e">
        <v>#REF!</v>
      </c>
      <c r="AU2176" s="84" t="e">
        <v>#VALUE!</v>
      </c>
      <c r="AV2176" s="79" t="e">
        <v>#REF!</v>
      </c>
      <c r="AW2176" s="86" t="s">
        <v>49</v>
      </c>
      <c r="AX2176" s="86" t="s">
        <v>48</v>
      </c>
      <c r="AY2176" s="85">
        <v>12.5</v>
      </c>
      <c r="AZ2176" s="27">
        <f>IF(AND(AY2176&gt;0,AY2176&lt;=10),AY2176*0.25,IF(AND(AY2176&gt;10,AY2176&lt;=50),AY2176*0.17,IF(AND(AY2176&gt;10,AY2176&lt;=100),AY2176*0.12,IF(AY2176&gt;100,AY2176*0.1))))</f>
        <v>2.125</v>
      </c>
      <c r="BA2176" s="3">
        <f>AZ2176+AY2176</f>
        <v>14.625</v>
      </c>
      <c r="BB2176" s="25">
        <f>BA2176+BA2176*0.08</f>
        <v>15.795</v>
      </c>
      <c r="BC2176" s="20" t="s">
        <v>12295</v>
      </c>
      <c r="BD2176" s="84" t="s">
        <v>12206</v>
      </c>
      <c r="BE2176" s="88"/>
      <c r="BF2176" s="88"/>
      <c r="BG2176" s="88"/>
      <c r="BH2176" s="88"/>
      <c r="BI2176" s="88"/>
      <c r="BJ2176" s="88"/>
      <c r="BK2176" s="88"/>
      <c r="BL2176" s="88"/>
      <c r="BM2176" s="88"/>
      <c r="BN2176" s="88"/>
      <c r="BO2176" s="88"/>
      <c r="BP2176" s="88"/>
      <c r="BQ2176" s="88"/>
      <c r="BR2176" s="88"/>
      <c r="BS2176" s="88"/>
      <c r="BT2176" s="88"/>
      <c r="BU2176" s="88"/>
      <c r="BV2176" s="88"/>
      <c r="BW2176" s="88"/>
      <c r="BX2176" s="88"/>
      <c r="BY2176" s="88"/>
      <c r="BZ2176" s="88"/>
      <c r="CA2176" s="88"/>
      <c r="CB2176" s="88"/>
      <c r="CC2176" s="88"/>
      <c r="CD2176" s="88"/>
      <c r="CE2176" s="88"/>
      <c r="CF2176" s="88"/>
      <c r="CG2176" s="88"/>
      <c r="CH2176" s="88"/>
      <c r="CI2176" s="88"/>
      <c r="CJ2176" s="88"/>
      <c r="CK2176" s="88"/>
      <c r="CL2176" s="88"/>
      <c r="CM2176" s="88"/>
      <c r="CN2176" s="88"/>
      <c r="CO2176" s="88"/>
      <c r="CP2176" s="88"/>
      <c r="CQ2176" s="88"/>
      <c r="CR2176" s="88"/>
      <c r="CS2176" s="88"/>
      <c r="CT2176" s="88"/>
      <c r="CU2176" s="88"/>
      <c r="CV2176" s="88"/>
      <c r="CW2176" s="88"/>
      <c r="CX2176" s="88"/>
      <c r="CY2176" s="88"/>
      <c r="CZ2176" s="88"/>
      <c r="DA2176" s="88"/>
      <c r="DB2176" s="88"/>
      <c r="DC2176" s="88"/>
      <c r="DD2176" s="88"/>
      <c r="DE2176" s="88"/>
      <c r="DF2176" s="88"/>
      <c r="DG2176" s="88"/>
      <c r="DH2176" s="88"/>
      <c r="DI2176" s="88"/>
      <c r="DJ2176" s="88"/>
      <c r="DK2176" s="88"/>
      <c r="DL2176" s="88"/>
    </row>
    <row r="2177" spans="1:116" ht="30" customHeight="1">
      <c r="A2177" s="78" t="s">
        <v>12322</v>
      </c>
      <c r="B2177" s="5">
        <v>2175</v>
      </c>
      <c r="C2177" s="116">
        <v>20480</v>
      </c>
      <c r="D2177" s="116"/>
      <c r="E2177" s="43" t="s">
        <v>12330</v>
      </c>
      <c r="F2177" s="3" t="s">
        <v>12331</v>
      </c>
      <c r="G2177" s="3" t="s">
        <v>426</v>
      </c>
      <c r="H2177" s="3" t="s">
        <v>12332</v>
      </c>
      <c r="I2177" s="3" t="s">
        <v>255</v>
      </c>
      <c r="J2177" s="3" t="s">
        <v>12336</v>
      </c>
      <c r="K2177" s="6">
        <v>50</v>
      </c>
      <c r="L2177" s="3" t="s">
        <v>79</v>
      </c>
      <c r="M2177" s="6">
        <v>1</v>
      </c>
      <c r="N2177" s="3" t="s">
        <v>44</v>
      </c>
      <c r="O2177" s="3" t="s">
        <v>7194</v>
      </c>
      <c r="P2177" s="3" t="s">
        <v>12334</v>
      </c>
      <c r="Q2177" s="3" t="s">
        <v>12337</v>
      </c>
      <c r="R2177" s="160">
        <v>7.6</v>
      </c>
      <c r="S2177" s="79"/>
      <c r="T2177" s="81" t="s">
        <v>54</v>
      </c>
      <c r="U2177" s="82">
        <v>8.6300000000000008</v>
      </c>
      <c r="V2177" s="79"/>
      <c r="W2177" s="79"/>
      <c r="X2177" s="79"/>
      <c r="Y2177" s="79"/>
      <c r="Z2177" s="79"/>
      <c r="AA2177" s="79"/>
      <c r="AB2177" s="79"/>
      <c r="AC2177" s="79"/>
      <c r="AD2177" s="79"/>
      <c r="AE2177" s="83"/>
      <c r="AF2177" s="84"/>
      <c r="AG2177" s="84"/>
      <c r="AH2177" s="84"/>
      <c r="AI2177" s="84"/>
      <c r="AJ2177" s="84"/>
      <c r="AK2177" s="84"/>
      <c r="AL2177" s="84"/>
      <c r="AM2177" s="84"/>
      <c r="AN2177" s="85"/>
      <c r="AO2177" s="84"/>
      <c r="AP2177" s="83"/>
      <c r="AQ2177" s="84"/>
      <c r="AR2177" s="84"/>
      <c r="AS2177" s="84"/>
      <c r="AT2177" s="84" t="e">
        <v>#REF!</v>
      </c>
      <c r="AU2177" s="84"/>
      <c r="AV2177" s="79" t="e">
        <v>#REF!</v>
      </c>
      <c r="AW2177" s="86" t="s">
        <v>49</v>
      </c>
      <c r="AX2177" s="84" t="s">
        <v>48</v>
      </c>
      <c r="AY2177" s="85">
        <v>7.6</v>
      </c>
      <c r="AZ2177" s="27">
        <f>IF(AND(AY2177&gt;0,AY2177&lt;=10),AY2177*0.25,IF(AND(AY2177&gt;10,AY2177&lt;=50),AY2177*0.17,IF(AND(AY2177&gt;10,AY2177&lt;=100),AY2177*0.12,IF(AY2177&gt;100,AY2177*0.1))))</f>
        <v>1.9</v>
      </c>
      <c r="BA2177" s="3">
        <f>AZ2177+AY2177</f>
        <v>9.5</v>
      </c>
      <c r="BB2177" s="25">
        <f>BA2177+BA2177*0.08</f>
        <v>10.26</v>
      </c>
      <c r="BC2177" s="20" t="s">
        <v>12295</v>
      </c>
      <c r="BD2177" s="84" t="s">
        <v>12206</v>
      </c>
      <c r="BE2177" s="88"/>
      <c r="BF2177" s="88"/>
      <c r="BG2177" s="88"/>
      <c r="BH2177" s="88"/>
      <c r="BI2177" s="88"/>
      <c r="BJ2177" s="88"/>
      <c r="BK2177" s="88"/>
      <c r="BL2177" s="88"/>
      <c r="BM2177" s="88"/>
      <c r="BN2177" s="88"/>
      <c r="BO2177" s="88"/>
      <c r="BP2177" s="88"/>
      <c r="BQ2177" s="88"/>
      <c r="BR2177" s="88"/>
      <c r="BS2177" s="88"/>
      <c r="BT2177" s="88"/>
      <c r="BU2177" s="88"/>
      <c r="BV2177" s="88"/>
      <c r="BW2177" s="88"/>
      <c r="BX2177" s="88"/>
      <c r="BY2177" s="88"/>
      <c r="BZ2177" s="88"/>
      <c r="CA2177" s="88"/>
      <c r="CB2177" s="88"/>
      <c r="CC2177" s="88"/>
      <c r="CD2177" s="88"/>
      <c r="CE2177" s="88"/>
      <c r="CF2177" s="88"/>
      <c r="CG2177" s="88"/>
      <c r="CH2177" s="88"/>
      <c r="CI2177" s="88"/>
      <c r="CJ2177" s="88"/>
      <c r="CK2177" s="88"/>
      <c r="CL2177" s="88"/>
      <c r="CM2177" s="88"/>
      <c r="CN2177" s="88"/>
      <c r="CO2177" s="88"/>
      <c r="CP2177" s="88"/>
      <c r="CQ2177" s="88"/>
      <c r="CR2177" s="88"/>
      <c r="CS2177" s="88"/>
      <c r="CT2177" s="88"/>
      <c r="CU2177" s="88"/>
      <c r="CV2177" s="88"/>
      <c r="CW2177" s="88"/>
      <c r="CX2177" s="88"/>
      <c r="CY2177" s="88"/>
      <c r="CZ2177" s="88"/>
      <c r="DA2177" s="88"/>
      <c r="DB2177" s="88"/>
      <c r="DC2177" s="88"/>
      <c r="DD2177" s="88"/>
      <c r="DE2177" s="88"/>
      <c r="DF2177" s="88"/>
      <c r="DG2177" s="88"/>
      <c r="DH2177" s="88"/>
      <c r="DI2177" s="88"/>
      <c r="DJ2177" s="88"/>
      <c r="DK2177" s="88"/>
      <c r="DL2177" s="88"/>
    </row>
    <row r="2178" spans="1:116" ht="30" customHeight="1">
      <c r="A2178" s="78" t="s">
        <v>12322</v>
      </c>
      <c r="B2178" s="5">
        <v>2176</v>
      </c>
      <c r="C2178" s="116">
        <v>20362</v>
      </c>
      <c r="D2178" s="116"/>
      <c r="E2178" s="43" t="s">
        <v>12330</v>
      </c>
      <c r="F2178" s="3" t="s">
        <v>12331</v>
      </c>
      <c r="G2178" s="3" t="s">
        <v>426</v>
      </c>
      <c r="H2178" s="3" t="s">
        <v>12332</v>
      </c>
      <c r="I2178" s="3" t="s">
        <v>255</v>
      </c>
      <c r="J2178" s="3" t="s">
        <v>12333</v>
      </c>
      <c r="K2178" s="6">
        <v>125</v>
      </c>
      <c r="L2178" s="3" t="s">
        <v>79</v>
      </c>
      <c r="M2178" s="6">
        <v>1</v>
      </c>
      <c r="N2178" s="3" t="s">
        <v>44</v>
      </c>
      <c r="O2178" s="3" t="s">
        <v>7194</v>
      </c>
      <c r="P2178" s="3" t="s">
        <v>12334</v>
      </c>
      <c r="Q2178" s="3" t="s">
        <v>12335</v>
      </c>
      <c r="R2178" s="160">
        <v>11.5</v>
      </c>
      <c r="S2178" s="79"/>
      <c r="T2178" s="81" t="s">
        <v>54</v>
      </c>
      <c r="U2178" s="82"/>
      <c r="V2178" s="79"/>
      <c r="W2178" s="79"/>
      <c r="X2178" s="79"/>
      <c r="Y2178" s="79"/>
      <c r="Z2178" s="79"/>
      <c r="AA2178" s="79"/>
      <c r="AB2178" s="79"/>
      <c r="AC2178" s="79"/>
      <c r="AD2178" s="79"/>
      <c r="AE2178" s="83"/>
      <c r="AF2178" s="84"/>
      <c r="AG2178" s="84"/>
      <c r="AH2178" s="84"/>
      <c r="AI2178" s="84"/>
      <c r="AJ2178" s="84"/>
      <c r="AK2178" s="84"/>
      <c r="AL2178" s="84"/>
      <c r="AM2178" s="84"/>
      <c r="AN2178" s="85"/>
      <c r="AO2178" s="84"/>
      <c r="AP2178" s="83"/>
      <c r="AQ2178" s="84"/>
      <c r="AR2178" s="84"/>
      <c r="AS2178" s="84"/>
      <c r="AT2178" s="84" t="e">
        <v>#REF!</v>
      </c>
      <c r="AU2178" s="84" t="e">
        <v>#VALUE!</v>
      </c>
      <c r="AV2178" s="79" t="e">
        <v>#REF!</v>
      </c>
      <c r="AW2178" s="86" t="s">
        <v>49</v>
      </c>
      <c r="AX2178" s="86" t="s">
        <v>48</v>
      </c>
      <c r="AY2178" s="85">
        <v>11.5</v>
      </c>
      <c r="AZ2178" s="27">
        <f>IF(AND(AY2178&gt;0,AY2178&lt;=10),AY2178*0.25,IF(AND(AY2178&gt;10,AY2178&lt;=50),AY2178*0.17,IF(AND(AY2178&gt;10,AY2178&lt;=100),AY2178*0.12,IF(AY2178&gt;100,AY2178*0.1))))</f>
        <v>1.9550000000000001</v>
      </c>
      <c r="BA2178" s="3">
        <f>AZ2178+AY2178</f>
        <v>13.455</v>
      </c>
      <c r="BB2178" s="25">
        <f>BA2178+BA2178*0.08</f>
        <v>14.5314</v>
      </c>
      <c r="BC2178" s="20" t="s">
        <v>12295</v>
      </c>
      <c r="BD2178" s="84" t="s">
        <v>12206</v>
      </c>
      <c r="BE2178" s="88"/>
      <c r="BF2178" s="88"/>
      <c r="BG2178" s="88"/>
      <c r="BH2178" s="88"/>
      <c r="BI2178" s="88"/>
      <c r="BJ2178" s="88"/>
      <c r="BK2178" s="88"/>
      <c r="BL2178" s="88"/>
      <c r="BM2178" s="88"/>
      <c r="BN2178" s="88"/>
      <c r="BO2178" s="88"/>
      <c r="BP2178" s="88"/>
      <c r="BQ2178" s="88"/>
      <c r="BR2178" s="88"/>
      <c r="BS2178" s="88"/>
      <c r="BT2178" s="88"/>
      <c r="BU2178" s="88"/>
      <c r="BV2178" s="88"/>
      <c r="BW2178" s="88"/>
      <c r="BX2178" s="88"/>
      <c r="BY2178" s="88"/>
      <c r="BZ2178" s="88"/>
      <c r="CA2178" s="88"/>
      <c r="CB2178" s="88"/>
      <c r="CC2178" s="88"/>
      <c r="CD2178" s="88"/>
      <c r="CE2178" s="88"/>
      <c r="CF2178" s="88"/>
      <c r="CG2178" s="88"/>
      <c r="CH2178" s="88"/>
      <c r="CI2178" s="88"/>
      <c r="CJ2178" s="88"/>
      <c r="CK2178" s="88"/>
      <c r="CL2178" s="88"/>
      <c r="CM2178" s="88"/>
      <c r="CN2178" s="88"/>
      <c r="CO2178" s="88"/>
      <c r="CP2178" s="88"/>
      <c r="CQ2178" s="88"/>
      <c r="CR2178" s="88"/>
      <c r="CS2178" s="88"/>
      <c r="CT2178" s="88"/>
      <c r="CU2178" s="88"/>
      <c r="CV2178" s="88"/>
      <c r="CW2178" s="88"/>
      <c r="CX2178" s="88"/>
      <c r="CY2178" s="88"/>
      <c r="CZ2178" s="88"/>
      <c r="DA2178" s="88"/>
      <c r="DB2178" s="88"/>
      <c r="DC2178" s="88"/>
      <c r="DD2178" s="88"/>
      <c r="DE2178" s="88"/>
      <c r="DF2178" s="88"/>
      <c r="DG2178" s="88"/>
      <c r="DH2178" s="88"/>
      <c r="DI2178" s="88"/>
      <c r="DJ2178" s="88"/>
      <c r="DK2178" s="88"/>
      <c r="DL2178" s="88"/>
    </row>
    <row r="2179" spans="1:116" ht="30" customHeight="1">
      <c r="A2179" s="4" t="s">
        <v>7191</v>
      </c>
      <c r="B2179" s="5">
        <v>2177</v>
      </c>
      <c r="C2179" s="6">
        <v>3723</v>
      </c>
      <c r="D2179" s="6"/>
      <c r="E2179" s="43" t="s">
        <v>7204</v>
      </c>
      <c r="F2179" s="3" t="s">
        <v>7205</v>
      </c>
      <c r="G2179" s="3" t="s">
        <v>3429</v>
      </c>
      <c r="H2179" s="3" t="s">
        <v>7206</v>
      </c>
      <c r="I2179" s="3" t="s">
        <v>4284</v>
      </c>
      <c r="J2179" s="3" t="s">
        <v>7207</v>
      </c>
      <c r="K2179" s="6">
        <v>10</v>
      </c>
      <c r="L2179" s="3" t="s">
        <v>79</v>
      </c>
      <c r="M2179" s="6">
        <v>1</v>
      </c>
      <c r="N2179" s="3" t="s">
        <v>44</v>
      </c>
      <c r="O2179" s="3" t="s">
        <v>7194</v>
      </c>
      <c r="P2179" s="3" t="s">
        <v>7208</v>
      </c>
      <c r="Q2179" s="3" t="s">
        <v>7209</v>
      </c>
      <c r="R2179" s="156">
        <v>1.75</v>
      </c>
      <c r="T2179" s="23">
        <v>1.4</v>
      </c>
      <c r="U2179" s="1">
        <v>1.45</v>
      </c>
      <c r="V2179" s="21">
        <v>2.6</v>
      </c>
      <c r="W2179" s="22">
        <v>1.5662</v>
      </c>
      <c r="AE2179" s="24">
        <v>2.6</v>
      </c>
      <c r="AN2179" s="25">
        <v>1.75</v>
      </c>
      <c r="AO2179" s="20" t="s">
        <v>47</v>
      </c>
      <c r="AP2179" s="24" t="s">
        <v>48</v>
      </c>
      <c r="AQ2179" s="20" t="e">
        <f>AVERAGE(SMALL(AE2179:AI2179,1),SMALL(AE2179:AI2179,2))</f>
        <v>#NUM!</v>
      </c>
      <c r="AR2179" s="20" t="e">
        <f>IF(R2179 &lt;=( AVERAGE(SMALL(AE2179:AI2179,1),SMALL(AE2179:AI2179,2))), R2179, "")</f>
        <v>#NUM!</v>
      </c>
      <c r="AS2179" s="20" t="e">
        <f>AVERAGE(SMALL(AJ2179:AM2179,1),SMALL(AJ2179:AM2179,2))</f>
        <v>#NUM!</v>
      </c>
      <c r="AT2179" s="20">
        <f>T2179*1.075</f>
        <v>1.5049999999999999</v>
      </c>
      <c r="AU2179" s="20">
        <f>U2179*1.075</f>
        <v>1.5587499999999999</v>
      </c>
      <c r="AV2179" s="22">
        <f>MIN(AN2179,AT2179,AU2179)</f>
        <v>1.5049999999999999</v>
      </c>
      <c r="AW2179" s="20" t="s">
        <v>71</v>
      </c>
      <c r="AX2179" s="20" t="s">
        <v>72</v>
      </c>
      <c r="AY2179" s="25">
        <v>1.51</v>
      </c>
      <c r="AZ2179" s="27">
        <f>IF(AND(AY2179&gt;0,AY2179&lt;=10),AY2179*0.25,IF(AND(AY2179&gt;10,AY2179&lt;=50),AY2179*0.17,IF(AND(AY2179&gt;10,AY2179&lt;=100),AY2179*0.12,IF(AY2179&gt;100,AY2179*0.1))))</f>
        <v>0.3775</v>
      </c>
      <c r="BA2179" s="3">
        <f>AZ2179+AY2179</f>
        <v>1.8875</v>
      </c>
      <c r="BB2179" s="25">
        <f>BA2179+BA2179*0.08</f>
        <v>2.0385</v>
      </c>
      <c r="BC2179" s="20" t="s">
        <v>12295</v>
      </c>
      <c r="BP2179" s="20"/>
      <c r="BQ2179" s="20"/>
      <c r="BR2179" s="20"/>
      <c r="BS2179" s="20"/>
      <c r="BT2179" s="20"/>
      <c r="BU2179" s="20"/>
      <c r="BV2179" s="20"/>
      <c r="BW2179" s="20"/>
      <c r="BX2179" s="20"/>
      <c r="BY2179" s="20"/>
      <c r="BZ2179" s="20"/>
      <c r="CA2179" s="20"/>
      <c r="CB2179" s="20"/>
      <c r="CC2179" s="20"/>
      <c r="CD2179" s="20"/>
      <c r="CE2179" s="20"/>
      <c r="CF2179" s="20"/>
      <c r="CG2179" s="20"/>
      <c r="CH2179" s="20"/>
      <c r="CI2179" s="20"/>
      <c r="CJ2179" s="20"/>
      <c r="CK2179" s="20"/>
      <c r="CL2179" s="20"/>
      <c r="CM2179" s="20"/>
      <c r="CN2179" s="20"/>
      <c r="CO2179" s="20"/>
      <c r="CP2179" s="20"/>
      <c r="CQ2179" s="20"/>
      <c r="CR2179" s="20"/>
      <c r="CS2179" s="20"/>
      <c r="CT2179" s="20"/>
      <c r="CU2179" s="20"/>
      <c r="CV2179" s="20"/>
      <c r="CW2179" s="20"/>
      <c r="CX2179" s="20"/>
      <c r="CY2179" s="20"/>
      <c r="CZ2179" s="20"/>
      <c r="DA2179" s="20"/>
      <c r="DB2179" s="20"/>
      <c r="DC2179" s="20"/>
      <c r="DD2179" s="20"/>
      <c r="DE2179" s="20"/>
      <c r="DF2179" s="20"/>
      <c r="DG2179" s="20"/>
      <c r="DH2179" s="20"/>
      <c r="DI2179" s="20"/>
      <c r="DJ2179" s="20"/>
      <c r="DK2179" s="20"/>
      <c r="DL2179" s="20"/>
    </row>
    <row r="2180" spans="1:116" ht="30" customHeight="1">
      <c r="A2180" s="78" t="s">
        <v>12322</v>
      </c>
      <c r="B2180" s="5">
        <v>2178</v>
      </c>
      <c r="C2180" s="44">
        <v>5176</v>
      </c>
      <c r="D2180" s="44"/>
      <c r="E2180" s="43" t="s">
        <v>7217</v>
      </c>
      <c r="F2180" s="3" t="s">
        <v>7218</v>
      </c>
      <c r="G2180" s="3" t="s">
        <v>3429</v>
      </c>
      <c r="H2180" s="3" t="s">
        <v>7219</v>
      </c>
      <c r="I2180" s="3" t="s">
        <v>4405</v>
      </c>
      <c r="J2180" s="3" t="s">
        <v>7220</v>
      </c>
      <c r="K2180" s="6">
        <v>2.5</v>
      </c>
      <c r="L2180" s="3" t="s">
        <v>79</v>
      </c>
      <c r="M2180" s="6">
        <v>60</v>
      </c>
      <c r="N2180" s="3" t="s">
        <v>44</v>
      </c>
      <c r="O2180" s="3" t="s">
        <v>7194</v>
      </c>
      <c r="P2180" s="3" t="s">
        <v>7221</v>
      </c>
      <c r="Q2180" s="3" t="s">
        <v>7222</v>
      </c>
      <c r="R2180" s="160">
        <v>13.22</v>
      </c>
      <c r="S2180" s="79">
        <v>12.3</v>
      </c>
      <c r="T2180" s="81">
        <v>7</v>
      </c>
      <c r="U2180" s="82">
        <v>12.74</v>
      </c>
      <c r="V2180" s="79"/>
      <c r="W2180" s="79"/>
      <c r="X2180" s="79"/>
      <c r="Y2180" s="79"/>
      <c r="Z2180" s="79"/>
      <c r="AA2180" s="79"/>
      <c r="AB2180" s="79"/>
      <c r="AC2180" s="79"/>
      <c r="AD2180" s="79"/>
      <c r="AE2180" s="83">
        <v>12.74</v>
      </c>
      <c r="AF2180" s="84"/>
      <c r="AG2180" s="84"/>
      <c r="AH2180" s="84"/>
      <c r="AI2180" s="84"/>
      <c r="AJ2180" s="84"/>
      <c r="AK2180" s="84"/>
      <c r="AL2180" s="84"/>
      <c r="AM2180" s="84"/>
      <c r="AN2180" s="85">
        <v>13.7</v>
      </c>
      <c r="AO2180" s="84" t="s">
        <v>47</v>
      </c>
      <c r="AP2180" s="83" t="s">
        <v>48</v>
      </c>
      <c r="AQ2180" s="84" t="e">
        <v>#NUM!</v>
      </c>
      <c r="AR2180" s="84" t="e">
        <v>#NUM!</v>
      </c>
      <c r="AS2180" s="84" t="e">
        <v>#NUM!</v>
      </c>
      <c r="AT2180" s="84" t="e">
        <v>#REF!</v>
      </c>
      <c r="AU2180" s="84">
        <v>7.5249999999999995</v>
      </c>
      <c r="AV2180" s="79" t="e">
        <v>#REF!</v>
      </c>
      <c r="AW2180" s="84" t="s">
        <v>71</v>
      </c>
      <c r="AX2180" s="84" t="s">
        <v>72</v>
      </c>
      <c r="AY2180" s="85">
        <v>7.53</v>
      </c>
      <c r="AZ2180" s="87">
        <v>1.8825000000000001</v>
      </c>
      <c r="BA2180" s="43">
        <v>9.4124999999999996</v>
      </c>
      <c r="BB2180" s="85">
        <v>10.1655</v>
      </c>
      <c r="BC2180" s="20" t="s">
        <v>12295</v>
      </c>
      <c r="BD2180" s="84" t="s">
        <v>12298</v>
      </c>
      <c r="BE2180" s="88"/>
      <c r="BF2180" s="88"/>
      <c r="BG2180" s="88"/>
      <c r="BH2180" s="88"/>
      <c r="BI2180" s="88"/>
      <c r="BJ2180" s="88"/>
      <c r="BK2180" s="88"/>
      <c r="BL2180" s="88"/>
      <c r="BM2180" s="88"/>
      <c r="BN2180" s="88"/>
      <c r="BO2180" s="88"/>
      <c r="BP2180" s="88"/>
      <c r="BQ2180" s="88"/>
      <c r="BR2180" s="88"/>
      <c r="BS2180" s="88"/>
      <c r="BT2180" s="88"/>
      <c r="BU2180" s="88"/>
      <c r="BV2180" s="88"/>
      <c r="BW2180" s="88"/>
      <c r="BX2180" s="88"/>
      <c r="BY2180" s="88"/>
      <c r="BZ2180" s="88"/>
      <c r="CA2180" s="88"/>
      <c r="CB2180" s="88"/>
      <c r="CC2180" s="88"/>
      <c r="CD2180" s="88"/>
      <c r="CE2180" s="88"/>
      <c r="CF2180" s="88"/>
      <c r="CG2180" s="88"/>
      <c r="CH2180" s="88"/>
      <c r="CI2180" s="88"/>
      <c r="CJ2180" s="88"/>
      <c r="CK2180" s="88"/>
      <c r="CL2180" s="88"/>
      <c r="CM2180" s="88"/>
      <c r="CN2180" s="88"/>
      <c r="CO2180" s="88"/>
      <c r="CP2180" s="88"/>
      <c r="CQ2180" s="88"/>
      <c r="CR2180" s="88"/>
      <c r="CS2180" s="88"/>
      <c r="CT2180" s="88"/>
      <c r="CU2180" s="88"/>
      <c r="CV2180" s="88"/>
      <c r="CW2180" s="88"/>
      <c r="CX2180" s="88"/>
      <c r="CY2180" s="88"/>
      <c r="CZ2180" s="88"/>
      <c r="DA2180" s="88"/>
      <c r="DB2180" s="88"/>
      <c r="DC2180" s="88"/>
      <c r="DD2180" s="88"/>
      <c r="DE2180" s="88"/>
      <c r="DF2180" s="88"/>
      <c r="DG2180" s="88"/>
      <c r="DH2180" s="88"/>
      <c r="DI2180" s="88"/>
      <c r="DJ2180" s="88"/>
      <c r="DK2180" s="88"/>
      <c r="DL2180" s="88"/>
    </row>
    <row r="2181" spans="1:116" ht="30" customHeight="1">
      <c r="A2181" s="4" t="s">
        <v>7191</v>
      </c>
      <c r="B2181" s="5">
        <v>2179</v>
      </c>
      <c r="C2181" s="6">
        <v>5249</v>
      </c>
      <c r="D2181" s="6"/>
      <c r="E2181" s="43" t="s">
        <v>7192</v>
      </c>
      <c r="F2181" s="3" t="s">
        <v>942</v>
      </c>
      <c r="G2181" s="3" t="s">
        <v>714</v>
      </c>
      <c r="H2181" s="3" t="s">
        <v>122</v>
      </c>
      <c r="I2181" s="3" t="s">
        <v>469</v>
      </c>
      <c r="J2181" s="3" t="s">
        <v>7193</v>
      </c>
      <c r="K2181" s="6">
        <v>200</v>
      </c>
      <c r="L2181" s="3" t="s">
        <v>79</v>
      </c>
      <c r="M2181" s="6">
        <v>1</v>
      </c>
      <c r="N2181" s="3" t="s">
        <v>44</v>
      </c>
      <c r="O2181" s="3" t="s">
        <v>7194</v>
      </c>
      <c r="P2181" s="3" t="s">
        <v>7195</v>
      </c>
      <c r="Q2181" s="3" t="s">
        <v>7196</v>
      </c>
      <c r="R2181" s="156">
        <v>2.2200000000000002</v>
      </c>
      <c r="T2181" s="23">
        <v>2.75</v>
      </c>
      <c r="U2181" s="1">
        <v>1.45</v>
      </c>
      <c r="V2181" s="21">
        <v>1.73</v>
      </c>
      <c r="W2181" s="22">
        <v>2.4249999999999998</v>
      </c>
      <c r="AE2181" s="24">
        <v>1.73</v>
      </c>
      <c r="AN2181" s="25">
        <v>2.08</v>
      </c>
      <c r="AO2181" s="20" t="s">
        <v>207</v>
      </c>
      <c r="AP2181" s="24" t="s">
        <v>208</v>
      </c>
      <c r="AQ2181" s="20" t="e">
        <f>AVERAGE(SMALL(AE2181:AI2181,1),SMALL(AE2181:AI2181,2))</f>
        <v>#NUM!</v>
      </c>
      <c r="AR2181" s="20" t="e">
        <f>IF(R2181 &lt;=( AVERAGE(SMALL(AE2181:AI2181,1),SMALL(AE2181:AI2181,2))), R2181, "")</f>
        <v>#NUM!</v>
      </c>
      <c r="AS2181" s="20" t="e">
        <f>AVERAGE(SMALL(AJ2181:AM2181,1),SMALL(AJ2181:AM2181,2))</f>
        <v>#NUM!</v>
      </c>
      <c r="AT2181" s="20">
        <f>T2181*1.075</f>
        <v>2.9562499999999998</v>
      </c>
      <c r="AU2181" s="20">
        <f>U2181*1.075</f>
        <v>1.5587499999999999</v>
      </c>
      <c r="AV2181" s="22">
        <f>MIN(AN2181,AT2181,AU2181)</f>
        <v>1.5587499999999999</v>
      </c>
      <c r="AW2181" s="20" t="s">
        <v>71</v>
      </c>
      <c r="AX2181" s="20" t="s">
        <v>72</v>
      </c>
      <c r="AY2181" s="25">
        <v>1.5580000000000001</v>
      </c>
      <c r="AZ2181" s="27">
        <f>IF(AND(AY2181&gt;0,AY2181&lt;=10),AY2181*0.25,IF(AND(AY2181&gt;10,AY2181&lt;=50),AY2181*0.17,IF(AND(AY2181&gt;10,AY2181&lt;=100),AY2181*0.12,IF(AY2181&gt;100,AY2181*0.1))))</f>
        <v>0.38950000000000001</v>
      </c>
      <c r="BA2181" s="3">
        <f>AZ2181+AY2181</f>
        <v>1.9475</v>
      </c>
      <c r="BB2181" s="25">
        <f>BA2181+BA2181*0.08</f>
        <v>2.1032999999999999</v>
      </c>
      <c r="BC2181" s="20" t="s">
        <v>12295</v>
      </c>
      <c r="BP2181" s="20"/>
      <c r="BQ2181" s="20"/>
      <c r="BR2181" s="20"/>
      <c r="BS2181" s="20"/>
      <c r="BT2181" s="20"/>
      <c r="BU2181" s="20"/>
      <c r="BV2181" s="20"/>
      <c r="BW2181" s="20"/>
      <c r="BX2181" s="20"/>
      <c r="BY2181" s="20"/>
      <c r="BZ2181" s="20"/>
      <c r="CA2181" s="20"/>
      <c r="CB2181" s="20"/>
      <c r="CC2181" s="20"/>
      <c r="CD2181" s="20"/>
      <c r="CE2181" s="20"/>
      <c r="CF2181" s="20"/>
      <c r="CG2181" s="20"/>
      <c r="CH2181" s="20"/>
      <c r="CI2181" s="20"/>
      <c r="CJ2181" s="20"/>
      <c r="CK2181" s="20"/>
      <c r="CL2181" s="20"/>
      <c r="CM2181" s="20"/>
      <c r="CN2181" s="20"/>
      <c r="CO2181" s="20"/>
      <c r="CP2181" s="20"/>
      <c r="CQ2181" s="20"/>
      <c r="CR2181" s="20"/>
      <c r="CS2181" s="20"/>
      <c r="CT2181" s="20"/>
      <c r="CU2181" s="20"/>
      <c r="CV2181" s="20"/>
      <c r="CW2181" s="20"/>
      <c r="CX2181" s="20"/>
      <c r="CY2181" s="20"/>
      <c r="CZ2181" s="20"/>
      <c r="DA2181" s="20"/>
      <c r="DB2181" s="20"/>
      <c r="DC2181" s="20"/>
      <c r="DD2181" s="20"/>
      <c r="DE2181" s="20"/>
      <c r="DF2181" s="20"/>
      <c r="DG2181" s="20"/>
      <c r="DH2181" s="20"/>
      <c r="DI2181" s="20"/>
      <c r="DJ2181" s="20"/>
      <c r="DK2181" s="20"/>
      <c r="DL2181" s="20"/>
    </row>
    <row r="2182" spans="1:116" ht="30" customHeight="1">
      <c r="A2182" s="4" t="s">
        <v>487</v>
      </c>
      <c r="B2182" s="5">
        <v>2180</v>
      </c>
      <c r="C2182" s="6">
        <v>14295</v>
      </c>
      <c r="D2182" s="6"/>
      <c r="E2182" s="43" t="s">
        <v>7235</v>
      </c>
      <c r="F2182" s="3" t="s">
        <v>7236</v>
      </c>
      <c r="G2182" s="3" t="s">
        <v>7237</v>
      </c>
      <c r="H2182" s="3" t="s">
        <v>797</v>
      </c>
      <c r="I2182" s="3" t="s">
        <v>123</v>
      </c>
      <c r="J2182" s="3" t="s">
        <v>7238</v>
      </c>
      <c r="K2182" s="6">
        <v>190</v>
      </c>
      <c r="L2182" s="3" t="s">
        <v>79</v>
      </c>
      <c r="M2182" s="6">
        <v>1</v>
      </c>
      <c r="N2182" s="3" t="s">
        <v>44</v>
      </c>
      <c r="O2182" s="3" t="s">
        <v>7227</v>
      </c>
      <c r="P2182" s="3" t="s">
        <v>7228</v>
      </c>
      <c r="Q2182" s="3" t="s">
        <v>7239</v>
      </c>
      <c r="R2182" s="156">
        <v>5.85</v>
      </c>
      <c r="U2182" s="1">
        <v>1.78</v>
      </c>
      <c r="V2182" s="21">
        <v>5.45</v>
      </c>
      <c r="AE2182" s="24">
        <v>5.45</v>
      </c>
      <c r="AN2182" s="25">
        <v>5.84</v>
      </c>
      <c r="AO2182" s="20" t="s">
        <v>47</v>
      </c>
      <c r="AP2182" s="24" t="s">
        <v>48</v>
      </c>
      <c r="AQ2182" s="20" t="e">
        <f>AVERAGE(SMALL(AE2182:AI2182,1),SMALL(AE2182:AI2182,2))</f>
        <v>#NUM!</v>
      </c>
      <c r="AR2182" s="20" t="e">
        <f>IF(R2182 &lt;=( AVERAGE(SMALL(AE2182:AI2182,1),SMALL(AE2182:AI2182,2))), R2182, "")</f>
        <v>#NUM!</v>
      </c>
      <c r="AS2182" s="20" t="e">
        <f>AVERAGE(SMALL(AJ2182:AM2182,1),SMALL(AJ2182:AM2182,2))</f>
        <v>#NUM!</v>
      </c>
      <c r="AT2182" s="20">
        <f>T2182*1.075</f>
        <v>0</v>
      </c>
      <c r="AU2182" s="20">
        <f>U2182*1.075</f>
        <v>1.9135</v>
      </c>
      <c r="AV2182" s="22">
        <f>MIN(AN2182,AT2182,AU2182)</f>
        <v>0</v>
      </c>
      <c r="AW2182" s="20" t="s">
        <v>71</v>
      </c>
      <c r="AX2182" s="20" t="s">
        <v>72</v>
      </c>
      <c r="AY2182" s="25">
        <v>1.9135</v>
      </c>
      <c r="AZ2182" s="27">
        <f>IF(AND(AY2182&gt;0,AY2182&lt;=10),AY2182*0.25,IF(AND(AY2182&gt;10,AY2182&lt;=50),AY2182*0.17,IF(AND(AY2182&gt;10,AY2182&lt;=100),AY2182*0.12,IF(AY2182&gt;100,AY2182*0.1))))</f>
        <v>0.47837499999999999</v>
      </c>
      <c r="BA2182" s="3">
        <f>AZ2182+AY2182</f>
        <v>2.3918749999999998</v>
      </c>
      <c r="BB2182" s="25">
        <f>BA2182+BA2182*0.08</f>
        <v>2.5832249999999997</v>
      </c>
      <c r="BC2182" s="20" t="s">
        <v>12295</v>
      </c>
      <c r="BP2182" s="20"/>
      <c r="BQ2182" s="20"/>
      <c r="BR2182" s="20"/>
      <c r="BS2182" s="20"/>
      <c r="BT2182" s="20"/>
      <c r="BU2182" s="20"/>
      <c r="BV2182" s="20"/>
      <c r="BW2182" s="20"/>
      <c r="BX2182" s="20"/>
      <c r="BY2182" s="20"/>
      <c r="BZ2182" s="20"/>
      <c r="CA2182" s="20"/>
      <c r="CB2182" s="20"/>
      <c r="CC2182" s="20"/>
      <c r="CD2182" s="20"/>
      <c r="CE2182" s="20"/>
      <c r="CF2182" s="20"/>
      <c r="CG2182" s="20"/>
      <c r="CH2182" s="20"/>
      <c r="CI2182" s="20"/>
      <c r="CJ2182" s="20"/>
      <c r="CK2182" s="20"/>
      <c r="CL2182" s="20"/>
      <c r="CM2182" s="20"/>
      <c r="CN2182" s="20"/>
      <c r="CO2182" s="20"/>
      <c r="CP2182" s="20"/>
      <c r="CQ2182" s="20"/>
      <c r="CR2182" s="20"/>
      <c r="CS2182" s="20"/>
      <c r="CT2182" s="20"/>
      <c r="CU2182" s="20"/>
      <c r="CV2182" s="20"/>
      <c r="CW2182" s="20"/>
      <c r="CX2182" s="20"/>
      <c r="CY2182" s="20"/>
      <c r="CZ2182" s="20"/>
      <c r="DA2182" s="20"/>
      <c r="DB2182" s="20"/>
      <c r="DC2182" s="20"/>
      <c r="DD2182" s="20"/>
      <c r="DE2182" s="20"/>
      <c r="DF2182" s="20"/>
      <c r="DG2182" s="20"/>
      <c r="DH2182" s="20"/>
      <c r="DI2182" s="20"/>
      <c r="DJ2182" s="20"/>
      <c r="DK2182" s="20"/>
      <c r="DL2182" s="20"/>
    </row>
    <row r="2183" spans="1:116" ht="30" customHeight="1">
      <c r="A2183" s="4" t="s">
        <v>487</v>
      </c>
      <c r="B2183" s="5">
        <v>2181</v>
      </c>
      <c r="C2183" s="6">
        <v>14382</v>
      </c>
      <c r="D2183" s="6"/>
      <c r="E2183" s="43" t="s">
        <v>7223</v>
      </c>
      <c r="F2183" s="3" t="s">
        <v>7224</v>
      </c>
      <c r="G2183" s="3" t="s">
        <v>3273</v>
      </c>
      <c r="H2183" s="3" t="s">
        <v>7225</v>
      </c>
      <c r="I2183" s="3" t="s">
        <v>4544</v>
      </c>
      <c r="J2183" s="3" t="s">
        <v>7226</v>
      </c>
      <c r="K2183" s="6">
        <v>200</v>
      </c>
      <c r="L2183" s="3" t="s">
        <v>67</v>
      </c>
      <c r="M2183" s="6">
        <v>1</v>
      </c>
      <c r="N2183" s="3" t="s">
        <v>44</v>
      </c>
      <c r="O2183" s="3" t="s">
        <v>7227</v>
      </c>
      <c r="P2183" s="3" t="s">
        <v>7228</v>
      </c>
      <c r="Q2183" s="3" t="s">
        <v>7229</v>
      </c>
      <c r="R2183" s="156">
        <v>3.7</v>
      </c>
      <c r="U2183" s="1">
        <v>1.59</v>
      </c>
      <c r="V2183" s="21">
        <v>3.45</v>
      </c>
      <c r="AE2183" s="24">
        <v>3.45</v>
      </c>
      <c r="AN2183" s="25">
        <v>3.7</v>
      </c>
      <c r="AO2183" s="20" t="s">
        <v>47</v>
      </c>
      <c r="AP2183" s="24" t="s">
        <v>48</v>
      </c>
      <c r="AQ2183" s="20" t="e">
        <f>AVERAGE(SMALL(AE2183:AI2183,1),SMALL(AE2183:AI2183,2))</f>
        <v>#NUM!</v>
      </c>
      <c r="AR2183" s="20" t="e">
        <f>IF(R2183 &lt;=( AVERAGE(SMALL(AE2183:AI2183,1),SMALL(AE2183:AI2183,2))), R2183, "")</f>
        <v>#NUM!</v>
      </c>
      <c r="AS2183" s="20" t="e">
        <f>AVERAGE(SMALL(AJ2183:AM2183,1),SMALL(AJ2183:AM2183,2))</f>
        <v>#NUM!</v>
      </c>
      <c r="AT2183" s="20">
        <f>T2183*1.075</f>
        <v>0</v>
      </c>
      <c r="AU2183" s="20">
        <f>U2183*1.075</f>
        <v>1.7092499999999999</v>
      </c>
      <c r="AV2183" s="22">
        <f>MIN(AN2183,AT2183,AU2183)</f>
        <v>0</v>
      </c>
      <c r="AW2183" s="20" t="s">
        <v>71</v>
      </c>
      <c r="AX2183" s="20" t="s">
        <v>72</v>
      </c>
      <c r="AY2183" s="25">
        <v>1.7090000000000001</v>
      </c>
      <c r="AZ2183" s="27">
        <f>IF(AND(AY2183&gt;0,AY2183&lt;=10),AY2183*0.25,IF(AND(AY2183&gt;10,AY2183&lt;=50),AY2183*0.17,IF(AND(AY2183&gt;10,AY2183&lt;=100),AY2183*0.12,IF(AY2183&gt;100,AY2183*0.1))))</f>
        <v>0.42725000000000002</v>
      </c>
      <c r="BA2183" s="3">
        <f>AZ2183+AY2183</f>
        <v>2.13625</v>
      </c>
      <c r="BB2183" s="25">
        <f>BA2183+BA2183*0.08</f>
        <v>2.30715</v>
      </c>
      <c r="BC2183" s="20" t="s">
        <v>12295</v>
      </c>
      <c r="BP2183" s="20"/>
      <c r="BQ2183" s="20"/>
      <c r="BR2183" s="20"/>
      <c r="BS2183" s="20"/>
      <c r="BT2183" s="20"/>
      <c r="BU2183" s="20"/>
      <c r="BV2183" s="20"/>
      <c r="BW2183" s="20"/>
      <c r="BX2183" s="20"/>
      <c r="BY2183" s="20"/>
      <c r="BZ2183" s="20"/>
      <c r="CA2183" s="20"/>
      <c r="CB2183" s="20"/>
      <c r="CC2183" s="20"/>
      <c r="CD2183" s="20"/>
      <c r="CE2183" s="20"/>
      <c r="CF2183" s="20"/>
      <c r="CG2183" s="20"/>
      <c r="CH2183" s="20"/>
      <c r="CI2183" s="20"/>
      <c r="CJ2183" s="20"/>
      <c r="CK2183" s="20"/>
      <c r="CL2183" s="20"/>
      <c r="CM2183" s="20"/>
      <c r="CN2183" s="20"/>
      <c r="CO2183" s="20"/>
      <c r="CP2183" s="20"/>
      <c r="CQ2183" s="20"/>
      <c r="CR2183" s="20"/>
      <c r="CS2183" s="20"/>
      <c r="CT2183" s="20"/>
      <c r="CU2183" s="20"/>
      <c r="CV2183" s="20"/>
      <c r="CW2183" s="20"/>
      <c r="CX2183" s="20"/>
      <c r="CY2183" s="20"/>
      <c r="CZ2183" s="20"/>
      <c r="DA2183" s="20"/>
      <c r="DB2183" s="20"/>
      <c r="DC2183" s="20"/>
      <c r="DD2183" s="20"/>
      <c r="DE2183" s="20"/>
      <c r="DF2183" s="20"/>
      <c r="DG2183" s="20"/>
      <c r="DH2183" s="20"/>
      <c r="DI2183" s="20"/>
      <c r="DJ2183" s="20"/>
      <c r="DK2183" s="20"/>
      <c r="DL2183" s="20"/>
    </row>
    <row r="2184" spans="1:116" ht="30" customHeight="1">
      <c r="A2184" s="4" t="s">
        <v>487</v>
      </c>
      <c r="B2184" s="5">
        <v>2182</v>
      </c>
      <c r="C2184" s="116">
        <v>15030</v>
      </c>
      <c r="D2184" s="116"/>
      <c r="E2184" s="43" t="s">
        <v>7230</v>
      </c>
      <c r="F2184" s="3" t="s">
        <v>7231</v>
      </c>
      <c r="G2184" s="3" t="s">
        <v>1536</v>
      </c>
      <c r="H2184" s="3" t="s">
        <v>7232</v>
      </c>
      <c r="I2184" s="3" t="s">
        <v>3052</v>
      </c>
      <c r="J2184" s="3" t="s">
        <v>7233</v>
      </c>
      <c r="K2184" s="6">
        <v>30</v>
      </c>
      <c r="L2184" s="3" t="s">
        <v>67</v>
      </c>
      <c r="M2184" s="6">
        <v>1</v>
      </c>
      <c r="N2184" s="3" t="s">
        <v>44</v>
      </c>
      <c r="O2184" s="3" t="s">
        <v>7227</v>
      </c>
      <c r="P2184" s="3" t="s">
        <v>7228</v>
      </c>
      <c r="Q2184" s="3" t="s">
        <v>7234</v>
      </c>
      <c r="R2184" s="156">
        <v>5.51</v>
      </c>
      <c r="U2184" s="1">
        <v>2.64</v>
      </c>
      <c r="AN2184" s="25">
        <v>5.51</v>
      </c>
      <c r="AO2184" s="20" t="s">
        <v>47</v>
      </c>
      <c r="AP2184" s="24" t="s">
        <v>48</v>
      </c>
      <c r="AQ2184" s="20" t="e">
        <f>AVERAGE(SMALL(AE2184:AI2184,1),SMALL(AE2184:AI2184,2))</f>
        <v>#NUM!</v>
      </c>
      <c r="AR2184" s="20" t="e">
        <f>IF(R2184 &lt;=( AVERAGE(SMALL(AE2184:AI2184,1),SMALL(AE2184:AI2184,2))), R2184, "")</f>
        <v>#NUM!</v>
      </c>
      <c r="AS2184" s="20" t="e">
        <f>AVERAGE(SMALL(AJ2184:AM2184,1),SMALL(AJ2184:AM2184,2))</f>
        <v>#NUM!</v>
      </c>
      <c r="AT2184" s="20">
        <f>T2184*1.075</f>
        <v>0</v>
      </c>
      <c r="AU2184" s="20">
        <f>U2184*1.075</f>
        <v>2.8380000000000001</v>
      </c>
      <c r="AV2184" s="22">
        <f>MIN(AN2184,AT2184,AU2184)</f>
        <v>0</v>
      </c>
      <c r="AW2184" s="20" t="s">
        <v>71</v>
      </c>
      <c r="AX2184" s="20" t="s">
        <v>3710</v>
      </c>
      <c r="AY2184" s="25">
        <v>2.8380000000000001</v>
      </c>
      <c r="AZ2184" s="27">
        <f>IF(AND(AY2184&gt;0,AY2184&lt;=10),AY2184*0.25,IF(AND(AY2184&gt;10,AY2184&lt;=50),AY2184*0.17,IF(AND(AY2184&gt;10,AY2184&lt;=100),AY2184*0.12,IF(AY2184&gt;100,AY2184*0.1))))</f>
        <v>0.70950000000000002</v>
      </c>
      <c r="BA2184" s="3">
        <f>AZ2184+AY2184</f>
        <v>3.5475000000000003</v>
      </c>
      <c r="BB2184" s="25">
        <f>BA2184+BA2184*0.08</f>
        <v>3.8313000000000006</v>
      </c>
      <c r="BC2184" s="20" t="s">
        <v>12295</v>
      </c>
      <c r="BP2184" s="20"/>
      <c r="BQ2184" s="20"/>
      <c r="BR2184" s="20"/>
      <c r="BS2184" s="20"/>
      <c r="BT2184" s="20"/>
      <c r="BU2184" s="20"/>
      <c r="BV2184" s="20"/>
      <c r="BW2184" s="20"/>
      <c r="BX2184" s="20"/>
      <c r="BY2184" s="20"/>
      <c r="BZ2184" s="20"/>
      <c r="CA2184" s="20"/>
      <c r="CB2184" s="20"/>
      <c r="CC2184" s="20"/>
      <c r="CD2184" s="20"/>
      <c r="CE2184" s="20"/>
      <c r="CF2184" s="20"/>
      <c r="CG2184" s="20"/>
      <c r="CH2184" s="20"/>
      <c r="CI2184" s="20"/>
      <c r="CJ2184" s="20"/>
      <c r="CK2184" s="20"/>
      <c r="CL2184" s="20"/>
      <c r="CM2184" s="20"/>
      <c r="CN2184" s="20"/>
      <c r="CO2184" s="20"/>
      <c r="CP2184" s="20"/>
      <c r="CQ2184" s="20"/>
      <c r="CR2184" s="20"/>
      <c r="CS2184" s="20"/>
      <c r="CT2184" s="20"/>
      <c r="CU2184" s="20"/>
      <c r="CV2184" s="20"/>
      <c r="CW2184" s="20"/>
      <c r="CX2184" s="20"/>
      <c r="CY2184" s="20"/>
      <c r="CZ2184" s="20"/>
      <c r="DA2184" s="20"/>
      <c r="DB2184" s="20"/>
      <c r="DC2184" s="20"/>
      <c r="DD2184" s="20"/>
      <c r="DE2184" s="20"/>
      <c r="DF2184" s="20"/>
      <c r="DG2184" s="20"/>
      <c r="DH2184" s="20"/>
      <c r="DI2184" s="20"/>
      <c r="DJ2184" s="20"/>
      <c r="DK2184" s="20"/>
      <c r="DL2184" s="20"/>
    </row>
    <row r="2185" spans="1:116" ht="30" customHeight="1">
      <c r="A2185" s="4" t="s">
        <v>487</v>
      </c>
      <c r="B2185" s="5">
        <v>2183</v>
      </c>
      <c r="C2185" s="116">
        <v>17863</v>
      </c>
      <c r="D2185" s="116"/>
      <c r="E2185" s="43" t="s">
        <v>7243</v>
      </c>
      <c r="F2185" s="3" t="s">
        <v>7244</v>
      </c>
      <c r="G2185" s="3" t="s">
        <v>7245</v>
      </c>
      <c r="H2185" s="3" t="s">
        <v>2725</v>
      </c>
      <c r="I2185" s="3" t="s">
        <v>65</v>
      </c>
      <c r="J2185" s="3" t="s">
        <v>7246</v>
      </c>
      <c r="K2185" s="6">
        <v>15</v>
      </c>
      <c r="L2185" s="3" t="s">
        <v>67</v>
      </c>
      <c r="M2185" s="6">
        <v>1</v>
      </c>
      <c r="N2185" s="3" t="s">
        <v>44</v>
      </c>
      <c r="O2185" s="3" t="s">
        <v>7227</v>
      </c>
      <c r="P2185" s="3" t="s">
        <v>7228</v>
      </c>
      <c r="Q2185" s="3" t="s">
        <v>7247</v>
      </c>
      <c r="R2185" s="156">
        <v>4.62</v>
      </c>
      <c r="U2185" s="1">
        <v>1.59</v>
      </c>
      <c r="V2185" s="21">
        <v>6.5</v>
      </c>
      <c r="AE2185" s="24">
        <v>6.5</v>
      </c>
      <c r="AN2185" s="25">
        <v>4.62</v>
      </c>
      <c r="AO2185" s="20" t="s">
        <v>47</v>
      </c>
      <c r="AP2185" s="24" t="s">
        <v>48</v>
      </c>
      <c r="AQ2185" s="20" t="e">
        <f>AVERAGE(SMALL(AE2185:AI2185,1),SMALL(AE2185:AI2185,2))</f>
        <v>#NUM!</v>
      </c>
      <c r="AR2185" s="20" t="e">
        <f>IF(R2185 &lt;=( AVERAGE(SMALL(AE2185:AI2185,1),SMALL(AE2185:AI2185,2))), R2185, "")</f>
        <v>#NUM!</v>
      </c>
      <c r="AS2185" s="20" t="e">
        <f>AVERAGE(SMALL(AJ2185:AM2185,1),SMALL(AJ2185:AM2185,2))</f>
        <v>#NUM!</v>
      </c>
      <c r="AT2185" s="20">
        <f>T2185*1.075</f>
        <v>0</v>
      </c>
      <c r="AU2185" s="20">
        <f>U2185*1.075</f>
        <v>1.7092499999999999</v>
      </c>
      <c r="AV2185" s="22">
        <f>MIN(AN2185,AT2185,AU2185)</f>
        <v>0</v>
      </c>
      <c r="AW2185" s="20" t="s">
        <v>71</v>
      </c>
      <c r="AX2185" s="20" t="s">
        <v>72</v>
      </c>
      <c r="AY2185" s="25">
        <v>1.7090000000000001</v>
      </c>
      <c r="AZ2185" s="27">
        <f>IF(AND(AY2185&gt;0,AY2185&lt;=10),AY2185*0.25,IF(AND(AY2185&gt;10,AY2185&lt;=50),AY2185*0.17,IF(AND(AY2185&gt;10,AY2185&lt;=100),AY2185*0.12,IF(AY2185&gt;100,AY2185*0.1))))</f>
        <v>0.42725000000000002</v>
      </c>
      <c r="BA2185" s="3">
        <f>AZ2185+AY2185</f>
        <v>2.13625</v>
      </c>
      <c r="BB2185" s="25">
        <f>BA2185+BA2185*0.08</f>
        <v>2.30715</v>
      </c>
      <c r="BC2185" s="20" t="s">
        <v>12295</v>
      </c>
      <c r="BP2185" s="20"/>
      <c r="BQ2185" s="20"/>
      <c r="BR2185" s="20"/>
      <c r="BS2185" s="20"/>
      <c r="BT2185" s="20"/>
      <c r="BU2185" s="20"/>
      <c r="BV2185" s="20"/>
      <c r="BW2185" s="20"/>
      <c r="BX2185" s="20"/>
      <c r="BY2185" s="20"/>
      <c r="BZ2185" s="20"/>
      <c r="CA2185" s="20"/>
      <c r="CB2185" s="20"/>
      <c r="CC2185" s="20"/>
      <c r="CD2185" s="20"/>
      <c r="CE2185" s="20"/>
      <c r="CF2185" s="20"/>
      <c r="CG2185" s="20"/>
      <c r="CH2185" s="20"/>
      <c r="CI2185" s="20"/>
      <c r="CJ2185" s="20"/>
      <c r="CK2185" s="20"/>
      <c r="CL2185" s="20"/>
      <c r="CM2185" s="20"/>
      <c r="CN2185" s="20"/>
      <c r="CO2185" s="20"/>
      <c r="CP2185" s="20"/>
      <c r="CQ2185" s="20"/>
      <c r="CR2185" s="20"/>
      <c r="CS2185" s="20"/>
      <c r="CT2185" s="20"/>
      <c r="CU2185" s="20"/>
      <c r="CV2185" s="20"/>
      <c r="CW2185" s="20"/>
      <c r="CX2185" s="20"/>
      <c r="CY2185" s="20"/>
      <c r="CZ2185" s="20"/>
      <c r="DA2185" s="20"/>
      <c r="DB2185" s="20"/>
      <c r="DC2185" s="20"/>
      <c r="DD2185" s="20"/>
      <c r="DE2185" s="20"/>
      <c r="DF2185" s="20"/>
      <c r="DG2185" s="20"/>
      <c r="DH2185" s="20"/>
      <c r="DI2185" s="20"/>
      <c r="DJ2185" s="20"/>
      <c r="DK2185" s="20"/>
      <c r="DL2185" s="20"/>
    </row>
    <row r="2186" spans="1:116" ht="30" customHeight="1">
      <c r="A2186" s="4" t="s">
        <v>487</v>
      </c>
      <c r="B2186" s="5">
        <v>2184</v>
      </c>
      <c r="C2186" s="6">
        <v>14294</v>
      </c>
      <c r="D2186" s="6"/>
      <c r="E2186" s="43" t="s">
        <v>7240</v>
      </c>
      <c r="F2186" s="3" t="s">
        <v>1160</v>
      </c>
      <c r="G2186" s="3" t="s">
        <v>1161</v>
      </c>
      <c r="H2186" s="3" t="s">
        <v>201</v>
      </c>
      <c r="I2186" s="3" t="s">
        <v>102</v>
      </c>
      <c r="J2186" s="3" t="s">
        <v>7241</v>
      </c>
      <c r="K2186" s="6"/>
      <c r="L2186" s="3"/>
      <c r="M2186" s="6">
        <v>30</v>
      </c>
      <c r="N2186" s="3" t="s">
        <v>44</v>
      </c>
      <c r="O2186" s="3" t="s">
        <v>7227</v>
      </c>
      <c r="P2186" s="3" t="s">
        <v>7228</v>
      </c>
      <c r="Q2186" s="3" t="s">
        <v>7242</v>
      </c>
      <c r="R2186" s="156">
        <v>2.5499999999999998</v>
      </c>
      <c r="U2186" s="1">
        <v>0.89</v>
      </c>
      <c r="V2186" s="21">
        <v>2.5499999999999998</v>
      </c>
      <c r="AE2186" s="24">
        <v>2.5499999999999998</v>
      </c>
      <c r="AN2186" s="25">
        <v>2.5499999999999998</v>
      </c>
      <c r="AO2186" s="20" t="s">
        <v>47</v>
      </c>
      <c r="AP2186" s="24" t="s">
        <v>48</v>
      </c>
      <c r="AQ2186" s="20" t="e">
        <f>AVERAGE(SMALL(AE2186:AI2186,1),SMALL(AE2186:AI2186,2))</f>
        <v>#NUM!</v>
      </c>
      <c r="AR2186" s="20" t="e">
        <f>IF(R2186 &lt;=( AVERAGE(SMALL(AE2186:AI2186,1),SMALL(AE2186:AI2186,2))), R2186, "")</f>
        <v>#NUM!</v>
      </c>
      <c r="AS2186" s="20" t="e">
        <f>AVERAGE(SMALL(AJ2186:AM2186,1),SMALL(AJ2186:AM2186,2))</f>
        <v>#NUM!</v>
      </c>
      <c r="AT2186" s="20">
        <f>T2186*1.075</f>
        <v>0</v>
      </c>
      <c r="AU2186" s="20">
        <f>U2186*1.075</f>
        <v>0.95674999999999999</v>
      </c>
      <c r="AV2186" s="22">
        <f>MIN(AN2186,AT2186,AU2186)</f>
        <v>0</v>
      </c>
      <c r="AW2186" s="20" t="s">
        <v>71</v>
      </c>
      <c r="AX2186" s="20" t="s">
        <v>72</v>
      </c>
      <c r="AY2186" s="25">
        <v>0.95669999999999999</v>
      </c>
      <c r="AZ2186" s="27">
        <f>IF(AND(AY2186&gt;0,AY2186&lt;=10),AY2186*0.25,IF(AND(AY2186&gt;10,AY2186&lt;=50),AY2186*0.17,IF(AND(AY2186&gt;10,AY2186&lt;=100),AY2186*0.12,IF(AY2186&gt;100,AY2186*0.1))))</f>
        <v>0.239175</v>
      </c>
      <c r="BA2186" s="3">
        <f>AZ2186+AY2186</f>
        <v>1.195875</v>
      </c>
      <c r="BB2186" s="25">
        <f>BA2186+BA2186*0.08</f>
        <v>1.2915449999999999</v>
      </c>
      <c r="BC2186" s="20" t="s">
        <v>12295</v>
      </c>
      <c r="BP2186" s="20"/>
      <c r="BQ2186" s="20"/>
      <c r="BR2186" s="20"/>
      <c r="BS2186" s="20"/>
      <c r="BT2186" s="20"/>
      <c r="BU2186" s="20"/>
      <c r="BV2186" s="20"/>
      <c r="BW2186" s="20"/>
      <c r="BX2186" s="20"/>
      <c r="BY2186" s="20"/>
      <c r="BZ2186" s="20"/>
      <c r="CA2186" s="20"/>
      <c r="CB2186" s="20"/>
      <c r="CC2186" s="20"/>
      <c r="CD2186" s="20"/>
      <c r="CE2186" s="20"/>
      <c r="CF2186" s="20"/>
      <c r="CG2186" s="20"/>
      <c r="CH2186" s="20"/>
      <c r="CI2186" s="20"/>
      <c r="CJ2186" s="20"/>
      <c r="CK2186" s="20"/>
      <c r="CL2186" s="20"/>
      <c r="CM2186" s="20"/>
      <c r="CN2186" s="20"/>
      <c r="CO2186" s="20"/>
      <c r="CP2186" s="20"/>
      <c r="CQ2186" s="20"/>
      <c r="CR2186" s="20"/>
      <c r="CS2186" s="20"/>
      <c r="CT2186" s="20"/>
      <c r="CU2186" s="20"/>
      <c r="CV2186" s="20"/>
      <c r="CW2186" s="20"/>
      <c r="CX2186" s="20"/>
      <c r="CY2186" s="20"/>
      <c r="CZ2186" s="20"/>
      <c r="DA2186" s="20"/>
      <c r="DB2186" s="20"/>
      <c r="DC2186" s="20"/>
      <c r="DD2186" s="20"/>
      <c r="DE2186" s="20"/>
      <c r="DF2186" s="20"/>
      <c r="DG2186" s="20"/>
      <c r="DH2186" s="20"/>
      <c r="DI2186" s="20"/>
      <c r="DJ2186" s="20"/>
      <c r="DK2186" s="20"/>
      <c r="DL2186" s="20"/>
    </row>
    <row r="2187" spans="1:116" ht="30" customHeight="1">
      <c r="A2187" s="7" t="s">
        <v>1651</v>
      </c>
      <c r="B2187" s="5">
        <v>2185</v>
      </c>
      <c r="C2187" s="6"/>
      <c r="D2187" s="6"/>
      <c r="E2187" s="43" t="s">
        <v>7248</v>
      </c>
      <c r="F2187" s="3" t="s">
        <v>7249</v>
      </c>
      <c r="G2187" s="3" t="s">
        <v>7250</v>
      </c>
      <c r="H2187" s="3" t="s">
        <v>2185</v>
      </c>
      <c r="I2187" s="3" t="s">
        <v>1201</v>
      </c>
      <c r="J2187" s="3" t="s">
        <v>7256</v>
      </c>
      <c r="K2187" s="6">
        <v>30</v>
      </c>
      <c r="L2187" s="3" t="s">
        <v>67</v>
      </c>
      <c r="M2187" s="6">
        <v>1</v>
      </c>
      <c r="N2187" s="3" t="s">
        <v>44</v>
      </c>
      <c r="O2187" s="3" t="s">
        <v>7253</v>
      </c>
      <c r="P2187" s="3" t="s">
        <v>7257</v>
      </c>
      <c r="Q2187" s="3" t="s">
        <v>7258</v>
      </c>
      <c r="R2187" s="156">
        <v>4.0999999999999996</v>
      </c>
      <c r="T2187" s="23">
        <v>3.3</v>
      </c>
      <c r="U2187" s="1">
        <v>3.3</v>
      </c>
      <c r="V2187" s="21">
        <v>5.38</v>
      </c>
      <c r="AQ2187" s="20" t="e">
        <f>AVERAGE(SMALL(AE2187:AI2187,1),SMALL(AE2187:AI2187,2))</f>
        <v>#NUM!</v>
      </c>
      <c r="AR2187" s="20" t="e">
        <f>IF(R2187 &lt;=( AVERAGE(SMALL(AE2187:AI2187,1),SMALL(AE2187:AI2187,2))), R2187, "")</f>
        <v>#NUM!</v>
      </c>
      <c r="AS2187" s="20" t="e">
        <f>AVERAGE(SMALL(AJ2187:AM2187,1),SMALL(AJ2187:AM2187,2))</f>
        <v>#NUM!</v>
      </c>
      <c r="AT2187" s="20">
        <f>T2187*1.075</f>
        <v>3.5474999999999999</v>
      </c>
      <c r="AU2187" s="20">
        <f>U2187*1.075</f>
        <v>3.5474999999999999</v>
      </c>
      <c r="AV2187" s="22">
        <f>MIN(AN2187,AT2187,AU2187)</f>
        <v>3.5474999999999999</v>
      </c>
      <c r="AW2187" s="20" t="s">
        <v>71</v>
      </c>
      <c r="AX2187" s="20" t="s">
        <v>72</v>
      </c>
      <c r="AY2187" s="25">
        <v>3.5470000000000002</v>
      </c>
      <c r="AZ2187" s="27">
        <f>IF(AND(AY2187&gt;0,AY2187&lt;=10),AY2187*0.25,IF(AND(AY2187&gt;10,AY2187&lt;=50),AY2187*0.17,IF(AND(AY2187&gt;10,AY2187&lt;=100),AY2187*0.12,IF(AY2187&gt;100,AY2187*0.1))))</f>
        <v>0.88675000000000004</v>
      </c>
      <c r="BA2187" s="3">
        <f>AZ2187+AY2187</f>
        <v>4.4337499999999999</v>
      </c>
      <c r="BB2187" s="25">
        <f>BA2187+BA2187*0.08</f>
        <v>4.7884500000000001</v>
      </c>
      <c r="BC2187" s="20" t="s">
        <v>12295</v>
      </c>
    </row>
    <row r="2188" spans="1:116" ht="30" customHeight="1">
      <c r="A2188" s="7" t="s">
        <v>1651</v>
      </c>
      <c r="B2188" s="5">
        <v>2186</v>
      </c>
      <c r="C2188" s="116"/>
      <c r="D2188" s="116"/>
      <c r="E2188" s="43" t="s">
        <v>7277</v>
      </c>
      <c r="F2188" s="3" t="s">
        <v>7278</v>
      </c>
      <c r="G2188" s="3" t="s">
        <v>5227</v>
      </c>
      <c r="H2188" s="3" t="s">
        <v>7279</v>
      </c>
      <c r="I2188" s="3" t="s">
        <v>576</v>
      </c>
      <c r="J2188" s="3" t="s">
        <v>7280</v>
      </c>
      <c r="K2188" s="6">
        <v>5</v>
      </c>
      <c r="L2188" s="3" t="s">
        <v>67</v>
      </c>
      <c r="M2188" s="6">
        <v>1</v>
      </c>
      <c r="N2188" s="3" t="s">
        <v>44</v>
      </c>
      <c r="O2188" s="3" t="s">
        <v>7253</v>
      </c>
      <c r="P2188" s="3" t="s">
        <v>7264</v>
      </c>
      <c r="Q2188" s="3" t="s">
        <v>7281</v>
      </c>
      <c r="R2188" s="156">
        <v>7.1</v>
      </c>
      <c r="T2188" s="23">
        <v>2.5</v>
      </c>
      <c r="U2188" s="1">
        <v>2.5</v>
      </c>
      <c r="V2188" s="21">
        <v>9.4700000000000006</v>
      </c>
      <c r="AQ2188" s="20" t="e">
        <f>AVERAGE(SMALL(AE2188:AI2188,1),SMALL(AE2188:AI2188,2))</f>
        <v>#NUM!</v>
      </c>
      <c r="AR2188" s="20" t="e">
        <f>IF(R2188 &lt;=( AVERAGE(SMALL(AE2188:AI2188,1),SMALL(AE2188:AI2188,2))), R2188, "")</f>
        <v>#NUM!</v>
      </c>
      <c r="AS2188" s="20" t="e">
        <f>AVERAGE(SMALL(AJ2188:AM2188,1),SMALL(AJ2188:AM2188,2))</f>
        <v>#NUM!</v>
      </c>
      <c r="AT2188" s="20">
        <f>T2188*1.075</f>
        <v>2.6875</v>
      </c>
      <c r="AU2188" s="20">
        <f>U2188*1.075</f>
        <v>2.6875</v>
      </c>
      <c r="AV2188" s="22">
        <f>MIN(AN2188,AT2188,AU2188)</f>
        <v>2.6875</v>
      </c>
      <c r="AW2188" s="20" t="s">
        <v>71</v>
      </c>
      <c r="AX2188" s="20" t="s">
        <v>72</v>
      </c>
      <c r="AY2188" s="25">
        <v>2.69</v>
      </c>
      <c r="AZ2188" s="27">
        <f>IF(AND(AY2188&gt;0,AY2188&lt;=10),AY2188*0.25,IF(AND(AY2188&gt;10,AY2188&lt;=50),AY2188*0.17,IF(AND(AY2188&gt;10,AY2188&lt;=100),AY2188*0.12,IF(AY2188&gt;100,AY2188*0.1))))</f>
        <v>0.67249999999999999</v>
      </c>
      <c r="BA2188" s="3">
        <f>AZ2188+AY2188</f>
        <v>3.3624999999999998</v>
      </c>
      <c r="BB2188" s="25">
        <f>BA2188+BA2188*0.08</f>
        <v>3.6315</v>
      </c>
      <c r="BC2188" s="20" t="s">
        <v>12295</v>
      </c>
    </row>
    <row r="2189" spans="1:116" ht="30" customHeight="1">
      <c r="A2189" s="7" t="s">
        <v>1651</v>
      </c>
      <c r="B2189" s="5">
        <v>2187</v>
      </c>
      <c r="C2189" s="6"/>
      <c r="D2189" s="6"/>
      <c r="E2189" s="43" t="s">
        <v>7303</v>
      </c>
      <c r="F2189" s="3" t="s">
        <v>7304</v>
      </c>
      <c r="G2189" s="3" t="s">
        <v>4254</v>
      </c>
      <c r="H2189" s="3" t="s">
        <v>7305</v>
      </c>
      <c r="I2189" s="3" t="s">
        <v>550</v>
      </c>
      <c r="J2189" s="3" t="s">
        <v>7306</v>
      </c>
      <c r="K2189" s="6">
        <v>5</v>
      </c>
      <c r="L2189" s="3" t="s">
        <v>79</v>
      </c>
      <c r="M2189" s="6">
        <v>1</v>
      </c>
      <c r="N2189" s="3" t="s">
        <v>44</v>
      </c>
      <c r="O2189" s="3" t="s">
        <v>7253</v>
      </c>
      <c r="P2189" s="3" t="s">
        <v>7307</v>
      </c>
      <c r="Q2189" s="3" t="s">
        <v>7308</v>
      </c>
      <c r="R2189" s="156">
        <v>8.1999999999999993</v>
      </c>
      <c r="T2189" s="23">
        <v>4</v>
      </c>
      <c r="U2189" s="1">
        <v>4</v>
      </c>
      <c r="V2189" s="21">
        <v>9.92</v>
      </c>
      <c r="AQ2189" s="20" t="e">
        <f>AVERAGE(SMALL(AE2189:AI2189,1),SMALL(AE2189:AI2189,2))</f>
        <v>#NUM!</v>
      </c>
      <c r="AR2189" s="20" t="e">
        <f>IF(R2189 &lt;=( AVERAGE(SMALL(AE2189:AI2189,1),SMALL(AE2189:AI2189,2))), R2189, "")</f>
        <v>#NUM!</v>
      </c>
      <c r="AS2189" s="20" t="e">
        <f>AVERAGE(SMALL(AJ2189:AM2189,1),SMALL(AJ2189:AM2189,2))</f>
        <v>#NUM!</v>
      </c>
      <c r="AT2189" s="20">
        <f>T2189*1.075</f>
        <v>4.3</v>
      </c>
      <c r="AU2189" s="20">
        <f>U2189*1.075</f>
        <v>4.3</v>
      </c>
      <c r="AV2189" s="22">
        <f>MIN(AN2189,AT2189,AU2189)</f>
        <v>4.3</v>
      </c>
      <c r="AW2189" s="20" t="s">
        <v>71</v>
      </c>
      <c r="AX2189" s="20" t="s">
        <v>72</v>
      </c>
      <c r="AY2189" s="25">
        <v>4.3</v>
      </c>
      <c r="AZ2189" s="27">
        <f>IF(AND(AY2189&gt;0,AY2189&lt;=10),AY2189*0.25,IF(AND(AY2189&gt;10,AY2189&lt;=50),AY2189*0.17,IF(AND(AY2189&gt;10,AY2189&lt;=100),AY2189*0.12,IF(AY2189&gt;100,AY2189*0.1))))</f>
        <v>1.075</v>
      </c>
      <c r="BA2189" s="3">
        <f>AZ2189+AY2189</f>
        <v>5.375</v>
      </c>
      <c r="BB2189" s="25">
        <f>BA2189+BA2189*0.08</f>
        <v>5.8049999999999997</v>
      </c>
      <c r="BC2189" s="20" t="s">
        <v>12295</v>
      </c>
    </row>
    <row r="2190" spans="1:116" ht="30" customHeight="1">
      <c r="A2190" s="7" t="s">
        <v>1651</v>
      </c>
      <c r="B2190" s="5">
        <v>2188</v>
      </c>
      <c r="C2190" s="6"/>
      <c r="D2190" s="6"/>
      <c r="E2190" s="43" t="s">
        <v>7259</v>
      </c>
      <c r="F2190" s="3" t="s">
        <v>795</v>
      </c>
      <c r="G2190" s="3" t="s">
        <v>796</v>
      </c>
      <c r="H2190" s="3" t="s">
        <v>1517</v>
      </c>
      <c r="I2190" s="3" t="s">
        <v>576</v>
      </c>
      <c r="J2190" s="3" t="s">
        <v>7260</v>
      </c>
      <c r="K2190" s="6">
        <v>5</v>
      </c>
      <c r="L2190" s="3" t="s">
        <v>67</v>
      </c>
      <c r="M2190" s="6">
        <v>1</v>
      </c>
      <c r="N2190" s="3" t="s">
        <v>44</v>
      </c>
      <c r="O2190" s="3" t="s">
        <v>7253</v>
      </c>
      <c r="P2190" s="3" t="s">
        <v>7261</v>
      </c>
      <c r="Q2190" s="3" t="s">
        <v>7262</v>
      </c>
      <c r="R2190" s="156">
        <v>1.3</v>
      </c>
      <c r="T2190" s="23">
        <v>0.7</v>
      </c>
      <c r="U2190" s="1">
        <v>0.7</v>
      </c>
      <c r="V2190" s="21">
        <v>5</v>
      </c>
      <c r="AQ2190" s="20" t="e">
        <f>AVERAGE(SMALL(AE2190:AI2190,1),SMALL(AE2190:AI2190,2))</f>
        <v>#NUM!</v>
      </c>
      <c r="AR2190" s="20" t="e">
        <f>IF(R2190 &lt;=( AVERAGE(SMALL(AE2190:AI2190,1),SMALL(AE2190:AI2190,2))), R2190, "")</f>
        <v>#NUM!</v>
      </c>
      <c r="AS2190" s="20" t="e">
        <f>AVERAGE(SMALL(AJ2190:AM2190,1),SMALL(AJ2190:AM2190,2))</f>
        <v>#NUM!</v>
      </c>
      <c r="AT2190" s="20">
        <f>T2190*1.075</f>
        <v>0.75249999999999995</v>
      </c>
      <c r="AU2190" s="20">
        <f>U2190*1.075</f>
        <v>0.75249999999999995</v>
      </c>
      <c r="AV2190" s="22">
        <f>MIN(AN2190,AT2190,AU2190)</f>
        <v>0.75249999999999995</v>
      </c>
      <c r="AW2190" s="20" t="s">
        <v>71</v>
      </c>
      <c r="AX2190" s="20" t="s">
        <v>72</v>
      </c>
      <c r="AY2190" s="25">
        <v>0.75</v>
      </c>
      <c r="AZ2190" s="27">
        <f>IF(AND(AY2190&gt;0,AY2190&lt;=10),AY2190*0.25,IF(AND(AY2190&gt;10,AY2190&lt;=50),AY2190*0.17,IF(AND(AY2190&gt;10,AY2190&lt;=100),AY2190*0.12,IF(AY2190&gt;100,AY2190*0.1))))</f>
        <v>0.1875</v>
      </c>
      <c r="BA2190" s="3">
        <f>AZ2190+AY2190</f>
        <v>0.9375</v>
      </c>
      <c r="BB2190" s="25">
        <f>BA2190+BA2190*0.08</f>
        <v>1.0125</v>
      </c>
      <c r="BC2190" s="20" t="s">
        <v>12295</v>
      </c>
    </row>
    <row r="2191" spans="1:116" ht="30" customHeight="1">
      <c r="A2191" s="7" t="s">
        <v>1651</v>
      </c>
      <c r="B2191" s="5">
        <v>2189</v>
      </c>
      <c r="C2191" s="116"/>
      <c r="D2191" s="116"/>
      <c r="E2191" s="43" t="s">
        <v>7266</v>
      </c>
      <c r="F2191" s="3" t="s">
        <v>7267</v>
      </c>
      <c r="G2191" s="3" t="s">
        <v>7268</v>
      </c>
      <c r="H2191" s="3" t="s">
        <v>7269</v>
      </c>
      <c r="I2191" s="3" t="s">
        <v>576</v>
      </c>
      <c r="J2191" s="3" t="s">
        <v>7270</v>
      </c>
      <c r="K2191" s="6">
        <v>3.5</v>
      </c>
      <c r="L2191" s="3" t="s">
        <v>67</v>
      </c>
      <c r="M2191" s="6">
        <v>1</v>
      </c>
      <c r="N2191" s="3" t="s">
        <v>44</v>
      </c>
      <c r="O2191" s="3" t="s">
        <v>7253</v>
      </c>
      <c r="P2191" s="3" t="s">
        <v>7271</v>
      </c>
      <c r="Q2191" s="3" t="s">
        <v>7272</v>
      </c>
      <c r="R2191" s="156">
        <v>3.1</v>
      </c>
      <c r="U2191" s="1">
        <v>1.5</v>
      </c>
      <c r="V2191" s="21">
        <v>4.13</v>
      </c>
      <c r="AQ2191" s="20" t="e">
        <f>AVERAGE(SMALL(AE2191:AI2191,1),SMALL(AE2191:AI2191,2))</f>
        <v>#NUM!</v>
      </c>
      <c r="AR2191" s="20" t="e">
        <f>IF(R2191 &lt;=( AVERAGE(SMALL(AE2191:AI2191,1),SMALL(AE2191:AI2191,2))), R2191, "")</f>
        <v>#NUM!</v>
      </c>
      <c r="AS2191" s="20" t="e">
        <f>AVERAGE(SMALL(AJ2191:AM2191,1),SMALL(AJ2191:AM2191,2))</f>
        <v>#NUM!</v>
      </c>
      <c r="AT2191" s="20">
        <f>T2191*1.075</f>
        <v>0</v>
      </c>
      <c r="AU2191" s="20">
        <f>U2191*1.075</f>
        <v>1.6124999999999998</v>
      </c>
      <c r="AV2191" s="22">
        <f>MIN(AN2191,AT2191,AU2191)</f>
        <v>0</v>
      </c>
      <c r="AW2191" s="20" t="s">
        <v>71</v>
      </c>
      <c r="AX2191" s="20" t="s">
        <v>72</v>
      </c>
      <c r="AY2191" s="25">
        <v>1.6125</v>
      </c>
      <c r="AZ2191" s="27">
        <f>IF(AND(AY2191&gt;0,AY2191&lt;=10),AY2191*0.25,IF(AND(AY2191&gt;10,AY2191&lt;=50),AY2191*0.17,IF(AND(AY2191&gt;10,AY2191&lt;=100),AY2191*0.12,IF(AY2191&gt;100,AY2191*0.1))))</f>
        <v>0.40312500000000001</v>
      </c>
      <c r="BA2191" s="3">
        <f>AZ2191+AY2191</f>
        <v>2.015625</v>
      </c>
      <c r="BB2191" s="25">
        <f>BA2191+BA2191*0.08</f>
        <v>2.1768749999999999</v>
      </c>
      <c r="BC2191" s="20" t="s">
        <v>12295</v>
      </c>
    </row>
    <row r="2192" spans="1:116" ht="30" customHeight="1">
      <c r="A2192" s="7" t="s">
        <v>1651</v>
      </c>
      <c r="B2192" s="5">
        <v>2190</v>
      </c>
      <c r="C2192" s="116"/>
      <c r="D2192" s="116"/>
      <c r="E2192" s="43" t="s">
        <v>7266</v>
      </c>
      <c r="F2192" s="3" t="s">
        <v>7273</v>
      </c>
      <c r="G2192" s="3" t="s">
        <v>7268</v>
      </c>
      <c r="H2192" s="3" t="s">
        <v>815</v>
      </c>
      <c r="I2192" s="3" t="s">
        <v>550</v>
      </c>
      <c r="J2192" s="3" t="s">
        <v>7274</v>
      </c>
      <c r="K2192" s="6">
        <v>5</v>
      </c>
      <c r="L2192" s="3" t="s">
        <v>79</v>
      </c>
      <c r="M2192" s="6">
        <v>1</v>
      </c>
      <c r="N2192" s="3" t="s">
        <v>44</v>
      </c>
      <c r="O2192" s="3" t="s">
        <v>7253</v>
      </c>
      <c r="P2192" s="3" t="s">
        <v>7275</v>
      </c>
      <c r="Q2192" s="3" t="s">
        <v>7276</v>
      </c>
      <c r="R2192" s="156">
        <v>3.1</v>
      </c>
      <c r="T2192" s="23">
        <v>1.5</v>
      </c>
      <c r="U2192" s="1">
        <v>1.5</v>
      </c>
      <c r="V2192" s="21">
        <v>4.41</v>
      </c>
      <c r="AQ2192" s="20" t="e">
        <f>AVERAGE(SMALL(AE2192:AI2192,1),SMALL(AE2192:AI2192,2))</f>
        <v>#NUM!</v>
      </c>
      <c r="AR2192" s="20" t="e">
        <f>IF(R2192 &lt;=( AVERAGE(SMALL(AE2192:AI2192,1),SMALL(AE2192:AI2192,2))), R2192, "")</f>
        <v>#NUM!</v>
      </c>
      <c r="AS2192" s="20" t="e">
        <f>AVERAGE(SMALL(AJ2192:AM2192,1),SMALL(AJ2192:AM2192,2))</f>
        <v>#NUM!</v>
      </c>
      <c r="AT2192" s="20">
        <f>T2192*1.075</f>
        <v>1.6124999999999998</v>
      </c>
      <c r="AU2192" s="20">
        <f>U2192*1.075</f>
        <v>1.6124999999999998</v>
      </c>
      <c r="AV2192" s="22">
        <f>MIN(AN2192,AT2192,AU2192)</f>
        <v>1.6124999999999998</v>
      </c>
      <c r="AW2192" s="20" t="s">
        <v>71</v>
      </c>
      <c r="AX2192" s="20" t="s">
        <v>72</v>
      </c>
      <c r="AY2192" s="25">
        <v>1.6125</v>
      </c>
      <c r="AZ2192" s="27">
        <f>IF(AND(AY2192&gt;0,AY2192&lt;=10),AY2192*0.25,IF(AND(AY2192&gt;10,AY2192&lt;=50),AY2192*0.17,IF(AND(AY2192&gt;10,AY2192&lt;=100),AY2192*0.12,IF(AY2192&gt;100,AY2192*0.1))))</f>
        <v>0.40312500000000001</v>
      </c>
      <c r="BA2192" s="3">
        <f>AZ2192+AY2192</f>
        <v>2.015625</v>
      </c>
      <c r="BB2192" s="25">
        <f>BA2192+BA2192*0.08</f>
        <v>2.1768749999999999</v>
      </c>
      <c r="BC2192" s="20" t="s">
        <v>12295</v>
      </c>
    </row>
    <row r="2193" spans="1:116" ht="30" customHeight="1">
      <c r="A2193" s="7" t="s">
        <v>1651</v>
      </c>
      <c r="B2193" s="5">
        <v>2191</v>
      </c>
      <c r="C2193" s="116"/>
      <c r="D2193" s="116"/>
      <c r="E2193" s="43" t="s">
        <v>7287</v>
      </c>
      <c r="F2193" s="3" t="s">
        <v>7288</v>
      </c>
      <c r="G2193" s="3" t="s">
        <v>1599</v>
      </c>
      <c r="H2193" s="3" t="s">
        <v>1562</v>
      </c>
      <c r="I2193" s="3" t="s">
        <v>550</v>
      </c>
      <c r="J2193" s="3" t="s">
        <v>7274</v>
      </c>
      <c r="K2193" s="6">
        <v>5</v>
      </c>
      <c r="L2193" s="3" t="s">
        <v>79</v>
      </c>
      <c r="M2193" s="6">
        <v>1</v>
      </c>
      <c r="N2193" s="3" t="s">
        <v>44</v>
      </c>
      <c r="O2193" s="3" t="s">
        <v>7253</v>
      </c>
      <c r="P2193" s="3" t="s">
        <v>7261</v>
      </c>
      <c r="Q2193" s="3" t="s">
        <v>7289</v>
      </c>
      <c r="R2193" s="156">
        <v>7.1</v>
      </c>
      <c r="T2193" s="23">
        <v>3</v>
      </c>
      <c r="U2193" s="1">
        <v>3</v>
      </c>
      <c r="V2193" s="21">
        <v>9.08</v>
      </c>
      <c r="AQ2193" s="20" t="e">
        <f>AVERAGE(SMALL(AE2193:AI2193,1),SMALL(AE2193:AI2193,2))</f>
        <v>#NUM!</v>
      </c>
      <c r="AR2193" s="20" t="e">
        <f>IF(R2193 &lt;=( AVERAGE(SMALL(AE2193:AI2193,1),SMALL(AE2193:AI2193,2))), R2193, "")</f>
        <v>#NUM!</v>
      </c>
      <c r="AS2193" s="20" t="e">
        <f>AVERAGE(SMALL(AJ2193:AM2193,1),SMALL(AJ2193:AM2193,2))</f>
        <v>#NUM!</v>
      </c>
      <c r="AT2193" s="20">
        <f>T2193*1.075</f>
        <v>3.2249999999999996</v>
      </c>
      <c r="AU2193" s="20">
        <f>U2193*1.075</f>
        <v>3.2249999999999996</v>
      </c>
      <c r="AV2193" s="22">
        <f>MIN(AN2193,AT2193,AU2193)</f>
        <v>3.2249999999999996</v>
      </c>
      <c r="AW2193" s="20" t="s">
        <v>71</v>
      </c>
      <c r="AX2193" s="20" t="s">
        <v>72</v>
      </c>
      <c r="AY2193" s="25">
        <v>3.2250000000000001</v>
      </c>
      <c r="AZ2193" s="27">
        <f>IF(AND(AY2193&gt;0,AY2193&lt;=10),AY2193*0.25,IF(AND(AY2193&gt;10,AY2193&lt;=50),AY2193*0.17,IF(AND(AY2193&gt;10,AY2193&lt;=100),AY2193*0.12,IF(AY2193&gt;100,AY2193*0.1))))</f>
        <v>0.80625000000000002</v>
      </c>
      <c r="BA2193" s="3">
        <f>AZ2193+AY2193</f>
        <v>4.03125</v>
      </c>
      <c r="BB2193" s="25">
        <f>BA2193+BA2193*0.08</f>
        <v>4.3537499999999998</v>
      </c>
      <c r="BC2193" s="20" t="s">
        <v>12295</v>
      </c>
    </row>
    <row r="2194" spans="1:116" ht="30" customHeight="1">
      <c r="A2194" s="7" t="s">
        <v>1651</v>
      </c>
      <c r="B2194" s="5">
        <v>2192</v>
      </c>
      <c r="C2194" s="6"/>
      <c r="D2194" s="6"/>
      <c r="E2194" s="43" t="s">
        <v>7248</v>
      </c>
      <c r="F2194" s="3" t="s">
        <v>7249</v>
      </c>
      <c r="G2194" s="3" t="s">
        <v>7250</v>
      </c>
      <c r="H2194" s="3" t="s">
        <v>7251</v>
      </c>
      <c r="I2194" s="3" t="s">
        <v>1211</v>
      </c>
      <c r="J2194" s="3" t="s">
        <v>7252</v>
      </c>
      <c r="K2194" s="6">
        <v>100</v>
      </c>
      <c r="L2194" s="3" t="s">
        <v>79</v>
      </c>
      <c r="M2194" s="6">
        <v>1</v>
      </c>
      <c r="N2194" s="3" t="s">
        <v>44</v>
      </c>
      <c r="O2194" s="3" t="s">
        <v>7253</v>
      </c>
      <c r="P2194" s="3" t="s">
        <v>7254</v>
      </c>
      <c r="Q2194" s="3" t="s">
        <v>7255</v>
      </c>
      <c r="R2194" s="156">
        <v>6.2</v>
      </c>
      <c r="U2194" s="1">
        <v>3.3</v>
      </c>
      <c r="V2194" s="21">
        <v>8.58</v>
      </c>
      <c r="AQ2194" s="20" t="e">
        <f>AVERAGE(SMALL(AE2194:AI2194,1),SMALL(AE2194:AI2194,2))</f>
        <v>#NUM!</v>
      </c>
      <c r="AR2194" s="20" t="e">
        <f>IF(R2194 &lt;=( AVERAGE(SMALL(AE2194:AI2194,1),SMALL(AE2194:AI2194,2))), R2194, "")</f>
        <v>#NUM!</v>
      </c>
      <c r="AS2194" s="20" t="e">
        <f>AVERAGE(SMALL(AJ2194:AM2194,1),SMALL(AJ2194:AM2194,2))</f>
        <v>#NUM!</v>
      </c>
      <c r="AT2194" s="20">
        <f>T2194*1.075</f>
        <v>0</v>
      </c>
      <c r="AU2194" s="20">
        <f>U2194*1.075</f>
        <v>3.5474999999999999</v>
      </c>
      <c r="AV2194" s="22">
        <f>MIN(AN2194,AT2194,AU2194)</f>
        <v>0</v>
      </c>
      <c r="AW2194" s="20" t="s">
        <v>71</v>
      </c>
      <c r="AX2194" s="20" t="s">
        <v>72</v>
      </c>
      <c r="AY2194" s="25">
        <v>3.5470000000000002</v>
      </c>
      <c r="AZ2194" s="27">
        <f>IF(AND(AY2194&gt;0,AY2194&lt;=10),AY2194*0.25,IF(AND(AY2194&gt;10,AY2194&lt;=50),AY2194*0.17,IF(AND(AY2194&gt;10,AY2194&lt;=100),AY2194*0.12,IF(AY2194&gt;100,AY2194*0.1))))</f>
        <v>0.88675000000000004</v>
      </c>
      <c r="BA2194" s="3">
        <f>AZ2194+AY2194</f>
        <v>4.4337499999999999</v>
      </c>
      <c r="BB2194" s="25">
        <f>BA2194+BA2194*0.08</f>
        <v>4.7884500000000001</v>
      </c>
      <c r="BC2194" s="20" t="s">
        <v>12295</v>
      </c>
    </row>
    <row r="2195" spans="1:116" ht="30" customHeight="1">
      <c r="A2195" s="7" t="s">
        <v>1651</v>
      </c>
      <c r="B2195" s="5">
        <v>2193</v>
      </c>
      <c r="C2195" s="6"/>
      <c r="D2195" s="6"/>
      <c r="E2195" s="43" t="s">
        <v>7290</v>
      </c>
      <c r="F2195" s="3" t="s">
        <v>7288</v>
      </c>
      <c r="G2195" s="3" t="s">
        <v>7291</v>
      </c>
      <c r="H2195" s="3" t="s">
        <v>7292</v>
      </c>
      <c r="I2195" s="3" t="s">
        <v>420</v>
      </c>
      <c r="J2195" s="3" t="s">
        <v>7293</v>
      </c>
      <c r="K2195" s="6">
        <v>5</v>
      </c>
      <c r="L2195" s="3" t="s">
        <v>79</v>
      </c>
      <c r="M2195" s="6">
        <v>1</v>
      </c>
      <c r="N2195" s="3" t="s">
        <v>44</v>
      </c>
      <c r="O2195" s="3" t="s">
        <v>7253</v>
      </c>
      <c r="P2195" s="3" t="s">
        <v>7294</v>
      </c>
      <c r="Q2195" s="3" t="s">
        <v>7295</v>
      </c>
      <c r="R2195" s="156">
        <v>6.1</v>
      </c>
      <c r="T2195" s="23">
        <v>3</v>
      </c>
      <c r="U2195" s="1">
        <v>3</v>
      </c>
      <c r="V2195" s="21">
        <v>7.56</v>
      </c>
      <c r="AQ2195" s="20" t="e">
        <f>AVERAGE(SMALL(AE2195:AI2195,1),SMALL(AE2195:AI2195,2))</f>
        <v>#NUM!</v>
      </c>
      <c r="AR2195" s="20" t="e">
        <f>IF(R2195 &lt;=( AVERAGE(SMALL(AE2195:AI2195,1),SMALL(AE2195:AI2195,2))), R2195, "")</f>
        <v>#NUM!</v>
      </c>
      <c r="AS2195" s="20" t="e">
        <f>AVERAGE(SMALL(AJ2195:AM2195,1),SMALL(AJ2195:AM2195,2))</f>
        <v>#NUM!</v>
      </c>
      <c r="AT2195" s="20">
        <f>T2195*1.075</f>
        <v>3.2249999999999996</v>
      </c>
      <c r="AU2195" s="20">
        <f>U2195*1.075</f>
        <v>3.2249999999999996</v>
      </c>
      <c r="AV2195" s="22">
        <f>MIN(AN2195,AT2195,AU2195)</f>
        <v>3.2249999999999996</v>
      </c>
      <c r="AW2195" s="20" t="s">
        <v>71</v>
      </c>
      <c r="AX2195" s="20" t="s">
        <v>72</v>
      </c>
      <c r="AY2195" s="25">
        <v>3.23</v>
      </c>
      <c r="AZ2195" s="27">
        <f>IF(AND(AY2195&gt;0,AY2195&lt;=10),AY2195*0.25,IF(AND(AY2195&gt;10,AY2195&lt;=50),AY2195*0.17,IF(AND(AY2195&gt;10,AY2195&lt;=100),AY2195*0.12,IF(AY2195&gt;100,AY2195*0.1))))</f>
        <v>0.8075</v>
      </c>
      <c r="BA2195" s="3">
        <f>AZ2195+AY2195</f>
        <v>4.0374999999999996</v>
      </c>
      <c r="BB2195" s="25">
        <f>BA2195+BA2195*0.08</f>
        <v>4.3605</v>
      </c>
      <c r="BC2195" s="20" t="s">
        <v>12295</v>
      </c>
    </row>
    <row r="2196" spans="1:116" ht="30" customHeight="1">
      <c r="A2196" s="7" t="s">
        <v>1651</v>
      </c>
      <c r="B2196" s="5">
        <v>2194</v>
      </c>
      <c r="C2196" s="6"/>
      <c r="D2196" s="6"/>
      <c r="E2196" s="43" t="s">
        <v>7296</v>
      </c>
      <c r="F2196" s="3" t="s">
        <v>7297</v>
      </c>
      <c r="G2196" s="3" t="s">
        <v>7298</v>
      </c>
      <c r="H2196" s="3" t="s">
        <v>7299</v>
      </c>
      <c r="I2196" s="3" t="s">
        <v>576</v>
      </c>
      <c r="J2196" s="3" t="s">
        <v>7300</v>
      </c>
      <c r="K2196" s="6">
        <v>5</v>
      </c>
      <c r="L2196" s="3" t="s">
        <v>67</v>
      </c>
      <c r="M2196" s="6">
        <v>1</v>
      </c>
      <c r="N2196" s="3" t="s">
        <v>44</v>
      </c>
      <c r="O2196" s="3" t="s">
        <v>7253</v>
      </c>
      <c r="P2196" s="3" t="s">
        <v>7301</v>
      </c>
      <c r="Q2196" s="3" t="s">
        <v>7302</v>
      </c>
      <c r="R2196" s="156">
        <v>4.0999999999999996</v>
      </c>
      <c r="T2196" s="23">
        <v>2.2000000000000002</v>
      </c>
      <c r="U2196" s="1">
        <v>2.2000000000000002</v>
      </c>
      <c r="V2196" s="21">
        <v>5.7</v>
      </c>
      <c r="AQ2196" s="20" t="e">
        <f>AVERAGE(SMALL(AE2196:AI2196,1),SMALL(AE2196:AI2196,2))</f>
        <v>#NUM!</v>
      </c>
      <c r="AR2196" s="20" t="e">
        <f>IF(R2196 &lt;=( AVERAGE(SMALL(AE2196:AI2196,1),SMALL(AE2196:AI2196,2))), R2196, "")</f>
        <v>#NUM!</v>
      </c>
      <c r="AS2196" s="20" t="e">
        <f>AVERAGE(SMALL(AJ2196:AM2196,1),SMALL(AJ2196:AM2196,2))</f>
        <v>#NUM!</v>
      </c>
      <c r="AT2196" s="20">
        <f>T2196*1.075</f>
        <v>2.3650000000000002</v>
      </c>
      <c r="AU2196" s="20">
        <f>U2196*1.075</f>
        <v>2.3650000000000002</v>
      </c>
      <c r="AV2196" s="22">
        <f>MIN(AN2196,AT2196,AU2196)</f>
        <v>2.3650000000000002</v>
      </c>
      <c r="AW2196" s="20" t="s">
        <v>71</v>
      </c>
      <c r="AX2196" s="20" t="s">
        <v>72</v>
      </c>
      <c r="AY2196" s="25">
        <v>2.3650000000000002</v>
      </c>
      <c r="AZ2196" s="27">
        <f>IF(AND(AY2196&gt;0,AY2196&lt;=10),AY2196*0.25,IF(AND(AY2196&gt;10,AY2196&lt;=50),AY2196*0.17,IF(AND(AY2196&gt;10,AY2196&lt;=100),AY2196*0.12,IF(AY2196&gt;100,AY2196*0.1))))</f>
        <v>0.59125000000000005</v>
      </c>
      <c r="BA2196" s="3">
        <f>AZ2196+AY2196</f>
        <v>2.9562500000000003</v>
      </c>
      <c r="BB2196" s="25">
        <f>BA2196+BA2196*0.08</f>
        <v>3.1927500000000002</v>
      </c>
      <c r="BC2196" s="20" t="s">
        <v>12295</v>
      </c>
    </row>
    <row r="2197" spans="1:116" ht="30" customHeight="1">
      <c r="A2197" s="7" t="s">
        <v>1651</v>
      </c>
      <c r="B2197" s="5">
        <v>2195</v>
      </c>
      <c r="C2197" s="116"/>
      <c r="D2197" s="116"/>
      <c r="E2197" s="43" t="s">
        <v>7282</v>
      </c>
      <c r="F2197" s="3" t="s">
        <v>5220</v>
      </c>
      <c r="G2197" s="3" t="s">
        <v>5221</v>
      </c>
      <c r="H2197" s="3" t="s">
        <v>7283</v>
      </c>
      <c r="I2197" s="3" t="s">
        <v>550</v>
      </c>
      <c r="J2197" s="3" t="s">
        <v>7284</v>
      </c>
      <c r="K2197" s="6">
        <v>10</v>
      </c>
      <c r="L2197" s="3" t="s">
        <v>79</v>
      </c>
      <c r="M2197" s="6">
        <v>1</v>
      </c>
      <c r="N2197" s="3" t="s">
        <v>44</v>
      </c>
      <c r="O2197" s="3" t="s">
        <v>7253</v>
      </c>
      <c r="P2197" s="3" t="s">
        <v>7285</v>
      </c>
      <c r="Q2197" s="3" t="s">
        <v>7286</v>
      </c>
      <c r="R2197" s="156">
        <v>3.1</v>
      </c>
      <c r="T2197" s="23">
        <v>1.5</v>
      </c>
      <c r="U2197" s="1">
        <v>1.5</v>
      </c>
      <c r="V2197" s="21">
        <v>5.01</v>
      </c>
      <c r="AQ2197" s="20" t="e">
        <f>AVERAGE(SMALL(AE2197:AI2197,1),SMALL(AE2197:AI2197,2))</f>
        <v>#NUM!</v>
      </c>
      <c r="AR2197" s="20" t="e">
        <f>IF(R2197 &lt;=( AVERAGE(SMALL(AE2197:AI2197,1),SMALL(AE2197:AI2197,2))), R2197, "")</f>
        <v>#NUM!</v>
      </c>
      <c r="AS2197" s="20" t="e">
        <f>AVERAGE(SMALL(AJ2197:AM2197,1),SMALL(AJ2197:AM2197,2))</f>
        <v>#NUM!</v>
      </c>
      <c r="AT2197" s="20">
        <f>T2197*1.075</f>
        <v>1.6124999999999998</v>
      </c>
      <c r="AU2197" s="20">
        <f>U2197*1.075</f>
        <v>1.6124999999999998</v>
      </c>
      <c r="AV2197" s="22">
        <f>MIN(AN2197,AT2197,AU2197)</f>
        <v>1.6124999999999998</v>
      </c>
      <c r="AW2197" s="20" t="s">
        <v>71</v>
      </c>
      <c r="AX2197" s="20" t="s">
        <v>72</v>
      </c>
      <c r="AY2197" s="25">
        <v>1.61</v>
      </c>
      <c r="AZ2197" s="27">
        <f>IF(AND(AY2197&gt;0,AY2197&lt;=10),AY2197*0.25,IF(AND(AY2197&gt;10,AY2197&lt;=50),AY2197*0.17,IF(AND(AY2197&gt;10,AY2197&lt;=100),AY2197*0.12,IF(AY2197&gt;100,AY2197*0.1))))</f>
        <v>0.40250000000000002</v>
      </c>
      <c r="BA2197" s="3">
        <f>AZ2197+AY2197</f>
        <v>2.0125000000000002</v>
      </c>
      <c r="BB2197" s="25">
        <f>BA2197+BA2197*0.08</f>
        <v>2.1735000000000002</v>
      </c>
      <c r="BC2197" s="20" t="s">
        <v>12295</v>
      </c>
    </row>
    <row r="2198" spans="1:116" ht="30" customHeight="1">
      <c r="A2198" s="7" t="s">
        <v>1651</v>
      </c>
      <c r="B2198" s="5">
        <v>2196</v>
      </c>
      <c r="C2198" s="6"/>
      <c r="D2198" s="6"/>
      <c r="E2198" s="43" t="s">
        <v>7313</v>
      </c>
      <c r="F2198" s="3" t="s">
        <v>1629</v>
      </c>
      <c r="G2198" s="3" t="s">
        <v>1630</v>
      </c>
      <c r="H2198" s="3" t="s">
        <v>7314</v>
      </c>
      <c r="I2198" s="3" t="s">
        <v>550</v>
      </c>
      <c r="J2198" s="3" t="s">
        <v>7310</v>
      </c>
      <c r="K2198" s="6">
        <v>10</v>
      </c>
      <c r="L2198" s="3" t="s">
        <v>79</v>
      </c>
      <c r="M2198" s="6">
        <v>1</v>
      </c>
      <c r="N2198" s="3" t="s">
        <v>44</v>
      </c>
      <c r="O2198" s="3" t="s">
        <v>7253</v>
      </c>
      <c r="P2198" s="3" t="s">
        <v>7311</v>
      </c>
      <c r="Q2198" s="3" t="s">
        <v>7315</v>
      </c>
      <c r="R2198" s="156">
        <v>5.0999999999999996</v>
      </c>
      <c r="U2198" s="1" t="s">
        <v>54</v>
      </c>
      <c r="V2198" s="21">
        <v>6.41</v>
      </c>
      <c r="AQ2198" s="20" t="e">
        <f>AVERAGE(SMALL(AE2198:AI2198,1),SMALL(AE2198:AI2198,2))</f>
        <v>#NUM!</v>
      </c>
      <c r="AR2198" s="20" t="e">
        <f>IF(R2198 &lt;=( AVERAGE(SMALL(AE2198:AI2198,1),SMALL(AE2198:AI2198,2))), R2198, "")</f>
        <v>#NUM!</v>
      </c>
      <c r="AS2198" s="20" t="e">
        <f>AVERAGE(SMALL(AJ2198:AM2198,1),SMALL(AJ2198:AM2198,2))</f>
        <v>#NUM!</v>
      </c>
      <c r="AT2198" s="20">
        <f>T2198*1.075</f>
        <v>0</v>
      </c>
      <c r="AU2198" s="20" t="e">
        <f>U2198*1.075</f>
        <v>#VALUE!</v>
      </c>
      <c r="AV2198" s="22" t="e">
        <f>MIN(AN2198,AT2198,AU2198)</f>
        <v>#VALUE!</v>
      </c>
      <c r="AW2198" s="26" t="s">
        <v>49</v>
      </c>
      <c r="AX2198" s="20" t="s">
        <v>48</v>
      </c>
      <c r="AY2198" s="25">
        <v>5.0999999999999996</v>
      </c>
      <c r="AZ2198" s="27">
        <f>IF(AND(AY2198&gt;0,AY2198&lt;=10),AY2198*0.25,IF(AND(AY2198&gt;10,AY2198&lt;=50),AY2198*0.17,IF(AND(AY2198&gt;10,AY2198&lt;=100),AY2198*0.12,IF(AY2198&gt;100,AY2198*0.1))))</f>
        <v>1.2749999999999999</v>
      </c>
      <c r="BA2198" s="3">
        <f>AZ2198+AY2198</f>
        <v>6.375</v>
      </c>
      <c r="BB2198" s="25">
        <f>BA2198+BA2198*0.08</f>
        <v>6.8849999999999998</v>
      </c>
      <c r="BC2198" s="20" t="s">
        <v>12295</v>
      </c>
    </row>
    <row r="2199" spans="1:116" ht="30" customHeight="1">
      <c r="A2199" s="7" t="s">
        <v>1651</v>
      </c>
      <c r="B2199" s="5">
        <v>2197</v>
      </c>
      <c r="C2199" s="6"/>
      <c r="D2199" s="6"/>
      <c r="E2199" s="43" t="s">
        <v>7309</v>
      </c>
      <c r="F2199" s="3" t="s">
        <v>1629</v>
      </c>
      <c r="G2199" s="3" t="s">
        <v>1630</v>
      </c>
      <c r="H2199" s="3" t="s">
        <v>1993</v>
      </c>
      <c r="I2199" s="3" t="s">
        <v>550</v>
      </c>
      <c r="J2199" s="3" t="s">
        <v>7310</v>
      </c>
      <c r="K2199" s="6">
        <v>10</v>
      </c>
      <c r="L2199" s="3" t="s">
        <v>79</v>
      </c>
      <c r="M2199" s="6">
        <v>1</v>
      </c>
      <c r="N2199" s="3" t="s">
        <v>44</v>
      </c>
      <c r="O2199" s="3" t="s">
        <v>7253</v>
      </c>
      <c r="P2199" s="3" t="s">
        <v>7311</v>
      </c>
      <c r="Q2199" s="3" t="s">
        <v>7312</v>
      </c>
      <c r="R2199" s="156">
        <v>5.0999999999999996</v>
      </c>
      <c r="T2199" s="23">
        <v>2.5</v>
      </c>
      <c r="U2199" s="1">
        <v>2.5</v>
      </c>
      <c r="V2199" s="21">
        <v>6.41</v>
      </c>
      <c r="AQ2199" s="20" t="e">
        <f>AVERAGE(SMALL(AE2199:AI2199,1),SMALL(AE2199:AI2199,2))</f>
        <v>#NUM!</v>
      </c>
      <c r="AR2199" s="20" t="e">
        <f>IF(R2199 &lt;=( AVERAGE(SMALL(AE2199:AI2199,1),SMALL(AE2199:AI2199,2))), R2199, "")</f>
        <v>#NUM!</v>
      </c>
      <c r="AS2199" s="20" t="e">
        <f>AVERAGE(SMALL(AJ2199:AM2199,1),SMALL(AJ2199:AM2199,2))</f>
        <v>#NUM!</v>
      </c>
      <c r="AT2199" s="20">
        <f>T2199*1.075</f>
        <v>2.6875</v>
      </c>
      <c r="AU2199" s="20">
        <f>U2199*1.075</f>
        <v>2.6875</v>
      </c>
      <c r="AV2199" s="22">
        <f>MIN(AN2199,AT2199,AU2199)</f>
        <v>2.6875</v>
      </c>
      <c r="AW2199" s="20" t="s">
        <v>71</v>
      </c>
      <c r="AX2199" s="20" t="s">
        <v>72</v>
      </c>
      <c r="AY2199" s="25">
        <v>2.69</v>
      </c>
      <c r="AZ2199" s="27">
        <f>IF(AND(AY2199&gt;0,AY2199&lt;=10),AY2199*0.25,IF(AND(AY2199&gt;10,AY2199&lt;=50),AY2199*0.17,IF(AND(AY2199&gt;10,AY2199&lt;=100),AY2199*0.12,IF(AY2199&gt;100,AY2199*0.1))))</f>
        <v>0.67249999999999999</v>
      </c>
      <c r="BA2199" s="3">
        <f>AZ2199+AY2199</f>
        <v>3.3624999999999998</v>
      </c>
      <c r="BB2199" s="25">
        <f>BA2199+BA2199*0.08</f>
        <v>3.6315</v>
      </c>
      <c r="BC2199" s="20" t="s">
        <v>12295</v>
      </c>
    </row>
    <row r="2200" spans="1:116" ht="30" customHeight="1">
      <c r="A2200" s="7" t="s">
        <v>1651</v>
      </c>
      <c r="B2200" s="5">
        <v>2198</v>
      </c>
      <c r="C2200" s="6"/>
      <c r="D2200" s="6"/>
      <c r="E2200" s="43" t="s">
        <v>7263</v>
      </c>
      <c r="F2200" s="3" t="s">
        <v>7032</v>
      </c>
      <c r="G2200" s="3" t="s">
        <v>7033</v>
      </c>
      <c r="H2200" s="3" t="s">
        <v>122</v>
      </c>
      <c r="I2200" s="3" t="s">
        <v>1211</v>
      </c>
      <c r="J2200" s="3" t="s">
        <v>1219</v>
      </c>
      <c r="K2200" s="6">
        <v>100</v>
      </c>
      <c r="L2200" s="3" t="s">
        <v>79</v>
      </c>
      <c r="M2200" s="6">
        <v>1</v>
      </c>
      <c r="N2200" s="3" t="s">
        <v>44</v>
      </c>
      <c r="O2200" s="3" t="s">
        <v>7253</v>
      </c>
      <c r="P2200" s="3" t="s">
        <v>7264</v>
      </c>
      <c r="Q2200" s="3" t="s">
        <v>7265</v>
      </c>
      <c r="R2200" s="156">
        <v>5.2</v>
      </c>
      <c r="T2200" s="23">
        <v>3</v>
      </c>
      <c r="U2200" s="1">
        <v>3</v>
      </c>
      <c r="V2200" s="21">
        <v>5.37</v>
      </c>
      <c r="AQ2200" s="20" t="e">
        <f>AVERAGE(SMALL(AE2200:AI2200,1),SMALL(AE2200:AI2200,2))</f>
        <v>#NUM!</v>
      </c>
      <c r="AR2200" s="20" t="e">
        <f>IF(R2200 &lt;=( AVERAGE(SMALL(AE2200:AI2200,1),SMALL(AE2200:AI2200,2))), R2200, "")</f>
        <v>#NUM!</v>
      </c>
      <c r="AS2200" s="20" t="e">
        <f>AVERAGE(SMALL(AJ2200:AM2200,1),SMALL(AJ2200:AM2200,2))</f>
        <v>#NUM!</v>
      </c>
      <c r="AT2200" s="20">
        <f>T2200*1.075</f>
        <v>3.2249999999999996</v>
      </c>
      <c r="AU2200" s="20">
        <f>U2200*1.075</f>
        <v>3.2249999999999996</v>
      </c>
      <c r="AV2200" s="22">
        <f>MIN(AN2200,AT2200,AU2200)</f>
        <v>3.2249999999999996</v>
      </c>
      <c r="AW2200" s="20" t="s">
        <v>71</v>
      </c>
      <c r="AX2200" s="20" t="s">
        <v>72</v>
      </c>
      <c r="AY2200" s="25">
        <v>3.2250000000000001</v>
      </c>
      <c r="AZ2200" s="27">
        <f>IF(AND(AY2200&gt;0,AY2200&lt;=10),AY2200*0.25,IF(AND(AY2200&gt;10,AY2200&lt;=50),AY2200*0.17,IF(AND(AY2200&gt;10,AY2200&lt;=100),AY2200*0.12,IF(AY2200&gt;100,AY2200*0.1))))</f>
        <v>0.80625000000000002</v>
      </c>
      <c r="BA2200" s="3">
        <f>AZ2200+AY2200</f>
        <v>4.03125</v>
      </c>
      <c r="BB2200" s="25">
        <f>BA2200+BA2200*0.08</f>
        <v>4.3537499999999998</v>
      </c>
      <c r="BC2200" s="20" t="s">
        <v>12295</v>
      </c>
    </row>
    <row r="2201" spans="1:116" ht="30" customHeight="1">
      <c r="A2201" s="4" t="s">
        <v>487</v>
      </c>
      <c r="B2201" s="5">
        <v>2199</v>
      </c>
      <c r="C2201" s="6">
        <v>16094</v>
      </c>
      <c r="D2201" s="6"/>
      <c r="E2201" s="43" t="s">
        <v>7316</v>
      </c>
      <c r="F2201" s="3" t="s">
        <v>2676</v>
      </c>
      <c r="G2201" s="3" t="s">
        <v>92</v>
      </c>
      <c r="H2201" s="3" t="s">
        <v>7317</v>
      </c>
      <c r="I2201" s="3" t="s">
        <v>94</v>
      </c>
      <c r="J2201" s="3" t="s">
        <v>7318</v>
      </c>
      <c r="K2201" s="6"/>
      <c r="L2201" s="3"/>
      <c r="M2201" s="6">
        <v>1</v>
      </c>
      <c r="N2201" s="3" t="s">
        <v>44</v>
      </c>
      <c r="O2201" s="3" t="s">
        <v>7319</v>
      </c>
      <c r="P2201" s="3" t="s">
        <v>7320</v>
      </c>
      <c r="Q2201" s="3" t="s">
        <v>7321</v>
      </c>
      <c r="R2201" s="156">
        <v>2.21</v>
      </c>
      <c r="U2201" s="1" t="s">
        <v>54</v>
      </c>
      <c r="AN2201" s="25">
        <v>2.21</v>
      </c>
      <c r="AO2201" s="20" t="s">
        <v>47</v>
      </c>
      <c r="AP2201" s="24" t="s">
        <v>48</v>
      </c>
      <c r="AQ2201" s="20" t="e">
        <f>AVERAGE(SMALL(AE2201:AI2201,1),SMALL(AE2201:AI2201,2))</f>
        <v>#NUM!</v>
      </c>
      <c r="AR2201" s="20" t="e">
        <f>IF(R2201 &lt;=( AVERAGE(SMALL(AE2201:AI2201,1),SMALL(AE2201:AI2201,2))), R2201, "")</f>
        <v>#NUM!</v>
      </c>
      <c r="AS2201" s="20" t="e">
        <f>AVERAGE(SMALL(AJ2201:AM2201,1),SMALL(AJ2201:AM2201,2))</f>
        <v>#NUM!</v>
      </c>
      <c r="AT2201" s="20">
        <f>T2201*1.075</f>
        <v>0</v>
      </c>
      <c r="AU2201" s="20" t="e">
        <f>U2201*1.075</f>
        <v>#VALUE!</v>
      </c>
      <c r="AV2201" s="22" t="e">
        <f>MIN(AN2201,AT2201,AU2201)</f>
        <v>#VALUE!</v>
      </c>
      <c r="AW2201" s="26" t="s">
        <v>49</v>
      </c>
      <c r="AX2201" s="26" t="s">
        <v>48</v>
      </c>
      <c r="AY2201" s="25">
        <v>2.21</v>
      </c>
      <c r="AZ2201" s="27">
        <f>IF(AND(AY2201&gt;0,AY2201&lt;=10),AY2201*0.25,IF(AND(AY2201&gt;10,AY2201&lt;=50),AY2201*0.17,IF(AND(AY2201&gt;10,AY2201&lt;=100),AY2201*0.12,IF(AY2201&gt;100,AY2201*0.1))))</f>
        <v>0.55249999999999999</v>
      </c>
      <c r="BA2201" s="3">
        <f>AZ2201+AY2201</f>
        <v>2.7625000000000002</v>
      </c>
      <c r="BB2201" s="25">
        <f>BA2201+BA2201*0.08</f>
        <v>2.9835000000000003</v>
      </c>
      <c r="BC2201" s="20" t="s">
        <v>12295</v>
      </c>
      <c r="BP2201" s="20"/>
      <c r="BQ2201" s="20"/>
      <c r="BR2201" s="20"/>
      <c r="BS2201" s="20"/>
      <c r="BT2201" s="20"/>
      <c r="BU2201" s="20"/>
      <c r="BV2201" s="20"/>
      <c r="BW2201" s="20"/>
      <c r="BX2201" s="20"/>
      <c r="BY2201" s="20"/>
      <c r="BZ2201" s="20"/>
      <c r="CA2201" s="20"/>
      <c r="CB2201" s="20"/>
      <c r="CC2201" s="20"/>
      <c r="CD2201" s="20"/>
      <c r="CE2201" s="20"/>
      <c r="CF2201" s="20"/>
      <c r="CG2201" s="20"/>
      <c r="CH2201" s="20"/>
      <c r="CI2201" s="20"/>
      <c r="CJ2201" s="20"/>
      <c r="CK2201" s="20"/>
      <c r="CL2201" s="20"/>
      <c r="CM2201" s="20"/>
      <c r="CN2201" s="20"/>
      <c r="CO2201" s="20"/>
      <c r="CP2201" s="20"/>
      <c r="CQ2201" s="20"/>
      <c r="CR2201" s="20"/>
      <c r="CS2201" s="20"/>
      <c r="CT2201" s="20"/>
      <c r="CU2201" s="20"/>
      <c r="CV2201" s="20"/>
      <c r="CW2201" s="20"/>
      <c r="CX2201" s="20"/>
      <c r="CY2201" s="20"/>
      <c r="CZ2201" s="20"/>
      <c r="DA2201" s="20"/>
      <c r="DB2201" s="20"/>
      <c r="DC2201" s="20"/>
      <c r="DD2201" s="20"/>
      <c r="DE2201" s="20"/>
      <c r="DF2201" s="20"/>
      <c r="DG2201" s="20"/>
      <c r="DH2201" s="20"/>
      <c r="DI2201" s="20"/>
      <c r="DJ2201" s="20"/>
      <c r="DK2201" s="20"/>
      <c r="DL2201" s="20"/>
    </row>
    <row r="2202" spans="1:116" ht="30" customHeight="1">
      <c r="A2202" s="4" t="s">
        <v>7324</v>
      </c>
      <c r="B2202" s="5">
        <v>2200</v>
      </c>
      <c r="C2202" s="6">
        <v>3705</v>
      </c>
      <c r="D2202" s="6"/>
      <c r="E2202" s="43" t="s">
        <v>7325</v>
      </c>
      <c r="F2202" s="3" t="s">
        <v>7326</v>
      </c>
      <c r="G2202" s="3" t="s">
        <v>92</v>
      </c>
      <c r="H2202" s="3" t="s">
        <v>93</v>
      </c>
      <c r="I2202" s="3" t="s">
        <v>94</v>
      </c>
      <c r="J2202" s="3" t="s">
        <v>7330</v>
      </c>
      <c r="K2202" s="6">
        <v>1</v>
      </c>
      <c r="L2202" s="3" t="s">
        <v>67</v>
      </c>
      <c r="M2202" s="6">
        <v>1</v>
      </c>
      <c r="N2202" s="3" t="s">
        <v>44</v>
      </c>
      <c r="O2202" s="3" t="s">
        <v>7319</v>
      </c>
      <c r="P2202" s="3" t="s">
        <v>7331</v>
      </c>
      <c r="Q2202" s="3" t="s">
        <v>7332</v>
      </c>
      <c r="R2202" s="156">
        <v>1.77</v>
      </c>
      <c r="T2202" s="23">
        <v>1.0640000000000001</v>
      </c>
      <c r="U2202" s="1">
        <v>0.95</v>
      </c>
      <c r="V2202" s="21">
        <v>4.51</v>
      </c>
      <c r="W2202" s="22">
        <v>2.96</v>
      </c>
      <c r="AE2202" s="24">
        <v>4.51</v>
      </c>
      <c r="AN2202" s="25">
        <v>1.77</v>
      </c>
      <c r="AO2202" s="20" t="s">
        <v>47</v>
      </c>
      <c r="AP2202" s="24" t="s">
        <v>48</v>
      </c>
      <c r="AQ2202" s="20" t="e">
        <f>AVERAGE(SMALL(AE2202:AI2202,1),SMALL(AE2202:AI2202,2))</f>
        <v>#NUM!</v>
      </c>
      <c r="AR2202" s="20" t="e">
        <f>IF(R2202 &lt;=( AVERAGE(SMALL(AE2202:AI2202,1),SMALL(AE2202:AI2202,2))), R2202, "")</f>
        <v>#NUM!</v>
      </c>
      <c r="AS2202" s="20" t="e">
        <f>AVERAGE(SMALL(AJ2202:AM2202,1),SMALL(AJ2202:AM2202,2))</f>
        <v>#NUM!</v>
      </c>
      <c r="AT2202" s="20">
        <f>T2202*1.075</f>
        <v>1.1437999999999999</v>
      </c>
      <c r="AU2202" s="20">
        <f>U2202*1.075</f>
        <v>1.02125</v>
      </c>
      <c r="AV2202" s="22">
        <f>MIN(AN2202,AT2202,AU2202)</f>
        <v>1.02125</v>
      </c>
      <c r="AW2202" s="20" t="s">
        <v>71</v>
      </c>
      <c r="AX2202" s="20" t="s">
        <v>72</v>
      </c>
      <c r="AY2202" s="25">
        <v>1.02</v>
      </c>
      <c r="AZ2202" s="27">
        <f>IF(AND(AY2202&gt;0,AY2202&lt;=10),AY2202*0.25,IF(AND(AY2202&gt;10,AY2202&lt;=50),AY2202*0.17,IF(AND(AY2202&gt;10,AY2202&lt;=100),AY2202*0.12,IF(AY2202&gt;100,AY2202*0.1))))</f>
        <v>0.255</v>
      </c>
      <c r="BA2202" s="3">
        <f>AZ2202+AY2202</f>
        <v>1.2749999999999999</v>
      </c>
      <c r="BB2202" s="25">
        <f>BA2202+BA2202*0.08</f>
        <v>1.377</v>
      </c>
      <c r="BC2202" s="20" t="s">
        <v>12295</v>
      </c>
      <c r="BP2202" s="20"/>
      <c r="BQ2202" s="20"/>
      <c r="BR2202" s="20"/>
      <c r="BS2202" s="20"/>
      <c r="BT2202" s="20"/>
      <c r="BU2202" s="20"/>
      <c r="BV2202" s="20"/>
      <c r="BW2202" s="20"/>
      <c r="BX2202" s="20"/>
      <c r="BY2202" s="20"/>
      <c r="BZ2202" s="20"/>
      <c r="CA2202" s="20"/>
      <c r="CB2202" s="20"/>
      <c r="CC2202" s="20"/>
      <c r="CD2202" s="20"/>
      <c r="CE2202" s="20"/>
      <c r="CF2202" s="20"/>
      <c r="CG2202" s="20"/>
      <c r="CH2202" s="20"/>
      <c r="CI2202" s="20"/>
      <c r="CJ2202" s="20"/>
      <c r="CK2202" s="20"/>
      <c r="CL2202" s="20"/>
      <c r="CM2202" s="20"/>
      <c r="CN2202" s="20"/>
      <c r="CO2202" s="20"/>
      <c r="CP2202" s="20"/>
      <c r="CQ2202" s="20"/>
      <c r="CR2202" s="20"/>
      <c r="CS2202" s="20"/>
      <c r="CT2202" s="20"/>
      <c r="CU2202" s="20"/>
      <c r="CV2202" s="20"/>
      <c r="CW2202" s="20"/>
      <c r="CX2202" s="20"/>
      <c r="CY2202" s="20"/>
      <c r="CZ2202" s="20"/>
      <c r="DA2202" s="20"/>
      <c r="DB2202" s="20"/>
      <c r="DC2202" s="20"/>
      <c r="DD2202" s="20"/>
      <c r="DE2202" s="20"/>
      <c r="DF2202" s="20"/>
      <c r="DG2202" s="20"/>
      <c r="DH2202" s="20"/>
      <c r="DI2202" s="20"/>
      <c r="DJ2202" s="20"/>
      <c r="DK2202" s="20"/>
      <c r="DL2202" s="20"/>
    </row>
    <row r="2203" spans="1:116" ht="30" customHeight="1">
      <c r="A2203" s="4" t="s">
        <v>7324</v>
      </c>
      <c r="B2203" s="5">
        <v>2201</v>
      </c>
      <c r="C2203" s="6">
        <v>5497</v>
      </c>
      <c r="D2203" s="6"/>
      <c r="E2203" s="43" t="s">
        <v>7325</v>
      </c>
      <c r="F2203" s="3" t="s">
        <v>7326</v>
      </c>
      <c r="G2203" s="3" t="s">
        <v>92</v>
      </c>
      <c r="H2203" s="3" t="s">
        <v>85</v>
      </c>
      <c r="I2203" s="3" t="s">
        <v>1437</v>
      </c>
      <c r="J2203" s="3" t="s">
        <v>7327</v>
      </c>
      <c r="K2203" s="6"/>
      <c r="L2203" s="3"/>
      <c r="M2203" s="6">
        <v>10</v>
      </c>
      <c r="N2203" s="3" t="s">
        <v>44</v>
      </c>
      <c r="O2203" s="3" t="s">
        <v>7319</v>
      </c>
      <c r="P2203" s="3" t="s">
        <v>7328</v>
      </c>
      <c r="Q2203" s="3" t="s">
        <v>7329</v>
      </c>
      <c r="R2203" s="156">
        <v>13.82</v>
      </c>
      <c r="T2203" s="23">
        <v>8.08</v>
      </c>
      <c r="U2203" s="1">
        <v>7.15</v>
      </c>
      <c r="V2203" s="21">
        <v>42.82</v>
      </c>
      <c r="AE2203" s="24">
        <v>42.82</v>
      </c>
      <c r="AN2203" s="25">
        <v>13.82</v>
      </c>
      <c r="AO2203" s="20" t="s">
        <v>47</v>
      </c>
      <c r="AP2203" s="24" t="s">
        <v>48</v>
      </c>
      <c r="AQ2203" s="20" t="e">
        <f>AVERAGE(SMALL(AE2203:AI2203,1),SMALL(AE2203:AI2203,2))</f>
        <v>#NUM!</v>
      </c>
      <c r="AR2203" s="20" t="e">
        <f>IF(R2203 &lt;=( AVERAGE(SMALL(AE2203:AI2203,1),SMALL(AE2203:AI2203,2))), R2203, "")</f>
        <v>#NUM!</v>
      </c>
      <c r="AS2203" s="20" t="e">
        <f>AVERAGE(SMALL(AJ2203:AM2203,1),SMALL(AJ2203:AM2203,2))</f>
        <v>#NUM!</v>
      </c>
      <c r="AT2203" s="20">
        <f>T2203*1.075</f>
        <v>8.6859999999999999</v>
      </c>
      <c r="AU2203" s="20">
        <f>U2203*1.075</f>
        <v>7.6862500000000002</v>
      </c>
      <c r="AV2203" s="22">
        <f>MIN(AN2203,AT2203,AU2203)</f>
        <v>7.6862500000000002</v>
      </c>
      <c r="AW2203" s="20" t="s">
        <v>71</v>
      </c>
      <c r="AX2203" s="20" t="s">
        <v>72</v>
      </c>
      <c r="AY2203" s="25">
        <v>7.69</v>
      </c>
      <c r="AZ2203" s="27">
        <f>IF(AND(AY2203&gt;0,AY2203&lt;=10),AY2203*0.25,IF(AND(AY2203&gt;10,AY2203&lt;=50),AY2203*0.17,IF(AND(AY2203&gt;10,AY2203&lt;=100),AY2203*0.12,IF(AY2203&gt;100,AY2203*0.1))))</f>
        <v>1.9225000000000001</v>
      </c>
      <c r="BA2203" s="3">
        <f>AZ2203+AY2203</f>
        <v>9.6125000000000007</v>
      </c>
      <c r="BB2203" s="25">
        <f>BA2203+BA2203*0.08</f>
        <v>10.381500000000001</v>
      </c>
      <c r="BC2203" s="20" t="s">
        <v>12295</v>
      </c>
      <c r="BP2203" s="28"/>
      <c r="BQ2203" s="28"/>
      <c r="BR2203" s="28"/>
      <c r="BS2203" s="28"/>
      <c r="BT2203" s="28"/>
      <c r="BU2203" s="28"/>
      <c r="BV2203" s="28"/>
      <c r="BW2203" s="28"/>
      <c r="BX2203" s="28"/>
      <c r="BY2203" s="28"/>
      <c r="BZ2203" s="28"/>
      <c r="CA2203" s="28"/>
      <c r="CB2203" s="28"/>
      <c r="CC2203" s="28"/>
      <c r="CD2203" s="28"/>
      <c r="CE2203" s="28"/>
      <c r="CF2203" s="28"/>
      <c r="CG2203" s="28"/>
      <c r="CH2203" s="28"/>
      <c r="CI2203" s="28"/>
      <c r="CJ2203" s="28"/>
      <c r="CK2203" s="28"/>
      <c r="CL2203" s="28"/>
      <c r="CM2203" s="28"/>
      <c r="CN2203" s="28"/>
      <c r="CO2203" s="28"/>
      <c r="CP2203" s="28"/>
      <c r="CQ2203" s="28"/>
      <c r="CR2203" s="28"/>
      <c r="CS2203" s="28"/>
      <c r="CT2203" s="28"/>
      <c r="CU2203" s="28"/>
      <c r="CV2203" s="28"/>
      <c r="CW2203" s="28"/>
      <c r="CX2203" s="28"/>
      <c r="CY2203" s="28"/>
      <c r="CZ2203" s="28"/>
      <c r="DA2203" s="28"/>
      <c r="DB2203" s="28"/>
      <c r="DC2203" s="28"/>
      <c r="DD2203" s="28"/>
      <c r="DE2203" s="28"/>
      <c r="DF2203" s="28"/>
      <c r="DG2203" s="28"/>
      <c r="DH2203" s="28"/>
      <c r="DI2203" s="28"/>
      <c r="DJ2203" s="28"/>
      <c r="DK2203" s="28"/>
      <c r="DL2203" s="28"/>
    </row>
    <row r="2204" spans="1:116" ht="30" customHeight="1">
      <c r="A2204" s="4" t="s">
        <v>7324</v>
      </c>
      <c r="B2204" s="5">
        <v>2202</v>
      </c>
      <c r="C2204" s="6">
        <v>5561</v>
      </c>
      <c r="D2204" s="6"/>
      <c r="E2204" s="43" t="s">
        <v>7325</v>
      </c>
      <c r="F2204" s="3" t="s">
        <v>7333</v>
      </c>
      <c r="G2204" s="3" t="s">
        <v>92</v>
      </c>
      <c r="H2204" s="3" t="s">
        <v>5476</v>
      </c>
      <c r="I2204" s="3" t="s">
        <v>1437</v>
      </c>
      <c r="J2204" s="3" t="s">
        <v>7334</v>
      </c>
      <c r="K2204" s="6"/>
      <c r="L2204" s="3"/>
      <c r="M2204" s="6">
        <v>1</v>
      </c>
      <c r="N2204" s="3" t="s">
        <v>44</v>
      </c>
      <c r="O2204" s="3" t="s">
        <v>7319</v>
      </c>
      <c r="P2204" s="3" t="s">
        <v>7335</v>
      </c>
      <c r="Q2204" s="3" t="s">
        <v>7336</v>
      </c>
      <c r="R2204" s="156">
        <v>2.52</v>
      </c>
      <c r="T2204" s="23">
        <v>1.59</v>
      </c>
      <c r="U2204" s="1">
        <v>1.42</v>
      </c>
      <c r="V2204" s="21">
        <v>13.59</v>
      </c>
      <c r="AE2204" s="24">
        <v>13.59</v>
      </c>
      <c r="AN2204" s="25">
        <v>2.52</v>
      </c>
      <c r="AO2204" s="20" t="s">
        <v>47</v>
      </c>
      <c r="AP2204" s="24" t="s">
        <v>48</v>
      </c>
      <c r="AQ2204" s="20" t="e">
        <f>AVERAGE(SMALL(AE2204:AI2204,1),SMALL(AE2204:AI2204,2))</f>
        <v>#NUM!</v>
      </c>
      <c r="AR2204" s="20" t="e">
        <f>IF(R2204 &lt;=( AVERAGE(SMALL(AE2204:AI2204,1),SMALL(AE2204:AI2204,2))), R2204, "")</f>
        <v>#NUM!</v>
      </c>
      <c r="AS2204" s="20" t="e">
        <f>AVERAGE(SMALL(AJ2204:AM2204,1),SMALL(AJ2204:AM2204,2))</f>
        <v>#NUM!</v>
      </c>
      <c r="AT2204" s="20">
        <f>T2204*1.075</f>
        <v>1.7092499999999999</v>
      </c>
      <c r="AU2204" s="20">
        <f>U2204*1.075</f>
        <v>1.5265</v>
      </c>
      <c r="AV2204" s="22">
        <f>MIN(AN2204,AT2204,AU2204)</f>
        <v>1.5265</v>
      </c>
      <c r="AW2204" s="20" t="s">
        <v>71</v>
      </c>
      <c r="AX2204" s="20" t="s">
        <v>72</v>
      </c>
      <c r="AY2204" s="25">
        <v>1.526</v>
      </c>
      <c r="AZ2204" s="27">
        <f>IF(AND(AY2204&gt;0,AY2204&lt;=10),AY2204*0.25,IF(AND(AY2204&gt;10,AY2204&lt;=50),AY2204*0.17,IF(AND(AY2204&gt;10,AY2204&lt;=100),AY2204*0.12,IF(AY2204&gt;100,AY2204*0.1))))</f>
        <v>0.38150000000000001</v>
      </c>
      <c r="BA2204" s="3">
        <f>AZ2204+AY2204</f>
        <v>1.9075</v>
      </c>
      <c r="BB2204" s="25">
        <f>BA2204+BA2204*0.08</f>
        <v>2.0600999999999998</v>
      </c>
      <c r="BC2204" s="20" t="s">
        <v>12295</v>
      </c>
      <c r="BP2204" s="28"/>
      <c r="BQ2204" s="28"/>
      <c r="BR2204" s="28"/>
      <c r="BS2204" s="28"/>
      <c r="BT2204" s="28"/>
      <c r="BU2204" s="28"/>
      <c r="BV2204" s="28"/>
      <c r="BW2204" s="28"/>
      <c r="BX2204" s="28"/>
      <c r="BY2204" s="28"/>
      <c r="BZ2204" s="28"/>
      <c r="CA2204" s="28"/>
      <c r="CB2204" s="28"/>
      <c r="CC2204" s="28"/>
      <c r="CD2204" s="28"/>
      <c r="CE2204" s="28"/>
      <c r="CF2204" s="28"/>
      <c r="CG2204" s="28"/>
      <c r="CH2204" s="28"/>
      <c r="CI2204" s="28"/>
      <c r="CJ2204" s="28"/>
      <c r="CK2204" s="28"/>
      <c r="CL2204" s="28"/>
      <c r="CM2204" s="28"/>
      <c r="CN2204" s="28"/>
      <c r="CO2204" s="28"/>
      <c r="CP2204" s="28"/>
      <c r="CQ2204" s="28"/>
      <c r="CR2204" s="28"/>
      <c r="CS2204" s="28"/>
      <c r="CT2204" s="28"/>
      <c r="CU2204" s="28"/>
      <c r="CV2204" s="28"/>
      <c r="CW2204" s="28"/>
      <c r="CX2204" s="28"/>
      <c r="CY2204" s="28"/>
      <c r="CZ2204" s="28"/>
      <c r="DA2204" s="28"/>
      <c r="DB2204" s="28"/>
      <c r="DC2204" s="28"/>
      <c r="DD2204" s="28"/>
      <c r="DE2204" s="28"/>
      <c r="DF2204" s="28"/>
      <c r="DG2204" s="28"/>
      <c r="DH2204" s="28"/>
      <c r="DI2204" s="28"/>
      <c r="DJ2204" s="28"/>
      <c r="DK2204" s="28"/>
      <c r="DL2204" s="28"/>
    </row>
    <row r="2205" spans="1:116" ht="30" customHeight="1">
      <c r="A2205" s="183" t="s">
        <v>14267</v>
      </c>
      <c r="B2205" s="5">
        <v>2203</v>
      </c>
      <c r="C2205" s="6">
        <v>16111</v>
      </c>
      <c r="D2205" s="6"/>
      <c r="E2205" s="186" t="s">
        <v>7316</v>
      </c>
      <c r="F2205" s="3" t="s">
        <v>14268</v>
      </c>
      <c r="G2205" s="3" t="s">
        <v>92</v>
      </c>
      <c r="H2205" s="3" t="s">
        <v>5476</v>
      </c>
      <c r="I2205" s="3" t="s">
        <v>3622</v>
      </c>
      <c r="J2205" s="3" t="s">
        <v>7322</v>
      </c>
      <c r="K2205" s="6">
        <v>2</v>
      </c>
      <c r="L2205" s="3" t="s">
        <v>67</v>
      </c>
      <c r="M2205" s="6">
        <v>1</v>
      </c>
      <c r="N2205" s="3" t="s">
        <v>44</v>
      </c>
      <c r="O2205" s="3" t="s">
        <v>14269</v>
      </c>
      <c r="P2205" s="3" t="s">
        <v>7320</v>
      </c>
      <c r="Q2205" s="3" t="s">
        <v>7323</v>
      </c>
      <c r="R2205" s="156">
        <v>2.11</v>
      </c>
      <c r="S2205" s="22">
        <v>1.96</v>
      </c>
      <c r="T2205" s="42">
        <v>1.96</v>
      </c>
      <c r="U2205" s="21"/>
      <c r="V2205" s="22"/>
      <c r="AD2205" s="24"/>
      <c r="AE2205" s="20"/>
      <c r="AQ2205" s="20" t="e">
        <v>#NUM!</v>
      </c>
      <c r="AR2205" s="20" t="e">
        <v>#NUM!</v>
      </c>
      <c r="AS2205" s="20" t="e">
        <v>#NUM!</v>
      </c>
      <c r="AT2205" s="20" t="e">
        <v>#REF!</v>
      </c>
      <c r="AU2205" s="20">
        <v>2.1069999999999998</v>
      </c>
      <c r="AV2205" s="22" t="e">
        <v>#REF!</v>
      </c>
      <c r="AW2205" s="20" t="s">
        <v>71</v>
      </c>
      <c r="AX2205" s="20" t="s">
        <v>72</v>
      </c>
      <c r="AY2205" s="25">
        <v>2.1070000000000002</v>
      </c>
      <c r="AZ2205" s="27">
        <v>0.52675000000000005</v>
      </c>
      <c r="BA2205" s="3">
        <v>2.63375</v>
      </c>
      <c r="BB2205" s="25">
        <v>2.8444500000000001</v>
      </c>
      <c r="BC2205" s="20" t="s">
        <v>12295</v>
      </c>
      <c r="BD2205" s="20" t="s">
        <v>12287</v>
      </c>
      <c r="BE2205" s="20" t="s">
        <v>14113</v>
      </c>
      <c r="BP2205" s="20"/>
    </row>
    <row r="2206" spans="1:116" ht="30" customHeight="1">
      <c r="A2206" s="4" t="s">
        <v>7337</v>
      </c>
      <c r="B2206" s="5">
        <v>2204</v>
      </c>
      <c r="C2206" s="116">
        <v>14236</v>
      </c>
      <c r="D2206" s="116"/>
      <c r="E2206" s="43" t="s">
        <v>7372</v>
      </c>
      <c r="F2206" s="3" t="s">
        <v>7373</v>
      </c>
      <c r="G2206" s="3" t="s">
        <v>3207</v>
      </c>
      <c r="H2206" s="3" t="s">
        <v>2738</v>
      </c>
      <c r="I2206" s="3" t="s">
        <v>65</v>
      </c>
      <c r="J2206" s="3" t="s">
        <v>7374</v>
      </c>
      <c r="K2206" s="6">
        <v>30</v>
      </c>
      <c r="L2206" s="3" t="s">
        <v>67</v>
      </c>
      <c r="M2206" s="6">
        <v>1</v>
      </c>
      <c r="N2206" s="3" t="s">
        <v>44</v>
      </c>
      <c r="O2206" s="3" t="s">
        <v>7343</v>
      </c>
      <c r="P2206" s="3" t="s">
        <v>7375</v>
      </c>
      <c r="Q2206" s="3" t="s">
        <v>7376</v>
      </c>
      <c r="R2206" s="156">
        <v>9</v>
      </c>
      <c r="U2206" s="1" t="s">
        <v>54</v>
      </c>
      <c r="V2206" s="21">
        <v>9</v>
      </c>
      <c r="AE2206" s="24">
        <v>9</v>
      </c>
      <c r="AN2206" s="25">
        <v>9</v>
      </c>
      <c r="AO2206" s="20" t="s">
        <v>47</v>
      </c>
      <c r="AP2206" s="24" t="s">
        <v>48</v>
      </c>
      <c r="AQ2206" s="20" t="e">
        <f>AVERAGE(SMALL(AE2206:AI2206,1),SMALL(AE2206:AI2206,2))</f>
        <v>#NUM!</v>
      </c>
      <c r="AR2206" s="20" t="e">
        <f>IF(R2206 &lt;=( AVERAGE(SMALL(AE2206:AI2206,1),SMALL(AE2206:AI2206,2))), R2206, "")</f>
        <v>#NUM!</v>
      </c>
      <c r="AS2206" s="20" t="e">
        <f>AVERAGE(SMALL(AJ2206:AM2206,1),SMALL(AJ2206:AM2206,2))</f>
        <v>#NUM!</v>
      </c>
      <c r="AT2206" s="20">
        <f>T2206*1.075</f>
        <v>0</v>
      </c>
      <c r="AU2206" s="20" t="e">
        <f>U2206*1.075</f>
        <v>#VALUE!</v>
      </c>
      <c r="AV2206" s="22" t="e">
        <f>MIN(AN2206,AT2206,AU2206)</f>
        <v>#VALUE!</v>
      </c>
      <c r="AW2206" s="26" t="s">
        <v>49</v>
      </c>
      <c r="AX2206" s="20" t="s">
        <v>48</v>
      </c>
      <c r="AY2206" s="25">
        <v>9</v>
      </c>
      <c r="AZ2206" s="27">
        <f>IF(AND(AY2206&gt;0,AY2206&lt;=10),AY2206*0.25,IF(AND(AY2206&gt;10,AY2206&lt;=50),AY2206*0.17,IF(AND(AY2206&gt;10,AY2206&lt;=100),AY2206*0.12,IF(AY2206&gt;100,AY2206*0.1))))</f>
        <v>2.25</v>
      </c>
      <c r="BA2206" s="3">
        <f>AZ2206+AY2206</f>
        <v>11.25</v>
      </c>
      <c r="BB2206" s="25">
        <f>BA2206+BA2206*0.08</f>
        <v>12.15</v>
      </c>
      <c r="BC2206" s="20" t="s">
        <v>12295</v>
      </c>
      <c r="BP2206" s="28"/>
      <c r="BQ2206" s="28"/>
      <c r="BR2206" s="28"/>
      <c r="BS2206" s="28"/>
      <c r="BT2206" s="28"/>
      <c r="BU2206" s="28"/>
      <c r="BV2206" s="28"/>
      <c r="BW2206" s="28"/>
      <c r="BX2206" s="28"/>
      <c r="BY2206" s="28"/>
      <c r="BZ2206" s="28"/>
      <c r="CA2206" s="28"/>
      <c r="CB2206" s="28"/>
      <c r="CC2206" s="28"/>
      <c r="CD2206" s="28"/>
      <c r="CE2206" s="28"/>
      <c r="CF2206" s="28"/>
      <c r="CG2206" s="28"/>
      <c r="CH2206" s="28"/>
      <c r="CI2206" s="28"/>
      <c r="CJ2206" s="28"/>
      <c r="CK2206" s="28"/>
      <c r="CL2206" s="28"/>
      <c r="CM2206" s="28"/>
      <c r="CN2206" s="28"/>
      <c r="CO2206" s="28"/>
      <c r="CP2206" s="28"/>
      <c r="CQ2206" s="28"/>
      <c r="CR2206" s="28"/>
      <c r="CS2206" s="28"/>
      <c r="CT2206" s="28"/>
      <c r="CU2206" s="28"/>
      <c r="CV2206" s="28"/>
      <c r="CW2206" s="28"/>
      <c r="CX2206" s="28"/>
      <c r="CY2206" s="28"/>
      <c r="CZ2206" s="28"/>
      <c r="DA2206" s="28"/>
      <c r="DB2206" s="28"/>
      <c r="DC2206" s="28"/>
      <c r="DD2206" s="28"/>
      <c r="DE2206" s="28"/>
      <c r="DF2206" s="28"/>
      <c r="DG2206" s="28"/>
      <c r="DH2206" s="28"/>
      <c r="DI2206" s="28"/>
      <c r="DJ2206" s="28"/>
      <c r="DK2206" s="28"/>
      <c r="DL2206" s="28"/>
    </row>
    <row r="2207" spans="1:116" ht="30" customHeight="1">
      <c r="A2207" s="4" t="s">
        <v>7337</v>
      </c>
      <c r="B2207" s="5">
        <v>2205</v>
      </c>
      <c r="C2207" s="116">
        <v>18163</v>
      </c>
      <c r="D2207" s="116"/>
      <c r="E2207" s="43" t="s">
        <v>7367</v>
      </c>
      <c r="F2207" s="3" t="s">
        <v>7368</v>
      </c>
      <c r="G2207" s="3" t="s">
        <v>1569</v>
      </c>
      <c r="H2207" s="3" t="s">
        <v>1570</v>
      </c>
      <c r="I2207" s="3" t="s">
        <v>65</v>
      </c>
      <c r="J2207" s="3" t="s">
        <v>7369</v>
      </c>
      <c r="K2207" s="6">
        <v>30</v>
      </c>
      <c r="L2207" s="3" t="s">
        <v>67</v>
      </c>
      <c r="M2207" s="6">
        <v>1</v>
      </c>
      <c r="N2207" s="3" t="s">
        <v>44</v>
      </c>
      <c r="O2207" s="3" t="s">
        <v>7343</v>
      </c>
      <c r="P2207" s="3" t="s">
        <v>7370</v>
      </c>
      <c r="Q2207" s="3" t="s">
        <v>7371</v>
      </c>
      <c r="R2207" s="156">
        <v>5.3742000000000001</v>
      </c>
      <c r="U2207" s="1">
        <v>3.36</v>
      </c>
      <c r="V2207" s="21">
        <v>3.9984000000000002</v>
      </c>
      <c r="W2207" s="22">
        <v>6.75</v>
      </c>
      <c r="AE2207" s="24">
        <v>3.9984000000000002</v>
      </c>
      <c r="AN2207" s="25">
        <v>4</v>
      </c>
      <c r="AO2207" s="20" t="s">
        <v>373</v>
      </c>
      <c r="AP2207" s="24" t="s">
        <v>374</v>
      </c>
      <c r="AQ2207" s="20" t="e">
        <f>AVERAGE(SMALL(AE2207:AI2207,1),SMALL(AE2207:AI2207,2))</f>
        <v>#NUM!</v>
      </c>
      <c r="AR2207" s="20" t="e">
        <f>IF(R2207 &lt;=( AVERAGE(SMALL(AE2207:AI2207,1),SMALL(AE2207:AI2207,2))), R2207, "")</f>
        <v>#NUM!</v>
      </c>
      <c r="AS2207" s="20" t="e">
        <f>AVERAGE(SMALL(AJ2207:AM2207,1),SMALL(AJ2207:AM2207,2))</f>
        <v>#NUM!</v>
      </c>
      <c r="AT2207" s="20">
        <f>T2207*1.075</f>
        <v>0</v>
      </c>
      <c r="AU2207" s="20">
        <f>U2207*1.075</f>
        <v>3.6119999999999997</v>
      </c>
      <c r="AV2207" s="22">
        <f>MIN(AN2207,AT2207,AU2207)</f>
        <v>0</v>
      </c>
      <c r="AW2207" s="20" t="s">
        <v>71</v>
      </c>
      <c r="AX2207" s="20" t="s">
        <v>72</v>
      </c>
      <c r="AY2207" s="25">
        <v>3.6120000000000001</v>
      </c>
      <c r="AZ2207" s="27">
        <f>IF(AND(AY2207&gt;0,AY2207&lt;=10),AY2207*0.25,IF(AND(AY2207&gt;10,AY2207&lt;=50),AY2207*0.17,IF(AND(AY2207&gt;10,AY2207&lt;=100),AY2207*0.12,IF(AY2207&gt;100,AY2207*0.1))))</f>
        <v>0.90300000000000002</v>
      </c>
      <c r="BA2207" s="3">
        <f>AZ2207+AY2207</f>
        <v>4.5150000000000006</v>
      </c>
      <c r="BB2207" s="25">
        <f>BA2207+BA2207*0.08</f>
        <v>4.8762000000000008</v>
      </c>
      <c r="BC2207" s="20" t="s">
        <v>12295</v>
      </c>
      <c r="BP2207" s="28"/>
      <c r="BQ2207" s="28"/>
      <c r="BR2207" s="28"/>
      <c r="BS2207" s="28"/>
      <c r="BT2207" s="28"/>
      <c r="BU2207" s="28"/>
      <c r="BV2207" s="28"/>
      <c r="BW2207" s="28"/>
      <c r="BX2207" s="28"/>
      <c r="BY2207" s="28"/>
      <c r="BZ2207" s="28"/>
      <c r="CA2207" s="28"/>
      <c r="CB2207" s="28"/>
      <c r="CC2207" s="28"/>
      <c r="CD2207" s="28"/>
      <c r="CE2207" s="28"/>
      <c r="CF2207" s="28"/>
      <c r="CG2207" s="28"/>
      <c r="CH2207" s="28"/>
      <c r="CI2207" s="28"/>
      <c r="CJ2207" s="28"/>
      <c r="CK2207" s="28"/>
      <c r="CL2207" s="28"/>
      <c r="CM2207" s="28"/>
      <c r="CN2207" s="28"/>
      <c r="CO2207" s="28"/>
      <c r="CP2207" s="28"/>
      <c r="CQ2207" s="28"/>
      <c r="CR2207" s="28"/>
      <c r="CS2207" s="28"/>
      <c r="CT2207" s="28"/>
      <c r="CU2207" s="28"/>
      <c r="CV2207" s="28"/>
      <c r="CW2207" s="28"/>
      <c r="CX2207" s="28"/>
      <c r="CY2207" s="28"/>
      <c r="CZ2207" s="28"/>
      <c r="DA2207" s="28"/>
      <c r="DB2207" s="28"/>
      <c r="DC2207" s="28"/>
      <c r="DD2207" s="28"/>
      <c r="DE2207" s="28"/>
      <c r="DF2207" s="28"/>
      <c r="DG2207" s="28"/>
      <c r="DH2207" s="28"/>
      <c r="DI2207" s="28"/>
      <c r="DJ2207" s="28"/>
      <c r="DK2207" s="28"/>
      <c r="DL2207" s="28"/>
    </row>
    <row r="2208" spans="1:116" ht="30" customHeight="1">
      <c r="A2208" s="4" t="s">
        <v>7337</v>
      </c>
      <c r="B2208" s="5">
        <v>2206</v>
      </c>
      <c r="C2208" s="6">
        <v>11940</v>
      </c>
      <c r="D2208" s="6"/>
      <c r="E2208" s="43" t="s">
        <v>7346</v>
      </c>
      <c r="F2208" s="3" t="s">
        <v>7350</v>
      </c>
      <c r="G2208" s="3" t="s">
        <v>4048</v>
      </c>
      <c r="H2208" s="3" t="s">
        <v>4049</v>
      </c>
      <c r="I2208" s="3" t="s">
        <v>389</v>
      </c>
      <c r="J2208" s="3" t="s">
        <v>7351</v>
      </c>
      <c r="K2208" s="6">
        <v>4</v>
      </c>
      <c r="L2208" s="3" t="s">
        <v>79</v>
      </c>
      <c r="M2208" s="6">
        <v>3</v>
      </c>
      <c r="N2208" s="3" t="s">
        <v>44</v>
      </c>
      <c r="O2208" s="3" t="s">
        <v>7343</v>
      </c>
      <c r="P2208" s="3" t="s">
        <v>7352</v>
      </c>
      <c r="Q2208" s="3" t="s">
        <v>7353</v>
      </c>
      <c r="R2208" s="156">
        <v>1.8184</v>
      </c>
      <c r="U2208" s="1">
        <v>1.5</v>
      </c>
      <c r="V2208" s="21">
        <v>2.0924999999999998</v>
      </c>
      <c r="W2208" s="22">
        <v>1.5443</v>
      </c>
      <c r="AE2208" s="24">
        <v>2.0924999999999998</v>
      </c>
      <c r="AF2208" s="20">
        <v>2.04</v>
      </c>
      <c r="AN2208" s="25">
        <v>1.82</v>
      </c>
      <c r="AO2208" s="20" t="s">
        <v>47</v>
      </c>
      <c r="AP2208" s="24" t="s">
        <v>48</v>
      </c>
      <c r="AQ2208" s="20">
        <f>AVERAGE(SMALL(AE2208:AI2208,1),SMALL(AE2208:AI2208,2))</f>
        <v>2.0662500000000001</v>
      </c>
      <c r="AR2208" s="20">
        <f>IF(R2208 &lt;=( AVERAGE(SMALL(AE2208:AI2208,1),SMALL(AE2208:AI2208,2))), R2208, "")</f>
        <v>1.8184</v>
      </c>
      <c r="AS2208" s="20" t="e">
        <f>AVERAGE(SMALL(AJ2208:AM2208,1),SMALL(AJ2208:AM2208,2))</f>
        <v>#NUM!</v>
      </c>
      <c r="AT2208" s="20">
        <f>T2208*1.075</f>
        <v>0</v>
      </c>
      <c r="AU2208" s="20">
        <f>U2208*1.075</f>
        <v>1.6124999999999998</v>
      </c>
      <c r="AV2208" s="22">
        <f>MIN(AN2208,AT2208,AU2208)</f>
        <v>0</v>
      </c>
      <c r="AW2208" s="20" t="s">
        <v>71</v>
      </c>
      <c r="AX2208" s="20" t="s">
        <v>72</v>
      </c>
      <c r="AY2208" s="25">
        <v>1.6120000000000001</v>
      </c>
      <c r="AZ2208" s="27">
        <f>IF(AND(AY2208&gt;0,AY2208&lt;=10),AY2208*0.25,IF(AND(AY2208&gt;10,AY2208&lt;=50),AY2208*0.17,IF(AND(AY2208&gt;10,AY2208&lt;=100),AY2208*0.12,IF(AY2208&gt;100,AY2208*0.1))))</f>
        <v>0.40300000000000002</v>
      </c>
      <c r="BA2208" s="3">
        <f>AZ2208+AY2208</f>
        <v>2.0150000000000001</v>
      </c>
      <c r="BB2208" s="25">
        <f>BA2208+BA2208*0.08</f>
        <v>2.1762000000000001</v>
      </c>
      <c r="BC2208" s="20" t="s">
        <v>12295</v>
      </c>
      <c r="BP2208" s="20"/>
      <c r="BQ2208" s="20"/>
      <c r="BR2208" s="20"/>
      <c r="BS2208" s="20"/>
      <c r="BT2208" s="20"/>
      <c r="BU2208" s="20"/>
      <c r="BV2208" s="20"/>
      <c r="BW2208" s="20"/>
      <c r="BX2208" s="20"/>
      <c r="BY2208" s="20"/>
      <c r="BZ2208" s="20"/>
      <c r="CA2208" s="20"/>
      <c r="CB2208" s="20"/>
      <c r="CC2208" s="20"/>
      <c r="CD2208" s="20"/>
      <c r="CE2208" s="20"/>
      <c r="CF2208" s="20"/>
      <c r="CG2208" s="20"/>
      <c r="CH2208" s="20"/>
      <c r="CI2208" s="20"/>
      <c r="CJ2208" s="20"/>
      <c r="CK2208" s="20"/>
      <c r="CL2208" s="20"/>
      <c r="CM2208" s="20"/>
      <c r="CN2208" s="20"/>
      <c r="CO2208" s="20"/>
      <c r="CP2208" s="20"/>
      <c r="CQ2208" s="20"/>
      <c r="CR2208" s="20"/>
      <c r="CS2208" s="20"/>
      <c r="CT2208" s="20"/>
      <c r="CU2208" s="20"/>
      <c r="CV2208" s="20"/>
      <c r="CW2208" s="20"/>
      <c r="CX2208" s="20"/>
      <c r="CY2208" s="20"/>
      <c r="CZ2208" s="20"/>
      <c r="DA2208" s="20"/>
      <c r="DB2208" s="20"/>
      <c r="DC2208" s="20"/>
      <c r="DD2208" s="20"/>
      <c r="DE2208" s="20"/>
      <c r="DF2208" s="20"/>
      <c r="DG2208" s="20"/>
      <c r="DH2208" s="20"/>
      <c r="DI2208" s="20"/>
      <c r="DJ2208" s="20"/>
      <c r="DK2208" s="20"/>
      <c r="DL2208" s="20"/>
    </row>
    <row r="2209" spans="1:116" ht="30" customHeight="1">
      <c r="A2209" s="4" t="s">
        <v>7337</v>
      </c>
      <c r="B2209" s="5">
        <v>2207</v>
      </c>
      <c r="C2209" s="116">
        <v>11939</v>
      </c>
      <c r="D2209" s="116"/>
      <c r="E2209" s="43" t="s">
        <v>7358</v>
      </c>
      <c r="F2209" s="3" t="s">
        <v>7359</v>
      </c>
      <c r="G2209" s="3" t="s">
        <v>4260</v>
      </c>
      <c r="H2209" s="3" t="s">
        <v>41</v>
      </c>
      <c r="I2209" s="3" t="s">
        <v>102</v>
      </c>
      <c r="J2209" s="3" t="s">
        <v>7360</v>
      </c>
      <c r="K2209" s="6"/>
      <c r="L2209" s="3"/>
      <c r="M2209" s="6">
        <v>10</v>
      </c>
      <c r="N2209" s="3" t="s">
        <v>44</v>
      </c>
      <c r="O2209" s="3" t="s">
        <v>7343</v>
      </c>
      <c r="P2209" s="3" t="s">
        <v>7361</v>
      </c>
      <c r="Q2209" s="3" t="s">
        <v>7362</v>
      </c>
      <c r="R2209" s="156">
        <v>2.1667000000000001</v>
      </c>
      <c r="U2209" s="1">
        <v>1.4</v>
      </c>
      <c r="V2209" s="21">
        <v>2.9325000000000001</v>
      </c>
      <c r="W2209" s="22">
        <v>1.4009100000000001</v>
      </c>
      <c r="AE2209" s="24">
        <v>2.9325000000000001</v>
      </c>
      <c r="AF2209" s="20">
        <v>1.8507</v>
      </c>
      <c r="AN2209" s="25">
        <v>2.17</v>
      </c>
      <c r="AO2209" s="20" t="s">
        <v>47</v>
      </c>
      <c r="AP2209" s="24" t="s">
        <v>48</v>
      </c>
      <c r="AQ2209" s="20">
        <f>AVERAGE(SMALL(AE2209:AI2209,1),SMALL(AE2209:AI2209,2))</f>
        <v>2.3915999999999999</v>
      </c>
      <c r="AR2209" s="20">
        <f>IF(R2209 &lt;=( AVERAGE(SMALL(AE2209:AI2209,1),SMALL(AE2209:AI2209,2))), R2209, "")</f>
        <v>2.1667000000000001</v>
      </c>
      <c r="AS2209" s="20" t="e">
        <f>AVERAGE(SMALL(AJ2209:AM2209,1),SMALL(AJ2209:AM2209,2))</f>
        <v>#NUM!</v>
      </c>
      <c r="AT2209" s="20">
        <f>T2209*1.075</f>
        <v>0</v>
      </c>
      <c r="AU2209" s="20">
        <f>U2209*1.075</f>
        <v>1.5049999999999999</v>
      </c>
      <c r="AV2209" s="22">
        <f>MIN(AN2209,AT2209,AU2209)</f>
        <v>0</v>
      </c>
      <c r="AW2209" s="20" t="s">
        <v>71</v>
      </c>
      <c r="AX2209" s="20" t="s">
        <v>72</v>
      </c>
      <c r="AY2209" s="25">
        <v>1.5049999999999999</v>
      </c>
      <c r="AZ2209" s="27">
        <f>IF(AND(AY2209&gt;0,AY2209&lt;=10),AY2209*0.25,IF(AND(AY2209&gt;10,AY2209&lt;=50),AY2209*0.17,IF(AND(AY2209&gt;10,AY2209&lt;=100),AY2209*0.12,IF(AY2209&gt;100,AY2209*0.1))))</f>
        <v>0.37624999999999997</v>
      </c>
      <c r="BA2209" s="3">
        <f>AZ2209+AY2209</f>
        <v>1.8812499999999999</v>
      </c>
      <c r="BB2209" s="25">
        <f>BA2209+BA2209*0.08</f>
        <v>2.0317499999999997</v>
      </c>
      <c r="BC2209" s="20" t="s">
        <v>12295</v>
      </c>
      <c r="BP2209" s="28"/>
      <c r="BQ2209" s="28"/>
      <c r="BR2209" s="28"/>
      <c r="BS2209" s="28"/>
      <c r="BT2209" s="28"/>
      <c r="BU2209" s="28"/>
      <c r="BV2209" s="28"/>
      <c r="BW2209" s="28"/>
      <c r="BX2209" s="28"/>
      <c r="BY2209" s="28"/>
      <c r="BZ2209" s="28"/>
      <c r="CA2209" s="28"/>
      <c r="CB2209" s="28"/>
      <c r="CC2209" s="28"/>
      <c r="CD2209" s="28"/>
      <c r="CE2209" s="28"/>
      <c r="CF2209" s="28"/>
      <c r="CG2209" s="28"/>
      <c r="CH2209" s="28"/>
      <c r="CI2209" s="28"/>
      <c r="CJ2209" s="28"/>
      <c r="CK2209" s="28"/>
      <c r="CL2209" s="28"/>
      <c r="CM2209" s="28"/>
      <c r="CN2209" s="28"/>
      <c r="CO2209" s="28"/>
      <c r="CP2209" s="28"/>
      <c r="CQ2209" s="28"/>
      <c r="CR2209" s="28"/>
      <c r="CS2209" s="28"/>
      <c r="CT2209" s="28"/>
      <c r="CU2209" s="28"/>
      <c r="CV2209" s="28"/>
      <c r="CW2209" s="28"/>
      <c r="CX2209" s="28"/>
      <c r="CY2209" s="28"/>
      <c r="CZ2209" s="28"/>
      <c r="DA2209" s="28"/>
      <c r="DB2209" s="28"/>
      <c r="DC2209" s="28"/>
      <c r="DD2209" s="28"/>
      <c r="DE2209" s="28"/>
      <c r="DF2209" s="28"/>
      <c r="DG2209" s="28"/>
      <c r="DH2209" s="28"/>
      <c r="DI2209" s="28"/>
      <c r="DJ2209" s="28"/>
      <c r="DK2209" s="28"/>
      <c r="DL2209" s="28"/>
    </row>
    <row r="2210" spans="1:116" ht="30" customHeight="1">
      <c r="A2210" s="4" t="s">
        <v>7337</v>
      </c>
      <c r="B2210" s="5">
        <v>2208</v>
      </c>
      <c r="C2210" s="6">
        <v>3918</v>
      </c>
      <c r="D2210" s="6"/>
      <c r="E2210" s="43" t="s">
        <v>7346</v>
      </c>
      <c r="F2210" s="3" t="s">
        <v>5209</v>
      </c>
      <c r="G2210" s="3" t="s">
        <v>4048</v>
      </c>
      <c r="H2210" s="3" t="s">
        <v>7347</v>
      </c>
      <c r="I2210" s="3" t="s">
        <v>77</v>
      </c>
      <c r="J2210" s="3" t="s">
        <v>7284</v>
      </c>
      <c r="K2210" s="6">
        <v>10</v>
      </c>
      <c r="L2210" s="3" t="s">
        <v>79</v>
      </c>
      <c r="M2210" s="6">
        <v>1</v>
      </c>
      <c r="N2210" s="3" t="s">
        <v>44</v>
      </c>
      <c r="O2210" s="3" t="s">
        <v>7343</v>
      </c>
      <c r="P2210" s="3" t="s">
        <v>7348</v>
      </c>
      <c r="Q2210" s="3" t="s">
        <v>7349</v>
      </c>
      <c r="R2210" s="156">
        <v>3.0333000000000001</v>
      </c>
      <c r="U2210" s="1">
        <v>2.96</v>
      </c>
      <c r="V2210" s="21">
        <v>3.1575000000000002</v>
      </c>
      <c r="W2210" s="22">
        <v>3.0476000000000001</v>
      </c>
      <c r="X2210" s="22">
        <v>2.895</v>
      </c>
      <c r="AF2210" s="20">
        <v>4.0262000000000002</v>
      </c>
      <c r="AN2210" s="25">
        <v>2.97</v>
      </c>
      <c r="AO2210" s="20" t="s">
        <v>207</v>
      </c>
      <c r="AP2210" s="24" t="s">
        <v>208</v>
      </c>
      <c r="AQ2210" s="20" t="e">
        <f>AVERAGE(SMALL(AE2210:AI2210,1),SMALL(AE2210:AI2210,2))</f>
        <v>#NUM!</v>
      </c>
      <c r="AR2210" s="20" t="e">
        <f>IF(R2210 &lt;=( AVERAGE(SMALL(AE2210:AI2210,1),SMALL(AE2210:AI2210,2))), R2210, "")</f>
        <v>#NUM!</v>
      </c>
      <c r="AS2210" s="20" t="e">
        <f>AVERAGE(SMALL(AJ2210:AM2210,1),SMALL(AJ2210:AM2210,2))</f>
        <v>#NUM!</v>
      </c>
      <c r="AT2210" s="20">
        <f>T2210*1.075</f>
        <v>0</v>
      </c>
      <c r="AU2210" s="20">
        <f>U2210*1.075</f>
        <v>3.1819999999999999</v>
      </c>
      <c r="AV2210" s="22">
        <f>MIN(AN2210,AT2210,AU2210)</f>
        <v>0</v>
      </c>
      <c r="AW2210" s="20" t="s">
        <v>209</v>
      </c>
      <c r="AX2210" s="20" t="s">
        <v>208</v>
      </c>
      <c r="AY2210" s="25">
        <v>2.97</v>
      </c>
      <c r="AZ2210" s="27">
        <f>IF(AND(AY2210&gt;0,AY2210&lt;=10),AY2210*0.25,IF(AND(AY2210&gt;10,AY2210&lt;=50),AY2210*0.17,IF(AND(AY2210&gt;10,AY2210&lt;=100),AY2210*0.12,IF(AY2210&gt;100,AY2210*0.1))))</f>
        <v>0.74250000000000005</v>
      </c>
      <c r="BA2210" s="3">
        <f>AZ2210+AY2210</f>
        <v>3.7125000000000004</v>
      </c>
      <c r="BB2210" s="25">
        <f>BA2210+BA2210*0.08</f>
        <v>4.0095000000000001</v>
      </c>
      <c r="BC2210" s="20" t="s">
        <v>12295</v>
      </c>
      <c r="BP2210" s="28"/>
      <c r="BQ2210" s="28"/>
      <c r="BR2210" s="28"/>
      <c r="BS2210" s="28"/>
      <c r="BT2210" s="28"/>
      <c r="BU2210" s="28"/>
      <c r="BV2210" s="28"/>
      <c r="BW2210" s="28"/>
      <c r="BX2210" s="28"/>
      <c r="BY2210" s="28"/>
      <c r="BZ2210" s="28"/>
      <c r="CA2210" s="28"/>
      <c r="CB2210" s="28"/>
      <c r="CC2210" s="28"/>
      <c r="CD2210" s="28"/>
      <c r="CE2210" s="28"/>
      <c r="CF2210" s="28"/>
      <c r="CG2210" s="28"/>
      <c r="CH2210" s="28"/>
      <c r="CI2210" s="28"/>
      <c r="CJ2210" s="28"/>
      <c r="CK2210" s="28"/>
      <c r="CL2210" s="28"/>
      <c r="CM2210" s="28"/>
      <c r="CN2210" s="28"/>
      <c r="CO2210" s="28"/>
      <c r="CP2210" s="28"/>
      <c r="CQ2210" s="28"/>
      <c r="CR2210" s="28"/>
      <c r="CS2210" s="28"/>
      <c r="CT2210" s="28"/>
      <c r="CU2210" s="28"/>
      <c r="CV2210" s="28"/>
      <c r="CW2210" s="28"/>
      <c r="CX2210" s="28"/>
      <c r="CY2210" s="28"/>
      <c r="CZ2210" s="28"/>
      <c r="DA2210" s="28"/>
      <c r="DB2210" s="28"/>
      <c r="DC2210" s="28"/>
      <c r="DD2210" s="28"/>
      <c r="DE2210" s="28"/>
      <c r="DF2210" s="28"/>
      <c r="DG2210" s="28"/>
      <c r="DH2210" s="28"/>
      <c r="DI2210" s="28"/>
      <c r="DJ2210" s="28"/>
      <c r="DK2210" s="28"/>
      <c r="DL2210" s="28"/>
    </row>
    <row r="2211" spans="1:116" ht="30" customHeight="1">
      <c r="A2211" s="4" t="s">
        <v>7337</v>
      </c>
      <c r="B2211" s="5">
        <v>2209</v>
      </c>
      <c r="C2211" s="6">
        <v>3982</v>
      </c>
      <c r="D2211" s="6"/>
      <c r="E2211" s="43" t="s">
        <v>7354</v>
      </c>
      <c r="F2211" s="3" t="s">
        <v>7355</v>
      </c>
      <c r="G2211" s="3" t="s">
        <v>7356</v>
      </c>
      <c r="H2211" s="3" t="s">
        <v>822</v>
      </c>
      <c r="I2211" s="3" t="s">
        <v>102</v>
      </c>
      <c r="J2211" s="3" t="s">
        <v>600</v>
      </c>
      <c r="K2211" s="6"/>
      <c r="L2211" s="3"/>
      <c r="M2211" s="6">
        <v>30</v>
      </c>
      <c r="N2211" s="3" t="s">
        <v>44</v>
      </c>
      <c r="O2211" s="3" t="s">
        <v>7343</v>
      </c>
      <c r="P2211" s="3" t="s">
        <v>7344</v>
      </c>
      <c r="Q2211" s="3" t="s">
        <v>7357</v>
      </c>
      <c r="R2211" s="156">
        <v>3.786</v>
      </c>
      <c r="U2211" s="1">
        <v>1.32</v>
      </c>
      <c r="V2211" s="21">
        <v>6</v>
      </c>
      <c r="W2211" s="22">
        <v>1.5729</v>
      </c>
      <c r="AE2211" s="24">
        <v>6</v>
      </c>
      <c r="AN2211" s="25">
        <v>3.79</v>
      </c>
      <c r="AO2211" s="20" t="s">
        <v>47</v>
      </c>
      <c r="AP2211" s="24" t="s">
        <v>48</v>
      </c>
      <c r="AQ2211" s="20" t="e">
        <f>AVERAGE(SMALL(AE2211:AI2211,1),SMALL(AE2211:AI2211,2))</f>
        <v>#NUM!</v>
      </c>
      <c r="AR2211" s="20" t="e">
        <f>IF(R2211 &lt;=( AVERAGE(SMALL(AE2211:AI2211,1),SMALL(AE2211:AI2211,2))), R2211, "")</f>
        <v>#NUM!</v>
      </c>
      <c r="AS2211" s="20" t="e">
        <f>AVERAGE(SMALL(AJ2211:AM2211,1),SMALL(AJ2211:AM2211,2))</f>
        <v>#NUM!</v>
      </c>
      <c r="AT2211" s="20">
        <f>T2211*1.075</f>
        <v>0</v>
      </c>
      <c r="AU2211" s="20">
        <f>U2211*1.075</f>
        <v>1.419</v>
      </c>
      <c r="AV2211" s="22">
        <f>MIN(AN2211,AT2211,AU2211)</f>
        <v>0</v>
      </c>
      <c r="AW2211" s="20" t="s">
        <v>71</v>
      </c>
      <c r="AX2211" s="20" t="s">
        <v>72</v>
      </c>
      <c r="AY2211" s="25">
        <v>1.419</v>
      </c>
      <c r="AZ2211" s="27">
        <f>IF(AND(AY2211&gt;0,AY2211&lt;=10),AY2211*0.25,IF(AND(AY2211&gt;10,AY2211&lt;=50),AY2211*0.17,IF(AND(AY2211&gt;10,AY2211&lt;=100),AY2211*0.12,IF(AY2211&gt;100,AY2211*0.1))))</f>
        <v>0.35475000000000001</v>
      </c>
      <c r="BA2211" s="3">
        <f>AZ2211+AY2211</f>
        <v>1.7737500000000002</v>
      </c>
      <c r="BB2211" s="25">
        <f>BA2211+BA2211*0.08</f>
        <v>1.9156500000000003</v>
      </c>
      <c r="BC2211" s="20" t="s">
        <v>12295</v>
      </c>
      <c r="BP2211" s="28"/>
      <c r="BQ2211" s="28"/>
      <c r="BR2211" s="28"/>
      <c r="BS2211" s="28"/>
      <c r="BT2211" s="28"/>
      <c r="BU2211" s="28"/>
      <c r="BV2211" s="28"/>
      <c r="BW2211" s="28"/>
      <c r="BX2211" s="28"/>
      <c r="BY2211" s="28"/>
      <c r="BZ2211" s="28"/>
      <c r="CA2211" s="28"/>
      <c r="CB2211" s="28"/>
      <c r="CC2211" s="28"/>
      <c r="CD2211" s="28"/>
      <c r="CE2211" s="28"/>
      <c r="CF2211" s="28"/>
      <c r="CG2211" s="28"/>
      <c r="CH2211" s="28"/>
      <c r="CI2211" s="28"/>
      <c r="CJ2211" s="28"/>
      <c r="CK2211" s="28"/>
      <c r="CL2211" s="28"/>
      <c r="CM2211" s="28"/>
      <c r="CN2211" s="28"/>
      <c r="CO2211" s="28"/>
      <c r="CP2211" s="28"/>
      <c r="CQ2211" s="28"/>
      <c r="CR2211" s="28"/>
      <c r="CS2211" s="28"/>
      <c r="CT2211" s="28"/>
      <c r="CU2211" s="28"/>
      <c r="CV2211" s="28"/>
      <c r="CW2211" s="28"/>
      <c r="CX2211" s="28"/>
      <c r="CY2211" s="28"/>
      <c r="CZ2211" s="28"/>
      <c r="DA2211" s="28"/>
      <c r="DB2211" s="28"/>
      <c r="DC2211" s="28"/>
      <c r="DD2211" s="28"/>
      <c r="DE2211" s="28"/>
      <c r="DF2211" s="28"/>
      <c r="DG2211" s="28"/>
      <c r="DH2211" s="28"/>
      <c r="DI2211" s="28"/>
      <c r="DJ2211" s="28"/>
      <c r="DK2211" s="28"/>
      <c r="DL2211" s="28"/>
    </row>
    <row r="2212" spans="1:116" ht="30" customHeight="1">
      <c r="A2212" s="4" t="s">
        <v>7337</v>
      </c>
      <c r="B2212" s="5">
        <v>2210</v>
      </c>
      <c r="C2212" s="116">
        <v>3983</v>
      </c>
      <c r="D2212" s="116"/>
      <c r="E2212" s="43" t="s">
        <v>7363</v>
      </c>
      <c r="F2212" s="3" t="s">
        <v>7364</v>
      </c>
      <c r="G2212" s="3" t="s">
        <v>925</v>
      </c>
      <c r="H2212" s="3" t="s">
        <v>938</v>
      </c>
      <c r="I2212" s="3" t="s">
        <v>102</v>
      </c>
      <c r="J2212" s="3" t="s">
        <v>600</v>
      </c>
      <c r="K2212" s="6"/>
      <c r="L2212" s="3"/>
      <c r="M2212" s="6">
        <v>30</v>
      </c>
      <c r="N2212" s="3" t="s">
        <v>44</v>
      </c>
      <c r="O2212" s="3" t="s">
        <v>7343</v>
      </c>
      <c r="P2212" s="3" t="s">
        <v>7365</v>
      </c>
      <c r="Q2212" s="3" t="s">
        <v>7366</v>
      </c>
      <c r="R2212" s="156">
        <v>1.1000000000000001</v>
      </c>
      <c r="U2212" s="1">
        <v>0.9</v>
      </c>
      <c r="V2212" s="21">
        <v>1.095</v>
      </c>
      <c r="W2212" s="22">
        <v>0.92800000000000005</v>
      </c>
      <c r="AE2212" s="24">
        <v>1.095</v>
      </c>
      <c r="AF2212" s="20">
        <v>1.226</v>
      </c>
      <c r="AN2212" s="25">
        <v>1.1000000000000001</v>
      </c>
      <c r="AO2212" s="20" t="s">
        <v>47</v>
      </c>
      <c r="AP2212" s="24" t="s">
        <v>48</v>
      </c>
      <c r="AQ2212" s="20">
        <f>AVERAGE(SMALL(AE2212:AI2212,1),SMALL(AE2212:AI2212,2))</f>
        <v>1.1604999999999999</v>
      </c>
      <c r="AR2212" s="20">
        <f>IF(R2212 &lt;=( AVERAGE(SMALL(AE2212:AI2212,1),SMALL(AE2212:AI2212,2))), R2212, "")</f>
        <v>1.1000000000000001</v>
      </c>
      <c r="AS2212" s="20" t="e">
        <f>AVERAGE(SMALL(AJ2212:AM2212,1),SMALL(AJ2212:AM2212,2))</f>
        <v>#NUM!</v>
      </c>
      <c r="AT2212" s="20">
        <f>T2212*1.075</f>
        <v>0</v>
      </c>
      <c r="AU2212" s="20">
        <f>U2212*1.075</f>
        <v>0.96750000000000003</v>
      </c>
      <c r="AV2212" s="22">
        <f>MIN(AN2212,AT2212,AU2212)</f>
        <v>0</v>
      </c>
      <c r="AW2212" s="20" t="s">
        <v>71</v>
      </c>
      <c r="AX2212" s="20" t="s">
        <v>72</v>
      </c>
      <c r="AY2212" s="25">
        <v>0.96750000000000003</v>
      </c>
      <c r="AZ2212" s="27">
        <f>IF(AND(AY2212&gt;0,AY2212&lt;=10),AY2212*0.25,IF(AND(AY2212&gt;10,AY2212&lt;=50),AY2212*0.17,IF(AND(AY2212&gt;10,AY2212&lt;=100),AY2212*0.12,IF(AY2212&gt;100,AY2212*0.1))))</f>
        <v>0.24187500000000001</v>
      </c>
      <c r="BA2212" s="3">
        <f>AZ2212+AY2212</f>
        <v>1.2093750000000001</v>
      </c>
      <c r="BB2212" s="25">
        <f>BA2212+BA2212*0.08</f>
        <v>1.3061250000000002</v>
      </c>
      <c r="BC2212" s="20" t="s">
        <v>12295</v>
      </c>
      <c r="BP2212" s="28"/>
      <c r="BQ2212" s="28"/>
      <c r="BR2212" s="28"/>
      <c r="BS2212" s="28"/>
      <c r="BT2212" s="28"/>
      <c r="BU2212" s="28"/>
      <c r="BV2212" s="28"/>
      <c r="BW2212" s="28"/>
      <c r="BX2212" s="28"/>
      <c r="BY2212" s="28"/>
      <c r="BZ2212" s="28"/>
      <c r="CA2212" s="28"/>
      <c r="CB2212" s="28"/>
      <c r="CC2212" s="28"/>
      <c r="CD2212" s="28"/>
      <c r="CE2212" s="28"/>
      <c r="CF2212" s="28"/>
      <c r="CG2212" s="28"/>
      <c r="CH2212" s="28"/>
      <c r="CI2212" s="28"/>
      <c r="CJ2212" s="28"/>
      <c r="CK2212" s="28"/>
      <c r="CL2212" s="28"/>
      <c r="CM2212" s="28"/>
      <c r="CN2212" s="28"/>
      <c r="CO2212" s="28"/>
      <c r="CP2212" s="28"/>
      <c r="CQ2212" s="28"/>
      <c r="CR2212" s="28"/>
      <c r="CS2212" s="28"/>
      <c r="CT2212" s="28"/>
      <c r="CU2212" s="28"/>
      <c r="CV2212" s="28"/>
      <c r="CW2212" s="28"/>
      <c r="CX2212" s="28"/>
      <c r="CY2212" s="28"/>
      <c r="CZ2212" s="28"/>
      <c r="DA2212" s="28"/>
      <c r="DB2212" s="28"/>
      <c r="DC2212" s="28"/>
      <c r="DD2212" s="28"/>
      <c r="DE2212" s="28"/>
      <c r="DF2212" s="28"/>
      <c r="DG2212" s="28"/>
      <c r="DH2212" s="28"/>
      <c r="DI2212" s="28"/>
      <c r="DJ2212" s="28"/>
      <c r="DK2212" s="28"/>
      <c r="DL2212" s="28"/>
    </row>
    <row r="2213" spans="1:116" ht="30" customHeight="1">
      <c r="A2213" s="4" t="s">
        <v>7337</v>
      </c>
      <c r="B2213" s="5">
        <v>2211</v>
      </c>
      <c r="C2213" s="6">
        <v>4014</v>
      </c>
      <c r="D2213" s="6"/>
      <c r="E2213" s="43" t="s">
        <v>7338</v>
      </c>
      <c r="F2213" s="3" t="s">
        <v>7339</v>
      </c>
      <c r="G2213" s="3" t="s">
        <v>7340</v>
      </c>
      <c r="H2213" s="3" t="s">
        <v>7341</v>
      </c>
      <c r="I2213" s="3" t="s">
        <v>389</v>
      </c>
      <c r="J2213" s="3" t="s">
        <v>7342</v>
      </c>
      <c r="K2213" s="6"/>
      <c r="L2213" s="3"/>
      <c r="M2213" s="6">
        <v>3</v>
      </c>
      <c r="N2213" s="3" t="s">
        <v>44</v>
      </c>
      <c r="O2213" s="3" t="s">
        <v>7343</v>
      </c>
      <c r="P2213" s="3" t="s">
        <v>7344</v>
      </c>
      <c r="Q2213" s="3" t="s">
        <v>7345</v>
      </c>
      <c r="R2213" s="156">
        <v>1.61</v>
      </c>
      <c r="U2213" s="1">
        <v>1.4</v>
      </c>
      <c r="V2213" s="21">
        <v>1.7250000000000001</v>
      </c>
      <c r="W2213" s="22">
        <v>1.492</v>
      </c>
      <c r="AE2213" s="24">
        <v>1.7250000000000001</v>
      </c>
      <c r="AM2213" s="20">
        <v>2.2999999999999998</v>
      </c>
      <c r="AN2213" s="25">
        <v>1.61</v>
      </c>
      <c r="AO2213" s="20" t="s">
        <v>47</v>
      </c>
      <c r="AP2213" s="24" t="s">
        <v>48</v>
      </c>
      <c r="AQ2213" s="20" t="e">
        <f>AVERAGE(SMALL(AE2213:AI2213,1),SMALL(AE2213:AI2213,2))</f>
        <v>#NUM!</v>
      </c>
      <c r="AR2213" s="20" t="e">
        <f>IF(R2213 &lt;=( AVERAGE(SMALL(AE2213:AI2213,1),SMALL(AE2213:AI2213,2))), R2213, "")</f>
        <v>#NUM!</v>
      </c>
      <c r="AS2213" s="20" t="e">
        <f>AVERAGE(SMALL(AJ2213:AM2213,1),SMALL(AJ2213:AM2213,2))</f>
        <v>#NUM!</v>
      </c>
      <c r="AT2213" s="20">
        <f>T2213*1.075</f>
        <v>0</v>
      </c>
      <c r="AU2213" s="20">
        <f>U2213*1.075</f>
        <v>1.5049999999999999</v>
      </c>
      <c r="AV2213" s="22">
        <f>MIN(AN2213,AT2213,AU2213)</f>
        <v>0</v>
      </c>
      <c r="AW2213" s="20" t="s">
        <v>71</v>
      </c>
      <c r="AX2213" s="20" t="s">
        <v>72</v>
      </c>
      <c r="AY2213" s="25">
        <v>1.5049999999999999</v>
      </c>
      <c r="AZ2213" s="27">
        <f>IF(AND(AY2213&gt;0,AY2213&lt;=10),AY2213*0.25,IF(AND(AY2213&gt;10,AY2213&lt;=50),AY2213*0.17,IF(AND(AY2213&gt;10,AY2213&lt;=100),AY2213*0.12,IF(AY2213&gt;100,AY2213*0.1))))</f>
        <v>0.37624999999999997</v>
      </c>
      <c r="BA2213" s="3">
        <f>AZ2213+AY2213</f>
        <v>1.8812499999999999</v>
      </c>
      <c r="BB2213" s="25">
        <f>BA2213+BA2213*0.08</f>
        <v>2.0317499999999997</v>
      </c>
      <c r="BC2213" s="20" t="s">
        <v>12295</v>
      </c>
      <c r="BP2213" s="28"/>
      <c r="BQ2213" s="28"/>
      <c r="BR2213" s="28"/>
      <c r="BS2213" s="28"/>
      <c r="BT2213" s="28"/>
      <c r="BU2213" s="28"/>
      <c r="BV2213" s="28"/>
      <c r="BW2213" s="28"/>
      <c r="BX2213" s="28"/>
      <c r="BY2213" s="28"/>
      <c r="BZ2213" s="28"/>
      <c r="CA2213" s="28"/>
      <c r="CB2213" s="28"/>
      <c r="CC2213" s="28"/>
      <c r="CD2213" s="28"/>
      <c r="CE2213" s="28"/>
      <c r="CF2213" s="28"/>
      <c r="CG2213" s="28"/>
      <c r="CH2213" s="28"/>
      <c r="CI2213" s="28"/>
      <c r="CJ2213" s="28"/>
      <c r="CK2213" s="28"/>
      <c r="CL2213" s="28"/>
      <c r="CM2213" s="28"/>
      <c r="CN2213" s="28"/>
      <c r="CO2213" s="28"/>
      <c r="CP2213" s="28"/>
      <c r="CQ2213" s="28"/>
      <c r="CR2213" s="28"/>
      <c r="CS2213" s="28"/>
      <c r="CT2213" s="28"/>
      <c r="CU2213" s="28"/>
      <c r="CV2213" s="28"/>
      <c r="CW2213" s="28"/>
      <c r="CX2213" s="28"/>
      <c r="CY2213" s="28"/>
      <c r="CZ2213" s="28"/>
      <c r="DA2213" s="28"/>
      <c r="DB2213" s="28"/>
      <c r="DC2213" s="28"/>
      <c r="DD2213" s="28"/>
      <c r="DE2213" s="28"/>
      <c r="DF2213" s="28"/>
      <c r="DG2213" s="28"/>
      <c r="DH2213" s="28"/>
      <c r="DI2213" s="28"/>
      <c r="DJ2213" s="28"/>
      <c r="DK2213" s="28"/>
      <c r="DL2213" s="28"/>
    </row>
    <row r="2214" spans="1:116" ht="30" customHeight="1">
      <c r="A2214" s="7" t="s">
        <v>1651</v>
      </c>
      <c r="B2214" s="5">
        <v>2212</v>
      </c>
      <c r="C2214" s="116"/>
      <c r="D2214" s="116"/>
      <c r="E2214" s="43" t="s">
        <v>7377</v>
      </c>
      <c r="F2214" s="116" t="s">
        <v>7378</v>
      </c>
      <c r="G2214" s="116" t="s">
        <v>7379</v>
      </c>
      <c r="H2214" s="116" t="s">
        <v>3831</v>
      </c>
      <c r="I2214" s="116" t="s">
        <v>1201</v>
      </c>
      <c r="J2214" s="116" t="s">
        <v>7380</v>
      </c>
      <c r="K2214" s="239">
        <v>15</v>
      </c>
      <c r="L2214" s="116" t="s">
        <v>67</v>
      </c>
      <c r="M2214" s="239">
        <v>1</v>
      </c>
      <c r="N2214" s="116" t="s">
        <v>44</v>
      </c>
      <c r="O2214" s="116" t="s">
        <v>7381</v>
      </c>
      <c r="P2214" s="116" t="s">
        <v>7382</v>
      </c>
      <c r="Q2214" s="116" t="s">
        <v>7383</v>
      </c>
      <c r="R2214" s="156">
        <v>4.2</v>
      </c>
      <c r="T2214" s="23">
        <v>1.1000000000000001</v>
      </c>
      <c r="U2214" s="1">
        <v>1.1000000000000001</v>
      </c>
      <c r="V2214" s="21">
        <v>6.03</v>
      </c>
      <c r="AQ2214" s="20" t="e">
        <f>AVERAGE(SMALL(AE2214:AI2214,1),SMALL(AE2214:AI2214,2))</f>
        <v>#NUM!</v>
      </c>
      <c r="AR2214" s="20" t="e">
        <f>IF(R2214 &lt;=( AVERAGE(SMALL(AE2214:AI2214,1),SMALL(AE2214:AI2214,2))), R2214, "")</f>
        <v>#NUM!</v>
      </c>
      <c r="AS2214" s="20" t="e">
        <f>AVERAGE(SMALL(AJ2214:AM2214,1),SMALL(AJ2214:AM2214,2))</f>
        <v>#NUM!</v>
      </c>
      <c r="AT2214" s="20">
        <f>T2214*1.075</f>
        <v>1.1825000000000001</v>
      </c>
      <c r="AU2214" s="20">
        <f>U2214*1.075</f>
        <v>1.1825000000000001</v>
      </c>
      <c r="AV2214" s="22">
        <f>MIN(AN2214,AT2214,AU2214)</f>
        <v>1.1825000000000001</v>
      </c>
      <c r="AW2214" s="20" t="s">
        <v>71</v>
      </c>
      <c r="AX2214" s="20" t="s">
        <v>72</v>
      </c>
      <c r="AY2214" s="25">
        <v>1.18</v>
      </c>
      <c r="AZ2214" s="27">
        <f>IF(AND(AY2214&gt;0,AY2214&lt;=10),AY2214*0.25,IF(AND(AY2214&gt;10,AY2214&lt;=50),AY2214*0.17,IF(AND(AY2214&gt;10,AY2214&lt;=100),AY2214*0.12,IF(AY2214&gt;100,AY2214*0.1))))</f>
        <v>0.29499999999999998</v>
      </c>
      <c r="BA2214" s="3">
        <f>AZ2214+AY2214</f>
        <v>1.4749999999999999</v>
      </c>
      <c r="BB2214" s="25">
        <f>BA2214+BA2214*0.08</f>
        <v>1.593</v>
      </c>
      <c r="BC2214" s="20" t="s">
        <v>12295</v>
      </c>
    </row>
    <row r="2215" spans="1:116" ht="30" customHeight="1">
      <c r="A2215" s="152" t="s">
        <v>14305</v>
      </c>
      <c r="B2215" s="5">
        <v>2213</v>
      </c>
      <c r="C2215" s="179">
        <v>20313</v>
      </c>
      <c r="D2215" s="179"/>
      <c r="E2215" s="171" t="s">
        <v>8049</v>
      </c>
      <c r="F2215" s="3" t="s">
        <v>14632</v>
      </c>
      <c r="G2215" s="3" t="s">
        <v>3850</v>
      </c>
      <c r="H2215" s="3" t="s">
        <v>4499</v>
      </c>
      <c r="I2215" s="3" t="s">
        <v>102</v>
      </c>
      <c r="J2215" s="3" t="s">
        <v>14633</v>
      </c>
      <c r="K2215" s="6"/>
      <c r="L2215" s="3"/>
      <c r="M2215" s="6">
        <v>25</v>
      </c>
      <c r="N2215" s="3" t="s">
        <v>44</v>
      </c>
      <c r="O2215" s="3" t="s">
        <v>7381</v>
      </c>
      <c r="P2215" s="3" t="s">
        <v>14634</v>
      </c>
      <c r="Q2215" s="3" t="s">
        <v>14635</v>
      </c>
      <c r="R2215" s="160">
        <v>10.5</v>
      </c>
      <c r="S2215" s="79">
        <v>11.2</v>
      </c>
      <c r="T2215" s="81">
        <v>6.55</v>
      </c>
      <c r="U2215" s="82"/>
      <c r="V2215" s="79"/>
      <c r="W2215" s="79"/>
      <c r="X2215" s="79"/>
      <c r="Y2215" s="79"/>
      <c r="Z2215" s="79"/>
      <c r="AA2215" s="79"/>
      <c r="AB2215" s="79"/>
      <c r="AC2215" s="79"/>
      <c r="AD2215" s="79"/>
      <c r="AE2215" s="83"/>
      <c r="AF2215" s="84"/>
      <c r="AG2215" s="84"/>
      <c r="AH2215" s="84"/>
      <c r="AI2215" s="84"/>
      <c r="AJ2215" s="84"/>
      <c r="AK2215" s="84"/>
      <c r="AL2215" s="84"/>
      <c r="AM2215" s="84"/>
      <c r="AN2215" s="85"/>
      <c r="AO2215" s="84"/>
      <c r="AP2215" s="83"/>
      <c r="AQ2215" s="84" t="e">
        <f>AVERAGE(SMALL(AE2215:AI2215,1),SMALL(AE2215:AI2215,2))</f>
        <v>#NUM!</v>
      </c>
      <c r="AR2215" s="84" t="e">
        <f>IF(R2215 &lt;=( AVERAGE(SMALL(AE2215:AI2215,1),SMALL(AE2215:AI2215,2))), R2215, "")</f>
        <v>#NUM!</v>
      </c>
      <c r="AS2215" s="84" t="e">
        <f>AVERAGE(SMALL(AJ2215:AM2215,1),SMALL(AJ2215:AM2215,2))</f>
        <v>#NUM!</v>
      </c>
      <c r="AT2215" s="84" t="e">
        <f>#REF!*1.075</f>
        <v>#REF!</v>
      </c>
      <c r="AU2215" s="84">
        <f>T2215*1.075</f>
        <v>7.0412499999999998</v>
      </c>
      <c r="AV2215" s="79" t="e">
        <f>MIN(AN2215,AT2215,AU2215)</f>
        <v>#REF!</v>
      </c>
      <c r="AW2215" s="84" t="s">
        <v>71</v>
      </c>
      <c r="AX2215" s="84" t="s">
        <v>72</v>
      </c>
      <c r="AY2215" s="85">
        <v>7.0412499999999998</v>
      </c>
      <c r="AZ2215" s="87">
        <f>IF(AND(AY2215&gt;0,AY2215&lt;=10),AY2215*0.25,IF(AND(AY2215&gt;10,AY2215&lt;=50),AY2215*0.17,IF(AND(AY2215&gt;10,AY2215&lt;=100),AY2215*0.12,IF(AY2215&gt;100,AY2215*0.1))))</f>
        <v>1.7603124999999999</v>
      </c>
      <c r="BA2215" s="43">
        <f>AZ2215+AY2215</f>
        <v>8.8015624999999993</v>
      </c>
      <c r="BB2215" s="85">
        <f>BA2215+BA2215*0.08</f>
        <v>9.5056874999999987</v>
      </c>
      <c r="BC2215" s="20" t="s">
        <v>12295</v>
      </c>
      <c r="BD2215" s="84" t="s">
        <v>12206</v>
      </c>
      <c r="BE2215" s="88"/>
      <c r="BF2215" s="88"/>
      <c r="BG2215" s="88"/>
      <c r="BH2215" s="88"/>
      <c r="BI2215" s="88"/>
      <c r="BJ2215" s="88"/>
      <c r="BK2215" s="88"/>
      <c r="BL2215" s="88"/>
      <c r="BM2215" s="88"/>
      <c r="BN2215" s="88"/>
      <c r="BO2215" s="88"/>
      <c r="BP2215" s="88"/>
      <c r="BQ2215" s="88"/>
      <c r="BR2215" s="88"/>
      <c r="BS2215" s="88"/>
      <c r="BT2215" s="88"/>
      <c r="BU2215" s="88"/>
      <c r="BV2215" s="88"/>
      <c r="BW2215" s="88"/>
      <c r="BX2215" s="88"/>
      <c r="BY2215" s="88"/>
      <c r="BZ2215" s="88"/>
      <c r="CA2215" s="88"/>
      <c r="CB2215" s="88"/>
      <c r="CC2215" s="88"/>
      <c r="CD2215" s="88"/>
      <c r="CE2215" s="88"/>
      <c r="CF2215" s="88"/>
      <c r="CG2215" s="88"/>
      <c r="CH2215" s="88"/>
      <c r="CI2215" s="88"/>
      <c r="CJ2215" s="88"/>
      <c r="CK2215" s="88"/>
      <c r="CL2215" s="88"/>
      <c r="CM2215" s="88"/>
      <c r="CN2215" s="88"/>
      <c r="CO2215" s="88"/>
      <c r="CP2215" s="88"/>
      <c r="CQ2215" s="88"/>
      <c r="CR2215" s="88"/>
      <c r="CS2215" s="88"/>
      <c r="CT2215" s="88"/>
      <c r="CU2215" s="88"/>
      <c r="CV2215" s="88"/>
      <c r="CW2215" s="88"/>
      <c r="CX2215" s="88"/>
      <c r="CY2215" s="88"/>
      <c r="CZ2215" s="88"/>
      <c r="DA2215" s="88"/>
      <c r="DB2215" s="88"/>
      <c r="DC2215" s="88"/>
      <c r="DD2215" s="88"/>
      <c r="DE2215" s="88"/>
      <c r="DF2215" s="88"/>
      <c r="DG2215" s="88"/>
      <c r="DH2215" s="88"/>
      <c r="DI2215" s="88"/>
      <c r="DJ2215" s="88"/>
      <c r="DK2215" s="88"/>
      <c r="DL2215" s="88"/>
    </row>
    <row r="2216" spans="1:116" ht="30" customHeight="1">
      <c r="A2216" s="4" t="s">
        <v>487</v>
      </c>
      <c r="B2216" s="5">
        <v>2214</v>
      </c>
      <c r="C2216" s="116">
        <v>19995</v>
      </c>
      <c r="D2216" s="116"/>
      <c r="E2216" s="43" t="s">
        <v>7384</v>
      </c>
      <c r="F2216" s="3" t="s">
        <v>7385</v>
      </c>
      <c r="G2216" s="3" t="s">
        <v>7386</v>
      </c>
      <c r="H2216" s="3" t="s">
        <v>7387</v>
      </c>
      <c r="I2216" s="3" t="s">
        <v>3275</v>
      </c>
      <c r="J2216" s="3" t="s">
        <v>7388</v>
      </c>
      <c r="K2216" s="6"/>
      <c r="L2216" s="3"/>
      <c r="M2216" s="6">
        <v>20</v>
      </c>
      <c r="N2216" s="3" t="s">
        <v>44</v>
      </c>
      <c r="O2216" s="3" t="s">
        <v>7389</v>
      </c>
      <c r="P2216" s="3" t="s">
        <v>7390</v>
      </c>
      <c r="Q2216" s="3" t="s">
        <v>7391</v>
      </c>
      <c r="R2216" s="156">
        <v>5.97</v>
      </c>
      <c r="U2216" s="1" t="s">
        <v>54</v>
      </c>
      <c r="AN2216" s="25">
        <v>5.97</v>
      </c>
      <c r="AO2216" s="20" t="s">
        <v>47</v>
      </c>
      <c r="AP2216" s="24" t="s">
        <v>48</v>
      </c>
      <c r="AQ2216" s="20" t="e">
        <f>AVERAGE(SMALL(AE2216:AI2216,1),SMALL(AE2216:AI2216,2))</f>
        <v>#NUM!</v>
      </c>
      <c r="AR2216" s="20" t="e">
        <f>IF(R2216 &lt;=( AVERAGE(SMALL(AE2216:AI2216,1),SMALL(AE2216:AI2216,2))), R2216, "")</f>
        <v>#NUM!</v>
      </c>
      <c r="AS2216" s="20" t="e">
        <f>AVERAGE(SMALL(AJ2216:AM2216,1),SMALL(AJ2216:AM2216,2))</f>
        <v>#NUM!</v>
      </c>
      <c r="AT2216" s="20">
        <f>T2216*1.075</f>
        <v>0</v>
      </c>
      <c r="AU2216" s="20" t="e">
        <f>U2216*1.075</f>
        <v>#VALUE!</v>
      </c>
      <c r="AV2216" s="22" t="e">
        <f>MIN(AN2216,AT2216,AU2216)</f>
        <v>#VALUE!</v>
      </c>
      <c r="AW2216" s="26" t="s">
        <v>49</v>
      </c>
      <c r="AX2216" s="26" t="s">
        <v>48</v>
      </c>
      <c r="AY2216" s="25">
        <v>5.97</v>
      </c>
      <c r="AZ2216" s="27">
        <f>IF(AND(AY2216&gt;0,AY2216&lt;=10),AY2216*0.25,IF(AND(AY2216&gt;10,AY2216&lt;=50),AY2216*0.17,IF(AND(AY2216&gt;10,AY2216&lt;=100),AY2216*0.12,IF(AY2216&gt;100,AY2216*0.1))))</f>
        <v>1.4924999999999999</v>
      </c>
      <c r="BA2216" s="3">
        <f>AZ2216+AY2216</f>
        <v>7.4624999999999995</v>
      </c>
      <c r="BB2216" s="25">
        <f>BA2216+BA2216*0.08</f>
        <v>8.0594999999999999</v>
      </c>
      <c r="BC2216" s="20" t="s">
        <v>12295</v>
      </c>
      <c r="BP2216" s="20"/>
      <c r="BQ2216" s="20"/>
      <c r="BR2216" s="20"/>
      <c r="BS2216" s="20"/>
      <c r="BT2216" s="20"/>
      <c r="BU2216" s="20"/>
      <c r="BV2216" s="20"/>
      <c r="BW2216" s="20"/>
      <c r="BX2216" s="20"/>
      <c r="BY2216" s="20"/>
      <c r="BZ2216" s="20"/>
      <c r="CA2216" s="20"/>
      <c r="CB2216" s="20"/>
      <c r="CC2216" s="20"/>
      <c r="CD2216" s="20"/>
      <c r="CE2216" s="20"/>
      <c r="CF2216" s="20"/>
      <c r="CG2216" s="20"/>
      <c r="CH2216" s="20"/>
      <c r="CI2216" s="20"/>
      <c r="CJ2216" s="20"/>
      <c r="CK2216" s="20"/>
      <c r="CL2216" s="20"/>
      <c r="CM2216" s="20"/>
      <c r="CN2216" s="20"/>
      <c r="CO2216" s="20"/>
      <c r="CP2216" s="20"/>
      <c r="CQ2216" s="20"/>
      <c r="CR2216" s="20"/>
      <c r="CS2216" s="20"/>
      <c r="CT2216" s="20"/>
      <c r="CU2216" s="20"/>
      <c r="CV2216" s="20"/>
      <c r="CW2216" s="20"/>
      <c r="CX2216" s="20"/>
      <c r="CY2216" s="20"/>
      <c r="CZ2216" s="20"/>
      <c r="DA2216" s="20"/>
      <c r="DB2216" s="20"/>
      <c r="DC2216" s="20"/>
      <c r="DD2216" s="20"/>
      <c r="DE2216" s="20"/>
      <c r="DF2216" s="20"/>
      <c r="DG2216" s="20"/>
      <c r="DH2216" s="20"/>
      <c r="DI2216" s="20"/>
      <c r="DJ2216" s="20"/>
      <c r="DK2216" s="20"/>
      <c r="DL2216" s="20"/>
    </row>
    <row r="2217" spans="1:116" ht="30" customHeight="1">
      <c r="A2217" s="153" t="s">
        <v>13989</v>
      </c>
      <c r="B2217" s="5">
        <v>2215</v>
      </c>
      <c r="C2217" s="179">
        <v>20460</v>
      </c>
      <c r="D2217" s="179"/>
      <c r="E2217" s="171" t="s">
        <v>7392</v>
      </c>
      <c r="F2217" s="116" t="s">
        <v>12230</v>
      </c>
      <c r="G2217" s="116" t="s">
        <v>1468</v>
      </c>
      <c r="H2217" s="116" t="s">
        <v>4896</v>
      </c>
      <c r="I2217" s="116" t="s">
        <v>1211</v>
      </c>
      <c r="J2217" s="116" t="s">
        <v>3263</v>
      </c>
      <c r="K2217" s="239">
        <v>30</v>
      </c>
      <c r="L2217" s="116" t="s">
        <v>79</v>
      </c>
      <c r="M2217" s="239">
        <v>1</v>
      </c>
      <c r="N2217" s="116" t="s">
        <v>44</v>
      </c>
      <c r="O2217" s="116" t="s">
        <v>7389</v>
      </c>
      <c r="P2217" s="116" t="s">
        <v>13990</v>
      </c>
      <c r="Q2217" s="116" t="s">
        <v>13991</v>
      </c>
      <c r="R2217" s="160">
        <v>4.0599999999999996</v>
      </c>
      <c r="S2217" s="79"/>
      <c r="T2217" s="81" t="s">
        <v>54</v>
      </c>
      <c r="U2217" s="82">
        <v>4.0599999999999996</v>
      </c>
      <c r="V2217" s="79"/>
      <c r="W2217" s="79"/>
      <c r="X2217" s="79"/>
      <c r="Y2217" s="79"/>
      <c r="Z2217" s="79"/>
      <c r="AA2217" s="79"/>
      <c r="AB2217" s="79"/>
      <c r="AC2217" s="79"/>
      <c r="AD2217" s="79"/>
      <c r="AE2217" s="83"/>
      <c r="AF2217" s="84"/>
      <c r="AG2217" s="84"/>
      <c r="AH2217" s="84"/>
      <c r="AI2217" s="84"/>
      <c r="AJ2217" s="84"/>
      <c r="AK2217" s="84"/>
      <c r="AL2217" s="84"/>
      <c r="AM2217" s="84"/>
      <c r="AN2217" s="85"/>
      <c r="AO2217" s="84"/>
      <c r="AP2217" s="83"/>
      <c r="AQ2217" s="84" t="e">
        <v>#NUM!</v>
      </c>
      <c r="AR2217" s="84" t="e">
        <v>#NUM!</v>
      </c>
      <c r="AS2217" s="84" t="e">
        <v>#NUM!</v>
      </c>
      <c r="AT2217" s="84" t="e">
        <v>#REF!</v>
      </c>
      <c r="AU2217" s="84" t="e">
        <v>#VALUE!</v>
      </c>
      <c r="AV2217" s="79" t="e">
        <v>#REF!</v>
      </c>
      <c r="AW2217" s="86" t="s">
        <v>49</v>
      </c>
      <c r="AX2217" s="84" t="s">
        <v>48</v>
      </c>
      <c r="AY2217" s="85">
        <v>4.0599999999999996</v>
      </c>
      <c r="AZ2217" s="87">
        <v>1.0149999999999999</v>
      </c>
      <c r="BA2217" s="43">
        <v>5.0749999999999993</v>
      </c>
      <c r="BB2217" s="85">
        <v>5.480999999999999</v>
      </c>
      <c r="BC2217" s="20" t="s">
        <v>12295</v>
      </c>
      <c r="BD2217" s="84" t="s">
        <v>12206</v>
      </c>
      <c r="BE2217" s="84" t="s">
        <v>13938</v>
      </c>
      <c r="BF2217" s="84"/>
      <c r="BG2217" s="88"/>
      <c r="BH2217" s="88"/>
      <c r="BI2217" s="88"/>
      <c r="BJ2217" s="88"/>
      <c r="BK2217" s="88"/>
      <c r="BL2217" s="88"/>
      <c r="BM2217" s="88"/>
      <c r="BN2217" s="88"/>
      <c r="BO2217" s="88"/>
      <c r="BP2217" s="88"/>
      <c r="BQ2217" s="88"/>
      <c r="BR2217" s="88"/>
      <c r="BS2217" s="88"/>
      <c r="BT2217" s="88"/>
      <c r="BU2217" s="88"/>
      <c r="BV2217" s="88"/>
      <c r="BW2217" s="88"/>
      <c r="BX2217" s="88"/>
      <c r="BY2217" s="88"/>
      <c r="BZ2217" s="88"/>
      <c r="CA2217" s="88"/>
      <c r="CB2217" s="88"/>
      <c r="CC2217" s="88"/>
      <c r="CD2217" s="88"/>
      <c r="CE2217" s="88"/>
      <c r="CF2217" s="88"/>
      <c r="CG2217" s="88"/>
      <c r="CH2217" s="88"/>
      <c r="CI2217" s="88"/>
      <c r="CJ2217" s="88"/>
      <c r="CK2217" s="88"/>
      <c r="CL2217" s="88"/>
      <c r="CM2217" s="88"/>
      <c r="CN2217" s="88"/>
      <c r="CO2217" s="88"/>
      <c r="CP2217" s="88"/>
      <c r="CQ2217" s="88"/>
      <c r="CR2217" s="88"/>
      <c r="CS2217" s="88"/>
      <c r="CT2217" s="88"/>
      <c r="CU2217" s="88"/>
      <c r="CV2217" s="88"/>
      <c r="CW2217" s="88"/>
      <c r="CX2217" s="88"/>
      <c r="CY2217" s="88"/>
      <c r="CZ2217" s="88"/>
      <c r="DA2217" s="88"/>
      <c r="DB2217" s="88"/>
      <c r="DC2217" s="88"/>
      <c r="DD2217" s="88"/>
      <c r="DE2217" s="88"/>
      <c r="DF2217" s="88"/>
      <c r="DG2217" s="88"/>
      <c r="DH2217" s="88"/>
      <c r="DI2217" s="88"/>
      <c r="DJ2217" s="88"/>
      <c r="DK2217" s="88"/>
      <c r="DL2217" s="88"/>
    </row>
    <row r="2218" spans="1:116" ht="30" customHeight="1">
      <c r="A2218" s="7" t="s">
        <v>7393</v>
      </c>
      <c r="B2218" s="5">
        <v>2216</v>
      </c>
      <c r="C2218" s="6"/>
      <c r="D2218" s="6"/>
      <c r="E2218" s="43" t="s">
        <v>7394</v>
      </c>
      <c r="F2218" s="3" t="s">
        <v>7395</v>
      </c>
      <c r="G2218" s="3" t="s">
        <v>1715</v>
      </c>
      <c r="H2218" s="3" t="s">
        <v>163</v>
      </c>
      <c r="I2218" s="3" t="s">
        <v>1437</v>
      </c>
      <c r="J2218" s="3" t="s">
        <v>390</v>
      </c>
      <c r="K2218" s="6"/>
      <c r="L2218" s="3"/>
      <c r="M2218" s="6">
        <v>10</v>
      </c>
      <c r="N2218" s="3" t="s">
        <v>44</v>
      </c>
      <c r="O2218" s="3" t="s">
        <v>7389</v>
      </c>
      <c r="P2218" s="3" t="s">
        <v>7396</v>
      </c>
      <c r="Q2218" s="3" t="s">
        <v>7397</v>
      </c>
      <c r="R2218" s="156">
        <v>40</v>
      </c>
      <c r="T2218" s="23">
        <v>40</v>
      </c>
      <c r="U2218" s="1" t="s">
        <v>54</v>
      </c>
      <c r="V2218" s="21">
        <v>40</v>
      </c>
      <c r="AQ2218" s="20" t="e">
        <f>AVERAGE(SMALL(AE2218:AI2218,1),SMALL(AE2218:AI2218,2))</f>
        <v>#NUM!</v>
      </c>
      <c r="AR2218" s="20" t="e">
        <f>IF(R2218 &lt;=( AVERAGE(SMALL(AE2218:AI2218,1),SMALL(AE2218:AI2218,2))), R2218, "")</f>
        <v>#NUM!</v>
      </c>
      <c r="AS2218" s="20" t="e">
        <f>AVERAGE(SMALL(AJ2218:AM2218,1),SMALL(AJ2218:AM2218,2))</f>
        <v>#NUM!</v>
      </c>
      <c r="AT2218" s="20">
        <f>T2218*1.075</f>
        <v>43</v>
      </c>
      <c r="AU2218" s="20" t="e">
        <f>U2218*1.075</f>
        <v>#VALUE!</v>
      </c>
      <c r="AV2218" s="22" t="e">
        <f>MIN(AN2218,AT2218,AU2218)</f>
        <v>#VALUE!</v>
      </c>
      <c r="AW2218" s="26" t="s">
        <v>49</v>
      </c>
      <c r="AX2218" s="20" t="s">
        <v>48</v>
      </c>
      <c r="AY2218" s="25">
        <v>40</v>
      </c>
      <c r="AZ2218" s="27">
        <f>IF(AND(AY2218&gt;0,AY2218&lt;=10),AY2218*0.25,IF(AND(AY2218&gt;10,AY2218&lt;=50),AY2218*0.17,IF(AND(AY2218&gt;10,AY2218&lt;=100),AY2218*0.12,IF(AY2218&gt;100,AY2218*0.1))))</f>
        <v>6.8000000000000007</v>
      </c>
      <c r="BA2218" s="3">
        <f>AZ2218+AY2218</f>
        <v>46.8</v>
      </c>
      <c r="BB2218" s="25">
        <f>BA2218+BA2218*0.08</f>
        <v>50.543999999999997</v>
      </c>
      <c r="BC2218" s="20" t="s">
        <v>12295</v>
      </c>
    </row>
    <row r="2219" spans="1:116" ht="30" customHeight="1">
      <c r="A2219" s="113" t="s">
        <v>15180</v>
      </c>
      <c r="B2219" s="5">
        <v>2217</v>
      </c>
      <c r="C2219" s="179">
        <v>8474</v>
      </c>
      <c r="D2219" s="179"/>
      <c r="E2219" s="177" t="s">
        <v>15188</v>
      </c>
      <c r="F2219" s="3" t="s">
        <v>15189</v>
      </c>
      <c r="G2219" s="3" t="s">
        <v>13082</v>
      </c>
      <c r="H2219" s="3" t="s">
        <v>9881</v>
      </c>
      <c r="I2219" s="3" t="s">
        <v>389</v>
      </c>
      <c r="J2219" s="3" t="s">
        <v>15190</v>
      </c>
      <c r="K2219" s="6">
        <v>1.8</v>
      </c>
      <c r="L2219" s="3" t="s">
        <v>79</v>
      </c>
      <c r="M2219" s="6">
        <v>50</v>
      </c>
      <c r="N2219" s="3" t="s">
        <v>44</v>
      </c>
      <c r="O2219" s="3" t="s">
        <v>15185</v>
      </c>
      <c r="P2219" s="3" t="s">
        <v>15191</v>
      </c>
      <c r="Q2219" s="3" t="s">
        <v>15192</v>
      </c>
      <c r="R2219" s="161">
        <v>27.48</v>
      </c>
      <c r="S2219" s="79">
        <v>27.48</v>
      </c>
      <c r="T2219" s="81" t="s">
        <v>54</v>
      </c>
      <c r="U2219" s="82">
        <v>27.48</v>
      </c>
      <c r="V2219" s="79"/>
      <c r="W2219" s="79"/>
      <c r="X2219" s="79"/>
      <c r="Y2219" s="79"/>
      <c r="Z2219" s="79"/>
      <c r="AA2219" s="79"/>
      <c r="AB2219" s="79"/>
      <c r="AC2219" s="79"/>
      <c r="AD2219" s="83"/>
      <c r="AE2219" s="84"/>
      <c r="AF2219" s="84"/>
      <c r="AG2219" s="84"/>
      <c r="AH2219" s="84"/>
      <c r="AI2219" s="84"/>
      <c r="AJ2219" s="84"/>
      <c r="AK2219" s="84"/>
      <c r="AL2219" s="84"/>
      <c r="AM2219" s="84"/>
      <c r="AN2219" s="85"/>
      <c r="AO2219" s="84"/>
      <c r="AP2219" s="83"/>
      <c r="AQ2219" s="84" t="e">
        <v>#NUM!</v>
      </c>
      <c r="AR2219" s="84" t="e">
        <v>#NUM!</v>
      </c>
      <c r="AS2219" s="84" t="e">
        <v>#NUM!</v>
      </c>
      <c r="AT2219" s="84" t="e">
        <v>#REF!</v>
      </c>
      <c r="AU2219" s="84" t="e">
        <v>#VALUE!</v>
      </c>
      <c r="AV2219" s="79" t="e">
        <v>#REF!</v>
      </c>
      <c r="AW2219" s="84" t="s">
        <v>49</v>
      </c>
      <c r="AX2219" s="84" t="s">
        <v>48</v>
      </c>
      <c r="AY2219" s="85">
        <v>27.48</v>
      </c>
      <c r="AZ2219" s="87">
        <v>4.6716000000000006</v>
      </c>
      <c r="BA2219" s="43">
        <v>32.151600000000002</v>
      </c>
      <c r="BB2219" s="85">
        <v>34.723728000000001</v>
      </c>
      <c r="BC2219" s="20" t="s">
        <v>12295</v>
      </c>
      <c r="BD2219" s="88" t="s">
        <v>1028</v>
      </c>
      <c r="BE2219" s="88"/>
      <c r="BF2219" s="88"/>
      <c r="BG2219" s="88"/>
      <c r="BH2219" s="88"/>
      <c r="BI2219" s="88"/>
      <c r="BJ2219" s="88"/>
      <c r="BK2219" s="88"/>
      <c r="BL2219" s="88"/>
      <c r="BM2219" s="88"/>
      <c r="BN2219" s="88"/>
      <c r="BO2219" s="88"/>
      <c r="BP2219" s="88"/>
      <c r="BQ2219" s="88"/>
      <c r="BR2219" s="88"/>
      <c r="BS2219" s="88"/>
      <c r="BT2219" s="88"/>
      <c r="BU2219" s="88"/>
      <c r="BV2219" s="88"/>
      <c r="BW2219" s="88"/>
      <c r="BX2219" s="88"/>
      <c r="BY2219" s="88"/>
      <c r="BZ2219" s="88"/>
      <c r="CA2219" s="88"/>
      <c r="CB2219" s="88"/>
      <c r="CC2219" s="88"/>
      <c r="CD2219" s="88"/>
      <c r="CE2219" s="88"/>
      <c r="CF2219" s="88"/>
      <c r="CG2219" s="88"/>
      <c r="CH2219" s="88"/>
      <c r="CI2219" s="88"/>
      <c r="CJ2219" s="88"/>
      <c r="CK2219" s="88"/>
      <c r="CL2219" s="88"/>
      <c r="CM2219" s="88"/>
      <c r="CN2219" s="88"/>
      <c r="CO2219" s="88"/>
      <c r="CP2219" s="88"/>
      <c r="CQ2219" s="88"/>
      <c r="CR2219" s="88"/>
      <c r="CS2219" s="88"/>
      <c r="CT2219" s="88"/>
      <c r="CU2219" s="88"/>
      <c r="CV2219" s="88"/>
      <c r="CW2219" s="88"/>
      <c r="CX2219" s="88"/>
      <c r="CY2219" s="88"/>
      <c r="CZ2219" s="88"/>
      <c r="DA2219" s="88"/>
      <c r="DB2219" s="88"/>
      <c r="DC2219" s="88"/>
      <c r="DD2219" s="88"/>
      <c r="DE2219" s="88"/>
      <c r="DF2219" s="88"/>
      <c r="DG2219" s="88"/>
      <c r="DH2219" s="88"/>
      <c r="DI2219" s="88"/>
      <c r="DJ2219" s="88"/>
      <c r="DK2219" s="88"/>
      <c r="DL2219" s="88"/>
    </row>
    <row r="2220" spans="1:116" ht="30" customHeight="1">
      <c r="A2220" s="113" t="s">
        <v>15180</v>
      </c>
      <c r="B2220" s="5">
        <v>2218</v>
      </c>
      <c r="C2220" s="179">
        <v>8473</v>
      </c>
      <c r="D2220" s="179"/>
      <c r="E2220" s="177" t="s">
        <v>15181</v>
      </c>
      <c r="F2220" s="3" t="s">
        <v>15182</v>
      </c>
      <c r="G2220" s="3" t="s">
        <v>10964</v>
      </c>
      <c r="H2220" s="3" t="s">
        <v>15183</v>
      </c>
      <c r="I2220" s="3" t="s">
        <v>389</v>
      </c>
      <c r="J2220" s="3" t="s">
        <v>15184</v>
      </c>
      <c r="K2220" s="6">
        <v>1.8</v>
      </c>
      <c r="L2220" s="3" t="s">
        <v>79</v>
      </c>
      <c r="M2220" s="6">
        <v>50</v>
      </c>
      <c r="N2220" s="3" t="s">
        <v>44</v>
      </c>
      <c r="O2220" s="3" t="s">
        <v>15185</v>
      </c>
      <c r="P2220" s="3" t="s">
        <v>15186</v>
      </c>
      <c r="Q2220" s="3" t="s">
        <v>15187</v>
      </c>
      <c r="R2220" s="161">
        <v>30.54</v>
      </c>
      <c r="S2220" s="79">
        <v>22.58</v>
      </c>
      <c r="T2220" s="81">
        <v>22.58</v>
      </c>
      <c r="U2220" s="82">
        <v>30.54</v>
      </c>
      <c r="V2220" s="79"/>
      <c r="W2220" s="79"/>
      <c r="X2220" s="79"/>
      <c r="Y2220" s="79"/>
      <c r="Z2220" s="79"/>
      <c r="AA2220" s="79"/>
      <c r="AB2220" s="79"/>
      <c r="AC2220" s="79"/>
      <c r="AD2220" s="83"/>
      <c r="AE2220" s="84"/>
      <c r="AF2220" s="84"/>
      <c r="AG2220" s="84"/>
      <c r="AH2220" s="84"/>
      <c r="AI2220" s="84"/>
      <c r="AJ2220" s="84"/>
      <c r="AK2220" s="84"/>
      <c r="AL2220" s="84"/>
      <c r="AM2220" s="84"/>
      <c r="AN2220" s="85"/>
      <c r="AO2220" s="84"/>
      <c r="AP2220" s="83"/>
      <c r="AQ2220" s="84" t="e">
        <v>#NUM!</v>
      </c>
      <c r="AR2220" s="84" t="e">
        <v>#NUM!</v>
      </c>
      <c r="AS2220" s="84" t="e">
        <v>#NUM!</v>
      </c>
      <c r="AT2220" s="84" t="e">
        <v>#REF!</v>
      </c>
      <c r="AU2220" s="84">
        <v>24.273499999999999</v>
      </c>
      <c r="AV2220" s="79" t="e">
        <v>#REF!</v>
      </c>
      <c r="AW2220" s="84" t="s">
        <v>71</v>
      </c>
      <c r="AX2220" s="84" t="s">
        <v>72</v>
      </c>
      <c r="AY2220" s="85">
        <v>24.273</v>
      </c>
      <c r="AZ2220" s="87">
        <v>4.1264099999999999</v>
      </c>
      <c r="BA2220" s="43">
        <v>28.39941</v>
      </c>
      <c r="BB2220" s="85">
        <v>30.671362800000001</v>
      </c>
      <c r="BC2220" s="20" t="s">
        <v>12295</v>
      </c>
      <c r="BD2220" s="88" t="s">
        <v>1028</v>
      </c>
      <c r="BE2220" s="88"/>
      <c r="BF2220" s="88"/>
      <c r="BG2220" s="88"/>
      <c r="BH2220" s="88"/>
      <c r="BI2220" s="88"/>
      <c r="BJ2220" s="88"/>
      <c r="BK2220" s="88"/>
      <c r="BL2220" s="88"/>
      <c r="BM2220" s="88"/>
      <c r="BN2220" s="88"/>
      <c r="BO2220" s="88"/>
      <c r="BP2220" s="88"/>
      <c r="BQ2220" s="88"/>
      <c r="BR2220" s="88"/>
      <c r="BS2220" s="88"/>
      <c r="BT2220" s="88"/>
      <c r="BU2220" s="88"/>
      <c r="BV2220" s="88"/>
      <c r="BW2220" s="88"/>
      <c r="BX2220" s="88"/>
      <c r="BY2220" s="88"/>
      <c r="BZ2220" s="88"/>
      <c r="CA2220" s="88"/>
      <c r="CB2220" s="88"/>
      <c r="CC2220" s="88"/>
      <c r="CD2220" s="88"/>
      <c r="CE2220" s="88"/>
      <c r="CF2220" s="88"/>
      <c r="CG2220" s="88"/>
      <c r="CH2220" s="88"/>
      <c r="CI2220" s="88"/>
      <c r="CJ2220" s="88"/>
      <c r="CK2220" s="88"/>
      <c r="CL2220" s="88"/>
      <c r="CM2220" s="88"/>
      <c r="CN2220" s="88"/>
      <c r="CO2220" s="88"/>
      <c r="CP2220" s="88"/>
      <c r="CQ2220" s="88"/>
      <c r="CR2220" s="88"/>
      <c r="CS2220" s="88"/>
      <c r="CT2220" s="88"/>
      <c r="CU2220" s="88"/>
      <c r="CV2220" s="88"/>
      <c r="CW2220" s="88"/>
      <c r="CX2220" s="88"/>
      <c r="CY2220" s="88"/>
      <c r="CZ2220" s="88"/>
      <c r="DA2220" s="88"/>
      <c r="DB2220" s="88"/>
      <c r="DC2220" s="88"/>
      <c r="DD2220" s="88"/>
      <c r="DE2220" s="88"/>
      <c r="DF2220" s="88"/>
      <c r="DG2220" s="88"/>
      <c r="DH2220" s="88"/>
      <c r="DI2220" s="88"/>
      <c r="DJ2220" s="88"/>
      <c r="DK2220" s="88"/>
      <c r="DL2220" s="88"/>
    </row>
    <row r="2221" spans="1:116" ht="30" customHeight="1">
      <c r="A2221" s="4" t="s">
        <v>7398</v>
      </c>
      <c r="B2221" s="5">
        <v>2219</v>
      </c>
      <c r="C2221" s="6">
        <v>17570</v>
      </c>
      <c r="D2221" s="6"/>
      <c r="E2221" s="43" t="s">
        <v>7399</v>
      </c>
      <c r="F2221" s="3" t="s">
        <v>7400</v>
      </c>
      <c r="G2221" s="3" t="s">
        <v>7401</v>
      </c>
      <c r="H2221" s="3" t="s">
        <v>7407</v>
      </c>
      <c r="I2221" s="3" t="s">
        <v>389</v>
      </c>
      <c r="J2221" s="3" t="s">
        <v>7408</v>
      </c>
      <c r="K2221" s="6">
        <v>0.2</v>
      </c>
      <c r="L2221" s="3" t="s">
        <v>79</v>
      </c>
      <c r="M2221" s="6">
        <v>10</v>
      </c>
      <c r="N2221" s="3" t="s">
        <v>44</v>
      </c>
      <c r="O2221" s="3" t="s">
        <v>7404</v>
      </c>
      <c r="P2221" s="3" t="s">
        <v>7405</v>
      </c>
      <c r="Q2221" s="3" t="s">
        <v>7409</v>
      </c>
      <c r="R2221" s="156">
        <v>23.358000000000001</v>
      </c>
      <c r="T2221" s="23" t="s">
        <v>54</v>
      </c>
      <c r="U2221" s="1" t="s">
        <v>54</v>
      </c>
      <c r="V2221" s="25">
        <v>23.358000000000001</v>
      </c>
      <c r="W2221" s="1"/>
      <c r="X2221" s="1"/>
      <c r="Y2221" s="1"/>
      <c r="Z2221" s="1"/>
      <c r="AA2221" s="1"/>
      <c r="AB2221" s="1"/>
      <c r="AC2221" s="1"/>
      <c r="AD2221" s="1"/>
      <c r="AE2221" s="35">
        <v>23.358000000000001</v>
      </c>
      <c r="AF2221" s="33"/>
      <c r="AG2221" s="33"/>
      <c r="AH2221" s="33"/>
      <c r="AI2221" s="33"/>
      <c r="AJ2221" s="33"/>
      <c r="AK2221" s="33"/>
      <c r="AL2221" s="33"/>
      <c r="AM2221" s="33"/>
      <c r="AN2221" s="25">
        <v>23.36</v>
      </c>
      <c r="AO2221" s="20" t="s">
        <v>47</v>
      </c>
      <c r="AP2221" s="24" t="s">
        <v>48</v>
      </c>
      <c r="AQ2221" s="20" t="e">
        <f>AVERAGE(SMALL(AE2221:AI2221,1),SMALL(AE2221:AI2221,2))</f>
        <v>#NUM!</v>
      </c>
      <c r="AR2221" s="20" t="e">
        <f>IF(R2221 &lt;=( AVERAGE(SMALL(AE2221:AI2221,1),SMALL(AE2221:AI2221,2))), R2221, "")</f>
        <v>#NUM!</v>
      </c>
      <c r="AS2221" s="20" t="e">
        <f>AVERAGE(SMALL(AJ2221:AM2221,1),SMALL(AJ2221:AM2221,2))</f>
        <v>#NUM!</v>
      </c>
      <c r="AT2221" s="20" t="e">
        <f>T2221*1.075</f>
        <v>#VALUE!</v>
      </c>
      <c r="AU2221" s="20" t="e">
        <f>U2221*1.075</f>
        <v>#VALUE!</v>
      </c>
      <c r="AV2221" s="22" t="e">
        <f>MIN(AN2221,AT2221,AU2221)</f>
        <v>#VALUE!</v>
      </c>
      <c r="AW2221" s="26" t="s">
        <v>49</v>
      </c>
      <c r="AX2221" s="20" t="s">
        <v>48</v>
      </c>
      <c r="AY2221" s="25">
        <v>23.36</v>
      </c>
      <c r="AZ2221" s="27">
        <f>IF(AND(AY2221&gt;0,AY2221&lt;=10),AY2221*0.25,IF(AND(AY2221&gt;10,AY2221&lt;=50),AY2221*0.17,IF(AND(AY2221&gt;10,AY2221&lt;=100),AY2221*0.12,IF(AY2221&gt;100,AY2221*0.1))))</f>
        <v>3.9712000000000001</v>
      </c>
      <c r="BA2221" s="3">
        <f>AZ2221+AY2221</f>
        <v>27.331199999999999</v>
      </c>
      <c r="BB2221" s="25">
        <f>BA2221+BA2221*0.08</f>
        <v>29.517696000000001</v>
      </c>
      <c r="BC2221" s="20" t="s">
        <v>12295</v>
      </c>
      <c r="BD2221" s="33"/>
      <c r="BE2221" s="33"/>
      <c r="BF2221" s="33"/>
      <c r="BG2221" s="33"/>
      <c r="BH2221" s="33"/>
      <c r="BI2221" s="33"/>
      <c r="BJ2221" s="33"/>
      <c r="BK2221" s="33"/>
      <c r="BL2221" s="33"/>
      <c r="BM2221" s="33"/>
      <c r="BN2221" s="33"/>
      <c r="BO2221" s="33"/>
      <c r="BP2221" s="33"/>
      <c r="BQ2221" s="33"/>
      <c r="BR2221" s="33"/>
      <c r="BS2221" s="33"/>
      <c r="BT2221" s="33"/>
      <c r="BU2221" s="33"/>
      <c r="BV2221" s="33"/>
      <c r="BW2221" s="33"/>
      <c r="BX2221" s="33"/>
      <c r="BY2221" s="33"/>
      <c r="BZ2221" s="33"/>
      <c r="CA2221" s="33"/>
      <c r="CB2221" s="33"/>
      <c r="CC2221" s="33"/>
      <c r="CD2221" s="33"/>
      <c r="CE2221" s="33"/>
      <c r="CF2221" s="33"/>
      <c r="CG2221" s="33"/>
      <c r="CH2221" s="33"/>
      <c r="CI2221" s="33"/>
      <c r="CJ2221" s="33"/>
      <c r="CK2221" s="33"/>
      <c r="CL2221" s="33"/>
      <c r="CM2221" s="33"/>
      <c r="CN2221" s="33"/>
      <c r="CO2221" s="33"/>
      <c r="CP2221" s="33"/>
      <c r="CQ2221" s="33"/>
      <c r="CR2221" s="33"/>
      <c r="CS2221" s="33"/>
      <c r="CT2221" s="33"/>
      <c r="CU2221" s="33"/>
      <c r="CV2221" s="33"/>
      <c r="CW2221" s="33"/>
      <c r="CX2221" s="33"/>
      <c r="CY2221" s="33"/>
      <c r="CZ2221" s="33"/>
      <c r="DA2221" s="33"/>
      <c r="DB2221" s="33"/>
      <c r="DC2221" s="33"/>
      <c r="DD2221" s="33"/>
      <c r="DE2221" s="33"/>
      <c r="DF2221" s="33"/>
      <c r="DG2221" s="33"/>
      <c r="DH2221" s="33"/>
      <c r="DI2221" s="33"/>
      <c r="DJ2221" s="33"/>
      <c r="DK2221" s="33"/>
      <c r="DL2221" s="33"/>
    </row>
    <row r="2222" spans="1:116" ht="30" customHeight="1">
      <c r="A2222" s="4" t="s">
        <v>7398</v>
      </c>
      <c r="B2222" s="5">
        <v>2220</v>
      </c>
      <c r="C2222" s="6">
        <v>17574</v>
      </c>
      <c r="D2222" s="6"/>
      <c r="E2222" s="43" t="s">
        <v>7399</v>
      </c>
      <c r="F2222" s="3" t="s">
        <v>7400</v>
      </c>
      <c r="G2222" s="3" t="s">
        <v>7401</v>
      </c>
      <c r="H2222" s="3" t="s">
        <v>7410</v>
      </c>
      <c r="I2222" s="3" t="s">
        <v>389</v>
      </c>
      <c r="J2222" s="3" t="s">
        <v>7411</v>
      </c>
      <c r="K2222" s="6">
        <v>0.5</v>
      </c>
      <c r="L2222" s="3" t="s">
        <v>79</v>
      </c>
      <c r="M2222" s="6">
        <v>10</v>
      </c>
      <c r="N2222" s="3" t="s">
        <v>44</v>
      </c>
      <c r="O2222" s="3" t="s">
        <v>7404</v>
      </c>
      <c r="P2222" s="3" t="s">
        <v>7405</v>
      </c>
      <c r="Q2222" s="3" t="s">
        <v>7412</v>
      </c>
      <c r="R2222" s="156">
        <v>35.971299999999999</v>
      </c>
      <c r="T2222" s="23">
        <v>21.5</v>
      </c>
      <c r="U2222" s="1">
        <v>21.5</v>
      </c>
      <c r="V2222" s="21">
        <v>35.971299999999999</v>
      </c>
      <c r="AE2222" s="24">
        <v>35.971299999999999</v>
      </c>
      <c r="AN2222" s="25">
        <v>23.52</v>
      </c>
      <c r="AO2222" s="20" t="s">
        <v>332</v>
      </c>
      <c r="AP2222" s="24" t="s">
        <v>333</v>
      </c>
      <c r="AQ2222" s="20" t="e">
        <f>AVERAGE(SMALL(AE2222:AI2222,1),SMALL(AE2222:AI2222,2))</f>
        <v>#NUM!</v>
      </c>
      <c r="AR2222" s="20" t="e">
        <f>IF(R2222 &lt;=( AVERAGE(SMALL(AE2222:AI2222,1),SMALL(AE2222:AI2222,2))), R2222, "")</f>
        <v>#NUM!</v>
      </c>
      <c r="AS2222" s="20" t="e">
        <f>AVERAGE(SMALL(AJ2222:AM2222,1),SMALL(AJ2222:AM2222,2))</f>
        <v>#NUM!</v>
      </c>
      <c r="AT2222" s="20">
        <f>T2222*1.075</f>
        <v>23.112500000000001</v>
      </c>
      <c r="AU2222" s="20">
        <f>U2222*1.075</f>
        <v>23.112500000000001</v>
      </c>
      <c r="AV2222" s="22">
        <f>MIN(AN2222,AT2222,AU2222)</f>
        <v>23.112500000000001</v>
      </c>
      <c r="AW2222" s="20" t="s">
        <v>71</v>
      </c>
      <c r="AX2222" s="20" t="s">
        <v>72</v>
      </c>
      <c r="AY2222" s="25">
        <v>23.112500000000001</v>
      </c>
      <c r="AZ2222" s="27">
        <f>IF(AND(AY2222&gt;0,AY2222&lt;=10),AY2222*0.25,IF(AND(AY2222&gt;10,AY2222&lt;=50),AY2222*0.17,IF(AND(AY2222&gt;10,AY2222&lt;=100),AY2222*0.12,IF(AY2222&gt;100,AY2222*0.1))))</f>
        <v>3.9291250000000004</v>
      </c>
      <c r="BA2222" s="3">
        <f>AZ2222+AY2222</f>
        <v>27.041625</v>
      </c>
      <c r="BB2222" s="25">
        <f>BA2222+BA2222*0.08</f>
        <v>29.204954999999998</v>
      </c>
      <c r="BC2222" s="20" t="s">
        <v>12295</v>
      </c>
      <c r="BP2222" s="20"/>
      <c r="BQ2222" s="20"/>
      <c r="BR2222" s="20"/>
      <c r="BS2222" s="20"/>
      <c r="BT2222" s="20"/>
      <c r="BU2222" s="20"/>
      <c r="BV2222" s="20"/>
      <c r="BW2222" s="20"/>
      <c r="BX2222" s="20"/>
      <c r="BY2222" s="20"/>
      <c r="BZ2222" s="20"/>
      <c r="CA2222" s="20"/>
      <c r="CB2222" s="20"/>
      <c r="CC2222" s="20"/>
      <c r="CD2222" s="20"/>
      <c r="CE2222" s="20"/>
      <c r="CF2222" s="20"/>
      <c r="CG2222" s="20"/>
      <c r="CH2222" s="20"/>
      <c r="CI2222" s="20"/>
      <c r="CJ2222" s="20"/>
      <c r="CK2222" s="20"/>
      <c r="CL2222" s="20"/>
      <c r="CM2222" s="20"/>
      <c r="CN2222" s="20"/>
      <c r="CO2222" s="20"/>
      <c r="CP2222" s="20"/>
      <c r="CQ2222" s="20"/>
      <c r="CR2222" s="20"/>
      <c r="CS2222" s="20"/>
      <c r="CT2222" s="20"/>
      <c r="CU2222" s="20"/>
      <c r="CV2222" s="20"/>
      <c r="CW2222" s="20"/>
      <c r="CX2222" s="20"/>
      <c r="CY2222" s="20"/>
      <c r="CZ2222" s="20"/>
      <c r="DA2222" s="20"/>
      <c r="DB2222" s="20"/>
      <c r="DC2222" s="20"/>
      <c r="DD2222" s="20"/>
      <c r="DE2222" s="20"/>
      <c r="DF2222" s="20"/>
      <c r="DG2222" s="20"/>
      <c r="DH2222" s="20"/>
      <c r="DI2222" s="20"/>
      <c r="DJ2222" s="20"/>
      <c r="DK2222" s="20"/>
      <c r="DL2222" s="20"/>
    </row>
    <row r="2223" spans="1:116" ht="30" customHeight="1">
      <c r="A2223" s="4" t="s">
        <v>7398</v>
      </c>
      <c r="B2223" s="5">
        <v>2221</v>
      </c>
      <c r="C2223" s="6">
        <v>17575</v>
      </c>
      <c r="D2223" s="6"/>
      <c r="E2223" s="43" t="s">
        <v>7399</v>
      </c>
      <c r="F2223" s="3" t="s">
        <v>7400</v>
      </c>
      <c r="G2223" s="3" t="s">
        <v>7401</v>
      </c>
      <c r="H2223" s="3" t="s">
        <v>7413</v>
      </c>
      <c r="I2223" s="3" t="s">
        <v>389</v>
      </c>
      <c r="J2223" s="3" t="s">
        <v>7414</v>
      </c>
      <c r="K2223" s="6">
        <v>0.6</v>
      </c>
      <c r="L2223" s="3" t="s">
        <v>79</v>
      </c>
      <c r="M2223" s="6">
        <v>10</v>
      </c>
      <c r="N2223" s="3" t="s">
        <v>44</v>
      </c>
      <c r="O2223" s="3" t="s">
        <v>7404</v>
      </c>
      <c r="P2223" s="3" t="s">
        <v>7405</v>
      </c>
      <c r="Q2223" s="3" t="s">
        <v>7415</v>
      </c>
      <c r="R2223" s="156">
        <v>50.336500000000001</v>
      </c>
      <c r="T2223" s="23" t="s">
        <v>54</v>
      </c>
      <c r="U2223" s="1" t="s">
        <v>54</v>
      </c>
      <c r="V2223" s="21">
        <v>50.336500000000001</v>
      </c>
      <c r="AE2223" s="24">
        <v>50.336500000000001</v>
      </c>
      <c r="AN2223" s="25">
        <v>26.6</v>
      </c>
      <c r="AO2223" s="20" t="s">
        <v>332</v>
      </c>
      <c r="AP2223" s="24" t="s">
        <v>333</v>
      </c>
      <c r="AQ2223" s="20" t="e">
        <f>AVERAGE(SMALL(AE2223:AI2223,1),SMALL(AE2223:AI2223,2))</f>
        <v>#NUM!</v>
      </c>
      <c r="AR2223" s="20" t="e">
        <f>IF(R2223 &lt;=( AVERAGE(SMALL(AE2223:AI2223,1),SMALL(AE2223:AI2223,2))), R2223, "")</f>
        <v>#NUM!</v>
      </c>
      <c r="AS2223" s="20" t="e">
        <f>AVERAGE(SMALL(AJ2223:AM2223,1),SMALL(AJ2223:AM2223,2))</f>
        <v>#NUM!</v>
      </c>
      <c r="AT2223" s="20" t="e">
        <f>T2223*1.075</f>
        <v>#VALUE!</v>
      </c>
      <c r="AU2223" s="20" t="e">
        <f>U2223*1.075</f>
        <v>#VALUE!</v>
      </c>
      <c r="AV2223" s="22" t="e">
        <f>MIN(AN2223,AT2223,AU2223)</f>
        <v>#VALUE!</v>
      </c>
      <c r="AW2223" s="20" t="s">
        <v>332</v>
      </c>
      <c r="AX2223" s="20" t="s">
        <v>333</v>
      </c>
      <c r="AY2223" s="25">
        <v>26.66</v>
      </c>
      <c r="AZ2223" s="27">
        <f>IF(AND(AY2223&gt;0,AY2223&lt;=10),AY2223*0.25,IF(AND(AY2223&gt;10,AY2223&lt;=50),AY2223*0.17,IF(AND(AY2223&gt;10,AY2223&lt;=100),AY2223*0.12,IF(AY2223&gt;100,AY2223*0.1))))</f>
        <v>4.5322000000000005</v>
      </c>
      <c r="BA2223" s="3">
        <f>AZ2223+AY2223</f>
        <v>31.1922</v>
      </c>
      <c r="BB2223" s="25">
        <f>BA2223+BA2223*0.08</f>
        <v>33.687576</v>
      </c>
      <c r="BC2223" s="20" t="s">
        <v>12295</v>
      </c>
      <c r="BP2223" s="20"/>
      <c r="BQ2223" s="20"/>
      <c r="BR2223" s="20"/>
      <c r="BS2223" s="20"/>
      <c r="BT2223" s="20"/>
      <c r="BU2223" s="20"/>
      <c r="BV2223" s="20"/>
      <c r="BW2223" s="20"/>
      <c r="BX2223" s="20"/>
      <c r="BY2223" s="20"/>
      <c r="BZ2223" s="20"/>
      <c r="CA2223" s="20"/>
      <c r="CB2223" s="20"/>
      <c r="CC2223" s="20"/>
      <c r="CD2223" s="20"/>
      <c r="CE2223" s="20"/>
      <c r="CF2223" s="20"/>
      <c r="CG2223" s="20"/>
      <c r="CH2223" s="20"/>
      <c r="CI2223" s="20"/>
      <c r="CJ2223" s="20"/>
      <c r="CK2223" s="20"/>
      <c r="CL2223" s="20"/>
      <c r="CM2223" s="20"/>
      <c r="CN2223" s="20"/>
      <c r="CO2223" s="20"/>
      <c r="CP2223" s="20"/>
      <c r="CQ2223" s="20"/>
      <c r="CR2223" s="20"/>
      <c r="CS2223" s="20"/>
      <c r="CT2223" s="20"/>
      <c r="CU2223" s="20"/>
      <c r="CV2223" s="20"/>
      <c r="CW2223" s="20"/>
      <c r="CX2223" s="20"/>
      <c r="CY2223" s="20"/>
      <c r="CZ2223" s="20"/>
      <c r="DA2223" s="20"/>
      <c r="DB2223" s="20"/>
      <c r="DC2223" s="20"/>
      <c r="DD2223" s="20"/>
      <c r="DE2223" s="20"/>
      <c r="DF2223" s="20"/>
      <c r="DG2223" s="20"/>
      <c r="DH2223" s="20"/>
      <c r="DI2223" s="20"/>
      <c r="DJ2223" s="20"/>
      <c r="DK2223" s="20"/>
      <c r="DL2223" s="20"/>
    </row>
    <row r="2224" spans="1:116" ht="30" customHeight="1">
      <c r="A2224" s="4" t="s">
        <v>7398</v>
      </c>
      <c r="B2224" s="5">
        <v>2222</v>
      </c>
      <c r="C2224" s="6">
        <v>17576</v>
      </c>
      <c r="D2224" s="6"/>
      <c r="E2224" s="43" t="s">
        <v>7399</v>
      </c>
      <c r="F2224" s="3" t="s">
        <v>7400</v>
      </c>
      <c r="G2224" s="3" t="s">
        <v>7401</v>
      </c>
      <c r="H2224" s="3" t="s">
        <v>7416</v>
      </c>
      <c r="I2224" s="3" t="s">
        <v>389</v>
      </c>
      <c r="J2224" s="3" t="s">
        <v>7417</v>
      </c>
      <c r="K2224" s="6">
        <v>0.8</v>
      </c>
      <c r="L2224" s="3" t="s">
        <v>79</v>
      </c>
      <c r="M2224" s="6">
        <v>10</v>
      </c>
      <c r="N2224" s="3" t="s">
        <v>44</v>
      </c>
      <c r="O2224" s="3" t="s">
        <v>7404</v>
      </c>
      <c r="P2224" s="3" t="s">
        <v>7405</v>
      </c>
      <c r="Q2224" s="3" t="s">
        <v>7418</v>
      </c>
      <c r="R2224" s="156">
        <v>63.884099999999997</v>
      </c>
      <c r="T2224" s="23" t="s">
        <v>54</v>
      </c>
      <c r="U2224" s="1" t="s">
        <v>54</v>
      </c>
      <c r="V2224" s="21">
        <v>63.884099999999997</v>
      </c>
      <c r="AE2224" s="24">
        <v>63.884099999999997</v>
      </c>
      <c r="AN2224" s="25">
        <v>63.88</v>
      </c>
      <c r="AO2224" s="20" t="s">
        <v>47</v>
      </c>
      <c r="AP2224" s="24" t="s">
        <v>48</v>
      </c>
      <c r="AQ2224" s="20" t="e">
        <f>AVERAGE(SMALL(AE2224:AI2224,1),SMALL(AE2224:AI2224,2))</f>
        <v>#NUM!</v>
      </c>
      <c r="AR2224" s="20" t="e">
        <f>IF(R2224 &lt;=( AVERAGE(SMALL(AE2224:AI2224,1),SMALL(AE2224:AI2224,2))), R2224, "")</f>
        <v>#NUM!</v>
      </c>
      <c r="AS2224" s="20" t="e">
        <f>AVERAGE(SMALL(AJ2224:AM2224,1),SMALL(AJ2224:AM2224,2))</f>
        <v>#NUM!</v>
      </c>
      <c r="AT2224" s="20" t="e">
        <f>T2224*1.075</f>
        <v>#VALUE!</v>
      </c>
      <c r="AU2224" s="20" t="e">
        <f>U2224*1.075</f>
        <v>#VALUE!</v>
      </c>
      <c r="AV2224" s="22" t="e">
        <f>MIN(AN2224,AT2224,AU2224)</f>
        <v>#VALUE!</v>
      </c>
      <c r="AW2224" s="26" t="s">
        <v>49</v>
      </c>
      <c r="AX2224" s="20" t="s">
        <v>48</v>
      </c>
      <c r="AY2224" s="25">
        <v>63.88</v>
      </c>
      <c r="AZ2224" s="27">
        <f>IF(AND(AY2224&gt;0,AY2224&lt;=10),AY2224*0.25,IF(AND(AY2224&gt;10,AY2224&lt;=50),AY2224*0.17,IF(AND(AY2224&gt;10,AY2224&lt;=100),AY2224*0.12,IF(AY2224&gt;100,AY2224*0.1))))</f>
        <v>7.6656000000000004</v>
      </c>
      <c r="BA2224" s="3">
        <f>AZ2224+AY2224</f>
        <v>71.545600000000007</v>
      </c>
      <c r="BB2224" s="25">
        <f>BA2224+BA2224*0.08</f>
        <v>77.269248000000005</v>
      </c>
      <c r="BC2224" s="20" t="s">
        <v>12295</v>
      </c>
      <c r="BP2224" s="20"/>
      <c r="BQ2224" s="20"/>
      <c r="BR2224" s="20"/>
      <c r="BS2224" s="20"/>
      <c r="BT2224" s="20"/>
      <c r="BU2224" s="20"/>
      <c r="BV2224" s="20"/>
      <c r="BW2224" s="20"/>
      <c r="BX2224" s="20"/>
      <c r="BY2224" s="20"/>
      <c r="BZ2224" s="20"/>
      <c r="CA2224" s="20"/>
      <c r="CB2224" s="20"/>
      <c r="CC2224" s="20"/>
      <c r="CD2224" s="20"/>
      <c r="CE2224" s="20"/>
      <c r="CF2224" s="20"/>
      <c r="CG2224" s="20"/>
      <c r="CH2224" s="20"/>
      <c r="CI2224" s="20"/>
      <c r="CJ2224" s="20"/>
      <c r="CK2224" s="20"/>
      <c r="CL2224" s="20"/>
      <c r="CM2224" s="20"/>
      <c r="CN2224" s="20"/>
      <c r="CO2224" s="20"/>
      <c r="CP2224" s="20"/>
      <c r="CQ2224" s="20"/>
      <c r="CR2224" s="20"/>
      <c r="CS2224" s="20"/>
      <c r="CT2224" s="20"/>
      <c r="CU2224" s="20"/>
      <c r="CV2224" s="20"/>
      <c r="CW2224" s="20"/>
      <c r="CX2224" s="20"/>
      <c r="CY2224" s="20"/>
      <c r="CZ2224" s="20"/>
      <c r="DA2224" s="20"/>
      <c r="DB2224" s="20"/>
      <c r="DC2224" s="20"/>
      <c r="DD2224" s="20"/>
      <c r="DE2224" s="20"/>
      <c r="DF2224" s="20"/>
      <c r="DG2224" s="20"/>
      <c r="DH2224" s="20"/>
      <c r="DI2224" s="20"/>
      <c r="DJ2224" s="20"/>
      <c r="DK2224" s="20"/>
      <c r="DL2224" s="20"/>
    </row>
    <row r="2225" spans="1:116" ht="30" customHeight="1">
      <c r="A2225" s="4" t="s">
        <v>7398</v>
      </c>
      <c r="B2225" s="5">
        <v>2223</v>
      </c>
      <c r="C2225" s="6">
        <v>17577</v>
      </c>
      <c r="D2225" s="6"/>
      <c r="E2225" s="43" t="s">
        <v>7399</v>
      </c>
      <c r="F2225" s="3" t="s">
        <v>7400</v>
      </c>
      <c r="G2225" s="3" t="s">
        <v>7401</v>
      </c>
      <c r="H2225" s="3" t="s">
        <v>7402</v>
      </c>
      <c r="I2225" s="3" t="s">
        <v>389</v>
      </c>
      <c r="J2225" s="3" t="s">
        <v>7403</v>
      </c>
      <c r="K2225" s="6">
        <v>1</v>
      </c>
      <c r="L2225" s="3" t="s">
        <v>79</v>
      </c>
      <c r="M2225" s="6">
        <v>10</v>
      </c>
      <c r="N2225" s="3" t="s">
        <v>44</v>
      </c>
      <c r="O2225" s="3" t="s">
        <v>7404</v>
      </c>
      <c r="P2225" s="3" t="s">
        <v>7405</v>
      </c>
      <c r="Q2225" s="3" t="s">
        <v>7406</v>
      </c>
      <c r="R2225" s="156">
        <v>79.767600000000002</v>
      </c>
      <c r="T2225" s="23" t="s">
        <v>54</v>
      </c>
      <c r="U2225" s="1" t="s">
        <v>54</v>
      </c>
      <c r="V2225" s="21">
        <v>79.767600000000002</v>
      </c>
      <c r="AE2225" s="24">
        <v>79.767600000000002</v>
      </c>
      <c r="AN2225" s="25">
        <v>79.77</v>
      </c>
      <c r="AO2225" s="20" t="s">
        <v>47</v>
      </c>
      <c r="AP2225" s="24" t="s">
        <v>48</v>
      </c>
      <c r="AQ2225" s="20" t="e">
        <f>AVERAGE(SMALL(AE2225:AI2225,1),SMALL(AE2225:AI2225,2))</f>
        <v>#NUM!</v>
      </c>
      <c r="AR2225" s="20" t="e">
        <f>IF(R2225 &lt;=( AVERAGE(SMALL(AE2225:AI2225,1),SMALL(AE2225:AI2225,2))), R2225, "")</f>
        <v>#NUM!</v>
      </c>
      <c r="AS2225" s="20" t="e">
        <f>AVERAGE(SMALL(AJ2225:AM2225,1),SMALL(AJ2225:AM2225,2))</f>
        <v>#NUM!</v>
      </c>
      <c r="AT2225" s="20" t="e">
        <f>T2225*1.075</f>
        <v>#VALUE!</v>
      </c>
      <c r="AU2225" s="20" t="e">
        <f>U2225*1.075</f>
        <v>#VALUE!</v>
      </c>
      <c r="AV2225" s="22" t="e">
        <f>MIN(AN2225,AT2225,AU2225)</f>
        <v>#VALUE!</v>
      </c>
      <c r="AW2225" s="26" t="s">
        <v>49</v>
      </c>
      <c r="AX2225" s="20" t="s">
        <v>48</v>
      </c>
      <c r="AY2225" s="25">
        <v>79.77</v>
      </c>
      <c r="AZ2225" s="27">
        <f>IF(AND(AY2225&gt;0,AY2225&lt;=10),AY2225*0.25,IF(AND(AY2225&gt;10,AY2225&lt;=50),AY2225*0.17,IF(AND(AY2225&gt;10,AY2225&lt;=100),AY2225*0.12,IF(AY2225&gt;100,AY2225*0.1))))</f>
        <v>9.5724</v>
      </c>
      <c r="BA2225" s="3">
        <f>AZ2225+AY2225</f>
        <v>89.342399999999998</v>
      </c>
      <c r="BB2225" s="25">
        <f>BA2225+BA2225*0.08</f>
        <v>96.489791999999994</v>
      </c>
      <c r="BC2225" s="20" t="s">
        <v>12295</v>
      </c>
      <c r="BP2225" s="20"/>
      <c r="BQ2225" s="20"/>
      <c r="BR2225" s="20"/>
      <c r="BS2225" s="20"/>
      <c r="BT2225" s="20"/>
      <c r="BU2225" s="20"/>
      <c r="BV2225" s="20"/>
      <c r="BW2225" s="20"/>
      <c r="BX2225" s="20"/>
      <c r="BY2225" s="20"/>
      <c r="BZ2225" s="20"/>
      <c r="CA2225" s="20"/>
      <c r="CB2225" s="20"/>
      <c r="CC2225" s="20"/>
      <c r="CD2225" s="20"/>
      <c r="CE2225" s="20"/>
      <c r="CF2225" s="20"/>
      <c r="CG2225" s="20"/>
      <c r="CH2225" s="20"/>
      <c r="CI2225" s="20"/>
      <c r="CJ2225" s="20"/>
      <c r="CK2225" s="20"/>
      <c r="CL2225" s="20"/>
      <c r="CM2225" s="20"/>
      <c r="CN2225" s="20"/>
      <c r="CO2225" s="20"/>
      <c r="CP2225" s="20"/>
      <c r="CQ2225" s="20"/>
      <c r="CR2225" s="20"/>
      <c r="CS2225" s="20"/>
      <c r="CT2225" s="20"/>
      <c r="CU2225" s="20"/>
      <c r="CV2225" s="20"/>
      <c r="CW2225" s="20"/>
      <c r="CX2225" s="20"/>
      <c r="CY2225" s="20"/>
      <c r="CZ2225" s="20"/>
      <c r="DA2225" s="20"/>
      <c r="DB2225" s="20"/>
      <c r="DC2225" s="20"/>
      <c r="DD2225" s="20"/>
      <c r="DE2225" s="20"/>
      <c r="DF2225" s="20"/>
      <c r="DG2225" s="20"/>
      <c r="DH2225" s="20"/>
      <c r="DI2225" s="20"/>
      <c r="DJ2225" s="20"/>
      <c r="DK2225" s="20"/>
      <c r="DL2225" s="20"/>
    </row>
    <row r="2226" spans="1:116" ht="30" customHeight="1">
      <c r="A2226" s="152" t="s">
        <v>13075</v>
      </c>
      <c r="B2226" s="5">
        <v>2224</v>
      </c>
      <c r="C2226" s="173">
        <v>14387</v>
      </c>
      <c r="D2226" s="173"/>
      <c r="E2226" s="172" t="s">
        <v>7535</v>
      </c>
      <c r="F2226" s="3" t="s">
        <v>1725</v>
      </c>
      <c r="G2226" s="3" t="s">
        <v>1726</v>
      </c>
      <c r="H2226" s="3" t="s">
        <v>56</v>
      </c>
      <c r="I2226" s="3" t="s">
        <v>42</v>
      </c>
      <c r="J2226" s="3" t="s">
        <v>7536</v>
      </c>
      <c r="K2226" s="6"/>
      <c r="L2226" s="3"/>
      <c r="M2226" s="6">
        <v>4</v>
      </c>
      <c r="N2226" s="3" t="s">
        <v>44</v>
      </c>
      <c r="O2226" s="3" t="s">
        <v>7422</v>
      </c>
      <c r="P2226" s="3" t="s">
        <v>7507</v>
      </c>
      <c r="Q2226" s="3" t="s">
        <v>7538</v>
      </c>
      <c r="R2226" s="160">
        <v>12.9</v>
      </c>
      <c r="S2226" s="79">
        <v>12</v>
      </c>
      <c r="T2226" s="81">
        <v>6</v>
      </c>
      <c r="U2226" s="82"/>
      <c r="V2226" s="79">
        <v>12.9</v>
      </c>
      <c r="W2226" s="79"/>
      <c r="X2226" s="79"/>
      <c r="Y2226" s="79"/>
      <c r="Z2226" s="79"/>
      <c r="AA2226" s="79"/>
      <c r="AB2226" s="79"/>
      <c r="AC2226" s="79"/>
      <c r="AD2226" s="79"/>
      <c r="AE2226" s="83"/>
      <c r="AF2226" s="84">
        <v>17.28</v>
      </c>
      <c r="AG2226" s="84"/>
      <c r="AH2226" s="84"/>
      <c r="AI2226" s="84"/>
      <c r="AJ2226" s="84"/>
      <c r="AK2226" s="84"/>
      <c r="AL2226" s="84"/>
      <c r="AM2226" s="84"/>
      <c r="AN2226" s="85"/>
      <c r="AO2226" s="84"/>
      <c r="AP2226" s="83"/>
      <c r="AQ2226" s="84" t="e">
        <f>AVERAGE(SMALL(AE2226:AI2226,1),SMALL(AE2226:AI2226,2))</f>
        <v>#NUM!</v>
      </c>
      <c r="AR2226" s="84" t="e">
        <f>IF(R2226 &lt;=( AVERAGE(SMALL(AE2226:AI2226,1),SMALL(AE2226:AI2226,2))), R2226, "")</f>
        <v>#NUM!</v>
      </c>
      <c r="AS2226" s="84" t="e">
        <f>AVERAGE(SMALL(AJ2226:AM2226,1),SMALL(AJ2226:AM2226,2))</f>
        <v>#NUM!</v>
      </c>
      <c r="AT2226" s="84" t="e">
        <f>#REF!*1.075</f>
        <v>#REF!</v>
      </c>
      <c r="AU2226" s="84">
        <f>T2226*1.075</f>
        <v>6.4499999999999993</v>
      </c>
      <c r="AV2226" s="79" t="e">
        <f>MIN(AN2226,AT2226,AU2226)</f>
        <v>#REF!</v>
      </c>
      <c r="AW2226" s="84"/>
      <c r="AX2226" s="84"/>
      <c r="AY2226" s="85">
        <v>6.45</v>
      </c>
      <c r="AZ2226" s="87">
        <f>IF(AND(AY2226&gt;0,AY2226&lt;=10),AY2226*0.25,IF(AND(AY2226&gt;10,AY2226&lt;=50),AY2226*0.17,IF(AND(AY2226&gt;10,AY2226&lt;=100),AY2226*0.12,IF(AY2226&gt;100,AY2226*0.1))))</f>
        <v>1.6125</v>
      </c>
      <c r="BA2226" s="43">
        <f>AZ2226+AY2226</f>
        <v>8.0625</v>
      </c>
      <c r="BB2226" s="85">
        <f>BA2226+BA2226*0.08</f>
        <v>8.7074999999999996</v>
      </c>
      <c r="BC2226" s="20" t="s">
        <v>12295</v>
      </c>
      <c r="BD2226" s="84" t="s">
        <v>12298</v>
      </c>
      <c r="BE2226" s="88"/>
      <c r="BF2226" s="88"/>
      <c r="BG2226" s="88"/>
      <c r="BH2226" s="88"/>
      <c r="BI2226" s="88"/>
      <c r="BJ2226" s="88"/>
      <c r="BK2226" s="88"/>
      <c r="BL2226" s="88"/>
      <c r="BM2226" s="88"/>
      <c r="BN2226" s="88"/>
      <c r="BO2226" s="88"/>
      <c r="BP2226" s="88"/>
      <c r="BQ2226" s="88"/>
      <c r="BR2226" s="88"/>
      <c r="BS2226" s="88"/>
      <c r="BT2226" s="88"/>
      <c r="BU2226" s="88"/>
      <c r="BV2226" s="88"/>
      <c r="BW2226" s="88"/>
      <c r="BX2226" s="88"/>
      <c r="BY2226" s="88"/>
      <c r="BZ2226" s="88"/>
      <c r="CA2226" s="88"/>
      <c r="CB2226" s="88"/>
      <c r="CC2226" s="88"/>
      <c r="CD2226" s="88"/>
      <c r="CE2226" s="88"/>
      <c r="CF2226" s="88"/>
      <c r="CG2226" s="88"/>
      <c r="CH2226" s="88"/>
      <c r="CI2226" s="88"/>
      <c r="CJ2226" s="88"/>
      <c r="CK2226" s="88"/>
      <c r="CL2226" s="88"/>
      <c r="CM2226" s="88"/>
      <c r="CN2226" s="88"/>
      <c r="CO2226" s="88"/>
      <c r="CP2226" s="88"/>
      <c r="CQ2226" s="88"/>
      <c r="CR2226" s="88"/>
      <c r="CS2226" s="88"/>
      <c r="CT2226" s="88"/>
      <c r="CU2226" s="88"/>
      <c r="CV2226" s="88"/>
      <c r="CW2226" s="88"/>
      <c r="CX2226" s="88"/>
      <c r="CY2226" s="88"/>
      <c r="CZ2226" s="88"/>
      <c r="DA2226" s="88"/>
      <c r="DB2226" s="88"/>
      <c r="DC2226" s="88"/>
      <c r="DD2226" s="88"/>
      <c r="DE2226" s="88"/>
      <c r="DF2226" s="88"/>
      <c r="DG2226" s="88"/>
      <c r="DH2226" s="88"/>
      <c r="DI2226" s="88"/>
      <c r="DJ2226" s="88"/>
      <c r="DK2226" s="88"/>
      <c r="DL2226" s="88"/>
    </row>
    <row r="2227" spans="1:116" ht="30" customHeight="1">
      <c r="A2227" s="7" t="s">
        <v>7419</v>
      </c>
      <c r="B2227" s="5">
        <v>2225</v>
      </c>
      <c r="C2227" s="6"/>
      <c r="D2227" s="6"/>
      <c r="E2227" s="43" t="s">
        <v>7535</v>
      </c>
      <c r="F2227" s="3" t="s">
        <v>1725</v>
      </c>
      <c r="G2227" s="3" t="s">
        <v>1726</v>
      </c>
      <c r="H2227" s="3" t="s">
        <v>101</v>
      </c>
      <c r="I2227" s="3" t="s">
        <v>42</v>
      </c>
      <c r="J2227" s="3" t="s">
        <v>7536</v>
      </c>
      <c r="K2227" s="6"/>
      <c r="L2227" s="3"/>
      <c r="M2227" s="6">
        <v>4</v>
      </c>
      <c r="N2227" s="3" t="s">
        <v>44</v>
      </c>
      <c r="O2227" s="3" t="s">
        <v>7422</v>
      </c>
      <c r="P2227" s="3" t="s">
        <v>7507</v>
      </c>
      <c r="Q2227" s="3" t="s">
        <v>7537</v>
      </c>
      <c r="R2227" s="156">
        <v>9</v>
      </c>
      <c r="S2227" s="22">
        <v>9.68</v>
      </c>
      <c r="U2227" s="1" t="s">
        <v>54</v>
      </c>
      <c r="W2227" s="22">
        <v>9</v>
      </c>
      <c r="AQ2227" s="20" t="e">
        <f>AVERAGE(SMALL(AE2227:AI2227,1),SMALL(AE2227:AI2227,2))</f>
        <v>#NUM!</v>
      </c>
      <c r="AR2227" s="20" t="e">
        <f>IF(R2227 &lt;=( AVERAGE(SMALL(AE2227:AI2227,1),SMALL(AE2227:AI2227,2))), R2227, "")</f>
        <v>#NUM!</v>
      </c>
      <c r="AS2227" s="20" t="e">
        <f>AVERAGE(SMALL(AJ2227:AM2227,1),SMALL(AJ2227:AM2227,2))</f>
        <v>#NUM!</v>
      </c>
      <c r="AT2227" s="20">
        <f>T2227*1.075</f>
        <v>0</v>
      </c>
      <c r="AU2227" s="20" t="e">
        <f>U2227*1.075</f>
        <v>#VALUE!</v>
      </c>
      <c r="AV2227" s="22" t="e">
        <f>MIN(AN2227,AT2227,AU2227)</f>
        <v>#VALUE!</v>
      </c>
      <c r="AW2227" s="26" t="s">
        <v>49</v>
      </c>
      <c r="AX2227" s="20" t="s">
        <v>48</v>
      </c>
      <c r="AY2227" s="25">
        <v>9</v>
      </c>
      <c r="AZ2227" s="27">
        <f>IF(AND(AY2227&gt;0,AY2227&lt;=10),AY2227*0.25,IF(AND(AY2227&gt;10,AY2227&lt;=50),AY2227*0.17,IF(AND(AY2227&gt;10,AY2227&lt;=100),AY2227*0.12,IF(AY2227&gt;100,AY2227*0.1))))</f>
        <v>2.25</v>
      </c>
      <c r="BA2227" s="3">
        <f>AZ2227+AY2227</f>
        <v>11.25</v>
      </c>
      <c r="BB2227" s="25">
        <f>BA2227+BA2227*0.08</f>
        <v>12.15</v>
      </c>
      <c r="BC2227" s="20" t="s">
        <v>12295</v>
      </c>
    </row>
    <row r="2228" spans="1:116" ht="30" customHeight="1">
      <c r="A2228" s="7" t="s">
        <v>7419</v>
      </c>
      <c r="B2228" s="5">
        <v>2226</v>
      </c>
      <c r="C2228" s="6"/>
      <c r="D2228" s="6"/>
      <c r="E2228" s="43" t="s">
        <v>7505</v>
      </c>
      <c r="F2228" s="3" t="s">
        <v>2750</v>
      </c>
      <c r="G2228" s="3" t="s">
        <v>1715</v>
      </c>
      <c r="H2228" s="3" t="s">
        <v>163</v>
      </c>
      <c r="I2228" s="3" t="s">
        <v>568</v>
      </c>
      <c r="J2228" s="3" t="s">
        <v>7509</v>
      </c>
      <c r="K2228" s="6"/>
      <c r="L2228" s="3"/>
      <c r="M2228" s="6">
        <v>14</v>
      </c>
      <c r="N2228" s="3" t="s">
        <v>44</v>
      </c>
      <c r="O2228" s="3" t="s">
        <v>7422</v>
      </c>
      <c r="P2228" s="3" t="s">
        <v>7507</v>
      </c>
      <c r="Q2228" s="3" t="s">
        <v>7510</v>
      </c>
      <c r="R2228" s="156">
        <v>3.3</v>
      </c>
      <c r="S2228" s="22">
        <v>3.55</v>
      </c>
      <c r="U2228" s="1" t="s">
        <v>54</v>
      </c>
      <c r="W2228" s="22">
        <v>3.3</v>
      </c>
      <c r="AQ2228" s="20" t="e">
        <f>AVERAGE(SMALL(AE2228:AI2228,1),SMALL(AE2228:AI2228,2))</f>
        <v>#NUM!</v>
      </c>
      <c r="AR2228" s="20" t="e">
        <f>IF(R2228 &lt;=( AVERAGE(SMALL(AE2228:AI2228,1),SMALL(AE2228:AI2228,2))), R2228, "")</f>
        <v>#NUM!</v>
      </c>
      <c r="AS2228" s="20" t="e">
        <f>AVERAGE(SMALL(AJ2228:AM2228,1),SMALL(AJ2228:AM2228,2))</f>
        <v>#NUM!</v>
      </c>
      <c r="AT2228" s="20">
        <f>T2228*1.075</f>
        <v>0</v>
      </c>
      <c r="AU2228" s="20" t="e">
        <f>U2228*1.075</f>
        <v>#VALUE!</v>
      </c>
      <c r="AV2228" s="22" t="e">
        <f>MIN(AN2228,AT2228,AU2228)</f>
        <v>#VALUE!</v>
      </c>
      <c r="AW2228" s="26" t="s">
        <v>49</v>
      </c>
      <c r="AX2228" s="20" t="s">
        <v>48</v>
      </c>
      <c r="AY2228" s="25">
        <v>3.3</v>
      </c>
      <c r="AZ2228" s="27">
        <f>IF(AND(AY2228&gt;0,AY2228&lt;=10),AY2228*0.25,IF(AND(AY2228&gt;10,AY2228&lt;=50),AY2228*0.17,IF(AND(AY2228&gt;10,AY2228&lt;=100),AY2228*0.12,IF(AY2228&gt;100,AY2228*0.1))))</f>
        <v>0.82499999999999996</v>
      </c>
      <c r="BA2228" s="3">
        <f>AZ2228+AY2228</f>
        <v>4.125</v>
      </c>
      <c r="BB2228" s="25">
        <f>BA2228+BA2228*0.08</f>
        <v>4.4550000000000001</v>
      </c>
      <c r="BC2228" s="20" t="s">
        <v>12295</v>
      </c>
    </row>
    <row r="2229" spans="1:116" ht="30" customHeight="1">
      <c r="A2229" s="152" t="s">
        <v>13075</v>
      </c>
      <c r="B2229" s="5">
        <v>2227</v>
      </c>
      <c r="C2229" s="173">
        <v>14451</v>
      </c>
      <c r="D2229" s="173"/>
      <c r="E2229" s="172" t="s">
        <v>7505</v>
      </c>
      <c r="F2229" s="3" t="s">
        <v>2750</v>
      </c>
      <c r="G2229" s="3" t="s">
        <v>1715</v>
      </c>
      <c r="H2229" s="3" t="s">
        <v>56</v>
      </c>
      <c r="I2229" s="3" t="s">
        <v>568</v>
      </c>
      <c r="J2229" s="3" t="s">
        <v>7506</v>
      </c>
      <c r="K2229" s="6"/>
      <c r="L2229" s="3"/>
      <c r="M2229" s="6">
        <v>28</v>
      </c>
      <c r="N2229" s="3" t="s">
        <v>44</v>
      </c>
      <c r="O2229" s="3" t="s">
        <v>7422</v>
      </c>
      <c r="P2229" s="3" t="s">
        <v>7507</v>
      </c>
      <c r="Q2229" s="3" t="s">
        <v>7508</v>
      </c>
      <c r="R2229" s="160">
        <v>4.0599999999999996</v>
      </c>
      <c r="S2229" s="79">
        <v>3.78</v>
      </c>
      <c r="T2229" s="81">
        <v>1.4</v>
      </c>
      <c r="U2229" s="82"/>
      <c r="V2229" s="79">
        <v>4.0599999999999996</v>
      </c>
      <c r="W2229" s="79"/>
      <c r="X2229" s="79"/>
      <c r="Y2229" s="79"/>
      <c r="Z2229" s="79"/>
      <c r="AA2229" s="79"/>
      <c r="AB2229" s="79"/>
      <c r="AC2229" s="79"/>
      <c r="AD2229" s="79"/>
      <c r="AE2229" s="83"/>
      <c r="AF2229" s="84">
        <v>3.56</v>
      </c>
      <c r="AG2229" s="84"/>
      <c r="AH2229" s="84"/>
      <c r="AI2229" s="84"/>
      <c r="AJ2229" s="84"/>
      <c r="AK2229" s="84"/>
      <c r="AL2229" s="84"/>
      <c r="AM2229" s="84"/>
      <c r="AN2229" s="85"/>
      <c r="AO2229" s="84"/>
      <c r="AP2229" s="83"/>
      <c r="AQ2229" s="84" t="e">
        <f>AVERAGE(SMALL(AE2229:AI2229,1),SMALL(AE2229:AI2229,2))</f>
        <v>#NUM!</v>
      </c>
      <c r="AR2229" s="84" t="e">
        <f>IF(R2229 &lt;=( AVERAGE(SMALL(AE2229:AI2229,1),SMALL(AE2229:AI2229,2))), R2229, "")</f>
        <v>#NUM!</v>
      </c>
      <c r="AS2229" s="84" t="e">
        <f>AVERAGE(SMALL(AJ2229:AM2229,1),SMALL(AJ2229:AM2229,2))</f>
        <v>#NUM!</v>
      </c>
      <c r="AT2229" s="84" t="e">
        <f>#REF!*1.075</f>
        <v>#REF!</v>
      </c>
      <c r="AU2229" s="84">
        <f>T2229*1.075</f>
        <v>1.5049999999999999</v>
      </c>
      <c r="AV2229" s="79" t="e">
        <f>MIN(AN2229,AT2229,AU2229)</f>
        <v>#REF!</v>
      </c>
      <c r="AW2229" s="84" t="s">
        <v>71</v>
      </c>
      <c r="AX2229" s="84" t="s">
        <v>72</v>
      </c>
      <c r="AY2229" s="85">
        <v>1.5049999999999999</v>
      </c>
      <c r="AZ2229" s="87">
        <f>IF(AND(AY2229&gt;0,AY2229&lt;=10),AY2229*0.25,IF(AND(AY2229&gt;10,AY2229&lt;=50),AY2229*0.17,IF(AND(AY2229&gt;10,AY2229&lt;=100),AY2229*0.12,IF(AY2229&gt;100,AY2229*0.1))))</f>
        <v>0.37624999999999997</v>
      </c>
      <c r="BA2229" s="43">
        <f>AZ2229+AY2229</f>
        <v>1.8812499999999999</v>
      </c>
      <c r="BB2229" s="85">
        <f>BA2229+BA2229*0.08</f>
        <v>2.0317499999999997</v>
      </c>
      <c r="BC2229" s="20" t="s">
        <v>12295</v>
      </c>
      <c r="BD2229" s="84" t="s">
        <v>12298</v>
      </c>
      <c r="BE2229" s="88"/>
      <c r="BF2229" s="88"/>
      <c r="BG2229" s="88"/>
      <c r="BH2229" s="88"/>
      <c r="BI2229" s="88"/>
      <c r="BJ2229" s="88"/>
      <c r="BK2229" s="88"/>
      <c r="BL2229" s="88"/>
      <c r="BM2229" s="88"/>
      <c r="BN2229" s="88"/>
      <c r="BO2229" s="88"/>
      <c r="BP2229" s="88"/>
      <c r="BQ2229" s="88"/>
      <c r="BR2229" s="88"/>
      <c r="BS2229" s="88"/>
      <c r="BT2229" s="88"/>
      <c r="BU2229" s="88"/>
      <c r="BV2229" s="88"/>
      <c r="BW2229" s="88"/>
      <c r="BX2229" s="88"/>
      <c r="BY2229" s="88"/>
      <c r="BZ2229" s="88"/>
      <c r="CA2229" s="88"/>
      <c r="CB2229" s="88"/>
      <c r="CC2229" s="88"/>
      <c r="CD2229" s="88"/>
      <c r="CE2229" s="88"/>
      <c r="CF2229" s="88"/>
      <c r="CG2229" s="88"/>
      <c r="CH2229" s="88"/>
      <c r="CI2229" s="88"/>
      <c r="CJ2229" s="88"/>
      <c r="CK2229" s="88"/>
      <c r="CL2229" s="88"/>
      <c r="CM2229" s="88"/>
      <c r="CN2229" s="88"/>
      <c r="CO2229" s="88"/>
      <c r="CP2229" s="88"/>
      <c r="CQ2229" s="88"/>
      <c r="CR2229" s="88"/>
      <c r="CS2229" s="88"/>
      <c r="CT2229" s="88"/>
      <c r="CU2229" s="88"/>
      <c r="CV2229" s="88"/>
      <c r="CW2229" s="88"/>
      <c r="CX2229" s="88"/>
      <c r="CY2229" s="88"/>
      <c r="CZ2229" s="88"/>
      <c r="DA2229" s="88"/>
      <c r="DB2229" s="88"/>
      <c r="DC2229" s="88"/>
      <c r="DD2229" s="88"/>
      <c r="DE2229" s="88"/>
      <c r="DF2229" s="88"/>
      <c r="DG2229" s="88"/>
      <c r="DH2229" s="88"/>
      <c r="DI2229" s="88"/>
      <c r="DJ2229" s="88"/>
      <c r="DK2229" s="88"/>
      <c r="DL2229" s="88"/>
    </row>
    <row r="2230" spans="1:116" ht="30" customHeight="1">
      <c r="A2230" s="152" t="s">
        <v>13075</v>
      </c>
      <c r="B2230" s="5">
        <v>2228</v>
      </c>
      <c r="C2230" s="179">
        <v>19766</v>
      </c>
      <c r="D2230" s="179"/>
      <c r="E2230" s="172" t="s">
        <v>7478</v>
      </c>
      <c r="F2230" s="3" t="s">
        <v>7479</v>
      </c>
      <c r="G2230" s="3" t="s">
        <v>7480</v>
      </c>
      <c r="H2230" s="3" t="s">
        <v>7481</v>
      </c>
      <c r="I2230" s="3" t="s">
        <v>389</v>
      </c>
      <c r="J2230" s="3" t="s">
        <v>7482</v>
      </c>
      <c r="K2230" s="6">
        <v>1.7</v>
      </c>
      <c r="L2230" s="3" t="s">
        <v>79</v>
      </c>
      <c r="M2230" s="6">
        <v>100</v>
      </c>
      <c r="N2230" s="3" t="s">
        <v>44</v>
      </c>
      <c r="O2230" s="3" t="s">
        <v>7422</v>
      </c>
      <c r="P2230" s="3" t="s">
        <v>7458</v>
      </c>
      <c r="Q2230" s="3" t="s">
        <v>7483</v>
      </c>
      <c r="R2230" s="160">
        <v>30.1</v>
      </c>
      <c r="S2230" s="79">
        <v>28</v>
      </c>
      <c r="T2230" s="81">
        <v>18.2</v>
      </c>
      <c r="U2230" s="82"/>
      <c r="V2230" s="79">
        <v>30.1</v>
      </c>
      <c r="W2230" s="79"/>
      <c r="X2230" s="79"/>
      <c r="Y2230" s="79"/>
      <c r="Z2230" s="79"/>
      <c r="AA2230" s="79"/>
      <c r="AB2230" s="79"/>
      <c r="AC2230" s="79"/>
      <c r="AD2230" s="79"/>
      <c r="AE2230" s="83"/>
      <c r="AF2230" s="84">
        <v>43.2</v>
      </c>
      <c r="AG2230" s="84"/>
      <c r="AH2230" s="84"/>
      <c r="AI2230" s="84"/>
      <c r="AJ2230" s="84"/>
      <c r="AK2230" s="84"/>
      <c r="AL2230" s="84"/>
      <c r="AM2230" s="84"/>
      <c r="AN2230" s="85"/>
      <c r="AO2230" s="84"/>
      <c r="AP2230" s="83"/>
      <c r="AQ2230" s="84" t="e">
        <f>AVERAGE(SMALL(AE2230:AI2230,1),SMALL(AE2230:AI2230,2))</f>
        <v>#NUM!</v>
      </c>
      <c r="AR2230" s="84" t="e">
        <f>IF(R2230 &lt;=( AVERAGE(SMALL(AE2230:AI2230,1),SMALL(AE2230:AI2230,2))), R2230, "")</f>
        <v>#NUM!</v>
      </c>
      <c r="AS2230" s="84" t="e">
        <f>AVERAGE(SMALL(AJ2230:AM2230,1),SMALL(AJ2230:AM2230,2))</f>
        <v>#NUM!</v>
      </c>
      <c r="AT2230" s="84" t="e">
        <f>#REF!*1.075</f>
        <v>#REF!</v>
      </c>
      <c r="AU2230" s="84">
        <f>T2230*1.075</f>
        <v>19.564999999999998</v>
      </c>
      <c r="AV2230" s="79" t="e">
        <f>MIN(AN2230,AT2230,AU2230)</f>
        <v>#REF!</v>
      </c>
      <c r="AW2230" s="84" t="s">
        <v>71</v>
      </c>
      <c r="AX2230" s="84" t="s">
        <v>72</v>
      </c>
      <c r="AY2230" s="85">
        <v>19.565000000000001</v>
      </c>
      <c r="AZ2230" s="87">
        <f>IF(AND(AY2230&gt;0,AY2230&lt;=10),AY2230*0.25,IF(AND(AY2230&gt;10,AY2230&lt;=50),AY2230*0.17,IF(AND(AY2230&gt;10,AY2230&lt;=100),AY2230*0.12,IF(AY2230&gt;100,AY2230*0.1))))</f>
        <v>3.3260500000000004</v>
      </c>
      <c r="BA2230" s="43">
        <f>AZ2230+AY2230</f>
        <v>22.89105</v>
      </c>
      <c r="BB2230" s="85">
        <f>BA2230+BA2230*0.08</f>
        <v>24.722334</v>
      </c>
      <c r="BC2230" s="20" t="s">
        <v>12295</v>
      </c>
      <c r="BD2230" s="84" t="s">
        <v>12298</v>
      </c>
      <c r="BE2230" s="88"/>
      <c r="BF2230" s="88"/>
      <c r="BG2230" s="88"/>
      <c r="BH2230" s="88"/>
      <c r="BI2230" s="88"/>
      <c r="BJ2230" s="88"/>
      <c r="BK2230" s="88"/>
      <c r="BL2230" s="88"/>
      <c r="BM2230" s="88"/>
      <c r="BN2230" s="88"/>
      <c r="BO2230" s="88"/>
      <c r="BP2230" s="88"/>
      <c r="BQ2230" s="88"/>
      <c r="BR2230" s="88"/>
      <c r="BS2230" s="88"/>
      <c r="BT2230" s="88"/>
      <c r="BU2230" s="88"/>
      <c r="BV2230" s="88"/>
      <c r="BW2230" s="88"/>
      <c r="BX2230" s="88"/>
      <c r="BY2230" s="88"/>
      <c r="BZ2230" s="88"/>
      <c r="CA2230" s="88"/>
      <c r="CB2230" s="88"/>
      <c r="CC2230" s="88"/>
      <c r="CD2230" s="88"/>
      <c r="CE2230" s="88"/>
      <c r="CF2230" s="88"/>
      <c r="CG2230" s="88"/>
      <c r="CH2230" s="88"/>
      <c r="CI2230" s="88"/>
      <c r="CJ2230" s="88"/>
      <c r="CK2230" s="88"/>
      <c r="CL2230" s="88"/>
      <c r="CM2230" s="88"/>
      <c r="CN2230" s="88"/>
      <c r="CO2230" s="88"/>
      <c r="CP2230" s="88"/>
      <c r="CQ2230" s="88"/>
      <c r="CR2230" s="88"/>
      <c r="CS2230" s="88"/>
      <c r="CT2230" s="88"/>
      <c r="CU2230" s="88"/>
      <c r="CV2230" s="88"/>
      <c r="CW2230" s="88"/>
      <c r="CX2230" s="88"/>
      <c r="CY2230" s="88"/>
      <c r="CZ2230" s="88"/>
      <c r="DA2230" s="88"/>
      <c r="DB2230" s="88"/>
      <c r="DC2230" s="88"/>
      <c r="DD2230" s="88"/>
      <c r="DE2230" s="88"/>
      <c r="DF2230" s="88"/>
      <c r="DG2230" s="88"/>
      <c r="DH2230" s="88"/>
      <c r="DI2230" s="88"/>
      <c r="DJ2230" s="88"/>
      <c r="DK2230" s="88"/>
      <c r="DL2230" s="88"/>
    </row>
    <row r="2231" spans="1:116" ht="30" customHeight="1">
      <c r="A2231" s="152" t="s">
        <v>13075</v>
      </c>
      <c r="B2231" s="5">
        <v>2229</v>
      </c>
      <c r="C2231" s="173">
        <v>19321</v>
      </c>
      <c r="D2231" s="173"/>
      <c r="E2231" s="172" t="s">
        <v>7521</v>
      </c>
      <c r="F2231" s="3" t="s">
        <v>7522</v>
      </c>
      <c r="G2231" s="3" t="s">
        <v>5679</v>
      </c>
      <c r="H2231" s="3" t="s">
        <v>7523</v>
      </c>
      <c r="I2231" s="3" t="s">
        <v>42</v>
      </c>
      <c r="J2231" s="3" t="s">
        <v>7524</v>
      </c>
      <c r="K2231" s="6"/>
      <c r="L2231" s="3"/>
      <c r="M2231" s="6">
        <v>30</v>
      </c>
      <c r="N2231" s="3" t="s">
        <v>44</v>
      </c>
      <c r="O2231" s="3" t="s">
        <v>7422</v>
      </c>
      <c r="P2231" s="3" t="s">
        <v>7423</v>
      </c>
      <c r="Q2231" s="3" t="s">
        <v>7525</v>
      </c>
      <c r="R2231" s="160">
        <v>7.74</v>
      </c>
      <c r="S2231" s="79">
        <v>7.2</v>
      </c>
      <c r="T2231" s="81">
        <v>3</v>
      </c>
      <c r="U2231" s="82"/>
      <c r="V2231" s="79">
        <v>7.74</v>
      </c>
      <c r="W2231" s="79"/>
      <c r="X2231" s="79"/>
      <c r="Y2231" s="79"/>
      <c r="Z2231" s="79"/>
      <c r="AA2231" s="79"/>
      <c r="AB2231" s="79"/>
      <c r="AC2231" s="79"/>
      <c r="AD2231" s="79"/>
      <c r="AE2231" s="83"/>
      <c r="AF2231" s="84"/>
      <c r="AG2231" s="84"/>
      <c r="AH2231" s="84"/>
      <c r="AI2231" s="84"/>
      <c r="AJ2231" s="84"/>
      <c r="AK2231" s="84"/>
      <c r="AL2231" s="84"/>
      <c r="AM2231" s="84"/>
      <c r="AN2231" s="85"/>
      <c r="AO2231" s="84"/>
      <c r="AP2231" s="83"/>
      <c r="AQ2231" s="84" t="e">
        <f>AVERAGE(SMALL(AE2231:AI2231,1),SMALL(AE2231:AI2231,2))</f>
        <v>#NUM!</v>
      </c>
      <c r="AR2231" s="84" t="e">
        <f>IF(R2231 &lt;=( AVERAGE(SMALL(AE2231:AI2231,1),SMALL(AE2231:AI2231,2))), R2231, "")</f>
        <v>#NUM!</v>
      </c>
      <c r="AS2231" s="84" t="e">
        <f>AVERAGE(SMALL(AJ2231:AM2231,1),SMALL(AJ2231:AM2231,2))</f>
        <v>#NUM!</v>
      </c>
      <c r="AT2231" s="84" t="e">
        <f>#REF!*1.075</f>
        <v>#REF!</v>
      </c>
      <c r="AU2231" s="84">
        <f>T2231*1.075</f>
        <v>3.2249999999999996</v>
      </c>
      <c r="AV2231" s="79" t="e">
        <f>MIN(AN2231,AT2231,AU2231)</f>
        <v>#REF!</v>
      </c>
      <c r="AW2231" s="84"/>
      <c r="AX2231" s="84"/>
      <c r="AY2231" s="85">
        <v>3.2250000000000001</v>
      </c>
      <c r="AZ2231" s="87">
        <f>IF(AND(AY2231&gt;0,AY2231&lt;=10),AY2231*0.25,IF(AND(AY2231&gt;10,AY2231&lt;=50),AY2231*0.17,IF(AND(AY2231&gt;10,AY2231&lt;=100),AY2231*0.12,IF(AY2231&gt;100,AY2231*0.1))))</f>
        <v>0.80625000000000002</v>
      </c>
      <c r="BA2231" s="43">
        <f>AZ2231+AY2231</f>
        <v>4.03125</v>
      </c>
      <c r="BB2231" s="85">
        <f>BA2231+BA2231*0.08</f>
        <v>4.3537499999999998</v>
      </c>
      <c r="BC2231" s="20" t="s">
        <v>12295</v>
      </c>
      <c r="BD2231" s="84" t="s">
        <v>12298</v>
      </c>
      <c r="BE2231" s="88"/>
      <c r="BF2231" s="88"/>
      <c r="BG2231" s="88"/>
      <c r="BH2231" s="88"/>
      <c r="BI2231" s="88"/>
      <c r="BJ2231" s="88"/>
      <c r="BK2231" s="88"/>
      <c r="BL2231" s="88"/>
      <c r="BM2231" s="88"/>
      <c r="BN2231" s="88"/>
      <c r="BO2231" s="88"/>
      <c r="BP2231" s="88"/>
      <c r="BQ2231" s="88"/>
      <c r="BR2231" s="88"/>
      <c r="BS2231" s="88"/>
      <c r="BT2231" s="88"/>
      <c r="BU2231" s="88"/>
      <c r="BV2231" s="88"/>
      <c r="BW2231" s="88"/>
      <c r="BX2231" s="88"/>
      <c r="BY2231" s="88"/>
      <c r="BZ2231" s="88"/>
      <c r="CA2231" s="88"/>
      <c r="CB2231" s="88"/>
      <c r="CC2231" s="88"/>
      <c r="CD2231" s="88"/>
      <c r="CE2231" s="88"/>
      <c r="CF2231" s="88"/>
      <c r="CG2231" s="88"/>
      <c r="CH2231" s="88"/>
      <c r="CI2231" s="88"/>
      <c r="CJ2231" s="88"/>
      <c r="CK2231" s="88"/>
      <c r="CL2231" s="88"/>
      <c r="CM2231" s="88"/>
      <c r="CN2231" s="88"/>
      <c r="CO2231" s="88"/>
      <c r="CP2231" s="88"/>
      <c r="CQ2231" s="88"/>
      <c r="CR2231" s="88"/>
      <c r="CS2231" s="88"/>
      <c r="CT2231" s="88"/>
      <c r="CU2231" s="88"/>
      <c r="CV2231" s="88"/>
      <c r="CW2231" s="88"/>
      <c r="CX2231" s="88"/>
      <c r="CY2231" s="88"/>
      <c r="CZ2231" s="88"/>
      <c r="DA2231" s="88"/>
      <c r="DB2231" s="88"/>
      <c r="DC2231" s="88"/>
      <c r="DD2231" s="88"/>
      <c r="DE2231" s="88"/>
      <c r="DF2231" s="88"/>
      <c r="DG2231" s="88"/>
      <c r="DH2231" s="88"/>
      <c r="DI2231" s="88"/>
      <c r="DJ2231" s="88"/>
      <c r="DK2231" s="88"/>
      <c r="DL2231" s="88"/>
    </row>
    <row r="2232" spans="1:116" ht="30" customHeight="1">
      <c r="A2232" s="7" t="s">
        <v>7419</v>
      </c>
      <c r="B2232" s="5">
        <v>2230</v>
      </c>
      <c r="C2232" s="116"/>
      <c r="D2232" s="116"/>
      <c r="E2232" s="43" t="s">
        <v>7539</v>
      </c>
      <c r="F2232" s="3" t="s">
        <v>7540</v>
      </c>
      <c r="G2232" s="3" t="s">
        <v>880</v>
      </c>
      <c r="H2232" s="3" t="s">
        <v>7541</v>
      </c>
      <c r="I2232" s="3" t="s">
        <v>139</v>
      </c>
      <c r="J2232" s="3" t="s">
        <v>7542</v>
      </c>
      <c r="K2232" s="6"/>
      <c r="L2232" s="3"/>
      <c r="M2232" s="6">
        <v>30</v>
      </c>
      <c r="N2232" s="3" t="s">
        <v>44</v>
      </c>
      <c r="O2232" s="3" t="s">
        <v>7422</v>
      </c>
      <c r="P2232" s="3" t="s">
        <v>7543</v>
      </c>
      <c r="Q2232" s="3" t="s">
        <v>7544</v>
      </c>
      <c r="R2232" s="156">
        <v>15</v>
      </c>
      <c r="S2232" s="22">
        <v>16.13</v>
      </c>
      <c r="T2232" s="23">
        <v>15</v>
      </c>
      <c r="U2232" s="1" t="s">
        <v>54</v>
      </c>
      <c r="W2232" s="22">
        <v>15</v>
      </c>
      <c r="AQ2232" s="20" t="e">
        <f>AVERAGE(SMALL(AE2232:AI2232,1),SMALL(AE2232:AI2232,2))</f>
        <v>#NUM!</v>
      </c>
      <c r="AR2232" s="20" t="e">
        <f>IF(R2232 &lt;=( AVERAGE(SMALL(AE2232:AI2232,1),SMALL(AE2232:AI2232,2))), R2232, "")</f>
        <v>#NUM!</v>
      </c>
      <c r="AS2232" s="20" t="e">
        <f>AVERAGE(SMALL(AJ2232:AM2232,1),SMALL(AJ2232:AM2232,2))</f>
        <v>#NUM!</v>
      </c>
      <c r="AT2232" s="20">
        <f>T2232*1.075</f>
        <v>16.125</v>
      </c>
      <c r="AU2232" s="20" t="e">
        <f>U2232*1.075</f>
        <v>#VALUE!</v>
      </c>
      <c r="AV2232" s="22" t="e">
        <f>MIN(AN2232,AT2232,AU2232)</f>
        <v>#VALUE!</v>
      </c>
      <c r="AW2232" s="26" t="s">
        <v>49</v>
      </c>
      <c r="AX2232" s="20" t="s">
        <v>48</v>
      </c>
      <c r="AY2232" s="25">
        <v>15</v>
      </c>
      <c r="AZ2232" s="27">
        <f>IF(AND(AY2232&gt;0,AY2232&lt;=10),AY2232*0.25,IF(AND(AY2232&gt;10,AY2232&lt;=50),AY2232*0.17,IF(AND(AY2232&gt;10,AY2232&lt;=100),AY2232*0.12,IF(AY2232&gt;100,AY2232*0.1))))</f>
        <v>2.5500000000000003</v>
      </c>
      <c r="BA2232" s="3">
        <f>AZ2232+AY2232</f>
        <v>17.55</v>
      </c>
      <c r="BB2232" s="25">
        <f>BA2232+BA2232*0.08</f>
        <v>18.954000000000001</v>
      </c>
      <c r="BC2232" s="20" t="s">
        <v>12295</v>
      </c>
    </row>
    <row r="2233" spans="1:116" ht="30" customHeight="1">
      <c r="A2233" s="152" t="s">
        <v>13075</v>
      </c>
      <c r="B2233" s="5">
        <v>2231</v>
      </c>
      <c r="C2233" s="173">
        <v>19259</v>
      </c>
      <c r="D2233" s="173"/>
      <c r="E2233" s="172" t="s">
        <v>7518</v>
      </c>
      <c r="F2233" s="3" t="s">
        <v>6338</v>
      </c>
      <c r="G2233" s="3" t="s">
        <v>1199</v>
      </c>
      <c r="H2233" s="3" t="s">
        <v>1852</v>
      </c>
      <c r="I2233" s="3" t="s">
        <v>1211</v>
      </c>
      <c r="J2233" s="3" t="s">
        <v>7519</v>
      </c>
      <c r="K2233" s="6">
        <v>50</v>
      </c>
      <c r="L2233" s="3" t="s">
        <v>79</v>
      </c>
      <c r="M2233" s="6">
        <v>1</v>
      </c>
      <c r="N2233" s="3" t="s">
        <v>44</v>
      </c>
      <c r="O2233" s="3" t="s">
        <v>7422</v>
      </c>
      <c r="P2233" s="3" t="s">
        <v>7458</v>
      </c>
      <c r="Q2233" s="3" t="s">
        <v>7520</v>
      </c>
      <c r="R2233" s="160">
        <v>2.15</v>
      </c>
      <c r="S2233" s="79">
        <v>2</v>
      </c>
      <c r="T2233" s="81">
        <v>0.92</v>
      </c>
      <c r="U2233" s="82"/>
      <c r="V2233" s="79">
        <v>2</v>
      </c>
      <c r="W2233" s="79"/>
      <c r="X2233" s="79"/>
      <c r="Y2233" s="79"/>
      <c r="Z2233" s="79"/>
      <c r="AA2233" s="79"/>
      <c r="AB2233" s="79"/>
      <c r="AC2233" s="79"/>
      <c r="AD2233" s="79"/>
      <c r="AE2233" s="83"/>
      <c r="AF2233" s="84"/>
      <c r="AG2233" s="84"/>
      <c r="AH2233" s="84"/>
      <c r="AI2233" s="84"/>
      <c r="AJ2233" s="84"/>
      <c r="AK2233" s="84"/>
      <c r="AL2233" s="84"/>
      <c r="AM2233" s="84"/>
      <c r="AN2233" s="85"/>
      <c r="AO2233" s="84"/>
      <c r="AP2233" s="83"/>
      <c r="AQ2233" s="84" t="e">
        <f>AVERAGE(SMALL(AE2233:AI2233,1),SMALL(AE2233:AI2233,2))</f>
        <v>#NUM!</v>
      </c>
      <c r="AR2233" s="84" t="e">
        <f>IF(R2233 &lt;=( AVERAGE(SMALL(AE2233:AI2233,1),SMALL(AE2233:AI2233,2))), R2233, "")</f>
        <v>#NUM!</v>
      </c>
      <c r="AS2233" s="84" t="e">
        <f>AVERAGE(SMALL(AJ2233:AM2233,1),SMALL(AJ2233:AM2233,2))</f>
        <v>#NUM!</v>
      </c>
      <c r="AT2233" s="84" t="e">
        <f>#REF!*1.075</f>
        <v>#REF!</v>
      </c>
      <c r="AU2233" s="84">
        <f>T2233*1.075</f>
        <v>0.98899999999999999</v>
      </c>
      <c r="AV2233" s="79" t="e">
        <f>MIN(AN2233,AT2233,AU2233)</f>
        <v>#REF!</v>
      </c>
      <c r="AW2233" s="84" t="s">
        <v>71</v>
      </c>
      <c r="AX2233" s="84" t="s">
        <v>72</v>
      </c>
      <c r="AY2233" s="85">
        <v>0.98899999999999999</v>
      </c>
      <c r="AZ2233" s="87">
        <f>IF(AND(AY2233&gt;0,AY2233&lt;=10),AY2233*0.25,IF(AND(AY2233&gt;10,AY2233&lt;=50),AY2233*0.17,IF(AND(AY2233&gt;10,AY2233&lt;=100),AY2233*0.12,IF(AY2233&gt;100,AY2233*0.1))))</f>
        <v>0.24725</v>
      </c>
      <c r="BA2233" s="43">
        <f>AZ2233+AY2233</f>
        <v>1.2362500000000001</v>
      </c>
      <c r="BB2233" s="85">
        <f>BA2233+BA2233*0.08</f>
        <v>1.3351500000000001</v>
      </c>
      <c r="BC2233" s="20" t="s">
        <v>12295</v>
      </c>
      <c r="BD2233" s="84" t="s">
        <v>12298</v>
      </c>
      <c r="BE2233" s="88"/>
      <c r="BF2233" s="88"/>
      <c r="BG2233" s="88"/>
      <c r="BH2233" s="88"/>
      <c r="BI2233" s="88"/>
      <c r="BJ2233" s="88"/>
      <c r="BK2233" s="88"/>
      <c r="BL2233" s="88"/>
      <c r="BM2233" s="88"/>
      <c r="BN2233" s="88"/>
      <c r="BO2233" s="88"/>
      <c r="BP2233" s="88"/>
      <c r="BQ2233" s="88"/>
      <c r="BR2233" s="88"/>
      <c r="BS2233" s="88"/>
      <c r="BT2233" s="88"/>
      <c r="BU2233" s="88"/>
      <c r="BV2233" s="88"/>
      <c r="BW2233" s="88"/>
      <c r="BX2233" s="88"/>
      <c r="BY2233" s="88"/>
      <c r="BZ2233" s="88"/>
      <c r="CA2233" s="88"/>
      <c r="CB2233" s="88"/>
      <c r="CC2233" s="88"/>
      <c r="CD2233" s="88"/>
      <c r="CE2233" s="88"/>
      <c r="CF2233" s="88"/>
      <c r="CG2233" s="88"/>
      <c r="CH2233" s="88"/>
      <c r="CI2233" s="88"/>
      <c r="CJ2233" s="88"/>
      <c r="CK2233" s="88"/>
      <c r="CL2233" s="88"/>
      <c r="CM2233" s="88"/>
      <c r="CN2233" s="88"/>
      <c r="CO2233" s="88"/>
      <c r="CP2233" s="88"/>
      <c r="CQ2233" s="88"/>
      <c r="CR2233" s="88"/>
      <c r="CS2233" s="88"/>
      <c r="CT2233" s="88"/>
      <c r="CU2233" s="88"/>
      <c r="CV2233" s="88"/>
      <c r="CW2233" s="88"/>
      <c r="CX2233" s="88"/>
      <c r="CY2233" s="88"/>
      <c r="CZ2233" s="88"/>
      <c r="DA2233" s="88"/>
      <c r="DB2233" s="88"/>
      <c r="DC2233" s="88"/>
      <c r="DD2233" s="88"/>
      <c r="DE2233" s="88"/>
      <c r="DF2233" s="88"/>
      <c r="DG2233" s="88"/>
      <c r="DH2233" s="88"/>
      <c r="DI2233" s="88"/>
      <c r="DJ2233" s="88"/>
      <c r="DK2233" s="88"/>
      <c r="DL2233" s="88"/>
    </row>
    <row r="2234" spans="1:116" ht="30" customHeight="1">
      <c r="A2234" s="7" t="s">
        <v>7419</v>
      </c>
      <c r="B2234" s="5">
        <v>2232</v>
      </c>
      <c r="C2234" s="116"/>
      <c r="D2234" s="116"/>
      <c r="E2234" s="43" t="s">
        <v>7425</v>
      </c>
      <c r="F2234" s="3" t="s">
        <v>4634</v>
      </c>
      <c r="G2234" s="3" t="s">
        <v>1667</v>
      </c>
      <c r="H2234" s="3" t="s">
        <v>815</v>
      </c>
      <c r="I2234" s="3" t="s">
        <v>255</v>
      </c>
      <c r="J2234" s="3" t="s">
        <v>7426</v>
      </c>
      <c r="K2234" s="6">
        <v>200</v>
      </c>
      <c r="L2234" s="3" t="s">
        <v>79</v>
      </c>
      <c r="M2234" s="6">
        <v>1</v>
      </c>
      <c r="N2234" s="3" t="s">
        <v>44</v>
      </c>
      <c r="O2234" s="3" t="s">
        <v>7422</v>
      </c>
      <c r="P2234" s="3" t="s">
        <v>7423</v>
      </c>
      <c r="Q2234" s="3" t="s">
        <v>7427</v>
      </c>
      <c r="R2234" s="156">
        <v>4</v>
      </c>
      <c r="S2234" s="22">
        <v>4.3</v>
      </c>
      <c r="U2234" s="1">
        <v>1.75</v>
      </c>
      <c r="W2234" s="22">
        <v>4</v>
      </c>
      <c r="AQ2234" s="20" t="e">
        <f>AVERAGE(SMALL(AE2234:AI2234,1),SMALL(AE2234:AI2234,2))</f>
        <v>#NUM!</v>
      </c>
      <c r="AR2234" s="20" t="e">
        <f>IF(R2234 &lt;=( AVERAGE(SMALL(AE2234:AI2234,1),SMALL(AE2234:AI2234,2))), R2234, "")</f>
        <v>#NUM!</v>
      </c>
      <c r="AS2234" s="20" t="e">
        <f>AVERAGE(SMALL(AJ2234:AM2234,1),SMALL(AJ2234:AM2234,2))</f>
        <v>#NUM!</v>
      </c>
      <c r="AT2234" s="20">
        <f>T2234*1.075</f>
        <v>0</v>
      </c>
      <c r="AU2234" s="20">
        <f>U2234*1.075</f>
        <v>1.8812499999999999</v>
      </c>
      <c r="AV2234" s="22">
        <f>MIN(AN2234,AT2234,AU2234)</f>
        <v>0</v>
      </c>
      <c r="AW2234" s="20" t="s">
        <v>71</v>
      </c>
      <c r="AX2234" s="20" t="s">
        <v>72</v>
      </c>
      <c r="AY2234" s="25">
        <v>1.881</v>
      </c>
      <c r="AZ2234" s="27">
        <f>IF(AND(AY2234&gt;0,AY2234&lt;=10),AY2234*0.25,IF(AND(AY2234&gt;10,AY2234&lt;=50),AY2234*0.17,IF(AND(AY2234&gt;10,AY2234&lt;=100),AY2234*0.12,IF(AY2234&gt;100,AY2234*0.1))))</f>
        <v>0.47025</v>
      </c>
      <c r="BA2234" s="3">
        <f>AZ2234+AY2234</f>
        <v>2.3512499999999998</v>
      </c>
      <c r="BB2234" s="25">
        <f>BA2234+BA2234*0.08</f>
        <v>2.5393499999999998</v>
      </c>
      <c r="BC2234" s="20" t="s">
        <v>12295</v>
      </c>
    </row>
    <row r="2235" spans="1:116" ht="30" customHeight="1">
      <c r="A2235" s="7" t="s">
        <v>7419</v>
      </c>
      <c r="B2235" s="5">
        <v>2233</v>
      </c>
      <c r="C2235" s="6"/>
      <c r="D2235" s="6"/>
      <c r="E2235" s="43" t="s">
        <v>7513</v>
      </c>
      <c r="F2235" s="3" t="s">
        <v>1160</v>
      </c>
      <c r="G2235" s="3" t="s">
        <v>1161</v>
      </c>
      <c r="H2235" s="3" t="s">
        <v>201</v>
      </c>
      <c r="I2235" s="3" t="s">
        <v>102</v>
      </c>
      <c r="J2235" s="3" t="s">
        <v>7514</v>
      </c>
      <c r="K2235" s="6"/>
      <c r="L2235" s="3"/>
      <c r="M2235" s="6">
        <v>20</v>
      </c>
      <c r="N2235" s="3" t="s">
        <v>44</v>
      </c>
      <c r="O2235" s="3" t="s">
        <v>7422</v>
      </c>
      <c r="P2235" s="3" t="s">
        <v>7423</v>
      </c>
      <c r="Q2235" s="3" t="s">
        <v>7515</v>
      </c>
      <c r="R2235" s="156">
        <v>0.51</v>
      </c>
      <c r="S2235" s="22">
        <v>0.55000000000000004</v>
      </c>
      <c r="U2235" s="1">
        <v>0.35</v>
      </c>
      <c r="W2235" s="22">
        <v>0.51</v>
      </c>
      <c r="AQ2235" s="20" t="e">
        <f>AVERAGE(SMALL(AE2235:AI2235,1),SMALL(AE2235:AI2235,2))</f>
        <v>#NUM!</v>
      </c>
      <c r="AR2235" s="20" t="e">
        <f>IF(R2235 &lt;=( AVERAGE(SMALL(AE2235:AI2235,1),SMALL(AE2235:AI2235,2))), R2235, "")</f>
        <v>#NUM!</v>
      </c>
      <c r="AS2235" s="20" t="e">
        <f>AVERAGE(SMALL(AJ2235:AM2235,1),SMALL(AJ2235:AM2235,2))</f>
        <v>#NUM!</v>
      </c>
      <c r="AT2235" s="20">
        <f>T2235*1.075</f>
        <v>0</v>
      </c>
      <c r="AU2235" s="20">
        <f>U2235*1.075</f>
        <v>0.37624999999999997</v>
      </c>
      <c r="AV2235" s="22">
        <f>MIN(AN2235,AT2235,AU2235)</f>
        <v>0</v>
      </c>
      <c r="AW2235" s="20" t="s">
        <v>71</v>
      </c>
      <c r="AX2235" s="20" t="s">
        <v>72</v>
      </c>
      <c r="AY2235" s="25">
        <v>0.376</v>
      </c>
      <c r="AZ2235" s="27">
        <f>IF(AND(AY2235&gt;0,AY2235&lt;=10),AY2235*0.25,IF(AND(AY2235&gt;10,AY2235&lt;=50),AY2235*0.17,IF(AND(AY2235&gt;10,AY2235&lt;=100),AY2235*0.12,IF(AY2235&gt;100,AY2235*0.1))))</f>
        <v>9.4E-2</v>
      </c>
      <c r="BA2235" s="3">
        <f>AZ2235+AY2235</f>
        <v>0.47</v>
      </c>
      <c r="BB2235" s="25">
        <f>BA2235+BA2235*0.08</f>
        <v>0.50759999999999994</v>
      </c>
      <c r="BC2235" s="20" t="s">
        <v>12295</v>
      </c>
    </row>
    <row r="2236" spans="1:116" ht="30" customHeight="1">
      <c r="A2236" s="152" t="s">
        <v>13075</v>
      </c>
      <c r="B2236" s="5">
        <v>2234</v>
      </c>
      <c r="C2236" s="173">
        <v>19255</v>
      </c>
      <c r="D2236" s="173"/>
      <c r="E2236" s="172" t="s">
        <v>7498</v>
      </c>
      <c r="F2236" s="3" t="s">
        <v>7499</v>
      </c>
      <c r="G2236" s="3" t="s">
        <v>1142</v>
      </c>
      <c r="H2236" s="3" t="s">
        <v>1149</v>
      </c>
      <c r="I2236" s="3" t="s">
        <v>1736</v>
      </c>
      <c r="J2236" s="3" t="s">
        <v>7500</v>
      </c>
      <c r="K2236" s="6">
        <v>15</v>
      </c>
      <c r="L2236" s="3" t="s">
        <v>79</v>
      </c>
      <c r="M2236" s="6">
        <v>1</v>
      </c>
      <c r="N2236" s="3" t="s">
        <v>44</v>
      </c>
      <c r="O2236" s="3" t="s">
        <v>7422</v>
      </c>
      <c r="P2236" s="3" t="s">
        <v>7423</v>
      </c>
      <c r="Q2236" s="3" t="s">
        <v>7501</v>
      </c>
      <c r="R2236" s="160">
        <v>3.23</v>
      </c>
      <c r="S2236" s="79">
        <v>3</v>
      </c>
      <c r="T2236" s="81">
        <v>1.1100000000000001</v>
      </c>
      <c r="U2236" s="82"/>
      <c r="V2236" s="79">
        <v>3.23</v>
      </c>
      <c r="W2236" s="79"/>
      <c r="X2236" s="79"/>
      <c r="Y2236" s="79"/>
      <c r="Z2236" s="79"/>
      <c r="AA2236" s="79"/>
      <c r="AB2236" s="79"/>
      <c r="AC2236" s="79"/>
      <c r="AD2236" s="79"/>
      <c r="AE2236" s="83"/>
      <c r="AF2236" s="84">
        <v>3.13</v>
      </c>
      <c r="AG2236" s="84"/>
      <c r="AH2236" s="84"/>
      <c r="AI2236" s="84"/>
      <c r="AJ2236" s="84"/>
      <c r="AK2236" s="84"/>
      <c r="AL2236" s="84"/>
      <c r="AM2236" s="84"/>
      <c r="AN2236" s="85"/>
      <c r="AO2236" s="84"/>
      <c r="AP2236" s="83"/>
      <c r="AQ2236" s="84" t="e">
        <f>AVERAGE(SMALL(AE2236:AI2236,1),SMALL(AE2236:AI2236,2))</f>
        <v>#NUM!</v>
      </c>
      <c r="AR2236" s="84" t="e">
        <f>IF(R2236 &lt;=( AVERAGE(SMALL(AE2236:AI2236,1),SMALL(AE2236:AI2236,2))), R2236, "")</f>
        <v>#NUM!</v>
      </c>
      <c r="AS2236" s="84" t="e">
        <f>AVERAGE(SMALL(AJ2236:AM2236,1),SMALL(AJ2236:AM2236,2))</f>
        <v>#NUM!</v>
      </c>
      <c r="AT2236" s="84" t="e">
        <f>#REF!*1.075</f>
        <v>#REF!</v>
      </c>
      <c r="AU2236" s="84">
        <f>T2236*1.075</f>
        <v>1.1932500000000001</v>
      </c>
      <c r="AV2236" s="79" t="e">
        <f>MIN(AN2236,AT2236,AU2236)</f>
        <v>#REF!</v>
      </c>
      <c r="AW2236" s="84" t="s">
        <v>71</v>
      </c>
      <c r="AX2236" s="84" t="s">
        <v>72</v>
      </c>
      <c r="AY2236" s="85">
        <v>1.1930000000000001</v>
      </c>
      <c r="AZ2236" s="87">
        <f>IF(AND(AY2236&gt;0,AY2236&lt;=10),AY2236*0.25,IF(AND(AY2236&gt;10,AY2236&lt;=50),AY2236*0.17,IF(AND(AY2236&gt;10,AY2236&lt;=100),AY2236*0.12,IF(AY2236&gt;100,AY2236*0.1))))</f>
        <v>0.29825000000000002</v>
      </c>
      <c r="BA2236" s="43">
        <f>AZ2236+AY2236</f>
        <v>1.49125</v>
      </c>
      <c r="BB2236" s="85">
        <f>BA2236+BA2236*0.08</f>
        <v>1.6105499999999999</v>
      </c>
      <c r="BC2236" s="20" t="s">
        <v>12295</v>
      </c>
      <c r="BD2236" s="84" t="s">
        <v>12298</v>
      </c>
      <c r="BE2236" s="88"/>
      <c r="BF2236" s="88"/>
      <c r="BG2236" s="88"/>
      <c r="BH2236" s="88"/>
      <c r="BI2236" s="88"/>
      <c r="BJ2236" s="88"/>
      <c r="BK2236" s="88"/>
      <c r="BL2236" s="88"/>
      <c r="BM2236" s="88"/>
      <c r="BN2236" s="88"/>
      <c r="BO2236" s="88"/>
      <c r="BP2236" s="88"/>
      <c r="BQ2236" s="88"/>
      <c r="BR2236" s="88"/>
      <c r="BS2236" s="88"/>
      <c r="BT2236" s="88"/>
      <c r="BU2236" s="88"/>
      <c r="BV2236" s="88"/>
      <c r="BW2236" s="88"/>
      <c r="BX2236" s="88"/>
      <c r="BY2236" s="88"/>
      <c r="BZ2236" s="88"/>
      <c r="CA2236" s="88"/>
      <c r="CB2236" s="88"/>
      <c r="CC2236" s="88"/>
      <c r="CD2236" s="88"/>
      <c r="CE2236" s="88"/>
      <c r="CF2236" s="88"/>
      <c r="CG2236" s="88"/>
      <c r="CH2236" s="88"/>
      <c r="CI2236" s="88"/>
      <c r="CJ2236" s="88"/>
      <c r="CK2236" s="88"/>
      <c r="CL2236" s="88"/>
      <c r="CM2236" s="88"/>
      <c r="CN2236" s="88"/>
      <c r="CO2236" s="88"/>
      <c r="CP2236" s="88"/>
      <c r="CQ2236" s="88"/>
      <c r="CR2236" s="88"/>
      <c r="CS2236" s="88"/>
      <c r="CT2236" s="88"/>
      <c r="CU2236" s="88"/>
      <c r="CV2236" s="88"/>
      <c r="CW2236" s="88"/>
      <c r="CX2236" s="88"/>
      <c r="CY2236" s="88"/>
      <c r="CZ2236" s="88"/>
      <c r="DA2236" s="88"/>
      <c r="DB2236" s="88"/>
      <c r="DC2236" s="88"/>
      <c r="DD2236" s="88"/>
      <c r="DE2236" s="88"/>
      <c r="DF2236" s="88"/>
      <c r="DG2236" s="88"/>
      <c r="DH2236" s="88"/>
      <c r="DI2236" s="88"/>
      <c r="DJ2236" s="88"/>
      <c r="DK2236" s="88"/>
      <c r="DL2236" s="88"/>
    </row>
    <row r="2237" spans="1:116" ht="30" customHeight="1">
      <c r="A2237" s="7" t="s">
        <v>7419</v>
      </c>
      <c r="B2237" s="5">
        <v>2235</v>
      </c>
      <c r="C2237" s="116"/>
      <c r="D2237" s="116"/>
      <c r="E2237" s="43" t="s">
        <v>7530</v>
      </c>
      <c r="F2237" s="3" t="s">
        <v>7531</v>
      </c>
      <c r="G2237" s="3" t="s">
        <v>5380</v>
      </c>
      <c r="H2237" s="3" t="s">
        <v>7532</v>
      </c>
      <c r="I2237" s="3" t="s">
        <v>77</v>
      </c>
      <c r="J2237" s="3" t="s">
        <v>7533</v>
      </c>
      <c r="K2237" s="6">
        <v>30</v>
      </c>
      <c r="L2237" s="3" t="s">
        <v>79</v>
      </c>
      <c r="M2237" s="6">
        <v>1</v>
      </c>
      <c r="N2237" s="3" t="s">
        <v>44</v>
      </c>
      <c r="O2237" s="3" t="s">
        <v>7422</v>
      </c>
      <c r="P2237" s="3" t="s">
        <v>7458</v>
      </c>
      <c r="Q2237" s="3" t="s">
        <v>7534</v>
      </c>
      <c r="R2237" s="156">
        <v>4.32</v>
      </c>
      <c r="S2237" s="22">
        <v>4.6399999999999997</v>
      </c>
      <c r="T2237" s="23">
        <v>3</v>
      </c>
      <c r="U2237" s="1" t="s">
        <v>54</v>
      </c>
      <c r="AQ2237" s="20" t="e">
        <f>AVERAGE(SMALL(AE2237:AI2237,1),SMALL(AE2237:AI2237,2))</f>
        <v>#NUM!</v>
      </c>
      <c r="AR2237" s="20" t="e">
        <f>IF(R2237 &lt;=( AVERAGE(SMALL(AE2237:AI2237,1),SMALL(AE2237:AI2237,2))), R2237, "")</f>
        <v>#NUM!</v>
      </c>
      <c r="AS2237" s="20" t="e">
        <f>AVERAGE(SMALL(AJ2237:AM2237,1),SMALL(AJ2237:AM2237,2))</f>
        <v>#NUM!</v>
      </c>
      <c r="AT2237" s="20">
        <f>T2237*1.075</f>
        <v>3.2249999999999996</v>
      </c>
      <c r="AU2237" s="20" t="e">
        <f>U2237*1.075</f>
        <v>#VALUE!</v>
      </c>
      <c r="AV2237" s="22" t="e">
        <f>MIN(AN2237,AT2237,AU2237)</f>
        <v>#VALUE!</v>
      </c>
      <c r="AW2237" s="20" t="s">
        <v>71</v>
      </c>
      <c r="AX2237" s="20" t="s">
        <v>72</v>
      </c>
      <c r="AY2237" s="25">
        <v>3.2250000000000001</v>
      </c>
      <c r="AZ2237" s="27">
        <f>IF(AND(AY2237&gt;0,AY2237&lt;=10),AY2237*0.25,IF(AND(AY2237&gt;10,AY2237&lt;=50),AY2237*0.17,IF(AND(AY2237&gt;10,AY2237&lt;=100),AY2237*0.12,IF(AY2237&gt;100,AY2237*0.1))))</f>
        <v>0.80625000000000002</v>
      </c>
      <c r="BA2237" s="3">
        <f>AZ2237+AY2237</f>
        <v>4.03125</v>
      </c>
      <c r="BB2237" s="25">
        <f>BA2237+BA2237*0.08</f>
        <v>4.3537499999999998</v>
      </c>
      <c r="BC2237" s="20" t="s">
        <v>12295</v>
      </c>
    </row>
    <row r="2238" spans="1:116" ht="30" customHeight="1">
      <c r="A2238" s="7" t="s">
        <v>7419</v>
      </c>
      <c r="B2238" s="5">
        <v>2236</v>
      </c>
      <c r="C2238" s="6"/>
      <c r="D2238" s="6"/>
      <c r="E2238" s="43" t="s">
        <v>7491</v>
      </c>
      <c r="F2238" s="3" t="s">
        <v>7492</v>
      </c>
      <c r="G2238" s="3" t="s">
        <v>522</v>
      </c>
      <c r="H2238" s="3" t="s">
        <v>163</v>
      </c>
      <c r="I2238" s="3" t="s">
        <v>3622</v>
      </c>
      <c r="J2238" s="3" t="s">
        <v>7496</v>
      </c>
      <c r="K2238" s="6"/>
      <c r="L2238" s="3"/>
      <c r="M2238" s="6">
        <v>50</v>
      </c>
      <c r="N2238" s="3" t="s">
        <v>44</v>
      </c>
      <c r="O2238" s="3" t="s">
        <v>7422</v>
      </c>
      <c r="P2238" s="3" t="s">
        <v>7494</v>
      </c>
      <c r="Q2238" s="3" t="s">
        <v>7497</v>
      </c>
      <c r="R2238" s="156">
        <v>182.5</v>
      </c>
      <c r="S2238" s="22">
        <v>196.19</v>
      </c>
      <c r="T2238" s="23">
        <v>55</v>
      </c>
      <c r="U2238" s="1" t="s">
        <v>54</v>
      </c>
      <c r="W2238" s="22">
        <v>182.5</v>
      </c>
      <c r="AQ2238" s="20" t="e">
        <f>AVERAGE(SMALL(AE2238:AI2238,1),SMALL(AE2238:AI2238,2))</f>
        <v>#NUM!</v>
      </c>
      <c r="AR2238" s="20" t="e">
        <f>IF(R2238 &lt;=( AVERAGE(SMALL(AE2238:AI2238,1),SMALL(AE2238:AI2238,2))), R2238, "")</f>
        <v>#NUM!</v>
      </c>
      <c r="AS2238" s="20" t="e">
        <f>AVERAGE(SMALL(AJ2238:AM2238,1),SMALL(AJ2238:AM2238,2))</f>
        <v>#NUM!</v>
      </c>
      <c r="AT2238" s="20">
        <f>T2238*1.075</f>
        <v>59.125</v>
      </c>
      <c r="AU2238" s="20" t="e">
        <f>U2238*1.075</f>
        <v>#VALUE!</v>
      </c>
      <c r="AV2238" s="22" t="e">
        <f>MIN(AN2238,AT2238,AU2238)</f>
        <v>#VALUE!</v>
      </c>
      <c r="AW2238" s="20" t="s">
        <v>71</v>
      </c>
      <c r="AX2238" s="20" t="s">
        <v>72</v>
      </c>
      <c r="AY2238" s="25">
        <v>59.125</v>
      </c>
      <c r="AZ2238" s="27">
        <f>IF(AND(AY2238&gt;0,AY2238&lt;=10),AY2238*0.25,IF(AND(AY2238&gt;10,AY2238&lt;=50),AY2238*0.17,IF(AND(AY2238&gt;10,AY2238&lt;=100),AY2238*0.12,IF(AY2238&gt;100,AY2238*0.1))))</f>
        <v>7.0949999999999998</v>
      </c>
      <c r="BA2238" s="3">
        <f>AZ2238+AY2238</f>
        <v>66.22</v>
      </c>
      <c r="BB2238" s="25">
        <f>BA2238+BA2238*0.08</f>
        <v>71.517600000000002</v>
      </c>
      <c r="BC2238" s="20" t="s">
        <v>12295</v>
      </c>
    </row>
    <row r="2239" spans="1:116" ht="30" customHeight="1">
      <c r="A2239" s="7" t="s">
        <v>7419</v>
      </c>
      <c r="B2239" s="5">
        <v>2237</v>
      </c>
      <c r="C2239" s="6"/>
      <c r="D2239" s="6"/>
      <c r="E2239" s="43" t="s">
        <v>7447</v>
      </c>
      <c r="F2239" s="3" t="s">
        <v>7448</v>
      </c>
      <c r="G2239" s="3" t="s">
        <v>5148</v>
      </c>
      <c r="H2239" s="3" t="s">
        <v>56</v>
      </c>
      <c r="I2239" s="3" t="s">
        <v>102</v>
      </c>
      <c r="J2239" s="3" t="s">
        <v>7449</v>
      </c>
      <c r="K2239" s="6"/>
      <c r="L2239" s="3"/>
      <c r="M2239" s="6">
        <v>20</v>
      </c>
      <c r="N2239" s="3" t="s">
        <v>44</v>
      </c>
      <c r="O2239" s="3" t="s">
        <v>7422</v>
      </c>
      <c r="P2239" s="3" t="s">
        <v>7430</v>
      </c>
      <c r="Q2239" s="3" t="s">
        <v>7450</v>
      </c>
      <c r="R2239" s="156">
        <v>4.5</v>
      </c>
      <c r="S2239" s="22">
        <v>4.84</v>
      </c>
      <c r="U2239" s="1">
        <v>2.0499999999999998</v>
      </c>
      <c r="V2239" s="21">
        <v>5.82</v>
      </c>
      <c r="AQ2239" s="20" t="e">
        <f>AVERAGE(SMALL(AE2239:AI2239,1),SMALL(AE2239:AI2239,2))</f>
        <v>#NUM!</v>
      </c>
      <c r="AR2239" s="20" t="e">
        <f>IF(R2239 &lt;=( AVERAGE(SMALL(AE2239:AI2239,1),SMALL(AE2239:AI2239,2))), R2239, "")</f>
        <v>#NUM!</v>
      </c>
      <c r="AS2239" s="20" t="e">
        <f>AVERAGE(SMALL(AJ2239:AM2239,1),SMALL(AJ2239:AM2239,2))</f>
        <v>#NUM!</v>
      </c>
      <c r="AT2239" s="20">
        <f>T2239*1.075</f>
        <v>0</v>
      </c>
      <c r="AU2239" s="20">
        <f>U2239*1.075</f>
        <v>2.2037499999999999</v>
      </c>
      <c r="AV2239" s="22">
        <f>MIN(AN2239,AT2239,AU2239)</f>
        <v>0</v>
      </c>
      <c r="AW2239" s="20" t="s">
        <v>71</v>
      </c>
      <c r="AX2239" s="20" t="s">
        <v>72</v>
      </c>
      <c r="AY2239" s="25">
        <v>2.2029999999999998</v>
      </c>
      <c r="AZ2239" s="27">
        <f>IF(AND(AY2239&gt;0,AY2239&lt;=10),AY2239*0.25,IF(AND(AY2239&gt;10,AY2239&lt;=50),AY2239*0.17,IF(AND(AY2239&gt;10,AY2239&lt;=100),AY2239*0.12,IF(AY2239&gt;100,AY2239*0.1))))</f>
        <v>0.55074999999999996</v>
      </c>
      <c r="BA2239" s="3">
        <f>AZ2239+AY2239</f>
        <v>2.7537499999999997</v>
      </c>
      <c r="BB2239" s="25">
        <f>BA2239+BA2239*0.08</f>
        <v>2.9740499999999996</v>
      </c>
      <c r="BC2239" s="20" t="s">
        <v>12295</v>
      </c>
    </row>
    <row r="2240" spans="1:116" ht="30" customHeight="1">
      <c r="A2240" s="152" t="s">
        <v>13075</v>
      </c>
      <c r="B2240" s="5">
        <v>2238</v>
      </c>
      <c r="C2240" s="173">
        <v>19541</v>
      </c>
      <c r="D2240" s="173"/>
      <c r="E2240" s="172" t="s">
        <v>7420</v>
      </c>
      <c r="F2240" s="116" t="s">
        <v>6251</v>
      </c>
      <c r="G2240" s="43" t="s">
        <v>6252</v>
      </c>
      <c r="H2240" s="45" t="s">
        <v>222</v>
      </c>
      <c r="I2240" s="43" t="s">
        <v>202</v>
      </c>
      <c r="J2240" s="43" t="s">
        <v>7421</v>
      </c>
      <c r="K2240" s="47"/>
      <c r="L2240" s="43"/>
      <c r="M2240" s="44">
        <v>20</v>
      </c>
      <c r="N2240" s="43" t="s">
        <v>44</v>
      </c>
      <c r="O2240" s="43" t="s">
        <v>7422</v>
      </c>
      <c r="P2240" s="43" t="s">
        <v>7423</v>
      </c>
      <c r="Q2240" s="43" t="s">
        <v>7424</v>
      </c>
      <c r="R2240" s="160">
        <v>4.3</v>
      </c>
      <c r="S2240" s="79">
        <v>4</v>
      </c>
      <c r="T2240" s="81">
        <v>1.4</v>
      </c>
      <c r="U2240" s="82"/>
      <c r="V2240" s="79">
        <v>4.3</v>
      </c>
      <c r="W2240" s="79"/>
      <c r="X2240" s="79"/>
      <c r="Y2240" s="79"/>
      <c r="Z2240" s="79"/>
      <c r="AA2240" s="79"/>
      <c r="AB2240" s="79"/>
      <c r="AC2240" s="79"/>
      <c r="AD2240" s="79"/>
      <c r="AE2240" s="83"/>
      <c r="AF2240" s="84">
        <v>3.8</v>
      </c>
      <c r="AG2240" s="84"/>
      <c r="AH2240" s="84"/>
      <c r="AI2240" s="84"/>
      <c r="AJ2240" s="84"/>
      <c r="AK2240" s="84"/>
      <c r="AL2240" s="84"/>
      <c r="AM2240" s="84"/>
      <c r="AN2240" s="85"/>
      <c r="AO2240" s="84"/>
      <c r="AP2240" s="83"/>
      <c r="AQ2240" s="84" t="e">
        <f>AVERAGE(SMALL(AE2240:AI2240,1),SMALL(AE2240:AI2240,2))</f>
        <v>#NUM!</v>
      </c>
      <c r="AR2240" s="84" t="e">
        <f>IF(R2240 &lt;=( AVERAGE(SMALL(AE2240:AI2240,1),SMALL(AE2240:AI2240,2))), R2240, "")</f>
        <v>#NUM!</v>
      </c>
      <c r="AS2240" s="84" t="e">
        <f>AVERAGE(SMALL(AJ2240:AM2240,1),SMALL(AJ2240:AM2240,2))</f>
        <v>#NUM!</v>
      </c>
      <c r="AT2240" s="84" t="e">
        <f>#REF!*1.075</f>
        <v>#REF!</v>
      </c>
      <c r="AU2240" s="84">
        <f>T2240*1.075</f>
        <v>1.5049999999999999</v>
      </c>
      <c r="AV2240" s="79" t="e">
        <f>MIN(AN2240,AT2240,AU2240)</f>
        <v>#REF!</v>
      </c>
      <c r="AW2240" s="84" t="s">
        <v>71</v>
      </c>
      <c r="AX2240" s="84" t="s">
        <v>72</v>
      </c>
      <c r="AY2240" s="85">
        <v>1.5049999999999999</v>
      </c>
      <c r="AZ2240" s="87">
        <f>IF(AND(AY2240&gt;0,AY2240&lt;=10),AY2240*0.25,IF(AND(AY2240&gt;10,AY2240&lt;=50),AY2240*0.17,IF(AND(AY2240&gt;10,AY2240&lt;=100),AY2240*0.12,IF(AY2240&gt;100,AY2240*0.1))))</f>
        <v>0.37624999999999997</v>
      </c>
      <c r="BA2240" s="43">
        <f>AZ2240+AY2240</f>
        <v>1.8812499999999999</v>
      </c>
      <c r="BB2240" s="85">
        <f>BA2240+BA2240*0.08</f>
        <v>2.0317499999999997</v>
      </c>
      <c r="BC2240" s="20" t="s">
        <v>12295</v>
      </c>
      <c r="BD2240" s="84" t="s">
        <v>12298</v>
      </c>
      <c r="BE2240" s="88"/>
      <c r="BF2240" s="88"/>
      <c r="BG2240" s="88"/>
      <c r="BH2240" s="88"/>
      <c r="BI2240" s="88"/>
      <c r="BJ2240" s="88"/>
      <c r="BK2240" s="88"/>
      <c r="BL2240" s="88"/>
      <c r="BM2240" s="88"/>
      <c r="BN2240" s="88"/>
      <c r="BO2240" s="88"/>
      <c r="BP2240" s="88"/>
      <c r="BQ2240" s="88"/>
      <c r="BR2240" s="88"/>
      <c r="BS2240" s="88"/>
      <c r="BT2240" s="88"/>
      <c r="BU2240" s="88"/>
      <c r="BV2240" s="88"/>
      <c r="BW2240" s="88"/>
      <c r="BX2240" s="88"/>
      <c r="BY2240" s="88"/>
      <c r="BZ2240" s="88"/>
      <c r="CA2240" s="88"/>
      <c r="CB2240" s="88"/>
      <c r="CC2240" s="88"/>
      <c r="CD2240" s="88"/>
      <c r="CE2240" s="88"/>
      <c r="CF2240" s="88"/>
      <c r="CG2240" s="88"/>
      <c r="CH2240" s="88"/>
      <c r="CI2240" s="88"/>
      <c r="CJ2240" s="88"/>
      <c r="CK2240" s="88"/>
      <c r="CL2240" s="88"/>
      <c r="CM2240" s="88"/>
      <c r="CN2240" s="88"/>
      <c r="CO2240" s="88"/>
      <c r="CP2240" s="88"/>
      <c r="CQ2240" s="88"/>
      <c r="CR2240" s="88"/>
      <c r="CS2240" s="88"/>
      <c r="CT2240" s="88"/>
      <c r="CU2240" s="88"/>
      <c r="CV2240" s="88"/>
      <c r="CW2240" s="88"/>
      <c r="CX2240" s="88"/>
      <c r="CY2240" s="88"/>
      <c r="CZ2240" s="88"/>
      <c r="DA2240" s="88"/>
      <c r="DB2240" s="88"/>
      <c r="DC2240" s="88"/>
      <c r="DD2240" s="88"/>
      <c r="DE2240" s="88"/>
      <c r="DF2240" s="88"/>
      <c r="DG2240" s="88"/>
      <c r="DH2240" s="88"/>
      <c r="DI2240" s="88"/>
      <c r="DJ2240" s="88"/>
      <c r="DK2240" s="88"/>
      <c r="DL2240" s="88"/>
    </row>
    <row r="2241" spans="1:116" ht="30" customHeight="1">
      <c r="A2241" s="7" t="s">
        <v>7419</v>
      </c>
      <c r="B2241" s="5">
        <v>2239</v>
      </c>
      <c r="C2241" s="6"/>
      <c r="D2241" s="6"/>
      <c r="E2241" s="43" t="s">
        <v>7491</v>
      </c>
      <c r="F2241" s="3" t="s">
        <v>7492</v>
      </c>
      <c r="G2241" s="3" t="s">
        <v>522</v>
      </c>
      <c r="H2241" s="3" t="s">
        <v>163</v>
      </c>
      <c r="I2241" s="3" t="s">
        <v>3622</v>
      </c>
      <c r="J2241" s="3" t="s">
        <v>7493</v>
      </c>
      <c r="K2241" s="6"/>
      <c r="L2241" s="3"/>
      <c r="M2241" s="6">
        <v>1</v>
      </c>
      <c r="N2241" s="3" t="s">
        <v>44</v>
      </c>
      <c r="O2241" s="3" t="s">
        <v>7422</v>
      </c>
      <c r="P2241" s="3" t="s">
        <v>7494</v>
      </c>
      <c r="Q2241" s="3" t="s">
        <v>7495</v>
      </c>
      <c r="R2241" s="156">
        <v>3.65</v>
      </c>
      <c r="S2241" s="22">
        <v>3.92</v>
      </c>
      <c r="U2241" s="1">
        <v>0.3</v>
      </c>
      <c r="W2241" s="22">
        <v>3.65</v>
      </c>
      <c r="AQ2241" s="20" t="e">
        <f>AVERAGE(SMALL(AE2241:AI2241,1),SMALL(AE2241:AI2241,2))</f>
        <v>#NUM!</v>
      </c>
      <c r="AR2241" s="20" t="e">
        <f>IF(R2241 &lt;=( AVERAGE(SMALL(AE2241:AI2241,1),SMALL(AE2241:AI2241,2))), R2241, "")</f>
        <v>#NUM!</v>
      </c>
      <c r="AS2241" s="20" t="e">
        <f>AVERAGE(SMALL(AJ2241:AM2241,1),SMALL(AJ2241:AM2241,2))</f>
        <v>#NUM!</v>
      </c>
      <c r="AT2241" s="20">
        <f>T2241*1.075</f>
        <v>0</v>
      </c>
      <c r="AU2241" s="20">
        <f>U2241*1.075</f>
        <v>0.32249999999999995</v>
      </c>
      <c r="AV2241" s="22">
        <f>MIN(AN2241,AT2241,AU2241)</f>
        <v>0</v>
      </c>
      <c r="AW2241" s="20" t="s">
        <v>71</v>
      </c>
      <c r="AX2241" s="20" t="s">
        <v>72</v>
      </c>
      <c r="AY2241" s="25">
        <v>0.32250000000000001</v>
      </c>
      <c r="AZ2241" s="27">
        <f>IF(AND(AY2241&gt;0,AY2241&lt;=10),AY2241*0.25,IF(AND(AY2241&gt;10,AY2241&lt;=50),AY2241*0.17,IF(AND(AY2241&gt;10,AY2241&lt;=100),AY2241*0.12,IF(AY2241&gt;100,AY2241*0.1))))</f>
        <v>8.0625000000000002E-2</v>
      </c>
      <c r="BA2241" s="3">
        <f>AZ2241+AY2241</f>
        <v>0.40312500000000001</v>
      </c>
      <c r="BB2241" s="25">
        <f>BA2241+BA2241*0.08</f>
        <v>0.43537500000000001</v>
      </c>
      <c r="BC2241" s="20" t="s">
        <v>12295</v>
      </c>
    </row>
    <row r="2242" spans="1:116" ht="30" customHeight="1">
      <c r="A2242" s="7" t="s">
        <v>7419</v>
      </c>
      <c r="B2242" s="5">
        <v>2240</v>
      </c>
      <c r="C2242" s="116"/>
      <c r="D2242" s="116"/>
      <c r="E2242" s="43" t="s">
        <v>7428</v>
      </c>
      <c r="F2242" s="3" t="s">
        <v>4634</v>
      </c>
      <c r="G2242" s="3" t="s">
        <v>1667</v>
      </c>
      <c r="H2242" s="3" t="s">
        <v>5535</v>
      </c>
      <c r="I2242" s="3" t="s">
        <v>255</v>
      </c>
      <c r="J2242" s="3" t="s">
        <v>7429</v>
      </c>
      <c r="K2242" s="6">
        <v>250</v>
      </c>
      <c r="L2242" s="3" t="s">
        <v>79</v>
      </c>
      <c r="M2242" s="6">
        <v>1</v>
      </c>
      <c r="N2242" s="3" t="s">
        <v>44</v>
      </c>
      <c r="O2242" s="3" t="s">
        <v>7422</v>
      </c>
      <c r="P2242" s="3" t="s">
        <v>7430</v>
      </c>
      <c r="Q2242" s="3" t="s">
        <v>7431</v>
      </c>
      <c r="R2242" s="156">
        <v>4.8</v>
      </c>
      <c r="S2242" s="22">
        <v>5.16</v>
      </c>
      <c r="U2242" s="1">
        <v>2.5</v>
      </c>
      <c r="W2242" s="22">
        <v>4.8</v>
      </c>
      <c r="AQ2242" s="20" t="e">
        <f>AVERAGE(SMALL(AE2242:AI2242,1),SMALL(AE2242:AI2242,2))</f>
        <v>#NUM!</v>
      </c>
      <c r="AR2242" s="20" t="e">
        <f>IF(R2242 &lt;=( AVERAGE(SMALL(AE2242:AI2242,1),SMALL(AE2242:AI2242,2))), R2242, "")</f>
        <v>#NUM!</v>
      </c>
      <c r="AS2242" s="20" t="e">
        <f>AVERAGE(SMALL(AJ2242:AM2242,1),SMALL(AJ2242:AM2242,2))</f>
        <v>#NUM!</v>
      </c>
      <c r="AT2242" s="20">
        <f>T2242*1.075</f>
        <v>0</v>
      </c>
      <c r="AU2242" s="20">
        <f>U2242*1.075</f>
        <v>2.6875</v>
      </c>
      <c r="AV2242" s="22">
        <f>MIN(AN2242,AT2242,AU2242)</f>
        <v>0</v>
      </c>
      <c r="AW2242" s="20" t="s">
        <v>71</v>
      </c>
      <c r="AX2242" s="20" t="s">
        <v>72</v>
      </c>
      <c r="AY2242" s="25">
        <v>2.6875</v>
      </c>
      <c r="AZ2242" s="27">
        <f>IF(AND(AY2242&gt;0,AY2242&lt;=10),AY2242*0.25,IF(AND(AY2242&gt;10,AY2242&lt;=50),AY2242*0.17,IF(AND(AY2242&gt;10,AY2242&lt;=100),AY2242*0.12,IF(AY2242&gt;100,AY2242*0.1))))</f>
        <v>0.671875</v>
      </c>
      <c r="BA2242" s="3">
        <f>AZ2242+AY2242</f>
        <v>3.359375</v>
      </c>
      <c r="BB2242" s="25">
        <f>BA2242+BA2242*0.08</f>
        <v>3.6281249999999998</v>
      </c>
      <c r="BC2242" s="20" t="s">
        <v>12295</v>
      </c>
    </row>
    <row r="2243" spans="1:116" ht="30" customHeight="1">
      <c r="A2243" s="152" t="s">
        <v>13075</v>
      </c>
      <c r="B2243" s="5">
        <v>2241</v>
      </c>
      <c r="C2243" s="173">
        <v>19735</v>
      </c>
      <c r="D2243" s="173"/>
      <c r="E2243" s="172" t="s">
        <v>7505</v>
      </c>
      <c r="F2243" s="3" t="s">
        <v>2750</v>
      </c>
      <c r="G2243" s="3" t="s">
        <v>1715</v>
      </c>
      <c r="H2243" s="3" t="s">
        <v>163</v>
      </c>
      <c r="I2243" s="3" t="s">
        <v>568</v>
      </c>
      <c r="J2243" s="3" t="s">
        <v>7511</v>
      </c>
      <c r="K2243" s="6"/>
      <c r="L2243" s="3"/>
      <c r="M2243" s="6">
        <v>28</v>
      </c>
      <c r="N2243" s="3" t="s">
        <v>44</v>
      </c>
      <c r="O2243" s="3" t="s">
        <v>7422</v>
      </c>
      <c r="P2243" s="3" t="s">
        <v>7507</v>
      </c>
      <c r="Q2243" s="3" t="s">
        <v>7512</v>
      </c>
      <c r="R2243" s="160">
        <v>7.08</v>
      </c>
      <c r="S2243" s="79">
        <v>6.59</v>
      </c>
      <c r="T2243" s="81">
        <v>2.8</v>
      </c>
      <c r="U2243" s="82"/>
      <c r="V2243" s="79">
        <v>7.08</v>
      </c>
      <c r="W2243" s="79"/>
      <c r="X2243" s="79"/>
      <c r="Y2243" s="79"/>
      <c r="Z2243" s="79"/>
      <c r="AA2243" s="79"/>
      <c r="AB2243" s="79"/>
      <c r="AC2243" s="79"/>
      <c r="AD2243" s="79"/>
      <c r="AE2243" s="83"/>
      <c r="AF2243" s="84">
        <v>3.56</v>
      </c>
      <c r="AG2243" s="84"/>
      <c r="AH2243" s="84"/>
      <c r="AI2243" s="84"/>
      <c r="AJ2243" s="84"/>
      <c r="AK2243" s="84"/>
      <c r="AL2243" s="84"/>
      <c r="AM2243" s="84"/>
      <c r="AN2243" s="85"/>
      <c r="AO2243" s="84"/>
      <c r="AP2243" s="83"/>
      <c r="AQ2243" s="84" t="e">
        <f>AVERAGE(SMALL(AE2243:AI2243,1),SMALL(AE2243:AI2243,2))</f>
        <v>#NUM!</v>
      </c>
      <c r="AR2243" s="84" t="e">
        <f>IF(R2243 &lt;=( AVERAGE(SMALL(AE2243:AI2243,1),SMALL(AE2243:AI2243,2))), R2243, "")</f>
        <v>#NUM!</v>
      </c>
      <c r="AS2243" s="84" t="e">
        <f>AVERAGE(SMALL(AJ2243:AM2243,1),SMALL(AJ2243:AM2243,2))</f>
        <v>#NUM!</v>
      </c>
      <c r="AT2243" s="84" t="e">
        <f>#REF!*1.075</f>
        <v>#REF!</v>
      </c>
      <c r="AU2243" s="84">
        <f>T2243*1.075</f>
        <v>3.01</v>
      </c>
      <c r="AV2243" s="79" t="e">
        <f>MIN(AN2243,AT2243,AU2243)</f>
        <v>#REF!</v>
      </c>
      <c r="AW2243" s="84" t="s">
        <v>71</v>
      </c>
      <c r="AX2243" s="84" t="s">
        <v>72</v>
      </c>
      <c r="AY2243" s="85">
        <v>3.01</v>
      </c>
      <c r="AZ2243" s="87">
        <f>IF(AND(AY2243&gt;0,AY2243&lt;=10),AY2243*0.25,IF(AND(AY2243&gt;10,AY2243&lt;=50),AY2243*0.17,IF(AND(AY2243&gt;10,AY2243&lt;=100),AY2243*0.12,IF(AY2243&gt;100,AY2243*0.1))))</f>
        <v>0.75249999999999995</v>
      </c>
      <c r="BA2243" s="43">
        <f>AZ2243+AY2243</f>
        <v>3.7624999999999997</v>
      </c>
      <c r="BB2243" s="85">
        <f>BA2243+BA2243*0.08</f>
        <v>4.0634999999999994</v>
      </c>
      <c r="BC2243" s="20" t="s">
        <v>12295</v>
      </c>
      <c r="BD2243" s="84" t="s">
        <v>12298</v>
      </c>
      <c r="BE2243" s="88"/>
      <c r="BF2243" s="88"/>
      <c r="BG2243" s="88"/>
      <c r="BH2243" s="88"/>
      <c r="BI2243" s="88"/>
      <c r="BJ2243" s="88"/>
      <c r="BK2243" s="88"/>
      <c r="BL2243" s="88"/>
      <c r="BM2243" s="88"/>
      <c r="BN2243" s="88"/>
      <c r="BO2243" s="88"/>
      <c r="BP2243" s="88"/>
      <c r="BQ2243" s="88"/>
      <c r="BR2243" s="88"/>
      <c r="BS2243" s="88"/>
      <c r="BT2243" s="88"/>
      <c r="BU2243" s="88"/>
      <c r="BV2243" s="88"/>
      <c r="BW2243" s="88"/>
      <c r="BX2243" s="88"/>
      <c r="BY2243" s="88"/>
      <c r="BZ2243" s="88"/>
      <c r="CA2243" s="88"/>
      <c r="CB2243" s="88"/>
      <c r="CC2243" s="88"/>
      <c r="CD2243" s="88"/>
      <c r="CE2243" s="88"/>
      <c r="CF2243" s="88"/>
      <c r="CG2243" s="88"/>
      <c r="CH2243" s="88"/>
      <c r="CI2243" s="88"/>
      <c r="CJ2243" s="88"/>
      <c r="CK2243" s="88"/>
      <c r="CL2243" s="88"/>
      <c r="CM2243" s="88"/>
      <c r="CN2243" s="88"/>
      <c r="CO2243" s="88"/>
      <c r="CP2243" s="88"/>
      <c r="CQ2243" s="88"/>
      <c r="CR2243" s="88"/>
      <c r="CS2243" s="88"/>
      <c r="CT2243" s="88"/>
      <c r="CU2243" s="88"/>
      <c r="CV2243" s="88"/>
      <c r="CW2243" s="88"/>
      <c r="CX2243" s="88"/>
      <c r="CY2243" s="88"/>
      <c r="CZ2243" s="88"/>
      <c r="DA2243" s="88"/>
      <c r="DB2243" s="88"/>
      <c r="DC2243" s="88"/>
      <c r="DD2243" s="88"/>
      <c r="DE2243" s="88"/>
      <c r="DF2243" s="88"/>
      <c r="DG2243" s="88"/>
      <c r="DH2243" s="88"/>
      <c r="DI2243" s="88"/>
      <c r="DJ2243" s="88"/>
      <c r="DK2243" s="88"/>
      <c r="DL2243" s="88"/>
    </row>
    <row r="2244" spans="1:116" ht="30" customHeight="1">
      <c r="A2244" s="152" t="s">
        <v>13075</v>
      </c>
      <c r="B2244" s="5">
        <v>2242</v>
      </c>
      <c r="C2244" s="173">
        <v>20063</v>
      </c>
      <c r="D2244" s="173"/>
      <c r="E2244" s="172" t="s">
        <v>7438</v>
      </c>
      <c r="F2244" s="3" t="s">
        <v>7439</v>
      </c>
      <c r="G2244" s="3" t="s">
        <v>7440</v>
      </c>
      <c r="H2244" s="3" t="s">
        <v>7441</v>
      </c>
      <c r="I2244" s="3" t="s">
        <v>7442</v>
      </c>
      <c r="J2244" s="3" t="s">
        <v>7443</v>
      </c>
      <c r="K2244" s="6">
        <v>60</v>
      </c>
      <c r="L2244" s="3" t="s">
        <v>79</v>
      </c>
      <c r="M2244" s="6">
        <v>1</v>
      </c>
      <c r="N2244" s="3" t="s">
        <v>44</v>
      </c>
      <c r="O2244" s="3" t="s">
        <v>7422</v>
      </c>
      <c r="P2244" s="3" t="s">
        <v>7423</v>
      </c>
      <c r="Q2244" s="3" t="s">
        <v>7444</v>
      </c>
      <c r="R2244" s="160">
        <v>9.68</v>
      </c>
      <c r="S2244" s="79">
        <v>9</v>
      </c>
      <c r="T2244" s="81">
        <v>4</v>
      </c>
      <c r="U2244" s="82"/>
      <c r="V2244" s="79">
        <v>9.68</v>
      </c>
      <c r="W2244" s="79"/>
      <c r="X2244" s="79"/>
      <c r="Y2244" s="79"/>
      <c r="Z2244" s="79"/>
      <c r="AA2244" s="79"/>
      <c r="AB2244" s="79"/>
      <c r="AC2244" s="79"/>
      <c r="AD2244" s="79"/>
      <c r="AE2244" s="83"/>
      <c r="AF2244" s="84">
        <v>8.64</v>
      </c>
      <c r="AG2244" s="84"/>
      <c r="AH2244" s="84"/>
      <c r="AI2244" s="84"/>
      <c r="AJ2244" s="84"/>
      <c r="AK2244" s="84"/>
      <c r="AL2244" s="84"/>
      <c r="AM2244" s="84"/>
      <c r="AN2244" s="85"/>
      <c r="AO2244" s="84"/>
      <c r="AP2244" s="83"/>
      <c r="AQ2244" s="84" t="e">
        <f>AVERAGE(SMALL(AE2244:AI2244,1),SMALL(AE2244:AI2244,2))</f>
        <v>#NUM!</v>
      </c>
      <c r="AR2244" s="84" t="e">
        <f>IF(R2244 &lt;=( AVERAGE(SMALL(AE2244:AI2244,1),SMALL(AE2244:AI2244,2))), R2244, "")</f>
        <v>#NUM!</v>
      </c>
      <c r="AS2244" s="84" t="e">
        <f>AVERAGE(SMALL(AJ2244:AM2244,1),SMALL(AJ2244:AM2244,2))</f>
        <v>#NUM!</v>
      </c>
      <c r="AT2244" s="84" t="e">
        <f>#REF!*1.075</f>
        <v>#REF!</v>
      </c>
      <c r="AU2244" s="84">
        <f>T2244*1.075</f>
        <v>4.3</v>
      </c>
      <c r="AV2244" s="79" t="e">
        <f>MIN(AN2244,AT2244,AU2244)</f>
        <v>#REF!</v>
      </c>
      <c r="AW2244" s="84" t="s">
        <v>71</v>
      </c>
      <c r="AX2244" s="84" t="s">
        <v>72</v>
      </c>
      <c r="AY2244" s="85">
        <v>4.3</v>
      </c>
      <c r="AZ2244" s="87">
        <f>IF(AND(AY2244&gt;0,AY2244&lt;=10),AY2244*0.25,IF(AND(AY2244&gt;10,AY2244&lt;=50),AY2244*0.17,IF(AND(AY2244&gt;10,AY2244&lt;=100),AY2244*0.12,IF(AY2244&gt;100,AY2244*0.1))))</f>
        <v>1.075</v>
      </c>
      <c r="BA2244" s="43">
        <f>AZ2244+AY2244</f>
        <v>5.375</v>
      </c>
      <c r="BB2244" s="85">
        <f>BA2244+BA2244*0.08</f>
        <v>5.8049999999999997</v>
      </c>
      <c r="BC2244" s="20" t="s">
        <v>12295</v>
      </c>
      <c r="BD2244" s="84" t="s">
        <v>12298</v>
      </c>
      <c r="BE2244" s="88"/>
      <c r="BF2244" s="88"/>
      <c r="BG2244" s="88"/>
      <c r="BH2244" s="88"/>
      <c r="BI2244" s="88"/>
      <c r="BJ2244" s="88"/>
      <c r="BK2244" s="88"/>
      <c r="BL2244" s="88"/>
      <c r="BM2244" s="88"/>
      <c r="BN2244" s="88"/>
      <c r="BO2244" s="88"/>
      <c r="BP2244" s="88"/>
      <c r="BQ2244" s="88"/>
      <c r="BR2244" s="88"/>
      <c r="BS2244" s="88"/>
      <c r="BT2244" s="88"/>
      <c r="BU2244" s="88"/>
      <c r="BV2244" s="88"/>
      <c r="BW2244" s="88"/>
      <c r="BX2244" s="88"/>
      <c r="BY2244" s="88"/>
      <c r="BZ2244" s="88"/>
      <c r="CA2244" s="88"/>
      <c r="CB2244" s="88"/>
      <c r="CC2244" s="88"/>
      <c r="CD2244" s="88"/>
      <c r="CE2244" s="88"/>
      <c r="CF2244" s="88"/>
      <c r="CG2244" s="88"/>
      <c r="CH2244" s="88"/>
      <c r="CI2244" s="88"/>
      <c r="CJ2244" s="88"/>
      <c r="CK2244" s="88"/>
      <c r="CL2244" s="88"/>
      <c r="CM2244" s="88"/>
      <c r="CN2244" s="88"/>
      <c r="CO2244" s="88"/>
      <c r="CP2244" s="88"/>
      <c r="CQ2244" s="88"/>
      <c r="CR2244" s="88"/>
      <c r="CS2244" s="88"/>
      <c r="CT2244" s="88"/>
      <c r="CU2244" s="88"/>
      <c r="CV2244" s="88"/>
      <c r="CW2244" s="88"/>
      <c r="CX2244" s="88"/>
      <c r="CY2244" s="88"/>
      <c r="CZ2244" s="88"/>
      <c r="DA2244" s="88"/>
      <c r="DB2244" s="88"/>
      <c r="DC2244" s="88"/>
      <c r="DD2244" s="88"/>
      <c r="DE2244" s="88"/>
      <c r="DF2244" s="88"/>
      <c r="DG2244" s="88"/>
      <c r="DH2244" s="88"/>
      <c r="DI2244" s="88"/>
      <c r="DJ2244" s="88"/>
      <c r="DK2244" s="88"/>
      <c r="DL2244" s="88"/>
    </row>
    <row r="2245" spans="1:116" ht="30" customHeight="1">
      <c r="A2245" s="152" t="s">
        <v>13075</v>
      </c>
      <c r="B2245" s="5">
        <v>2243</v>
      </c>
      <c r="C2245" s="173">
        <v>20064</v>
      </c>
      <c r="D2245" s="173"/>
      <c r="E2245" s="172" t="s">
        <v>7438</v>
      </c>
      <c r="F2245" s="3" t="s">
        <v>7439</v>
      </c>
      <c r="G2245" s="3" t="s">
        <v>7440</v>
      </c>
      <c r="H2245" s="3" t="s">
        <v>7441</v>
      </c>
      <c r="I2245" s="3" t="s">
        <v>7442</v>
      </c>
      <c r="J2245" s="3" t="s">
        <v>7445</v>
      </c>
      <c r="K2245" s="6">
        <v>5</v>
      </c>
      <c r="L2245" s="3" t="s">
        <v>79</v>
      </c>
      <c r="M2245" s="6">
        <v>1</v>
      </c>
      <c r="N2245" s="3" t="s">
        <v>44</v>
      </c>
      <c r="O2245" s="3" t="s">
        <v>7422</v>
      </c>
      <c r="P2245" s="3" t="s">
        <v>7423</v>
      </c>
      <c r="Q2245" s="3" t="s">
        <v>7446</v>
      </c>
      <c r="R2245" s="160">
        <v>3.23</v>
      </c>
      <c r="S2245" s="79">
        <v>3</v>
      </c>
      <c r="T2245" s="81">
        <v>1.35</v>
      </c>
      <c r="U2245" s="82"/>
      <c r="V2245" s="79">
        <v>3.23</v>
      </c>
      <c r="W2245" s="79"/>
      <c r="X2245" s="79"/>
      <c r="Y2245" s="79"/>
      <c r="Z2245" s="79"/>
      <c r="AA2245" s="79"/>
      <c r="AB2245" s="79"/>
      <c r="AC2245" s="79"/>
      <c r="AD2245" s="79"/>
      <c r="AE2245" s="83"/>
      <c r="AF2245" s="84">
        <v>3.24</v>
      </c>
      <c r="AG2245" s="84"/>
      <c r="AH2245" s="84"/>
      <c r="AI2245" s="84"/>
      <c r="AJ2245" s="84"/>
      <c r="AK2245" s="84"/>
      <c r="AL2245" s="84"/>
      <c r="AM2245" s="84"/>
      <c r="AN2245" s="85"/>
      <c r="AO2245" s="84"/>
      <c r="AP2245" s="83"/>
      <c r="AQ2245" s="84" t="e">
        <f>AVERAGE(SMALL(AE2245:AI2245,1),SMALL(AE2245:AI2245,2))</f>
        <v>#NUM!</v>
      </c>
      <c r="AR2245" s="84" t="e">
        <f>IF(R2245 &lt;=( AVERAGE(SMALL(AE2245:AI2245,1),SMALL(AE2245:AI2245,2))), R2245, "")</f>
        <v>#NUM!</v>
      </c>
      <c r="AS2245" s="84" t="e">
        <f>AVERAGE(SMALL(AJ2245:AM2245,1),SMALL(AJ2245:AM2245,2))</f>
        <v>#NUM!</v>
      </c>
      <c r="AT2245" s="84" t="e">
        <f>#REF!*1.075</f>
        <v>#REF!</v>
      </c>
      <c r="AU2245" s="84">
        <f>T2245*1.075</f>
        <v>1.4512499999999999</v>
      </c>
      <c r="AV2245" s="79" t="e">
        <f>MIN(AN2245,AT2245,AU2245)</f>
        <v>#REF!</v>
      </c>
      <c r="AW2245" s="84" t="s">
        <v>71</v>
      </c>
      <c r="AX2245" s="84" t="s">
        <v>72</v>
      </c>
      <c r="AY2245" s="85">
        <v>1.4510000000000001</v>
      </c>
      <c r="AZ2245" s="87">
        <f>IF(AND(AY2245&gt;0,AY2245&lt;=10),AY2245*0.25,IF(AND(AY2245&gt;10,AY2245&lt;=50),AY2245*0.17,IF(AND(AY2245&gt;10,AY2245&lt;=100),AY2245*0.12,IF(AY2245&gt;100,AY2245*0.1))))</f>
        <v>0.36275000000000002</v>
      </c>
      <c r="BA2245" s="43">
        <f>AZ2245+AY2245</f>
        <v>1.8137500000000002</v>
      </c>
      <c r="BB2245" s="85">
        <f>BA2245+BA2245*0.08</f>
        <v>1.9588500000000002</v>
      </c>
      <c r="BC2245" s="20" t="s">
        <v>12295</v>
      </c>
      <c r="BD2245" s="84" t="s">
        <v>12298</v>
      </c>
      <c r="BE2245" s="88"/>
      <c r="BF2245" s="88"/>
      <c r="BG2245" s="88"/>
      <c r="BH2245" s="88"/>
      <c r="BI2245" s="88"/>
      <c r="BJ2245" s="88"/>
      <c r="BK2245" s="88"/>
      <c r="BL2245" s="88"/>
      <c r="BM2245" s="88"/>
      <c r="BN2245" s="88"/>
      <c r="BO2245" s="88"/>
      <c r="BP2245" s="88"/>
      <c r="BQ2245" s="88"/>
      <c r="BR2245" s="88"/>
      <c r="BS2245" s="88"/>
      <c r="BT2245" s="88"/>
      <c r="BU2245" s="88"/>
      <c r="BV2245" s="88"/>
      <c r="BW2245" s="88"/>
      <c r="BX2245" s="88"/>
      <c r="BY2245" s="88"/>
      <c r="BZ2245" s="88"/>
      <c r="CA2245" s="88"/>
      <c r="CB2245" s="88"/>
      <c r="CC2245" s="88"/>
      <c r="CD2245" s="88"/>
      <c r="CE2245" s="88"/>
      <c r="CF2245" s="88"/>
      <c r="CG2245" s="88"/>
      <c r="CH2245" s="88"/>
      <c r="CI2245" s="88"/>
      <c r="CJ2245" s="88"/>
      <c r="CK2245" s="88"/>
      <c r="CL2245" s="88"/>
      <c r="CM2245" s="88"/>
      <c r="CN2245" s="88"/>
      <c r="CO2245" s="88"/>
      <c r="CP2245" s="88"/>
      <c r="CQ2245" s="88"/>
      <c r="CR2245" s="88"/>
      <c r="CS2245" s="88"/>
      <c r="CT2245" s="88"/>
      <c r="CU2245" s="88"/>
      <c r="CV2245" s="88"/>
      <c r="CW2245" s="88"/>
      <c r="CX2245" s="88"/>
      <c r="CY2245" s="88"/>
      <c r="CZ2245" s="88"/>
      <c r="DA2245" s="88"/>
      <c r="DB2245" s="88"/>
      <c r="DC2245" s="88"/>
      <c r="DD2245" s="88"/>
      <c r="DE2245" s="88"/>
      <c r="DF2245" s="88"/>
      <c r="DG2245" s="88"/>
      <c r="DH2245" s="88"/>
      <c r="DI2245" s="88"/>
      <c r="DJ2245" s="88"/>
      <c r="DK2245" s="88"/>
      <c r="DL2245" s="88"/>
    </row>
    <row r="2246" spans="1:116" ht="30" customHeight="1">
      <c r="A2246" s="152" t="s">
        <v>13075</v>
      </c>
      <c r="B2246" s="5">
        <v>2244</v>
      </c>
      <c r="C2246" s="179">
        <v>19803</v>
      </c>
      <c r="D2246" s="179"/>
      <c r="E2246" s="172" t="s">
        <v>7467</v>
      </c>
      <c r="F2246" s="3" t="s">
        <v>7468</v>
      </c>
      <c r="G2246" s="3" t="s">
        <v>3280</v>
      </c>
      <c r="H2246" s="3" t="s">
        <v>7464</v>
      </c>
      <c r="I2246" s="3" t="s">
        <v>3291</v>
      </c>
      <c r="J2246" s="3" t="s">
        <v>7465</v>
      </c>
      <c r="K2246" s="6"/>
      <c r="L2246" s="3"/>
      <c r="M2246" s="6">
        <v>30</v>
      </c>
      <c r="N2246" s="3" t="s">
        <v>44</v>
      </c>
      <c r="O2246" s="3" t="s">
        <v>7422</v>
      </c>
      <c r="P2246" s="3" t="s">
        <v>7430</v>
      </c>
      <c r="Q2246" s="3" t="s">
        <v>7469</v>
      </c>
      <c r="R2246" s="160">
        <v>3.92</v>
      </c>
      <c r="S2246" s="79">
        <v>3.65</v>
      </c>
      <c r="T2246" s="81">
        <v>0.94</v>
      </c>
      <c r="U2246" s="82"/>
      <c r="V2246" s="79">
        <v>3.92</v>
      </c>
      <c r="W2246" s="79"/>
      <c r="X2246" s="79"/>
      <c r="Y2246" s="79"/>
      <c r="Z2246" s="79"/>
      <c r="AA2246" s="79"/>
      <c r="AB2246" s="79"/>
      <c r="AC2246" s="79"/>
      <c r="AD2246" s="79"/>
      <c r="AE2246" s="83"/>
      <c r="AF2246" s="84">
        <v>4.32</v>
      </c>
      <c r="AG2246" s="84"/>
      <c r="AH2246" s="84"/>
      <c r="AI2246" s="84"/>
      <c r="AJ2246" s="84"/>
      <c r="AK2246" s="84"/>
      <c r="AL2246" s="84"/>
      <c r="AM2246" s="84"/>
      <c r="AN2246" s="85"/>
      <c r="AO2246" s="84"/>
      <c r="AP2246" s="83"/>
      <c r="AQ2246" s="84" t="e">
        <f>AVERAGE(SMALL(AE2246:AI2246,1),SMALL(AE2246:AI2246,2))</f>
        <v>#NUM!</v>
      </c>
      <c r="AR2246" s="84" t="e">
        <f>IF(R2246 &lt;=( AVERAGE(SMALL(AE2246:AI2246,1),SMALL(AE2246:AI2246,2))), R2246, "")</f>
        <v>#NUM!</v>
      </c>
      <c r="AS2246" s="84" t="e">
        <f>AVERAGE(SMALL(AJ2246:AM2246,1),SMALL(AJ2246:AM2246,2))</f>
        <v>#NUM!</v>
      </c>
      <c r="AT2246" s="84" t="e">
        <f>#REF!*1.075</f>
        <v>#REF!</v>
      </c>
      <c r="AU2246" s="84">
        <f>T2246*1.075</f>
        <v>1.0105</v>
      </c>
      <c r="AV2246" s="79" t="e">
        <f>MIN(AN2246,AT2246,AU2246)</f>
        <v>#REF!</v>
      </c>
      <c r="AW2246" s="84" t="s">
        <v>71</v>
      </c>
      <c r="AX2246" s="84" t="s">
        <v>72</v>
      </c>
      <c r="AY2246" s="85">
        <v>1.0105</v>
      </c>
      <c r="AZ2246" s="87">
        <f>IF(AND(AY2246&gt;0,AY2246&lt;=10),AY2246*0.25,IF(AND(AY2246&gt;10,AY2246&lt;=50),AY2246*0.17,IF(AND(AY2246&gt;10,AY2246&lt;=100),AY2246*0.12,IF(AY2246&gt;100,AY2246*0.1))))</f>
        <v>0.25262499999999999</v>
      </c>
      <c r="BA2246" s="43">
        <f>AZ2246+AY2246</f>
        <v>1.2631250000000001</v>
      </c>
      <c r="BB2246" s="85">
        <f>BA2246+BA2246*0.08</f>
        <v>1.3641750000000001</v>
      </c>
      <c r="BC2246" s="20" t="s">
        <v>12295</v>
      </c>
      <c r="BD2246" s="84" t="s">
        <v>12298</v>
      </c>
      <c r="BE2246" s="88"/>
      <c r="BF2246" s="88"/>
      <c r="BG2246" s="88"/>
      <c r="BH2246" s="88"/>
      <c r="BI2246" s="88"/>
      <c r="BJ2246" s="88"/>
      <c r="BK2246" s="88"/>
      <c r="BL2246" s="88"/>
      <c r="BM2246" s="88"/>
      <c r="BN2246" s="88"/>
      <c r="BO2246" s="88"/>
      <c r="BP2246" s="88"/>
      <c r="BQ2246" s="88"/>
      <c r="BR2246" s="88"/>
      <c r="BS2246" s="88"/>
      <c r="BT2246" s="88"/>
      <c r="BU2246" s="88"/>
      <c r="BV2246" s="88"/>
      <c r="BW2246" s="88"/>
      <c r="BX2246" s="88"/>
      <c r="BY2246" s="88"/>
      <c r="BZ2246" s="88"/>
      <c r="CA2246" s="88"/>
      <c r="CB2246" s="88"/>
      <c r="CC2246" s="88"/>
      <c r="CD2246" s="88"/>
      <c r="CE2246" s="88"/>
      <c r="CF2246" s="88"/>
      <c r="CG2246" s="88"/>
      <c r="CH2246" s="88"/>
      <c r="CI2246" s="88"/>
      <c r="CJ2246" s="88"/>
      <c r="CK2246" s="88"/>
      <c r="CL2246" s="88"/>
      <c r="CM2246" s="88"/>
      <c r="CN2246" s="88"/>
      <c r="CO2246" s="88"/>
      <c r="CP2246" s="88"/>
      <c r="CQ2246" s="88"/>
      <c r="CR2246" s="88"/>
      <c r="CS2246" s="88"/>
      <c r="CT2246" s="88"/>
      <c r="CU2246" s="88"/>
      <c r="CV2246" s="88"/>
      <c r="CW2246" s="88"/>
      <c r="CX2246" s="88"/>
      <c r="CY2246" s="88"/>
      <c r="CZ2246" s="88"/>
      <c r="DA2246" s="88"/>
      <c r="DB2246" s="88"/>
      <c r="DC2246" s="88"/>
      <c r="DD2246" s="88"/>
      <c r="DE2246" s="88"/>
      <c r="DF2246" s="88"/>
      <c r="DG2246" s="88"/>
      <c r="DH2246" s="88"/>
      <c r="DI2246" s="88"/>
      <c r="DJ2246" s="88"/>
      <c r="DK2246" s="88"/>
      <c r="DL2246" s="88"/>
    </row>
    <row r="2247" spans="1:116" ht="30" customHeight="1">
      <c r="A2247" s="152" t="s">
        <v>13075</v>
      </c>
      <c r="B2247" s="5">
        <v>2245</v>
      </c>
      <c r="C2247" s="179">
        <v>19819</v>
      </c>
      <c r="D2247" s="179"/>
      <c r="E2247" s="172" t="s">
        <v>7462</v>
      </c>
      <c r="F2247" s="3" t="s">
        <v>7463</v>
      </c>
      <c r="G2247" s="3" t="s">
        <v>3280</v>
      </c>
      <c r="H2247" s="3" t="s">
        <v>7464</v>
      </c>
      <c r="I2247" s="3" t="s">
        <v>3291</v>
      </c>
      <c r="J2247" s="3" t="s">
        <v>7465</v>
      </c>
      <c r="K2247" s="6"/>
      <c r="L2247" s="3"/>
      <c r="M2247" s="6">
        <v>30</v>
      </c>
      <c r="N2247" s="3" t="s">
        <v>44</v>
      </c>
      <c r="O2247" s="3" t="s">
        <v>7422</v>
      </c>
      <c r="P2247" s="3" t="s">
        <v>7430</v>
      </c>
      <c r="Q2247" s="3" t="s">
        <v>7466</v>
      </c>
      <c r="R2247" s="160">
        <v>3.92</v>
      </c>
      <c r="S2247" s="79">
        <v>3.65</v>
      </c>
      <c r="T2247" s="81">
        <v>0.94</v>
      </c>
      <c r="U2247" s="82"/>
      <c r="V2247" s="79">
        <v>3.92</v>
      </c>
      <c r="W2247" s="79"/>
      <c r="X2247" s="79"/>
      <c r="Y2247" s="79"/>
      <c r="Z2247" s="79"/>
      <c r="AA2247" s="79"/>
      <c r="AB2247" s="79"/>
      <c r="AC2247" s="79"/>
      <c r="AD2247" s="79"/>
      <c r="AE2247" s="83"/>
      <c r="AF2247" s="84">
        <v>4.32</v>
      </c>
      <c r="AG2247" s="84"/>
      <c r="AH2247" s="84"/>
      <c r="AI2247" s="84"/>
      <c r="AJ2247" s="84"/>
      <c r="AK2247" s="84"/>
      <c r="AL2247" s="84"/>
      <c r="AM2247" s="84"/>
      <c r="AN2247" s="85"/>
      <c r="AO2247" s="84"/>
      <c r="AP2247" s="83"/>
      <c r="AQ2247" s="84" t="e">
        <f>AVERAGE(SMALL(AE2247:AI2247,1),SMALL(AE2247:AI2247,2))</f>
        <v>#NUM!</v>
      </c>
      <c r="AR2247" s="84" t="e">
        <f>IF(R2247 &lt;=( AVERAGE(SMALL(AE2247:AI2247,1),SMALL(AE2247:AI2247,2))), R2247, "")</f>
        <v>#NUM!</v>
      </c>
      <c r="AS2247" s="84" t="e">
        <f>AVERAGE(SMALL(AJ2247:AM2247,1),SMALL(AJ2247:AM2247,2))</f>
        <v>#NUM!</v>
      </c>
      <c r="AT2247" s="84" t="e">
        <f>#REF!*1.075</f>
        <v>#REF!</v>
      </c>
      <c r="AU2247" s="84">
        <f>T2247*1.075</f>
        <v>1.0105</v>
      </c>
      <c r="AV2247" s="79" t="e">
        <f>MIN(AN2247,AT2247,AU2247)</f>
        <v>#REF!</v>
      </c>
      <c r="AW2247" s="84" t="s">
        <v>71</v>
      </c>
      <c r="AX2247" s="84" t="s">
        <v>72</v>
      </c>
      <c r="AY2247" s="85">
        <v>1.0105</v>
      </c>
      <c r="AZ2247" s="87">
        <f>IF(AND(AY2247&gt;0,AY2247&lt;=10),AY2247*0.25,IF(AND(AY2247&gt;10,AY2247&lt;=50),AY2247*0.17,IF(AND(AY2247&gt;10,AY2247&lt;=100),AY2247*0.12,IF(AY2247&gt;100,AY2247*0.1))))</f>
        <v>0.25262499999999999</v>
      </c>
      <c r="BA2247" s="43">
        <f>AZ2247+AY2247</f>
        <v>1.2631250000000001</v>
      </c>
      <c r="BB2247" s="85">
        <f>BA2247+BA2247*0.08</f>
        <v>1.3641750000000001</v>
      </c>
      <c r="BC2247" s="20" t="s">
        <v>12295</v>
      </c>
      <c r="BD2247" s="84" t="s">
        <v>12298</v>
      </c>
      <c r="BE2247" s="88"/>
      <c r="BF2247" s="88"/>
      <c r="BG2247" s="88"/>
      <c r="BH2247" s="88"/>
      <c r="BI2247" s="88"/>
      <c r="BJ2247" s="88"/>
      <c r="BK2247" s="88"/>
      <c r="BL2247" s="88"/>
      <c r="BM2247" s="88"/>
      <c r="BN2247" s="88"/>
      <c r="BO2247" s="88"/>
      <c r="BP2247" s="88"/>
      <c r="BQ2247" s="88"/>
      <c r="BR2247" s="88"/>
      <c r="BS2247" s="88"/>
      <c r="BT2247" s="88"/>
      <c r="BU2247" s="88"/>
      <c r="BV2247" s="88"/>
      <c r="BW2247" s="88"/>
      <c r="BX2247" s="88"/>
      <c r="BY2247" s="88"/>
      <c r="BZ2247" s="88"/>
      <c r="CA2247" s="88"/>
      <c r="CB2247" s="88"/>
      <c r="CC2247" s="88"/>
      <c r="CD2247" s="88"/>
      <c r="CE2247" s="88"/>
      <c r="CF2247" s="88"/>
      <c r="CG2247" s="88"/>
      <c r="CH2247" s="88"/>
      <c r="CI2247" s="88"/>
      <c r="CJ2247" s="88"/>
      <c r="CK2247" s="88"/>
      <c r="CL2247" s="88"/>
      <c r="CM2247" s="88"/>
      <c r="CN2247" s="88"/>
      <c r="CO2247" s="88"/>
      <c r="CP2247" s="88"/>
      <c r="CQ2247" s="88"/>
      <c r="CR2247" s="88"/>
      <c r="CS2247" s="88"/>
      <c r="CT2247" s="88"/>
      <c r="CU2247" s="88"/>
      <c r="CV2247" s="88"/>
      <c r="CW2247" s="88"/>
      <c r="CX2247" s="88"/>
      <c r="CY2247" s="88"/>
      <c r="CZ2247" s="88"/>
      <c r="DA2247" s="88"/>
      <c r="DB2247" s="88"/>
      <c r="DC2247" s="88"/>
      <c r="DD2247" s="88"/>
      <c r="DE2247" s="88"/>
      <c r="DF2247" s="88"/>
      <c r="DG2247" s="88"/>
      <c r="DH2247" s="88"/>
      <c r="DI2247" s="88"/>
      <c r="DJ2247" s="88"/>
      <c r="DK2247" s="88"/>
      <c r="DL2247" s="88"/>
    </row>
    <row r="2248" spans="1:116" ht="30" customHeight="1">
      <c r="A2248" s="152" t="s">
        <v>13075</v>
      </c>
      <c r="B2248" s="5">
        <v>2246</v>
      </c>
      <c r="C2248" s="179">
        <v>19968</v>
      </c>
      <c r="D2248" s="179"/>
      <c r="E2248" s="172" t="s">
        <v>7474</v>
      </c>
      <c r="F2248" s="3" t="s">
        <v>7475</v>
      </c>
      <c r="G2248" s="3" t="s">
        <v>1000</v>
      </c>
      <c r="H2248" s="3" t="s">
        <v>3491</v>
      </c>
      <c r="I2248" s="3" t="s">
        <v>389</v>
      </c>
      <c r="J2248" s="3" t="s">
        <v>7476</v>
      </c>
      <c r="K2248" s="6">
        <v>100</v>
      </c>
      <c r="L2248" s="3" t="s">
        <v>79</v>
      </c>
      <c r="M2248" s="6">
        <v>20</v>
      </c>
      <c r="N2248" s="3" t="s">
        <v>44</v>
      </c>
      <c r="O2248" s="3" t="s">
        <v>7422</v>
      </c>
      <c r="P2248" s="3" t="s">
        <v>7423</v>
      </c>
      <c r="Q2248" s="3" t="s">
        <v>7477</v>
      </c>
      <c r="R2248" s="160">
        <v>53.76</v>
      </c>
      <c r="S2248" s="79">
        <v>50</v>
      </c>
      <c r="T2248" s="81">
        <v>25</v>
      </c>
      <c r="U2248" s="82"/>
      <c r="V2248" s="79">
        <v>53.76</v>
      </c>
      <c r="W2248" s="79"/>
      <c r="X2248" s="79"/>
      <c r="Y2248" s="79"/>
      <c r="Z2248" s="79"/>
      <c r="AA2248" s="79"/>
      <c r="AB2248" s="79"/>
      <c r="AC2248" s="79"/>
      <c r="AD2248" s="79"/>
      <c r="AE2248" s="83"/>
      <c r="AF2248" s="84">
        <v>216</v>
      </c>
      <c r="AG2248" s="84"/>
      <c r="AH2248" s="84"/>
      <c r="AI2248" s="84"/>
      <c r="AJ2248" s="84"/>
      <c r="AK2248" s="84"/>
      <c r="AL2248" s="84"/>
      <c r="AM2248" s="84"/>
      <c r="AN2248" s="85"/>
      <c r="AO2248" s="84"/>
      <c r="AP2248" s="83"/>
      <c r="AQ2248" s="84" t="e">
        <f>AVERAGE(SMALL(AE2248:AI2248,1),SMALL(AE2248:AI2248,2))</f>
        <v>#NUM!</v>
      </c>
      <c r="AR2248" s="84" t="e">
        <f>IF(R2248 &lt;=( AVERAGE(SMALL(AE2248:AI2248,1),SMALL(AE2248:AI2248,2))), R2248, "")</f>
        <v>#NUM!</v>
      </c>
      <c r="AS2248" s="84" t="e">
        <f>AVERAGE(SMALL(AJ2248:AM2248,1),SMALL(AJ2248:AM2248,2))</f>
        <v>#NUM!</v>
      </c>
      <c r="AT2248" s="84" t="e">
        <f>#REF!*1.075</f>
        <v>#REF!</v>
      </c>
      <c r="AU2248" s="84">
        <f>T2248*1.075</f>
        <v>26.875</v>
      </c>
      <c r="AV2248" s="79" t="e">
        <f>MIN(AN2248,AT2248,AU2248)</f>
        <v>#REF!</v>
      </c>
      <c r="AW2248" s="84" t="s">
        <v>71</v>
      </c>
      <c r="AX2248" s="84" t="s">
        <v>72</v>
      </c>
      <c r="AY2248" s="85">
        <v>26.875</v>
      </c>
      <c r="AZ2248" s="87">
        <f>IF(AND(AY2248&gt;0,AY2248&lt;=10),AY2248*0.25,IF(AND(AY2248&gt;10,AY2248&lt;=50),AY2248*0.17,IF(AND(AY2248&gt;10,AY2248&lt;=100),AY2248*0.12,IF(AY2248&gt;100,AY2248*0.1))))</f>
        <v>4.5687500000000005</v>
      </c>
      <c r="BA2248" s="43">
        <f>AZ2248+AY2248</f>
        <v>31.443750000000001</v>
      </c>
      <c r="BB2248" s="85">
        <f>BA2248+BA2248*0.08</f>
        <v>33.959250000000004</v>
      </c>
      <c r="BC2248" s="20" t="s">
        <v>12295</v>
      </c>
      <c r="BD2248" s="84" t="s">
        <v>12298</v>
      </c>
      <c r="BE2248" s="88"/>
      <c r="BF2248" s="88"/>
      <c r="BG2248" s="88"/>
      <c r="BH2248" s="88"/>
      <c r="BI2248" s="88"/>
      <c r="BJ2248" s="88"/>
      <c r="BK2248" s="88"/>
      <c r="BL2248" s="88"/>
      <c r="BM2248" s="88"/>
      <c r="BN2248" s="88"/>
      <c r="BO2248" s="88"/>
      <c r="BP2248" s="88"/>
      <c r="BQ2248" s="88"/>
      <c r="BR2248" s="88"/>
      <c r="BS2248" s="88"/>
      <c r="BT2248" s="88"/>
      <c r="BU2248" s="88"/>
      <c r="BV2248" s="88"/>
      <c r="BW2248" s="88"/>
      <c r="BX2248" s="88"/>
      <c r="BY2248" s="88"/>
      <c r="BZ2248" s="88"/>
      <c r="CA2248" s="88"/>
      <c r="CB2248" s="88"/>
      <c r="CC2248" s="88"/>
      <c r="CD2248" s="88"/>
      <c r="CE2248" s="88"/>
      <c r="CF2248" s="88"/>
      <c r="CG2248" s="88"/>
      <c r="CH2248" s="88"/>
      <c r="CI2248" s="88"/>
      <c r="CJ2248" s="88"/>
      <c r="CK2248" s="88"/>
      <c r="CL2248" s="88"/>
      <c r="CM2248" s="88"/>
      <c r="CN2248" s="88"/>
      <c r="CO2248" s="88"/>
      <c r="CP2248" s="88"/>
      <c r="CQ2248" s="88"/>
      <c r="CR2248" s="88"/>
      <c r="CS2248" s="88"/>
      <c r="CT2248" s="88"/>
      <c r="CU2248" s="88"/>
      <c r="CV2248" s="88"/>
      <c r="CW2248" s="88"/>
      <c r="CX2248" s="88"/>
      <c r="CY2248" s="88"/>
      <c r="CZ2248" s="88"/>
      <c r="DA2248" s="88"/>
      <c r="DB2248" s="88"/>
      <c r="DC2248" s="88"/>
      <c r="DD2248" s="88"/>
      <c r="DE2248" s="88"/>
      <c r="DF2248" s="88"/>
      <c r="DG2248" s="88"/>
      <c r="DH2248" s="88"/>
      <c r="DI2248" s="88"/>
      <c r="DJ2248" s="88"/>
      <c r="DK2248" s="88"/>
      <c r="DL2248" s="88"/>
    </row>
    <row r="2249" spans="1:116" ht="30" customHeight="1">
      <c r="A2249" s="152" t="s">
        <v>13075</v>
      </c>
      <c r="B2249" s="5">
        <v>2247</v>
      </c>
      <c r="C2249" s="173">
        <v>19960</v>
      </c>
      <c r="D2249" s="173"/>
      <c r="E2249" s="172" t="s">
        <v>7502</v>
      </c>
      <c r="F2249" s="3" t="s">
        <v>2750</v>
      </c>
      <c r="G2249" s="3" t="s">
        <v>1715</v>
      </c>
      <c r="H2249" s="3" t="s">
        <v>163</v>
      </c>
      <c r="I2249" s="3" t="s">
        <v>1437</v>
      </c>
      <c r="J2249" s="3" t="s">
        <v>7503</v>
      </c>
      <c r="K2249" s="6"/>
      <c r="L2249" s="3"/>
      <c r="M2249" s="6">
        <v>50</v>
      </c>
      <c r="N2249" s="3" t="s">
        <v>44</v>
      </c>
      <c r="O2249" s="3" t="s">
        <v>7422</v>
      </c>
      <c r="P2249" s="3" t="s">
        <v>7423</v>
      </c>
      <c r="Q2249" s="3" t="s">
        <v>7504</v>
      </c>
      <c r="R2249" s="160">
        <v>107.5</v>
      </c>
      <c r="S2249" s="79">
        <v>100</v>
      </c>
      <c r="T2249" s="81">
        <v>32.5</v>
      </c>
      <c r="U2249" s="82"/>
      <c r="V2249" s="79">
        <v>107.5</v>
      </c>
      <c r="W2249" s="79"/>
      <c r="X2249" s="79"/>
      <c r="Y2249" s="79"/>
      <c r="Z2249" s="79"/>
      <c r="AA2249" s="79"/>
      <c r="AB2249" s="79"/>
      <c r="AC2249" s="79"/>
      <c r="AD2249" s="79"/>
      <c r="AE2249" s="83"/>
      <c r="AF2249" s="84">
        <v>6.48</v>
      </c>
      <c r="AG2249" s="84"/>
      <c r="AH2249" s="84"/>
      <c r="AI2249" s="84"/>
      <c r="AJ2249" s="84"/>
      <c r="AK2249" s="84"/>
      <c r="AL2249" s="84"/>
      <c r="AM2249" s="84"/>
      <c r="AN2249" s="85"/>
      <c r="AO2249" s="84"/>
      <c r="AP2249" s="83"/>
      <c r="AQ2249" s="84" t="e">
        <f>AVERAGE(SMALL(AE2249:AI2249,1),SMALL(AE2249:AI2249,2))</f>
        <v>#NUM!</v>
      </c>
      <c r="AR2249" s="84" t="e">
        <f>IF(R2249 &lt;=( AVERAGE(SMALL(AE2249:AI2249,1),SMALL(AE2249:AI2249,2))), R2249, "")</f>
        <v>#NUM!</v>
      </c>
      <c r="AS2249" s="84" t="e">
        <f>AVERAGE(SMALL(AJ2249:AM2249,1),SMALL(AJ2249:AM2249,2))</f>
        <v>#NUM!</v>
      </c>
      <c r="AT2249" s="84" t="e">
        <f>#REF!*1.075</f>
        <v>#REF!</v>
      </c>
      <c r="AU2249" s="84">
        <f>T2249*1.075</f>
        <v>34.9375</v>
      </c>
      <c r="AV2249" s="79" t="e">
        <f>MIN(AN2249,AT2249,AU2249)</f>
        <v>#REF!</v>
      </c>
      <c r="AW2249" s="84" t="s">
        <v>71</v>
      </c>
      <c r="AX2249" s="84" t="s">
        <v>72</v>
      </c>
      <c r="AY2249" s="85">
        <v>34.9375</v>
      </c>
      <c r="AZ2249" s="87">
        <f>IF(AND(AY2249&gt;0,AY2249&lt;=10),AY2249*0.25,IF(AND(AY2249&gt;10,AY2249&lt;=50),AY2249*0.17,IF(AND(AY2249&gt;10,AY2249&lt;=100),AY2249*0.12,IF(AY2249&gt;100,AY2249*0.1))))</f>
        <v>5.9393750000000001</v>
      </c>
      <c r="BA2249" s="43">
        <f>AZ2249+AY2249</f>
        <v>40.876874999999998</v>
      </c>
      <c r="BB2249" s="85">
        <f>BA2249+BA2249*0.08</f>
        <v>44.147024999999999</v>
      </c>
      <c r="BC2249" s="20" t="s">
        <v>12295</v>
      </c>
      <c r="BD2249" s="84" t="s">
        <v>12298</v>
      </c>
      <c r="BE2249" s="88"/>
      <c r="BF2249" s="88"/>
      <c r="BG2249" s="88"/>
      <c r="BH2249" s="88"/>
      <c r="BI2249" s="88"/>
      <c r="BJ2249" s="88"/>
      <c r="BK2249" s="88"/>
      <c r="BL2249" s="88"/>
      <c r="BM2249" s="88"/>
      <c r="BN2249" s="88"/>
      <c r="BO2249" s="88"/>
      <c r="BP2249" s="88"/>
      <c r="BQ2249" s="88"/>
      <c r="BR2249" s="88"/>
      <c r="BS2249" s="88"/>
      <c r="BT2249" s="88"/>
      <c r="BU2249" s="88"/>
      <c r="BV2249" s="88"/>
      <c r="BW2249" s="88"/>
      <c r="BX2249" s="88"/>
      <c r="BY2249" s="88"/>
      <c r="BZ2249" s="88"/>
      <c r="CA2249" s="88"/>
      <c r="CB2249" s="88"/>
      <c r="CC2249" s="88"/>
      <c r="CD2249" s="88"/>
      <c r="CE2249" s="88"/>
      <c r="CF2249" s="88"/>
      <c r="CG2249" s="88"/>
      <c r="CH2249" s="88"/>
      <c r="CI2249" s="88"/>
      <c r="CJ2249" s="88"/>
      <c r="CK2249" s="88"/>
      <c r="CL2249" s="88"/>
      <c r="CM2249" s="88"/>
      <c r="CN2249" s="88"/>
      <c r="CO2249" s="88"/>
      <c r="CP2249" s="88"/>
      <c r="CQ2249" s="88"/>
      <c r="CR2249" s="88"/>
      <c r="CS2249" s="88"/>
      <c r="CT2249" s="88"/>
      <c r="CU2249" s="88"/>
      <c r="CV2249" s="88"/>
      <c r="CW2249" s="88"/>
      <c r="CX2249" s="88"/>
      <c r="CY2249" s="88"/>
      <c r="CZ2249" s="88"/>
      <c r="DA2249" s="88"/>
      <c r="DB2249" s="88"/>
      <c r="DC2249" s="88"/>
      <c r="DD2249" s="88"/>
      <c r="DE2249" s="88"/>
      <c r="DF2249" s="88"/>
      <c r="DG2249" s="88"/>
      <c r="DH2249" s="88"/>
      <c r="DI2249" s="88"/>
      <c r="DJ2249" s="88"/>
      <c r="DK2249" s="88"/>
      <c r="DL2249" s="88"/>
    </row>
    <row r="2250" spans="1:116" ht="30" customHeight="1">
      <c r="A2250" s="152" t="s">
        <v>13075</v>
      </c>
      <c r="B2250" s="5">
        <v>2248</v>
      </c>
      <c r="C2250" s="179">
        <v>20001</v>
      </c>
      <c r="D2250" s="179"/>
      <c r="E2250" s="171" t="s">
        <v>14636</v>
      </c>
      <c r="F2250" s="3" t="s">
        <v>14613</v>
      </c>
      <c r="G2250" s="3" t="s">
        <v>3735</v>
      </c>
      <c r="H2250" s="3" t="s">
        <v>530</v>
      </c>
      <c r="I2250" s="3" t="s">
        <v>102</v>
      </c>
      <c r="J2250" s="3" t="s">
        <v>1157</v>
      </c>
      <c r="K2250" s="6"/>
      <c r="L2250" s="3"/>
      <c r="M2250" s="6"/>
      <c r="N2250" s="3"/>
      <c r="O2250" s="3" t="s">
        <v>7422</v>
      </c>
      <c r="P2250" s="3" t="s">
        <v>13056</v>
      </c>
      <c r="Q2250" s="3" t="s">
        <v>14637</v>
      </c>
      <c r="R2250" s="160">
        <v>2.69</v>
      </c>
      <c r="S2250" s="79">
        <v>2.5</v>
      </c>
      <c r="T2250" s="81">
        <v>1.3</v>
      </c>
      <c r="U2250" s="82"/>
      <c r="V2250" s="79">
        <v>2.69</v>
      </c>
      <c r="W2250" s="79"/>
      <c r="X2250" s="79"/>
      <c r="Y2250" s="79"/>
      <c r="Z2250" s="79"/>
      <c r="AA2250" s="79"/>
      <c r="AB2250" s="79"/>
      <c r="AC2250" s="79"/>
      <c r="AD2250" s="79"/>
      <c r="AE2250" s="83"/>
      <c r="AF2250" s="84">
        <v>3.78</v>
      </c>
      <c r="AG2250" s="84"/>
      <c r="AH2250" s="84"/>
      <c r="AI2250" s="84"/>
      <c r="AJ2250" s="84"/>
      <c r="AK2250" s="84"/>
      <c r="AL2250" s="84"/>
      <c r="AM2250" s="84"/>
      <c r="AN2250" s="85"/>
      <c r="AO2250" s="84"/>
      <c r="AP2250" s="83"/>
      <c r="AQ2250" s="84" t="e">
        <f>AVERAGE(SMALL(AE2250:AI2250,1),SMALL(AE2250:AI2250,2))</f>
        <v>#NUM!</v>
      </c>
      <c r="AR2250" s="84" t="e">
        <f>IF(R2250 &lt;=( AVERAGE(SMALL(AE2250:AI2250,1),SMALL(AE2250:AI2250,2))), R2250, "")</f>
        <v>#NUM!</v>
      </c>
      <c r="AS2250" s="84" t="e">
        <f>AVERAGE(SMALL(AJ2250:AM2250,1),SMALL(AJ2250:AM2250,2))</f>
        <v>#NUM!</v>
      </c>
      <c r="AT2250" s="84" t="e">
        <f>#REF!*1.075</f>
        <v>#REF!</v>
      </c>
      <c r="AU2250" s="84">
        <f>T2250*1.075</f>
        <v>1.3975</v>
      </c>
      <c r="AV2250" s="79" t="e">
        <f>MIN(AN2250,AT2250,AU2250)</f>
        <v>#REF!</v>
      </c>
      <c r="AW2250" s="84" t="s">
        <v>71</v>
      </c>
      <c r="AX2250" s="84" t="s">
        <v>72</v>
      </c>
      <c r="AY2250" s="85">
        <v>1.3975</v>
      </c>
      <c r="AZ2250" s="87">
        <f>IF(AND(AY2250&gt;0,AY2250&lt;=10),AY2250*0.25,IF(AND(AY2250&gt;10,AY2250&lt;=50),AY2250*0.17,IF(AND(AY2250&gt;10,AY2250&lt;=100),AY2250*0.12,IF(AY2250&gt;100,AY2250*0.1))))</f>
        <v>0.34937499999999999</v>
      </c>
      <c r="BA2250" s="43">
        <f>AZ2250+AY2250</f>
        <v>1.746875</v>
      </c>
      <c r="BB2250" s="85">
        <f>BA2250+BA2250*0.08</f>
        <v>1.886625</v>
      </c>
      <c r="BC2250" s="20" t="s">
        <v>12295</v>
      </c>
      <c r="BD2250" s="84" t="s">
        <v>12206</v>
      </c>
      <c r="BE2250" s="88"/>
      <c r="BF2250" s="88"/>
      <c r="BG2250" s="88"/>
      <c r="BH2250" s="88"/>
      <c r="BI2250" s="88"/>
      <c r="BJ2250" s="88"/>
      <c r="BK2250" s="88"/>
      <c r="BL2250" s="88"/>
      <c r="BM2250" s="88"/>
      <c r="BN2250" s="88"/>
      <c r="BO2250" s="88"/>
      <c r="BP2250" s="88"/>
      <c r="BQ2250" s="88"/>
      <c r="BR2250" s="88"/>
      <c r="BS2250" s="88"/>
      <c r="BT2250" s="88"/>
      <c r="BU2250" s="88"/>
      <c r="BV2250" s="88"/>
      <c r="BW2250" s="88"/>
      <c r="BX2250" s="88"/>
      <c r="BY2250" s="88"/>
      <c r="BZ2250" s="88"/>
      <c r="CA2250" s="88"/>
      <c r="CB2250" s="88"/>
      <c r="CC2250" s="88"/>
      <c r="CD2250" s="88"/>
      <c r="CE2250" s="88"/>
      <c r="CF2250" s="88"/>
      <c r="CG2250" s="88"/>
      <c r="CH2250" s="88"/>
      <c r="CI2250" s="88"/>
      <c r="CJ2250" s="88"/>
      <c r="CK2250" s="88"/>
      <c r="CL2250" s="88"/>
      <c r="CM2250" s="88"/>
      <c r="CN2250" s="88"/>
      <c r="CO2250" s="88"/>
      <c r="CP2250" s="88"/>
      <c r="CQ2250" s="88"/>
      <c r="CR2250" s="88"/>
      <c r="CS2250" s="88"/>
      <c r="CT2250" s="88"/>
      <c r="CU2250" s="88"/>
      <c r="CV2250" s="88"/>
      <c r="CW2250" s="88"/>
      <c r="CX2250" s="88"/>
      <c r="CY2250" s="88"/>
      <c r="CZ2250" s="88"/>
      <c r="DA2250" s="88"/>
      <c r="DB2250" s="88"/>
      <c r="DC2250" s="88"/>
      <c r="DD2250" s="88"/>
      <c r="DE2250" s="88"/>
      <c r="DF2250" s="88"/>
      <c r="DG2250" s="88"/>
      <c r="DH2250" s="88"/>
      <c r="DI2250" s="88"/>
      <c r="DJ2250" s="88"/>
      <c r="DK2250" s="88"/>
      <c r="DL2250" s="88"/>
    </row>
    <row r="2251" spans="1:116" ht="30" customHeight="1">
      <c r="A2251" s="152" t="s">
        <v>13052</v>
      </c>
      <c r="B2251" s="5">
        <v>2249</v>
      </c>
      <c r="C2251" s="116">
        <v>20164</v>
      </c>
      <c r="D2251" s="116"/>
      <c r="E2251" s="43" t="s">
        <v>13060</v>
      </c>
      <c r="F2251" s="3" t="s">
        <v>13061</v>
      </c>
      <c r="G2251" s="3" t="s">
        <v>188</v>
      </c>
      <c r="H2251" s="3" t="s">
        <v>194</v>
      </c>
      <c r="I2251" s="3" t="s">
        <v>102</v>
      </c>
      <c r="J2251" s="3" t="s">
        <v>13062</v>
      </c>
      <c r="K2251" s="6"/>
      <c r="L2251" s="3"/>
      <c r="M2251" s="6">
        <v>60</v>
      </c>
      <c r="N2251" s="3" t="s">
        <v>44</v>
      </c>
      <c r="O2251" s="3" t="s">
        <v>7422</v>
      </c>
      <c r="P2251" s="3" t="s">
        <v>13056</v>
      </c>
      <c r="Q2251" s="3" t="s">
        <v>13063</v>
      </c>
      <c r="R2251" s="160">
        <v>4.7300000000000004</v>
      </c>
      <c r="S2251" s="79">
        <v>4.4000000000000004</v>
      </c>
      <c r="T2251" s="81" t="s">
        <v>54</v>
      </c>
      <c r="U2251" s="82"/>
      <c r="V2251" s="79">
        <v>4.7300000000000004</v>
      </c>
      <c r="W2251" s="79"/>
      <c r="X2251" s="79"/>
      <c r="Y2251" s="79"/>
      <c r="Z2251" s="79"/>
      <c r="AA2251" s="79"/>
      <c r="AB2251" s="79"/>
      <c r="AC2251" s="79"/>
      <c r="AD2251" s="79"/>
      <c r="AE2251" s="83"/>
      <c r="AF2251" s="84">
        <v>4.38</v>
      </c>
      <c r="AG2251" s="84"/>
      <c r="AH2251" s="84"/>
      <c r="AI2251" s="84"/>
      <c r="AJ2251" s="84"/>
      <c r="AK2251" s="84"/>
      <c r="AL2251" s="84"/>
      <c r="AM2251" s="84"/>
      <c r="AN2251" s="85"/>
      <c r="AO2251" s="84"/>
      <c r="AP2251" s="83"/>
      <c r="AQ2251" s="84" t="e">
        <v>#NUM!</v>
      </c>
      <c r="AR2251" s="84" t="e">
        <v>#NUM!</v>
      </c>
      <c r="AS2251" s="84" t="e">
        <v>#NUM!</v>
      </c>
      <c r="AT2251" s="84" t="e">
        <v>#REF!</v>
      </c>
      <c r="AU2251" s="84" t="e">
        <v>#VALUE!</v>
      </c>
      <c r="AV2251" s="79" t="e">
        <v>#REF!</v>
      </c>
      <c r="AW2251" s="84" t="s">
        <v>977</v>
      </c>
      <c r="AX2251" s="84" t="s">
        <v>48</v>
      </c>
      <c r="AY2251" s="85">
        <v>4.7300000000000004</v>
      </c>
      <c r="AZ2251" s="87">
        <v>1.1825000000000001</v>
      </c>
      <c r="BA2251" s="43">
        <v>5.9125000000000005</v>
      </c>
      <c r="BB2251" s="85">
        <v>6.3855000000000004</v>
      </c>
      <c r="BC2251" s="20" t="s">
        <v>12295</v>
      </c>
      <c r="BD2251" s="84" t="s">
        <v>12206</v>
      </c>
      <c r="BE2251" s="88"/>
      <c r="BF2251" s="88"/>
      <c r="BG2251" s="88"/>
      <c r="BH2251" s="88"/>
      <c r="BI2251" s="88"/>
      <c r="BJ2251" s="88"/>
      <c r="BK2251" s="88"/>
      <c r="BL2251" s="88"/>
      <c r="BM2251" s="88"/>
      <c r="BN2251" s="88"/>
      <c r="BO2251" s="88"/>
      <c r="BP2251" s="88"/>
      <c r="BQ2251" s="88"/>
      <c r="BR2251" s="88"/>
      <c r="BS2251" s="88"/>
      <c r="BT2251" s="88"/>
      <c r="BU2251" s="88"/>
      <c r="BV2251" s="88"/>
      <c r="BW2251" s="88"/>
      <c r="BX2251" s="88"/>
      <c r="BY2251" s="88"/>
      <c r="BZ2251" s="88"/>
      <c r="CA2251" s="88"/>
      <c r="CB2251" s="88"/>
      <c r="CC2251" s="88"/>
      <c r="CD2251" s="88"/>
      <c r="CE2251" s="88"/>
      <c r="CF2251" s="88"/>
      <c r="CG2251" s="88"/>
      <c r="CH2251" s="88"/>
      <c r="CI2251" s="88"/>
      <c r="CJ2251" s="88"/>
      <c r="CK2251" s="88"/>
      <c r="CL2251" s="88"/>
      <c r="CM2251" s="88"/>
      <c r="CN2251" s="88"/>
      <c r="CO2251" s="88"/>
      <c r="CP2251" s="88"/>
      <c r="CQ2251" s="88"/>
      <c r="CR2251" s="88"/>
      <c r="CS2251" s="88"/>
      <c r="CT2251" s="88"/>
      <c r="CU2251" s="88"/>
      <c r="CV2251" s="88"/>
      <c r="CW2251" s="88"/>
      <c r="CX2251" s="88"/>
      <c r="CY2251" s="88"/>
      <c r="CZ2251" s="88"/>
      <c r="DA2251" s="88"/>
      <c r="DB2251" s="88"/>
      <c r="DC2251" s="88"/>
      <c r="DD2251" s="88"/>
      <c r="DE2251" s="88"/>
      <c r="DF2251" s="88"/>
      <c r="DG2251" s="88"/>
      <c r="DH2251" s="88"/>
      <c r="DI2251" s="88"/>
      <c r="DJ2251" s="88"/>
      <c r="DK2251" s="88"/>
      <c r="DL2251" s="88"/>
    </row>
    <row r="2252" spans="1:116" ht="30" customHeight="1">
      <c r="A2252" s="152" t="s">
        <v>13052</v>
      </c>
      <c r="B2252" s="5">
        <v>2250</v>
      </c>
      <c r="C2252" s="116">
        <v>20254</v>
      </c>
      <c r="D2252" s="116"/>
      <c r="E2252" s="43" t="s">
        <v>13092</v>
      </c>
      <c r="F2252" s="3" t="s">
        <v>13093</v>
      </c>
      <c r="G2252" s="3" t="s">
        <v>1333</v>
      </c>
      <c r="H2252" s="3" t="s">
        <v>1741</v>
      </c>
      <c r="I2252" s="3" t="s">
        <v>102</v>
      </c>
      <c r="J2252" s="3" t="s">
        <v>13094</v>
      </c>
      <c r="K2252" s="6"/>
      <c r="L2252" s="3"/>
      <c r="M2252" s="6">
        <v>20</v>
      </c>
      <c r="N2252" s="3" t="s">
        <v>44</v>
      </c>
      <c r="O2252" s="3" t="s">
        <v>7422</v>
      </c>
      <c r="P2252" s="3" t="s">
        <v>13056</v>
      </c>
      <c r="Q2252" s="3" t="s">
        <v>13095</v>
      </c>
      <c r="R2252" s="160">
        <v>4.3</v>
      </c>
      <c r="S2252" s="79">
        <v>4</v>
      </c>
      <c r="T2252" s="81" t="s">
        <v>54</v>
      </c>
      <c r="U2252" s="82"/>
      <c r="V2252" s="79">
        <v>4.3</v>
      </c>
      <c r="W2252" s="79"/>
      <c r="X2252" s="79"/>
      <c r="Y2252" s="79"/>
      <c r="Z2252" s="79"/>
      <c r="AA2252" s="79"/>
      <c r="AB2252" s="79"/>
      <c r="AC2252" s="79"/>
      <c r="AD2252" s="79"/>
      <c r="AE2252" s="83"/>
      <c r="AF2252" s="84"/>
      <c r="AG2252" s="84"/>
      <c r="AH2252" s="84"/>
      <c r="AI2252" s="84"/>
      <c r="AJ2252" s="84"/>
      <c r="AK2252" s="84"/>
      <c r="AL2252" s="84"/>
      <c r="AM2252" s="84"/>
      <c r="AN2252" s="85"/>
      <c r="AO2252" s="84"/>
      <c r="AP2252" s="83"/>
      <c r="AQ2252" s="84" t="e">
        <v>#NUM!</v>
      </c>
      <c r="AR2252" s="84" t="e">
        <v>#NUM!</v>
      </c>
      <c r="AS2252" s="84" t="e">
        <v>#NUM!</v>
      </c>
      <c r="AT2252" s="84" t="e">
        <v>#REF!</v>
      </c>
      <c r="AU2252" s="84" t="e">
        <v>#VALUE!</v>
      </c>
      <c r="AV2252" s="79" t="e">
        <v>#REF!</v>
      </c>
      <c r="AW2252" s="84" t="s">
        <v>977</v>
      </c>
      <c r="AX2252" s="84" t="s">
        <v>48</v>
      </c>
      <c r="AY2252" s="85">
        <v>4.3</v>
      </c>
      <c r="AZ2252" s="87">
        <v>1.075</v>
      </c>
      <c r="BA2252" s="43">
        <v>5.375</v>
      </c>
      <c r="BB2252" s="85">
        <v>5.8049999999999997</v>
      </c>
      <c r="BC2252" s="20" t="s">
        <v>12295</v>
      </c>
      <c r="BD2252" s="84" t="s">
        <v>12206</v>
      </c>
      <c r="BE2252" s="88"/>
      <c r="BF2252" s="88"/>
      <c r="BG2252" s="88"/>
      <c r="BH2252" s="88"/>
      <c r="BI2252" s="88"/>
      <c r="BJ2252" s="88"/>
      <c r="BK2252" s="88"/>
      <c r="BL2252" s="88"/>
      <c r="BM2252" s="88"/>
      <c r="BN2252" s="88"/>
      <c r="BO2252" s="88"/>
      <c r="BP2252" s="88"/>
      <c r="BQ2252" s="88"/>
      <c r="BR2252" s="88"/>
      <c r="BS2252" s="88"/>
      <c r="BT2252" s="88"/>
      <c r="BU2252" s="88"/>
      <c r="BV2252" s="88"/>
      <c r="BW2252" s="88"/>
      <c r="BX2252" s="88"/>
      <c r="BY2252" s="88"/>
      <c r="BZ2252" s="88"/>
      <c r="CA2252" s="88"/>
      <c r="CB2252" s="88"/>
      <c r="CC2252" s="88"/>
      <c r="CD2252" s="88"/>
      <c r="CE2252" s="88"/>
      <c r="CF2252" s="88"/>
      <c r="CG2252" s="88"/>
      <c r="CH2252" s="88"/>
      <c r="CI2252" s="88"/>
      <c r="CJ2252" s="88"/>
      <c r="CK2252" s="88"/>
      <c r="CL2252" s="88"/>
      <c r="CM2252" s="88"/>
      <c r="CN2252" s="88"/>
      <c r="CO2252" s="88"/>
      <c r="CP2252" s="88"/>
      <c r="CQ2252" s="88"/>
      <c r="CR2252" s="88"/>
      <c r="CS2252" s="88"/>
      <c r="CT2252" s="88"/>
      <c r="CU2252" s="88"/>
      <c r="CV2252" s="88"/>
      <c r="CW2252" s="88"/>
      <c r="CX2252" s="88"/>
      <c r="CY2252" s="88"/>
      <c r="CZ2252" s="88"/>
      <c r="DA2252" s="88"/>
      <c r="DB2252" s="88"/>
      <c r="DC2252" s="88"/>
      <c r="DD2252" s="88"/>
      <c r="DE2252" s="88"/>
      <c r="DF2252" s="88"/>
      <c r="DG2252" s="88"/>
      <c r="DH2252" s="88"/>
      <c r="DI2252" s="88"/>
      <c r="DJ2252" s="88"/>
      <c r="DK2252" s="88"/>
      <c r="DL2252" s="88"/>
    </row>
    <row r="2253" spans="1:116" ht="30" customHeight="1">
      <c r="A2253" s="152" t="s">
        <v>13075</v>
      </c>
      <c r="B2253" s="5">
        <v>2251</v>
      </c>
      <c r="C2253" s="116">
        <v>20390</v>
      </c>
      <c r="D2253" s="116"/>
      <c r="E2253" s="43" t="s">
        <v>13069</v>
      </c>
      <c r="F2253" s="3" t="s">
        <v>13070</v>
      </c>
      <c r="G2253" s="3" t="s">
        <v>13071</v>
      </c>
      <c r="H2253" s="3" t="s">
        <v>13076</v>
      </c>
      <c r="I2253" s="3" t="s">
        <v>42</v>
      </c>
      <c r="J2253" s="3" t="s">
        <v>623</v>
      </c>
      <c r="K2253" s="6"/>
      <c r="L2253" s="3"/>
      <c r="M2253" s="6">
        <v>28</v>
      </c>
      <c r="N2253" s="3" t="s">
        <v>44</v>
      </c>
      <c r="O2253" s="3" t="s">
        <v>7422</v>
      </c>
      <c r="P2253" s="3" t="s">
        <v>13056</v>
      </c>
      <c r="Q2253" s="3" t="s">
        <v>13077</v>
      </c>
      <c r="R2253" s="160">
        <v>18.7</v>
      </c>
      <c r="S2253" s="79">
        <v>17.399999999999999</v>
      </c>
      <c r="T2253" s="81" t="s">
        <v>54</v>
      </c>
      <c r="U2253" s="82"/>
      <c r="V2253" s="79">
        <v>18.7</v>
      </c>
      <c r="W2253" s="79"/>
      <c r="X2253" s="79"/>
      <c r="Y2253" s="79"/>
      <c r="Z2253" s="79"/>
      <c r="AA2253" s="79"/>
      <c r="AB2253" s="79"/>
      <c r="AC2253" s="79"/>
      <c r="AD2253" s="79"/>
      <c r="AE2253" s="83"/>
      <c r="AF2253" s="84"/>
      <c r="AG2253" s="84"/>
      <c r="AH2253" s="84"/>
      <c r="AI2253" s="84"/>
      <c r="AJ2253" s="84"/>
      <c r="AK2253" s="84"/>
      <c r="AL2253" s="84"/>
      <c r="AM2253" s="84"/>
      <c r="AN2253" s="85"/>
      <c r="AO2253" s="84"/>
      <c r="AP2253" s="83"/>
      <c r="AQ2253" s="84" t="e">
        <v>#NUM!</v>
      </c>
      <c r="AR2253" s="84" t="e">
        <v>#NUM!</v>
      </c>
      <c r="AS2253" s="84" t="e">
        <v>#NUM!</v>
      </c>
      <c r="AT2253" s="84" t="e">
        <v>#REF!</v>
      </c>
      <c r="AU2253" s="84" t="e">
        <v>#VALUE!</v>
      </c>
      <c r="AV2253" s="79" t="e">
        <v>#REF!</v>
      </c>
      <c r="AW2253" s="84" t="s">
        <v>977</v>
      </c>
      <c r="AX2253" s="84" t="s">
        <v>48</v>
      </c>
      <c r="AY2253" s="85">
        <v>18.7</v>
      </c>
      <c r="AZ2253" s="27">
        <f>IF(AND(AY2253&gt;0,AY2253&lt;=10),AY2253*0.25,IF(AND(AY2253&gt;10,AY2253&lt;=50),AY2253*0.17,IF(AND(AY2253&gt;10,AY2253&lt;=100),AY2253*0.12,IF(AY2253&gt;100,AY2253*0.1))))</f>
        <v>3.1790000000000003</v>
      </c>
      <c r="BA2253" s="3">
        <f>AZ2253+AY2253</f>
        <v>21.878999999999998</v>
      </c>
      <c r="BB2253" s="25">
        <f>BA2253+BA2253*0.08</f>
        <v>23.629319999999996</v>
      </c>
      <c r="BC2253" s="20" t="s">
        <v>12295</v>
      </c>
      <c r="BD2253" s="84" t="s">
        <v>12206</v>
      </c>
      <c r="BE2253" s="88"/>
      <c r="BF2253" s="88"/>
      <c r="BG2253" s="88"/>
      <c r="BH2253" s="88"/>
      <c r="BI2253" s="88"/>
      <c r="BJ2253" s="88"/>
      <c r="BK2253" s="88"/>
      <c r="BL2253" s="88"/>
      <c r="BM2253" s="88"/>
      <c r="BN2253" s="88"/>
      <c r="BO2253" s="88"/>
      <c r="BP2253" s="88"/>
      <c r="BQ2253" s="88"/>
      <c r="BR2253" s="88"/>
      <c r="BS2253" s="88"/>
      <c r="BT2253" s="88"/>
      <c r="BU2253" s="88"/>
      <c r="BV2253" s="88"/>
      <c r="BW2253" s="88"/>
      <c r="BX2253" s="88"/>
      <c r="BY2253" s="88"/>
      <c r="BZ2253" s="88"/>
      <c r="CA2253" s="88"/>
      <c r="CB2253" s="88"/>
      <c r="CC2253" s="88"/>
      <c r="CD2253" s="88"/>
      <c r="CE2253" s="88"/>
      <c r="CF2253" s="88"/>
      <c r="CG2253" s="88"/>
      <c r="CH2253" s="88"/>
      <c r="CI2253" s="88"/>
      <c r="CJ2253" s="88"/>
      <c r="CK2253" s="88"/>
      <c r="CL2253" s="88"/>
      <c r="CM2253" s="88"/>
      <c r="CN2253" s="88"/>
      <c r="CO2253" s="88"/>
      <c r="CP2253" s="88"/>
      <c r="CQ2253" s="88"/>
      <c r="CR2253" s="88"/>
      <c r="CS2253" s="88"/>
      <c r="CT2253" s="88"/>
      <c r="CU2253" s="88"/>
      <c r="CV2253" s="88"/>
      <c r="CW2253" s="88"/>
      <c r="CX2253" s="88"/>
      <c r="CY2253" s="88"/>
      <c r="CZ2253" s="88"/>
      <c r="DA2253" s="88"/>
      <c r="DB2253" s="88"/>
      <c r="DC2253" s="88"/>
      <c r="DD2253" s="88"/>
      <c r="DE2253" s="88"/>
      <c r="DF2253" s="88"/>
      <c r="DG2253" s="88"/>
      <c r="DH2253" s="88"/>
      <c r="DI2253" s="88"/>
      <c r="DJ2253" s="88"/>
      <c r="DK2253" s="88"/>
      <c r="DL2253" s="88"/>
    </row>
    <row r="2254" spans="1:116" ht="30" customHeight="1">
      <c r="A2254" s="152" t="s">
        <v>13052</v>
      </c>
      <c r="B2254" s="5">
        <v>2252</v>
      </c>
      <c r="C2254" s="116">
        <v>20332</v>
      </c>
      <c r="D2254" s="116"/>
      <c r="E2254" s="43" t="s">
        <v>13096</v>
      </c>
      <c r="F2254" s="3" t="s">
        <v>13097</v>
      </c>
      <c r="G2254" s="3" t="s">
        <v>2597</v>
      </c>
      <c r="H2254" s="3" t="s">
        <v>1340</v>
      </c>
      <c r="I2254" s="3" t="s">
        <v>42</v>
      </c>
      <c r="J2254" s="3" t="s">
        <v>13098</v>
      </c>
      <c r="K2254" s="6"/>
      <c r="L2254" s="3"/>
      <c r="M2254" s="6">
        <v>28</v>
      </c>
      <c r="N2254" s="3" t="s">
        <v>44</v>
      </c>
      <c r="O2254" s="3" t="s">
        <v>7422</v>
      </c>
      <c r="P2254" s="3" t="s">
        <v>13056</v>
      </c>
      <c r="Q2254" s="3" t="s">
        <v>13099</v>
      </c>
      <c r="R2254" s="160">
        <v>21.5</v>
      </c>
      <c r="S2254" s="79">
        <v>20</v>
      </c>
      <c r="T2254" s="81" t="s">
        <v>54</v>
      </c>
      <c r="U2254" s="82"/>
      <c r="V2254" s="79">
        <v>21.5</v>
      </c>
      <c r="W2254" s="79"/>
      <c r="X2254" s="79"/>
      <c r="Y2254" s="79"/>
      <c r="Z2254" s="79"/>
      <c r="AA2254" s="79"/>
      <c r="AB2254" s="79"/>
      <c r="AC2254" s="79"/>
      <c r="AD2254" s="79"/>
      <c r="AE2254" s="83"/>
      <c r="AF2254" s="84"/>
      <c r="AG2254" s="84"/>
      <c r="AH2254" s="84"/>
      <c r="AI2254" s="84"/>
      <c r="AJ2254" s="84"/>
      <c r="AK2254" s="84"/>
      <c r="AL2254" s="84"/>
      <c r="AM2254" s="84"/>
      <c r="AN2254" s="85"/>
      <c r="AO2254" s="84"/>
      <c r="AP2254" s="83"/>
      <c r="AQ2254" s="84" t="e">
        <v>#NUM!</v>
      </c>
      <c r="AR2254" s="84" t="e">
        <v>#NUM!</v>
      </c>
      <c r="AS2254" s="84" t="e">
        <v>#NUM!</v>
      </c>
      <c r="AT2254" s="84" t="e">
        <v>#REF!</v>
      </c>
      <c r="AU2254" s="84" t="e">
        <v>#VALUE!</v>
      </c>
      <c r="AV2254" s="79" t="e">
        <v>#REF!</v>
      </c>
      <c r="AW2254" s="84" t="s">
        <v>977</v>
      </c>
      <c r="AX2254" s="84" t="s">
        <v>48</v>
      </c>
      <c r="AY2254" s="85">
        <v>21.5</v>
      </c>
      <c r="AZ2254" s="87">
        <v>3.6550000000000002</v>
      </c>
      <c r="BA2254" s="43">
        <v>25.155000000000001</v>
      </c>
      <c r="BB2254" s="85">
        <v>27.167400000000001</v>
      </c>
      <c r="BC2254" s="20" t="s">
        <v>12295</v>
      </c>
      <c r="BD2254" s="84" t="s">
        <v>12206</v>
      </c>
      <c r="BE2254" s="88"/>
      <c r="BF2254" s="88"/>
      <c r="BG2254" s="88"/>
      <c r="BH2254" s="88"/>
      <c r="BI2254" s="88"/>
      <c r="BJ2254" s="88"/>
      <c r="BK2254" s="88"/>
      <c r="BL2254" s="88"/>
      <c r="BM2254" s="88"/>
      <c r="BN2254" s="88"/>
      <c r="BO2254" s="88"/>
      <c r="BP2254" s="88"/>
      <c r="BQ2254" s="88"/>
      <c r="BR2254" s="88"/>
      <c r="BS2254" s="88"/>
      <c r="BT2254" s="88"/>
      <c r="BU2254" s="88"/>
      <c r="BV2254" s="88"/>
      <c r="BW2254" s="88"/>
      <c r="BX2254" s="88"/>
      <c r="BY2254" s="88"/>
      <c r="BZ2254" s="88"/>
      <c r="CA2254" s="88"/>
      <c r="CB2254" s="88"/>
      <c r="CC2254" s="88"/>
      <c r="CD2254" s="88"/>
      <c r="CE2254" s="88"/>
      <c r="CF2254" s="88"/>
      <c r="CG2254" s="88"/>
      <c r="CH2254" s="88"/>
      <c r="CI2254" s="88"/>
      <c r="CJ2254" s="88"/>
      <c r="CK2254" s="88"/>
      <c r="CL2254" s="88"/>
      <c r="CM2254" s="88"/>
      <c r="CN2254" s="88"/>
      <c r="CO2254" s="88"/>
      <c r="CP2254" s="88"/>
      <c r="CQ2254" s="88"/>
      <c r="CR2254" s="88"/>
      <c r="CS2254" s="88"/>
      <c r="CT2254" s="88"/>
      <c r="CU2254" s="88"/>
      <c r="CV2254" s="88"/>
      <c r="CW2254" s="88"/>
      <c r="CX2254" s="88"/>
      <c r="CY2254" s="88"/>
      <c r="CZ2254" s="88"/>
      <c r="DA2254" s="88"/>
      <c r="DB2254" s="88"/>
      <c r="DC2254" s="88"/>
      <c r="DD2254" s="88"/>
      <c r="DE2254" s="88"/>
      <c r="DF2254" s="88"/>
      <c r="DG2254" s="88"/>
      <c r="DH2254" s="88"/>
      <c r="DI2254" s="88"/>
      <c r="DJ2254" s="88"/>
      <c r="DK2254" s="88"/>
      <c r="DL2254" s="88"/>
    </row>
    <row r="2255" spans="1:116" ht="30" customHeight="1">
      <c r="A2255" s="152" t="s">
        <v>13052</v>
      </c>
      <c r="B2255" s="5">
        <v>2253</v>
      </c>
      <c r="C2255" s="116">
        <v>20391</v>
      </c>
      <c r="D2255" s="116"/>
      <c r="E2255" s="43" t="s">
        <v>13069</v>
      </c>
      <c r="F2255" s="3" t="s">
        <v>13070</v>
      </c>
      <c r="G2255" s="3" t="s">
        <v>13071</v>
      </c>
      <c r="H2255" s="3" t="s">
        <v>13078</v>
      </c>
      <c r="I2255" s="3" t="s">
        <v>42</v>
      </c>
      <c r="J2255" s="3" t="s">
        <v>623</v>
      </c>
      <c r="K2255" s="6"/>
      <c r="L2255" s="3"/>
      <c r="M2255" s="6">
        <v>28</v>
      </c>
      <c r="N2255" s="3" t="s">
        <v>44</v>
      </c>
      <c r="O2255" s="3" t="s">
        <v>7422</v>
      </c>
      <c r="P2255" s="3" t="s">
        <v>13056</v>
      </c>
      <c r="Q2255" s="3" t="s">
        <v>13079</v>
      </c>
      <c r="R2255" s="160">
        <v>17.2</v>
      </c>
      <c r="S2255" s="79">
        <v>16</v>
      </c>
      <c r="T2255" s="81" t="s">
        <v>54</v>
      </c>
      <c r="U2255" s="82"/>
      <c r="V2255" s="79">
        <v>17.2</v>
      </c>
      <c r="W2255" s="79"/>
      <c r="X2255" s="79"/>
      <c r="Y2255" s="79"/>
      <c r="Z2255" s="79"/>
      <c r="AA2255" s="79"/>
      <c r="AB2255" s="79"/>
      <c r="AC2255" s="79"/>
      <c r="AD2255" s="79"/>
      <c r="AE2255" s="83"/>
      <c r="AF2255" s="84"/>
      <c r="AG2255" s="84"/>
      <c r="AH2255" s="84"/>
      <c r="AI2255" s="84"/>
      <c r="AJ2255" s="84"/>
      <c r="AK2255" s="84"/>
      <c r="AL2255" s="84"/>
      <c r="AM2255" s="84"/>
      <c r="AN2255" s="85"/>
      <c r="AO2255" s="84"/>
      <c r="AP2255" s="83"/>
      <c r="AQ2255" s="84" t="e">
        <v>#NUM!</v>
      </c>
      <c r="AR2255" s="84" t="e">
        <v>#NUM!</v>
      </c>
      <c r="AS2255" s="84" t="e">
        <v>#NUM!</v>
      </c>
      <c r="AT2255" s="84" t="e">
        <v>#REF!</v>
      </c>
      <c r="AU2255" s="84" t="e">
        <v>#VALUE!</v>
      </c>
      <c r="AV2255" s="79" t="e">
        <v>#REF!</v>
      </c>
      <c r="AW2255" s="84" t="s">
        <v>977</v>
      </c>
      <c r="AX2255" s="84" t="s">
        <v>48</v>
      </c>
      <c r="AY2255" s="85">
        <v>17.2</v>
      </c>
      <c r="AZ2255" s="87">
        <v>2.9239999999999999</v>
      </c>
      <c r="BA2255" s="43">
        <v>20.123999999999999</v>
      </c>
      <c r="BB2255" s="85">
        <v>21.733919999999998</v>
      </c>
      <c r="BC2255" s="20" t="s">
        <v>12295</v>
      </c>
      <c r="BD2255" s="84" t="s">
        <v>12206</v>
      </c>
      <c r="BE2255" s="88"/>
      <c r="BF2255" s="88"/>
      <c r="BG2255" s="88"/>
      <c r="BH2255" s="88"/>
      <c r="BI2255" s="88"/>
      <c r="BJ2255" s="88"/>
      <c r="BK2255" s="88"/>
      <c r="BL2255" s="88"/>
      <c r="BM2255" s="88"/>
      <c r="BN2255" s="88"/>
      <c r="BO2255" s="88"/>
      <c r="BP2255" s="88"/>
      <c r="BQ2255" s="88"/>
      <c r="BR2255" s="88"/>
      <c r="BS2255" s="88"/>
      <c r="BT2255" s="88"/>
      <c r="BU2255" s="88"/>
      <c r="BV2255" s="88"/>
      <c r="BW2255" s="88"/>
      <c r="BX2255" s="88"/>
      <c r="BY2255" s="88"/>
      <c r="BZ2255" s="88"/>
      <c r="CA2255" s="88"/>
      <c r="CB2255" s="88"/>
      <c r="CC2255" s="88"/>
      <c r="CD2255" s="88"/>
      <c r="CE2255" s="88"/>
      <c r="CF2255" s="88"/>
      <c r="CG2255" s="88"/>
      <c r="CH2255" s="88"/>
      <c r="CI2255" s="88"/>
      <c r="CJ2255" s="88"/>
      <c r="CK2255" s="88"/>
      <c r="CL2255" s="88"/>
      <c r="CM2255" s="88"/>
      <c r="CN2255" s="88"/>
      <c r="CO2255" s="88"/>
      <c r="CP2255" s="88"/>
      <c r="CQ2255" s="88"/>
      <c r="CR2255" s="88"/>
      <c r="CS2255" s="88"/>
      <c r="CT2255" s="88"/>
      <c r="CU2255" s="88"/>
      <c r="CV2255" s="88"/>
      <c r="CW2255" s="88"/>
      <c r="CX2255" s="88"/>
      <c r="CY2255" s="88"/>
      <c r="CZ2255" s="88"/>
      <c r="DA2255" s="88"/>
      <c r="DB2255" s="88"/>
      <c r="DC2255" s="88"/>
      <c r="DD2255" s="88"/>
      <c r="DE2255" s="88"/>
      <c r="DF2255" s="88"/>
      <c r="DG2255" s="88"/>
      <c r="DH2255" s="88"/>
      <c r="DI2255" s="88"/>
      <c r="DJ2255" s="88"/>
      <c r="DK2255" s="88"/>
      <c r="DL2255" s="88"/>
    </row>
    <row r="2256" spans="1:116" ht="30" customHeight="1">
      <c r="A2256" s="152" t="s">
        <v>13052</v>
      </c>
      <c r="B2256" s="5">
        <v>2254</v>
      </c>
      <c r="C2256" s="116">
        <v>20335</v>
      </c>
      <c r="D2256" s="116"/>
      <c r="E2256" s="43" t="s">
        <v>13069</v>
      </c>
      <c r="F2256" s="3" t="s">
        <v>13070</v>
      </c>
      <c r="G2256" s="3" t="s">
        <v>13071</v>
      </c>
      <c r="H2256" s="3" t="s">
        <v>13072</v>
      </c>
      <c r="I2256" s="3" t="s">
        <v>42</v>
      </c>
      <c r="J2256" s="3" t="s">
        <v>13073</v>
      </c>
      <c r="K2256" s="6"/>
      <c r="L2256" s="3"/>
      <c r="M2256" s="6">
        <v>7</v>
      </c>
      <c r="N2256" s="3" t="s">
        <v>44</v>
      </c>
      <c r="O2256" s="3" t="s">
        <v>7422</v>
      </c>
      <c r="P2256" s="3" t="s">
        <v>13056</v>
      </c>
      <c r="Q2256" s="3" t="s">
        <v>13074</v>
      </c>
      <c r="R2256" s="160">
        <v>9.9</v>
      </c>
      <c r="S2256" s="79">
        <v>9.1999999999999993</v>
      </c>
      <c r="T2256" s="81" t="s">
        <v>54</v>
      </c>
      <c r="U2256" s="82"/>
      <c r="V2256" s="79">
        <v>9.9</v>
      </c>
      <c r="W2256" s="79"/>
      <c r="X2256" s="79"/>
      <c r="Y2256" s="79"/>
      <c r="Z2256" s="79"/>
      <c r="AA2256" s="79"/>
      <c r="AB2256" s="79"/>
      <c r="AC2256" s="79"/>
      <c r="AD2256" s="79"/>
      <c r="AE2256" s="83"/>
      <c r="AF2256" s="84"/>
      <c r="AG2256" s="84"/>
      <c r="AH2256" s="84"/>
      <c r="AI2256" s="84"/>
      <c r="AJ2256" s="84"/>
      <c r="AK2256" s="84"/>
      <c r="AL2256" s="84"/>
      <c r="AM2256" s="84"/>
      <c r="AN2256" s="85"/>
      <c r="AO2256" s="84"/>
      <c r="AP2256" s="83"/>
      <c r="AQ2256" s="84" t="e">
        <v>#NUM!</v>
      </c>
      <c r="AR2256" s="84" t="e">
        <v>#NUM!</v>
      </c>
      <c r="AS2256" s="84" t="e">
        <v>#NUM!</v>
      </c>
      <c r="AT2256" s="84" t="e">
        <v>#REF!</v>
      </c>
      <c r="AU2256" s="84" t="e">
        <v>#VALUE!</v>
      </c>
      <c r="AV2256" s="79" t="e">
        <v>#REF!</v>
      </c>
      <c r="AW2256" s="84" t="s">
        <v>977</v>
      </c>
      <c r="AX2256" s="84" t="s">
        <v>48</v>
      </c>
      <c r="AY2256" s="85">
        <v>9.9</v>
      </c>
      <c r="AZ2256" s="87">
        <v>2.4750000000000001</v>
      </c>
      <c r="BA2256" s="43">
        <v>12.375</v>
      </c>
      <c r="BB2256" s="85">
        <v>13.365</v>
      </c>
      <c r="BC2256" s="20" t="s">
        <v>12295</v>
      </c>
      <c r="BD2256" s="84" t="s">
        <v>12206</v>
      </c>
      <c r="BE2256" s="88"/>
      <c r="BF2256" s="88"/>
      <c r="BG2256" s="88"/>
      <c r="BH2256" s="88"/>
      <c r="BI2256" s="88"/>
      <c r="BJ2256" s="88"/>
      <c r="BK2256" s="88"/>
      <c r="BL2256" s="88"/>
      <c r="BM2256" s="88"/>
      <c r="BN2256" s="88"/>
      <c r="BO2256" s="88"/>
      <c r="BP2256" s="88"/>
      <c r="BQ2256" s="88"/>
      <c r="BR2256" s="88"/>
      <c r="BS2256" s="88"/>
      <c r="BT2256" s="88"/>
      <c r="BU2256" s="88"/>
      <c r="BV2256" s="88"/>
      <c r="BW2256" s="88"/>
      <c r="BX2256" s="88"/>
      <c r="BY2256" s="88"/>
      <c r="BZ2256" s="88"/>
      <c r="CA2256" s="88"/>
      <c r="CB2256" s="88"/>
      <c r="CC2256" s="88"/>
      <c r="CD2256" s="88"/>
      <c r="CE2256" s="88"/>
      <c r="CF2256" s="88"/>
      <c r="CG2256" s="88"/>
      <c r="CH2256" s="88"/>
      <c r="CI2256" s="88"/>
      <c r="CJ2256" s="88"/>
      <c r="CK2256" s="88"/>
      <c r="CL2256" s="88"/>
      <c r="CM2256" s="88"/>
      <c r="CN2256" s="88"/>
      <c r="CO2256" s="88"/>
      <c r="CP2256" s="88"/>
      <c r="CQ2256" s="88"/>
      <c r="CR2256" s="88"/>
      <c r="CS2256" s="88"/>
      <c r="CT2256" s="88"/>
      <c r="CU2256" s="88"/>
      <c r="CV2256" s="88"/>
      <c r="CW2256" s="88"/>
      <c r="CX2256" s="88"/>
      <c r="CY2256" s="88"/>
      <c r="CZ2256" s="88"/>
      <c r="DA2256" s="88"/>
      <c r="DB2256" s="88"/>
      <c r="DC2256" s="88"/>
      <c r="DD2256" s="88"/>
      <c r="DE2256" s="88"/>
      <c r="DF2256" s="88"/>
      <c r="DG2256" s="88"/>
      <c r="DH2256" s="88"/>
      <c r="DI2256" s="88"/>
      <c r="DJ2256" s="88"/>
      <c r="DK2256" s="88"/>
      <c r="DL2256" s="88"/>
    </row>
    <row r="2257" spans="1:116" ht="30" customHeight="1">
      <c r="A2257" s="152" t="s">
        <v>13052</v>
      </c>
      <c r="B2257" s="5">
        <v>2255</v>
      </c>
      <c r="C2257" s="116">
        <v>20360</v>
      </c>
      <c r="D2257" s="116"/>
      <c r="E2257" s="43" t="s">
        <v>13085</v>
      </c>
      <c r="F2257" s="3" t="s">
        <v>13086</v>
      </c>
      <c r="G2257" s="3" t="s">
        <v>13087</v>
      </c>
      <c r="H2257" s="3" t="s">
        <v>822</v>
      </c>
      <c r="I2257" s="3" t="s">
        <v>139</v>
      </c>
      <c r="J2257" s="3" t="s">
        <v>13088</v>
      </c>
      <c r="K2257" s="6"/>
      <c r="L2257" s="3"/>
      <c r="M2257" s="6">
        <v>56</v>
      </c>
      <c r="N2257" s="3" t="s">
        <v>44</v>
      </c>
      <c r="O2257" s="3" t="s">
        <v>7422</v>
      </c>
      <c r="P2257" s="3" t="s">
        <v>13089</v>
      </c>
      <c r="Q2257" s="3" t="s">
        <v>13090</v>
      </c>
      <c r="R2257" s="160">
        <v>7.52</v>
      </c>
      <c r="S2257" s="79">
        <v>7</v>
      </c>
      <c r="T2257" s="81" t="s">
        <v>54</v>
      </c>
      <c r="U2257" s="82"/>
      <c r="V2257" s="79">
        <v>7.52</v>
      </c>
      <c r="W2257" s="79"/>
      <c r="X2257" s="79"/>
      <c r="Y2257" s="79"/>
      <c r="Z2257" s="79"/>
      <c r="AA2257" s="79"/>
      <c r="AB2257" s="79"/>
      <c r="AC2257" s="79"/>
      <c r="AD2257" s="79"/>
      <c r="AE2257" s="83"/>
      <c r="AF2257" s="84"/>
      <c r="AG2257" s="84"/>
      <c r="AH2257" s="84"/>
      <c r="AI2257" s="84"/>
      <c r="AJ2257" s="84"/>
      <c r="AK2257" s="84"/>
      <c r="AL2257" s="84"/>
      <c r="AM2257" s="84"/>
      <c r="AN2257" s="85"/>
      <c r="AO2257" s="84"/>
      <c r="AP2257" s="83"/>
      <c r="AQ2257" s="84" t="e">
        <v>#NUM!</v>
      </c>
      <c r="AR2257" s="84" t="e">
        <v>#NUM!</v>
      </c>
      <c r="AS2257" s="84" t="e">
        <v>#NUM!</v>
      </c>
      <c r="AT2257" s="84" t="e">
        <v>#REF!</v>
      </c>
      <c r="AU2257" s="84" t="e">
        <v>#VALUE!</v>
      </c>
      <c r="AV2257" s="79" t="e">
        <v>#REF!</v>
      </c>
      <c r="AW2257" s="84" t="s">
        <v>977</v>
      </c>
      <c r="AX2257" s="84" t="s">
        <v>48</v>
      </c>
      <c r="AY2257" s="85">
        <v>7.52</v>
      </c>
      <c r="AZ2257" s="87">
        <v>1.88</v>
      </c>
      <c r="BA2257" s="43">
        <v>9.3999999999999986</v>
      </c>
      <c r="BB2257" s="85">
        <v>10.151999999999999</v>
      </c>
      <c r="BC2257" s="20" t="s">
        <v>12295</v>
      </c>
      <c r="BD2257" s="84" t="s">
        <v>12206</v>
      </c>
      <c r="BE2257" s="88"/>
      <c r="BF2257" s="88"/>
      <c r="BG2257" s="88"/>
      <c r="BH2257" s="88"/>
      <c r="BI2257" s="88"/>
      <c r="BJ2257" s="88"/>
      <c r="BK2257" s="88"/>
      <c r="BL2257" s="88"/>
      <c r="BM2257" s="88"/>
      <c r="BN2257" s="88"/>
      <c r="BO2257" s="88"/>
      <c r="BP2257" s="88"/>
      <c r="BQ2257" s="88"/>
      <c r="BR2257" s="88"/>
      <c r="BS2257" s="88"/>
      <c r="BT2257" s="88"/>
      <c r="BU2257" s="88"/>
      <c r="BV2257" s="88"/>
      <c r="BW2257" s="88"/>
      <c r="BX2257" s="88"/>
      <c r="BY2257" s="88"/>
      <c r="BZ2257" s="88"/>
      <c r="CA2257" s="88"/>
      <c r="CB2257" s="88"/>
      <c r="CC2257" s="88"/>
      <c r="CD2257" s="88"/>
      <c r="CE2257" s="88"/>
      <c r="CF2257" s="88"/>
      <c r="CG2257" s="88"/>
      <c r="CH2257" s="88"/>
      <c r="CI2257" s="88"/>
      <c r="CJ2257" s="88"/>
      <c r="CK2257" s="88"/>
      <c r="CL2257" s="88"/>
      <c r="CM2257" s="88"/>
      <c r="CN2257" s="88"/>
      <c r="CO2257" s="88"/>
      <c r="CP2257" s="88"/>
      <c r="CQ2257" s="88"/>
      <c r="CR2257" s="88"/>
      <c r="CS2257" s="88"/>
      <c r="CT2257" s="88"/>
      <c r="CU2257" s="88"/>
      <c r="CV2257" s="88"/>
      <c r="CW2257" s="88"/>
      <c r="CX2257" s="88"/>
      <c r="CY2257" s="88"/>
      <c r="CZ2257" s="88"/>
      <c r="DA2257" s="88"/>
      <c r="DB2257" s="88"/>
      <c r="DC2257" s="88"/>
      <c r="DD2257" s="88"/>
      <c r="DE2257" s="88"/>
      <c r="DF2257" s="88"/>
      <c r="DG2257" s="88"/>
      <c r="DH2257" s="88"/>
      <c r="DI2257" s="88"/>
      <c r="DJ2257" s="88"/>
      <c r="DK2257" s="88"/>
      <c r="DL2257" s="88"/>
    </row>
    <row r="2258" spans="1:116" ht="30" customHeight="1">
      <c r="A2258" s="152" t="s">
        <v>13052</v>
      </c>
      <c r="B2258" s="5">
        <v>2256</v>
      </c>
      <c r="C2258" s="116">
        <v>20414</v>
      </c>
      <c r="D2258" s="116"/>
      <c r="E2258" s="43" t="s">
        <v>13085</v>
      </c>
      <c r="F2258" s="3" t="s">
        <v>13086</v>
      </c>
      <c r="G2258" s="3" t="s">
        <v>13087</v>
      </c>
      <c r="H2258" s="3" t="s">
        <v>512</v>
      </c>
      <c r="I2258" s="3" t="s">
        <v>139</v>
      </c>
      <c r="J2258" s="3" t="s">
        <v>13088</v>
      </c>
      <c r="K2258" s="6"/>
      <c r="L2258" s="3"/>
      <c r="M2258" s="6">
        <v>56</v>
      </c>
      <c r="N2258" s="3" t="s">
        <v>44</v>
      </c>
      <c r="O2258" s="3" t="s">
        <v>7422</v>
      </c>
      <c r="P2258" s="3" t="s">
        <v>13089</v>
      </c>
      <c r="Q2258" s="3" t="s">
        <v>13091</v>
      </c>
      <c r="R2258" s="160">
        <v>11.82</v>
      </c>
      <c r="S2258" s="79">
        <v>11</v>
      </c>
      <c r="T2258" s="81" t="s">
        <v>54</v>
      </c>
      <c r="U2258" s="82"/>
      <c r="V2258" s="79">
        <v>11.82</v>
      </c>
      <c r="W2258" s="79"/>
      <c r="X2258" s="79"/>
      <c r="Y2258" s="79"/>
      <c r="Z2258" s="79"/>
      <c r="AA2258" s="79"/>
      <c r="AB2258" s="79"/>
      <c r="AC2258" s="79"/>
      <c r="AD2258" s="79"/>
      <c r="AE2258" s="83"/>
      <c r="AF2258" s="84"/>
      <c r="AG2258" s="84"/>
      <c r="AH2258" s="84"/>
      <c r="AI2258" s="84"/>
      <c r="AJ2258" s="84"/>
      <c r="AK2258" s="84"/>
      <c r="AL2258" s="84"/>
      <c r="AM2258" s="84"/>
      <c r="AN2258" s="85"/>
      <c r="AO2258" s="84"/>
      <c r="AP2258" s="83"/>
      <c r="AQ2258" s="84" t="e">
        <v>#NUM!</v>
      </c>
      <c r="AR2258" s="84" t="e">
        <v>#NUM!</v>
      </c>
      <c r="AS2258" s="84" t="e">
        <v>#NUM!</v>
      </c>
      <c r="AT2258" s="84" t="e">
        <v>#REF!</v>
      </c>
      <c r="AU2258" s="84" t="e">
        <v>#VALUE!</v>
      </c>
      <c r="AV2258" s="79" t="e">
        <v>#REF!</v>
      </c>
      <c r="AW2258" s="84" t="s">
        <v>977</v>
      </c>
      <c r="AX2258" s="84" t="s">
        <v>48</v>
      </c>
      <c r="AY2258" s="85">
        <v>11.82</v>
      </c>
      <c r="AZ2258" s="87">
        <v>2.0094000000000003</v>
      </c>
      <c r="BA2258" s="43">
        <v>13.8294</v>
      </c>
      <c r="BB2258" s="85">
        <v>14.935751999999999</v>
      </c>
      <c r="BC2258" s="20" t="s">
        <v>12295</v>
      </c>
      <c r="BD2258" s="84" t="s">
        <v>12206</v>
      </c>
      <c r="BE2258" s="88"/>
      <c r="BF2258" s="88"/>
      <c r="BG2258" s="88"/>
      <c r="BH2258" s="88"/>
      <c r="BI2258" s="88"/>
      <c r="BJ2258" s="88"/>
      <c r="BK2258" s="88"/>
      <c r="BL2258" s="88"/>
      <c r="BM2258" s="88"/>
      <c r="BN2258" s="88"/>
      <c r="BO2258" s="88"/>
      <c r="BP2258" s="88"/>
      <c r="BQ2258" s="88"/>
      <c r="BR2258" s="88"/>
      <c r="BS2258" s="88"/>
      <c r="BT2258" s="88"/>
      <c r="BU2258" s="88"/>
      <c r="BV2258" s="88"/>
      <c r="BW2258" s="88"/>
      <c r="BX2258" s="88"/>
      <c r="BY2258" s="88"/>
      <c r="BZ2258" s="88"/>
      <c r="CA2258" s="88"/>
      <c r="CB2258" s="88"/>
      <c r="CC2258" s="88"/>
      <c r="CD2258" s="88"/>
      <c r="CE2258" s="88"/>
      <c r="CF2258" s="88"/>
      <c r="CG2258" s="88"/>
      <c r="CH2258" s="88"/>
      <c r="CI2258" s="88"/>
      <c r="CJ2258" s="88"/>
      <c r="CK2258" s="88"/>
      <c r="CL2258" s="88"/>
      <c r="CM2258" s="88"/>
      <c r="CN2258" s="88"/>
      <c r="CO2258" s="88"/>
      <c r="CP2258" s="88"/>
      <c r="CQ2258" s="88"/>
      <c r="CR2258" s="88"/>
      <c r="CS2258" s="88"/>
      <c r="CT2258" s="88"/>
      <c r="CU2258" s="88"/>
      <c r="CV2258" s="88"/>
      <c r="CW2258" s="88"/>
      <c r="CX2258" s="88"/>
      <c r="CY2258" s="88"/>
      <c r="CZ2258" s="88"/>
      <c r="DA2258" s="88"/>
      <c r="DB2258" s="88"/>
      <c r="DC2258" s="88"/>
      <c r="DD2258" s="88"/>
      <c r="DE2258" s="88"/>
      <c r="DF2258" s="88"/>
      <c r="DG2258" s="88"/>
      <c r="DH2258" s="88"/>
      <c r="DI2258" s="88"/>
      <c r="DJ2258" s="88"/>
      <c r="DK2258" s="88"/>
      <c r="DL2258" s="88"/>
    </row>
    <row r="2259" spans="1:116" ht="30" customHeight="1">
      <c r="A2259" s="152" t="s">
        <v>13052</v>
      </c>
      <c r="B2259" s="5">
        <v>2257</v>
      </c>
      <c r="C2259" s="116">
        <v>20420</v>
      </c>
      <c r="D2259" s="116"/>
      <c r="E2259" s="43" t="s">
        <v>13064</v>
      </c>
      <c r="F2259" s="3" t="s">
        <v>13065</v>
      </c>
      <c r="G2259" s="3" t="s">
        <v>2780</v>
      </c>
      <c r="H2259" s="3" t="s">
        <v>13066</v>
      </c>
      <c r="I2259" s="3" t="s">
        <v>1979</v>
      </c>
      <c r="J2259" s="3" t="s">
        <v>13067</v>
      </c>
      <c r="K2259" s="6">
        <v>2</v>
      </c>
      <c r="L2259" s="3" t="s">
        <v>79</v>
      </c>
      <c r="M2259" s="6">
        <v>6</v>
      </c>
      <c r="N2259" s="3" t="s">
        <v>44</v>
      </c>
      <c r="O2259" s="3" t="s">
        <v>7422</v>
      </c>
      <c r="P2259" s="3" t="s">
        <v>13056</v>
      </c>
      <c r="Q2259" s="3" t="s">
        <v>13068</v>
      </c>
      <c r="R2259" s="160">
        <v>5.38</v>
      </c>
      <c r="S2259" s="79">
        <v>5</v>
      </c>
      <c r="T2259" s="81" t="s">
        <v>54</v>
      </c>
      <c r="U2259" s="82"/>
      <c r="V2259" s="79">
        <v>5.38</v>
      </c>
      <c r="W2259" s="79"/>
      <c r="X2259" s="79"/>
      <c r="Y2259" s="79"/>
      <c r="Z2259" s="79"/>
      <c r="AA2259" s="79"/>
      <c r="AB2259" s="79"/>
      <c r="AC2259" s="79"/>
      <c r="AD2259" s="79"/>
      <c r="AE2259" s="83"/>
      <c r="AF2259" s="84">
        <v>4.75</v>
      </c>
      <c r="AG2259" s="84"/>
      <c r="AH2259" s="84"/>
      <c r="AI2259" s="84"/>
      <c r="AJ2259" s="84"/>
      <c r="AK2259" s="84"/>
      <c r="AL2259" s="84"/>
      <c r="AM2259" s="84"/>
      <c r="AN2259" s="85"/>
      <c r="AO2259" s="84"/>
      <c r="AP2259" s="83"/>
      <c r="AQ2259" s="84" t="e">
        <v>#NUM!</v>
      </c>
      <c r="AR2259" s="84" t="e">
        <v>#NUM!</v>
      </c>
      <c r="AS2259" s="84" t="e">
        <v>#NUM!</v>
      </c>
      <c r="AT2259" s="84" t="e">
        <v>#REF!</v>
      </c>
      <c r="AU2259" s="84" t="e">
        <v>#VALUE!</v>
      </c>
      <c r="AV2259" s="79" t="e">
        <v>#REF!</v>
      </c>
      <c r="AW2259" s="84" t="s">
        <v>977</v>
      </c>
      <c r="AX2259" s="84" t="s">
        <v>48</v>
      </c>
      <c r="AY2259" s="85">
        <v>5.38</v>
      </c>
      <c r="AZ2259" s="87">
        <v>1.345</v>
      </c>
      <c r="BA2259" s="43">
        <v>6.7249999999999996</v>
      </c>
      <c r="BB2259" s="85">
        <v>7.2629999999999999</v>
      </c>
      <c r="BC2259" s="20" t="s">
        <v>12295</v>
      </c>
      <c r="BD2259" s="84" t="s">
        <v>12206</v>
      </c>
      <c r="BE2259" s="88"/>
      <c r="BF2259" s="88"/>
      <c r="BG2259" s="88"/>
      <c r="BH2259" s="88"/>
      <c r="BI2259" s="88"/>
      <c r="BJ2259" s="88"/>
      <c r="BK2259" s="88"/>
      <c r="BL2259" s="88"/>
      <c r="BM2259" s="88"/>
      <c r="BN2259" s="88"/>
      <c r="BO2259" s="88"/>
      <c r="BP2259" s="88"/>
      <c r="BQ2259" s="88"/>
      <c r="BR2259" s="88"/>
      <c r="BS2259" s="88"/>
      <c r="BT2259" s="88"/>
      <c r="BU2259" s="88"/>
      <c r="BV2259" s="88"/>
      <c r="BW2259" s="88"/>
      <c r="BX2259" s="88"/>
      <c r="BY2259" s="88"/>
      <c r="BZ2259" s="88"/>
      <c r="CA2259" s="88"/>
      <c r="CB2259" s="88"/>
      <c r="CC2259" s="88"/>
      <c r="CD2259" s="88"/>
      <c r="CE2259" s="88"/>
      <c r="CF2259" s="88"/>
      <c r="CG2259" s="88"/>
      <c r="CH2259" s="88"/>
      <c r="CI2259" s="88"/>
      <c r="CJ2259" s="88"/>
      <c r="CK2259" s="88"/>
      <c r="CL2259" s="88"/>
      <c r="CM2259" s="88"/>
      <c r="CN2259" s="88"/>
      <c r="CO2259" s="88"/>
      <c r="CP2259" s="88"/>
      <c r="CQ2259" s="88"/>
      <c r="CR2259" s="88"/>
      <c r="CS2259" s="88"/>
      <c r="CT2259" s="88"/>
      <c r="CU2259" s="88"/>
      <c r="CV2259" s="88"/>
      <c r="CW2259" s="88"/>
      <c r="CX2259" s="88"/>
      <c r="CY2259" s="88"/>
      <c r="CZ2259" s="88"/>
      <c r="DA2259" s="88"/>
      <c r="DB2259" s="88"/>
      <c r="DC2259" s="88"/>
      <c r="DD2259" s="88"/>
      <c r="DE2259" s="88"/>
      <c r="DF2259" s="88"/>
      <c r="DG2259" s="88"/>
      <c r="DH2259" s="88"/>
      <c r="DI2259" s="88"/>
      <c r="DJ2259" s="88"/>
      <c r="DK2259" s="88"/>
      <c r="DL2259" s="88"/>
    </row>
    <row r="2260" spans="1:116" ht="30" customHeight="1">
      <c r="A2260" s="152" t="s">
        <v>13052</v>
      </c>
      <c r="B2260" s="5">
        <v>2258</v>
      </c>
      <c r="C2260" s="116">
        <v>20336</v>
      </c>
      <c r="D2260" s="116"/>
      <c r="E2260" s="43" t="s">
        <v>13080</v>
      </c>
      <c r="F2260" s="3" t="s">
        <v>13081</v>
      </c>
      <c r="G2260" s="3" t="s">
        <v>13082</v>
      </c>
      <c r="H2260" s="3" t="s">
        <v>13083</v>
      </c>
      <c r="I2260" s="3" t="s">
        <v>389</v>
      </c>
      <c r="J2260" s="3" t="s">
        <v>7482</v>
      </c>
      <c r="K2260" s="6">
        <v>1.7</v>
      </c>
      <c r="L2260" s="3" t="s">
        <v>79</v>
      </c>
      <c r="M2260" s="6">
        <v>100</v>
      </c>
      <c r="N2260" s="3" t="s">
        <v>44</v>
      </c>
      <c r="O2260" s="3" t="s">
        <v>7422</v>
      </c>
      <c r="P2260" s="3" t="s">
        <v>13056</v>
      </c>
      <c r="Q2260" s="3" t="s">
        <v>13084</v>
      </c>
      <c r="R2260" s="160">
        <v>42.14</v>
      </c>
      <c r="S2260" s="79">
        <v>39.200000000000003</v>
      </c>
      <c r="T2260" s="81" t="s">
        <v>54</v>
      </c>
      <c r="U2260" s="82"/>
      <c r="V2260" s="79">
        <v>42.14</v>
      </c>
      <c r="W2260" s="79"/>
      <c r="X2260" s="79"/>
      <c r="Y2260" s="79"/>
      <c r="Z2260" s="79"/>
      <c r="AA2260" s="79"/>
      <c r="AB2260" s="79"/>
      <c r="AC2260" s="79"/>
      <c r="AD2260" s="79"/>
      <c r="AE2260" s="83"/>
      <c r="AF2260" s="84"/>
      <c r="AG2260" s="84"/>
      <c r="AH2260" s="84"/>
      <c r="AI2260" s="84"/>
      <c r="AJ2260" s="84"/>
      <c r="AK2260" s="84"/>
      <c r="AL2260" s="84"/>
      <c r="AM2260" s="84"/>
      <c r="AN2260" s="85"/>
      <c r="AO2260" s="84"/>
      <c r="AP2260" s="83"/>
      <c r="AQ2260" s="84" t="e">
        <v>#NUM!</v>
      </c>
      <c r="AR2260" s="84" t="e">
        <v>#NUM!</v>
      </c>
      <c r="AS2260" s="84" t="e">
        <v>#NUM!</v>
      </c>
      <c r="AT2260" s="84" t="e">
        <v>#REF!</v>
      </c>
      <c r="AU2260" s="84" t="e">
        <v>#VALUE!</v>
      </c>
      <c r="AV2260" s="79" t="e">
        <v>#REF!</v>
      </c>
      <c r="AW2260" s="84" t="s">
        <v>977</v>
      </c>
      <c r="AX2260" s="84" t="s">
        <v>48</v>
      </c>
      <c r="AY2260" s="85">
        <v>42.14</v>
      </c>
      <c r="AZ2260" s="87">
        <v>7.1638000000000002</v>
      </c>
      <c r="BA2260" s="43">
        <v>49.303800000000003</v>
      </c>
      <c r="BB2260" s="85">
        <v>53.248104000000005</v>
      </c>
      <c r="BC2260" s="20" t="s">
        <v>12295</v>
      </c>
      <c r="BD2260" s="84" t="s">
        <v>12206</v>
      </c>
      <c r="BE2260" s="88"/>
      <c r="BF2260" s="88"/>
      <c r="BG2260" s="88"/>
      <c r="BH2260" s="88"/>
      <c r="BI2260" s="88"/>
      <c r="BJ2260" s="88"/>
      <c r="BK2260" s="88"/>
      <c r="BL2260" s="88"/>
      <c r="BM2260" s="88"/>
      <c r="BN2260" s="88"/>
      <c r="BO2260" s="88"/>
      <c r="BP2260" s="88"/>
      <c r="BQ2260" s="88"/>
      <c r="BR2260" s="88"/>
      <c r="BS2260" s="88"/>
      <c r="BT2260" s="88"/>
      <c r="BU2260" s="88"/>
      <c r="BV2260" s="88"/>
      <c r="BW2260" s="88"/>
      <c r="BX2260" s="88"/>
      <c r="BY2260" s="88"/>
      <c r="BZ2260" s="88"/>
      <c r="CA2260" s="88"/>
      <c r="CB2260" s="88"/>
      <c r="CC2260" s="88"/>
      <c r="CD2260" s="88"/>
      <c r="CE2260" s="88"/>
      <c r="CF2260" s="88"/>
      <c r="CG2260" s="88"/>
      <c r="CH2260" s="88"/>
      <c r="CI2260" s="88"/>
      <c r="CJ2260" s="88"/>
      <c r="CK2260" s="88"/>
      <c r="CL2260" s="88"/>
      <c r="CM2260" s="88"/>
      <c r="CN2260" s="88"/>
      <c r="CO2260" s="88"/>
      <c r="CP2260" s="88"/>
      <c r="CQ2260" s="88"/>
      <c r="CR2260" s="88"/>
      <c r="CS2260" s="88"/>
      <c r="CT2260" s="88"/>
      <c r="CU2260" s="88"/>
      <c r="CV2260" s="88"/>
      <c r="CW2260" s="88"/>
      <c r="CX2260" s="88"/>
      <c r="CY2260" s="88"/>
      <c r="CZ2260" s="88"/>
      <c r="DA2260" s="88"/>
      <c r="DB2260" s="88"/>
      <c r="DC2260" s="88"/>
      <c r="DD2260" s="88"/>
      <c r="DE2260" s="88"/>
      <c r="DF2260" s="88"/>
      <c r="DG2260" s="88"/>
      <c r="DH2260" s="88"/>
      <c r="DI2260" s="88"/>
      <c r="DJ2260" s="88"/>
      <c r="DK2260" s="88"/>
      <c r="DL2260" s="88"/>
    </row>
    <row r="2261" spans="1:116" ht="30" customHeight="1">
      <c r="A2261" s="152" t="s">
        <v>13052</v>
      </c>
      <c r="B2261" s="5">
        <v>2259</v>
      </c>
      <c r="C2261" s="116">
        <v>20509</v>
      </c>
      <c r="D2261" s="116"/>
      <c r="E2261" s="43" t="s">
        <v>13053</v>
      </c>
      <c r="F2261" s="3" t="s">
        <v>13054</v>
      </c>
      <c r="G2261" s="3" t="s">
        <v>10964</v>
      </c>
      <c r="H2261" s="3" t="s">
        <v>13058</v>
      </c>
      <c r="I2261" s="3" t="s">
        <v>389</v>
      </c>
      <c r="J2261" s="3" t="s">
        <v>7482</v>
      </c>
      <c r="K2261" s="6">
        <v>1.7</v>
      </c>
      <c r="L2261" s="3" t="s">
        <v>79</v>
      </c>
      <c r="M2261" s="6">
        <v>100</v>
      </c>
      <c r="N2261" s="3" t="s">
        <v>44</v>
      </c>
      <c r="O2261" s="3" t="s">
        <v>7422</v>
      </c>
      <c r="P2261" s="3" t="s">
        <v>13056</v>
      </c>
      <c r="Q2261" s="3" t="s">
        <v>13059</v>
      </c>
      <c r="R2261" s="160">
        <v>43.53</v>
      </c>
      <c r="S2261" s="79">
        <v>40.5</v>
      </c>
      <c r="T2261" s="81" t="s">
        <v>54</v>
      </c>
      <c r="U2261" s="82"/>
      <c r="V2261" s="79">
        <v>43.53</v>
      </c>
      <c r="W2261" s="79"/>
      <c r="X2261" s="79"/>
      <c r="Y2261" s="79"/>
      <c r="Z2261" s="79"/>
      <c r="AA2261" s="79"/>
      <c r="AB2261" s="79"/>
      <c r="AC2261" s="79"/>
      <c r="AD2261" s="79"/>
      <c r="AE2261" s="83"/>
      <c r="AF2261" s="84"/>
      <c r="AG2261" s="84"/>
      <c r="AH2261" s="84"/>
      <c r="AI2261" s="84"/>
      <c r="AJ2261" s="84"/>
      <c r="AK2261" s="84"/>
      <c r="AL2261" s="84"/>
      <c r="AM2261" s="84"/>
      <c r="AN2261" s="85"/>
      <c r="AO2261" s="84"/>
      <c r="AP2261" s="83"/>
      <c r="AQ2261" s="84" t="e">
        <v>#NUM!</v>
      </c>
      <c r="AR2261" s="84" t="e">
        <v>#NUM!</v>
      </c>
      <c r="AS2261" s="84" t="e">
        <v>#NUM!</v>
      </c>
      <c r="AT2261" s="84" t="e">
        <v>#REF!</v>
      </c>
      <c r="AU2261" s="84" t="e">
        <v>#VALUE!</v>
      </c>
      <c r="AV2261" s="79" t="e">
        <v>#REF!</v>
      </c>
      <c r="AW2261" s="84" t="s">
        <v>977</v>
      </c>
      <c r="AX2261" s="84" t="s">
        <v>48</v>
      </c>
      <c r="AY2261" s="85">
        <v>43.53</v>
      </c>
      <c r="AZ2261" s="87">
        <v>7.400100000000001</v>
      </c>
      <c r="BA2261" s="43">
        <v>50.930100000000003</v>
      </c>
      <c r="BB2261" s="85">
        <v>55.004508000000001</v>
      </c>
      <c r="BC2261" s="20" t="s">
        <v>12295</v>
      </c>
      <c r="BD2261" s="84" t="s">
        <v>12206</v>
      </c>
      <c r="BE2261" s="88"/>
      <c r="BF2261" s="88"/>
      <c r="BG2261" s="88"/>
      <c r="BH2261" s="88"/>
      <c r="BI2261" s="88"/>
      <c r="BJ2261" s="88"/>
      <c r="BK2261" s="88"/>
      <c r="BL2261" s="88"/>
      <c r="BM2261" s="88"/>
      <c r="BN2261" s="88"/>
      <c r="BO2261" s="88"/>
      <c r="BP2261" s="88"/>
      <c r="BQ2261" s="88"/>
      <c r="BR2261" s="88"/>
      <c r="BS2261" s="88"/>
      <c r="BT2261" s="88"/>
      <c r="BU2261" s="88"/>
      <c r="BV2261" s="88"/>
      <c r="BW2261" s="88"/>
      <c r="BX2261" s="88"/>
      <c r="BY2261" s="88"/>
      <c r="BZ2261" s="88"/>
      <c r="CA2261" s="88"/>
      <c r="CB2261" s="88"/>
      <c r="CC2261" s="88"/>
      <c r="CD2261" s="88"/>
      <c r="CE2261" s="88"/>
      <c r="CF2261" s="88"/>
      <c r="CG2261" s="88"/>
      <c r="CH2261" s="88"/>
      <c r="CI2261" s="88"/>
      <c r="CJ2261" s="88"/>
      <c r="CK2261" s="88"/>
      <c r="CL2261" s="88"/>
      <c r="CM2261" s="88"/>
      <c r="CN2261" s="88"/>
      <c r="CO2261" s="88"/>
      <c r="CP2261" s="88"/>
      <c r="CQ2261" s="88"/>
      <c r="CR2261" s="88"/>
      <c r="CS2261" s="88"/>
      <c r="CT2261" s="88"/>
      <c r="CU2261" s="88"/>
      <c r="CV2261" s="88"/>
      <c r="CW2261" s="88"/>
      <c r="CX2261" s="88"/>
      <c r="CY2261" s="88"/>
      <c r="CZ2261" s="88"/>
      <c r="DA2261" s="88"/>
      <c r="DB2261" s="88"/>
      <c r="DC2261" s="88"/>
      <c r="DD2261" s="88"/>
      <c r="DE2261" s="88"/>
      <c r="DF2261" s="88"/>
      <c r="DG2261" s="88"/>
      <c r="DH2261" s="88"/>
      <c r="DI2261" s="88"/>
      <c r="DJ2261" s="88"/>
      <c r="DK2261" s="88"/>
      <c r="DL2261" s="88"/>
    </row>
    <row r="2262" spans="1:116" ht="30" customHeight="1">
      <c r="A2262" s="152" t="s">
        <v>13052</v>
      </c>
      <c r="B2262" s="5">
        <v>2260</v>
      </c>
      <c r="C2262" s="116">
        <v>20353</v>
      </c>
      <c r="D2262" s="116"/>
      <c r="E2262" s="43" t="s">
        <v>13053</v>
      </c>
      <c r="F2262" s="3" t="s">
        <v>13054</v>
      </c>
      <c r="G2262" s="3" t="s">
        <v>10964</v>
      </c>
      <c r="H2262" s="3" t="s">
        <v>13055</v>
      </c>
      <c r="I2262" s="3" t="s">
        <v>389</v>
      </c>
      <c r="J2262" s="3" t="s">
        <v>7482</v>
      </c>
      <c r="K2262" s="6">
        <v>1.7</v>
      </c>
      <c r="L2262" s="3" t="s">
        <v>79</v>
      </c>
      <c r="M2262" s="6">
        <v>100</v>
      </c>
      <c r="N2262" s="3" t="s">
        <v>44</v>
      </c>
      <c r="O2262" s="3" t="s">
        <v>7422</v>
      </c>
      <c r="P2262" s="3" t="s">
        <v>13056</v>
      </c>
      <c r="Q2262" s="3" t="s">
        <v>13057</v>
      </c>
      <c r="R2262" s="160">
        <v>42.14</v>
      </c>
      <c r="S2262" s="79">
        <v>39.200000000000003</v>
      </c>
      <c r="T2262" s="81" t="s">
        <v>54</v>
      </c>
      <c r="U2262" s="82"/>
      <c r="V2262" s="79">
        <v>42.14</v>
      </c>
      <c r="W2262" s="79"/>
      <c r="X2262" s="79"/>
      <c r="Y2262" s="79"/>
      <c r="Z2262" s="79"/>
      <c r="AA2262" s="79"/>
      <c r="AB2262" s="79"/>
      <c r="AC2262" s="79"/>
      <c r="AD2262" s="79"/>
      <c r="AE2262" s="83"/>
      <c r="AF2262" s="84"/>
      <c r="AG2262" s="84"/>
      <c r="AH2262" s="84"/>
      <c r="AI2262" s="84"/>
      <c r="AJ2262" s="84"/>
      <c r="AK2262" s="84"/>
      <c r="AL2262" s="84"/>
      <c r="AM2262" s="84"/>
      <c r="AN2262" s="85"/>
      <c r="AO2262" s="84"/>
      <c r="AP2262" s="83"/>
      <c r="AQ2262" s="84" t="e">
        <v>#NUM!</v>
      </c>
      <c r="AR2262" s="84" t="e">
        <v>#NUM!</v>
      </c>
      <c r="AS2262" s="84" t="e">
        <v>#NUM!</v>
      </c>
      <c r="AT2262" s="84" t="e">
        <v>#REF!</v>
      </c>
      <c r="AU2262" s="84" t="e">
        <v>#VALUE!</v>
      </c>
      <c r="AV2262" s="79" t="e">
        <v>#REF!</v>
      </c>
      <c r="AW2262" s="84" t="s">
        <v>977</v>
      </c>
      <c r="AX2262" s="84" t="s">
        <v>48</v>
      </c>
      <c r="AY2262" s="85">
        <v>42.14</v>
      </c>
      <c r="AZ2262" s="87">
        <v>7.1638000000000002</v>
      </c>
      <c r="BA2262" s="43">
        <v>49.303800000000003</v>
      </c>
      <c r="BB2262" s="85">
        <v>53.248104000000005</v>
      </c>
      <c r="BC2262" s="20" t="s">
        <v>12295</v>
      </c>
      <c r="BD2262" s="84" t="s">
        <v>12206</v>
      </c>
      <c r="BE2262" s="88"/>
      <c r="BF2262" s="88"/>
      <c r="BG2262" s="88"/>
      <c r="BH2262" s="88"/>
      <c r="BI2262" s="88"/>
      <c r="BJ2262" s="88"/>
      <c r="BK2262" s="88"/>
      <c r="BL2262" s="88"/>
      <c r="BM2262" s="88"/>
      <c r="BN2262" s="88"/>
      <c r="BO2262" s="88"/>
      <c r="BP2262" s="88"/>
      <c r="BQ2262" s="88"/>
      <c r="BR2262" s="88"/>
      <c r="BS2262" s="88"/>
      <c r="BT2262" s="88"/>
      <c r="BU2262" s="88"/>
      <c r="BV2262" s="88"/>
      <c r="BW2262" s="88"/>
      <c r="BX2262" s="88"/>
      <c r="BY2262" s="88"/>
      <c r="BZ2262" s="88"/>
      <c r="CA2262" s="88"/>
      <c r="CB2262" s="88"/>
      <c r="CC2262" s="88"/>
      <c r="CD2262" s="88"/>
      <c r="CE2262" s="88"/>
      <c r="CF2262" s="88"/>
      <c r="CG2262" s="88"/>
      <c r="CH2262" s="88"/>
      <c r="CI2262" s="88"/>
      <c r="CJ2262" s="88"/>
      <c r="CK2262" s="88"/>
      <c r="CL2262" s="88"/>
      <c r="CM2262" s="88"/>
      <c r="CN2262" s="88"/>
      <c r="CO2262" s="88"/>
      <c r="CP2262" s="88"/>
      <c r="CQ2262" s="88"/>
      <c r="CR2262" s="88"/>
      <c r="CS2262" s="88"/>
      <c r="CT2262" s="88"/>
      <c r="CU2262" s="88"/>
      <c r="CV2262" s="88"/>
      <c r="CW2262" s="88"/>
      <c r="CX2262" s="88"/>
      <c r="CY2262" s="88"/>
      <c r="CZ2262" s="88"/>
      <c r="DA2262" s="88"/>
      <c r="DB2262" s="88"/>
      <c r="DC2262" s="88"/>
      <c r="DD2262" s="88"/>
      <c r="DE2262" s="88"/>
      <c r="DF2262" s="88"/>
      <c r="DG2262" s="88"/>
      <c r="DH2262" s="88"/>
      <c r="DI2262" s="88"/>
      <c r="DJ2262" s="88"/>
      <c r="DK2262" s="88"/>
      <c r="DL2262" s="88"/>
    </row>
    <row r="2263" spans="1:116" ht="30" customHeight="1">
      <c r="A2263" s="152" t="s">
        <v>13075</v>
      </c>
      <c r="B2263" s="5">
        <v>2261</v>
      </c>
      <c r="C2263" s="179">
        <v>7162</v>
      </c>
      <c r="D2263" s="179"/>
      <c r="E2263" s="172" t="s">
        <v>7488</v>
      </c>
      <c r="F2263" s="3" t="s">
        <v>1587</v>
      </c>
      <c r="G2263" s="3" t="s">
        <v>1116</v>
      </c>
      <c r="H2263" s="3" t="s">
        <v>126</v>
      </c>
      <c r="I2263" s="3" t="s">
        <v>42</v>
      </c>
      <c r="J2263" s="3" t="s">
        <v>7489</v>
      </c>
      <c r="K2263" s="6"/>
      <c r="L2263" s="3"/>
      <c r="M2263" s="6">
        <v>5</v>
      </c>
      <c r="N2263" s="3" t="s">
        <v>44</v>
      </c>
      <c r="O2263" s="3" t="s">
        <v>7422</v>
      </c>
      <c r="P2263" s="3" t="s">
        <v>7458</v>
      </c>
      <c r="Q2263" s="3" t="s">
        <v>7490</v>
      </c>
      <c r="R2263" s="160">
        <v>5.38</v>
      </c>
      <c r="S2263" s="79">
        <v>5</v>
      </c>
      <c r="T2263" s="81" t="s">
        <v>54</v>
      </c>
      <c r="U2263" s="82"/>
      <c r="V2263" s="79">
        <v>5.38</v>
      </c>
      <c r="W2263" s="79"/>
      <c r="X2263" s="79"/>
      <c r="Y2263" s="79"/>
      <c r="Z2263" s="79"/>
      <c r="AA2263" s="79"/>
      <c r="AB2263" s="79"/>
      <c r="AC2263" s="79"/>
      <c r="AD2263" s="79"/>
      <c r="AE2263" s="83"/>
      <c r="AF2263" s="84">
        <v>5.1100000000000003</v>
      </c>
      <c r="AG2263" s="84"/>
      <c r="AH2263" s="84"/>
      <c r="AI2263" s="84"/>
      <c r="AJ2263" s="84"/>
      <c r="AK2263" s="84"/>
      <c r="AL2263" s="84"/>
      <c r="AM2263" s="84"/>
      <c r="AN2263" s="85"/>
      <c r="AO2263" s="84"/>
      <c r="AP2263" s="83"/>
      <c r="AQ2263" s="84" t="e">
        <f>AVERAGE(SMALL(AE2263:AI2263,1),SMALL(AE2263:AI2263,2))</f>
        <v>#NUM!</v>
      </c>
      <c r="AR2263" s="84" t="e">
        <f>IF(R2263 &lt;=( AVERAGE(SMALL(AE2263:AI2263,1),SMALL(AE2263:AI2263,2))), R2263, "")</f>
        <v>#NUM!</v>
      </c>
      <c r="AS2263" s="84" t="e">
        <f>AVERAGE(SMALL(AJ2263:AM2263,1),SMALL(AJ2263:AM2263,2))</f>
        <v>#NUM!</v>
      </c>
      <c r="AT2263" s="84" t="e">
        <f>#REF!*1.075</f>
        <v>#REF!</v>
      </c>
      <c r="AU2263" s="84" t="e">
        <f>T2263*1.075</f>
        <v>#VALUE!</v>
      </c>
      <c r="AV2263" s="79" t="e">
        <f>MIN(AN2263,AT2263,AU2263)</f>
        <v>#REF!</v>
      </c>
      <c r="AW2263" s="84" t="s">
        <v>71</v>
      </c>
      <c r="AX2263" s="84" t="s">
        <v>72</v>
      </c>
      <c r="AY2263" s="85">
        <v>5.38</v>
      </c>
      <c r="AZ2263" s="87">
        <f>IF(AND(AY2263&gt;0,AY2263&lt;=10),AY2263*0.25,IF(AND(AY2263&gt;10,AY2263&lt;=50),AY2263*0.17,IF(AND(AY2263&gt;10,AY2263&lt;=100),AY2263*0.12,IF(AY2263&gt;100,AY2263*0.1))))</f>
        <v>1.345</v>
      </c>
      <c r="BA2263" s="43">
        <f>AZ2263+AY2263</f>
        <v>6.7249999999999996</v>
      </c>
      <c r="BB2263" s="85">
        <f>BA2263+BA2263*0.08</f>
        <v>7.2629999999999999</v>
      </c>
      <c r="BC2263" s="20" t="s">
        <v>12295</v>
      </c>
      <c r="BD2263" s="84" t="s">
        <v>12298</v>
      </c>
      <c r="BE2263" s="88"/>
      <c r="BF2263" s="88"/>
      <c r="BG2263" s="88"/>
      <c r="BH2263" s="88"/>
      <c r="BI2263" s="88"/>
      <c r="BJ2263" s="88"/>
      <c r="BK2263" s="88"/>
      <c r="BL2263" s="88"/>
      <c r="BM2263" s="88"/>
      <c r="BN2263" s="88"/>
      <c r="BO2263" s="88"/>
      <c r="BP2263" s="88"/>
      <c r="BQ2263" s="88"/>
      <c r="BR2263" s="88"/>
      <c r="BS2263" s="88"/>
      <c r="BT2263" s="88"/>
      <c r="BU2263" s="88"/>
      <c r="BV2263" s="88"/>
      <c r="BW2263" s="88"/>
      <c r="BX2263" s="88"/>
      <c r="BY2263" s="88"/>
      <c r="BZ2263" s="88"/>
      <c r="CA2263" s="88"/>
      <c r="CB2263" s="88"/>
      <c r="CC2263" s="88"/>
      <c r="CD2263" s="88"/>
      <c r="CE2263" s="88"/>
      <c r="CF2263" s="88"/>
      <c r="CG2263" s="88"/>
      <c r="CH2263" s="88"/>
      <c r="CI2263" s="88"/>
      <c r="CJ2263" s="88"/>
      <c r="CK2263" s="88"/>
      <c r="CL2263" s="88"/>
      <c r="CM2263" s="88"/>
      <c r="CN2263" s="88"/>
      <c r="CO2263" s="88"/>
      <c r="CP2263" s="88"/>
      <c r="CQ2263" s="88"/>
      <c r="CR2263" s="88"/>
      <c r="CS2263" s="88"/>
      <c r="CT2263" s="88"/>
      <c r="CU2263" s="88"/>
      <c r="CV2263" s="88"/>
      <c r="CW2263" s="88"/>
      <c r="CX2263" s="88"/>
      <c r="CY2263" s="88"/>
      <c r="CZ2263" s="88"/>
      <c r="DA2263" s="88"/>
      <c r="DB2263" s="88"/>
      <c r="DC2263" s="88"/>
      <c r="DD2263" s="88"/>
      <c r="DE2263" s="88"/>
      <c r="DF2263" s="88"/>
      <c r="DG2263" s="88"/>
      <c r="DH2263" s="88"/>
      <c r="DI2263" s="88"/>
      <c r="DJ2263" s="88"/>
      <c r="DK2263" s="88"/>
      <c r="DL2263" s="88"/>
    </row>
    <row r="2264" spans="1:116" ht="30" customHeight="1">
      <c r="A2264" s="7" t="s">
        <v>7419</v>
      </c>
      <c r="B2264" s="5">
        <v>2262</v>
      </c>
      <c r="C2264" s="116"/>
      <c r="D2264" s="116"/>
      <c r="E2264" s="43" t="s">
        <v>7454</v>
      </c>
      <c r="F2264" s="3" t="s">
        <v>7455</v>
      </c>
      <c r="G2264" s="3" t="s">
        <v>7456</v>
      </c>
      <c r="H2264" s="3" t="s">
        <v>101</v>
      </c>
      <c r="I2264" s="3" t="s">
        <v>3086</v>
      </c>
      <c r="J2264" s="3" t="s">
        <v>7457</v>
      </c>
      <c r="K2264" s="6"/>
      <c r="L2264" s="3"/>
      <c r="M2264" s="6">
        <v>20</v>
      </c>
      <c r="N2264" s="3" t="s">
        <v>44</v>
      </c>
      <c r="O2264" s="3" t="s">
        <v>7422</v>
      </c>
      <c r="P2264" s="3" t="s">
        <v>7458</v>
      </c>
      <c r="Q2264" s="3" t="s">
        <v>7459</v>
      </c>
      <c r="R2264" s="156">
        <v>4.4000000000000004</v>
      </c>
      <c r="S2264" s="22">
        <v>4.7300000000000004</v>
      </c>
      <c r="U2264" s="1">
        <v>1.8</v>
      </c>
      <c r="V2264" s="21">
        <v>4.4000000000000004</v>
      </c>
      <c r="AQ2264" s="20" t="e">
        <f>AVERAGE(SMALL(AE2264:AI2264,1),SMALL(AE2264:AI2264,2))</f>
        <v>#NUM!</v>
      </c>
      <c r="AR2264" s="20" t="e">
        <f>IF(R2264 &lt;=( AVERAGE(SMALL(AE2264:AI2264,1),SMALL(AE2264:AI2264,2))), R2264, "")</f>
        <v>#NUM!</v>
      </c>
      <c r="AS2264" s="20" t="e">
        <f>AVERAGE(SMALL(AJ2264:AM2264,1),SMALL(AJ2264:AM2264,2))</f>
        <v>#NUM!</v>
      </c>
      <c r="AT2264" s="20">
        <f>T2264*1.075</f>
        <v>0</v>
      </c>
      <c r="AU2264" s="20">
        <f>U2264*1.075</f>
        <v>1.9350000000000001</v>
      </c>
      <c r="AV2264" s="22">
        <f>MIN(AN2264,AT2264,AU2264)</f>
        <v>0</v>
      </c>
      <c r="AW2264" s="20" t="s">
        <v>71</v>
      </c>
      <c r="AX2264" s="20" t="s">
        <v>72</v>
      </c>
      <c r="AY2264" s="25">
        <v>1.9350000000000001</v>
      </c>
      <c r="AZ2264" s="27">
        <f>IF(AND(AY2264&gt;0,AY2264&lt;=10),AY2264*0.25,IF(AND(AY2264&gt;10,AY2264&lt;=50),AY2264*0.17,IF(AND(AY2264&gt;10,AY2264&lt;=100),AY2264*0.12,IF(AY2264&gt;100,AY2264*0.1))))</f>
        <v>0.48375000000000001</v>
      </c>
      <c r="BA2264" s="3">
        <f>AZ2264+AY2264</f>
        <v>2.4187500000000002</v>
      </c>
      <c r="BB2264" s="25">
        <f>BA2264+BA2264*0.08</f>
        <v>2.6122500000000004</v>
      </c>
      <c r="BC2264" s="20" t="s">
        <v>12295</v>
      </c>
    </row>
    <row r="2265" spans="1:116" ht="30" customHeight="1">
      <c r="A2265" s="7" t="s">
        <v>7419</v>
      </c>
      <c r="B2265" s="5">
        <v>2263</v>
      </c>
      <c r="C2265" s="116"/>
      <c r="D2265" s="116"/>
      <c r="E2265" s="43" t="s">
        <v>7454</v>
      </c>
      <c r="F2265" s="3" t="s">
        <v>7455</v>
      </c>
      <c r="G2265" s="3" t="s">
        <v>7456</v>
      </c>
      <c r="H2265" s="3" t="s">
        <v>56</v>
      </c>
      <c r="I2265" s="3" t="s">
        <v>3086</v>
      </c>
      <c r="J2265" s="3" t="s">
        <v>7460</v>
      </c>
      <c r="K2265" s="6"/>
      <c r="L2265" s="3"/>
      <c r="M2265" s="6">
        <v>20</v>
      </c>
      <c r="N2265" s="3" t="s">
        <v>44</v>
      </c>
      <c r="O2265" s="3" t="s">
        <v>7422</v>
      </c>
      <c r="P2265" s="3" t="s">
        <v>7458</v>
      </c>
      <c r="Q2265" s="3" t="s">
        <v>7461</v>
      </c>
      <c r="R2265" s="156">
        <v>8.7899999999999991</v>
      </c>
      <c r="S2265" s="22">
        <v>9.4499999999999993</v>
      </c>
      <c r="T2265" s="23">
        <v>8.7899999999999991</v>
      </c>
      <c r="U2265" s="1">
        <v>3</v>
      </c>
      <c r="V2265" s="21">
        <v>8.7899999999999991</v>
      </c>
      <c r="AQ2265" s="20" t="e">
        <f>AVERAGE(SMALL(AE2265:AI2265,1),SMALL(AE2265:AI2265,2))</f>
        <v>#NUM!</v>
      </c>
      <c r="AR2265" s="20" t="e">
        <f>IF(R2265 &lt;=( AVERAGE(SMALL(AE2265:AI2265,1),SMALL(AE2265:AI2265,2))), R2265, "")</f>
        <v>#NUM!</v>
      </c>
      <c r="AS2265" s="20" t="e">
        <f>AVERAGE(SMALL(AJ2265:AM2265,1),SMALL(AJ2265:AM2265,2))</f>
        <v>#NUM!</v>
      </c>
      <c r="AT2265" s="20">
        <f>T2265*1.075</f>
        <v>9.4492499999999993</v>
      </c>
      <c r="AU2265" s="20">
        <f>U2265*1.075</f>
        <v>3.2249999999999996</v>
      </c>
      <c r="AV2265" s="22">
        <f>MIN(AN2265,AT2265,AU2265)</f>
        <v>3.2249999999999996</v>
      </c>
      <c r="AW2265" s="20" t="s">
        <v>71</v>
      </c>
      <c r="AX2265" s="20" t="s">
        <v>72</v>
      </c>
      <c r="AY2265" s="25">
        <v>3.2250000000000001</v>
      </c>
      <c r="AZ2265" s="27">
        <f>IF(AND(AY2265&gt;0,AY2265&lt;=10),AY2265*0.25,IF(AND(AY2265&gt;10,AY2265&lt;=50),AY2265*0.17,IF(AND(AY2265&gt;10,AY2265&lt;=100),AY2265*0.12,IF(AY2265&gt;100,AY2265*0.1))))</f>
        <v>0.80625000000000002</v>
      </c>
      <c r="BA2265" s="3">
        <f>AZ2265+AY2265</f>
        <v>4.03125</v>
      </c>
      <c r="BB2265" s="25">
        <f>BA2265+BA2265*0.08</f>
        <v>4.3537499999999998</v>
      </c>
      <c r="BC2265" s="20" t="s">
        <v>12295</v>
      </c>
    </row>
    <row r="2266" spans="1:116" ht="30" customHeight="1">
      <c r="A2266" s="7" t="s">
        <v>7419</v>
      </c>
      <c r="B2266" s="5">
        <v>2264</v>
      </c>
      <c r="C2266" s="116"/>
      <c r="D2266" s="116"/>
      <c r="E2266" s="43" t="s">
        <v>7451</v>
      </c>
      <c r="F2266" s="3" t="s">
        <v>1327</v>
      </c>
      <c r="G2266" s="3" t="s">
        <v>1328</v>
      </c>
      <c r="H2266" s="3" t="s">
        <v>1149</v>
      </c>
      <c r="I2266" s="3" t="s">
        <v>255</v>
      </c>
      <c r="J2266" s="3" t="s">
        <v>7125</v>
      </c>
      <c r="K2266" s="6">
        <v>120</v>
      </c>
      <c r="L2266" s="3" t="s">
        <v>79</v>
      </c>
      <c r="M2266" s="6">
        <v>1</v>
      </c>
      <c r="N2266" s="3" t="s">
        <v>44</v>
      </c>
      <c r="O2266" s="3" t="s">
        <v>7422</v>
      </c>
      <c r="P2266" s="3" t="s">
        <v>7452</v>
      </c>
      <c r="Q2266" s="3" t="s">
        <v>7453</v>
      </c>
      <c r="R2266" s="156">
        <v>2.7</v>
      </c>
      <c r="S2266" s="22">
        <v>2.9</v>
      </c>
      <c r="U2266" s="1">
        <v>2.23</v>
      </c>
      <c r="W2266" s="22">
        <v>2.7</v>
      </c>
      <c r="AQ2266" s="20" t="e">
        <f>AVERAGE(SMALL(AE2266:AI2266,1),SMALL(AE2266:AI2266,2))</f>
        <v>#NUM!</v>
      </c>
      <c r="AR2266" s="20" t="e">
        <f>IF(R2266 &lt;=( AVERAGE(SMALL(AE2266:AI2266,1),SMALL(AE2266:AI2266,2))), R2266, "")</f>
        <v>#NUM!</v>
      </c>
      <c r="AS2266" s="20" t="e">
        <f>AVERAGE(SMALL(AJ2266:AM2266,1),SMALL(AJ2266:AM2266,2))</f>
        <v>#NUM!</v>
      </c>
      <c r="AT2266" s="20">
        <f>T2266*1.075</f>
        <v>0</v>
      </c>
      <c r="AU2266" s="20">
        <f>U2266*1.075</f>
        <v>2.3972500000000001</v>
      </c>
      <c r="AV2266" s="22">
        <f>MIN(AN2266,AT2266,AU2266)</f>
        <v>0</v>
      </c>
      <c r="AW2266" s="20" t="s">
        <v>71</v>
      </c>
      <c r="AX2266" s="20" t="s">
        <v>72</v>
      </c>
      <c r="AY2266" s="25">
        <v>2.3969999999999998</v>
      </c>
      <c r="AZ2266" s="27">
        <f>IF(AND(AY2266&gt;0,AY2266&lt;=10),AY2266*0.25,IF(AND(AY2266&gt;10,AY2266&lt;=50),AY2266*0.17,IF(AND(AY2266&gt;10,AY2266&lt;=100),AY2266*0.12,IF(AY2266&gt;100,AY2266*0.1))))</f>
        <v>0.59924999999999995</v>
      </c>
      <c r="BA2266" s="3">
        <f>AZ2266+AY2266</f>
        <v>2.9962499999999999</v>
      </c>
      <c r="BB2266" s="25">
        <f>BA2266+BA2266*0.08</f>
        <v>3.2359499999999999</v>
      </c>
      <c r="BC2266" s="20" t="s">
        <v>12295</v>
      </c>
    </row>
    <row r="2267" spans="1:116" s="28" customFormat="1" ht="30" customHeight="1">
      <c r="A2267" s="7" t="s">
        <v>7419</v>
      </c>
      <c r="B2267" s="5">
        <v>2265</v>
      </c>
      <c r="C2267" s="116"/>
      <c r="D2267" s="116"/>
      <c r="E2267" s="43" t="s">
        <v>7484</v>
      </c>
      <c r="F2267" s="3" t="s">
        <v>7485</v>
      </c>
      <c r="G2267" s="3" t="s">
        <v>1581</v>
      </c>
      <c r="H2267" s="3" t="s">
        <v>163</v>
      </c>
      <c r="I2267" s="3" t="s">
        <v>94</v>
      </c>
      <c r="J2267" s="3" t="s">
        <v>7486</v>
      </c>
      <c r="K2267" s="6">
        <v>40</v>
      </c>
      <c r="L2267" s="3" t="s">
        <v>1439</v>
      </c>
      <c r="M2267" s="6">
        <v>1</v>
      </c>
      <c r="N2267" s="3" t="s">
        <v>44</v>
      </c>
      <c r="O2267" s="3" t="s">
        <v>7422</v>
      </c>
      <c r="P2267" s="3" t="s">
        <v>7458</v>
      </c>
      <c r="Q2267" s="3" t="s">
        <v>7487</v>
      </c>
      <c r="R2267" s="156">
        <v>0.98</v>
      </c>
      <c r="S2267" s="22">
        <v>1.05</v>
      </c>
      <c r="T2267" s="23"/>
      <c r="U2267" s="1">
        <v>0.75</v>
      </c>
      <c r="V2267" s="21"/>
      <c r="W2267" s="22">
        <v>0.98</v>
      </c>
      <c r="X2267" s="22"/>
      <c r="Y2267" s="22"/>
      <c r="Z2267" s="22"/>
      <c r="AA2267" s="22"/>
      <c r="AB2267" s="22"/>
      <c r="AC2267" s="22"/>
      <c r="AD2267" s="22"/>
      <c r="AE2267" s="24"/>
      <c r="AF2267" s="20"/>
      <c r="AG2267" s="20"/>
      <c r="AH2267" s="20"/>
      <c r="AI2267" s="20"/>
      <c r="AJ2267" s="20"/>
      <c r="AK2267" s="20"/>
      <c r="AL2267" s="20"/>
      <c r="AM2267" s="20"/>
      <c r="AN2267" s="25"/>
      <c r="AO2267" s="20"/>
      <c r="AP2267" s="24"/>
      <c r="AQ2267" s="20" t="e">
        <f>AVERAGE(SMALL(AE2267:AI2267,1),SMALL(AE2267:AI2267,2))</f>
        <v>#NUM!</v>
      </c>
      <c r="AR2267" s="20" t="e">
        <f>IF(R2267 &lt;=( AVERAGE(SMALL(AE2267:AI2267,1),SMALL(AE2267:AI2267,2))), R2267, "")</f>
        <v>#NUM!</v>
      </c>
      <c r="AS2267" s="20" t="e">
        <f>AVERAGE(SMALL(AJ2267:AM2267,1),SMALL(AJ2267:AM2267,2))</f>
        <v>#NUM!</v>
      </c>
      <c r="AT2267" s="20">
        <f>T2267*1.075</f>
        <v>0</v>
      </c>
      <c r="AU2267" s="20">
        <f>U2267*1.075</f>
        <v>0.80624999999999991</v>
      </c>
      <c r="AV2267" s="22">
        <f>MIN(AN2267,AT2267,AU2267)</f>
        <v>0</v>
      </c>
      <c r="AW2267" s="20" t="s">
        <v>71</v>
      </c>
      <c r="AX2267" s="20" t="s">
        <v>72</v>
      </c>
      <c r="AY2267" s="25">
        <v>0.80600000000000005</v>
      </c>
      <c r="AZ2267" s="27">
        <f>IF(AND(AY2267&gt;0,AY2267&lt;=10),AY2267*0.25,IF(AND(AY2267&gt;10,AY2267&lt;=50),AY2267*0.17,IF(AND(AY2267&gt;10,AY2267&lt;=100),AY2267*0.12,IF(AY2267&gt;100,AY2267*0.1))))</f>
        <v>0.20150000000000001</v>
      </c>
      <c r="BA2267" s="3">
        <f>AZ2267+AY2267</f>
        <v>1.0075000000000001</v>
      </c>
      <c r="BB2267" s="25">
        <f>BA2267+BA2267*0.08</f>
        <v>1.0881000000000001</v>
      </c>
      <c r="BC2267" s="20" t="s">
        <v>12295</v>
      </c>
      <c r="BD2267" s="20"/>
      <c r="BE2267" s="20"/>
      <c r="BF2267" s="20"/>
      <c r="BG2267" s="20"/>
      <c r="BH2267" s="20"/>
      <c r="BI2267" s="20"/>
      <c r="BJ2267" s="20"/>
      <c r="BK2267" s="20"/>
      <c r="BL2267" s="20"/>
      <c r="BM2267" s="20"/>
      <c r="BN2267" s="20"/>
      <c r="BO2267" s="20"/>
      <c r="BP2267" s="19"/>
      <c r="BQ2267" s="19"/>
      <c r="BR2267" s="19"/>
      <c r="BS2267" s="19"/>
      <c r="BT2267" s="19"/>
      <c r="BU2267" s="19"/>
      <c r="BV2267" s="19"/>
      <c r="BW2267" s="19"/>
      <c r="BX2267" s="19"/>
      <c r="BY2267" s="19"/>
      <c r="BZ2267" s="19"/>
      <c r="CA2267" s="19"/>
      <c r="CB2267" s="19"/>
      <c r="CC2267" s="19"/>
      <c r="CD2267" s="19"/>
      <c r="CE2267" s="19"/>
      <c r="CF2267" s="19"/>
      <c r="CG2267" s="19"/>
      <c r="CH2267" s="19"/>
      <c r="CI2267" s="19"/>
      <c r="CJ2267" s="19"/>
      <c r="CK2267" s="19"/>
      <c r="CL2267" s="19"/>
      <c r="CM2267" s="19"/>
      <c r="CN2267" s="19"/>
      <c r="CO2267" s="19"/>
      <c r="CP2267" s="19"/>
      <c r="CQ2267" s="19"/>
      <c r="CR2267" s="19"/>
      <c r="CS2267" s="19"/>
      <c r="CT2267" s="19"/>
      <c r="CU2267" s="19"/>
      <c r="CV2267" s="19"/>
      <c r="CW2267" s="19"/>
      <c r="CX2267" s="19"/>
      <c r="CY2267" s="19"/>
      <c r="CZ2267" s="19"/>
      <c r="DA2267" s="19"/>
      <c r="DB2267" s="19"/>
      <c r="DC2267" s="19"/>
      <c r="DD2267" s="19"/>
      <c r="DE2267" s="19"/>
      <c r="DF2267" s="19"/>
      <c r="DG2267" s="19"/>
      <c r="DH2267" s="19"/>
      <c r="DI2267" s="19"/>
      <c r="DJ2267" s="19"/>
      <c r="DK2267" s="19"/>
      <c r="DL2267" s="19"/>
    </row>
    <row r="2268" spans="1:116" s="28" customFormat="1" ht="30" customHeight="1">
      <c r="A2268" s="152" t="s">
        <v>13075</v>
      </c>
      <c r="B2268" s="5">
        <v>2266</v>
      </c>
      <c r="C2268" s="179">
        <v>3766</v>
      </c>
      <c r="D2268" s="179"/>
      <c r="E2268" s="172" t="s">
        <v>7470</v>
      </c>
      <c r="F2268" s="3" t="s">
        <v>7471</v>
      </c>
      <c r="G2268" s="3" t="s">
        <v>212</v>
      </c>
      <c r="H2268" s="3" t="s">
        <v>101</v>
      </c>
      <c r="I2268" s="3" t="s">
        <v>42</v>
      </c>
      <c r="J2268" s="3" t="s">
        <v>865</v>
      </c>
      <c r="K2268" s="6"/>
      <c r="L2268" s="3"/>
      <c r="M2268" s="6">
        <v>28</v>
      </c>
      <c r="N2268" s="3" t="s">
        <v>44</v>
      </c>
      <c r="O2268" s="3" t="s">
        <v>7422</v>
      </c>
      <c r="P2268" s="3" t="s">
        <v>7472</v>
      </c>
      <c r="Q2268" s="3" t="s">
        <v>7473</v>
      </c>
      <c r="R2268" s="160">
        <v>6.45</v>
      </c>
      <c r="S2268" s="79">
        <v>6</v>
      </c>
      <c r="T2268" s="81">
        <v>4</v>
      </c>
      <c r="U2268" s="82"/>
      <c r="V2268" s="79">
        <v>6.45</v>
      </c>
      <c r="W2268" s="79"/>
      <c r="X2268" s="79"/>
      <c r="Y2268" s="79"/>
      <c r="Z2268" s="79"/>
      <c r="AA2268" s="79"/>
      <c r="AB2268" s="79"/>
      <c r="AC2268" s="79"/>
      <c r="AD2268" s="79"/>
      <c r="AE2268" s="83"/>
      <c r="AF2268" s="84">
        <v>4.8600000000000003</v>
      </c>
      <c r="AG2268" s="84"/>
      <c r="AH2268" s="84"/>
      <c r="AI2268" s="84"/>
      <c r="AJ2268" s="84"/>
      <c r="AK2268" s="84"/>
      <c r="AL2268" s="84"/>
      <c r="AM2268" s="84"/>
      <c r="AN2268" s="85"/>
      <c r="AO2268" s="84"/>
      <c r="AP2268" s="83"/>
      <c r="AQ2268" s="84" t="e">
        <f>AVERAGE(SMALL(AE2268:AI2268,1),SMALL(AE2268:AI2268,2))</f>
        <v>#NUM!</v>
      </c>
      <c r="AR2268" s="84" t="e">
        <f>IF(R2268 &lt;=( AVERAGE(SMALL(AE2268:AI2268,1),SMALL(AE2268:AI2268,2))), R2268, "")</f>
        <v>#NUM!</v>
      </c>
      <c r="AS2268" s="84" t="e">
        <f>AVERAGE(SMALL(AJ2268:AM2268,1),SMALL(AJ2268:AM2268,2))</f>
        <v>#NUM!</v>
      </c>
      <c r="AT2268" s="84" t="e">
        <f>#REF!*1.075</f>
        <v>#REF!</v>
      </c>
      <c r="AU2268" s="84">
        <f>T2268*1.075</f>
        <v>4.3</v>
      </c>
      <c r="AV2268" s="79" t="e">
        <f>MIN(AN2268,AT2268,AU2268)</f>
        <v>#REF!</v>
      </c>
      <c r="AW2268" s="84" t="s">
        <v>71</v>
      </c>
      <c r="AX2268" s="84" t="s">
        <v>72</v>
      </c>
      <c r="AY2268" s="85">
        <v>4.3</v>
      </c>
      <c r="AZ2268" s="87">
        <f>IF(AND(AY2268&gt;0,AY2268&lt;=10),AY2268*0.25,IF(AND(AY2268&gt;10,AY2268&lt;=50),AY2268*0.17,IF(AND(AY2268&gt;10,AY2268&lt;=100),AY2268*0.12,IF(AY2268&gt;100,AY2268*0.1))))</f>
        <v>1.075</v>
      </c>
      <c r="BA2268" s="43">
        <f>AZ2268+AY2268</f>
        <v>5.375</v>
      </c>
      <c r="BB2268" s="85">
        <f>BA2268+BA2268*0.08</f>
        <v>5.8049999999999997</v>
      </c>
      <c r="BC2268" s="20" t="s">
        <v>12295</v>
      </c>
      <c r="BD2268" s="84" t="s">
        <v>12298</v>
      </c>
      <c r="BE2268" s="88"/>
      <c r="BF2268" s="88"/>
      <c r="BG2268" s="88"/>
      <c r="BH2268" s="88"/>
      <c r="BI2268" s="88"/>
      <c r="BJ2268" s="88"/>
      <c r="BK2268" s="88"/>
      <c r="BL2268" s="88"/>
      <c r="BM2268" s="88"/>
      <c r="BN2268" s="88"/>
      <c r="BO2268" s="88"/>
      <c r="BP2268" s="88"/>
      <c r="BQ2268" s="88"/>
      <c r="BR2268" s="88"/>
      <c r="BS2268" s="88"/>
      <c r="BT2268" s="88"/>
      <c r="BU2268" s="88"/>
      <c r="BV2268" s="88"/>
      <c r="BW2268" s="88"/>
      <c r="BX2268" s="88"/>
      <c r="BY2268" s="88"/>
      <c r="BZ2268" s="88"/>
      <c r="CA2268" s="88"/>
      <c r="CB2268" s="88"/>
      <c r="CC2268" s="88"/>
      <c r="CD2268" s="88"/>
      <c r="CE2268" s="88"/>
      <c r="CF2268" s="88"/>
      <c r="CG2268" s="88"/>
      <c r="CH2268" s="88"/>
      <c r="CI2268" s="88"/>
      <c r="CJ2268" s="88"/>
      <c r="CK2268" s="88"/>
      <c r="CL2268" s="88"/>
      <c r="CM2268" s="88"/>
      <c r="CN2268" s="88"/>
      <c r="CO2268" s="88"/>
      <c r="CP2268" s="88"/>
      <c r="CQ2268" s="88"/>
      <c r="CR2268" s="88"/>
      <c r="CS2268" s="88"/>
      <c r="CT2268" s="88"/>
      <c r="CU2268" s="88"/>
      <c r="CV2268" s="88"/>
      <c r="CW2268" s="88"/>
      <c r="CX2268" s="88"/>
      <c r="CY2268" s="88"/>
      <c r="CZ2268" s="88"/>
      <c r="DA2268" s="88"/>
      <c r="DB2268" s="88"/>
      <c r="DC2268" s="88"/>
      <c r="DD2268" s="88"/>
      <c r="DE2268" s="88"/>
      <c r="DF2268" s="88"/>
      <c r="DG2268" s="88"/>
      <c r="DH2268" s="88"/>
      <c r="DI2268" s="88"/>
      <c r="DJ2268" s="88"/>
      <c r="DK2268" s="88"/>
      <c r="DL2268" s="88"/>
    </row>
    <row r="2269" spans="1:116" s="28" customFormat="1" ht="30" customHeight="1">
      <c r="A2269" s="7" t="s">
        <v>7419</v>
      </c>
      <c r="B2269" s="5">
        <v>2267</v>
      </c>
      <c r="C2269" s="6"/>
      <c r="D2269" s="6"/>
      <c r="E2269" s="43" t="s">
        <v>7432</v>
      </c>
      <c r="F2269" s="3" t="s">
        <v>7433</v>
      </c>
      <c r="G2269" s="3" t="s">
        <v>2159</v>
      </c>
      <c r="H2269" s="3" t="s">
        <v>299</v>
      </c>
      <c r="I2269" s="3" t="s">
        <v>102</v>
      </c>
      <c r="J2269" s="3" t="s">
        <v>7434</v>
      </c>
      <c r="K2269" s="6"/>
      <c r="L2269" s="3"/>
      <c r="M2269" s="6">
        <v>28</v>
      </c>
      <c r="N2269" s="3" t="s">
        <v>44</v>
      </c>
      <c r="O2269" s="3" t="s">
        <v>7422</v>
      </c>
      <c r="P2269" s="3" t="s">
        <v>7435</v>
      </c>
      <c r="Q2269" s="3" t="s">
        <v>7437</v>
      </c>
      <c r="R2269" s="156">
        <v>10.58</v>
      </c>
      <c r="S2269" s="22">
        <v>11.47</v>
      </c>
      <c r="T2269" s="23">
        <v>10.58</v>
      </c>
      <c r="U2269" s="1">
        <v>1.81</v>
      </c>
      <c r="V2269" s="21">
        <v>15</v>
      </c>
      <c r="W2269" s="22"/>
      <c r="X2269" s="22"/>
      <c r="Y2269" s="22"/>
      <c r="Z2269" s="22"/>
      <c r="AA2269" s="22"/>
      <c r="AB2269" s="22"/>
      <c r="AC2269" s="22"/>
      <c r="AD2269" s="22"/>
      <c r="AE2269" s="24"/>
      <c r="AF2269" s="20"/>
      <c r="AG2269" s="20"/>
      <c r="AH2269" s="20"/>
      <c r="AI2269" s="20"/>
      <c r="AJ2269" s="20"/>
      <c r="AK2269" s="20"/>
      <c r="AL2269" s="20"/>
      <c r="AM2269" s="20"/>
      <c r="AN2269" s="25"/>
      <c r="AO2269" s="20"/>
      <c r="AP2269" s="24"/>
      <c r="AQ2269" s="20" t="e">
        <f>AVERAGE(SMALL(AE2269:AI2269,1),SMALL(AE2269:AI2269,2))</f>
        <v>#NUM!</v>
      </c>
      <c r="AR2269" s="20" t="e">
        <f>IF(R2269 &lt;=( AVERAGE(SMALL(AE2269:AI2269,1),SMALL(AE2269:AI2269,2))), R2269, "")</f>
        <v>#NUM!</v>
      </c>
      <c r="AS2269" s="20" t="e">
        <f>AVERAGE(SMALL(AJ2269:AM2269,1),SMALL(AJ2269:AM2269,2))</f>
        <v>#NUM!</v>
      </c>
      <c r="AT2269" s="20">
        <f>T2269*1.075</f>
        <v>11.3735</v>
      </c>
      <c r="AU2269" s="20">
        <f>U2269*1.075</f>
        <v>1.9457499999999999</v>
      </c>
      <c r="AV2269" s="22">
        <f>MIN(AN2269,AT2269,AU2269)</f>
        <v>1.9457499999999999</v>
      </c>
      <c r="AW2269" s="20" t="s">
        <v>71</v>
      </c>
      <c r="AX2269" s="20" t="s">
        <v>72</v>
      </c>
      <c r="AY2269" s="25">
        <v>1.95</v>
      </c>
      <c r="AZ2269" s="27">
        <f>IF(AND(AY2269&gt;0,AY2269&lt;=10),AY2269*0.25,IF(AND(AY2269&gt;10,AY2269&lt;=50),AY2269*0.17,IF(AND(AY2269&gt;10,AY2269&lt;=100),AY2269*0.12,IF(AY2269&gt;100,AY2269*0.1))))</f>
        <v>0.48749999999999999</v>
      </c>
      <c r="BA2269" s="3">
        <f>AZ2269+AY2269</f>
        <v>2.4375</v>
      </c>
      <c r="BB2269" s="25">
        <f>BA2269+BA2269*0.08</f>
        <v>2.6324999999999998</v>
      </c>
      <c r="BC2269" s="20" t="s">
        <v>12295</v>
      </c>
      <c r="BD2269" s="20"/>
      <c r="BE2269" s="20"/>
      <c r="BF2269" s="20"/>
      <c r="BG2269" s="20"/>
      <c r="BH2269" s="20"/>
      <c r="BI2269" s="20"/>
      <c r="BJ2269" s="20"/>
      <c r="BK2269" s="20"/>
      <c r="BL2269" s="20"/>
      <c r="BM2269" s="20"/>
      <c r="BN2269" s="20"/>
      <c r="BO2269" s="20"/>
      <c r="BP2269" s="19"/>
      <c r="BQ2269" s="19"/>
      <c r="BR2269" s="19"/>
      <c r="BS2269" s="19"/>
      <c r="BT2269" s="19"/>
      <c r="BU2269" s="19"/>
      <c r="BV2269" s="19"/>
      <c r="BW2269" s="19"/>
      <c r="BX2269" s="19"/>
      <c r="BY2269" s="19"/>
      <c r="BZ2269" s="19"/>
      <c r="CA2269" s="19"/>
      <c r="CB2269" s="19"/>
      <c r="CC2269" s="19"/>
      <c r="CD2269" s="19"/>
      <c r="CE2269" s="19"/>
      <c r="CF2269" s="19"/>
      <c r="CG2269" s="19"/>
      <c r="CH2269" s="19"/>
      <c r="CI2269" s="19"/>
      <c r="CJ2269" s="19"/>
      <c r="CK2269" s="19"/>
      <c r="CL2269" s="19"/>
      <c r="CM2269" s="19"/>
      <c r="CN2269" s="19"/>
      <c r="CO2269" s="19"/>
      <c r="CP2269" s="19"/>
      <c r="CQ2269" s="19"/>
      <c r="CR2269" s="19"/>
      <c r="CS2269" s="19"/>
      <c r="CT2269" s="19"/>
      <c r="CU2269" s="19"/>
      <c r="CV2269" s="19"/>
      <c r="CW2269" s="19"/>
      <c r="CX2269" s="19"/>
      <c r="CY2269" s="19"/>
      <c r="CZ2269" s="19"/>
      <c r="DA2269" s="19"/>
      <c r="DB2269" s="19"/>
      <c r="DC2269" s="19"/>
      <c r="DD2269" s="19"/>
      <c r="DE2269" s="19"/>
      <c r="DF2269" s="19"/>
      <c r="DG2269" s="19"/>
      <c r="DH2269" s="19"/>
      <c r="DI2269" s="19"/>
      <c r="DJ2269" s="19"/>
      <c r="DK2269" s="19"/>
      <c r="DL2269" s="19"/>
    </row>
    <row r="2270" spans="1:116" ht="30" customHeight="1">
      <c r="A2270" s="7" t="s">
        <v>7419</v>
      </c>
      <c r="B2270" s="5">
        <v>2268</v>
      </c>
      <c r="C2270" s="6"/>
      <c r="D2270" s="6"/>
      <c r="E2270" s="43" t="s">
        <v>7432</v>
      </c>
      <c r="F2270" s="3" t="s">
        <v>7433</v>
      </c>
      <c r="G2270" s="3" t="s">
        <v>2159</v>
      </c>
      <c r="H2270" s="3" t="s">
        <v>101</v>
      </c>
      <c r="I2270" s="3" t="s">
        <v>102</v>
      </c>
      <c r="J2270" s="3" t="s">
        <v>7434</v>
      </c>
      <c r="K2270" s="6"/>
      <c r="L2270" s="3"/>
      <c r="M2270" s="6">
        <v>28</v>
      </c>
      <c r="N2270" s="3" t="s">
        <v>44</v>
      </c>
      <c r="O2270" s="3" t="s">
        <v>7422</v>
      </c>
      <c r="P2270" s="3" t="s">
        <v>7435</v>
      </c>
      <c r="Q2270" s="3" t="s">
        <v>7436</v>
      </c>
      <c r="R2270" s="156">
        <v>11</v>
      </c>
      <c r="S2270" s="22">
        <v>11.91</v>
      </c>
      <c r="T2270" s="23">
        <v>11.08</v>
      </c>
      <c r="U2270" s="1">
        <v>2.39</v>
      </c>
      <c r="V2270" s="21">
        <v>30</v>
      </c>
      <c r="AQ2270" s="20" t="e">
        <f>AVERAGE(SMALL(AE2270:AI2270,1),SMALL(AE2270:AI2270,2))</f>
        <v>#NUM!</v>
      </c>
      <c r="AR2270" s="20" t="e">
        <f>IF(R2270 &lt;=( AVERAGE(SMALL(AE2270:AI2270,1),SMALL(AE2270:AI2270,2))), R2270, "")</f>
        <v>#NUM!</v>
      </c>
      <c r="AS2270" s="20" t="e">
        <f>AVERAGE(SMALL(AJ2270:AM2270,1),SMALL(AJ2270:AM2270,2))</f>
        <v>#NUM!</v>
      </c>
      <c r="AT2270" s="20">
        <f>T2270*1.075</f>
        <v>11.911</v>
      </c>
      <c r="AU2270" s="20">
        <f>U2270*1.075</f>
        <v>2.5692499999999998</v>
      </c>
      <c r="AV2270" s="22">
        <f>MIN(AN2270,AT2270,AU2270)</f>
        <v>2.5692499999999998</v>
      </c>
      <c r="AW2270" s="20" t="s">
        <v>71</v>
      </c>
      <c r="AX2270" s="20" t="s">
        <v>72</v>
      </c>
      <c r="AY2270" s="25">
        <v>2.57</v>
      </c>
      <c r="AZ2270" s="27">
        <f>IF(AND(AY2270&gt;0,AY2270&lt;=10),AY2270*0.25,IF(AND(AY2270&gt;10,AY2270&lt;=50),AY2270*0.17,IF(AND(AY2270&gt;10,AY2270&lt;=100),AY2270*0.12,IF(AY2270&gt;100,AY2270*0.1))))</f>
        <v>0.64249999999999996</v>
      </c>
      <c r="BA2270" s="3">
        <f>AZ2270+AY2270</f>
        <v>3.2124999999999999</v>
      </c>
      <c r="BB2270" s="25">
        <f>BA2270+BA2270*0.08</f>
        <v>3.4695</v>
      </c>
      <c r="BC2270" s="20" t="s">
        <v>12295</v>
      </c>
    </row>
    <row r="2271" spans="1:116" ht="30" customHeight="1">
      <c r="A2271" s="152" t="s">
        <v>13075</v>
      </c>
      <c r="B2271" s="5">
        <v>2269</v>
      </c>
      <c r="C2271" s="173">
        <v>3867</v>
      </c>
      <c r="D2271" s="173"/>
      <c r="E2271" s="172" t="s">
        <v>7516</v>
      </c>
      <c r="F2271" s="3" t="s">
        <v>3979</v>
      </c>
      <c r="G2271" s="3" t="s">
        <v>2366</v>
      </c>
      <c r="H2271" s="3" t="s">
        <v>2367</v>
      </c>
      <c r="I2271" s="3" t="s">
        <v>42</v>
      </c>
      <c r="J2271" s="3" t="s">
        <v>5685</v>
      </c>
      <c r="K2271" s="6"/>
      <c r="L2271" s="3"/>
      <c r="M2271" s="6">
        <v>20</v>
      </c>
      <c r="N2271" s="3" t="s">
        <v>44</v>
      </c>
      <c r="O2271" s="3" t="s">
        <v>7422</v>
      </c>
      <c r="P2271" s="3" t="s">
        <v>7458</v>
      </c>
      <c r="Q2271" s="3" t="s">
        <v>7517</v>
      </c>
      <c r="R2271" s="160">
        <v>3.63</v>
      </c>
      <c r="S2271" s="79">
        <v>3.38</v>
      </c>
      <c r="T2271" s="81">
        <v>1.43</v>
      </c>
      <c r="U2271" s="82"/>
      <c r="V2271" s="79">
        <v>3.63</v>
      </c>
      <c r="W2271" s="79"/>
      <c r="X2271" s="79"/>
      <c r="Y2271" s="79"/>
      <c r="Z2271" s="79"/>
      <c r="AA2271" s="79"/>
      <c r="AB2271" s="79"/>
      <c r="AC2271" s="79"/>
      <c r="AD2271" s="79"/>
      <c r="AE2271" s="83"/>
      <c r="AF2271" s="84"/>
      <c r="AG2271" s="84"/>
      <c r="AH2271" s="84"/>
      <c r="AI2271" s="84"/>
      <c r="AJ2271" s="84"/>
      <c r="AK2271" s="84"/>
      <c r="AL2271" s="84"/>
      <c r="AM2271" s="84"/>
      <c r="AN2271" s="85"/>
      <c r="AO2271" s="84"/>
      <c r="AP2271" s="83"/>
      <c r="AQ2271" s="84" t="e">
        <f>AVERAGE(SMALL(AE2271:AI2271,1),SMALL(AE2271:AI2271,2))</f>
        <v>#NUM!</v>
      </c>
      <c r="AR2271" s="84" t="e">
        <f>IF(R2271 &lt;=( AVERAGE(SMALL(AE2271:AI2271,1),SMALL(AE2271:AI2271,2))), R2271, "")</f>
        <v>#NUM!</v>
      </c>
      <c r="AS2271" s="84" t="e">
        <f>AVERAGE(SMALL(AJ2271:AM2271,1),SMALL(AJ2271:AM2271,2))</f>
        <v>#NUM!</v>
      </c>
      <c r="AT2271" s="84" t="e">
        <f>#REF!*1.075</f>
        <v>#REF!</v>
      </c>
      <c r="AU2271" s="84">
        <f>T2271*1.075</f>
        <v>1.5372499999999998</v>
      </c>
      <c r="AV2271" s="79" t="e">
        <f>MIN(AN2271,AT2271,AU2271)</f>
        <v>#REF!</v>
      </c>
      <c r="AW2271" s="84"/>
      <c r="AX2271" s="84"/>
      <c r="AY2271" s="85">
        <v>1.5369999999999999</v>
      </c>
      <c r="AZ2271" s="87">
        <f>IF(AND(AY2271&gt;0,AY2271&lt;=10),AY2271*0.25,IF(AND(AY2271&gt;10,AY2271&lt;=50),AY2271*0.17,IF(AND(AY2271&gt;10,AY2271&lt;=100),AY2271*0.12,IF(AY2271&gt;100,AY2271*0.1))))</f>
        <v>0.38424999999999998</v>
      </c>
      <c r="BA2271" s="43">
        <f>AZ2271+AY2271</f>
        <v>1.9212499999999999</v>
      </c>
      <c r="BB2271" s="85">
        <f>BA2271+BA2271*0.08</f>
        <v>2.0749499999999999</v>
      </c>
      <c r="BC2271" s="20" t="s">
        <v>12295</v>
      </c>
      <c r="BD2271" s="84" t="s">
        <v>12298</v>
      </c>
      <c r="BE2271" s="88"/>
      <c r="BF2271" s="88"/>
      <c r="BG2271" s="88"/>
      <c r="BH2271" s="88"/>
      <c r="BI2271" s="88"/>
      <c r="BJ2271" s="88"/>
      <c r="BK2271" s="88"/>
      <c r="BL2271" s="88"/>
      <c r="BM2271" s="88"/>
      <c r="BN2271" s="88"/>
      <c r="BO2271" s="88"/>
      <c r="BP2271" s="88"/>
      <c r="BQ2271" s="88"/>
      <c r="BR2271" s="88"/>
      <c r="BS2271" s="88"/>
      <c r="BT2271" s="88"/>
      <c r="BU2271" s="88"/>
      <c r="BV2271" s="88"/>
      <c r="BW2271" s="88"/>
      <c r="BX2271" s="88"/>
      <c r="BY2271" s="88"/>
      <c r="BZ2271" s="88"/>
      <c r="CA2271" s="88"/>
      <c r="CB2271" s="88"/>
      <c r="CC2271" s="88"/>
      <c r="CD2271" s="88"/>
      <c r="CE2271" s="88"/>
      <c r="CF2271" s="88"/>
      <c r="CG2271" s="88"/>
      <c r="CH2271" s="88"/>
      <c r="CI2271" s="88"/>
      <c r="CJ2271" s="88"/>
      <c r="CK2271" s="88"/>
      <c r="CL2271" s="88"/>
      <c r="CM2271" s="88"/>
      <c r="CN2271" s="88"/>
      <c r="CO2271" s="88"/>
      <c r="CP2271" s="88"/>
      <c r="CQ2271" s="88"/>
      <c r="CR2271" s="88"/>
      <c r="CS2271" s="88"/>
      <c r="CT2271" s="88"/>
      <c r="CU2271" s="88"/>
      <c r="CV2271" s="88"/>
      <c r="CW2271" s="88"/>
      <c r="CX2271" s="88"/>
      <c r="CY2271" s="88"/>
      <c r="CZ2271" s="88"/>
      <c r="DA2271" s="88"/>
      <c r="DB2271" s="88"/>
      <c r="DC2271" s="88"/>
      <c r="DD2271" s="88"/>
      <c r="DE2271" s="88"/>
      <c r="DF2271" s="88"/>
      <c r="DG2271" s="88"/>
      <c r="DH2271" s="88"/>
      <c r="DI2271" s="88"/>
      <c r="DJ2271" s="88"/>
      <c r="DK2271" s="88"/>
      <c r="DL2271" s="88"/>
    </row>
    <row r="2272" spans="1:116" ht="30" customHeight="1">
      <c r="A2272" s="7" t="s">
        <v>7419</v>
      </c>
      <c r="B2272" s="5">
        <v>2270</v>
      </c>
      <c r="C2272" s="6"/>
      <c r="D2272" s="6"/>
      <c r="E2272" s="43" t="s">
        <v>7526</v>
      </c>
      <c r="F2272" s="3" t="s">
        <v>2548</v>
      </c>
      <c r="G2272" s="3" t="s">
        <v>2542</v>
      </c>
      <c r="H2272" s="3" t="s">
        <v>163</v>
      </c>
      <c r="I2272" s="3" t="s">
        <v>296</v>
      </c>
      <c r="J2272" s="3" t="s">
        <v>7527</v>
      </c>
      <c r="K2272" s="6"/>
      <c r="L2272" s="3"/>
      <c r="M2272" s="6">
        <v>30</v>
      </c>
      <c r="N2272" s="3" t="s">
        <v>44</v>
      </c>
      <c r="O2272" s="3" t="s">
        <v>7422</v>
      </c>
      <c r="P2272" s="3" t="s">
        <v>7528</v>
      </c>
      <c r="Q2272" s="3" t="s">
        <v>7529</v>
      </c>
      <c r="R2272" s="156">
        <v>2.4</v>
      </c>
      <c r="S2272" s="22">
        <v>2.58</v>
      </c>
      <c r="U2272" s="1">
        <v>1.25</v>
      </c>
      <c r="W2272" s="22">
        <v>2.4</v>
      </c>
      <c r="AQ2272" s="20" t="e">
        <f>AVERAGE(SMALL(AE2272:AI2272,1),SMALL(AE2272:AI2272,2))</f>
        <v>#NUM!</v>
      </c>
      <c r="AR2272" s="20" t="e">
        <f>IF(R2272 &lt;=( AVERAGE(SMALL(AE2272:AI2272,1),SMALL(AE2272:AI2272,2))), R2272, "")</f>
        <v>#NUM!</v>
      </c>
      <c r="AS2272" s="20" t="e">
        <f>AVERAGE(SMALL(AJ2272:AM2272,1),SMALL(AJ2272:AM2272,2))</f>
        <v>#NUM!</v>
      </c>
      <c r="AT2272" s="20">
        <f>T2272*1.075</f>
        <v>0</v>
      </c>
      <c r="AU2272" s="20">
        <f>U2272*1.075</f>
        <v>1.34375</v>
      </c>
      <c r="AV2272" s="22">
        <f>MIN(AN2272,AT2272,AU2272)</f>
        <v>0</v>
      </c>
      <c r="AW2272" s="20" t="s">
        <v>71</v>
      </c>
      <c r="AX2272" s="20" t="s">
        <v>72</v>
      </c>
      <c r="AY2272" s="25">
        <v>1.343</v>
      </c>
      <c r="AZ2272" s="27">
        <f>IF(AND(AY2272&gt;0,AY2272&lt;=10),AY2272*0.25,IF(AND(AY2272&gt;10,AY2272&lt;=50),AY2272*0.17,IF(AND(AY2272&gt;10,AY2272&lt;=100),AY2272*0.12,IF(AY2272&gt;100,AY2272*0.1))))</f>
        <v>0.33574999999999999</v>
      </c>
      <c r="BA2272" s="3">
        <f>AZ2272+AY2272</f>
        <v>1.67875</v>
      </c>
      <c r="BB2272" s="25">
        <f>BA2272+BA2272*0.08</f>
        <v>1.8130500000000001</v>
      </c>
      <c r="BC2272" s="20" t="s">
        <v>12295</v>
      </c>
    </row>
    <row r="2273" spans="1:116" ht="30" customHeight="1">
      <c r="A2273" s="111" t="s">
        <v>12724</v>
      </c>
      <c r="B2273" s="5">
        <v>2271</v>
      </c>
      <c r="C2273" s="116"/>
      <c r="D2273" s="116"/>
      <c r="E2273" s="245" t="s">
        <v>12818</v>
      </c>
      <c r="F2273" s="246" t="s">
        <v>12819</v>
      </c>
      <c r="G2273" s="246" t="s">
        <v>12820</v>
      </c>
      <c r="H2273" s="246" t="s">
        <v>6721</v>
      </c>
      <c r="I2273" s="246" t="s">
        <v>12821</v>
      </c>
      <c r="J2273" s="246" t="s">
        <v>12822</v>
      </c>
      <c r="K2273" s="247"/>
      <c r="L2273" s="246"/>
      <c r="M2273" s="247">
        <v>5</v>
      </c>
      <c r="N2273" s="246" t="s">
        <v>44</v>
      </c>
      <c r="O2273" s="246" t="s">
        <v>12823</v>
      </c>
      <c r="P2273" s="246" t="s">
        <v>12824</v>
      </c>
      <c r="Q2273" s="246" t="s">
        <v>12825</v>
      </c>
      <c r="R2273" s="161">
        <v>60</v>
      </c>
      <c r="S2273" s="79">
        <v>56</v>
      </c>
      <c r="T2273" s="81">
        <v>44</v>
      </c>
      <c r="U2273" s="81"/>
      <c r="V2273" s="82"/>
      <c r="W2273" s="79"/>
      <c r="X2273" s="79"/>
      <c r="Y2273" s="79"/>
      <c r="Z2273" s="79"/>
      <c r="AA2273" s="79"/>
      <c r="AB2273" s="79"/>
      <c r="AC2273" s="79"/>
      <c r="AD2273" s="79"/>
      <c r="AE2273" s="83"/>
      <c r="AF2273" s="84"/>
      <c r="AG2273" s="84"/>
      <c r="AH2273" s="84"/>
      <c r="AI2273" s="84"/>
      <c r="AJ2273" s="84"/>
      <c r="AK2273" s="84"/>
      <c r="AL2273" s="84"/>
      <c r="AM2273" s="84"/>
      <c r="AN2273" s="85"/>
      <c r="AO2273" s="84"/>
      <c r="AP2273" s="83"/>
      <c r="AQ2273" s="84" t="e">
        <v>#NUM!</v>
      </c>
      <c r="AR2273" s="84" t="e">
        <v>#NUM!</v>
      </c>
      <c r="AS2273" s="84" t="e">
        <v>#NUM!</v>
      </c>
      <c r="AT2273" s="84" t="e">
        <v>#REF!</v>
      </c>
      <c r="AU2273" s="84">
        <v>47.3</v>
      </c>
      <c r="AV2273" s="79" t="e">
        <v>#REF!</v>
      </c>
      <c r="AW2273" s="84" t="s">
        <v>71</v>
      </c>
      <c r="AX2273" s="84" t="s">
        <v>72</v>
      </c>
      <c r="AY2273" s="248">
        <v>47.3</v>
      </c>
      <c r="AZ2273" s="249">
        <v>8.0410000000000004</v>
      </c>
      <c r="BA2273" s="245">
        <v>55.340999999999994</v>
      </c>
      <c r="BB2273" s="248">
        <v>59.76827999999999</v>
      </c>
      <c r="BC2273" s="250" t="s">
        <v>12295</v>
      </c>
      <c r="BD2273" s="84" t="s">
        <v>1028</v>
      </c>
      <c r="BE2273" s="84"/>
      <c r="BF2273" s="252"/>
      <c r="BG2273" s="252"/>
      <c r="BH2273" s="251"/>
      <c r="BI2273" s="251"/>
      <c r="BJ2273" s="251"/>
      <c r="BK2273" s="251"/>
      <c r="BL2273" s="251"/>
      <c r="BM2273" s="251"/>
      <c r="BN2273" s="251"/>
      <c r="BO2273" s="251"/>
      <c r="BP2273" s="251"/>
      <c r="BQ2273" s="251"/>
      <c r="BR2273" s="251"/>
      <c r="BS2273" s="251"/>
      <c r="BT2273" s="251"/>
      <c r="BU2273" s="251"/>
      <c r="BV2273" s="251"/>
      <c r="BW2273" s="251"/>
      <c r="BX2273" s="251"/>
      <c r="BY2273" s="251"/>
      <c r="BZ2273" s="251"/>
      <c r="CA2273" s="251"/>
      <c r="CB2273" s="251"/>
      <c r="CC2273" s="251"/>
      <c r="CD2273" s="251"/>
      <c r="CE2273" s="251"/>
      <c r="CF2273" s="251"/>
      <c r="CG2273" s="251"/>
      <c r="CH2273" s="251"/>
      <c r="CI2273" s="251"/>
      <c r="CJ2273" s="251"/>
      <c r="CK2273" s="251"/>
      <c r="CL2273" s="251"/>
      <c r="CM2273" s="251"/>
      <c r="CN2273" s="251"/>
      <c r="CO2273" s="251"/>
      <c r="CP2273" s="251"/>
      <c r="CQ2273" s="251"/>
      <c r="CR2273" s="251"/>
      <c r="CS2273" s="251"/>
      <c r="CT2273" s="251"/>
      <c r="CU2273" s="251"/>
      <c r="CV2273" s="251"/>
      <c r="CW2273" s="251"/>
      <c r="CX2273" s="251"/>
      <c r="CY2273" s="251"/>
      <c r="CZ2273" s="251"/>
      <c r="DA2273" s="251"/>
      <c r="DB2273" s="251"/>
      <c r="DC2273" s="251"/>
      <c r="DD2273" s="251"/>
      <c r="DE2273" s="251"/>
      <c r="DF2273" s="251"/>
      <c r="DG2273" s="251"/>
      <c r="DH2273" s="251"/>
      <c r="DI2273" s="251"/>
      <c r="DJ2273" s="251"/>
      <c r="DK2273" s="251"/>
      <c r="DL2273" s="251"/>
    </row>
    <row r="2274" spans="1:116" ht="30" customHeight="1">
      <c r="A2274" s="111" t="s">
        <v>12724</v>
      </c>
      <c r="B2274" s="5">
        <v>2272</v>
      </c>
      <c r="C2274" s="116"/>
      <c r="D2274" s="116"/>
      <c r="E2274" s="245" t="s">
        <v>12826</v>
      </c>
      <c r="F2274" s="246" t="s">
        <v>12819</v>
      </c>
      <c r="G2274" s="246" t="s">
        <v>12820</v>
      </c>
      <c r="H2274" s="246" t="s">
        <v>12827</v>
      </c>
      <c r="I2274" s="246" t="s">
        <v>12828</v>
      </c>
      <c r="J2274" s="246" t="s">
        <v>12829</v>
      </c>
      <c r="K2274" s="247"/>
      <c r="L2274" s="246"/>
      <c r="M2274" s="247">
        <v>5</v>
      </c>
      <c r="N2274" s="246" t="s">
        <v>44</v>
      </c>
      <c r="O2274" s="246" t="s">
        <v>12823</v>
      </c>
      <c r="P2274" s="246" t="s">
        <v>12824</v>
      </c>
      <c r="Q2274" s="246" t="s">
        <v>12830</v>
      </c>
      <c r="R2274" s="161">
        <v>15.5</v>
      </c>
      <c r="S2274" s="79">
        <v>14.5</v>
      </c>
      <c r="T2274" s="81">
        <v>10</v>
      </c>
      <c r="U2274" s="81"/>
      <c r="V2274" s="82"/>
      <c r="W2274" s="79"/>
      <c r="X2274" s="79"/>
      <c r="Y2274" s="79"/>
      <c r="Z2274" s="79"/>
      <c r="AA2274" s="79"/>
      <c r="AB2274" s="79"/>
      <c r="AC2274" s="79"/>
      <c r="AD2274" s="79"/>
      <c r="AE2274" s="83"/>
      <c r="AF2274" s="84"/>
      <c r="AG2274" s="84"/>
      <c r="AH2274" s="84"/>
      <c r="AI2274" s="84"/>
      <c r="AJ2274" s="84"/>
      <c r="AK2274" s="84"/>
      <c r="AL2274" s="84"/>
      <c r="AM2274" s="84"/>
      <c r="AN2274" s="85"/>
      <c r="AO2274" s="84"/>
      <c r="AP2274" s="83"/>
      <c r="AQ2274" s="84" t="e">
        <v>#NUM!</v>
      </c>
      <c r="AR2274" s="84" t="e">
        <v>#NUM!</v>
      </c>
      <c r="AS2274" s="84" t="e">
        <v>#NUM!</v>
      </c>
      <c r="AT2274" s="84" t="e">
        <v>#REF!</v>
      </c>
      <c r="AU2274" s="84">
        <v>10.75</v>
      </c>
      <c r="AV2274" s="79" t="e">
        <v>#REF!</v>
      </c>
      <c r="AW2274" s="84" t="s">
        <v>71</v>
      </c>
      <c r="AX2274" s="84" t="s">
        <v>72</v>
      </c>
      <c r="AY2274" s="248">
        <v>10.75</v>
      </c>
      <c r="AZ2274" s="249">
        <v>1.8275000000000001</v>
      </c>
      <c r="BA2274" s="245">
        <v>12.577500000000001</v>
      </c>
      <c r="BB2274" s="248">
        <v>13.5837</v>
      </c>
      <c r="BC2274" s="250" t="s">
        <v>12295</v>
      </c>
      <c r="BD2274" s="84" t="s">
        <v>1028</v>
      </c>
      <c r="BE2274" s="84"/>
      <c r="BF2274" s="252"/>
      <c r="BG2274" s="252"/>
      <c r="BH2274" s="251"/>
      <c r="BI2274" s="251"/>
      <c r="BJ2274" s="251"/>
      <c r="BK2274" s="251"/>
      <c r="BL2274" s="251"/>
      <c r="BM2274" s="251"/>
      <c r="BN2274" s="251"/>
      <c r="BO2274" s="251"/>
      <c r="BP2274" s="251"/>
      <c r="BQ2274" s="251"/>
      <c r="BR2274" s="251"/>
      <c r="BS2274" s="251"/>
      <c r="BT2274" s="251"/>
      <c r="BU2274" s="251"/>
      <c r="BV2274" s="251"/>
      <c r="BW2274" s="251"/>
      <c r="BX2274" s="251"/>
      <c r="BY2274" s="251"/>
      <c r="BZ2274" s="251"/>
      <c r="CA2274" s="251"/>
      <c r="CB2274" s="251"/>
      <c r="CC2274" s="251"/>
      <c r="CD2274" s="251"/>
      <c r="CE2274" s="251"/>
      <c r="CF2274" s="251"/>
      <c r="CG2274" s="251"/>
      <c r="CH2274" s="251"/>
      <c r="CI2274" s="251"/>
      <c r="CJ2274" s="251"/>
      <c r="CK2274" s="251"/>
      <c r="CL2274" s="251"/>
      <c r="CM2274" s="251"/>
      <c r="CN2274" s="251"/>
      <c r="CO2274" s="251"/>
      <c r="CP2274" s="251"/>
      <c r="CQ2274" s="251"/>
      <c r="CR2274" s="251"/>
      <c r="CS2274" s="251"/>
      <c r="CT2274" s="251"/>
      <c r="CU2274" s="251"/>
      <c r="CV2274" s="251"/>
      <c r="CW2274" s="251"/>
      <c r="CX2274" s="251"/>
      <c r="CY2274" s="251"/>
      <c r="CZ2274" s="251"/>
      <c r="DA2274" s="251"/>
      <c r="DB2274" s="251"/>
      <c r="DC2274" s="251"/>
      <c r="DD2274" s="251"/>
      <c r="DE2274" s="251"/>
      <c r="DF2274" s="251"/>
      <c r="DG2274" s="251"/>
      <c r="DH2274" s="251"/>
      <c r="DI2274" s="251"/>
      <c r="DJ2274" s="251"/>
      <c r="DK2274" s="251"/>
      <c r="DL2274" s="251"/>
    </row>
    <row r="2275" spans="1:116" ht="30" customHeight="1">
      <c r="A2275" s="4" t="s">
        <v>7545</v>
      </c>
      <c r="B2275" s="5">
        <v>2273</v>
      </c>
      <c r="C2275" s="116">
        <v>4020</v>
      </c>
      <c r="D2275" s="116"/>
      <c r="E2275" s="43" t="s">
        <v>7546</v>
      </c>
      <c r="F2275" s="3" t="s">
        <v>6042</v>
      </c>
      <c r="G2275" s="3" t="s">
        <v>6043</v>
      </c>
      <c r="H2275" s="3" t="s">
        <v>7547</v>
      </c>
      <c r="I2275" s="3" t="s">
        <v>156</v>
      </c>
      <c r="J2275" s="3" t="s">
        <v>7548</v>
      </c>
      <c r="K2275" s="6"/>
      <c r="L2275" s="3"/>
      <c r="M2275" s="6">
        <v>30</v>
      </c>
      <c r="N2275" s="3" t="s">
        <v>44</v>
      </c>
      <c r="O2275" s="3" t="s">
        <v>7549</v>
      </c>
      <c r="P2275" s="3" t="s">
        <v>7550</v>
      </c>
      <c r="Q2275" s="3" t="s">
        <v>7551</v>
      </c>
      <c r="R2275" s="156">
        <v>5.43</v>
      </c>
      <c r="T2275" s="23">
        <v>4</v>
      </c>
      <c r="U2275" s="1">
        <v>4</v>
      </c>
      <c r="W2275" s="22">
        <v>6.1050000000000004</v>
      </c>
      <c r="X2275" s="22">
        <v>4</v>
      </c>
      <c r="AF2275" s="20">
        <v>7.4820000000000002</v>
      </c>
      <c r="AG2275" s="20">
        <v>4.0425000000000004</v>
      </c>
      <c r="AN2275" s="25">
        <v>5.43</v>
      </c>
      <c r="AO2275" s="20" t="s">
        <v>47</v>
      </c>
      <c r="AP2275" s="24" t="s">
        <v>48</v>
      </c>
      <c r="AQ2275" s="20">
        <f>AVERAGE(SMALL(AE2275:AI2275,1),SMALL(AE2275:AI2275,2))</f>
        <v>5.7622499999999999</v>
      </c>
      <c r="AR2275" s="20">
        <f>IF(R2275 &lt;=( AVERAGE(SMALL(AE2275:AI2275,1),SMALL(AE2275:AI2275,2))), R2275, "")</f>
        <v>5.43</v>
      </c>
      <c r="AS2275" s="20" t="e">
        <f>AVERAGE(SMALL(AJ2275:AM2275,1),SMALL(AJ2275:AM2275,2))</f>
        <v>#NUM!</v>
      </c>
      <c r="AT2275" s="20">
        <f>T2275*1.075</f>
        <v>4.3</v>
      </c>
      <c r="AU2275" s="20">
        <f>U2275*1.075</f>
        <v>4.3</v>
      </c>
      <c r="AV2275" s="22">
        <f>MIN(AN2275,AT2275,AU2275)</f>
        <v>4.3</v>
      </c>
      <c r="AW2275" s="20" t="s">
        <v>71</v>
      </c>
      <c r="AX2275" s="20" t="s">
        <v>72</v>
      </c>
      <c r="AY2275" s="25">
        <v>4.3</v>
      </c>
      <c r="AZ2275" s="27">
        <f>IF(AND(AY2275&gt;0,AY2275&lt;=10),AY2275*0.25,IF(AND(AY2275&gt;10,AY2275&lt;=50),AY2275*0.17,IF(AND(AY2275&gt;10,AY2275&lt;=100),AY2275*0.12,IF(AY2275&gt;100,AY2275*0.1))))</f>
        <v>1.075</v>
      </c>
      <c r="BA2275" s="3">
        <f>AZ2275+AY2275</f>
        <v>5.375</v>
      </c>
      <c r="BB2275" s="25">
        <f>BA2275+BA2275*0.08</f>
        <v>5.8049999999999997</v>
      </c>
      <c r="BC2275" s="20" t="s">
        <v>12295</v>
      </c>
      <c r="BP2275" s="20"/>
      <c r="BQ2275" s="20"/>
      <c r="BR2275" s="20"/>
      <c r="BS2275" s="20"/>
      <c r="BT2275" s="20"/>
      <c r="BU2275" s="20"/>
      <c r="BV2275" s="20"/>
      <c r="BW2275" s="20"/>
      <c r="BX2275" s="20"/>
      <c r="BY2275" s="20"/>
      <c r="BZ2275" s="20"/>
      <c r="CA2275" s="20"/>
      <c r="CB2275" s="20"/>
      <c r="CC2275" s="20"/>
      <c r="CD2275" s="20"/>
      <c r="CE2275" s="20"/>
      <c r="CF2275" s="20"/>
      <c r="CG2275" s="20"/>
      <c r="CH2275" s="20"/>
      <c r="CI2275" s="20"/>
      <c r="CJ2275" s="20"/>
      <c r="CK2275" s="20"/>
      <c r="CL2275" s="20"/>
      <c r="CM2275" s="20"/>
      <c r="CN2275" s="20"/>
      <c r="CO2275" s="20"/>
      <c r="CP2275" s="20"/>
      <c r="CQ2275" s="20"/>
      <c r="CR2275" s="20"/>
      <c r="CS2275" s="20"/>
      <c r="CT2275" s="20"/>
      <c r="CU2275" s="20"/>
      <c r="CV2275" s="20"/>
      <c r="CW2275" s="20"/>
      <c r="CX2275" s="20"/>
      <c r="CY2275" s="20"/>
      <c r="CZ2275" s="20"/>
      <c r="DA2275" s="20"/>
      <c r="DB2275" s="20"/>
      <c r="DC2275" s="20"/>
      <c r="DD2275" s="20"/>
      <c r="DE2275" s="20"/>
      <c r="DF2275" s="20"/>
      <c r="DG2275" s="20"/>
      <c r="DH2275" s="20"/>
      <c r="DI2275" s="20"/>
      <c r="DJ2275" s="20"/>
      <c r="DK2275" s="20"/>
      <c r="DL2275" s="20"/>
    </row>
    <row r="2276" spans="1:116" ht="30" customHeight="1">
      <c r="A2276" s="4" t="s">
        <v>7552</v>
      </c>
      <c r="B2276" s="5">
        <v>2274</v>
      </c>
      <c r="C2276" s="6">
        <v>19530</v>
      </c>
      <c r="D2276" s="6"/>
      <c r="E2276" s="43" t="s">
        <v>7553</v>
      </c>
      <c r="F2276" s="3" t="s">
        <v>7554</v>
      </c>
      <c r="G2276" s="3" t="s">
        <v>92</v>
      </c>
      <c r="H2276" s="3" t="s">
        <v>201</v>
      </c>
      <c r="I2276" s="3" t="s">
        <v>1437</v>
      </c>
      <c r="J2276" s="3" t="s">
        <v>7555</v>
      </c>
      <c r="K2276" s="6"/>
      <c r="L2276" s="3"/>
      <c r="M2276" s="6">
        <v>1</v>
      </c>
      <c r="N2276" s="3" t="s">
        <v>44</v>
      </c>
      <c r="O2276" s="3" t="s">
        <v>7556</v>
      </c>
      <c r="P2276" s="3" t="s">
        <v>7557</v>
      </c>
      <c r="Q2276" s="3" t="s">
        <v>7564</v>
      </c>
      <c r="R2276" s="156">
        <v>1.95</v>
      </c>
      <c r="T2276" s="23">
        <v>1.81</v>
      </c>
      <c r="U2276" s="1" t="s">
        <v>54</v>
      </c>
      <c r="V2276" s="21">
        <v>5.45</v>
      </c>
      <c r="AE2276" s="24">
        <v>5.45</v>
      </c>
      <c r="AN2276" s="25">
        <v>1.95</v>
      </c>
      <c r="AO2276" s="20" t="s">
        <v>47</v>
      </c>
      <c r="AP2276" s="24" t="s">
        <v>48</v>
      </c>
      <c r="AQ2276" s="20" t="e">
        <f>AVERAGE(SMALL(AE2276:AI2276,1),SMALL(AE2276:AI2276,2))</f>
        <v>#NUM!</v>
      </c>
      <c r="AR2276" s="20" t="e">
        <f>IF(R2276 &lt;=( AVERAGE(SMALL(AE2276:AI2276,1),SMALL(AE2276:AI2276,2))), R2276, "")</f>
        <v>#NUM!</v>
      </c>
      <c r="AS2276" s="20" t="e">
        <f>AVERAGE(SMALL(AJ2276:AM2276,1),SMALL(AJ2276:AM2276,2))</f>
        <v>#NUM!</v>
      </c>
      <c r="AT2276" s="20">
        <f>T2276*1.075</f>
        <v>1.9457499999999999</v>
      </c>
      <c r="AU2276" s="20" t="e">
        <f>U2276*1.075</f>
        <v>#VALUE!</v>
      </c>
      <c r="AV2276" s="22" t="e">
        <f>MIN(AN2276,AT2276,AU2276)</f>
        <v>#VALUE!</v>
      </c>
      <c r="AW2276" s="26" t="s">
        <v>49</v>
      </c>
      <c r="AX2276" s="20" t="s">
        <v>48</v>
      </c>
      <c r="AY2276" s="25">
        <v>1.94</v>
      </c>
      <c r="AZ2276" s="27">
        <f>IF(AND(AY2276&gt;0,AY2276&lt;=10),AY2276*0.25,IF(AND(AY2276&gt;10,AY2276&lt;=50),AY2276*0.17,IF(AND(AY2276&gt;10,AY2276&lt;=100),AY2276*0.12,IF(AY2276&gt;100,AY2276*0.1))))</f>
        <v>0.48499999999999999</v>
      </c>
      <c r="BA2276" s="3">
        <f>AZ2276+AY2276</f>
        <v>2.4249999999999998</v>
      </c>
      <c r="BB2276" s="25">
        <f>BA2276+BA2276*0.08</f>
        <v>2.6189999999999998</v>
      </c>
      <c r="BC2276" s="20" t="s">
        <v>12295</v>
      </c>
      <c r="BP2276" s="20"/>
      <c r="BQ2276" s="20"/>
      <c r="BR2276" s="20"/>
      <c r="BS2276" s="20"/>
      <c r="BT2276" s="20"/>
      <c r="BU2276" s="20"/>
      <c r="BV2276" s="20"/>
      <c r="BW2276" s="20"/>
      <c r="BX2276" s="20"/>
      <c r="BY2276" s="20"/>
      <c r="BZ2276" s="20"/>
      <c r="CA2276" s="20"/>
      <c r="CB2276" s="20"/>
      <c r="CC2276" s="20"/>
      <c r="CD2276" s="20"/>
      <c r="CE2276" s="20"/>
      <c r="CF2276" s="20"/>
      <c r="CG2276" s="20"/>
      <c r="CH2276" s="20"/>
      <c r="CI2276" s="20"/>
      <c r="CJ2276" s="20"/>
      <c r="CK2276" s="20"/>
      <c r="CL2276" s="20"/>
      <c r="CM2276" s="20"/>
      <c r="CN2276" s="20"/>
      <c r="CO2276" s="20"/>
      <c r="CP2276" s="20"/>
      <c r="CQ2276" s="20"/>
      <c r="CR2276" s="20"/>
      <c r="CS2276" s="20"/>
      <c r="CT2276" s="20"/>
      <c r="CU2276" s="20"/>
      <c r="CV2276" s="20"/>
      <c r="CW2276" s="20"/>
      <c r="CX2276" s="20"/>
      <c r="CY2276" s="20"/>
      <c r="CZ2276" s="20"/>
      <c r="DA2276" s="20"/>
      <c r="DB2276" s="20"/>
      <c r="DC2276" s="20"/>
      <c r="DD2276" s="20"/>
      <c r="DE2276" s="20"/>
      <c r="DF2276" s="20"/>
      <c r="DG2276" s="20"/>
      <c r="DH2276" s="20"/>
      <c r="DI2276" s="20"/>
      <c r="DJ2276" s="20"/>
      <c r="DK2276" s="20"/>
      <c r="DL2276" s="20"/>
    </row>
    <row r="2277" spans="1:116" ht="30" customHeight="1">
      <c r="A2277" s="4" t="s">
        <v>7552</v>
      </c>
      <c r="B2277" s="5">
        <v>2275</v>
      </c>
      <c r="C2277" s="6">
        <v>19531</v>
      </c>
      <c r="D2277" s="6"/>
      <c r="E2277" s="43" t="s">
        <v>7553</v>
      </c>
      <c r="F2277" s="3" t="s">
        <v>7554</v>
      </c>
      <c r="G2277" s="3" t="s">
        <v>92</v>
      </c>
      <c r="H2277" s="3" t="s">
        <v>201</v>
      </c>
      <c r="I2277" s="3" t="s">
        <v>1437</v>
      </c>
      <c r="J2277" s="3" t="s">
        <v>7565</v>
      </c>
      <c r="K2277" s="6"/>
      <c r="L2277" s="3"/>
      <c r="M2277" s="6">
        <v>10</v>
      </c>
      <c r="N2277" s="3" t="s">
        <v>44</v>
      </c>
      <c r="O2277" s="3" t="s">
        <v>7556</v>
      </c>
      <c r="P2277" s="3" t="s">
        <v>7557</v>
      </c>
      <c r="Q2277" s="3" t="s">
        <v>7566</v>
      </c>
      <c r="R2277" s="156">
        <v>18.5</v>
      </c>
      <c r="T2277" s="23">
        <v>17.21</v>
      </c>
      <c r="U2277" s="1" t="s">
        <v>54</v>
      </c>
      <c r="AN2277" s="25">
        <v>18.5</v>
      </c>
      <c r="AO2277" s="20" t="s">
        <v>47</v>
      </c>
      <c r="AP2277" s="24" t="s">
        <v>48</v>
      </c>
      <c r="AQ2277" s="20" t="e">
        <f>AVERAGE(SMALL(AE2277:AI2277,1),SMALL(AE2277:AI2277,2))</f>
        <v>#NUM!</v>
      </c>
      <c r="AR2277" s="20" t="e">
        <f>IF(R2277 &lt;=( AVERAGE(SMALL(AE2277:AI2277,1),SMALL(AE2277:AI2277,2))), R2277, "")</f>
        <v>#NUM!</v>
      </c>
      <c r="AS2277" s="20" t="e">
        <f>AVERAGE(SMALL(AJ2277:AM2277,1),SMALL(AJ2277:AM2277,2))</f>
        <v>#NUM!</v>
      </c>
      <c r="AT2277" s="20">
        <f>T2277*1.075</f>
        <v>18.50075</v>
      </c>
      <c r="AU2277" s="20" t="e">
        <f>U2277*1.075</f>
        <v>#VALUE!</v>
      </c>
      <c r="AV2277" s="22" t="e">
        <f>MIN(AN2277,AT2277,AU2277)</f>
        <v>#VALUE!</v>
      </c>
      <c r="AW2277" s="26" t="s">
        <v>49</v>
      </c>
      <c r="AX2277" s="20" t="s">
        <v>48</v>
      </c>
      <c r="AY2277" s="25">
        <v>18.5</v>
      </c>
      <c r="AZ2277" s="27">
        <f>IF(AND(AY2277&gt;0,AY2277&lt;=10),AY2277*0.25,IF(AND(AY2277&gt;10,AY2277&lt;=50),AY2277*0.17,IF(AND(AY2277&gt;10,AY2277&lt;=100),AY2277*0.12,IF(AY2277&gt;100,AY2277*0.1))))</f>
        <v>3.145</v>
      </c>
      <c r="BA2277" s="3">
        <f>AZ2277+AY2277</f>
        <v>21.645</v>
      </c>
      <c r="BB2277" s="25">
        <f>BA2277+BA2277*0.08</f>
        <v>23.3766</v>
      </c>
      <c r="BC2277" s="20" t="s">
        <v>12295</v>
      </c>
      <c r="BP2277" s="20"/>
      <c r="BQ2277" s="20"/>
      <c r="BR2277" s="20"/>
      <c r="BS2277" s="20"/>
      <c r="BT2277" s="20"/>
      <c r="BU2277" s="20"/>
      <c r="BV2277" s="20"/>
      <c r="BW2277" s="20"/>
      <c r="BX2277" s="20"/>
      <c r="BY2277" s="20"/>
      <c r="BZ2277" s="20"/>
      <c r="CA2277" s="20"/>
      <c r="CB2277" s="20"/>
      <c r="CC2277" s="20"/>
      <c r="CD2277" s="20"/>
      <c r="CE2277" s="20"/>
      <c r="CF2277" s="20"/>
      <c r="CG2277" s="20"/>
      <c r="CH2277" s="20"/>
      <c r="CI2277" s="20"/>
      <c r="CJ2277" s="20"/>
      <c r="CK2277" s="20"/>
      <c r="CL2277" s="20"/>
      <c r="CM2277" s="20"/>
      <c r="CN2277" s="20"/>
      <c r="CO2277" s="20"/>
      <c r="CP2277" s="20"/>
      <c r="CQ2277" s="20"/>
      <c r="CR2277" s="20"/>
      <c r="CS2277" s="20"/>
      <c r="CT2277" s="20"/>
      <c r="CU2277" s="20"/>
      <c r="CV2277" s="20"/>
      <c r="CW2277" s="20"/>
      <c r="CX2277" s="20"/>
      <c r="CY2277" s="20"/>
      <c r="CZ2277" s="20"/>
      <c r="DA2277" s="20"/>
      <c r="DB2277" s="20"/>
      <c r="DC2277" s="20"/>
      <c r="DD2277" s="20"/>
      <c r="DE2277" s="20"/>
      <c r="DF2277" s="20"/>
      <c r="DG2277" s="20"/>
      <c r="DH2277" s="20"/>
      <c r="DI2277" s="20"/>
      <c r="DJ2277" s="20"/>
      <c r="DK2277" s="20"/>
      <c r="DL2277" s="20"/>
    </row>
    <row r="2278" spans="1:116" ht="30" customHeight="1">
      <c r="A2278" s="4" t="s">
        <v>7552</v>
      </c>
      <c r="B2278" s="5">
        <v>2276</v>
      </c>
      <c r="C2278" s="6">
        <v>19532</v>
      </c>
      <c r="D2278" s="6"/>
      <c r="E2278" s="43" t="s">
        <v>7553</v>
      </c>
      <c r="F2278" s="3" t="s">
        <v>7554</v>
      </c>
      <c r="G2278" s="3" t="s">
        <v>92</v>
      </c>
      <c r="H2278" s="3" t="s">
        <v>991</v>
      </c>
      <c r="I2278" s="3" t="s">
        <v>1437</v>
      </c>
      <c r="J2278" s="3" t="s">
        <v>7555</v>
      </c>
      <c r="K2278" s="6"/>
      <c r="L2278" s="3"/>
      <c r="M2278" s="6">
        <v>1</v>
      </c>
      <c r="N2278" s="3" t="s">
        <v>44</v>
      </c>
      <c r="O2278" s="3" t="s">
        <v>7556</v>
      </c>
      <c r="P2278" s="3" t="s">
        <v>7557</v>
      </c>
      <c r="Q2278" s="3" t="s">
        <v>7558</v>
      </c>
      <c r="R2278" s="156">
        <v>2.42</v>
      </c>
      <c r="T2278" s="23">
        <v>2.25</v>
      </c>
      <c r="U2278" s="1" t="s">
        <v>54</v>
      </c>
      <c r="V2278" s="21">
        <v>6.15</v>
      </c>
      <c r="AE2278" s="24">
        <v>6.15</v>
      </c>
      <c r="AN2278" s="25">
        <v>2.42</v>
      </c>
      <c r="AO2278" s="20" t="s">
        <v>47</v>
      </c>
      <c r="AP2278" s="24" t="s">
        <v>48</v>
      </c>
      <c r="AQ2278" s="20" t="e">
        <f>AVERAGE(SMALL(AE2278:AI2278,1),SMALL(AE2278:AI2278,2))</f>
        <v>#NUM!</v>
      </c>
      <c r="AR2278" s="20" t="e">
        <f>IF(R2278 &lt;=( AVERAGE(SMALL(AE2278:AI2278,1),SMALL(AE2278:AI2278,2))), R2278, "")</f>
        <v>#NUM!</v>
      </c>
      <c r="AS2278" s="20" t="e">
        <f>AVERAGE(SMALL(AJ2278:AM2278,1),SMALL(AJ2278:AM2278,2))</f>
        <v>#NUM!</v>
      </c>
      <c r="AT2278" s="20">
        <f>T2278*1.075</f>
        <v>2.4187499999999997</v>
      </c>
      <c r="AU2278" s="20" t="e">
        <f>U2278*1.075</f>
        <v>#VALUE!</v>
      </c>
      <c r="AV2278" s="22" t="e">
        <f>MIN(AN2278,AT2278,AU2278)</f>
        <v>#VALUE!</v>
      </c>
      <c r="AW2278" s="26" t="s">
        <v>49</v>
      </c>
      <c r="AX2278" s="20" t="s">
        <v>48</v>
      </c>
      <c r="AY2278" s="25">
        <v>2.4186999999999999</v>
      </c>
      <c r="AZ2278" s="27">
        <f>IF(AND(AY2278&gt;0,AY2278&lt;=10),AY2278*0.25,IF(AND(AY2278&gt;10,AY2278&lt;=50),AY2278*0.17,IF(AND(AY2278&gt;10,AY2278&lt;=100),AY2278*0.12,IF(AY2278&gt;100,AY2278*0.1))))</f>
        <v>0.60467499999999996</v>
      </c>
      <c r="BA2278" s="3">
        <f>AZ2278+AY2278</f>
        <v>3.0233749999999997</v>
      </c>
      <c r="BB2278" s="25">
        <f>BA2278+BA2278*0.08</f>
        <v>3.2652449999999997</v>
      </c>
      <c r="BC2278" s="20" t="s">
        <v>12295</v>
      </c>
      <c r="BP2278" s="20"/>
      <c r="BQ2278" s="20"/>
      <c r="BR2278" s="20"/>
      <c r="BS2278" s="20"/>
      <c r="BT2278" s="20"/>
      <c r="BU2278" s="20"/>
      <c r="BV2278" s="20"/>
      <c r="BW2278" s="20"/>
      <c r="BX2278" s="20"/>
      <c r="BY2278" s="20"/>
      <c r="BZ2278" s="20"/>
      <c r="CA2278" s="20"/>
      <c r="CB2278" s="20"/>
      <c r="CC2278" s="20"/>
      <c r="CD2278" s="20"/>
      <c r="CE2278" s="20"/>
      <c r="CF2278" s="20"/>
      <c r="CG2278" s="20"/>
      <c r="CH2278" s="20"/>
      <c r="CI2278" s="20"/>
      <c r="CJ2278" s="20"/>
      <c r="CK2278" s="20"/>
      <c r="CL2278" s="20"/>
      <c r="CM2278" s="20"/>
      <c r="CN2278" s="20"/>
      <c r="CO2278" s="20"/>
      <c r="CP2278" s="20"/>
      <c r="CQ2278" s="20"/>
      <c r="CR2278" s="20"/>
      <c r="CS2278" s="20"/>
      <c r="CT2278" s="20"/>
      <c r="CU2278" s="20"/>
      <c r="CV2278" s="20"/>
      <c r="CW2278" s="20"/>
      <c r="CX2278" s="20"/>
      <c r="CY2278" s="20"/>
      <c r="CZ2278" s="20"/>
      <c r="DA2278" s="20"/>
      <c r="DB2278" s="20"/>
      <c r="DC2278" s="20"/>
      <c r="DD2278" s="20"/>
      <c r="DE2278" s="20"/>
      <c r="DF2278" s="20"/>
      <c r="DG2278" s="20"/>
      <c r="DH2278" s="20"/>
      <c r="DI2278" s="20"/>
      <c r="DJ2278" s="20"/>
      <c r="DK2278" s="20"/>
      <c r="DL2278" s="20"/>
    </row>
    <row r="2279" spans="1:116" ht="30" customHeight="1">
      <c r="A2279" s="4" t="s">
        <v>7552</v>
      </c>
      <c r="B2279" s="5">
        <v>2277</v>
      </c>
      <c r="C2279" s="6">
        <v>19533</v>
      </c>
      <c r="D2279" s="6"/>
      <c r="E2279" s="43" t="s">
        <v>7553</v>
      </c>
      <c r="F2279" s="3" t="s">
        <v>7554</v>
      </c>
      <c r="G2279" s="3" t="s">
        <v>92</v>
      </c>
      <c r="H2279" s="3" t="s">
        <v>991</v>
      </c>
      <c r="I2279" s="3" t="s">
        <v>1437</v>
      </c>
      <c r="J2279" s="3" t="s">
        <v>7559</v>
      </c>
      <c r="K2279" s="6"/>
      <c r="L2279" s="3"/>
      <c r="M2279" s="6">
        <v>10</v>
      </c>
      <c r="N2279" s="3" t="s">
        <v>44</v>
      </c>
      <c r="O2279" s="3" t="s">
        <v>7556</v>
      </c>
      <c r="P2279" s="3" t="s">
        <v>7557</v>
      </c>
      <c r="Q2279" s="3" t="s">
        <v>7560</v>
      </c>
      <c r="R2279" s="156">
        <v>23.5</v>
      </c>
      <c r="T2279" s="23">
        <v>21.86</v>
      </c>
      <c r="U2279" s="1" t="s">
        <v>54</v>
      </c>
      <c r="V2279" s="21">
        <v>52.25</v>
      </c>
      <c r="AE2279" s="24">
        <v>52.25</v>
      </c>
      <c r="AN2279" s="25">
        <v>23.5</v>
      </c>
      <c r="AO2279" s="20" t="s">
        <v>47</v>
      </c>
      <c r="AP2279" s="24" t="s">
        <v>48</v>
      </c>
      <c r="AQ2279" s="20" t="e">
        <f>AVERAGE(SMALL(AE2279:AI2279,1),SMALL(AE2279:AI2279,2))</f>
        <v>#NUM!</v>
      </c>
      <c r="AR2279" s="20" t="e">
        <f>IF(R2279 &lt;=( AVERAGE(SMALL(AE2279:AI2279,1),SMALL(AE2279:AI2279,2))), R2279, "")</f>
        <v>#NUM!</v>
      </c>
      <c r="AS2279" s="20" t="e">
        <f>AVERAGE(SMALL(AJ2279:AM2279,1),SMALL(AJ2279:AM2279,2))</f>
        <v>#NUM!</v>
      </c>
      <c r="AT2279" s="20">
        <f>T2279*1.075</f>
        <v>23.499499999999998</v>
      </c>
      <c r="AU2279" s="20" t="e">
        <f>U2279*1.075</f>
        <v>#VALUE!</v>
      </c>
      <c r="AV2279" s="22" t="e">
        <f>MIN(AN2279,AT2279,AU2279)</f>
        <v>#VALUE!</v>
      </c>
      <c r="AW2279" s="26" t="s">
        <v>49</v>
      </c>
      <c r="AX2279" s="20" t="s">
        <v>48</v>
      </c>
      <c r="AY2279" s="25">
        <v>23.498999999999999</v>
      </c>
      <c r="AZ2279" s="27">
        <f>IF(AND(AY2279&gt;0,AY2279&lt;=10),AY2279*0.25,IF(AND(AY2279&gt;10,AY2279&lt;=50),AY2279*0.17,IF(AND(AY2279&gt;10,AY2279&lt;=100),AY2279*0.12,IF(AY2279&gt;100,AY2279*0.1))))</f>
        <v>3.9948299999999999</v>
      </c>
      <c r="BA2279" s="3">
        <f>AZ2279+AY2279</f>
        <v>27.493829999999999</v>
      </c>
      <c r="BB2279" s="25">
        <f>BA2279+BA2279*0.08</f>
        <v>29.6933364</v>
      </c>
      <c r="BC2279" s="20" t="s">
        <v>12295</v>
      </c>
      <c r="BP2279" s="20"/>
      <c r="BQ2279" s="20"/>
      <c r="BR2279" s="20"/>
      <c r="BS2279" s="20"/>
      <c r="BT2279" s="20"/>
      <c r="BU2279" s="20"/>
      <c r="BV2279" s="20"/>
      <c r="BW2279" s="20"/>
      <c r="BX2279" s="20"/>
      <c r="BY2279" s="20"/>
      <c r="BZ2279" s="20"/>
      <c r="CA2279" s="20"/>
      <c r="CB2279" s="20"/>
      <c r="CC2279" s="20"/>
      <c r="CD2279" s="20"/>
      <c r="CE2279" s="20"/>
      <c r="CF2279" s="20"/>
      <c r="CG2279" s="20"/>
      <c r="CH2279" s="20"/>
      <c r="CI2279" s="20"/>
      <c r="CJ2279" s="20"/>
      <c r="CK2279" s="20"/>
      <c r="CL2279" s="20"/>
      <c r="CM2279" s="20"/>
      <c r="CN2279" s="20"/>
      <c r="CO2279" s="20"/>
      <c r="CP2279" s="20"/>
      <c r="CQ2279" s="20"/>
      <c r="CR2279" s="20"/>
      <c r="CS2279" s="20"/>
      <c r="CT2279" s="20"/>
      <c r="CU2279" s="20"/>
      <c r="CV2279" s="20"/>
      <c r="CW2279" s="20"/>
      <c r="CX2279" s="20"/>
      <c r="CY2279" s="20"/>
      <c r="CZ2279" s="20"/>
      <c r="DA2279" s="20"/>
      <c r="DB2279" s="20"/>
      <c r="DC2279" s="20"/>
      <c r="DD2279" s="20"/>
      <c r="DE2279" s="20"/>
      <c r="DF2279" s="20"/>
      <c r="DG2279" s="20"/>
      <c r="DH2279" s="20"/>
      <c r="DI2279" s="20"/>
      <c r="DJ2279" s="20"/>
      <c r="DK2279" s="20"/>
      <c r="DL2279" s="20"/>
    </row>
    <row r="2280" spans="1:116" ht="30" customHeight="1">
      <c r="A2280" s="4" t="s">
        <v>7552</v>
      </c>
      <c r="B2280" s="5">
        <v>2278</v>
      </c>
      <c r="C2280" s="6">
        <v>19534</v>
      </c>
      <c r="D2280" s="6"/>
      <c r="E2280" s="43" t="s">
        <v>7553</v>
      </c>
      <c r="F2280" s="3" t="s">
        <v>7554</v>
      </c>
      <c r="G2280" s="3" t="s">
        <v>92</v>
      </c>
      <c r="H2280" s="3" t="s">
        <v>7561</v>
      </c>
      <c r="I2280" s="3" t="s">
        <v>3622</v>
      </c>
      <c r="J2280" s="3" t="s">
        <v>7555</v>
      </c>
      <c r="K2280" s="6"/>
      <c r="L2280" s="3"/>
      <c r="M2280" s="6">
        <v>1</v>
      </c>
      <c r="N2280" s="3" t="s">
        <v>44</v>
      </c>
      <c r="O2280" s="3" t="s">
        <v>7556</v>
      </c>
      <c r="P2280" s="3" t="s">
        <v>7557</v>
      </c>
      <c r="Q2280" s="3" t="s">
        <v>7562</v>
      </c>
      <c r="R2280" s="156">
        <v>3.95</v>
      </c>
      <c r="T2280" s="23">
        <v>3.67</v>
      </c>
      <c r="U2280" s="1" t="s">
        <v>54</v>
      </c>
      <c r="V2280" s="21">
        <v>9.9</v>
      </c>
      <c r="AE2280" s="24">
        <v>9.9</v>
      </c>
      <c r="AN2280" s="25">
        <v>3.95</v>
      </c>
      <c r="AO2280" s="20" t="s">
        <v>47</v>
      </c>
      <c r="AP2280" s="24" t="s">
        <v>48</v>
      </c>
      <c r="AQ2280" s="20" t="e">
        <f>AVERAGE(SMALL(AE2280:AI2280,1),SMALL(AE2280:AI2280,2))</f>
        <v>#NUM!</v>
      </c>
      <c r="AR2280" s="20" t="e">
        <f>IF(R2280 &lt;=( AVERAGE(SMALL(AE2280:AI2280,1),SMALL(AE2280:AI2280,2))), R2280, "")</f>
        <v>#NUM!</v>
      </c>
      <c r="AS2280" s="20" t="e">
        <f>AVERAGE(SMALL(AJ2280:AM2280,1),SMALL(AJ2280:AM2280,2))</f>
        <v>#NUM!</v>
      </c>
      <c r="AT2280" s="20">
        <f>T2280*1.075</f>
        <v>3.9452499999999997</v>
      </c>
      <c r="AU2280" s="20" t="e">
        <f>U2280*1.075</f>
        <v>#VALUE!</v>
      </c>
      <c r="AV2280" s="22" t="e">
        <f>MIN(AN2280,AT2280,AU2280)</f>
        <v>#VALUE!</v>
      </c>
      <c r="AW2280" s="26" t="s">
        <v>49</v>
      </c>
      <c r="AX2280" s="20" t="s">
        <v>48</v>
      </c>
      <c r="AY2280" s="25">
        <v>3.9449999999999998</v>
      </c>
      <c r="AZ2280" s="27">
        <f>IF(AND(AY2280&gt;0,AY2280&lt;=10),AY2280*0.25,IF(AND(AY2280&gt;10,AY2280&lt;=50),AY2280*0.17,IF(AND(AY2280&gt;10,AY2280&lt;=100),AY2280*0.12,IF(AY2280&gt;100,AY2280*0.1))))</f>
        <v>0.98624999999999996</v>
      </c>
      <c r="BA2280" s="3">
        <f>AZ2280+AY2280</f>
        <v>4.9312499999999995</v>
      </c>
      <c r="BB2280" s="25">
        <f>BA2280+BA2280*0.08</f>
        <v>5.3257499999999993</v>
      </c>
      <c r="BC2280" s="20" t="s">
        <v>12295</v>
      </c>
      <c r="BP2280" s="20"/>
      <c r="BQ2280" s="20"/>
      <c r="BR2280" s="20"/>
      <c r="BS2280" s="20"/>
      <c r="BT2280" s="20"/>
      <c r="BU2280" s="20"/>
      <c r="BV2280" s="20"/>
      <c r="BW2280" s="20"/>
      <c r="BX2280" s="20"/>
      <c r="BY2280" s="20"/>
      <c r="BZ2280" s="20"/>
      <c r="CA2280" s="20"/>
      <c r="CB2280" s="20"/>
      <c r="CC2280" s="20"/>
      <c r="CD2280" s="20"/>
      <c r="CE2280" s="20"/>
      <c r="CF2280" s="20"/>
      <c r="CG2280" s="20"/>
      <c r="CH2280" s="20"/>
      <c r="CI2280" s="20"/>
      <c r="CJ2280" s="20"/>
      <c r="CK2280" s="20"/>
      <c r="CL2280" s="20"/>
      <c r="CM2280" s="20"/>
      <c r="CN2280" s="20"/>
      <c r="CO2280" s="20"/>
      <c r="CP2280" s="20"/>
      <c r="CQ2280" s="20"/>
      <c r="CR2280" s="20"/>
      <c r="CS2280" s="20"/>
      <c r="CT2280" s="20"/>
      <c r="CU2280" s="20"/>
      <c r="CV2280" s="20"/>
      <c r="CW2280" s="20"/>
      <c r="CX2280" s="20"/>
      <c r="CY2280" s="20"/>
      <c r="CZ2280" s="20"/>
      <c r="DA2280" s="20"/>
      <c r="DB2280" s="20"/>
      <c r="DC2280" s="20"/>
      <c r="DD2280" s="20"/>
      <c r="DE2280" s="20"/>
      <c r="DF2280" s="20"/>
      <c r="DG2280" s="20"/>
      <c r="DH2280" s="20"/>
      <c r="DI2280" s="20"/>
      <c r="DJ2280" s="20"/>
      <c r="DK2280" s="20"/>
      <c r="DL2280" s="20"/>
    </row>
    <row r="2281" spans="1:116" ht="30" customHeight="1">
      <c r="A2281" s="4" t="s">
        <v>7552</v>
      </c>
      <c r="B2281" s="5">
        <v>2279</v>
      </c>
      <c r="C2281" s="6">
        <v>19535</v>
      </c>
      <c r="D2281" s="6"/>
      <c r="E2281" s="43" t="s">
        <v>7553</v>
      </c>
      <c r="F2281" s="3" t="s">
        <v>7554</v>
      </c>
      <c r="G2281" s="3" t="s">
        <v>92</v>
      </c>
      <c r="H2281" s="3" t="s">
        <v>7561</v>
      </c>
      <c r="I2281" s="3" t="s">
        <v>3622</v>
      </c>
      <c r="J2281" s="3" t="s">
        <v>7559</v>
      </c>
      <c r="K2281" s="6"/>
      <c r="L2281" s="3"/>
      <c r="M2281" s="6">
        <v>10</v>
      </c>
      <c r="N2281" s="3" t="s">
        <v>44</v>
      </c>
      <c r="O2281" s="3" t="s">
        <v>7556</v>
      </c>
      <c r="P2281" s="3" t="s">
        <v>7557</v>
      </c>
      <c r="Q2281" s="3" t="s">
        <v>7563</v>
      </c>
      <c r="R2281" s="156">
        <v>38.25</v>
      </c>
      <c r="T2281" s="23">
        <v>35.58</v>
      </c>
      <c r="U2281" s="1" t="s">
        <v>54</v>
      </c>
      <c r="V2281" s="21">
        <v>84.15</v>
      </c>
      <c r="AE2281" s="24">
        <v>84.15</v>
      </c>
      <c r="AN2281" s="25">
        <v>38.25</v>
      </c>
      <c r="AO2281" s="20" t="s">
        <v>47</v>
      </c>
      <c r="AP2281" s="24" t="s">
        <v>48</v>
      </c>
      <c r="AQ2281" s="20" t="e">
        <f>AVERAGE(SMALL(AE2281:AI2281,1),SMALL(AE2281:AI2281,2))</f>
        <v>#NUM!</v>
      </c>
      <c r="AR2281" s="20" t="e">
        <f>IF(R2281 &lt;=( AVERAGE(SMALL(AE2281:AI2281,1),SMALL(AE2281:AI2281,2))), R2281, "")</f>
        <v>#NUM!</v>
      </c>
      <c r="AS2281" s="20" t="e">
        <f>AVERAGE(SMALL(AJ2281:AM2281,1),SMALL(AJ2281:AM2281,2))</f>
        <v>#NUM!</v>
      </c>
      <c r="AT2281" s="20">
        <f>T2281*1.075</f>
        <v>38.2485</v>
      </c>
      <c r="AU2281" s="20" t="e">
        <f>U2281*1.075</f>
        <v>#VALUE!</v>
      </c>
      <c r="AV2281" s="22" t="e">
        <f>MIN(AN2281,AT2281,AU2281)</f>
        <v>#VALUE!</v>
      </c>
      <c r="AW2281" s="26" t="s">
        <v>49</v>
      </c>
      <c r="AX2281" s="20" t="s">
        <v>48</v>
      </c>
      <c r="AY2281" s="25">
        <v>38.247999999999998</v>
      </c>
      <c r="AZ2281" s="27">
        <f>IF(AND(AY2281&gt;0,AY2281&lt;=10),AY2281*0.25,IF(AND(AY2281&gt;10,AY2281&lt;=50),AY2281*0.17,IF(AND(AY2281&gt;10,AY2281&lt;=100),AY2281*0.12,IF(AY2281&gt;100,AY2281*0.1))))</f>
        <v>6.5021599999999999</v>
      </c>
      <c r="BA2281" s="3">
        <f>AZ2281+AY2281</f>
        <v>44.750159999999994</v>
      </c>
      <c r="BB2281" s="25">
        <f>BA2281+BA2281*0.08</f>
        <v>48.330172799999993</v>
      </c>
      <c r="BC2281" s="20" t="s">
        <v>12295</v>
      </c>
      <c r="BP2281" s="20"/>
      <c r="BQ2281" s="20"/>
      <c r="BR2281" s="20"/>
      <c r="BS2281" s="20"/>
      <c r="BT2281" s="20"/>
      <c r="BU2281" s="20"/>
      <c r="BV2281" s="20"/>
      <c r="BW2281" s="20"/>
      <c r="BX2281" s="20"/>
      <c r="BY2281" s="20"/>
      <c r="BZ2281" s="20"/>
      <c r="CA2281" s="20"/>
      <c r="CB2281" s="20"/>
      <c r="CC2281" s="20"/>
      <c r="CD2281" s="20"/>
      <c r="CE2281" s="20"/>
      <c r="CF2281" s="20"/>
      <c r="CG2281" s="20"/>
      <c r="CH2281" s="20"/>
      <c r="CI2281" s="20"/>
      <c r="CJ2281" s="20"/>
      <c r="CK2281" s="20"/>
      <c r="CL2281" s="20"/>
      <c r="CM2281" s="20"/>
      <c r="CN2281" s="20"/>
      <c r="CO2281" s="20"/>
      <c r="CP2281" s="20"/>
      <c r="CQ2281" s="20"/>
      <c r="CR2281" s="20"/>
      <c r="CS2281" s="20"/>
      <c r="CT2281" s="20"/>
      <c r="CU2281" s="20"/>
      <c r="CV2281" s="20"/>
      <c r="CW2281" s="20"/>
      <c r="CX2281" s="20"/>
      <c r="CY2281" s="20"/>
      <c r="CZ2281" s="20"/>
      <c r="DA2281" s="20"/>
      <c r="DB2281" s="20"/>
      <c r="DC2281" s="20"/>
      <c r="DD2281" s="20"/>
      <c r="DE2281" s="20"/>
      <c r="DF2281" s="20"/>
      <c r="DG2281" s="20"/>
      <c r="DH2281" s="20"/>
      <c r="DI2281" s="20"/>
      <c r="DJ2281" s="20"/>
      <c r="DK2281" s="20"/>
      <c r="DL2281" s="20"/>
    </row>
    <row r="2282" spans="1:116" ht="30" customHeight="1">
      <c r="A2282" s="4" t="s">
        <v>7567</v>
      </c>
      <c r="B2282" s="5">
        <v>2280</v>
      </c>
      <c r="C2282" s="116">
        <v>16346</v>
      </c>
      <c r="D2282" s="116"/>
      <c r="E2282" s="43" t="s">
        <v>7568</v>
      </c>
      <c r="F2282" s="3" t="s">
        <v>7569</v>
      </c>
      <c r="G2282" s="3" t="s">
        <v>1000</v>
      </c>
      <c r="H2282" s="3" t="s">
        <v>201</v>
      </c>
      <c r="I2282" s="3" t="s">
        <v>42</v>
      </c>
      <c r="J2282" s="3" t="s">
        <v>7570</v>
      </c>
      <c r="K2282" s="6"/>
      <c r="L2282" s="3"/>
      <c r="M2282" s="6">
        <v>5</v>
      </c>
      <c r="N2282" s="3" t="s">
        <v>44</v>
      </c>
      <c r="O2282" s="3" t="s">
        <v>7571</v>
      </c>
      <c r="P2282" s="3" t="s">
        <v>1366</v>
      </c>
      <c r="Q2282" s="3" t="s">
        <v>7572</v>
      </c>
      <c r="R2282" s="156">
        <v>6.21</v>
      </c>
      <c r="U2282" s="1">
        <v>2.1</v>
      </c>
      <c r="V2282" s="21">
        <v>6.21</v>
      </c>
      <c r="AE2282" s="24">
        <v>6.21</v>
      </c>
      <c r="AN2282" s="25">
        <v>6.21</v>
      </c>
      <c r="AO2282" s="20" t="s">
        <v>47</v>
      </c>
      <c r="AP2282" s="24" t="s">
        <v>48</v>
      </c>
      <c r="AQ2282" s="20" t="e">
        <f>AVERAGE(SMALL(AE2282:AI2282,1),SMALL(AE2282:AI2282,2))</f>
        <v>#NUM!</v>
      </c>
      <c r="AR2282" s="20" t="e">
        <f>IF(R2282 &lt;=( AVERAGE(SMALL(AE2282:AI2282,1),SMALL(AE2282:AI2282,2))), R2282, "")</f>
        <v>#NUM!</v>
      </c>
      <c r="AS2282" s="20" t="e">
        <f>AVERAGE(SMALL(AJ2282:AM2282,1),SMALL(AJ2282:AM2282,2))</f>
        <v>#NUM!</v>
      </c>
      <c r="AT2282" s="20">
        <f>T2282*1.075</f>
        <v>0</v>
      </c>
      <c r="AU2282" s="20">
        <f>U2282*1.075</f>
        <v>2.2574999999999998</v>
      </c>
      <c r="AV2282" s="22">
        <f>MIN(AN2282,AT2282,AU2282)</f>
        <v>0</v>
      </c>
      <c r="AW2282" s="20" t="s">
        <v>71</v>
      </c>
      <c r="AX2282" s="20" t="s">
        <v>72</v>
      </c>
      <c r="AY2282" s="25">
        <v>2.2574999999999998</v>
      </c>
      <c r="AZ2282" s="27">
        <f>IF(AND(AY2282&gt;0,AY2282&lt;=10),AY2282*0.25,IF(AND(AY2282&gt;10,AY2282&lt;=50),AY2282*0.17,IF(AND(AY2282&gt;10,AY2282&lt;=100),AY2282*0.12,IF(AY2282&gt;100,AY2282*0.1))))</f>
        <v>0.56437499999999996</v>
      </c>
      <c r="BA2282" s="3">
        <f>AZ2282+AY2282</f>
        <v>2.8218749999999999</v>
      </c>
      <c r="BB2282" s="25">
        <f>BA2282+BA2282*0.08</f>
        <v>3.047625</v>
      </c>
      <c r="BC2282" s="20" t="s">
        <v>12295</v>
      </c>
      <c r="BP2282" s="20"/>
      <c r="BQ2282" s="20"/>
      <c r="BR2282" s="20"/>
      <c r="BS2282" s="20"/>
      <c r="BT2282" s="20"/>
      <c r="BU2282" s="20"/>
      <c r="BV2282" s="20"/>
      <c r="BW2282" s="20"/>
      <c r="BX2282" s="20"/>
      <c r="BY2282" s="20"/>
      <c r="BZ2282" s="20"/>
      <c r="CA2282" s="20"/>
      <c r="CB2282" s="20"/>
      <c r="CC2282" s="20"/>
      <c r="CD2282" s="20"/>
      <c r="CE2282" s="20"/>
      <c r="CF2282" s="20"/>
      <c r="CG2282" s="20"/>
      <c r="CH2282" s="20"/>
      <c r="CI2282" s="20"/>
      <c r="CJ2282" s="20"/>
      <c r="CK2282" s="20"/>
      <c r="CL2282" s="20"/>
      <c r="CM2282" s="20"/>
      <c r="CN2282" s="20"/>
      <c r="CO2282" s="20"/>
      <c r="CP2282" s="20"/>
      <c r="CQ2282" s="20"/>
      <c r="CR2282" s="20"/>
      <c r="CS2282" s="20"/>
      <c r="CT2282" s="20"/>
      <c r="CU2282" s="20"/>
      <c r="CV2282" s="20"/>
      <c r="CW2282" s="20"/>
      <c r="CX2282" s="20"/>
      <c r="CY2282" s="20"/>
      <c r="CZ2282" s="20"/>
      <c r="DA2282" s="20"/>
      <c r="DB2282" s="20"/>
      <c r="DC2282" s="20"/>
      <c r="DD2282" s="20"/>
      <c r="DE2282" s="20"/>
      <c r="DF2282" s="20"/>
      <c r="DG2282" s="20"/>
      <c r="DH2282" s="20"/>
      <c r="DI2282" s="20"/>
      <c r="DJ2282" s="20"/>
      <c r="DK2282" s="20"/>
      <c r="DL2282" s="20"/>
    </row>
    <row r="2283" spans="1:116" ht="30" customHeight="1">
      <c r="A2283" s="7" t="s">
        <v>1558</v>
      </c>
      <c r="B2283" s="5">
        <v>2281</v>
      </c>
      <c r="C2283" s="116"/>
      <c r="D2283" s="116"/>
      <c r="E2283" s="43" t="s">
        <v>7573</v>
      </c>
      <c r="F2283" s="3" t="s">
        <v>521</v>
      </c>
      <c r="G2283" s="3" t="s">
        <v>522</v>
      </c>
      <c r="H2283" s="3" t="s">
        <v>56</v>
      </c>
      <c r="I2283" s="3" t="s">
        <v>523</v>
      </c>
      <c r="J2283" s="3" t="s">
        <v>7574</v>
      </c>
      <c r="K2283" s="6"/>
      <c r="L2283" s="3"/>
      <c r="M2283" s="6">
        <v>28</v>
      </c>
      <c r="N2283" s="3" t="s">
        <v>44</v>
      </c>
      <c r="O2283" s="3" t="s">
        <v>7571</v>
      </c>
      <c r="P2283" s="3" t="s">
        <v>7575</v>
      </c>
      <c r="Q2283" s="3" t="s">
        <v>7576</v>
      </c>
      <c r="R2283" s="156">
        <v>8.4499999999999993</v>
      </c>
      <c r="S2283" s="22">
        <v>5.04</v>
      </c>
      <c r="U2283" s="1">
        <v>2</v>
      </c>
      <c r="AD2283" s="22">
        <v>8.4499999999999993</v>
      </c>
      <c r="AQ2283" s="20" t="e">
        <f>AVERAGE(SMALL(AE2283:AI2283,1),SMALL(AE2283:AI2283,2))</f>
        <v>#NUM!</v>
      </c>
      <c r="AR2283" s="20" t="e">
        <f>IF(R2283 &lt;=( AVERAGE(SMALL(AE2283:AI2283,1),SMALL(AE2283:AI2283,2))), R2283, "")</f>
        <v>#NUM!</v>
      </c>
      <c r="AS2283" s="20" t="e">
        <f>AVERAGE(SMALL(AJ2283:AM2283,1),SMALL(AJ2283:AM2283,2))</f>
        <v>#NUM!</v>
      </c>
      <c r="AT2283" s="20">
        <f>T2283*1.075</f>
        <v>0</v>
      </c>
      <c r="AU2283" s="20">
        <f>U2283*1.075</f>
        <v>2.15</v>
      </c>
      <c r="AV2283" s="22">
        <f>MIN(AN2283,AT2283,AU2283)</f>
        <v>0</v>
      </c>
      <c r="AW2283" s="20" t="s">
        <v>71</v>
      </c>
      <c r="AX2283" s="20" t="s">
        <v>72</v>
      </c>
      <c r="AY2283" s="25">
        <v>2.15</v>
      </c>
      <c r="AZ2283" s="27">
        <f>IF(AND(AY2283&gt;0,AY2283&lt;=10),AY2283*0.25,IF(AND(AY2283&gt;10,AY2283&lt;=50),AY2283*0.17,IF(AND(AY2283&gt;10,AY2283&lt;=100),AY2283*0.12,IF(AY2283&gt;100,AY2283*0.1))))</f>
        <v>0.53749999999999998</v>
      </c>
      <c r="BA2283" s="3">
        <f>AZ2283+AY2283</f>
        <v>2.6875</v>
      </c>
      <c r="BB2283" s="25">
        <f>BA2283+BA2283*0.08</f>
        <v>2.9024999999999999</v>
      </c>
      <c r="BC2283" s="20" t="s">
        <v>12295</v>
      </c>
    </row>
    <row r="2284" spans="1:116" ht="30" customHeight="1">
      <c r="A2284" s="4" t="s">
        <v>7577</v>
      </c>
      <c r="B2284" s="5">
        <v>2282</v>
      </c>
      <c r="C2284" s="6">
        <v>17918</v>
      </c>
      <c r="D2284" s="6"/>
      <c r="E2284" s="43" t="s">
        <v>7578</v>
      </c>
      <c r="F2284" s="3" t="s">
        <v>7579</v>
      </c>
      <c r="G2284" s="3" t="s">
        <v>1715</v>
      </c>
      <c r="H2284" s="3" t="s">
        <v>163</v>
      </c>
      <c r="I2284" s="3" t="s">
        <v>568</v>
      </c>
      <c r="J2284" s="3" t="s">
        <v>7580</v>
      </c>
      <c r="K2284" s="6"/>
      <c r="L2284" s="3"/>
      <c r="M2284" s="6">
        <v>14</v>
      </c>
      <c r="N2284" s="3" t="s">
        <v>44</v>
      </c>
      <c r="O2284" s="3" t="s">
        <v>7571</v>
      </c>
      <c r="P2284" s="3" t="s">
        <v>7581</v>
      </c>
      <c r="Q2284" s="3" t="s">
        <v>7582</v>
      </c>
      <c r="R2284" s="156">
        <v>3.94</v>
      </c>
      <c r="U2284" s="1">
        <v>1.9</v>
      </c>
      <c r="V2284" s="21">
        <v>3.94</v>
      </c>
      <c r="AE2284" s="24">
        <v>3.94</v>
      </c>
      <c r="AN2284" s="25">
        <v>3.94</v>
      </c>
      <c r="AO2284" s="20" t="s">
        <v>47</v>
      </c>
      <c r="AP2284" s="24" t="s">
        <v>48</v>
      </c>
      <c r="AQ2284" s="20" t="e">
        <f>AVERAGE(SMALL(AE2284:AI2284,1),SMALL(AE2284:AI2284,2))</f>
        <v>#NUM!</v>
      </c>
      <c r="AR2284" s="20" t="e">
        <f>IF(R2284 &lt;=( AVERAGE(SMALL(AE2284:AI2284,1),SMALL(AE2284:AI2284,2))), R2284, "")</f>
        <v>#NUM!</v>
      </c>
      <c r="AS2284" s="20" t="e">
        <f>AVERAGE(SMALL(AJ2284:AM2284,1),SMALL(AJ2284:AM2284,2))</f>
        <v>#NUM!</v>
      </c>
      <c r="AT2284" s="20">
        <f>T2284*1.075</f>
        <v>0</v>
      </c>
      <c r="AU2284" s="20">
        <f>U2284*1.075</f>
        <v>2.0425</v>
      </c>
      <c r="AV2284" s="22">
        <f>MIN(AN2284,AT2284,AU2284)</f>
        <v>0</v>
      </c>
      <c r="AW2284" s="20" t="s">
        <v>71</v>
      </c>
      <c r="AX2284" s="20" t="s">
        <v>72</v>
      </c>
      <c r="AY2284" s="25">
        <v>2.0419999999999998</v>
      </c>
      <c r="AZ2284" s="27">
        <f>IF(AND(AY2284&gt;0,AY2284&lt;=10),AY2284*0.25,IF(AND(AY2284&gt;10,AY2284&lt;=50),AY2284*0.17,IF(AND(AY2284&gt;10,AY2284&lt;=100),AY2284*0.12,IF(AY2284&gt;100,AY2284*0.1))))</f>
        <v>0.51049999999999995</v>
      </c>
      <c r="BA2284" s="3">
        <f>AZ2284+AY2284</f>
        <v>2.5524999999999998</v>
      </c>
      <c r="BB2284" s="25">
        <f>BA2284+BA2284*0.08</f>
        <v>2.7566999999999999</v>
      </c>
      <c r="BC2284" s="20" t="s">
        <v>12295</v>
      </c>
      <c r="BP2284" s="20"/>
      <c r="BQ2284" s="20"/>
      <c r="BR2284" s="20"/>
      <c r="BS2284" s="20"/>
      <c r="BT2284" s="20"/>
      <c r="BU2284" s="20"/>
      <c r="BV2284" s="20"/>
      <c r="BW2284" s="20"/>
      <c r="BX2284" s="20"/>
      <c r="BY2284" s="20"/>
      <c r="BZ2284" s="20"/>
      <c r="CA2284" s="20"/>
      <c r="CB2284" s="20"/>
      <c r="CC2284" s="20"/>
      <c r="CD2284" s="20"/>
      <c r="CE2284" s="20"/>
      <c r="CF2284" s="20"/>
      <c r="CG2284" s="20"/>
      <c r="CH2284" s="20"/>
      <c r="CI2284" s="20"/>
      <c r="CJ2284" s="20"/>
      <c r="CK2284" s="20"/>
      <c r="CL2284" s="20"/>
      <c r="CM2284" s="20"/>
      <c r="CN2284" s="20"/>
      <c r="CO2284" s="20"/>
      <c r="CP2284" s="20"/>
      <c r="CQ2284" s="20"/>
      <c r="CR2284" s="20"/>
      <c r="CS2284" s="20"/>
      <c r="CT2284" s="20"/>
      <c r="CU2284" s="20"/>
      <c r="CV2284" s="20"/>
      <c r="CW2284" s="20"/>
      <c r="CX2284" s="20"/>
      <c r="CY2284" s="20"/>
      <c r="CZ2284" s="20"/>
      <c r="DA2284" s="20"/>
      <c r="DB2284" s="20"/>
      <c r="DC2284" s="20"/>
      <c r="DD2284" s="20"/>
      <c r="DE2284" s="20"/>
      <c r="DF2284" s="20"/>
      <c r="DG2284" s="20"/>
      <c r="DH2284" s="20"/>
      <c r="DI2284" s="20"/>
      <c r="DJ2284" s="20"/>
      <c r="DK2284" s="20"/>
      <c r="DL2284" s="20"/>
    </row>
    <row r="2285" spans="1:116" ht="30" customHeight="1">
      <c r="A2285" s="152" t="s">
        <v>13100</v>
      </c>
      <c r="B2285" s="5">
        <v>2283</v>
      </c>
      <c r="C2285" s="116">
        <v>17796</v>
      </c>
      <c r="D2285" s="116"/>
      <c r="E2285" s="43" t="s">
        <v>13101</v>
      </c>
      <c r="F2285" s="3" t="s">
        <v>13102</v>
      </c>
      <c r="G2285" s="3" t="s">
        <v>92</v>
      </c>
      <c r="H2285" s="3" t="s">
        <v>93</v>
      </c>
      <c r="I2285" s="3" t="s">
        <v>94</v>
      </c>
      <c r="J2285" s="3" t="s">
        <v>7594</v>
      </c>
      <c r="K2285" s="6"/>
      <c r="L2285" s="3"/>
      <c r="M2285" s="6">
        <v>1</v>
      </c>
      <c r="N2285" s="3" t="s">
        <v>44</v>
      </c>
      <c r="O2285" s="3" t="s">
        <v>7571</v>
      </c>
      <c r="P2285" s="3" t="s">
        <v>13103</v>
      </c>
      <c r="Q2285" s="3" t="s">
        <v>13104</v>
      </c>
      <c r="R2285" s="160">
        <v>2.79</v>
      </c>
      <c r="S2285" s="79">
        <v>2.59</v>
      </c>
      <c r="T2285" s="81">
        <v>2.59</v>
      </c>
      <c r="U2285" s="82"/>
      <c r="V2285" s="79">
        <v>3.52</v>
      </c>
      <c r="W2285" s="79"/>
      <c r="X2285" s="79"/>
      <c r="Y2285" s="79"/>
      <c r="Z2285" s="79"/>
      <c r="AA2285" s="79"/>
      <c r="AB2285" s="79"/>
      <c r="AC2285" s="79"/>
      <c r="AD2285" s="79"/>
      <c r="AE2285" s="83">
        <v>4.96</v>
      </c>
      <c r="AF2285" s="84">
        <v>3.86</v>
      </c>
      <c r="AG2285" s="84"/>
      <c r="AH2285" s="84"/>
      <c r="AI2285" s="84"/>
      <c r="AJ2285" s="84"/>
      <c r="AK2285" s="84"/>
      <c r="AL2285" s="84"/>
      <c r="AM2285" s="84"/>
      <c r="AN2285" s="85"/>
      <c r="AO2285" s="84"/>
      <c r="AP2285" s="83"/>
      <c r="AQ2285" s="84">
        <v>4.41</v>
      </c>
      <c r="AR2285" s="84">
        <v>2.79</v>
      </c>
      <c r="AS2285" s="84" t="e">
        <v>#NUM!</v>
      </c>
      <c r="AT2285" s="84" t="e">
        <v>#REF!</v>
      </c>
      <c r="AU2285" s="84">
        <v>2.7842499999999997</v>
      </c>
      <c r="AV2285" s="79" t="e">
        <v>#REF!</v>
      </c>
      <c r="AW2285" s="86" t="s">
        <v>49</v>
      </c>
      <c r="AX2285" s="84" t="s">
        <v>48</v>
      </c>
      <c r="AY2285" s="85">
        <v>2.79</v>
      </c>
      <c r="AZ2285" s="87">
        <v>0.69750000000000001</v>
      </c>
      <c r="BA2285" s="43">
        <v>3.4874999999999998</v>
      </c>
      <c r="BB2285" s="85">
        <v>3.7664999999999997</v>
      </c>
      <c r="BC2285" s="20" t="s">
        <v>12295</v>
      </c>
      <c r="BD2285" s="84" t="s">
        <v>12206</v>
      </c>
      <c r="BE2285" s="88"/>
      <c r="BF2285" s="88"/>
      <c r="BG2285" s="88"/>
      <c r="BH2285" s="88"/>
      <c r="BI2285" s="88"/>
      <c r="BJ2285" s="88"/>
      <c r="BK2285" s="88"/>
      <c r="BL2285" s="88"/>
      <c r="BM2285" s="88"/>
      <c r="BN2285" s="88"/>
      <c r="BO2285" s="88"/>
      <c r="BP2285" s="88"/>
      <c r="BQ2285" s="88"/>
      <c r="BR2285" s="88"/>
      <c r="BS2285" s="88"/>
      <c r="BT2285" s="88"/>
      <c r="BU2285" s="88"/>
      <c r="BV2285" s="88"/>
      <c r="BW2285" s="88"/>
      <c r="BX2285" s="88"/>
      <c r="BY2285" s="88"/>
      <c r="BZ2285" s="88"/>
      <c r="CA2285" s="88"/>
      <c r="CB2285" s="88"/>
      <c r="CC2285" s="88"/>
      <c r="CD2285" s="88"/>
      <c r="CE2285" s="88"/>
      <c r="CF2285" s="88"/>
      <c r="CG2285" s="88"/>
      <c r="CH2285" s="88"/>
      <c r="CI2285" s="88"/>
      <c r="CJ2285" s="88"/>
      <c r="CK2285" s="88"/>
      <c r="CL2285" s="88"/>
      <c r="CM2285" s="88"/>
      <c r="CN2285" s="88"/>
      <c r="CO2285" s="88"/>
      <c r="CP2285" s="88"/>
      <c r="CQ2285" s="88"/>
      <c r="CR2285" s="88"/>
      <c r="CS2285" s="88"/>
      <c r="CT2285" s="88"/>
      <c r="CU2285" s="88"/>
      <c r="CV2285" s="88"/>
      <c r="CW2285" s="88"/>
      <c r="CX2285" s="88"/>
      <c r="CY2285" s="88"/>
      <c r="CZ2285" s="88"/>
      <c r="DA2285" s="88"/>
      <c r="DB2285" s="88"/>
      <c r="DC2285" s="88"/>
      <c r="DD2285" s="88"/>
      <c r="DE2285" s="88"/>
      <c r="DF2285" s="88"/>
      <c r="DG2285" s="88"/>
      <c r="DH2285" s="88"/>
      <c r="DI2285" s="88"/>
      <c r="DJ2285" s="88"/>
      <c r="DK2285" s="88"/>
      <c r="DL2285" s="88"/>
    </row>
    <row r="2286" spans="1:116" ht="30" customHeight="1">
      <c r="A2286" s="153" t="s">
        <v>14638</v>
      </c>
      <c r="B2286" s="5">
        <v>2284</v>
      </c>
      <c r="C2286" s="179">
        <v>20312</v>
      </c>
      <c r="D2286" s="179"/>
      <c r="E2286" s="171" t="s">
        <v>14648</v>
      </c>
      <c r="F2286" s="3" t="s">
        <v>14649</v>
      </c>
      <c r="G2286" s="3" t="s">
        <v>4403</v>
      </c>
      <c r="H2286" s="3" t="s">
        <v>14650</v>
      </c>
      <c r="I2286" s="3" t="s">
        <v>4405</v>
      </c>
      <c r="J2286" s="3" t="s">
        <v>14651</v>
      </c>
      <c r="K2286" s="6">
        <v>15</v>
      </c>
      <c r="L2286" s="3" t="s">
        <v>79</v>
      </c>
      <c r="M2286" s="6">
        <v>1</v>
      </c>
      <c r="N2286" s="3" t="s">
        <v>44</v>
      </c>
      <c r="O2286" s="3" t="s">
        <v>7571</v>
      </c>
      <c r="P2286" s="3" t="s">
        <v>14652</v>
      </c>
      <c r="Q2286" s="3" t="s">
        <v>14653</v>
      </c>
      <c r="R2286" s="160"/>
      <c r="S2286" s="79">
        <v>5.1100000000000003</v>
      </c>
      <c r="T2286" s="81" t="s">
        <v>54</v>
      </c>
      <c r="U2286" s="82"/>
      <c r="V2286" s="79"/>
      <c r="W2286" s="79"/>
      <c r="X2286" s="79"/>
      <c r="Y2286" s="79"/>
      <c r="Z2286" s="79"/>
      <c r="AA2286" s="79"/>
      <c r="AB2286" s="79"/>
      <c r="AC2286" s="79"/>
      <c r="AD2286" s="79"/>
      <c r="AE2286" s="83">
        <v>6.8</v>
      </c>
      <c r="AF2286" s="84"/>
      <c r="AG2286" s="84"/>
      <c r="AH2286" s="84"/>
      <c r="AI2286" s="84"/>
      <c r="AJ2286" s="84"/>
      <c r="AK2286" s="84"/>
      <c r="AL2286" s="84"/>
      <c r="AM2286" s="84"/>
      <c r="AN2286" s="85"/>
      <c r="AO2286" s="84"/>
      <c r="AP2286" s="83"/>
      <c r="AQ2286" s="84" t="e">
        <f>AVERAGE(SMALL(AE2286:AI2286,1),SMALL(AE2286:AI2286,2))</f>
        <v>#NUM!</v>
      </c>
      <c r="AR2286" s="84" t="e">
        <f>IF(R2286 &lt;=( AVERAGE(SMALL(AE2286:AI2286,1),SMALL(AE2286:AI2286,2))), R2286, "")</f>
        <v>#NUM!</v>
      </c>
      <c r="AS2286" s="84" t="e">
        <f>AVERAGE(SMALL(AJ2286:AM2286,1),SMALL(AJ2286:AM2286,2))</f>
        <v>#NUM!</v>
      </c>
      <c r="AT2286" s="84" t="e">
        <f>#REF!*1.075</f>
        <v>#REF!</v>
      </c>
      <c r="AU2286" s="84" t="e">
        <f>T2286*1.075</f>
        <v>#VALUE!</v>
      </c>
      <c r="AV2286" s="79" t="e">
        <f>MIN(AN2286,AT2286,AU2286)</f>
        <v>#REF!</v>
      </c>
      <c r="AW2286" s="84" t="s">
        <v>71</v>
      </c>
      <c r="AX2286" s="84" t="s">
        <v>72</v>
      </c>
      <c r="AY2286" s="85">
        <v>5.49</v>
      </c>
      <c r="AZ2286" s="87">
        <f>IF(AND(AY2286&gt;0,AY2286&lt;=10),AY2286*0.25,IF(AND(AY2286&gt;10,AY2286&lt;=50),AY2286*0.17,IF(AND(AY2286&gt;10,AY2286&lt;=100),AY2286*0.12,IF(AY2286&gt;100,AY2286*0.1))))</f>
        <v>1.3725000000000001</v>
      </c>
      <c r="BA2286" s="43">
        <f>AZ2286+AY2286</f>
        <v>6.8625000000000007</v>
      </c>
      <c r="BB2286" s="85">
        <f>BA2286+BA2286*0.08</f>
        <v>7.4115000000000011</v>
      </c>
      <c r="BC2286" s="20" t="s">
        <v>12295</v>
      </c>
      <c r="BD2286" s="84" t="s">
        <v>12206</v>
      </c>
      <c r="BE2286" s="88"/>
      <c r="BF2286" s="88"/>
      <c r="BG2286" s="88"/>
      <c r="BH2286" s="88"/>
      <c r="BI2286" s="88"/>
      <c r="BJ2286" s="88"/>
      <c r="BK2286" s="88"/>
      <c r="BL2286" s="88"/>
      <c r="BM2286" s="88"/>
      <c r="BN2286" s="88"/>
      <c r="BO2286" s="88"/>
      <c r="BP2286" s="88"/>
      <c r="BQ2286" s="88"/>
      <c r="BR2286" s="88"/>
      <c r="BS2286" s="88"/>
      <c r="BT2286" s="88"/>
      <c r="BU2286" s="88"/>
      <c r="BV2286" s="88"/>
      <c r="BW2286" s="88"/>
      <c r="BX2286" s="88"/>
      <c r="BY2286" s="88"/>
      <c r="BZ2286" s="88"/>
      <c r="CA2286" s="88"/>
      <c r="CB2286" s="88"/>
      <c r="CC2286" s="88"/>
      <c r="CD2286" s="88"/>
      <c r="CE2286" s="88"/>
      <c r="CF2286" s="88"/>
      <c r="CG2286" s="88"/>
      <c r="CH2286" s="88"/>
      <c r="CI2286" s="88"/>
      <c r="CJ2286" s="88"/>
      <c r="CK2286" s="88"/>
      <c r="CL2286" s="88"/>
      <c r="CM2286" s="88"/>
      <c r="CN2286" s="88"/>
      <c r="CO2286" s="88"/>
      <c r="CP2286" s="88"/>
      <c r="CQ2286" s="88"/>
      <c r="CR2286" s="88"/>
      <c r="CS2286" s="88"/>
      <c r="CT2286" s="88"/>
      <c r="CU2286" s="88"/>
      <c r="CV2286" s="88"/>
      <c r="CW2286" s="88"/>
      <c r="CX2286" s="88"/>
      <c r="CY2286" s="88"/>
      <c r="CZ2286" s="88"/>
      <c r="DA2286" s="88"/>
      <c r="DB2286" s="88"/>
      <c r="DC2286" s="88"/>
      <c r="DD2286" s="88"/>
      <c r="DE2286" s="88"/>
      <c r="DF2286" s="88"/>
      <c r="DG2286" s="88"/>
      <c r="DH2286" s="88"/>
      <c r="DI2286" s="88"/>
      <c r="DJ2286" s="88"/>
      <c r="DK2286" s="88"/>
      <c r="DL2286" s="88"/>
    </row>
    <row r="2287" spans="1:116" ht="30" customHeight="1">
      <c r="A2287" s="153" t="s">
        <v>14638</v>
      </c>
      <c r="B2287" s="5">
        <v>2285</v>
      </c>
      <c r="C2287" s="179">
        <v>20307</v>
      </c>
      <c r="D2287" s="179"/>
      <c r="E2287" s="171" t="s">
        <v>14643</v>
      </c>
      <c r="F2287" s="3" t="s">
        <v>14644</v>
      </c>
      <c r="G2287" s="3" t="s">
        <v>6266</v>
      </c>
      <c r="H2287" s="3" t="s">
        <v>689</v>
      </c>
      <c r="I2287" s="3" t="s">
        <v>3086</v>
      </c>
      <c r="J2287" s="3" t="s">
        <v>14645</v>
      </c>
      <c r="K2287" s="6"/>
      <c r="L2287" s="3"/>
      <c r="M2287" s="6">
        <v>6</v>
      </c>
      <c r="N2287" s="3" t="s">
        <v>44</v>
      </c>
      <c r="O2287" s="3" t="s">
        <v>7571</v>
      </c>
      <c r="P2287" s="3" t="s">
        <v>14646</v>
      </c>
      <c r="Q2287" s="3" t="s">
        <v>14647</v>
      </c>
      <c r="R2287" s="160"/>
      <c r="S2287" s="79">
        <v>11.03</v>
      </c>
      <c r="T2287" s="81" t="s">
        <v>54</v>
      </c>
      <c r="U2287" s="82"/>
      <c r="V2287" s="79"/>
      <c r="W2287" s="79"/>
      <c r="X2287" s="79"/>
      <c r="Y2287" s="79"/>
      <c r="Z2287" s="79"/>
      <c r="AA2287" s="79"/>
      <c r="AB2287" s="79"/>
      <c r="AC2287" s="79"/>
      <c r="AD2287" s="79"/>
      <c r="AE2287" s="83">
        <v>13.59</v>
      </c>
      <c r="AF2287" s="84"/>
      <c r="AG2287" s="84"/>
      <c r="AH2287" s="84"/>
      <c r="AI2287" s="84"/>
      <c r="AJ2287" s="84"/>
      <c r="AK2287" s="84"/>
      <c r="AL2287" s="84"/>
      <c r="AM2287" s="84"/>
      <c r="AN2287" s="85"/>
      <c r="AO2287" s="84"/>
      <c r="AP2287" s="83"/>
      <c r="AQ2287" s="84" t="e">
        <f>AVERAGE(SMALL(AE2287:AI2287,1),SMALL(AE2287:AI2287,2))</f>
        <v>#NUM!</v>
      </c>
      <c r="AR2287" s="84" t="e">
        <f>IF(R2287 &lt;=( AVERAGE(SMALL(AE2287:AI2287,1),SMALL(AE2287:AI2287,2))), R2287, "")</f>
        <v>#NUM!</v>
      </c>
      <c r="AS2287" s="84" t="e">
        <f>AVERAGE(SMALL(AJ2287:AM2287,1),SMALL(AJ2287:AM2287,2))</f>
        <v>#NUM!</v>
      </c>
      <c r="AT2287" s="84" t="e">
        <f>#REF!*1.075</f>
        <v>#REF!</v>
      </c>
      <c r="AU2287" s="84" t="e">
        <f>T2287*1.075</f>
        <v>#VALUE!</v>
      </c>
      <c r="AV2287" s="79" t="e">
        <f>MIN(AN2287,AT2287,AU2287)</f>
        <v>#REF!</v>
      </c>
      <c r="AW2287" s="84" t="s">
        <v>71</v>
      </c>
      <c r="AX2287" s="84" t="s">
        <v>72</v>
      </c>
      <c r="AY2287" s="85">
        <v>11.856999999999999</v>
      </c>
      <c r="AZ2287" s="87">
        <f>IF(AND(AY2287&gt;0,AY2287&lt;=10),AY2287*0.25,IF(AND(AY2287&gt;10,AY2287&lt;=50),AY2287*0.17,IF(AND(AY2287&gt;10,AY2287&lt;=100),AY2287*0.12,IF(AY2287&gt;100,AY2287*0.1))))</f>
        <v>2.0156900000000002</v>
      </c>
      <c r="BA2287" s="43">
        <f>AZ2287+AY2287</f>
        <v>13.872689999999999</v>
      </c>
      <c r="BB2287" s="85">
        <f>BA2287+BA2287*0.08</f>
        <v>14.982505199999999</v>
      </c>
      <c r="BC2287" s="20" t="s">
        <v>12295</v>
      </c>
      <c r="BD2287" s="84" t="s">
        <v>12206</v>
      </c>
      <c r="BE2287" s="88"/>
      <c r="BF2287" s="88"/>
      <c r="BG2287" s="88"/>
      <c r="BH2287" s="88"/>
      <c r="BI2287" s="88"/>
      <c r="BJ2287" s="88"/>
      <c r="BK2287" s="88"/>
      <c r="BL2287" s="88"/>
      <c r="BM2287" s="88"/>
      <c r="BN2287" s="88"/>
      <c r="BO2287" s="88"/>
      <c r="BP2287" s="88"/>
      <c r="BQ2287" s="88"/>
      <c r="BR2287" s="88"/>
      <c r="BS2287" s="88"/>
      <c r="BT2287" s="88"/>
      <c r="BU2287" s="88"/>
      <c r="BV2287" s="88"/>
      <c r="BW2287" s="88"/>
      <c r="BX2287" s="88"/>
      <c r="BY2287" s="88"/>
      <c r="BZ2287" s="88"/>
      <c r="CA2287" s="88"/>
      <c r="CB2287" s="88"/>
      <c r="CC2287" s="88"/>
      <c r="CD2287" s="88"/>
      <c r="CE2287" s="88"/>
      <c r="CF2287" s="88"/>
      <c r="CG2287" s="88"/>
      <c r="CH2287" s="88"/>
      <c r="CI2287" s="88"/>
      <c r="CJ2287" s="88"/>
      <c r="CK2287" s="88"/>
      <c r="CL2287" s="88"/>
      <c r="CM2287" s="88"/>
      <c r="CN2287" s="88"/>
      <c r="CO2287" s="88"/>
      <c r="CP2287" s="88"/>
      <c r="CQ2287" s="88"/>
      <c r="CR2287" s="88"/>
      <c r="CS2287" s="88"/>
      <c r="CT2287" s="88"/>
      <c r="CU2287" s="88"/>
      <c r="CV2287" s="88"/>
      <c r="CW2287" s="88"/>
      <c r="CX2287" s="88"/>
      <c r="CY2287" s="88"/>
      <c r="CZ2287" s="88"/>
      <c r="DA2287" s="88"/>
      <c r="DB2287" s="88"/>
      <c r="DC2287" s="88"/>
      <c r="DD2287" s="88"/>
      <c r="DE2287" s="88"/>
      <c r="DF2287" s="88"/>
      <c r="DG2287" s="88"/>
      <c r="DH2287" s="88"/>
      <c r="DI2287" s="88"/>
      <c r="DJ2287" s="88"/>
      <c r="DK2287" s="88"/>
      <c r="DL2287" s="88"/>
    </row>
    <row r="2288" spans="1:116" ht="30" customHeight="1">
      <c r="A2288" s="153" t="s">
        <v>14638</v>
      </c>
      <c r="B2288" s="5">
        <v>2286</v>
      </c>
      <c r="C2288" s="179">
        <v>20296</v>
      </c>
      <c r="D2288" s="179"/>
      <c r="E2288" s="171" t="s">
        <v>14639</v>
      </c>
      <c r="F2288" s="3" t="s">
        <v>13278</v>
      </c>
      <c r="G2288" s="3" t="s">
        <v>506</v>
      </c>
      <c r="H2288" s="3" t="s">
        <v>41</v>
      </c>
      <c r="I2288" s="3" t="s">
        <v>139</v>
      </c>
      <c r="J2288" s="3" t="s">
        <v>14640</v>
      </c>
      <c r="K2288" s="6"/>
      <c r="L2288" s="3"/>
      <c r="M2288" s="6">
        <v>10</v>
      </c>
      <c r="N2288" s="3" t="s">
        <v>44</v>
      </c>
      <c r="O2288" s="3" t="s">
        <v>7571</v>
      </c>
      <c r="P2288" s="3" t="s">
        <v>14641</v>
      </c>
      <c r="Q2288" s="3" t="s">
        <v>14642</v>
      </c>
      <c r="R2288" s="160"/>
      <c r="S2288" s="79">
        <v>7.26</v>
      </c>
      <c r="T2288" s="81" t="s">
        <v>54</v>
      </c>
      <c r="U2288" s="82"/>
      <c r="V2288" s="79"/>
      <c r="W2288" s="79"/>
      <c r="X2288" s="79"/>
      <c r="Y2288" s="79"/>
      <c r="Z2288" s="79"/>
      <c r="AA2288" s="79"/>
      <c r="AB2288" s="79"/>
      <c r="AC2288" s="79"/>
      <c r="AD2288" s="79"/>
      <c r="AE2288" s="83">
        <v>26.63</v>
      </c>
      <c r="AF2288" s="84"/>
      <c r="AG2288" s="84"/>
      <c r="AH2288" s="84"/>
      <c r="AI2288" s="84"/>
      <c r="AJ2288" s="84"/>
      <c r="AK2288" s="84"/>
      <c r="AL2288" s="84"/>
      <c r="AM2288" s="84"/>
      <c r="AN2288" s="85"/>
      <c r="AO2288" s="84"/>
      <c r="AP2288" s="83"/>
      <c r="AQ2288" s="84" t="e">
        <f>AVERAGE(SMALL(AE2288:AI2288,1),SMALL(AE2288:AI2288,2))</f>
        <v>#NUM!</v>
      </c>
      <c r="AR2288" s="84" t="e">
        <f>IF(R2288 &lt;=( AVERAGE(SMALL(AE2288:AI2288,1),SMALL(AE2288:AI2288,2))), R2288, "")</f>
        <v>#NUM!</v>
      </c>
      <c r="AS2288" s="84" t="e">
        <f>AVERAGE(SMALL(AJ2288:AM2288,1),SMALL(AJ2288:AM2288,2))</f>
        <v>#NUM!</v>
      </c>
      <c r="AT2288" s="84" t="e">
        <f>#REF!*1.075</f>
        <v>#REF!</v>
      </c>
      <c r="AU2288" s="84" t="e">
        <f>T2288*1.075</f>
        <v>#VALUE!</v>
      </c>
      <c r="AV2288" s="79" t="e">
        <f>MIN(AN2288,AT2288,AU2288)</f>
        <v>#REF!</v>
      </c>
      <c r="AW2288" s="84" t="s">
        <v>71</v>
      </c>
      <c r="AX2288" s="84" t="s">
        <v>72</v>
      </c>
      <c r="AY2288" s="85">
        <v>7.8045</v>
      </c>
      <c r="AZ2288" s="87">
        <f>IF(AND(AY2288&gt;0,AY2288&lt;=10),AY2288*0.25,IF(AND(AY2288&gt;10,AY2288&lt;=50),AY2288*0.17,IF(AND(AY2288&gt;10,AY2288&lt;=100),AY2288*0.12,IF(AY2288&gt;100,AY2288*0.1))))</f>
        <v>1.951125</v>
      </c>
      <c r="BA2288" s="43">
        <f>AZ2288+AY2288</f>
        <v>9.7556250000000002</v>
      </c>
      <c r="BB2288" s="85">
        <f>BA2288+BA2288*0.08</f>
        <v>10.536075</v>
      </c>
      <c r="BC2288" s="20" t="s">
        <v>12295</v>
      </c>
      <c r="BD2288" s="84" t="s">
        <v>12206</v>
      </c>
      <c r="BE2288" s="88"/>
      <c r="BF2288" s="88"/>
      <c r="BG2288" s="88"/>
      <c r="BH2288" s="88"/>
      <c r="BI2288" s="88"/>
      <c r="BJ2288" s="88"/>
      <c r="BK2288" s="88"/>
      <c r="BL2288" s="88"/>
      <c r="BM2288" s="88"/>
      <c r="BN2288" s="88"/>
      <c r="BO2288" s="88"/>
      <c r="BP2288" s="88"/>
      <c r="BQ2288" s="88"/>
      <c r="BR2288" s="88"/>
      <c r="BS2288" s="88"/>
      <c r="BT2288" s="88"/>
      <c r="BU2288" s="88"/>
      <c r="BV2288" s="88"/>
      <c r="BW2288" s="88"/>
      <c r="BX2288" s="88"/>
      <c r="BY2288" s="88"/>
      <c r="BZ2288" s="88"/>
      <c r="CA2288" s="88"/>
      <c r="CB2288" s="88"/>
      <c r="CC2288" s="88"/>
      <c r="CD2288" s="88"/>
      <c r="CE2288" s="88"/>
      <c r="CF2288" s="88"/>
      <c r="CG2288" s="88"/>
      <c r="CH2288" s="88"/>
      <c r="CI2288" s="88"/>
      <c r="CJ2288" s="88"/>
      <c r="CK2288" s="88"/>
      <c r="CL2288" s="88"/>
      <c r="CM2288" s="88"/>
      <c r="CN2288" s="88"/>
      <c r="CO2288" s="88"/>
      <c r="CP2288" s="88"/>
      <c r="CQ2288" s="88"/>
      <c r="CR2288" s="88"/>
      <c r="CS2288" s="88"/>
      <c r="CT2288" s="88"/>
      <c r="CU2288" s="88"/>
      <c r="CV2288" s="88"/>
      <c r="CW2288" s="88"/>
      <c r="CX2288" s="88"/>
      <c r="CY2288" s="88"/>
      <c r="CZ2288" s="88"/>
      <c r="DA2288" s="88"/>
      <c r="DB2288" s="88"/>
      <c r="DC2288" s="88"/>
      <c r="DD2288" s="88"/>
      <c r="DE2288" s="88"/>
      <c r="DF2288" s="88"/>
      <c r="DG2288" s="88"/>
      <c r="DH2288" s="88"/>
      <c r="DI2288" s="88"/>
      <c r="DJ2288" s="88"/>
      <c r="DK2288" s="88"/>
      <c r="DL2288" s="88"/>
    </row>
    <row r="2289" spans="1:116" ht="30" customHeight="1">
      <c r="A2289" s="7" t="s">
        <v>1558</v>
      </c>
      <c r="B2289" s="5">
        <v>2287</v>
      </c>
      <c r="C2289" s="6"/>
      <c r="D2289" s="6"/>
      <c r="E2289" s="43" t="s">
        <v>7597</v>
      </c>
      <c r="F2289" s="3" t="s">
        <v>7598</v>
      </c>
      <c r="G2289" s="3" t="s">
        <v>4549</v>
      </c>
      <c r="H2289" s="3" t="s">
        <v>165</v>
      </c>
      <c r="I2289" s="3" t="s">
        <v>771</v>
      </c>
      <c r="J2289" s="3" t="s">
        <v>7599</v>
      </c>
      <c r="K2289" s="6"/>
      <c r="L2289" s="3"/>
      <c r="M2289" s="6">
        <v>30</v>
      </c>
      <c r="N2289" s="3" t="s">
        <v>44</v>
      </c>
      <c r="O2289" s="3" t="s">
        <v>7586</v>
      </c>
      <c r="P2289" s="3" t="s">
        <v>7600</v>
      </c>
      <c r="Q2289" s="3" t="s">
        <v>7601</v>
      </c>
      <c r="R2289" s="156">
        <v>2.84</v>
      </c>
      <c r="S2289" s="22">
        <v>3.28</v>
      </c>
      <c r="U2289" s="1">
        <v>1.4</v>
      </c>
      <c r="V2289" s="21">
        <v>2.84</v>
      </c>
      <c r="AQ2289" s="20" t="e">
        <f>AVERAGE(SMALL(AE2289:AI2289,1),SMALL(AE2289:AI2289,2))</f>
        <v>#NUM!</v>
      </c>
      <c r="AR2289" s="20" t="e">
        <f>IF(R2289 &lt;=( AVERAGE(SMALL(AE2289:AI2289,1),SMALL(AE2289:AI2289,2))), R2289, "")</f>
        <v>#NUM!</v>
      </c>
      <c r="AS2289" s="20" t="e">
        <f>AVERAGE(SMALL(AJ2289:AM2289,1),SMALL(AJ2289:AM2289,2))</f>
        <v>#NUM!</v>
      </c>
      <c r="AT2289" s="20">
        <f>T2289*1.075</f>
        <v>0</v>
      </c>
      <c r="AU2289" s="20">
        <f>U2289*1.075</f>
        <v>1.5049999999999999</v>
      </c>
      <c r="AV2289" s="22">
        <f>MIN(AN2289,AT2289,AU2289)</f>
        <v>0</v>
      </c>
      <c r="AW2289" s="20" t="s">
        <v>71</v>
      </c>
      <c r="AX2289" s="20" t="s">
        <v>72</v>
      </c>
      <c r="AY2289" s="25">
        <v>1.5049999999999999</v>
      </c>
      <c r="AZ2289" s="27">
        <f>IF(AND(AY2289&gt;0,AY2289&lt;=10),AY2289*0.25,IF(AND(AY2289&gt;10,AY2289&lt;=50),AY2289*0.17,IF(AND(AY2289&gt;10,AY2289&lt;=100),AY2289*0.12,IF(AY2289&gt;100,AY2289*0.1))))</f>
        <v>0.37624999999999997</v>
      </c>
      <c r="BA2289" s="3">
        <f>AZ2289+AY2289</f>
        <v>1.8812499999999999</v>
      </c>
      <c r="BB2289" s="25">
        <f>BA2289+BA2289*0.08</f>
        <v>2.0317499999999997</v>
      </c>
      <c r="BC2289" s="20" t="s">
        <v>12295</v>
      </c>
    </row>
    <row r="2290" spans="1:116" ht="30" customHeight="1">
      <c r="A2290" s="153" t="s">
        <v>14654</v>
      </c>
      <c r="B2290" s="5">
        <v>2288</v>
      </c>
      <c r="C2290" s="173">
        <v>17804</v>
      </c>
      <c r="D2290" s="173"/>
      <c r="E2290" s="172" t="s">
        <v>7593</v>
      </c>
      <c r="F2290" s="3" t="s">
        <v>7333</v>
      </c>
      <c r="G2290" s="3" t="s">
        <v>92</v>
      </c>
      <c r="H2290" s="3" t="s">
        <v>93</v>
      </c>
      <c r="I2290" s="3" t="s">
        <v>94</v>
      </c>
      <c r="J2290" s="3" t="s">
        <v>7594</v>
      </c>
      <c r="K2290" s="6">
        <v>1</v>
      </c>
      <c r="L2290" s="3" t="s">
        <v>67</v>
      </c>
      <c r="M2290" s="6">
        <v>1</v>
      </c>
      <c r="N2290" s="3" t="s">
        <v>44</v>
      </c>
      <c r="O2290" s="3" t="s">
        <v>7586</v>
      </c>
      <c r="P2290" s="3" t="s">
        <v>7595</v>
      </c>
      <c r="Q2290" s="3" t="s">
        <v>7596</v>
      </c>
      <c r="R2290" s="160">
        <v>4.96</v>
      </c>
      <c r="S2290" s="79">
        <v>1.41</v>
      </c>
      <c r="T2290" s="81">
        <v>1.22</v>
      </c>
      <c r="U2290" s="82">
        <v>4.96</v>
      </c>
      <c r="V2290" s="79"/>
      <c r="W2290" s="79"/>
      <c r="X2290" s="79"/>
      <c r="Y2290" s="79"/>
      <c r="Z2290" s="79"/>
      <c r="AA2290" s="79"/>
      <c r="AB2290" s="79"/>
      <c r="AC2290" s="79"/>
      <c r="AD2290" s="79"/>
      <c r="AE2290" s="83">
        <v>4.96</v>
      </c>
      <c r="AF2290" s="84"/>
      <c r="AG2290" s="84"/>
      <c r="AH2290" s="84"/>
      <c r="AI2290" s="84"/>
      <c r="AJ2290" s="84"/>
      <c r="AK2290" s="84"/>
      <c r="AL2290" s="84"/>
      <c r="AM2290" s="84"/>
      <c r="AN2290" s="85"/>
      <c r="AO2290" s="84"/>
      <c r="AP2290" s="83"/>
      <c r="AQ2290" s="84" t="e">
        <f>AVERAGE(SMALL(AE2290:AI2290,1),SMALL(AE2290:AI2290,2))</f>
        <v>#NUM!</v>
      </c>
      <c r="AR2290" s="84" t="e">
        <f>IF(R2290 &lt;=( AVERAGE(SMALL(AE2290:AI2290,1),SMALL(AE2290:AI2290,2))), R2290, "")</f>
        <v>#NUM!</v>
      </c>
      <c r="AS2290" s="84" t="e">
        <f>AVERAGE(SMALL(AJ2290:AM2290,1),SMALL(AJ2290:AM2290,2))</f>
        <v>#NUM!</v>
      </c>
      <c r="AT2290" s="84" t="e">
        <f>#REF!*1.075</f>
        <v>#REF!</v>
      </c>
      <c r="AU2290" s="84">
        <f>T2290*1.075</f>
        <v>1.3114999999999999</v>
      </c>
      <c r="AV2290" s="79" t="e">
        <f>MIN(AN2290,AT2290,AU2290)</f>
        <v>#REF!</v>
      </c>
      <c r="AW2290" s="84" t="s">
        <v>71</v>
      </c>
      <c r="AX2290" s="84" t="s">
        <v>72</v>
      </c>
      <c r="AY2290" s="85">
        <v>1.3115000000000001</v>
      </c>
      <c r="AZ2290" s="87">
        <f>IF(AND(AY2290&gt;0,AY2290&lt;=10),AY2290*0.25,IF(AND(AY2290&gt;10,AY2290&lt;=50),AY2290*0.17,IF(AND(AY2290&gt;10,AY2290&lt;=100),AY2290*0.12,IF(AY2290&gt;100,AY2290*0.1))))</f>
        <v>0.32787500000000003</v>
      </c>
      <c r="BA2290" s="43">
        <f>AZ2290+AY2290</f>
        <v>1.6393750000000002</v>
      </c>
      <c r="BB2290" s="85">
        <f>BA2290+BA2290*0.08</f>
        <v>1.7705250000000003</v>
      </c>
      <c r="BC2290" s="20" t="s">
        <v>12295</v>
      </c>
      <c r="BD2290" s="84" t="s">
        <v>12298</v>
      </c>
      <c r="BE2290" s="88"/>
      <c r="BF2290" s="88"/>
      <c r="BG2290" s="88"/>
      <c r="BH2290" s="88"/>
      <c r="BI2290" s="88"/>
      <c r="BJ2290" s="88"/>
      <c r="BK2290" s="88"/>
      <c r="BL2290" s="88"/>
      <c r="BM2290" s="88"/>
      <c r="BN2290" s="88"/>
      <c r="BO2290" s="88"/>
      <c r="BP2290" s="88"/>
      <c r="BQ2290" s="88"/>
      <c r="BR2290" s="88"/>
      <c r="BS2290" s="88"/>
      <c r="BT2290" s="88"/>
      <c r="BU2290" s="88"/>
      <c r="BV2290" s="88"/>
      <c r="BW2290" s="88"/>
      <c r="BX2290" s="88"/>
      <c r="BY2290" s="88"/>
      <c r="BZ2290" s="88"/>
      <c r="CA2290" s="88"/>
      <c r="CB2290" s="88"/>
      <c r="CC2290" s="88"/>
      <c r="CD2290" s="88"/>
      <c r="CE2290" s="88"/>
      <c r="CF2290" s="88"/>
      <c r="CG2290" s="88"/>
      <c r="CH2290" s="88"/>
      <c r="CI2290" s="88"/>
      <c r="CJ2290" s="88"/>
      <c r="CK2290" s="88"/>
      <c r="CL2290" s="88"/>
      <c r="CM2290" s="88"/>
      <c r="CN2290" s="88"/>
      <c r="CO2290" s="88"/>
      <c r="CP2290" s="88"/>
      <c r="CQ2290" s="88"/>
      <c r="CR2290" s="88"/>
      <c r="CS2290" s="88"/>
      <c r="CT2290" s="88"/>
      <c r="CU2290" s="88"/>
      <c r="CV2290" s="88"/>
      <c r="CW2290" s="88"/>
      <c r="CX2290" s="88"/>
      <c r="CY2290" s="88"/>
      <c r="CZ2290" s="88"/>
      <c r="DA2290" s="88"/>
      <c r="DB2290" s="88"/>
      <c r="DC2290" s="88"/>
      <c r="DD2290" s="88"/>
      <c r="DE2290" s="88"/>
      <c r="DF2290" s="88"/>
      <c r="DG2290" s="88"/>
      <c r="DH2290" s="88"/>
      <c r="DI2290" s="88"/>
      <c r="DJ2290" s="88"/>
      <c r="DK2290" s="88"/>
      <c r="DL2290" s="88"/>
    </row>
    <row r="2291" spans="1:116" ht="30" customHeight="1">
      <c r="A2291" s="7" t="s">
        <v>1558</v>
      </c>
      <c r="B2291" s="5">
        <v>2289</v>
      </c>
      <c r="C2291" s="6"/>
      <c r="D2291" s="6"/>
      <c r="E2291" s="43" t="s">
        <v>7602</v>
      </c>
      <c r="F2291" s="3" t="s">
        <v>7603</v>
      </c>
      <c r="G2291" s="3" t="s">
        <v>2250</v>
      </c>
      <c r="H2291" s="3" t="s">
        <v>101</v>
      </c>
      <c r="I2291" s="3" t="s">
        <v>42</v>
      </c>
      <c r="J2291" s="3" t="s">
        <v>7604</v>
      </c>
      <c r="K2291" s="6"/>
      <c r="L2291" s="3"/>
      <c r="M2291" s="6">
        <v>28</v>
      </c>
      <c r="N2291" s="3" t="s">
        <v>44</v>
      </c>
      <c r="O2291" s="3" t="s">
        <v>7586</v>
      </c>
      <c r="P2291" s="3" t="s">
        <v>7605</v>
      </c>
      <c r="Q2291" s="3" t="s">
        <v>7606</v>
      </c>
      <c r="R2291" s="156">
        <v>9.1199999999999992</v>
      </c>
      <c r="S2291" s="22">
        <v>4.67</v>
      </c>
      <c r="U2291" s="1">
        <v>1.93</v>
      </c>
      <c r="V2291" s="21">
        <v>9.1199999999999992</v>
      </c>
      <c r="AQ2291" s="20" t="e">
        <f>AVERAGE(SMALL(AE2291:AI2291,1),SMALL(AE2291:AI2291,2))</f>
        <v>#NUM!</v>
      </c>
      <c r="AR2291" s="20" t="e">
        <f>IF(R2291 &lt;=( AVERAGE(SMALL(AE2291:AI2291,1),SMALL(AE2291:AI2291,2))), R2291, "")</f>
        <v>#NUM!</v>
      </c>
      <c r="AS2291" s="20" t="e">
        <f>AVERAGE(SMALL(AJ2291:AM2291,1),SMALL(AJ2291:AM2291,2))</f>
        <v>#NUM!</v>
      </c>
      <c r="AT2291" s="20">
        <f>T2291*1.075</f>
        <v>0</v>
      </c>
      <c r="AU2291" s="20">
        <f>U2291*1.075</f>
        <v>2.0747499999999999</v>
      </c>
      <c r="AV2291" s="22">
        <f>MIN(AN2291,AT2291,AU2291)</f>
        <v>0</v>
      </c>
      <c r="AW2291" s="20" t="s">
        <v>71</v>
      </c>
      <c r="AX2291" s="20" t="s">
        <v>72</v>
      </c>
      <c r="AY2291" s="25">
        <v>2.0747</v>
      </c>
      <c r="AZ2291" s="27">
        <f>IF(AND(AY2291&gt;0,AY2291&lt;=10),AY2291*0.25,IF(AND(AY2291&gt;10,AY2291&lt;=50),AY2291*0.17,IF(AND(AY2291&gt;10,AY2291&lt;=100),AY2291*0.12,IF(AY2291&gt;100,AY2291*0.1))))</f>
        <v>0.518675</v>
      </c>
      <c r="BA2291" s="3">
        <f>AZ2291+AY2291</f>
        <v>2.593375</v>
      </c>
      <c r="BB2291" s="25">
        <f>BA2291+BA2291*0.08</f>
        <v>2.8008449999999998</v>
      </c>
      <c r="BC2291" s="20" t="s">
        <v>12295</v>
      </c>
    </row>
    <row r="2292" spans="1:116" ht="30" customHeight="1">
      <c r="A2292" s="7" t="s">
        <v>1558</v>
      </c>
      <c r="B2292" s="5">
        <v>2290</v>
      </c>
      <c r="C2292" s="6"/>
      <c r="D2292" s="6"/>
      <c r="E2292" s="43" t="s">
        <v>7589</v>
      </c>
      <c r="F2292" s="3" t="s">
        <v>1636</v>
      </c>
      <c r="G2292" s="3" t="s">
        <v>1637</v>
      </c>
      <c r="H2292" s="3" t="s">
        <v>201</v>
      </c>
      <c r="I2292" s="3" t="s">
        <v>42</v>
      </c>
      <c r="J2292" s="3" t="s">
        <v>7590</v>
      </c>
      <c r="K2292" s="6"/>
      <c r="L2292" s="3"/>
      <c r="M2292" s="6">
        <v>3</v>
      </c>
      <c r="N2292" s="3" t="s">
        <v>44</v>
      </c>
      <c r="O2292" s="3" t="s">
        <v>7586</v>
      </c>
      <c r="P2292" s="3" t="s">
        <v>7591</v>
      </c>
      <c r="Q2292" s="3" t="s">
        <v>7592</v>
      </c>
      <c r="R2292" s="156">
        <v>6.32</v>
      </c>
      <c r="S2292" s="22">
        <v>3.93</v>
      </c>
      <c r="U2292" s="1">
        <v>1.41</v>
      </c>
      <c r="V2292" s="21">
        <v>6.32</v>
      </c>
      <c r="AD2292" s="22">
        <v>6.32</v>
      </c>
      <c r="AK2292" s="20">
        <v>6.32</v>
      </c>
      <c r="AQ2292" s="20" t="e">
        <f>AVERAGE(SMALL(AE2292:AI2292,1),SMALL(AE2292:AI2292,2))</f>
        <v>#NUM!</v>
      </c>
      <c r="AR2292" s="20" t="e">
        <f>IF(R2292 &lt;=( AVERAGE(SMALL(AE2292:AI2292,1),SMALL(AE2292:AI2292,2))), R2292, "")</f>
        <v>#NUM!</v>
      </c>
      <c r="AS2292" s="20" t="e">
        <f>AVERAGE(SMALL(AJ2292:AM2292,1),SMALL(AJ2292:AM2292,2))</f>
        <v>#NUM!</v>
      </c>
      <c r="AT2292" s="20">
        <f>T2292*1.075</f>
        <v>0</v>
      </c>
      <c r="AU2292" s="20">
        <f>U2292*1.075</f>
        <v>1.5157499999999999</v>
      </c>
      <c r="AV2292" s="22">
        <f>MIN(AN2292,AT2292,AU2292)</f>
        <v>0</v>
      </c>
      <c r="AW2292" s="20" t="s">
        <v>71</v>
      </c>
      <c r="AX2292" s="20" t="s">
        <v>72</v>
      </c>
      <c r="AY2292" s="25">
        <v>1.5157</v>
      </c>
      <c r="AZ2292" s="27">
        <f>IF(AND(AY2292&gt;0,AY2292&lt;=10),AY2292*0.25,IF(AND(AY2292&gt;10,AY2292&lt;=50),AY2292*0.17,IF(AND(AY2292&gt;10,AY2292&lt;=100),AY2292*0.12,IF(AY2292&gt;100,AY2292*0.1))))</f>
        <v>0.37892500000000001</v>
      </c>
      <c r="BA2292" s="3">
        <f>AZ2292+AY2292</f>
        <v>1.894625</v>
      </c>
      <c r="BB2292" s="25">
        <f>BA2292+BA2292*0.08</f>
        <v>2.046195</v>
      </c>
      <c r="BC2292" s="20" t="s">
        <v>12295</v>
      </c>
    </row>
    <row r="2293" spans="1:116" ht="30" customHeight="1">
      <c r="A2293" s="7" t="s">
        <v>1558</v>
      </c>
      <c r="B2293" s="5">
        <v>2291</v>
      </c>
      <c r="C2293" s="116"/>
      <c r="D2293" s="116"/>
      <c r="E2293" s="43" t="s">
        <v>7583</v>
      </c>
      <c r="F2293" s="3" t="s">
        <v>7584</v>
      </c>
      <c r="G2293" s="3" t="s">
        <v>499</v>
      </c>
      <c r="H2293" s="3" t="s">
        <v>500</v>
      </c>
      <c r="I2293" s="3" t="s">
        <v>42</v>
      </c>
      <c r="J2293" s="3" t="s">
        <v>7585</v>
      </c>
      <c r="K2293" s="6"/>
      <c r="L2293" s="3"/>
      <c r="M2293" s="6">
        <v>12</v>
      </c>
      <c r="N2293" s="3" t="s">
        <v>44</v>
      </c>
      <c r="O2293" s="3" t="s">
        <v>7586</v>
      </c>
      <c r="P2293" s="3" t="s">
        <v>7587</v>
      </c>
      <c r="Q2293" s="3" t="s">
        <v>7588</v>
      </c>
      <c r="R2293" s="156">
        <v>7.9</v>
      </c>
      <c r="S2293" s="22">
        <v>4.59</v>
      </c>
      <c r="U2293" s="1">
        <v>2.5</v>
      </c>
      <c r="V2293" s="21">
        <v>7.9</v>
      </c>
      <c r="AQ2293" s="20" t="e">
        <f>AVERAGE(SMALL(AE2293:AI2293,1),SMALL(AE2293:AI2293,2))</f>
        <v>#NUM!</v>
      </c>
      <c r="AR2293" s="20" t="e">
        <f>IF(R2293 &lt;=( AVERAGE(SMALL(AE2293:AI2293,1),SMALL(AE2293:AI2293,2))), R2293, "")</f>
        <v>#NUM!</v>
      </c>
      <c r="AS2293" s="20" t="e">
        <f>AVERAGE(SMALL(AJ2293:AM2293,1),SMALL(AJ2293:AM2293,2))</f>
        <v>#NUM!</v>
      </c>
      <c r="AT2293" s="20">
        <f>T2293*1.075</f>
        <v>0</v>
      </c>
      <c r="AU2293" s="20">
        <f>U2293*1.075</f>
        <v>2.6875</v>
      </c>
      <c r="AV2293" s="22">
        <f>MIN(AN2293,AT2293,AU2293)</f>
        <v>0</v>
      </c>
      <c r="AW2293" s="20" t="s">
        <v>71</v>
      </c>
      <c r="AX2293" s="20" t="s">
        <v>72</v>
      </c>
      <c r="AY2293" s="25">
        <v>2.6869999999999998</v>
      </c>
      <c r="AZ2293" s="27">
        <f>IF(AND(AY2293&gt;0,AY2293&lt;=10),AY2293*0.25,IF(AND(AY2293&gt;10,AY2293&lt;=50),AY2293*0.17,IF(AND(AY2293&gt;10,AY2293&lt;=100),AY2293*0.12,IF(AY2293&gt;100,AY2293*0.1))))</f>
        <v>0.67174999999999996</v>
      </c>
      <c r="BA2293" s="3">
        <f>AZ2293+AY2293</f>
        <v>3.3587499999999997</v>
      </c>
      <c r="BB2293" s="25">
        <f>BA2293+BA2293*0.08</f>
        <v>3.6274499999999996</v>
      </c>
      <c r="BC2293" s="20" t="s">
        <v>12295</v>
      </c>
    </row>
    <row r="2294" spans="1:116" ht="30" customHeight="1">
      <c r="A2294" s="7" t="s">
        <v>7607</v>
      </c>
      <c r="B2294" s="5">
        <v>2292</v>
      </c>
      <c r="C2294" s="116"/>
      <c r="D2294" s="116"/>
      <c r="E2294" s="43" t="s">
        <v>7608</v>
      </c>
      <c r="F2294" s="3" t="s">
        <v>1930</v>
      </c>
      <c r="G2294" s="3" t="s">
        <v>7610</v>
      </c>
      <c r="H2294" s="3" t="s">
        <v>7617</v>
      </c>
      <c r="I2294" s="3" t="s">
        <v>7612</v>
      </c>
      <c r="J2294" s="3" t="s">
        <v>7613</v>
      </c>
      <c r="K2294" s="6"/>
      <c r="L2294" s="3"/>
      <c r="M2294" s="6">
        <v>5</v>
      </c>
      <c r="N2294" s="3" t="s">
        <v>44</v>
      </c>
      <c r="O2294" s="3" t="s">
        <v>7614</v>
      </c>
      <c r="P2294" s="3" t="s">
        <v>7615</v>
      </c>
      <c r="Q2294" s="3" t="s">
        <v>7618</v>
      </c>
      <c r="R2294" s="156">
        <v>40.159999999999997</v>
      </c>
      <c r="T2294" s="23">
        <v>50</v>
      </c>
      <c r="U2294" s="1">
        <v>22.7</v>
      </c>
      <c r="V2294" s="21">
        <v>40.159999999999997</v>
      </c>
      <c r="AM2294" s="20">
        <v>26.16</v>
      </c>
      <c r="AQ2294" s="20" t="e">
        <f>AVERAGE(SMALL(AE2294:AI2294,1),SMALL(AE2294:AI2294,2))</f>
        <v>#NUM!</v>
      </c>
      <c r="AR2294" s="20" t="e">
        <f>IF(R2294 &lt;=( AVERAGE(SMALL(AE2294:AI2294,1),SMALL(AE2294:AI2294,2))), R2294, "")</f>
        <v>#NUM!</v>
      </c>
      <c r="AS2294" s="20" t="e">
        <f>AVERAGE(SMALL(AJ2294:AM2294,1),SMALL(AJ2294:AM2294,2))</f>
        <v>#NUM!</v>
      </c>
      <c r="AT2294" s="20">
        <f>T2294*1.075</f>
        <v>53.75</v>
      </c>
      <c r="AU2294" s="20">
        <f>U2294*1.075</f>
        <v>24.4025</v>
      </c>
      <c r="AV2294" s="22">
        <f>MIN(AN2294,AT2294,AU2294)</f>
        <v>24.4025</v>
      </c>
      <c r="AW2294" s="20" t="s">
        <v>71</v>
      </c>
      <c r="AX2294" s="20" t="s">
        <v>72</v>
      </c>
      <c r="AY2294" s="25">
        <v>24.4</v>
      </c>
      <c r="AZ2294" s="27">
        <f>IF(AND(AY2294&gt;0,AY2294&lt;=10),AY2294*0.25,IF(AND(AY2294&gt;10,AY2294&lt;=50),AY2294*0.17,IF(AND(AY2294&gt;10,AY2294&lt;=100),AY2294*0.12,IF(AY2294&gt;100,AY2294*0.1))))</f>
        <v>4.1479999999999997</v>
      </c>
      <c r="BA2294" s="3">
        <f>AZ2294+AY2294</f>
        <v>28.547999999999998</v>
      </c>
      <c r="BB2294" s="25">
        <f>BA2294+BA2294*0.08</f>
        <v>30.83184</v>
      </c>
      <c r="BC2294" s="20" t="s">
        <v>12295</v>
      </c>
    </row>
    <row r="2295" spans="1:116" ht="30" customHeight="1">
      <c r="A2295" s="7" t="s">
        <v>7607</v>
      </c>
      <c r="B2295" s="5">
        <v>2293</v>
      </c>
      <c r="C2295" s="116"/>
      <c r="D2295" s="116"/>
      <c r="E2295" s="43" t="s">
        <v>7608</v>
      </c>
      <c r="F2295" s="3" t="s">
        <v>7609</v>
      </c>
      <c r="G2295" s="3" t="s">
        <v>7610</v>
      </c>
      <c r="H2295" s="3" t="s">
        <v>7611</v>
      </c>
      <c r="I2295" s="3" t="s">
        <v>7612</v>
      </c>
      <c r="J2295" s="3" t="s">
        <v>7613</v>
      </c>
      <c r="K2295" s="6"/>
      <c r="L2295" s="3"/>
      <c r="M2295" s="6">
        <v>5</v>
      </c>
      <c r="N2295" s="3" t="s">
        <v>44</v>
      </c>
      <c r="O2295" s="3" t="s">
        <v>7614</v>
      </c>
      <c r="P2295" s="3" t="s">
        <v>7615</v>
      </c>
      <c r="Q2295" s="3" t="s">
        <v>7616</v>
      </c>
      <c r="R2295" s="156">
        <v>5.66</v>
      </c>
      <c r="T2295" s="23">
        <v>5.66</v>
      </c>
      <c r="U2295" s="1" t="s">
        <v>54</v>
      </c>
      <c r="V2295" s="21">
        <v>5.66</v>
      </c>
      <c r="AM2295" s="20">
        <v>5.66</v>
      </c>
      <c r="AQ2295" s="20" t="e">
        <f>AVERAGE(SMALL(AE2295:AI2295,1),SMALL(AE2295:AI2295,2))</f>
        <v>#NUM!</v>
      </c>
      <c r="AR2295" s="20" t="e">
        <f>IF(R2295 &lt;=( AVERAGE(SMALL(AE2295:AI2295,1),SMALL(AE2295:AI2295,2))), R2295, "")</f>
        <v>#NUM!</v>
      </c>
      <c r="AS2295" s="20" t="e">
        <f>AVERAGE(SMALL(AJ2295:AM2295,1),SMALL(AJ2295:AM2295,2))</f>
        <v>#NUM!</v>
      </c>
      <c r="AT2295" s="20">
        <f>T2295*1.075</f>
        <v>6.0845000000000002</v>
      </c>
      <c r="AU2295" s="20" t="e">
        <f>U2295*1.075</f>
        <v>#VALUE!</v>
      </c>
      <c r="AV2295" s="22" t="e">
        <f>MIN(AN2295,AT2295,AU2295)</f>
        <v>#VALUE!</v>
      </c>
      <c r="AW2295" s="20" t="s">
        <v>2443</v>
      </c>
      <c r="AX2295" s="20" t="s">
        <v>48</v>
      </c>
      <c r="AY2295" s="25">
        <v>5.66</v>
      </c>
      <c r="AZ2295" s="27">
        <f>IF(AND(AY2295&gt;0,AY2295&lt;=10),AY2295*0.25,IF(AND(AY2295&gt;10,AY2295&lt;=50),AY2295*0.17,IF(AND(AY2295&gt;10,AY2295&lt;=100),AY2295*0.12,IF(AY2295&gt;100,AY2295*0.1))))</f>
        <v>1.415</v>
      </c>
      <c r="BA2295" s="3">
        <f>AZ2295+AY2295</f>
        <v>7.0750000000000002</v>
      </c>
      <c r="BB2295" s="25">
        <f>BA2295+BA2295*0.08</f>
        <v>7.641</v>
      </c>
      <c r="BC2295" s="20" t="s">
        <v>12295</v>
      </c>
    </row>
    <row r="2296" spans="1:116" ht="30" customHeight="1">
      <c r="A2296" s="7" t="s">
        <v>7619</v>
      </c>
      <c r="B2296" s="5">
        <v>2294</v>
      </c>
      <c r="C2296" s="116"/>
      <c r="D2296" s="116"/>
      <c r="E2296" s="43" t="s">
        <v>7608</v>
      </c>
      <c r="F2296" s="3" t="s">
        <v>1930</v>
      </c>
      <c r="G2296" s="3" t="s">
        <v>7610</v>
      </c>
      <c r="H2296" s="3" t="s">
        <v>7620</v>
      </c>
      <c r="I2296" s="3" t="s">
        <v>7612</v>
      </c>
      <c r="J2296" s="3" t="s">
        <v>7613</v>
      </c>
      <c r="K2296" s="6"/>
      <c r="L2296" s="3"/>
      <c r="M2296" s="6">
        <v>5</v>
      </c>
      <c r="N2296" s="3" t="s">
        <v>44</v>
      </c>
      <c r="O2296" s="3" t="s">
        <v>7614</v>
      </c>
      <c r="P2296" s="3" t="s">
        <v>7615</v>
      </c>
      <c r="Q2296" s="3" t="s">
        <v>7621</v>
      </c>
      <c r="R2296" s="156">
        <v>13.51</v>
      </c>
      <c r="T2296" s="23">
        <v>15</v>
      </c>
      <c r="U2296" s="1">
        <v>5.25</v>
      </c>
      <c r="V2296" s="21">
        <v>13.51</v>
      </c>
      <c r="AM2296" s="20">
        <v>8.51</v>
      </c>
      <c r="AQ2296" s="20" t="e">
        <f>AVERAGE(SMALL(AE2296:AI2296,1),SMALL(AE2296:AI2296,2))</f>
        <v>#NUM!</v>
      </c>
      <c r="AR2296" s="20" t="e">
        <f>IF(R2296 &lt;=( AVERAGE(SMALL(AE2296:AI2296,1),SMALL(AE2296:AI2296,2))), R2296, "")</f>
        <v>#NUM!</v>
      </c>
      <c r="AS2296" s="20" t="e">
        <f>AVERAGE(SMALL(AJ2296:AM2296,1),SMALL(AJ2296:AM2296,2))</f>
        <v>#NUM!</v>
      </c>
      <c r="AT2296" s="20">
        <f>T2296*1.075</f>
        <v>16.125</v>
      </c>
      <c r="AU2296" s="20">
        <f>U2296*1.075</f>
        <v>5.6437499999999998</v>
      </c>
      <c r="AV2296" s="22">
        <f>MIN(AN2296,AT2296,AU2296)</f>
        <v>5.6437499999999998</v>
      </c>
      <c r="AW2296" s="20" t="s">
        <v>71</v>
      </c>
      <c r="AX2296" s="20" t="s">
        <v>72</v>
      </c>
      <c r="AY2296" s="25">
        <v>5.64</v>
      </c>
      <c r="AZ2296" s="27">
        <f>IF(AND(AY2296&gt;0,AY2296&lt;=10),AY2296*0.25,IF(AND(AY2296&gt;10,AY2296&lt;=50),AY2296*0.17,IF(AND(AY2296&gt;10,AY2296&lt;=100),AY2296*0.12,IF(AY2296&gt;100,AY2296*0.1))))</f>
        <v>1.41</v>
      </c>
      <c r="BA2296" s="3">
        <f>AZ2296+AY2296</f>
        <v>7.05</v>
      </c>
      <c r="BB2296" s="25">
        <f>BA2296+BA2296*0.08</f>
        <v>7.6139999999999999</v>
      </c>
      <c r="BC2296" s="20" t="s">
        <v>12295</v>
      </c>
    </row>
    <row r="2297" spans="1:116" ht="30" customHeight="1">
      <c r="A2297" s="7" t="s">
        <v>7607</v>
      </c>
      <c r="B2297" s="5">
        <v>2295</v>
      </c>
      <c r="C2297" s="116"/>
      <c r="D2297" s="116"/>
      <c r="E2297" s="43" t="s">
        <v>7608</v>
      </c>
      <c r="F2297" s="3" t="s">
        <v>1930</v>
      </c>
      <c r="G2297" s="3" t="s">
        <v>7610</v>
      </c>
      <c r="H2297" s="3" t="s">
        <v>7622</v>
      </c>
      <c r="I2297" s="3" t="s">
        <v>7612</v>
      </c>
      <c r="J2297" s="3" t="s">
        <v>7613</v>
      </c>
      <c r="K2297" s="6"/>
      <c r="L2297" s="3"/>
      <c r="M2297" s="6">
        <v>5</v>
      </c>
      <c r="N2297" s="3" t="s">
        <v>44</v>
      </c>
      <c r="O2297" s="3" t="s">
        <v>7614</v>
      </c>
      <c r="P2297" s="3" t="s">
        <v>7615</v>
      </c>
      <c r="Q2297" s="3" t="s">
        <v>7623</v>
      </c>
      <c r="R2297" s="156">
        <v>25.45</v>
      </c>
      <c r="T2297" s="23">
        <v>25</v>
      </c>
      <c r="U2297" s="1">
        <v>8.75</v>
      </c>
      <c r="V2297" s="21">
        <v>25.45</v>
      </c>
      <c r="AM2297" s="20">
        <v>14.55</v>
      </c>
      <c r="AQ2297" s="20" t="e">
        <f>AVERAGE(SMALL(AE2297:AI2297,1),SMALL(AE2297:AI2297,2))</f>
        <v>#NUM!</v>
      </c>
      <c r="AR2297" s="20" t="e">
        <f>IF(R2297 &lt;=( AVERAGE(SMALL(AE2297:AI2297,1),SMALL(AE2297:AI2297,2))), R2297, "")</f>
        <v>#NUM!</v>
      </c>
      <c r="AS2297" s="20" t="e">
        <f>AVERAGE(SMALL(AJ2297:AM2297,1),SMALL(AJ2297:AM2297,2))</f>
        <v>#NUM!</v>
      </c>
      <c r="AT2297" s="20">
        <f>T2297*1.075</f>
        <v>26.875</v>
      </c>
      <c r="AU2297" s="20">
        <f>U2297*1.075</f>
        <v>9.40625</v>
      </c>
      <c r="AV2297" s="22">
        <f>MIN(AN2297,AT2297,AU2297)</f>
        <v>9.40625</v>
      </c>
      <c r="AW2297" s="20" t="s">
        <v>71</v>
      </c>
      <c r="AX2297" s="20" t="s">
        <v>72</v>
      </c>
      <c r="AY2297" s="25">
        <v>9.41</v>
      </c>
      <c r="AZ2297" s="27">
        <f>IF(AND(AY2297&gt;0,AY2297&lt;=10),AY2297*0.25,IF(AND(AY2297&gt;10,AY2297&lt;=50),AY2297*0.17,IF(AND(AY2297&gt;10,AY2297&lt;=100),AY2297*0.12,IF(AY2297&gt;100,AY2297*0.1))))</f>
        <v>2.3525</v>
      </c>
      <c r="BA2297" s="3">
        <f>AZ2297+AY2297</f>
        <v>11.762499999999999</v>
      </c>
      <c r="BB2297" s="25">
        <f>BA2297+BA2297*0.08</f>
        <v>12.7035</v>
      </c>
      <c r="BC2297" s="20" t="s">
        <v>12295</v>
      </c>
    </row>
    <row r="2298" spans="1:116" ht="30" customHeight="1">
      <c r="A2298" s="7" t="s">
        <v>7607</v>
      </c>
      <c r="B2298" s="5">
        <v>2296</v>
      </c>
      <c r="C2298" s="116"/>
      <c r="D2298" s="116"/>
      <c r="E2298" s="43" t="s">
        <v>7608</v>
      </c>
      <c r="F2298" s="3" t="s">
        <v>1930</v>
      </c>
      <c r="G2298" s="3" t="s">
        <v>7610</v>
      </c>
      <c r="H2298" s="3" t="s">
        <v>7624</v>
      </c>
      <c r="I2298" s="3" t="s">
        <v>7612</v>
      </c>
      <c r="J2298" s="3" t="s">
        <v>7613</v>
      </c>
      <c r="K2298" s="6"/>
      <c r="L2298" s="3"/>
      <c r="M2298" s="6">
        <v>5</v>
      </c>
      <c r="N2298" s="3" t="s">
        <v>44</v>
      </c>
      <c r="O2298" s="3" t="s">
        <v>7614</v>
      </c>
      <c r="P2298" s="3" t="s">
        <v>7615</v>
      </c>
      <c r="Q2298" s="3" t="s">
        <v>7625</v>
      </c>
      <c r="R2298" s="156">
        <v>35.950000000000003</v>
      </c>
      <c r="T2298" s="23">
        <v>35.950000000000003</v>
      </c>
      <c r="U2298" s="1">
        <v>12.25</v>
      </c>
      <c r="V2298" s="21">
        <v>35.950000000000003</v>
      </c>
      <c r="AM2298" s="20">
        <v>20.72</v>
      </c>
      <c r="AQ2298" s="20" t="e">
        <f>AVERAGE(SMALL(AE2298:AI2298,1),SMALL(AE2298:AI2298,2))</f>
        <v>#NUM!</v>
      </c>
      <c r="AR2298" s="20" t="e">
        <f>IF(R2298 &lt;=( AVERAGE(SMALL(AE2298:AI2298,1),SMALL(AE2298:AI2298,2))), R2298, "")</f>
        <v>#NUM!</v>
      </c>
      <c r="AS2298" s="20" t="e">
        <f>AVERAGE(SMALL(AJ2298:AM2298,1),SMALL(AJ2298:AM2298,2))</f>
        <v>#NUM!</v>
      </c>
      <c r="AT2298" s="20">
        <f>T2298*1.075</f>
        <v>38.646250000000002</v>
      </c>
      <c r="AU2298" s="20">
        <f>U2298*1.075</f>
        <v>13.168749999999999</v>
      </c>
      <c r="AV2298" s="22">
        <f>MIN(AN2298,AT2298,AU2298)</f>
        <v>13.168749999999999</v>
      </c>
      <c r="AW2298" s="20" t="s">
        <v>71</v>
      </c>
      <c r="AX2298" s="20" t="s">
        <v>72</v>
      </c>
      <c r="AY2298" s="25">
        <v>13.17</v>
      </c>
      <c r="AZ2298" s="27">
        <f>IF(AND(AY2298&gt;0,AY2298&lt;=10),AY2298*0.25,IF(AND(AY2298&gt;10,AY2298&lt;=50),AY2298*0.17,IF(AND(AY2298&gt;10,AY2298&lt;=100),AY2298*0.12,IF(AY2298&gt;100,AY2298*0.1))))</f>
        <v>2.2389000000000001</v>
      </c>
      <c r="BA2298" s="3">
        <f>AZ2298+AY2298</f>
        <v>15.408899999999999</v>
      </c>
      <c r="BB2298" s="25">
        <f>BA2298+BA2298*0.08</f>
        <v>16.641611999999999</v>
      </c>
      <c r="BC2298" s="20" t="s">
        <v>12295</v>
      </c>
    </row>
    <row r="2299" spans="1:116" ht="30" customHeight="1">
      <c r="A2299" s="4" t="s">
        <v>2657</v>
      </c>
      <c r="B2299" s="5">
        <v>2297</v>
      </c>
      <c r="C2299" s="6">
        <v>18121</v>
      </c>
      <c r="D2299" s="6"/>
      <c r="E2299" s="43" t="s">
        <v>7626</v>
      </c>
      <c r="F2299" s="3" t="s">
        <v>1515</v>
      </c>
      <c r="G2299" s="3" t="s">
        <v>1516</v>
      </c>
      <c r="H2299" s="3" t="s">
        <v>126</v>
      </c>
      <c r="I2299" s="3" t="s">
        <v>559</v>
      </c>
      <c r="J2299" s="3" t="s">
        <v>7627</v>
      </c>
      <c r="K2299" s="6"/>
      <c r="L2299" s="3"/>
      <c r="M2299" s="6">
        <v>15</v>
      </c>
      <c r="N2299" s="3" t="s">
        <v>44</v>
      </c>
      <c r="O2299" s="3" t="s">
        <v>7628</v>
      </c>
      <c r="P2299" s="3" t="s">
        <v>7629</v>
      </c>
      <c r="Q2299" s="3" t="s">
        <v>7630</v>
      </c>
      <c r="R2299" s="156">
        <v>26.918099999999999</v>
      </c>
      <c r="U2299" s="1" t="s">
        <v>54</v>
      </c>
      <c r="V2299" s="21">
        <v>25.040099999999999</v>
      </c>
      <c r="AE2299" s="24">
        <v>25.040099999999999</v>
      </c>
      <c r="AN2299" s="25">
        <v>26.92</v>
      </c>
      <c r="AO2299" s="20" t="s">
        <v>47</v>
      </c>
      <c r="AP2299" s="24" t="s">
        <v>48</v>
      </c>
      <c r="AQ2299" s="20" t="e">
        <f>AVERAGE(SMALL(AE2299:AI2299,1),SMALL(AE2299:AI2299,2))</f>
        <v>#NUM!</v>
      </c>
      <c r="AR2299" s="20" t="e">
        <f>IF(R2299 &lt;=( AVERAGE(SMALL(AE2299:AI2299,1),SMALL(AE2299:AI2299,2))), R2299, "")</f>
        <v>#NUM!</v>
      </c>
      <c r="AS2299" s="20" t="e">
        <f>AVERAGE(SMALL(AJ2299:AM2299,1),SMALL(AJ2299:AM2299,2))</f>
        <v>#NUM!</v>
      </c>
      <c r="AT2299" s="20">
        <f>T2299*1.075</f>
        <v>0</v>
      </c>
      <c r="AU2299" s="20" t="e">
        <f>U2299*1.075</f>
        <v>#VALUE!</v>
      </c>
      <c r="AV2299" s="22" t="e">
        <f>MIN(AN2299,AT2299,AU2299)</f>
        <v>#VALUE!</v>
      </c>
      <c r="AW2299" s="20" t="s">
        <v>209</v>
      </c>
      <c r="AX2299" s="20" t="s">
        <v>208</v>
      </c>
      <c r="AY2299" s="25">
        <v>37.32</v>
      </c>
      <c r="AZ2299" s="27">
        <f>IF(AND(AY2299&gt;0,AY2299&lt;=10),AY2299*0.25,IF(AND(AY2299&gt;10,AY2299&lt;=50),AY2299*0.17,IF(AND(AY2299&gt;10,AY2299&lt;=100),AY2299*0.12,IF(AY2299&gt;100,AY2299*0.1))))</f>
        <v>6.3444000000000003</v>
      </c>
      <c r="BA2299" s="3">
        <f>AZ2299+AY2299</f>
        <v>43.664400000000001</v>
      </c>
      <c r="BB2299" s="25">
        <f>BA2299+BA2299*0.08</f>
        <v>47.157552000000003</v>
      </c>
      <c r="BC2299" s="20" t="s">
        <v>12295</v>
      </c>
      <c r="BP2299" s="20"/>
      <c r="BQ2299" s="20"/>
      <c r="BR2299" s="20"/>
      <c r="BS2299" s="20"/>
      <c r="BT2299" s="20"/>
      <c r="BU2299" s="20"/>
      <c r="BV2299" s="20"/>
      <c r="BW2299" s="20"/>
      <c r="BX2299" s="20"/>
      <c r="BY2299" s="20"/>
      <c r="BZ2299" s="20"/>
      <c r="CA2299" s="20"/>
      <c r="CB2299" s="20"/>
      <c r="CC2299" s="20"/>
      <c r="CD2299" s="20"/>
      <c r="CE2299" s="20"/>
      <c r="CF2299" s="20"/>
      <c r="CG2299" s="20"/>
      <c r="CH2299" s="20"/>
      <c r="CI2299" s="20"/>
      <c r="CJ2299" s="20"/>
      <c r="CK2299" s="20"/>
      <c r="CL2299" s="20"/>
      <c r="CM2299" s="20"/>
      <c r="CN2299" s="20"/>
      <c r="CO2299" s="20"/>
      <c r="CP2299" s="20"/>
      <c r="CQ2299" s="20"/>
      <c r="CR2299" s="20"/>
      <c r="CS2299" s="20"/>
      <c r="CT2299" s="20"/>
      <c r="CU2299" s="20"/>
      <c r="CV2299" s="20"/>
      <c r="CW2299" s="20"/>
      <c r="CX2299" s="20"/>
      <c r="CY2299" s="20"/>
      <c r="CZ2299" s="20"/>
      <c r="DA2299" s="20"/>
      <c r="DB2299" s="20"/>
      <c r="DC2299" s="20"/>
      <c r="DD2299" s="20"/>
      <c r="DE2299" s="20"/>
      <c r="DF2299" s="20"/>
      <c r="DG2299" s="20"/>
      <c r="DH2299" s="20"/>
      <c r="DI2299" s="20"/>
      <c r="DJ2299" s="20"/>
      <c r="DK2299" s="20"/>
      <c r="DL2299" s="20"/>
    </row>
    <row r="2300" spans="1:116" ht="30" customHeight="1">
      <c r="A2300" s="4" t="s">
        <v>37</v>
      </c>
      <c r="B2300" s="5">
        <v>2298</v>
      </c>
      <c r="C2300" s="6">
        <v>19714</v>
      </c>
      <c r="D2300" s="6"/>
      <c r="E2300" s="43" t="s">
        <v>7646</v>
      </c>
      <c r="F2300" s="3" t="s">
        <v>7638</v>
      </c>
      <c r="G2300" s="3" t="s">
        <v>7639</v>
      </c>
      <c r="H2300" s="3" t="s">
        <v>938</v>
      </c>
      <c r="I2300" s="3" t="s">
        <v>42</v>
      </c>
      <c r="J2300" s="3" t="s">
        <v>7647</v>
      </c>
      <c r="K2300" s="6"/>
      <c r="L2300" s="3"/>
      <c r="M2300" s="6">
        <v>25</v>
      </c>
      <c r="N2300" s="3" t="s">
        <v>44</v>
      </c>
      <c r="O2300" s="3" t="s">
        <v>7633</v>
      </c>
      <c r="P2300" s="3" t="s">
        <v>7648</v>
      </c>
      <c r="Q2300" s="3" t="s">
        <v>7649</v>
      </c>
      <c r="R2300" s="156">
        <v>1.88</v>
      </c>
      <c r="T2300" s="23">
        <v>1.7</v>
      </c>
      <c r="U2300" s="1" t="s">
        <v>54</v>
      </c>
      <c r="Z2300" s="22">
        <v>1.75</v>
      </c>
      <c r="AF2300" s="20">
        <v>0.83989999999999998</v>
      </c>
      <c r="AI2300" s="20">
        <v>1.96</v>
      </c>
      <c r="AN2300" s="25">
        <v>1.3998999999999999</v>
      </c>
      <c r="AO2300" s="20" t="s">
        <v>207</v>
      </c>
      <c r="AP2300" s="24" t="s">
        <v>208</v>
      </c>
      <c r="AQ2300" s="20">
        <f>AVERAGE(SMALL(AE2300:AI2300,1),SMALL(AE2300:AI2300,2))</f>
        <v>1.39995</v>
      </c>
      <c r="AR2300" s="20" t="str">
        <f>IF(R2300 &lt;=( AVERAGE(SMALL(AE2300:AI2300,1),SMALL(AE2300:AI2300,2))), R2300, "")</f>
        <v/>
      </c>
      <c r="AS2300" s="20" t="e">
        <f>AVERAGE(SMALL(AJ2300:AM2300,1),SMALL(AJ2300:AM2300,2))</f>
        <v>#NUM!</v>
      </c>
      <c r="AT2300" s="20">
        <f>T2300*1.075</f>
        <v>1.8274999999999999</v>
      </c>
      <c r="AU2300" s="20" t="e">
        <f>U2300*1.075</f>
        <v>#VALUE!</v>
      </c>
      <c r="AV2300" s="22" t="e">
        <f>MIN(AN2300,AT2300,AU2300)</f>
        <v>#VALUE!</v>
      </c>
      <c r="AW2300" s="20" t="s">
        <v>209</v>
      </c>
      <c r="AX2300" s="20" t="s">
        <v>208</v>
      </c>
      <c r="AY2300" s="25">
        <v>1.4</v>
      </c>
      <c r="AZ2300" s="27">
        <f>IF(AND(AY2300&gt;0,AY2300&lt;=10),AY2300*0.25,IF(AND(AY2300&gt;10,AY2300&lt;=50),AY2300*0.17,IF(AND(AY2300&gt;10,AY2300&lt;=100),AY2300*0.12,IF(AY2300&gt;100,AY2300*0.1))))</f>
        <v>0.35</v>
      </c>
      <c r="BA2300" s="3">
        <f>AZ2300+AY2300</f>
        <v>1.75</v>
      </c>
      <c r="BB2300" s="25">
        <f>BA2300+BA2300*0.08</f>
        <v>1.8900000000000001</v>
      </c>
      <c r="BC2300" s="20" t="s">
        <v>12295</v>
      </c>
      <c r="BP2300" s="20"/>
      <c r="BQ2300" s="20"/>
      <c r="BR2300" s="20"/>
      <c r="BS2300" s="20"/>
      <c r="BT2300" s="20"/>
      <c r="BU2300" s="20"/>
      <c r="BV2300" s="20"/>
      <c r="BW2300" s="20"/>
      <c r="BX2300" s="20"/>
      <c r="BY2300" s="20"/>
      <c r="BZ2300" s="20"/>
      <c r="CA2300" s="20"/>
      <c r="CB2300" s="20"/>
      <c r="CC2300" s="20"/>
      <c r="CD2300" s="20"/>
      <c r="CE2300" s="20"/>
      <c r="CF2300" s="20"/>
      <c r="CG2300" s="20"/>
      <c r="CH2300" s="20"/>
      <c r="CI2300" s="20"/>
      <c r="CJ2300" s="20"/>
      <c r="CK2300" s="20"/>
      <c r="CL2300" s="20"/>
      <c r="CM2300" s="20"/>
      <c r="CN2300" s="20"/>
      <c r="CO2300" s="20"/>
      <c r="CP2300" s="20"/>
      <c r="CQ2300" s="20"/>
      <c r="CR2300" s="20"/>
      <c r="CS2300" s="20"/>
      <c r="CT2300" s="20"/>
      <c r="CU2300" s="20"/>
      <c r="CV2300" s="20"/>
      <c r="CW2300" s="20"/>
      <c r="CX2300" s="20"/>
      <c r="CY2300" s="20"/>
      <c r="CZ2300" s="20"/>
      <c r="DA2300" s="20"/>
      <c r="DB2300" s="20"/>
      <c r="DC2300" s="20"/>
      <c r="DD2300" s="20"/>
      <c r="DE2300" s="20"/>
      <c r="DF2300" s="20"/>
      <c r="DG2300" s="20"/>
      <c r="DH2300" s="20"/>
      <c r="DI2300" s="20"/>
      <c r="DJ2300" s="20"/>
      <c r="DK2300" s="20"/>
      <c r="DL2300" s="20"/>
    </row>
    <row r="2301" spans="1:116" ht="30" customHeight="1">
      <c r="A2301" s="4" t="s">
        <v>37</v>
      </c>
      <c r="B2301" s="5">
        <v>2299</v>
      </c>
      <c r="C2301" s="6">
        <v>408</v>
      </c>
      <c r="D2301" s="6"/>
      <c r="E2301" s="43" t="s">
        <v>7691</v>
      </c>
      <c r="F2301" s="3" t="s">
        <v>7692</v>
      </c>
      <c r="G2301" s="3" t="s">
        <v>1820</v>
      </c>
      <c r="H2301" s="3" t="s">
        <v>1450</v>
      </c>
      <c r="I2301" s="3" t="s">
        <v>42</v>
      </c>
      <c r="J2301" s="3" t="s">
        <v>3113</v>
      </c>
      <c r="K2301" s="6"/>
      <c r="L2301" s="3"/>
      <c r="M2301" s="6">
        <v>30</v>
      </c>
      <c r="N2301" s="3" t="s">
        <v>44</v>
      </c>
      <c r="O2301" s="3" t="s">
        <v>7633</v>
      </c>
      <c r="P2301" s="3" t="s">
        <v>601</v>
      </c>
      <c r="Q2301" s="3" t="s">
        <v>7693</v>
      </c>
      <c r="R2301" s="156">
        <v>5.83</v>
      </c>
      <c r="T2301" s="23">
        <v>5</v>
      </c>
      <c r="U2301" s="1">
        <v>5</v>
      </c>
      <c r="X2301" s="22">
        <v>5.45</v>
      </c>
      <c r="Z2301" s="22">
        <v>6.21</v>
      </c>
      <c r="AG2301" s="20">
        <v>5.0065</v>
      </c>
      <c r="AH2301" s="20">
        <v>3.74</v>
      </c>
      <c r="AN2301" s="25">
        <v>4.3761999999999999</v>
      </c>
      <c r="AO2301" s="20" t="s">
        <v>207</v>
      </c>
      <c r="AP2301" s="24" t="s">
        <v>208</v>
      </c>
      <c r="AQ2301" s="20">
        <f>AVERAGE(SMALL(AE2301:AI2301,1),SMALL(AE2301:AI2301,2))</f>
        <v>4.3732500000000005</v>
      </c>
      <c r="AR2301" s="20" t="str">
        <f>IF(R2301 &lt;=( AVERAGE(SMALL(AE2301:AI2301,1),SMALL(AE2301:AI2301,2))), R2301, "")</f>
        <v/>
      </c>
      <c r="AS2301" s="20" t="e">
        <f>AVERAGE(SMALL(AJ2301:AM2301,1),SMALL(AJ2301:AM2301,2))</f>
        <v>#NUM!</v>
      </c>
      <c r="AT2301" s="20">
        <f>T2301*1.075</f>
        <v>5.375</v>
      </c>
      <c r="AU2301" s="20">
        <f>U2301*1.075</f>
        <v>5.375</v>
      </c>
      <c r="AV2301" s="22">
        <f>MIN(AN2301,AT2301,AU2301)</f>
        <v>4.3761999999999999</v>
      </c>
      <c r="AW2301" s="20" t="s">
        <v>209</v>
      </c>
      <c r="AX2301" s="20" t="s">
        <v>208</v>
      </c>
      <c r="AY2301" s="25">
        <v>4.38</v>
      </c>
      <c r="AZ2301" s="27">
        <f>IF(AND(AY2301&gt;0,AY2301&lt;=10),AY2301*0.25,IF(AND(AY2301&gt;10,AY2301&lt;=50),AY2301*0.17,IF(AND(AY2301&gt;10,AY2301&lt;=100),AY2301*0.12,IF(AY2301&gt;100,AY2301*0.1))))</f>
        <v>1.095</v>
      </c>
      <c r="BA2301" s="3">
        <f>AZ2301+AY2301</f>
        <v>5.4749999999999996</v>
      </c>
      <c r="BB2301" s="25">
        <f>BA2301+BA2301*0.08</f>
        <v>5.9129999999999994</v>
      </c>
      <c r="BC2301" s="20" t="s">
        <v>12295</v>
      </c>
      <c r="BP2301" s="20"/>
      <c r="BQ2301" s="20"/>
      <c r="BR2301" s="20"/>
      <c r="BS2301" s="20"/>
      <c r="BT2301" s="20"/>
      <c r="BU2301" s="20"/>
      <c r="BV2301" s="20"/>
      <c r="BW2301" s="20"/>
      <c r="BX2301" s="20"/>
      <c r="BY2301" s="20"/>
      <c r="BZ2301" s="20"/>
      <c r="CA2301" s="20"/>
      <c r="CB2301" s="20"/>
      <c r="CC2301" s="20"/>
      <c r="CD2301" s="20"/>
      <c r="CE2301" s="20"/>
      <c r="CF2301" s="20"/>
      <c r="CG2301" s="20"/>
      <c r="CH2301" s="20"/>
      <c r="CI2301" s="20"/>
      <c r="CJ2301" s="20"/>
      <c r="CK2301" s="20"/>
      <c r="CL2301" s="20"/>
      <c r="CM2301" s="20"/>
      <c r="CN2301" s="20"/>
      <c r="CO2301" s="20"/>
      <c r="CP2301" s="20"/>
      <c r="CQ2301" s="20"/>
      <c r="CR2301" s="20"/>
      <c r="CS2301" s="20"/>
      <c r="CT2301" s="20"/>
      <c r="CU2301" s="20"/>
      <c r="CV2301" s="20"/>
      <c r="CW2301" s="20"/>
      <c r="CX2301" s="20"/>
      <c r="CY2301" s="20"/>
      <c r="CZ2301" s="20"/>
      <c r="DA2301" s="20"/>
      <c r="DB2301" s="20"/>
      <c r="DC2301" s="20"/>
      <c r="DD2301" s="20"/>
      <c r="DE2301" s="20"/>
      <c r="DF2301" s="20"/>
      <c r="DG2301" s="20"/>
      <c r="DH2301" s="20"/>
      <c r="DI2301" s="20"/>
      <c r="DJ2301" s="20"/>
      <c r="DK2301" s="20"/>
      <c r="DL2301" s="20"/>
    </row>
    <row r="2302" spans="1:116" ht="30" customHeight="1">
      <c r="A2302" s="4" t="s">
        <v>37</v>
      </c>
      <c r="B2302" s="5">
        <v>2300</v>
      </c>
      <c r="C2302" s="6">
        <v>409</v>
      </c>
      <c r="D2302" s="6"/>
      <c r="E2302" s="43" t="s">
        <v>7788</v>
      </c>
      <c r="F2302" s="3" t="s">
        <v>1819</v>
      </c>
      <c r="G2302" s="3" t="s">
        <v>1820</v>
      </c>
      <c r="H2302" s="3" t="s">
        <v>7789</v>
      </c>
      <c r="I2302" s="3" t="s">
        <v>42</v>
      </c>
      <c r="J2302" s="3" t="s">
        <v>7790</v>
      </c>
      <c r="K2302" s="6"/>
      <c r="L2302" s="3"/>
      <c r="M2302" s="6">
        <v>30</v>
      </c>
      <c r="N2302" s="3" t="s">
        <v>44</v>
      </c>
      <c r="O2302" s="3" t="s">
        <v>7633</v>
      </c>
      <c r="P2302" s="3" t="s">
        <v>601</v>
      </c>
      <c r="Q2302" s="3" t="s">
        <v>7791</v>
      </c>
      <c r="R2302" s="156">
        <v>8.34</v>
      </c>
      <c r="T2302" s="23">
        <v>7.14</v>
      </c>
      <c r="U2302" s="1">
        <v>7.14</v>
      </c>
      <c r="X2302" s="22">
        <v>7.83</v>
      </c>
      <c r="Z2302" s="22">
        <v>8.84</v>
      </c>
      <c r="AG2302" s="20">
        <v>5.9417</v>
      </c>
      <c r="AH2302" s="20">
        <v>5.12</v>
      </c>
      <c r="AN2302" s="25">
        <v>5.53085</v>
      </c>
      <c r="AO2302" s="20" t="s">
        <v>207</v>
      </c>
      <c r="AP2302" s="24" t="s">
        <v>208</v>
      </c>
      <c r="AQ2302" s="20">
        <f>AVERAGE(SMALL(AE2302:AI2302,1),SMALL(AE2302:AI2302,2))</f>
        <v>5.53085</v>
      </c>
      <c r="AR2302" s="20" t="str">
        <f>IF(R2302 &lt;=( AVERAGE(SMALL(AE2302:AI2302,1),SMALL(AE2302:AI2302,2))), R2302, "")</f>
        <v/>
      </c>
      <c r="AS2302" s="20" t="e">
        <f>AVERAGE(SMALL(AJ2302:AM2302,1),SMALL(AJ2302:AM2302,2))</f>
        <v>#NUM!</v>
      </c>
      <c r="AT2302" s="20">
        <f>T2302*1.075</f>
        <v>7.6754999999999995</v>
      </c>
      <c r="AU2302" s="20">
        <f>U2302*1.075</f>
        <v>7.6754999999999995</v>
      </c>
      <c r="AV2302" s="22">
        <f>MIN(AN2302,AT2302,AU2302)</f>
        <v>5.53085</v>
      </c>
      <c r="AW2302" s="20" t="s">
        <v>71</v>
      </c>
      <c r="AX2302" s="20" t="s">
        <v>72</v>
      </c>
      <c r="AY2302" s="25">
        <v>5.53</v>
      </c>
      <c r="AZ2302" s="27">
        <f>IF(AND(AY2302&gt;0,AY2302&lt;=10),AY2302*0.25,IF(AND(AY2302&gt;10,AY2302&lt;=50),AY2302*0.17,IF(AND(AY2302&gt;10,AY2302&lt;=100),AY2302*0.12,IF(AY2302&gt;100,AY2302*0.1))))</f>
        <v>1.3825000000000001</v>
      </c>
      <c r="BA2302" s="3">
        <f>AZ2302+AY2302</f>
        <v>6.9125000000000005</v>
      </c>
      <c r="BB2302" s="25">
        <f>BA2302+BA2302*0.08</f>
        <v>7.4655000000000005</v>
      </c>
      <c r="BC2302" s="20" t="s">
        <v>12295</v>
      </c>
      <c r="BP2302" s="20"/>
      <c r="BQ2302" s="20"/>
      <c r="BR2302" s="20"/>
      <c r="BS2302" s="20"/>
      <c r="BT2302" s="20"/>
      <c r="BU2302" s="20"/>
      <c r="BV2302" s="20"/>
      <c r="BW2302" s="20"/>
      <c r="BX2302" s="20"/>
      <c r="BY2302" s="20"/>
      <c r="BZ2302" s="20"/>
      <c r="CA2302" s="20"/>
      <c r="CB2302" s="20"/>
      <c r="CC2302" s="20"/>
      <c r="CD2302" s="20"/>
      <c r="CE2302" s="20"/>
      <c r="CF2302" s="20"/>
      <c r="CG2302" s="20"/>
      <c r="CH2302" s="20"/>
      <c r="CI2302" s="20"/>
      <c r="CJ2302" s="20"/>
      <c r="CK2302" s="20"/>
      <c r="CL2302" s="20"/>
      <c r="CM2302" s="20"/>
      <c r="CN2302" s="20"/>
      <c r="CO2302" s="20"/>
      <c r="CP2302" s="20"/>
      <c r="CQ2302" s="20"/>
      <c r="CR2302" s="20"/>
      <c r="CS2302" s="20"/>
      <c r="CT2302" s="20"/>
      <c r="CU2302" s="20"/>
      <c r="CV2302" s="20"/>
      <c r="CW2302" s="20"/>
      <c r="CX2302" s="20"/>
      <c r="CY2302" s="20"/>
      <c r="CZ2302" s="20"/>
      <c r="DA2302" s="20"/>
      <c r="DB2302" s="20"/>
      <c r="DC2302" s="20"/>
      <c r="DD2302" s="20"/>
      <c r="DE2302" s="20"/>
      <c r="DF2302" s="20"/>
      <c r="DG2302" s="20"/>
      <c r="DH2302" s="20"/>
      <c r="DI2302" s="20"/>
      <c r="DJ2302" s="20"/>
      <c r="DK2302" s="20"/>
      <c r="DL2302" s="20"/>
    </row>
    <row r="2303" spans="1:116" ht="30" customHeight="1">
      <c r="A2303" s="153" t="s">
        <v>12952</v>
      </c>
      <c r="B2303" s="5">
        <v>2301</v>
      </c>
      <c r="C2303" s="44">
        <v>48</v>
      </c>
      <c r="D2303" s="44"/>
      <c r="E2303" s="43" t="s">
        <v>7662</v>
      </c>
      <c r="F2303" s="3" t="s">
        <v>3072</v>
      </c>
      <c r="G2303" s="3" t="s">
        <v>499</v>
      </c>
      <c r="H2303" s="3" t="s">
        <v>500</v>
      </c>
      <c r="I2303" s="3" t="s">
        <v>42</v>
      </c>
      <c r="J2303" s="3" t="s">
        <v>789</v>
      </c>
      <c r="K2303" s="6"/>
      <c r="L2303" s="3"/>
      <c r="M2303" s="6">
        <v>10</v>
      </c>
      <c r="N2303" s="3" t="s">
        <v>44</v>
      </c>
      <c r="O2303" s="3" t="s">
        <v>7633</v>
      </c>
      <c r="P2303" s="3" t="s">
        <v>7641</v>
      </c>
      <c r="Q2303" s="3" t="s">
        <v>7673</v>
      </c>
      <c r="R2303" s="160">
        <v>3.17</v>
      </c>
      <c r="S2303" s="79">
        <v>3.17</v>
      </c>
      <c r="T2303" s="81">
        <v>3.02</v>
      </c>
      <c r="U2303" s="82"/>
      <c r="V2303" s="79"/>
      <c r="W2303" s="79"/>
      <c r="X2303" s="79"/>
      <c r="Y2303" s="79"/>
      <c r="Z2303" s="79"/>
      <c r="AA2303" s="79"/>
      <c r="AB2303" s="79"/>
      <c r="AC2303" s="79"/>
      <c r="AD2303" s="79"/>
      <c r="AE2303" s="83"/>
      <c r="AF2303" s="84">
        <v>3.13</v>
      </c>
      <c r="AG2303" s="84">
        <v>2.99675</v>
      </c>
      <c r="AH2303" s="84"/>
      <c r="AI2303" s="84"/>
      <c r="AJ2303" s="84"/>
      <c r="AK2303" s="84"/>
      <c r="AL2303" s="84"/>
      <c r="AM2303" s="84"/>
      <c r="AN2303" s="85">
        <v>2.7928999999999999</v>
      </c>
      <c r="AO2303" s="84" t="s">
        <v>207</v>
      </c>
      <c r="AP2303" s="83" t="s">
        <v>208</v>
      </c>
      <c r="AQ2303" s="84">
        <v>3.0633749999999997</v>
      </c>
      <c r="AR2303" s="84" t="s">
        <v>601</v>
      </c>
      <c r="AS2303" s="84" t="e">
        <v>#NUM!</v>
      </c>
      <c r="AT2303" s="84" t="e">
        <v>#REF!</v>
      </c>
      <c r="AU2303" s="84">
        <v>3.2464999999999997</v>
      </c>
      <c r="AV2303" s="79" t="e">
        <v>#REF!</v>
      </c>
      <c r="AW2303" s="84" t="s">
        <v>207</v>
      </c>
      <c r="AX2303" s="84" t="s">
        <v>208</v>
      </c>
      <c r="AY2303" s="85">
        <v>3.0630000000000002</v>
      </c>
      <c r="AZ2303" s="87">
        <v>0.76575000000000004</v>
      </c>
      <c r="BA2303" s="43">
        <v>3.8287500000000003</v>
      </c>
      <c r="BB2303" s="85">
        <v>4.1350500000000006</v>
      </c>
      <c r="BC2303" s="20" t="s">
        <v>12295</v>
      </c>
      <c r="BD2303" s="84" t="s">
        <v>12298</v>
      </c>
      <c r="BE2303" s="88"/>
      <c r="BF2303" s="88"/>
      <c r="BG2303" s="88"/>
      <c r="BH2303" s="88"/>
      <c r="BI2303" s="88"/>
      <c r="BJ2303" s="88"/>
      <c r="BK2303" s="88"/>
      <c r="BL2303" s="88"/>
      <c r="BM2303" s="88"/>
      <c r="BN2303" s="88"/>
      <c r="BO2303" s="88"/>
      <c r="BP2303" s="88"/>
      <c r="BQ2303" s="88"/>
      <c r="BR2303" s="88"/>
      <c r="BS2303" s="88"/>
      <c r="BT2303" s="88"/>
      <c r="BU2303" s="88"/>
      <c r="BV2303" s="88"/>
      <c r="BW2303" s="88"/>
      <c r="BX2303" s="88"/>
      <c r="BY2303" s="88"/>
      <c r="BZ2303" s="88"/>
      <c r="CA2303" s="88"/>
      <c r="CB2303" s="88"/>
      <c r="CC2303" s="88"/>
      <c r="CD2303" s="88"/>
      <c r="CE2303" s="88"/>
      <c r="CF2303" s="88"/>
      <c r="CG2303" s="88"/>
      <c r="CH2303" s="88"/>
      <c r="CI2303" s="88"/>
      <c r="CJ2303" s="88"/>
      <c r="CK2303" s="88"/>
      <c r="CL2303" s="88"/>
      <c r="CM2303" s="88"/>
      <c r="CN2303" s="88"/>
      <c r="CO2303" s="88"/>
      <c r="CP2303" s="88"/>
      <c r="CQ2303" s="88"/>
      <c r="CR2303" s="88"/>
      <c r="CS2303" s="88"/>
      <c r="CT2303" s="88"/>
      <c r="CU2303" s="88"/>
      <c r="CV2303" s="88"/>
      <c r="CW2303" s="88"/>
      <c r="CX2303" s="88"/>
      <c r="CY2303" s="88"/>
      <c r="CZ2303" s="88"/>
      <c r="DA2303" s="88"/>
      <c r="DB2303" s="88"/>
      <c r="DC2303" s="88"/>
      <c r="DD2303" s="88"/>
      <c r="DE2303" s="88"/>
      <c r="DF2303" s="88"/>
      <c r="DG2303" s="88"/>
      <c r="DH2303" s="88"/>
      <c r="DI2303" s="88"/>
      <c r="DJ2303" s="88"/>
      <c r="DK2303" s="88"/>
      <c r="DL2303" s="88"/>
    </row>
    <row r="2304" spans="1:116" ht="30" customHeight="1">
      <c r="A2304" s="4" t="s">
        <v>37</v>
      </c>
      <c r="B2304" s="5">
        <v>2302</v>
      </c>
      <c r="C2304" s="6">
        <v>44</v>
      </c>
      <c r="D2304" s="6"/>
      <c r="E2304" s="43" t="s">
        <v>7662</v>
      </c>
      <c r="F2304" s="3" t="s">
        <v>7663</v>
      </c>
      <c r="G2304" s="3" t="s">
        <v>499</v>
      </c>
      <c r="H2304" s="3" t="s">
        <v>7664</v>
      </c>
      <c r="I2304" s="3" t="s">
        <v>636</v>
      </c>
      <c r="J2304" s="3" t="s">
        <v>7665</v>
      </c>
      <c r="K2304" s="6">
        <v>70</v>
      </c>
      <c r="L2304" s="3" t="s">
        <v>79</v>
      </c>
      <c r="M2304" s="6">
        <v>1</v>
      </c>
      <c r="N2304" s="3" t="s">
        <v>44</v>
      </c>
      <c r="O2304" s="3" t="s">
        <v>7633</v>
      </c>
      <c r="P2304" s="3" t="s">
        <v>7666</v>
      </c>
      <c r="Q2304" s="3" t="s">
        <v>7667</v>
      </c>
      <c r="R2304" s="156">
        <v>2.5299999999999998</v>
      </c>
      <c r="T2304" s="23">
        <v>2.35</v>
      </c>
      <c r="U2304" s="1">
        <v>2.35</v>
      </c>
      <c r="AF2304" s="20">
        <v>2.2307000000000001</v>
      </c>
      <c r="AG2304" s="20">
        <v>2.0219999999999998</v>
      </c>
      <c r="AN2304" s="25">
        <v>2.1259999999999999</v>
      </c>
      <c r="AO2304" s="20" t="s">
        <v>207</v>
      </c>
      <c r="AP2304" s="24" t="s">
        <v>208</v>
      </c>
      <c r="AQ2304" s="20">
        <f>AVERAGE(SMALL(AE2304:AI2304,1),SMALL(AE2304:AI2304,2))</f>
        <v>2.12635</v>
      </c>
      <c r="AR2304" s="20" t="str">
        <f>IF(R2304 &lt;=( AVERAGE(SMALL(AE2304:AI2304,1),SMALL(AE2304:AI2304,2))), R2304, "")</f>
        <v/>
      </c>
      <c r="AS2304" s="20" t="e">
        <f>AVERAGE(SMALL(AJ2304:AM2304,1),SMALL(AJ2304:AM2304,2))</f>
        <v>#NUM!</v>
      </c>
      <c r="AT2304" s="20">
        <f>T2304*1.075</f>
        <v>2.5262500000000001</v>
      </c>
      <c r="AU2304" s="20">
        <f>U2304*1.075</f>
        <v>2.5262500000000001</v>
      </c>
      <c r="AV2304" s="22">
        <f>MIN(AN2304,AT2304,AU2304)</f>
        <v>2.1259999999999999</v>
      </c>
      <c r="AW2304" s="20" t="s">
        <v>207</v>
      </c>
      <c r="AX2304" s="20" t="s">
        <v>208</v>
      </c>
      <c r="AY2304" s="25">
        <v>2.13</v>
      </c>
      <c r="AZ2304" s="27">
        <f>IF(AND(AY2304&gt;0,AY2304&lt;=10),AY2304*0.25,IF(AND(AY2304&gt;10,AY2304&lt;=50),AY2304*0.17,IF(AND(AY2304&gt;10,AY2304&lt;=100),AY2304*0.12,IF(AY2304&gt;100,AY2304*0.1))))</f>
        <v>0.53249999999999997</v>
      </c>
      <c r="BA2304" s="3">
        <f>AZ2304+AY2304</f>
        <v>2.6624999999999996</v>
      </c>
      <c r="BB2304" s="25">
        <f>BA2304+BA2304*0.08</f>
        <v>2.8754999999999997</v>
      </c>
      <c r="BC2304" s="20" t="s">
        <v>12295</v>
      </c>
      <c r="BP2304" s="20"/>
      <c r="BQ2304" s="20"/>
      <c r="BR2304" s="20"/>
      <c r="BS2304" s="20"/>
      <c r="BT2304" s="20"/>
      <c r="BU2304" s="20"/>
      <c r="BV2304" s="20"/>
      <c r="BW2304" s="20"/>
      <c r="BX2304" s="20"/>
      <c r="BY2304" s="20"/>
      <c r="BZ2304" s="20"/>
      <c r="CA2304" s="20"/>
      <c r="CB2304" s="20"/>
      <c r="CC2304" s="20"/>
      <c r="CD2304" s="20"/>
      <c r="CE2304" s="20"/>
      <c r="CF2304" s="20"/>
      <c r="CG2304" s="20"/>
      <c r="CH2304" s="20"/>
      <c r="CI2304" s="20"/>
      <c r="CJ2304" s="20"/>
      <c r="CK2304" s="20"/>
      <c r="CL2304" s="20"/>
      <c r="CM2304" s="20"/>
      <c r="CN2304" s="20"/>
      <c r="CO2304" s="20"/>
      <c r="CP2304" s="20"/>
      <c r="CQ2304" s="20"/>
      <c r="CR2304" s="20"/>
      <c r="CS2304" s="20"/>
      <c r="CT2304" s="20"/>
      <c r="CU2304" s="20"/>
      <c r="CV2304" s="20"/>
      <c r="CW2304" s="20"/>
      <c r="CX2304" s="20"/>
      <c r="CY2304" s="20"/>
      <c r="CZ2304" s="20"/>
      <c r="DA2304" s="20"/>
      <c r="DB2304" s="20"/>
      <c r="DC2304" s="20"/>
      <c r="DD2304" s="20"/>
      <c r="DE2304" s="20"/>
      <c r="DF2304" s="20"/>
      <c r="DG2304" s="20"/>
      <c r="DH2304" s="20"/>
      <c r="DI2304" s="20"/>
      <c r="DJ2304" s="20"/>
      <c r="DK2304" s="20"/>
      <c r="DL2304" s="20"/>
    </row>
    <row r="2305" spans="1:116" ht="30" customHeight="1">
      <c r="A2305" s="4" t="s">
        <v>37</v>
      </c>
      <c r="B2305" s="5">
        <v>2303</v>
      </c>
      <c r="C2305" s="6">
        <v>49</v>
      </c>
      <c r="D2305" s="6"/>
      <c r="E2305" s="43" t="s">
        <v>7674</v>
      </c>
      <c r="F2305" s="3" t="s">
        <v>3072</v>
      </c>
      <c r="G2305" s="3" t="s">
        <v>499</v>
      </c>
      <c r="H2305" s="3" t="s">
        <v>3073</v>
      </c>
      <c r="I2305" s="3" t="s">
        <v>42</v>
      </c>
      <c r="J2305" s="3" t="s">
        <v>6655</v>
      </c>
      <c r="K2305" s="6"/>
      <c r="L2305" s="3"/>
      <c r="M2305" s="6">
        <v>10</v>
      </c>
      <c r="N2305" s="3" t="s">
        <v>44</v>
      </c>
      <c r="O2305" s="3" t="s">
        <v>7633</v>
      </c>
      <c r="P2305" s="3" t="s">
        <v>7675</v>
      </c>
      <c r="Q2305" s="3" t="s">
        <v>7676</v>
      </c>
      <c r="R2305" s="156">
        <v>2.36</v>
      </c>
      <c r="T2305" s="23">
        <v>2.21</v>
      </c>
      <c r="U2305" s="1">
        <v>2.21</v>
      </c>
      <c r="AF2305" s="20">
        <v>1.70119</v>
      </c>
      <c r="AG2305" s="20">
        <v>1.8977999999999999</v>
      </c>
      <c r="AN2305" s="25">
        <v>1.7995000000000001</v>
      </c>
      <c r="AO2305" s="20" t="s">
        <v>207</v>
      </c>
      <c r="AP2305" s="24" t="s">
        <v>208</v>
      </c>
      <c r="AQ2305" s="20">
        <f>AVERAGE(SMALL(AE2305:AI2305,1),SMALL(AE2305:AI2305,2))</f>
        <v>1.7994949999999998</v>
      </c>
      <c r="AR2305" s="20" t="str">
        <f>IF(R2305 &lt;=( AVERAGE(SMALL(AE2305:AI2305,1),SMALL(AE2305:AI2305,2))), R2305, "")</f>
        <v/>
      </c>
      <c r="AS2305" s="20" t="e">
        <f>AVERAGE(SMALL(AJ2305:AM2305,1),SMALL(AJ2305:AM2305,2))</f>
        <v>#NUM!</v>
      </c>
      <c r="AT2305" s="20">
        <f>T2305*1.075</f>
        <v>2.37575</v>
      </c>
      <c r="AU2305" s="20">
        <f>U2305*1.075</f>
        <v>2.37575</v>
      </c>
      <c r="AV2305" s="22">
        <f>MIN(AN2305,AT2305,AU2305)</f>
        <v>1.7995000000000001</v>
      </c>
      <c r="AW2305" s="20" t="s">
        <v>207</v>
      </c>
      <c r="AX2305" s="20" t="s">
        <v>208</v>
      </c>
      <c r="AY2305" s="25">
        <v>1.8</v>
      </c>
      <c r="AZ2305" s="27">
        <f>IF(AND(AY2305&gt;0,AY2305&lt;=10),AY2305*0.25,IF(AND(AY2305&gt;10,AY2305&lt;=50),AY2305*0.17,IF(AND(AY2305&gt;10,AY2305&lt;=100),AY2305*0.12,IF(AY2305&gt;100,AY2305*0.1))))</f>
        <v>0.45</v>
      </c>
      <c r="BA2305" s="3">
        <f>AZ2305+AY2305</f>
        <v>2.25</v>
      </c>
      <c r="BB2305" s="25">
        <f>BA2305+BA2305*0.08</f>
        <v>2.4300000000000002</v>
      </c>
      <c r="BC2305" s="20" t="s">
        <v>12295</v>
      </c>
      <c r="BP2305" s="20"/>
      <c r="BQ2305" s="20"/>
      <c r="BR2305" s="20"/>
      <c r="BS2305" s="20"/>
      <c r="BT2305" s="20"/>
      <c r="BU2305" s="20"/>
      <c r="BV2305" s="20"/>
      <c r="BW2305" s="20"/>
      <c r="BX2305" s="20"/>
      <c r="BY2305" s="20"/>
      <c r="BZ2305" s="20"/>
      <c r="CA2305" s="20"/>
      <c r="CB2305" s="20"/>
      <c r="CC2305" s="20"/>
      <c r="CD2305" s="20"/>
      <c r="CE2305" s="20"/>
      <c r="CF2305" s="20"/>
      <c r="CG2305" s="20"/>
      <c r="CH2305" s="20"/>
      <c r="CI2305" s="20"/>
      <c r="CJ2305" s="20"/>
      <c r="CK2305" s="20"/>
      <c r="CL2305" s="20"/>
      <c r="CM2305" s="20"/>
      <c r="CN2305" s="20"/>
      <c r="CO2305" s="20"/>
      <c r="CP2305" s="20"/>
      <c r="CQ2305" s="20"/>
      <c r="CR2305" s="20"/>
      <c r="CS2305" s="20"/>
      <c r="CT2305" s="20"/>
      <c r="CU2305" s="20"/>
      <c r="CV2305" s="20"/>
      <c r="CW2305" s="20"/>
      <c r="CX2305" s="20"/>
      <c r="CY2305" s="20"/>
      <c r="CZ2305" s="20"/>
      <c r="DA2305" s="20"/>
      <c r="DB2305" s="20"/>
      <c r="DC2305" s="20"/>
      <c r="DD2305" s="20"/>
      <c r="DE2305" s="20"/>
      <c r="DF2305" s="20"/>
      <c r="DG2305" s="20"/>
      <c r="DH2305" s="20"/>
      <c r="DI2305" s="20"/>
      <c r="DJ2305" s="20"/>
      <c r="DK2305" s="20"/>
      <c r="DL2305" s="20"/>
    </row>
    <row r="2306" spans="1:116" ht="30" customHeight="1">
      <c r="A2306" s="4" t="s">
        <v>37</v>
      </c>
      <c r="B2306" s="5">
        <v>2304</v>
      </c>
      <c r="C2306" s="116"/>
      <c r="D2306" s="116"/>
      <c r="E2306" s="43" t="s">
        <v>7740</v>
      </c>
      <c r="F2306" s="3" t="s">
        <v>7741</v>
      </c>
      <c r="G2306" s="3" t="s">
        <v>7742</v>
      </c>
      <c r="H2306" s="3" t="s">
        <v>7743</v>
      </c>
      <c r="I2306" s="3" t="s">
        <v>7744</v>
      </c>
      <c r="J2306" s="3" t="s">
        <v>7745</v>
      </c>
      <c r="K2306" s="6"/>
      <c r="L2306" s="3"/>
      <c r="M2306" s="6">
        <v>16</v>
      </c>
      <c r="N2306" s="3" t="s">
        <v>44</v>
      </c>
      <c r="O2306" s="3" t="s">
        <v>7633</v>
      </c>
      <c r="P2306" s="3" t="s">
        <v>7746</v>
      </c>
      <c r="Q2306" s="3" t="s">
        <v>7747</v>
      </c>
      <c r="R2306" s="156">
        <v>3.65</v>
      </c>
      <c r="U2306" s="1" t="s">
        <v>54</v>
      </c>
      <c r="X2306" s="22">
        <v>3.67</v>
      </c>
      <c r="Y2306" s="22">
        <v>3.1</v>
      </c>
      <c r="AN2306" s="25">
        <v>3.65</v>
      </c>
      <c r="AO2306" s="20" t="s">
        <v>207</v>
      </c>
      <c r="AP2306" s="24" t="s">
        <v>208</v>
      </c>
      <c r="AQ2306" s="20" t="e">
        <f>AVERAGE(SMALL(AE2306:AI2306,1),SMALL(AE2306:AI2306,2))</f>
        <v>#NUM!</v>
      </c>
      <c r="AR2306" s="20" t="e">
        <f>IF(R2306 &lt;=( AVERAGE(SMALL(AE2306:AI2306,1),SMALL(AE2306:AI2306,2))), R2306, "")</f>
        <v>#NUM!</v>
      </c>
      <c r="AS2306" s="20" t="e">
        <f>AVERAGE(SMALL(AJ2306:AM2306,1),SMALL(AJ2306:AM2306,2))</f>
        <v>#NUM!</v>
      </c>
      <c r="AT2306" s="20">
        <f>T2306*1.075</f>
        <v>0</v>
      </c>
      <c r="AU2306" s="20" t="e">
        <f>U2306*1.075</f>
        <v>#VALUE!</v>
      </c>
      <c r="AV2306" s="22" t="e">
        <f>MIN(AN2306,AT2306,AU2306)</f>
        <v>#VALUE!</v>
      </c>
      <c r="AW2306" s="20" t="s">
        <v>977</v>
      </c>
      <c r="AX2306" s="20" t="s">
        <v>48</v>
      </c>
      <c r="AY2306" s="25">
        <v>3.65</v>
      </c>
      <c r="AZ2306" s="27">
        <f>IF(AND(AY2306&gt;0,AY2306&lt;=10),AY2306*0.25,IF(AND(AY2306&gt;10,AY2306&lt;=50),AY2306*0.17,IF(AND(AY2306&gt;10,AY2306&lt;=100),AY2306*0.12,IF(AY2306&gt;100,AY2306*0.1))))</f>
        <v>0.91249999999999998</v>
      </c>
      <c r="BA2306" s="3">
        <f>AZ2306+AY2306</f>
        <v>4.5625</v>
      </c>
      <c r="BB2306" s="25">
        <f>BA2306+BA2306*0.08</f>
        <v>4.9275000000000002</v>
      </c>
      <c r="BC2306" s="20" t="s">
        <v>12295</v>
      </c>
      <c r="BP2306" s="28"/>
      <c r="BQ2306" s="28"/>
      <c r="BR2306" s="28"/>
      <c r="BS2306" s="28"/>
      <c r="BT2306" s="28"/>
      <c r="BU2306" s="28"/>
      <c r="BV2306" s="28"/>
      <c r="BW2306" s="28"/>
      <c r="BX2306" s="28"/>
      <c r="BY2306" s="28"/>
      <c r="BZ2306" s="28"/>
      <c r="CA2306" s="28"/>
      <c r="CB2306" s="28"/>
      <c r="CC2306" s="28"/>
      <c r="CD2306" s="28"/>
      <c r="CE2306" s="28"/>
      <c r="CF2306" s="28"/>
      <c r="CG2306" s="28"/>
      <c r="CH2306" s="28"/>
      <c r="CI2306" s="28"/>
      <c r="CJ2306" s="28"/>
      <c r="CK2306" s="28"/>
      <c r="CL2306" s="28"/>
      <c r="CM2306" s="28"/>
      <c r="CN2306" s="28"/>
      <c r="CO2306" s="28"/>
      <c r="CP2306" s="28"/>
      <c r="CQ2306" s="28"/>
      <c r="CR2306" s="28"/>
      <c r="CS2306" s="28"/>
      <c r="CT2306" s="28"/>
      <c r="CU2306" s="28"/>
      <c r="CV2306" s="28"/>
      <c r="CW2306" s="28"/>
      <c r="CX2306" s="28"/>
      <c r="CY2306" s="28"/>
      <c r="CZ2306" s="28"/>
      <c r="DA2306" s="28"/>
      <c r="DB2306" s="28"/>
      <c r="DC2306" s="28"/>
      <c r="DD2306" s="28"/>
      <c r="DE2306" s="28"/>
      <c r="DF2306" s="28"/>
      <c r="DG2306" s="28"/>
      <c r="DH2306" s="28"/>
      <c r="DI2306" s="28"/>
      <c r="DJ2306" s="28"/>
      <c r="DK2306" s="28"/>
      <c r="DL2306" s="28"/>
    </row>
    <row r="2307" spans="1:116" ht="30" customHeight="1">
      <c r="A2307" s="4" t="s">
        <v>37</v>
      </c>
      <c r="B2307" s="5">
        <v>2305</v>
      </c>
      <c r="C2307" s="6">
        <v>62</v>
      </c>
      <c r="D2307" s="6"/>
      <c r="E2307" s="43" t="s">
        <v>7677</v>
      </c>
      <c r="F2307" s="3" t="s">
        <v>7682</v>
      </c>
      <c r="G2307" s="3" t="s">
        <v>667</v>
      </c>
      <c r="H2307" s="3" t="s">
        <v>56</v>
      </c>
      <c r="I2307" s="3" t="s">
        <v>42</v>
      </c>
      <c r="J2307" s="3" t="s">
        <v>396</v>
      </c>
      <c r="K2307" s="6"/>
      <c r="L2307" s="3"/>
      <c r="M2307" s="6">
        <v>30</v>
      </c>
      <c r="N2307" s="3" t="s">
        <v>44</v>
      </c>
      <c r="O2307" s="3" t="s">
        <v>7633</v>
      </c>
      <c r="P2307" s="3" t="s">
        <v>1416</v>
      </c>
      <c r="Q2307" s="3" t="s">
        <v>7683</v>
      </c>
      <c r="R2307" s="156">
        <v>2.12</v>
      </c>
      <c r="T2307" s="23">
        <v>2</v>
      </c>
      <c r="U2307" s="1" t="s">
        <v>54</v>
      </c>
      <c r="W2307" s="22">
        <v>2.0099999999999998</v>
      </c>
      <c r="X2307" s="22">
        <v>2.2200000000000002</v>
      </c>
      <c r="Z2307" s="22">
        <v>4.21</v>
      </c>
      <c r="AF2307" s="20">
        <v>2.7360000000000002</v>
      </c>
      <c r="AG2307" s="20">
        <v>2.2189999999999999</v>
      </c>
      <c r="AI2307" s="20">
        <v>4.21</v>
      </c>
      <c r="AN2307" s="25">
        <v>2.12</v>
      </c>
      <c r="AO2307" s="20" t="s">
        <v>47</v>
      </c>
      <c r="AP2307" s="24" t="s">
        <v>48</v>
      </c>
      <c r="AQ2307" s="20">
        <f>AVERAGE(SMALL(AE2307:AI2307,1),SMALL(AE2307:AI2307,2))</f>
        <v>2.4775</v>
      </c>
      <c r="AR2307" s="20">
        <f>IF(R2307 &lt;=( AVERAGE(SMALL(AE2307:AI2307,1),SMALL(AE2307:AI2307,2))), R2307, "")</f>
        <v>2.12</v>
      </c>
      <c r="AS2307" s="20" t="e">
        <f>AVERAGE(SMALL(AJ2307:AM2307,1),SMALL(AJ2307:AM2307,2))</f>
        <v>#NUM!</v>
      </c>
      <c r="AT2307" s="20">
        <f>T2307*1.075</f>
        <v>2.15</v>
      </c>
      <c r="AU2307" s="20" t="e">
        <f>U2307*1.075</f>
        <v>#VALUE!</v>
      </c>
      <c r="AV2307" s="22" t="e">
        <f>MIN(AN2307,AT2307,AU2307)</f>
        <v>#VALUE!</v>
      </c>
      <c r="AW2307" s="26" t="s">
        <v>49</v>
      </c>
      <c r="AX2307" s="26" t="s">
        <v>48</v>
      </c>
      <c r="AY2307" s="25">
        <v>2.12</v>
      </c>
      <c r="AZ2307" s="27">
        <f>IF(AND(AY2307&gt;0,AY2307&lt;=10),AY2307*0.25,IF(AND(AY2307&gt;10,AY2307&lt;=50),AY2307*0.17,IF(AND(AY2307&gt;10,AY2307&lt;=100),AY2307*0.12,IF(AY2307&gt;100,AY2307*0.1))))</f>
        <v>0.53</v>
      </c>
      <c r="BA2307" s="3">
        <f>AZ2307+AY2307</f>
        <v>2.6500000000000004</v>
      </c>
      <c r="BB2307" s="25">
        <f>BA2307+BA2307*0.08</f>
        <v>2.8620000000000005</v>
      </c>
      <c r="BC2307" s="20" t="s">
        <v>12295</v>
      </c>
      <c r="BP2307" s="20"/>
      <c r="BQ2307" s="20"/>
      <c r="BR2307" s="20"/>
      <c r="BS2307" s="20"/>
      <c r="BT2307" s="20"/>
      <c r="BU2307" s="20"/>
      <c r="BV2307" s="20"/>
      <c r="BW2307" s="20"/>
      <c r="BX2307" s="20"/>
      <c r="BY2307" s="20"/>
      <c r="BZ2307" s="20"/>
      <c r="CA2307" s="20"/>
      <c r="CB2307" s="20"/>
      <c r="CC2307" s="20"/>
      <c r="CD2307" s="20"/>
      <c r="CE2307" s="20"/>
      <c r="CF2307" s="20"/>
      <c r="CG2307" s="20"/>
      <c r="CH2307" s="20"/>
      <c r="CI2307" s="20"/>
      <c r="CJ2307" s="20"/>
      <c r="CK2307" s="20"/>
      <c r="CL2307" s="20"/>
      <c r="CM2307" s="20"/>
      <c r="CN2307" s="20"/>
      <c r="CO2307" s="20"/>
      <c r="CP2307" s="20"/>
      <c r="CQ2307" s="20"/>
      <c r="CR2307" s="20"/>
      <c r="CS2307" s="20"/>
      <c r="CT2307" s="20"/>
      <c r="CU2307" s="20"/>
      <c r="CV2307" s="20"/>
      <c r="CW2307" s="20"/>
      <c r="CX2307" s="20"/>
      <c r="CY2307" s="20"/>
      <c r="CZ2307" s="20"/>
      <c r="DA2307" s="20"/>
      <c r="DB2307" s="20"/>
      <c r="DC2307" s="20"/>
      <c r="DD2307" s="20"/>
      <c r="DE2307" s="20"/>
      <c r="DF2307" s="20"/>
      <c r="DG2307" s="20"/>
      <c r="DH2307" s="20"/>
      <c r="DI2307" s="20"/>
      <c r="DJ2307" s="20"/>
      <c r="DK2307" s="20"/>
      <c r="DL2307" s="20"/>
    </row>
    <row r="2308" spans="1:116" ht="30" customHeight="1">
      <c r="A2308" s="4" t="s">
        <v>37</v>
      </c>
      <c r="B2308" s="5">
        <v>2306</v>
      </c>
      <c r="C2308" s="6">
        <v>63</v>
      </c>
      <c r="D2308" s="6"/>
      <c r="E2308" s="43" t="s">
        <v>7677</v>
      </c>
      <c r="F2308" s="3" t="s">
        <v>7678</v>
      </c>
      <c r="G2308" s="3" t="s">
        <v>667</v>
      </c>
      <c r="H2308" s="3" t="s">
        <v>163</v>
      </c>
      <c r="I2308" s="3" t="s">
        <v>42</v>
      </c>
      <c r="J2308" s="3" t="s">
        <v>7679</v>
      </c>
      <c r="K2308" s="6"/>
      <c r="L2308" s="3"/>
      <c r="M2308" s="6">
        <v>30</v>
      </c>
      <c r="N2308" s="3" t="s">
        <v>44</v>
      </c>
      <c r="O2308" s="3" t="s">
        <v>7633</v>
      </c>
      <c r="P2308" s="3" t="s">
        <v>7680</v>
      </c>
      <c r="Q2308" s="3" t="s">
        <v>7681</v>
      </c>
      <c r="R2308" s="156">
        <v>4.8899999999999997</v>
      </c>
      <c r="T2308" s="23">
        <v>3.8</v>
      </c>
      <c r="U2308" s="1" t="s">
        <v>54</v>
      </c>
      <c r="X2308" s="22">
        <v>4.43</v>
      </c>
      <c r="Z2308" s="22">
        <v>5.35</v>
      </c>
      <c r="AG2308" s="20">
        <v>4.4189999999999996</v>
      </c>
      <c r="AI2308" s="20">
        <v>5.35</v>
      </c>
      <c r="AN2308" s="25">
        <v>3.7879999999999998</v>
      </c>
      <c r="AO2308" s="20" t="s">
        <v>332</v>
      </c>
      <c r="AP2308" s="24" t="s">
        <v>333</v>
      </c>
      <c r="AQ2308" s="20">
        <f>AVERAGE(SMALL(AE2308:AI2308,1),SMALL(AE2308:AI2308,2))</f>
        <v>4.8844999999999992</v>
      </c>
      <c r="AR2308" s="20" t="str">
        <f>IF(R2308 &lt;=( AVERAGE(SMALL(AE2308:AI2308,1),SMALL(AE2308:AI2308,2))), R2308, "")</f>
        <v/>
      </c>
      <c r="AS2308" s="20" t="e">
        <f>AVERAGE(SMALL(AJ2308:AM2308,1),SMALL(AJ2308:AM2308,2))</f>
        <v>#NUM!</v>
      </c>
      <c r="AT2308" s="20">
        <f>T2308*1.075</f>
        <v>4.085</v>
      </c>
      <c r="AU2308" s="20" t="e">
        <f>U2308*1.075</f>
        <v>#VALUE!</v>
      </c>
      <c r="AV2308" s="22" t="e">
        <f>MIN(AN2308,AT2308,AU2308)</f>
        <v>#VALUE!</v>
      </c>
      <c r="AW2308" s="20" t="s">
        <v>332</v>
      </c>
      <c r="AX2308" s="20" t="s">
        <v>333</v>
      </c>
      <c r="AY2308" s="25">
        <v>3.7839999999999998</v>
      </c>
      <c r="AZ2308" s="27">
        <f>IF(AND(AY2308&gt;0,AY2308&lt;=10),AY2308*0.25,IF(AND(AY2308&gt;10,AY2308&lt;=50),AY2308*0.17,IF(AND(AY2308&gt;10,AY2308&lt;=100),AY2308*0.12,IF(AY2308&gt;100,AY2308*0.1))))</f>
        <v>0.94599999999999995</v>
      </c>
      <c r="BA2308" s="3">
        <f>AZ2308+AY2308</f>
        <v>4.7299999999999995</v>
      </c>
      <c r="BB2308" s="25">
        <f>BA2308+BA2308*0.08</f>
        <v>5.1083999999999996</v>
      </c>
      <c r="BC2308" s="20" t="s">
        <v>12295</v>
      </c>
      <c r="BP2308" s="20"/>
      <c r="BQ2308" s="20"/>
      <c r="BR2308" s="20"/>
      <c r="BS2308" s="20"/>
      <c r="BT2308" s="20"/>
      <c r="BU2308" s="20"/>
      <c r="BV2308" s="20"/>
      <c r="BW2308" s="20"/>
      <c r="BX2308" s="20"/>
      <c r="BY2308" s="20"/>
      <c r="BZ2308" s="20"/>
      <c r="CA2308" s="20"/>
      <c r="CB2308" s="20"/>
      <c r="CC2308" s="20"/>
      <c r="CD2308" s="20"/>
      <c r="CE2308" s="20"/>
      <c r="CF2308" s="20"/>
      <c r="CG2308" s="20"/>
      <c r="CH2308" s="20"/>
      <c r="CI2308" s="20"/>
      <c r="CJ2308" s="20"/>
      <c r="CK2308" s="20"/>
      <c r="CL2308" s="20"/>
      <c r="CM2308" s="20"/>
      <c r="CN2308" s="20"/>
      <c r="CO2308" s="20"/>
      <c r="CP2308" s="20"/>
      <c r="CQ2308" s="20"/>
      <c r="CR2308" s="20"/>
      <c r="CS2308" s="20"/>
      <c r="CT2308" s="20"/>
      <c r="CU2308" s="20"/>
      <c r="CV2308" s="20"/>
      <c r="CW2308" s="20"/>
      <c r="CX2308" s="20"/>
      <c r="CY2308" s="20"/>
      <c r="CZ2308" s="20"/>
      <c r="DA2308" s="20"/>
      <c r="DB2308" s="20"/>
      <c r="DC2308" s="20"/>
      <c r="DD2308" s="20"/>
      <c r="DE2308" s="20"/>
      <c r="DF2308" s="20"/>
      <c r="DG2308" s="20"/>
      <c r="DH2308" s="20"/>
      <c r="DI2308" s="20"/>
      <c r="DJ2308" s="20"/>
      <c r="DK2308" s="20"/>
      <c r="DL2308" s="20"/>
    </row>
    <row r="2309" spans="1:116" ht="30" customHeight="1">
      <c r="A2309" s="4" t="s">
        <v>37</v>
      </c>
      <c r="B2309" s="5">
        <v>2307</v>
      </c>
      <c r="C2309" s="116">
        <v>471</v>
      </c>
      <c r="D2309" s="116"/>
      <c r="E2309" s="43" t="s">
        <v>7821</v>
      </c>
      <c r="F2309" s="3" t="s">
        <v>7822</v>
      </c>
      <c r="G2309" s="3" t="s">
        <v>7823</v>
      </c>
      <c r="H2309" s="3" t="s">
        <v>677</v>
      </c>
      <c r="I2309" s="3" t="s">
        <v>102</v>
      </c>
      <c r="J2309" s="3" t="s">
        <v>2076</v>
      </c>
      <c r="K2309" s="6"/>
      <c r="L2309" s="3"/>
      <c r="M2309" s="6">
        <v>30</v>
      </c>
      <c r="N2309" s="3" t="s">
        <v>44</v>
      </c>
      <c r="O2309" s="3" t="s">
        <v>7633</v>
      </c>
      <c r="P2309" s="3" t="s">
        <v>6268</v>
      </c>
      <c r="Q2309" s="3" t="s">
        <v>7824</v>
      </c>
      <c r="R2309" s="156">
        <v>3.35</v>
      </c>
      <c r="T2309" s="23">
        <v>3.93</v>
      </c>
      <c r="U2309" s="1" t="s">
        <v>54</v>
      </c>
      <c r="X2309" s="22">
        <v>3.35</v>
      </c>
      <c r="AG2309" s="20">
        <v>3.3368000000000002</v>
      </c>
      <c r="AH2309" s="20">
        <v>2.73</v>
      </c>
      <c r="AN2309" s="25">
        <v>3.0329999999999999</v>
      </c>
      <c r="AO2309" s="20" t="s">
        <v>207</v>
      </c>
      <c r="AP2309" s="24" t="s">
        <v>208</v>
      </c>
      <c r="AQ2309" s="20">
        <f>AVERAGE(SMALL(AE2309:AI2309,1),SMALL(AE2309:AI2309,2))</f>
        <v>3.0334000000000003</v>
      </c>
      <c r="AR2309" s="20" t="str">
        <f>IF(R2309 &lt;=( AVERAGE(SMALL(AE2309:AI2309,1),SMALL(AE2309:AI2309,2))), R2309, "")</f>
        <v/>
      </c>
      <c r="AS2309" s="20" t="e">
        <f>AVERAGE(SMALL(AJ2309:AM2309,1),SMALL(AJ2309:AM2309,2))</f>
        <v>#NUM!</v>
      </c>
      <c r="AT2309" s="20">
        <f>T2309*1.075</f>
        <v>4.2247500000000002</v>
      </c>
      <c r="AU2309" s="20" t="e">
        <f>U2309*1.075</f>
        <v>#VALUE!</v>
      </c>
      <c r="AV2309" s="22" t="e">
        <f>MIN(AN2309,AT2309,AU2309)</f>
        <v>#VALUE!</v>
      </c>
      <c r="AW2309" s="20" t="s">
        <v>207</v>
      </c>
      <c r="AX2309" s="20" t="s">
        <v>208</v>
      </c>
      <c r="AY2309" s="25">
        <v>3.0333999999999999</v>
      </c>
      <c r="AZ2309" s="27">
        <f>IF(AND(AY2309&gt;0,AY2309&lt;=10),AY2309*0.25,IF(AND(AY2309&gt;10,AY2309&lt;=50),AY2309*0.17,IF(AND(AY2309&gt;10,AY2309&lt;=100),AY2309*0.12,IF(AY2309&gt;100,AY2309*0.1))))</f>
        <v>0.75834999999999997</v>
      </c>
      <c r="BA2309" s="3">
        <f>AZ2309+AY2309</f>
        <v>3.79175</v>
      </c>
      <c r="BB2309" s="25">
        <f>BA2309+BA2309*0.08</f>
        <v>4.0950899999999999</v>
      </c>
      <c r="BC2309" s="20" t="s">
        <v>12295</v>
      </c>
      <c r="BP2309" s="20"/>
      <c r="BQ2309" s="20"/>
      <c r="BR2309" s="20"/>
      <c r="BS2309" s="20"/>
      <c r="BT2309" s="20"/>
      <c r="BU2309" s="20"/>
      <c r="BV2309" s="20"/>
      <c r="BW2309" s="20"/>
      <c r="BX2309" s="20"/>
      <c r="BY2309" s="20"/>
      <c r="BZ2309" s="20"/>
      <c r="CA2309" s="20"/>
      <c r="CB2309" s="20"/>
      <c r="CC2309" s="20"/>
      <c r="CD2309" s="20"/>
      <c r="CE2309" s="20"/>
      <c r="CF2309" s="20"/>
      <c r="CG2309" s="20"/>
      <c r="CH2309" s="20"/>
      <c r="CI2309" s="20"/>
      <c r="CJ2309" s="20"/>
      <c r="CK2309" s="20"/>
      <c r="CL2309" s="20"/>
      <c r="CM2309" s="20"/>
      <c r="CN2309" s="20"/>
      <c r="CO2309" s="20"/>
      <c r="CP2309" s="20"/>
      <c r="CQ2309" s="20"/>
      <c r="CR2309" s="20"/>
      <c r="CS2309" s="20"/>
      <c r="CT2309" s="20"/>
      <c r="CU2309" s="20"/>
      <c r="CV2309" s="20"/>
      <c r="CW2309" s="20"/>
      <c r="CX2309" s="20"/>
      <c r="CY2309" s="20"/>
      <c r="CZ2309" s="20"/>
      <c r="DA2309" s="20"/>
      <c r="DB2309" s="20"/>
      <c r="DC2309" s="20"/>
      <c r="DD2309" s="20"/>
      <c r="DE2309" s="20"/>
      <c r="DF2309" s="20"/>
      <c r="DG2309" s="20"/>
      <c r="DH2309" s="20"/>
      <c r="DI2309" s="20"/>
      <c r="DJ2309" s="20"/>
      <c r="DK2309" s="20"/>
      <c r="DL2309" s="20"/>
    </row>
    <row r="2310" spans="1:116" ht="30" customHeight="1">
      <c r="A2310" s="4" t="s">
        <v>37</v>
      </c>
      <c r="B2310" s="5">
        <v>2308</v>
      </c>
      <c r="C2310" s="116">
        <v>472</v>
      </c>
      <c r="D2310" s="116"/>
      <c r="E2310" s="43" t="s">
        <v>7821</v>
      </c>
      <c r="F2310" s="3" t="s">
        <v>7822</v>
      </c>
      <c r="G2310" s="3" t="s">
        <v>7823</v>
      </c>
      <c r="H2310" s="3" t="s">
        <v>299</v>
      </c>
      <c r="I2310" s="3" t="s">
        <v>102</v>
      </c>
      <c r="J2310" s="3" t="s">
        <v>2076</v>
      </c>
      <c r="K2310" s="6"/>
      <c r="L2310" s="3"/>
      <c r="M2310" s="6">
        <v>30</v>
      </c>
      <c r="N2310" s="3" t="s">
        <v>44</v>
      </c>
      <c r="O2310" s="3" t="s">
        <v>7633</v>
      </c>
      <c r="P2310" s="3" t="s">
        <v>6268</v>
      </c>
      <c r="Q2310" s="3" t="s">
        <v>7825</v>
      </c>
      <c r="R2310" s="156">
        <v>5.01</v>
      </c>
      <c r="T2310" s="23">
        <v>5.59</v>
      </c>
      <c r="U2310" s="1" t="s">
        <v>54</v>
      </c>
      <c r="X2310" s="22">
        <v>5.01</v>
      </c>
      <c r="AG2310" s="20">
        <v>4.9930000000000003</v>
      </c>
      <c r="AH2310" s="20">
        <v>4.4249999999999998</v>
      </c>
      <c r="AN2310" s="25">
        <v>4.7089999999999996</v>
      </c>
      <c r="AO2310" s="20" t="s">
        <v>207</v>
      </c>
      <c r="AP2310" s="24" t="s">
        <v>208</v>
      </c>
      <c r="AQ2310" s="20">
        <f>AVERAGE(SMALL(AE2310:AI2310,1),SMALL(AE2310:AI2310,2))</f>
        <v>4.7089999999999996</v>
      </c>
      <c r="AR2310" s="20" t="str">
        <f>IF(R2310 &lt;=( AVERAGE(SMALL(AE2310:AI2310,1),SMALL(AE2310:AI2310,2))), R2310, "")</f>
        <v/>
      </c>
      <c r="AS2310" s="20" t="e">
        <f>AVERAGE(SMALL(AJ2310:AM2310,1),SMALL(AJ2310:AM2310,2))</f>
        <v>#NUM!</v>
      </c>
      <c r="AT2310" s="20">
        <f>T2310*1.075</f>
        <v>6.0092499999999998</v>
      </c>
      <c r="AU2310" s="20" t="e">
        <f>U2310*1.075</f>
        <v>#VALUE!</v>
      </c>
      <c r="AV2310" s="22" t="e">
        <f>MIN(AN2310,AT2310,AU2310)</f>
        <v>#VALUE!</v>
      </c>
      <c r="AW2310" s="20" t="s">
        <v>207</v>
      </c>
      <c r="AX2310" s="20" t="s">
        <v>208</v>
      </c>
      <c r="AY2310" s="25">
        <v>4.7089999999999996</v>
      </c>
      <c r="AZ2310" s="27">
        <f>IF(AND(AY2310&gt;0,AY2310&lt;=10),AY2310*0.25,IF(AND(AY2310&gt;10,AY2310&lt;=50),AY2310*0.17,IF(AND(AY2310&gt;10,AY2310&lt;=100),AY2310*0.12,IF(AY2310&gt;100,AY2310*0.1))))</f>
        <v>1.1772499999999999</v>
      </c>
      <c r="BA2310" s="3">
        <f>AZ2310+AY2310</f>
        <v>5.8862499999999995</v>
      </c>
      <c r="BB2310" s="25">
        <f>BA2310+BA2310*0.08</f>
        <v>6.3571499999999999</v>
      </c>
      <c r="BC2310" s="20" t="s">
        <v>12295</v>
      </c>
      <c r="BP2310" s="20"/>
      <c r="BQ2310" s="20"/>
      <c r="BR2310" s="20"/>
      <c r="BS2310" s="20"/>
      <c r="BT2310" s="20"/>
      <c r="BU2310" s="20"/>
      <c r="BV2310" s="20"/>
      <c r="BW2310" s="20"/>
      <c r="BX2310" s="20"/>
      <c r="BY2310" s="20"/>
      <c r="BZ2310" s="20"/>
      <c r="CA2310" s="20"/>
      <c r="CB2310" s="20"/>
      <c r="CC2310" s="20"/>
      <c r="CD2310" s="20"/>
      <c r="CE2310" s="20"/>
      <c r="CF2310" s="20"/>
      <c r="CG2310" s="20"/>
      <c r="CH2310" s="20"/>
      <c r="CI2310" s="20"/>
      <c r="CJ2310" s="20"/>
      <c r="CK2310" s="20"/>
      <c r="CL2310" s="20"/>
      <c r="CM2310" s="20"/>
      <c r="CN2310" s="20"/>
      <c r="CO2310" s="20"/>
      <c r="CP2310" s="20"/>
      <c r="CQ2310" s="20"/>
      <c r="CR2310" s="20"/>
      <c r="CS2310" s="20"/>
      <c r="CT2310" s="20"/>
      <c r="CU2310" s="20"/>
      <c r="CV2310" s="20"/>
      <c r="CW2310" s="20"/>
      <c r="CX2310" s="20"/>
      <c r="CY2310" s="20"/>
      <c r="CZ2310" s="20"/>
      <c r="DA2310" s="20"/>
      <c r="DB2310" s="20"/>
      <c r="DC2310" s="20"/>
      <c r="DD2310" s="20"/>
      <c r="DE2310" s="20"/>
      <c r="DF2310" s="20"/>
      <c r="DG2310" s="20"/>
      <c r="DH2310" s="20"/>
      <c r="DI2310" s="20"/>
      <c r="DJ2310" s="20"/>
      <c r="DK2310" s="20"/>
      <c r="DL2310" s="20"/>
    </row>
    <row r="2311" spans="1:116" ht="30" customHeight="1">
      <c r="A2311" s="153" t="s">
        <v>12952</v>
      </c>
      <c r="B2311" s="5">
        <v>2309</v>
      </c>
      <c r="C2311" s="116">
        <v>95</v>
      </c>
      <c r="D2311" s="116"/>
      <c r="E2311" s="43" t="s">
        <v>7701</v>
      </c>
      <c r="F2311" s="3" t="s">
        <v>7702</v>
      </c>
      <c r="G2311" s="3" t="s">
        <v>7703</v>
      </c>
      <c r="H2311" s="3" t="s">
        <v>201</v>
      </c>
      <c r="I2311" s="3" t="s">
        <v>139</v>
      </c>
      <c r="J2311" s="3" t="s">
        <v>1292</v>
      </c>
      <c r="K2311" s="6"/>
      <c r="L2311" s="3"/>
      <c r="M2311" s="6">
        <v>30</v>
      </c>
      <c r="N2311" s="3" t="s">
        <v>44</v>
      </c>
      <c r="O2311" s="3" t="s">
        <v>7633</v>
      </c>
      <c r="P2311" s="3" t="s">
        <v>7704</v>
      </c>
      <c r="Q2311" s="3" t="s">
        <v>7705</v>
      </c>
      <c r="R2311" s="160">
        <v>4.96</v>
      </c>
      <c r="S2311" s="79">
        <v>4.96</v>
      </c>
      <c r="T2311" s="81">
        <v>3.4</v>
      </c>
      <c r="U2311" s="82"/>
      <c r="V2311" s="79"/>
      <c r="W2311" s="79"/>
      <c r="X2311" s="79"/>
      <c r="Y2311" s="79"/>
      <c r="Z2311" s="79"/>
      <c r="AA2311" s="79"/>
      <c r="AB2311" s="79"/>
      <c r="AC2311" s="79"/>
      <c r="AD2311" s="79"/>
      <c r="AE2311" s="83"/>
      <c r="AF2311" s="84"/>
      <c r="AG2311" s="84">
        <v>2.9495100000000001</v>
      </c>
      <c r="AH2311" s="84"/>
      <c r="AI2311" s="84"/>
      <c r="AJ2311" s="84"/>
      <c r="AK2311" s="84"/>
      <c r="AL2311" s="84"/>
      <c r="AM2311" s="84"/>
      <c r="AN2311" s="85">
        <v>3.19</v>
      </c>
      <c r="AO2311" s="84" t="s">
        <v>47</v>
      </c>
      <c r="AP2311" s="83" t="s">
        <v>48</v>
      </c>
      <c r="AQ2311" s="84" t="e">
        <v>#NUM!</v>
      </c>
      <c r="AR2311" s="84" t="e">
        <v>#NUM!</v>
      </c>
      <c r="AS2311" s="84" t="e">
        <v>#NUM!</v>
      </c>
      <c r="AT2311" s="84" t="e">
        <v>#REF!</v>
      </c>
      <c r="AU2311" s="84">
        <v>3.6549999999999998</v>
      </c>
      <c r="AV2311" s="79" t="e">
        <v>#REF!</v>
      </c>
      <c r="AW2311" s="84" t="s">
        <v>71</v>
      </c>
      <c r="AX2311" s="84" t="s">
        <v>72</v>
      </c>
      <c r="AY2311" s="85">
        <v>3.6549999999999998</v>
      </c>
      <c r="AZ2311" s="87">
        <v>0.91374999999999995</v>
      </c>
      <c r="BA2311" s="43">
        <v>4.5687499999999996</v>
      </c>
      <c r="BB2311" s="85">
        <v>4.9342499999999996</v>
      </c>
      <c r="BC2311" s="20" t="s">
        <v>12295</v>
      </c>
      <c r="BD2311" s="84" t="s">
        <v>12298</v>
      </c>
      <c r="BE2311" s="88"/>
      <c r="BF2311" s="88"/>
      <c r="BG2311" s="88"/>
      <c r="BH2311" s="88"/>
      <c r="BI2311" s="88"/>
      <c r="BJ2311" s="88"/>
      <c r="BK2311" s="88"/>
      <c r="BL2311" s="88"/>
      <c r="BM2311" s="88"/>
      <c r="BN2311" s="88"/>
      <c r="BO2311" s="88"/>
      <c r="BP2311" s="88"/>
      <c r="BQ2311" s="88"/>
      <c r="BR2311" s="88"/>
      <c r="BS2311" s="88"/>
      <c r="BT2311" s="88"/>
      <c r="BU2311" s="88"/>
      <c r="BV2311" s="88"/>
      <c r="BW2311" s="88"/>
      <c r="BX2311" s="88"/>
      <c r="BY2311" s="88"/>
      <c r="BZ2311" s="88"/>
      <c r="CA2311" s="88"/>
      <c r="CB2311" s="88"/>
      <c r="CC2311" s="88"/>
      <c r="CD2311" s="88"/>
      <c r="CE2311" s="88"/>
      <c r="CF2311" s="88"/>
      <c r="CG2311" s="88"/>
      <c r="CH2311" s="88"/>
      <c r="CI2311" s="88"/>
      <c r="CJ2311" s="88"/>
      <c r="CK2311" s="88"/>
      <c r="CL2311" s="88"/>
      <c r="CM2311" s="88"/>
      <c r="CN2311" s="88"/>
      <c r="CO2311" s="88"/>
      <c r="CP2311" s="88"/>
      <c r="CQ2311" s="88"/>
      <c r="CR2311" s="88"/>
      <c r="CS2311" s="88"/>
      <c r="CT2311" s="88"/>
      <c r="CU2311" s="88"/>
      <c r="CV2311" s="88"/>
      <c r="CW2311" s="88"/>
      <c r="CX2311" s="88"/>
      <c r="CY2311" s="88"/>
      <c r="CZ2311" s="88"/>
      <c r="DA2311" s="88"/>
      <c r="DB2311" s="88"/>
      <c r="DC2311" s="88"/>
      <c r="DD2311" s="88"/>
      <c r="DE2311" s="88"/>
      <c r="DF2311" s="88"/>
      <c r="DG2311" s="88"/>
      <c r="DH2311" s="88"/>
      <c r="DI2311" s="88"/>
      <c r="DJ2311" s="88"/>
      <c r="DK2311" s="88"/>
      <c r="DL2311" s="88"/>
    </row>
    <row r="2312" spans="1:116" ht="30" customHeight="1">
      <c r="A2312" s="153" t="s">
        <v>12952</v>
      </c>
      <c r="B2312" s="5">
        <v>2310</v>
      </c>
      <c r="C2312" s="116">
        <v>273</v>
      </c>
      <c r="D2312" s="116"/>
      <c r="E2312" s="43" t="s">
        <v>7729</v>
      </c>
      <c r="F2312" s="3" t="s">
        <v>7730</v>
      </c>
      <c r="G2312" s="3" t="s">
        <v>2459</v>
      </c>
      <c r="H2312" s="3" t="s">
        <v>41</v>
      </c>
      <c r="I2312" s="3" t="s">
        <v>1510</v>
      </c>
      <c r="J2312" s="3" t="s">
        <v>13107</v>
      </c>
      <c r="K2312" s="6"/>
      <c r="L2312" s="3"/>
      <c r="M2312" s="6">
        <v>12</v>
      </c>
      <c r="N2312" s="3" t="s">
        <v>44</v>
      </c>
      <c r="O2312" s="3" t="s">
        <v>7633</v>
      </c>
      <c r="P2312" s="3" t="s">
        <v>1416</v>
      </c>
      <c r="Q2312" s="3" t="s">
        <v>7731</v>
      </c>
      <c r="R2312" s="160">
        <v>2.85</v>
      </c>
      <c r="S2312" s="79">
        <v>2.85</v>
      </c>
      <c r="T2312" s="81">
        <v>2.3199999999999998</v>
      </c>
      <c r="U2312" s="82"/>
      <c r="V2312" s="79"/>
      <c r="W2312" s="79"/>
      <c r="X2312" s="79"/>
      <c r="Y2312" s="79"/>
      <c r="Z2312" s="79"/>
      <c r="AA2312" s="79"/>
      <c r="AB2312" s="79"/>
      <c r="AC2312" s="79"/>
      <c r="AD2312" s="79"/>
      <c r="AE2312" s="83"/>
      <c r="AF2312" s="84"/>
      <c r="AG2312" s="84">
        <v>1.5075700000000001</v>
      </c>
      <c r="AH2312" s="84"/>
      <c r="AI2312" s="84">
        <v>4.24</v>
      </c>
      <c r="AJ2312" s="84"/>
      <c r="AK2312" s="84"/>
      <c r="AL2312" s="84"/>
      <c r="AM2312" s="84"/>
      <c r="AN2312" s="85">
        <v>2.33</v>
      </c>
      <c r="AO2312" s="84" t="s">
        <v>207</v>
      </c>
      <c r="AP2312" s="83" t="s">
        <v>208</v>
      </c>
      <c r="AQ2312" s="84">
        <v>2.8737850000000003</v>
      </c>
      <c r="AR2312" s="84">
        <v>2.85</v>
      </c>
      <c r="AS2312" s="84" t="e">
        <v>#NUM!</v>
      </c>
      <c r="AT2312" s="84" t="e">
        <v>#REF!</v>
      </c>
      <c r="AU2312" s="84">
        <v>2.4939999999999998</v>
      </c>
      <c r="AV2312" s="79" t="e">
        <v>#REF!</v>
      </c>
      <c r="AW2312" s="84" t="s">
        <v>71</v>
      </c>
      <c r="AX2312" s="84" t="s">
        <v>72</v>
      </c>
      <c r="AY2312" s="85">
        <v>2.4940000000000002</v>
      </c>
      <c r="AZ2312" s="87">
        <v>0.62350000000000005</v>
      </c>
      <c r="BA2312" s="43">
        <v>3.1175000000000002</v>
      </c>
      <c r="BB2312" s="85">
        <v>3.3669000000000002</v>
      </c>
      <c r="BC2312" s="20" t="s">
        <v>12295</v>
      </c>
      <c r="BD2312" s="84" t="s">
        <v>12298</v>
      </c>
      <c r="BE2312" s="88"/>
      <c r="BF2312" s="88"/>
      <c r="BG2312" s="88"/>
      <c r="BH2312" s="88"/>
      <c r="BI2312" s="88"/>
      <c r="BJ2312" s="88"/>
      <c r="BK2312" s="88"/>
      <c r="BL2312" s="88"/>
      <c r="BM2312" s="88"/>
      <c r="BN2312" s="88"/>
      <c r="BO2312" s="88"/>
      <c r="BP2312" s="88"/>
      <c r="BQ2312" s="88"/>
      <c r="BR2312" s="88"/>
      <c r="BS2312" s="88"/>
      <c r="BT2312" s="88"/>
      <c r="BU2312" s="88"/>
      <c r="BV2312" s="88"/>
      <c r="BW2312" s="88"/>
      <c r="BX2312" s="88"/>
      <c r="BY2312" s="88"/>
      <c r="BZ2312" s="88"/>
      <c r="CA2312" s="88"/>
      <c r="CB2312" s="88"/>
      <c r="CC2312" s="88"/>
      <c r="CD2312" s="88"/>
      <c r="CE2312" s="88"/>
      <c r="CF2312" s="88"/>
      <c r="CG2312" s="88"/>
      <c r="CH2312" s="88"/>
      <c r="CI2312" s="88"/>
      <c r="CJ2312" s="88"/>
      <c r="CK2312" s="88"/>
      <c r="CL2312" s="88"/>
      <c r="CM2312" s="88"/>
      <c r="CN2312" s="88"/>
      <c r="CO2312" s="88"/>
      <c r="CP2312" s="88"/>
      <c r="CQ2312" s="88"/>
      <c r="CR2312" s="88"/>
      <c r="CS2312" s="88"/>
      <c r="CT2312" s="88"/>
      <c r="CU2312" s="88"/>
      <c r="CV2312" s="88"/>
      <c r="CW2312" s="88"/>
      <c r="CX2312" s="88"/>
      <c r="CY2312" s="88"/>
      <c r="CZ2312" s="88"/>
      <c r="DA2312" s="88"/>
      <c r="DB2312" s="88"/>
      <c r="DC2312" s="88"/>
      <c r="DD2312" s="88"/>
      <c r="DE2312" s="88"/>
      <c r="DF2312" s="88"/>
      <c r="DG2312" s="88"/>
      <c r="DH2312" s="88"/>
      <c r="DI2312" s="88"/>
      <c r="DJ2312" s="88"/>
      <c r="DK2312" s="88"/>
      <c r="DL2312" s="88"/>
    </row>
    <row r="2313" spans="1:116" ht="30" customHeight="1">
      <c r="A2313" s="4" t="s">
        <v>37</v>
      </c>
      <c r="B2313" s="5">
        <v>2311</v>
      </c>
      <c r="C2313" s="116">
        <v>274</v>
      </c>
      <c r="D2313" s="116"/>
      <c r="E2313" s="43" t="s">
        <v>7729</v>
      </c>
      <c r="F2313" s="3" t="s">
        <v>7730</v>
      </c>
      <c r="G2313" s="3" t="s">
        <v>2459</v>
      </c>
      <c r="H2313" s="3" t="s">
        <v>530</v>
      </c>
      <c r="I2313" s="3" t="s">
        <v>139</v>
      </c>
      <c r="J2313" s="3" t="s">
        <v>7734</v>
      </c>
      <c r="K2313" s="6"/>
      <c r="L2313" s="3"/>
      <c r="M2313" s="6">
        <v>25</v>
      </c>
      <c r="N2313" s="3" t="s">
        <v>44</v>
      </c>
      <c r="O2313" s="3" t="s">
        <v>7633</v>
      </c>
      <c r="P2313" s="3" t="s">
        <v>7641</v>
      </c>
      <c r="Q2313" s="3" t="s">
        <v>7735</v>
      </c>
      <c r="R2313" s="156">
        <v>1.34</v>
      </c>
      <c r="S2313" s="22">
        <v>1.25</v>
      </c>
      <c r="T2313" s="23">
        <v>1.25</v>
      </c>
      <c r="U2313" s="1">
        <v>1.25</v>
      </c>
      <c r="AN2313" s="25">
        <v>1.34</v>
      </c>
      <c r="AO2313" s="20" t="s">
        <v>47</v>
      </c>
      <c r="AP2313" s="24" t="s">
        <v>48</v>
      </c>
      <c r="AQ2313" s="20" t="e">
        <f>AVERAGE(SMALL(AE2313:AI2313,1),SMALL(AE2313:AI2313,2))</f>
        <v>#NUM!</v>
      </c>
      <c r="AR2313" s="20" t="e">
        <f>IF(R2313 &lt;=( AVERAGE(SMALL(AE2313:AI2313,1),SMALL(AE2313:AI2313,2))), R2313, "")</f>
        <v>#NUM!</v>
      </c>
      <c r="AS2313" s="20" t="e">
        <f>AVERAGE(SMALL(AJ2313:AM2313,1),SMALL(AJ2313:AM2313,2))</f>
        <v>#NUM!</v>
      </c>
      <c r="AT2313" s="20">
        <f>T2313*1.075</f>
        <v>1.34375</v>
      </c>
      <c r="AU2313" s="20">
        <f>U2313*1.075</f>
        <v>1.34375</v>
      </c>
      <c r="AV2313" s="22">
        <f>MIN(AN2313,AT2313,AU2313)</f>
        <v>1.34</v>
      </c>
      <c r="AW2313" s="26" t="s">
        <v>49</v>
      </c>
      <c r="AX2313" s="20" t="s">
        <v>48</v>
      </c>
      <c r="AY2313" s="25">
        <v>1.34</v>
      </c>
      <c r="AZ2313" s="27">
        <f>IF(AND(AY2313&gt;0,AY2313&lt;=10),AY2313*0.25,IF(AND(AY2313&gt;10,AY2313&lt;=50),AY2313*0.17,IF(AND(AY2313&gt;10,AY2313&lt;=100),AY2313*0.12,IF(AY2313&gt;100,AY2313*0.1))))</f>
        <v>0.33500000000000002</v>
      </c>
      <c r="BA2313" s="3">
        <f>AZ2313+AY2313</f>
        <v>1.675</v>
      </c>
      <c r="BB2313" s="25">
        <f>BA2313+BA2313*0.08</f>
        <v>1.8090000000000002</v>
      </c>
      <c r="BC2313" s="20" t="s">
        <v>12295</v>
      </c>
      <c r="BP2313" s="20"/>
      <c r="BQ2313" s="20"/>
      <c r="BR2313" s="20"/>
      <c r="BS2313" s="20"/>
      <c r="BT2313" s="20"/>
      <c r="BU2313" s="20"/>
      <c r="BV2313" s="20"/>
      <c r="BW2313" s="20"/>
      <c r="BX2313" s="20"/>
      <c r="BY2313" s="20"/>
      <c r="BZ2313" s="20"/>
      <c r="CA2313" s="20"/>
      <c r="CB2313" s="20"/>
      <c r="CC2313" s="20"/>
      <c r="CD2313" s="20"/>
      <c r="CE2313" s="20"/>
      <c r="CF2313" s="20"/>
      <c r="CG2313" s="20"/>
      <c r="CH2313" s="20"/>
      <c r="CI2313" s="20"/>
      <c r="CJ2313" s="20"/>
      <c r="CK2313" s="20"/>
      <c r="CL2313" s="20"/>
      <c r="CM2313" s="20"/>
      <c r="CN2313" s="20"/>
      <c r="CO2313" s="20"/>
      <c r="CP2313" s="20"/>
      <c r="CQ2313" s="20"/>
      <c r="CR2313" s="20"/>
      <c r="CS2313" s="20"/>
      <c r="CT2313" s="20"/>
      <c r="CU2313" s="20"/>
      <c r="CV2313" s="20"/>
      <c r="CW2313" s="20"/>
      <c r="CX2313" s="20"/>
      <c r="CY2313" s="20"/>
      <c r="CZ2313" s="20"/>
      <c r="DA2313" s="20"/>
      <c r="DB2313" s="20"/>
      <c r="DC2313" s="20"/>
      <c r="DD2313" s="20"/>
      <c r="DE2313" s="20"/>
      <c r="DF2313" s="20"/>
      <c r="DG2313" s="20"/>
      <c r="DH2313" s="20"/>
      <c r="DI2313" s="20"/>
      <c r="DJ2313" s="20"/>
      <c r="DK2313" s="20"/>
      <c r="DL2313" s="20"/>
    </row>
    <row r="2314" spans="1:116" ht="30" customHeight="1">
      <c r="A2314" s="153" t="s">
        <v>12952</v>
      </c>
      <c r="B2314" s="5">
        <v>2312</v>
      </c>
      <c r="C2314" s="116">
        <v>272</v>
      </c>
      <c r="D2314" s="116"/>
      <c r="E2314" s="43" t="s">
        <v>7729</v>
      </c>
      <c r="F2314" s="3" t="s">
        <v>7730</v>
      </c>
      <c r="G2314" s="3" t="s">
        <v>2459</v>
      </c>
      <c r="H2314" s="3" t="s">
        <v>3996</v>
      </c>
      <c r="I2314" s="3" t="s">
        <v>389</v>
      </c>
      <c r="J2314" s="3" t="s">
        <v>7732</v>
      </c>
      <c r="K2314" s="6">
        <v>2</v>
      </c>
      <c r="L2314" s="3" t="s">
        <v>79</v>
      </c>
      <c r="M2314" s="6">
        <v>10</v>
      </c>
      <c r="N2314" s="3" t="s">
        <v>44</v>
      </c>
      <c r="O2314" s="3" t="s">
        <v>7633</v>
      </c>
      <c r="P2314" s="3" t="s">
        <v>7641</v>
      </c>
      <c r="Q2314" s="3" t="s">
        <v>7733</v>
      </c>
      <c r="R2314" s="160">
        <v>3.95</v>
      </c>
      <c r="S2314" s="79">
        <v>3.95</v>
      </c>
      <c r="T2314" s="81">
        <v>1.96</v>
      </c>
      <c r="U2314" s="82"/>
      <c r="V2314" s="79"/>
      <c r="W2314" s="79"/>
      <c r="X2314" s="79"/>
      <c r="Y2314" s="79"/>
      <c r="Z2314" s="79"/>
      <c r="AA2314" s="79"/>
      <c r="AB2314" s="79"/>
      <c r="AC2314" s="79"/>
      <c r="AD2314" s="79"/>
      <c r="AE2314" s="83"/>
      <c r="AF2314" s="84"/>
      <c r="AG2314" s="84">
        <v>1.52369</v>
      </c>
      <c r="AH2314" s="84">
        <v>2.4</v>
      </c>
      <c r="AI2314" s="84">
        <v>5.18</v>
      </c>
      <c r="AJ2314" s="84"/>
      <c r="AK2314" s="84"/>
      <c r="AL2314" s="84"/>
      <c r="AM2314" s="84"/>
      <c r="AN2314" s="85">
        <v>3.07</v>
      </c>
      <c r="AO2314" s="84" t="s">
        <v>47</v>
      </c>
      <c r="AP2314" s="83" t="s">
        <v>48</v>
      </c>
      <c r="AQ2314" s="84">
        <v>1.9618449999999998</v>
      </c>
      <c r="AR2314" s="84" t="s">
        <v>601</v>
      </c>
      <c r="AS2314" s="84" t="e">
        <v>#NUM!</v>
      </c>
      <c r="AT2314" s="84" t="e">
        <v>#REF!</v>
      </c>
      <c r="AU2314" s="84">
        <v>2.1069999999999998</v>
      </c>
      <c r="AV2314" s="79" t="e">
        <v>#REF!</v>
      </c>
      <c r="AW2314" s="86" t="s">
        <v>49</v>
      </c>
      <c r="AX2314" s="84" t="s">
        <v>48</v>
      </c>
      <c r="AY2314" s="85">
        <v>3.07</v>
      </c>
      <c r="AZ2314" s="87">
        <v>0.76749999999999996</v>
      </c>
      <c r="BA2314" s="43">
        <v>3.8374999999999999</v>
      </c>
      <c r="BB2314" s="85">
        <v>4.1444999999999999</v>
      </c>
      <c r="BC2314" s="20" t="s">
        <v>12295</v>
      </c>
      <c r="BD2314" s="84" t="s">
        <v>12298</v>
      </c>
      <c r="BE2314" s="88"/>
      <c r="BF2314" s="88"/>
      <c r="BG2314" s="88"/>
      <c r="BH2314" s="88"/>
      <c r="BI2314" s="88"/>
      <c r="BJ2314" s="88"/>
      <c r="BK2314" s="88"/>
      <c r="BL2314" s="88"/>
      <c r="BM2314" s="88"/>
      <c r="BN2314" s="88"/>
      <c r="BO2314" s="88"/>
      <c r="BP2314" s="88"/>
      <c r="BQ2314" s="88"/>
      <c r="BR2314" s="88"/>
      <c r="BS2314" s="88"/>
      <c r="BT2314" s="88"/>
      <c r="BU2314" s="88"/>
      <c r="BV2314" s="88"/>
      <c r="BW2314" s="88"/>
      <c r="BX2314" s="88"/>
      <c r="BY2314" s="88"/>
      <c r="BZ2314" s="88"/>
      <c r="CA2314" s="88"/>
      <c r="CB2314" s="88"/>
      <c r="CC2314" s="88"/>
      <c r="CD2314" s="88"/>
      <c r="CE2314" s="88"/>
      <c r="CF2314" s="88"/>
      <c r="CG2314" s="88"/>
      <c r="CH2314" s="88"/>
      <c r="CI2314" s="88"/>
      <c r="CJ2314" s="88"/>
      <c r="CK2314" s="88"/>
      <c r="CL2314" s="88"/>
      <c r="CM2314" s="88"/>
      <c r="CN2314" s="88"/>
      <c r="CO2314" s="88"/>
      <c r="CP2314" s="88"/>
      <c r="CQ2314" s="88"/>
      <c r="CR2314" s="88"/>
      <c r="CS2314" s="88"/>
      <c r="CT2314" s="88"/>
      <c r="CU2314" s="88"/>
      <c r="CV2314" s="88"/>
      <c r="CW2314" s="88"/>
      <c r="CX2314" s="88"/>
      <c r="CY2314" s="88"/>
      <c r="CZ2314" s="88"/>
      <c r="DA2314" s="88"/>
      <c r="DB2314" s="88"/>
      <c r="DC2314" s="88"/>
      <c r="DD2314" s="88"/>
      <c r="DE2314" s="88"/>
      <c r="DF2314" s="88"/>
      <c r="DG2314" s="88"/>
      <c r="DH2314" s="88"/>
      <c r="DI2314" s="88"/>
      <c r="DJ2314" s="88"/>
      <c r="DK2314" s="88"/>
      <c r="DL2314" s="88"/>
    </row>
    <row r="2315" spans="1:116" ht="30" customHeight="1">
      <c r="A2315" s="153" t="s">
        <v>12952</v>
      </c>
      <c r="B2315" s="5">
        <v>2313</v>
      </c>
      <c r="C2315" s="179">
        <v>316</v>
      </c>
      <c r="D2315" s="179"/>
      <c r="E2315" s="172" t="s">
        <v>7754</v>
      </c>
      <c r="F2315" s="3" t="s">
        <v>7758</v>
      </c>
      <c r="G2315" s="3" t="s">
        <v>1058</v>
      </c>
      <c r="H2315" s="3" t="s">
        <v>101</v>
      </c>
      <c r="I2315" s="3" t="s">
        <v>102</v>
      </c>
      <c r="J2315" s="3" t="s">
        <v>3308</v>
      </c>
      <c r="K2315" s="6"/>
      <c r="L2315" s="3"/>
      <c r="M2315" s="6">
        <v>10</v>
      </c>
      <c r="N2315" s="3" t="s">
        <v>44</v>
      </c>
      <c r="O2315" s="3" t="s">
        <v>7633</v>
      </c>
      <c r="P2315" s="3" t="s">
        <v>601</v>
      </c>
      <c r="Q2315" s="3" t="s">
        <v>7759</v>
      </c>
      <c r="R2315" s="160">
        <v>1.2</v>
      </c>
      <c r="S2315" s="79">
        <v>1.2</v>
      </c>
      <c r="T2315" s="81">
        <v>1.1200000000000001</v>
      </c>
      <c r="U2315" s="82"/>
      <c r="V2315" s="79"/>
      <c r="W2315" s="79"/>
      <c r="X2315" s="79"/>
      <c r="Y2315" s="79"/>
      <c r="Z2315" s="79"/>
      <c r="AA2315" s="79"/>
      <c r="AB2315" s="79"/>
      <c r="AC2315" s="79"/>
      <c r="AD2315" s="79"/>
      <c r="AE2315" s="83"/>
      <c r="AF2315" s="84">
        <v>0.86</v>
      </c>
      <c r="AG2315" s="84">
        <v>0.73346999999999996</v>
      </c>
      <c r="AH2315" s="84"/>
      <c r="AI2315" s="84">
        <v>4</v>
      </c>
      <c r="AJ2315" s="84"/>
      <c r="AK2315" s="84"/>
      <c r="AL2315" s="84"/>
      <c r="AM2315" s="84"/>
      <c r="AN2315" s="85">
        <v>0.82364000000000004</v>
      </c>
      <c r="AO2315" s="84" t="s">
        <v>207</v>
      </c>
      <c r="AP2315" s="83" t="s">
        <v>208</v>
      </c>
      <c r="AQ2315" s="84">
        <f>AVERAGE(SMALL(AE2315:AI2315,1),SMALL(AE2315:AI2315,2))</f>
        <v>0.79673499999999997</v>
      </c>
      <c r="AR2315" s="84" t="str">
        <f>IF(R2315 &lt;=( AVERAGE(SMALL(AE2315:AI2315,1),SMALL(AE2315:AI2315,2))), R2315, "")</f>
        <v/>
      </c>
      <c r="AS2315" s="84" t="e">
        <f>AVERAGE(SMALL(AJ2315:AM2315,1),SMALL(AJ2315:AM2315,2))</f>
        <v>#NUM!</v>
      </c>
      <c r="AT2315" s="84" t="e">
        <f>#REF!*1.075</f>
        <v>#REF!</v>
      </c>
      <c r="AU2315" s="84">
        <f>T2315*1.075</f>
        <v>1.204</v>
      </c>
      <c r="AV2315" s="79" t="e">
        <f>MIN(AN2315,AT2315,AU2315)</f>
        <v>#REF!</v>
      </c>
      <c r="AW2315" s="84" t="s">
        <v>209</v>
      </c>
      <c r="AX2315" s="84" t="s">
        <v>208</v>
      </c>
      <c r="AY2315" s="85">
        <v>0.79669999999999996</v>
      </c>
      <c r="AZ2315" s="87">
        <f>IF(AND(AY2315&gt;0,AY2315&lt;=10),AY2315*0.25,IF(AND(AY2315&gt;10,AY2315&lt;=50),AY2315*0.17,IF(AND(AY2315&gt;10,AY2315&lt;=100),AY2315*0.12,IF(AY2315&gt;100,AY2315*0.1))))</f>
        <v>0.19917499999999999</v>
      </c>
      <c r="BA2315" s="43">
        <f>AZ2315+AY2315</f>
        <v>0.99587499999999995</v>
      </c>
      <c r="BB2315" s="85">
        <f>BA2315+BA2315*0.08</f>
        <v>1.075545</v>
      </c>
      <c r="BC2315" s="20" t="s">
        <v>12295</v>
      </c>
      <c r="BD2315" s="84" t="s">
        <v>12298</v>
      </c>
      <c r="BE2315" s="88"/>
      <c r="BF2315" s="88"/>
      <c r="BG2315" s="88"/>
      <c r="BH2315" s="88"/>
      <c r="BI2315" s="88"/>
      <c r="BJ2315" s="88"/>
      <c r="BK2315" s="88"/>
      <c r="BL2315" s="88"/>
      <c r="BM2315" s="88"/>
      <c r="BN2315" s="88"/>
      <c r="BO2315" s="88"/>
      <c r="BP2315" s="88"/>
      <c r="BQ2315" s="88"/>
      <c r="BR2315" s="88"/>
      <c r="BS2315" s="88"/>
      <c r="BT2315" s="88"/>
      <c r="BU2315" s="88"/>
      <c r="BV2315" s="88"/>
      <c r="BW2315" s="88"/>
      <c r="BX2315" s="88"/>
      <c r="BY2315" s="88"/>
      <c r="BZ2315" s="88"/>
      <c r="CA2315" s="88"/>
      <c r="CB2315" s="88"/>
      <c r="CC2315" s="88"/>
      <c r="CD2315" s="88"/>
      <c r="CE2315" s="88"/>
      <c r="CF2315" s="88"/>
      <c r="CG2315" s="88"/>
      <c r="CH2315" s="88"/>
      <c r="CI2315" s="88"/>
      <c r="CJ2315" s="88"/>
      <c r="CK2315" s="88"/>
      <c r="CL2315" s="88"/>
      <c r="CM2315" s="88"/>
      <c r="CN2315" s="88"/>
      <c r="CO2315" s="88"/>
      <c r="CP2315" s="88"/>
      <c r="CQ2315" s="88"/>
      <c r="CR2315" s="88"/>
      <c r="CS2315" s="88"/>
      <c r="CT2315" s="88"/>
      <c r="CU2315" s="88"/>
      <c r="CV2315" s="88"/>
      <c r="CW2315" s="88"/>
      <c r="CX2315" s="88"/>
      <c r="CY2315" s="88"/>
      <c r="CZ2315" s="88"/>
      <c r="DA2315" s="88"/>
      <c r="DB2315" s="88"/>
      <c r="DC2315" s="88"/>
      <c r="DD2315" s="88"/>
      <c r="DE2315" s="88"/>
      <c r="DF2315" s="88"/>
      <c r="DG2315" s="88"/>
      <c r="DH2315" s="88"/>
      <c r="DI2315" s="88"/>
      <c r="DJ2315" s="88"/>
      <c r="DK2315" s="88"/>
      <c r="DL2315" s="88"/>
    </row>
    <row r="2316" spans="1:116" ht="30" customHeight="1">
      <c r="A2316" s="153" t="s">
        <v>12952</v>
      </c>
      <c r="B2316" s="5">
        <v>2314</v>
      </c>
      <c r="C2316" s="179">
        <v>315</v>
      </c>
      <c r="D2316" s="179"/>
      <c r="E2316" s="172" t="s">
        <v>7754</v>
      </c>
      <c r="F2316" s="3" t="s">
        <v>1057</v>
      </c>
      <c r="G2316" s="3" t="s">
        <v>1058</v>
      </c>
      <c r="H2316" s="3" t="s">
        <v>7755</v>
      </c>
      <c r="I2316" s="3" t="s">
        <v>469</v>
      </c>
      <c r="J2316" s="3" t="s">
        <v>7756</v>
      </c>
      <c r="K2316" s="6">
        <v>120</v>
      </c>
      <c r="L2316" s="3" t="s">
        <v>79</v>
      </c>
      <c r="M2316" s="6">
        <v>1</v>
      </c>
      <c r="N2316" s="3" t="s">
        <v>44</v>
      </c>
      <c r="O2316" s="3" t="s">
        <v>7633</v>
      </c>
      <c r="P2316" s="3" t="s">
        <v>6268</v>
      </c>
      <c r="Q2316" s="3" t="s">
        <v>7757</v>
      </c>
      <c r="R2316" s="160">
        <v>2.86</v>
      </c>
      <c r="S2316" s="79">
        <v>2.86</v>
      </c>
      <c r="T2316" s="81">
        <v>2.0699999999999998</v>
      </c>
      <c r="U2316" s="82"/>
      <c r="V2316" s="79"/>
      <c r="W2316" s="79"/>
      <c r="X2316" s="79"/>
      <c r="Y2316" s="79"/>
      <c r="Z2316" s="79"/>
      <c r="AA2316" s="79"/>
      <c r="AB2316" s="79"/>
      <c r="AC2316" s="79"/>
      <c r="AD2316" s="79"/>
      <c r="AE2316" s="83"/>
      <c r="AF2316" s="84"/>
      <c r="AG2316" s="84"/>
      <c r="AH2316" s="84"/>
      <c r="AI2316" s="84"/>
      <c r="AJ2316" s="84"/>
      <c r="AK2316" s="84"/>
      <c r="AL2316" s="84"/>
      <c r="AM2316" s="84"/>
      <c r="AN2316" s="85">
        <v>2.23</v>
      </c>
      <c r="AO2316" s="84" t="s">
        <v>47</v>
      </c>
      <c r="AP2316" s="83" t="s">
        <v>48</v>
      </c>
      <c r="AQ2316" s="84" t="e">
        <f>AVERAGE(SMALL(AE2316:AI2316,1),SMALL(AE2316:AI2316,2))</f>
        <v>#NUM!</v>
      </c>
      <c r="AR2316" s="84" t="e">
        <f>IF(R2316 &lt;=( AVERAGE(SMALL(AE2316:AI2316,1),SMALL(AE2316:AI2316,2))), R2316, "")</f>
        <v>#NUM!</v>
      </c>
      <c r="AS2316" s="84" t="e">
        <f>AVERAGE(SMALL(AJ2316:AM2316,1),SMALL(AJ2316:AM2316,2))</f>
        <v>#NUM!</v>
      </c>
      <c r="AT2316" s="84" t="e">
        <f>#REF!*1.075</f>
        <v>#REF!</v>
      </c>
      <c r="AU2316" s="84">
        <f>T2316*1.075</f>
        <v>2.22525</v>
      </c>
      <c r="AV2316" s="79" t="e">
        <f>MIN(AN2316,AT2316,AU2316)</f>
        <v>#REF!</v>
      </c>
      <c r="AW2316" s="84" t="s">
        <v>71</v>
      </c>
      <c r="AX2316" s="84" t="s">
        <v>72</v>
      </c>
      <c r="AY2316" s="85">
        <v>2.2250000000000001</v>
      </c>
      <c r="AZ2316" s="87">
        <f>IF(AND(AY2316&gt;0,AY2316&lt;=10),AY2316*0.25,IF(AND(AY2316&gt;10,AY2316&lt;=50),AY2316*0.17,IF(AND(AY2316&gt;10,AY2316&lt;=100),AY2316*0.12,IF(AY2316&gt;100,AY2316*0.1))))</f>
        <v>0.55625000000000002</v>
      </c>
      <c r="BA2316" s="43">
        <f>AZ2316+AY2316</f>
        <v>2.78125</v>
      </c>
      <c r="BB2316" s="85">
        <f>BA2316+BA2316*0.08</f>
        <v>3.0037500000000001</v>
      </c>
      <c r="BC2316" s="20" t="s">
        <v>12295</v>
      </c>
      <c r="BD2316" s="84" t="s">
        <v>12298</v>
      </c>
      <c r="BE2316" s="88"/>
      <c r="BF2316" s="88"/>
      <c r="BG2316" s="88"/>
      <c r="BH2316" s="88"/>
      <c r="BI2316" s="88"/>
      <c r="BJ2316" s="88"/>
      <c r="BK2316" s="88"/>
      <c r="BL2316" s="88"/>
      <c r="BM2316" s="88"/>
      <c r="BN2316" s="88"/>
      <c r="BO2316" s="88"/>
      <c r="BP2316" s="88"/>
      <c r="BQ2316" s="88"/>
      <c r="BR2316" s="88"/>
      <c r="BS2316" s="88"/>
      <c r="BT2316" s="88"/>
      <c r="BU2316" s="88"/>
      <c r="BV2316" s="88"/>
      <c r="BW2316" s="88"/>
      <c r="BX2316" s="88"/>
      <c r="BY2316" s="88"/>
      <c r="BZ2316" s="88"/>
      <c r="CA2316" s="88"/>
      <c r="CB2316" s="88"/>
      <c r="CC2316" s="88"/>
      <c r="CD2316" s="88"/>
      <c r="CE2316" s="88"/>
      <c r="CF2316" s="88"/>
      <c r="CG2316" s="88"/>
      <c r="CH2316" s="88"/>
      <c r="CI2316" s="88"/>
      <c r="CJ2316" s="88"/>
      <c r="CK2316" s="88"/>
      <c r="CL2316" s="88"/>
      <c r="CM2316" s="88"/>
      <c r="CN2316" s="88"/>
      <c r="CO2316" s="88"/>
      <c r="CP2316" s="88"/>
      <c r="CQ2316" s="88"/>
      <c r="CR2316" s="88"/>
      <c r="CS2316" s="88"/>
      <c r="CT2316" s="88"/>
      <c r="CU2316" s="88"/>
      <c r="CV2316" s="88"/>
      <c r="CW2316" s="88"/>
      <c r="CX2316" s="88"/>
      <c r="CY2316" s="88"/>
      <c r="CZ2316" s="88"/>
      <c r="DA2316" s="88"/>
      <c r="DB2316" s="88"/>
      <c r="DC2316" s="88"/>
      <c r="DD2316" s="88"/>
      <c r="DE2316" s="88"/>
      <c r="DF2316" s="88"/>
      <c r="DG2316" s="88"/>
      <c r="DH2316" s="88"/>
      <c r="DI2316" s="88"/>
      <c r="DJ2316" s="88"/>
      <c r="DK2316" s="88"/>
      <c r="DL2316" s="88"/>
    </row>
    <row r="2317" spans="1:116" ht="30" customHeight="1">
      <c r="A2317" s="4" t="s">
        <v>37</v>
      </c>
      <c r="B2317" s="5">
        <v>2315</v>
      </c>
      <c r="C2317" s="6">
        <v>24</v>
      </c>
      <c r="D2317" s="6"/>
      <c r="E2317" s="43" t="s">
        <v>7637</v>
      </c>
      <c r="F2317" s="3" t="s">
        <v>7638</v>
      </c>
      <c r="G2317" s="3" t="s">
        <v>7639</v>
      </c>
      <c r="H2317" s="3" t="s">
        <v>101</v>
      </c>
      <c r="I2317" s="3" t="s">
        <v>42</v>
      </c>
      <c r="J2317" s="3" t="s">
        <v>7640</v>
      </c>
      <c r="K2317" s="6"/>
      <c r="L2317" s="3"/>
      <c r="M2317" s="6">
        <v>100</v>
      </c>
      <c r="N2317" s="3" t="s">
        <v>44</v>
      </c>
      <c r="O2317" s="3" t="s">
        <v>7633</v>
      </c>
      <c r="P2317" s="3" t="s">
        <v>7641</v>
      </c>
      <c r="Q2317" s="3" t="s">
        <v>7642</v>
      </c>
      <c r="R2317" s="156">
        <v>4.95</v>
      </c>
      <c r="T2317" s="23">
        <v>3.5</v>
      </c>
      <c r="U2317" s="1">
        <v>2.65</v>
      </c>
      <c r="Z2317" s="22">
        <v>4.5999999999999996</v>
      </c>
      <c r="AI2317" s="20">
        <v>4.5999999999999996</v>
      </c>
      <c r="AN2317" s="25">
        <v>4.5999999999999996</v>
      </c>
      <c r="AO2317" s="20" t="s">
        <v>373</v>
      </c>
      <c r="AP2317" s="24" t="s">
        <v>374</v>
      </c>
      <c r="AQ2317" s="20" t="e">
        <f>AVERAGE(SMALL(AE2317:AI2317,1),SMALL(AE2317:AI2317,2))</f>
        <v>#NUM!</v>
      </c>
      <c r="AR2317" s="20" t="e">
        <f>IF(R2317 &lt;=( AVERAGE(SMALL(AE2317:AI2317,1),SMALL(AE2317:AI2317,2))), R2317, "")</f>
        <v>#NUM!</v>
      </c>
      <c r="AS2317" s="20" t="e">
        <f>AVERAGE(SMALL(AJ2317:AM2317,1),SMALL(AJ2317:AM2317,2))</f>
        <v>#NUM!</v>
      </c>
      <c r="AT2317" s="20">
        <f>T2317*1.075</f>
        <v>3.7624999999999997</v>
      </c>
      <c r="AU2317" s="20">
        <f>U2317*1.075</f>
        <v>2.8487499999999999</v>
      </c>
      <c r="AV2317" s="22">
        <f>MIN(AN2317,AT2317,AU2317)</f>
        <v>2.8487499999999999</v>
      </c>
      <c r="AW2317" s="20" t="s">
        <v>71</v>
      </c>
      <c r="AX2317" s="20" t="s">
        <v>72</v>
      </c>
      <c r="AY2317" s="25">
        <v>2.85</v>
      </c>
      <c r="AZ2317" s="27">
        <f>IF(AND(AY2317&gt;0,AY2317&lt;=10),AY2317*0.25,IF(AND(AY2317&gt;10,AY2317&lt;=50),AY2317*0.17,IF(AND(AY2317&gt;10,AY2317&lt;=100),AY2317*0.12,IF(AY2317&gt;100,AY2317*0.1))))</f>
        <v>0.71250000000000002</v>
      </c>
      <c r="BA2317" s="3">
        <f>AZ2317+AY2317</f>
        <v>3.5625</v>
      </c>
      <c r="BB2317" s="25">
        <f>BA2317+BA2317*0.08</f>
        <v>3.8475000000000001</v>
      </c>
      <c r="BC2317" s="20" t="s">
        <v>12295</v>
      </c>
      <c r="BP2317" s="20"/>
      <c r="BQ2317" s="20"/>
      <c r="BR2317" s="20"/>
      <c r="BS2317" s="20"/>
      <c r="BT2317" s="20"/>
      <c r="BU2317" s="20"/>
      <c r="BV2317" s="20"/>
      <c r="BW2317" s="20"/>
      <c r="BX2317" s="20"/>
      <c r="BY2317" s="20"/>
      <c r="BZ2317" s="20"/>
      <c r="CA2317" s="20"/>
      <c r="CB2317" s="20"/>
      <c r="CC2317" s="20"/>
      <c r="CD2317" s="20"/>
      <c r="CE2317" s="20"/>
      <c r="CF2317" s="20"/>
      <c r="CG2317" s="20"/>
      <c r="CH2317" s="20"/>
      <c r="CI2317" s="20"/>
      <c r="CJ2317" s="20"/>
      <c r="CK2317" s="20"/>
      <c r="CL2317" s="20"/>
      <c r="CM2317" s="20"/>
      <c r="CN2317" s="20"/>
      <c r="CO2317" s="20"/>
      <c r="CP2317" s="20"/>
      <c r="CQ2317" s="20"/>
      <c r="CR2317" s="20"/>
      <c r="CS2317" s="20"/>
      <c r="CT2317" s="20"/>
      <c r="CU2317" s="20"/>
      <c r="CV2317" s="20"/>
      <c r="CW2317" s="20"/>
      <c r="CX2317" s="20"/>
      <c r="CY2317" s="20"/>
      <c r="CZ2317" s="20"/>
      <c r="DA2317" s="20"/>
      <c r="DB2317" s="20"/>
      <c r="DC2317" s="20"/>
      <c r="DD2317" s="20"/>
      <c r="DE2317" s="20"/>
      <c r="DF2317" s="20"/>
      <c r="DG2317" s="20"/>
      <c r="DH2317" s="20"/>
      <c r="DI2317" s="20"/>
      <c r="DJ2317" s="20"/>
      <c r="DK2317" s="20"/>
      <c r="DL2317" s="20"/>
    </row>
    <row r="2318" spans="1:116" ht="30" customHeight="1">
      <c r="A2318" s="4" t="s">
        <v>37</v>
      </c>
      <c r="B2318" s="5">
        <v>2316</v>
      </c>
      <c r="C2318" s="6">
        <v>23</v>
      </c>
      <c r="D2318" s="6"/>
      <c r="E2318" s="43" t="s">
        <v>7637</v>
      </c>
      <c r="F2318" s="3" t="s">
        <v>7643</v>
      </c>
      <c r="G2318" s="3" t="s">
        <v>7639</v>
      </c>
      <c r="H2318" s="3" t="s">
        <v>938</v>
      </c>
      <c r="I2318" s="3" t="s">
        <v>42</v>
      </c>
      <c r="J2318" s="3" t="s">
        <v>6595</v>
      </c>
      <c r="K2318" s="6"/>
      <c r="L2318" s="3"/>
      <c r="M2318" s="6">
        <v>30</v>
      </c>
      <c r="N2318" s="3" t="s">
        <v>44</v>
      </c>
      <c r="O2318" s="3" t="s">
        <v>7633</v>
      </c>
      <c r="P2318" s="3" t="s">
        <v>7644</v>
      </c>
      <c r="Q2318" s="3" t="s">
        <v>7645</v>
      </c>
      <c r="R2318" s="156">
        <v>1.88</v>
      </c>
      <c r="T2318" s="23" t="s">
        <v>54</v>
      </c>
      <c r="U2318" s="1">
        <v>1.1000000000000001</v>
      </c>
      <c r="Z2318" s="22">
        <v>1.75</v>
      </c>
      <c r="AF2318" s="20">
        <v>1.00789</v>
      </c>
      <c r="AI2318" s="20">
        <v>1.75</v>
      </c>
      <c r="AN2318" s="25">
        <v>1.389</v>
      </c>
      <c r="AO2318" s="20" t="s">
        <v>207</v>
      </c>
      <c r="AP2318" s="24" t="s">
        <v>208</v>
      </c>
      <c r="AQ2318" s="20">
        <f>AVERAGE(SMALL(AE2318:AI2318,1),SMALL(AE2318:AI2318,2))</f>
        <v>1.3789449999999999</v>
      </c>
      <c r="AR2318" s="20" t="str">
        <f>IF(R2318 &lt;=( AVERAGE(SMALL(AE2318:AI2318,1),SMALL(AE2318:AI2318,2))), R2318, "")</f>
        <v/>
      </c>
      <c r="AS2318" s="20" t="e">
        <f>AVERAGE(SMALL(AJ2318:AM2318,1),SMALL(AJ2318:AM2318,2))</f>
        <v>#NUM!</v>
      </c>
      <c r="AT2318" s="20" t="e">
        <f>T2318*1.075</f>
        <v>#VALUE!</v>
      </c>
      <c r="AU2318" s="20">
        <f>U2318*1.075</f>
        <v>1.1825000000000001</v>
      </c>
      <c r="AV2318" s="22" t="e">
        <f>MIN(AN2318,AT2318,AU2318)</f>
        <v>#VALUE!</v>
      </c>
      <c r="AW2318" s="20" t="s">
        <v>71</v>
      </c>
      <c r="AX2318" s="20" t="s">
        <v>72</v>
      </c>
      <c r="AY2318" s="25">
        <v>1.1819999999999999</v>
      </c>
      <c r="AZ2318" s="27">
        <f>IF(AND(AY2318&gt;0,AY2318&lt;=10),AY2318*0.25,IF(AND(AY2318&gt;10,AY2318&lt;=50),AY2318*0.17,IF(AND(AY2318&gt;10,AY2318&lt;=100),AY2318*0.12,IF(AY2318&gt;100,AY2318*0.1))))</f>
        <v>0.29549999999999998</v>
      </c>
      <c r="BA2318" s="3">
        <f>AZ2318+AY2318</f>
        <v>1.4775</v>
      </c>
      <c r="BB2318" s="25">
        <f>BA2318+BA2318*0.08</f>
        <v>1.5957000000000001</v>
      </c>
      <c r="BC2318" s="20" t="s">
        <v>12295</v>
      </c>
      <c r="BP2318" s="20"/>
      <c r="BQ2318" s="20"/>
      <c r="BR2318" s="20"/>
      <c r="BS2318" s="20"/>
      <c r="BT2318" s="20"/>
      <c r="BU2318" s="20"/>
      <c r="BV2318" s="20"/>
      <c r="BW2318" s="20"/>
      <c r="BX2318" s="20"/>
      <c r="BY2318" s="20"/>
      <c r="BZ2318" s="20"/>
      <c r="CA2318" s="20"/>
      <c r="CB2318" s="20"/>
      <c r="CC2318" s="20"/>
      <c r="CD2318" s="20"/>
      <c r="CE2318" s="20"/>
      <c r="CF2318" s="20"/>
      <c r="CG2318" s="20"/>
      <c r="CH2318" s="20"/>
      <c r="CI2318" s="20"/>
      <c r="CJ2318" s="20"/>
      <c r="CK2318" s="20"/>
      <c r="CL2318" s="20"/>
      <c r="CM2318" s="20"/>
      <c r="CN2318" s="20"/>
      <c r="CO2318" s="20"/>
      <c r="CP2318" s="20"/>
      <c r="CQ2318" s="20"/>
      <c r="CR2318" s="20"/>
      <c r="CS2318" s="20"/>
      <c r="CT2318" s="20"/>
      <c r="CU2318" s="20"/>
      <c r="CV2318" s="20"/>
      <c r="CW2318" s="20"/>
      <c r="CX2318" s="20"/>
      <c r="CY2318" s="20"/>
      <c r="CZ2318" s="20"/>
      <c r="DA2318" s="20"/>
      <c r="DB2318" s="20"/>
      <c r="DC2318" s="20"/>
      <c r="DD2318" s="20"/>
      <c r="DE2318" s="20"/>
      <c r="DF2318" s="20"/>
      <c r="DG2318" s="20"/>
      <c r="DH2318" s="20"/>
      <c r="DI2318" s="20"/>
      <c r="DJ2318" s="20"/>
      <c r="DK2318" s="20"/>
      <c r="DL2318" s="20"/>
    </row>
    <row r="2319" spans="1:116" ht="30" customHeight="1">
      <c r="A2319" s="153" t="s">
        <v>12952</v>
      </c>
      <c r="B2319" s="5">
        <v>2317</v>
      </c>
      <c r="C2319" s="116">
        <v>8693</v>
      </c>
      <c r="D2319" s="116"/>
      <c r="E2319" s="43" t="s">
        <v>7713</v>
      </c>
      <c r="F2319" s="3" t="s">
        <v>13109</v>
      </c>
      <c r="G2319" s="3" t="s">
        <v>92</v>
      </c>
      <c r="H2319" s="3" t="s">
        <v>85</v>
      </c>
      <c r="I2319" s="3" t="s">
        <v>1437</v>
      </c>
      <c r="J2319" s="3" t="s">
        <v>8138</v>
      </c>
      <c r="K2319" s="6"/>
      <c r="L2319" s="3"/>
      <c r="M2319" s="6">
        <v>10</v>
      </c>
      <c r="N2319" s="3" t="s">
        <v>44</v>
      </c>
      <c r="O2319" s="3" t="s">
        <v>7633</v>
      </c>
      <c r="P2319" s="3" t="s">
        <v>7714</v>
      </c>
      <c r="Q2319" s="3" t="s">
        <v>13110</v>
      </c>
      <c r="R2319" s="160">
        <v>13.93</v>
      </c>
      <c r="S2319" s="79">
        <v>13.93</v>
      </c>
      <c r="T2319" s="81">
        <v>12.1</v>
      </c>
      <c r="U2319" s="82"/>
      <c r="V2319" s="79"/>
      <c r="W2319" s="79"/>
      <c r="X2319" s="79"/>
      <c r="Y2319" s="79"/>
      <c r="Z2319" s="79"/>
      <c r="AA2319" s="79"/>
      <c r="AB2319" s="79"/>
      <c r="AC2319" s="79"/>
      <c r="AD2319" s="79"/>
      <c r="AE2319" s="83"/>
      <c r="AF2319" s="84"/>
      <c r="AG2319" s="84">
        <v>10.7842</v>
      </c>
      <c r="AH2319" s="84">
        <v>21.73</v>
      </c>
      <c r="AI2319" s="84"/>
      <c r="AJ2319" s="84"/>
      <c r="AK2319" s="84"/>
      <c r="AL2319" s="84"/>
      <c r="AM2319" s="84"/>
      <c r="AN2319" s="85">
        <v>12.157</v>
      </c>
      <c r="AO2319" s="84" t="s">
        <v>207</v>
      </c>
      <c r="AP2319" s="83" t="s">
        <v>208</v>
      </c>
      <c r="AQ2319" s="84">
        <v>16.257100000000001</v>
      </c>
      <c r="AR2319" s="84">
        <v>13.93</v>
      </c>
      <c r="AS2319" s="84" t="e">
        <v>#NUM!</v>
      </c>
      <c r="AT2319" s="84" t="e">
        <v>#REF!</v>
      </c>
      <c r="AU2319" s="84">
        <v>13.007499999999999</v>
      </c>
      <c r="AV2319" s="79" t="e">
        <v>#REF!</v>
      </c>
      <c r="AW2319" s="84" t="s">
        <v>71</v>
      </c>
      <c r="AX2319" s="84" t="s">
        <v>72</v>
      </c>
      <c r="AY2319" s="85">
        <v>13.007</v>
      </c>
      <c r="AZ2319" s="87">
        <v>2.2111900000000002</v>
      </c>
      <c r="BA2319" s="43">
        <v>15.21819</v>
      </c>
      <c r="BB2319" s="85">
        <v>16.4356452</v>
      </c>
      <c r="BC2319" s="20" t="s">
        <v>12295</v>
      </c>
      <c r="BD2319" s="84" t="s">
        <v>12298</v>
      </c>
      <c r="BE2319" s="88"/>
      <c r="BF2319" s="88"/>
      <c r="BG2319" s="88"/>
      <c r="BH2319" s="88"/>
      <c r="BI2319" s="88"/>
      <c r="BJ2319" s="88"/>
      <c r="BK2319" s="88"/>
      <c r="BL2319" s="88"/>
      <c r="BM2319" s="88"/>
      <c r="BN2319" s="88"/>
      <c r="BO2319" s="88"/>
      <c r="BP2319" s="88"/>
      <c r="BQ2319" s="88"/>
      <c r="BR2319" s="88"/>
      <c r="BS2319" s="88"/>
      <c r="BT2319" s="88"/>
      <c r="BU2319" s="88"/>
      <c r="BV2319" s="88"/>
      <c r="BW2319" s="88"/>
      <c r="BX2319" s="88"/>
      <c r="BY2319" s="88"/>
      <c r="BZ2319" s="88"/>
      <c r="CA2319" s="88"/>
      <c r="CB2319" s="88"/>
      <c r="CC2319" s="88"/>
      <c r="CD2319" s="88"/>
      <c r="CE2319" s="88"/>
      <c r="CF2319" s="88"/>
      <c r="CG2319" s="88"/>
      <c r="CH2319" s="88"/>
      <c r="CI2319" s="88"/>
      <c r="CJ2319" s="88"/>
      <c r="CK2319" s="88"/>
      <c r="CL2319" s="88"/>
      <c r="CM2319" s="88"/>
      <c r="CN2319" s="88"/>
      <c r="CO2319" s="88"/>
      <c r="CP2319" s="88"/>
      <c r="CQ2319" s="88"/>
      <c r="CR2319" s="88"/>
      <c r="CS2319" s="88"/>
      <c r="CT2319" s="88"/>
      <c r="CU2319" s="88"/>
      <c r="CV2319" s="88"/>
      <c r="CW2319" s="88"/>
      <c r="CX2319" s="88"/>
      <c r="CY2319" s="88"/>
      <c r="CZ2319" s="88"/>
      <c r="DA2319" s="88"/>
      <c r="DB2319" s="88"/>
      <c r="DC2319" s="88"/>
      <c r="DD2319" s="88"/>
      <c r="DE2319" s="88"/>
      <c r="DF2319" s="88"/>
      <c r="DG2319" s="88"/>
      <c r="DH2319" s="88"/>
      <c r="DI2319" s="88"/>
      <c r="DJ2319" s="88"/>
      <c r="DK2319" s="88"/>
      <c r="DL2319" s="88"/>
    </row>
    <row r="2320" spans="1:116" ht="30" customHeight="1">
      <c r="A2320" s="153" t="s">
        <v>12952</v>
      </c>
      <c r="B2320" s="5">
        <v>2318</v>
      </c>
      <c r="C2320" s="116">
        <v>7125</v>
      </c>
      <c r="D2320" s="116"/>
      <c r="E2320" s="43" t="s">
        <v>7738</v>
      </c>
      <c r="F2320" s="3" t="s">
        <v>2458</v>
      </c>
      <c r="G2320" s="3" t="s">
        <v>4549</v>
      </c>
      <c r="H2320" s="3" t="s">
        <v>41</v>
      </c>
      <c r="I2320" s="3" t="s">
        <v>42</v>
      </c>
      <c r="J2320" s="3" t="s">
        <v>7739</v>
      </c>
      <c r="K2320" s="6"/>
      <c r="L2320" s="3"/>
      <c r="M2320" s="6">
        <v>20</v>
      </c>
      <c r="N2320" s="3" t="s">
        <v>44</v>
      </c>
      <c r="O2320" s="3" t="s">
        <v>7633</v>
      </c>
      <c r="P2320" s="3" t="s">
        <v>6268</v>
      </c>
      <c r="Q2320" s="3" t="s">
        <v>13108</v>
      </c>
      <c r="R2320" s="160">
        <v>2.11</v>
      </c>
      <c r="S2320" s="79">
        <v>2.11</v>
      </c>
      <c r="T2320" s="81">
        <v>2.86</v>
      </c>
      <c r="U2320" s="82"/>
      <c r="V2320" s="79"/>
      <c r="W2320" s="79"/>
      <c r="X2320" s="79"/>
      <c r="Y2320" s="79"/>
      <c r="Z2320" s="79"/>
      <c r="AA2320" s="79"/>
      <c r="AB2320" s="79"/>
      <c r="AC2320" s="79"/>
      <c r="AD2320" s="79"/>
      <c r="AE2320" s="83"/>
      <c r="AF2320" s="84">
        <v>1.85</v>
      </c>
      <c r="AG2320" s="84">
        <v>1.5037</v>
      </c>
      <c r="AH2320" s="84">
        <v>1.28</v>
      </c>
      <c r="AI2320" s="84">
        <v>1.87</v>
      </c>
      <c r="AJ2320" s="84"/>
      <c r="AK2320" s="84"/>
      <c r="AL2320" s="84"/>
      <c r="AM2320" s="84"/>
      <c r="AN2320" s="85">
        <v>1.2490000000000001</v>
      </c>
      <c r="AO2320" s="84" t="s">
        <v>207</v>
      </c>
      <c r="AP2320" s="83" t="s">
        <v>208</v>
      </c>
      <c r="AQ2320" s="84">
        <v>1.39185</v>
      </c>
      <c r="AR2320" s="84" t="s">
        <v>601</v>
      </c>
      <c r="AS2320" s="84" t="e">
        <v>#NUM!</v>
      </c>
      <c r="AT2320" s="84" t="e">
        <v>#REF!</v>
      </c>
      <c r="AU2320" s="84">
        <v>3.0744999999999996</v>
      </c>
      <c r="AV2320" s="79" t="e">
        <v>#REF!</v>
      </c>
      <c r="AW2320" s="84" t="s">
        <v>209</v>
      </c>
      <c r="AX2320" s="84" t="s">
        <v>208</v>
      </c>
      <c r="AY2320" s="85">
        <v>1.39185</v>
      </c>
      <c r="AZ2320" s="87">
        <v>0.34796250000000001</v>
      </c>
      <c r="BA2320" s="43">
        <v>1.7398125</v>
      </c>
      <c r="BB2320" s="85">
        <v>1.8789975000000001</v>
      </c>
      <c r="BC2320" s="20" t="s">
        <v>12295</v>
      </c>
      <c r="BD2320" s="84" t="s">
        <v>12298</v>
      </c>
      <c r="BE2320" s="88"/>
      <c r="BF2320" s="88"/>
      <c r="BG2320" s="88"/>
      <c r="BH2320" s="88"/>
      <c r="BI2320" s="88"/>
      <c r="BJ2320" s="88"/>
      <c r="BK2320" s="88"/>
      <c r="BL2320" s="88"/>
      <c r="BM2320" s="88"/>
      <c r="BN2320" s="88"/>
      <c r="BO2320" s="88"/>
      <c r="BP2320" s="88"/>
      <c r="BQ2320" s="88"/>
      <c r="BR2320" s="88"/>
      <c r="BS2320" s="88"/>
      <c r="BT2320" s="88"/>
      <c r="BU2320" s="88"/>
      <c r="BV2320" s="88"/>
      <c r="BW2320" s="88"/>
      <c r="BX2320" s="88"/>
      <c r="BY2320" s="88"/>
      <c r="BZ2320" s="88"/>
      <c r="CA2320" s="88"/>
      <c r="CB2320" s="88"/>
      <c r="CC2320" s="88"/>
      <c r="CD2320" s="88"/>
      <c r="CE2320" s="88"/>
      <c r="CF2320" s="88"/>
      <c r="CG2320" s="88"/>
      <c r="CH2320" s="88"/>
      <c r="CI2320" s="88"/>
      <c r="CJ2320" s="88"/>
      <c r="CK2320" s="88"/>
      <c r="CL2320" s="88"/>
      <c r="CM2320" s="88"/>
      <c r="CN2320" s="88"/>
      <c r="CO2320" s="88"/>
      <c r="CP2320" s="88"/>
      <c r="CQ2320" s="88"/>
      <c r="CR2320" s="88"/>
      <c r="CS2320" s="88"/>
      <c r="CT2320" s="88"/>
      <c r="CU2320" s="88"/>
      <c r="CV2320" s="88"/>
      <c r="CW2320" s="88"/>
      <c r="CX2320" s="88"/>
      <c r="CY2320" s="88"/>
      <c r="CZ2320" s="88"/>
      <c r="DA2320" s="88"/>
      <c r="DB2320" s="88"/>
      <c r="DC2320" s="88"/>
      <c r="DD2320" s="88"/>
      <c r="DE2320" s="88"/>
      <c r="DF2320" s="88"/>
      <c r="DG2320" s="88"/>
      <c r="DH2320" s="88"/>
      <c r="DI2320" s="88"/>
      <c r="DJ2320" s="88"/>
      <c r="DK2320" s="88"/>
      <c r="DL2320" s="88"/>
    </row>
    <row r="2321" spans="1:116" ht="30" customHeight="1">
      <c r="A2321" s="153" t="s">
        <v>12952</v>
      </c>
      <c r="B2321" s="5">
        <v>2319</v>
      </c>
      <c r="C2321" s="116">
        <v>7127</v>
      </c>
      <c r="D2321" s="116"/>
      <c r="E2321" s="43" t="s">
        <v>7722</v>
      </c>
      <c r="F2321" s="3" t="s">
        <v>6700</v>
      </c>
      <c r="G2321" s="3" t="s">
        <v>6701</v>
      </c>
      <c r="H2321" s="3" t="s">
        <v>56</v>
      </c>
      <c r="I2321" s="3" t="s">
        <v>102</v>
      </c>
      <c r="J2321" s="3" t="s">
        <v>7725</v>
      </c>
      <c r="K2321" s="6"/>
      <c r="L2321" s="3"/>
      <c r="M2321" s="6">
        <v>20</v>
      </c>
      <c r="N2321" s="3" t="s">
        <v>44</v>
      </c>
      <c r="O2321" s="3" t="s">
        <v>7633</v>
      </c>
      <c r="P2321" s="3" t="s">
        <v>7723</v>
      </c>
      <c r="Q2321" s="3" t="s">
        <v>13106</v>
      </c>
      <c r="R2321" s="160">
        <v>1.43</v>
      </c>
      <c r="S2321" s="79">
        <v>1.43</v>
      </c>
      <c r="T2321" s="81">
        <v>1.33</v>
      </c>
      <c r="U2321" s="82"/>
      <c r="V2321" s="79"/>
      <c r="W2321" s="79"/>
      <c r="X2321" s="79"/>
      <c r="Y2321" s="79"/>
      <c r="Z2321" s="79"/>
      <c r="AA2321" s="79"/>
      <c r="AB2321" s="79"/>
      <c r="AC2321" s="79"/>
      <c r="AD2321" s="79"/>
      <c r="AE2321" s="83"/>
      <c r="AF2321" s="84"/>
      <c r="AG2321" s="84">
        <v>1.02579</v>
      </c>
      <c r="AH2321" s="84"/>
      <c r="AI2321" s="84"/>
      <c r="AJ2321" s="84"/>
      <c r="AK2321" s="84"/>
      <c r="AL2321" s="84"/>
      <c r="AM2321" s="84"/>
      <c r="AN2321" s="85">
        <v>1.1100000000000001</v>
      </c>
      <c r="AO2321" s="84" t="s">
        <v>47</v>
      </c>
      <c r="AP2321" s="83" t="s">
        <v>48</v>
      </c>
      <c r="AQ2321" s="84" t="e">
        <v>#NUM!</v>
      </c>
      <c r="AR2321" s="84" t="e">
        <v>#NUM!</v>
      </c>
      <c r="AS2321" s="84" t="e">
        <v>#NUM!</v>
      </c>
      <c r="AT2321" s="84" t="e">
        <v>#REF!</v>
      </c>
      <c r="AU2321" s="84">
        <v>1.4297500000000001</v>
      </c>
      <c r="AV2321" s="79" t="e">
        <v>#REF!</v>
      </c>
      <c r="AW2321" s="86" t="s">
        <v>49</v>
      </c>
      <c r="AX2321" s="84" t="s">
        <v>48</v>
      </c>
      <c r="AY2321" s="85">
        <v>1.43</v>
      </c>
      <c r="AZ2321" s="87">
        <v>0.35749999999999998</v>
      </c>
      <c r="BA2321" s="43">
        <v>1.7874999999999999</v>
      </c>
      <c r="BB2321" s="85">
        <v>1.9304999999999999</v>
      </c>
      <c r="BC2321" s="20" t="s">
        <v>12295</v>
      </c>
      <c r="BD2321" s="84" t="s">
        <v>12298</v>
      </c>
      <c r="BE2321" s="88"/>
      <c r="BF2321" s="88"/>
      <c r="BG2321" s="88"/>
      <c r="BH2321" s="88"/>
      <c r="BI2321" s="88"/>
      <c r="BJ2321" s="88"/>
      <c r="BK2321" s="88"/>
      <c r="BL2321" s="88"/>
      <c r="BM2321" s="88"/>
      <c r="BN2321" s="88"/>
      <c r="BO2321" s="88"/>
      <c r="BP2321" s="88"/>
      <c r="BQ2321" s="88"/>
      <c r="BR2321" s="88"/>
      <c r="BS2321" s="88"/>
      <c r="BT2321" s="88"/>
      <c r="BU2321" s="88"/>
      <c r="BV2321" s="88"/>
      <c r="BW2321" s="88"/>
      <c r="BX2321" s="88"/>
      <c r="BY2321" s="88"/>
      <c r="BZ2321" s="88"/>
      <c r="CA2321" s="88"/>
      <c r="CB2321" s="88"/>
      <c r="CC2321" s="88"/>
      <c r="CD2321" s="88"/>
      <c r="CE2321" s="88"/>
      <c r="CF2321" s="88"/>
      <c r="CG2321" s="88"/>
      <c r="CH2321" s="88"/>
      <c r="CI2321" s="88"/>
      <c r="CJ2321" s="88"/>
      <c r="CK2321" s="88"/>
      <c r="CL2321" s="88"/>
      <c r="CM2321" s="88"/>
      <c r="CN2321" s="88"/>
      <c r="CO2321" s="88"/>
      <c r="CP2321" s="88"/>
      <c r="CQ2321" s="88"/>
      <c r="CR2321" s="88"/>
      <c r="CS2321" s="88"/>
      <c r="CT2321" s="88"/>
      <c r="CU2321" s="88"/>
      <c r="CV2321" s="88"/>
      <c r="CW2321" s="88"/>
      <c r="CX2321" s="88"/>
      <c r="CY2321" s="88"/>
      <c r="CZ2321" s="88"/>
      <c r="DA2321" s="88"/>
      <c r="DB2321" s="88"/>
      <c r="DC2321" s="88"/>
      <c r="DD2321" s="88"/>
      <c r="DE2321" s="88"/>
      <c r="DF2321" s="88"/>
      <c r="DG2321" s="88"/>
      <c r="DH2321" s="88"/>
      <c r="DI2321" s="88"/>
      <c r="DJ2321" s="88"/>
      <c r="DK2321" s="88"/>
      <c r="DL2321" s="88"/>
    </row>
    <row r="2322" spans="1:116" ht="30" customHeight="1">
      <c r="A2322" s="153" t="s">
        <v>12952</v>
      </c>
      <c r="B2322" s="5">
        <v>2320</v>
      </c>
      <c r="C2322" s="44">
        <v>7137</v>
      </c>
      <c r="D2322" s="44"/>
      <c r="E2322" s="43" t="s">
        <v>7631</v>
      </c>
      <c r="F2322" s="43" t="s">
        <v>6251</v>
      </c>
      <c r="G2322" s="43" t="s">
        <v>6252</v>
      </c>
      <c r="H2322" s="45" t="s">
        <v>222</v>
      </c>
      <c r="I2322" s="43" t="s">
        <v>1858</v>
      </c>
      <c r="J2322" s="43" t="s">
        <v>7632</v>
      </c>
      <c r="K2322" s="47"/>
      <c r="L2322" s="43"/>
      <c r="M2322" s="44">
        <v>10</v>
      </c>
      <c r="N2322" s="43" t="s">
        <v>44</v>
      </c>
      <c r="O2322" s="43" t="s">
        <v>7633</v>
      </c>
      <c r="P2322" s="43" t="s">
        <v>7634</v>
      </c>
      <c r="Q2322" s="43" t="s">
        <v>13105</v>
      </c>
      <c r="R2322" s="160">
        <v>3.76</v>
      </c>
      <c r="S2322" s="79">
        <v>3.76</v>
      </c>
      <c r="T2322" s="81">
        <v>3.5</v>
      </c>
      <c r="U2322" s="82"/>
      <c r="V2322" s="79"/>
      <c r="W2322" s="79"/>
      <c r="X2322" s="79"/>
      <c r="Y2322" s="79"/>
      <c r="Z2322" s="79"/>
      <c r="AA2322" s="79"/>
      <c r="AB2322" s="79"/>
      <c r="AC2322" s="79"/>
      <c r="AD2322" s="79"/>
      <c r="AE2322" s="83"/>
      <c r="AF2322" s="84"/>
      <c r="AG2322" s="84"/>
      <c r="AH2322" s="84"/>
      <c r="AI2322" s="84"/>
      <c r="AJ2322" s="84"/>
      <c r="AK2322" s="84"/>
      <c r="AL2322" s="84"/>
      <c r="AM2322" s="84"/>
      <c r="AN2322" s="85">
        <v>3.36</v>
      </c>
      <c r="AO2322" s="84" t="s">
        <v>207</v>
      </c>
      <c r="AP2322" s="83" t="s">
        <v>208</v>
      </c>
      <c r="AQ2322" s="84" t="e">
        <v>#NUM!</v>
      </c>
      <c r="AR2322" s="84" t="e">
        <v>#NUM!</v>
      </c>
      <c r="AS2322" s="84" t="e">
        <v>#NUM!</v>
      </c>
      <c r="AT2322" s="84" t="e">
        <v>#REF!</v>
      </c>
      <c r="AU2322" s="84">
        <v>3.7624999999999997</v>
      </c>
      <c r="AV2322" s="79" t="e">
        <v>#REF!</v>
      </c>
      <c r="AW2322" s="86" t="s">
        <v>49</v>
      </c>
      <c r="AX2322" s="84" t="s">
        <v>48</v>
      </c>
      <c r="AY2322" s="85">
        <v>3.7625000000000002</v>
      </c>
      <c r="AZ2322" s="27">
        <f>IF(AND(AY2322&gt;0,AY2322&lt;=10),AY2322*0.25,IF(AND(AY2322&gt;10,AY2322&lt;=50),AY2322*0.17,IF(AND(AY2322&gt;10,AY2322&lt;=100),AY2322*0.12,IF(AY2322&gt;100,AY2322*0.1))))</f>
        <v>0.94062500000000004</v>
      </c>
      <c r="BA2322" s="3">
        <f>AZ2322+AY2322</f>
        <v>4.703125</v>
      </c>
      <c r="BB2322" s="25">
        <f>BA2322+BA2322*0.08</f>
        <v>5.0793749999999998</v>
      </c>
      <c r="BC2322" s="20" t="s">
        <v>12295</v>
      </c>
      <c r="BD2322" s="84" t="s">
        <v>12298</v>
      </c>
      <c r="BE2322" s="88" t="s">
        <v>14113</v>
      </c>
      <c r="BF2322" s="88"/>
      <c r="BG2322" s="88"/>
      <c r="BH2322" s="88"/>
      <c r="BI2322" s="88"/>
      <c r="BJ2322" s="88"/>
      <c r="BK2322" s="88"/>
      <c r="BL2322" s="88"/>
      <c r="BM2322" s="88"/>
      <c r="BN2322" s="88"/>
      <c r="BO2322" s="88"/>
      <c r="BP2322" s="88"/>
      <c r="BQ2322" s="88"/>
      <c r="BR2322" s="88"/>
      <c r="BS2322" s="88"/>
      <c r="BT2322" s="88"/>
      <c r="BU2322" s="88"/>
      <c r="BV2322" s="88"/>
      <c r="BW2322" s="88"/>
      <c r="BX2322" s="88"/>
      <c r="BY2322" s="88"/>
      <c r="BZ2322" s="88"/>
      <c r="CA2322" s="88"/>
      <c r="CB2322" s="88"/>
      <c r="CC2322" s="88"/>
      <c r="CD2322" s="88"/>
      <c r="CE2322" s="88"/>
      <c r="CF2322" s="88"/>
      <c r="CG2322" s="88"/>
      <c r="CH2322" s="88"/>
      <c r="CI2322" s="88"/>
      <c r="CJ2322" s="88"/>
      <c r="CK2322" s="88"/>
      <c r="CL2322" s="88"/>
      <c r="CM2322" s="88"/>
      <c r="CN2322" s="88"/>
      <c r="CO2322" s="88"/>
      <c r="CP2322" s="88"/>
      <c r="CQ2322" s="88"/>
      <c r="CR2322" s="88"/>
      <c r="CS2322" s="88"/>
      <c r="CT2322" s="88"/>
      <c r="CU2322" s="88"/>
      <c r="CV2322" s="88"/>
      <c r="CW2322" s="88"/>
      <c r="CX2322" s="88"/>
      <c r="CY2322" s="88"/>
      <c r="CZ2322" s="88"/>
      <c r="DA2322" s="88"/>
      <c r="DB2322" s="88"/>
      <c r="DC2322" s="88"/>
      <c r="DD2322" s="88"/>
      <c r="DE2322" s="88"/>
      <c r="DF2322" s="88"/>
      <c r="DG2322" s="88"/>
      <c r="DH2322" s="88"/>
      <c r="DI2322" s="88"/>
      <c r="DJ2322" s="88"/>
      <c r="DK2322" s="88"/>
      <c r="DL2322" s="88"/>
    </row>
    <row r="2323" spans="1:116" ht="30" customHeight="1">
      <c r="A2323" s="4" t="s">
        <v>37</v>
      </c>
      <c r="B2323" s="5">
        <v>2321</v>
      </c>
      <c r="C2323" s="116">
        <v>2327</v>
      </c>
      <c r="D2323" s="116"/>
      <c r="E2323" s="43" t="s">
        <v>7748</v>
      </c>
      <c r="F2323" s="3" t="s">
        <v>2888</v>
      </c>
      <c r="G2323" s="3" t="s">
        <v>2889</v>
      </c>
      <c r="H2323" s="3" t="s">
        <v>299</v>
      </c>
      <c r="I2323" s="3" t="s">
        <v>42</v>
      </c>
      <c r="J2323" s="3" t="s">
        <v>7749</v>
      </c>
      <c r="K2323" s="6"/>
      <c r="L2323" s="3"/>
      <c r="M2323" s="6">
        <v>20</v>
      </c>
      <c r="N2323" s="3" t="s">
        <v>44</v>
      </c>
      <c r="O2323" s="3" t="s">
        <v>7633</v>
      </c>
      <c r="P2323" s="3" t="s">
        <v>7648</v>
      </c>
      <c r="Q2323" s="3" t="s">
        <v>7750</v>
      </c>
      <c r="R2323" s="156">
        <v>3.76</v>
      </c>
      <c r="S2323" s="22">
        <v>3.5</v>
      </c>
      <c r="T2323" s="23">
        <v>3.5</v>
      </c>
      <c r="U2323" s="1">
        <v>3.5</v>
      </c>
      <c r="AN2323" s="25">
        <v>3.76</v>
      </c>
      <c r="AO2323" s="20" t="s">
        <v>47</v>
      </c>
      <c r="AP2323" s="24" t="s">
        <v>48</v>
      </c>
      <c r="AQ2323" s="20" t="e">
        <f>AVERAGE(SMALL(AE2323:AI2323,1),SMALL(AE2323:AI2323,2))</f>
        <v>#NUM!</v>
      </c>
      <c r="AR2323" s="20" t="e">
        <f>IF(R2323 &lt;=( AVERAGE(SMALL(AE2323:AI2323,1),SMALL(AE2323:AI2323,2))), R2323, "")</f>
        <v>#NUM!</v>
      </c>
      <c r="AS2323" s="20" t="e">
        <f>AVERAGE(SMALL(AJ2323:AM2323,1),SMALL(AJ2323:AM2323,2))</f>
        <v>#NUM!</v>
      </c>
      <c r="AT2323" s="20">
        <f>T2323*1.075</f>
        <v>3.7624999999999997</v>
      </c>
      <c r="AU2323" s="20">
        <f>U2323*1.075</f>
        <v>3.7624999999999997</v>
      </c>
      <c r="AV2323" s="22">
        <f>MIN(AN2323,AT2323,AU2323)</f>
        <v>3.76</v>
      </c>
      <c r="AW2323" s="20" t="s">
        <v>71</v>
      </c>
      <c r="AX2323" s="20" t="s">
        <v>72</v>
      </c>
      <c r="AY2323" s="25">
        <v>3.76</v>
      </c>
      <c r="AZ2323" s="27">
        <f>IF(AND(AY2323&gt;0,AY2323&lt;=10),AY2323*0.25,IF(AND(AY2323&gt;10,AY2323&lt;=50),AY2323*0.17,IF(AND(AY2323&gt;10,AY2323&lt;=100),AY2323*0.12,IF(AY2323&gt;100,AY2323*0.1))))</f>
        <v>0.94</v>
      </c>
      <c r="BA2323" s="3">
        <f>AZ2323+AY2323</f>
        <v>4.6999999999999993</v>
      </c>
      <c r="BB2323" s="25">
        <f>BA2323+BA2323*0.08</f>
        <v>5.0759999999999996</v>
      </c>
      <c r="BC2323" s="20" t="s">
        <v>12295</v>
      </c>
      <c r="BP2323" s="20"/>
      <c r="BQ2323" s="20"/>
      <c r="BR2323" s="20"/>
      <c r="BS2323" s="20"/>
      <c r="BT2323" s="20"/>
      <c r="BU2323" s="20"/>
      <c r="BV2323" s="20"/>
      <c r="BW2323" s="20"/>
      <c r="BX2323" s="20"/>
      <c r="BY2323" s="20"/>
      <c r="BZ2323" s="20"/>
      <c r="CA2323" s="20"/>
      <c r="CB2323" s="20"/>
      <c r="CC2323" s="20"/>
      <c r="CD2323" s="20"/>
      <c r="CE2323" s="20"/>
      <c r="CF2323" s="20"/>
      <c r="CG2323" s="20"/>
      <c r="CH2323" s="20"/>
      <c r="CI2323" s="20"/>
      <c r="CJ2323" s="20"/>
      <c r="CK2323" s="20"/>
      <c r="CL2323" s="20"/>
      <c r="CM2323" s="20"/>
      <c r="CN2323" s="20"/>
      <c r="CO2323" s="20"/>
      <c r="CP2323" s="20"/>
      <c r="CQ2323" s="20"/>
      <c r="CR2323" s="20"/>
      <c r="CS2323" s="20"/>
      <c r="CT2323" s="20"/>
      <c r="CU2323" s="20"/>
      <c r="CV2323" s="20"/>
      <c r="CW2323" s="20"/>
      <c r="CX2323" s="20"/>
      <c r="CY2323" s="20"/>
      <c r="CZ2323" s="20"/>
      <c r="DA2323" s="20"/>
      <c r="DB2323" s="20"/>
      <c r="DC2323" s="20"/>
      <c r="DD2323" s="20"/>
      <c r="DE2323" s="20"/>
      <c r="DF2323" s="20"/>
      <c r="DG2323" s="20"/>
      <c r="DH2323" s="20"/>
      <c r="DI2323" s="20"/>
      <c r="DJ2323" s="20"/>
      <c r="DK2323" s="20"/>
      <c r="DL2323" s="20"/>
    </row>
    <row r="2324" spans="1:116" ht="30" customHeight="1">
      <c r="A2324" s="4" t="s">
        <v>37</v>
      </c>
      <c r="B2324" s="5">
        <v>2322</v>
      </c>
      <c r="C2324" s="6">
        <v>381</v>
      </c>
      <c r="D2324" s="6"/>
      <c r="E2324" s="43" t="s">
        <v>7776</v>
      </c>
      <c r="F2324" s="3" t="s">
        <v>7777</v>
      </c>
      <c r="G2324" s="3" t="s">
        <v>522</v>
      </c>
      <c r="H2324" s="3" t="s">
        <v>56</v>
      </c>
      <c r="I2324" s="3" t="s">
        <v>156</v>
      </c>
      <c r="J2324" s="3" t="s">
        <v>4382</v>
      </c>
      <c r="K2324" s="6"/>
      <c r="L2324" s="3"/>
      <c r="M2324" s="6">
        <v>14</v>
      </c>
      <c r="N2324" s="3" t="s">
        <v>44</v>
      </c>
      <c r="O2324" s="3" t="s">
        <v>7633</v>
      </c>
      <c r="P2324" s="3" t="s">
        <v>7778</v>
      </c>
      <c r="Q2324" s="3" t="s">
        <v>7779</v>
      </c>
      <c r="R2324" s="156">
        <v>1.66</v>
      </c>
      <c r="T2324" s="23" t="s">
        <v>54</v>
      </c>
      <c r="U2324" s="1" t="s">
        <v>54</v>
      </c>
      <c r="W2324" s="22">
        <v>1.66</v>
      </c>
      <c r="AF2324" s="20">
        <v>2.2582</v>
      </c>
      <c r="AI2324" s="20">
        <v>2.5</v>
      </c>
      <c r="AN2324" s="25">
        <v>1.66</v>
      </c>
      <c r="AO2324" s="20" t="s">
        <v>47</v>
      </c>
      <c r="AP2324" s="24" t="s">
        <v>48</v>
      </c>
      <c r="AQ2324" s="20">
        <f>AVERAGE(SMALL(AE2324:AI2324,1),SMALL(AE2324:AI2324,2))</f>
        <v>2.3791000000000002</v>
      </c>
      <c r="AR2324" s="20">
        <f>IF(R2324 &lt;=( AVERAGE(SMALL(AE2324:AI2324,1),SMALL(AE2324:AI2324,2))), R2324, "")</f>
        <v>1.66</v>
      </c>
      <c r="AS2324" s="20" t="e">
        <f>AVERAGE(SMALL(AJ2324:AM2324,1),SMALL(AJ2324:AM2324,2))</f>
        <v>#NUM!</v>
      </c>
      <c r="AT2324" s="20" t="e">
        <f>T2324*1.075</f>
        <v>#VALUE!</v>
      </c>
      <c r="AU2324" s="20" t="e">
        <f>U2324*1.075</f>
        <v>#VALUE!</v>
      </c>
      <c r="AV2324" s="22" t="e">
        <f>MIN(AN2324,AT2324,AU2324)</f>
        <v>#VALUE!</v>
      </c>
      <c r="AW2324" s="26" t="s">
        <v>49</v>
      </c>
      <c r="AX2324" s="20" t="s">
        <v>48</v>
      </c>
      <c r="AY2324" s="25">
        <v>1.66</v>
      </c>
      <c r="AZ2324" s="27">
        <f>IF(AND(AY2324&gt;0,AY2324&lt;=10),AY2324*0.25,IF(AND(AY2324&gt;10,AY2324&lt;=50),AY2324*0.17,IF(AND(AY2324&gt;10,AY2324&lt;=100),AY2324*0.12,IF(AY2324&gt;100,AY2324*0.1))))</f>
        <v>0.41499999999999998</v>
      </c>
      <c r="BA2324" s="3">
        <f>AZ2324+AY2324</f>
        <v>2.0749999999999997</v>
      </c>
      <c r="BB2324" s="25">
        <f>BA2324+BA2324*0.08</f>
        <v>2.2409999999999997</v>
      </c>
      <c r="BC2324" s="20" t="s">
        <v>12295</v>
      </c>
      <c r="BP2324" s="20"/>
      <c r="BQ2324" s="20"/>
      <c r="BR2324" s="20"/>
      <c r="BS2324" s="20"/>
      <c r="BT2324" s="20"/>
      <c r="BU2324" s="20"/>
      <c r="BV2324" s="20"/>
      <c r="BW2324" s="20"/>
      <c r="BX2324" s="20"/>
      <c r="BY2324" s="20"/>
      <c r="BZ2324" s="20"/>
      <c r="CA2324" s="20"/>
      <c r="CB2324" s="20"/>
      <c r="CC2324" s="20"/>
      <c r="CD2324" s="20"/>
      <c r="CE2324" s="20"/>
      <c r="CF2324" s="20"/>
      <c r="CG2324" s="20"/>
      <c r="CH2324" s="20"/>
      <c r="CI2324" s="20"/>
      <c r="CJ2324" s="20"/>
      <c r="CK2324" s="20"/>
      <c r="CL2324" s="20"/>
      <c r="CM2324" s="20"/>
      <c r="CN2324" s="20"/>
      <c r="CO2324" s="20"/>
      <c r="CP2324" s="20"/>
      <c r="CQ2324" s="20"/>
      <c r="CR2324" s="20"/>
      <c r="CS2324" s="20"/>
      <c r="CT2324" s="20"/>
      <c r="CU2324" s="20"/>
      <c r="CV2324" s="20"/>
      <c r="CW2324" s="20"/>
      <c r="CX2324" s="20"/>
      <c r="CY2324" s="20"/>
      <c r="CZ2324" s="20"/>
      <c r="DA2324" s="20"/>
      <c r="DB2324" s="20"/>
      <c r="DC2324" s="20"/>
      <c r="DD2324" s="20"/>
      <c r="DE2324" s="20"/>
      <c r="DF2324" s="20"/>
      <c r="DG2324" s="20"/>
      <c r="DH2324" s="20"/>
      <c r="DI2324" s="20"/>
      <c r="DJ2324" s="20"/>
      <c r="DK2324" s="20"/>
      <c r="DL2324" s="20"/>
    </row>
    <row r="2325" spans="1:116" ht="30" customHeight="1">
      <c r="A2325" s="4" t="s">
        <v>37</v>
      </c>
      <c r="B2325" s="5">
        <v>2323</v>
      </c>
      <c r="C2325" s="116">
        <v>2340</v>
      </c>
      <c r="D2325" s="116"/>
      <c r="E2325" s="43" t="s">
        <v>7722</v>
      </c>
      <c r="F2325" s="3" t="s">
        <v>6700</v>
      </c>
      <c r="G2325" s="3" t="s">
        <v>6701</v>
      </c>
      <c r="H2325" s="3" t="s">
        <v>101</v>
      </c>
      <c r="I2325" s="3" t="s">
        <v>102</v>
      </c>
      <c r="J2325" s="3" t="s">
        <v>939</v>
      </c>
      <c r="K2325" s="6"/>
      <c r="L2325" s="3"/>
      <c r="M2325" s="6">
        <v>20</v>
      </c>
      <c r="N2325" s="3" t="s">
        <v>44</v>
      </c>
      <c r="O2325" s="3" t="s">
        <v>7633</v>
      </c>
      <c r="P2325" s="3" t="s">
        <v>7723</v>
      </c>
      <c r="Q2325" s="3" t="s">
        <v>7724</v>
      </c>
      <c r="R2325" s="156">
        <v>1</v>
      </c>
      <c r="T2325" s="23">
        <v>1.25</v>
      </c>
      <c r="U2325" s="1">
        <v>1.25</v>
      </c>
      <c r="X2325" s="22">
        <v>0.93</v>
      </c>
      <c r="AG2325" s="20">
        <v>0.92300000000000004</v>
      </c>
      <c r="AN2325" s="25">
        <v>1</v>
      </c>
      <c r="AO2325" s="20" t="s">
        <v>47</v>
      </c>
      <c r="AP2325" s="24" t="s">
        <v>48</v>
      </c>
      <c r="AQ2325" s="20" t="e">
        <f>AVERAGE(SMALL(AE2325:AI2325,1),SMALL(AE2325:AI2325,2))</f>
        <v>#NUM!</v>
      </c>
      <c r="AR2325" s="20" t="e">
        <f>IF(R2325 &lt;=( AVERAGE(SMALL(AE2325:AI2325,1),SMALL(AE2325:AI2325,2))), R2325, "")</f>
        <v>#NUM!</v>
      </c>
      <c r="AS2325" s="20" t="e">
        <f>AVERAGE(SMALL(AJ2325:AM2325,1),SMALL(AJ2325:AM2325,2))</f>
        <v>#NUM!</v>
      </c>
      <c r="AT2325" s="20">
        <f>T2325*1.075</f>
        <v>1.34375</v>
      </c>
      <c r="AU2325" s="20">
        <f>U2325*1.075</f>
        <v>1.34375</v>
      </c>
      <c r="AV2325" s="22">
        <f>MIN(AN2325,AT2325,AU2325)</f>
        <v>1</v>
      </c>
      <c r="AW2325" s="26" t="s">
        <v>49</v>
      </c>
      <c r="AX2325" s="20" t="s">
        <v>48</v>
      </c>
      <c r="AY2325" s="25">
        <v>1</v>
      </c>
      <c r="AZ2325" s="27">
        <f>IF(AND(AY2325&gt;0,AY2325&lt;=10),AY2325*0.25,IF(AND(AY2325&gt;10,AY2325&lt;=50),AY2325*0.17,IF(AND(AY2325&gt;10,AY2325&lt;=100),AY2325*0.12,IF(AY2325&gt;100,AY2325*0.1))))</f>
        <v>0.25</v>
      </c>
      <c r="BA2325" s="3">
        <f>AZ2325+AY2325</f>
        <v>1.25</v>
      </c>
      <c r="BB2325" s="25">
        <f>BA2325+BA2325*0.08</f>
        <v>1.35</v>
      </c>
      <c r="BC2325" s="20" t="s">
        <v>12295</v>
      </c>
      <c r="BP2325" s="20"/>
      <c r="BQ2325" s="20"/>
      <c r="BR2325" s="20"/>
      <c r="BS2325" s="20"/>
      <c r="BT2325" s="20"/>
      <c r="BU2325" s="20"/>
      <c r="BV2325" s="20"/>
      <c r="BW2325" s="20"/>
      <c r="BX2325" s="20"/>
      <c r="BY2325" s="20"/>
      <c r="BZ2325" s="20"/>
      <c r="CA2325" s="20"/>
      <c r="CB2325" s="20"/>
      <c r="CC2325" s="20"/>
      <c r="CD2325" s="20"/>
      <c r="CE2325" s="20"/>
      <c r="CF2325" s="20"/>
      <c r="CG2325" s="20"/>
      <c r="CH2325" s="20"/>
      <c r="CI2325" s="20"/>
      <c r="CJ2325" s="20"/>
      <c r="CK2325" s="20"/>
      <c r="CL2325" s="20"/>
      <c r="CM2325" s="20"/>
      <c r="CN2325" s="20"/>
      <c r="CO2325" s="20"/>
      <c r="CP2325" s="20"/>
      <c r="CQ2325" s="20"/>
      <c r="CR2325" s="20"/>
      <c r="CS2325" s="20"/>
      <c r="CT2325" s="20"/>
      <c r="CU2325" s="20"/>
      <c r="CV2325" s="20"/>
      <c r="CW2325" s="20"/>
      <c r="CX2325" s="20"/>
      <c r="CY2325" s="20"/>
      <c r="CZ2325" s="20"/>
      <c r="DA2325" s="20"/>
      <c r="DB2325" s="20"/>
      <c r="DC2325" s="20"/>
      <c r="DD2325" s="20"/>
      <c r="DE2325" s="20"/>
      <c r="DF2325" s="20"/>
      <c r="DG2325" s="20"/>
      <c r="DH2325" s="20"/>
      <c r="DI2325" s="20"/>
      <c r="DJ2325" s="20"/>
      <c r="DK2325" s="20"/>
      <c r="DL2325" s="20"/>
    </row>
    <row r="2326" spans="1:116" ht="30" customHeight="1">
      <c r="A2326" s="4" t="s">
        <v>37</v>
      </c>
      <c r="B2326" s="5">
        <v>2324</v>
      </c>
      <c r="C2326" s="6"/>
      <c r="D2326" s="6"/>
      <c r="E2326" s="43" t="s">
        <v>7684</v>
      </c>
      <c r="F2326" s="3" t="s">
        <v>7685</v>
      </c>
      <c r="G2326" s="3" t="s">
        <v>7686</v>
      </c>
      <c r="H2326" s="3" t="s">
        <v>7687</v>
      </c>
      <c r="I2326" s="3" t="s">
        <v>1201</v>
      </c>
      <c r="J2326" s="3" t="s">
        <v>7688</v>
      </c>
      <c r="K2326" s="6">
        <v>30</v>
      </c>
      <c r="L2326" s="3" t="s">
        <v>67</v>
      </c>
      <c r="M2326" s="6">
        <v>1</v>
      </c>
      <c r="N2326" s="3" t="s">
        <v>44</v>
      </c>
      <c r="O2326" s="3" t="s">
        <v>7633</v>
      </c>
      <c r="P2326" s="3" t="s">
        <v>7689</v>
      </c>
      <c r="Q2326" s="3" t="s">
        <v>7690</v>
      </c>
      <c r="R2326" s="156">
        <v>6.64</v>
      </c>
      <c r="U2326" s="1" t="s">
        <v>54</v>
      </c>
      <c r="Z2326" s="22">
        <v>6.64</v>
      </c>
      <c r="AF2326" s="20">
        <v>3.3689</v>
      </c>
      <c r="AI2326" s="20">
        <v>6.64</v>
      </c>
      <c r="AN2326" s="25">
        <v>5.0039999999999996</v>
      </c>
      <c r="AO2326" s="20" t="s">
        <v>207</v>
      </c>
      <c r="AP2326" s="24" t="s">
        <v>208</v>
      </c>
      <c r="AQ2326" s="20">
        <f>AVERAGE(SMALL(AE2326:AI2326,1),SMALL(AE2326:AI2326,2))</f>
        <v>5.0044500000000003</v>
      </c>
      <c r="AR2326" s="20" t="str">
        <f>IF(R2326 &lt;=( AVERAGE(SMALL(AE2326:AI2326,1),SMALL(AE2326:AI2326,2))), R2326, "")</f>
        <v/>
      </c>
      <c r="AS2326" s="20" t="e">
        <f>AVERAGE(SMALL(AJ2326:AM2326,1),SMALL(AJ2326:AM2326,2))</f>
        <v>#NUM!</v>
      </c>
      <c r="AT2326" s="20">
        <f>T2326*1.075</f>
        <v>0</v>
      </c>
      <c r="AU2326" s="20" t="e">
        <f>U2326*1.075</f>
        <v>#VALUE!</v>
      </c>
      <c r="AV2326" s="22" t="e">
        <f>MIN(AN2326,AT2326,AU2326)</f>
        <v>#VALUE!</v>
      </c>
      <c r="AW2326" s="20" t="s">
        <v>209</v>
      </c>
      <c r="AX2326" s="20" t="s">
        <v>208</v>
      </c>
      <c r="AY2326" s="25">
        <v>5.0039999999999996</v>
      </c>
      <c r="AZ2326" s="27">
        <f>IF(AND(AY2326&gt;0,AY2326&lt;=10),AY2326*0.25,IF(AND(AY2326&gt;10,AY2326&lt;=50),AY2326*0.17,IF(AND(AY2326&gt;10,AY2326&lt;=100),AY2326*0.12,IF(AY2326&gt;100,AY2326*0.1))))</f>
        <v>1.2509999999999999</v>
      </c>
      <c r="BA2326" s="3">
        <f>AZ2326+AY2326</f>
        <v>6.254999999999999</v>
      </c>
      <c r="BB2326" s="25">
        <f>BA2326+BA2326*0.08</f>
        <v>6.755399999999999</v>
      </c>
      <c r="BC2326" s="20" t="s">
        <v>12295</v>
      </c>
      <c r="BP2326" s="28"/>
      <c r="BQ2326" s="28"/>
      <c r="BR2326" s="28"/>
      <c r="BS2326" s="28"/>
      <c r="BT2326" s="28"/>
      <c r="BU2326" s="28"/>
      <c r="BV2326" s="28"/>
      <c r="BW2326" s="28"/>
      <c r="BX2326" s="28"/>
      <c r="BY2326" s="28"/>
      <c r="BZ2326" s="28"/>
      <c r="CA2326" s="28"/>
      <c r="CB2326" s="28"/>
      <c r="CC2326" s="28"/>
      <c r="CD2326" s="28"/>
      <c r="CE2326" s="28"/>
      <c r="CF2326" s="28"/>
      <c r="CG2326" s="28"/>
      <c r="CH2326" s="28"/>
      <c r="CI2326" s="28"/>
      <c r="CJ2326" s="28"/>
      <c r="CK2326" s="28"/>
      <c r="CL2326" s="28"/>
      <c r="CM2326" s="28"/>
      <c r="CN2326" s="28"/>
      <c r="CO2326" s="28"/>
      <c r="CP2326" s="28"/>
      <c r="CQ2326" s="28"/>
      <c r="CR2326" s="28"/>
      <c r="CS2326" s="28"/>
      <c r="CT2326" s="28"/>
      <c r="CU2326" s="28"/>
      <c r="CV2326" s="28"/>
      <c r="CW2326" s="28"/>
      <c r="CX2326" s="28"/>
      <c r="CY2326" s="28"/>
      <c r="CZ2326" s="28"/>
      <c r="DA2326" s="28"/>
      <c r="DB2326" s="28"/>
      <c r="DC2326" s="28"/>
      <c r="DD2326" s="28"/>
      <c r="DE2326" s="28"/>
      <c r="DF2326" s="28"/>
      <c r="DG2326" s="28"/>
      <c r="DH2326" s="28"/>
      <c r="DI2326" s="28"/>
      <c r="DJ2326" s="28"/>
      <c r="DK2326" s="28"/>
      <c r="DL2326" s="28"/>
    </row>
    <row r="2327" spans="1:116" ht="30" customHeight="1">
      <c r="A2327" s="4" t="s">
        <v>37</v>
      </c>
      <c r="B2327" s="5">
        <v>2325</v>
      </c>
      <c r="C2327" s="116">
        <v>615</v>
      </c>
      <c r="D2327" s="116"/>
      <c r="E2327" s="43" t="s">
        <v>7706</v>
      </c>
      <c r="F2327" s="3" t="s">
        <v>7707</v>
      </c>
      <c r="G2327" s="3" t="s">
        <v>7708</v>
      </c>
      <c r="H2327" s="3" t="s">
        <v>7709</v>
      </c>
      <c r="I2327" s="3" t="s">
        <v>1201</v>
      </c>
      <c r="J2327" s="3" t="s">
        <v>7710</v>
      </c>
      <c r="K2327" s="6">
        <v>30</v>
      </c>
      <c r="L2327" s="3" t="s">
        <v>67</v>
      </c>
      <c r="M2327" s="6">
        <v>1</v>
      </c>
      <c r="N2327" s="3" t="s">
        <v>44</v>
      </c>
      <c r="O2327" s="3" t="s">
        <v>7633</v>
      </c>
      <c r="P2327" s="3" t="s">
        <v>7711</v>
      </c>
      <c r="Q2327" s="3" t="s">
        <v>7712</v>
      </c>
      <c r="R2327" s="156">
        <v>6.13</v>
      </c>
      <c r="S2327" s="22">
        <v>5.7</v>
      </c>
      <c r="T2327" s="23">
        <v>5.7</v>
      </c>
      <c r="U2327" s="1">
        <v>5.7</v>
      </c>
      <c r="AN2327" s="25">
        <v>6.13</v>
      </c>
      <c r="AO2327" s="20" t="s">
        <v>47</v>
      </c>
      <c r="AP2327" s="24" t="s">
        <v>48</v>
      </c>
      <c r="AQ2327" s="20" t="e">
        <f>AVERAGE(SMALL(AE2327:AI2327,1),SMALL(AE2327:AI2327,2))</f>
        <v>#NUM!</v>
      </c>
      <c r="AR2327" s="20" t="e">
        <f>IF(R2327 &lt;=( AVERAGE(SMALL(AE2327:AI2327,1),SMALL(AE2327:AI2327,2))), R2327, "")</f>
        <v>#NUM!</v>
      </c>
      <c r="AS2327" s="20" t="e">
        <f>AVERAGE(SMALL(AJ2327:AM2327,1),SMALL(AJ2327:AM2327,2))</f>
        <v>#NUM!</v>
      </c>
      <c r="AT2327" s="20">
        <f>T2327*1.075</f>
        <v>6.1274999999999995</v>
      </c>
      <c r="AU2327" s="20">
        <f>U2327*1.075</f>
        <v>6.1274999999999995</v>
      </c>
      <c r="AV2327" s="22">
        <f>MIN(AN2327,AT2327,AU2327)</f>
        <v>6.1274999999999995</v>
      </c>
      <c r="AW2327" s="26" t="s">
        <v>49</v>
      </c>
      <c r="AX2327" s="26" t="s">
        <v>48</v>
      </c>
      <c r="AY2327" s="25">
        <v>6.13</v>
      </c>
      <c r="AZ2327" s="27">
        <f>IF(AND(AY2327&gt;0,AY2327&lt;=10),AY2327*0.25,IF(AND(AY2327&gt;10,AY2327&lt;=50),AY2327*0.17,IF(AND(AY2327&gt;10,AY2327&lt;=100),AY2327*0.12,IF(AY2327&gt;100,AY2327*0.1))))</f>
        <v>1.5325</v>
      </c>
      <c r="BA2327" s="3">
        <f>AZ2327+AY2327</f>
        <v>7.6624999999999996</v>
      </c>
      <c r="BB2327" s="25">
        <f>BA2327+BA2327*0.08</f>
        <v>8.2754999999999992</v>
      </c>
      <c r="BC2327" s="20" t="s">
        <v>12295</v>
      </c>
      <c r="BP2327" s="20"/>
      <c r="BQ2327" s="20"/>
      <c r="BR2327" s="20"/>
      <c r="BS2327" s="20"/>
      <c r="BT2327" s="20"/>
      <c r="BU2327" s="20"/>
      <c r="BV2327" s="20"/>
      <c r="BW2327" s="20"/>
      <c r="BX2327" s="20"/>
      <c r="BY2327" s="20"/>
      <c r="BZ2327" s="20"/>
      <c r="CA2327" s="20"/>
      <c r="CB2327" s="20"/>
      <c r="CC2327" s="20"/>
      <c r="CD2327" s="20"/>
      <c r="CE2327" s="20"/>
      <c r="CF2327" s="20"/>
      <c r="CG2327" s="20"/>
      <c r="CH2327" s="20"/>
      <c r="CI2327" s="20"/>
      <c r="CJ2327" s="20"/>
      <c r="CK2327" s="20"/>
      <c r="CL2327" s="20"/>
      <c r="CM2327" s="20"/>
      <c r="CN2327" s="20"/>
      <c r="CO2327" s="20"/>
      <c r="CP2327" s="20"/>
      <c r="CQ2327" s="20"/>
      <c r="CR2327" s="20"/>
      <c r="CS2327" s="20"/>
      <c r="CT2327" s="20"/>
      <c r="CU2327" s="20"/>
      <c r="CV2327" s="20"/>
      <c r="CW2327" s="20"/>
      <c r="CX2327" s="20"/>
      <c r="CY2327" s="20"/>
      <c r="CZ2327" s="20"/>
      <c r="DA2327" s="20"/>
      <c r="DB2327" s="20"/>
      <c r="DC2327" s="20"/>
      <c r="DD2327" s="20"/>
      <c r="DE2327" s="20"/>
      <c r="DF2327" s="20"/>
      <c r="DG2327" s="20"/>
      <c r="DH2327" s="20"/>
      <c r="DI2327" s="20"/>
      <c r="DJ2327" s="20"/>
      <c r="DK2327" s="20"/>
      <c r="DL2327" s="20"/>
    </row>
    <row r="2328" spans="1:116" ht="30" customHeight="1">
      <c r="A2328" s="4" t="s">
        <v>37</v>
      </c>
      <c r="B2328" s="5">
        <v>2326</v>
      </c>
      <c r="C2328" s="6">
        <v>4</v>
      </c>
      <c r="D2328" s="6"/>
      <c r="E2328" s="43" t="s">
        <v>7631</v>
      </c>
      <c r="F2328" s="4" t="s">
        <v>6251</v>
      </c>
      <c r="G2328" s="4" t="s">
        <v>6252</v>
      </c>
      <c r="H2328" s="4" t="s">
        <v>222</v>
      </c>
      <c r="I2328" s="4" t="s">
        <v>1858</v>
      </c>
      <c r="J2328" s="4" t="s">
        <v>7636</v>
      </c>
      <c r="K2328" s="5"/>
      <c r="L2328" s="4"/>
      <c r="M2328" s="6">
        <v>20</v>
      </c>
      <c r="N2328" s="4" t="s">
        <v>44</v>
      </c>
      <c r="O2328" s="4" t="s">
        <v>7633</v>
      </c>
      <c r="P2328" s="4" t="s">
        <v>7633</v>
      </c>
      <c r="Q2328" s="4" t="s">
        <v>7635</v>
      </c>
      <c r="R2328" s="156">
        <v>7.22</v>
      </c>
      <c r="T2328" s="23">
        <v>6.25</v>
      </c>
      <c r="U2328" s="1" t="s">
        <v>54</v>
      </c>
      <c r="X2328" s="22">
        <v>7.04</v>
      </c>
      <c r="Y2328" s="22">
        <v>6.4</v>
      </c>
      <c r="AN2328" s="25">
        <v>6.72</v>
      </c>
      <c r="AO2328" s="20" t="s">
        <v>207</v>
      </c>
      <c r="AP2328" s="24" t="s">
        <v>208</v>
      </c>
      <c r="AQ2328" s="20" t="e">
        <f>AVERAGE(SMALL(AE2328:AI2328,1),SMALL(AE2328:AI2328,2))</f>
        <v>#NUM!</v>
      </c>
      <c r="AR2328" s="20" t="e">
        <f>IF(R2328 &lt;=( AVERAGE(SMALL(AE2328:AI2328,1),SMALL(AE2328:AI2328,2))), R2328, "")</f>
        <v>#NUM!</v>
      </c>
      <c r="AS2328" s="20" t="e">
        <f>AVERAGE(SMALL(AJ2328:AM2328,1),SMALL(AJ2328:AM2328,2))</f>
        <v>#NUM!</v>
      </c>
      <c r="AT2328" s="20">
        <f>T2328*1.075</f>
        <v>6.71875</v>
      </c>
      <c r="AU2328" s="20" t="e">
        <f>U2328*1.075</f>
        <v>#VALUE!</v>
      </c>
      <c r="AV2328" s="22" t="e">
        <f>MIN(AN2328,AT2328,AU2328)</f>
        <v>#VALUE!</v>
      </c>
      <c r="AW2328" s="20" t="s">
        <v>209</v>
      </c>
      <c r="AX2328" s="20" t="s">
        <v>208</v>
      </c>
      <c r="AY2328" s="25">
        <v>6.718</v>
      </c>
      <c r="AZ2328" s="27">
        <f>IF(AND(AY2328&gt;0,AY2328&lt;=10),AY2328*0.25,IF(AND(AY2328&gt;10,AY2328&lt;=50),AY2328*0.17,IF(AND(AY2328&gt;10,AY2328&lt;=100),AY2328*0.12,IF(AY2328&gt;100,AY2328*0.1))))</f>
        <v>1.6795</v>
      </c>
      <c r="BA2328" s="3">
        <f>AZ2328+AY2328</f>
        <v>8.3975000000000009</v>
      </c>
      <c r="BB2328" s="25">
        <f>BA2328+BA2328*0.08</f>
        <v>9.0693000000000001</v>
      </c>
      <c r="BC2328" s="20" t="s">
        <v>12295</v>
      </c>
      <c r="BP2328" s="28"/>
      <c r="BQ2328" s="28"/>
      <c r="BR2328" s="28"/>
      <c r="BS2328" s="28"/>
      <c r="BT2328" s="28"/>
      <c r="BU2328" s="28"/>
      <c r="BV2328" s="28"/>
      <c r="BW2328" s="28"/>
      <c r="BX2328" s="28"/>
      <c r="BY2328" s="28"/>
      <c r="BZ2328" s="28"/>
      <c r="CA2328" s="28"/>
      <c r="CB2328" s="28"/>
      <c r="CC2328" s="28"/>
      <c r="CD2328" s="28"/>
      <c r="CE2328" s="28"/>
      <c r="CF2328" s="28"/>
      <c r="CG2328" s="28"/>
      <c r="CH2328" s="28"/>
      <c r="CI2328" s="28"/>
      <c r="CJ2328" s="28"/>
      <c r="CK2328" s="28"/>
      <c r="CL2328" s="28"/>
      <c r="CM2328" s="28"/>
      <c r="CN2328" s="28"/>
      <c r="CO2328" s="28"/>
      <c r="CP2328" s="28"/>
      <c r="CQ2328" s="28"/>
      <c r="CR2328" s="28"/>
      <c r="CS2328" s="28"/>
      <c r="CT2328" s="28"/>
      <c r="CU2328" s="28"/>
      <c r="CV2328" s="28"/>
      <c r="CW2328" s="28"/>
      <c r="CX2328" s="28"/>
      <c r="CY2328" s="28"/>
      <c r="CZ2328" s="28"/>
      <c r="DA2328" s="28"/>
      <c r="DB2328" s="28"/>
      <c r="DC2328" s="28"/>
      <c r="DD2328" s="28"/>
      <c r="DE2328" s="28"/>
      <c r="DF2328" s="28"/>
      <c r="DG2328" s="28"/>
      <c r="DH2328" s="28"/>
      <c r="DI2328" s="28"/>
      <c r="DJ2328" s="28"/>
      <c r="DK2328" s="28"/>
      <c r="DL2328" s="28"/>
    </row>
    <row r="2329" spans="1:116" ht="30" customHeight="1">
      <c r="A2329" s="4" t="s">
        <v>37</v>
      </c>
      <c r="B2329" s="5">
        <v>2327</v>
      </c>
      <c r="C2329" s="116">
        <v>2421</v>
      </c>
      <c r="D2329" s="116"/>
      <c r="E2329" s="43" t="s">
        <v>7715</v>
      </c>
      <c r="F2329" s="3" t="s">
        <v>7716</v>
      </c>
      <c r="G2329" s="3" t="s">
        <v>3138</v>
      </c>
      <c r="H2329" s="3" t="s">
        <v>138</v>
      </c>
      <c r="I2329" s="3" t="s">
        <v>42</v>
      </c>
      <c r="J2329" s="3" t="s">
        <v>7717</v>
      </c>
      <c r="K2329" s="6"/>
      <c r="L2329" s="3"/>
      <c r="M2329" s="6">
        <v>14</v>
      </c>
      <c r="N2329" s="3" t="s">
        <v>44</v>
      </c>
      <c r="O2329" s="3" t="s">
        <v>7633</v>
      </c>
      <c r="P2329" s="3" t="s">
        <v>7718</v>
      </c>
      <c r="Q2329" s="3" t="s">
        <v>7719</v>
      </c>
      <c r="R2329" s="156">
        <v>3.23</v>
      </c>
      <c r="T2329" s="23">
        <v>3.5</v>
      </c>
      <c r="U2329" s="1">
        <v>3.5</v>
      </c>
      <c r="AG2329" s="20">
        <v>2.4256000000000002</v>
      </c>
      <c r="AK2329" s="20">
        <v>4.5190000000000001</v>
      </c>
      <c r="AN2329" s="25">
        <v>3.23</v>
      </c>
      <c r="AO2329" s="20" t="s">
        <v>47</v>
      </c>
      <c r="AP2329" s="24" t="s">
        <v>48</v>
      </c>
      <c r="AQ2329" s="20" t="e">
        <f>AVERAGE(SMALL(AE2329:AI2329,1),SMALL(AE2329:AI2329,2))</f>
        <v>#NUM!</v>
      </c>
      <c r="AR2329" s="20" t="e">
        <f>IF(R2329 &lt;=( AVERAGE(SMALL(AE2329:AI2329,1),SMALL(AE2329:AI2329,2))), R2329, "")</f>
        <v>#NUM!</v>
      </c>
      <c r="AS2329" s="20" t="e">
        <f>AVERAGE(SMALL(AJ2329:AM2329,1),SMALL(AJ2329:AM2329,2))</f>
        <v>#NUM!</v>
      </c>
      <c r="AT2329" s="20">
        <f>T2329*1.075</f>
        <v>3.7624999999999997</v>
      </c>
      <c r="AU2329" s="20">
        <f>U2329*1.075</f>
        <v>3.7624999999999997</v>
      </c>
      <c r="AV2329" s="22">
        <f>MIN(AN2329,AT2329,AU2329)</f>
        <v>3.23</v>
      </c>
      <c r="AW2329" s="26" t="s">
        <v>759</v>
      </c>
      <c r="AX2329" s="20" t="s">
        <v>48</v>
      </c>
      <c r="AY2329" s="25">
        <v>3.23</v>
      </c>
      <c r="AZ2329" s="27">
        <f>IF(AND(AY2329&gt;0,AY2329&lt;=10),AY2329*0.25,IF(AND(AY2329&gt;10,AY2329&lt;=50),AY2329*0.17,IF(AND(AY2329&gt;10,AY2329&lt;=100),AY2329*0.12,IF(AY2329&gt;100,AY2329*0.1))))</f>
        <v>0.8075</v>
      </c>
      <c r="BA2329" s="3">
        <f>AZ2329+AY2329</f>
        <v>4.0374999999999996</v>
      </c>
      <c r="BB2329" s="25">
        <f>BA2329+BA2329*0.08</f>
        <v>4.3605</v>
      </c>
      <c r="BC2329" s="20" t="s">
        <v>12295</v>
      </c>
      <c r="BP2329" s="20"/>
      <c r="BQ2329" s="20"/>
      <c r="BR2329" s="20"/>
      <c r="BS2329" s="20"/>
      <c r="BT2329" s="20"/>
      <c r="BU2329" s="20"/>
      <c r="BV2329" s="20"/>
      <c r="BW2329" s="20"/>
      <c r="BX2329" s="20"/>
      <c r="BY2329" s="20"/>
      <c r="BZ2329" s="20"/>
      <c r="CA2329" s="20"/>
      <c r="CB2329" s="20"/>
      <c r="CC2329" s="20"/>
      <c r="CD2329" s="20"/>
      <c r="CE2329" s="20"/>
      <c r="CF2329" s="20"/>
      <c r="CG2329" s="20"/>
      <c r="CH2329" s="20"/>
      <c r="CI2329" s="20"/>
      <c r="CJ2329" s="20"/>
      <c r="CK2329" s="20"/>
      <c r="CL2329" s="20"/>
      <c r="CM2329" s="20"/>
      <c r="CN2329" s="20"/>
      <c r="CO2329" s="20"/>
      <c r="CP2329" s="20"/>
      <c r="CQ2329" s="20"/>
      <c r="CR2329" s="20"/>
      <c r="CS2329" s="20"/>
      <c r="CT2329" s="20"/>
      <c r="CU2329" s="20"/>
      <c r="CV2329" s="20"/>
      <c r="CW2329" s="20"/>
      <c r="CX2329" s="20"/>
      <c r="CY2329" s="20"/>
      <c r="CZ2329" s="20"/>
      <c r="DA2329" s="20"/>
      <c r="DB2329" s="20"/>
      <c r="DC2329" s="20"/>
      <c r="DD2329" s="20"/>
      <c r="DE2329" s="20"/>
      <c r="DF2329" s="20"/>
      <c r="DG2329" s="20"/>
      <c r="DH2329" s="20"/>
      <c r="DI2329" s="20"/>
      <c r="DJ2329" s="20"/>
      <c r="DK2329" s="20"/>
      <c r="DL2329" s="20"/>
    </row>
    <row r="2330" spans="1:116" ht="30" customHeight="1">
      <c r="A2330" s="4" t="s">
        <v>37</v>
      </c>
      <c r="B2330" s="5">
        <v>2328</v>
      </c>
      <c r="C2330" s="116">
        <v>2422</v>
      </c>
      <c r="D2330" s="116"/>
      <c r="E2330" s="43" t="s">
        <v>7715</v>
      </c>
      <c r="F2330" s="3" t="s">
        <v>3137</v>
      </c>
      <c r="G2330" s="3" t="s">
        <v>3138</v>
      </c>
      <c r="H2330" s="3" t="s">
        <v>201</v>
      </c>
      <c r="I2330" s="3" t="s">
        <v>42</v>
      </c>
      <c r="J2330" s="3" t="s">
        <v>7717</v>
      </c>
      <c r="K2330" s="6"/>
      <c r="L2330" s="3"/>
      <c r="M2330" s="6">
        <v>14</v>
      </c>
      <c r="N2330" s="3" t="s">
        <v>44</v>
      </c>
      <c r="O2330" s="3" t="s">
        <v>7633</v>
      </c>
      <c r="P2330" s="3" t="s">
        <v>7720</v>
      </c>
      <c r="Q2330" s="3" t="s">
        <v>7721</v>
      </c>
      <c r="R2330" s="156">
        <v>6.5</v>
      </c>
      <c r="T2330" s="23">
        <v>6</v>
      </c>
      <c r="U2330" s="1">
        <v>6</v>
      </c>
      <c r="X2330" s="22">
        <v>4.3099999999999996</v>
      </c>
      <c r="Z2330" s="22">
        <v>13.31</v>
      </c>
      <c r="AN2330" s="25">
        <v>6.5</v>
      </c>
      <c r="AO2330" s="20" t="s">
        <v>47</v>
      </c>
      <c r="AP2330" s="24" t="s">
        <v>48</v>
      </c>
      <c r="AQ2330" s="20" t="e">
        <f>AVERAGE(SMALL(AE2330:AI2330,1),SMALL(AE2330:AI2330,2))</f>
        <v>#NUM!</v>
      </c>
      <c r="AR2330" s="20" t="e">
        <f>IF(R2330 &lt;=( AVERAGE(SMALL(AE2330:AI2330,1),SMALL(AE2330:AI2330,2))), R2330, "")</f>
        <v>#NUM!</v>
      </c>
      <c r="AS2330" s="20" t="e">
        <f>AVERAGE(SMALL(AJ2330:AM2330,1),SMALL(AJ2330:AM2330,2))</f>
        <v>#NUM!</v>
      </c>
      <c r="AT2330" s="20">
        <f>T2330*1.075</f>
        <v>6.4499999999999993</v>
      </c>
      <c r="AU2330" s="20">
        <f>U2330*1.075</f>
        <v>6.4499999999999993</v>
      </c>
      <c r="AV2330" s="22">
        <f>MIN(AN2330,AT2330,AU2330)</f>
        <v>6.4499999999999993</v>
      </c>
      <c r="AW2330" s="20" t="s">
        <v>71</v>
      </c>
      <c r="AX2330" s="20" t="s">
        <v>72</v>
      </c>
      <c r="AY2330" s="25">
        <v>6.45</v>
      </c>
      <c r="AZ2330" s="27">
        <f>IF(AND(AY2330&gt;0,AY2330&lt;=10),AY2330*0.25,IF(AND(AY2330&gt;10,AY2330&lt;=50),AY2330*0.17,IF(AND(AY2330&gt;10,AY2330&lt;=100),AY2330*0.12,IF(AY2330&gt;100,AY2330*0.1))))</f>
        <v>1.6125</v>
      </c>
      <c r="BA2330" s="3">
        <f>AZ2330+AY2330</f>
        <v>8.0625</v>
      </c>
      <c r="BB2330" s="25">
        <f>BA2330+BA2330*0.08</f>
        <v>8.7074999999999996</v>
      </c>
      <c r="BC2330" s="20" t="s">
        <v>12295</v>
      </c>
      <c r="BP2330" s="20"/>
      <c r="BQ2330" s="20"/>
      <c r="BR2330" s="20"/>
      <c r="BS2330" s="20"/>
      <c r="BT2330" s="20"/>
      <c r="BU2330" s="20"/>
      <c r="BV2330" s="20"/>
      <c r="BW2330" s="20"/>
      <c r="BX2330" s="20"/>
      <c r="BY2330" s="20"/>
      <c r="BZ2330" s="20"/>
      <c r="CA2330" s="20"/>
      <c r="CB2330" s="20"/>
      <c r="CC2330" s="20"/>
      <c r="CD2330" s="20"/>
      <c r="CE2330" s="20"/>
      <c r="CF2330" s="20"/>
      <c r="CG2330" s="20"/>
      <c r="CH2330" s="20"/>
      <c r="CI2330" s="20"/>
      <c r="CJ2330" s="20"/>
      <c r="CK2330" s="20"/>
      <c r="CL2330" s="20"/>
      <c r="CM2330" s="20"/>
      <c r="CN2330" s="20"/>
      <c r="CO2330" s="20"/>
      <c r="CP2330" s="20"/>
      <c r="CQ2330" s="20"/>
      <c r="CR2330" s="20"/>
      <c r="CS2330" s="20"/>
      <c r="CT2330" s="20"/>
      <c r="CU2330" s="20"/>
      <c r="CV2330" s="20"/>
      <c r="CW2330" s="20"/>
      <c r="CX2330" s="20"/>
      <c r="CY2330" s="20"/>
      <c r="CZ2330" s="20"/>
      <c r="DA2330" s="20"/>
      <c r="DB2330" s="20"/>
      <c r="DC2330" s="20"/>
      <c r="DD2330" s="20"/>
      <c r="DE2330" s="20"/>
      <c r="DF2330" s="20"/>
      <c r="DG2330" s="20"/>
      <c r="DH2330" s="20"/>
      <c r="DI2330" s="20"/>
      <c r="DJ2330" s="20"/>
      <c r="DK2330" s="20"/>
      <c r="DL2330" s="20"/>
    </row>
    <row r="2331" spans="1:116" ht="30" customHeight="1">
      <c r="A2331" s="4" t="s">
        <v>37</v>
      </c>
      <c r="B2331" s="5">
        <v>2329</v>
      </c>
      <c r="C2331" s="116">
        <v>275</v>
      </c>
      <c r="D2331" s="116"/>
      <c r="E2331" s="43" t="s">
        <v>7736</v>
      </c>
      <c r="F2331" s="3" t="s">
        <v>2458</v>
      </c>
      <c r="G2331" s="3" t="s">
        <v>2459</v>
      </c>
      <c r="H2331" s="3" t="s">
        <v>2460</v>
      </c>
      <c r="I2331" s="3" t="s">
        <v>310</v>
      </c>
      <c r="J2331" s="3" t="s">
        <v>2461</v>
      </c>
      <c r="K2331" s="6">
        <v>50</v>
      </c>
      <c r="L2331" s="3" t="s">
        <v>67</v>
      </c>
      <c r="M2331" s="6">
        <v>1</v>
      </c>
      <c r="N2331" s="3" t="s">
        <v>44</v>
      </c>
      <c r="O2331" s="3" t="s">
        <v>7633</v>
      </c>
      <c r="P2331" s="3" t="s">
        <v>601</v>
      </c>
      <c r="Q2331" s="3" t="s">
        <v>7737</v>
      </c>
      <c r="R2331" s="156">
        <v>3.21</v>
      </c>
      <c r="T2331" s="23">
        <v>3</v>
      </c>
      <c r="U2331" s="1">
        <v>3</v>
      </c>
      <c r="X2331" s="22">
        <v>3.19</v>
      </c>
      <c r="Y2331" s="22">
        <v>3.22</v>
      </c>
      <c r="Z2331" s="22">
        <v>4.03</v>
      </c>
      <c r="AN2331" s="25">
        <v>3.21</v>
      </c>
      <c r="AO2331" s="20" t="s">
        <v>207</v>
      </c>
      <c r="AP2331" s="24" t="s">
        <v>208</v>
      </c>
      <c r="AQ2331" s="20" t="e">
        <f>AVERAGE(SMALL(AE2331:AI2331,1),SMALL(AE2331:AI2331,2))</f>
        <v>#NUM!</v>
      </c>
      <c r="AR2331" s="20" t="e">
        <f>IF(R2331 &lt;=( AVERAGE(SMALL(AE2331:AI2331,1),SMALL(AE2331:AI2331,2))), R2331, "")</f>
        <v>#NUM!</v>
      </c>
      <c r="AS2331" s="20" t="e">
        <f>AVERAGE(SMALL(AJ2331:AM2331,1),SMALL(AJ2331:AM2331,2))</f>
        <v>#NUM!</v>
      </c>
      <c r="AT2331" s="20">
        <f>T2331*1.075</f>
        <v>3.2249999999999996</v>
      </c>
      <c r="AU2331" s="20">
        <f>U2331*1.075</f>
        <v>3.2249999999999996</v>
      </c>
      <c r="AV2331" s="22">
        <f>MIN(AN2331,AT2331,AU2331)</f>
        <v>3.21</v>
      </c>
      <c r="AW2331" s="26" t="s">
        <v>49</v>
      </c>
      <c r="AX2331" s="20" t="s">
        <v>48</v>
      </c>
      <c r="AY2331" s="25">
        <v>3.21</v>
      </c>
      <c r="AZ2331" s="27">
        <f>IF(AND(AY2331&gt;0,AY2331&lt;=10),AY2331*0.25,IF(AND(AY2331&gt;10,AY2331&lt;=50),AY2331*0.17,IF(AND(AY2331&gt;10,AY2331&lt;=100),AY2331*0.12,IF(AY2331&gt;100,AY2331*0.1))))</f>
        <v>0.80249999999999999</v>
      </c>
      <c r="BA2331" s="3">
        <f>AZ2331+AY2331</f>
        <v>4.0125000000000002</v>
      </c>
      <c r="BB2331" s="25">
        <f>BA2331+BA2331*0.08</f>
        <v>4.3334999999999999</v>
      </c>
      <c r="BC2331" s="20" t="s">
        <v>12295</v>
      </c>
      <c r="BP2331" s="20"/>
      <c r="BQ2331" s="20"/>
      <c r="BR2331" s="20"/>
      <c r="BS2331" s="20"/>
      <c r="BT2331" s="20"/>
      <c r="BU2331" s="20"/>
      <c r="BV2331" s="20"/>
      <c r="BW2331" s="20"/>
      <c r="BX2331" s="20"/>
      <c r="BY2331" s="20"/>
      <c r="BZ2331" s="20"/>
      <c r="CA2331" s="20"/>
      <c r="CB2331" s="20"/>
      <c r="CC2331" s="20"/>
      <c r="CD2331" s="20"/>
      <c r="CE2331" s="20"/>
      <c r="CF2331" s="20"/>
      <c r="CG2331" s="20"/>
      <c r="CH2331" s="20"/>
      <c r="CI2331" s="20"/>
      <c r="CJ2331" s="20"/>
      <c r="CK2331" s="20"/>
      <c r="CL2331" s="20"/>
      <c r="CM2331" s="20"/>
      <c r="CN2331" s="20"/>
      <c r="CO2331" s="20"/>
      <c r="CP2331" s="20"/>
      <c r="CQ2331" s="20"/>
      <c r="CR2331" s="20"/>
      <c r="CS2331" s="20"/>
      <c r="CT2331" s="20"/>
      <c r="CU2331" s="20"/>
      <c r="CV2331" s="20"/>
      <c r="CW2331" s="20"/>
      <c r="CX2331" s="20"/>
      <c r="CY2331" s="20"/>
      <c r="CZ2331" s="20"/>
      <c r="DA2331" s="20"/>
      <c r="DB2331" s="20"/>
      <c r="DC2331" s="20"/>
      <c r="DD2331" s="20"/>
      <c r="DE2331" s="20"/>
      <c r="DF2331" s="20"/>
      <c r="DG2331" s="20"/>
      <c r="DH2331" s="20"/>
      <c r="DI2331" s="20"/>
      <c r="DJ2331" s="20"/>
      <c r="DK2331" s="20"/>
      <c r="DL2331" s="20"/>
    </row>
    <row r="2332" spans="1:116" ht="30" customHeight="1">
      <c r="A2332" s="4" t="s">
        <v>37</v>
      </c>
      <c r="B2332" s="5">
        <v>2330</v>
      </c>
      <c r="C2332" s="116"/>
      <c r="D2332" s="116"/>
      <c r="E2332" s="43" t="s">
        <v>7751</v>
      </c>
      <c r="F2332" s="3" t="s">
        <v>4848</v>
      </c>
      <c r="G2332" s="3" t="s">
        <v>1000</v>
      </c>
      <c r="H2332" s="3" t="s">
        <v>4715</v>
      </c>
      <c r="I2332" s="3" t="s">
        <v>42</v>
      </c>
      <c r="J2332" s="3" t="s">
        <v>789</v>
      </c>
      <c r="K2332" s="6"/>
      <c r="L2332" s="3"/>
      <c r="M2332" s="6">
        <v>10</v>
      </c>
      <c r="N2332" s="3" t="s">
        <v>44</v>
      </c>
      <c r="O2332" s="3" t="s">
        <v>7633</v>
      </c>
      <c r="P2332" s="3" t="s">
        <v>7752</v>
      </c>
      <c r="Q2332" s="3" t="s">
        <v>7753</v>
      </c>
      <c r="R2332" s="156">
        <v>8.59</v>
      </c>
      <c r="T2332" s="23" t="s">
        <v>54</v>
      </c>
      <c r="U2332" s="1" t="s">
        <v>54</v>
      </c>
      <c r="X2332" s="22">
        <v>7.16</v>
      </c>
      <c r="Z2332" s="22">
        <v>10.02</v>
      </c>
      <c r="AG2332" s="20">
        <v>7.13</v>
      </c>
      <c r="AI2332" s="20">
        <v>10.199999999999999</v>
      </c>
      <c r="AN2332" s="25">
        <v>8.59</v>
      </c>
      <c r="AO2332" s="20" t="s">
        <v>47</v>
      </c>
      <c r="AP2332" s="24" t="s">
        <v>48</v>
      </c>
      <c r="AQ2332" s="20">
        <f>AVERAGE(SMALL(AE2332:AI2332,1),SMALL(AE2332:AI2332,2))</f>
        <v>8.6649999999999991</v>
      </c>
      <c r="AR2332" s="20">
        <f>IF(R2332 &lt;=( AVERAGE(SMALL(AE2332:AI2332,1),SMALL(AE2332:AI2332,2))), R2332, "")</f>
        <v>8.59</v>
      </c>
      <c r="AS2332" s="20" t="e">
        <f>AVERAGE(SMALL(AJ2332:AM2332,1),SMALL(AJ2332:AM2332,2))</f>
        <v>#NUM!</v>
      </c>
      <c r="AT2332" s="20" t="e">
        <f>T2332*1.075</f>
        <v>#VALUE!</v>
      </c>
      <c r="AU2332" s="20" t="e">
        <f>U2332*1.075</f>
        <v>#VALUE!</v>
      </c>
      <c r="AV2332" s="22" t="e">
        <f>MIN(AN2332,AT2332,AU2332)</f>
        <v>#VALUE!</v>
      </c>
      <c r="AW2332" s="26" t="s">
        <v>49</v>
      </c>
      <c r="AX2332" s="20" t="s">
        <v>48</v>
      </c>
      <c r="AY2332" s="25">
        <v>8.6649999999999991</v>
      </c>
      <c r="AZ2332" s="27">
        <f>IF(AND(AY2332&gt;0,AY2332&lt;=10),AY2332*0.25,IF(AND(AY2332&gt;10,AY2332&lt;=50),AY2332*0.17,IF(AND(AY2332&gt;10,AY2332&lt;=100),AY2332*0.12,IF(AY2332&gt;100,AY2332*0.1))))</f>
        <v>2.1662499999999998</v>
      </c>
      <c r="BA2332" s="3">
        <f>AZ2332+AY2332</f>
        <v>10.831249999999999</v>
      </c>
      <c r="BB2332" s="25">
        <f>BA2332+BA2332*0.08</f>
        <v>11.697749999999999</v>
      </c>
      <c r="BC2332" s="20" t="s">
        <v>12295</v>
      </c>
      <c r="BP2332" s="28"/>
      <c r="BQ2332" s="28"/>
      <c r="BR2332" s="28"/>
      <c r="BS2332" s="28"/>
      <c r="BT2332" s="28"/>
      <c r="BU2332" s="28"/>
      <c r="BV2332" s="28"/>
      <c r="BW2332" s="28"/>
      <c r="BX2332" s="28"/>
      <c r="BY2332" s="28"/>
      <c r="BZ2332" s="28"/>
      <c r="CA2332" s="28"/>
      <c r="CB2332" s="28"/>
      <c r="CC2332" s="28"/>
      <c r="CD2332" s="28"/>
      <c r="CE2332" s="28"/>
      <c r="CF2332" s="28"/>
      <c r="CG2332" s="28"/>
      <c r="CH2332" s="28"/>
      <c r="CI2332" s="28"/>
      <c r="CJ2332" s="28"/>
      <c r="CK2332" s="28"/>
      <c r="CL2332" s="28"/>
      <c r="CM2332" s="28"/>
      <c r="CN2332" s="28"/>
      <c r="CO2332" s="28"/>
      <c r="CP2332" s="28"/>
      <c r="CQ2332" s="28"/>
      <c r="CR2332" s="28"/>
      <c r="CS2332" s="28"/>
      <c r="CT2332" s="28"/>
      <c r="CU2332" s="28"/>
      <c r="CV2332" s="28"/>
      <c r="CW2332" s="28"/>
      <c r="CX2332" s="28"/>
      <c r="CY2332" s="28"/>
      <c r="CZ2332" s="28"/>
      <c r="DA2332" s="28"/>
      <c r="DB2332" s="28"/>
      <c r="DC2332" s="28"/>
      <c r="DD2332" s="28"/>
      <c r="DE2332" s="28"/>
      <c r="DF2332" s="28"/>
      <c r="DG2332" s="28"/>
      <c r="DH2332" s="28"/>
      <c r="DI2332" s="28"/>
      <c r="DJ2332" s="28"/>
      <c r="DK2332" s="28"/>
      <c r="DL2332" s="28"/>
    </row>
    <row r="2333" spans="1:116" ht="30" customHeight="1">
      <c r="A2333" s="153" t="s">
        <v>12952</v>
      </c>
      <c r="B2333" s="5">
        <v>2331</v>
      </c>
      <c r="C2333" s="116">
        <v>3649</v>
      </c>
      <c r="D2333" s="116"/>
      <c r="E2333" s="43" t="s">
        <v>7771</v>
      </c>
      <c r="F2333" s="3" t="s">
        <v>7772</v>
      </c>
      <c r="G2333" s="3" t="s">
        <v>7767</v>
      </c>
      <c r="H2333" s="3" t="s">
        <v>797</v>
      </c>
      <c r="I2333" s="3" t="s">
        <v>65</v>
      </c>
      <c r="J2333" s="3" t="s">
        <v>7773</v>
      </c>
      <c r="K2333" s="6">
        <v>15</v>
      </c>
      <c r="L2333" s="3" t="s">
        <v>67</v>
      </c>
      <c r="M2333" s="6">
        <v>1</v>
      </c>
      <c r="N2333" s="3" t="s">
        <v>44</v>
      </c>
      <c r="O2333" s="3" t="s">
        <v>7633</v>
      </c>
      <c r="P2333" s="3" t="s">
        <v>7774</v>
      </c>
      <c r="Q2333" s="3" t="s">
        <v>7775</v>
      </c>
      <c r="R2333" s="160">
        <v>4.68</v>
      </c>
      <c r="S2333" s="79">
        <v>4.68</v>
      </c>
      <c r="T2333" s="81">
        <v>4.3499999999999996</v>
      </c>
      <c r="U2333" s="82"/>
      <c r="V2333" s="79"/>
      <c r="W2333" s="79"/>
      <c r="X2333" s="79"/>
      <c r="Y2333" s="79"/>
      <c r="Z2333" s="79"/>
      <c r="AA2333" s="79"/>
      <c r="AB2333" s="79"/>
      <c r="AC2333" s="79"/>
      <c r="AD2333" s="79"/>
      <c r="AE2333" s="83"/>
      <c r="AF2333" s="84"/>
      <c r="AG2333" s="84"/>
      <c r="AH2333" s="84"/>
      <c r="AI2333" s="84"/>
      <c r="AJ2333" s="84"/>
      <c r="AK2333" s="84"/>
      <c r="AL2333" s="84"/>
      <c r="AM2333" s="84"/>
      <c r="AN2333" s="85">
        <v>4.3499999999999996</v>
      </c>
      <c r="AO2333" s="84" t="s">
        <v>47</v>
      </c>
      <c r="AP2333" s="83" t="s">
        <v>48</v>
      </c>
      <c r="AQ2333" s="84" t="e">
        <v>#NUM!</v>
      </c>
      <c r="AR2333" s="84" t="e">
        <v>#NUM!</v>
      </c>
      <c r="AS2333" s="84" t="e">
        <v>#NUM!</v>
      </c>
      <c r="AT2333" s="84" t="e">
        <v>#REF!</v>
      </c>
      <c r="AU2333" s="84">
        <v>4.6762499999999996</v>
      </c>
      <c r="AV2333" s="79" t="e">
        <v>#REF!</v>
      </c>
      <c r="AW2333" s="86" t="s">
        <v>49</v>
      </c>
      <c r="AX2333" s="84" t="s">
        <v>48</v>
      </c>
      <c r="AY2333" s="85">
        <v>4.68</v>
      </c>
      <c r="AZ2333" s="87">
        <v>1.17</v>
      </c>
      <c r="BA2333" s="43">
        <v>5.85</v>
      </c>
      <c r="BB2333" s="85">
        <v>6.3179999999999996</v>
      </c>
      <c r="BC2333" s="20" t="s">
        <v>12295</v>
      </c>
      <c r="BD2333" s="84" t="s">
        <v>12298</v>
      </c>
      <c r="BE2333" s="88"/>
      <c r="BF2333" s="88"/>
      <c r="BG2333" s="88"/>
      <c r="BH2333" s="88"/>
      <c r="BI2333" s="88"/>
      <c r="BJ2333" s="88"/>
      <c r="BK2333" s="88"/>
      <c r="BL2333" s="88"/>
      <c r="BM2333" s="88"/>
      <c r="BN2333" s="88"/>
      <c r="BO2333" s="88"/>
      <c r="BP2333" s="88"/>
      <c r="BQ2333" s="88"/>
      <c r="BR2333" s="88"/>
      <c r="BS2333" s="88"/>
      <c r="BT2333" s="88"/>
      <c r="BU2333" s="88"/>
      <c r="BV2333" s="88"/>
      <c r="BW2333" s="88"/>
      <c r="BX2333" s="88"/>
      <c r="BY2333" s="88"/>
      <c r="BZ2333" s="88"/>
      <c r="CA2333" s="88"/>
      <c r="CB2333" s="88"/>
      <c r="CC2333" s="88"/>
      <c r="CD2333" s="88"/>
      <c r="CE2333" s="88"/>
      <c r="CF2333" s="88"/>
      <c r="CG2333" s="88"/>
      <c r="CH2333" s="88"/>
      <c r="CI2333" s="88"/>
      <c r="CJ2333" s="88"/>
      <c r="CK2333" s="88"/>
      <c r="CL2333" s="88"/>
      <c r="CM2333" s="88"/>
      <c r="CN2333" s="88"/>
      <c r="CO2333" s="88"/>
      <c r="CP2333" s="88"/>
      <c r="CQ2333" s="88"/>
      <c r="CR2333" s="88"/>
      <c r="CS2333" s="88"/>
      <c r="CT2333" s="88"/>
      <c r="CU2333" s="88"/>
      <c r="CV2333" s="88"/>
      <c r="CW2333" s="88"/>
      <c r="CX2333" s="88"/>
      <c r="CY2333" s="88"/>
      <c r="CZ2333" s="88"/>
      <c r="DA2333" s="88"/>
      <c r="DB2333" s="88"/>
      <c r="DC2333" s="88"/>
      <c r="DD2333" s="88"/>
      <c r="DE2333" s="88"/>
      <c r="DF2333" s="88"/>
      <c r="DG2333" s="88"/>
      <c r="DH2333" s="88"/>
      <c r="DI2333" s="88"/>
      <c r="DJ2333" s="88"/>
      <c r="DK2333" s="88"/>
      <c r="DL2333" s="88"/>
    </row>
    <row r="2334" spans="1:116" ht="30" customHeight="1">
      <c r="A2334" s="153" t="s">
        <v>12952</v>
      </c>
      <c r="B2334" s="5">
        <v>2332</v>
      </c>
      <c r="C2334" s="116">
        <v>3650</v>
      </c>
      <c r="D2334" s="116"/>
      <c r="E2334" s="43" t="s">
        <v>7765</v>
      </c>
      <c r="F2334" s="3" t="s">
        <v>7766</v>
      </c>
      <c r="G2334" s="3" t="s">
        <v>7767</v>
      </c>
      <c r="H2334" s="3" t="s">
        <v>797</v>
      </c>
      <c r="I2334" s="3" t="s">
        <v>3318</v>
      </c>
      <c r="J2334" s="3" t="s">
        <v>7768</v>
      </c>
      <c r="K2334" s="6">
        <v>10</v>
      </c>
      <c r="L2334" s="3" t="s">
        <v>79</v>
      </c>
      <c r="M2334" s="6">
        <v>1</v>
      </c>
      <c r="N2334" s="3" t="s">
        <v>44</v>
      </c>
      <c r="O2334" s="3" t="s">
        <v>7633</v>
      </c>
      <c r="P2334" s="3" t="s">
        <v>7769</v>
      </c>
      <c r="Q2334" s="3" t="s">
        <v>7770</v>
      </c>
      <c r="R2334" s="160">
        <v>4.68</v>
      </c>
      <c r="S2334" s="79">
        <v>4.68</v>
      </c>
      <c r="T2334" s="81">
        <v>4.3499999999999996</v>
      </c>
      <c r="U2334" s="82"/>
      <c r="V2334" s="79"/>
      <c r="W2334" s="79"/>
      <c r="X2334" s="79"/>
      <c r="Y2334" s="79"/>
      <c r="Z2334" s="79"/>
      <c r="AA2334" s="79"/>
      <c r="AB2334" s="79"/>
      <c r="AC2334" s="79"/>
      <c r="AD2334" s="79"/>
      <c r="AE2334" s="83"/>
      <c r="AF2334" s="84"/>
      <c r="AG2334" s="84"/>
      <c r="AH2334" s="84"/>
      <c r="AI2334" s="84"/>
      <c r="AJ2334" s="84"/>
      <c r="AK2334" s="84"/>
      <c r="AL2334" s="84"/>
      <c r="AM2334" s="84"/>
      <c r="AN2334" s="85">
        <v>4.3499999999999996</v>
      </c>
      <c r="AO2334" s="84" t="s">
        <v>47</v>
      </c>
      <c r="AP2334" s="83" t="s">
        <v>48</v>
      </c>
      <c r="AQ2334" s="84" t="e">
        <v>#NUM!</v>
      </c>
      <c r="AR2334" s="84" t="e">
        <v>#NUM!</v>
      </c>
      <c r="AS2334" s="84" t="e">
        <v>#NUM!</v>
      </c>
      <c r="AT2334" s="84" t="e">
        <v>#REF!</v>
      </c>
      <c r="AU2334" s="84">
        <v>4.6762499999999996</v>
      </c>
      <c r="AV2334" s="79" t="e">
        <v>#REF!</v>
      </c>
      <c r="AW2334" s="86" t="s">
        <v>49</v>
      </c>
      <c r="AX2334" s="84" t="s">
        <v>48</v>
      </c>
      <c r="AY2334" s="85">
        <v>4.68</v>
      </c>
      <c r="AZ2334" s="87">
        <v>1.17</v>
      </c>
      <c r="BA2334" s="43">
        <v>5.85</v>
      </c>
      <c r="BB2334" s="85">
        <v>6.3179999999999996</v>
      </c>
      <c r="BC2334" s="20" t="s">
        <v>12295</v>
      </c>
      <c r="BD2334" s="84" t="s">
        <v>12298</v>
      </c>
      <c r="BE2334" s="88"/>
      <c r="BF2334" s="88"/>
      <c r="BG2334" s="88"/>
      <c r="BH2334" s="88"/>
      <c r="BI2334" s="88"/>
      <c r="BJ2334" s="88"/>
      <c r="BK2334" s="88"/>
      <c r="BL2334" s="88"/>
      <c r="BM2334" s="88"/>
      <c r="BN2334" s="88"/>
      <c r="BO2334" s="88"/>
      <c r="BP2334" s="88"/>
      <c r="BQ2334" s="88"/>
      <c r="BR2334" s="88"/>
      <c r="BS2334" s="88"/>
      <c r="BT2334" s="88"/>
      <c r="BU2334" s="88"/>
      <c r="BV2334" s="88"/>
      <c r="BW2334" s="88"/>
      <c r="BX2334" s="88"/>
      <c r="BY2334" s="88"/>
      <c r="BZ2334" s="88"/>
      <c r="CA2334" s="88"/>
      <c r="CB2334" s="88"/>
      <c r="CC2334" s="88"/>
      <c r="CD2334" s="88"/>
      <c r="CE2334" s="88"/>
      <c r="CF2334" s="88"/>
      <c r="CG2334" s="88"/>
      <c r="CH2334" s="88"/>
      <c r="CI2334" s="88"/>
      <c r="CJ2334" s="88"/>
      <c r="CK2334" s="88"/>
      <c r="CL2334" s="88"/>
      <c r="CM2334" s="88"/>
      <c r="CN2334" s="88"/>
      <c r="CO2334" s="88"/>
      <c r="CP2334" s="88"/>
      <c r="CQ2334" s="88"/>
      <c r="CR2334" s="88"/>
      <c r="CS2334" s="88"/>
      <c r="CT2334" s="88"/>
      <c r="CU2334" s="88"/>
      <c r="CV2334" s="88"/>
      <c r="CW2334" s="88"/>
      <c r="CX2334" s="88"/>
      <c r="CY2334" s="88"/>
      <c r="CZ2334" s="88"/>
      <c r="DA2334" s="88"/>
      <c r="DB2334" s="88"/>
      <c r="DC2334" s="88"/>
      <c r="DD2334" s="88"/>
      <c r="DE2334" s="88"/>
      <c r="DF2334" s="88"/>
      <c r="DG2334" s="88"/>
      <c r="DH2334" s="88"/>
      <c r="DI2334" s="88"/>
      <c r="DJ2334" s="88"/>
      <c r="DK2334" s="88"/>
      <c r="DL2334" s="88"/>
    </row>
    <row r="2335" spans="1:116" ht="30" customHeight="1">
      <c r="A2335" s="4" t="s">
        <v>37</v>
      </c>
      <c r="B2335" s="5">
        <v>2333</v>
      </c>
      <c r="C2335" s="6">
        <v>625</v>
      </c>
      <c r="D2335" s="6"/>
      <c r="E2335" s="43" t="s">
        <v>7698</v>
      </c>
      <c r="F2335" s="3" t="s">
        <v>7699</v>
      </c>
      <c r="G2335" s="3" t="s">
        <v>682</v>
      </c>
      <c r="H2335" s="3" t="s">
        <v>299</v>
      </c>
      <c r="I2335" s="3" t="s">
        <v>42</v>
      </c>
      <c r="J2335" s="3" t="s">
        <v>342</v>
      </c>
      <c r="K2335" s="6"/>
      <c r="L2335" s="3"/>
      <c r="M2335" s="6">
        <v>30</v>
      </c>
      <c r="N2335" s="3" t="s">
        <v>44</v>
      </c>
      <c r="O2335" s="3" t="s">
        <v>7633</v>
      </c>
      <c r="P2335" s="3" t="s">
        <v>7696</v>
      </c>
      <c r="Q2335" s="3" t="s">
        <v>7700</v>
      </c>
      <c r="R2335" s="156">
        <v>3.13</v>
      </c>
      <c r="T2335" s="23">
        <v>2.5</v>
      </c>
      <c r="U2335" s="1">
        <v>2.5</v>
      </c>
      <c r="W2335" s="22">
        <v>1.9</v>
      </c>
      <c r="Z2335" s="22">
        <v>3.92</v>
      </c>
      <c r="AN2335" s="25">
        <v>2.4820000000000002</v>
      </c>
      <c r="AO2335" s="20" t="s">
        <v>332</v>
      </c>
      <c r="AP2335" s="24" t="s">
        <v>333</v>
      </c>
      <c r="AQ2335" s="20" t="e">
        <f>AVERAGE(SMALL(AE2335:AI2335,1),SMALL(AE2335:AI2335,2))</f>
        <v>#NUM!</v>
      </c>
      <c r="AR2335" s="20" t="e">
        <f>IF(R2335 &lt;=( AVERAGE(SMALL(AE2335:AI2335,1),SMALL(AE2335:AI2335,2))), R2335, "")</f>
        <v>#NUM!</v>
      </c>
      <c r="AS2335" s="20" t="e">
        <f>AVERAGE(SMALL(AJ2335:AM2335,1),SMALL(AJ2335:AM2335,2))</f>
        <v>#NUM!</v>
      </c>
      <c r="AT2335" s="20">
        <f>T2335*1.075</f>
        <v>2.6875</v>
      </c>
      <c r="AU2335" s="20">
        <f>U2335*1.075</f>
        <v>2.6875</v>
      </c>
      <c r="AV2335" s="22">
        <f>MIN(AN2335,AT2335,AU2335)</f>
        <v>2.4820000000000002</v>
      </c>
      <c r="AW2335" s="20" t="s">
        <v>332</v>
      </c>
      <c r="AX2335" s="20" t="s">
        <v>333</v>
      </c>
      <c r="AY2335" s="25">
        <v>2.48</v>
      </c>
      <c r="AZ2335" s="27">
        <f>IF(AND(AY2335&gt;0,AY2335&lt;=10),AY2335*0.25,IF(AND(AY2335&gt;10,AY2335&lt;=50),AY2335*0.17,IF(AND(AY2335&gt;10,AY2335&lt;=100),AY2335*0.12,IF(AY2335&gt;100,AY2335*0.1))))</f>
        <v>0.62</v>
      </c>
      <c r="BA2335" s="3">
        <f>AZ2335+AY2335</f>
        <v>3.1</v>
      </c>
      <c r="BB2335" s="25">
        <f>BA2335+BA2335*0.08</f>
        <v>3.3480000000000003</v>
      </c>
      <c r="BC2335" s="20" t="s">
        <v>12295</v>
      </c>
      <c r="BP2335" s="20"/>
      <c r="BQ2335" s="20"/>
      <c r="BR2335" s="20"/>
      <c r="BS2335" s="20"/>
      <c r="BT2335" s="20"/>
      <c r="BU2335" s="20"/>
      <c r="BV2335" s="20"/>
      <c r="BW2335" s="20"/>
      <c r="BX2335" s="20"/>
      <c r="BY2335" s="20"/>
      <c r="BZ2335" s="20"/>
      <c r="CA2335" s="20"/>
      <c r="CB2335" s="20"/>
      <c r="CC2335" s="20"/>
      <c r="CD2335" s="20"/>
      <c r="CE2335" s="20"/>
      <c r="CF2335" s="20"/>
      <c r="CG2335" s="20"/>
      <c r="CH2335" s="20"/>
      <c r="CI2335" s="20"/>
      <c r="CJ2335" s="20"/>
      <c r="CK2335" s="20"/>
      <c r="CL2335" s="20"/>
      <c r="CM2335" s="20"/>
      <c r="CN2335" s="20"/>
      <c r="CO2335" s="20"/>
      <c r="CP2335" s="20"/>
      <c r="CQ2335" s="20"/>
      <c r="CR2335" s="20"/>
      <c r="CS2335" s="20"/>
      <c r="CT2335" s="20"/>
      <c r="CU2335" s="20"/>
      <c r="CV2335" s="20"/>
      <c r="CW2335" s="20"/>
      <c r="CX2335" s="20"/>
      <c r="CY2335" s="20"/>
      <c r="CZ2335" s="20"/>
      <c r="DA2335" s="20"/>
      <c r="DB2335" s="20"/>
      <c r="DC2335" s="20"/>
      <c r="DD2335" s="20"/>
      <c r="DE2335" s="20"/>
      <c r="DF2335" s="20"/>
      <c r="DG2335" s="20"/>
      <c r="DH2335" s="20"/>
      <c r="DI2335" s="20"/>
      <c r="DJ2335" s="20"/>
      <c r="DK2335" s="20"/>
      <c r="DL2335" s="20"/>
    </row>
    <row r="2336" spans="1:116" ht="30" customHeight="1">
      <c r="A2336" s="4" t="s">
        <v>37</v>
      </c>
      <c r="B2336" s="5">
        <v>2334</v>
      </c>
      <c r="C2336" s="6">
        <v>722</v>
      </c>
      <c r="D2336" s="6"/>
      <c r="E2336" s="43" t="s">
        <v>7694</v>
      </c>
      <c r="F2336" s="3" t="s">
        <v>7695</v>
      </c>
      <c r="G2336" s="3" t="s">
        <v>682</v>
      </c>
      <c r="H2336" s="3" t="s">
        <v>101</v>
      </c>
      <c r="I2336" s="3" t="s">
        <v>42</v>
      </c>
      <c r="J2336" s="3" t="s">
        <v>3113</v>
      </c>
      <c r="K2336" s="6"/>
      <c r="L2336" s="3"/>
      <c r="M2336" s="6">
        <v>30</v>
      </c>
      <c r="N2336" s="3" t="s">
        <v>44</v>
      </c>
      <c r="O2336" s="3" t="s">
        <v>7633</v>
      </c>
      <c r="P2336" s="3" t="s">
        <v>7696</v>
      </c>
      <c r="Q2336" s="3" t="s">
        <v>7697</v>
      </c>
      <c r="R2336" s="156">
        <v>2.4</v>
      </c>
      <c r="T2336" s="23">
        <v>3</v>
      </c>
      <c r="U2336" s="1" t="s">
        <v>54</v>
      </c>
      <c r="X2336" s="22">
        <v>1.6</v>
      </c>
      <c r="Z2336" s="22">
        <v>2.89</v>
      </c>
      <c r="AI2336" s="20">
        <v>2.89</v>
      </c>
      <c r="AN2336" s="25">
        <v>2.4</v>
      </c>
      <c r="AO2336" s="20" t="s">
        <v>47</v>
      </c>
      <c r="AP2336" s="24" t="s">
        <v>48</v>
      </c>
      <c r="AQ2336" s="20" t="e">
        <f>AVERAGE(SMALL(AE2336:AI2336,1),SMALL(AE2336:AI2336,2))</f>
        <v>#NUM!</v>
      </c>
      <c r="AR2336" s="20" t="e">
        <f>IF(R2336 &lt;=( AVERAGE(SMALL(AE2336:AI2336,1),SMALL(AE2336:AI2336,2))), R2336, "")</f>
        <v>#NUM!</v>
      </c>
      <c r="AS2336" s="20" t="e">
        <f>AVERAGE(SMALL(AJ2336:AM2336,1),SMALL(AJ2336:AM2336,2))</f>
        <v>#NUM!</v>
      </c>
      <c r="AT2336" s="20">
        <f>T2336*1.075</f>
        <v>3.2249999999999996</v>
      </c>
      <c r="AU2336" s="20" t="e">
        <f>U2336*1.075</f>
        <v>#VALUE!</v>
      </c>
      <c r="AV2336" s="22" t="e">
        <f>MIN(AN2336,AT2336,AU2336)</f>
        <v>#VALUE!</v>
      </c>
      <c r="AW2336" s="26" t="s">
        <v>49</v>
      </c>
      <c r="AX2336" s="26" t="s">
        <v>48</v>
      </c>
      <c r="AY2336" s="25">
        <v>2.4</v>
      </c>
      <c r="AZ2336" s="27">
        <f>IF(AND(AY2336&gt;0,AY2336&lt;=10),AY2336*0.25,IF(AND(AY2336&gt;10,AY2336&lt;=50),AY2336*0.17,IF(AND(AY2336&gt;10,AY2336&lt;=100),AY2336*0.12,IF(AY2336&gt;100,AY2336*0.1))))</f>
        <v>0.6</v>
      </c>
      <c r="BA2336" s="3">
        <f>AZ2336+AY2336</f>
        <v>3</v>
      </c>
      <c r="BB2336" s="25">
        <f>BA2336+BA2336*0.08</f>
        <v>3.24</v>
      </c>
      <c r="BC2336" s="20" t="s">
        <v>12295</v>
      </c>
      <c r="BP2336" s="28"/>
      <c r="BQ2336" s="28"/>
      <c r="BR2336" s="28"/>
      <c r="BS2336" s="28"/>
      <c r="BT2336" s="28"/>
      <c r="BU2336" s="28"/>
      <c r="BV2336" s="28"/>
      <c r="BW2336" s="28"/>
      <c r="BX2336" s="28"/>
      <c r="BY2336" s="28"/>
      <c r="BZ2336" s="28"/>
      <c r="CA2336" s="28"/>
      <c r="CB2336" s="28"/>
      <c r="CC2336" s="28"/>
      <c r="CD2336" s="28"/>
      <c r="CE2336" s="28"/>
      <c r="CF2336" s="28"/>
      <c r="CG2336" s="28"/>
      <c r="CH2336" s="28"/>
      <c r="CI2336" s="28"/>
      <c r="CJ2336" s="28"/>
      <c r="CK2336" s="28"/>
      <c r="CL2336" s="28"/>
      <c r="CM2336" s="28"/>
      <c r="CN2336" s="28"/>
      <c r="CO2336" s="28"/>
      <c r="CP2336" s="28"/>
      <c r="CQ2336" s="28"/>
      <c r="CR2336" s="28"/>
      <c r="CS2336" s="28"/>
      <c r="CT2336" s="28"/>
      <c r="CU2336" s="28"/>
      <c r="CV2336" s="28"/>
      <c r="CW2336" s="28"/>
      <c r="CX2336" s="28"/>
      <c r="CY2336" s="28"/>
      <c r="CZ2336" s="28"/>
      <c r="DA2336" s="28"/>
      <c r="DB2336" s="28"/>
      <c r="DC2336" s="28"/>
      <c r="DD2336" s="28"/>
      <c r="DE2336" s="28"/>
      <c r="DF2336" s="28"/>
      <c r="DG2336" s="28"/>
      <c r="DH2336" s="28"/>
      <c r="DI2336" s="28"/>
      <c r="DJ2336" s="28"/>
      <c r="DK2336" s="28"/>
      <c r="DL2336" s="28"/>
    </row>
    <row r="2337" spans="1:116" ht="30" customHeight="1">
      <c r="A2337" s="153" t="s">
        <v>12952</v>
      </c>
      <c r="B2337" s="5">
        <v>2335</v>
      </c>
      <c r="C2337" s="179">
        <v>627</v>
      </c>
      <c r="D2337" s="179"/>
      <c r="E2337" s="172" t="s">
        <v>7813</v>
      </c>
      <c r="F2337" s="3" t="s">
        <v>7814</v>
      </c>
      <c r="G2337" s="3" t="s">
        <v>3434</v>
      </c>
      <c r="H2337" s="3" t="s">
        <v>797</v>
      </c>
      <c r="I2337" s="3" t="s">
        <v>65</v>
      </c>
      <c r="J2337" s="3" t="s">
        <v>7815</v>
      </c>
      <c r="K2337" s="6">
        <v>50</v>
      </c>
      <c r="L2337" s="3" t="s">
        <v>67</v>
      </c>
      <c r="M2337" s="6">
        <v>1</v>
      </c>
      <c r="N2337" s="3" t="s">
        <v>44</v>
      </c>
      <c r="O2337" s="3" t="s">
        <v>7633</v>
      </c>
      <c r="P2337" s="3" t="s">
        <v>1416</v>
      </c>
      <c r="Q2337" s="3" t="s">
        <v>7816</v>
      </c>
      <c r="R2337" s="160">
        <v>2.69</v>
      </c>
      <c r="S2337" s="79">
        <v>2.69</v>
      </c>
      <c r="T2337" s="81">
        <v>2.5</v>
      </c>
      <c r="U2337" s="82"/>
      <c r="V2337" s="79"/>
      <c r="W2337" s="79"/>
      <c r="X2337" s="79"/>
      <c r="Y2337" s="79"/>
      <c r="Z2337" s="79"/>
      <c r="AA2337" s="79"/>
      <c r="AB2337" s="79"/>
      <c r="AC2337" s="79"/>
      <c r="AD2337" s="79"/>
      <c r="AE2337" s="83"/>
      <c r="AF2337" s="84">
        <v>1.66</v>
      </c>
      <c r="AG2337" s="84">
        <v>1.69299</v>
      </c>
      <c r="AH2337" s="84"/>
      <c r="AI2337" s="84">
        <v>6</v>
      </c>
      <c r="AJ2337" s="84"/>
      <c r="AK2337" s="84"/>
      <c r="AL2337" s="84"/>
      <c r="AM2337" s="84"/>
      <c r="AN2337" s="85">
        <v>1.8959999999999999</v>
      </c>
      <c r="AO2337" s="84" t="s">
        <v>207</v>
      </c>
      <c r="AP2337" s="83" t="s">
        <v>208</v>
      </c>
      <c r="AQ2337" s="84">
        <f>AVERAGE(SMALL(AE2337:AI2337,1),SMALL(AE2337:AI2337,2))</f>
        <v>1.6764950000000001</v>
      </c>
      <c r="AR2337" s="84" t="str">
        <f>IF(R2337 &lt;=( AVERAGE(SMALL(AE2337:AI2337,1),SMALL(AE2337:AI2337,2))), R2337, "")</f>
        <v/>
      </c>
      <c r="AS2337" s="84" t="e">
        <f>AVERAGE(SMALL(AJ2337:AM2337,1),SMALL(AJ2337:AM2337,2))</f>
        <v>#NUM!</v>
      </c>
      <c r="AT2337" s="84" t="e">
        <f>#REF!*1.075</f>
        <v>#REF!</v>
      </c>
      <c r="AU2337" s="84">
        <f>T2337*1.075</f>
        <v>2.6875</v>
      </c>
      <c r="AV2337" s="79" t="e">
        <f>MIN(AN2337,AT2337,AU2337)</f>
        <v>#REF!</v>
      </c>
      <c r="AW2337" s="84" t="s">
        <v>207</v>
      </c>
      <c r="AX2337" s="84" t="s">
        <v>208</v>
      </c>
      <c r="AY2337" s="85">
        <v>1.67649</v>
      </c>
      <c r="AZ2337" s="87">
        <f>IF(AND(AY2337&gt;0,AY2337&lt;=10),AY2337*0.25,IF(AND(AY2337&gt;10,AY2337&lt;=50),AY2337*0.17,IF(AND(AY2337&gt;10,AY2337&lt;=100),AY2337*0.12,IF(AY2337&gt;100,AY2337*0.1))))</f>
        <v>0.41912250000000001</v>
      </c>
      <c r="BA2337" s="43">
        <f>AZ2337+AY2337</f>
        <v>2.0956125000000001</v>
      </c>
      <c r="BB2337" s="85">
        <f>BA2337+BA2337*0.08</f>
        <v>2.2632615</v>
      </c>
      <c r="BC2337" s="20" t="s">
        <v>12295</v>
      </c>
      <c r="BD2337" s="84" t="s">
        <v>12298</v>
      </c>
      <c r="BE2337" s="88"/>
      <c r="BF2337" s="88"/>
      <c r="BG2337" s="88"/>
      <c r="BH2337" s="88"/>
      <c r="BI2337" s="88"/>
      <c r="BJ2337" s="88"/>
      <c r="BK2337" s="88"/>
      <c r="BL2337" s="88"/>
      <c r="BM2337" s="88"/>
      <c r="BN2337" s="88"/>
      <c r="BO2337" s="88"/>
      <c r="BP2337" s="88"/>
      <c r="BQ2337" s="88"/>
      <c r="BR2337" s="88"/>
      <c r="BS2337" s="88"/>
      <c r="BT2337" s="88"/>
      <c r="BU2337" s="88"/>
      <c r="BV2337" s="88"/>
      <c r="BW2337" s="88"/>
      <c r="BX2337" s="88"/>
      <c r="BY2337" s="88"/>
      <c r="BZ2337" s="88"/>
      <c r="CA2337" s="88"/>
      <c r="CB2337" s="88"/>
      <c r="CC2337" s="88"/>
      <c r="CD2337" s="88"/>
      <c r="CE2337" s="88"/>
      <c r="CF2337" s="88"/>
      <c r="CG2337" s="88"/>
      <c r="CH2337" s="88"/>
      <c r="CI2337" s="88"/>
      <c r="CJ2337" s="88"/>
      <c r="CK2337" s="88"/>
      <c r="CL2337" s="88"/>
      <c r="CM2337" s="88"/>
      <c r="CN2337" s="88"/>
      <c r="CO2337" s="88"/>
      <c r="CP2337" s="88"/>
      <c r="CQ2337" s="88"/>
      <c r="CR2337" s="88"/>
      <c r="CS2337" s="88"/>
      <c r="CT2337" s="88"/>
      <c r="CU2337" s="88"/>
      <c r="CV2337" s="88"/>
      <c r="CW2337" s="88"/>
      <c r="CX2337" s="88"/>
      <c r="CY2337" s="88"/>
      <c r="CZ2337" s="88"/>
      <c r="DA2337" s="88"/>
      <c r="DB2337" s="88"/>
      <c r="DC2337" s="88"/>
      <c r="DD2337" s="88"/>
      <c r="DE2337" s="88"/>
      <c r="DF2337" s="88"/>
      <c r="DG2337" s="88"/>
      <c r="DH2337" s="88"/>
      <c r="DI2337" s="88"/>
      <c r="DJ2337" s="88"/>
      <c r="DK2337" s="88"/>
      <c r="DL2337" s="88"/>
    </row>
    <row r="2338" spans="1:116" ht="30" customHeight="1">
      <c r="A2338" s="4" t="s">
        <v>37</v>
      </c>
      <c r="B2338" s="5">
        <v>2336</v>
      </c>
      <c r="C2338" s="6">
        <v>589</v>
      </c>
      <c r="D2338" s="6"/>
      <c r="E2338" s="43" t="s">
        <v>7826</v>
      </c>
      <c r="F2338" s="3" t="s">
        <v>2559</v>
      </c>
      <c r="G2338" s="3" t="s">
        <v>2554</v>
      </c>
      <c r="H2338" s="3" t="s">
        <v>299</v>
      </c>
      <c r="I2338" s="3" t="s">
        <v>102</v>
      </c>
      <c r="J2338" s="3" t="s">
        <v>600</v>
      </c>
      <c r="K2338" s="6"/>
      <c r="L2338" s="3"/>
      <c r="M2338" s="6">
        <v>30</v>
      </c>
      <c r="N2338" s="3" t="s">
        <v>44</v>
      </c>
      <c r="O2338" s="3" t="s">
        <v>7633</v>
      </c>
      <c r="P2338" s="3" t="s">
        <v>7829</v>
      </c>
      <c r="Q2338" s="3" t="s">
        <v>7830</v>
      </c>
      <c r="R2338" s="156">
        <v>4.58</v>
      </c>
      <c r="S2338" s="22">
        <v>4.26</v>
      </c>
      <c r="T2338" s="23">
        <v>4.26</v>
      </c>
      <c r="U2338" s="1">
        <v>4.26</v>
      </c>
      <c r="AN2338" s="25">
        <v>4.58</v>
      </c>
      <c r="AO2338" s="20" t="s">
        <v>47</v>
      </c>
      <c r="AP2338" s="24" t="s">
        <v>48</v>
      </c>
      <c r="AQ2338" s="20" t="e">
        <f>AVERAGE(SMALL(AE2338:AI2338,1),SMALL(AE2338:AI2338,2))</f>
        <v>#NUM!</v>
      </c>
      <c r="AR2338" s="20" t="e">
        <f>IF(R2338 &lt;=( AVERAGE(SMALL(AE2338:AI2338,1),SMALL(AE2338:AI2338,2))), R2338, "")</f>
        <v>#NUM!</v>
      </c>
      <c r="AS2338" s="20" t="e">
        <f>AVERAGE(SMALL(AJ2338:AM2338,1),SMALL(AJ2338:AM2338,2))</f>
        <v>#NUM!</v>
      </c>
      <c r="AT2338" s="20">
        <f>T2338*1.075</f>
        <v>4.5794999999999995</v>
      </c>
      <c r="AU2338" s="20">
        <f>U2338*1.075</f>
        <v>4.5794999999999995</v>
      </c>
      <c r="AV2338" s="22">
        <f>MIN(AN2338,AT2338,AU2338)</f>
        <v>4.5794999999999995</v>
      </c>
      <c r="AW2338" s="20" t="s">
        <v>71</v>
      </c>
      <c r="AX2338" s="20" t="s">
        <v>72</v>
      </c>
      <c r="AY2338" s="25">
        <v>4.5789999999999997</v>
      </c>
      <c r="AZ2338" s="27">
        <f>IF(AND(AY2338&gt;0,AY2338&lt;=10),AY2338*0.25,IF(AND(AY2338&gt;10,AY2338&lt;=50),AY2338*0.17,IF(AND(AY2338&gt;10,AY2338&lt;=100),AY2338*0.12,IF(AY2338&gt;100,AY2338*0.1))))</f>
        <v>1.1447499999999999</v>
      </c>
      <c r="BA2338" s="3">
        <f>AZ2338+AY2338</f>
        <v>5.7237499999999999</v>
      </c>
      <c r="BB2338" s="25">
        <f>BA2338+BA2338*0.08</f>
        <v>6.1816499999999994</v>
      </c>
      <c r="BC2338" s="20" t="s">
        <v>12295</v>
      </c>
      <c r="BP2338" s="28"/>
      <c r="BQ2338" s="28"/>
      <c r="BR2338" s="28"/>
      <c r="BS2338" s="28"/>
      <c r="BT2338" s="28"/>
      <c r="BU2338" s="28"/>
      <c r="BV2338" s="28"/>
      <c r="BW2338" s="28"/>
      <c r="BX2338" s="28"/>
      <c r="BY2338" s="28"/>
      <c r="BZ2338" s="28"/>
      <c r="CA2338" s="28"/>
      <c r="CB2338" s="28"/>
      <c r="CC2338" s="28"/>
      <c r="CD2338" s="28"/>
      <c r="CE2338" s="28"/>
      <c r="CF2338" s="28"/>
      <c r="CG2338" s="28"/>
      <c r="CH2338" s="28"/>
      <c r="CI2338" s="28"/>
      <c r="CJ2338" s="28"/>
      <c r="CK2338" s="28"/>
      <c r="CL2338" s="28"/>
      <c r="CM2338" s="28"/>
      <c r="CN2338" s="28"/>
      <c r="CO2338" s="28"/>
      <c r="CP2338" s="28"/>
      <c r="CQ2338" s="28"/>
      <c r="CR2338" s="28"/>
      <c r="CS2338" s="28"/>
      <c r="CT2338" s="28"/>
      <c r="CU2338" s="28"/>
      <c r="CV2338" s="28"/>
      <c r="CW2338" s="28"/>
      <c r="CX2338" s="28"/>
      <c r="CY2338" s="28"/>
      <c r="CZ2338" s="28"/>
      <c r="DA2338" s="28"/>
      <c r="DB2338" s="28"/>
      <c r="DC2338" s="28"/>
      <c r="DD2338" s="28"/>
      <c r="DE2338" s="28"/>
      <c r="DF2338" s="28"/>
      <c r="DG2338" s="28"/>
      <c r="DH2338" s="28"/>
      <c r="DI2338" s="28"/>
      <c r="DJ2338" s="28"/>
      <c r="DK2338" s="28"/>
      <c r="DL2338" s="28"/>
    </row>
    <row r="2339" spans="1:116" ht="30" customHeight="1">
      <c r="A2339" s="4" t="s">
        <v>37</v>
      </c>
      <c r="B2339" s="5">
        <v>2337</v>
      </c>
      <c r="C2339" s="6">
        <v>590</v>
      </c>
      <c r="D2339" s="6"/>
      <c r="E2339" s="43" t="s">
        <v>7826</v>
      </c>
      <c r="F2339" s="3" t="s">
        <v>2559</v>
      </c>
      <c r="G2339" s="3" t="s">
        <v>2554</v>
      </c>
      <c r="H2339" s="3" t="s">
        <v>101</v>
      </c>
      <c r="I2339" s="3" t="s">
        <v>102</v>
      </c>
      <c r="J2339" s="3" t="s">
        <v>7827</v>
      </c>
      <c r="K2339" s="6"/>
      <c r="L2339" s="3"/>
      <c r="M2339" s="6">
        <v>30</v>
      </c>
      <c r="N2339" s="3" t="s">
        <v>44</v>
      </c>
      <c r="O2339" s="3" t="s">
        <v>7633</v>
      </c>
      <c r="P2339" s="3" t="s">
        <v>7648</v>
      </c>
      <c r="Q2339" s="3" t="s">
        <v>7828</v>
      </c>
      <c r="R2339" s="156">
        <v>5.01</v>
      </c>
      <c r="S2339" s="22">
        <v>4.66</v>
      </c>
      <c r="T2339" s="23">
        <v>4.66</v>
      </c>
      <c r="U2339" s="1">
        <v>4.66</v>
      </c>
      <c r="AN2339" s="25">
        <v>5.01</v>
      </c>
      <c r="AO2339" s="20" t="s">
        <v>47</v>
      </c>
      <c r="AP2339" s="24" t="s">
        <v>48</v>
      </c>
      <c r="AQ2339" s="20" t="e">
        <f>AVERAGE(SMALL(AE2339:AI2339,1),SMALL(AE2339:AI2339,2))</f>
        <v>#NUM!</v>
      </c>
      <c r="AR2339" s="20" t="e">
        <f>IF(R2339 &lt;=( AVERAGE(SMALL(AE2339:AI2339,1),SMALL(AE2339:AI2339,2))), R2339, "")</f>
        <v>#NUM!</v>
      </c>
      <c r="AS2339" s="20" t="e">
        <f>AVERAGE(SMALL(AJ2339:AM2339,1),SMALL(AJ2339:AM2339,2))</f>
        <v>#NUM!</v>
      </c>
      <c r="AT2339" s="20">
        <f>T2339*1.075</f>
        <v>5.0095000000000001</v>
      </c>
      <c r="AU2339" s="20">
        <f>U2339*1.075</f>
        <v>5.0095000000000001</v>
      </c>
      <c r="AV2339" s="22">
        <f>MIN(AN2339,AT2339,AU2339)</f>
        <v>5.0095000000000001</v>
      </c>
      <c r="AW2339" s="20" t="s">
        <v>71</v>
      </c>
      <c r="AX2339" s="20" t="s">
        <v>72</v>
      </c>
      <c r="AY2339" s="25">
        <v>5.0095000000000001</v>
      </c>
      <c r="AZ2339" s="27">
        <f>IF(AND(AY2339&gt;0,AY2339&lt;=10),AY2339*0.25,IF(AND(AY2339&gt;10,AY2339&lt;=50),AY2339*0.17,IF(AND(AY2339&gt;10,AY2339&lt;=100),AY2339*0.12,IF(AY2339&gt;100,AY2339*0.1))))</f>
        <v>1.252375</v>
      </c>
      <c r="BA2339" s="3">
        <f>AZ2339+AY2339</f>
        <v>6.2618749999999999</v>
      </c>
      <c r="BB2339" s="25">
        <f>BA2339+BA2339*0.08</f>
        <v>6.7628249999999994</v>
      </c>
      <c r="BC2339" s="20" t="s">
        <v>12295</v>
      </c>
      <c r="BP2339" s="20"/>
      <c r="BQ2339" s="20"/>
      <c r="BR2339" s="20"/>
      <c r="BS2339" s="20"/>
      <c r="BT2339" s="20"/>
      <c r="BU2339" s="20"/>
      <c r="BV2339" s="20"/>
      <c r="BW2339" s="20"/>
      <c r="BX2339" s="20"/>
      <c r="BY2339" s="20"/>
      <c r="BZ2339" s="20"/>
      <c r="CA2339" s="20"/>
      <c r="CB2339" s="20"/>
      <c r="CC2339" s="20"/>
      <c r="CD2339" s="20"/>
      <c r="CE2339" s="20"/>
      <c r="CF2339" s="20"/>
      <c r="CG2339" s="20"/>
      <c r="CH2339" s="20"/>
      <c r="CI2339" s="20"/>
      <c r="CJ2339" s="20"/>
      <c r="CK2339" s="20"/>
      <c r="CL2339" s="20"/>
      <c r="CM2339" s="20"/>
      <c r="CN2339" s="20"/>
      <c r="CO2339" s="20"/>
      <c r="CP2339" s="20"/>
      <c r="CQ2339" s="20"/>
      <c r="CR2339" s="20"/>
      <c r="CS2339" s="20"/>
      <c r="CT2339" s="20"/>
      <c r="CU2339" s="20"/>
      <c r="CV2339" s="20"/>
      <c r="CW2339" s="20"/>
      <c r="CX2339" s="20"/>
      <c r="CY2339" s="20"/>
      <c r="CZ2339" s="20"/>
      <c r="DA2339" s="20"/>
      <c r="DB2339" s="20"/>
      <c r="DC2339" s="20"/>
      <c r="DD2339" s="20"/>
      <c r="DE2339" s="20"/>
      <c r="DF2339" s="20"/>
      <c r="DG2339" s="20"/>
      <c r="DH2339" s="20"/>
      <c r="DI2339" s="20"/>
      <c r="DJ2339" s="20"/>
      <c r="DK2339" s="20"/>
      <c r="DL2339" s="20"/>
    </row>
    <row r="2340" spans="1:116" ht="30" customHeight="1">
      <c r="A2340" s="4" t="s">
        <v>37</v>
      </c>
      <c r="B2340" s="5">
        <v>2338</v>
      </c>
      <c r="C2340" s="6">
        <v>546</v>
      </c>
      <c r="D2340" s="6"/>
      <c r="E2340" s="43" t="s">
        <v>7668</v>
      </c>
      <c r="F2340" s="3" t="s">
        <v>7669</v>
      </c>
      <c r="G2340" s="3" t="s">
        <v>84</v>
      </c>
      <c r="H2340" s="3" t="s">
        <v>201</v>
      </c>
      <c r="I2340" s="3" t="s">
        <v>1858</v>
      </c>
      <c r="J2340" s="3" t="s">
        <v>7670</v>
      </c>
      <c r="K2340" s="6"/>
      <c r="L2340" s="3"/>
      <c r="M2340" s="6">
        <v>16</v>
      </c>
      <c r="N2340" s="3" t="s">
        <v>44</v>
      </c>
      <c r="O2340" s="3" t="s">
        <v>7633</v>
      </c>
      <c r="P2340" s="3" t="s">
        <v>7671</v>
      </c>
      <c r="Q2340" s="3" t="s">
        <v>7672</v>
      </c>
      <c r="R2340" s="156">
        <v>1.53</v>
      </c>
      <c r="T2340" s="23">
        <v>1.42</v>
      </c>
      <c r="U2340" s="1">
        <v>1.42</v>
      </c>
      <c r="AN2340" s="25">
        <v>1.53</v>
      </c>
      <c r="AO2340" s="20" t="s">
        <v>47</v>
      </c>
      <c r="AP2340" s="24" t="s">
        <v>48</v>
      </c>
      <c r="AQ2340" s="20" t="e">
        <f>AVERAGE(SMALL(AE2340:AI2340,1),SMALL(AE2340:AI2340,2))</f>
        <v>#NUM!</v>
      </c>
      <c r="AR2340" s="20" t="e">
        <f>IF(R2340 &lt;=( AVERAGE(SMALL(AE2340:AI2340,1),SMALL(AE2340:AI2340,2))), R2340, "")</f>
        <v>#NUM!</v>
      </c>
      <c r="AS2340" s="20" t="e">
        <f>AVERAGE(SMALL(AJ2340:AM2340,1),SMALL(AJ2340:AM2340,2))</f>
        <v>#NUM!</v>
      </c>
      <c r="AT2340" s="20">
        <f>T2340*1.075</f>
        <v>1.5265</v>
      </c>
      <c r="AU2340" s="20">
        <f>U2340*1.075</f>
        <v>1.5265</v>
      </c>
      <c r="AV2340" s="22">
        <f>MIN(AN2340,AT2340,AU2340)</f>
        <v>1.5265</v>
      </c>
      <c r="AW2340" s="20" t="s">
        <v>207</v>
      </c>
      <c r="AX2340" s="20" t="s">
        <v>208</v>
      </c>
      <c r="AY2340" s="25">
        <v>1.53</v>
      </c>
      <c r="AZ2340" s="27">
        <f>IF(AND(AY2340&gt;0,AY2340&lt;=10),AY2340*0.25,IF(AND(AY2340&gt;10,AY2340&lt;=50),AY2340*0.17,IF(AND(AY2340&gt;10,AY2340&lt;=100),AY2340*0.12,IF(AY2340&gt;100,AY2340*0.1))))</f>
        <v>0.38250000000000001</v>
      </c>
      <c r="BA2340" s="3">
        <f>AZ2340+AY2340</f>
        <v>1.9125000000000001</v>
      </c>
      <c r="BB2340" s="25">
        <f>BA2340+BA2340*0.08</f>
        <v>2.0655000000000001</v>
      </c>
      <c r="BC2340" s="20" t="s">
        <v>12295</v>
      </c>
      <c r="BP2340" s="20"/>
      <c r="BQ2340" s="20"/>
      <c r="BR2340" s="20"/>
      <c r="BS2340" s="20"/>
      <c r="BT2340" s="20"/>
      <c r="BU2340" s="20"/>
      <c r="BV2340" s="20"/>
      <c r="BW2340" s="20"/>
      <c r="BX2340" s="20"/>
      <c r="BY2340" s="20"/>
      <c r="BZ2340" s="20"/>
      <c r="CA2340" s="20"/>
      <c r="CB2340" s="20"/>
      <c r="CC2340" s="20"/>
      <c r="CD2340" s="20"/>
      <c r="CE2340" s="20"/>
      <c r="CF2340" s="20"/>
      <c r="CG2340" s="20"/>
      <c r="CH2340" s="20"/>
      <c r="CI2340" s="20"/>
      <c r="CJ2340" s="20"/>
      <c r="CK2340" s="20"/>
      <c r="CL2340" s="20"/>
      <c r="CM2340" s="20"/>
      <c r="CN2340" s="20"/>
      <c r="CO2340" s="20"/>
      <c r="CP2340" s="20"/>
      <c r="CQ2340" s="20"/>
      <c r="CR2340" s="20"/>
      <c r="CS2340" s="20"/>
      <c r="CT2340" s="20"/>
      <c r="CU2340" s="20"/>
      <c r="CV2340" s="20"/>
      <c r="CW2340" s="20"/>
      <c r="CX2340" s="20"/>
      <c r="CY2340" s="20"/>
      <c r="CZ2340" s="20"/>
      <c r="DA2340" s="20"/>
      <c r="DB2340" s="20"/>
      <c r="DC2340" s="20"/>
      <c r="DD2340" s="20"/>
      <c r="DE2340" s="20"/>
      <c r="DF2340" s="20"/>
      <c r="DG2340" s="20"/>
      <c r="DH2340" s="20"/>
      <c r="DI2340" s="20"/>
      <c r="DJ2340" s="20"/>
      <c r="DK2340" s="20"/>
      <c r="DL2340" s="20"/>
    </row>
    <row r="2341" spans="1:116" ht="30" customHeight="1">
      <c r="A2341" s="4" t="s">
        <v>37</v>
      </c>
      <c r="B2341" s="5">
        <v>2339</v>
      </c>
      <c r="C2341" s="6">
        <v>545</v>
      </c>
      <c r="D2341" s="6"/>
      <c r="E2341" s="43" t="s">
        <v>7657</v>
      </c>
      <c r="F2341" s="3" t="s">
        <v>7658</v>
      </c>
      <c r="G2341" s="3" t="s">
        <v>84</v>
      </c>
      <c r="H2341" s="3" t="s">
        <v>991</v>
      </c>
      <c r="I2341" s="3" t="s">
        <v>1858</v>
      </c>
      <c r="J2341" s="3" t="s">
        <v>7659</v>
      </c>
      <c r="K2341" s="6"/>
      <c r="L2341" s="3"/>
      <c r="M2341" s="6">
        <v>14</v>
      </c>
      <c r="N2341" s="3" t="s">
        <v>44</v>
      </c>
      <c r="O2341" s="3" t="s">
        <v>7633</v>
      </c>
      <c r="P2341" s="3" t="s">
        <v>7660</v>
      </c>
      <c r="Q2341" s="3" t="s">
        <v>7661</v>
      </c>
      <c r="R2341" s="156">
        <v>2.38</v>
      </c>
      <c r="T2341" s="23">
        <v>2.64</v>
      </c>
      <c r="U2341" s="1">
        <v>2.64</v>
      </c>
      <c r="X2341" s="22">
        <v>2.21</v>
      </c>
      <c r="AG2341" s="20">
        <v>2.202</v>
      </c>
      <c r="AH2341" s="20">
        <v>1.67</v>
      </c>
      <c r="AI2341" s="20">
        <v>2.99</v>
      </c>
      <c r="AN2341" s="25">
        <v>1.9359999999999999</v>
      </c>
      <c r="AO2341" s="20" t="s">
        <v>207</v>
      </c>
      <c r="AP2341" s="24" t="s">
        <v>208</v>
      </c>
      <c r="AQ2341" s="20">
        <f>AVERAGE(SMALL(AE2341:AI2341,1),SMALL(AE2341:AI2341,2))</f>
        <v>1.9359999999999999</v>
      </c>
      <c r="AR2341" s="20" t="str">
        <f>IF(R2341 &lt;=( AVERAGE(SMALL(AE2341:AI2341,1),SMALL(AE2341:AI2341,2))), R2341, "")</f>
        <v/>
      </c>
      <c r="AS2341" s="20" t="e">
        <f>AVERAGE(SMALL(AJ2341:AM2341,1),SMALL(AJ2341:AM2341,2))</f>
        <v>#NUM!</v>
      </c>
      <c r="AT2341" s="20">
        <f>T2341*1.075</f>
        <v>2.8380000000000001</v>
      </c>
      <c r="AU2341" s="20">
        <f>U2341*1.075</f>
        <v>2.8380000000000001</v>
      </c>
      <c r="AV2341" s="22">
        <f>MIN(AN2341,AT2341,AU2341)</f>
        <v>1.9359999999999999</v>
      </c>
      <c r="AW2341" s="20" t="s">
        <v>207</v>
      </c>
      <c r="AX2341" s="20" t="s">
        <v>208</v>
      </c>
      <c r="AY2341" s="25">
        <v>1.9359999999999999</v>
      </c>
      <c r="AZ2341" s="27">
        <f>IF(AND(AY2341&gt;0,AY2341&lt;=10),AY2341*0.25,IF(AND(AY2341&gt;10,AY2341&lt;=50),AY2341*0.17,IF(AND(AY2341&gt;10,AY2341&lt;=100),AY2341*0.12,IF(AY2341&gt;100,AY2341*0.1))))</f>
        <v>0.48399999999999999</v>
      </c>
      <c r="BA2341" s="3">
        <f>AZ2341+AY2341</f>
        <v>2.42</v>
      </c>
      <c r="BB2341" s="25">
        <f>BA2341+BA2341*0.08</f>
        <v>2.6135999999999999</v>
      </c>
      <c r="BC2341" s="20" t="s">
        <v>12295</v>
      </c>
      <c r="BP2341" s="20"/>
      <c r="BQ2341" s="20"/>
      <c r="BR2341" s="20"/>
      <c r="BS2341" s="20"/>
      <c r="BT2341" s="20"/>
      <c r="BU2341" s="20"/>
      <c r="BV2341" s="20"/>
      <c r="BW2341" s="20"/>
      <c r="BX2341" s="20"/>
      <c r="BY2341" s="20"/>
      <c r="BZ2341" s="20"/>
      <c r="CA2341" s="20"/>
      <c r="CB2341" s="20"/>
      <c r="CC2341" s="20"/>
      <c r="CD2341" s="20"/>
      <c r="CE2341" s="20"/>
      <c r="CF2341" s="20"/>
      <c r="CG2341" s="20"/>
      <c r="CH2341" s="20"/>
      <c r="CI2341" s="20"/>
      <c r="CJ2341" s="20"/>
      <c r="CK2341" s="20"/>
      <c r="CL2341" s="20"/>
      <c r="CM2341" s="20"/>
      <c r="CN2341" s="20"/>
      <c r="CO2341" s="20"/>
      <c r="CP2341" s="20"/>
      <c r="CQ2341" s="20"/>
      <c r="CR2341" s="20"/>
      <c r="CS2341" s="20"/>
      <c r="CT2341" s="20"/>
      <c r="CU2341" s="20"/>
      <c r="CV2341" s="20"/>
      <c r="CW2341" s="20"/>
      <c r="CX2341" s="20"/>
      <c r="CY2341" s="20"/>
      <c r="CZ2341" s="20"/>
      <c r="DA2341" s="20"/>
      <c r="DB2341" s="20"/>
      <c r="DC2341" s="20"/>
      <c r="DD2341" s="20"/>
      <c r="DE2341" s="20"/>
      <c r="DF2341" s="20"/>
      <c r="DG2341" s="20"/>
      <c r="DH2341" s="20"/>
      <c r="DI2341" s="20"/>
      <c r="DJ2341" s="20"/>
      <c r="DK2341" s="20"/>
      <c r="DL2341" s="20"/>
    </row>
    <row r="2342" spans="1:116" ht="30" customHeight="1">
      <c r="A2342" s="4" t="s">
        <v>37</v>
      </c>
      <c r="B2342" s="5">
        <v>2340</v>
      </c>
      <c r="C2342" s="116">
        <v>5186</v>
      </c>
      <c r="D2342" s="116"/>
      <c r="E2342" s="43" t="s">
        <v>7726</v>
      </c>
      <c r="F2342" s="3" t="s">
        <v>7727</v>
      </c>
      <c r="G2342" s="3" t="s">
        <v>925</v>
      </c>
      <c r="H2342" s="3" t="s">
        <v>201</v>
      </c>
      <c r="I2342" s="3" t="s">
        <v>102</v>
      </c>
      <c r="J2342" s="3" t="s">
        <v>939</v>
      </c>
      <c r="K2342" s="6"/>
      <c r="L2342" s="3"/>
      <c r="M2342" s="6">
        <v>20</v>
      </c>
      <c r="N2342" s="3" t="s">
        <v>44</v>
      </c>
      <c r="O2342" s="3" t="s">
        <v>7633</v>
      </c>
      <c r="P2342" s="3" t="s">
        <v>1416</v>
      </c>
      <c r="Q2342" s="3" t="s">
        <v>7728</v>
      </c>
      <c r="R2342" s="156">
        <v>5.84</v>
      </c>
      <c r="T2342" s="23">
        <v>5.65</v>
      </c>
      <c r="U2342" s="1">
        <v>5.65</v>
      </c>
      <c r="X2342" s="22">
        <v>5.43</v>
      </c>
      <c r="AG2342" s="20">
        <v>5.4130000000000003</v>
      </c>
      <c r="AN2342" s="25">
        <v>5.84</v>
      </c>
      <c r="AO2342" s="20" t="s">
        <v>47</v>
      </c>
      <c r="AP2342" s="24" t="s">
        <v>48</v>
      </c>
      <c r="AQ2342" s="20" t="e">
        <f>AVERAGE(SMALL(AE2342:AI2342,1),SMALL(AE2342:AI2342,2))</f>
        <v>#NUM!</v>
      </c>
      <c r="AR2342" s="20" t="e">
        <f>IF(R2342 &lt;=( AVERAGE(SMALL(AE2342:AI2342,1),SMALL(AE2342:AI2342,2))), R2342, "")</f>
        <v>#NUM!</v>
      </c>
      <c r="AS2342" s="20" t="e">
        <f>AVERAGE(SMALL(AJ2342:AM2342,1),SMALL(AJ2342:AM2342,2))</f>
        <v>#NUM!</v>
      </c>
      <c r="AT2342" s="20">
        <f>T2342*1.075</f>
        <v>6.0737500000000004</v>
      </c>
      <c r="AU2342" s="20">
        <f>U2342*1.075</f>
        <v>6.0737500000000004</v>
      </c>
      <c r="AV2342" s="22">
        <f>MIN(AN2342,AT2342,AU2342)</f>
        <v>5.84</v>
      </c>
      <c r="AW2342" s="20" t="s">
        <v>71</v>
      </c>
      <c r="AX2342" s="20" t="s">
        <v>72</v>
      </c>
      <c r="AY2342" s="25">
        <v>5.84</v>
      </c>
      <c r="AZ2342" s="27">
        <f>IF(AND(AY2342&gt;0,AY2342&lt;=10),AY2342*0.25,IF(AND(AY2342&gt;10,AY2342&lt;=50),AY2342*0.17,IF(AND(AY2342&gt;10,AY2342&lt;=100),AY2342*0.12,IF(AY2342&gt;100,AY2342*0.1))))</f>
        <v>1.46</v>
      </c>
      <c r="BA2342" s="3">
        <f>AZ2342+AY2342</f>
        <v>7.3</v>
      </c>
      <c r="BB2342" s="25">
        <f>BA2342+BA2342*0.08</f>
        <v>7.8839999999999995</v>
      </c>
      <c r="BC2342" s="20" t="s">
        <v>12295</v>
      </c>
      <c r="BP2342" s="20"/>
      <c r="BQ2342" s="20"/>
      <c r="BR2342" s="20"/>
      <c r="BS2342" s="20"/>
      <c r="BT2342" s="20"/>
      <c r="BU2342" s="20"/>
      <c r="BV2342" s="20"/>
      <c r="BW2342" s="20"/>
      <c r="BX2342" s="20"/>
      <c r="BY2342" s="20"/>
      <c r="BZ2342" s="20"/>
      <c r="CA2342" s="20"/>
      <c r="CB2342" s="20"/>
      <c r="CC2342" s="20"/>
      <c r="CD2342" s="20"/>
      <c r="CE2342" s="20"/>
      <c r="CF2342" s="20"/>
      <c r="CG2342" s="20"/>
      <c r="CH2342" s="20"/>
      <c r="CI2342" s="20"/>
      <c r="CJ2342" s="20"/>
      <c r="CK2342" s="20"/>
      <c r="CL2342" s="20"/>
      <c r="CM2342" s="20"/>
      <c r="CN2342" s="20"/>
      <c r="CO2342" s="20"/>
      <c r="CP2342" s="20"/>
      <c r="CQ2342" s="20"/>
      <c r="CR2342" s="20"/>
      <c r="CS2342" s="20"/>
      <c r="CT2342" s="20"/>
      <c r="CU2342" s="20"/>
      <c r="CV2342" s="20"/>
      <c r="CW2342" s="20"/>
      <c r="CX2342" s="20"/>
      <c r="CY2342" s="20"/>
      <c r="CZ2342" s="20"/>
      <c r="DA2342" s="20"/>
      <c r="DB2342" s="20"/>
      <c r="DC2342" s="20"/>
      <c r="DD2342" s="20"/>
      <c r="DE2342" s="20"/>
      <c r="DF2342" s="20"/>
      <c r="DG2342" s="20"/>
      <c r="DH2342" s="20"/>
      <c r="DI2342" s="20"/>
      <c r="DJ2342" s="20"/>
      <c r="DK2342" s="20"/>
      <c r="DL2342" s="20"/>
    </row>
    <row r="2343" spans="1:116" ht="30" customHeight="1">
      <c r="A2343" s="4" t="s">
        <v>37</v>
      </c>
      <c r="B2343" s="5">
        <v>2341</v>
      </c>
      <c r="C2343" s="6">
        <v>758</v>
      </c>
      <c r="D2343" s="6"/>
      <c r="E2343" s="43" t="s">
        <v>7792</v>
      </c>
      <c r="F2343" s="3" t="s">
        <v>7793</v>
      </c>
      <c r="G2343" s="3" t="s">
        <v>3396</v>
      </c>
      <c r="H2343" s="3" t="s">
        <v>299</v>
      </c>
      <c r="I2343" s="3" t="s">
        <v>102</v>
      </c>
      <c r="J2343" s="3" t="s">
        <v>7794</v>
      </c>
      <c r="K2343" s="6"/>
      <c r="L2343" s="3"/>
      <c r="M2343" s="6">
        <v>28</v>
      </c>
      <c r="N2343" s="3" t="s">
        <v>44</v>
      </c>
      <c r="O2343" s="3" t="s">
        <v>7633</v>
      </c>
      <c r="P2343" s="3" t="s">
        <v>7795</v>
      </c>
      <c r="Q2343" s="3" t="s">
        <v>7796</v>
      </c>
      <c r="R2343" s="156">
        <v>2.46</v>
      </c>
      <c r="T2343" s="23" t="s">
        <v>54</v>
      </c>
      <c r="U2343" s="1" t="s">
        <v>54</v>
      </c>
      <c r="W2343" s="22">
        <v>2.57</v>
      </c>
      <c r="Z2343" s="22">
        <v>2.35</v>
      </c>
      <c r="AG2343" s="20">
        <v>2.5649999999999999</v>
      </c>
      <c r="AI2343" s="20">
        <v>2.35</v>
      </c>
      <c r="AN2343" s="25">
        <v>2.4575</v>
      </c>
      <c r="AO2343" s="20" t="s">
        <v>207</v>
      </c>
      <c r="AP2343" s="24" t="s">
        <v>208</v>
      </c>
      <c r="AQ2343" s="20">
        <f>AVERAGE(SMALL(AE2343:AI2343,1),SMALL(AE2343:AI2343,2))</f>
        <v>2.4575</v>
      </c>
      <c r="AR2343" s="20" t="str">
        <f>IF(R2343 &lt;=( AVERAGE(SMALL(AE2343:AI2343,1),SMALL(AE2343:AI2343,2))), R2343, "")</f>
        <v/>
      </c>
      <c r="AS2343" s="20" t="e">
        <f>AVERAGE(SMALL(AJ2343:AM2343,1),SMALL(AJ2343:AM2343,2))</f>
        <v>#NUM!</v>
      </c>
      <c r="AT2343" s="20" t="e">
        <f>T2343*1.075</f>
        <v>#VALUE!</v>
      </c>
      <c r="AU2343" s="20" t="e">
        <f>U2343*1.075</f>
        <v>#VALUE!</v>
      </c>
      <c r="AV2343" s="22" t="e">
        <f>MIN(AN2343,AT2343,AU2343)</f>
        <v>#VALUE!</v>
      </c>
      <c r="AW2343" s="20" t="s">
        <v>209</v>
      </c>
      <c r="AX2343" s="20" t="s">
        <v>208</v>
      </c>
      <c r="AY2343" s="25">
        <v>2.4569999999999999</v>
      </c>
      <c r="AZ2343" s="27">
        <f>IF(AND(AY2343&gt;0,AY2343&lt;=10),AY2343*0.25,IF(AND(AY2343&gt;10,AY2343&lt;=50),AY2343*0.17,IF(AND(AY2343&gt;10,AY2343&lt;=100),AY2343*0.12,IF(AY2343&gt;100,AY2343*0.1))))</f>
        <v>0.61424999999999996</v>
      </c>
      <c r="BA2343" s="3">
        <f>AZ2343+AY2343</f>
        <v>3.07125</v>
      </c>
      <c r="BB2343" s="25">
        <f>BA2343+BA2343*0.08</f>
        <v>3.3169499999999998</v>
      </c>
      <c r="BC2343" s="20" t="s">
        <v>12295</v>
      </c>
      <c r="BP2343" s="20"/>
      <c r="BQ2343" s="20"/>
      <c r="BR2343" s="20"/>
      <c r="BS2343" s="20"/>
      <c r="BT2343" s="20"/>
      <c r="BU2343" s="20"/>
      <c r="BV2343" s="20"/>
      <c r="BW2343" s="20"/>
      <c r="BX2343" s="20"/>
      <c r="BY2343" s="20"/>
      <c r="BZ2343" s="20"/>
      <c r="CA2343" s="20"/>
      <c r="CB2343" s="20"/>
      <c r="CC2343" s="20"/>
      <c r="CD2343" s="20"/>
      <c r="CE2343" s="20"/>
      <c r="CF2343" s="20"/>
      <c r="CG2343" s="20"/>
      <c r="CH2343" s="20"/>
      <c r="CI2343" s="20"/>
      <c r="CJ2343" s="20"/>
      <c r="CK2343" s="20"/>
      <c r="CL2343" s="20"/>
      <c r="CM2343" s="20"/>
      <c r="CN2343" s="20"/>
      <c r="CO2343" s="20"/>
      <c r="CP2343" s="20"/>
      <c r="CQ2343" s="20"/>
      <c r="CR2343" s="20"/>
      <c r="CS2343" s="20"/>
      <c r="CT2343" s="20"/>
      <c r="CU2343" s="20"/>
      <c r="CV2343" s="20"/>
      <c r="CW2343" s="20"/>
      <c r="CX2343" s="20"/>
      <c r="CY2343" s="20"/>
      <c r="CZ2343" s="20"/>
      <c r="DA2343" s="20"/>
      <c r="DB2343" s="20"/>
      <c r="DC2343" s="20"/>
      <c r="DD2343" s="20"/>
      <c r="DE2343" s="20"/>
      <c r="DF2343" s="20"/>
      <c r="DG2343" s="20"/>
      <c r="DH2343" s="20"/>
      <c r="DI2343" s="20"/>
      <c r="DJ2343" s="20"/>
      <c r="DK2343" s="20"/>
      <c r="DL2343" s="20"/>
    </row>
    <row r="2344" spans="1:116" ht="30" customHeight="1">
      <c r="A2344" s="4" t="s">
        <v>37</v>
      </c>
      <c r="B2344" s="5">
        <v>2342</v>
      </c>
      <c r="C2344" s="6">
        <v>968</v>
      </c>
      <c r="D2344" s="6"/>
      <c r="E2344" s="43" t="s">
        <v>7792</v>
      </c>
      <c r="F2344" s="3" t="s">
        <v>3395</v>
      </c>
      <c r="G2344" s="3" t="s">
        <v>3396</v>
      </c>
      <c r="H2344" s="3" t="s">
        <v>101</v>
      </c>
      <c r="I2344" s="3" t="s">
        <v>102</v>
      </c>
      <c r="J2344" s="3" t="s">
        <v>7797</v>
      </c>
      <c r="K2344" s="6"/>
      <c r="L2344" s="3"/>
      <c r="M2344" s="6">
        <v>28</v>
      </c>
      <c r="N2344" s="3" t="s">
        <v>44</v>
      </c>
      <c r="O2344" s="3" t="s">
        <v>7633</v>
      </c>
      <c r="P2344" s="3" t="s">
        <v>7798</v>
      </c>
      <c r="Q2344" s="3" t="s">
        <v>7799</v>
      </c>
      <c r="R2344" s="156">
        <v>3.2</v>
      </c>
      <c r="T2344" s="23" t="s">
        <v>54</v>
      </c>
      <c r="U2344" s="1" t="s">
        <v>54</v>
      </c>
      <c r="X2344" s="22">
        <v>2.8</v>
      </c>
      <c r="Z2344" s="22">
        <v>3.6</v>
      </c>
      <c r="AG2344" s="20">
        <v>2.806</v>
      </c>
      <c r="AI2344" s="20">
        <v>3.6</v>
      </c>
      <c r="AN2344" s="25">
        <v>3.2</v>
      </c>
      <c r="AO2344" s="20" t="s">
        <v>47</v>
      </c>
      <c r="AP2344" s="24" t="s">
        <v>48</v>
      </c>
      <c r="AQ2344" s="20">
        <f>AVERAGE(SMALL(AE2344:AI2344,1),SMALL(AE2344:AI2344,2))</f>
        <v>3.2030000000000003</v>
      </c>
      <c r="AR2344" s="20">
        <f>IF(R2344 &lt;=( AVERAGE(SMALL(AE2344:AI2344,1),SMALL(AE2344:AI2344,2))), R2344, "")</f>
        <v>3.2</v>
      </c>
      <c r="AS2344" s="20" t="e">
        <f>AVERAGE(SMALL(AJ2344:AM2344,1),SMALL(AJ2344:AM2344,2))</f>
        <v>#NUM!</v>
      </c>
      <c r="AT2344" s="20" t="e">
        <f>T2344*1.075</f>
        <v>#VALUE!</v>
      </c>
      <c r="AU2344" s="20" t="e">
        <f>U2344*1.075</f>
        <v>#VALUE!</v>
      </c>
      <c r="AV2344" s="22" t="e">
        <f>MIN(AN2344,AT2344,AU2344)</f>
        <v>#VALUE!</v>
      </c>
      <c r="AW2344" s="26" t="s">
        <v>49</v>
      </c>
      <c r="AX2344" s="20" t="s">
        <v>48</v>
      </c>
      <c r="AY2344" s="25">
        <v>3.2</v>
      </c>
      <c r="AZ2344" s="27">
        <f>IF(AND(AY2344&gt;0,AY2344&lt;=10),AY2344*0.25,IF(AND(AY2344&gt;10,AY2344&lt;=50),AY2344*0.17,IF(AND(AY2344&gt;10,AY2344&lt;=100),AY2344*0.12,IF(AY2344&gt;100,AY2344*0.1))))</f>
        <v>0.8</v>
      </c>
      <c r="BA2344" s="3">
        <f>AZ2344+AY2344</f>
        <v>4</v>
      </c>
      <c r="BB2344" s="25">
        <f>BA2344+BA2344*0.08</f>
        <v>4.32</v>
      </c>
      <c r="BC2344" s="20" t="s">
        <v>12295</v>
      </c>
      <c r="BP2344" s="20"/>
      <c r="BQ2344" s="20"/>
      <c r="BR2344" s="20"/>
      <c r="BS2344" s="20"/>
      <c r="BT2344" s="20"/>
      <c r="BU2344" s="20"/>
      <c r="BV2344" s="20"/>
      <c r="BW2344" s="20"/>
      <c r="BX2344" s="20"/>
      <c r="BY2344" s="20"/>
      <c r="BZ2344" s="20"/>
      <c r="CA2344" s="20"/>
      <c r="CB2344" s="20"/>
      <c r="CC2344" s="20"/>
      <c r="CD2344" s="20"/>
      <c r="CE2344" s="20"/>
      <c r="CF2344" s="20"/>
      <c r="CG2344" s="20"/>
      <c r="CH2344" s="20"/>
      <c r="CI2344" s="20"/>
      <c r="CJ2344" s="20"/>
      <c r="CK2344" s="20"/>
      <c r="CL2344" s="20"/>
      <c r="CM2344" s="20"/>
      <c r="CN2344" s="20"/>
      <c r="CO2344" s="20"/>
      <c r="CP2344" s="20"/>
      <c r="CQ2344" s="20"/>
      <c r="CR2344" s="20"/>
      <c r="CS2344" s="20"/>
      <c r="CT2344" s="20"/>
      <c r="CU2344" s="20"/>
      <c r="CV2344" s="20"/>
      <c r="CW2344" s="20"/>
      <c r="CX2344" s="20"/>
      <c r="CY2344" s="20"/>
      <c r="CZ2344" s="20"/>
      <c r="DA2344" s="20"/>
      <c r="DB2344" s="20"/>
      <c r="DC2344" s="20"/>
      <c r="DD2344" s="20"/>
      <c r="DE2344" s="20"/>
      <c r="DF2344" s="20"/>
      <c r="DG2344" s="20"/>
      <c r="DH2344" s="20"/>
      <c r="DI2344" s="20"/>
      <c r="DJ2344" s="20"/>
      <c r="DK2344" s="20"/>
      <c r="DL2344" s="20"/>
    </row>
    <row r="2345" spans="1:116" ht="30" customHeight="1">
      <c r="A2345" s="4" t="s">
        <v>37</v>
      </c>
      <c r="B2345" s="5">
        <v>2343</v>
      </c>
      <c r="C2345" s="6">
        <v>799</v>
      </c>
      <c r="D2345" s="6"/>
      <c r="E2345" s="43" t="s">
        <v>7655</v>
      </c>
      <c r="F2345" s="3" t="s">
        <v>7651</v>
      </c>
      <c r="G2345" s="3" t="s">
        <v>362</v>
      </c>
      <c r="H2345" s="3" t="s">
        <v>299</v>
      </c>
      <c r="I2345" s="3" t="s">
        <v>102</v>
      </c>
      <c r="J2345" s="3" t="s">
        <v>7652</v>
      </c>
      <c r="K2345" s="6"/>
      <c r="L2345" s="3"/>
      <c r="M2345" s="6">
        <v>30</v>
      </c>
      <c r="N2345" s="3" t="s">
        <v>44</v>
      </c>
      <c r="O2345" s="3" t="s">
        <v>7633</v>
      </c>
      <c r="P2345" s="3" t="s">
        <v>7641</v>
      </c>
      <c r="Q2345" s="3" t="s">
        <v>7656</v>
      </c>
      <c r="R2345" s="156">
        <v>1.67</v>
      </c>
      <c r="T2345" s="23">
        <v>1.55</v>
      </c>
      <c r="U2345" s="1">
        <v>1.55</v>
      </c>
      <c r="X2345" s="22">
        <v>1.55</v>
      </c>
      <c r="Z2345" s="22">
        <v>2.27</v>
      </c>
      <c r="AN2345" s="25">
        <v>1.67</v>
      </c>
      <c r="AO2345" s="20" t="s">
        <v>47</v>
      </c>
      <c r="AP2345" s="24" t="s">
        <v>48</v>
      </c>
      <c r="AQ2345" s="20" t="e">
        <f>AVERAGE(SMALL(AE2345:AI2345,1),SMALL(AE2345:AI2345,2))</f>
        <v>#NUM!</v>
      </c>
      <c r="AR2345" s="20" t="e">
        <f>IF(R2345 &lt;=( AVERAGE(SMALL(AE2345:AI2345,1),SMALL(AE2345:AI2345,2))), R2345, "")</f>
        <v>#NUM!</v>
      </c>
      <c r="AS2345" s="20" t="e">
        <f>AVERAGE(SMALL(AJ2345:AM2345,1),SMALL(AJ2345:AM2345,2))</f>
        <v>#NUM!</v>
      </c>
      <c r="AT2345" s="20">
        <f>T2345*1.075</f>
        <v>1.66625</v>
      </c>
      <c r="AU2345" s="20">
        <f>U2345*1.075</f>
        <v>1.66625</v>
      </c>
      <c r="AV2345" s="22">
        <f>MIN(AN2345,AT2345,AU2345)</f>
        <v>1.66625</v>
      </c>
      <c r="AW2345" s="26" t="s">
        <v>49</v>
      </c>
      <c r="AX2345" s="26" t="s">
        <v>48</v>
      </c>
      <c r="AY2345" s="25">
        <v>1.66625</v>
      </c>
      <c r="AZ2345" s="27">
        <f>IF(AND(AY2345&gt;0,AY2345&lt;=10),AY2345*0.25,IF(AND(AY2345&gt;10,AY2345&lt;=50),AY2345*0.17,IF(AND(AY2345&gt;10,AY2345&lt;=100),AY2345*0.12,IF(AY2345&gt;100,AY2345*0.1))))</f>
        <v>0.4165625</v>
      </c>
      <c r="BA2345" s="3">
        <f>AZ2345+AY2345</f>
        <v>2.0828125000000002</v>
      </c>
      <c r="BB2345" s="25">
        <f>BA2345+BA2345*0.08</f>
        <v>2.2494375</v>
      </c>
      <c r="BC2345" s="20" t="s">
        <v>12295</v>
      </c>
      <c r="BP2345" s="20"/>
      <c r="BQ2345" s="20"/>
      <c r="BR2345" s="20"/>
      <c r="BS2345" s="20"/>
      <c r="BT2345" s="20"/>
      <c r="BU2345" s="20"/>
      <c r="BV2345" s="20"/>
      <c r="BW2345" s="20"/>
      <c r="BX2345" s="20"/>
      <c r="BY2345" s="20"/>
      <c r="BZ2345" s="20"/>
      <c r="CA2345" s="20"/>
      <c r="CB2345" s="20"/>
      <c r="CC2345" s="20"/>
      <c r="CD2345" s="20"/>
      <c r="CE2345" s="20"/>
      <c r="CF2345" s="20"/>
      <c r="CG2345" s="20"/>
      <c r="CH2345" s="20"/>
      <c r="CI2345" s="20"/>
      <c r="CJ2345" s="20"/>
      <c r="CK2345" s="20"/>
      <c r="CL2345" s="20"/>
      <c r="CM2345" s="20"/>
      <c r="CN2345" s="20"/>
      <c r="CO2345" s="20"/>
      <c r="CP2345" s="20"/>
      <c r="CQ2345" s="20"/>
      <c r="CR2345" s="20"/>
      <c r="CS2345" s="20"/>
      <c r="CT2345" s="20"/>
      <c r="CU2345" s="20"/>
      <c r="CV2345" s="20"/>
      <c r="CW2345" s="20"/>
      <c r="CX2345" s="20"/>
      <c r="CY2345" s="20"/>
      <c r="CZ2345" s="20"/>
      <c r="DA2345" s="20"/>
      <c r="DB2345" s="20"/>
      <c r="DC2345" s="20"/>
      <c r="DD2345" s="20"/>
      <c r="DE2345" s="20"/>
      <c r="DF2345" s="20"/>
      <c r="DG2345" s="20"/>
      <c r="DH2345" s="20"/>
      <c r="DI2345" s="20"/>
      <c r="DJ2345" s="20"/>
      <c r="DK2345" s="20"/>
      <c r="DL2345" s="20"/>
    </row>
    <row r="2346" spans="1:116" ht="30" customHeight="1">
      <c r="A2346" s="153" t="s">
        <v>12952</v>
      </c>
      <c r="B2346" s="5">
        <v>2344</v>
      </c>
      <c r="C2346" s="44">
        <v>800</v>
      </c>
      <c r="D2346" s="44"/>
      <c r="E2346" s="43" t="s">
        <v>7650</v>
      </c>
      <c r="F2346" s="3" t="s">
        <v>7651</v>
      </c>
      <c r="G2346" s="3" t="s">
        <v>362</v>
      </c>
      <c r="H2346" s="3" t="s">
        <v>101</v>
      </c>
      <c r="I2346" s="3" t="s">
        <v>102</v>
      </c>
      <c r="J2346" s="3" t="s">
        <v>7652</v>
      </c>
      <c r="K2346" s="6"/>
      <c r="L2346" s="3"/>
      <c r="M2346" s="6">
        <v>30</v>
      </c>
      <c r="N2346" s="3" t="s">
        <v>44</v>
      </c>
      <c r="O2346" s="3" t="s">
        <v>7633</v>
      </c>
      <c r="P2346" s="3" t="s">
        <v>7653</v>
      </c>
      <c r="Q2346" s="3" t="s">
        <v>7654</v>
      </c>
      <c r="R2346" s="160">
        <v>2.9</v>
      </c>
      <c r="S2346" s="79"/>
      <c r="T2346" s="81">
        <v>2.7</v>
      </c>
      <c r="U2346" s="82"/>
      <c r="V2346" s="79"/>
      <c r="W2346" s="79"/>
      <c r="X2346" s="79"/>
      <c r="Y2346" s="79"/>
      <c r="Z2346" s="79"/>
      <c r="AA2346" s="79"/>
      <c r="AB2346" s="79"/>
      <c r="AC2346" s="79"/>
      <c r="AD2346" s="79"/>
      <c r="AE2346" s="83"/>
      <c r="AF2346" s="84"/>
      <c r="AG2346" s="84">
        <v>2.1894399999999998</v>
      </c>
      <c r="AH2346" s="84"/>
      <c r="AI2346" s="84">
        <v>3.1</v>
      </c>
      <c r="AJ2346" s="84"/>
      <c r="AK2346" s="84"/>
      <c r="AL2346" s="84"/>
      <c r="AM2346" s="84"/>
      <c r="AN2346" s="85">
        <v>2.6240000000000001</v>
      </c>
      <c r="AO2346" s="84" t="s">
        <v>332</v>
      </c>
      <c r="AP2346" s="83" t="s">
        <v>333</v>
      </c>
      <c r="AQ2346" s="84">
        <v>2.64472</v>
      </c>
      <c r="AR2346" s="84" t="s">
        <v>601</v>
      </c>
      <c r="AS2346" s="84" t="e">
        <v>#NUM!</v>
      </c>
      <c r="AT2346" s="84" t="e">
        <v>#REF!</v>
      </c>
      <c r="AU2346" s="84">
        <v>2.9024999999999999</v>
      </c>
      <c r="AV2346" s="79" t="e">
        <v>#REF!</v>
      </c>
      <c r="AW2346" s="84" t="s">
        <v>332</v>
      </c>
      <c r="AX2346" s="84" t="s">
        <v>333</v>
      </c>
      <c r="AY2346" s="85">
        <v>2.496</v>
      </c>
      <c r="AZ2346" s="87">
        <v>0.624</v>
      </c>
      <c r="BA2346" s="43">
        <v>3.12</v>
      </c>
      <c r="BB2346" s="85">
        <v>3.3696000000000002</v>
      </c>
      <c r="BC2346" s="20" t="s">
        <v>12295</v>
      </c>
      <c r="BD2346" s="84" t="s">
        <v>12298</v>
      </c>
      <c r="BE2346" s="88"/>
      <c r="BF2346" s="88"/>
      <c r="BG2346" s="88"/>
      <c r="BH2346" s="88"/>
      <c r="BI2346" s="88"/>
      <c r="BJ2346" s="88"/>
      <c r="BK2346" s="88"/>
      <c r="BL2346" s="88"/>
      <c r="BM2346" s="88"/>
      <c r="BN2346" s="88"/>
      <c r="BO2346" s="88"/>
      <c r="BP2346" s="88"/>
      <c r="BQ2346" s="88"/>
      <c r="BR2346" s="88"/>
      <c r="BS2346" s="88"/>
      <c r="BT2346" s="88"/>
      <c r="BU2346" s="88"/>
      <c r="BV2346" s="88"/>
      <c r="BW2346" s="88"/>
      <c r="BX2346" s="88"/>
      <c r="BY2346" s="88"/>
      <c r="BZ2346" s="88"/>
      <c r="CA2346" s="88"/>
      <c r="CB2346" s="88"/>
      <c r="CC2346" s="88"/>
      <c r="CD2346" s="88"/>
      <c r="CE2346" s="88"/>
      <c r="CF2346" s="88"/>
      <c r="CG2346" s="88"/>
      <c r="CH2346" s="88"/>
      <c r="CI2346" s="88"/>
      <c r="CJ2346" s="88"/>
      <c r="CK2346" s="88"/>
      <c r="CL2346" s="88"/>
      <c r="CM2346" s="88"/>
      <c r="CN2346" s="88"/>
      <c r="CO2346" s="88"/>
      <c r="CP2346" s="88"/>
      <c r="CQ2346" s="88"/>
      <c r="CR2346" s="88"/>
      <c r="CS2346" s="88"/>
      <c r="CT2346" s="88"/>
      <c r="CU2346" s="88"/>
      <c r="CV2346" s="88"/>
      <c r="CW2346" s="88"/>
      <c r="CX2346" s="88"/>
      <c r="CY2346" s="88"/>
      <c r="CZ2346" s="88"/>
      <c r="DA2346" s="88"/>
      <c r="DB2346" s="88"/>
      <c r="DC2346" s="88"/>
      <c r="DD2346" s="88"/>
      <c r="DE2346" s="88"/>
      <c r="DF2346" s="88"/>
      <c r="DG2346" s="88"/>
      <c r="DH2346" s="88"/>
      <c r="DI2346" s="88"/>
      <c r="DJ2346" s="88"/>
      <c r="DK2346" s="88"/>
      <c r="DL2346" s="88"/>
    </row>
    <row r="2347" spans="1:116" ht="30" customHeight="1">
      <c r="A2347" s="4" t="s">
        <v>37</v>
      </c>
      <c r="B2347" s="5">
        <v>2345</v>
      </c>
      <c r="C2347" s="6">
        <v>800</v>
      </c>
      <c r="D2347" s="6"/>
      <c r="E2347" s="43" t="s">
        <v>7650</v>
      </c>
      <c r="F2347" s="3" t="s">
        <v>7651</v>
      </c>
      <c r="G2347" s="3" t="s">
        <v>362</v>
      </c>
      <c r="H2347" s="3" t="s">
        <v>101</v>
      </c>
      <c r="I2347" s="3" t="s">
        <v>102</v>
      </c>
      <c r="J2347" s="3" t="s">
        <v>7652</v>
      </c>
      <c r="K2347" s="6"/>
      <c r="L2347" s="3"/>
      <c r="M2347" s="6">
        <v>30</v>
      </c>
      <c r="N2347" s="3" t="s">
        <v>44</v>
      </c>
      <c r="O2347" s="3" t="s">
        <v>7633</v>
      </c>
      <c r="P2347" s="3" t="s">
        <v>7653</v>
      </c>
      <c r="Q2347" s="3" t="s">
        <v>7654</v>
      </c>
      <c r="R2347" s="156">
        <v>2.8</v>
      </c>
      <c r="T2347" s="23">
        <v>2.77</v>
      </c>
      <c r="U2347" s="1">
        <v>2.7</v>
      </c>
      <c r="X2347" s="22">
        <v>2.2000000000000002</v>
      </c>
      <c r="Z2347" s="22">
        <v>3</v>
      </c>
      <c r="AN2347" s="25">
        <v>2.6240000000000001</v>
      </c>
      <c r="AO2347" s="20" t="s">
        <v>332</v>
      </c>
      <c r="AP2347" s="24" t="s">
        <v>333</v>
      </c>
      <c r="AQ2347" s="20" t="e">
        <f>AVERAGE(SMALL(AE2347:AI2347,1),SMALL(AE2347:AI2347,2))</f>
        <v>#NUM!</v>
      </c>
      <c r="AR2347" s="20" t="e">
        <f>IF(R2347 &lt;=( AVERAGE(SMALL(AE2347:AI2347,1),SMALL(AE2347:AI2347,2))), R2347, "")</f>
        <v>#NUM!</v>
      </c>
      <c r="AS2347" s="20" t="e">
        <f>AVERAGE(SMALL(AJ2347:AM2347,1),SMALL(AJ2347:AM2347,2))</f>
        <v>#NUM!</v>
      </c>
      <c r="AT2347" s="20">
        <f>T2347*1.075</f>
        <v>2.9777499999999999</v>
      </c>
      <c r="AU2347" s="20">
        <f>U2347*1.075</f>
        <v>2.9024999999999999</v>
      </c>
      <c r="AV2347" s="22">
        <f>MIN(AN2347,AT2347,AU2347)</f>
        <v>2.6240000000000001</v>
      </c>
      <c r="AW2347" s="20" t="s">
        <v>332</v>
      </c>
      <c r="AX2347" s="20" t="s">
        <v>333</v>
      </c>
      <c r="AY2347" s="25">
        <v>2.496</v>
      </c>
      <c r="AZ2347" s="27">
        <f>IF(AND(AY2347&gt;0,AY2347&lt;=10),AY2347*0.25,IF(AND(AY2347&gt;10,AY2347&lt;=50),AY2347*0.17,IF(AND(AY2347&gt;10,AY2347&lt;=100),AY2347*0.12,IF(AY2347&gt;100,AY2347*0.1))))</f>
        <v>0.624</v>
      </c>
      <c r="BA2347" s="3">
        <f>AZ2347+AY2347</f>
        <v>3.12</v>
      </c>
      <c r="BB2347" s="25">
        <f>BA2347+BA2347*0.08</f>
        <v>3.3696000000000002</v>
      </c>
      <c r="BC2347" s="20" t="s">
        <v>12295</v>
      </c>
      <c r="BP2347" s="20"/>
      <c r="BQ2347" s="20"/>
      <c r="BR2347" s="20"/>
      <c r="BS2347" s="20"/>
      <c r="BT2347" s="20"/>
      <c r="BU2347" s="20"/>
      <c r="BV2347" s="20"/>
      <c r="BW2347" s="20"/>
      <c r="BX2347" s="20"/>
      <c r="BY2347" s="20"/>
      <c r="BZ2347" s="20"/>
      <c r="CA2347" s="20"/>
      <c r="CB2347" s="20"/>
      <c r="CC2347" s="20"/>
      <c r="CD2347" s="20"/>
      <c r="CE2347" s="20"/>
      <c r="CF2347" s="20"/>
      <c r="CG2347" s="20"/>
      <c r="CH2347" s="20"/>
      <c r="CI2347" s="20"/>
      <c r="CJ2347" s="20"/>
      <c r="CK2347" s="20"/>
      <c r="CL2347" s="20"/>
      <c r="CM2347" s="20"/>
      <c r="CN2347" s="20"/>
      <c r="CO2347" s="20"/>
      <c r="CP2347" s="20"/>
      <c r="CQ2347" s="20"/>
      <c r="CR2347" s="20"/>
      <c r="CS2347" s="20"/>
      <c r="CT2347" s="20"/>
      <c r="CU2347" s="20"/>
      <c r="CV2347" s="20"/>
      <c r="CW2347" s="20"/>
      <c r="CX2347" s="20"/>
      <c r="CY2347" s="20"/>
      <c r="CZ2347" s="20"/>
      <c r="DA2347" s="20"/>
      <c r="DB2347" s="20"/>
      <c r="DC2347" s="20"/>
      <c r="DD2347" s="20"/>
      <c r="DE2347" s="20"/>
      <c r="DF2347" s="20"/>
      <c r="DG2347" s="20"/>
      <c r="DH2347" s="20"/>
      <c r="DI2347" s="20"/>
      <c r="DJ2347" s="20"/>
      <c r="DK2347" s="20"/>
      <c r="DL2347" s="20"/>
    </row>
    <row r="2348" spans="1:116" ht="30" customHeight="1">
      <c r="A2348" s="4" t="s">
        <v>37</v>
      </c>
      <c r="B2348" s="5">
        <v>2346</v>
      </c>
      <c r="C2348" s="6">
        <v>5267</v>
      </c>
      <c r="D2348" s="6"/>
      <c r="E2348" s="43" t="s">
        <v>7817</v>
      </c>
      <c r="F2348" s="3" t="s">
        <v>7818</v>
      </c>
      <c r="G2348" s="3" t="s">
        <v>1377</v>
      </c>
      <c r="H2348" s="3" t="s">
        <v>165</v>
      </c>
      <c r="I2348" s="3" t="s">
        <v>102</v>
      </c>
      <c r="J2348" s="3" t="s">
        <v>1749</v>
      </c>
      <c r="K2348" s="6"/>
      <c r="L2348" s="3"/>
      <c r="M2348" s="6">
        <v>28</v>
      </c>
      <c r="N2348" s="3" t="s">
        <v>44</v>
      </c>
      <c r="O2348" s="3" t="s">
        <v>7633</v>
      </c>
      <c r="P2348" s="3" t="s">
        <v>6268</v>
      </c>
      <c r="Q2348" s="3" t="s">
        <v>7820</v>
      </c>
      <c r="R2348" s="156">
        <v>3.64</v>
      </c>
      <c r="T2348" s="23">
        <v>5</v>
      </c>
      <c r="U2348" s="1">
        <v>5</v>
      </c>
      <c r="W2348" s="22">
        <v>3.39</v>
      </c>
      <c r="AF2348" s="20">
        <v>4.1020000000000003</v>
      </c>
      <c r="AN2348" s="25">
        <v>3.64</v>
      </c>
      <c r="AO2348" s="20" t="s">
        <v>47</v>
      </c>
      <c r="AP2348" s="24" t="s">
        <v>48</v>
      </c>
      <c r="AQ2348" s="20" t="e">
        <f>AVERAGE(SMALL(AE2348:AI2348,1),SMALL(AE2348:AI2348,2))</f>
        <v>#NUM!</v>
      </c>
      <c r="AR2348" s="20" t="e">
        <f>IF(R2348 &lt;=( AVERAGE(SMALL(AE2348:AI2348,1),SMALL(AE2348:AI2348,2))), R2348, "")</f>
        <v>#NUM!</v>
      </c>
      <c r="AS2348" s="20" t="e">
        <f>AVERAGE(SMALL(AJ2348:AM2348,1),SMALL(AJ2348:AM2348,2))</f>
        <v>#NUM!</v>
      </c>
      <c r="AT2348" s="20">
        <f>T2348*1.075</f>
        <v>5.375</v>
      </c>
      <c r="AU2348" s="20">
        <f>U2348*1.075</f>
        <v>5.375</v>
      </c>
      <c r="AV2348" s="22">
        <f>MIN(AN2348,AT2348,AU2348)</f>
        <v>3.64</v>
      </c>
      <c r="AW2348" s="26" t="s">
        <v>49</v>
      </c>
      <c r="AX2348" s="20" t="s">
        <v>48</v>
      </c>
      <c r="AY2348" s="25">
        <v>3.64</v>
      </c>
      <c r="AZ2348" s="27">
        <f>IF(AND(AY2348&gt;0,AY2348&lt;=10),AY2348*0.25,IF(AND(AY2348&gt;10,AY2348&lt;=50),AY2348*0.17,IF(AND(AY2348&gt;10,AY2348&lt;=100),AY2348*0.12,IF(AY2348&gt;100,AY2348*0.1))))</f>
        <v>0.91</v>
      </c>
      <c r="BA2348" s="3">
        <f>AZ2348+AY2348</f>
        <v>4.55</v>
      </c>
      <c r="BB2348" s="25">
        <f>BA2348+BA2348*0.08</f>
        <v>4.9139999999999997</v>
      </c>
      <c r="BC2348" s="20" t="s">
        <v>12295</v>
      </c>
      <c r="BP2348" s="20"/>
      <c r="BQ2348" s="20"/>
      <c r="BR2348" s="20"/>
      <c r="BS2348" s="20"/>
      <c r="BT2348" s="20"/>
      <c r="BU2348" s="20"/>
      <c r="BV2348" s="20"/>
      <c r="BW2348" s="20"/>
      <c r="BX2348" s="20"/>
      <c r="BY2348" s="20"/>
      <c r="BZ2348" s="20"/>
      <c r="CA2348" s="20"/>
      <c r="CB2348" s="20"/>
      <c r="CC2348" s="20"/>
      <c r="CD2348" s="20"/>
      <c r="CE2348" s="20"/>
      <c r="CF2348" s="20"/>
      <c r="CG2348" s="20"/>
      <c r="CH2348" s="20"/>
      <c r="CI2348" s="20"/>
      <c r="CJ2348" s="20"/>
      <c r="CK2348" s="20"/>
      <c r="CL2348" s="20"/>
      <c r="CM2348" s="20"/>
      <c r="CN2348" s="20"/>
      <c r="CO2348" s="20"/>
      <c r="CP2348" s="20"/>
      <c r="CQ2348" s="20"/>
      <c r="CR2348" s="20"/>
      <c r="CS2348" s="20"/>
      <c r="CT2348" s="20"/>
      <c r="CU2348" s="20"/>
      <c r="CV2348" s="20"/>
      <c r="CW2348" s="20"/>
      <c r="CX2348" s="20"/>
      <c r="CY2348" s="20"/>
      <c r="CZ2348" s="20"/>
      <c r="DA2348" s="20"/>
      <c r="DB2348" s="20"/>
      <c r="DC2348" s="20"/>
      <c r="DD2348" s="20"/>
      <c r="DE2348" s="20"/>
      <c r="DF2348" s="20"/>
      <c r="DG2348" s="20"/>
      <c r="DH2348" s="20"/>
      <c r="DI2348" s="20"/>
      <c r="DJ2348" s="20"/>
      <c r="DK2348" s="20"/>
      <c r="DL2348" s="20"/>
    </row>
    <row r="2349" spans="1:116" ht="30" customHeight="1">
      <c r="A2349" s="4" t="s">
        <v>37</v>
      </c>
      <c r="B2349" s="5">
        <v>2347</v>
      </c>
      <c r="C2349" s="6">
        <v>815</v>
      </c>
      <c r="D2349" s="6"/>
      <c r="E2349" s="43" t="s">
        <v>7804</v>
      </c>
      <c r="F2349" s="3" t="s">
        <v>7811</v>
      </c>
      <c r="G2349" s="3" t="s">
        <v>1252</v>
      </c>
      <c r="H2349" s="3" t="s">
        <v>101</v>
      </c>
      <c r="I2349" s="3" t="s">
        <v>42</v>
      </c>
      <c r="J2349" s="3" t="s">
        <v>7806</v>
      </c>
      <c r="K2349" s="6"/>
      <c r="L2349" s="3"/>
      <c r="M2349" s="6">
        <v>28</v>
      </c>
      <c r="N2349" s="3" t="s">
        <v>44</v>
      </c>
      <c r="O2349" s="3" t="s">
        <v>7633</v>
      </c>
      <c r="P2349" s="3" t="s">
        <v>7807</v>
      </c>
      <c r="Q2349" s="3" t="s">
        <v>7812</v>
      </c>
      <c r="R2349" s="156">
        <v>4.4400000000000004</v>
      </c>
      <c r="T2349" s="23">
        <v>4</v>
      </c>
      <c r="U2349" s="1">
        <v>4</v>
      </c>
      <c r="X2349" s="22">
        <v>4.71</v>
      </c>
      <c r="Z2349" s="22">
        <v>4.71</v>
      </c>
      <c r="AH2349" s="20">
        <v>4.71</v>
      </c>
      <c r="AN2349" s="25">
        <v>4.4400000000000004</v>
      </c>
      <c r="AO2349" s="20" t="s">
        <v>47</v>
      </c>
      <c r="AP2349" s="24" t="s">
        <v>48</v>
      </c>
      <c r="AQ2349" s="20" t="e">
        <f>AVERAGE(SMALL(AE2349:AI2349,1),SMALL(AE2349:AI2349,2))</f>
        <v>#NUM!</v>
      </c>
      <c r="AR2349" s="20" t="e">
        <f>IF(R2349 &lt;=( AVERAGE(SMALL(AE2349:AI2349,1),SMALL(AE2349:AI2349,2))), R2349, "")</f>
        <v>#NUM!</v>
      </c>
      <c r="AS2349" s="20" t="e">
        <f>AVERAGE(SMALL(AJ2349:AM2349,1),SMALL(AJ2349:AM2349,2))</f>
        <v>#NUM!</v>
      </c>
      <c r="AT2349" s="20">
        <f>T2349*1.075</f>
        <v>4.3</v>
      </c>
      <c r="AU2349" s="20">
        <f>U2349*1.075</f>
        <v>4.3</v>
      </c>
      <c r="AV2349" s="22">
        <f>MIN(AN2349,AT2349,AU2349)</f>
        <v>4.3</v>
      </c>
      <c r="AW2349" s="26" t="s">
        <v>49</v>
      </c>
      <c r="AX2349" s="20" t="s">
        <v>48</v>
      </c>
      <c r="AY2349" s="25">
        <v>4.3</v>
      </c>
      <c r="AZ2349" s="27">
        <f>IF(AND(AY2349&gt;0,AY2349&lt;=10),AY2349*0.25,IF(AND(AY2349&gt;10,AY2349&lt;=50),AY2349*0.17,IF(AND(AY2349&gt;10,AY2349&lt;=100),AY2349*0.12,IF(AY2349&gt;100,AY2349*0.1))))</f>
        <v>1.075</v>
      </c>
      <c r="BA2349" s="3">
        <f>AZ2349+AY2349</f>
        <v>5.375</v>
      </c>
      <c r="BB2349" s="25">
        <f>BA2349+BA2349*0.08</f>
        <v>5.8049999999999997</v>
      </c>
      <c r="BC2349" s="20" t="s">
        <v>12295</v>
      </c>
      <c r="BP2349" s="20"/>
      <c r="BQ2349" s="20"/>
      <c r="BR2349" s="20"/>
      <c r="BS2349" s="20"/>
      <c r="BT2349" s="20"/>
      <c r="BU2349" s="20"/>
      <c r="BV2349" s="20"/>
      <c r="BW2349" s="20"/>
      <c r="BX2349" s="20"/>
      <c r="BY2349" s="20"/>
      <c r="BZ2349" s="20"/>
      <c r="CA2349" s="20"/>
      <c r="CB2349" s="20"/>
      <c r="CC2349" s="20"/>
      <c r="CD2349" s="20"/>
      <c r="CE2349" s="20"/>
      <c r="CF2349" s="20"/>
      <c r="CG2349" s="20"/>
      <c r="CH2349" s="20"/>
      <c r="CI2349" s="20"/>
      <c r="CJ2349" s="20"/>
      <c r="CK2349" s="20"/>
      <c r="CL2349" s="20"/>
      <c r="CM2349" s="20"/>
      <c r="CN2349" s="20"/>
      <c r="CO2349" s="20"/>
      <c r="CP2349" s="20"/>
      <c r="CQ2349" s="20"/>
      <c r="CR2349" s="20"/>
      <c r="CS2349" s="20"/>
      <c r="CT2349" s="20"/>
      <c r="CU2349" s="20"/>
      <c r="CV2349" s="20"/>
      <c r="CW2349" s="20"/>
      <c r="CX2349" s="20"/>
      <c r="CY2349" s="20"/>
      <c r="CZ2349" s="20"/>
      <c r="DA2349" s="20"/>
      <c r="DB2349" s="20"/>
      <c r="DC2349" s="20"/>
      <c r="DD2349" s="20"/>
      <c r="DE2349" s="20"/>
      <c r="DF2349" s="20"/>
      <c r="DG2349" s="20"/>
      <c r="DH2349" s="20"/>
      <c r="DI2349" s="20"/>
      <c r="DJ2349" s="20"/>
      <c r="DK2349" s="20"/>
      <c r="DL2349" s="20"/>
    </row>
    <row r="2350" spans="1:116" ht="30" customHeight="1">
      <c r="A2350" s="153" t="s">
        <v>12952</v>
      </c>
      <c r="B2350" s="5">
        <v>2348</v>
      </c>
      <c r="C2350" s="44">
        <v>816</v>
      </c>
      <c r="D2350" s="44"/>
      <c r="E2350" s="172" t="s">
        <v>7804</v>
      </c>
      <c r="F2350" s="3" t="s">
        <v>7809</v>
      </c>
      <c r="G2350" s="3" t="s">
        <v>1252</v>
      </c>
      <c r="H2350" s="3" t="s">
        <v>56</v>
      </c>
      <c r="I2350" s="3" t="s">
        <v>42</v>
      </c>
      <c r="J2350" s="3" t="s">
        <v>865</v>
      </c>
      <c r="K2350" s="6"/>
      <c r="L2350" s="3"/>
      <c r="M2350" s="6">
        <v>28</v>
      </c>
      <c r="N2350" s="3" t="s">
        <v>44</v>
      </c>
      <c r="O2350" s="3" t="s">
        <v>7633</v>
      </c>
      <c r="P2350" s="3" t="s">
        <v>7807</v>
      </c>
      <c r="Q2350" s="3" t="s">
        <v>7810</v>
      </c>
      <c r="R2350" s="160">
        <v>6.99</v>
      </c>
      <c r="S2350" s="79">
        <v>6.99</v>
      </c>
      <c r="T2350" s="81">
        <v>6.5</v>
      </c>
      <c r="U2350" s="82"/>
      <c r="V2350" s="79"/>
      <c r="W2350" s="79"/>
      <c r="X2350" s="79"/>
      <c r="Y2350" s="79"/>
      <c r="Z2350" s="79"/>
      <c r="AA2350" s="79"/>
      <c r="AB2350" s="79"/>
      <c r="AC2350" s="79"/>
      <c r="AD2350" s="79"/>
      <c r="AE2350" s="83"/>
      <c r="AF2350" s="84">
        <v>4.8099999999999996</v>
      </c>
      <c r="AG2350" s="84">
        <v>6.3366100000000003</v>
      </c>
      <c r="AH2350" s="84"/>
      <c r="AI2350" s="84"/>
      <c r="AJ2350" s="84"/>
      <c r="AK2350" s="84"/>
      <c r="AL2350" s="84"/>
      <c r="AM2350" s="84"/>
      <c r="AN2350" s="85">
        <v>6.5</v>
      </c>
      <c r="AO2350" s="84" t="s">
        <v>47</v>
      </c>
      <c r="AP2350" s="83" t="s">
        <v>48</v>
      </c>
      <c r="AQ2350" s="84">
        <f>AVERAGE(SMALL(AE2350:AI2350,1),SMALL(AE2350:AI2350,2))</f>
        <v>5.5733049999999995</v>
      </c>
      <c r="AR2350" s="84" t="str">
        <f>IF(R2350 &lt;=( AVERAGE(SMALL(AE2350:AI2350,1),SMALL(AE2350:AI2350,2))), R2350, "")</f>
        <v/>
      </c>
      <c r="AS2350" s="84" t="e">
        <f>AVERAGE(SMALL(AJ2350:AM2350,1),SMALL(AJ2350:AM2350,2))</f>
        <v>#NUM!</v>
      </c>
      <c r="AT2350" s="84" t="e">
        <f>#REF!*1.075</f>
        <v>#REF!</v>
      </c>
      <c r="AU2350" s="84">
        <f>T2350*1.075</f>
        <v>6.9874999999999998</v>
      </c>
      <c r="AV2350" s="79" t="e">
        <f>MIN(AN2350,AT2350,AU2350)</f>
        <v>#REF!</v>
      </c>
      <c r="AW2350" s="84" t="s">
        <v>207</v>
      </c>
      <c r="AX2350" s="84" t="s">
        <v>208</v>
      </c>
      <c r="AY2350" s="85">
        <v>5.5732999999999997</v>
      </c>
      <c r="AZ2350" s="87">
        <f>IF(AND(AY2350&gt;0,AY2350&lt;=10),AY2350*0.25,IF(AND(AY2350&gt;10,AY2350&lt;=50),AY2350*0.17,IF(AND(AY2350&gt;10,AY2350&lt;=100),AY2350*0.12,IF(AY2350&gt;100,AY2350*0.1))))</f>
        <v>1.3933249999999999</v>
      </c>
      <c r="BA2350" s="43">
        <f>AZ2350+AY2350</f>
        <v>6.9666249999999996</v>
      </c>
      <c r="BB2350" s="85">
        <f>BA2350+BA2350*0.08</f>
        <v>7.5239549999999999</v>
      </c>
      <c r="BC2350" s="20" t="s">
        <v>12295</v>
      </c>
      <c r="BD2350" s="84" t="s">
        <v>12298</v>
      </c>
      <c r="BE2350" s="88"/>
      <c r="BF2350" s="88"/>
      <c r="BG2350" s="88"/>
      <c r="BH2350" s="88"/>
      <c r="BI2350" s="88"/>
      <c r="BJ2350" s="88"/>
      <c r="BK2350" s="88"/>
      <c r="BL2350" s="88"/>
      <c r="BM2350" s="88"/>
      <c r="BN2350" s="88"/>
      <c r="BO2350" s="88"/>
      <c r="BP2350" s="88"/>
      <c r="BQ2350" s="88"/>
      <c r="BR2350" s="88"/>
      <c r="BS2350" s="88"/>
      <c r="BT2350" s="88"/>
      <c r="BU2350" s="88"/>
      <c r="BV2350" s="88"/>
      <c r="BW2350" s="88"/>
      <c r="BX2350" s="88"/>
      <c r="BY2350" s="88"/>
      <c r="BZ2350" s="88"/>
      <c r="CA2350" s="88"/>
      <c r="CB2350" s="88"/>
      <c r="CC2350" s="88"/>
      <c r="CD2350" s="88"/>
      <c r="CE2350" s="88"/>
      <c r="CF2350" s="88"/>
      <c r="CG2350" s="88"/>
      <c r="CH2350" s="88"/>
      <c r="CI2350" s="88"/>
      <c r="CJ2350" s="88"/>
      <c r="CK2350" s="88"/>
      <c r="CL2350" s="88"/>
      <c r="CM2350" s="88"/>
      <c r="CN2350" s="88"/>
      <c r="CO2350" s="88"/>
      <c r="CP2350" s="88"/>
      <c r="CQ2350" s="88"/>
      <c r="CR2350" s="88"/>
      <c r="CS2350" s="88"/>
      <c r="CT2350" s="88"/>
      <c r="CU2350" s="88"/>
      <c r="CV2350" s="88"/>
      <c r="CW2350" s="88"/>
      <c r="CX2350" s="88"/>
      <c r="CY2350" s="88"/>
      <c r="CZ2350" s="88"/>
      <c r="DA2350" s="88"/>
      <c r="DB2350" s="88"/>
      <c r="DC2350" s="88"/>
      <c r="DD2350" s="88"/>
      <c r="DE2350" s="88"/>
      <c r="DF2350" s="88"/>
      <c r="DG2350" s="88"/>
      <c r="DH2350" s="88"/>
      <c r="DI2350" s="88"/>
      <c r="DJ2350" s="88"/>
      <c r="DK2350" s="88"/>
      <c r="DL2350" s="88"/>
    </row>
    <row r="2351" spans="1:116" ht="30" customHeight="1">
      <c r="A2351" s="4" t="s">
        <v>37</v>
      </c>
      <c r="B2351" s="5">
        <v>2349</v>
      </c>
      <c r="C2351" s="6">
        <v>814</v>
      </c>
      <c r="D2351" s="6"/>
      <c r="E2351" s="43" t="s">
        <v>7804</v>
      </c>
      <c r="F2351" s="3" t="s">
        <v>7805</v>
      </c>
      <c r="G2351" s="3" t="s">
        <v>1252</v>
      </c>
      <c r="H2351" s="3" t="s">
        <v>163</v>
      </c>
      <c r="I2351" s="3" t="s">
        <v>42</v>
      </c>
      <c r="J2351" s="3" t="s">
        <v>7806</v>
      </c>
      <c r="K2351" s="6"/>
      <c r="L2351" s="3"/>
      <c r="M2351" s="6">
        <v>28</v>
      </c>
      <c r="N2351" s="3" t="s">
        <v>44</v>
      </c>
      <c r="O2351" s="3" t="s">
        <v>7633</v>
      </c>
      <c r="P2351" s="3" t="s">
        <v>7807</v>
      </c>
      <c r="Q2351" s="3" t="s">
        <v>7808</v>
      </c>
      <c r="R2351" s="156">
        <v>8.6</v>
      </c>
      <c r="T2351" s="23">
        <v>8</v>
      </c>
      <c r="U2351" s="1">
        <v>8</v>
      </c>
      <c r="X2351" s="22">
        <v>11.2</v>
      </c>
      <c r="Z2351" s="22">
        <v>9.0500000000000007</v>
      </c>
      <c r="AH2351" s="20">
        <v>9.0500000000000007</v>
      </c>
      <c r="AN2351" s="25">
        <v>8.6</v>
      </c>
      <c r="AO2351" s="20" t="s">
        <v>47</v>
      </c>
      <c r="AP2351" s="24" t="s">
        <v>48</v>
      </c>
      <c r="AQ2351" s="20" t="e">
        <f>AVERAGE(SMALL(AE2351:AI2351,1),SMALL(AE2351:AI2351,2))</f>
        <v>#NUM!</v>
      </c>
      <c r="AR2351" s="20" t="e">
        <f>IF(R2351 &lt;=( AVERAGE(SMALL(AE2351:AI2351,1),SMALL(AE2351:AI2351,2))), R2351, "")</f>
        <v>#NUM!</v>
      </c>
      <c r="AS2351" s="20" t="e">
        <f>AVERAGE(SMALL(AJ2351:AM2351,1),SMALL(AJ2351:AM2351,2))</f>
        <v>#NUM!</v>
      </c>
      <c r="AT2351" s="20">
        <f>T2351*1.075</f>
        <v>8.6</v>
      </c>
      <c r="AU2351" s="20">
        <f>U2351*1.075</f>
        <v>8.6</v>
      </c>
      <c r="AV2351" s="22">
        <f>MIN(AN2351,AT2351,AU2351)</f>
        <v>8.6</v>
      </c>
      <c r="AW2351" s="26" t="s">
        <v>49</v>
      </c>
      <c r="AX2351" s="20" t="s">
        <v>48</v>
      </c>
      <c r="AY2351" s="25">
        <v>8.6</v>
      </c>
      <c r="AZ2351" s="27">
        <f>IF(AND(AY2351&gt;0,AY2351&lt;=10),AY2351*0.25,IF(AND(AY2351&gt;10,AY2351&lt;=50),AY2351*0.17,IF(AND(AY2351&gt;10,AY2351&lt;=100),AY2351*0.12,IF(AY2351&gt;100,AY2351*0.1))))</f>
        <v>2.15</v>
      </c>
      <c r="BA2351" s="3">
        <f>AZ2351+AY2351</f>
        <v>10.75</v>
      </c>
      <c r="BB2351" s="25">
        <f>BA2351+BA2351*0.08</f>
        <v>11.61</v>
      </c>
      <c r="BC2351" s="20" t="s">
        <v>12295</v>
      </c>
      <c r="BP2351" s="20"/>
      <c r="BQ2351" s="20"/>
      <c r="BR2351" s="20"/>
      <c r="BS2351" s="20"/>
      <c r="BT2351" s="20"/>
      <c r="BU2351" s="20"/>
      <c r="BV2351" s="20"/>
      <c r="BW2351" s="20"/>
      <c r="BX2351" s="20"/>
      <c r="BY2351" s="20"/>
      <c r="BZ2351" s="20"/>
      <c r="CA2351" s="20"/>
      <c r="CB2351" s="20"/>
      <c r="CC2351" s="20"/>
      <c r="CD2351" s="20"/>
      <c r="CE2351" s="20"/>
      <c r="CF2351" s="20"/>
      <c r="CG2351" s="20"/>
      <c r="CH2351" s="20"/>
      <c r="CI2351" s="20"/>
      <c r="CJ2351" s="20"/>
      <c r="CK2351" s="20"/>
      <c r="CL2351" s="20"/>
      <c r="CM2351" s="20"/>
      <c r="CN2351" s="20"/>
      <c r="CO2351" s="20"/>
      <c r="CP2351" s="20"/>
      <c r="CQ2351" s="20"/>
      <c r="CR2351" s="20"/>
      <c r="CS2351" s="20"/>
      <c r="CT2351" s="20"/>
      <c r="CU2351" s="20"/>
      <c r="CV2351" s="20"/>
      <c r="CW2351" s="20"/>
      <c r="CX2351" s="20"/>
      <c r="CY2351" s="20"/>
      <c r="CZ2351" s="20"/>
      <c r="DA2351" s="20"/>
      <c r="DB2351" s="20"/>
      <c r="DC2351" s="20"/>
      <c r="DD2351" s="20"/>
      <c r="DE2351" s="20"/>
      <c r="DF2351" s="20"/>
      <c r="DG2351" s="20"/>
      <c r="DH2351" s="20"/>
      <c r="DI2351" s="20"/>
      <c r="DJ2351" s="20"/>
      <c r="DK2351" s="20"/>
      <c r="DL2351" s="20"/>
    </row>
    <row r="2352" spans="1:116" ht="30" customHeight="1">
      <c r="A2352" s="4" t="s">
        <v>37</v>
      </c>
      <c r="B2352" s="5">
        <v>2350</v>
      </c>
      <c r="C2352" s="236">
        <v>5266</v>
      </c>
      <c r="D2352" s="6"/>
      <c r="E2352" s="43" t="s">
        <v>7817</v>
      </c>
      <c r="F2352" s="3" t="s">
        <v>7818</v>
      </c>
      <c r="G2352" s="3" t="s">
        <v>1377</v>
      </c>
      <c r="H2352" s="3" t="s">
        <v>163</v>
      </c>
      <c r="I2352" s="3" t="s">
        <v>102</v>
      </c>
      <c r="J2352" s="3" t="s">
        <v>1749</v>
      </c>
      <c r="K2352" s="6"/>
      <c r="L2352" s="3"/>
      <c r="M2352" s="6">
        <v>28</v>
      </c>
      <c r="N2352" s="3" t="s">
        <v>44</v>
      </c>
      <c r="O2352" s="3" t="s">
        <v>7633</v>
      </c>
      <c r="P2352" s="3" t="s">
        <v>6268</v>
      </c>
      <c r="Q2352" s="3" t="s">
        <v>7819</v>
      </c>
      <c r="R2352" s="156">
        <v>3.05</v>
      </c>
      <c r="T2352" s="23">
        <v>4</v>
      </c>
      <c r="U2352" s="1">
        <v>4</v>
      </c>
      <c r="W2352" s="22">
        <v>2.4700000000000002</v>
      </c>
      <c r="AF2352" s="20">
        <v>2.9904000000000002</v>
      </c>
      <c r="AN2352" s="25">
        <v>3.05</v>
      </c>
      <c r="AO2352" s="20" t="s">
        <v>47</v>
      </c>
      <c r="AP2352" s="24" t="s">
        <v>48</v>
      </c>
      <c r="AQ2352" s="20" t="e">
        <f>AVERAGE(SMALL(AE2352:AI2352,1),SMALL(AE2352:AI2352,2))</f>
        <v>#NUM!</v>
      </c>
      <c r="AR2352" s="20" t="e">
        <f>IF(R2352 &lt;=( AVERAGE(SMALL(AE2352:AI2352,1),SMALL(AE2352:AI2352,2))), R2352, "")</f>
        <v>#NUM!</v>
      </c>
      <c r="AS2352" s="20" t="e">
        <f>AVERAGE(SMALL(AJ2352:AM2352,1),SMALL(AJ2352:AM2352,2))</f>
        <v>#NUM!</v>
      </c>
      <c r="AT2352" s="20">
        <f>T2352*1.075</f>
        <v>4.3</v>
      </c>
      <c r="AU2352" s="20">
        <f>U2352*1.075</f>
        <v>4.3</v>
      </c>
      <c r="AV2352" s="22">
        <f>MIN(AN2352,AT2352,AU2352)</f>
        <v>3.05</v>
      </c>
      <c r="AW2352" s="26" t="s">
        <v>49</v>
      </c>
      <c r="AX2352" s="20" t="s">
        <v>48</v>
      </c>
      <c r="AY2352" s="25">
        <v>3.05</v>
      </c>
      <c r="AZ2352" s="27">
        <f>IF(AND(AY2352&gt;0,AY2352&lt;=10),AY2352*0.25,IF(AND(AY2352&gt;10,AY2352&lt;=50),AY2352*0.17,IF(AND(AY2352&gt;10,AY2352&lt;=100),AY2352*0.12,IF(AY2352&gt;100,AY2352*0.1))))</f>
        <v>0.76249999999999996</v>
      </c>
      <c r="BA2352" s="3">
        <f>AZ2352+AY2352</f>
        <v>3.8125</v>
      </c>
      <c r="BB2352" s="25">
        <f>BA2352+BA2352*0.08</f>
        <v>4.1174999999999997</v>
      </c>
      <c r="BC2352" s="20" t="s">
        <v>12295</v>
      </c>
      <c r="BP2352" s="20"/>
      <c r="BQ2352" s="20"/>
      <c r="BR2352" s="20"/>
      <c r="BS2352" s="20"/>
      <c r="BT2352" s="20"/>
      <c r="BU2352" s="20"/>
      <c r="BV2352" s="20"/>
      <c r="BW2352" s="20"/>
      <c r="BX2352" s="20"/>
      <c r="BY2352" s="20"/>
      <c r="BZ2352" s="20"/>
      <c r="CA2352" s="20"/>
      <c r="CB2352" s="20"/>
      <c r="CC2352" s="20"/>
      <c r="CD2352" s="20"/>
      <c r="CE2352" s="20"/>
      <c r="CF2352" s="20"/>
      <c r="CG2352" s="20"/>
      <c r="CH2352" s="20"/>
      <c r="CI2352" s="20"/>
      <c r="CJ2352" s="20"/>
      <c r="CK2352" s="20"/>
      <c r="CL2352" s="20"/>
      <c r="CM2352" s="20"/>
      <c r="CN2352" s="20"/>
      <c r="CO2352" s="20"/>
      <c r="CP2352" s="20"/>
      <c r="CQ2352" s="20"/>
      <c r="CR2352" s="20"/>
      <c r="CS2352" s="20"/>
      <c r="CT2352" s="20"/>
      <c r="CU2352" s="20"/>
      <c r="CV2352" s="20"/>
      <c r="CW2352" s="20"/>
      <c r="CX2352" s="20"/>
      <c r="CY2352" s="20"/>
      <c r="CZ2352" s="20"/>
      <c r="DA2352" s="20"/>
      <c r="DB2352" s="20"/>
      <c r="DC2352" s="20"/>
      <c r="DD2352" s="20"/>
      <c r="DE2352" s="20"/>
      <c r="DF2352" s="20"/>
      <c r="DG2352" s="20"/>
      <c r="DH2352" s="20"/>
      <c r="DI2352" s="20"/>
      <c r="DJ2352" s="20"/>
      <c r="DK2352" s="20"/>
      <c r="DL2352" s="20"/>
    </row>
    <row r="2353" spans="1:116" ht="30" customHeight="1">
      <c r="A2353" s="153" t="s">
        <v>12952</v>
      </c>
      <c r="B2353" s="5">
        <v>2351</v>
      </c>
      <c r="C2353" s="44">
        <v>936</v>
      </c>
      <c r="D2353" s="44"/>
      <c r="E2353" s="172" t="s">
        <v>7780</v>
      </c>
      <c r="F2353" s="116" t="s">
        <v>2750</v>
      </c>
      <c r="G2353" s="43" t="s">
        <v>1715</v>
      </c>
      <c r="H2353" s="45" t="s">
        <v>163</v>
      </c>
      <c r="I2353" s="43" t="s">
        <v>568</v>
      </c>
      <c r="J2353" s="155" t="s">
        <v>7781</v>
      </c>
      <c r="K2353" s="47"/>
      <c r="L2353" s="43"/>
      <c r="M2353" s="44">
        <v>14</v>
      </c>
      <c r="N2353" s="43" t="s">
        <v>44</v>
      </c>
      <c r="O2353" s="43" t="s">
        <v>7633</v>
      </c>
      <c r="P2353" s="43" t="s">
        <v>7782</v>
      </c>
      <c r="Q2353" s="43" t="s">
        <v>7783</v>
      </c>
      <c r="R2353" s="160">
        <v>2.58</v>
      </c>
      <c r="S2353" s="79">
        <v>2.58</v>
      </c>
      <c r="T2353" s="81">
        <v>2.4</v>
      </c>
      <c r="U2353" s="82"/>
      <c r="V2353" s="79"/>
      <c r="W2353" s="79"/>
      <c r="X2353" s="79"/>
      <c r="Y2353" s="79"/>
      <c r="Z2353" s="79"/>
      <c r="AA2353" s="79"/>
      <c r="AB2353" s="79"/>
      <c r="AC2353" s="79"/>
      <c r="AD2353" s="79"/>
      <c r="AE2353" s="83"/>
      <c r="AF2353" s="84">
        <v>0.98</v>
      </c>
      <c r="AG2353" s="84">
        <v>2.4020000000000001</v>
      </c>
      <c r="AH2353" s="84"/>
      <c r="AI2353" s="84">
        <v>3.41</v>
      </c>
      <c r="AJ2353" s="84"/>
      <c r="AK2353" s="84"/>
      <c r="AL2353" s="84"/>
      <c r="AM2353" s="84"/>
      <c r="AN2353" s="85">
        <v>1.7549999999999999</v>
      </c>
      <c r="AO2353" s="84" t="s">
        <v>207</v>
      </c>
      <c r="AP2353" s="83" t="s">
        <v>208</v>
      </c>
      <c r="AQ2353" s="84">
        <f>AVERAGE(SMALL(AE2353:AI2353,1),SMALL(AE2353:AI2353,2))</f>
        <v>1.6910000000000001</v>
      </c>
      <c r="AR2353" s="84" t="str">
        <f>IF(R2353 &lt;=( AVERAGE(SMALL(AE2353:AI2353,1),SMALL(AE2353:AI2353,2))), R2353, "")</f>
        <v/>
      </c>
      <c r="AS2353" s="84" t="e">
        <f>AVERAGE(SMALL(AJ2353:AM2353,1),SMALL(AJ2353:AM2353,2))</f>
        <v>#NUM!</v>
      </c>
      <c r="AT2353" s="84" t="e">
        <f>#REF!*1.075</f>
        <v>#REF!</v>
      </c>
      <c r="AU2353" s="84">
        <f>T2353*1.075</f>
        <v>2.5799999999999996</v>
      </c>
      <c r="AV2353" s="79" t="e">
        <f>MIN(AN2353,AT2353,AU2353)</f>
        <v>#REF!</v>
      </c>
      <c r="AW2353" s="84" t="s">
        <v>209</v>
      </c>
      <c r="AX2353" s="84" t="s">
        <v>208</v>
      </c>
      <c r="AY2353" s="85">
        <v>1.6910000000000001</v>
      </c>
      <c r="AZ2353" s="87">
        <f>IF(AND(AY2353&gt;0,AY2353&lt;=10),AY2353*0.25,IF(AND(AY2353&gt;10,AY2353&lt;=50),AY2353*0.17,IF(AND(AY2353&gt;10,AY2353&lt;=100),AY2353*0.12,IF(AY2353&gt;100,AY2353*0.1))))</f>
        <v>0.42275000000000001</v>
      </c>
      <c r="BA2353" s="43">
        <f>AZ2353+AY2353</f>
        <v>2.11375</v>
      </c>
      <c r="BB2353" s="85">
        <f>BA2353+BA2353*0.08</f>
        <v>2.2828499999999998</v>
      </c>
      <c r="BC2353" s="20" t="s">
        <v>12295</v>
      </c>
      <c r="BD2353" s="84" t="s">
        <v>12298</v>
      </c>
      <c r="BE2353" s="88"/>
      <c r="BF2353" s="88"/>
      <c r="BG2353" s="88"/>
      <c r="BH2353" s="88"/>
      <c r="BI2353" s="88"/>
      <c r="BJ2353" s="88"/>
      <c r="BK2353" s="88"/>
      <c r="BL2353" s="88"/>
      <c r="BM2353" s="88"/>
      <c r="BN2353" s="88"/>
      <c r="BO2353" s="88"/>
      <c r="BP2353" s="88"/>
      <c r="BQ2353" s="88"/>
      <c r="BR2353" s="88"/>
      <c r="BS2353" s="88"/>
      <c r="BT2353" s="88"/>
      <c r="BU2353" s="88"/>
      <c r="BV2353" s="88"/>
      <c r="BW2353" s="88"/>
      <c r="BX2353" s="88"/>
      <c r="BY2353" s="88"/>
      <c r="BZ2353" s="88"/>
      <c r="CA2353" s="88"/>
      <c r="CB2353" s="88"/>
      <c r="CC2353" s="88"/>
      <c r="CD2353" s="88"/>
      <c r="CE2353" s="88"/>
      <c r="CF2353" s="88"/>
      <c r="CG2353" s="88"/>
      <c r="CH2353" s="88"/>
      <c r="CI2353" s="88"/>
      <c r="CJ2353" s="88"/>
      <c r="CK2353" s="88"/>
      <c r="CL2353" s="88"/>
      <c r="CM2353" s="88"/>
      <c r="CN2353" s="88"/>
      <c r="CO2353" s="88"/>
      <c r="CP2353" s="88"/>
      <c r="CQ2353" s="88"/>
      <c r="CR2353" s="88"/>
      <c r="CS2353" s="88"/>
      <c r="CT2353" s="88"/>
      <c r="CU2353" s="88"/>
      <c r="CV2353" s="88"/>
      <c r="CW2353" s="88"/>
      <c r="CX2353" s="88"/>
      <c r="CY2353" s="88"/>
      <c r="CZ2353" s="88"/>
      <c r="DA2353" s="88"/>
      <c r="DB2353" s="88"/>
      <c r="DC2353" s="88"/>
      <c r="DD2353" s="88"/>
      <c r="DE2353" s="88"/>
      <c r="DF2353" s="88"/>
      <c r="DG2353" s="88"/>
      <c r="DH2353" s="88"/>
      <c r="DI2353" s="88"/>
      <c r="DJ2353" s="88"/>
      <c r="DK2353" s="88"/>
      <c r="DL2353" s="88"/>
    </row>
    <row r="2354" spans="1:116" ht="30" customHeight="1">
      <c r="A2354" s="4" t="s">
        <v>37</v>
      </c>
      <c r="B2354" s="5">
        <v>2352</v>
      </c>
      <c r="C2354" s="6">
        <v>939</v>
      </c>
      <c r="D2354" s="6"/>
      <c r="E2354" s="43" t="s">
        <v>7780</v>
      </c>
      <c r="F2354" s="116" t="s">
        <v>7784</v>
      </c>
      <c r="G2354" s="3" t="s">
        <v>1715</v>
      </c>
      <c r="H2354" s="4" t="s">
        <v>56</v>
      </c>
      <c r="I2354" s="3" t="s">
        <v>568</v>
      </c>
      <c r="J2354" s="3" t="s">
        <v>7785</v>
      </c>
      <c r="K2354" s="5"/>
      <c r="L2354" s="3"/>
      <c r="M2354" s="6">
        <v>14</v>
      </c>
      <c r="N2354" s="3" t="s">
        <v>44</v>
      </c>
      <c r="O2354" s="3" t="s">
        <v>7633</v>
      </c>
      <c r="P2354" s="3" t="s">
        <v>7786</v>
      </c>
      <c r="Q2354" s="3" t="s">
        <v>7787</v>
      </c>
      <c r="R2354" s="156">
        <v>1.83</v>
      </c>
      <c r="T2354" s="23">
        <v>1.7</v>
      </c>
      <c r="U2354" s="1">
        <v>1.7</v>
      </c>
      <c r="AG2354" s="20">
        <v>1.49</v>
      </c>
      <c r="AH2354" s="20">
        <v>0.65500000000000003</v>
      </c>
      <c r="AI2354" s="20">
        <v>1.9550000000000001</v>
      </c>
      <c r="AN2354" s="25">
        <v>1.0725</v>
      </c>
      <c r="AO2354" s="20" t="s">
        <v>207</v>
      </c>
      <c r="AP2354" s="24" t="s">
        <v>208</v>
      </c>
      <c r="AQ2354" s="20">
        <f>AVERAGE(SMALL(AE2354:AI2354,1),SMALL(AE2354:AI2354,2))</f>
        <v>1.0725</v>
      </c>
      <c r="AR2354" s="20" t="str">
        <f>IF(R2354 &lt;=( AVERAGE(SMALL(AE2354:AI2354,1),SMALL(AE2354:AI2354,2))), R2354, "")</f>
        <v/>
      </c>
      <c r="AS2354" s="20" t="e">
        <f>AVERAGE(SMALL(AJ2354:AM2354,1),SMALL(AJ2354:AM2354,2))</f>
        <v>#NUM!</v>
      </c>
      <c r="AT2354" s="20">
        <f>T2354*1.075</f>
        <v>1.8274999999999999</v>
      </c>
      <c r="AU2354" s="20">
        <f>U2354*1.075</f>
        <v>1.8274999999999999</v>
      </c>
      <c r="AV2354" s="22">
        <f>MIN(AN2354,AT2354,AU2354)</f>
        <v>1.0725</v>
      </c>
      <c r="AW2354" s="20" t="s">
        <v>71</v>
      </c>
      <c r="AX2354" s="20" t="s">
        <v>72</v>
      </c>
      <c r="AY2354" s="25">
        <v>1.07</v>
      </c>
      <c r="AZ2354" s="27">
        <f>IF(AND(AY2354&gt;0,AY2354&lt;=10),AY2354*0.25,IF(AND(AY2354&gt;10,AY2354&lt;=50),AY2354*0.17,IF(AND(AY2354&gt;10,AY2354&lt;=100),AY2354*0.12,IF(AY2354&gt;100,AY2354*0.1))))</f>
        <v>0.26750000000000002</v>
      </c>
      <c r="BA2354" s="3">
        <f>AZ2354+AY2354</f>
        <v>1.3375000000000001</v>
      </c>
      <c r="BB2354" s="25">
        <f>BA2354+BA2354*0.08</f>
        <v>1.4445000000000001</v>
      </c>
      <c r="BC2354" s="20" t="s">
        <v>12295</v>
      </c>
      <c r="BP2354" s="20"/>
      <c r="BQ2354" s="20"/>
      <c r="BR2354" s="20"/>
      <c r="BS2354" s="20"/>
      <c r="BT2354" s="20"/>
      <c r="BU2354" s="20"/>
      <c r="BV2354" s="20"/>
      <c r="BW2354" s="20"/>
      <c r="BX2354" s="20"/>
      <c r="BY2354" s="20"/>
      <c r="BZ2354" s="20"/>
      <c r="CA2354" s="20"/>
      <c r="CB2354" s="20"/>
      <c r="CC2354" s="20"/>
      <c r="CD2354" s="20"/>
      <c r="CE2354" s="20"/>
      <c r="CF2354" s="20"/>
      <c r="CG2354" s="20"/>
      <c r="CH2354" s="20"/>
      <c r="CI2354" s="20"/>
      <c r="CJ2354" s="20"/>
      <c r="CK2354" s="20"/>
      <c r="CL2354" s="20"/>
      <c r="CM2354" s="20"/>
      <c r="CN2354" s="20"/>
      <c r="CO2354" s="20"/>
      <c r="CP2354" s="20"/>
      <c r="CQ2354" s="20"/>
      <c r="CR2354" s="20"/>
      <c r="CS2354" s="20"/>
      <c r="CT2354" s="20"/>
      <c r="CU2354" s="20"/>
      <c r="CV2354" s="20"/>
      <c r="CW2354" s="20"/>
      <c r="CX2354" s="20"/>
      <c r="CY2354" s="20"/>
      <c r="CZ2354" s="20"/>
      <c r="DA2354" s="20"/>
      <c r="DB2354" s="20"/>
      <c r="DC2354" s="20"/>
      <c r="DD2354" s="20"/>
      <c r="DE2354" s="20"/>
      <c r="DF2354" s="20"/>
      <c r="DG2354" s="20"/>
      <c r="DH2354" s="20"/>
      <c r="DI2354" s="20"/>
      <c r="DJ2354" s="20"/>
      <c r="DK2354" s="20"/>
      <c r="DL2354" s="20"/>
    </row>
    <row r="2355" spans="1:116" ht="30" customHeight="1">
      <c r="A2355" s="153" t="s">
        <v>12952</v>
      </c>
      <c r="B2355" s="5">
        <v>2353</v>
      </c>
      <c r="C2355" s="179">
        <v>5305</v>
      </c>
      <c r="D2355" s="179"/>
      <c r="E2355" s="172" t="s">
        <v>7760</v>
      </c>
      <c r="F2355" s="3" t="s">
        <v>7761</v>
      </c>
      <c r="G2355" s="3" t="s">
        <v>280</v>
      </c>
      <c r="H2355" s="3" t="s">
        <v>7762</v>
      </c>
      <c r="I2355" s="3" t="s">
        <v>282</v>
      </c>
      <c r="J2355" s="3" t="s">
        <v>7763</v>
      </c>
      <c r="K2355" s="6"/>
      <c r="L2355" s="3"/>
      <c r="M2355" s="6">
        <v>1</v>
      </c>
      <c r="N2355" s="3" t="s">
        <v>44</v>
      </c>
      <c r="O2355" s="3" t="s">
        <v>7633</v>
      </c>
      <c r="P2355" s="3" t="s">
        <v>6268</v>
      </c>
      <c r="Q2355" s="3" t="s">
        <v>7764</v>
      </c>
      <c r="R2355" s="160">
        <v>4.84</v>
      </c>
      <c r="S2355" s="79">
        <v>4.84</v>
      </c>
      <c r="T2355" s="81">
        <v>4.5</v>
      </c>
      <c r="U2355" s="82"/>
      <c r="V2355" s="79"/>
      <c r="W2355" s="79"/>
      <c r="X2355" s="79"/>
      <c r="Y2355" s="79"/>
      <c r="Z2355" s="79"/>
      <c r="AA2355" s="79"/>
      <c r="AB2355" s="79"/>
      <c r="AC2355" s="79"/>
      <c r="AD2355" s="79"/>
      <c r="AE2355" s="83"/>
      <c r="AF2355" s="84">
        <v>3.13</v>
      </c>
      <c r="AG2355" s="84">
        <v>5.07897</v>
      </c>
      <c r="AH2355" s="84"/>
      <c r="AI2355" s="84"/>
      <c r="AJ2355" s="84"/>
      <c r="AK2355" s="84"/>
      <c r="AL2355" s="84"/>
      <c r="AM2355" s="84"/>
      <c r="AN2355" s="85">
        <v>4.01</v>
      </c>
      <c r="AO2355" s="84" t="s">
        <v>207</v>
      </c>
      <c r="AP2355" s="83" t="s">
        <v>208</v>
      </c>
      <c r="AQ2355" s="84">
        <f>AVERAGE(SMALL(AE2355:AI2355,1),SMALL(AE2355:AI2355,2))</f>
        <v>4.1044850000000004</v>
      </c>
      <c r="AR2355" s="84" t="str">
        <f>IF(R2355 &lt;=( AVERAGE(SMALL(AE2355:AI2355,1),SMALL(AE2355:AI2355,2))), R2355, "")</f>
        <v/>
      </c>
      <c r="AS2355" s="84" t="e">
        <f>AVERAGE(SMALL(AJ2355:AM2355,1),SMALL(AJ2355:AM2355,2))</f>
        <v>#NUM!</v>
      </c>
      <c r="AT2355" s="84" t="e">
        <f>#REF!*1.075</f>
        <v>#REF!</v>
      </c>
      <c r="AU2355" s="84">
        <f>T2355*1.075</f>
        <v>4.8374999999999995</v>
      </c>
      <c r="AV2355" s="79" t="e">
        <f>MIN(AN2355,AT2355,AU2355)</f>
        <v>#REF!</v>
      </c>
      <c r="AW2355" s="84" t="s">
        <v>209</v>
      </c>
      <c r="AX2355" s="84" t="s">
        <v>208</v>
      </c>
      <c r="AY2355" s="85">
        <v>4.1044799999999997</v>
      </c>
      <c r="AZ2355" s="87">
        <f>IF(AND(AY2355&gt;0,AY2355&lt;=10),AY2355*0.25,IF(AND(AY2355&gt;10,AY2355&lt;=50),AY2355*0.17,IF(AND(AY2355&gt;10,AY2355&lt;=100),AY2355*0.12,IF(AY2355&gt;100,AY2355*0.1))))</f>
        <v>1.0261199999999999</v>
      </c>
      <c r="BA2355" s="43">
        <f>AZ2355+AY2355</f>
        <v>5.1305999999999994</v>
      </c>
      <c r="BB2355" s="85">
        <f>BA2355+BA2355*0.08</f>
        <v>5.5410479999999991</v>
      </c>
      <c r="BC2355" s="20" t="s">
        <v>12295</v>
      </c>
      <c r="BD2355" s="84" t="s">
        <v>12298</v>
      </c>
      <c r="BE2355" s="88"/>
      <c r="BF2355" s="88"/>
      <c r="BG2355" s="88"/>
      <c r="BH2355" s="88"/>
      <c r="BI2355" s="88"/>
      <c r="BJ2355" s="88"/>
      <c r="BK2355" s="88"/>
      <c r="BL2355" s="88"/>
      <c r="BM2355" s="88"/>
      <c r="BN2355" s="88"/>
      <c r="BO2355" s="88"/>
      <c r="BP2355" s="88"/>
      <c r="BQ2355" s="88"/>
      <c r="BR2355" s="88"/>
      <c r="BS2355" s="88"/>
      <c r="BT2355" s="88"/>
      <c r="BU2355" s="88"/>
      <c r="BV2355" s="88"/>
      <c r="BW2355" s="88"/>
      <c r="BX2355" s="88"/>
      <c r="BY2355" s="88"/>
      <c r="BZ2355" s="88"/>
      <c r="CA2355" s="88"/>
      <c r="CB2355" s="88"/>
      <c r="CC2355" s="88"/>
      <c r="CD2355" s="88"/>
      <c r="CE2355" s="88"/>
      <c r="CF2355" s="88"/>
      <c r="CG2355" s="88"/>
      <c r="CH2355" s="88"/>
      <c r="CI2355" s="88"/>
      <c r="CJ2355" s="88"/>
      <c r="CK2355" s="88"/>
      <c r="CL2355" s="88"/>
      <c r="CM2355" s="88"/>
      <c r="CN2355" s="88"/>
      <c r="CO2355" s="88"/>
      <c r="CP2355" s="88"/>
      <c r="CQ2355" s="88"/>
      <c r="CR2355" s="88"/>
      <c r="CS2355" s="88"/>
      <c r="CT2355" s="88"/>
      <c r="CU2355" s="88"/>
      <c r="CV2355" s="88"/>
      <c r="CW2355" s="88"/>
      <c r="CX2355" s="88"/>
      <c r="CY2355" s="88"/>
      <c r="CZ2355" s="88"/>
      <c r="DA2355" s="88"/>
      <c r="DB2355" s="88"/>
      <c r="DC2355" s="88"/>
      <c r="DD2355" s="88"/>
      <c r="DE2355" s="88"/>
      <c r="DF2355" s="88"/>
      <c r="DG2355" s="88"/>
      <c r="DH2355" s="88"/>
      <c r="DI2355" s="88"/>
      <c r="DJ2355" s="88"/>
      <c r="DK2355" s="88"/>
      <c r="DL2355" s="88"/>
    </row>
    <row r="2356" spans="1:116" ht="30" customHeight="1">
      <c r="A2356" s="4" t="s">
        <v>37</v>
      </c>
      <c r="B2356" s="5">
        <v>2354</v>
      </c>
      <c r="C2356" s="6">
        <v>1095</v>
      </c>
      <c r="D2356" s="6"/>
      <c r="E2356" s="43" t="s">
        <v>7800</v>
      </c>
      <c r="F2356" s="3" t="s">
        <v>3402</v>
      </c>
      <c r="G2356" s="3" t="s">
        <v>3403</v>
      </c>
      <c r="H2356" s="3" t="s">
        <v>6856</v>
      </c>
      <c r="I2356" s="3" t="s">
        <v>102</v>
      </c>
      <c r="J2356" s="3" t="s">
        <v>2300</v>
      </c>
      <c r="K2356" s="6"/>
      <c r="L2356" s="3"/>
      <c r="M2356" s="6">
        <v>28</v>
      </c>
      <c r="N2356" s="3" t="s">
        <v>44</v>
      </c>
      <c r="O2356" s="3" t="s">
        <v>7633</v>
      </c>
      <c r="P2356" s="3" t="s">
        <v>7801</v>
      </c>
      <c r="Q2356" s="3" t="s">
        <v>7802</v>
      </c>
      <c r="R2356" s="156">
        <v>2.02</v>
      </c>
      <c r="T2356" s="23" t="s">
        <v>54</v>
      </c>
      <c r="U2356" s="1" t="s">
        <v>54</v>
      </c>
      <c r="W2356" s="22">
        <v>1.93</v>
      </c>
      <c r="X2356" s="22">
        <v>2.1</v>
      </c>
      <c r="Z2356" s="22">
        <v>2.37</v>
      </c>
      <c r="AG2356" s="20">
        <v>2.13</v>
      </c>
      <c r="AI2356" s="20">
        <v>2.37</v>
      </c>
      <c r="AJ2356" s="20">
        <v>1.7</v>
      </c>
      <c r="AN2356" s="25">
        <v>2.02</v>
      </c>
      <c r="AO2356" s="20" t="s">
        <v>47</v>
      </c>
      <c r="AP2356" s="24" t="s">
        <v>48</v>
      </c>
      <c r="AQ2356" s="20">
        <f>AVERAGE(SMALL(AE2356:AI2356,1),SMALL(AE2356:AI2356,2))</f>
        <v>2.25</v>
      </c>
      <c r="AR2356" s="20">
        <f>IF(R2356 &lt;=( AVERAGE(SMALL(AE2356:AI2356,1),SMALL(AE2356:AI2356,2))), R2356, "")</f>
        <v>2.02</v>
      </c>
      <c r="AS2356" s="20" t="e">
        <f>AVERAGE(SMALL(AJ2356:AM2356,1),SMALL(AJ2356:AM2356,2))</f>
        <v>#NUM!</v>
      </c>
      <c r="AT2356" s="20" t="e">
        <f>T2356*1.075</f>
        <v>#VALUE!</v>
      </c>
      <c r="AU2356" s="20" t="e">
        <f>U2356*1.075</f>
        <v>#VALUE!</v>
      </c>
      <c r="AV2356" s="22" t="e">
        <f>MIN(AN2356,AT2356,AU2356)</f>
        <v>#VALUE!</v>
      </c>
      <c r="AW2356" s="26" t="s">
        <v>49</v>
      </c>
      <c r="AX2356" s="20" t="s">
        <v>48</v>
      </c>
      <c r="AY2356" s="25">
        <v>2.02</v>
      </c>
      <c r="AZ2356" s="27">
        <f>IF(AND(AY2356&gt;0,AY2356&lt;=10),AY2356*0.25,IF(AND(AY2356&gt;10,AY2356&lt;=50),AY2356*0.17,IF(AND(AY2356&gt;10,AY2356&lt;=100),AY2356*0.12,IF(AY2356&gt;100,AY2356*0.1))))</f>
        <v>0.505</v>
      </c>
      <c r="BA2356" s="3">
        <f>AZ2356+AY2356</f>
        <v>2.5249999999999999</v>
      </c>
      <c r="BB2356" s="25">
        <f>BA2356+BA2356*0.08</f>
        <v>2.7269999999999999</v>
      </c>
      <c r="BC2356" s="20" t="s">
        <v>12295</v>
      </c>
      <c r="BP2356" s="20"/>
      <c r="BQ2356" s="20"/>
      <c r="BR2356" s="20"/>
      <c r="BS2356" s="20"/>
      <c r="BT2356" s="20"/>
      <c r="BU2356" s="20"/>
      <c r="BV2356" s="20"/>
      <c r="BW2356" s="20"/>
      <c r="BX2356" s="20"/>
      <c r="BY2356" s="20"/>
      <c r="BZ2356" s="20"/>
      <c r="CA2356" s="20"/>
      <c r="CB2356" s="20"/>
      <c r="CC2356" s="20"/>
      <c r="CD2356" s="20"/>
      <c r="CE2356" s="20"/>
      <c r="CF2356" s="20"/>
      <c r="CG2356" s="20"/>
      <c r="CH2356" s="20"/>
      <c r="CI2356" s="20"/>
      <c r="CJ2356" s="20"/>
      <c r="CK2356" s="20"/>
      <c r="CL2356" s="20"/>
      <c r="CM2356" s="20"/>
      <c r="CN2356" s="20"/>
      <c r="CO2356" s="20"/>
      <c r="CP2356" s="20"/>
      <c r="CQ2356" s="20"/>
      <c r="CR2356" s="20"/>
      <c r="CS2356" s="20"/>
      <c r="CT2356" s="20"/>
      <c r="CU2356" s="20"/>
      <c r="CV2356" s="20"/>
      <c r="CW2356" s="20"/>
      <c r="CX2356" s="20"/>
      <c r="CY2356" s="20"/>
      <c r="CZ2356" s="20"/>
      <c r="DA2356" s="20"/>
      <c r="DB2356" s="20"/>
      <c r="DC2356" s="20"/>
      <c r="DD2356" s="20"/>
      <c r="DE2356" s="20"/>
      <c r="DF2356" s="20"/>
      <c r="DG2356" s="20"/>
      <c r="DH2356" s="20"/>
      <c r="DI2356" s="20"/>
      <c r="DJ2356" s="20"/>
      <c r="DK2356" s="20"/>
      <c r="DL2356" s="20"/>
    </row>
    <row r="2357" spans="1:116" s="28" customFormat="1" ht="30" customHeight="1">
      <c r="A2357" s="4" t="s">
        <v>37</v>
      </c>
      <c r="B2357" s="5">
        <v>2355</v>
      </c>
      <c r="C2357" s="6">
        <v>1226</v>
      </c>
      <c r="D2357" s="6"/>
      <c r="E2357" s="43" t="s">
        <v>7800</v>
      </c>
      <c r="F2357" s="3" t="s">
        <v>3402</v>
      </c>
      <c r="G2357" s="3" t="s">
        <v>3403</v>
      </c>
      <c r="H2357" s="3" t="s">
        <v>3407</v>
      </c>
      <c r="I2357" s="3" t="s">
        <v>102</v>
      </c>
      <c r="J2357" s="3" t="s">
        <v>1749</v>
      </c>
      <c r="K2357" s="6"/>
      <c r="L2357" s="3"/>
      <c r="M2357" s="6">
        <v>28</v>
      </c>
      <c r="N2357" s="3" t="s">
        <v>44</v>
      </c>
      <c r="O2357" s="3" t="s">
        <v>7633</v>
      </c>
      <c r="P2357" s="3" t="s">
        <v>7801</v>
      </c>
      <c r="Q2357" s="3" t="s">
        <v>7803</v>
      </c>
      <c r="R2357" s="156">
        <v>4.97</v>
      </c>
      <c r="S2357" s="22"/>
      <c r="T2357" s="23" t="s">
        <v>54</v>
      </c>
      <c r="U2357" s="1" t="s">
        <v>54</v>
      </c>
      <c r="V2357" s="21"/>
      <c r="W2357" s="22"/>
      <c r="X2357" s="22">
        <v>3.24</v>
      </c>
      <c r="Y2357" s="22"/>
      <c r="Z2357" s="22">
        <v>6.7</v>
      </c>
      <c r="AA2357" s="22"/>
      <c r="AB2357" s="22"/>
      <c r="AC2357" s="22"/>
      <c r="AD2357" s="22"/>
      <c r="AE2357" s="24"/>
      <c r="AF2357" s="20"/>
      <c r="AG2357" s="20">
        <v>3.234</v>
      </c>
      <c r="AH2357" s="20"/>
      <c r="AI2357" s="20">
        <v>6.7</v>
      </c>
      <c r="AJ2357" s="20"/>
      <c r="AK2357" s="20"/>
      <c r="AL2357" s="20"/>
      <c r="AM2357" s="20"/>
      <c r="AN2357" s="25">
        <v>4.9669999999999996</v>
      </c>
      <c r="AO2357" s="20" t="s">
        <v>207</v>
      </c>
      <c r="AP2357" s="24" t="s">
        <v>208</v>
      </c>
      <c r="AQ2357" s="20">
        <f>AVERAGE(SMALL(AE2357:AI2357,1),SMALL(AE2357:AI2357,2))</f>
        <v>4.9670000000000005</v>
      </c>
      <c r="AR2357" s="20" t="str">
        <f>IF(R2357 &lt;=( AVERAGE(SMALL(AE2357:AI2357,1),SMALL(AE2357:AI2357,2))), R2357, "")</f>
        <v/>
      </c>
      <c r="AS2357" s="20" t="e">
        <f>AVERAGE(SMALL(AJ2357:AM2357,1),SMALL(AJ2357:AM2357,2))</f>
        <v>#NUM!</v>
      </c>
      <c r="AT2357" s="20" t="e">
        <f>T2357*1.075</f>
        <v>#VALUE!</v>
      </c>
      <c r="AU2357" s="20" t="e">
        <f>U2357*1.075</f>
        <v>#VALUE!</v>
      </c>
      <c r="AV2357" s="22" t="e">
        <f>MIN(AN2357,AT2357,AU2357)</f>
        <v>#VALUE!</v>
      </c>
      <c r="AW2357" s="20" t="s">
        <v>209</v>
      </c>
      <c r="AX2357" s="20" t="s">
        <v>208</v>
      </c>
      <c r="AY2357" s="25">
        <v>4.9669999999999996</v>
      </c>
      <c r="AZ2357" s="27">
        <f>IF(AND(AY2357&gt;0,AY2357&lt;=10),AY2357*0.25,IF(AND(AY2357&gt;10,AY2357&lt;=50),AY2357*0.17,IF(AND(AY2357&gt;10,AY2357&lt;=100),AY2357*0.12,IF(AY2357&gt;100,AY2357*0.1))))</f>
        <v>1.2417499999999999</v>
      </c>
      <c r="BA2357" s="3">
        <f>AZ2357+AY2357</f>
        <v>6.2087499999999993</v>
      </c>
      <c r="BB2357" s="25">
        <f>BA2357+BA2357*0.08</f>
        <v>6.705449999999999</v>
      </c>
      <c r="BC2357" s="20" t="s">
        <v>12295</v>
      </c>
      <c r="BD2357" s="20"/>
      <c r="BE2357" s="20"/>
      <c r="BF2357" s="20"/>
      <c r="BG2357" s="20"/>
      <c r="BH2357" s="20"/>
      <c r="BI2357" s="20"/>
      <c r="BJ2357" s="20"/>
      <c r="BK2357" s="20"/>
      <c r="BL2357" s="20"/>
      <c r="BM2357" s="20"/>
      <c r="BN2357" s="20"/>
      <c r="BO2357" s="20"/>
      <c r="BP2357" s="20"/>
      <c r="BQ2357" s="20"/>
      <c r="BR2357" s="20"/>
      <c r="BS2357" s="20"/>
      <c r="BT2357" s="20"/>
      <c r="BU2357" s="20"/>
      <c r="BV2357" s="20"/>
      <c r="BW2357" s="20"/>
      <c r="BX2357" s="20"/>
      <c r="BY2357" s="20"/>
      <c r="BZ2357" s="20"/>
      <c r="CA2357" s="20"/>
      <c r="CB2357" s="20"/>
      <c r="CC2357" s="20"/>
      <c r="CD2357" s="20"/>
      <c r="CE2357" s="20"/>
      <c r="CF2357" s="20"/>
      <c r="CG2357" s="20"/>
      <c r="CH2357" s="20"/>
      <c r="CI2357" s="20"/>
      <c r="CJ2357" s="20"/>
      <c r="CK2357" s="20"/>
      <c r="CL2357" s="20"/>
      <c r="CM2357" s="20"/>
      <c r="CN2357" s="20"/>
      <c r="CO2357" s="20"/>
      <c r="CP2357" s="20"/>
      <c r="CQ2357" s="20"/>
      <c r="CR2357" s="20"/>
      <c r="CS2357" s="20"/>
      <c r="CT2357" s="20"/>
      <c r="CU2357" s="20"/>
      <c r="CV2357" s="20"/>
      <c r="CW2357" s="20"/>
      <c r="CX2357" s="20"/>
      <c r="CY2357" s="20"/>
      <c r="CZ2357" s="20"/>
      <c r="DA2357" s="20"/>
      <c r="DB2357" s="20"/>
      <c r="DC2357" s="20"/>
      <c r="DD2357" s="20"/>
      <c r="DE2357" s="20"/>
      <c r="DF2357" s="20"/>
      <c r="DG2357" s="20"/>
      <c r="DH2357" s="20"/>
      <c r="DI2357" s="20"/>
      <c r="DJ2357" s="20"/>
      <c r="DK2357" s="20"/>
      <c r="DL2357" s="20"/>
    </row>
    <row r="2358" spans="1:116" ht="30" customHeight="1">
      <c r="A2358" s="4" t="s">
        <v>37</v>
      </c>
      <c r="B2358" s="5">
        <v>2356</v>
      </c>
      <c r="C2358" s="6"/>
      <c r="D2358" s="6"/>
      <c r="E2358" s="43" t="s">
        <v>7831</v>
      </c>
      <c r="F2358" s="3" t="s">
        <v>7832</v>
      </c>
      <c r="G2358" s="3" t="s">
        <v>1187</v>
      </c>
      <c r="H2358" s="3" t="s">
        <v>7835</v>
      </c>
      <c r="I2358" s="3" t="s">
        <v>102</v>
      </c>
      <c r="J2358" s="3" t="s">
        <v>600</v>
      </c>
      <c r="K2358" s="6"/>
      <c r="L2358" s="3"/>
      <c r="M2358" s="6">
        <v>30</v>
      </c>
      <c r="N2358" s="3" t="s">
        <v>44</v>
      </c>
      <c r="O2358" s="3" t="s">
        <v>7752</v>
      </c>
      <c r="P2358" s="3" t="s">
        <v>7752</v>
      </c>
      <c r="Q2358" s="3" t="s">
        <v>7836</v>
      </c>
      <c r="R2358" s="156">
        <v>6.24</v>
      </c>
      <c r="T2358" s="23" t="s">
        <v>54</v>
      </c>
      <c r="U2358" s="1" t="s">
        <v>54</v>
      </c>
      <c r="X2358" s="22">
        <v>5.8</v>
      </c>
      <c r="AG2358" s="20">
        <v>5.8049999999999997</v>
      </c>
      <c r="AN2358" s="25">
        <v>6.24</v>
      </c>
      <c r="AO2358" s="20" t="s">
        <v>47</v>
      </c>
      <c r="AP2358" s="24" t="s">
        <v>48</v>
      </c>
      <c r="AQ2358" s="20" t="e">
        <f>AVERAGE(SMALL(AE2358:AI2358,1),SMALL(AE2358:AI2358,2))</f>
        <v>#NUM!</v>
      </c>
      <c r="AR2358" s="20" t="e">
        <f>IF(R2358 &lt;=( AVERAGE(SMALL(AE2358:AI2358,1),SMALL(AE2358:AI2358,2))), R2358, "")</f>
        <v>#NUM!</v>
      </c>
      <c r="AS2358" s="20" t="e">
        <f>AVERAGE(SMALL(AJ2358:AM2358,1),SMALL(AJ2358:AM2358,2))</f>
        <v>#NUM!</v>
      </c>
      <c r="AT2358" s="20" t="e">
        <f>T2358*1.075</f>
        <v>#VALUE!</v>
      </c>
      <c r="AU2358" s="20" t="e">
        <f>U2358*1.075</f>
        <v>#VALUE!</v>
      </c>
      <c r="AV2358" s="22" t="e">
        <f>MIN(AN2358,AT2358,AU2358)</f>
        <v>#VALUE!</v>
      </c>
      <c r="AW2358" s="26" t="s">
        <v>49</v>
      </c>
      <c r="AX2358" s="20" t="s">
        <v>48</v>
      </c>
      <c r="AY2358" s="25">
        <v>6.24</v>
      </c>
      <c r="AZ2358" s="27">
        <f>IF(AND(AY2358&gt;0,AY2358&lt;=10),AY2358*0.25,IF(AND(AY2358&gt;10,AY2358&lt;=50),AY2358*0.17,IF(AND(AY2358&gt;10,AY2358&lt;=100),AY2358*0.12,IF(AY2358&gt;100,AY2358*0.1))))</f>
        <v>1.56</v>
      </c>
      <c r="BA2358" s="3">
        <f>AZ2358+AY2358</f>
        <v>7.8000000000000007</v>
      </c>
      <c r="BB2358" s="25">
        <f>BA2358+BA2358*0.08</f>
        <v>8.4240000000000013</v>
      </c>
      <c r="BC2358" s="20" t="s">
        <v>12295</v>
      </c>
      <c r="BP2358" s="28"/>
      <c r="BQ2358" s="28"/>
      <c r="BR2358" s="28"/>
      <c r="BS2358" s="28"/>
      <c r="BT2358" s="28"/>
      <c r="BU2358" s="28"/>
      <c r="BV2358" s="28"/>
      <c r="BW2358" s="28"/>
      <c r="BX2358" s="28"/>
      <c r="BY2358" s="28"/>
      <c r="BZ2358" s="28"/>
      <c r="CA2358" s="28"/>
      <c r="CB2358" s="28"/>
      <c r="CC2358" s="28"/>
      <c r="CD2358" s="28"/>
      <c r="CE2358" s="28"/>
      <c r="CF2358" s="28"/>
      <c r="CG2358" s="28"/>
      <c r="CH2358" s="28"/>
      <c r="CI2358" s="28"/>
      <c r="CJ2358" s="28"/>
      <c r="CK2358" s="28"/>
      <c r="CL2358" s="28"/>
      <c r="CM2358" s="28"/>
      <c r="CN2358" s="28"/>
      <c r="CO2358" s="28"/>
      <c r="CP2358" s="28"/>
      <c r="CQ2358" s="28"/>
      <c r="CR2358" s="28"/>
      <c r="CS2358" s="28"/>
      <c r="CT2358" s="28"/>
      <c r="CU2358" s="28"/>
      <c r="CV2358" s="28"/>
      <c r="CW2358" s="28"/>
      <c r="CX2358" s="28"/>
      <c r="CY2358" s="28"/>
      <c r="CZ2358" s="28"/>
      <c r="DA2358" s="28"/>
      <c r="DB2358" s="28"/>
      <c r="DC2358" s="28"/>
      <c r="DD2358" s="28"/>
      <c r="DE2358" s="28"/>
      <c r="DF2358" s="28"/>
      <c r="DG2358" s="28"/>
      <c r="DH2358" s="28"/>
      <c r="DI2358" s="28"/>
      <c r="DJ2358" s="28"/>
      <c r="DK2358" s="28"/>
      <c r="DL2358" s="28"/>
    </row>
    <row r="2359" spans="1:116" ht="30" customHeight="1">
      <c r="A2359" s="4" t="s">
        <v>37</v>
      </c>
      <c r="B2359" s="5">
        <v>2357</v>
      </c>
      <c r="C2359" s="6"/>
      <c r="D2359" s="6"/>
      <c r="E2359" s="43" t="s">
        <v>7831</v>
      </c>
      <c r="F2359" s="3" t="s">
        <v>7832</v>
      </c>
      <c r="G2359" s="3" t="s">
        <v>1187</v>
      </c>
      <c r="H2359" s="3" t="s">
        <v>7833</v>
      </c>
      <c r="I2359" s="3" t="s">
        <v>102</v>
      </c>
      <c r="J2359" s="3" t="s">
        <v>600</v>
      </c>
      <c r="K2359" s="6"/>
      <c r="L2359" s="3"/>
      <c r="M2359" s="6">
        <v>30</v>
      </c>
      <c r="N2359" s="3" t="s">
        <v>44</v>
      </c>
      <c r="O2359" s="3" t="s">
        <v>7752</v>
      </c>
      <c r="P2359" s="3" t="s">
        <v>7752</v>
      </c>
      <c r="Q2359" s="3" t="s">
        <v>7834</v>
      </c>
      <c r="R2359" s="156">
        <v>3.44</v>
      </c>
      <c r="T2359" s="23" t="s">
        <v>54</v>
      </c>
      <c r="U2359" s="1" t="s">
        <v>54</v>
      </c>
      <c r="X2359" s="22">
        <v>3.2</v>
      </c>
      <c r="AG2359" s="20">
        <v>3.2010000000000001</v>
      </c>
      <c r="AN2359" s="25">
        <v>3.44</v>
      </c>
      <c r="AO2359" s="20" t="s">
        <v>47</v>
      </c>
      <c r="AP2359" s="24" t="s">
        <v>48</v>
      </c>
      <c r="AQ2359" s="20" t="e">
        <f>AVERAGE(SMALL(AE2359:AI2359,1),SMALL(AE2359:AI2359,2))</f>
        <v>#NUM!</v>
      </c>
      <c r="AR2359" s="20" t="e">
        <f>IF(R2359 &lt;=( AVERAGE(SMALL(AE2359:AI2359,1),SMALL(AE2359:AI2359,2))), R2359, "")</f>
        <v>#NUM!</v>
      </c>
      <c r="AS2359" s="20" t="e">
        <f>AVERAGE(SMALL(AJ2359:AM2359,1),SMALL(AJ2359:AM2359,2))</f>
        <v>#NUM!</v>
      </c>
      <c r="AT2359" s="20" t="e">
        <f>T2359*1.075</f>
        <v>#VALUE!</v>
      </c>
      <c r="AU2359" s="20" t="e">
        <f>U2359*1.075</f>
        <v>#VALUE!</v>
      </c>
      <c r="AV2359" s="22" t="e">
        <f>MIN(AN2359,AT2359,AU2359)</f>
        <v>#VALUE!</v>
      </c>
      <c r="AW2359" s="26" t="s">
        <v>49</v>
      </c>
      <c r="AX2359" s="20" t="s">
        <v>48</v>
      </c>
      <c r="AY2359" s="25">
        <v>3.44</v>
      </c>
      <c r="AZ2359" s="27">
        <f>IF(AND(AY2359&gt;0,AY2359&lt;=10),AY2359*0.25,IF(AND(AY2359&gt;10,AY2359&lt;=50),AY2359*0.17,IF(AND(AY2359&gt;10,AY2359&lt;=100),AY2359*0.12,IF(AY2359&gt;100,AY2359*0.1))))</f>
        <v>0.86</v>
      </c>
      <c r="BA2359" s="3">
        <f>AZ2359+AY2359</f>
        <v>4.3</v>
      </c>
      <c r="BB2359" s="25">
        <f>BA2359+BA2359*0.08</f>
        <v>4.6440000000000001</v>
      </c>
      <c r="BC2359" s="20" t="s">
        <v>12295</v>
      </c>
      <c r="BP2359" s="28"/>
      <c r="BQ2359" s="28"/>
      <c r="BR2359" s="28"/>
      <c r="BS2359" s="28"/>
      <c r="BT2359" s="28"/>
      <c r="BU2359" s="28"/>
      <c r="BV2359" s="28"/>
      <c r="BW2359" s="28"/>
      <c r="BX2359" s="28"/>
      <c r="BY2359" s="28"/>
      <c r="BZ2359" s="28"/>
      <c r="CA2359" s="28"/>
      <c r="CB2359" s="28"/>
      <c r="CC2359" s="28"/>
      <c r="CD2359" s="28"/>
      <c r="CE2359" s="28"/>
      <c r="CF2359" s="28"/>
      <c r="CG2359" s="28"/>
      <c r="CH2359" s="28"/>
      <c r="CI2359" s="28"/>
      <c r="CJ2359" s="28"/>
      <c r="CK2359" s="28"/>
      <c r="CL2359" s="28"/>
      <c r="CM2359" s="28"/>
      <c r="CN2359" s="28"/>
      <c r="CO2359" s="28"/>
      <c r="CP2359" s="28"/>
      <c r="CQ2359" s="28"/>
      <c r="CR2359" s="28"/>
      <c r="CS2359" s="28"/>
      <c r="CT2359" s="28"/>
      <c r="CU2359" s="28"/>
      <c r="CV2359" s="28"/>
      <c r="CW2359" s="28"/>
      <c r="CX2359" s="28"/>
      <c r="CY2359" s="28"/>
      <c r="CZ2359" s="28"/>
      <c r="DA2359" s="28"/>
      <c r="DB2359" s="28"/>
      <c r="DC2359" s="28"/>
      <c r="DD2359" s="28"/>
      <c r="DE2359" s="28"/>
      <c r="DF2359" s="28"/>
      <c r="DG2359" s="28"/>
      <c r="DH2359" s="28"/>
      <c r="DI2359" s="28"/>
      <c r="DJ2359" s="28"/>
      <c r="DK2359" s="28"/>
      <c r="DL2359" s="28"/>
    </row>
    <row r="2360" spans="1:116" ht="30" customHeight="1">
      <c r="A2360" s="4" t="s">
        <v>37</v>
      </c>
      <c r="B2360" s="5">
        <v>2358</v>
      </c>
      <c r="C2360" s="6"/>
      <c r="D2360" s="6"/>
      <c r="E2360" s="43" t="s">
        <v>7837</v>
      </c>
      <c r="F2360" s="3" t="s">
        <v>7838</v>
      </c>
      <c r="G2360" s="3" t="s">
        <v>3371</v>
      </c>
      <c r="H2360" s="3" t="s">
        <v>7841</v>
      </c>
      <c r="I2360" s="3" t="s">
        <v>102</v>
      </c>
      <c r="J2360" s="3" t="s">
        <v>600</v>
      </c>
      <c r="K2360" s="6"/>
      <c r="L2360" s="3"/>
      <c r="M2360" s="6">
        <v>30</v>
      </c>
      <c r="N2360" s="3" t="s">
        <v>44</v>
      </c>
      <c r="O2360" s="3" t="s">
        <v>7752</v>
      </c>
      <c r="P2360" s="3" t="s">
        <v>7752</v>
      </c>
      <c r="Q2360" s="3" t="s">
        <v>7842</v>
      </c>
      <c r="R2360" s="156">
        <v>4.1900000000000004</v>
      </c>
      <c r="T2360" s="23" t="s">
        <v>54</v>
      </c>
      <c r="U2360" s="1" t="s">
        <v>54</v>
      </c>
      <c r="X2360" s="22">
        <v>3.9</v>
      </c>
      <c r="AG2360" s="20">
        <v>3.9420000000000002</v>
      </c>
      <c r="AN2360" s="25">
        <v>4.1900000000000004</v>
      </c>
      <c r="AO2360" s="20" t="s">
        <v>47</v>
      </c>
      <c r="AP2360" s="24" t="s">
        <v>48</v>
      </c>
      <c r="AQ2360" s="20" t="e">
        <f>AVERAGE(SMALL(AE2360:AI2360,1),SMALL(AE2360:AI2360,2))</f>
        <v>#NUM!</v>
      </c>
      <c r="AR2360" s="20" t="e">
        <f>IF(R2360 &lt;=( AVERAGE(SMALL(AE2360:AI2360,1),SMALL(AE2360:AI2360,2))), R2360, "")</f>
        <v>#NUM!</v>
      </c>
      <c r="AS2360" s="20" t="e">
        <f>AVERAGE(SMALL(AJ2360:AM2360,1),SMALL(AJ2360:AM2360,2))</f>
        <v>#NUM!</v>
      </c>
      <c r="AT2360" s="20" t="e">
        <f>T2360*1.075</f>
        <v>#VALUE!</v>
      </c>
      <c r="AU2360" s="20" t="e">
        <f>U2360*1.075</f>
        <v>#VALUE!</v>
      </c>
      <c r="AV2360" s="22" t="e">
        <f>MIN(AN2360,AT2360,AU2360)</f>
        <v>#VALUE!</v>
      </c>
      <c r="AW2360" s="26" t="s">
        <v>49</v>
      </c>
      <c r="AX2360" s="20" t="s">
        <v>48</v>
      </c>
      <c r="AY2360" s="25">
        <v>4.1900000000000004</v>
      </c>
      <c r="AZ2360" s="27">
        <f>IF(AND(AY2360&gt;0,AY2360&lt;=10),AY2360*0.25,IF(AND(AY2360&gt;10,AY2360&lt;=50),AY2360*0.17,IF(AND(AY2360&gt;10,AY2360&lt;=100),AY2360*0.12,IF(AY2360&gt;100,AY2360*0.1))))</f>
        <v>1.0475000000000001</v>
      </c>
      <c r="BA2360" s="3">
        <f>AZ2360+AY2360</f>
        <v>5.2375000000000007</v>
      </c>
      <c r="BB2360" s="25">
        <f>BA2360+BA2360*0.08</f>
        <v>5.6565000000000012</v>
      </c>
      <c r="BC2360" s="20" t="s">
        <v>12295</v>
      </c>
      <c r="BP2360" s="28"/>
      <c r="BQ2360" s="28"/>
      <c r="BR2360" s="28"/>
      <c r="BS2360" s="28"/>
      <c r="BT2360" s="28"/>
      <c r="BU2360" s="28"/>
      <c r="BV2360" s="28"/>
      <c r="BW2360" s="28"/>
      <c r="BX2360" s="28"/>
      <c r="BY2360" s="28"/>
      <c r="BZ2360" s="28"/>
      <c r="CA2360" s="28"/>
      <c r="CB2360" s="28"/>
      <c r="CC2360" s="28"/>
      <c r="CD2360" s="28"/>
      <c r="CE2360" s="28"/>
      <c r="CF2360" s="28"/>
      <c r="CG2360" s="28"/>
      <c r="CH2360" s="28"/>
      <c r="CI2360" s="28"/>
      <c r="CJ2360" s="28"/>
      <c r="CK2360" s="28"/>
      <c r="CL2360" s="28"/>
      <c r="CM2360" s="28"/>
      <c r="CN2360" s="28"/>
      <c r="CO2360" s="28"/>
      <c r="CP2360" s="28"/>
      <c r="CQ2360" s="28"/>
      <c r="CR2360" s="28"/>
      <c r="CS2360" s="28"/>
      <c r="CT2360" s="28"/>
      <c r="CU2360" s="28"/>
      <c r="CV2360" s="28"/>
      <c r="CW2360" s="28"/>
      <c r="CX2360" s="28"/>
      <c r="CY2360" s="28"/>
      <c r="CZ2360" s="28"/>
      <c r="DA2360" s="28"/>
      <c r="DB2360" s="28"/>
      <c r="DC2360" s="28"/>
      <c r="DD2360" s="28"/>
      <c r="DE2360" s="28"/>
      <c r="DF2360" s="28"/>
      <c r="DG2360" s="28"/>
      <c r="DH2360" s="28"/>
      <c r="DI2360" s="28"/>
      <c r="DJ2360" s="28"/>
      <c r="DK2360" s="28"/>
      <c r="DL2360" s="28"/>
    </row>
    <row r="2361" spans="1:116" ht="30" customHeight="1">
      <c r="A2361" s="4" t="s">
        <v>37</v>
      </c>
      <c r="B2361" s="5">
        <v>2359</v>
      </c>
      <c r="C2361" s="6"/>
      <c r="D2361" s="6"/>
      <c r="E2361" s="43" t="s">
        <v>7837</v>
      </c>
      <c r="F2361" s="3" t="s">
        <v>7838</v>
      </c>
      <c r="G2361" s="3" t="s">
        <v>3371</v>
      </c>
      <c r="H2361" s="3" t="s">
        <v>7839</v>
      </c>
      <c r="I2361" s="3" t="s">
        <v>102</v>
      </c>
      <c r="J2361" s="3" t="s">
        <v>600</v>
      </c>
      <c r="K2361" s="6"/>
      <c r="L2361" s="3"/>
      <c r="M2361" s="6">
        <v>30</v>
      </c>
      <c r="N2361" s="3" t="s">
        <v>44</v>
      </c>
      <c r="O2361" s="3" t="s">
        <v>7752</v>
      </c>
      <c r="P2361" s="3" t="s">
        <v>7752</v>
      </c>
      <c r="Q2361" s="3" t="s">
        <v>7840</v>
      </c>
      <c r="R2361" s="156">
        <v>3.01</v>
      </c>
      <c r="T2361" s="23" t="s">
        <v>54</v>
      </c>
      <c r="U2361" s="1" t="s">
        <v>54</v>
      </c>
      <c r="X2361" s="22">
        <v>2.8</v>
      </c>
      <c r="AG2361" s="20">
        <v>2.7810000000000001</v>
      </c>
      <c r="AN2361" s="25">
        <v>3.01</v>
      </c>
      <c r="AO2361" s="20" t="s">
        <v>47</v>
      </c>
      <c r="AP2361" s="24" t="s">
        <v>48</v>
      </c>
      <c r="AQ2361" s="20" t="e">
        <f>AVERAGE(SMALL(AE2361:AI2361,1),SMALL(AE2361:AI2361,2))</f>
        <v>#NUM!</v>
      </c>
      <c r="AR2361" s="20" t="e">
        <f>IF(R2361 &lt;=( AVERAGE(SMALL(AE2361:AI2361,1),SMALL(AE2361:AI2361,2))), R2361, "")</f>
        <v>#NUM!</v>
      </c>
      <c r="AS2361" s="20" t="e">
        <f>AVERAGE(SMALL(AJ2361:AM2361,1),SMALL(AJ2361:AM2361,2))</f>
        <v>#NUM!</v>
      </c>
      <c r="AT2361" s="20" t="e">
        <f>T2361*1.075</f>
        <v>#VALUE!</v>
      </c>
      <c r="AU2361" s="20" t="e">
        <f>U2361*1.075</f>
        <v>#VALUE!</v>
      </c>
      <c r="AV2361" s="22" t="e">
        <f>MIN(AN2361,AT2361,AU2361)</f>
        <v>#VALUE!</v>
      </c>
      <c r="AW2361" s="26" t="s">
        <v>49</v>
      </c>
      <c r="AX2361" s="20" t="s">
        <v>48</v>
      </c>
      <c r="AY2361" s="25">
        <v>3.01</v>
      </c>
      <c r="AZ2361" s="27">
        <f>IF(AND(AY2361&gt;0,AY2361&lt;=10),AY2361*0.25,IF(AND(AY2361&gt;10,AY2361&lt;=50),AY2361*0.17,IF(AND(AY2361&gt;10,AY2361&lt;=100),AY2361*0.12,IF(AY2361&gt;100,AY2361*0.1))))</f>
        <v>0.75249999999999995</v>
      </c>
      <c r="BA2361" s="3">
        <f>AZ2361+AY2361</f>
        <v>3.7624999999999997</v>
      </c>
      <c r="BB2361" s="25">
        <f>BA2361+BA2361*0.08</f>
        <v>4.0634999999999994</v>
      </c>
      <c r="BC2361" s="20" t="s">
        <v>12295</v>
      </c>
      <c r="BP2361" s="28"/>
      <c r="BQ2361" s="28"/>
      <c r="BR2361" s="28"/>
      <c r="BS2361" s="28"/>
      <c r="BT2361" s="28"/>
      <c r="BU2361" s="28"/>
      <c r="BV2361" s="28"/>
      <c r="BW2361" s="28"/>
      <c r="BX2361" s="28"/>
      <c r="BY2361" s="28"/>
      <c r="BZ2361" s="28"/>
      <c r="CA2361" s="28"/>
      <c r="CB2361" s="28"/>
      <c r="CC2361" s="28"/>
      <c r="CD2361" s="28"/>
      <c r="CE2361" s="28"/>
      <c r="CF2361" s="28"/>
      <c r="CG2361" s="28"/>
      <c r="CH2361" s="28"/>
      <c r="CI2361" s="28"/>
      <c r="CJ2361" s="28"/>
      <c r="CK2361" s="28"/>
      <c r="CL2361" s="28"/>
      <c r="CM2361" s="28"/>
      <c r="CN2361" s="28"/>
      <c r="CO2361" s="28"/>
      <c r="CP2361" s="28"/>
      <c r="CQ2361" s="28"/>
      <c r="CR2361" s="28"/>
      <c r="CS2361" s="28"/>
      <c r="CT2361" s="28"/>
      <c r="CU2361" s="28"/>
      <c r="CV2361" s="28"/>
      <c r="CW2361" s="28"/>
      <c r="CX2361" s="28"/>
      <c r="CY2361" s="28"/>
      <c r="CZ2361" s="28"/>
      <c r="DA2361" s="28"/>
      <c r="DB2361" s="28"/>
      <c r="DC2361" s="28"/>
      <c r="DD2361" s="28"/>
      <c r="DE2361" s="28"/>
      <c r="DF2361" s="28"/>
      <c r="DG2361" s="28"/>
      <c r="DH2361" s="28"/>
      <c r="DI2361" s="28"/>
      <c r="DJ2361" s="28"/>
      <c r="DK2361" s="28"/>
      <c r="DL2361" s="28"/>
    </row>
    <row r="2362" spans="1:116" ht="30" customHeight="1">
      <c r="A2362" s="7" t="s">
        <v>1651</v>
      </c>
      <c r="B2362" s="5">
        <v>2360</v>
      </c>
      <c r="C2362" s="6"/>
      <c r="D2362" s="6"/>
      <c r="E2362" s="43" t="s">
        <v>7843</v>
      </c>
      <c r="F2362" s="3" t="s">
        <v>7844</v>
      </c>
      <c r="G2362" s="3" t="s">
        <v>7845</v>
      </c>
      <c r="H2362" s="3" t="s">
        <v>944</v>
      </c>
      <c r="I2362" s="3" t="s">
        <v>310</v>
      </c>
      <c r="J2362" s="3" t="s">
        <v>7846</v>
      </c>
      <c r="K2362" s="6">
        <v>30</v>
      </c>
      <c r="L2362" s="3" t="s">
        <v>67</v>
      </c>
      <c r="M2362" s="6">
        <v>1</v>
      </c>
      <c r="N2362" s="3" t="s">
        <v>44</v>
      </c>
      <c r="O2362" s="3" t="s">
        <v>7847</v>
      </c>
      <c r="P2362" s="3" t="s">
        <v>7848</v>
      </c>
      <c r="Q2362" s="3" t="s">
        <v>7849</v>
      </c>
      <c r="R2362" s="156">
        <v>8.1999999999999993</v>
      </c>
      <c r="T2362" s="23">
        <v>4.8</v>
      </c>
      <c r="U2362" s="1">
        <v>4.8</v>
      </c>
      <c r="V2362" s="21">
        <v>15.5</v>
      </c>
      <c r="AQ2362" s="20" t="e">
        <f>AVERAGE(SMALL(AE2362:AI2362,1),SMALL(AE2362:AI2362,2))</f>
        <v>#NUM!</v>
      </c>
      <c r="AR2362" s="20" t="e">
        <f>IF(R2362 &lt;=( AVERAGE(SMALL(AE2362:AI2362,1),SMALL(AE2362:AI2362,2))), R2362, "")</f>
        <v>#NUM!</v>
      </c>
      <c r="AS2362" s="20" t="e">
        <f>AVERAGE(SMALL(AJ2362:AM2362,1),SMALL(AJ2362:AM2362,2))</f>
        <v>#NUM!</v>
      </c>
      <c r="AT2362" s="20">
        <f>T2362*1.075</f>
        <v>5.1599999999999993</v>
      </c>
      <c r="AU2362" s="20">
        <f>U2362*1.075</f>
        <v>5.1599999999999993</v>
      </c>
      <c r="AV2362" s="22">
        <f>MIN(AN2362,AT2362,AU2362)</f>
        <v>5.1599999999999993</v>
      </c>
      <c r="AW2362" s="20" t="s">
        <v>71</v>
      </c>
      <c r="AX2362" s="20" t="s">
        <v>72</v>
      </c>
      <c r="AY2362" s="25">
        <v>5.16</v>
      </c>
      <c r="AZ2362" s="27">
        <f>IF(AND(AY2362&gt;0,AY2362&lt;=10),AY2362*0.25,IF(AND(AY2362&gt;10,AY2362&lt;=50),AY2362*0.17,IF(AND(AY2362&gt;10,AY2362&lt;=100),AY2362*0.12,IF(AY2362&gt;100,AY2362*0.1))))</f>
        <v>1.29</v>
      </c>
      <c r="BA2362" s="3">
        <f>AZ2362+AY2362</f>
        <v>6.45</v>
      </c>
      <c r="BB2362" s="25">
        <f>BA2362+BA2362*0.08</f>
        <v>6.9660000000000002</v>
      </c>
      <c r="BC2362" s="20" t="s">
        <v>12295</v>
      </c>
    </row>
    <row r="2363" spans="1:116" ht="30" customHeight="1">
      <c r="A2363" s="183" t="s">
        <v>14152</v>
      </c>
      <c r="B2363" s="5">
        <v>2361</v>
      </c>
      <c r="C2363" s="184">
        <v>20305</v>
      </c>
      <c r="D2363" s="184"/>
      <c r="E2363" s="224" t="s">
        <v>13596</v>
      </c>
      <c r="F2363" s="3" t="s">
        <v>13596</v>
      </c>
      <c r="G2363" s="3" t="s">
        <v>522</v>
      </c>
      <c r="H2363" s="3" t="s">
        <v>56</v>
      </c>
      <c r="I2363" s="3" t="s">
        <v>523</v>
      </c>
      <c r="J2363" s="3" t="s">
        <v>14270</v>
      </c>
      <c r="K2363" s="6"/>
      <c r="L2363" s="3"/>
      <c r="M2363" s="6">
        <v>14</v>
      </c>
      <c r="N2363" s="3" t="s">
        <v>44</v>
      </c>
      <c r="O2363" s="3" t="s">
        <v>14271</v>
      </c>
      <c r="P2363" s="3" t="s">
        <v>14272</v>
      </c>
      <c r="Q2363" s="3" t="s">
        <v>14273</v>
      </c>
      <c r="R2363" s="156">
        <v>1.61</v>
      </c>
      <c r="S2363" s="22">
        <v>1.5</v>
      </c>
      <c r="T2363" s="42">
        <v>1.5</v>
      </c>
      <c r="U2363" s="21">
        <v>2</v>
      </c>
      <c r="V2363" s="22"/>
      <c r="AD2363" s="24"/>
      <c r="AE2363" s="20"/>
      <c r="AQ2363" s="20" t="e">
        <v>#NUM!</v>
      </c>
      <c r="AR2363" s="20" t="e">
        <v>#NUM!</v>
      </c>
      <c r="AS2363" s="20" t="e">
        <v>#NUM!</v>
      </c>
      <c r="AT2363" s="20" t="e">
        <v>#REF!</v>
      </c>
      <c r="AU2363" s="20">
        <v>1.6124999999999998</v>
      </c>
      <c r="AV2363" s="22" t="e">
        <v>#REF!</v>
      </c>
      <c r="AW2363" s="20" t="s">
        <v>71</v>
      </c>
      <c r="AX2363" s="20" t="s">
        <v>72</v>
      </c>
      <c r="AY2363" s="25">
        <v>1.6120000000000001</v>
      </c>
      <c r="AZ2363" s="27">
        <v>0.40300000000000002</v>
      </c>
      <c r="BA2363" s="3">
        <v>2.0150000000000001</v>
      </c>
      <c r="BB2363" s="25">
        <v>2.1762000000000001</v>
      </c>
      <c r="BC2363" s="20" t="s">
        <v>12295</v>
      </c>
      <c r="BD2363" s="20" t="s">
        <v>12287</v>
      </c>
      <c r="BE2363" s="20" t="s">
        <v>14113</v>
      </c>
      <c r="BP2363" s="20"/>
    </row>
    <row r="2364" spans="1:116" ht="30" customHeight="1">
      <c r="A2364" s="7" t="s">
        <v>7850</v>
      </c>
      <c r="B2364" s="5">
        <v>2362</v>
      </c>
      <c r="C2364" s="116"/>
      <c r="D2364" s="116"/>
      <c r="E2364" s="43" t="s">
        <v>7851</v>
      </c>
      <c r="F2364" s="3" t="s">
        <v>840</v>
      </c>
      <c r="G2364" s="3" t="s">
        <v>841</v>
      </c>
      <c r="H2364" s="3" t="s">
        <v>822</v>
      </c>
      <c r="I2364" s="3" t="s">
        <v>156</v>
      </c>
      <c r="J2364" s="3" t="s">
        <v>7852</v>
      </c>
      <c r="K2364" s="6"/>
      <c r="L2364" s="3"/>
      <c r="M2364" s="6">
        <v>20</v>
      </c>
      <c r="N2364" s="3" t="s">
        <v>44</v>
      </c>
      <c r="O2364" s="3" t="s">
        <v>7853</v>
      </c>
      <c r="P2364" s="3" t="s">
        <v>7854</v>
      </c>
      <c r="Q2364" s="3" t="s">
        <v>7855</v>
      </c>
      <c r="R2364" s="156">
        <v>1.38</v>
      </c>
      <c r="S2364" s="22">
        <v>1.79</v>
      </c>
      <c r="U2364" s="1">
        <v>0.19</v>
      </c>
      <c r="AQ2364" s="20" t="e">
        <f>AVERAGE(SMALL(AE2364:AI2364,1),SMALL(AE2364:AI2364,2))</f>
        <v>#NUM!</v>
      </c>
      <c r="AR2364" s="20" t="e">
        <f>IF(R2364 &lt;=( AVERAGE(SMALL(AE2364:AI2364,1),SMALL(AE2364:AI2364,2))), R2364, "")</f>
        <v>#NUM!</v>
      </c>
      <c r="AS2364" s="20" t="e">
        <f>AVERAGE(SMALL(AJ2364:AM2364,1),SMALL(AJ2364:AM2364,2))</f>
        <v>#NUM!</v>
      </c>
      <c r="AT2364" s="20">
        <f>T2364*1.075</f>
        <v>0</v>
      </c>
      <c r="AU2364" s="20">
        <f>U2364*1.075</f>
        <v>0.20424999999999999</v>
      </c>
      <c r="AV2364" s="22">
        <f>MIN(AN2364,AT2364,AU2364)</f>
        <v>0</v>
      </c>
      <c r="AW2364" s="20" t="s">
        <v>71</v>
      </c>
      <c r="AX2364" s="20" t="s">
        <v>72</v>
      </c>
      <c r="AY2364" s="25">
        <v>0.20399999999999999</v>
      </c>
      <c r="AZ2364" s="27">
        <f>IF(AND(AY2364&gt;0,AY2364&lt;=10),AY2364*0.25,IF(AND(AY2364&gt;10,AY2364&lt;=50),AY2364*0.17,IF(AND(AY2364&gt;10,AY2364&lt;=100),AY2364*0.12,IF(AY2364&gt;100,AY2364*0.1))))</f>
        <v>5.0999999999999997E-2</v>
      </c>
      <c r="BA2364" s="3">
        <f>AZ2364+AY2364</f>
        <v>0.255</v>
      </c>
      <c r="BB2364" s="25">
        <f>BA2364+BA2364*0.08</f>
        <v>0.27539999999999998</v>
      </c>
      <c r="BC2364" s="20" t="s">
        <v>12295</v>
      </c>
    </row>
    <row r="2365" spans="1:116" ht="30" customHeight="1">
      <c r="A2365" s="7" t="s">
        <v>7850</v>
      </c>
      <c r="B2365" s="5">
        <v>2363</v>
      </c>
      <c r="C2365" s="116"/>
      <c r="D2365" s="116"/>
      <c r="E2365" s="43" t="s">
        <v>7856</v>
      </c>
      <c r="F2365" s="3" t="s">
        <v>3734</v>
      </c>
      <c r="G2365" s="3" t="s">
        <v>7857</v>
      </c>
      <c r="H2365" s="3" t="s">
        <v>530</v>
      </c>
      <c r="I2365" s="3" t="s">
        <v>102</v>
      </c>
      <c r="J2365" s="3" t="s">
        <v>7858</v>
      </c>
      <c r="K2365" s="6"/>
      <c r="L2365" s="3"/>
      <c r="M2365" s="6">
        <v>100</v>
      </c>
      <c r="N2365" s="3" t="s">
        <v>44</v>
      </c>
      <c r="O2365" s="3" t="s">
        <v>7853</v>
      </c>
      <c r="P2365" s="3" t="s">
        <v>7859</v>
      </c>
      <c r="Q2365" s="3" t="s">
        <v>7860</v>
      </c>
      <c r="R2365" s="156">
        <v>16.8</v>
      </c>
      <c r="S2365" s="22">
        <v>13</v>
      </c>
      <c r="U2365" s="1">
        <v>0.56999999999999995</v>
      </c>
      <c r="AQ2365" s="20" t="e">
        <f>AVERAGE(SMALL(AE2365:AI2365,1),SMALL(AE2365:AI2365,2))</f>
        <v>#NUM!</v>
      </c>
      <c r="AR2365" s="20" t="e">
        <f>IF(R2365 &lt;=( AVERAGE(SMALL(AE2365:AI2365,1),SMALL(AE2365:AI2365,2))), R2365, "")</f>
        <v>#NUM!</v>
      </c>
      <c r="AS2365" s="20" t="e">
        <f>AVERAGE(SMALL(AJ2365:AM2365,1),SMALL(AJ2365:AM2365,2))</f>
        <v>#NUM!</v>
      </c>
      <c r="AT2365" s="20">
        <f>T2365*1.075</f>
        <v>0</v>
      </c>
      <c r="AU2365" s="20">
        <f>U2365*1.075</f>
        <v>0.61274999999999991</v>
      </c>
      <c r="AV2365" s="22">
        <f>MIN(AN2365,AT2365,AU2365)</f>
        <v>0</v>
      </c>
      <c r="AW2365" s="20" t="s">
        <v>71</v>
      </c>
      <c r="AX2365" s="20" t="s">
        <v>72</v>
      </c>
      <c r="AY2365" s="25">
        <v>0.61270000000000002</v>
      </c>
      <c r="AZ2365" s="27">
        <f>IF(AND(AY2365&gt;0,AY2365&lt;=10),AY2365*0.25,IF(AND(AY2365&gt;10,AY2365&lt;=50),AY2365*0.17,IF(AND(AY2365&gt;10,AY2365&lt;=100),AY2365*0.12,IF(AY2365&gt;100,AY2365*0.1))))</f>
        <v>0.15317500000000001</v>
      </c>
      <c r="BA2365" s="3">
        <f>AZ2365+AY2365</f>
        <v>0.76587500000000008</v>
      </c>
      <c r="BB2365" s="25">
        <f>BA2365+BA2365*0.08</f>
        <v>0.82714500000000013</v>
      </c>
      <c r="BC2365" s="20" t="s">
        <v>12295</v>
      </c>
    </row>
    <row r="2366" spans="1:116" ht="30" customHeight="1">
      <c r="A2366" s="4" t="s">
        <v>3517</v>
      </c>
      <c r="B2366" s="5">
        <v>2364</v>
      </c>
      <c r="C2366" s="6">
        <v>14690</v>
      </c>
      <c r="D2366" s="6"/>
      <c r="E2366" s="43" t="s">
        <v>7882</v>
      </c>
      <c r="F2366" s="3" t="s">
        <v>7883</v>
      </c>
      <c r="G2366" s="3" t="s">
        <v>6141</v>
      </c>
      <c r="H2366" s="3" t="s">
        <v>4921</v>
      </c>
      <c r="I2366" s="3" t="s">
        <v>6142</v>
      </c>
      <c r="J2366" s="3" t="s">
        <v>7884</v>
      </c>
      <c r="K2366" s="6">
        <v>3</v>
      </c>
      <c r="L2366" s="3" t="s">
        <v>79</v>
      </c>
      <c r="M2366" s="6">
        <v>10</v>
      </c>
      <c r="N2366" s="3" t="s">
        <v>44</v>
      </c>
      <c r="O2366" s="3" t="s">
        <v>7865</v>
      </c>
      <c r="P2366" s="3" t="s">
        <v>7885</v>
      </c>
      <c r="Q2366" s="3" t="s">
        <v>7886</v>
      </c>
      <c r="R2366" s="156"/>
      <c r="S2366" s="22">
        <v>10</v>
      </c>
      <c r="T2366" s="23">
        <v>4.51</v>
      </c>
      <c r="U2366" s="1">
        <v>4.6500000000000004</v>
      </c>
      <c r="V2366" s="21">
        <v>12</v>
      </c>
      <c r="AE2366" s="24">
        <v>12</v>
      </c>
      <c r="AN2366" s="25">
        <v>10</v>
      </c>
      <c r="AO2366" s="20" t="s">
        <v>47</v>
      </c>
      <c r="AP2366" s="24" t="s">
        <v>48</v>
      </c>
      <c r="AQ2366" s="20" t="e">
        <f>AVERAGE(SMALL(AE2366:AI2366,1),SMALL(AE2366:AI2366,2))</f>
        <v>#NUM!</v>
      </c>
      <c r="AR2366" s="20" t="e">
        <f>IF(R2366 &lt;=( AVERAGE(SMALL(AE2366:AI2366,1),SMALL(AE2366:AI2366,2))), R2366, "")</f>
        <v>#NUM!</v>
      </c>
      <c r="AS2366" s="20" t="e">
        <f>AVERAGE(SMALL(AJ2366:AM2366,1),SMALL(AJ2366:AM2366,2))</f>
        <v>#NUM!</v>
      </c>
      <c r="AT2366" s="20">
        <f>T2366*1.075</f>
        <v>4.8482499999999993</v>
      </c>
      <c r="AU2366" s="20">
        <f>U2366*1.075</f>
        <v>4.9987500000000002</v>
      </c>
      <c r="AV2366" s="22">
        <f>MIN(AN2366,AT2366,AU2366)</f>
        <v>4.8482499999999993</v>
      </c>
      <c r="AW2366" s="20" t="s">
        <v>71</v>
      </c>
      <c r="AX2366" s="20" t="s">
        <v>72</v>
      </c>
      <c r="AY2366" s="25">
        <v>4.8499999999999996</v>
      </c>
      <c r="AZ2366" s="27">
        <f>IF(AND(AY2366&gt;0,AY2366&lt;=10),AY2366*0.25,IF(AND(AY2366&gt;10,AY2366&lt;=50),AY2366*0.17,IF(AND(AY2366&gt;10,AY2366&lt;=100),AY2366*0.12,IF(AY2366&gt;100,AY2366*0.1))))</f>
        <v>1.2124999999999999</v>
      </c>
      <c r="BA2366" s="3">
        <f>AZ2366+AY2366</f>
        <v>6.0625</v>
      </c>
      <c r="BB2366" s="25">
        <f>BA2366+BA2366*0.08</f>
        <v>6.5475000000000003</v>
      </c>
      <c r="BC2366" s="20" t="s">
        <v>12295</v>
      </c>
      <c r="BP2366" s="20"/>
      <c r="BQ2366" s="20"/>
      <c r="BR2366" s="20"/>
      <c r="BS2366" s="20"/>
      <c r="BT2366" s="20"/>
      <c r="BU2366" s="20"/>
      <c r="BV2366" s="20"/>
      <c r="BW2366" s="20"/>
      <c r="BX2366" s="20"/>
      <c r="BY2366" s="20"/>
      <c r="BZ2366" s="20"/>
      <c r="CA2366" s="20"/>
      <c r="CB2366" s="20"/>
      <c r="CC2366" s="20"/>
      <c r="CD2366" s="20"/>
      <c r="CE2366" s="20"/>
      <c r="CF2366" s="20"/>
      <c r="CG2366" s="20"/>
      <c r="CH2366" s="20"/>
      <c r="CI2366" s="20"/>
      <c r="CJ2366" s="20"/>
      <c r="CK2366" s="20"/>
      <c r="CL2366" s="20"/>
      <c r="CM2366" s="20"/>
      <c r="CN2366" s="20"/>
      <c r="CO2366" s="20"/>
      <c r="CP2366" s="20"/>
      <c r="CQ2366" s="20"/>
      <c r="CR2366" s="20"/>
      <c r="CS2366" s="20"/>
      <c r="CT2366" s="20"/>
      <c r="CU2366" s="20"/>
      <c r="CV2366" s="20"/>
      <c r="CW2366" s="20"/>
      <c r="CX2366" s="20"/>
      <c r="CY2366" s="20"/>
      <c r="CZ2366" s="20"/>
      <c r="DA2366" s="20"/>
      <c r="DB2366" s="20"/>
      <c r="DC2366" s="20"/>
      <c r="DD2366" s="20"/>
      <c r="DE2366" s="20"/>
      <c r="DF2366" s="20"/>
      <c r="DG2366" s="20"/>
      <c r="DH2366" s="20"/>
      <c r="DI2366" s="20"/>
      <c r="DJ2366" s="20"/>
      <c r="DK2366" s="20"/>
      <c r="DL2366" s="20"/>
    </row>
    <row r="2367" spans="1:116" ht="30" customHeight="1">
      <c r="A2367" s="4" t="s">
        <v>3517</v>
      </c>
      <c r="B2367" s="5">
        <v>2365</v>
      </c>
      <c r="C2367" s="116">
        <v>14743</v>
      </c>
      <c r="D2367" s="116"/>
      <c r="E2367" s="43" t="s">
        <v>7939</v>
      </c>
      <c r="F2367" s="3" t="s">
        <v>1103</v>
      </c>
      <c r="G2367" s="3" t="s">
        <v>1104</v>
      </c>
      <c r="H2367" s="3" t="s">
        <v>7755</v>
      </c>
      <c r="I2367" s="3" t="s">
        <v>389</v>
      </c>
      <c r="J2367" s="3" t="s">
        <v>7940</v>
      </c>
      <c r="K2367" s="6">
        <v>5</v>
      </c>
      <c r="L2367" s="3" t="s">
        <v>79</v>
      </c>
      <c r="M2367" s="6">
        <v>5</v>
      </c>
      <c r="N2367" s="3" t="s">
        <v>44</v>
      </c>
      <c r="O2367" s="3" t="s">
        <v>7865</v>
      </c>
      <c r="P2367" s="3" t="s">
        <v>7885</v>
      </c>
      <c r="Q2367" s="3" t="s">
        <v>7941</v>
      </c>
      <c r="R2367" s="156"/>
      <c r="S2367" s="22">
        <v>5</v>
      </c>
      <c r="T2367" s="23">
        <v>2.99</v>
      </c>
      <c r="U2367" s="1">
        <v>2.0499999999999998</v>
      </c>
      <c r="V2367" s="21">
        <v>6</v>
      </c>
      <c r="AE2367" s="24">
        <v>6</v>
      </c>
      <c r="AN2367" s="25">
        <v>5</v>
      </c>
      <c r="AO2367" s="20" t="s">
        <v>47</v>
      </c>
      <c r="AP2367" s="24" t="s">
        <v>48</v>
      </c>
      <c r="AQ2367" s="20" t="e">
        <f>AVERAGE(SMALL(AE2367:AI2367,1),SMALL(AE2367:AI2367,2))</f>
        <v>#NUM!</v>
      </c>
      <c r="AR2367" s="20" t="e">
        <f>IF(R2367 &lt;=( AVERAGE(SMALL(AE2367:AI2367,1),SMALL(AE2367:AI2367,2))), R2367, "")</f>
        <v>#NUM!</v>
      </c>
      <c r="AS2367" s="20" t="e">
        <f>AVERAGE(SMALL(AJ2367:AM2367,1),SMALL(AJ2367:AM2367,2))</f>
        <v>#NUM!</v>
      </c>
      <c r="AT2367" s="20">
        <f>T2367*1.075</f>
        <v>3.2142500000000003</v>
      </c>
      <c r="AU2367" s="20">
        <f>U2367*1.075</f>
        <v>2.2037499999999999</v>
      </c>
      <c r="AV2367" s="22">
        <f>MIN(AN2367,AT2367,AU2367)</f>
        <v>2.2037499999999999</v>
      </c>
      <c r="AW2367" s="20" t="s">
        <v>71</v>
      </c>
      <c r="AX2367" s="20" t="s">
        <v>72</v>
      </c>
      <c r="AY2367" s="25">
        <v>2.2000000000000002</v>
      </c>
      <c r="AZ2367" s="27">
        <f>IF(AND(AY2367&gt;0,AY2367&lt;=10),AY2367*0.25,IF(AND(AY2367&gt;10,AY2367&lt;=50),AY2367*0.17,IF(AND(AY2367&gt;10,AY2367&lt;=100),AY2367*0.12,IF(AY2367&gt;100,AY2367*0.1))))</f>
        <v>0.55000000000000004</v>
      </c>
      <c r="BA2367" s="3">
        <f>AZ2367+AY2367</f>
        <v>2.75</v>
      </c>
      <c r="BB2367" s="25">
        <f>BA2367+BA2367*0.08</f>
        <v>2.97</v>
      </c>
      <c r="BC2367" s="20" t="s">
        <v>12295</v>
      </c>
      <c r="BP2367" s="20"/>
      <c r="BQ2367" s="20"/>
      <c r="BR2367" s="20"/>
      <c r="BS2367" s="20"/>
      <c r="BT2367" s="20"/>
      <c r="BU2367" s="20"/>
      <c r="BV2367" s="20"/>
      <c r="BW2367" s="20"/>
      <c r="BX2367" s="20"/>
      <c r="BY2367" s="20"/>
      <c r="BZ2367" s="20"/>
      <c r="CA2367" s="20"/>
      <c r="CB2367" s="20"/>
      <c r="CC2367" s="20"/>
      <c r="CD2367" s="20"/>
      <c r="CE2367" s="20"/>
      <c r="CF2367" s="20"/>
      <c r="CG2367" s="20"/>
      <c r="CH2367" s="20"/>
      <c r="CI2367" s="20"/>
      <c r="CJ2367" s="20"/>
      <c r="CK2367" s="20"/>
      <c r="CL2367" s="20"/>
      <c r="CM2367" s="20"/>
      <c r="CN2367" s="20"/>
      <c r="CO2367" s="20"/>
      <c r="CP2367" s="20"/>
      <c r="CQ2367" s="20"/>
      <c r="CR2367" s="20"/>
      <c r="CS2367" s="20"/>
      <c r="CT2367" s="20"/>
      <c r="CU2367" s="20"/>
      <c r="CV2367" s="20"/>
      <c r="CW2367" s="20"/>
      <c r="CX2367" s="20"/>
      <c r="CY2367" s="20"/>
      <c r="CZ2367" s="20"/>
      <c r="DA2367" s="20"/>
      <c r="DB2367" s="20"/>
      <c r="DC2367" s="20"/>
      <c r="DD2367" s="20"/>
      <c r="DE2367" s="20"/>
      <c r="DF2367" s="20"/>
      <c r="DG2367" s="20"/>
      <c r="DH2367" s="20"/>
      <c r="DI2367" s="20"/>
      <c r="DJ2367" s="20"/>
      <c r="DK2367" s="20"/>
      <c r="DL2367" s="20"/>
    </row>
    <row r="2368" spans="1:116" ht="30" customHeight="1">
      <c r="A2368" s="4" t="s">
        <v>3517</v>
      </c>
      <c r="B2368" s="5">
        <v>2366</v>
      </c>
      <c r="C2368" s="116">
        <v>14525</v>
      </c>
      <c r="D2368" s="116"/>
      <c r="E2368" s="43" t="s">
        <v>7897</v>
      </c>
      <c r="F2368" s="3" t="s">
        <v>3162</v>
      </c>
      <c r="G2368" s="3" t="s">
        <v>841</v>
      </c>
      <c r="H2368" s="3" t="s">
        <v>6300</v>
      </c>
      <c r="I2368" s="3" t="s">
        <v>389</v>
      </c>
      <c r="J2368" s="3" t="s">
        <v>7898</v>
      </c>
      <c r="K2368" s="6">
        <v>3</v>
      </c>
      <c r="L2368" s="3" t="s">
        <v>79</v>
      </c>
      <c r="M2368" s="6">
        <v>10</v>
      </c>
      <c r="N2368" s="3" t="s">
        <v>44</v>
      </c>
      <c r="O2368" s="3" t="s">
        <v>7865</v>
      </c>
      <c r="P2368" s="3" t="s">
        <v>7899</v>
      </c>
      <c r="Q2368" s="3" t="s">
        <v>7900</v>
      </c>
      <c r="R2368" s="156"/>
      <c r="S2368" s="22">
        <v>0.9</v>
      </c>
      <c r="T2368" s="23">
        <v>0.46</v>
      </c>
      <c r="U2368" s="1">
        <v>0.46</v>
      </c>
      <c r="V2368" s="21">
        <v>1.5</v>
      </c>
      <c r="AE2368" s="24">
        <v>1.5</v>
      </c>
      <c r="AN2368" s="25">
        <v>0.9</v>
      </c>
      <c r="AO2368" s="20" t="s">
        <v>47</v>
      </c>
      <c r="AP2368" s="24" t="s">
        <v>48</v>
      </c>
      <c r="AQ2368" s="20" t="e">
        <f>AVERAGE(SMALL(AE2368:AI2368,1),SMALL(AE2368:AI2368,2))</f>
        <v>#NUM!</v>
      </c>
      <c r="AR2368" s="20" t="e">
        <f>IF(R2368 &lt;=( AVERAGE(SMALL(AE2368:AI2368,1),SMALL(AE2368:AI2368,2))), R2368, "")</f>
        <v>#NUM!</v>
      </c>
      <c r="AS2368" s="20" t="e">
        <f>AVERAGE(SMALL(AJ2368:AM2368,1),SMALL(AJ2368:AM2368,2))</f>
        <v>#NUM!</v>
      </c>
      <c r="AT2368" s="20">
        <f>T2368*1.075</f>
        <v>0.4945</v>
      </c>
      <c r="AU2368" s="20">
        <f>U2368*1.075</f>
        <v>0.4945</v>
      </c>
      <c r="AV2368" s="22">
        <f>MIN(AN2368,AT2368,AU2368)</f>
        <v>0.4945</v>
      </c>
      <c r="AW2368" s="20" t="s">
        <v>71</v>
      </c>
      <c r="AX2368" s="20" t="s">
        <v>72</v>
      </c>
      <c r="AY2368" s="25">
        <v>0.49</v>
      </c>
      <c r="AZ2368" s="27">
        <f>IF(AND(AY2368&gt;0,AY2368&lt;=10),AY2368*0.25,IF(AND(AY2368&gt;10,AY2368&lt;=50),AY2368*0.17,IF(AND(AY2368&gt;10,AY2368&lt;=100),AY2368*0.12,IF(AY2368&gt;100,AY2368*0.1))))</f>
        <v>0.1225</v>
      </c>
      <c r="BA2368" s="3">
        <f>AZ2368+AY2368</f>
        <v>0.61250000000000004</v>
      </c>
      <c r="BB2368" s="25">
        <f>BA2368+BA2368*0.08</f>
        <v>0.66150000000000009</v>
      </c>
      <c r="BC2368" s="20" t="s">
        <v>12295</v>
      </c>
      <c r="BP2368" s="20"/>
      <c r="BQ2368" s="20"/>
      <c r="BR2368" s="20"/>
      <c r="BS2368" s="20"/>
      <c r="BT2368" s="20"/>
      <c r="BU2368" s="20"/>
      <c r="BV2368" s="20"/>
      <c r="BW2368" s="20"/>
      <c r="BX2368" s="20"/>
      <c r="BY2368" s="20"/>
      <c r="BZ2368" s="20"/>
      <c r="CA2368" s="20"/>
      <c r="CB2368" s="20"/>
      <c r="CC2368" s="20"/>
      <c r="CD2368" s="20"/>
      <c r="CE2368" s="20"/>
      <c r="CF2368" s="20"/>
      <c r="CG2368" s="20"/>
      <c r="CH2368" s="20"/>
      <c r="CI2368" s="20"/>
      <c r="CJ2368" s="20"/>
      <c r="CK2368" s="20"/>
      <c r="CL2368" s="20"/>
      <c r="CM2368" s="20"/>
      <c r="CN2368" s="20"/>
      <c r="CO2368" s="20"/>
      <c r="CP2368" s="20"/>
      <c r="CQ2368" s="20"/>
      <c r="CR2368" s="20"/>
      <c r="CS2368" s="20"/>
      <c r="CT2368" s="20"/>
      <c r="CU2368" s="20"/>
      <c r="CV2368" s="20"/>
      <c r="CW2368" s="20"/>
      <c r="CX2368" s="20"/>
      <c r="CY2368" s="20"/>
      <c r="CZ2368" s="20"/>
      <c r="DA2368" s="20"/>
      <c r="DB2368" s="20"/>
      <c r="DC2368" s="20"/>
      <c r="DD2368" s="20"/>
      <c r="DE2368" s="20"/>
      <c r="DF2368" s="20"/>
      <c r="DG2368" s="20"/>
      <c r="DH2368" s="20"/>
      <c r="DI2368" s="20"/>
      <c r="DJ2368" s="20"/>
      <c r="DK2368" s="20"/>
      <c r="DL2368" s="20"/>
    </row>
    <row r="2369" spans="1:116" ht="30" customHeight="1">
      <c r="A2369" s="4" t="s">
        <v>3517</v>
      </c>
      <c r="B2369" s="5">
        <v>2367</v>
      </c>
      <c r="C2369" s="6">
        <v>14826</v>
      </c>
      <c r="D2369" s="6"/>
      <c r="E2369" s="43" t="s">
        <v>7942</v>
      </c>
      <c r="F2369" s="3" t="s">
        <v>7943</v>
      </c>
      <c r="G2369" s="3" t="s">
        <v>522</v>
      </c>
      <c r="H2369" s="3" t="s">
        <v>163</v>
      </c>
      <c r="I2369" s="3" t="s">
        <v>1437</v>
      </c>
      <c r="J2369" s="3" t="s">
        <v>7944</v>
      </c>
      <c r="K2369" s="6">
        <v>40</v>
      </c>
      <c r="L2369" s="3" t="s">
        <v>1439</v>
      </c>
      <c r="M2369" s="6">
        <v>1</v>
      </c>
      <c r="N2369" s="3" t="s">
        <v>44</v>
      </c>
      <c r="O2369" s="3" t="s">
        <v>7865</v>
      </c>
      <c r="P2369" s="3" t="s">
        <v>7866</v>
      </c>
      <c r="Q2369" s="3" t="s">
        <v>7945</v>
      </c>
      <c r="R2369" s="156"/>
      <c r="S2369" s="22">
        <v>0.7</v>
      </c>
      <c r="T2369" s="23">
        <v>0.23</v>
      </c>
      <c r="U2369" s="1">
        <v>0.23</v>
      </c>
      <c r="V2369" s="21">
        <v>0.8</v>
      </c>
      <c r="AE2369" s="24">
        <v>0.8</v>
      </c>
      <c r="AN2369" s="25">
        <v>0.8</v>
      </c>
      <c r="AO2369" s="20" t="s">
        <v>47</v>
      </c>
      <c r="AP2369" s="24" t="s">
        <v>48</v>
      </c>
      <c r="AQ2369" s="20" t="e">
        <f>AVERAGE(SMALL(AE2369:AI2369,1),SMALL(AE2369:AI2369,2))</f>
        <v>#NUM!</v>
      </c>
      <c r="AR2369" s="20" t="e">
        <f>IF(R2369 &lt;=( AVERAGE(SMALL(AE2369:AI2369,1),SMALL(AE2369:AI2369,2))), R2369, "")</f>
        <v>#NUM!</v>
      </c>
      <c r="AS2369" s="20" t="e">
        <f>AVERAGE(SMALL(AJ2369:AM2369,1),SMALL(AJ2369:AM2369,2))</f>
        <v>#NUM!</v>
      </c>
      <c r="AT2369" s="20">
        <f>T2369*1.075</f>
        <v>0.24725</v>
      </c>
      <c r="AU2369" s="20">
        <f>U2369*1.075</f>
        <v>0.24725</v>
      </c>
      <c r="AV2369" s="22">
        <f>MIN(AN2369,AT2369,AU2369)</f>
        <v>0.24725</v>
      </c>
      <c r="AW2369" s="20" t="s">
        <v>71</v>
      </c>
      <c r="AX2369" s="20" t="s">
        <v>72</v>
      </c>
      <c r="AY2369" s="25">
        <v>0.247</v>
      </c>
      <c r="AZ2369" s="27">
        <f>IF(AND(AY2369&gt;0,AY2369&lt;=10),AY2369*0.25,IF(AND(AY2369&gt;10,AY2369&lt;=50),AY2369*0.17,IF(AND(AY2369&gt;10,AY2369&lt;=100),AY2369*0.12,IF(AY2369&gt;100,AY2369*0.1))))</f>
        <v>6.1749999999999999E-2</v>
      </c>
      <c r="BA2369" s="3">
        <f>AZ2369+AY2369</f>
        <v>0.30874999999999997</v>
      </c>
      <c r="BB2369" s="25">
        <f>BA2369+BA2369*0.08</f>
        <v>0.33344999999999997</v>
      </c>
      <c r="BC2369" s="20" t="s">
        <v>12295</v>
      </c>
      <c r="BP2369" s="20"/>
      <c r="BQ2369" s="20"/>
      <c r="BR2369" s="20"/>
      <c r="BS2369" s="20"/>
      <c r="BT2369" s="20"/>
      <c r="BU2369" s="20"/>
      <c r="BV2369" s="20"/>
      <c r="BW2369" s="20"/>
      <c r="BX2369" s="20"/>
      <c r="BY2369" s="20"/>
      <c r="BZ2369" s="20"/>
      <c r="CA2369" s="20"/>
      <c r="CB2369" s="20"/>
      <c r="CC2369" s="20"/>
      <c r="CD2369" s="20"/>
      <c r="CE2369" s="20"/>
      <c r="CF2369" s="20"/>
      <c r="CG2369" s="20"/>
      <c r="CH2369" s="20"/>
      <c r="CI2369" s="20"/>
      <c r="CJ2369" s="20"/>
      <c r="CK2369" s="20"/>
      <c r="CL2369" s="20"/>
      <c r="CM2369" s="20"/>
      <c r="CN2369" s="20"/>
      <c r="CO2369" s="20"/>
      <c r="CP2369" s="20"/>
      <c r="CQ2369" s="20"/>
      <c r="CR2369" s="20"/>
      <c r="CS2369" s="20"/>
      <c r="CT2369" s="20"/>
      <c r="CU2369" s="20"/>
      <c r="CV2369" s="20"/>
      <c r="CW2369" s="20"/>
      <c r="CX2369" s="20"/>
      <c r="CY2369" s="20"/>
      <c r="CZ2369" s="20"/>
      <c r="DA2369" s="20"/>
      <c r="DB2369" s="20"/>
      <c r="DC2369" s="20"/>
      <c r="DD2369" s="20"/>
      <c r="DE2369" s="20"/>
      <c r="DF2369" s="20"/>
      <c r="DG2369" s="20"/>
      <c r="DH2369" s="20"/>
      <c r="DI2369" s="20"/>
      <c r="DJ2369" s="20"/>
      <c r="DK2369" s="20"/>
      <c r="DL2369" s="20"/>
    </row>
    <row r="2370" spans="1:116" ht="30" customHeight="1">
      <c r="A2370" s="4" t="s">
        <v>3517</v>
      </c>
      <c r="B2370" s="5">
        <v>2368</v>
      </c>
      <c r="C2370" s="6">
        <v>14807</v>
      </c>
      <c r="D2370" s="6"/>
      <c r="E2370" s="43" t="s">
        <v>7887</v>
      </c>
      <c r="F2370" s="3" t="s">
        <v>7888</v>
      </c>
      <c r="G2370" s="3" t="s">
        <v>2613</v>
      </c>
      <c r="H2370" s="3" t="s">
        <v>5696</v>
      </c>
      <c r="I2370" s="3" t="s">
        <v>389</v>
      </c>
      <c r="J2370" s="3" t="s">
        <v>7889</v>
      </c>
      <c r="K2370" s="6">
        <v>5</v>
      </c>
      <c r="L2370" s="3" t="s">
        <v>79</v>
      </c>
      <c r="M2370" s="6">
        <v>10</v>
      </c>
      <c r="N2370" s="3" t="s">
        <v>44</v>
      </c>
      <c r="O2370" s="3" t="s">
        <v>7865</v>
      </c>
      <c r="P2370" s="3" t="s">
        <v>7890</v>
      </c>
      <c r="Q2370" s="3" t="s">
        <v>7891</v>
      </c>
      <c r="R2370" s="156"/>
      <c r="S2370" s="22">
        <v>1.5</v>
      </c>
      <c r="T2370" s="23">
        <v>0.74</v>
      </c>
      <c r="U2370" s="1">
        <v>0.74</v>
      </c>
      <c r="V2370" s="21">
        <v>2.5</v>
      </c>
      <c r="AE2370" s="24">
        <v>2.5</v>
      </c>
      <c r="AN2370" s="25">
        <v>1.5</v>
      </c>
      <c r="AO2370" s="20" t="s">
        <v>47</v>
      </c>
      <c r="AP2370" s="24" t="s">
        <v>48</v>
      </c>
      <c r="AQ2370" s="20" t="e">
        <f>AVERAGE(SMALL(AE2370:AI2370,1),SMALL(AE2370:AI2370,2))</f>
        <v>#NUM!</v>
      </c>
      <c r="AR2370" s="20" t="e">
        <f>IF(R2370 &lt;=( AVERAGE(SMALL(AE2370:AI2370,1),SMALL(AE2370:AI2370,2))), R2370, "")</f>
        <v>#NUM!</v>
      </c>
      <c r="AS2370" s="20" t="e">
        <f>AVERAGE(SMALL(AJ2370:AM2370,1),SMALL(AJ2370:AM2370,2))</f>
        <v>#NUM!</v>
      </c>
      <c r="AT2370" s="20">
        <f>T2370*1.075</f>
        <v>0.79549999999999998</v>
      </c>
      <c r="AU2370" s="20">
        <f>U2370*1.075</f>
        <v>0.79549999999999998</v>
      </c>
      <c r="AV2370" s="22">
        <f>MIN(AN2370,AT2370,AU2370)</f>
        <v>0.79549999999999998</v>
      </c>
      <c r="AW2370" s="20" t="s">
        <v>71</v>
      </c>
      <c r="AX2370" s="20" t="s">
        <v>72</v>
      </c>
      <c r="AY2370" s="25">
        <v>0.79500000000000004</v>
      </c>
      <c r="AZ2370" s="27">
        <f>IF(AND(AY2370&gt;0,AY2370&lt;=10),AY2370*0.25,IF(AND(AY2370&gt;10,AY2370&lt;=50),AY2370*0.17,IF(AND(AY2370&gt;10,AY2370&lt;=100),AY2370*0.12,IF(AY2370&gt;100,AY2370*0.1))))</f>
        <v>0.19875000000000001</v>
      </c>
      <c r="BA2370" s="3">
        <f>AZ2370+AY2370</f>
        <v>0.99375000000000002</v>
      </c>
      <c r="BB2370" s="25">
        <f>BA2370+BA2370*0.08</f>
        <v>1.07325</v>
      </c>
      <c r="BC2370" s="20" t="s">
        <v>12295</v>
      </c>
      <c r="BP2370" s="20"/>
      <c r="BQ2370" s="20"/>
      <c r="BR2370" s="20"/>
      <c r="BS2370" s="20"/>
      <c r="BT2370" s="20"/>
      <c r="BU2370" s="20"/>
      <c r="BV2370" s="20"/>
      <c r="BW2370" s="20"/>
      <c r="BX2370" s="20"/>
      <c r="BY2370" s="20"/>
      <c r="BZ2370" s="20"/>
      <c r="CA2370" s="20"/>
      <c r="CB2370" s="20"/>
      <c r="CC2370" s="20"/>
      <c r="CD2370" s="20"/>
      <c r="CE2370" s="20"/>
      <c r="CF2370" s="20"/>
      <c r="CG2370" s="20"/>
      <c r="CH2370" s="20"/>
      <c r="CI2370" s="20"/>
      <c r="CJ2370" s="20"/>
      <c r="CK2370" s="20"/>
      <c r="CL2370" s="20"/>
      <c r="CM2370" s="20"/>
      <c r="CN2370" s="20"/>
      <c r="CO2370" s="20"/>
      <c r="CP2370" s="20"/>
      <c r="CQ2370" s="20"/>
      <c r="CR2370" s="20"/>
      <c r="CS2370" s="20"/>
      <c r="CT2370" s="20"/>
      <c r="CU2370" s="20"/>
      <c r="CV2370" s="20"/>
      <c r="CW2370" s="20"/>
      <c r="CX2370" s="20"/>
      <c r="CY2370" s="20"/>
      <c r="CZ2370" s="20"/>
      <c r="DA2370" s="20"/>
      <c r="DB2370" s="20"/>
      <c r="DC2370" s="20"/>
      <c r="DD2370" s="20"/>
      <c r="DE2370" s="20"/>
      <c r="DF2370" s="20"/>
      <c r="DG2370" s="20"/>
      <c r="DH2370" s="20"/>
      <c r="DI2370" s="20"/>
      <c r="DJ2370" s="20"/>
      <c r="DK2370" s="20"/>
      <c r="DL2370" s="20"/>
    </row>
    <row r="2371" spans="1:116" ht="30" customHeight="1">
      <c r="A2371" s="4" t="s">
        <v>3517</v>
      </c>
      <c r="B2371" s="5">
        <v>2369</v>
      </c>
      <c r="C2371" s="116">
        <v>16126</v>
      </c>
      <c r="D2371" s="116"/>
      <c r="E2371" s="43" t="s">
        <v>7929</v>
      </c>
      <c r="F2371" s="3" t="s">
        <v>1911</v>
      </c>
      <c r="G2371" s="3" t="s">
        <v>1903</v>
      </c>
      <c r="H2371" s="3" t="s">
        <v>797</v>
      </c>
      <c r="I2371" s="3" t="s">
        <v>389</v>
      </c>
      <c r="J2371" s="3" t="s">
        <v>7930</v>
      </c>
      <c r="K2371" s="6">
        <v>3.5</v>
      </c>
      <c r="L2371" s="3" t="s">
        <v>79</v>
      </c>
      <c r="M2371" s="6">
        <v>10</v>
      </c>
      <c r="N2371" s="3" t="s">
        <v>44</v>
      </c>
      <c r="O2371" s="3" t="s">
        <v>7865</v>
      </c>
      <c r="P2371" s="3" t="s">
        <v>7866</v>
      </c>
      <c r="Q2371" s="3" t="s">
        <v>7931</v>
      </c>
      <c r="R2371" s="156"/>
      <c r="S2371" s="22">
        <v>1.5</v>
      </c>
      <c r="T2371" s="23">
        <v>2.5</v>
      </c>
      <c r="U2371" s="1">
        <v>2.4</v>
      </c>
      <c r="V2371" s="21">
        <v>2.5</v>
      </c>
      <c r="AE2371" s="24">
        <v>2.5</v>
      </c>
      <c r="AN2371" s="25">
        <v>1.6125</v>
      </c>
      <c r="AO2371" s="20" t="s">
        <v>47</v>
      </c>
      <c r="AP2371" s="24" t="s">
        <v>48</v>
      </c>
      <c r="AQ2371" s="20" t="e">
        <f>AVERAGE(SMALL(AE2371:AI2371,1),SMALL(AE2371:AI2371,2))</f>
        <v>#NUM!</v>
      </c>
      <c r="AR2371" s="20" t="e">
        <f>IF(R2371 &lt;=( AVERAGE(SMALL(AE2371:AI2371,1),SMALL(AE2371:AI2371,2))), R2371, "")</f>
        <v>#NUM!</v>
      </c>
      <c r="AS2371" s="20" t="e">
        <f>AVERAGE(SMALL(AJ2371:AM2371,1),SMALL(AJ2371:AM2371,2))</f>
        <v>#NUM!</v>
      </c>
      <c r="AT2371" s="20">
        <f>T2371*1.075</f>
        <v>2.6875</v>
      </c>
      <c r="AU2371" s="20">
        <f>U2371*1.075</f>
        <v>2.5799999999999996</v>
      </c>
      <c r="AV2371" s="22">
        <f>MIN(AN2371,AT2371,AU2371)</f>
        <v>1.6125</v>
      </c>
      <c r="AW2371" s="20" t="s">
        <v>977</v>
      </c>
      <c r="AX2371" s="20" t="s">
        <v>48</v>
      </c>
      <c r="AY2371" s="25">
        <v>1.6125</v>
      </c>
      <c r="AZ2371" s="27">
        <f>IF(AND(AY2371&gt;0,AY2371&lt;=10),AY2371*0.25,IF(AND(AY2371&gt;10,AY2371&lt;=50),AY2371*0.17,IF(AND(AY2371&gt;10,AY2371&lt;=100),AY2371*0.12,IF(AY2371&gt;100,AY2371*0.1))))</f>
        <v>0.40312500000000001</v>
      </c>
      <c r="BA2371" s="3">
        <f>AZ2371+AY2371</f>
        <v>2.015625</v>
      </c>
      <c r="BB2371" s="25">
        <f>BA2371+BA2371*0.08</f>
        <v>2.1768749999999999</v>
      </c>
      <c r="BC2371" s="20" t="s">
        <v>12295</v>
      </c>
      <c r="BP2371" s="20"/>
      <c r="BQ2371" s="20"/>
      <c r="BR2371" s="20"/>
      <c r="BS2371" s="20"/>
      <c r="BT2371" s="20"/>
      <c r="BU2371" s="20"/>
      <c r="BV2371" s="20"/>
      <c r="BW2371" s="20"/>
      <c r="BX2371" s="20"/>
      <c r="BY2371" s="20"/>
      <c r="BZ2371" s="20"/>
      <c r="CA2371" s="20"/>
      <c r="CB2371" s="20"/>
      <c r="CC2371" s="20"/>
      <c r="CD2371" s="20"/>
      <c r="CE2371" s="20"/>
      <c r="CF2371" s="20"/>
      <c r="CG2371" s="20"/>
      <c r="CH2371" s="20"/>
      <c r="CI2371" s="20"/>
      <c r="CJ2371" s="20"/>
      <c r="CK2371" s="20"/>
      <c r="CL2371" s="20"/>
      <c r="CM2371" s="20"/>
      <c r="CN2371" s="20"/>
      <c r="CO2371" s="20"/>
      <c r="CP2371" s="20"/>
      <c r="CQ2371" s="20"/>
      <c r="CR2371" s="20"/>
      <c r="CS2371" s="20"/>
      <c r="CT2371" s="20"/>
      <c r="CU2371" s="20"/>
      <c r="CV2371" s="20"/>
      <c r="CW2371" s="20"/>
      <c r="CX2371" s="20"/>
      <c r="CY2371" s="20"/>
      <c r="CZ2371" s="20"/>
      <c r="DA2371" s="20"/>
      <c r="DB2371" s="20"/>
      <c r="DC2371" s="20"/>
      <c r="DD2371" s="20"/>
      <c r="DE2371" s="20"/>
      <c r="DF2371" s="20"/>
      <c r="DG2371" s="20"/>
      <c r="DH2371" s="20"/>
      <c r="DI2371" s="20"/>
      <c r="DJ2371" s="20"/>
      <c r="DK2371" s="20"/>
      <c r="DL2371" s="20"/>
    </row>
    <row r="2372" spans="1:116" s="28" customFormat="1" ht="30" customHeight="1">
      <c r="A2372" s="4" t="s">
        <v>3517</v>
      </c>
      <c r="B2372" s="5">
        <v>2370</v>
      </c>
      <c r="C2372" s="116">
        <v>16233</v>
      </c>
      <c r="D2372" s="116"/>
      <c r="E2372" s="43" t="s">
        <v>7910</v>
      </c>
      <c r="F2372" s="3" t="s">
        <v>7911</v>
      </c>
      <c r="G2372" s="3" t="s">
        <v>6307</v>
      </c>
      <c r="H2372" s="3" t="s">
        <v>1012</v>
      </c>
      <c r="I2372" s="3" t="s">
        <v>389</v>
      </c>
      <c r="J2372" s="3" t="s">
        <v>7912</v>
      </c>
      <c r="K2372" s="6">
        <v>1</v>
      </c>
      <c r="L2372" s="3" t="s">
        <v>79</v>
      </c>
      <c r="M2372" s="6">
        <v>10</v>
      </c>
      <c r="N2372" s="3" t="s">
        <v>44</v>
      </c>
      <c r="O2372" s="3" t="s">
        <v>7865</v>
      </c>
      <c r="P2372" s="3" t="s">
        <v>7904</v>
      </c>
      <c r="Q2372" s="3" t="s">
        <v>7913</v>
      </c>
      <c r="R2372" s="156"/>
      <c r="S2372" s="22">
        <v>6</v>
      </c>
      <c r="T2372" s="23">
        <v>1.99</v>
      </c>
      <c r="U2372" s="1">
        <v>0.27</v>
      </c>
      <c r="V2372" s="21">
        <v>8</v>
      </c>
      <c r="W2372" s="22"/>
      <c r="X2372" s="22"/>
      <c r="Y2372" s="22"/>
      <c r="Z2372" s="22"/>
      <c r="AA2372" s="22"/>
      <c r="AB2372" s="22"/>
      <c r="AC2372" s="22"/>
      <c r="AD2372" s="22"/>
      <c r="AE2372" s="24">
        <v>8</v>
      </c>
      <c r="AF2372" s="20"/>
      <c r="AG2372" s="20"/>
      <c r="AH2372" s="20"/>
      <c r="AI2372" s="20"/>
      <c r="AJ2372" s="20"/>
      <c r="AK2372" s="20"/>
      <c r="AL2372" s="20"/>
      <c r="AM2372" s="20"/>
      <c r="AN2372" s="25">
        <v>6</v>
      </c>
      <c r="AO2372" s="20" t="s">
        <v>47</v>
      </c>
      <c r="AP2372" s="24" t="s">
        <v>48</v>
      </c>
      <c r="AQ2372" s="20" t="e">
        <f>AVERAGE(SMALL(AE2372:AI2372,1),SMALL(AE2372:AI2372,2))</f>
        <v>#NUM!</v>
      </c>
      <c r="AR2372" s="20" t="e">
        <f>IF(R2372 &lt;=( AVERAGE(SMALL(AE2372:AI2372,1),SMALL(AE2372:AI2372,2))), R2372, "")</f>
        <v>#NUM!</v>
      </c>
      <c r="AS2372" s="20" t="e">
        <f>AVERAGE(SMALL(AJ2372:AM2372,1),SMALL(AJ2372:AM2372,2))</f>
        <v>#NUM!</v>
      </c>
      <c r="AT2372" s="20">
        <f>T2372*1.075</f>
        <v>2.1392500000000001</v>
      </c>
      <c r="AU2372" s="20">
        <f>U2372*1.075</f>
        <v>0.29025000000000001</v>
      </c>
      <c r="AV2372" s="22">
        <f>MIN(AN2372,AT2372,AU2372)</f>
        <v>0.29025000000000001</v>
      </c>
      <c r="AW2372" s="20" t="s">
        <v>71</v>
      </c>
      <c r="AX2372" s="20" t="s">
        <v>72</v>
      </c>
      <c r="AY2372" s="25">
        <v>0.28999999999999998</v>
      </c>
      <c r="AZ2372" s="27">
        <f>IF(AND(AY2372&gt;0,AY2372&lt;=10),AY2372*0.25,IF(AND(AY2372&gt;10,AY2372&lt;=50),AY2372*0.17,IF(AND(AY2372&gt;10,AY2372&lt;=100),AY2372*0.12,IF(AY2372&gt;100,AY2372*0.1))))</f>
        <v>7.2499999999999995E-2</v>
      </c>
      <c r="BA2372" s="3">
        <f>AZ2372+AY2372</f>
        <v>0.36249999999999999</v>
      </c>
      <c r="BB2372" s="25">
        <f>BA2372+BA2372*0.08</f>
        <v>0.39149999999999996</v>
      </c>
      <c r="BC2372" s="20" t="s">
        <v>12295</v>
      </c>
      <c r="BD2372" s="20"/>
      <c r="BE2372" s="20"/>
      <c r="BF2372" s="20"/>
      <c r="BG2372" s="20"/>
      <c r="BH2372" s="20"/>
      <c r="BI2372" s="20"/>
      <c r="BJ2372" s="20"/>
      <c r="BK2372" s="20"/>
      <c r="BL2372" s="20"/>
      <c r="BM2372" s="20"/>
      <c r="BN2372" s="20"/>
      <c r="BO2372" s="20"/>
      <c r="BP2372" s="20"/>
      <c r="BQ2372" s="20"/>
      <c r="BR2372" s="20"/>
      <c r="BS2372" s="20"/>
      <c r="BT2372" s="20"/>
      <c r="BU2372" s="20"/>
      <c r="BV2372" s="20"/>
      <c r="BW2372" s="20"/>
      <c r="BX2372" s="20"/>
      <c r="BY2372" s="20"/>
      <c r="BZ2372" s="20"/>
      <c r="CA2372" s="20"/>
      <c r="CB2372" s="20"/>
      <c r="CC2372" s="20"/>
      <c r="CD2372" s="20"/>
      <c r="CE2372" s="20"/>
      <c r="CF2372" s="20"/>
      <c r="CG2372" s="20"/>
      <c r="CH2372" s="20"/>
      <c r="CI2372" s="20"/>
      <c r="CJ2372" s="20"/>
      <c r="CK2372" s="20"/>
      <c r="CL2372" s="20"/>
      <c r="CM2372" s="20"/>
      <c r="CN2372" s="20"/>
      <c r="CO2372" s="20"/>
      <c r="CP2372" s="20"/>
      <c r="CQ2372" s="20"/>
      <c r="CR2372" s="20"/>
      <c r="CS2372" s="20"/>
      <c r="CT2372" s="20"/>
      <c r="CU2372" s="20"/>
      <c r="CV2372" s="20"/>
      <c r="CW2372" s="20"/>
      <c r="CX2372" s="20"/>
      <c r="CY2372" s="20"/>
      <c r="CZ2372" s="20"/>
      <c r="DA2372" s="20"/>
      <c r="DB2372" s="20"/>
      <c r="DC2372" s="20"/>
      <c r="DD2372" s="20"/>
      <c r="DE2372" s="20"/>
      <c r="DF2372" s="20"/>
      <c r="DG2372" s="20"/>
      <c r="DH2372" s="20"/>
      <c r="DI2372" s="20"/>
      <c r="DJ2372" s="20"/>
      <c r="DK2372" s="20"/>
      <c r="DL2372" s="20"/>
    </row>
    <row r="2373" spans="1:116" ht="30" customHeight="1">
      <c r="A2373" s="7" t="s">
        <v>7901</v>
      </c>
      <c r="B2373" s="5">
        <v>2371</v>
      </c>
      <c r="C2373" s="6"/>
      <c r="D2373" s="6"/>
      <c r="E2373" s="43" t="s">
        <v>7902</v>
      </c>
      <c r="F2373" s="3" t="s">
        <v>6298</v>
      </c>
      <c r="G2373" s="3" t="s">
        <v>6299</v>
      </c>
      <c r="H2373" s="3" t="s">
        <v>6300</v>
      </c>
      <c r="I2373" s="3" t="s">
        <v>389</v>
      </c>
      <c r="J2373" s="3" t="s">
        <v>7903</v>
      </c>
      <c r="K2373" s="6">
        <v>1</v>
      </c>
      <c r="L2373" s="3" t="s">
        <v>79</v>
      </c>
      <c r="M2373" s="6">
        <v>10</v>
      </c>
      <c r="N2373" s="3" t="s">
        <v>44</v>
      </c>
      <c r="O2373" s="3" t="s">
        <v>7865</v>
      </c>
      <c r="P2373" s="3" t="s">
        <v>7904</v>
      </c>
      <c r="Q2373" s="3" t="s">
        <v>7905</v>
      </c>
      <c r="R2373" s="156">
        <v>30</v>
      </c>
      <c r="T2373" s="23">
        <v>30</v>
      </c>
      <c r="U2373" s="1">
        <v>4.4000000000000004</v>
      </c>
      <c r="V2373" s="21">
        <v>30</v>
      </c>
      <c r="AQ2373" s="20" t="e">
        <f>AVERAGE(SMALL(AE2373:AI2373,1),SMALL(AE2373:AI2373,2))</f>
        <v>#NUM!</v>
      </c>
      <c r="AR2373" s="20" t="e">
        <f>IF(R2373 &lt;=( AVERAGE(SMALL(AE2373:AI2373,1),SMALL(AE2373:AI2373,2))), R2373, "")</f>
        <v>#NUM!</v>
      </c>
      <c r="AS2373" s="20" t="e">
        <f>AVERAGE(SMALL(AJ2373:AM2373,1),SMALL(AJ2373:AM2373,2))</f>
        <v>#NUM!</v>
      </c>
      <c r="AT2373" s="20">
        <f>T2373*1.075</f>
        <v>32.25</v>
      </c>
      <c r="AU2373" s="20">
        <f>U2373*1.075</f>
        <v>4.7300000000000004</v>
      </c>
      <c r="AV2373" s="22">
        <f>MIN(AN2373,AT2373,AU2373)</f>
        <v>4.7300000000000004</v>
      </c>
      <c r="AW2373" s="20" t="s">
        <v>71</v>
      </c>
      <c r="AX2373" s="20" t="s">
        <v>72</v>
      </c>
      <c r="AY2373" s="25">
        <v>4.7300000000000004</v>
      </c>
      <c r="AZ2373" s="27">
        <f>IF(AND(AY2373&gt;0,AY2373&lt;=10),AY2373*0.25,IF(AND(AY2373&gt;10,AY2373&lt;=50),AY2373*0.17,IF(AND(AY2373&gt;10,AY2373&lt;=100),AY2373*0.12,IF(AY2373&gt;100,AY2373*0.1))))</f>
        <v>1.1825000000000001</v>
      </c>
      <c r="BA2373" s="3">
        <f>AZ2373+AY2373</f>
        <v>5.9125000000000005</v>
      </c>
      <c r="BB2373" s="25">
        <f>BA2373+BA2373*0.08</f>
        <v>6.3855000000000004</v>
      </c>
      <c r="BC2373" s="20" t="s">
        <v>12295</v>
      </c>
    </row>
    <row r="2374" spans="1:116" ht="30" customHeight="1">
      <c r="A2374" s="4" t="s">
        <v>3517</v>
      </c>
      <c r="B2374" s="5">
        <v>2372</v>
      </c>
      <c r="C2374" s="116">
        <v>14610</v>
      </c>
      <c r="D2374" s="116"/>
      <c r="E2374" s="43" t="s">
        <v>7919</v>
      </c>
      <c r="F2374" s="3" t="s">
        <v>7920</v>
      </c>
      <c r="G2374" s="3" t="s">
        <v>4433</v>
      </c>
      <c r="H2374" s="3" t="s">
        <v>122</v>
      </c>
      <c r="I2374" s="3" t="s">
        <v>389</v>
      </c>
      <c r="J2374" s="3" t="s">
        <v>7921</v>
      </c>
      <c r="K2374" s="6">
        <v>1</v>
      </c>
      <c r="L2374" s="3" t="s">
        <v>79</v>
      </c>
      <c r="M2374" s="6">
        <v>10</v>
      </c>
      <c r="N2374" s="3" t="s">
        <v>44</v>
      </c>
      <c r="O2374" s="3" t="s">
        <v>7865</v>
      </c>
      <c r="P2374" s="3" t="s">
        <v>7890</v>
      </c>
      <c r="Q2374" s="3" t="s">
        <v>7922</v>
      </c>
      <c r="R2374" s="156"/>
      <c r="S2374" s="22">
        <v>1.5</v>
      </c>
      <c r="T2374" s="23">
        <v>1.01</v>
      </c>
      <c r="U2374" s="1">
        <v>1.01</v>
      </c>
      <c r="V2374" s="21">
        <v>2.5</v>
      </c>
      <c r="AE2374" s="24">
        <v>2.5</v>
      </c>
      <c r="AN2374" s="25">
        <v>1.5</v>
      </c>
      <c r="AO2374" s="20" t="s">
        <v>47</v>
      </c>
      <c r="AP2374" s="24" t="s">
        <v>48</v>
      </c>
      <c r="AQ2374" s="20" t="e">
        <f>AVERAGE(SMALL(AE2374:AI2374,1),SMALL(AE2374:AI2374,2))</f>
        <v>#NUM!</v>
      </c>
      <c r="AR2374" s="20" t="e">
        <f>IF(R2374 &lt;=( AVERAGE(SMALL(AE2374:AI2374,1),SMALL(AE2374:AI2374,2))), R2374, "")</f>
        <v>#NUM!</v>
      </c>
      <c r="AS2374" s="20" t="e">
        <f>AVERAGE(SMALL(AJ2374:AM2374,1),SMALL(AJ2374:AM2374,2))</f>
        <v>#NUM!</v>
      </c>
      <c r="AT2374" s="20">
        <f>T2374*1.075</f>
        <v>1.08575</v>
      </c>
      <c r="AU2374" s="20">
        <f>U2374*1.075</f>
        <v>1.08575</v>
      </c>
      <c r="AV2374" s="22">
        <f>MIN(AN2374,AT2374,AU2374)</f>
        <v>1.08575</v>
      </c>
      <c r="AW2374" s="20" t="s">
        <v>71</v>
      </c>
      <c r="AX2374" s="20" t="s">
        <v>72</v>
      </c>
      <c r="AY2374" s="25">
        <v>1.085</v>
      </c>
      <c r="AZ2374" s="27">
        <f>IF(AND(AY2374&gt;0,AY2374&lt;=10),AY2374*0.25,IF(AND(AY2374&gt;10,AY2374&lt;=50),AY2374*0.17,IF(AND(AY2374&gt;10,AY2374&lt;=100),AY2374*0.12,IF(AY2374&gt;100,AY2374*0.1))))</f>
        <v>0.27124999999999999</v>
      </c>
      <c r="BA2374" s="3">
        <f>AZ2374+AY2374</f>
        <v>1.35625</v>
      </c>
      <c r="BB2374" s="25">
        <f>BA2374+BA2374*0.08</f>
        <v>1.46475</v>
      </c>
      <c r="BC2374" s="20" t="s">
        <v>12295</v>
      </c>
      <c r="BP2374" s="20"/>
      <c r="BQ2374" s="20"/>
      <c r="BR2374" s="20"/>
      <c r="BS2374" s="20"/>
      <c r="BT2374" s="20"/>
      <c r="BU2374" s="20"/>
      <c r="BV2374" s="20"/>
      <c r="BW2374" s="20"/>
      <c r="BX2374" s="20"/>
      <c r="BY2374" s="20"/>
      <c r="BZ2374" s="20"/>
      <c r="CA2374" s="20"/>
      <c r="CB2374" s="20"/>
      <c r="CC2374" s="20"/>
      <c r="CD2374" s="20"/>
      <c r="CE2374" s="20"/>
      <c r="CF2374" s="20"/>
      <c r="CG2374" s="20"/>
      <c r="CH2374" s="20"/>
      <c r="CI2374" s="20"/>
      <c r="CJ2374" s="20"/>
      <c r="CK2374" s="20"/>
      <c r="CL2374" s="20"/>
      <c r="CM2374" s="20"/>
      <c r="CN2374" s="20"/>
      <c r="CO2374" s="20"/>
      <c r="CP2374" s="20"/>
      <c r="CQ2374" s="20"/>
      <c r="CR2374" s="20"/>
      <c r="CS2374" s="20"/>
      <c r="CT2374" s="20"/>
      <c r="CU2374" s="20"/>
      <c r="CV2374" s="20"/>
      <c r="CW2374" s="20"/>
      <c r="CX2374" s="20"/>
      <c r="CY2374" s="20"/>
      <c r="CZ2374" s="20"/>
      <c r="DA2374" s="20"/>
      <c r="DB2374" s="20"/>
      <c r="DC2374" s="20"/>
      <c r="DD2374" s="20"/>
      <c r="DE2374" s="20"/>
      <c r="DF2374" s="20"/>
      <c r="DG2374" s="20"/>
      <c r="DH2374" s="20"/>
      <c r="DI2374" s="20"/>
      <c r="DJ2374" s="20"/>
      <c r="DK2374" s="20"/>
      <c r="DL2374" s="20"/>
    </row>
    <row r="2375" spans="1:116" ht="30" customHeight="1">
      <c r="A2375" s="4" t="s">
        <v>3517</v>
      </c>
      <c r="B2375" s="5">
        <v>2373</v>
      </c>
      <c r="C2375" s="6">
        <v>19398</v>
      </c>
      <c r="D2375" s="6"/>
      <c r="E2375" s="43" t="s">
        <v>7861</v>
      </c>
      <c r="F2375" s="116" t="s">
        <v>7862</v>
      </c>
      <c r="G2375" s="3" t="s">
        <v>7863</v>
      </c>
      <c r="H2375" s="4" t="s">
        <v>1059</v>
      </c>
      <c r="I2375" s="3" t="s">
        <v>389</v>
      </c>
      <c r="J2375" s="3" t="s">
        <v>7864</v>
      </c>
      <c r="K2375" s="5">
        <v>10</v>
      </c>
      <c r="L2375" s="3" t="s">
        <v>79</v>
      </c>
      <c r="M2375" s="6">
        <v>1</v>
      </c>
      <c r="N2375" s="3" t="s">
        <v>44</v>
      </c>
      <c r="O2375" s="3" t="s">
        <v>7865</v>
      </c>
      <c r="P2375" s="3" t="s">
        <v>7866</v>
      </c>
      <c r="Q2375" s="3" t="s">
        <v>7867</v>
      </c>
      <c r="R2375" s="156"/>
      <c r="S2375" s="22">
        <v>2.5</v>
      </c>
      <c r="T2375" s="23">
        <v>1.1000000000000001</v>
      </c>
      <c r="U2375" s="1" t="s">
        <v>54</v>
      </c>
      <c r="V2375" s="21">
        <v>2.5</v>
      </c>
      <c r="AE2375" s="24">
        <v>2.5</v>
      </c>
      <c r="AN2375" s="25">
        <v>2.5</v>
      </c>
      <c r="AO2375" s="20" t="s">
        <v>47</v>
      </c>
      <c r="AP2375" s="24" t="s">
        <v>48</v>
      </c>
      <c r="AQ2375" s="20" t="e">
        <f>AVERAGE(SMALL(AE2375:AI2375,1),SMALL(AE2375:AI2375,2))</f>
        <v>#NUM!</v>
      </c>
      <c r="AR2375" s="20" t="e">
        <f>IF(R2375 &lt;=( AVERAGE(SMALL(AE2375:AI2375,1),SMALL(AE2375:AI2375,2))), R2375, "")</f>
        <v>#NUM!</v>
      </c>
      <c r="AS2375" s="20" t="e">
        <f>AVERAGE(SMALL(AJ2375:AM2375,1),SMALL(AJ2375:AM2375,2))</f>
        <v>#NUM!</v>
      </c>
      <c r="AT2375" s="20">
        <f>T2375*1.075</f>
        <v>1.1825000000000001</v>
      </c>
      <c r="AU2375" s="20" t="e">
        <f>U2375*1.075</f>
        <v>#VALUE!</v>
      </c>
      <c r="AV2375" s="22" t="e">
        <f>MIN(AN2375,AT2375,AU2375)</f>
        <v>#VALUE!</v>
      </c>
      <c r="AW2375" s="20" t="s">
        <v>71</v>
      </c>
      <c r="AX2375" s="20" t="s">
        <v>72</v>
      </c>
      <c r="AY2375" s="25">
        <v>1.1825000000000001</v>
      </c>
      <c r="AZ2375" s="27">
        <f>IF(AND(AY2375&gt;0,AY2375&lt;=10),AY2375*0.25,IF(AND(AY2375&gt;10,AY2375&lt;=50),AY2375*0.17,IF(AND(AY2375&gt;10,AY2375&lt;=100),AY2375*0.12,IF(AY2375&gt;100,AY2375*0.1))))</f>
        <v>0.29562500000000003</v>
      </c>
      <c r="BA2375" s="3">
        <f>AZ2375+AY2375</f>
        <v>1.4781250000000001</v>
      </c>
      <c r="BB2375" s="25">
        <f>BA2375+BA2375*0.08</f>
        <v>1.5963750000000001</v>
      </c>
      <c r="BC2375" s="20" t="s">
        <v>12295</v>
      </c>
      <c r="BP2375" s="20"/>
      <c r="BQ2375" s="20"/>
      <c r="BR2375" s="20"/>
      <c r="BS2375" s="20"/>
      <c r="BT2375" s="20"/>
      <c r="BU2375" s="20"/>
      <c r="BV2375" s="20"/>
      <c r="BW2375" s="20"/>
      <c r="BX2375" s="20"/>
      <c r="BY2375" s="20"/>
      <c r="BZ2375" s="20"/>
      <c r="CA2375" s="20"/>
      <c r="CB2375" s="20"/>
      <c r="CC2375" s="20"/>
      <c r="CD2375" s="20"/>
      <c r="CE2375" s="20"/>
      <c r="CF2375" s="20"/>
      <c r="CG2375" s="20"/>
      <c r="CH2375" s="20"/>
      <c r="CI2375" s="20"/>
      <c r="CJ2375" s="20"/>
      <c r="CK2375" s="20"/>
      <c r="CL2375" s="20"/>
      <c r="CM2375" s="20"/>
      <c r="CN2375" s="20"/>
      <c r="CO2375" s="20"/>
      <c r="CP2375" s="20"/>
      <c r="CQ2375" s="20"/>
      <c r="CR2375" s="20"/>
      <c r="CS2375" s="20"/>
      <c r="CT2375" s="20"/>
      <c r="CU2375" s="20"/>
      <c r="CV2375" s="20"/>
      <c r="CW2375" s="20"/>
      <c r="CX2375" s="20"/>
      <c r="CY2375" s="20"/>
      <c r="CZ2375" s="20"/>
      <c r="DA2375" s="20"/>
      <c r="DB2375" s="20"/>
      <c r="DC2375" s="20"/>
      <c r="DD2375" s="20"/>
      <c r="DE2375" s="20"/>
      <c r="DF2375" s="20"/>
      <c r="DG2375" s="20"/>
      <c r="DH2375" s="20"/>
      <c r="DI2375" s="20"/>
      <c r="DJ2375" s="20"/>
      <c r="DK2375" s="20"/>
      <c r="DL2375" s="20"/>
    </row>
    <row r="2376" spans="1:116" ht="30" customHeight="1">
      <c r="A2376" s="7" t="s">
        <v>7901</v>
      </c>
      <c r="B2376" s="5">
        <v>2374</v>
      </c>
      <c r="C2376" s="6"/>
      <c r="D2376" s="6"/>
      <c r="E2376" s="43" t="s">
        <v>7951</v>
      </c>
      <c r="F2376" s="3" t="s">
        <v>7952</v>
      </c>
      <c r="G2376" s="3" t="s">
        <v>7953</v>
      </c>
      <c r="H2376" s="3" t="s">
        <v>7954</v>
      </c>
      <c r="I2376" s="3" t="s">
        <v>7955</v>
      </c>
      <c r="J2376" s="3" t="s">
        <v>7956</v>
      </c>
      <c r="K2376" s="6">
        <v>250</v>
      </c>
      <c r="L2376" s="3" t="s">
        <v>79</v>
      </c>
      <c r="M2376" s="6">
        <v>1</v>
      </c>
      <c r="N2376" s="3" t="s">
        <v>44</v>
      </c>
      <c r="O2376" s="3" t="s">
        <v>7865</v>
      </c>
      <c r="P2376" s="3" t="s">
        <v>7904</v>
      </c>
      <c r="Q2376" s="3" t="s">
        <v>7957</v>
      </c>
      <c r="R2376" s="156">
        <v>144</v>
      </c>
      <c r="T2376" s="23">
        <v>144</v>
      </c>
      <c r="U2376" s="1">
        <v>60.72</v>
      </c>
      <c r="V2376" s="21">
        <v>144</v>
      </c>
      <c r="AQ2376" s="20" t="e">
        <f>AVERAGE(SMALL(AE2376:AI2376,1),SMALL(AE2376:AI2376,2))</f>
        <v>#NUM!</v>
      </c>
      <c r="AR2376" s="20" t="e">
        <f>IF(R2376 &lt;=( AVERAGE(SMALL(AE2376:AI2376,1),SMALL(AE2376:AI2376,2))), R2376, "")</f>
        <v>#NUM!</v>
      </c>
      <c r="AS2376" s="20" t="e">
        <f>AVERAGE(SMALL(AJ2376:AM2376,1),SMALL(AJ2376:AM2376,2))</f>
        <v>#NUM!</v>
      </c>
      <c r="AT2376" s="20">
        <f>T2376*1.075</f>
        <v>154.79999999999998</v>
      </c>
      <c r="AU2376" s="20">
        <f>U2376*1.075</f>
        <v>65.274000000000001</v>
      </c>
      <c r="AV2376" s="22">
        <f>MIN(AN2376,AT2376,AU2376)</f>
        <v>65.274000000000001</v>
      </c>
      <c r="AW2376" s="20" t="s">
        <v>71</v>
      </c>
      <c r="AX2376" s="20" t="s">
        <v>72</v>
      </c>
      <c r="AY2376" s="25">
        <v>65.27</v>
      </c>
      <c r="AZ2376" s="27">
        <f>IF(AND(AY2376&gt;0,AY2376&lt;=10),AY2376*0.25,IF(AND(AY2376&gt;10,AY2376&lt;=50),AY2376*0.17,IF(AND(AY2376&gt;10,AY2376&lt;=100),AY2376*0.12,IF(AY2376&gt;100,AY2376*0.1))))</f>
        <v>7.8323999999999989</v>
      </c>
      <c r="BA2376" s="3">
        <f>AZ2376+AY2376</f>
        <v>73.102399999999989</v>
      </c>
      <c r="BB2376" s="25">
        <f>BA2376+BA2376*0.08</f>
        <v>78.950591999999986</v>
      </c>
      <c r="BC2376" s="20" t="s">
        <v>12295</v>
      </c>
    </row>
    <row r="2377" spans="1:116" ht="30" customHeight="1">
      <c r="A2377" s="4" t="s">
        <v>3517</v>
      </c>
      <c r="B2377" s="5">
        <v>2375</v>
      </c>
      <c r="C2377" s="116">
        <v>18055</v>
      </c>
      <c r="D2377" s="116"/>
      <c r="E2377" s="43" t="s">
        <v>3716</v>
      </c>
      <c r="F2377" s="3" t="s">
        <v>1094</v>
      </c>
      <c r="G2377" s="3" t="s">
        <v>1095</v>
      </c>
      <c r="H2377" s="3" t="s">
        <v>1012</v>
      </c>
      <c r="I2377" s="3" t="s">
        <v>389</v>
      </c>
      <c r="J2377" s="3" t="s">
        <v>7937</v>
      </c>
      <c r="K2377" s="6">
        <v>2</v>
      </c>
      <c r="L2377" s="3" t="s">
        <v>79</v>
      </c>
      <c r="M2377" s="6">
        <v>10</v>
      </c>
      <c r="N2377" s="3" t="s">
        <v>44</v>
      </c>
      <c r="O2377" s="3" t="s">
        <v>7865</v>
      </c>
      <c r="P2377" s="3" t="s">
        <v>7866</v>
      </c>
      <c r="Q2377" s="3" t="s">
        <v>7938</v>
      </c>
      <c r="R2377" s="156"/>
      <c r="S2377" s="22">
        <v>1.5</v>
      </c>
      <c r="T2377" s="23">
        <v>1.5</v>
      </c>
      <c r="U2377" s="1">
        <v>0.57999999999999996</v>
      </c>
      <c r="V2377" s="21">
        <v>1.5</v>
      </c>
      <c r="AE2377" s="24">
        <v>1.5</v>
      </c>
      <c r="AN2377" s="25">
        <v>1.5</v>
      </c>
      <c r="AO2377" s="20" t="s">
        <v>47</v>
      </c>
      <c r="AP2377" s="24" t="s">
        <v>48</v>
      </c>
      <c r="AQ2377" s="20" t="e">
        <f>AVERAGE(SMALL(AE2377:AI2377,1),SMALL(AE2377:AI2377,2))</f>
        <v>#NUM!</v>
      </c>
      <c r="AR2377" s="20" t="e">
        <f>IF(R2377 &lt;=( AVERAGE(SMALL(AE2377:AI2377,1),SMALL(AE2377:AI2377,2))), R2377, "")</f>
        <v>#NUM!</v>
      </c>
      <c r="AS2377" s="20" t="e">
        <f>AVERAGE(SMALL(AJ2377:AM2377,1),SMALL(AJ2377:AM2377,2))</f>
        <v>#NUM!</v>
      </c>
      <c r="AT2377" s="20">
        <f>T2377*1.075</f>
        <v>1.6124999999999998</v>
      </c>
      <c r="AU2377" s="20">
        <f>U2377*1.075</f>
        <v>0.62349999999999994</v>
      </c>
      <c r="AV2377" s="22">
        <f>MIN(AN2377,AT2377,AU2377)</f>
        <v>0.62349999999999994</v>
      </c>
      <c r="AW2377" s="20" t="s">
        <v>71</v>
      </c>
      <c r="AX2377" s="20" t="s">
        <v>72</v>
      </c>
      <c r="AY2377" s="25">
        <v>0.62</v>
      </c>
      <c r="AZ2377" s="27">
        <f>IF(AND(AY2377&gt;0,AY2377&lt;=10),AY2377*0.25,IF(AND(AY2377&gt;10,AY2377&lt;=50),AY2377*0.17,IF(AND(AY2377&gt;10,AY2377&lt;=100),AY2377*0.12,IF(AY2377&gt;100,AY2377*0.1))))</f>
        <v>0.155</v>
      </c>
      <c r="BA2377" s="3">
        <f>AZ2377+AY2377</f>
        <v>0.77500000000000002</v>
      </c>
      <c r="BB2377" s="25">
        <f>BA2377+BA2377*0.08</f>
        <v>0.83700000000000008</v>
      </c>
      <c r="BC2377" s="20" t="s">
        <v>12295</v>
      </c>
      <c r="BP2377" s="20"/>
      <c r="BQ2377" s="20"/>
      <c r="BR2377" s="20"/>
      <c r="BS2377" s="20"/>
      <c r="BT2377" s="20"/>
      <c r="BU2377" s="20"/>
      <c r="BV2377" s="20"/>
      <c r="BW2377" s="20"/>
      <c r="BX2377" s="20"/>
      <c r="BY2377" s="20"/>
      <c r="BZ2377" s="20"/>
      <c r="CA2377" s="20"/>
      <c r="CB2377" s="20"/>
      <c r="CC2377" s="20"/>
      <c r="CD2377" s="20"/>
      <c r="CE2377" s="20"/>
      <c r="CF2377" s="20"/>
      <c r="CG2377" s="20"/>
      <c r="CH2377" s="20"/>
      <c r="CI2377" s="20"/>
      <c r="CJ2377" s="20"/>
      <c r="CK2377" s="20"/>
      <c r="CL2377" s="20"/>
      <c r="CM2377" s="20"/>
      <c r="CN2377" s="20"/>
      <c r="CO2377" s="20"/>
      <c r="CP2377" s="20"/>
      <c r="CQ2377" s="20"/>
      <c r="CR2377" s="20"/>
      <c r="CS2377" s="20"/>
      <c r="CT2377" s="20"/>
      <c r="CU2377" s="20"/>
      <c r="CV2377" s="20"/>
      <c r="CW2377" s="20"/>
      <c r="CX2377" s="20"/>
      <c r="CY2377" s="20"/>
      <c r="CZ2377" s="20"/>
      <c r="DA2377" s="20"/>
      <c r="DB2377" s="20"/>
      <c r="DC2377" s="20"/>
      <c r="DD2377" s="20"/>
      <c r="DE2377" s="20"/>
      <c r="DF2377" s="20"/>
      <c r="DG2377" s="20"/>
      <c r="DH2377" s="20"/>
      <c r="DI2377" s="20"/>
      <c r="DJ2377" s="20"/>
      <c r="DK2377" s="20"/>
      <c r="DL2377" s="20"/>
    </row>
    <row r="2378" spans="1:116" ht="30" customHeight="1">
      <c r="A2378" s="7" t="s">
        <v>7901</v>
      </c>
      <c r="B2378" s="5">
        <v>2376</v>
      </c>
      <c r="C2378" s="6"/>
      <c r="D2378" s="6"/>
      <c r="E2378" s="43" t="s">
        <v>7958</v>
      </c>
      <c r="F2378" s="3" t="s">
        <v>7959</v>
      </c>
      <c r="G2378" s="3" t="s">
        <v>529</v>
      </c>
      <c r="H2378" s="3" t="s">
        <v>7960</v>
      </c>
      <c r="I2378" s="3" t="s">
        <v>102</v>
      </c>
      <c r="J2378" s="3" t="s">
        <v>7961</v>
      </c>
      <c r="K2378" s="6"/>
      <c r="L2378" s="3"/>
      <c r="M2378" s="6">
        <v>4</v>
      </c>
      <c r="N2378" s="3" t="s">
        <v>44</v>
      </c>
      <c r="O2378" s="3" t="s">
        <v>7865</v>
      </c>
      <c r="P2378" s="3" t="s">
        <v>7904</v>
      </c>
      <c r="Q2378" s="3" t="s">
        <v>7962</v>
      </c>
      <c r="R2378" s="156">
        <v>6</v>
      </c>
      <c r="T2378" s="23">
        <v>6</v>
      </c>
      <c r="U2378" s="1">
        <v>0.49</v>
      </c>
      <c r="V2378" s="21">
        <v>6</v>
      </c>
      <c r="AQ2378" s="20" t="e">
        <f>AVERAGE(SMALL(AE2378:AI2378,1),SMALL(AE2378:AI2378,2))</f>
        <v>#NUM!</v>
      </c>
      <c r="AR2378" s="20" t="e">
        <f>IF(R2378 &lt;=( AVERAGE(SMALL(AE2378:AI2378,1),SMALL(AE2378:AI2378,2))), R2378, "")</f>
        <v>#NUM!</v>
      </c>
      <c r="AS2378" s="20" t="e">
        <f>AVERAGE(SMALL(AJ2378:AM2378,1),SMALL(AJ2378:AM2378,2))</f>
        <v>#NUM!</v>
      </c>
      <c r="AT2378" s="20">
        <f>T2378*1.075</f>
        <v>6.4499999999999993</v>
      </c>
      <c r="AU2378" s="20">
        <f>U2378*1.075</f>
        <v>0.52674999999999994</v>
      </c>
      <c r="AV2378" s="22">
        <f>MIN(AN2378,AT2378,AU2378)</f>
        <v>0.52674999999999994</v>
      </c>
      <c r="AW2378" s="20" t="s">
        <v>71</v>
      </c>
      <c r="AX2378" s="20" t="s">
        <v>72</v>
      </c>
      <c r="AY2378" s="25">
        <v>0.53</v>
      </c>
      <c r="AZ2378" s="27">
        <f>IF(AND(AY2378&gt;0,AY2378&lt;=10),AY2378*0.25,IF(AND(AY2378&gt;10,AY2378&lt;=50),AY2378*0.17,IF(AND(AY2378&gt;10,AY2378&lt;=100),AY2378*0.12,IF(AY2378&gt;100,AY2378*0.1))))</f>
        <v>0.13250000000000001</v>
      </c>
      <c r="BA2378" s="3">
        <f>AZ2378+AY2378</f>
        <v>0.66250000000000009</v>
      </c>
      <c r="BB2378" s="25">
        <f>BA2378+BA2378*0.08</f>
        <v>0.71550000000000014</v>
      </c>
      <c r="BC2378" s="20" t="s">
        <v>12295</v>
      </c>
    </row>
    <row r="2379" spans="1:116" ht="30" customHeight="1">
      <c r="A2379" s="4" t="s">
        <v>3517</v>
      </c>
      <c r="B2379" s="5">
        <v>2377</v>
      </c>
      <c r="C2379" s="116">
        <v>5844</v>
      </c>
      <c r="D2379" s="116"/>
      <c r="E2379" s="43" t="s">
        <v>7906</v>
      </c>
      <c r="F2379" s="3" t="s">
        <v>7907</v>
      </c>
      <c r="G2379" s="3" t="s">
        <v>5753</v>
      </c>
      <c r="H2379" s="3" t="s">
        <v>5759</v>
      </c>
      <c r="I2379" s="3" t="s">
        <v>389</v>
      </c>
      <c r="J2379" s="3" t="s">
        <v>7908</v>
      </c>
      <c r="K2379" s="6">
        <v>2</v>
      </c>
      <c r="L2379" s="3" t="s">
        <v>79</v>
      </c>
      <c r="M2379" s="6">
        <v>10</v>
      </c>
      <c r="N2379" s="3" t="s">
        <v>44</v>
      </c>
      <c r="O2379" s="3" t="s">
        <v>7865</v>
      </c>
      <c r="P2379" s="3" t="s">
        <v>7895</v>
      </c>
      <c r="Q2379" s="3" t="s">
        <v>7909</v>
      </c>
      <c r="R2379" s="156"/>
      <c r="S2379" s="22">
        <v>1.5</v>
      </c>
      <c r="T2379" s="23">
        <v>0.74</v>
      </c>
      <c r="U2379" s="1">
        <v>0.74</v>
      </c>
      <c r="V2379" s="21">
        <v>2.5</v>
      </c>
      <c r="AE2379" s="24">
        <v>2.5</v>
      </c>
      <c r="AN2379" s="25">
        <v>1.5</v>
      </c>
      <c r="AO2379" s="20" t="s">
        <v>47</v>
      </c>
      <c r="AP2379" s="24" t="s">
        <v>48</v>
      </c>
      <c r="AQ2379" s="20" t="e">
        <f>AVERAGE(SMALL(AE2379:AI2379,1),SMALL(AE2379:AI2379,2))</f>
        <v>#NUM!</v>
      </c>
      <c r="AR2379" s="20" t="e">
        <f>IF(R2379 &lt;=( AVERAGE(SMALL(AE2379:AI2379,1),SMALL(AE2379:AI2379,2))), R2379, "")</f>
        <v>#NUM!</v>
      </c>
      <c r="AS2379" s="20" t="e">
        <f>AVERAGE(SMALL(AJ2379:AM2379,1),SMALL(AJ2379:AM2379,2))</f>
        <v>#NUM!</v>
      </c>
      <c r="AT2379" s="20">
        <f>T2379*1.075</f>
        <v>0.79549999999999998</v>
      </c>
      <c r="AU2379" s="20">
        <f>U2379*1.075</f>
        <v>0.79549999999999998</v>
      </c>
      <c r="AV2379" s="22">
        <f>MIN(AN2379,AT2379,AU2379)</f>
        <v>0.79549999999999998</v>
      </c>
      <c r="AW2379" s="20" t="s">
        <v>71</v>
      </c>
      <c r="AX2379" s="20" t="s">
        <v>72</v>
      </c>
      <c r="AY2379" s="25">
        <v>0.79549999999999998</v>
      </c>
      <c r="AZ2379" s="27">
        <f>IF(AND(AY2379&gt;0,AY2379&lt;=10),AY2379*0.25,IF(AND(AY2379&gt;10,AY2379&lt;=50),AY2379*0.17,IF(AND(AY2379&gt;10,AY2379&lt;=100),AY2379*0.12,IF(AY2379&gt;100,AY2379*0.1))))</f>
        <v>0.198875</v>
      </c>
      <c r="BA2379" s="3">
        <f>AZ2379+AY2379</f>
        <v>0.99437500000000001</v>
      </c>
      <c r="BB2379" s="25">
        <f>BA2379+BA2379*0.08</f>
        <v>1.073925</v>
      </c>
      <c r="BC2379" s="20" t="s">
        <v>12295</v>
      </c>
      <c r="BP2379" s="20"/>
      <c r="BQ2379" s="20"/>
      <c r="BR2379" s="20"/>
      <c r="BS2379" s="20"/>
      <c r="BT2379" s="20"/>
      <c r="BU2379" s="20"/>
      <c r="BV2379" s="20"/>
      <c r="BW2379" s="20"/>
      <c r="BX2379" s="20"/>
      <c r="BY2379" s="20"/>
      <c r="BZ2379" s="20"/>
      <c r="CA2379" s="20"/>
      <c r="CB2379" s="20"/>
      <c r="CC2379" s="20"/>
      <c r="CD2379" s="20"/>
      <c r="CE2379" s="20"/>
      <c r="CF2379" s="20"/>
      <c r="CG2379" s="20"/>
      <c r="CH2379" s="20"/>
      <c r="CI2379" s="20"/>
      <c r="CJ2379" s="20"/>
      <c r="CK2379" s="20"/>
      <c r="CL2379" s="20"/>
      <c r="CM2379" s="20"/>
      <c r="CN2379" s="20"/>
      <c r="CO2379" s="20"/>
      <c r="CP2379" s="20"/>
      <c r="CQ2379" s="20"/>
      <c r="CR2379" s="20"/>
      <c r="CS2379" s="20"/>
      <c r="CT2379" s="20"/>
      <c r="CU2379" s="20"/>
      <c r="CV2379" s="20"/>
      <c r="CW2379" s="20"/>
      <c r="CX2379" s="20"/>
      <c r="CY2379" s="20"/>
      <c r="CZ2379" s="20"/>
      <c r="DA2379" s="20"/>
      <c r="DB2379" s="20"/>
      <c r="DC2379" s="20"/>
      <c r="DD2379" s="20"/>
      <c r="DE2379" s="20"/>
      <c r="DF2379" s="20"/>
      <c r="DG2379" s="20"/>
      <c r="DH2379" s="20"/>
      <c r="DI2379" s="20"/>
      <c r="DJ2379" s="20"/>
      <c r="DK2379" s="20"/>
      <c r="DL2379" s="20"/>
    </row>
    <row r="2380" spans="1:116" ht="30" customHeight="1">
      <c r="A2380" s="4" t="s">
        <v>3517</v>
      </c>
      <c r="B2380" s="5">
        <v>2378</v>
      </c>
      <c r="C2380" s="6">
        <v>5843</v>
      </c>
      <c r="D2380" s="6"/>
      <c r="E2380" s="43" t="s">
        <v>7892</v>
      </c>
      <c r="F2380" s="3" t="s">
        <v>7893</v>
      </c>
      <c r="G2380" s="3" t="s">
        <v>4117</v>
      </c>
      <c r="H2380" s="3" t="s">
        <v>85</v>
      </c>
      <c r="I2380" s="3" t="s">
        <v>1437</v>
      </c>
      <c r="J2380" s="3" t="s">
        <v>7894</v>
      </c>
      <c r="K2380" s="6"/>
      <c r="L2380" s="3"/>
      <c r="M2380" s="6">
        <v>1</v>
      </c>
      <c r="N2380" s="3" t="s">
        <v>44</v>
      </c>
      <c r="O2380" s="3" t="s">
        <v>7865</v>
      </c>
      <c r="P2380" s="3" t="s">
        <v>7895</v>
      </c>
      <c r="Q2380" s="3" t="s">
        <v>7896</v>
      </c>
      <c r="R2380" s="156"/>
      <c r="S2380" s="22">
        <v>0.5</v>
      </c>
      <c r="T2380" s="23">
        <v>0.65</v>
      </c>
      <c r="U2380" s="1" t="s">
        <v>54</v>
      </c>
      <c r="V2380" s="21">
        <v>0.8</v>
      </c>
      <c r="AE2380" s="24">
        <v>0.8</v>
      </c>
      <c r="AN2380" s="25">
        <v>0.5</v>
      </c>
      <c r="AO2380" s="20" t="s">
        <v>47</v>
      </c>
      <c r="AP2380" s="24" t="s">
        <v>48</v>
      </c>
      <c r="AQ2380" s="20" t="e">
        <f>AVERAGE(SMALL(AE2380:AI2380,1),SMALL(AE2380:AI2380,2))</f>
        <v>#NUM!</v>
      </c>
      <c r="AR2380" s="20" t="e">
        <f>IF(R2380 &lt;=( AVERAGE(SMALL(AE2380:AI2380,1),SMALL(AE2380:AI2380,2))), R2380, "")</f>
        <v>#NUM!</v>
      </c>
      <c r="AS2380" s="20" t="e">
        <f>AVERAGE(SMALL(AJ2380:AM2380,1),SMALL(AJ2380:AM2380,2))</f>
        <v>#NUM!</v>
      </c>
      <c r="AT2380" s="20">
        <f>T2380*1.075</f>
        <v>0.69874999999999998</v>
      </c>
      <c r="AU2380" s="20" t="e">
        <f>U2380*1.075</f>
        <v>#VALUE!</v>
      </c>
      <c r="AV2380" s="22" t="e">
        <f>MIN(AN2380,AT2380,AU2380)</f>
        <v>#VALUE!</v>
      </c>
      <c r="AW2380" s="20" t="s">
        <v>71</v>
      </c>
      <c r="AX2380" s="20" t="s">
        <v>72</v>
      </c>
      <c r="AY2380" s="25">
        <v>0.69799999999999995</v>
      </c>
      <c r="AZ2380" s="27">
        <f>IF(AND(AY2380&gt;0,AY2380&lt;=10),AY2380*0.25,IF(AND(AY2380&gt;10,AY2380&lt;=50),AY2380*0.17,IF(AND(AY2380&gt;10,AY2380&lt;=100),AY2380*0.12,IF(AY2380&gt;100,AY2380*0.1))))</f>
        <v>0.17449999999999999</v>
      </c>
      <c r="BA2380" s="3">
        <f>AZ2380+AY2380</f>
        <v>0.87249999999999994</v>
      </c>
      <c r="BB2380" s="25">
        <f>BA2380+BA2380*0.08</f>
        <v>0.94229999999999992</v>
      </c>
      <c r="BC2380" s="20" t="s">
        <v>12295</v>
      </c>
      <c r="BP2380" s="20"/>
      <c r="BQ2380" s="20"/>
      <c r="BR2380" s="20"/>
      <c r="BS2380" s="20"/>
      <c r="BT2380" s="20"/>
      <c r="BU2380" s="20"/>
      <c r="BV2380" s="20"/>
      <c r="BW2380" s="20"/>
      <c r="BX2380" s="20"/>
      <c r="BY2380" s="20"/>
      <c r="BZ2380" s="20"/>
      <c r="CA2380" s="20"/>
      <c r="CB2380" s="20"/>
      <c r="CC2380" s="20"/>
      <c r="CD2380" s="20"/>
      <c r="CE2380" s="20"/>
      <c r="CF2380" s="20"/>
      <c r="CG2380" s="20"/>
      <c r="CH2380" s="20"/>
      <c r="CI2380" s="20"/>
      <c r="CJ2380" s="20"/>
      <c r="CK2380" s="20"/>
      <c r="CL2380" s="20"/>
      <c r="CM2380" s="20"/>
      <c r="CN2380" s="20"/>
      <c r="CO2380" s="20"/>
      <c r="CP2380" s="20"/>
      <c r="CQ2380" s="20"/>
      <c r="CR2380" s="20"/>
      <c r="CS2380" s="20"/>
      <c r="CT2380" s="20"/>
      <c r="CU2380" s="20"/>
      <c r="CV2380" s="20"/>
      <c r="CW2380" s="20"/>
      <c r="CX2380" s="20"/>
      <c r="CY2380" s="20"/>
      <c r="CZ2380" s="20"/>
      <c r="DA2380" s="20"/>
      <c r="DB2380" s="20"/>
      <c r="DC2380" s="20"/>
      <c r="DD2380" s="20"/>
      <c r="DE2380" s="20"/>
      <c r="DF2380" s="20"/>
      <c r="DG2380" s="20"/>
      <c r="DH2380" s="20"/>
      <c r="DI2380" s="20"/>
      <c r="DJ2380" s="20"/>
      <c r="DK2380" s="20"/>
      <c r="DL2380" s="20"/>
    </row>
    <row r="2381" spans="1:116" ht="30" customHeight="1">
      <c r="A2381" s="4" t="s">
        <v>3517</v>
      </c>
      <c r="B2381" s="5">
        <v>2379</v>
      </c>
      <c r="C2381" s="6">
        <v>5835</v>
      </c>
      <c r="D2381" s="6"/>
      <c r="E2381" s="43" t="s">
        <v>7963</v>
      </c>
      <c r="F2381" s="3" t="s">
        <v>7964</v>
      </c>
      <c r="G2381" s="3" t="s">
        <v>7965</v>
      </c>
      <c r="H2381" s="3" t="s">
        <v>201</v>
      </c>
      <c r="I2381" s="3" t="s">
        <v>1437</v>
      </c>
      <c r="J2381" s="3" t="s">
        <v>7966</v>
      </c>
      <c r="K2381" s="6">
        <v>10</v>
      </c>
      <c r="L2381" s="3" t="s">
        <v>79</v>
      </c>
      <c r="M2381" s="6">
        <v>1</v>
      </c>
      <c r="N2381" s="3" t="s">
        <v>44</v>
      </c>
      <c r="O2381" s="3" t="s">
        <v>7865</v>
      </c>
      <c r="P2381" s="3" t="s">
        <v>7895</v>
      </c>
      <c r="Q2381" s="3" t="s">
        <v>7967</v>
      </c>
      <c r="R2381" s="156"/>
      <c r="S2381" s="22">
        <v>1</v>
      </c>
      <c r="T2381" s="23">
        <v>0.51</v>
      </c>
      <c r="U2381" s="1">
        <v>0.51</v>
      </c>
      <c r="V2381" s="21">
        <v>1.2</v>
      </c>
      <c r="AE2381" s="24">
        <v>1.2</v>
      </c>
      <c r="AN2381" s="25">
        <v>1</v>
      </c>
      <c r="AO2381" s="20" t="s">
        <v>47</v>
      </c>
      <c r="AP2381" s="24" t="s">
        <v>48</v>
      </c>
      <c r="AQ2381" s="20" t="e">
        <f>AVERAGE(SMALL(AE2381:AI2381,1),SMALL(AE2381:AI2381,2))</f>
        <v>#NUM!</v>
      </c>
      <c r="AR2381" s="20" t="e">
        <f>IF(R2381 &lt;=( AVERAGE(SMALL(AE2381:AI2381,1),SMALL(AE2381:AI2381,2))), R2381, "")</f>
        <v>#NUM!</v>
      </c>
      <c r="AS2381" s="20" t="e">
        <f>AVERAGE(SMALL(AJ2381:AM2381,1),SMALL(AJ2381:AM2381,2))</f>
        <v>#NUM!</v>
      </c>
      <c r="AT2381" s="20">
        <f>T2381*1.075</f>
        <v>0.54825000000000002</v>
      </c>
      <c r="AU2381" s="20">
        <f>U2381*1.075</f>
        <v>0.54825000000000002</v>
      </c>
      <c r="AV2381" s="22">
        <f>MIN(AN2381,AT2381,AU2381)</f>
        <v>0.54825000000000002</v>
      </c>
      <c r="AW2381" s="20" t="s">
        <v>71</v>
      </c>
      <c r="AX2381" s="20" t="s">
        <v>72</v>
      </c>
      <c r="AY2381" s="25">
        <v>0.54800000000000004</v>
      </c>
      <c r="AZ2381" s="27">
        <f>IF(AND(AY2381&gt;0,AY2381&lt;=10),AY2381*0.25,IF(AND(AY2381&gt;10,AY2381&lt;=50),AY2381*0.17,IF(AND(AY2381&gt;10,AY2381&lt;=100),AY2381*0.12,IF(AY2381&gt;100,AY2381*0.1))))</f>
        <v>0.13700000000000001</v>
      </c>
      <c r="BA2381" s="3">
        <f>AZ2381+AY2381</f>
        <v>0.68500000000000005</v>
      </c>
      <c r="BB2381" s="25">
        <f>BA2381+BA2381*0.08</f>
        <v>0.73980000000000001</v>
      </c>
      <c r="BC2381" s="20" t="s">
        <v>12295</v>
      </c>
      <c r="BP2381" s="20"/>
      <c r="BQ2381" s="20"/>
      <c r="BR2381" s="20"/>
      <c r="BS2381" s="20"/>
      <c r="BT2381" s="20"/>
      <c r="BU2381" s="20"/>
      <c r="BV2381" s="20"/>
      <c r="BW2381" s="20"/>
      <c r="BX2381" s="20"/>
      <c r="BY2381" s="20"/>
      <c r="BZ2381" s="20"/>
      <c r="CA2381" s="20"/>
      <c r="CB2381" s="20"/>
      <c r="CC2381" s="20"/>
      <c r="CD2381" s="20"/>
      <c r="CE2381" s="20"/>
      <c r="CF2381" s="20"/>
      <c r="CG2381" s="20"/>
      <c r="CH2381" s="20"/>
      <c r="CI2381" s="20"/>
      <c r="CJ2381" s="20"/>
      <c r="CK2381" s="20"/>
      <c r="CL2381" s="20"/>
      <c r="CM2381" s="20"/>
      <c r="CN2381" s="20"/>
      <c r="CO2381" s="20"/>
      <c r="CP2381" s="20"/>
      <c r="CQ2381" s="20"/>
      <c r="CR2381" s="20"/>
      <c r="CS2381" s="20"/>
      <c r="CT2381" s="20"/>
      <c r="CU2381" s="20"/>
      <c r="CV2381" s="20"/>
      <c r="CW2381" s="20"/>
      <c r="CX2381" s="20"/>
      <c r="CY2381" s="20"/>
      <c r="CZ2381" s="20"/>
      <c r="DA2381" s="20"/>
      <c r="DB2381" s="20"/>
      <c r="DC2381" s="20"/>
      <c r="DD2381" s="20"/>
      <c r="DE2381" s="20"/>
      <c r="DF2381" s="20"/>
      <c r="DG2381" s="20"/>
      <c r="DH2381" s="20"/>
      <c r="DI2381" s="20"/>
      <c r="DJ2381" s="20"/>
      <c r="DK2381" s="20"/>
      <c r="DL2381" s="20"/>
    </row>
    <row r="2382" spans="1:116" ht="30" customHeight="1">
      <c r="A2382" s="4" t="s">
        <v>3517</v>
      </c>
      <c r="B2382" s="5">
        <v>2380</v>
      </c>
      <c r="C2382" s="116">
        <v>6989</v>
      </c>
      <c r="D2382" s="116"/>
      <c r="E2382" s="43" t="s">
        <v>7914</v>
      </c>
      <c r="F2382" s="3" t="s">
        <v>7915</v>
      </c>
      <c r="G2382" s="3" t="s">
        <v>6307</v>
      </c>
      <c r="H2382" s="3" t="s">
        <v>4921</v>
      </c>
      <c r="I2382" s="3" t="s">
        <v>389</v>
      </c>
      <c r="J2382" s="3" t="s">
        <v>7916</v>
      </c>
      <c r="K2382" s="6">
        <v>1</v>
      </c>
      <c r="L2382" s="3" t="s">
        <v>79</v>
      </c>
      <c r="M2382" s="6">
        <v>10</v>
      </c>
      <c r="N2382" s="3" t="s">
        <v>44</v>
      </c>
      <c r="O2382" s="3" t="s">
        <v>7865</v>
      </c>
      <c r="P2382" s="3" t="s">
        <v>7917</v>
      </c>
      <c r="Q2382" s="3" t="s">
        <v>7918</v>
      </c>
      <c r="R2382" s="156"/>
      <c r="S2382" s="22">
        <v>13</v>
      </c>
      <c r="T2382" s="23">
        <v>5</v>
      </c>
      <c r="U2382" s="1">
        <v>5.2</v>
      </c>
      <c r="V2382" s="21">
        <v>42</v>
      </c>
      <c r="AE2382" s="24">
        <v>42</v>
      </c>
      <c r="AN2382" s="25">
        <v>13</v>
      </c>
      <c r="AO2382" s="20" t="s">
        <v>47</v>
      </c>
      <c r="AP2382" s="24" t="s">
        <v>48</v>
      </c>
      <c r="AQ2382" s="20" t="e">
        <f>AVERAGE(SMALL(AE2382:AI2382,1),SMALL(AE2382:AI2382,2))</f>
        <v>#NUM!</v>
      </c>
      <c r="AR2382" s="20" t="e">
        <f>IF(R2382 &lt;=( AVERAGE(SMALL(AE2382:AI2382,1),SMALL(AE2382:AI2382,2))), R2382, "")</f>
        <v>#NUM!</v>
      </c>
      <c r="AS2382" s="20" t="e">
        <f>AVERAGE(SMALL(AJ2382:AM2382,1),SMALL(AJ2382:AM2382,2))</f>
        <v>#NUM!</v>
      </c>
      <c r="AT2382" s="20">
        <f>T2382*1.075</f>
        <v>5.375</v>
      </c>
      <c r="AU2382" s="20">
        <f>U2382*1.075</f>
        <v>5.59</v>
      </c>
      <c r="AV2382" s="22">
        <f>MIN(AN2382,AT2382,AU2382)</f>
        <v>5.375</v>
      </c>
      <c r="AW2382" s="20" t="s">
        <v>71</v>
      </c>
      <c r="AX2382" s="20" t="s">
        <v>72</v>
      </c>
      <c r="AY2382" s="25">
        <v>5.375</v>
      </c>
      <c r="AZ2382" s="27">
        <f>IF(AND(AY2382&gt;0,AY2382&lt;=10),AY2382*0.25,IF(AND(AY2382&gt;10,AY2382&lt;=50),AY2382*0.17,IF(AND(AY2382&gt;10,AY2382&lt;=100),AY2382*0.12,IF(AY2382&gt;100,AY2382*0.1))))</f>
        <v>1.34375</v>
      </c>
      <c r="BA2382" s="3">
        <f>AZ2382+AY2382</f>
        <v>6.71875</v>
      </c>
      <c r="BB2382" s="25">
        <f>BA2382+BA2382*0.08</f>
        <v>7.2562499999999996</v>
      </c>
      <c r="BC2382" s="20" t="s">
        <v>12295</v>
      </c>
      <c r="BP2382" s="20"/>
      <c r="BQ2382" s="20"/>
      <c r="BR2382" s="20"/>
      <c r="BS2382" s="20"/>
      <c r="BT2382" s="20"/>
      <c r="BU2382" s="20"/>
      <c r="BV2382" s="20"/>
      <c r="BW2382" s="20"/>
      <c r="BX2382" s="20"/>
      <c r="BY2382" s="20"/>
      <c r="BZ2382" s="20"/>
      <c r="CA2382" s="20"/>
      <c r="CB2382" s="20"/>
      <c r="CC2382" s="20"/>
      <c r="CD2382" s="20"/>
      <c r="CE2382" s="20"/>
      <c r="CF2382" s="20"/>
      <c r="CG2382" s="20"/>
      <c r="CH2382" s="20"/>
      <c r="CI2382" s="20"/>
      <c r="CJ2382" s="20"/>
      <c r="CK2382" s="20"/>
      <c r="CL2382" s="20"/>
      <c r="CM2382" s="20"/>
      <c r="CN2382" s="20"/>
      <c r="CO2382" s="20"/>
      <c r="CP2382" s="20"/>
      <c r="CQ2382" s="20"/>
      <c r="CR2382" s="20"/>
      <c r="CS2382" s="20"/>
      <c r="CT2382" s="20"/>
      <c r="CU2382" s="20"/>
      <c r="CV2382" s="20"/>
      <c r="CW2382" s="20"/>
      <c r="CX2382" s="20"/>
      <c r="CY2382" s="20"/>
      <c r="CZ2382" s="20"/>
      <c r="DA2382" s="20"/>
      <c r="DB2382" s="20"/>
      <c r="DC2382" s="20"/>
      <c r="DD2382" s="20"/>
      <c r="DE2382" s="20"/>
      <c r="DF2382" s="20"/>
      <c r="DG2382" s="20"/>
      <c r="DH2382" s="20"/>
      <c r="DI2382" s="20"/>
      <c r="DJ2382" s="20"/>
      <c r="DK2382" s="20"/>
      <c r="DL2382" s="20"/>
    </row>
    <row r="2383" spans="1:116" ht="30" customHeight="1">
      <c r="A2383" s="7" t="s">
        <v>7901</v>
      </c>
      <c r="B2383" s="5">
        <v>2381</v>
      </c>
      <c r="C2383" s="116"/>
      <c r="D2383" s="116"/>
      <c r="E2383" s="43" t="s">
        <v>7923</v>
      </c>
      <c r="F2383" s="3" t="s">
        <v>7924</v>
      </c>
      <c r="G2383" s="3" t="s">
        <v>7925</v>
      </c>
      <c r="H2383" s="3" t="s">
        <v>122</v>
      </c>
      <c r="I2383" s="3" t="s">
        <v>389</v>
      </c>
      <c r="J2383" s="3" t="s">
        <v>7926</v>
      </c>
      <c r="K2383" s="6">
        <v>5</v>
      </c>
      <c r="L2383" s="3" t="s">
        <v>79</v>
      </c>
      <c r="M2383" s="6">
        <v>5</v>
      </c>
      <c r="N2383" s="3" t="s">
        <v>44</v>
      </c>
      <c r="O2383" s="3" t="s">
        <v>7865</v>
      </c>
      <c r="P2383" s="3" t="s">
        <v>7927</v>
      </c>
      <c r="Q2383" s="3" t="s">
        <v>7928</v>
      </c>
      <c r="R2383" s="156">
        <v>9.6</v>
      </c>
      <c r="T2383" s="23">
        <v>9.6</v>
      </c>
      <c r="U2383" s="1">
        <v>4.1500000000000004</v>
      </c>
      <c r="V2383" s="21">
        <v>9.6</v>
      </c>
      <c r="AQ2383" s="20" t="e">
        <f>AVERAGE(SMALL(AE2383:AI2383,1),SMALL(AE2383:AI2383,2))</f>
        <v>#NUM!</v>
      </c>
      <c r="AR2383" s="20" t="e">
        <f>IF(R2383 &lt;=( AVERAGE(SMALL(AE2383:AI2383,1),SMALL(AE2383:AI2383,2))), R2383, "")</f>
        <v>#NUM!</v>
      </c>
      <c r="AS2383" s="20" t="e">
        <f>AVERAGE(SMALL(AJ2383:AM2383,1),SMALL(AJ2383:AM2383,2))</f>
        <v>#NUM!</v>
      </c>
      <c r="AT2383" s="20">
        <f>T2383*1.075</f>
        <v>10.319999999999999</v>
      </c>
      <c r="AU2383" s="20">
        <f>U2383*1.075</f>
        <v>4.4612500000000006</v>
      </c>
      <c r="AV2383" s="22">
        <f>MIN(AN2383,AT2383,AU2383)</f>
        <v>4.4612500000000006</v>
      </c>
      <c r="AW2383" s="20" t="s">
        <v>71</v>
      </c>
      <c r="AX2383" s="20" t="s">
        <v>72</v>
      </c>
      <c r="AY2383" s="25">
        <v>4.46</v>
      </c>
      <c r="AZ2383" s="27">
        <f>IF(AND(AY2383&gt;0,AY2383&lt;=10),AY2383*0.25,IF(AND(AY2383&gt;10,AY2383&lt;=50),AY2383*0.17,IF(AND(AY2383&gt;10,AY2383&lt;=100),AY2383*0.12,IF(AY2383&gt;100,AY2383*0.1))))</f>
        <v>1.115</v>
      </c>
      <c r="BA2383" s="3">
        <f>AZ2383+AY2383</f>
        <v>5.5750000000000002</v>
      </c>
      <c r="BB2383" s="25">
        <f>BA2383+BA2383*0.08</f>
        <v>6.0209999999999999</v>
      </c>
      <c r="BC2383" s="20" t="s">
        <v>12295</v>
      </c>
    </row>
    <row r="2384" spans="1:116" ht="30" customHeight="1">
      <c r="A2384" s="4" t="s">
        <v>3517</v>
      </c>
      <c r="B2384" s="5">
        <v>2382</v>
      </c>
      <c r="C2384" s="116">
        <v>5143</v>
      </c>
      <c r="D2384" s="116"/>
      <c r="E2384" s="43" t="s">
        <v>7932</v>
      </c>
      <c r="F2384" s="3" t="s">
        <v>7933</v>
      </c>
      <c r="G2384" s="3" t="s">
        <v>1581</v>
      </c>
      <c r="H2384" s="3" t="s">
        <v>163</v>
      </c>
      <c r="I2384" s="3" t="s">
        <v>94</v>
      </c>
      <c r="J2384" s="3" t="s">
        <v>7934</v>
      </c>
      <c r="K2384" s="6"/>
      <c r="L2384" s="3"/>
      <c r="M2384" s="6">
        <v>1</v>
      </c>
      <c r="N2384" s="3" t="s">
        <v>44</v>
      </c>
      <c r="O2384" s="3" t="s">
        <v>7865</v>
      </c>
      <c r="P2384" s="3" t="s">
        <v>7935</v>
      </c>
      <c r="Q2384" s="3" t="s">
        <v>7936</v>
      </c>
      <c r="R2384" s="156"/>
      <c r="S2384" s="22">
        <v>0.55000000000000004</v>
      </c>
      <c r="T2384" s="23">
        <v>0.27</v>
      </c>
      <c r="U2384" s="1">
        <v>0.27</v>
      </c>
      <c r="V2384" s="21">
        <v>0.7</v>
      </c>
      <c r="AE2384" s="24">
        <v>0.7</v>
      </c>
      <c r="AN2384" s="25">
        <v>0.55000000000000004</v>
      </c>
      <c r="AO2384" s="20" t="s">
        <v>47</v>
      </c>
      <c r="AP2384" s="24" t="s">
        <v>48</v>
      </c>
      <c r="AQ2384" s="20" t="e">
        <f>AVERAGE(SMALL(AE2384:AI2384,1),SMALL(AE2384:AI2384,2))</f>
        <v>#NUM!</v>
      </c>
      <c r="AR2384" s="20" t="e">
        <f>IF(R2384 &lt;=( AVERAGE(SMALL(AE2384:AI2384,1),SMALL(AE2384:AI2384,2))), R2384, "")</f>
        <v>#NUM!</v>
      </c>
      <c r="AS2384" s="20" t="e">
        <f>AVERAGE(SMALL(AJ2384:AM2384,1),SMALL(AJ2384:AM2384,2))</f>
        <v>#NUM!</v>
      </c>
      <c r="AT2384" s="20">
        <f>T2384*1.075</f>
        <v>0.29025000000000001</v>
      </c>
      <c r="AU2384" s="20">
        <f>U2384*1.075</f>
        <v>0.29025000000000001</v>
      </c>
      <c r="AV2384" s="22">
        <f>MIN(AN2384,AT2384,AU2384)</f>
        <v>0.29025000000000001</v>
      </c>
      <c r="AW2384" s="20" t="s">
        <v>71</v>
      </c>
      <c r="AX2384" s="20" t="s">
        <v>72</v>
      </c>
      <c r="AY2384" s="25">
        <v>0.28999999999999998</v>
      </c>
      <c r="AZ2384" s="27">
        <f>IF(AND(AY2384&gt;0,AY2384&lt;=10),AY2384*0.25,IF(AND(AY2384&gt;10,AY2384&lt;=50),AY2384*0.17,IF(AND(AY2384&gt;10,AY2384&lt;=100),AY2384*0.12,IF(AY2384&gt;100,AY2384*0.1))))</f>
        <v>7.2499999999999995E-2</v>
      </c>
      <c r="BA2384" s="3">
        <f>AZ2384+AY2384</f>
        <v>0.36249999999999999</v>
      </c>
      <c r="BB2384" s="25">
        <f>BA2384+BA2384*0.08</f>
        <v>0.39149999999999996</v>
      </c>
      <c r="BC2384" s="20" t="s">
        <v>12295</v>
      </c>
      <c r="BP2384" s="20"/>
      <c r="BQ2384" s="20"/>
      <c r="BR2384" s="20"/>
      <c r="BS2384" s="20"/>
      <c r="BT2384" s="20"/>
      <c r="BU2384" s="20"/>
      <c r="BV2384" s="20"/>
      <c r="BW2384" s="20"/>
      <c r="BX2384" s="20"/>
      <c r="BY2384" s="20"/>
      <c r="BZ2384" s="20"/>
      <c r="CA2384" s="20"/>
      <c r="CB2384" s="20"/>
      <c r="CC2384" s="20"/>
      <c r="CD2384" s="20"/>
      <c r="CE2384" s="20"/>
      <c r="CF2384" s="20"/>
      <c r="CG2384" s="20"/>
      <c r="CH2384" s="20"/>
      <c r="CI2384" s="20"/>
      <c r="CJ2384" s="20"/>
      <c r="CK2384" s="20"/>
      <c r="CL2384" s="20"/>
      <c r="CM2384" s="20"/>
      <c r="CN2384" s="20"/>
      <c r="CO2384" s="20"/>
      <c r="CP2384" s="20"/>
      <c r="CQ2384" s="20"/>
      <c r="CR2384" s="20"/>
      <c r="CS2384" s="20"/>
      <c r="CT2384" s="20"/>
      <c r="CU2384" s="20"/>
      <c r="CV2384" s="20"/>
      <c r="CW2384" s="20"/>
      <c r="CX2384" s="20"/>
      <c r="CY2384" s="20"/>
      <c r="CZ2384" s="20"/>
      <c r="DA2384" s="20"/>
      <c r="DB2384" s="20"/>
      <c r="DC2384" s="20"/>
      <c r="DD2384" s="20"/>
      <c r="DE2384" s="20"/>
      <c r="DF2384" s="20"/>
      <c r="DG2384" s="20"/>
      <c r="DH2384" s="20"/>
      <c r="DI2384" s="20"/>
      <c r="DJ2384" s="20"/>
      <c r="DK2384" s="20"/>
      <c r="DL2384" s="20"/>
    </row>
    <row r="2385" spans="1:116" ht="30" customHeight="1">
      <c r="A2385" s="4" t="s">
        <v>3517</v>
      </c>
      <c r="B2385" s="5">
        <v>2383</v>
      </c>
      <c r="C2385" s="6">
        <v>5371</v>
      </c>
      <c r="D2385" s="6"/>
      <c r="E2385" s="43" t="s">
        <v>7875</v>
      </c>
      <c r="F2385" s="3" t="s">
        <v>7876</v>
      </c>
      <c r="G2385" s="3" t="s">
        <v>7877</v>
      </c>
      <c r="H2385" s="3" t="s">
        <v>7878</v>
      </c>
      <c r="I2385" s="3" t="s">
        <v>389</v>
      </c>
      <c r="J2385" s="3" t="s">
        <v>7879</v>
      </c>
      <c r="K2385" s="6">
        <v>10</v>
      </c>
      <c r="L2385" s="3" t="s">
        <v>79</v>
      </c>
      <c r="M2385" s="6">
        <v>5</v>
      </c>
      <c r="N2385" s="3" t="s">
        <v>44</v>
      </c>
      <c r="O2385" s="3" t="s">
        <v>7865</v>
      </c>
      <c r="P2385" s="3" t="s">
        <v>7880</v>
      </c>
      <c r="Q2385" s="3" t="s">
        <v>7881</v>
      </c>
      <c r="R2385" s="156"/>
      <c r="S2385" s="22">
        <v>1.2509999999999999</v>
      </c>
      <c r="T2385" s="23">
        <v>0.52</v>
      </c>
      <c r="U2385" s="1">
        <v>0.52</v>
      </c>
      <c r="V2385" s="21">
        <v>1.25</v>
      </c>
      <c r="AE2385" s="24">
        <v>1.25</v>
      </c>
      <c r="AN2385" s="25">
        <v>1.25</v>
      </c>
      <c r="AO2385" s="20" t="s">
        <v>47</v>
      </c>
      <c r="AP2385" s="24" t="s">
        <v>48</v>
      </c>
      <c r="AQ2385" s="20" t="e">
        <f>AVERAGE(SMALL(AE2385:AI2385,1),SMALL(AE2385:AI2385,2))</f>
        <v>#NUM!</v>
      </c>
      <c r="AR2385" s="20" t="e">
        <f>IF(R2385 &lt;=( AVERAGE(SMALL(AE2385:AI2385,1),SMALL(AE2385:AI2385,2))), R2385, "")</f>
        <v>#NUM!</v>
      </c>
      <c r="AS2385" s="20" t="e">
        <f>AVERAGE(SMALL(AJ2385:AM2385,1),SMALL(AJ2385:AM2385,2))</f>
        <v>#NUM!</v>
      </c>
      <c r="AT2385" s="20">
        <f>T2385*1.075</f>
        <v>0.55899999999999994</v>
      </c>
      <c r="AU2385" s="20">
        <f>U2385*1.075</f>
        <v>0.55899999999999994</v>
      </c>
      <c r="AV2385" s="22">
        <f>MIN(AN2385,AT2385,AU2385)</f>
        <v>0.55899999999999994</v>
      </c>
      <c r="AW2385" s="20" t="s">
        <v>71</v>
      </c>
      <c r="AX2385" s="20" t="s">
        <v>72</v>
      </c>
      <c r="AY2385" s="25">
        <v>0.56000000000000005</v>
      </c>
      <c r="AZ2385" s="27">
        <f>IF(AND(AY2385&gt;0,AY2385&lt;=10),AY2385*0.25,IF(AND(AY2385&gt;10,AY2385&lt;=50),AY2385*0.17,IF(AND(AY2385&gt;10,AY2385&lt;=100),AY2385*0.12,IF(AY2385&gt;100,AY2385*0.1))))</f>
        <v>0.14000000000000001</v>
      </c>
      <c r="BA2385" s="3">
        <f>AZ2385+AY2385</f>
        <v>0.70000000000000007</v>
      </c>
      <c r="BB2385" s="25">
        <f>BA2385+BA2385*0.08</f>
        <v>0.75600000000000012</v>
      </c>
      <c r="BC2385" s="20" t="s">
        <v>12295</v>
      </c>
      <c r="BP2385" s="20"/>
      <c r="BQ2385" s="20"/>
      <c r="BR2385" s="20"/>
      <c r="BS2385" s="20"/>
      <c r="BT2385" s="20"/>
      <c r="BU2385" s="20"/>
      <c r="BV2385" s="20"/>
      <c r="BW2385" s="20"/>
      <c r="BX2385" s="20"/>
      <c r="BY2385" s="20"/>
      <c r="BZ2385" s="20"/>
      <c r="CA2385" s="20"/>
      <c r="CB2385" s="20"/>
      <c r="CC2385" s="20"/>
      <c r="CD2385" s="20"/>
      <c r="CE2385" s="20"/>
      <c r="CF2385" s="20"/>
      <c r="CG2385" s="20"/>
      <c r="CH2385" s="20"/>
      <c r="CI2385" s="20"/>
      <c r="CJ2385" s="20"/>
      <c r="CK2385" s="20"/>
      <c r="CL2385" s="20"/>
      <c r="CM2385" s="20"/>
      <c r="CN2385" s="20"/>
      <c r="CO2385" s="20"/>
      <c r="CP2385" s="20"/>
      <c r="CQ2385" s="20"/>
      <c r="CR2385" s="20"/>
      <c r="CS2385" s="20"/>
      <c r="CT2385" s="20"/>
      <c r="CU2385" s="20"/>
      <c r="CV2385" s="20"/>
      <c r="CW2385" s="20"/>
      <c r="CX2385" s="20"/>
      <c r="CY2385" s="20"/>
      <c r="CZ2385" s="20"/>
      <c r="DA2385" s="20"/>
      <c r="DB2385" s="20"/>
      <c r="DC2385" s="20"/>
      <c r="DD2385" s="20"/>
      <c r="DE2385" s="20"/>
      <c r="DF2385" s="20"/>
      <c r="DG2385" s="20"/>
      <c r="DH2385" s="20"/>
      <c r="DI2385" s="20"/>
      <c r="DJ2385" s="20"/>
      <c r="DK2385" s="20"/>
      <c r="DL2385" s="20"/>
    </row>
    <row r="2386" spans="1:116" ht="30" customHeight="1">
      <c r="A2386" s="7" t="s">
        <v>7901</v>
      </c>
      <c r="B2386" s="5">
        <v>2384</v>
      </c>
      <c r="C2386" s="6"/>
      <c r="D2386" s="6"/>
      <c r="E2386" s="43" t="s">
        <v>7968</v>
      </c>
      <c r="F2386" s="3" t="s">
        <v>7969</v>
      </c>
      <c r="G2386" s="3" t="s">
        <v>1726</v>
      </c>
      <c r="H2386" s="3" t="s">
        <v>56</v>
      </c>
      <c r="I2386" s="3" t="s">
        <v>42</v>
      </c>
      <c r="J2386" s="3" t="s">
        <v>7970</v>
      </c>
      <c r="K2386" s="6"/>
      <c r="L2386" s="3"/>
      <c r="M2386" s="6">
        <v>4</v>
      </c>
      <c r="N2386" s="3" t="s">
        <v>44</v>
      </c>
      <c r="O2386" s="3" t="s">
        <v>7865</v>
      </c>
      <c r="P2386" s="3" t="s">
        <v>7971</v>
      </c>
      <c r="Q2386" s="3" t="s">
        <v>7972</v>
      </c>
      <c r="R2386" s="156">
        <v>6</v>
      </c>
      <c r="T2386" s="23">
        <v>6</v>
      </c>
      <c r="U2386" s="1">
        <v>0.88</v>
      </c>
      <c r="V2386" s="21">
        <v>6</v>
      </c>
      <c r="AQ2386" s="20" t="e">
        <f>AVERAGE(SMALL(AE2386:AI2386,1),SMALL(AE2386:AI2386,2))</f>
        <v>#NUM!</v>
      </c>
      <c r="AR2386" s="20" t="e">
        <f>IF(R2386 &lt;=( AVERAGE(SMALL(AE2386:AI2386,1),SMALL(AE2386:AI2386,2))), R2386, "")</f>
        <v>#NUM!</v>
      </c>
      <c r="AS2386" s="20" t="e">
        <f>AVERAGE(SMALL(AJ2386:AM2386,1),SMALL(AJ2386:AM2386,2))</f>
        <v>#NUM!</v>
      </c>
      <c r="AT2386" s="20">
        <f>T2386*1.075</f>
        <v>6.4499999999999993</v>
      </c>
      <c r="AU2386" s="20">
        <f>U2386*1.075</f>
        <v>0.94599999999999995</v>
      </c>
      <c r="AV2386" s="22">
        <f>MIN(AN2386,AT2386,AU2386)</f>
        <v>0.94599999999999995</v>
      </c>
      <c r="AW2386" s="20" t="s">
        <v>71</v>
      </c>
      <c r="AX2386" s="20" t="s">
        <v>72</v>
      </c>
      <c r="AY2386" s="25">
        <v>0.94599999999999995</v>
      </c>
      <c r="AZ2386" s="27">
        <f>IF(AND(AY2386&gt;0,AY2386&lt;=10),AY2386*0.25,IF(AND(AY2386&gt;10,AY2386&lt;=50),AY2386*0.17,IF(AND(AY2386&gt;10,AY2386&lt;=100),AY2386*0.12,IF(AY2386&gt;100,AY2386*0.1))))</f>
        <v>0.23649999999999999</v>
      </c>
      <c r="BA2386" s="3">
        <f>AZ2386+AY2386</f>
        <v>1.1824999999999999</v>
      </c>
      <c r="BB2386" s="25">
        <f>BA2386+BA2386*0.08</f>
        <v>1.2770999999999999</v>
      </c>
      <c r="BC2386" s="20" t="s">
        <v>12295</v>
      </c>
    </row>
    <row r="2387" spans="1:116" ht="30" customHeight="1">
      <c r="A2387" s="7" t="s">
        <v>7901</v>
      </c>
      <c r="B2387" s="5">
        <v>2385</v>
      </c>
      <c r="C2387" s="6"/>
      <c r="D2387" s="6"/>
      <c r="E2387" s="43" t="s">
        <v>7946</v>
      </c>
      <c r="F2387" s="3" t="s">
        <v>7947</v>
      </c>
      <c r="G2387" s="3" t="s">
        <v>1715</v>
      </c>
      <c r="H2387" s="3" t="s">
        <v>163</v>
      </c>
      <c r="I2387" s="3" t="s">
        <v>1437</v>
      </c>
      <c r="J2387" s="3" t="s">
        <v>7948</v>
      </c>
      <c r="K2387" s="6">
        <v>5</v>
      </c>
      <c r="L2387" s="3" t="s">
        <v>79</v>
      </c>
      <c r="M2387" s="6">
        <v>1</v>
      </c>
      <c r="N2387" s="3" t="s">
        <v>44</v>
      </c>
      <c r="O2387" s="3" t="s">
        <v>7865</v>
      </c>
      <c r="P2387" s="3" t="s">
        <v>7949</v>
      </c>
      <c r="Q2387" s="3" t="s">
        <v>7950</v>
      </c>
      <c r="R2387" s="156">
        <v>1.8</v>
      </c>
      <c r="T2387" s="23">
        <v>1.8</v>
      </c>
      <c r="U2387" s="1">
        <v>0.6</v>
      </c>
      <c r="V2387" s="21">
        <v>1.8</v>
      </c>
      <c r="AQ2387" s="20" t="e">
        <f>AVERAGE(SMALL(AE2387:AI2387,1),SMALL(AE2387:AI2387,2))</f>
        <v>#NUM!</v>
      </c>
      <c r="AR2387" s="20" t="e">
        <f>IF(R2387 &lt;=( AVERAGE(SMALL(AE2387:AI2387,1),SMALL(AE2387:AI2387,2))), R2387, "")</f>
        <v>#NUM!</v>
      </c>
      <c r="AS2387" s="20" t="e">
        <f>AVERAGE(SMALL(AJ2387:AM2387,1),SMALL(AJ2387:AM2387,2))</f>
        <v>#NUM!</v>
      </c>
      <c r="AT2387" s="20">
        <f>T2387*1.075</f>
        <v>1.9350000000000001</v>
      </c>
      <c r="AU2387" s="20">
        <f>U2387*1.075</f>
        <v>0.64499999999999991</v>
      </c>
      <c r="AV2387" s="22">
        <f>MIN(AN2387,AT2387,AU2387)</f>
        <v>0.64499999999999991</v>
      </c>
      <c r="AW2387" s="20" t="s">
        <v>71</v>
      </c>
      <c r="AX2387" s="20" t="s">
        <v>72</v>
      </c>
      <c r="AY2387" s="25">
        <v>0.64500000000000002</v>
      </c>
      <c r="AZ2387" s="27">
        <f>IF(AND(AY2387&gt;0,AY2387&lt;=10),AY2387*0.25,IF(AND(AY2387&gt;10,AY2387&lt;=50),AY2387*0.17,IF(AND(AY2387&gt;10,AY2387&lt;=100),AY2387*0.12,IF(AY2387&gt;100,AY2387*0.1))))</f>
        <v>0.16125</v>
      </c>
      <c r="BA2387" s="3">
        <f>AZ2387+AY2387</f>
        <v>0.80625000000000002</v>
      </c>
      <c r="BB2387" s="25">
        <f>BA2387+BA2387*0.08</f>
        <v>0.87075000000000002</v>
      </c>
      <c r="BC2387" s="20" t="s">
        <v>12295</v>
      </c>
    </row>
    <row r="2388" spans="1:116" ht="30" customHeight="1">
      <c r="A2388" s="7" t="s">
        <v>7901</v>
      </c>
      <c r="B2388" s="5">
        <v>2386</v>
      </c>
      <c r="C2388" s="6"/>
      <c r="D2388" s="6"/>
      <c r="E2388" s="43" t="s">
        <v>7958</v>
      </c>
      <c r="F2388" s="3" t="s">
        <v>7969</v>
      </c>
      <c r="G2388" s="3" t="s">
        <v>1726</v>
      </c>
      <c r="H2388" s="3" t="s">
        <v>299</v>
      </c>
      <c r="I2388" s="3" t="s">
        <v>42</v>
      </c>
      <c r="J2388" s="3" t="s">
        <v>7973</v>
      </c>
      <c r="K2388" s="6"/>
      <c r="L2388" s="3"/>
      <c r="M2388" s="6">
        <v>4</v>
      </c>
      <c r="N2388" s="3" t="s">
        <v>44</v>
      </c>
      <c r="O2388" s="3" t="s">
        <v>7865</v>
      </c>
      <c r="P2388" s="3" t="s">
        <v>7974</v>
      </c>
      <c r="Q2388" s="3" t="s">
        <v>7975</v>
      </c>
      <c r="R2388" s="156">
        <v>4.8</v>
      </c>
      <c r="T2388" s="23">
        <v>4.8</v>
      </c>
      <c r="U2388" s="1" t="s">
        <v>54</v>
      </c>
      <c r="V2388" s="21">
        <v>4.8</v>
      </c>
      <c r="AQ2388" s="20" t="e">
        <f>AVERAGE(SMALL(AE2388:AI2388,1),SMALL(AE2388:AI2388,2))</f>
        <v>#NUM!</v>
      </c>
      <c r="AR2388" s="20" t="e">
        <f>IF(R2388 &lt;=( AVERAGE(SMALL(AE2388:AI2388,1),SMALL(AE2388:AI2388,2))), R2388, "")</f>
        <v>#NUM!</v>
      </c>
      <c r="AS2388" s="20" t="e">
        <f>AVERAGE(SMALL(AJ2388:AM2388,1),SMALL(AJ2388:AM2388,2))</f>
        <v>#NUM!</v>
      </c>
      <c r="AT2388" s="20">
        <f>T2388*1.075</f>
        <v>5.1599999999999993</v>
      </c>
      <c r="AU2388" s="20" t="e">
        <f>U2388*1.075</f>
        <v>#VALUE!</v>
      </c>
      <c r="AV2388" s="22" t="e">
        <f>MIN(AN2388,AT2388,AU2388)</f>
        <v>#VALUE!</v>
      </c>
      <c r="AW2388" s="26" t="s">
        <v>49</v>
      </c>
      <c r="AX2388" s="20" t="s">
        <v>48</v>
      </c>
      <c r="AY2388" s="25">
        <v>4.8</v>
      </c>
      <c r="AZ2388" s="27">
        <f>IF(AND(AY2388&gt;0,AY2388&lt;=10),AY2388*0.25,IF(AND(AY2388&gt;10,AY2388&lt;=50),AY2388*0.17,IF(AND(AY2388&gt;10,AY2388&lt;=100),AY2388*0.12,IF(AY2388&gt;100,AY2388*0.1))))</f>
        <v>1.2</v>
      </c>
      <c r="BA2388" s="3">
        <f>AZ2388+AY2388</f>
        <v>6</v>
      </c>
      <c r="BB2388" s="25">
        <f>BA2388+BA2388*0.08</f>
        <v>6.48</v>
      </c>
      <c r="BC2388" s="20" t="s">
        <v>12295</v>
      </c>
    </row>
    <row r="2389" spans="1:116" ht="30" customHeight="1">
      <c r="A2389" s="4" t="s">
        <v>3517</v>
      </c>
      <c r="B2389" s="5">
        <v>2387</v>
      </c>
      <c r="C2389" s="6">
        <v>5846</v>
      </c>
      <c r="D2389" s="6"/>
      <c r="E2389" s="43" t="s">
        <v>7868</v>
      </c>
      <c r="F2389" s="3" t="s">
        <v>7869</v>
      </c>
      <c r="G2389" s="3" t="s">
        <v>7870</v>
      </c>
      <c r="H2389" s="3" t="s">
        <v>7871</v>
      </c>
      <c r="I2389" s="3" t="s">
        <v>389</v>
      </c>
      <c r="J2389" s="3" t="s">
        <v>7872</v>
      </c>
      <c r="K2389" s="6"/>
      <c r="L2389" s="3"/>
      <c r="M2389" s="6">
        <v>1</v>
      </c>
      <c r="N2389" s="3" t="s">
        <v>44</v>
      </c>
      <c r="O2389" s="3" t="s">
        <v>7865</v>
      </c>
      <c r="P2389" s="3" t="s">
        <v>7873</v>
      </c>
      <c r="Q2389" s="3" t="s">
        <v>7874</v>
      </c>
      <c r="R2389" s="156"/>
      <c r="S2389" s="22">
        <v>0.7</v>
      </c>
      <c r="T2389" s="23">
        <v>0.95</v>
      </c>
      <c r="U2389" s="1">
        <v>0.33</v>
      </c>
      <c r="V2389" s="21">
        <v>1.2</v>
      </c>
      <c r="AE2389" s="24">
        <v>1.2</v>
      </c>
      <c r="AN2389" s="25">
        <v>0.7</v>
      </c>
      <c r="AO2389" s="20" t="s">
        <v>47</v>
      </c>
      <c r="AP2389" s="24" t="s">
        <v>48</v>
      </c>
      <c r="AQ2389" s="20" t="e">
        <f>AVERAGE(SMALL(AE2389:AI2389,1),SMALL(AE2389:AI2389,2))</f>
        <v>#NUM!</v>
      </c>
      <c r="AR2389" s="20" t="e">
        <f>IF(R2389 &lt;=( AVERAGE(SMALL(AE2389:AI2389,1),SMALL(AE2389:AI2389,2))), R2389, "")</f>
        <v>#NUM!</v>
      </c>
      <c r="AS2389" s="20" t="e">
        <f>AVERAGE(SMALL(AJ2389:AM2389,1),SMALL(AJ2389:AM2389,2))</f>
        <v>#NUM!</v>
      </c>
      <c r="AT2389" s="20">
        <f>T2389*1.075</f>
        <v>1.02125</v>
      </c>
      <c r="AU2389" s="20">
        <f>U2389*1.075</f>
        <v>0.35475000000000001</v>
      </c>
      <c r="AV2389" s="22">
        <f>MIN(AN2389,AT2389,AU2389)</f>
        <v>0.35475000000000001</v>
      </c>
      <c r="AW2389" s="20" t="s">
        <v>71</v>
      </c>
      <c r="AX2389" s="20" t="s">
        <v>72</v>
      </c>
      <c r="AY2389" s="25">
        <v>0.35</v>
      </c>
      <c r="AZ2389" s="27">
        <f>IF(AND(AY2389&gt;0,AY2389&lt;=10),AY2389*0.25,IF(AND(AY2389&gt;10,AY2389&lt;=50),AY2389*0.17,IF(AND(AY2389&gt;10,AY2389&lt;=100),AY2389*0.12,IF(AY2389&gt;100,AY2389*0.1))))</f>
        <v>8.7499999999999994E-2</v>
      </c>
      <c r="BA2389" s="3">
        <f>AZ2389+AY2389</f>
        <v>0.4375</v>
      </c>
      <c r="BB2389" s="25">
        <f>BA2389+BA2389*0.08</f>
        <v>0.47250000000000003</v>
      </c>
      <c r="BC2389" s="20" t="s">
        <v>12295</v>
      </c>
      <c r="BP2389" s="20"/>
      <c r="BQ2389" s="20"/>
      <c r="BR2389" s="20"/>
      <c r="BS2389" s="20"/>
      <c r="BT2389" s="20"/>
      <c r="BU2389" s="20"/>
      <c r="BV2389" s="20"/>
      <c r="BW2389" s="20"/>
      <c r="BX2389" s="20"/>
      <c r="BY2389" s="20"/>
      <c r="BZ2389" s="20"/>
      <c r="CA2389" s="20"/>
      <c r="CB2389" s="20"/>
      <c r="CC2389" s="20"/>
      <c r="CD2389" s="20"/>
      <c r="CE2389" s="20"/>
      <c r="CF2389" s="20"/>
      <c r="CG2389" s="20"/>
      <c r="CH2389" s="20"/>
      <c r="CI2389" s="20"/>
      <c r="CJ2389" s="20"/>
      <c r="CK2389" s="20"/>
      <c r="CL2389" s="20"/>
      <c r="CM2389" s="20"/>
      <c r="CN2389" s="20"/>
      <c r="CO2389" s="20"/>
      <c r="CP2389" s="20"/>
      <c r="CQ2389" s="20"/>
      <c r="CR2389" s="20"/>
      <c r="CS2389" s="20"/>
      <c r="CT2389" s="20"/>
      <c r="CU2389" s="20"/>
      <c r="CV2389" s="20"/>
      <c r="CW2389" s="20"/>
      <c r="CX2389" s="20"/>
      <c r="CY2389" s="20"/>
      <c r="CZ2389" s="20"/>
      <c r="DA2389" s="20"/>
      <c r="DB2389" s="20"/>
      <c r="DC2389" s="20"/>
      <c r="DD2389" s="20"/>
      <c r="DE2389" s="20"/>
      <c r="DF2389" s="20"/>
      <c r="DG2389" s="20"/>
      <c r="DH2389" s="20"/>
      <c r="DI2389" s="20"/>
      <c r="DJ2389" s="20"/>
      <c r="DK2389" s="20"/>
      <c r="DL2389" s="20"/>
    </row>
    <row r="2390" spans="1:116" ht="30" customHeight="1">
      <c r="A2390" s="4" t="s">
        <v>7976</v>
      </c>
      <c r="B2390" s="5">
        <v>2388</v>
      </c>
      <c r="C2390" s="6">
        <v>18074</v>
      </c>
      <c r="D2390" s="6"/>
      <c r="E2390" s="43" t="s">
        <v>7977</v>
      </c>
      <c r="F2390" s="3" t="s">
        <v>4974</v>
      </c>
      <c r="G2390" s="3" t="s">
        <v>4975</v>
      </c>
      <c r="H2390" s="3" t="s">
        <v>6300</v>
      </c>
      <c r="I2390" s="3" t="s">
        <v>807</v>
      </c>
      <c r="J2390" s="3" t="s">
        <v>7978</v>
      </c>
      <c r="K2390" s="6">
        <v>16</v>
      </c>
      <c r="L2390" s="3" t="s">
        <v>79</v>
      </c>
      <c r="M2390" s="6">
        <v>1</v>
      </c>
      <c r="N2390" s="3" t="s">
        <v>44</v>
      </c>
      <c r="O2390" s="3" t="s">
        <v>7979</v>
      </c>
      <c r="P2390" s="3" t="s">
        <v>7980</v>
      </c>
      <c r="Q2390" s="3" t="s">
        <v>7981</v>
      </c>
      <c r="R2390" s="156">
        <v>633.52</v>
      </c>
      <c r="U2390" s="1" t="s">
        <v>54</v>
      </c>
      <c r="W2390" s="22">
        <v>665.47</v>
      </c>
      <c r="X2390" s="22">
        <v>601.58879999999999</v>
      </c>
      <c r="Y2390" s="22">
        <v>780.78</v>
      </c>
      <c r="Z2390" s="22">
        <v>859.23</v>
      </c>
      <c r="AG2390" s="20">
        <v>728.18</v>
      </c>
      <c r="AH2390" s="20">
        <v>780.78</v>
      </c>
      <c r="AI2390" s="20">
        <v>859.23</v>
      </c>
      <c r="AN2390" s="25">
        <v>633.52</v>
      </c>
      <c r="AO2390" s="20" t="s">
        <v>47</v>
      </c>
      <c r="AP2390" s="24" t="s">
        <v>48</v>
      </c>
      <c r="AQ2390" s="20">
        <f>AVERAGE(SMALL(AE2390:AI2390,1),SMALL(AE2390:AI2390,2))</f>
        <v>754.48</v>
      </c>
      <c r="AR2390" s="20">
        <f>IF(R2390 &lt;=( AVERAGE(SMALL(AE2390:AI2390,1),SMALL(AE2390:AI2390,2))), R2390, "")</f>
        <v>633.52</v>
      </c>
      <c r="AS2390" s="20" t="e">
        <f>AVERAGE(SMALL(AJ2390:AM2390,1),SMALL(AJ2390:AM2390,2))</f>
        <v>#NUM!</v>
      </c>
      <c r="AT2390" s="20">
        <f>T2390*1.075</f>
        <v>0</v>
      </c>
      <c r="AU2390" s="20" t="e">
        <f>U2390*1.075</f>
        <v>#VALUE!</v>
      </c>
      <c r="AV2390" s="22" t="e">
        <f>MIN(AN2390,AT2390,AU2390)</f>
        <v>#VALUE!</v>
      </c>
      <c r="AW2390" s="26" t="s">
        <v>49</v>
      </c>
      <c r="AX2390" s="26" t="s">
        <v>48</v>
      </c>
      <c r="AY2390" s="25">
        <v>633.52</v>
      </c>
      <c r="AZ2390" s="27">
        <f>IF(AND(AY2390&gt;0,AY2390&lt;=10),AY2390*0.25,IF(AND(AY2390&gt;10,AY2390&lt;=50),AY2390*0.17,IF(AND(AY2390&gt;10,AY2390&lt;=100),AY2390*0.12,IF(AY2390&gt;100,AY2390*0.1))))</f>
        <v>63.352000000000004</v>
      </c>
      <c r="BA2390" s="3">
        <f>AZ2390+AY2390</f>
        <v>696.87199999999996</v>
      </c>
      <c r="BB2390" s="25">
        <f>BA2390+BA2390*0.08</f>
        <v>752.62175999999999</v>
      </c>
      <c r="BC2390" s="20" t="s">
        <v>12295</v>
      </c>
      <c r="BP2390" s="20"/>
      <c r="BQ2390" s="20"/>
      <c r="BR2390" s="20"/>
      <c r="BS2390" s="20"/>
      <c r="BT2390" s="20"/>
      <c r="BU2390" s="20"/>
      <c r="BV2390" s="20"/>
      <c r="BW2390" s="20"/>
      <c r="BX2390" s="20"/>
      <c r="BY2390" s="20"/>
      <c r="BZ2390" s="20"/>
      <c r="CA2390" s="20"/>
      <c r="CB2390" s="20"/>
      <c r="CC2390" s="20"/>
      <c r="CD2390" s="20"/>
      <c r="CE2390" s="20"/>
      <c r="CF2390" s="20"/>
      <c r="CG2390" s="20"/>
      <c r="CH2390" s="20"/>
      <c r="CI2390" s="20"/>
      <c r="CJ2390" s="20"/>
      <c r="CK2390" s="20"/>
      <c r="CL2390" s="20"/>
      <c r="CM2390" s="20"/>
      <c r="CN2390" s="20"/>
      <c r="CO2390" s="20"/>
      <c r="CP2390" s="20"/>
      <c r="CQ2390" s="20"/>
      <c r="CR2390" s="20"/>
      <c r="CS2390" s="20"/>
      <c r="CT2390" s="20"/>
      <c r="CU2390" s="20"/>
      <c r="CV2390" s="20"/>
      <c r="CW2390" s="20"/>
      <c r="CX2390" s="20"/>
      <c r="CY2390" s="20"/>
      <c r="CZ2390" s="20"/>
      <c r="DA2390" s="20"/>
      <c r="DB2390" s="20"/>
      <c r="DC2390" s="20"/>
      <c r="DD2390" s="20"/>
      <c r="DE2390" s="20"/>
      <c r="DF2390" s="20"/>
      <c r="DG2390" s="20"/>
      <c r="DH2390" s="20"/>
      <c r="DI2390" s="20"/>
      <c r="DJ2390" s="20"/>
      <c r="DK2390" s="20"/>
      <c r="DL2390" s="20"/>
    </row>
    <row r="2391" spans="1:116" ht="30" customHeight="1">
      <c r="A2391" s="4" t="s">
        <v>7976</v>
      </c>
      <c r="B2391" s="5">
        <v>2389</v>
      </c>
      <c r="C2391" s="6">
        <v>18069</v>
      </c>
      <c r="D2391" s="6"/>
      <c r="E2391" s="43" t="s">
        <v>7977</v>
      </c>
      <c r="F2391" s="3" t="s">
        <v>4974</v>
      </c>
      <c r="G2391" s="3" t="s">
        <v>4975</v>
      </c>
      <c r="H2391" s="3" t="s">
        <v>7982</v>
      </c>
      <c r="I2391" s="3" t="s">
        <v>807</v>
      </c>
      <c r="J2391" s="3" t="s">
        <v>7983</v>
      </c>
      <c r="K2391" s="6">
        <v>4</v>
      </c>
      <c r="L2391" s="3" t="s">
        <v>79</v>
      </c>
      <c r="M2391" s="6">
        <v>1</v>
      </c>
      <c r="N2391" s="3" t="s">
        <v>44</v>
      </c>
      <c r="O2391" s="3" t="s">
        <v>7979</v>
      </c>
      <c r="P2391" s="3" t="s">
        <v>7980</v>
      </c>
      <c r="Q2391" s="3" t="s">
        <v>7984</v>
      </c>
      <c r="R2391" s="156">
        <v>182.71</v>
      </c>
      <c r="U2391" s="1" t="s">
        <v>54</v>
      </c>
      <c r="W2391" s="22">
        <v>178.14</v>
      </c>
      <c r="X2391" s="22">
        <v>161.8006</v>
      </c>
      <c r="Y2391" s="22">
        <v>204.14</v>
      </c>
      <c r="Z2391" s="22">
        <v>227.8</v>
      </c>
      <c r="AG2391" s="20">
        <v>198.1</v>
      </c>
      <c r="AH2391" s="20">
        <v>204.14</v>
      </c>
      <c r="AI2391" s="20">
        <v>227.8</v>
      </c>
      <c r="AN2391" s="25">
        <v>177.9</v>
      </c>
      <c r="AO2391" s="20" t="s">
        <v>332</v>
      </c>
      <c r="AP2391" s="24" t="s">
        <v>333</v>
      </c>
      <c r="AQ2391" s="20">
        <f>AVERAGE(SMALL(AE2391:AI2391,1),SMALL(AE2391:AI2391,2))</f>
        <v>201.12</v>
      </c>
      <c r="AR2391" s="20">
        <f>IF(R2391 &lt;=( AVERAGE(SMALL(AE2391:AI2391,1),SMALL(AE2391:AI2391,2))), R2391, "")</f>
        <v>182.71</v>
      </c>
      <c r="AS2391" s="20" t="e">
        <f>AVERAGE(SMALL(AJ2391:AM2391,1),SMALL(AJ2391:AM2391,2))</f>
        <v>#NUM!</v>
      </c>
      <c r="AT2391" s="20">
        <f>T2391*1.075</f>
        <v>0</v>
      </c>
      <c r="AU2391" s="20" t="e">
        <f>U2391*1.075</f>
        <v>#VALUE!</v>
      </c>
      <c r="AV2391" s="22" t="e">
        <f>MIN(AN2391,AT2391,AU2391)</f>
        <v>#VALUE!</v>
      </c>
      <c r="AW2391" s="20" t="s">
        <v>332</v>
      </c>
      <c r="AX2391" s="20" t="s">
        <v>333</v>
      </c>
      <c r="AY2391" s="25">
        <v>177.89599999999999</v>
      </c>
      <c r="AZ2391" s="27">
        <f>IF(AND(AY2391&gt;0,AY2391&lt;=10),AY2391*0.25,IF(AND(AY2391&gt;10,AY2391&lt;=50),AY2391*0.17,IF(AND(AY2391&gt;10,AY2391&lt;=100),AY2391*0.12,IF(AY2391&gt;100,AY2391*0.1))))</f>
        <v>17.7896</v>
      </c>
      <c r="BA2391" s="3">
        <f>AZ2391+AY2391</f>
        <v>195.68559999999999</v>
      </c>
      <c r="BB2391" s="25">
        <f>BA2391+BA2391*0.08</f>
        <v>211.34044799999998</v>
      </c>
      <c r="BC2391" s="20" t="s">
        <v>12295</v>
      </c>
      <c r="BP2391" s="20"/>
      <c r="BQ2391" s="20"/>
      <c r="BR2391" s="20"/>
      <c r="BS2391" s="20"/>
      <c r="BT2391" s="20"/>
      <c r="BU2391" s="20"/>
      <c r="BV2391" s="20"/>
      <c r="BW2391" s="20"/>
      <c r="BX2391" s="20"/>
      <c r="BY2391" s="20"/>
      <c r="BZ2391" s="20"/>
      <c r="CA2391" s="20"/>
      <c r="CB2391" s="20"/>
      <c r="CC2391" s="20"/>
      <c r="CD2391" s="20"/>
      <c r="CE2391" s="20"/>
      <c r="CF2391" s="20"/>
      <c r="CG2391" s="20"/>
      <c r="CH2391" s="20"/>
      <c r="CI2391" s="20"/>
      <c r="CJ2391" s="20"/>
      <c r="CK2391" s="20"/>
      <c r="CL2391" s="20"/>
      <c r="CM2391" s="20"/>
      <c r="CN2391" s="20"/>
      <c r="CO2391" s="20"/>
      <c r="CP2391" s="20"/>
      <c r="CQ2391" s="20"/>
      <c r="CR2391" s="20"/>
      <c r="CS2391" s="20"/>
      <c r="CT2391" s="20"/>
      <c r="CU2391" s="20"/>
      <c r="CV2391" s="20"/>
      <c r="CW2391" s="20"/>
      <c r="CX2391" s="20"/>
      <c r="CY2391" s="20"/>
      <c r="CZ2391" s="20"/>
      <c r="DA2391" s="20"/>
      <c r="DB2391" s="20"/>
      <c r="DC2391" s="20"/>
      <c r="DD2391" s="20"/>
      <c r="DE2391" s="20"/>
      <c r="DF2391" s="20"/>
      <c r="DG2391" s="20"/>
      <c r="DH2391" s="20"/>
      <c r="DI2391" s="20"/>
      <c r="DJ2391" s="20"/>
      <c r="DK2391" s="20"/>
      <c r="DL2391" s="20"/>
    </row>
    <row r="2392" spans="1:116" ht="30" customHeight="1">
      <c r="A2392" s="11" t="s">
        <v>7985</v>
      </c>
      <c r="B2392" s="5">
        <v>2390</v>
      </c>
      <c r="C2392" s="14">
        <v>19927</v>
      </c>
      <c r="D2392" s="14"/>
      <c r="E2392" s="51" t="s">
        <v>7986</v>
      </c>
      <c r="F2392" s="12" t="s">
        <v>7987</v>
      </c>
      <c r="G2392" s="12" t="s">
        <v>7988</v>
      </c>
      <c r="H2392" s="12" t="s">
        <v>677</v>
      </c>
      <c r="I2392" s="12" t="s">
        <v>7989</v>
      </c>
      <c r="J2392" s="12" t="s">
        <v>7990</v>
      </c>
      <c r="K2392" s="14"/>
      <c r="L2392" s="12"/>
      <c r="M2392" s="14">
        <v>30</v>
      </c>
      <c r="N2392" s="12" t="s">
        <v>44</v>
      </c>
      <c r="O2392" s="12" t="s">
        <v>7991</v>
      </c>
      <c r="P2392" s="12" t="s">
        <v>7992</v>
      </c>
      <c r="Q2392" s="12" t="s">
        <v>7993</v>
      </c>
      <c r="R2392" s="156">
        <v>6.4320000000000004</v>
      </c>
      <c r="T2392" s="23">
        <v>6.4320000000000004</v>
      </c>
      <c r="U2392" s="1" t="s">
        <v>150</v>
      </c>
      <c r="V2392" s="21">
        <v>4.4856299999999996</v>
      </c>
      <c r="X2392" s="22">
        <v>7.1139999999999999</v>
      </c>
      <c r="Y2392" s="22">
        <v>7.33</v>
      </c>
      <c r="Z2392" s="22">
        <v>11.37</v>
      </c>
      <c r="AE2392" s="24">
        <v>4.4856299999999996</v>
      </c>
      <c r="AN2392" s="25">
        <v>6.43</v>
      </c>
      <c r="AO2392" s="20" t="s">
        <v>47</v>
      </c>
      <c r="AP2392" s="24" t="s">
        <v>48</v>
      </c>
      <c r="AQ2392" s="20" t="e">
        <f>AVERAGE(SMALL(AE2392:AI2392,1),SMALL(AE2392:AI2392,2))</f>
        <v>#NUM!</v>
      </c>
      <c r="AR2392" s="20" t="e">
        <f>IF(R2392 &lt;=( AVERAGE(SMALL(AE2392:AI2392,1),SMALL(AE2392:AI2392,2))), R2392, "")</f>
        <v>#NUM!</v>
      </c>
      <c r="AS2392" s="20" t="e">
        <f>AVERAGE(SMALL(AJ2392:AM2392,1),SMALL(AJ2392:AM2392,2))</f>
        <v>#NUM!</v>
      </c>
      <c r="AT2392" s="20">
        <f>T2392*1.075</f>
        <v>6.9144000000000005</v>
      </c>
      <c r="AU2392" s="20" t="e">
        <f>U2392*1.075</f>
        <v>#VALUE!</v>
      </c>
      <c r="AV2392" s="22" t="e">
        <f>MIN(AN2392,AT2392,AU2392)</f>
        <v>#VALUE!</v>
      </c>
      <c r="AW2392" s="26" t="s">
        <v>49</v>
      </c>
      <c r="AX2392" s="20" t="s">
        <v>48</v>
      </c>
      <c r="AY2392" s="25">
        <v>6.43</v>
      </c>
      <c r="AZ2392" s="27">
        <f>IF(AND(AY2392&gt;0,AY2392&lt;=10),AY2392*0.25,IF(AND(AY2392&gt;10,AY2392&lt;=50),AY2392*0.17,IF(AND(AY2392&gt;10,AY2392&lt;=100),AY2392*0.12,IF(AY2392&gt;100,AY2392*0.1))))</f>
        <v>1.6074999999999999</v>
      </c>
      <c r="BA2392" s="3">
        <f>AZ2392+AY2392</f>
        <v>8.0374999999999996</v>
      </c>
      <c r="BB2392" s="25">
        <f>BA2392+BA2392*0.08</f>
        <v>8.6805000000000003</v>
      </c>
      <c r="BC2392" s="20" t="s">
        <v>12295</v>
      </c>
      <c r="BP2392" s="28"/>
      <c r="BQ2392" s="28"/>
      <c r="BR2392" s="28"/>
      <c r="BS2392" s="28"/>
      <c r="BT2392" s="28"/>
      <c r="BU2392" s="28"/>
      <c r="BV2392" s="28"/>
      <c r="BW2392" s="28"/>
      <c r="BX2392" s="28"/>
      <c r="BY2392" s="28"/>
      <c r="BZ2392" s="28"/>
      <c r="CA2392" s="28"/>
      <c r="CB2392" s="28"/>
      <c r="CC2392" s="28"/>
      <c r="CD2392" s="28"/>
      <c r="CE2392" s="28"/>
      <c r="CF2392" s="28"/>
      <c r="CG2392" s="28"/>
      <c r="CH2392" s="28"/>
      <c r="CI2392" s="28"/>
      <c r="CJ2392" s="28"/>
      <c r="CK2392" s="28"/>
      <c r="CL2392" s="28"/>
      <c r="CM2392" s="28"/>
      <c r="CN2392" s="28"/>
      <c r="CO2392" s="28"/>
      <c r="CP2392" s="28"/>
      <c r="CQ2392" s="28"/>
      <c r="CR2392" s="28"/>
      <c r="CS2392" s="28"/>
      <c r="CT2392" s="28"/>
      <c r="CU2392" s="28"/>
      <c r="CV2392" s="28"/>
      <c r="CW2392" s="28"/>
      <c r="CX2392" s="28"/>
      <c r="CY2392" s="28"/>
      <c r="CZ2392" s="28"/>
      <c r="DA2392" s="28"/>
      <c r="DB2392" s="28"/>
      <c r="DC2392" s="28"/>
      <c r="DD2392" s="28"/>
      <c r="DE2392" s="28"/>
      <c r="DF2392" s="28"/>
      <c r="DG2392" s="28"/>
      <c r="DH2392" s="28"/>
      <c r="DI2392" s="28"/>
      <c r="DJ2392" s="28"/>
      <c r="DK2392" s="28"/>
      <c r="DL2392" s="28"/>
    </row>
    <row r="2393" spans="1:116" ht="30" customHeight="1">
      <c r="A2393" s="11" t="s">
        <v>7985</v>
      </c>
      <c r="B2393" s="5">
        <v>2391</v>
      </c>
      <c r="C2393" s="14">
        <v>19951</v>
      </c>
      <c r="D2393" s="14"/>
      <c r="E2393" s="51" t="s">
        <v>7986</v>
      </c>
      <c r="F2393" s="12" t="s">
        <v>7987</v>
      </c>
      <c r="G2393" s="12" t="s">
        <v>7988</v>
      </c>
      <c r="H2393" s="12" t="s">
        <v>292</v>
      </c>
      <c r="I2393" s="12" t="s">
        <v>7989</v>
      </c>
      <c r="J2393" s="12" t="s">
        <v>7990</v>
      </c>
      <c r="K2393" s="14"/>
      <c r="L2393" s="12"/>
      <c r="M2393" s="14">
        <v>30</v>
      </c>
      <c r="N2393" s="12" t="s">
        <v>44</v>
      </c>
      <c r="O2393" s="12" t="s">
        <v>7991</v>
      </c>
      <c r="P2393" s="12" t="s">
        <v>7992</v>
      </c>
      <c r="Q2393" s="12" t="s">
        <v>7994</v>
      </c>
      <c r="R2393" s="156">
        <v>7.4390000000000001</v>
      </c>
      <c r="T2393" s="23">
        <v>7.4390000000000001</v>
      </c>
      <c r="U2393" s="1" t="s">
        <v>150</v>
      </c>
      <c r="V2393" s="21">
        <v>6.7225000000000001</v>
      </c>
      <c r="X2393" s="22">
        <v>7.1131000000000002</v>
      </c>
      <c r="Y2393" s="22">
        <v>7.33</v>
      </c>
      <c r="Z2393" s="22">
        <v>11.37</v>
      </c>
      <c r="AE2393" s="24">
        <v>6.7225000000000001</v>
      </c>
      <c r="AN2393" s="25">
        <v>7.44</v>
      </c>
      <c r="AO2393" s="20" t="s">
        <v>47</v>
      </c>
      <c r="AP2393" s="24" t="s">
        <v>48</v>
      </c>
      <c r="AQ2393" s="20" t="e">
        <f>AVERAGE(SMALL(AE2393:AI2393,1),SMALL(AE2393:AI2393,2))</f>
        <v>#NUM!</v>
      </c>
      <c r="AR2393" s="20" t="e">
        <f>IF(R2393 &lt;=( AVERAGE(SMALL(AE2393:AI2393,1),SMALL(AE2393:AI2393,2))), R2393, "")</f>
        <v>#NUM!</v>
      </c>
      <c r="AS2393" s="20" t="e">
        <f>AVERAGE(SMALL(AJ2393:AM2393,1),SMALL(AJ2393:AM2393,2))</f>
        <v>#NUM!</v>
      </c>
      <c r="AT2393" s="20">
        <f>T2393*1.075</f>
        <v>7.9969250000000001</v>
      </c>
      <c r="AU2393" s="20" t="e">
        <f>U2393*1.075</f>
        <v>#VALUE!</v>
      </c>
      <c r="AV2393" s="22" t="e">
        <f>MIN(AN2393,AT2393,AU2393)</f>
        <v>#VALUE!</v>
      </c>
      <c r="AW2393" s="26" t="s">
        <v>49</v>
      </c>
      <c r="AX2393" s="20" t="s">
        <v>48</v>
      </c>
      <c r="AY2393" s="25">
        <v>7.44</v>
      </c>
      <c r="AZ2393" s="27">
        <f>IF(AND(AY2393&gt;0,AY2393&lt;=10),AY2393*0.25,IF(AND(AY2393&gt;10,AY2393&lt;=50),AY2393*0.17,IF(AND(AY2393&gt;10,AY2393&lt;=100),AY2393*0.12,IF(AY2393&gt;100,AY2393*0.1))))</f>
        <v>1.86</v>
      </c>
      <c r="BA2393" s="3">
        <f>AZ2393+AY2393</f>
        <v>9.3000000000000007</v>
      </c>
      <c r="BB2393" s="25">
        <f>BA2393+BA2393*0.08</f>
        <v>10.044</v>
      </c>
      <c r="BC2393" s="20" t="s">
        <v>12295</v>
      </c>
      <c r="BP2393" s="28"/>
      <c r="BQ2393" s="28"/>
      <c r="BR2393" s="28"/>
      <c r="BS2393" s="28"/>
      <c r="BT2393" s="28"/>
      <c r="BU2393" s="28"/>
      <c r="BV2393" s="28"/>
      <c r="BW2393" s="28"/>
      <c r="BX2393" s="28"/>
      <c r="BY2393" s="28"/>
      <c r="BZ2393" s="28"/>
      <c r="CA2393" s="28"/>
      <c r="CB2393" s="28"/>
      <c r="CC2393" s="28"/>
      <c r="CD2393" s="28"/>
      <c r="CE2393" s="28"/>
      <c r="CF2393" s="28"/>
      <c r="CG2393" s="28"/>
      <c r="CH2393" s="28"/>
      <c r="CI2393" s="28"/>
      <c r="CJ2393" s="28"/>
      <c r="CK2393" s="28"/>
      <c r="CL2393" s="28"/>
      <c r="CM2393" s="28"/>
      <c r="CN2393" s="28"/>
      <c r="CO2393" s="28"/>
      <c r="CP2393" s="28"/>
      <c r="CQ2393" s="28"/>
      <c r="CR2393" s="28"/>
      <c r="CS2393" s="28"/>
      <c r="CT2393" s="28"/>
      <c r="CU2393" s="28"/>
      <c r="CV2393" s="28"/>
      <c r="CW2393" s="28"/>
      <c r="CX2393" s="28"/>
      <c r="CY2393" s="28"/>
      <c r="CZ2393" s="28"/>
      <c r="DA2393" s="28"/>
      <c r="DB2393" s="28"/>
      <c r="DC2393" s="28"/>
      <c r="DD2393" s="28"/>
      <c r="DE2393" s="28"/>
      <c r="DF2393" s="28"/>
      <c r="DG2393" s="28"/>
      <c r="DH2393" s="28"/>
      <c r="DI2393" s="28"/>
      <c r="DJ2393" s="28"/>
      <c r="DK2393" s="28"/>
      <c r="DL2393" s="28"/>
    </row>
    <row r="2394" spans="1:116" ht="30" customHeight="1">
      <c r="A2394" s="111" t="s">
        <v>14094</v>
      </c>
      <c r="B2394" s="5">
        <v>2392</v>
      </c>
      <c r="C2394" s="170">
        <v>20514</v>
      </c>
      <c r="D2394" s="170"/>
      <c r="E2394" s="171" t="s">
        <v>14095</v>
      </c>
      <c r="F2394" s="3" t="s">
        <v>14096</v>
      </c>
      <c r="G2394" s="3" t="s">
        <v>1735</v>
      </c>
      <c r="H2394" s="3" t="s">
        <v>14101</v>
      </c>
      <c r="I2394" s="3" t="s">
        <v>1736</v>
      </c>
      <c r="J2394" s="3" t="s">
        <v>14097</v>
      </c>
      <c r="K2394" s="6">
        <v>10</v>
      </c>
      <c r="L2394" s="3" t="s">
        <v>79</v>
      </c>
      <c r="M2394" s="6">
        <v>1</v>
      </c>
      <c r="N2394" s="3" t="s">
        <v>44</v>
      </c>
      <c r="O2394" s="3" t="s">
        <v>14098</v>
      </c>
      <c r="P2394" s="3" t="s">
        <v>14099</v>
      </c>
      <c r="Q2394" s="3" t="s">
        <v>14102</v>
      </c>
      <c r="R2394" s="161">
        <v>4.71</v>
      </c>
      <c r="S2394" s="79">
        <v>4.22</v>
      </c>
      <c r="T2394" s="81" t="s">
        <v>54</v>
      </c>
      <c r="U2394" s="82"/>
      <c r="V2394" s="79">
        <v>4.2160000000000002</v>
      </c>
      <c r="W2394" s="79">
        <v>3.9039999999999999</v>
      </c>
      <c r="X2394" s="79"/>
      <c r="Y2394" s="79">
        <v>6.01</v>
      </c>
      <c r="Z2394" s="79"/>
      <c r="AA2394" s="79"/>
      <c r="AB2394" s="79"/>
      <c r="AC2394" s="79"/>
      <c r="AD2394" s="83"/>
      <c r="AE2394" s="84"/>
      <c r="AF2394" s="84"/>
      <c r="AG2394" s="84"/>
      <c r="AH2394" s="84"/>
      <c r="AI2394" s="84"/>
      <c r="AJ2394" s="84"/>
      <c r="AK2394" s="84"/>
      <c r="AL2394" s="84"/>
      <c r="AM2394" s="84"/>
      <c r="AN2394" s="85"/>
      <c r="AO2394" s="84"/>
      <c r="AP2394" s="83"/>
      <c r="AQ2394" s="84" t="e">
        <v>#NUM!</v>
      </c>
      <c r="AR2394" s="84" t="e">
        <v>#NUM!</v>
      </c>
      <c r="AS2394" s="84" t="e">
        <v>#NUM!</v>
      </c>
      <c r="AT2394" s="84" t="e">
        <v>#REF!</v>
      </c>
      <c r="AU2394" s="84" t="e">
        <v>#VALUE!</v>
      </c>
      <c r="AV2394" s="79" t="e">
        <v>#REF!</v>
      </c>
      <c r="AW2394" s="86" t="s">
        <v>49</v>
      </c>
      <c r="AX2394" s="84" t="s">
        <v>48</v>
      </c>
      <c r="AY2394" s="85">
        <v>4.71</v>
      </c>
      <c r="AZ2394" s="87">
        <v>1.1775</v>
      </c>
      <c r="BA2394" s="43">
        <v>5.8875000000000002</v>
      </c>
      <c r="BB2394" s="85">
        <v>6.3585000000000003</v>
      </c>
      <c r="BC2394" s="20" t="s">
        <v>12295</v>
      </c>
      <c r="BD2394" s="88" t="s">
        <v>1028</v>
      </c>
      <c r="BE2394" s="84" t="s">
        <v>13938</v>
      </c>
      <c r="BF2394" s="88"/>
      <c r="BG2394" s="88"/>
      <c r="BH2394" s="88"/>
      <c r="BI2394" s="88"/>
      <c r="BJ2394" s="88"/>
      <c r="BK2394" s="88"/>
      <c r="BL2394" s="88"/>
      <c r="BM2394" s="88"/>
      <c r="BN2394" s="88"/>
      <c r="BO2394" s="88"/>
      <c r="BP2394" s="88"/>
      <c r="BQ2394" s="88"/>
      <c r="BR2394" s="88"/>
      <c r="BS2394" s="88"/>
      <c r="BT2394" s="88"/>
      <c r="BU2394" s="88"/>
      <c r="BV2394" s="88"/>
      <c r="BW2394" s="88"/>
      <c r="BX2394" s="88"/>
      <c r="BY2394" s="88"/>
      <c r="BZ2394" s="88"/>
      <c r="CA2394" s="88"/>
      <c r="CB2394" s="88"/>
      <c r="CC2394" s="88"/>
      <c r="CD2394" s="88"/>
      <c r="CE2394" s="88"/>
      <c r="CF2394" s="88"/>
      <c r="CG2394" s="88"/>
      <c r="CH2394" s="88"/>
      <c r="CI2394" s="88"/>
      <c r="CJ2394" s="88"/>
      <c r="CK2394" s="88"/>
      <c r="CL2394" s="88"/>
      <c r="CM2394" s="88"/>
      <c r="CN2394" s="88"/>
      <c r="CO2394" s="88"/>
      <c r="CP2394" s="88"/>
      <c r="CQ2394" s="88"/>
      <c r="CR2394" s="88"/>
      <c r="CS2394" s="88"/>
      <c r="CT2394" s="88"/>
      <c r="CU2394" s="88"/>
      <c r="CV2394" s="88"/>
      <c r="CW2394" s="88"/>
      <c r="CX2394" s="88"/>
      <c r="CY2394" s="88"/>
      <c r="CZ2394" s="88"/>
      <c r="DA2394" s="88"/>
      <c r="DB2394" s="88"/>
      <c r="DC2394" s="88"/>
      <c r="DD2394" s="88"/>
      <c r="DE2394" s="88"/>
      <c r="DF2394" s="88"/>
      <c r="DG2394" s="88"/>
      <c r="DH2394" s="88"/>
      <c r="DI2394" s="88"/>
      <c r="DJ2394" s="88"/>
      <c r="DK2394" s="88"/>
      <c r="DL2394" s="88"/>
    </row>
    <row r="2395" spans="1:116" ht="30" customHeight="1">
      <c r="A2395" s="111" t="s">
        <v>14094</v>
      </c>
      <c r="B2395" s="5">
        <v>2393</v>
      </c>
      <c r="C2395" s="170">
        <v>20513</v>
      </c>
      <c r="D2395" s="170"/>
      <c r="E2395" s="171" t="s">
        <v>14095</v>
      </c>
      <c r="F2395" s="3" t="s">
        <v>14096</v>
      </c>
      <c r="G2395" s="3" t="s">
        <v>1735</v>
      </c>
      <c r="H2395" s="3" t="s">
        <v>9976</v>
      </c>
      <c r="I2395" s="3" t="s">
        <v>1736</v>
      </c>
      <c r="J2395" s="3" t="s">
        <v>14097</v>
      </c>
      <c r="K2395" s="6">
        <v>10</v>
      </c>
      <c r="L2395" s="3" t="s">
        <v>79</v>
      </c>
      <c r="M2395" s="6">
        <v>1</v>
      </c>
      <c r="N2395" s="3" t="s">
        <v>44</v>
      </c>
      <c r="O2395" s="3" t="s">
        <v>14098</v>
      </c>
      <c r="P2395" s="3" t="s">
        <v>14099</v>
      </c>
      <c r="Q2395" s="3" t="s">
        <v>14100</v>
      </c>
      <c r="R2395" s="161">
        <v>4.63</v>
      </c>
      <c r="S2395" s="79">
        <v>4.22</v>
      </c>
      <c r="T2395" s="81" t="s">
        <v>54</v>
      </c>
      <c r="U2395" s="82"/>
      <c r="V2395" s="79">
        <v>4.2160000000000002</v>
      </c>
      <c r="W2395" s="79">
        <v>3.6989999999999998</v>
      </c>
      <c r="X2395" s="79"/>
      <c r="Y2395" s="79">
        <v>6.01</v>
      </c>
      <c r="Z2395" s="79"/>
      <c r="AA2395" s="79"/>
      <c r="AB2395" s="79"/>
      <c r="AC2395" s="79"/>
      <c r="AD2395" s="83"/>
      <c r="AE2395" s="84"/>
      <c r="AF2395" s="84"/>
      <c r="AG2395" s="84"/>
      <c r="AH2395" s="84"/>
      <c r="AI2395" s="84"/>
      <c r="AJ2395" s="84"/>
      <c r="AK2395" s="84"/>
      <c r="AL2395" s="84"/>
      <c r="AM2395" s="84"/>
      <c r="AN2395" s="85"/>
      <c r="AO2395" s="84"/>
      <c r="AP2395" s="83"/>
      <c r="AQ2395" s="84" t="e">
        <v>#NUM!</v>
      </c>
      <c r="AR2395" s="84" t="e">
        <v>#NUM!</v>
      </c>
      <c r="AS2395" s="84" t="e">
        <v>#NUM!</v>
      </c>
      <c r="AT2395" s="84" t="e">
        <v>#REF!</v>
      </c>
      <c r="AU2395" s="84" t="e">
        <v>#VALUE!</v>
      </c>
      <c r="AV2395" s="79" t="e">
        <v>#REF!</v>
      </c>
      <c r="AW2395" s="86" t="s">
        <v>49</v>
      </c>
      <c r="AX2395" s="84" t="s">
        <v>48</v>
      </c>
      <c r="AY2395" s="85">
        <v>4.63</v>
      </c>
      <c r="AZ2395" s="87">
        <v>1.1575</v>
      </c>
      <c r="BA2395" s="43">
        <v>5.7874999999999996</v>
      </c>
      <c r="BB2395" s="85">
        <v>6.2504999999999997</v>
      </c>
      <c r="BC2395" s="20" t="s">
        <v>12295</v>
      </c>
      <c r="BD2395" s="88" t="s">
        <v>1028</v>
      </c>
      <c r="BE2395" s="84" t="s">
        <v>13938</v>
      </c>
      <c r="BF2395" s="88"/>
      <c r="BG2395" s="88"/>
      <c r="BH2395" s="88"/>
      <c r="BI2395" s="88"/>
      <c r="BJ2395" s="88"/>
      <c r="BK2395" s="88"/>
      <c r="BL2395" s="88"/>
      <c r="BM2395" s="88"/>
      <c r="BN2395" s="88"/>
      <c r="BO2395" s="88"/>
      <c r="BP2395" s="88"/>
      <c r="BQ2395" s="88"/>
      <c r="BR2395" s="88"/>
      <c r="BS2395" s="88"/>
      <c r="BT2395" s="88"/>
      <c r="BU2395" s="88"/>
      <c r="BV2395" s="88"/>
      <c r="BW2395" s="88"/>
      <c r="BX2395" s="88"/>
      <c r="BY2395" s="88"/>
      <c r="BZ2395" s="88"/>
      <c r="CA2395" s="88"/>
      <c r="CB2395" s="88"/>
      <c r="CC2395" s="88"/>
      <c r="CD2395" s="88"/>
      <c r="CE2395" s="88"/>
      <c r="CF2395" s="88"/>
      <c r="CG2395" s="88"/>
      <c r="CH2395" s="88"/>
      <c r="CI2395" s="88"/>
      <c r="CJ2395" s="88"/>
      <c r="CK2395" s="88"/>
      <c r="CL2395" s="88"/>
      <c r="CM2395" s="88"/>
      <c r="CN2395" s="88"/>
      <c r="CO2395" s="88"/>
      <c r="CP2395" s="88"/>
      <c r="CQ2395" s="88"/>
      <c r="CR2395" s="88"/>
      <c r="CS2395" s="88"/>
      <c r="CT2395" s="88"/>
      <c r="CU2395" s="88"/>
      <c r="CV2395" s="88"/>
      <c r="CW2395" s="88"/>
      <c r="CX2395" s="88"/>
      <c r="CY2395" s="88"/>
      <c r="CZ2395" s="88"/>
      <c r="DA2395" s="88"/>
      <c r="DB2395" s="88"/>
      <c r="DC2395" s="88"/>
      <c r="DD2395" s="88"/>
      <c r="DE2395" s="88"/>
      <c r="DF2395" s="88"/>
      <c r="DG2395" s="88"/>
      <c r="DH2395" s="88"/>
      <c r="DI2395" s="88"/>
      <c r="DJ2395" s="88"/>
      <c r="DK2395" s="88"/>
      <c r="DL2395" s="88"/>
    </row>
    <row r="2396" spans="1:116" ht="30" customHeight="1">
      <c r="A2396" s="111" t="s">
        <v>14094</v>
      </c>
      <c r="B2396" s="5">
        <v>2394</v>
      </c>
      <c r="C2396" s="181">
        <v>20516</v>
      </c>
      <c r="D2396" s="181"/>
      <c r="E2396" s="171" t="s">
        <v>14103</v>
      </c>
      <c r="F2396" s="3" t="s">
        <v>14096</v>
      </c>
      <c r="G2396" s="3" t="s">
        <v>1735</v>
      </c>
      <c r="H2396" s="3" t="s">
        <v>14101</v>
      </c>
      <c r="I2396" s="3" t="s">
        <v>1736</v>
      </c>
      <c r="J2396" s="3" t="s">
        <v>14104</v>
      </c>
      <c r="K2396" s="6">
        <v>10</v>
      </c>
      <c r="L2396" s="3" t="s">
        <v>79</v>
      </c>
      <c r="M2396" s="6">
        <v>1</v>
      </c>
      <c r="N2396" s="3" t="s">
        <v>44</v>
      </c>
      <c r="O2396" s="3" t="s">
        <v>14098</v>
      </c>
      <c r="P2396" s="3"/>
      <c r="Q2396" s="3" t="s">
        <v>14105</v>
      </c>
      <c r="R2396" s="161">
        <v>6.86</v>
      </c>
      <c r="S2396" s="79">
        <v>6.86</v>
      </c>
      <c r="T2396" s="81" t="s">
        <v>54</v>
      </c>
      <c r="U2396" s="82"/>
      <c r="V2396" s="79"/>
      <c r="W2396" s="79">
        <v>4.2110000000000003</v>
      </c>
      <c r="X2396" s="79"/>
      <c r="Y2396" s="79">
        <v>6.86</v>
      </c>
      <c r="Z2396" s="79"/>
      <c r="AA2396" s="79"/>
      <c r="AB2396" s="79"/>
      <c r="AC2396" s="79"/>
      <c r="AD2396" s="83"/>
      <c r="AE2396" s="84">
        <v>4</v>
      </c>
      <c r="AF2396" s="84"/>
      <c r="AG2396" s="84"/>
      <c r="AH2396" s="84"/>
      <c r="AI2396" s="84"/>
      <c r="AJ2396" s="84">
        <v>5.03</v>
      </c>
      <c r="AK2396" s="84"/>
      <c r="AL2396" s="84"/>
      <c r="AM2396" s="84"/>
      <c r="AN2396" s="85"/>
      <c r="AO2396" s="84"/>
      <c r="AP2396" s="83"/>
      <c r="AQ2396" s="84" t="e">
        <v>#NUM!</v>
      </c>
      <c r="AR2396" s="84" t="e">
        <v>#NUM!</v>
      </c>
      <c r="AS2396" s="84" t="e">
        <v>#NUM!</v>
      </c>
      <c r="AT2396" s="84" t="e">
        <v>#REF!</v>
      </c>
      <c r="AU2396" s="84" t="e">
        <v>#VALUE!</v>
      </c>
      <c r="AV2396" s="79" t="e">
        <v>#REF!</v>
      </c>
      <c r="AW2396" s="84" t="s">
        <v>1795</v>
      </c>
      <c r="AX2396" s="84" t="s">
        <v>14106</v>
      </c>
      <c r="AY2396" s="85">
        <v>5.03</v>
      </c>
      <c r="AZ2396" s="87">
        <v>1.2575000000000001</v>
      </c>
      <c r="BA2396" s="43">
        <v>6.2875000000000005</v>
      </c>
      <c r="BB2396" s="85">
        <v>6.7905000000000006</v>
      </c>
      <c r="BC2396" s="20" t="s">
        <v>12295</v>
      </c>
      <c r="BD2396" s="88" t="s">
        <v>1028</v>
      </c>
      <c r="BE2396" s="84" t="s">
        <v>13938</v>
      </c>
      <c r="BF2396" s="88"/>
      <c r="BG2396" s="88"/>
      <c r="BH2396" s="88"/>
      <c r="BI2396" s="88"/>
      <c r="BJ2396" s="88"/>
      <c r="BK2396" s="88"/>
      <c r="BL2396" s="88"/>
      <c r="BM2396" s="88"/>
      <c r="BN2396" s="88"/>
      <c r="BO2396" s="88"/>
      <c r="BP2396" s="88"/>
      <c r="BQ2396" s="88"/>
      <c r="BR2396" s="88"/>
      <c r="BS2396" s="88"/>
      <c r="BT2396" s="88"/>
      <c r="BU2396" s="88"/>
      <c r="BV2396" s="88"/>
      <c r="BW2396" s="88"/>
      <c r="BX2396" s="88"/>
      <c r="BY2396" s="88"/>
      <c r="BZ2396" s="88"/>
      <c r="CA2396" s="88"/>
      <c r="CB2396" s="88"/>
      <c r="CC2396" s="88"/>
      <c r="CD2396" s="88"/>
      <c r="CE2396" s="88"/>
      <c r="CF2396" s="88"/>
      <c r="CG2396" s="88"/>
      <c r="CH2396" s="88"/>
      <c r="CI2396" s="88"/>
      <c r="CJ2396" s="88"/>
      <c r="CK2396" s="88"/>
      <c r="CL2396" s="88"/>
      <c r="CM2396" s="88"/>
      <c r="CN2396" s="88"/>
      <c r="CO2396" s="88"/>
      <c r="CP2396" s="88"/>
      <c r="CQ2396" s="88"/>
      <c r="CR2396" s="88"/>
      <c r="CS2396" s="88"/>
      <c r="CT2396" s="88"/>
      <c r="CU2396" s="88"/>
      <c r="CV2396" s="88"/>
      <c r="CW2396" s="88"/>
      <c r="CX2396" s="88"/>
      <c r="CY2396" s="88"/>
      <c r="CZ2396" s="88"/>
      <c r="DA2396" s="88"/>
      <c r="DB2396" s="88"/>
      <c r="DC2396" s="88"/>
      <c r="DD2396" s="88"/>
      <c r="DE2396" s="88"/>
      <c r="DF2396" s="88"/>
      <c r="DG2396" s="88"/>
      <c r="DH2396" s="88"/>
      <c r="DI2396" s="88"/>
      <c r="DJ2396" s="88"/>
      <c r="DK2396" s="88"/>
      <c r="DL2396" s="88"/>
    </row>
    <row r="2397" spans="1:116" ht="30" customHeight="1">
      <c r="A2397" s="7" t="s">
        <v>7995</v>
      </c>
      <c r="B2397" s="5">
        <v>2395</v>
      </c>
      <c r="C2397" s="6"/>
      <c r="D2397" s="6"/>
      <c r="E2397" s="43" t="s">
        <v>8004</v>
      </c>
      <c r="F2397" s="3" t="s">
        <v>8005</v>
      </c>
      <c r="G2397" s="3" t="s">
        <v>4714</v>
      </c>
      <c r="H2397" s="3" t="s">
        <v>635</v>
      </c>
      <c r="I2397" s="3" t="s">
        <v>469</v>
      </c>
      <c r="J2397" s="3" t="s">
        <v>8006</v>
      </c>
      <c r="K2397" s="6">
        <v>150</v>
      </c>
      <c r="L2397" s="3" t="s">
        <v>79</v>
      </c>
      <c r="M2397" s="6">
        <v>1</v>
      </c>
      <c r="N2397" s="3" t="s">
        <v>44</v>
      </c>
      <c r="O2397" s="3" t="s">
        <v>7999</v>
      </c>
      <c r="P2397" s="3" t="s">
        <v>3825</v>
      </c>
      <c r="Q2397" s="3" t="s">
        <v>8007</v>
      </c>
      <c r="R2397" s="156">
        <v>6.47</v>
      </c>
      <c r="S2397" s="22">
        <v>5.92</v>
      </c>
      <c r="T2397" s="23">
        <v>5.5</v>
      </c>
      <c r="U2397" s="1">
        <v>5.5</v>
      </c>
      <c r="V2397" s="21">
        <v>6.47</v>
      </c>
      <c r="AM2397" s="20">
        <v>6.47</v>
      </c>
      <c r="AQ2397" s="20" t="e">
        <f>AVERAGE(SMALL(AE2397:AI2397,1),SMALL(AE2397:AI2397,2))</f>
        <v>#NUM!</v>
      </c>
      <c r="AR2397" s="20" t="e">
        <f>IF(R2397 &lt;=( AVERAGE(SMALL(AE2397:AI2397,1),SMALL(AE2397:AI2397,2))), R2397, "")</f>
        <v>#NUM!</v>
      </c>
      <c r="AS2397" s="20" t="e">
        <f>AVERAGE(SMALL(AJ2397:AM2397,1),SMALL(AJ2397:AM2397,2))</f>
        <v>#NUM!</v>
      </c>
      <c r="AT2397" s="20">
        <f>T2397*1.075</f>
        <v>5.9124999999999996</v>
      </c>
      <c r="AU2397" s="20">
        <f>U2397*1.075</f>
        <v>5.9124999999999996</v>
      </c>
      <c r="AV2397" s="22">
        <f>MIN(AN2397,AT2397,AU2397)</f>
        <v>5.9124999999999996</v>
      </c>
      <c r="AW2397" s="20" t="s">
        <v>71</v>
      </c>
      <c r="AX2397" s="20" t="s">
        <v>72</v>
      </c>
      <c r="AY2397" s="25">
        <v>5.9119999999999999</v>
      </c>
      <c r="AZ2397" s="27">
        <f>IF(AND(AY2397&gt;0,AY2397&lt;=10),AY2397*0.25,IF(AND(AY2397&gt;10,AY2397&lt;=50),AY2397*0.17,IF(AND(AY2397&gt;10,AY2397&lt;=100),AY2397*0.12,IF(AY2397&gt;100,AY2397*0.1))))</f>
        <v>1.478</v>
      </c>
      <c r="BA2397" s="3">
        <f>AZ2397+AY2397</f>
        <v>7.39</v>
      </c>
      <c r="BB2397" s="25">
        <f>BA2397+BA2397*0.08</f>
        <v>7.9811999999999994</v>
      </c>
      <c r="BC2397" s="20" t="s">
        <v>12295</v>
      </c>
    </row>
    <row r="2398" spans="1:116" ht="30" customHeight="1">
      <c r="A2398" s="7" t="s">
        <v>7995</v>
      </c>
      <c r="B2398" s="5">
        <v>2396</v>
      </c>
      <c r="C2398" s="6"/>
      <c r="D2398" s="6"/>
      <c r="E2398" s="43" t="s">
        <v>7996</v>
      </c>
      <c r="F2398" s="3" t="s">
        <v>6328</v>
      </c>
      <c r="G2398" s="3" t="s">
        <v>4048</v>
      </c>
      <c r="H2398" s="3" t="s">
        <v>7997</v>
      </c>
      <c r="I2398" s="3" t="s">
        <v>255</v>
      </c>
      <c r="J2398" s="3" t="s">
        <v>7998</v>
      </c>
      <c r="K2398" s="6">
        <v>50</v>
      </c>
      <c r="L2398" s="3" t="s">
        <v>79</v>
      </c>
      <c r="M2398" s="6">
        <v>1</v>
      </c>
      <c r="N2398" s="3" t="s">
        <v>44</v>
      </c>
      <c r="O2398" s="3" t="s">
        <v>7999</v>
      </c>
      <c r="P2398" s="3" t="s">
        <v>3825</v>
      </c>
      <c r="Q2398" s="3" t="s">
        <v>8000</v>
      </c>
      <c r="R2398" s="156">
        <v>35.880000000000003</v>
      </c>
      <c r="S2398" s="22">
        <v>9.99</v>
      </c>
      <c r="T2398" s="23">
        <v>9.3000000000000007</v>
      </c>
      <c r="U2398" s="1">
        <v>9.3000000000000007</v>
      </c>
      <c r="V2398" s="21">
        <v>35.880000000000003</v>
      </c>
      <c r="W2398" s="22">
        <v>35.880000000000003</v>
      </c>
      <c r="AM2398" s="20">
        <v>35.880000000000003</v>
      </c>
      <c r="AQ2398" s="20" t="e">
        <f>AVERAGE(SMALL(AE2398:AI2398,1),SMALL(AE2398:AI2398,2))</f>
        <v>#NUM!</v>
      </c>
      <c r="AR2398" s="20" t="e">
        <f>IF(R2398 &lt;=( AVERAGE(SMALL(AE2398:AI2398,1),SMALL(AE2398:AI2398,2))), R2398, "")</f>
        <v>#NUM!</v>
      </c>
      <c r="AS2398" s="20" t="e">
        <f>AVERAGE(SMALL(AJ2398:AM2398,1),SMALL(AJ2398:AM2398,2))</f>
        <v>#NUM!</v>
      </c>
      <c r="AT2398" s="20">
        <f>T2398*1.075</f>
        <v>9.9975000000000005</v>
      </c>
      <c r="AU2398" s="20">
        <f>U2398*1.075</f>
        <v>9.9975000000000005</v>
      </c>
      <c r="AV2398" s="22">
        <f>MIN(AN2398,AT2398,AU2398)</f>
        <v>9.9975000000000005</v>
      </c>
      <c r="AW2398" s="20" t="s">
        <v>71</v>
      </c>
      <c r="AX2398" s="20" t="s">
        <v>72</v>
      </c>
      <c r="AY2398" s="25">
        <v>9.9969999999999999</v>
      </c>
      <c r="AZ2398" s="27">
        <f>IF(AND(AY2398&gt;0,AY2398&lt;=10),AY2398*0.25,IF(AND(AY2398&gt;10,AY2398&lt;=50),AY2398*0.17,IF(AND(AY2398&gt;10,AY2398&lt;=100),AY2398*0.12,IF(AY2398&gt;100,AY2398*0.1))))</f>
        <v>2.49925</v>
      </c>
      <c r="BA2398" s="3">
        <f>AZ2398+AY2398</f>
        <v>12.49625</v>
      </c>
      <c r="BB2398" s="25">
        <f>BA2398+BA2398*0.08</f>
        <v>13.495950000000001</v>
      </c>
      <c r="BC2398" s="20" t="s">
        <v>12295</v>
      </c>
    </row>
    <row r="2399" spans="1:116" ht="30" customHeight="1">
      <c r="A2399" s="7" t="s">
        <v>7995</v>
      </c>
      <c r="B2399" s="5">
        <v>2397</v>
      </c>
      <c r="C2399" s="6"/>
      <c r="D2399" s="6"/>
      <c r="E2399" s="43" t="s">
        <v>7996</v>
      </c>
      <c r="F2399" s="3" t="s">
        <v>6328</v>
      </c>
      <c r="G2399" s="3" t="s">
        <v>4048</v>
      </c>
      <c r="H2399" s="3" t="s">
        <v>8001</v>
      </c>
      <c r="I2399" s="3" t="s">
        <v>255</v>
      </c>
      <c r="J2399" s="3" t="s">
        <v>8002</v>
      </c>
      <c r="K2399" s="6">
        <v>30</v>
      </c>
      <c r="L2399" s="3" t="s">
        <v>79</v>
      </c>
      <c r="M2399" s="6">
        <v>1</v>
      </c>
      <c r="N2399" s="3" t="s">
        <v>44</v>
      </c>
      <c r="O2399" s="3" t="s">
        <v>7999</v>
      </c>
      <c r="P2399" s="3" t="s">
        <v>3825</v>
      </c>
      <c r="Q2399" s="3" t="s">
        <v>8003</v>
      </c>
      <c r="R2399" s="156">
        <v>42.95</v>
      </c>
      <c r="S2399" s="22">
        <v>11.07</v>
      </c>
      <c r="T2399" s="23">
        <v>10.3</v>
      </c>
      <c r="U2399" s="1">
        <v>10.3</v>
      </c>
      <c r="V2399" s="21">
        <v>43.95</v>
      </c>
      <c r="W2399" s="22">
        <v>42.95</v>
      </c>
      <c r="AM2399" s="20">
        <v>42.95</v>
      </c>
      <c r="AQ2399" s="20" t="e">
        <f>AVERAGE(SMALL(AE2399:AI2399,1),SMALL(AE2399:AI2399,2))</f>
        <v>#NUM!</v>
      </c>
      <c r="AR2399" s="20" t="e">
        <f>IF(R2399 &lt;=( AVERAGE(SMALL(AE2399:AI2399,1),SMALL(AE2399:AI2399,2))), R2399, "")</f>
        <v>#NUM!</v>
      </c>
      <c r="AS2399" s="20" t="e">
        <f>AVERAGE(SMALL(AJ2399:AM2399,1),SMALL(AJ2399:AM2399,2))</f>
        <v>#NUM!</v>
      </c>
      <c r="AT2399" s="20">
        <f>T2399*1.075</f>
        <v>11.0725</v>
      </c>
      <c r="AU2399" s="20">
        <f>U2399*1.075</f>
        <v>11.0725</v>
      </c>
      <c r="AV2399" s="22">
        <f>MIN(AN2399,AT2399,AU2399)</f>
        <v>11.0725</v>
      </c>
      <c r="AW2399" s="20" t="s">
        <v>71</v>
      </c>
      <c r="AX2399" s="20" t="s">
        <v>72</v>
      </c>
      <c r="AY2399" s="25">
        <v>11.07</v>
      </c>
      <c r="AZ2399" s="27">
        <f>IF(AND(AY2399&gt;0,AY2399&lt;=10),AY2399*0.25,IF(AND(AY2399&gt;10,AY2399&lt;=50),AY2399*0.17,IF(AND(AY2399&gt;10,AY2399&lt;=100),AY2399*0.12,IF(AY2399&gt;100,AY2399*0.1))))</f>
        <v>1.8819000000000001</v>
      </c>
      <c r="BA2399" s="3">
        <f>AZ2399+AY2399</f>
        <v>12.9519</v>
      </c>
      <c r="BB2399" s="25">
        <f>BA2399+BA2399*0.08</f>
        <v>13.988052</v>
      </c>
      <c r="BC2399" s="20" t="s">
        <v>12295</v>
      </c>
    </row>
    <row r="2400" spans="1:116" ht="30" customHeight="1">
      <c r="A2400" s="7" t="s">
        <v>7995</v>
      </c>
      <c r="B2400" s="5">
        <v>2398</v>
      </c>
      <c r="C2400" s="6"/>
      <c r="D2400" s="6"/>
      <c r="E2400" s="43" t="s">
        <v>8016</v>
      </c>
      <c r="F2400" s="3" t="s">
        <v>8017</v>
      </c>
      <c r="G2400" s="3" t="s">
        <v>1252</v>
      </c>
      <c r="H2400" s="3" t="s">
        <v>56</v>
      </c>
      <c r="I2400" s="3" t="s">
        <v>42</v>
      </c>
      <c r="J2400" s="3" t="s">
        <v>8018</v>
      </c>
      <c r="K2400" s="6"/>
      <c r="L2400" s="3"/>
      <c r="M2400" s="6">
        <v>30</v>
      </c>
      <c r="N2400" s="3" t="s">
        <v>44</v>
      </c>
      <c r="O2400" s="3" t="s">
        <v>7999</v>
      </c>
      <c r="P2400" s="3" t="s">
        <v>3825</v>
      </c>
      <c r="Q2400" s="3" t="s">
        <v>8020</v>
      </c>
      <c r="R2400" s="156">
        <v>13.61</v>
      </c>
      <c r="S2400" s="22">
        <v>6.45</v>
      </c>
      <c r="T2400" s="23">
        <v>6</v>
      </c>
      <c r="U2400" s="1">
        <v>6</v>
      </c>
      <c r="V2400" s="21">
        <v>13.61</v>
      </c>
      <c r="AM2400" s="20">
        <v>13.61</v>
      </c>
      <c r="AQ2400" s="20" t="e">
        <f>AVERAGE(SMALL(AE2400:AI2400,1),SMALL(AE2400:AI2400,2))</f>
        <v>#NUM!</v>
      </c>
      <c r="AR2400" s="20" t="e">
        <f>IF(R2400 &lt;=( AVERAGE(SMALL(AE2400:AI2400,1),SMALL(AE2400:AI2400,2))), R2400, "")</f>
        <v>#NUM!</v>
      </c>
      <c r="AS2400" s="20" t="e">
        <f>AVERAGE(SMALL(AJ2400:AM2400,1),SMALL(AJ2400:AM2400,2))</f>
        <v>#NUM!</v>
      </c>
      <c r="AT2400" s="20">
        <f>T2400*1.075</f>
        <v>6.4499999999999993</v>
      </c>
      <c r="AU2400" s="20">
        <f>U2400*1.075</f>
        <v>6.4499999999999993</v>
      </c>
      <c r="AV2400" s="22">
        <f>MIN(AN2400,AT2400,AU2400)</f>
        <v>6.4499999999999993</v>
      </c>
      <c r="AW2400" s="20" t="s">
        <v>71</v>
      </c>
      <c r="AX2400" s="20" t="s">
        <v>72</v>
      </c>
      <c r="AY2400" s="25">
        <v>6.45</v>
      </c>
      <c r="AZ2400" s="27">
        <f>IF(AND(AY2400&gt;0,AY2400&lt;=10),AY2400*0.25,IF(AND(AY2400&gt;10,AY2400&lt;=50),AY2400*0.17,IF(AND(AY2400&gt;10,AY2400&lt;=100),AY2400*0.12,IF(AY2400&gt;100,AY2400*0.1))))</f>
        <v>1.6125</v>
      </c>
      <c r="BA2400" s="3">
        <f>AZ2400+AY2400</f>
        <v>8.0625</v>
      </c>
      <c r="BB2400" s="25">
        <f>BA2400+BA2400*0.08</f>
        <v>8.7074999999999996</v>
      </c>
      <c r="BC2400" s="20" t="s">
        <v>12295</v>
      </c>
    </row>
    <row r="2401" spans="1:116" ht="30" customHeight="1">
      <c r="A2401" s="7" t="s">
        <v>7995</v>
      </c>
      <c r="B2401" s="5">
        <v>2399</v>
      </c>
      <c r="C2401" s="6"/>
      <c r="D2401" s="6"/>
      <c r="E2401" s="43" t="s">
        <v>8016</v>
      </c>
      <c r="F2401" s="3" t="s">
        <v>8017</v>
      </c>
      <c r="G2401" s="3" t="s">
        <v>1252</v>
      </c>
      <c r="H2401" s="3" t="s">
        <v>101</v>
      </c>
      <c r="I2401" s="3" t="s">
        <v>42</v>
      </c>
      <c r="J2401" s="3" t="s">
        <v>8018</v>
      </c>
      <c r="K2401" s="6"/>
      <c r="L2401" s="3"/>
      <c r="M2401" s="6">
        <v>30</v>
      </c>
      <c r="N2401" s="3" t="s">
        <v>44</v>
      </c>
      <c r="O2401" s="3" t="s">
        <v>7999</v>
      </c>
      <c r="P2401" s="3" t="s">
        <v>3825</v>
      </c>
      <c r="Q2401" s="3" t="s">
        <v>8019</v>
      </c>
      <c r="R2401" s="156">
        <v>9.66</v>
      </c>
      <c r="S2401" s="22">
        <v>5.92</v>
      </c>
      <c r="T2401" s="23">
        <v>5.5</v>
      </c>
      <c r="U2401" s="1">
        <v>5.5</v>
      </c>
      <c r="V2401" s="21">
        <v>9.66</v>
      </c>
      <c r="AM2401" s="20">
        <v>9.66</v>
      </c>
      <c r="AQ2401" s="20" t="e">
        <f>AVERAGE(SMALL(AE2401:AI2401,1),SMALL(AE2401:AI2401,2))</f>
        <v>#NUM!</v>
      </c>
      <c r="AR2401" s="20" t="e">
        <f>IF(R2401 &lt;=( AVERAGE(SMALL(AE2401:AI2401,1),SMALL(AE2401:AI2401,2))), R2401, "")</f>
        <v>#NUM!</v>
      </c>
      <c r="AS2401" s="20" t="e">
        <f>AVERAGE(SMALL(AJ2401:AM2401,1),SMALL(AJ2401:AM2401,2))</f>
        <v>#NUM!</v>
      </c>
      <c r="AT2401" s="20">
        <f>T2401*1.075</f>
        <v>5.9124999999999996</v>
      </c>
      <c r="AU2401" s="20">
        <f>U2401*1.075</f>
        <v>5.9124999999999996</v>
      </c>
      <c r="AV2401" s="22">
        <f>MIN(AN2401,AT2401,AU2401)</f>
        <v>5.9124999999999996</v>
      </c>
      <c r="AW2401" s="20" t="s">
        <v>71</v>
      </c>
      <c r="AX2401" s="20" t="s">
        <v>72</v>
      </c>
      <c r="AY2401" s="25">
        <v>5.91</v>
      </c>
      <c r="AZ2401" s="27">
        <f>IF(AND(AY2401&gt;0,AY2401&lt;=10),AY2401*0.25,IF(AND(AY2401&gt;10,AY2401&lt;=50),AY2401*0.17,IF(AND(AY2401&gt;10,AY2401&lt;=100),AY2401*0.12,IF(AY2401&gt;100,AY2401*0.1))))</f>
        <v>1.4775</v>
      </c>
      <c r="BA2401" s="3">
        <f>AZ2401+AY2401</f>
        <v>7.3875000000000002</v>
      </c>
      <c r="BB2401" s="25">
        <f>BA2401+BA2401*0.08</f>
        <v>7.9785000000000004</v>
      </c>
      <c r="BC2401" s="20" t="s">
        <v>12295</v>
      </c>
    </row>
    <row r="2402" spans="1:116" ht="30" customHeight="1">
      <c r="A2402" s="7" t="s">
        <v>7995</v>
      </c>
      <c r="B2402" s="5">
        <v>2400</v>
      </c>
      <c r="C2402" s="6"/>
      <c r="D2402" s="6"/>
      <c r="E2402" s="43" t="s">
        <v>8016</v>
      </c>
      <c r="F2402" s="3" t="s">
        <v>8017</v>
      </c>
      <c r="G2402" s="3" t="s">
        <v>1252</v>
      </c>
      <c r="H2402" s="3" t="s">
        <v>299</v>
      </c>
      <c r="I2402" s="3" t="s">
        <v>42</v>
      </c>
      <c r="J2402" s="3" t="s">
        <v>8018</v>
      </c>
      <c r="K2402" s="6"/>
      <c r="L2402" s="3"/>
      <c r="M2402" s="6">
        <v>30</v>
      </c>
      <c r="N2402" s="3" t="s">
        <v>44</v>
      </c>
      <c r="O2402" s="3" t="s">
        <v>7999</v>
      </c>
      <c r="P2402" s="3" t="s">
        <v>3825</v>
      </c>
      <c r="Q2402" s="3" t="s">
        <v>8021</v>
      </c>
      <c r="R2402" s="156">
        <v>4.4400000000000004</v>
      </c>
      <c r="T2402" s="23">
        <v>4.4400000000000004</v>
      </c>
      <c r="U2402" s="1" t="s">
        <v>54</v>
      </c>
      <c r="V2402" s="21">
        <v>4.4400000000000004</v>
      </c>
      <c r="AM2402" s="20">
        <v>4.4400000000000004</v>
      </c>
      <c r="AQ2402" s="20" t="e">
        <f>AVERAGE(SMALL(AE2402:AI2402,1),SMALL(AE2402:AI2402,2))</f>
        <v>#NUM!</v>
      </c>
      <c r="AR2402" s="20" t="e">
        <f>IF(R2402 &lt;=( AVERAGE(SMALL(AE2402:AI2402,1),SMALL(AE2402:AI2402,2))), R2402, "")</f>
        <v>#NUM!</v>
      </c>
      <c r="AS2402" s="20" t="e">
        <f>AVERAGE(SMALL(AJ2402:AM2402,1),SMALL(AJ2402:AM2402,2))</f>
        <v>#NUM!</v>
      </c>
      <c r="AT2402" s="20">
        <f>T2402*1.075</f>
        <v>4.7730000000000006</v>
      </c>
      <c r="AU2402" s="20" t="e">
        <f>U2402*1.075</f>
        <v>#VALUE!</v>
      </c>
      <c r="AV2402" s="22" t="e">
        <f>MIN(AN2402,AT2402,AU2402)</f>
        <v>#VALUE!</v>
      </c>
      <c r="AW2402" s="26" t="s">
        <v>49</v>
      </c>
      <c r="AX2402" s="20" t="s">
        <v>48</v>
      </c>
      <c r="AY2402" s="25">
        <v>4.4400000000000004</v>
      </c>
      <c r="AZ2402" s="27">
        <f>IF(AND(AY2402&gt;0,AY2402&lt;=10),AY2402*0.25,IF(AND(AY2402&gt;10,AY2402&lt;=50),AY2402*0.17,IF(AND(AY2402&gt;10,AY2402&lt;=100),AY2402*0.12,IF(AY2402&gt;100,AY2402*0.1))))</f>
        <v>1.1100000000000001</v>
      </c>
      <c r="BA2402" s="3">
        <f>AZ2402+AY2402</f>
        <v>5.5500000000000007</v>
      </c>
      <c r="BB2402" s="25">
        <f>BA2402+BA2402*0.08</f>
        <v>5.9940000000000007</v>
      </c>
      <c r="BC2402" s="20" t="s">
        <v>12295</v>
      </c>
    </row>
    <row r="2403" spans="1:116" ht="30" customHeight="1">
      <c r="A2403" s="7" t="s">
        <v>8022</v>
      </c>
      <c r="B2403" s="5">
        <v>2401</v>
      </c>
      <c r="C2403" s="116"/>
      <c r="D2403" s="116"/>
      <c r="E2403" s="43" t="s">
        <v>8023</v>
      </c>
      <c r="F2403" s="116" t="s">
        <v>8024</v>
      </c>
      <c r="G2403" s="116" t="s">
        <v>8025</v>
      </c>
      <c r="H2403" s="116" t="s">
        <v>8026</v>
      </c>
      <c r="I2403" s="116" t="s">
        <v>282</v>
      </c>
      <c r="J2403" s="116" t="s">
        <v>8027</v>
      </c>
      <c r="K2403" s="239"/>
      <c r="L2403" s="116"/>
      <c r="M2403" s="239">
        <v>1</v>
      </c>
      <c r="N2403" s="116" t="s">
        <v>44</v>
      </c>
      <c r="O2403" s="116" t="s">
        <v>7999</v>
      </c>
      <c r="P2403" s="116" t="s">
        <v>3825</v>
      </c>
      <c r="Q2403" s="116" t="s">
        <v>8028</v>
      </c>
      <c r="R2403" s="156">
        <v>7.95</v>
      </c>
      <c r="S2403" s="22">
        <v>7.53</v>
      </c>
      <c r="T2403" s="23">
        <v>7</v>
      </c>
      <c r="U2403" s="1">
        <v>7</v>
      </c>
      <c r="V2403" s="21">
        <v>7.95</v>
      </c>
      <c r="AQ2403" s="20" t="e">
        <f>AVERAGE(SMALL(AE2403:AI2403,1),SMALL(AE2403:AI2403,2))</f>
        <v>#NUM!</v>
      </c>
      <c r="AR2403" s="20" t="e">
        <f>IF(R2403 &lt;=( AVERAGE(SMALL(AE2403:AI2403,1),SMALL(AE2403:AI2403,2))), R2403, "")</f>
        <v>#NUM!</v>
      </c>
      <c r="AS2403" s="20" t="e">
        <f>AVERAGE(SMALL(AJ2403:AM2403,1),SMALL(AJ2403:AM2403,2))</f>
        <v>#NUM!</v>
      </c>
      <c r="AT2403" s="20">
        <f>T2403*1.075</f>
        <v>7.5249999999999995</v>
      </c>
      <c r="AU2403" s="20">
        <f>U2403*1.075</f>
        <v>7.5249999999999995</v>
      </c>
      <c r="AV2403" s="22">
        <f>MIN(AN2403,AT2403,AU2403)</f>
        <v>7.5249999999999995</v>
      </c>
      <c r="AW2403" s="20" t="s">
        <v>71</v>
      </c>
      <c r="AX2403" s="20" t="s">
        <v>72</v>
      </c>
      <c r="AY2403" s="25">
        <v>7.53</v>
      </c>
      <c r="AZ2403" s="27">
        <f>IF(AND(AY2403&gt;0,AY2403&lt;=10),AY2403*0.25,IF(AND(AY2403&gt;10,AY2403&lt;=50),AY2403*0.17,IF(AND(AY2403&gt;10,AY2403&lt;=100),AY2403*0.12,IF(AY2403&gt;100,AY2403*0.1))))</f>
        <v>1.8825000000000001</v>
      </c>
      <c r="BA2403" s="3">
        <f>AZ2403+AY2403</f>
        <v>9.4124999999999996</v>
      </c>
      <c r="BB2403" s="25">
        <f>BA2403+BA2403*0.08</f>
        <v>10.1655</v>
      </c>
      <c r="BC2403" s="20" t="s">
        <v>12295</v>
      </c>
    </row>
    <row r="2404" spans="1:116" ht="30" customHeight="1">
      <c r="A2404" s="7" t="s">
        <v>7995</v>
      </c>
      <c r="B2404" s="5">
        <v>2402</v>
      </c>
      <c r="C2404" s="6"/>
      <c r="D2404" s="6"/>
      <c r="E2404" s="43" t="s">
        <v>8008</v>
      </c>
      <c r="F2404" s="3" t="s">
        <v>8009</v>
      </c>
      <c r="G2404" s="3" t="s">
        <v>426</v>
      </c>
      <c r="H2404" s="3" t="s">
        <v>8010</v>
      </c>
      <c r="I2404" s="3" t="s">
        <v>255</v>
      </c>
      <c r="J2404" s="3" t="s">
        <v>8011</v>
      </c>
      <c r="K2404" s="6">
        <v>60</v>
      </c>
      <c r="L2404" s="3" t="s">
        <v>79</v>
      </c>
      <c r="M2404" s="6">
        <v>1</v>
      </c>
      <c r="N2404" s="3" t="s">
        <v>44</v>
      </c>
      <c r="O2404" s="3" t="s">
        <v>7999</v>
      </c>
      <c r="P2404" s="3" t="s">
        <v>3825</v>
      </c>
      <c r="Q2404" s="3" t="s">
        <v>8012</v>
      </c>
      <c r="R2404" s="156">
        <v>5.87</v>
      </c>
      <c r="T2404" s="23">
        <v>4.68</v>
      </c>
      <c r="U2404" s="1" t="s">
        <v>54</v>
      </c>
      <c r="V2404" s="21">
        <v>5.87</v>
      </c>
      <c r="AM2404" s="20">
        <v>4</v>
      </c>
      <c r="AQ2404" s="20" t="e">
        <f>AVERAGE(SMALL(AE2404:AI2404,1),SMALL(AE2404:AI2404,2))</f>
        <v>#NUM!</v>
      </c>
      <c r="AR2404" s="20" t="e">
        <f>IF(R2404 &lt;=( AVERAGE(SMALL(AE2404:AI2404,1),SMALL(AE2404:AI2404,2))), R2404, "")</f>
        <v>#NUM!</v>
      </c>
      <c r="AS2404" s="20" t="e">
        <f>AVERAGE(SMALL(AJ2404:AM2404,1),SMALL(AJ2404:AM2404,2))</f>
        <v>#NUM!</v>
      </c>
      <c r="AT2404" s="20">
        <f>T2404*1.075</f>
        <v>5.0309999999999997</v>
      </c>
      <c r="AU2404" s="20" t="e">
        <f>U2404*1.075</f>
        <v>#VALUE!</v>
      </c>
      <c r="AV2404" s="22" t="e">
        <f>MIN(AN2404,AT2404,AU2404)</f>
        <v>#VALUE!</v>
      </c>
      <c r="AW2404" s="26" t="s">
        <v>49</v>
      </c>
      <c r="AX2404" s="20" t="s">
        <v>48</v>
      </c>
      <c r="AY2404" s="25">
        <v>5.0309999999999997</v>
      </c>
      <c r="AZ2404" s="27">
        <f>IF(AND(AY2404&gt;0,AY2404&lt;=10),AY2404*0.25,IF(AND(AY2404&gt;10,AY2404&lt;=50),AY2404*0.17,IF(AND(AY2404&gt;10,AY2404&lt;=100),AY2404*0.12,IF(AY2404&gt;100,AY2404*0.1))))</f>
        <v>1.2577499999999999</v>
      </c>
      <c r="BA2404" s="3">
        <f>AZ2404+AY2404</f>
        <v>6.2887499999999994</v>
      </c>
      <c r="BB2404" s="25">
        <f>BA2404+BA2404*0.08</f>
        <v>6.7918499999999993</v>
      </c>
      <c r="BC2404" s="20" t="s">
        <v>12295</v>
      </c>
    </row>
    <row r="2405" spans="1:116" ht="30" customHeight="1">
      <c r="A2405" s="7" t="s">
        <v>7995</v>
      </c>
      <c r="B2405" s="5">
        <v>2403</v>
      </c>
      <c r="C2405" s="6"/>
      <c r="D2405" s="6"/>
      <c r="E2405" s="43" t="s">
        <v>8008</v>
      </c>
      <c r="F2405" s="3" t="s">
        <v>8009</v>
      </c>
      <c r="G2405" s="3" t="s">
        <v>426</v>
      </c>
      <c r="H2405" s="3" t="s">
        <v>8013</v>
      </c>
      <c r="I2405" s="3" t="s">
        <v>255</v>
      </c>
      <c r="J2405" s="3" t="s">
        <v>8014</v>
      </c>
      <c r="K2405" s="6">
        <v>30</v>
      </c>
      <c r="L2405" s="3" t="s">
        <v>79</v>
      </c>
      <c r="M2405" s="6">
        <v>1</v>
      </c>
      <c r="N2405" s="3" t="s">
        <v>44</v>
      </c>
      <c r="O2405" s="3" t="s">
        <v>7999</v>
      </c>
      <c r="P2405" s="3" t="s">
        <v>3825</v>
      </c>
      <c r="Q2405" s="3" t="s">
        <v>8015</v>
      </c>
      <c r="R2405" s="156">
        <v>10.83</v>
      </c>
      <c r="T2405" s="23">
        <v>10.86</v>
      </c>
      <c r="U2405" s="1" t="s">
        <v>54</v>
      </c>
      <c r="V2405" s="21">
        <v>10.86</v>
      </c>
      <c r="W2405" s="22">
        <v>10.8</v>
      </c>
      <c r="AQ2405" s="20" t="e">
        <f>AVERAGE(SMALL(AE2405:AI2405,1),SMALL(AE2405:AI2405,2))</f>
        <v>#NUM!</v>
      </c>
      <c r="AR2405" s="20" t="e">
        <f>IF(R2405 &lt;=( AVERAGE(SMALL(AE2405:AI2405,1),SMALL(AE2405:AI2405,2))), R2405, "")</f>
        <v>#NUM!</v>
      </c>
      <c r="AS2405" s="20" t="e">
        <f>AVERAGE(SMALL(AJ2405:AM2405,1),SMALL(AJ2405:AM2405,2))</f>
        <v>#NUM!</v>
      </c>
      <c r="AT2405" s="20">
        <f>T2405*1.075</f>
        <v>11.674499999999998</v>
      </c>
      <c r="AU2405" s="20" t="e">
        <f>U2405*1.075</f>
        <v>#VALUE!</v>
      </c>
      <c r="AV2405" s="22" t="e">
        <f>MIN(AN2405,AT2405,AU2405)</f>
        <v>#VALUE!</v>
      </c>
      <c r="AW2405" s="26" t="s">
        <v>49</v>
      </c>
      <c r="AX2405" s="20" t="s">
        <v>48</v>
      </c>
      <c r="AY2405" s="25">
        <v>10.83</v>
      </c>
      <c r="AZ2405" s="27">
        <f>IF(AND(AY2405&gt;0,AY2405&lt;=10),AY2405*0.25,IF(AND(AY2405&gt;10,AY2405&lt;=50),AY2405*0.17,IF(AND(AY2405&gt;10,AY2405&lt;=100),AY2405*0.12,IF(AY2405&gt;100,AY2405*0.1))))</f>
        <v>1.8411000000000002</v>
      </c>
      <c r="BA2405" s="3">
        <f>AZ2405+AY2405</f>
        <v>12.671100000000001</v>
      </c>
      <c r="BB2405" s="25">
        <f>BA2405+BA2405*0.08</f>
        <v>13.684788000000001</v>
      </c>
      <c r="BC2405" s="20" t="s">
        <v>12295</v>
      </c>
    </row>
    <row r="2406" spans="1:116" ht="30" customHeight="1">
      <c r="A2406" s="78" t="s">
        <v>13825</v>
      </c>
      <c r="B2406" s="5">
        <v>2404</v>
      </c>
      <c r="C2406" s="116">
        <v>20143</v>
      </c>
      <c r="D2406" s="116"/>
      <c r="E2406" s="43" t="s">
        <v>13826</v>
      </c>
      <c r="F2406" s="3" t="s">
        <v>13827</v>
      </c>
      <c r="G2406" s="3" t="s">
        <v>1260</v>
      </c>
      <c r="H2406" s="3" t="s">
        <v>13834</v>
      </c>
      <c r="I2406" s="3" t="s">
        <v>42</v>
      </c>
      <c r="J2406" s="3" t="s">
        <v>13829</v>
      </c>
      <c r="K2406" s="6"/>
      <c r="L2406" s="3"/>
      <c r="M2406" s="6">
        <v>30</v>
      </c>
      <c r="N2406" s="3" t="s">
        <v>44</v>
      </c>
      <c r="O2406" s="3" t="s">
        <v>7999</v>
      </c>
      <c r="P2406" s="3" t="s">
        <v>13830</v>
      </c>
      <c r="Q2406" s="3" t="s">
        <v>13835</v>
      </c>
      <c r="R2406" s="160">
        <v>25.5</v>
      </c>
      <c r="S2406" s="79"/>
      <c r="T2406" s="81" t="s">
        <v>54</v>
      </c>
      <c r="U2406" s="79">
        <v>25.5</v>
      </c>
      <c r="V2406" s="79"/>
      <c r="W2406" s="79"/>
      <c r="X2406" s="79"/>
      <c r="Y2406" s="79"/>
      <c r="Z2406" s="79"/>
      <c r="AA2406" s="79"/>
      <c r="AB2406" s="79"/>
      <c r="AC2406" s="79"/>
      <c r="AD2406" s="79"/>
      <c r="AE2406" s="83"/>
      <c r="AF2406" s="84"/>
      <c r="AG2406" s="84"/>
      <c r="AH2406" s="84"/>
      <c r="AI2406" s="84"/>
      <c r="AJ2406" s="84"/>
      <c r="AK2406" s="84"/>
      <c r="AL2406" s="84"/>
      <c r="AM2406" s="84"/>
      <c r="AN2406" s="85"/>
      <c r="AO2406" s="84"/>
      <c r="AP2406" s="83"/>
      <c r="AQ2406" s="84" t="e">
        <v>#NUM!</v>
      </c>
      <c r="AR2406" s="84" t="e">
        <v>#NUM!</v>
      </c>
      <c r="AS2406" s="84" t="e">
        <v>#NUM!</v>
      </c>
      <c r="AT2406" s="84" t="e">
        <v>#REF!</v>
      </c>
      <c r="AU2406" s="84" t="e">
        <v>#VALUE!</v>
      </c>
      <c r="AV2406" s="79" t="e">
        <v>#REF!</v>
      </c>
      <c r="AW2406" s="86" t="s">
        <v>49</v>
      </c>
      <c r="AX2406" s="84" t="s">
        <v>48</v>
      </c>
      <c r="AY2406" s="85">
        <v>25.5</v>
      </c>
      <c r="AZ2406" s="87">
        <v>4.335</v>
      </c>
      <c r="BA2406" s="43">
        <v>29.835000000000001</v>
      </c>
      <c r="BB2406" s="85">
        <v>32.221800000000002</v>
      </c>
      <c r="BC2406" s="20" t="s">
        <v>12295</v>
      </c>
      <c r="BD2406" s="84" t="s">
        <v>12206</v>
      </c>
      <c r="BE2406" s="88"/>
      <c r="BF2406" s="88"/>
      <c r="BG2406" s="88"/>
      <c r="BH2406" s="88"/>
      <c r="BI2406" s="88"/>
      <c r="BJ2406" s="88"/>
      <c r="BK2406" s="88"/>
      <c r="BL2406" s="88"/>
      <c r="BM2406" s="88"/>
      <c r="BN2406" s="88"/>
      <c r="BO2406" s="88"/>
      <c r="BP2406" s="88"/>
      <c r="BQ2406" s="88"/>
      <c r="BR2406" s="88"/>
      <c r="BS2406" s="88"/>
      <c r="BT2406" s="88"/>
      <c r="BU2406" s="88"/>
      <c r="BV2406" s="88"/>
      <c r="BW2406" s="88"/>
      <c r="BX2406" s="88"/>
      <c r="BY2406" s="88"/>
      <c r="BZ2406" s="88"/>
      <c r="CA2406" s="88"/>
      <c r="CB2406" s="88"/>
      <c r="CC2406" s="88"/>
      <c r="CD2406" s="88"/>
      <c r="CE2406" s="88"/>
      <c r="CF2406" s="88"/>
      <c r="CG2406" s="88"/>
      <c r="CH2406" s="88"/>
      <c r="CI2406" s="88"/>
      <c r="CJ2406" s="88"/>
      <c r="CK2406" s="88"/>
      <c r="CL2406" s="88"/>
      <c r="CM2406" s="88"/>
      <c r="CN2406" s="88"/>
      <c r="CO2406" s="88"/>
      <c r="CP2406" s="88"/>
      <c r="CQ2406" s="88"/>
      <c r="CR2406" s="88"/>
      <c r="CS2406" s="88"/>
      <c r="CT2406" s="88"/>
      <c r="CU2406" s="88"/>
      <c r="CV2406" s="88"/>
      <c r="CW2406" s="88"/>
      <c r="CX2406" s="88"/>
      <c r="CY2406" s="88"/>
      <c r="CZ2406" s="88"/>
      <c r="DA2406" s="88"/>
      <c r="DB2406" s="88"/>
      <c r="DC2406" s="88"/>
      <c r="DD2406" s="88"/>
      <c r="DE2406" s="88"/>
      <c r="DF2406" s="88"/>
      <c r="DG2406" s="88"/>
      <c r="DH2406" s="88"/>
      <c r="DI2406" s="88"/>
      <c r="DJ2406" s="88"/>
      <c r="DK2406" s="88"/>
      <c r="DL2406" s="88"/>
    </row>
    <row r="2407" spans="1:116" ht="30" customHeight="1">
      <c r="A2407" s="78" t="s">
        <v>13825</v>
      </c>
      <c r="B2407" s="5">
        <v>2405</v>
      </c>
      <c r="C2407" s="116">
        <v>20142</v>
      </c>
      <c r="D2407" s="116"/>
      <c r="E2407" s="43" t="s">
        <v>13826</v>
      </c>
      <c r="F2407" s="3" t="s">
        <v>13836</v>
      </c>
      <c r="G2407" s="3" t="s">
        <v>1260</v>
      </c>
      <c r="H2407" s="3" t="s">
        <v>13837</v>
      </c>
      <c r="I2407" s="3" t="s">
        <v>42</v>
      </c>
      <c r="J2407" s="3" t="s">
        <v>13838</v>
      </c>
      <c r="K2407" s="6"/>
      <c r="L2407" s="3"/>
      <c r="M2407" s="6">
        <v>30</v>
      </c>
      <c r="N2407" s="3" t="s">
        <v>44</v>
      </c>
      <c r="O2407" s="3" t="s">
        <v>7999</v>
      </c>
      <c r="P2407" s="3" t="s">
        <v>13830</v>
      </c>
      <c r="Q2407" s="3" t="s">
        <v>13839</v>
      </c>
      <c r="R2407" s="160">
        <v>23.2</v>
      </c>
      <c r="S2407" s="79"/>
      <c r="T2407" s="81" t="s">
        <v>54</v>
      </c>
      <c r="U2407" s="79">
        <v>23.2</v>
      </c>
      <c r="V2407" s="79"/>
      <c r="W2407" s="79"/>
      <c r="X2407" s="79"/>
      <c r="Y2407" s="79"/>
      <c r="Z2407" s="79"/>
      <c r="AA2407" s="79"/>
      <c r="AB2407" s="79"/>
      <c r="AC2407" s="79"/>
      <c r="AD2407" s="79"/>
      <c r="AE2407" s="83"/>
      <c r="AF2407" s="84"/>
      <c r="AG2407" s="84"/>
      <c r="AH2407" s="84"/>
      <c r="AI2407" s="84"/>
      <c r="AJ2407" s="84"/>
      <c r="AK2407" s="84"/>
      <c r="AL2407" s="84"/>
      <c r="AM2407" s="84"/>
      <c r="AN2407" s="85"/>
      <c r="AO2407" s="84"/>
      <c r="AP2407" s="83"/>
      <c r="AQ2407" s="84" t="e">
        <v>#NUM!</v>
      </c>
      <c r="AR2407" s="84" t="e">
        <v>#NUM!</v>
      </c>
      <c r="AS2407" s="84" t="e">
        <v>#NUM!</v>
      </c>
      <c r="AT2407" s="84" t="e">
        <v>#REF!</v>
      </c>
      <c r="AU2407" s="84" t="e">
        <v>#VALUE!</v>
      </c>
      <c r="AV2407" s="79" t="e">
        <v>#REF!</v>
      </c>
      <c r="AW2407" s="86" t="s">
        <v>49</v>
      </c>
      <c r="AX2407" s="84" t="s">
        <v>48</v>
      </c>
      <c r="AY2407" s="85">
        <v>23.2</v>
      </c>
      <c r="AZ2407" s="87">
        <v>3.944</v>
      </c>
      <c r="BA2407" s="43">
        <v>27.143999999999998</v>
      </c>
      <c r="BB2407" s="85">
        <v>29.315519999999999</v>
      </c>
      <c r="BC2407" s="20" t="s">
        <v>12295</v>
      </c>
      <c r="BD2407" s="84" t="s">
        <v>12206</v>
      </c>
      <c r="BE2407" s="88"/>
      <c r="BF2407" s="88"/>
      <c r="BG2407" s="88"/>
      <c r="BH2407" s="88"/>
      <c r="BI2407" s="88"/>
      <c r="BJ2407" s="88"/>
      <c r="BK2407" s="88"/>
      <c r="BL2407" s="88"/>
      <c r="BM2407" s="88"/>
      <c r="BN2407" s="88"/>
      <c r="BO2407" s="88"/>
      <c r="BP2407" s="88"/>
      <c r="BQ2407" s="88"/>
      <c r="BR2407" s="88"/>
      <c r="BS2407" s="88"/>
      <c r="BT2407" s="88"/>
      <c r="BU2407" s="88"/>
      <c r="BV2407" s="88"/>
      <c r="BW2407" s="88"/>
      <c r="BX2407" s="88"/>
      <c r="BY2407" s="88"/>
      <c r="BZ2407" s="88"/>
      <c r="CA2407" s="88"/>
      <c r="CB2407" s="88"/>
      <c r="CC2407" s="88"/>
      <c r="CD2407" s="88"/>
      <c r="CE2407" s="88"/>
      <c r="CF2407" s="88"/>
      <c r="CG2407" s="88"/>
      <c r="CH2407" s="88"/>
      <c r="CI2407" s="88"/>
      <c r="CJ2407" s="88"/>
      <c r="CK2407" s="88"/>
      <c r="CL2407" s="88"/>
      <c r="CM2407" s="88"/>
      <c r="CN2407" s="88"/>
      <c r="CO2407" s="88"/>
      <c r="CP2407" s="88"/>
      <c r="CQ2407" s="88"/>
      <c r="CR2407" s="88"/>
      <c r="CS2407" s="88"/>
      <c r="CT2407" s="88"/>
      <c r="CU2407" s="88"/>
      <c r="CV2407" s="88"/>
      <c r="CW2407" s="88"/>
      <c r="CX2407" s="88"/>
      <c r="CY2407" s="88"/>
      <c r="CZ2407" s="88"/>
      <c r="DA2407" s="88"/>
      <c r="DB2407" s="88"/>
      <c r="DC2407" s="88"/>
      <c r="DD2407" s="88"/>
      <c r="DE2407" s="88"/>
      <c r="DF2407" s="88"/>
      <c r="DG2407" s="88"/>
      <c r="DH2407" s="88"/>
      <c r="DI2407" s="88"/>
      <c r="DJ2407" s="88"/>
      <c r="DK2407" s="88"/>
      <c r="DL2407" s="88"/>
    </row>
    <row r="2408" spans="1:116" ht="30" customHeight="1">
      <c r="A2408" s="78" t="s">
        <v>13825</v>
      </c>
      <c r="B2408" s="5">
        <v>2406</v>
      </c>
      <c r="C2408" s="116">
        <v>20138</v>
      </c>
      <c r="D2408" s="116"/>
      <c r="E2408" s="43" t="s">
        <v>13826</v>
      </c>
      <c r="F2408" s="3" t="s">
        <v>13827</v>
      </c>
      <c r="G2408" s="3" t="s">
        <v>1260</v>
      </c>
      <c r="H2408" s="3" t="s">
        <v>13832</v>
      </c>
      <c r="I2408" s="3" t="s">
        <v>42</v>
      </c>
      <c r="J2408" s="3" t="s">
        <v>13829</v>
      </c>
      <c r="K2408" s="6"/>
      <c r="L2408" s="3"/>
      <c r="M2408" s="6">
        <v>30</v>
      </c>
      <c r="N2408" s="3" t="s">
        <v>44</v>
      </c>
      <c r="O2408" s="3" t="s">
        <v>7999</v>
      </c>
      <c r="P2408" s="3" t="s">
        <v>13830</v>
      </c>
      <c r="Q2408" s="3" t="s">
        <v>13833</v>
      </c>
      <c r="R2408" s="160">
        <v>21.8</v>
      </c>
      <c r="S2408" s="79"/>
      <c r="T2408" s="81" t="s">
        <v>54</v>
      </c>
      <c r="U2408" s="79">
        <v>21.8</v>
      </c>
      <c r="V2408" s="79"/>
      <c r="W2408" s="79"/>
      <c r="X2408" s="79"/>
      <c r="Y2408" s="79"/>
      <c r="Z2408" s="79"/>
      <c r="AA2408" s="79"/>
      <c r="AB2408" s="79"/>
      <c r="AC2408" s="79"/>
      <c r="AD2408" s="79"/>
      <c r="AE2408" s="83"/>
      <c r="AF2408" s="84"/>
      <c r="AG2408" s="84"/>
      <c r="AH2408" s="84"/>
      <c r="AI2408" s="84"/>
      <c r="AJ2408" s="84"/>
      <c r="AK2408" s="84"/>
      <c r="AL2408" s="84"/>
      <c r="AM2408" s="84"/>
      <c r="AN2408" s="85"/>
      <c r="AO2408" s="84"/>
      <c r="AP2408" s="83"/>
      <c r="AQ2408" s="84" t="e">
        <v>#NUM!</v>
      </c>
      <c r="AR2408" s="84" t="e">
        <v>#NUM!</v>
      </c>
      <c r="AS2408" s="84" t="e">
        <v>#NUM!</v>
      </c>
      <c r="AT2408" s="84" t="e">
        <v>#REF!</v>
      </c>
      <c r="AU2408" s="84" t="e">
        <v>#VALUE!</v>
      </c>
      <c r="AV2408" s="79" t="e">
        <v>#REF!</v>
      </c>
      <c r="AW2408" s="86" t="s">
        <v>49</v>
      </c>
      <c r="AX2408" s="84" t="s">
        <v>48</v>
      </c>
      <c r="AY2408" s="85">
        <v>21.8</v>
      </c>
      <c r="AZ2408" s="87">
        <v>3.7060000000000004</v>
      </c>
      <c r="BA2408" s="43">
        <v>25.506</v>
      </c>
      <c r="BB2408" s="85">
        <v>27.546479999999999</v>
      </c>
      <c r="BC2408" s="20" t="s">
        <v>12295</v>
      </c>
      <c r="BD2408" s="84" t="s">
        <v>12206</v>
      </c>
      <c r="BE2408" s="88"/>
      <c r="BF2408" s="88"/>
      <c r="BG2408" s="88"/>
      <c r="BH2408" s="88"/>
      <c r="BI2408" s="88"/>
      <c r="BJ2408" s="88"/>
      <c r="BK2408" s="88"/>
      <c r="BL2408" s="88"/>
      <c r="BM2408" s="88"/>
      <c r="BN2408" s="88"/>
      <c r="BO2408" s="88"/>
      <c r="BP2408" s="88"/>
      <c r="BQ2408" s="88"/>
      <c r="BR2408" s="88"/>
      <c r="BS2408" s="88"/>
      <c r="BT2408" s="88"/>
      <c r="BU2408" s="88"/>
      <c r="BV2408" s="88"/>
      <c r="BW2408" s="88"/>
      <c r="BX2408" s="88"/>
      <c r="BY2408" s="88"/>
      <c r="BZ2408" s="88"/>
      <c r="CA2408" s="88"/>
      <c r="CB2408" s="88"/>
      <c r="CC2408" s="88"/>
      <c r="CD2408" s="88"/>
      <c r="CE2408" s="88"/>
      <c r="CF2408" s="88"/>
      <c r="CG2408" s="88"/>
      <c r="CH2408" s="88"/>
      <c r="CI2408" s="88"/>
      <c r="CJ2408" s="88"/>
      <c r="CK2408" s="88"/>
      <c r="CL2408" s="88"/>
      <c r="CM2408" s="88"/>
      <c r="CN2408" s="88"/>
      <c r="CO2408" s="88"/>
      <c r="CP2408" s="88"/>
      <c r="CQ2408" s="88"/>
      <c r="CR2408" s="88"/>
      <c r="CS2408" s="88"/>
      <c r="CT2408" s="88"/>
      <c r="CU2408" s="88"/>
      <c r="CV2408" s="88"/>
      <c r="CW2408" s="88"/>
      <c r="CX2408" s="88"/>
      <c r="CY2408" s="88"/>
      <c r="CZ2408" s="88"/>
      <c r="DA2408" s="88"/>
      <c r="DB2408" s="88"/>
      <c r="DC2408" s="88"/>
      <c r="DD2408" s="88"/>
      <c r="DE2408" s="88"/>
      <c r="DF2408" s="88"/>
      <c r="DG2408" s="88"/>
      <c r="DH2408" s="88"/>
      <c r="DI2408" s="88"/>
      <c r="DJ2408" s="88"/>
      <c r="DK2408" s="88"/>
      <c r="DL2408" s="88"/>
    </row>
    <row r="2409" spans="1:116" ht="30" customHeight="1">
      <c r="A2409" s="78" t="s">
        <v>13825</v>
      </c>
      <c r="B2409" s="5">
        <v>2407</v>
      </c>
      <c r="C2409" s="116">
        <v>20134</v>
      </c>
      <c r="D2409" s="116"/>
      <c r="E2409" s="43" t="s">
        <v>13826</v>
      </c>
      <c r="F2409" s="3" t="s">
        <v>13827</v>
      </c>
      <c r="G2409" s="3" t="s">
        <v>1260</v>
      </c>
      <c r="H2409" s="3" t="s">
        <v>13828</v>
      </c>
      <c r="I2409" s="3" t="s">
        <v>42</v>
      </c>
      <c r="J2409" s="3" t="s">
        <v>13829</v>
      </c>
      <c r="K2409" s="6"/>
      <c r="L2409" s="3"/>
      <c r="M2409" s="6">
        <v>30</v>
      </c>
      <c r="N2409" s="3" t="s">
        <v>44</v>
      </c>
      <c r="O2409" s="3" t="s">
        <v>7999</v>
      </c>
      <c r="P2409" s="3" t="s">
        <v>13830</v>
      </c>
      <c r="Q2409" s="3" t="s">
        <v>13831</v>
      </c>
      <c r="R2409" s="160">
        <v>20.5</v>
      </c>
      <c r="S2409" s="79"/>
      <c r="T2409" s="81" t="s">
        <v>54</v>
      </c>
      <c r="U2409" s="79">
        <v>20.5</v>
      </c>
      <c r="V2409" s="79"/>
      <c r="W2409" s="79"/>
      <c r="X2409" s="79"/>
      <c r="Y2409" s="79"/>
      <c r="Z2409" s="79"/>
      <c r="AA2409" s="79"/>
      <c r="AB2409" s="79"/>
      <c r="AC2409" s="79"/>
      <c r="AD2409" s="79"/>
      <c r="AE2409" s="83"/>
      <c r="AF2409" s="84"/>
      <c r="AG2409" s="84"/>
      <c r="AH2409" s="84"/>
      <c r="AI2409" s="84"/>
      <c r="AJ2409" s="84"/>
      <c r="AK2409" s="84"/>
      <c r="AL2409" s="84"/>
      <c r="AM2409" s="84"/>
      <c r="AN2409" s="85"/>
      <c r="AO2409" s="84"/>
      <c r="AP2409" s="83"/>
      <c r="AQ2409" s="84" t="e">
        <v>#NUM!</v>
      </c>
      <c r="AR2409" s="84" t="e">
        <v>#NUM!</v>
      </c>
      <c r="AS2409" s="84" t="e">
        <v>#NUM!</v>
      </c>
      <c r="AT2409" s="84" t="e">
        <v>#REF!</v>
      </c>
      <c r="AU2409" s="84" t="e">
        <v>#VALUE!</v>
      </c>
      <c r="AV2409" s="79" t="e">
        <v>#REF!</v>
      </c>
      <c r="AW2409" s="86" t="s">
        <v>49</v>
      </c>
      <c r="AX2409" s="84" t="s">
        <v>48</v>
      </c>
      <c r="AY2409" s="85">
        <v>20.5</v>
      </c>
      <c r="AZ2409" s="87">
        <v>3.4850000000000003</v>
      </c>
      <c r="BA2409" s="43">
        <v>23.984999999999999</v>
      </c>
      <c r="BB2409" s="85">
        <v>25.9038</v>
      </c>
      <c r="BC2409" s="20" t="s">
        <v>12295</v>
      </c>
      <c r="BD2409" s="84" t="s">
        <v>12206</v>
      </c>
      <c r="BE2409" s="88"/>
      <c r="BF2409" s="88"/>
      <c r="BG2409" s="88"/>
      <c r="BH2409" s="88"/>
      <c r="BI2409" s="88"/>
      <c r="BJ2409" s="88"/>
      <c r="BK2409" s="88"/>
      <c r="BL2409" s="88"/>
      <c r="BM2409" s="88"/>
      <c r="BN2409" s="88"/>
      <c r="BO2409" s="88"/>
      <c r="BP2409" s="88"/>
      <c r="BQ2409" s="88"/>
      <c r="BR2409" s="88"/>
      <c r="BS2409" s="88"/>
      <c r="BT2409" s="88"/>
      <c r="BU2409" s="88"/>
      <c r="BV2409" s="88"/>
      <c r="BW2409" s="88"/>
      <c r="BX2409" s="88"/>
      <c r="BY2409" s="88"/>
      <c r="BZ2409" s="88"/>
      <c r="CA2409" s="88"/>
      <c r="CB2409" s="88"/>
      <c r="CC2409" s="88"/>
      <c r="CD2409" s="88"/>
      <c r="CE2409" s="88"/>
      <c r="CF2409" s="88"/>
      <c r="CG2409" s="88"/>
      <c r="CH2409" s="88"/>
      <c r="CI2409" s="88"/>
      <c r="CJ2409" s="88"/>
      <c r="CK2409" s="88"/>
      <c r="CL2409" s="88"/>
      <c r="CM2409" s="88"/>
      <c r="CN2409" s="88"/>
      <c r="CO2409" s="88"/>
      <c r="CP2409" s="88"/>
      <c r="CQ2409" s="88"/>
      <c r="CR2409" s="88"/>
      <c r="CS2409" s="88"/>
      <c r="CT2409" s="88"/>
      <c r="CU2409" s="88"/>
      <c r="CV2409" s="88"/>
      <c r="CW2409" s="88"/>
      <c r="CX2409" s="88"/>
      <c r="CY2409" s="88"/>
      <c r="CZ2409" s="88"/>
      <c r="DA2409" s="88"/>
      <c r="DB2409" s="88"/>
      <c r="DC2409" s="88"/>
      <c r="DD2409" s="88"/>
      <c r="DE2409" s="88"/>
      <c r="DF2409" s="88"/>
      <c r="DG2409" s="88"/>
      <c r="DH2409" s="88"/>
      <c r="DI2409" s="88"/>
      <c r="DJ2409" s="88"/>
      <c r="DK2409" s="88"/>
      <c r="DL2409" s="88"/>
    </row>
    <row r="2410" spans="1:116" ht="30" customHeight="1">
      <c r="A2410" s="7" t="s">
        <v>8029</v>
      </c>
      <c r="B2410" s="5">
        <v>2408</v>
      </c>
      <c r="C2410" s="6"/>
      <c r="D2410" s="6"/>
      <c r="E2410" s="43" t="s">
        <v>8030</v>
      </c>
      <c r="F2410" s="3" t="s">
        <v>8031</v>
      </c>
      <c r="G2410" s="3" t="s">
        <v>4169</v>
      </c>
      <c r="H2410" s="3" t="s">
        <v>8032</v>
      </c>
      <c r="I2410" s="3" t="s">
        <v>255</v>
      </c>
      <c r="J2410" s="3" t="s">
        <v>8033</v>
      </c>
      <c r="K2410" s="6"/>
      <c r="L2410" s="3"/>
      <c r="M2410" s="6">
        <v>1</v>
      </c>
      <c r="N2410" s="3" t="s">
        <v>44</v>
      </c>
      <c r="O2410" s="3" t="s">
        <v>8034</v>
      </c>
      <c r="P2410" s="3" t="s">
        <v>3825</v>
      </c>
      <c r="Q2410" s="3" t="s">
        <v>8035</v>
      </c>
      <c r="R2410" s="156">
        <v>3.6</v>
      </c>
      <c r="T2410" s="23">
        <v>2.2000000000000002</v>
      </c>
      <c r="U2410" s="1" t="s">
        <v>54</v>
      </c>
      <c r="V2410" s="21">
        <v>3.6</v>
      </c>
      <c r="AQ2410" s="20" t="e">
        <f>AVERAGE(SMALL(AE2410:AI2410,1),SMALL(AE2410:AI2410,2))</f>
        <v>#NUM!</v>
      </c>
      <c r="AR2410" s="20" t="e">
        <f>IF(R2410 &lt;=( AVERAGE(SMALL(AE2410:AI2410,1),SMALL(AE2410:AI2410,2))), R2410, "")</f>
        <v>#NUM!</v>
      </c>
      <c r="AS2410" s="20" t="e">
        <f>AVERAGE(SMALL(AJ2410:AM2410,1),SMALL(AJ2410:AM2410,2))</f>
        <v>#NUM!</v>
      </c>
      <c r="AT2410" s="20">
        <f>T2410*1.075</f>
        <v>2.3650000000000002</v>
      </c>
      <c r="AU2410" s="20" t="e">
        <f>U2410*1.075</f>
        <v>#VALUE!</v>
      </c>
      <c r="AV2410" s="22" t="e">
        <f>MIN(AN2410,AT2410,AU2410)</f>
        <v>#VALUE!</v>
      </c>
      <c r="AW2410" s="20" t="s">
        <v>71</v>
      </c>
      <c r="AX2410" s="20" t="s">
        <v>72</v>
      </c>
      <c r="AY2410" s="25">
        <v>2.3650000000000002</v>
      </c>
      <c r="AZ2410" s="27">
        <f>IF(AND(AY2410&gt;0,AY2410&lt;=10),AY2410*0.25,IF(AND(AY2410&gt;10,AY2410&lt;=50),AY2410*0.17,IF(AND(AY2410&gt;10,AY2410&lt;=100),AY2410*0.12,IF(AY2410&gt;100,AY2410*0.1))))</f>
        <v>0.59125000000000005</v>
      </c>
      <c r="BA2410" s="3">
        <f>AZ2410+AY2410</f>
        <v>2.9562500000000003</v>
      </c>
      <c r="BB2410" s="25">
        <f>BA2410+BA2410*0.08</f>
        <v>3.1927500000000002</v>
      </c>
      <c r="BC2410" s="20" t="s">
        <v>12295</v>
      </c>
    </row>
    <row r="2411" spans="1:116" ht="30" customHeight="1">
      <c r="A2411" s="7" t="s">
        <v>8036</v>
      </c>
      <c r="B2411" s="5">
        <v>2409</v>
      </c>
      <c r="C2411" s="6"/>
      <c r="D2411" s="6"/>
      <c r="E2411" s="43" t="s">
        <v>8037</v>
      </c>
      <c r="F2411" s="3" t="s">
        <v>4668</v>
      </c>
      <c r="G2411" s="3" t="s">
        <v>4282</v>
      </c>
      <c r="H2411" s="3" t="s">
        <v>3816</v>
      </c>
      <c r="I2411" s="3" t="s">
        <v>4284</v>
      </c>
      <c r="J2411" s="3" t="s">
        <v>8038</v>
      </c>
      <c r="K2411" s="6"/>
      <c r="L2411" s="3"/>
      <c r="M2411" s="6">
        <v>1</v>
      </c>
      <c r="N2411" s="3" t="s">
        <v>44</v>
      </c>
      <c r="O2411" s="3" t="s">
        <v>8034</v>
      </c>
      <c r="P2411" s="3" t="s">
        <v>3819</v>
      </c>
      <c r="Q2411" s="3" t="s">
        <v>8039</v>
      </c>
      <c r="R2411" s="156">
        <v>10.55</v>
      </c>
      <c r="S2411" s="22">
        <v>11.28</v>
      </c>
      <c r="T2411" s="23">
        <v>10.5</v>
      </c>
      <c r="U2411" s="1">
        <v>10.5</v>
      </c>
      <c r="V2411" s="21">
        <v>10.65</v>
      </c>
      <c r="W2411" s="22">
        <v>10.45</v>
      </c>
      <c r="AF2411" s="20">
        <v>12.5769</v>
      </c>
      <c r="AQ2411" s="20" t="e">
        <f>AVERAGE(SMALL(AE2411:AI2411,1),SMALL(AE2411:AI2411,2))</f>
        <v>#NUM!</v>
      </c>
      <c r="AR2411" s="20" t="e">
        <f>IF(R2411 &lt;=( AVERAGE(SMALL(AE2411:AI2411,1),SMALL(AE2411:AI2411,2))), R2411, "")</f>
        <v>#NUM!</v>
      </c>
      <c r="AS2411" s="20" t="e">
        <f>AVERAGE(SMALL(AJ2411:AM2411,1),SMALL(AJ2411:AM2411,2))</f>
        <v>#NUM!</v>
      </c>
      <c r="AT2411" s="20">
        <f>T2411*1.075</f>
        <v>11.2875</v>
      </c>
      <c r="AU2411" s="20">
        <f>U2411*1.075</f>
        <v>11.2875</v>
      </c>
      <c r="AV2411" s="22">
        <f>MIN(AN2411,AT2411,AU2411)</f>
        <v>11.2875</v>
      </c>
      <c r="AW2411" s="26" t="s">
        <v>49</v>
      </c>
      <c r="AX2411" s="20" t="s">
        <v>48</v>
      </c>
      <c r="AY2411" s="25">
        <v>10.55</v>
      </c>
      <c r="AZ2411" s="27">
        <f>IF(AND(AY2411&gt;0,AY2411&lt;=10),AY2411*0.25,IF(AND(AY2411&gt;10,AY2411&lt;=50),AY2411*0.17,IF(AND(AY2411&gt;10,AY2411&lt;=100),AY2411*0.12,IF(AY2411&gt;100,AY2411*0.1))))</f>
        <v>1.7935000000000003</v>
      </c>
      <c r="BA2411" s="3">
        <f>AZ2411+AY2411</f>
        <v>12.343500000000001</v>
      </c>
      <c r="BB2411" s="25">
        <f>BA2411+BA2411*0.08</f>
        <v>13.33098</v>
      </c>
      <c r="BC2411" s="20" t="s">
        <v>12295</v>
      </c>
    </row>
    <row r="2412" spans="1:116" ht="30" customHeight="1">
      <c r="A2412" s="153" t="s">
        <v>14453</v>
      </c>
      <c r="B2412" s="5">
        <v>2410</v>
      </c>
      <c r="C2412" s="173">
        <v>19329</v>
      </c>
      <c r="D2412" s="173"/>
      <c r="E2412" s="172" t="s">
        <v>8040</v>
      </c>
      <c r="F2412" s="3" t="s">
        <v>5617</v>
      </c>
      <c r="G2412" s="3" t="s">
        <v>1161</v>
      </c>
      <c r="H2412" s="3" t="s">
        <v>5696</v>
      </c>
      <c r="I2412" s="3" t="s">
        <v>255</v>
      </c>
      <c r="J2412" s="3" t="s">
        <v>8041</v>
      </c>
      <c r="K2412" s="6">
        <v>150</v>
      </c>
      <c r="L2412" s="3" t="s">
        <v>79</v>
      </c>
      <c r="M2412" s="6">
        <v>1</v>
      </c>
      <c r="N2412" s="3" t="s">
        <v>44</v>
      </c>
      <c r="O2412" s="3" t="s">
        <v>13843</v>
      </c>
      <c r="P2412" s="3" t="s">
        <v>3825</v>
      </c>
      <c r="Q2412" s="3" t="s">
        <v>8042</v>
      </c>
      <c r="R2412" s="160">
        <v>5.98</v>
      </c>
      <c r="S2412" s="79"/>
      <c r="T2412" s="81">
        <v>3.5</v>
      </c>
      <c r="U2412" s="82">
        <v>5.98</v>
      </c>
      <c r="V2412" s="79"/>
      <c r="W2412" s="79"/>
      <c r="X2412" s="79"/>
      <c r="Y2412" s="79"/>
      <c r="Z2412" s="79"/>
      <c r="AA2412" s="79"/>
      <c r="AB2412" s="79"/>
      <c r="AC2412" s="79"/>
      <c r="AD2412" s="79"/>
      <c r="AE2412" s="83">
        <v>5.9740000000000002</v>
      </c>
      <c r="AF2412" s="84"/>
      <c r="AG2412" s="84"/>
      <c r="AH2412" s="84"/>
      <c r="AI2412" s="84"/>
      <c r="AJ2412" s="84"/>
      <c r="AK2412" s="84"/>
      <c r="AL2412" s="84"/>
      <c r="AM2412" s="84"/>
      <c r="AN2412" s="85"/>
      <c r="AO2412" s="84"/>
      <c r="AP2412" s="83"/>
      <c r="AQ2412" s="84" t="e">
        <f>AVERAGE(SMALL(AE2412:AI2412,1),SMALL(AE2412:AI2412,2))</f>
        <v>#NUM!</v>
      </c>
      <c r="AR2412" s="84" t="e">
        <f>IF(R2412 &lt;=( AVERAGE(SMALL(AE2412:AI2412,1),SMALL(AE2412:AI2412,2))), R2412, "")</f>
        <v>#NUM!</v>
      </c>
      <c r="AS2412" s="84" t="e">
        <f>AVERAGE(SMALL(AJ2412:AM2412,1),SMALL(AJ2412:AM2412,2))</f>
        <v>#NUM!</v>
      </c>
      <c r="AT2412" s="84" t="e">
        <f>#REF!*1.075</f>
        <v>#REF!</v>
      </c>
      <c r="AU2412" s="84">
        <f>T2412*1.075</f>
        <v>3.7624999999999997</v>
      </c>
      <c r="AV2412" s="79" t="e">
        <f>MIN(AN2412,AT2412,AU2412)</f>
        <v>#REF!</v>
      </c>
      <c r="AW2412" s="84" t="s">
        <v>71</v>
      </c>
      <c r="AX2412" s="84" t="s">
        <v>72</v>
      </c>
      <c r="AY2412" s="85">
        <v>3.76</v>
      </c>
      <c r="AZ2412" s="87">
        <f>IF(AND(AY2412&gt;0,AY2412&lt;=10),AY2412*0.25,IF(AND(AY2412&gt;10,AY2412&lt;=50),AY2412*0.17,IF(AND(AY2412&gt;10,AY2412&lt;=100),AY2412*0.12,IF(AY2412&gt;100,AY2412*0.1))))</f>
        <v>0.94</v>
      </c>
      <c r="BA2412" s="43">
        <f>AZ2412+AY2412</f>
        <v>4.6999999999999993</v>
      </c>
      <c r="BB2412" s="85">
        <f>BA2412+BA2412*0.08</f>
        <v>5.0759999999999996</v>
      </c>
      <c r="BC2412" s="20" t="s">
        <v>12295</v>
      </c>
      <c r="BD2412" s="84" t="s">
        <v>12298</v>
      </c>
      <c r="BE2412" s="88"/>
      <c r="BF2412" s="88"/>
      <c r="BG2412" s="88"/>
      <c r="BH2412" s="88"/>
      <c r="BI2412" s="88"/>
      <c r="BJ2412" s="88"/>
      <c r="BK2412" s="88"/>
      <c r="BL2412" s="88"/>
      <c r="BM2412" s="88"/>
      <c r="BN2412" s="88"/>
      <c r="BO2412" s="88"/>
      <c r="BP2412" s="88"/>
      <c r="BQ2412" s="88"/>
      <c r="BR2412" s="88"/>
      <c r="BS2412" s="88"/>
      <c r="BT2412" s="88"/>
      <c r="BU2412" s="88"/>
      <c r="BV2412" s="88"/>
      <c r="BW2412" s="88"/>
      <c r="BX2412" s="88"/>
      <c r="BY2412" s="88"/>
      <c r="BZ2412" s="88"/>
      <c r="CA2412" s="88"/>
      <c r="CB2412" s="88"/>
      <c r="CC2412" s="88"/>
      <c r="CD2412" s="88"/>
      <c r="CE2412" s="88"/>
      <c r="CF2412" s="88"/>
      <c r="CG2412" s="88"/>
      <c r="CH2412" s="88"/>
      <c r="CI2412" s="88"/>
      <c r="CJ2412" s="88"/>
      <c r="CK2412" s="88"/>
      <c r="CL2412" s="88"/>
      <c r="CM2412" s="88"/>
      <c r="CN2412" s="88"/>
      <c r="CO2412" s="88"/>
      <c r="CP2412" s="88"/>
      <c r="CQ2412" s="88"/>
      <c r="CR2412" s="88"/>
      <c r="CS2412" s="88"/>
      <c r="CT2412" s="88"/>
      <c r="CU2412" s="88"/>
      <c r="CV2412" s="88"/>
      <c r="CW2412" s="88"/>
      <c r="CX2412" s="88"/>
      <c r="CY2412" s="88"/>
      <c r="CZ2412" s="88"/>
      <c r="DA2412" s="88"/>
      <c r="DB2412" s="88"/>
      <c r="DC2412" s="88"/>
      <c r="DD2412" s="88"/>
      <c r="DE2412" s="88"/>
      <c r="DF2412" s="88"/>
      <c r="DG2412" s="88"/>
      <c r="DH2412" s="88"/>
      <c r="DI2412" s="88"/>
      <c r="DJ2412" s="88"/>
      <c r="DK2412" s="88"/>
      <c r="DL2412" s="88"/>
    </row>
    <row r="2413" spans="1:116" ht="30" customHeight="1">
      <c r="A2413" s="78" t="s">
        <v>13825</v>
      </c>
      <c r="B2413" s="5">
        <v>2411</v>
      </c>
      <c r="C2413" s="116">
        <v>20152</v>
      </c>
      <c r="D2413" s="116"/>
      <c r="E2413" s="43" t="s">
        <v>8030</v>
      </c>
      <c r="F2413" s="3" t="s">
        <v>13840</v>
      </c>
      <c r="G2413" s="3" t="s">
        <v>4169</v>
      </c>
      <c r="H2413" s="3" t="s">
        <v>13841</v>
      </c>
      <c r="I2413" s="3" t="s">
        <v>255</v>
      </c>
      <c r="J2413" s="3" t="s">
        <v>8033</v>
      </c>
      <c r="K2413" s="6"/>
      <c r="L2413" s="3"/>
      <c r="M2413" s="6">
        <v>1</v>
      </c>
      <c r="N2413" s="3" t="s">
        <v>44</v>
      </c>
      <c r="O2413" s="3" t="s">
        <v>13843</v>
      </c>
      <c r="P2413" s="3" t="s">
        <v>13830</v>
      </c>
      <c r="Q2413" s="3" t="s">
        <v>13847</v>
      </c>
      <c r="R2413" s="160">
        <v>4.22</v>
      </c>
      <c r="S2413" s="79"/>
      <c r="T2413" s="81" t="s">
        <v>54</v>
      </c>
      <c r="U2413" s="79">
        <v>4.22</v>
      </c>
      <c r="V2413" s="79"/>
      <c r="W2413" s="79"/>
      <c r="X2413" s="79"/>
      <c r="Y2413" s="79"/>
      <c r="Z2413" s="79"/>
      <c r="AA2413" s="79"/>
      <c r="AB2413" s="79"/>
      <c r="AC2413" s="79"/>
      <c r="AD2413" s="79"/>
      <c r="AE2413" s="83">
        <v>7.34</v>
      </c>
      <c r="AF2413" s="84"/>
      <c r="AG2413" s="84"/>
      <c r="AH2413" s="84"/>
      <c r="AI2413" s="84"/>
      <c r="AJ2413" s="84"/>
      <c r="AK2413" s="84"/>
      <c r="AL2413" s="84"/>
      <c r="AM2413" s="84"/>
      <c r="AN2413" s="85"/>
      <c r="AO2413" s="84"/>
      <c r="AP2413" s="83"/>
      <c r="AQ2413" s="84" t="e">
        <v>#NUM!</v>
      </c>
      <c r="AR2413" s="84" t="e">
        <v>#NUM!</v>
      </c>
      <c r="AS2413" s="84" t="e">
        <v>#NUM!</v>
      </c>
      <c r="AT2413" s="84" t="e">
        <v>#REF!</v>
      </c>
      <c r="AU2413" s="84" t="e">
        <v>#VALUE!</v>
      </c>
      <c r="AV2413" s="79" t="e">
        <v>#REF!</v>
      </c>
      <c r="AW2413" s="86" t="s">
        <v>49</v>
      </c>
      <c r="AX2413" s="84" t="s">
        <v>48</v>
      </c>
      <c r="AY2413" s="85">
        <v>4.22</v>
      </c>
      <c r="AZ2413" s="87">
        <v>1.0549999999999999</v>
      </c>
      <c r="BA2413" s="43">
        <v>5.2749999999999995</v>
      </c>
      <c r="BB2413" s="85">
        <v>5.6969999999999992</v>
      </c>
      <c r="BC2413" s="20" t="s">
        <v>12295</v>
      </c>
      <c r="BD2413" s="84" t="s">
        <v>12206</v>
      </c>
      <c r="BE2413" s="88"/>
      <c r="BF2413" s="88"/>
      <c r="BG2413" s="88"/>
      <c r="BH2413" s="88"/>
      <c r="BI2413" s="88"/>
      <c r="BJ2413" s="88"/>
      <c r="BK2413" s="88"/>
      <c r="BL2413" s="88"/>
      <c r="BM2413" s="88"/>
      <c r="BN2413" s="88"/>
      <c r="BO2413" s="88"/>
      <c r="BP2413" s="88"/>
      <c r="BQ2413" s="88"/>
      <c r="BR2413" s="88"/>
      <c r="BS2413" s="88"/>
      <c r="BT2413" s="88"/>
      <c r="BU2413" s="88"/>
      <c r="BV2413" s="88"/>
      <c r="BW2413" s="88"/>
      <c r="BX2413" s="88"/>
      <c r="BY2413" s="88"/>
      <c r="BZ2413" s="88"/>
      <c r="CA2413" s="88"/>
      <c r="CB2413" s="88"/>
      <c r="CC2413" s="88"/>
      <c r="CD2413" s="88"/>
      <c r="CE2413" s="88"/>
      <c r="CF2413" s="88"/>
      <c r="CG2413" s="88"/>
      <c r="CH2413" s="88"/>
      <c r="CI2413" s="88"/>
      <c r="CJ2413" s="88"/>
      <c r="CK2413" s="88"/>
      <c r="CL2413" s="88"/>
      <c r="CM2413" s="88"/>
      <c r="CN2413" s="88"/>
      <c r="CO2413" s="88"/>
      <c r="CP2413" s="88"/>
      <c r="CQ2413" s="88"/>
      <c r="CR2413" s="88"/>
      <c r="CS2413" s="88"/>
      <c r="CT2413" s="88"/>
      <c r="CU2413" s="88"/>
      <c r="CV2413" s="88"/>
      <c r="CW2413" s="88"/>
      <c r="CX2413" s="88"/>
      <c r="CY2413" s="88"/>
      <c r="CZ2413" s="88"/>
      <c r="DA2413" s="88"/>
      <c r="DB2413" s="88"/>
      <c r="DC2413" s="88"/>
      <c r="DD2413" s="88"/>
      <c r="DE2413" s="88"/>
      <c r="DF2413" s="88"/>
      <c r="DG2413" s="88"/>
      <c r="DH2413" s="88"/>
      <c r="DI2413" s="88"/>
      <c r="DJ2413" s="88"/>
      <c r="DK2413" s="88"/>
      <c r="DL2413" s="88"/>
    </row>
    <row r="2414" spans="1:116" ht="30" customHeight="1">
      <c r="A2414" s="78" t="s">
        <v>13825</v>
      </c>
      <c r="B2414" s="5">
        <v>2412</v>
      </c>
      <c r="C2414" s="116">
        <v>20147</v>
      </c>
      <c r="D2414" s="116"/>
      <c r="E2414" s="43" t="s">
        <v>8030</v>
      </c>
      <c r="F2414" s="3" t="s">
        <v>13840</v>
      </c>
      <c r="G2414" s="3" t="s">
        <v>4169</v>
      </c>
      <c r="H2414" s="3" t="s">
        <v>8032</v>
      </c>
      <c r="I2414" s="3" t="s">
        <v>255</v>
      </c>
      <c r="J2414" s="3" t="s">
        <v>13845</v>
      </c>
      <c r="K2414" s="6"/>
      <c r="L2414" s="3"/>
      <c r="M2414" s="6">
        <v>4</v>
      </c>
      <c r="N2414" s="3" t="s">
        <v>44</v>
      </c>
      <c r="O2414" s="3" t="s">
        <v>13843</v>
      </c>
      <c r="P2414" s="3" t="s">
        <v>13830</v>
      </c>
      <c r="Q2414" s="3" t="s">
        <v>13846</v>
      </c>
      <c r="R2414" s="160">
        <v>9.07</v>
      </c>
      <c r="S2414" s="79"/>
      <c r="T2414" s="81" t="s">
        <v>54</v>
      </c>
      <c r="U2414" s="79">
        <v>9.07</v>
      </c>
      <c r="V2414" s="79"/>
      <c r="W2414" s="79"/>
      <c r="X2414" s="79"/>
      <c r="Y2414" s="79"/>
      <c r="Z2414" s="79"/>
      <c r="AA2414" s="79"/>
      <c r="AB2414" s="79"/>
      <c r="AC2414" s="79"/>
      <c r="AD2414" s="79"/>
      <c r="AE2414" s="83">
        <v>6.44</v>
      </c>
      <c r="AF2414" s="84">
        <v>7.02</v>
      </c>
      <c r="AG2414" s="84"/>
      <c r="AH2414" s="84"/>
      <c r="AI2414" s="84"/>
      <c r="AJ2414" s="84"/>
      <c r="AK2414" s="84"/>
      <c r="AL2414" s="84"/>
      <c r="AM2414" s="84"/>
      <c r="AN2414" s="85"/>
      <c r="AO2414" s="84"/>
      <c r="AP2414" s="83"/>
      <c r="AQ2414" s="84">
        <v>6.73</v>
      </c>
      <c r="AR2414" s="84" t="s">
        <v>601</v>
      </c>
      <c r="AS2414" s="84" t="e">
        <v>#NUM!</v>
      </c>
      <c r="AT2414" s="84" t="e">
        <v>#REF!</v>
      </c>
      <c r="AU2414" s="84" t="e">
        <v>#VALUE!</v>
      </c>
      <c r="AV2414" s="79" t="e">
        <v>#REF!</v>
      </c>
      <c r="AW2414" s="84" t="s">
        <v>209</v>
      </c>
      <c r="AX2414" s="84" t="s">
        <v>208</v>
      </c>
      <c r="AY2414" s="85">
        <v>6.73</v>
      </c>
      <c r="AZ2414" s="87">
        <v>1.6825000000000001</v>
      </c>
      <c r="BA2414" s="43">
        <v>8.4125000000000014</v>
      </c>
      <c r="BB2414" s="85">
        <v>9.0855000000000015</v>
      </c>
      <c r="BC2414" s="20" t="s">
        <v>12295</v>
      </c>
      <c r="BD2414" s="84" t="s">
        <v>12206</v>
      </c>
      <c r="BE2414" s="88"/>
      <c r="BF2414" s="88"/>
      <c r="BG2414" s="88"/>
      <c r="BH2414" s="88"/>
      <c r="BI2414" s="88"/>
      <c r="BJ2414" s="88"/>
      <c r="BK2414" s="88"/>
      <c r="BL2414" s="88"/>
      <c r="BM2414" s="88"/>
      <c r="BN2414" s="88"/>
      <c r="BO2414" s="88"/>
      <c r="BP2414" s="88"/>
      <c r="BQ2414" s="88"/>
      <c r="BR2414" s="88"/>
      <c r="BS2414" s="88"/>
      <c r="BT2414" s="88"/>
      <c r="BU2414" s="88"/>
      <c r="BV2414" s="88"/>
      <c r="BW2414" s="88"/>
      <c r="BX2414" s="88"/>
      <c r="BY2414" s="88"/>
      <c r="BZ2414" s="88"/>
      <c r="CA2414" s="88"/>
      <c r="CB2414" s="88"/>
      <c r="CC2414" s="88"/>
      <c r="CD2414" s="88"/>
      <c r="CE2414" s="88"/>
      <c r="CF2414" s="88"/>
      <c r="CG2414" s="88"/>
      <c r="CH2414" s="88"/>
      <c r="CI2414" s="88"/>
      <c r="CJ2414" s="88"/>
      <c r="CK2414" s="88"/>
      <c r="CL2414" s="88"/>
      <c r="CM2414" s="88"/>
      <c r="CN2414" s="88"/>
      <c r="CO2414" s="88"/>
      <c r="CP2414" s="88"/>
      <c r="CQ2414" s="88"/>
      <c r="CR2414" s="88"/>
      <c r="CS2414" s="88"/>
      <c r="CT2414" s="88"/>
      <c r="CU2414" s="88"/>
      <c r="CV2414" s="88"/>
      <c r="CW2414" s="88"/>
      <c r="CX2414" s="88"/>
      <c r="CY2414" s="88"/>
      <c r="CZ2414" s="88"/>
      <c r="DA2414" s="88"/>
      <c r="DB2414" s="88"/>
      <c r="DC2414" s="88"/>
      <c r="DD2414" s="88"/>
      <c r="DE2414" s="88"/>
      <c r="DF2414" s="88"/>
      <c r="DG2414" s="88"/>
      <c r="DH2414" s="88"/>
      <c r="DI2414" s="88"/>
      <c r="DJ2414" s="88"/>
      <c r="DK2414" s="88"/>
      <c r="DL2414" s="88"/>
    </row>
    <row r="2415" spans="1:116" ht="30" customHeight="1">
      <c r="A2415" s="78" t="s">
        <v>13825</v>
      </c>
      <c r="B2415" s="5">
        <v>2413</v>
      </c>
      <c r="C2415" s="116">
        <v>20146</v>
      </c>
      <c r="D2415" s="116"/>
      <c r="E2415" s="43" t="s">
        <v>8030</v>
      </c>
      <c r="F2415" s="3" t="s">
        <v>13840</v>
      </c>
      <c r="G2415" s="3" t="s">
        <v>4169</v>
      </c>
      <c r="H2415" s="3" t="s">
        <v>13841</v>
      </c>
      <c r="I2415" s="3" t="s">
        <v>255</v>
      </c>
      <c r="J2415" s="3" t="s">
        <v>13842</v>
      </c>
      <c r="K2415" s="6"/>
      <c r="L2415" s="3"/>
      <c r="M2415" s="6">
        <v>3</v>
      </c>
      <c r="N2415" s="3" t="s">
        <v>44</v>
      </c>
      <c r="O2415" s="3" t="s">
        <v>13843</v>
      </c>
      <c r="P2415" s="3" t="s">
        <v>13830</v>
      </c>
      <c r="Q2415" s="3" t="s">
        <v>13844</v>
      </c>
      <c r="R2415" s="160">
        <v>12.02</v>
      </c>
      <c r="S2415" s="79"/>
      <c r="T2415" s="81" t="s">
        <v>54</v>
      </c>
      <c r="U2415" s="79">
        <v>12.02</v>
      </c>
      <c r="V2415" s="79"/>
      <c r="W2415" s="79"/>
      <c r="X2415" s="79"/>
      <c r="Y2415" s="79"/>
      <c r="Z2415" s="79"/>
      <c r="AA2415" s="79"/>
      <c r="AB2415" s="79"/>
      <c r="AC2415" s="79"/>
      <c r="AD2415" s="79"/>
      <c r="AE2415" s="83">
        <v>7.36</v>
      </c>
      <c r="AF2415" s="84"/>
      <c r="AG2415" s="84"/>
      <c r="AH2415" s="84"/>
      <c r="AI2415" s="84"/>
      <c r="AJ2415" s="84"/>
      <c r="AK2415" s="84"/>
      <c r="AL2415" s="84"/>
      <c r="AM2415" s="84"/>
      <c r="AN2415" s="85"/>
      <c r="AO2415" s="84"/>
      <c r="AP2415" s="83"/>
      <c r="AQ2415" s="84" t="e">
        <v>#NUM!</v>
      </c>
      <c r="AR2415" s="84" t="e">
        <v>#NUM!</v>
      </c>
      <c r="AS2415" s="84" t="e">
        <v>#NUM!</v>
      </c>
      <c r="AT2415" s="84" t="e">
        <v>#REF!</v>
      </c>
      <c r="AU2415" s="84" t="e">
        <v>#VALUE!</v>
      </c>
      <c r="AV2415" s="79" t="e">
        <v>#REF!</v>
      </c>
      <c r="AW2415" s="84" t="s">
        <v>1795</v>
      </c>
      <c r="AX2415" s="84" t="s">
        <v>374</v>
      </c>
      <c r="AY2415" s="85">
        <v>7.36</v>
      </c>
      <c r="AZ2415" s="87">
        <v>1.84</v>
      </c>
      <c r="BA2415" s="43">
        <v>9.2000000000000011</v>
      </c>
      <c r="BB2415" s="85">
        <v>9.9360000000000017</v>
      </c>
      <c r="BC2415" s="20" t="s">
        <v>12295</v>
      </c>
      <c r="BD2415" s="84" t="s">
        <v>12206</v>
      </c>
      <c r="BE2415" s="88"/>
      <c r="BF2415" s="88"/>
      <c r="BG2415" s="88"/>
      <c r="BH2415" s="88"/>
      <c r="BI2415" s="88"/>
      <c r="BJ2415" s="88"/>
      <c r="BK2415" s="88"/>
      <c r="BL2415" s="88"/>
      <c r="BM2415" s="88"/>
      <c r="BN2415" s="88"/>
      <c r="BO2415" s="88"/>
      <c r="BP2415" s="88"/>
      <c r="BQ2415" s="88"/>
      <c r="BR2415" s="88"/>
      <c r="BS2415" s="88"/>
      <c r="BT2415" s="88"/>
      <c r="BU2415" s="88"/>
      <c r="BV2415" s="88"/>
      <c r="BW2415" s="88"/>
      <c r="BX2415" s="88"/>
      <c r="BY2415" s="88"/>
      <c r="BZ2415" s="88"/>
      <c r="CA2415" s="88"/>
      <c r="CB2415" s="88"/>
      <c r="CC2415" s="88"/>
      <c r="CD2415" s="88"/>
      <c r="CE2415" s="88"/>
      <c r="CF2415" s="88"/>
      <c r="CG2415" s="88"/>
      <c r="CH2415" s="88"/>
      <c r="CI2415" s="88"/>
      <c r="CJ2415" s="88"/>
      <c r="CK2415" s="88"/>
      <c r="CL2415" s="88"/>
      <c r="CM2415" s="88"/>
      <c r="CN2415" s="88"/>
      <c r="CO2415" s="88"/>
      <c r="CP2415" s="88"/>
      <c r="CQ2415" s="88"/>
      <c r="CR2415" s="88"/>
      <c r="CS2415" s="88"/>
      <c r="CT2415" s="88"/>
      <c r="CU2415" s="88"/>
      <c r="CV2415" s="88"/>
      <c r="CW2415" s="88"/>
      <c r="CX2415" s="88"/>
      <c r="CY2415" s="88"/>
      <c r="CZ2415" s="88"/>
      <c r="DA2415" s="88"/>
      <c r="DB2415" s="88"/>
      <c r="DC2415" s="88"/>
      <c r="DD2415" s="88"/>
      <c r="DE2415" s="88"/>
      <c r="DF2415" s="88"/>
      <c r="DG2415" s="88"/>
      <c r="DH2415" s="88"/>
      <c r="DI2415" s="88"/>
      <c r="DJ2415" s="88"/>
      <c r="DK2415" s="88"/>
      <c r="DL2415" s="88"/>
    </row>
    <row r="2416" spans="1:116" ht="30" customHeight="1">
      <c r="A2416" s="152" t="s">
        <v>14588</v>
      </c>
      <c r="B2416" s="5">
        <v>2414</v>
      </c>
      <c r="C2416" s="44">
        <v>3789</v>
      </c>
      <c r="D2416" s="44"/>
      <c r="E2416" s="172" t="s">
        <v>8043</v>
      </c>
      <c r="F2416" s="3" t="s">
        <v>8044</v>
      </c>
      <c r="G2416" s="3" t="s">
        <v>7870</v>
      </c>
      <c r="H2416" s="3" t="s">
        <v>8045</v>
      </c>
      <c r="I2416" s="3" t="s">
        <v>389</v>
      </c>
      <c r="J2416" s="3" t="s">
        <v>8046</v>
      </c>
      <c r="K2416" s="6">
        <v>2</v>
      </c>
      <c r="L2416" s="3" t="s">
        <v>79</v>
      </c>
      <c r="M2416" s="6">
        <v>1</v>
      </c>
      <c r="N2416" s="3" t="s">
        <v>44</v>
      </c>
      <c r="O2416" s="3" t="s">
        <v>8047</v>
      </c>
      <c r="P2416" s="3" t="s">
        <v>6227</v>
      </c>
      <c r="Q2416" s="3" t="s">
        <v>8048</v>
      </c>
      <c r="R2416" s="160">
        <v>1.02</v>
      </c>
      <c r="S2416" s="79">
        <v>0.95</v>
      </c>
      <c r="T2416" s="81" t="s">
        <v>54</v>
      </c>
      <c r="U2416" s="82">
        <v>2.76</v>
      </c>
      <c r="V2416" s="79"/>
      <c r="W2416" s="79"/>
      <c r="X2416" s="79"/>
      <c r="Y2416" s="79"/>
      <c r="Z2416" s="79"/>
      <c r="AA2416" s="79"/>
      <c r="AB2416" s="79"/>
      <c r="AC2416" s="79"/>
      <c r="AD2416" s="79"/>
      <c r="AE2416" s="83">
        <v>2.76</v>
      </c>
      <c r="AF2416" s="84"/>
      <c r="AG2416" s="84"/>
      <c r="AH2416" s="84"/>
      <c r="AI2416" s="84"/>
      <c r="AJ2416" s="84"/>
      <c r="AK2416" s="84"/>
      <c r="AL2416" s="84"/>
      <c r="AM2416" s="84"/>
      <c r="AN2416" s="85"/>
      <c r="AO2416" s="84"/>
      <c r="AP2416" s="83"/>
      <c r="AQ2416" s="84" t="e">
        <f>AVERAGE(SMALL(AE2416:AI2416,1),SMALL(AE2416:AI2416,2))</f>
        <v>#NUM!</v>
      </c>
      <c r="AR2416" s="84" t="e">
        <f>IF(R2416 &lt;=( AVERAGE(SMALL(AE2416:AI2416,1),SMALL(AE2416:AI2416,2))), R2416, "")</f>
        <v>#NUM!</v>
      </c>
      <c r="AS2416" s="84" t="e">
        <f>AVERAGE(SMALL(AJ2416:AM2416,1),SMALL(AJ2416:AM2416,2))</f>
        <v>#NUM!</v>
      </c>
      <c r="AT2416" s="84" t="e">
        <f>#REF!*1.075</f>
        <v>#REF!</v>
      </c>
      <c r="AU2416" s="84" t="e">
        <f>T2416*1.075</f>
        <v>#VALUE!</v>
      </c>
      <c r="AV2416" s="79" t="e">
        <f>MIN(AN2416,AT2416,AU2416)</f>
        <v>#REF!</v>
      </c>
      <c r="AW2416" s="84" t="s">
        <v>49</v>
      </c>
      <c r="AX2416" s="84" t="s">
        <v>48</v>
      </c>
      <c r="AY2416" s="85">
        <v>1.02</v>
      </c>
      <c r="AZ2416" s="87">
        <f>IF(AND(AY2416&gt;0,AY2416&lt;=10),AY2416*0.25,IF(AND(AY2416&gt;10,AY2416&lt;=50),AY2416*0.17,IF(AND(AY2416&gt;10,AY2416&lt;=100),AY2416*0.12,IF(AY2416&gt;100,AY2416*0.1))))</f>
        <v>0.255</v>
      </c>
      <c r="BA2416" s="43">
        <f>AZ2416+AY2416</f>
        <v>1.2749999999999999</v>
      </c>
      <c r="BB2416" s="85">
        <f>BA2416+BA2416*0.08</f>
        <v>1.377</v>
      </c>
      <c r="BC2416" s="20" t="s">
        <v>12295</v>
      </c>
      <c r="BD2416" s="84" t="s">
        <v>12298</v>
      </c>
      <c r="BE2416" s="84"/>
      <c r="BF2416" s="84"/>
      <c r="BG2416" s="88"/>
      <c r="BH2416" s="88"/>
      <c r="BI2416" s="88"/>
      <c r="BJ2416" s="88"/>
      <c r="BK2416" s="88"/>
      <c r="BL2416" s="88"/>
      <c r="BM2416" s="88"/>
      <c r="BN2416" s="88"/>
      <c r="BO2416" s="88"/>
      <c r="BP2416" s="88"/>
      <c r="BQ2416" s="88"/>
      <c r="BR2416" s="88"/>
      <c r="BS2416" s="88"/>
      <c r="BT2416" s="88"/>
      <c r="BU2416" s="88"/>
      <c r="BV2416" s="88"/>
      <c r="BW2416" s="88"/>
      <c r="BX2416" s="88"/>
      <c r="BY2416" s="88"/>
      <c r="BZ2416" s="88"/>
      <c r="CA2416" s="88"/>
      <c r="CB2416" s="88"/>
      <c r="CC2416" s="88"/>
      <c r="CD2416" s="88"/>
      <c r="CE2416" s="88"/>
      <c r="CF2416" s="88"/>
      <c r="CG2416" s="88"/>
      <c r="CH2416" s="88"/>
      <c r="CI2416" s="88"/>
      <c r="CJ2416" s="88"/>
      <c r="CK2416" s="88"/>
      <c r="CL2416" s="88"/>
      <c r="CM2416" s="88"/>
      <c r="CN2416" s="88"/>
      <c r="CO2416" s="88"/>
      <c r="CP2416" s="88"/>
      <c r="CQ2416" s="88"/>
      <c r="CR2416" s="88"/>
      <c r="CS2416" s="88"/>
      <c r="CT2416" s="88"/>
      <c r="CU2416" s="88"/>
      <c r="CV2416" s="88"/>
      <c r="CW2416" s="88"/>
      <c r="CX2416" s="88"/>
      <c r="CY2416" s="88"/>
      <c r="CZ2416" s="88"/>
      <c r="DA2416" s="88"/>
      <c r="DB2416" s="88"/>
      <c r="DC2416" s="88"/>
      <c r="DD2416" s="88"/>
      <c r="DE2416" s="88"/>
      <c r="DF2416" s="88"/>
      <c r="DG2416" s="88"/>
      <c r="DH2416" s="88"/>
      <c r="DI2416" s="88"/>
      <c r="DJ2416" s="88"/>
      <c r="DK2416" s="88"/>
      <c r="DL2416" s="88"/>
    </row>
    <row r="2417" spans="1:116" ht="30" customHeight="1">
      <c r="A2417" s="7" t="s">
        <v>1651</v>
      </c>
      <c r="B2417" s="5">
        <v>2415</v>
      </c>
      <c r="C2417" s="6"/>
      <c r="D2417" s="6"/>
      <c r="E2417" s="43" t="s">
        <v>8049</v>
      </c>
      <c r="F2417" s="3" t="s">
        <v>3843</v>
      </c>
      <c r="G2417" s="3" t="s">
        <v>63</v>
      </c>
      <c r="H2417" s="3" t="s">
        <v>944</v>
      </c>
      <c r="I2417" s="3" t="s">
        <v>65</v>
      </c>
      <c r="J2417" s="3" t="s">
        <v>8050</v>
      </c>
      <c r="K2417" s="6">
        <v>10</v>
      </c>
      <c r="L2417" s="3" t="s">
        <v>67</v>
      </c>
      <c r="M2417" s="6">
        <v>1</v>
      </c>
      <c r="N2417" s="3" t="s">
        <v>44</v>
      </c>
      <c r="O2417" s="3" t="s">
        <v>8051</v>
      </c>
      <c r="P2417" s="3" t="s">
        <v>7382</v>
      </c>
      <c r="Q2417" s="3" t="s">
        <v>8052</v>
      </c>
      <c r="R2417" s="156">
        <v>1.5</v>
      </c>
      <c r="T2417" s="23">
        <v>0.6</v>
      </c>
      <c r="U2417" s="1">
        <v>0.6</v>
      </c>
      <c r="V2417" s="21">
        <v>6.77</v>
      </c>
      <c r="AQ2417" s="20" t="e">
        <f>AVERAGE(SMALL(AE2417:AI2417,1),SMALL(AE2417:AI2417,2))</f>
        <v>#NUM!</v>
      </c>
      <c r="AR2417" s="20" t="e">
        <f>IF(R2417 &lt;=( AVERAGE(SMALL(AE2417:AI2417,1),SMALL(AE2417:AI2417,2))), R2417, "")</f>
        <v>#NUM!</v>
      </c>
      <c r="AS2417" s="20" t="e">
        <f>AVERAGE(SMALL(AJ2417:AM2417,1),SMALL(AJ2417:AM2417,2))</f>
        <v>#NUM!</v>
      </c>
      <c r="AT2417" s="20">
        <f>T2417*1.075</f>
        <v>0.64499999999999991</v>
      </c>
      <c r="AU2417" s="20">
        <f>U2417*1.075</f>
        <v>0.64499999999999991</v>
      </c>
      <c r="AV2417" s="22">
        <f>MIN(AN2417,AT2417,AU2417)</f>
        <v>0.64499999999999991</v>
      </c>
      <c r="AW2417" s="20" t="s">
        <v>71</v>
      </c>
      <c r="AX2417" s="20" t="s">
        <v>72</v>
      </c>
      <c r="AY2417" s="25">
        <v>0.65</v>
      </c>
      <c r="AZ2417" s="27">
        <f>IF(AND(AY2417&gt;0,AY2417&lt;=10),AY2417*0.25,IF(AND(AY2417&gt;10,AY2417&lt;=50),AY2417*0.17,IF(AND(AY2417&gt;10,AY2417&lt;=100),AY2417*0.12,IF(AY2417&gt;100,AY2417*0.1))))</f>
        <v>0.16250000000000001</v>
      </c>
      <c r="BA2417" s="3">
        <f>AZ2417+AY2417</f>
        <v>0.8125</v>
      </c>
      <c r="BB2417" s="25">
        <f>BA2417+BA2417*0.08</f>
        <v>0.87749999999999995</v>
      </c>
      <c r="BC2417" s="20" t="s">
        <v>12295</v>
      </c>
    </row>
    <row r="2418" spans="1:116" ht="30" customHeight="1">
      <c r="A2418" s="152" t="s">
        <v>14305</v>
      </c>
      <c r="B2418" s="5">
        <v>2416</v>
      </c>
      <c r="C2418" s="179">
        <v>18004</v>
      </c>
      <c r="D2418" s="179"/>
      <c r="E2418" s="171" t="s">
        <v>14655</v>
      </c>
      <c r="F2418" s="3" t="s">
        <v>3478</v>
      </c>
      <c r="G2418" s="3" t="s">
        <v>1161</v>
      </c>
      <c r="H2418" s="3" t="s">
        <v>1864</v>
      </c>
      <c r="I2418" s="3" t="s">
        <v>1510</v>
      </c>
      <c r="J2418" s="3" t="s">
        <v>14656</v>
      </c>
      <c r="K2418" s="6"/>
      <c r="L2418" s="3"/>
      <c r="M2418" s="6">
        <v>5</v>
      </c>
      <c r="N2418" s="3" t="s">
        <v>44</v>
      </c>
      <c r="O2418" s="3" t="s">
        <v>8051</v>
      </c>
      <c r="P2418" s="3" t="s">
        <v>14657</v>
      </c>
      <c r="Q2418" s="3" t="s">
        <v>14658</v>
      </c>
      <c r="R2418" s="160">
        <v>0.82</v>
      </c>
      <c r="S2418" s="79">
        <v>0.9</v>
      </c>
      <c r="T2418" s="81">
        <v>0.82</v>
      </c>
      <c r="U2418" s="82"/>
      <c r="V2418" s="79">
        <v>2.9</v>
      </c>
      <c r="W2418" s="79"/>
      <c r="X2418" s="79"/>
      <c r="Y2418" s="79"/>
      <c r="Z2418" s="79"/>
      <c r="AA2418" s="79"/>
      <c r="AB2418" s="79"/>
      <c r="AC2418" s="79"/>
      <c r="AD2418" s="79"/>
      <c r="AE2418" s="83"/>
      <c r="AF2418" s="84"/>
      <c r="AG2418" s="84"/>
      <c r="AH2418" s="84"/>
      <c r="AI2418" s="84"/>
      <c r="AJ2418" s="84"/>
      <c r="AK2418" s="84"/>
      <c r="AL2418" s="84"/>
      <c r="AM2418" s="84"/>
      <c r="AN2418" s="85"/>
      <c r="AO2418" s="84"/>
      <c r="AP2418" s="83"/>
      <c r="AQ2418" s="84" t="e">
        <f>AVERAGE(SMALL(AE2418:AI2418,1),SMALL(AE2418:AI2418,2))</f>
        <v>#NUM!</v>
      </c>
      <c r="AR2418" s="84" t="e">
        <f>IF(R2418 &lt;=( AVERAGE(SMALL(AE2418:AI2418,1),SMALL(AE2418:AI2418,2))), R2418, "")</f>
        <v>#NUM!</v>
      </c>
      <c r="AS2418" s="84" t="e">
        <f>AVERAGE(SMALL(AJ2418:AM2418,1),SMALL(AJ2418:AM2418,2))</f>
        <v>#NUM!</v>
      </c>
      <c r="AT2418" s="84" t="e">
        <f>#REF!*1.075</f>
        <v>#REF!</v>
      </c>
      <c r="AU2418" s="84">
        <f>T2418*1.075</f>
        <v>0.88149999999999995</v>
      </c>
      <c r="AV2418" s="79" t="e">
        <f>MIN(AN2418,AT2418,AU2418)</f>
        <v>#REF!</v>
      </c>
      <c r="AW2418" s="84" t="s">
        <v>977</v>
      </c>
      <c r="AX2418" s="84" t="s">
        <v>48</v>
      </c>
      <c r="AY2418" s="85">
        <v>0.82</v>
      </c>
      <c r="AZ2418" s="87">
        <f>IF(AND(AY2418&gt;0,AY2418&lt;=10),AY2418*0.25,IF(AND(AY2418&gt;10,AY2418&lt;=50),AY2418*0.17,IF(AND(AY2418&gt;10,AY2418&lt;=100),AY2418*0.12,IF(AY2418&gt;100,AY2418*0.1))))</f>
        <v>0.20499999999999999</v>
      </c>
      <c r="BA2418" s="43">
        <f>AZ2418+AY2418</f>
        <v>1.0249999999999999</v>
      </c>
      <c r="BB2418" s="85">
        <f>BA2418+BA2418*0.08</f>
        <v>1.107</v>
      </c>
      <c r="BC2418" s="20" t="s">
        <v>12295</v>
      </c>
      <c r="BD2418" s="84" t="s">
        <v>12206</v>
      </c>
      <c r="BE2418" s="88"/>
      <c r="BF2418" s="88"/>
      <c r="BG2418" s="88"/>
      <c r="BH2418" s="88"/>
      <c r="BI2418" s="88"/>
      <c r="BJ2418" s="88"/>
      <c r="BK2418" s="88"/>
      <c r="BL2418" s="88"/>
      <c r="BM2418" s="88"/>
      <c r="BN2418" s="88"/>
      <c r="BO2418" s="88"/>
      <c r="BP2418" s="88"/>
      <c r="BQ2418" s="88"/>
      <c r="BR2418" s="88"/>
      <c r="BS2418" s="88"/>
      <c r="BT2418" s="88"/>
      <c r="BU2418" s="88"/>
      <c r="BV2418" s="88"/>
      <c r="BW2418" s="88"/>
      <c r="BX2418" s="88"/>
      <c r="BY2418" s="88"/>
      <c r="BZ2418" s="88"/>
      <c r="CA2418" s="88"/>
      <c r="CB2418" s="88"/>
      <c r="CC2418" s="88"/>
      <c r="CD2418" s="88"/>
      <c r="CE2418" s="88"/>
      <c r="CF2418" s="88"/>
      <c r="CG2418" s="88"/>
      <c r="CH2418" s="88"/>
      <c r="CI2418" s="88"/>
      <c r="CJ2418" s="88"/>
      <c r="CK2418" s="88"/>
      <c r="CL2418" s="88"/>
      <c r="CM2418" s="88"/>
      <c r="CN2418" s="88"/>
      <c r="CO2418" s="88"/>
      <c r="CP2418" s="88"/>
      <c r="CQ2418" s="88"/>
      <c r="CR2418" s="88"/>
      <c r="CS2418" s="88"/>
      <c r="CT2418" s="88"/>
      <c r="CU2418" s="88"/>
      <c r="CV2418" s="88"/>
      <c r="CW2418" s="88"/>
      <c r="CX2418" s="88"/>
      <c r="CY2418" s="88"/>
      <c r="CZ2418" s="88"/>
      <c r="DA2418" s="88"/>
      <c r="DB2418" s="88"/>
      <c r="DC2418" s="88"/>
      <c r="DD2418" s="88"/>
      <c r="DE2418" s="88"/>
      <c r="DF2418" s="88"/>
      <c r="DG2418" s="88"/>
      <c r="DH2418" s="88"/>
      <c r="DI2418" s="88"/>
      <c r="DJ2418" s="88"/>
      <c r="DK2418" s="88"/>
      <c r="DL2418" s="88"/>
    </row>
    <row r="2419" spans="1:116" ht="30" customHeight="1">
      <c r="A2419" s="152" t="s">
        <v>14305</v>
      </c>
      <c r="B2419" s="5">
        <v>2417</v>
      </c>
      <c r="C2419" s="179">
        <v>19278</v>
      </c>
      <c r="D2419" s="179"/>
      <c r="E2419" s="171" t="s">
        <v>14655</v>
      </c>
      <c r="F2419" s="3" t="s">
        <v>3478</v>
      </c>
      <c r="G2419" s="3" t="s">
        <v>1161</v>
      </c>
      <c r="H2419" s="3" t="s">
        <v>138</v>
      </c>
      <c r="I2419" s="3" t="s">
        <v>1510</v>
      </c>
      <c r="J2419" s="3" t="s">
        <v>14656</v>
      </c>
      <c r="K2419" s="6"/>
      <c r="L2419" s="3"/>
      <c r="M2419" s="6">
        <v>5</v>
      </c>
      <c r="N2419" s="3" t="s">
        <v>44</v>
      </c>
      <c r="O2419" s="3" t="s">
        <v>8051</v>
      </c>
      <c r="P2419" s="3" t="s">
        <v>14657</v>
      </c>
      <c r="Q2419" s="3" t="s">
        <v>14659</v>
      </c>
      <c r="R2419" s="160">
        <v>0.87</v>
      </c>
      <c r="S2419" s="79">
        <v>0.95</v>
      </c>
      <c r="T2419" s="81">
        <v>0.87</v>
      </c>
      <c r="U2419" s="82"/>
      <c r="V2419" s="79">
        <v>3.1</v>
      </c>
      <c r="W2419" s="79"/>
      <c r="X2419" s="79"/>
      <c r="Y2419" s="79"/>
      <c r="Z2419" s="79"/>
      <c r="AA2419" s="79"/>
      <c r="AB2419" s="79"/>
      <c r="AC2419" s="79"/>
      <c r="AD2419" s="79"/>
      <c r="AE2419" s="83"/>
      <c r="AF2419" s="84"/>
      <c r="AG2419" s="84"/>
      <c r="AH2419" s="84"/>
      <c r="AI2419" s="84"/>
      <c r="AJ2419" s="84"/>
      <c r="AK2419" s="84"/>
      <c r="AL2419" s="84"/>
      <c r="AM2419" s="84"/>
      <c r="AN2419" s="85"/>
      <c r="AO2419" s="84"/>
      <c r="AP2419" s="83"/>
      <c r="AQ2419" s="84" t="e">
        <f>AVERAGE(SMALL(AE2419:AI2419,1),SMALL(AE2419:AI2419,2))</f>
        <v>#NUM!</v>
      </c>
      <c r="AR2419" s="84" t="e">
        <f>IF(R2419 &lt;=( AVERAGE(SMALL(AE2419:AI2419,1),SMALL(AE2419:AI2419,2))), R2419, "")</f>
        <v>#NUM!</v>
      </c>
      <c r="AS2419" s="84" t="e">
        <f>AVERAGE(SMALL(AJ2419:AM2419,1),SMALL(AJ2419:AM2419,2))</f>
        <v>#NUM!</v>
      </c>
      <c r="AT2419" s="84" t="e">
        <f>#REF!*1.075</f>
        <v>#REF!</v>
      </c>
      <c r="AU2419" s="84">
        <f>T2419*1.075</f>
        <v>0.93524999999999991</v>
      </c>
      <c r="AV2419" s="79" t="e">
        <f>MIN(AN2419,AT2419,AU2419)</f>
        <v>#REF!</v>
      </c>
      <c r="AW2419" s="84" t="s">
        <v>977</v>
      </c>
      <c r="AX2419" s="84" t="s">
        <v>48</v>
      </c>
      <c r="AY2419" s="85">
        <v>0.87</v>
      </c>
      <c r="AZ2419" s="87">
        <f>IF(AND(AY2419&gt;0,AY2419&lt;=10),AY2419*0.25,IF(AND(AY2419&gt;10,AY2419&lt;=50),AY2419*0.17,IF(AND(AY2419&gt;10,AY2419&lt;=100),AY2419*0.12,IF(AY2419&gt;100,AY2419*0.1))))</f>
        <v>0.2175</v>
      </c>
      <c r="BA2419" s="43">
        <f>AZ2419+AY2419</f>
        <v>1.0874999999999999</v>
      </c>
      <c r="BB2419" s="85">
        <f>BA2419+BA2419*0.08</f>
        <v>1.1744999999999999</v>
      </c>
      <c r="BC2419" s="20" t="s">
        <v>12295</v>
      </c>
      <c r="BD2419" s="84" t="s">
        <v>12206</v>
      </c>
      <c r="BE2419" s="88"/>
      <c r="BF2419" s="88"/>
      <c r="BG2419" s="88"/>
      <c r="BH2419" s="88"/>
      <c r="BI2419" s="88"/>
      <c r="BJ2419" s="88"/>
      <c r="BK2419" s="88"/>
      <c r="BL2419" s="88"/>
      <c r="BM2419" s="88"/>
      <c r="BN2419" s="88"/>
      <c r="BO2419" s="88"/>
      <c r="BP2419" s="88"/>
      <c r="BQ2419" s="88"/>
      <c r="BR2419" s="88"/>
      <c r="BS2419" s="88"/>
      <c r="BT2419" s="88"/>
      <c r="BU2419" s="88"/>
      <c r="BV2419" s="88"/>
      <c r="BW2419" s="88"/>
      <c r="BX2419" s="88"/>
      <c r="BY2419" s="88"/>
      <c r="BZ2419" s="88"/>
      <c r="CA2419" s="88"/>
      <c r="CB2419" s="88"/>
      <c r="CC2419" s="88"/>
      <c r="CD2419" s="88"/>
      <c r="CE2419" s="88"/>
      <c r="CF2419" s="88"/>
      <c r="CG2419" s="88"/>
      <c r="CH2419" s="88"/>
      <c r="CI2419" s="88"/>
      <c r="CJ2419" s="88"/>
      <c r="CK2419" s="88"/>
      <c r="CL2419" s="88"/>
      <c r="CM2419" s="88"/>
      <c r="CN2419" s="88"/>
      <c r="CO2419" s="88"/>
      <c r="CP2419" s="88"/>
      <c r="CQ2419" s="88"/>
      <c r="CR2419" s="88"/>
      <c r="CS2419" s="88"/>
      <c r="CT2419" s="88"/>
      <c r="CU2419" s="88"/>
      <c r="CV2419" s="88"/>
      <c r="CW2419" s="88"/>
      <c r="CX2419" s="88"/>
      <c r="CY2419" s="88"/>
      <c r="CZ2419" s="88"/>
      <c r="DA2419" s="88"/>
      <c r="DB2419" s="88"/>
      <c r="DC2419" s="88"/>
      <c r="DD2419" s="88"/>
      <c r="DE2419" s="88"/>
      <c r="DF2419" s="88"/>
      <c r="DG2419" s="88"/>
      <c r="DH2419" s="88"/>
      <c r="DI2419" s="88"/>
      <c r="DJ2419" s="88"/>
      <c r="DK2419" s="88"/>
      <c r="DL2419" s="88"/>
    </row>
    <row r="2420" spans="1:116" ht="30" customHeight="1">
      <c r="A2420" s="152" t="s">
        <v>14582</v>
      </c>
      <c r="B2420" s="5">
        <v>2418</v>
      </c>
      <c r="C2420" s="179">
        <v>19271</v>
      </c>
      <c r="D2420" s="179"/>
      <c r="E2420" s="171" t="s">
        <v>14660</v>
      </c>
      <c r="F2420" s="3" t="s">
        <v>12594</v>
      </c>
      <c r="G2420" s="3" t="s">
        <v>714</v>
      </c>
      <c r="H2420" s="3" t="s">
        <v>516</v>
      </c>
      <c r="I2420" s="3" t="s">
        <v>202</v>
      </c>
      <c r="J2420" s="3" t="s">
        <v>14661</v>
      </c>
      <c r="K2420" s="6"/>
      <c r="L2420" s="3"/>
      <c r="M2420" s="6">
        <v>20</v>
      </c>
      <c r="N2420" s="3" t="s">
        <v>44</v>
      </c>
      <c r="O2420" s="3" t="s">
        <v>8051</v>
      </c>
      <c r="P2420" s="3" t="s">
        <v>14662</v>
      </c>
      <c r="Q2420" s="3" t="s">
        <v>14663</v>
      </c>
      <c r="R2420" s="160">
        <v>3.2</v>
      </c>
      <c r="S2420" s="79">
        <v>3.2</v>
      </c>
      <c r="T2420" s="81" t="s">
        <v>54</v>
      </c>
      <c r="U2420" s="82"/>
      <c r="V2420" s="79">
        <v>3.2</v>
      </c>
      <c r="W2420" s="79"/>
      <c r="X2420" s="79"/>
      <c r="Y2420" s="79"/>
      <c r="Z2420" s="79"/>
      <c r="AA2420" s="79"/>
      <c r="AB2420" s="79"/>
      <c r="AC2420" s="79"/>
      <c r="AD2420" s="79"/>
      <c r="AE2420" s="83"/>
      <c r="AF2420" s="84"/>
      <c r="AG2420" s="84"/>
      <c r="AH2420" s="84"/>
      <c r="AI2420" s="84"/>
      <c r="AJ2420" s="84"/>
      <c r="AK2420" s="84"/>
      <c r="AL2420" s="84"/>
      <c r="AM2420" s="84"/>
      <c r="AN2420" s="85"/>
      <c r="AO2420" s="84"/>
      <c r="AP2420" s="83"/>
      <c r="AQ2420" s="84" t="e">
        <f>AVERAGE(SMALL(AE2420:AI2420,1),SMALL(AE2420:AI2420,2))</f>
        <v>#NUM!</v>
      </c>
      <c r="AR2420" s="84" t="e">
        <f>IF(R2420 &lt;=( AVERAGE(SMALL(AE2420:AI2420,1),SMALL(AE2420:AI2420,2))), R2420, "")</f>
        <v>#NUM!</v>
      </c>
      <c r="AS2420" s="84" t="e">
        <f>AVERAGE(SMALL(AJ2420:AM2420,1),SMALL(AJ2420:AM2420,2))</f>
        <v>#NUM!</v>
      </c>
      <c r="AT2420" s="84" t="e">
        <f>#REF!*1.075</f>
        <v>#REF!</v>
      </c>
      <c r="AU2420" s="84" t="e">
        <f>T2420*1.075</f>
        <v>#VALUE!</v>
      </c>
      <c r="AV2420" s="79" t="e">
        <f>MIN(AN2420,AT2420,AU2420)</f>
        <v>#REF!</v>
      </c>
      <c r="AW2420" s="84" t="s">
        <v>977</v>
      </c>
      <c r="AX2420" s="84" t="s">
        <v>48</v>
      </c>
      <c r="AY2420" s="85">
        <v>3.2</v>
      </c>
      <c r="AZ2420" s="87">
        <f>IF(AND(AY2420&gt;0,AY2420&lt;=10),AY2420*0.25,IF(AND(AY2420&gt;10,AY2420&lt;=50),AY2420*0.17,IF(AND(AY2420&gt;10,AY2420&lt;=100),AY2420*0.12,IF(AY2420&gt;100,AY2420*0.1))))</f>
        <v>0.8</v>
      </c>
      <c r="BA2420" s="43">
        <f>AZ2420+AY2420</f>
        <v>4</v>
      </c>
      <c r="BB2420" s="85">
        <f>BA2420+BA2420*0.08</f>
        <v>4.32</v>
      </c>
      <c r="BC2420" s="20" t="s">
        <v>12295</v>
      </c>
      <c r="BD2420" s="84" t="s">
        <v>12206</v>
      </c>
      <c r="BE2420" s="88"/>
      <c r="BF2420" s="88"/>
      <c r="BG2420" s="88"/>
      <c r="BH2420" s="88"/>
      <c r="BI2420" s="88"/>
      <c r="BJ2420" s="88"/>
      <c r="BK2420" s="88"/>
      <c r="BL2420" s="88"/>
      <c r="BM2420" s="88"/>
      <c r="BN2420" s="88"/>
      <c r="BO2420" s="88"/>
      <c r="BP2420" s="88"/>
      <c r="BQ2420" s="88"/>
      <c r="BR2420" s="88"/>
      <c r="BS2420" s="88"/>
      <c r="BT2420" s="88"/>
      <c r="BU2420" s="88"/>
      <c r="BV2420" s="88"/>
      <c r="BW2420" s="88"/>
      <c r="BX2420" s="88"/>
      <c r="BY2420" s="88"/>
      <c r="BZ2420" s="88"/>
      <c r="CA2420" s="88"/>
      <c r="CB2420" s="88"/>
      <c r="CC2420" s="88"/>
      <c r="CD2420" s="88"/>
      <c r="CE2420" s="88"/>
      <c r="CF2420" s="88"/>
      <c r="CG2420" s="88"/>
      <c r="CH2420" s="88"/>
      <c r="CI2420" s="88"/>
      <c r="CJ2420" s="88"/>
      <c r="CK2420" s="88"/>
      <c r="CL2420" s="88"/>
      <c r="CM2420" s="88"/>
      <c r="CN2420" s="88"/>
      <c r="CO2420" s="88"/>
      <c r="CP2420" s="88"/>
      <c r="CQ2420" s="88"/>
      <c r="CR2420" s="88"/>
      <c r="CS2420" s="88"/>
      <c r="CT2420" s="88"/>
      <c r="CU2420" s="88"/>
      <c r="CV2420" s="88"/>
      <c r="CW2420" s="88"/>
      <c r="CX2420" s="88"/>
      <c r="CY2420" s="88"/>
      <c r="CZ2420" s="88"/>
      <c r="DA2420" s="88"/>
      <c r="DB2420" s="88"/>
      <c r="DC2420" s="88"/>
      <c r="DD2420" s="88"/>
      <c r="DE2420" s="88"/>
      <c r="DF2420" s="88"/>
      <c r="DG2420" s="88"/>
      <c r="DH2420" s="88"/>
      <c r="DI2420" s="88"/>
      <c r="DJ2420" s="88"/>
      <c r="DK2420" s="88"/>
      <c r="DL2420" s="88"/>
    </row>
    <row r="2421" spans="1:116" ht="30" customHeight="1">
      <c r="A2421" s="4" t="s">
        <v>8053</v>
      </c>
      <c r="B2421" s="5">
        <v>2419</v>
      </c>
      <c r="C2421" s="6">
        <v>17581</v>
      </c>
      <c r="D2421" s="6"/>
      <c r="E2421" s="43" t="s">
        <v>8192</v>
      </c>
      <c r="F2421" s="3" t="s">
        <v>8193</v>
      </c>
      <c r="G2421" s="3" t="s">
        <v>8194</v>
      </c>
      <c r="H2421" s="3" t="s">
        <v>530</v>
      </c>
      <c r="I2421" s="3" t="s">
        <v>42</v>
      </c>
      <c r="J2421" s="3" t="s">
        <v>8195</v>
      </c>
      <c r="K2421" s="6"/>
      <c r="L2421" s="3"/>
      <c r="M2421" s="6">
        <v>40</v>
      </c>
      <c r="N2421" s="3" t="s">
        <v>44</v>
      </c>
      <c r="O2421" s="3" t="s">
        <v>8057</v>
      </c>
      <c r="P2421" s="3" t="s">
        <v>8196</v>
      </c>
      <c r="Q2421" s="3" t="s">
        <v>8197</v>
      </c>
      <c r="R2421" s="156">
        <v>8.14</v>
      </c>
      <c r="T2421" s="23">
        <v>7.65</v>
      </c>
      <c r="U2421" s="1">
        <v>7.65</v>
      </c>
      <c r="V2421" s="21">
        <v>11.67</v>
      </c>
      <c r="AB2421" s="22">
        <v>8.0399999999999991</v>
      </c>
      <c r="AE2421" s="24">
        <v>11.67</v>
      </c>
      <c r="AK2421" s="20">
        <v>8.0370000000000008</v>
      </c>
      <c r="AN2421" s="25">
        <v>8.0370000000000008</v>
      </c>
      <c r="AO2421" s="20" t="s">
        <v>373</v>
      </c>
      <c r="AP2421" s="24" t="s">
        <v>374</v>
      </c>
      <c r="AQ2421" s="20" t="e">
        <f>AVERAGE(SMALL(AE2421:AI2421,1),SMALL(AE2421:AI2421,2))</f>
        <v>#NUM!</v>
      </c>
      <c r="AR2421" s="20" t="e">
        <f>IF(R2421 &lt;=( AVERAGE(SMALL(AE2421:AI2421,1),SMALL(AE2421:AI2421,2))), R2421, "")</f>
        <v>#NUM!</v>
      </c>
      <c r="AS2421" s="20" t="e">
        <f>AVERAGE(SMALL(AJ2421:AM2421,1),SMALL(AJ2421:AM2421,2))</f>
        <v>#NUM!</v>
      </c>
      <c r="AT2421" s="20">
        <f>T2421*1.075</f>
        <v>8.2237500000000008</v>
      </c>
      <c r="AU2421" s="20">
        <f>U2421*1.075</f>
        <v>8.2237500000000008</v>
      </c>
      <c r="AV2421" s="22">
        <f>MIN(AN2421,AT2421,AU2421)</f>
        <v>8.0370000000000008</v>
      </c>
      <c r="AW2421" s="20" t="s">
        <v>373</v>
      </c>
      <c r="AX2421" s="20" t="s">
        <v>374</v>
      </c>
      <c r="AY2421" s="25">
        <v>8.0399999999999991</v>
      </c>
      <c r="AZ2421" s="27">
        <f>IF(AND(AY2421&gt;0,AY2421&lt;=10),AY2421*0.25,IF(AND(AY2421&gt;10,AY2421&lt;=50),AY2421*0.17,IF(AND(AY2421&gt;10,AY2421&lt;=100),AY2421*0.12,IF(AY2421&gt;100,AY2421*0.1))))</f>
        <v>2.0099999999999998</v>
      </c>
      <c r="BA2421" s="3">
        <f>AZ2421+AY2421</f>
        <v>10.049999999999999</v>
      </c>
      <c r="BB2421" s="25">
        <f>BA2421+BA2421*0.08</f>
        <v>10.853999999999999</v>
      </c>
      <c r="BC2421" s="20" t="s">
        <v>12295</v>
      </c>
      <c r="BP2421" s="20"/>
      <c r="BQ2421" s="20"/>
      <c r="BR2421" s="20"/>
      <c r="BS2421" s="20"/>
      <c r="BT2421" s="20"/>
      <c r="BU2421" s="20"/>
      <c r="BV2421" s="20"/>
      <c r="BW2421" s="20"/>
      <c r="BX2421" s="20"/>
      <c r="BY2421" s="20"/>
      <c r="BZ2421" s="20"/>
      <c r="CA2421" s="20"/>
      <c r="CB2421" s="20"/>
      <c r="CC2421" s="20"/>
      <c r="CD2421" s="20"/>
      <c r="CE2421" s="20"/>
      <c r="CF2421" s="20"/>
      <c r="CG2421" s="20"/>
      <c r="CH2421" s="20"/>
      <c r="CI2421" s="20"/>
      <c r="CJ2421" s="20"/>
      <c r="CK2421" s="20"/>
      <c r="CL2421" s="20"/>
      <c r="CM2421" s="20"/>
      <c r="CN2421" s="20"/>
      <c r="CO2421" s="20"/>
      <c r="CP2421" s="20"/>
      <c r="CQ2421" s="20"/>
      <c r="CR2421" s="20"/>
      <c r="CS2421" s="20"/>
      <c r="CT2421" s="20"/>
      <c r="CU2421" s="20"/>
      <c r="CV2421" s="20"/>
      <c r="CW2421" s="20"/>
      <c r="CX2421" s="20"/>
      <c r="CY2421" s="20"/>
      <c r="CZ2421" s="20"/>
      <c r="DA2421" s="20"/>
      <c r="DB2421" s="20"/>
      <c r="DC2421" s="20"/>
      <c r="DD2421" s="20"/>
      <c r="DE2421" s="20"/>
      <c r="DF2421" s="20"/>
      <c r="DG2421" s="20"/>
      <c r="DH2421" s="20"/>
      <c r="DI2421" s="20"/>
      <c r="DJ2421" s="20"/>
      <c r="DK2421" s="20"/>
      <c r="DL2421" s="20"/>
    </row>
    <row r="2422" spans="1:116" ht="30" customHeight="1">
      <c r="A2422" s="4" t="s">
        <v>8053</v>
      </c>
      <c r="B2422" s="5">
        <v>2420</v>
      </c>
      <c r="C2422" s="6">
        <v>18026</v>
      </c>
      <c r="D2422" s="6"/>
      <c r="E2422" s="43" t="s">
        <v>8219</v>
      </c>
      <c r="F2422" s="3" t="s">
        <v>8220</v>
      </c>
      <c r="G2422" s="3" t="s">
        <v>5512</v>
      </c>
      <c r="H2422" s="3" t="s">
        <v>201</v>
      </c>
      <c r="I2422" s="3" t="s">
        <v>1462</v>
      </c>
      <c r="J2422" s="3" t="s">
        <v>8225</v>
      </c>
      <c r="K2422" s="6">
        <v>20</v>
      </c>
      <c r="L2422" s="3" t="s">
        <v>79</v>
      </c>
      <c r="M2422" s="6">
        <v>10</v>
      </c>
      <c r="N2422" s="3" t="s">
        <v>44</v>
      </c>
      <c r="O2422" s="3" t="s">
        <v>8057</v>
      </c>
      <c r="P2422" s="3" t="s">
        <v>8222</v>
      </c>
      <c r="Q2422" s="3" t="s">
        <v>8226</v>
      </c>
      <c r="R2422" s="156">
        <v>90.67</v>
      </c>
      <c r="T2422" s="23">
        <v>50.47</v>
      </c>
      <c r="U2422" s="1" t="s">
        <v>54</v>
      </c>
      <c r="Z2422" s="22">
        <v>90.67</v>
      </c>
      <c r="AD2422" s="22">
        <v>90.67</v>
      </c>
      <c r="AG2422" s="20">
        <v>55.408000000000001</v>
      </c>
      <c r="AI2422" s="20">
        <v>97.03</v>
      </c>
      <c r="AN2422" s="25">
        <v>76.218999999999994</v>
      </c>
      <c r="AO2422" s="20" t="s">
        <v>207</v>
      </c>
      <c r="AP2422" s="24" t="s">
        <v>208</v>
      </c>
      <c r="AQ2422" s="20">
        <f>AVERAGE(SMALL(AE2422:AI2422,1),SMALL(AE2422:AI2422,2))</f>
        <v>76.218999999999994</v>
      </c>
      <c r="AR2422" s="20" t="str">
        <f>IF(R2422 &lt;=( AVERAGE(SMALL(AE2422:AI2422,1),SMALL(AE2422:AI2422,2))), R2422, "")</f>
        <v/>
      </c>
      <c r="AS2422" s="20" t="e">
        <f>AVERAGE(SMALL(AJ2422:AM2422,1),SMALL(AJ2422:AM2422,2))</f>
        <v>#NUM!</v>
      </c>
      <c r="AT2422" s="20">
        <f>T2422*1.075</f>
        <v>54.255249999999997</v>
      </c>
      <c r="AU2422" s="20" t="e">
        <f>U2422*1.075</f>
        <v>#VALUE!</v>
      </c>
      <c r="AV2422" s="22" t="e">
        <f>MIN(AN2422,AT2422,AU2422)</f>
        <v>#VALUE!</v>
      </c>
      <c r="AW2422" s="20" t="s">
        <v>71</v>
      </c>
      <c r="AX2422" s="20" t="s">
        <v>72</v>
      </c>
      <c r="AY2422" s="25">
        <v>54.255000000000003</v>
      </c>
      <c r="AZ2422" s="27">
        <f>IF(AND(AY2422&gt;0,AY2422&lt;=10),AY2422*0.25,IF(AND(AY2422&gt;10,AY2422&lt;=50),AY2422*0.17,IF(AND(AY2422&gt;10,AY2422&lt;=100),AY2422*0.12,IF(AY2422&gt;100,AY2422*0.1))))</f>
        <v>6.5106000000000002</v>
      </c>
      <c r="BA2422" s="3">
        <f>AZ2422+AY2422</f>
        <v>60.765600000000006</v>
      </c>
      <c r="BB2422" s="25">
        <f>BA2422+BA2422*0.08</f>
        <v>65.62684800000001</v>
      </c>
      <c r="BC2422" s="20" t="s">
        <v>12295</v>
      </c>
      <c r="BP2422" s="20"/>
      <c r="BQ2422" s="20"/>
      <c r="BR2422" s="20"/>
      <c r="BS2422" s="20"/>
      <c r="BT2422" s="20"/>
      <c r="BU2422" s="20"/>
      <c r="BV2422" s="20"/>
      <c r="BW2422" s="20"/>
      <c r="BX2422" s="20"/>
      <c r="BY2422" s="20"/>
      <c r="BZ2422" s="20"/>
      <c r="CA2422" s="20"/>
      <c r="CB2422" s="20"/>
      <c r="CC2422" s="20"/>
      <c r="CD2422" s="20"/>
      <c r="CE2422" s="20"/>
      <c r="CF2422" s="20"/>
      <c r="CG2422" s="20"/>
      <c r="CH2422" s="20"/>
      <c r="CI2422" s="20"/>
      <c r="CJ2422" s="20"/>
      <c r="CK2422" s="20"/>
      <c r="CL2422" s="20"/>
      <c r="CM2422" s="20"/>
      <c r="CN2422" s="20"/>
      <c r="CO2422" s="20"/>
      <c r="CP2422" s="20"/>
      <c r="CQ2422" s="20"/>
      <c r="CR2422" s="20"/>
      <c r="CS2422" s="20"/>
      <c r="CT2422" s="20"/>
      <c r="CU2422" s="20"/>
      <c r="CV2422" s="20"/>
      <c r="CW2422" s="20"/>
      <c r="CX2422" s="20"/>
      <c r="CY2422" s="20"/>
      <c r="CZ2422" s="20"/>
      <c r="DA2422" s="20"/>
      <c r="DB2422" s="20"/>
      <c r="DC2422" s="20"/>
      <c r="DD2422" s="20"/>
      <c r="DE2422" s="20"/>
      <c r="DF2422" s="20"/>
      <c r="DG2422" s="20"/>
      <c r="DH2422" s="20"/>
      <c r="DI2422" s="20"/>
      <c r="DJ2422" s="20"/>
      <c r="DK2422" s="20"/>
      <c r="DL2422" s="20"/>
    </row>
    <row r="2423" spans="1:116" ht="30" customHeight="1">
      <c r="A2423" s="4" t="s">
        <v>8053</v>
      </c>
      <c r="B2423" s="5">
        <v>2421</v>
      </c>
      <c r="C2423" s="6">
        <v>18028</v>
      </c>
      <c r="D2423" s="6"/>
      <c r="E2423" s="43" t="s">
        <v>8219</v>
      </c>
      <c r="F2423" s="3" t="s">
        <v>8220</v>
      </c>
      <c r="G2423" s="3" t="s">
        <v>5512</v>
      </c>
      <c r="H2423" s="3" t="s">
        <v>85</v>
      </c>
      <c r="I2423" s="3" t="s">
        <v>1462</v>
      </c>
      <c r="J2423" s="3" t="s">
        <v>8221</v>
      </c>
      <c r="K2423" s="6">
        <v>30</v>
      </c>
      <c r="L2423" s="3" t="s">
        <v>79</v>
      </c>
      <c r="M2423" s="6">
        <v>10</v>
      </c>
      <c r="N2423" s="3" t="s">
        <v>44</v>
      </c>
      <c r="O2423" s="3" t="s">
        <v>8057</v>
      </c>
      <c r="P2423" s="3" t="s">
        <v>8222</v>
      </c>
      <c r="Q2423" s="3" t="s">
        <v>8223</v>
      </c>
      <c r="R2423" s="156">
        <v>54.25</v>
      </c>
      <c r="T2423" s="23">
        <v>70.900000000000006</v>
      </c>
      <c r="U2423" s="1" t="s">
        <v>54</v>
      </c>
      <c r="V2423" s="21">
        <v>175</v>
      </c>
      <c r="AA2423" s="22">
        <v>52.5</v>
      </c>
      <c r="AC2423" s="22">
        <v>56</v>
      </c>
      <c r="AE2423" s="24">
        <v>175</v>
      </c>
      <c r="AG2423" s="20">
        <v>100.18899999999999</v>
      </c>
      <c r="AI2423" s="20">
        <v>161.52000000000001</v>
      </c>
      <c r="AL2423" s="20" t="s">
        <v>8224</v>
      </c>
      <c r="AN2423" s="25">
        <v>54.25</v>
      </c>
      <c r="AO2423" s="20" t="s">
        <v>47</v>
      </c>
      <c r="AP2423" s="24" t="s">
        <v>48</v>
      </c>
      <c r="AQ2423" s="20">
        <f>AVERAGE(SMALL(AE2423:AI2423,1),SMALL(AE2423:AI2423,2))</f>
        <v>130.8545</v>
      </c>
      <c r="AR2423" s="20">
        <f>IF(R2423 &lt;=( AVERAGE(SMALL(AE2423:AI2423,1),SMALL(AE2423:AI2423,2))), R2423, "")</f>
        <v>54.25</v>
      </c>
      <c r="AS2423" s="20" t="e">
        <f>AVERAGE(SMALL(AJ2423:AM2423,1),SMALL(AJ2423:AM2423,2))</f>
        <v>#NUM!</v>
      </c>
      <c r="AT2423" s="20">
        <f>T2423*1.075</f>
        <v>76.217500000000001</v>
      </c>
      <c r="AU2423" s="20" t="e">
        <f>U2423*1.075</f>
        <v>#VALUE!</v>
      </c>
      <c r="AV2423" s="22" t="e">
        <f>MIN(AN2423,AT2423,AU2423)</f>
        <v>#VALUE!</v>
      </c>
      <c r="AW2423" s="26" t="s">
        <v>49</v>
      </c>
      <c r="AX2423" s="20" t="s">
        <v>48</v>
      </c>
      <c r="AY2423" s="25">
        <v>54.25</v>
      </c>
      <c r="AZ2423" s="27">
        <f>IF(AND(AY2423&gt;0,AY2423&lt;=10),AY2423*0.25,IF(AND(AY2423&gt;10,AY2423&lt;=50),AY2423*0.17,IF(AND(AY2423&gt;10,AY2423&lt;=100),AY2423*0.12,IF(AY2423&gt;100,AY2423*0.1))))</f>
        <v>6.51</v>
      </c>
      <c r="BA2423" s="3">
        <f>AZ2423+AY2423</f>
        <v>60.76</v>
      </c>
      <c r="BB2423" s="25">
        <f>BA2423+BA2423*0.08</f>
        <v>65.620800000000003</v>
      </c>
      <c r="BC2423" s="20" t="s">
        <v>12295</v>
      </c>
      <c r="BP2423" s="20"/>
      <c r="BQ2423" s="20"/>
      <c r="BR2423" s="20"/>
      <c r="BS2423" s="20"/>
      <c r="BT2423" s="20"/>
      <c r="BU2423" s="20"/>
      <c r="BV2423" s="20"/>
      <c r="BW2423" s="20"/>
      <c r="BX2423" s="20"/>
      <c r="BY2423" s="20"/>
      <c r="BZ2423" s="20"/>
      <c r="CA2423" s="20"/>
      <c r="CB2423" s="20"/>
      <c r="CC2423" s="20"/>
      <c r="CD2423" s="20"/>
      <c r="CE2423" s="20"/>
      <c r="CF2423" s="20"/>
      <c r="CG2423" s="20"/>
      <c r="CH2423" s="20"/>
      <c r="CI2423" s="20"/>
      <c r="CJ2423" s="20"/>
      <c r="CK2423" s="20"/>
      <c r="CL2423" s="20"/>
      <c r="CM2423" s="20"/>
      <c r="CN2423" s="20"/>
      <c r="CO2423" s="20"/>
      <c r="CP2423" s="20"/>
      <c r="CQ2423" s="20"/>
      <c r="CR2423" s="20"/>
      <c r="CS2423" s="20"/>
      <c r="CT2423" s="20"/>
      <c r="CU2423" s="20"/>
      <c r="CV2423" s="20"/>
      <c r="CW2423" s="20"/>
      <c r="CX2423" s="20"/>
      <c r="CY2423" s="20"/>
      <c r="CZ2423" s="20"/>
      <c r="DA2423" s="20"/>
      <c r="DB2423" s="20"/>
      <c r="DC2423" s="20"/>
      <c r="DD2423" s="20"/>
      <c r="DE2423" s="20"/>
      <c r="DF2423" s="20"/>
      <c r="DG2423" s="20"/>
      <c r="DH2423" s="20"/>
      <c r="DI2423" s="20"/>
      <c r="DJ2423" s="20"/>
      <c r="DK2423" s="20"/>
      <c r="DL2423" s="20"/>
    </row>
    <row r="2424" spans="1:116" ht="30" customHeight="1">
      <c r="A2424" s="4" t="s">
        <v>8053</v>
      </c>
      <c r="B2424" s="5">
        <v>2422</v>
      </c>
      <c r="C2424" s="6">
        <v>13198</v>
      </c>
      <c r="D2424" s="6"/>
      <c r="E2424" s="43" t="s">
        <v>8116</v>
      </c>
      <c r="F2424" s="3" t="s">
        <v>8117</v>
      </c>
      <c r="G2424" s="3" t="s">
        <v>8118</v>
      </c>
      <c r="H2424" s="3" t="s">
        <v>516</v>
      </c>
      <c r="I2424" s="3" t="s">
        <v>42</v>
      </c>
      <c r="J2424" s="3" t="s">
        <v>8119</v>
      </c>
      <c r="K2424" s="6"/>
      <c r="L2424" s="3"/>
      <c r="M2424" s="6">
        <v>60</v>
      </c>
      <c r="N2424" s="3" t="s">
        <v>44</v>
      </c>
      <c r="O2424" s="3" t="s">
        <v>8057</v>
      </c>
      <c r="P2424" s="3" t="s">
        <v>8120</v>
      </c>
      <c r="Q2424" s="3" t="s">
        <v>8121</v>
      </c>
      <c r="R2424" s="156">
        <v>7.5</v>
      </c>
      <c r="T2424" s="23">
        <v>5.9</v>
      </c>
      <c r="U2424" s="1">
        <v>5.9</v>
      </c>
      <c r="V2424" s="21">
        <v>8.9700000000000006</v>
      </c>
      <c r="AD2424" s="22">
        <v>8.9700000000000006</v>
      </c>
      <c r="AE2424" s="24">
        <v>8.9700000000000006</v>
      </c>
      <c r="AN2424" s="25">
        <v>7.5</v>
      </c>
      <c r="AO2424" s="20" t="s">
        <v>47</v>
      </c>
      <c r="AP2424" s="24" t="s">
        <v>48</v>
      </c>
      <c r="AQ2424" s="20" t="e">
        <f>AVERAGE(SMALL(AE2424:AI2424,1),SMALL(AE2424:AI2424,2))</f>
        <v>#NUM!</v>
      </c>
      <c r="AR2424" s="20" t="e">
        <f>IF(R2424 &lt;=( AVERAGE(SMALL(AE2424:AI2424,1),SMALL(AE2424:AI2424,2))), R2424, "")</f>
        <v>#NUM!</v>
      </c>
      <c r="AS2424" s="20" t="e">
        <f>AVERAGE(SMALL(AJ2424:AM2424,1),SMALL(AJ2424:AM2424,2))</f>
        <v>#NUM!</v>
      </c>
      <c r="AT2424" s="20">
        <f>T2424*1.075</f>
        <v>6.3425000000000002</v>
      </c>
      <c r="AU2424" s="20">
        <f>U2424*1.075</f>
        <v>6.3425000000000002</v>
      </c>
      <c r="AV2424" s="22">
        <f>MIN(AN2424,AT2424,AU2424)</f>
        <v>6.3425000000000002</v>
      </c>
      <c r="AW2424" s="20" t="s">
        <v>71</v>
      </c>
      <c r="AX2424" s="20" t="s">
        <v>72</v>
      </c>
      <c r="AY2424" s="25">
        <v>6.34</v>
      </c>
      <c r="AZ2424" s="27">
        <f>IF(AND(AY2424&gt;0,AY2424&lt;=10),AY2424*0.25,IF(AND(AY2424&gt;10,AY2424&lt;=50),AY2424*0.17,IF(AND(AY2424&gt;10,AY2424&lt;=100),AY2424*0.12,IF(AY2424&gt;100,AY2424*0.1))))</f>
        <v>1.585</v>
      </c>
      <c r="BA2424" s="3">
        <f>AZ2424+AY2424</f>
        <v>7.9249999999999998</v>
      </c>
      <c r="BB2424" s="25">
        <f>BA2424+BA2424*0.08</f>
        <v>8.5589999999999993</v>
      </c>
      <c r="BC2424" s="20" t="s">
        <v>12295</v>
      </c>
      <c r="BP2424" s="20"/>
      <c r="BQ2424" s="20"/>
      <c r="BR2424" s="20"/>
      <c r="BS2424" s="20"/>
      <c r="BT2424" s="20"/>
      <c r="BU2424" s="20"/>
      <c r="BV2424" s="20"/>
      <c r="BW2424" s="20"/>
      <c r="BX2424" s="20"/>
      <c r="BY2424" s="20"/>
      <c r="BZ2424" s="20"/>
      <c r="CA2424" s="20"/>
      <c r="CB2424" s="20"/>
      <c r="CC2424" s="20"/>
      <c r="CD2424" s="20"/>
      <c r="CE2424" s="20"/>
      <c r="CF2424" s="20"/>
      <c r="CG2424" s="20"/>
      <c r="CH2424" s="20"/>
      <c r="CI2424" s="20"/>
      <c r="CJ2424" s="20"/>
      <c r="CK2424" s="20"/>
      <c r="CL2424" s="20"/>
      <c r="CM2424" s="20"/>
      <c r="CN2424" s="20"/>
      <c r="CO2424" s="20"/>
      <c r="CP2424" s="20"/>
      <c r="CQ2424" s="20"/>
      <c r="CR2424" s="20"/>
      <c r="CS2424" s="20"/>
      <c r="CT2424" s="20"/>
      <c r="CU2424" s="20"/>
      <c r="CV2424" s="20"/>
      <c r="CW2424" s="20"/>
      <c r="CX2424" s="20"/>
      <c r="CY2424" s="20"/>
      <c r="CZ2424" s="20"/>
      <c r="DA2424" s="20"/>
      <c r="DB2424" s="20"/>
      <c r="DC2424" s="20"/>
      <c r="DD2424" s="20"/>
      <c r="DE2424" s="20"/>
      <c r="DF2424" s="20"/>
      <c r="DG2424" s="20"/>
      <c r="DH2424" s="20"/>
      <c r="DI2424" s="20"/>
      <c r="DJ2424" s="20"/>
      <c r="DK2424" s="20"/>
      <c r="DL2424" s="20"/>
    </row>
    <row r="2425" spans="1:116" ht="30" customHeight="1">
      <c r="A2425" s="4" t="s">
        <v>8053</v>
      </c>
      <c r="B2425" s="5">
        <v>2423</v>
      </c>
      <c r="C2425" s="6">
        <v>12082</v>
      </c>
      <c r="D2425" s="6"/>
      <c r="E2425" s="43" t="s">
        <v>8227</v>
      </c>
      <c r="F2425" s="3" t="s">
        <v>8228</v>
      </c>
      <c r="G2425" s="3" t="s">
        <v>8229</v>
      </c>
      <c r="H2425" s="3" t="s">
        <v>8232</v>
      </c>
      <c r="I2425" s="3" t="s">
        <v>42</v>
      </c>
      <c r="J2425" s="3" t="s">
        <v>8119</v>
      </c>
      <c r="K2425" s="6"/>
      <c r="L2425" s="3"/>
      <c r="M2425" s="6">
        <v>60</v>
      </c>
      <c r="N2425" s="3" t="s">
        <v>44</v>
      </c>
      <c r="O2425" s="3" t="s">
        <v>8057</v>
      </c>
      <c r="P2425" s="3" t="s">
        <v>8120</v>
      </c>
      <c r="Q2425" s="3" t="s">
        <v>8233</v>
      </c>
      <c r="R2425" s="156">
        <v>18.12</v>
      </c>
      <c r="T2425" s="23">
        <v>17.8</v>
      </c>
      <c r="U2425" s="1">
        <v>17.8</v>
      </c>
      <c r="V2425" s="21">
        <v>21.44</v>
      </c>
      <c r="AB2425" s="22">
        <v>17.18</v>
      </c>
      <c r="AC2425" s="22">
        <v>25.3</v>
      </c>
      <c r="AE2425" s="24">
        <v>21.44</v>
      </c>
      <c r="AN2425" s="25">
        <v>14.603999999999999</v>
      </c>
      <c r="AO2425" s="20" t="s">
        <v>332</v>
      </c>
      <c r="AP2425" s="24" t="s">
        <v>333</v>
      </c>
      <c r="AQ2425" s="20" t="e">
        <f>AVERAGE(SMALL(AE2425:AI2425,1),SMALL(AE2425:AI2425,2))</f>
        <v>#NUM!</v>
      </c>
      <c r="AR2425" s="20" t="e">
        <f>IF(R2425 &lt;=( AVERAGE(SMALL(AE2425:AI2425,1),SMALL(AE2425:AI2425,2))), R2425, "")</f>
        <v>#NUM!</v>
      </c>
      <c r="AS2425" s="20" t="e">
        <f>AVERAGE(SMALL(AJ2425:AM2425,1),SMALL(AJ2425:AM2425,2))</f>
        <v>#NUM!</v>
      </c>
      <c r="AT2425" s="20">
        <f>T2425*1.075</f>
        <v>19.135000000000002</v>
      </c>
      <c r="AU2425" s="20">
        <f>U2425*1.075</f>
        <v>19.135000000000002</v>
      </c>
      <c r="AV2425" s="22">
        <f>MIN(AN2425,AT2425,AU2425)</f>
        <v>14.603999999999999</v>
      </c>
      <c r="AW2425" s="20" t="s">
        <v>332</v>
      </c>
      <c r="AX2425" s="20" t="s">
        <v>333</v>
      </c>
      <c r="AY2425" s="25">
        <v>15.488</v>
      </c>
      <c r="AZ2425" s="27">
        <f>IF(AND(AY2425&gt;0,AY2425&lt;=10),AY2425*0.25,IF(AND(AY2425&gt;10,AY2425&lt;=50),AY2425*0.17,IF(AND(AY2425&gt;10,AY2425&lt;=100),AY2425*0.12,IF(AY2425&gt;100,AY2425*0.1))))</f>
        <v>2.6329600000000002</v>
      </c>
      <c r="BA2425" s="3">
        <f>AZ2425+AY2425</f>
        <v>18.12096</v>
      </c>
      <c r="BB2425" s="25">
        <f>BA2425+BA2425*0.08</f>
        <v>19.570636799999999</v>
      </c>
      <c r="BC2425" s="20" t="s">
        <v>12295</v>
      </c>
      <c r="BP2425" s="20"/>
      <c r="BQ2425" s="20"/>
      <c r="BR2425" s="20"/>
      <c r="BS2425" s="20"/>
      <c r="BT2425" s="20"/>
      <c r="BU2425" s="20"/>
      <c r="BV2425" s="20"/>
      <c r="BW2425" s="20"/>
      <c r="BX2425" s="20"/>
      <c r="BY2425" s="20"/>
      <c r="BZ2425" s="20"/>
      <c r="CA2425" s="20"/>
      <c r="CB2425" s="20"/>
      <c r="CC2425" s="20"/>
      <c r="CD2425" s="20"/>
      <c r="CE2425" s="20"/>
      <c r="CF2425" s="20"/>
      <c r="CG2425" s="20"/>
      <c r="CH2425" s="20"/>
      <c r="CI2425" s="20"/>
      <c r="CJ2425" s="20"/>
      <c r="CK2425" s="20"/>
      <c r="CL2425" s="20"/>
      <c r="CM2425" s="20"/>
      <c r="CN2425" s="20"/>
      <c r="CO2425" s="20"/>
      <c r="CP2425" s="20"/>
      <c r="CQ2425" s="20"/>
      <c r="CR2425" s="20"/>
      <c r="CS2425" s="20"/>
      <c r="CT2425" s="20"/>
      <c r="CU2425" s="20"/>
      <c r="CV2425" s="20"/>
      <c r="CW2425" s="20"/>
      <c r="CX2425" s="20"/>
      <c r="CY2425" s="20"/>
      <c r="CZ2425" s="20"/>
      <c r="DA2425" s="20"/>
      <c r="DB2425" s="20"/>
      <c r="DC2425" s="20"/>
      <c r="DD2425" s="20"/>
      <c r="DE2425" s="20"/>
      <c r="DF2425" s="20"/>
      <c r="DG2425" s="20"/>
      <c r="DH2425" s="20"/>
      <c r="DI2425" s="20"/>
      <c r="DJ2425" s="20"/>
      <c r="DK2425" s="20"/>
      <c r="DL2425" s="20"/>
    </row>
    <row r="2426" spans="1:116" ht="30" customHeight="1">
      <c r="A2426" s="4" t="s">
        <v>8053</v>
      </c>
      <c r="B2426" s="5">
        <v>2424</v>
      </c>
      <c r="C2426" s="6">
        <v>12085</v>
      </c>
      <c r="D2426" s="6"/>
      <c r="E2426" s="43" t="s">
        <v>8227</v>
      </c>
      <c r="F2426" s="3" t="s">
        <v>8228</v>
      </c>
      <c r="G2426" s="3" t="s">
        <v>8229</v>
      </c>
      <c r="H2426" s="3" t="s">
        <v>8230</v>
      </c>
      <c r="I2426" s="3" t="s">
        <v>42</v>
      </c>
      <c r="J2426" s="3" t="s">
        <v>6695</v>
      </c>
      <c r="K2426" s="6"/>
      <c r="L2426" s="3"/>
      <c r="M2426" s="6">
        <v>60</v>
      </c>
      <c r="N2426" s="3" t="s">
        <v>44</v>
      </c>
      <c r="O2426" s="3" t="s">
        <v>8057</v>
      </c>
      <c r="P2426" s="3" t="s">
        <v>8120</v>
      </c>
      <c r="Q2426" s="3" t="s">
        <v>8231</v>
      </c>
      <c r="R2426" s="156">
        <v>18.149999999999999</v>
      </c>
      <c r="T2426" s="23">
        <v>18.3</v>
      </c>
      <c r="U2426" s="1">
        <v>18.3</v>
      </c>
      <c r="V2426" s="21">
        <v>20.34</v>
      </c>
      <c r="AB2426" s="22">
        <v>18.18</v>
      </c>
      <c r="AC2426" s="22">
        <v>25.3</v>
      </c>
      <c r="AE2426" s="24">
        <v>20.34</v>
      </c>
      <c r="AN2426" s="25">
        <v>18.149999999999999</v>
      </c>
      <c r="AO2426" s="20" t="s">
        <v>47</v>
      </c>
      <c r="AP2426" s="24" t="s">
        <v>48</v>
      </c>
      <c r="AQ2426" s="20" t="e">
        <f>AVERAGE(SMALL(AE2426:AI2426,1),SMALL(AE2426:AI2426,2))</f>
        <v>#NUM!</v>
      </c>
      <c r="AR2426" s="20" t="e">
        <f>IF(R2426 &lt;=( AVERAGE(SMALL(AE2426:AI2426,1),SMALL(AE2426:AI2426,2))), R2426, "")</f>
        <v>#NUM!</v>
      </c>
      <c r="AS2426" s="20" t="e">
        <f>AVERAGE(SMALL(AJ2426:AM2426,1),SMALL(AJ2426:AM2426,2))</f>
        <v>#NUM!</v>
      </c>
      <c r="AT2426" s="20">
        <f>T2426*1.075</f>
        <v>19.672499999999999</v>
      </c>
      <c r="AU2426" s="20">
        <f>U2426*1.075</f>
        <v>19.672499999999999</v>
      </c>
      <c r="AV2426" s="22">
        <f>MIN(AN2426,AT2426,AU2426)</f>
        <v>18.149999999999999</v>
      </c>
      <c r="AW2426" s="26" t="s">
        <v>49</v>
      </c>
      <c r="AX2426" s="20" t="s">
        <v>48</v>
      </c>
      <c r="AY2426" s="25">
        <v>18.149999999999999</v>
      </c>
      <c r="AZ2426" s="27">
        <f>IF(AND(AY2426&gt;0,AY2426&lt;=10),AY2426*0.25,IF(AND(AY2426&gt;10,AY2426&lt;=50),AY2426*0.17,IF(AND(AY2426&gt;10,AY2426&lt;=100),AY2426*0.12,IF(AY2426&gt;100,AY2426*0.1))))</f>
        <v>3.0855000000000001</v>
      </c>
      <c r="BA2426" s="3">
        <f>AZ2426+AY2426</f>
        <v>21.235499999999998</v>
      </c>
      <c r="BB2426" s="25">
        <f>BA2426+BA2426*0.08</f>
        <v>22.934339999999999</v>
      </c>
      <c r="BC2426" s="20" t="s">
        <v>12295</v>
      </c>
      <c r="BP2426" s="20"/>
      <c r="BQ2426" s="20"/>
      <c r="BR2426" s="20"/>
      <c r="BS2426" s="20"/>
      <c r="BT2426" s="20"/>
      <c r="BU2426" s="20"/>
      <c r="BV2426" s="20"/>
      <c r="BW2426" s="20"/>
      <c r="BX2426" s="20"/>
      <c r="BY2426" s="20"/>
      <c r="BZ2426" s="20"/>
      <c r="CA2426" s="20"/>
      <c r="CB2426" s="20"/>
      <c r="CC2426" s="20"/>
      <c r="CD2426" s="20"/>
      <c r="CE2426" s="20"/>
      <c r="CF2426" s="20"/>
      <c r="CG2426" s="20"/>
      <c r="CH2426" s="20"/>
      <c r="CI2426" s="20"/>
      <c r="CJ2426" s="20"/>
      <c r="CK2426" s="20"/>
      <c r="CL2426" s="20"/>
      <c r="CM2426" s="20"/>
      <c r="CN2426" s="20"/>
      <c r="CO2426" s="20"/>
      <c r="CP2426" s="20"/>
      <c r="CQ2426" s="20"/>
      <c r="CR2426" s="20"/>
      <c r="CS2426" s="20"/>
      <c r="CT2426" s="20"/>
      <c r="CU2426" s="20"/>
      <c r="CV2426" s="20"/>
      <c r="CW2426" s="20"/>
      <c r="CX2426" s="20"/>
      <c r="CY2426" s="20"/>
      <c r="CZ2426" s="20"/>
      <c r="DA2426" s="20"/>
      <c r="DB2426" s="20"/>
      <c r="DC2426" s="20"/>
      <c r="DD2426" s="20"/>
      <c r="DE2426" s="20"/>
      <c r="DF2426" s="20"/>
      <c r="DG2426" s="20"/>
      <c r="DH2426" s="20"/>
      <c r="DI2426" s="20"/>
      <c r="DJ2426" s="20"/>
      <c r="DK2426" s="20"/>
      <c r="DL2426" s="20"/>
    </row>
    <row r="2427" spans="1:116" ht="30" customHeight="1">
      <c r="A2427" s="4" t="s">
        <v>8053</v>
      </c>
      <c r="B2427" s="5">
        <v>2425</v>
      </c>
      <c r="C2427" s="6">
        <v>5781</v>
      </c>
      <c r="D2427" s="6"/>
      <c r="E2427" s="43" t="s">
        <v>8261</v>
      </c>
      <c r="F2427" s="3" t="s">
        <v>4015</v>
      </c>
      <c r="G2427" s="3" t="s">
        <v>4016</v>
      </c>
      <c r="H2427" s="3" t="s">
        <v>530</v>
      </c>
      <c r="I2427" s="3" t="s">
        <v>102</v>
      </c>
      <c r="J2427" s="3" t="s">
        <v>396</v>
      </c>
      <c r="K2427" s="6"/>
      <c r="L2427" s="3"/>
      <c r="M2427" s="6">
        <v>30</v>
      </c>
      <c r="N2427" s="3" t="s">
        <v>44</v>
      </c>
      <c r="O2427" s="3" t="s">
        <v>8057</v>
      </c>
      <c r="P2427" s="3" t="s">
        <v>8262</v>
      </c>
      <c r="Q2427" s="3" t="s">
        <v>8263</v>
      </c>
      <c r="R2427" s="156">
        <v>8.14</v>
      </c>
      <c r="T2427" s="23">
        <v>7.6</v>
      </c>
      <c r="U2427" s="1">
        <v>7.6</v>
      </c>
      <c r="V2427" s="21">
        <v>11.85</v>
      </c>
      <c r="AB2427" s="22">
        <v>10.34</v>
      </c>
      <c r="AC2427" s="22">
        <v>8.75</v>
      </c>
      <c r="AE2427" s="24">
        <v>11.85</v>
      </c>
      <c r="AN2427" s="25">
        <v>8.14</v>
      </c>
      <c r="AO2427" s="20" t="s">
        <v>47</v>
      </c>
      <c r="AP2427" s="24" t="s">
        <v>48</v>
      </c>
      <c r="AQ2427" s="20" t="e">
        <f>AVERAGE(SMALL(AE2427:AI2427,1),SMALL(AE2427:AI2427,2))</f>
        <v>#NUM!</v>
      </c>
      <c r="AR2427" s="20" t="e">
        <f>IF(R2427 &lt;=( AVERAGE(SMALL(AE2427:AI2427,1),SMALL(AE2427:AI2427,2))), R2427, "")</f>
        <v>#NUM!</v>
      </c>
      <c r="AS2427" s="20" t="e">
        <f>AVERAGE(SMALL(AJ2427:AM2427,1),SMALL(AJ2427:AM2427,2))</f>
        <v>#NUM!</v>
      </c>
      <c r="AT2427" s="20">
        <f>T2427*1.075</f>
        <v>8.17</v>
      </c>
      <c r="AU2427" s="20">
        <f>U2427*1.075</f>
        <v>8.17</v>
      </c>
      <c r="AV2427" s="22">
        <f>MIN(AN2427,AT2427,AU2427)</f>
        <v>8.14</v>
      </c>
      <c r="AW2427" s="20" t="s">
        <v>71</v>
      </c>
      <c r="AX2427" s="20" t="s">
        <v>72</v>
      </c>
      <c r="AY2427" s="25">
        <v>8.14</v>
      </c>
      <c r="AZ2427" s="27">
        <f>IF(AND(AY2427&gt;0,AY2427&lt;=10),AY2427*0.25,IF(AND(AY2427&gt;10,AY2427&lt;=50),AY2427*0.17,IF(AND(AY2427&gt;10,AY2427&lt;=100),AY2427*0.12,IF(AY2427&gt;100,AY2427*0.1))))</f>
        <v>2.0350000000000001</v>
      </c>
      <c r="BA2427" s="3">
        <f>AZ2427+AY2427</f>
        <v>10.175000000000001</v>
      </c>
      <c r="BB2427" s="25">
        <f>BA2427+BA2427*0.08</f>
        <v>10.989000000000001</v>
      </c>
      <c r="BC2427" s="20" t="s">
        <v>12295</v>
      </c>
      <c r="BP2427" s="20"/>
      <c r="BQ2427" s="20"/>
      <c r="BR2427" s="20"/>
      <c r="BS2427" s="20"/>
      <c r="BT2427" s="20"/>
      <c r="BU2427" s="20"/>
      <c r="BV2427" s="20"/>
      <c r="BW2427" s="20"/>
      <c r="BX2427" s="20"/>
      <c r="BY2427" s="20"/>
      <c r="BZ2427" s="20"/>
      <c r="CA2427" s="20"/>
      <c r="CB2427" s="20"/>
      <c r="CC2427" s="20"/>
      <c r="CD2427" s="20"/>
      <c r="CE2427" s="20"/>
      <c r="CF2427" s="20"/>
      <c r="CG2427" s="20"/>
      <c r="CH2427" s="20"/>
      <c r="CI2427" s="20"/>
      <c r="CJ2427" s="20"/>
      <c r="CK2427" s="20"/>
      <c r="CL2427" s="20"/>
      <c r="CM2427" s="20"/>
      <c r="CN2427" s="20"/>
      <c r="CO2427" s="20"/>
      <c r="CP2427" s="20"/>
      <c r="CQ2427" s="20"/>
      <c r="CR2427" s="20"/>
      <c r="CS2427" s="20"/>
      <c r="CT2427" s="20"/>
      <c r="CU2427" s="20"/>
      <c r="CV2427" s="20"/>
      <c r="CW2427" s="20"/>
      <c r="CX2427" s="20"/>
      <c r="CY2427" s="20"/>
      <c r="CZ2427" s="20"/>
      <c r="DA2427" s="20"/>
      <c r="DB2427" s="20"/>
      <c r="DC2427" s="20"/>
      <c r="DD2427" s="20"/>
      <c r="DE2427" s="20"/>
      <c r="DF2427" s="20"/>
      <c r="DG2427" s="20"/>
      <c r="DH2427" s="20"/>
      <c r="DI2427" s="20"/>
      <c r="DJ2427" s="20"/>
      <c r="DK2427" s="20"/>
      <c r="DL2427" s="20"/>
    </row>
    <row r="2428" spans="1:116" ht="30" customHeight="1">
      <c r="A2428" s="4" t="s">
        <v>8053</v>
      </c>
      <c r="B2428" s="5">
        <v>2426</v>
      </c>
      <c r="C2428" s="6">
        <v>5901</v>
      </c>
      <c r="D2428" s="6"/>
      <c r="E2428" s="43" t="s">
        <v>8234</v>
      </c>
      <c r="F2428" s="3" t="s">
        <v>8235</v>
      </c>
      <c r="G2428" s="3" t="s">
        <v>1079</v>
      </c>
      <c r="H2428" s="3" t="s">
        <v>1080</v>
      </c>
      <c r="I2428" s="3" t="s">
        <v>42</v>
      </c>
      <c r="J2428" s="3" t="s">
        <v>396</v>
      </c>
      <c r="K2428" s="6"/>
      <c r="L2428" s="3"/>
      <c r="M2428" s="6">
        <v>30</v>
      </c>
      <c r="N2428" s="3" t="s">
        <v>44</v>
      </c>
      <c r="O2428" s="3" t="s">
        <v>8057</v>
      </c>
      <c r="P2428" s="3" t="s">
        <v>8063</v>
      </c>
      <c r="Q2428" s="3" t="s">
        <v>8236</v>
      </c>
      <c r="R2428" s="156">
        <v>1.56</v>
      </c>
      <c r="T2428" s="23">
        <v>1.45</v>
      </c>
      <c r="U2428" s="1">
        <v>1.45</v>
      </c>
      <c r="V2428" s="21">
        <v>2.29</v>
      </c>
      <c r="AE2428" s="24">
        <v>2.29</v>
      </c>
      <c r="AN2428" s="25">
        <v>1.208</v>
      </c>
      <c r="AO2428" s="20" t="s">
        <v>332</v>
      </c>
      <c r="AP2428" s="24" t="s">
        <v>333</v>
      </c>
      <c r="AQ2428" s="20" t="e">
        <f>AVERAGE(SMALL(AE2428:AI2428,1),SMALL(AE2428:AI2428,2))</f>
        <v>#NUM!</v>
      </c>
      <c r="AR2428" s="20" t="e">
        <f>IF(R2428 &lt;=( AVERAGE(SMALL(AE2428:AI2428,1),SMALL(AE2428:AI2428,2))), R2428, "")</f>
        <v>#NUM!</v>
      </c>
      <c r="AS2428" s="20" t="e">
        <f>AVERAGE(SMALL(AJ2428:AM2428,1),SMALL(AJ2428:AM2428,2))</f>
        <v>#NUM!</v>
      </c>
      <c r="AT2428" s="20">
        <f>T2428*1.075</f>
        <v>1.5587499999999999</v>
      </c>
      <c r="AU2428" s="20">
        <f>U2428*1.075</f>
        <v>1.5587499999999999</v>
      </c>
      <c r="AV2428" s="22">
        <f>MIN(AN2428,AT2428,AU2428)</f>
        <v>1.208</v>
      </c>
      <c r="AW2428" s="20" t="s">
        <v>332</v>
      </c>
      <c r="AX2428" s="20" t="s">
        <v>333</v>
      </c>
      <c r="AY2428" s="25">
        <v>1.208</v>
      </c>
      <c r="AZ2428" s="27">
        <f>IF(AND(AY2428&gt;0,AY2428&lt;=10),AY2428*0.25,IF(AND(AY2428&gt;10,AY2428&lt;=50),AY2428*0.17,IF(AND(AY2428&gt;10,AY2428&lt;=100),AY2428*0.12,IF(AY2428&gt;100,AY2428*0.1))))</f>
        <v>0.30199999999999999</v>
      </c>
      <c r="BA2428" s="3">
        <f>AZ2428+AY2428</f>
        <v>1.51</v>
      </c>
      <c r="BB2428" s="25">
        <f>BA2428+BA2428*0.08</f>
        <v>1.6308</v>
      </c>
      <c r="BC2428" s="20" t="s">
        <v>12295</v>
      </c>
      <c r="BP2428" s="20"/>
      <c r="BQ2428" s="20"/>
      <c r="BR2428" s="20"/>
      <c r="BS2428" s="20"/>
      <c r="BT2428" s="20"/>
      <c r="BU2428" s="20"/>
      <c r="BV2428" s="20"/>
      <c r="BW2428" s="20"/>
      <c r="BX2428" s="20"/>
      <c r="BY2428" s="20"/>
      <c r="BZ2428" s="20"/>
      <c r="CA2428" s="20"/>
      <c r="CB2428" s="20"/>
      <c r="CC2428" s="20"/>
      <c r="CD2428" s="20"/>
      <c r="CE2428" s="20"/>
      <c r="CF2428" s="20"/>
      <c r="CG2428" s="20"/>
      <c r="CH2428" s="20"/>
      <c r="CI2428" s="20"/>
      <c r="CJ2428" s="20"/>
      <c r="CK2428" s="20"/>
      <c r="CL2428" s="20"/>
      <c r="CM2428" s="20"/>
      <c r="CN2428" s="20"/>
      <c r="CO2428" s="20"/>
      <c r="CP2428" s="20"/>
      <c r="CQ2428" s="20"/>
      <c r="CR2428" s="20"/>
      <c r="CS2428" s="20"/>
      <c r="CT2428" s="20"/>
      <c r="CU2428" s="20"/>
      <c r="CV2428" s="20"/>
      <c r="CW2428" s="20"/>
      <c r="CX2428" s="20"/>
      <c r="CY2428" s="20"/>
      <c r="CZ2428" s="20"/>
      <c r="DA2428" s="20"/>
      <c r="DB2428" s="20"/>
      <c r="DC2428" s="20"/>
      <c r="DD2428" s="20"/>
      <c r="DE2428" s="20"/>
      <c r="DF2428" s="20"/>
      <c r="DG2428" s="20"/>
      <c r="DH2428" s="20"/>
      <c r="DI2428" s="20"/>
      <c r="DJ2428" s="20"/>
      <c r="DK2428" s="20"/>
      <c r="DL2428" s="20"/>
    </row>
    <row r="2429" spans="1:116" ht="30" customHeight="1">
      <c r="A2429" s="4" t="s">
        <v>8053</v>
      </c>
      <c r="B2429" s="5">
        <v>2427</v>
      </c>
      <c r="C2429" s="6">
        <v>5902</v>
      </c>
      <c r="D2429" s="6"/>
      <c r="E2429" s="43" t="s">
        <v>8237</v>
      </c>
      <c r="F2429" s="3" t="s">
        <v>1160</v>
      </c>
      <c r="G2429" s="3" t="s">
        <v>1161</v>
      </c>
      <c r="H2429" s="3" t="s">
        <v>138</v>
      </c>
      <c r="I2429" s="3" t="s">
        <v>1510</v>
      </c>
      <c r="J2429" s="3" t="s">
        <v>5598</v>
      </c>
      <c r="K2429" s="6"/>
      <c r="L2429" s="3"/>
      <c r="M2429" s="6">
        <v>10</v>
      </c>
      <c r="N2429" s="3" t="s">
        <v>44</v>
      </c>
      <c r="O2429" s="3" t="s">
        <v>8057</v>
      </c>
      <c r="P2429" s="3" t="s">
        <v>8063</v>
      </c>
      <c r="Q2429" s="3" t="s">
        <v>8238</v>
      </c>
      <c r="R2429" s="156">
        <v>2.2000000000000002</v>
      </c>
      <c r="T2429" s="23">
        <v>1.3</v>
      </c>
      <c r="U2429" s="1">
        <v>1.3</v>
      </c>
      <c r="W2429" s="22">
        <v>2.2000000000000002</v>
      </c>
      <c r="AN2429" s="25">
        <v>2.2000000000000002</v>
      </c>
      <c r="AO2429" s="20" t="s">
        <v>47</v>
      </c>
      <c r="AP2429" s="24" t="s">
        <v>48</v>
      </c>
      <c r="AQ2429" s="20" t="e">
        <f>AVERAGE(SMALL(AE2429:AI2429,1),SMALL(AE2429:AI2429,2))</f>
        <v>#NUM!</v>
      </c>
      <c r="AR2429" s="20" t="e">
        <f>IF(R2429 &lt;=( AVERAGE(SMALL(AE2429:AI2429,1),SMALL(AE2429:AI2429,2))), R2429, "")</f>
        <v>#NUM!</v>
      </c>
      <c r="AS2429" s="20" t="e">
        <f>AVERAGE(SMALL(AJ2429:AM2429,1),SMALL(AJ2429:AM2429,2))</f>
        <v>#NUM!</v>
      </c>
      <c r="AT2429" s="20">
        <f>T2429*1.075</f>
        <v>1.3975</v>
      </c>
      <c r="AU2429" s="20">
        <f>U2429*1.075</f>
        <v>1.3975</v>
      </c>
      <c r="AV2429" s="22">
        <f>MIN(AN2429,AT2429,AU2429)</f>
        <v>1.3975</v>
      </c>
      <c r="AW2429" s="20" t="s">
        <v>71</v>
      </c>
      <c r="AX2429" s="20" t="s">
        <v>72</v>
      </c>
      <c r="AY2429" s="25">
        <v>1.397</v>
      </c>
      <c r="AZ2429" s="27">
        <f>IF(AND(AY2429&gt;0,AY2429&lt;=10),AY2429*0.25,IF(AND(AY2429&gt;10,AY2429&lt;=50),AY2429*0.17,IF(AND(AY2429&gt;10,AY2429&lt;=100),AY2429*0.12,IF(AY2429&gt;100,AY2429*0.1))))</f>
        <v>0.34925</v>
      </c>
      <c r="BA2429" s="3">
        <f>AZ2429+AY2429</f>
        <v>1.7462500000000001</v>
      </c>
      <c r="BB2429" s="25">
        <f>BA2429+BA2429*0.08</f>
        <v>1.88595</v>
      </c>
      <c r="BC2429" s="20" t="s">
        <v>12295</v>
      </c>
      <c r="BP2429" s="20"/>
      <c r="BQ2429" s="20"/>
      <c r="BR2429" s="20"/>
      <c r="BS2429" s="20"/>
      <c r="BT2429" s="20"/>
      <c r="BU2429" s="20"/>
      <c r="BV2429" s="20"/>
      <c r="BW2429" s="20"/>
      <c r="BX2429" s="20"/>
      <c r="BY2429" s="20"/>
      <c r="BZ2429" s="20"/>
      <c r="CA2429" s="20"/>
      <c r="CB2429" s="20"/>
      <c r="CC2429" s="20"/>
      <c r="CD2429" s="20"/>
      <c r="CE2429" s="20"/>
      <c r="CF2429" s="20"/>
      <c r="CG2429" s="20"/>
      <c r="CH2429" s="20"/>
      <c r="CI2429" s="20"/>
      <c r="CJ2429" s="20"/>
      <c r="CK2429" s="20"/>
      <c r="CL2429" s="20"/>
      <c r="CM2429" s="20"/>
      <c r="CN2429" s="20"/>
      <c r="CO2429" s="20"/>
      <c r="CP2429" s="20"/>
      <c r="CQ2429" s="20"/>
      <c r="CR2429" s="20"/>
      <c r="CS2429" s="20"/>
      <c r="CT2429" s="20"/>
      <c r="CU2429" s="20"/>
      <c r="CV2429" s="20"/>
      <c r="CW2429" s="20"/>
      <c r="CX2429" s="20"/>
      <c r="CY2429" s="20"/>
      <c r="CZ2429" s="20"/>
      <c r="DA2429" s="20"/>
      <c r="DB2429" s="20"/>
      <c r="DC2429" s="20"/>
      <c r="DD2429" s="20"/>
      <c r="DE2429" s="20"/>
      <c r="DF2429" s="20"/>
      <c r="DG2429" s="20"/>
      <c r="DH2429" s="20"/>
      <c r="DI2429" s="20"/>
      <c r="DJ2429" s="20"/>
      <c r="DK2429" s="20"/>
      <c r="DL2429" s="20"/>
    </row>
    <row r="2430" spans="1:116" ht="30" customHeight="1">
      <c r="A2430" s="4" t="s">
        <v>8053</v>
      </c>
      <c r="B2430" s="5">
        <v>2428</v>
      </c>
      <c r="C2430" s="6">
        <v>5903</v>
      </c>
      <c r="D2430" s="6"/>
      <c r="E2430" s="43" t="s">
        <v>8237</v>
      </c>
      <c r="F2430" s="3" t="s">
        <v>1160</v>
      </c>
      <c r="G2430" s="3" t="s">
        <v>1161</v>
      </c>
      <c r="H2430" s="3" t="s">
        <v>201</v>
      </c>
      <c r="I2430" s="3" t="s">
        <v>1510</v>
      </c>
      <c r="J2430" s="3" t="s">
        <v>5598</v>
      </c>
      <c r="K2430" s="6"/>
      <c r="L2430" s="3"/>
      <c r="M2430" s="6">
        <v>10</v>
      </c>
      <c r="N2430" s="3" t="s">
        <v>44</v>
      </c>
      <c r="O2430" s="3" t="s">
        <v>8057</v>
      </c>
      <c r="P2430" s="3" t="s">
        <v>8058</v>
      </c>
      <c r="Q2430" s="3" t="s">
        <v>8239</v>
      </c>
      <c r="R2430" s="156">
        <v>2.2000000000000002</v>
      </c>
      <c r="T2430" s="23">
        <v>1.3</v>
      </c>
      <c r="U2430" s="1">
        <v>1.3</v>
      </c>
      <c r="W2430" s="22">
        <v>2.2000000000000002</v>
      </c>
      <c r="AN2430" s="25">
        <v>2.2000000000000002</v>
      </c>
      <c r="AO2430" s="20" t="s">
        <v>47</v>
      </c>
      <c r="AP2430" s="24" t="s">
        <v>48</v>
      </c>
      <c r="AQ2430" s="20" t="e">
        <f>AVERAGE(SMALL(AE2430:AI2430,1),SMALL(AE2430:AI2430,2))</f>
        <v>#NUM!</v>
      </c>
      <c r="AR2430" s="20" t="e">
        <f>IF(R2430 &lt;=( AVERAGE(SMALL(AE2430:AI2430,1),SMALL(AE2430:AI2430,2))), R2430, "")</f>
        <v>#NUM!</v>
      </c>
      <c r="AS2430" s="20" t="e">
        <f>AVERAGE(SMALL(AJ2430:AM2430,1),SMALL(AJ2430:AM2430,2))</f>
        <v>#NUM!</v>
      </c>
      <c r="AT2430" s="20">
        <f>T2430*1.075</f>
        <v>1.3975</v>
      </c>
      <c r="AU2430" s="20">
        <f>U2430*1.075</f>
        <v>1.3975</v>
      </c>
      <c r="AV2430" s="22">
        <f>MIN(AN2430,AT2430,AU2430)</f>
        <v>1.3975</v>
      </c>
      <c r="AW2430" s="20" t="s">
        <v>71</v>
      </c>
      <c r="AX2430" s="20" t="s">
        <v>72</v>
      </c>
      <c r="AY2430" s="25">
        <v>1.397</v>
      </c>
      <c r="AZ2430" s="27">
        <f>IF(AND(AY2430&gt;0,AY2430&lt;=10),AY2430*0.25,IF(AND(AY2430&gt;10,AY2430&lt;=50),AY2430*0.17,IF(AND(AY2430&gt;10,AY2430&lt;=100),AY2430*0.12,IF(AY2430&gt;100,AY2430*0.1))))</f>
        <v>0.34925</v>
      </c>
      <c r="BA2430" s="3">
        <f>AZ2430+AY2430</f>
        <v>1.7462500000000001</v>
      </c>
      <c r="BB2430" s="25">
        <f>BA2430+BA2430*0.08</f>
        <v>1.88595</v>
      </c>
      <c r="BC2430" s="20" t="s">
        <v>12295</v>
      </c>
      <c r="BP2430" s="20"/>
      <c r="BQ2430" s="20"/>
      <c r="BR2430" s="20"/>
      <c r="BS2430" s="20"/>
      <c r="BT2430" s="20"/>
      <c r="BU2430" s="20"/>
      <c r="BV2430" s="20"/>
      <c r="BW2430" s="20"/>
      <c r="BX2430" s="20"/>
      <c r="BY2430" s="20"/>
      <c r="BZ2430" s="20"/>
      <c r="CA2430" s="20"/>
      <c r="CB2430" s="20"/>
      <c r="CC2430" s="20"/>
      <c r="CD2430" s="20"/>
      <c r="CE2430" s="20"/>
      <c r="CF2430" s="20"/>
      <c r="CG2430" s="20"/>
      <c r="CH2430" s="20"/>
      <c r="CI2430" s="20"/>
      <c r="CJ2430" s="20"/>
      <c r="CK2430" s="20"/>
      <c r="CL2430" s="20"/>
      <c r="CM2430" s="20"/>
      <c r="CN2430" s="20"/>
      <c r="CO2430" s="20"/>
      <c r="CP2430" s="20"/>
      <c r="CQ2430" s="20"/>
      <c r="CR2430" s="20"/>
      <c r="CS2430" s="20"/>
      <c r="CT2430" s="20"/>
      <c r="CU2430" s="20"/>
      <c r="CV2430" s="20"/>
      <c r="CW2430" s="20"/>
      <c r="CX2430" s="20"/>
      <c r="CY2430" s="20"/>
      <c r="CZ2430" s="20"/>
      <c r="DA2430" s="20"/>
      <c r="DB2430" s="20"/>
      <c r="DC2430" s="20"/>
      <c r="DD2430" s="20"/>
      <c r="DE2430" s="20"/>
      <c r="DF2430" s="20"/>
      <c r="DG2430" s="20"/>
      <c r="DH2430" s="20"/>
      <c r="DI2430" s="20"/>
      <c r="DJ2430" s="20"/>
      <c r="DK2430" s="20"/>
      <c r="DL2430" s="20"/>
    </row>
    <row r="2431" spans="1:116" ht="30" customHeight="1">
      <c r="A2431" s="4" t="s">
        <v>8053</v>
      </c>
      <c r="B2431" s="5">
        <v>2429</v>
      </c>
      <c r="C2431" s="6">
        <v>6916</v>
      </c>
      <c r="D2431" s="6"/>
      <c r="E2431" s="43" t="s">
        <v>8054</v>
      </c>
      <c r="F2431" s="3" t="s">
        <v>8055</v>
      </c>
      <c r="G2431" s="3" t="s">
        <v>6141</v>
      </c>
      <c r="H2431" s="3" t="s">
        <v>516</v>
      </c>
      <c r="I2431" s="3" t="s">
        <v>102</v>
      </c>
      <c r="J2431" s="3" t="s">
        <v>8056</v>
      </c>
      <c r="K2431" s="6"/>
      <c r="L2431" s="3"/>
      <c r="M2431" s="6">
        <v>30</v>
      </c>
      <c r="N2431" s="3" t="s">
        <v>44</v>
      </c>
      <c r="O2431" s="3" t="s">
        <v>8057</v>
      </c>
      <c r="P2431" s="3" t="s">
        <v>8058</v>
      </c>
      <c r="Q2431" s="3" t="s">
        <v>8059</v>
      </c>
      <c r="R2431" s="156">
        <v>5.3</v>
      </c>
      <c r="T2431" s="23">
        <v>4.3</v>
      </c>
      <c r="U2431" s="1">
        <v>4.3</v>
      </c>
      <c r="V2431" s="21">
        <v>5.5</v>
      </c>
      <c r="AE2431" s="24">
        <v>5.5</v>
      </c>
      <c r="AN2431" s="25">
        <v>5.3</v>
      </c>
      <c r="AO2431" s="20" t="s">
        <v>47</v>
      </c>
      <c r="AP2431" s="24" t="s">
        <v>48</v>
      </c>
      <c r="AQ2431" s="20" t="e">
        <f>AVERAGE(SMALL(AE2431:AI2431,1),SMALL(AE2431:AI2431,2))</f>
        <v>#NUM!</v>
      </c>
      <c r="AR2431" s="20" t="e">
        <f>IF(R2431 &lt;=( AVERAGE(SMALL(AE2431:AI2431,1),SMALL(AE2431:AI2431,2))), R2431, "")</f>
        <v>#NUM!</v>
      </c>
      <c r="AS2431" s="20" t="e">
        <f>AVERAGE(SMALL(AJ2431:AM2431,1),SMALL(AJ2431:AM2431,2))</f>
        <v>#NUM!</v>
      </c>
      <c r="AT2431" s="20">
        <f>T2431*1.075</f>
        <v>4.6224999999999996</v>
      </c>
      <c r="AU2431" s="20">
        <f>U2431*1.075</f>
        <v>4.6224999999999996</v>
      </c>
      <c r="AV2431" s="22">
        <f>MIN(AN2431,AT2431,AU2431)</f>
        <v>4.6224999999999996</v>
      </c>
      <c r="AW2431" s="20" t="s">
        <v>71</v>
      </c>
      <c r="AX2431" s="20" t="s">
        <v>72</v>
      </c>
      <c r="AY2431" s="25">
        <v>4.6224999999999996</v>
      </c>
      <c r="AZ2431" s="27">
        <f>IF(AND(AY2431&gt;0,AY2431&lt;=10),AY2431*0.25,IF(AND(AY2431&gt;10,AY2431&lt;=50),AY2431*0.17,IF(AND(AY2431&gt;10,AY2431&lt;=100),AY2431*0.12,IF(AY2431&gt;100,AY2431*0.1))))</f>
        <v>1.1556249999999999</v>
      </c>
      <c r="BA2431" s="3">
        <f>AZ2431+AY2431</f>
        <v>5.7781249999999993</v>
      </c>
      <c r="BB2431" s="25">
        <f>BA2431+BA2431*0.08</f>
        <v>6.2403749999999993</v>
      </c>
      <c r="BC2431" s="20" t="s">
        <v>12295</v>
      </c>
      <c r="BP2431" s="20"/>
      <c r="BQ2431" s="20"/>
      <c r="BR2431" s="20"/>
      <c r="BS2431" s="20"/>
      <c r="BT2431" s="20"/>
      <c r="BU2431" s="20"/>
      <c r="BV2431" s="20"/>
      <c r="BW2431" s="20"/>
      <c r="BX2431" s="20"/>
      <c r="BY2431" s="20"/>
      <c r="BZ2431" s="20"/>
      <c r="CA2431" s="20"/>
      <c r="CB2431" s="20"/>
      <c r="CC2431" s="20"/>
      <c r="CD2431" s="20"/>
      <c r="CE2431" s="20"/>
      <c r="CF2431" s="20"/>
      <c r="CG2431" s="20"/>
      <c r="CH2431" s="20"/>
      <c r="CI2431" s="20"/>
      <c r="CJ2431" s="20"/>
      <c r="CK2431" s="20"/>
      <c r="CL2431" s="20"/>
      <c r="CM2431" s="20"/>
      <c r="CN2431" s="20"/>
      <c r="CO2431" s="20"/>
      <c r="CP2431" s="20"/>
      <c r="CQ2431" s="20"/>
      <c r="CR2431" s="20"/>
      <c r="CS2431" s="20"/>
      <c r="CT2431" s="20"/>
      <c r="CU2431" s="20"/>
      <c r="CV2431" s="20"/>
      <c r="CW2431" s="20"/>
      <c r="CX2431" s="20"/>
      <c r="CY2431" s="20"/>
      <c r="CZ2431" s="20"/>
      <c r="DA2431" s="20"/>
      <c r="DB2431" s="20"/>
      <c r="DC2431" s="20"/>
      <c r="DD2431" s="20"/>
      <c r="DE2431" s="20"/>
      <c r="DF2431" s="20"/>
      <c r="DG2431" s="20"/>
      <c r="DH2431" s="20"/>
      <c r="DI2431" s="20"/>
      <c r="DJ2431" s="20"/>
      <c r="DK2431" s="20"/>
      <c r="DL2431" s="20"/>
    </row>
    <row r="2432" spans="1:116" ht="30" customHeight="1">
      <c r="A2432" s="4" t="s">
        <v>8053</v>
      </c>
      <c r="B2432" s="5">
        <v>2430</v>
      </c>
      <c r="C2432" s="6">
        <v>2382</v>
      </c>
      <c r="D2432" s="6"/>
      <c r="E2432" s="43" t="s">
        <v>8179</v>
      </c>
      <c r="F2432" s="3" t="s">
        <v>8180</v>
      </c>
      <c r="G2432" s="3" t="s">
        <v>8181</v>
      </c>
      <c r="H2432" s="3" t="s">
        <v>512</v>
      </c>
      <c r="I2432" s="3" t="s">
        <v>102</v>
      </c>
      <c r="J2432" s="3" t="s">
        <v>2076</v>
      </c>
      <c r="K2432" s="6"/>
      <c r="L2432" s="3"/>
      <c r="M2432" s="6">
        <v>30</v>
      </c>
      <c r="N2432" s="3" t="s">
        <v>44</v>
      </c>
      <c r="O2432" s="3" t="s">
        <v>8057</v>
      </c>
      <c r="P2432" s="3" t="s">
        <v>8182</v>
      </c>
      <c r="Q2432" s="3" t="s">
        <v>8183</v>
      </c>
      <c r="R2432" s="156">
        <v>5.26</v>
      </c>
      <c r="T2432" s="23">
        <v>5.5</v>
      </c>
      <c r="U2432" s="1">
        <v>5.5</v>
      </c>
      <c r="V2432" s="21">
        <v>7.58</v>
      </c>
      <c r="AE2432" s="24">
        <v>7.58</v>
      </c>
      <c r="AN2432" s="25">
        <v>5.26</v>
      </c>
      <c r="AO2432" s="20" t="s">
        <v>47</v>
      </c>
      <c r="AP2432" s="24" t="s">
        <v>48</v>
      </c>
      <c r="AQ2432" s="20" t="e">
        <f>AVERAGE(SMALL(AE2432:AI2432,1),SMALL(AE2432:AI2432,2))</f>
        <v>#NUM!</v>
      </c>
      <c r="AR2432" s="20" t="e">
        <f>IF(R2432 &lt;=( AVERAGE(SMALL(AE2432:AI2432,1),SMALL(AE2432:AI2432,2))), R2432, "")</f>
        <v>#NUM!</v>
      </c>
      <c r="AS2432" s="20" t="e">
        <f>AVERAGE(SMALL(AJ2432:AM2432,1),SMALL(AJ2432:AM2432,2))</f>
        <v>#NUM!</v>
      </c>
      <c r="AT2432" s="20">
        <f>T2432*1.075</f>
        <v>5.9124999999999996</v>
      </c>
      <c r="AU2432" s="20">
        <f>U2432*1.075</f>
        <v>5.9124999999999996</v>
      </c>
      <c r="AV2432" s="22">
        <f>MIN(AN2432,AT2432,AU2432)</f>
        <v>5.26</v>
      </c>
      <c r="AW2432" s="26" t="s">
        <v>8184</v>
      </c>
      <c r="AX2432" s="20" t="s">
        <v>48</v>
      </c>
      <c r="AY2432" s="25">
        <v>5.26</v>
      </c>
      <c r="AZ2432" s="27">
        <f>IF(AND(AY2432&gt;0,AY2432&lt;=10),AY2432*0.25,IF(AND(AY2432&gt;10,AY2432&lt;=50),AY2432*0.17,IF(AND(AY2432&gt;10,AY2432&lt;=100),AY2432*0.12,IF(AY2432&gt;100,AY2432*0.1))))</f>
        <v>1.3149999999999999</v>
      </c>
      <c r="BA2432" s="3">
        <f>AZ2432+AY2432</f>
        <v>6.5749999999999993</v>
      </c>
      <c r="BB2432" s="25">
        <f>BA2432+BA2432*0.08</f>
        <v>7.1009999999999991</v>
      </c>
      <c r="BC2432" s="20" t="s">
        <v>12295</v>
      </c>
      <c r="BP2432" s="20"/>
      <c r="BQ2432" s="20"/>
      <c r="BR2432" s="20"/>
      <c r="BS2432" s="20"/>
      <c r="BT2432" s="20"/>
      <c r="BU2432" s="20"/>
      <c r="BV2432" s="20"/>
      <c r="BW2432" s="20"/>
      <c r="BX2432" s="20"/>
      <c r="BY2432" s="20"/>
      <c r="BZ2432" s="20"/>
      <c r="CA2432" s="20"/>
      <c r="CB2432" s="20"/>
      <c r="CC2432" s="20"/>
      <c r="CD2432" s="20"/>
      <c r="CE2432" s="20"/>
      <c r="CF2432" s="20"/>
      <c r="CG2432" s="20"/>
      <c r="CH2432" s="20"/>
      <c r="CI2432" s="20"/>
      <c r="CJ2432" s="20"/>
      <c r="CK2432" s="20"/>
      <c r="CL2432" s="20"/>
      <c r="CM2432" s="20"/>
      <c r="CN2432" s="20"/>
      <c r="CO2432" s="20"/>
      <c r="CP2432" s="20"/>
      <c r="CQ2432" s="20"/>
      <c r="CR2432" s="20"/>
      <c r="CS2432" s="20"/>
      <c r="CT2432" s="20"/>
      <c r="CU2432" s="20"/>
      <c r="CV2432" s="20"/>
      <c r="CW2432" s="20"/>
      <c r="CX2432" s="20"/>
      <c r="CY2432" s="20"/>
      <c r="CZ2432" s="20"/>
      <c r="DA2432" s="20"/>
      <c r="DB2432" s="20"/>
      <c r="DC2432" s="20"/>
      <c r="DD2432" s="20"/>
      <c r="DE2432" s="20"/>
      <c r="DF2432" s="20"/>
      <c r="DG2432" s="20"/>
      <c r="DH2432" s="20"/>
      <c r="DI2432" s="20"/>
      <c r="DJ2432" s="20"/>
      <c r="DK2432" s="20"/>
      <c r="DL2432" s="20"/>
    </row>
    <row r="2433" spans="1:116" ht="30" customHeight="1">
      <c r="A2433" s="4" t="s">
        <v>8053</v>
      </c>
      <c r="B2433" s="5">
        <v>2431</v>
      </c>
      <c r="C2433" s="6">
        <v>3541</v>
      </c>
      <c r="D2433" s="6"/>
      <c r="E2433" s="43" t="s">
        <v>8179</v>
      </c>
      <c r="F2433" s="3" t="s">
        <v>8180</v>
      </c>
      <c r="G2433" s="3" t="s">
        <v>8181</v>
      </c>
      <c r="H2433" s="3" t="s">
        <v>2227</v>
      </c>
      <c r="I2433" s="3" t="s">
        <v>102</v>
      </c>
      <c r="J2433" s="3" t="s">
        <v>2076</v>
      </c>
      <c r="K2433" s="6"/>
      <c r="L2433" s="3"/>
      <c r="M2433" s="6">
        <v>30</v>
      </c>
      <c r="N2433" s="3" t="s">
        <v>44</v>
      </c>
      <c r="O2433" s="3" t="s">
        <v>8057</v>
      </c>
      <c r="P2433" s="3" t="s">
        <v>8185</v>
      </c>
      <c r="Q2433" s="3" t="s">
        <v>8186</v>
      </c>
      <c r="R2433" s="156">
        <v>7.9</v>
      </c>
      <c r="T2433" s="23">
        <v>7.6</v>
      </c>
      <c r="U2433" s="1">
        <v>7.6</v>
      </c>
      <c r="V2433" s="21">
        <v>8.34</v>
      </c>
      <c r="AE2433" s="24">
        <v>8.34</v>
      </c>
      <c r="AN2433" s="25">
        <v>7.9</v>
      </c>
      <c r="AO2433" s="20" t="s">
        <v>47</v>
      </c>
      <c r="AP2433" s="24" t="s">
        <v>48</v>
      </c>
      <c r="AQ2433" s="20" t="e">
        <f>AVERAGE(SMALL(AE2433:AI2433,1),SMALL(AE2433:AI2433,2))</f>
        <v>#NUM!</v>
      </c>
      <c r="AR2433" s="20" t="e">
        <f>IF(R2433 &lt;=( AVERAGE(SMALL(AE2433:AI2433,1),SMALL(AE2433:AI2433,2))), R2433, "")</f>
        <v>#NUM!</v>
      </c>
      <c r="AS2433" s="20" t="e">
        <f>AVERAGE(SMALL(AJ2433:AM2433,1),SMALL(AJ2433:AM2433,2))</f>
        <v>#NUM!</v>
      </c>
      <c r="AT2433" s="20">
        <f>T2433*1.075</f>
        <v>8.17</v>
      </c>
      <c r="AU2433" s="20">
        <f>U2433*1.075</f>
        <v>8.17</v>
      </c>
      <c r="AV2433" s="22">
        <f>MIN(AN2433,AT2433,AU2433)</f>
        <v>7.9</v>
      </c>
      <c r="AW2433" s="26" t="s">
        <v>49</v>
      </c>
      <c r="AX2433" s="20" t="s">
        <v>48</v>
      </c>
      <c r="AY2433" s="25">
        <v>7.9</v>
      </c>
      <c r="AZ2433" s="27">
        <f>IF(AND(AY2433&gt;0,AY2433&lt;=10),AY2433*0.25,IF(AND(AY2433&gt;10,AY2433&lt;=50),AY2433*0.17,IF(AND(AY2433&gt;10,AY2433&lt;=100),AY2433*0.12,IF(AY2433&gt;100,AY2433*0.1))))</f>
        <v>1.9750000000000001</v>
      </c>
      <c r="BA2433" s="3">
        <f>AZ2433+AY2433</f>
        <v>9.875</v>
      </c>
      <c r="BB2433" s="25">
        <f>BA2433+BA2433*0.08</f>
        <v>10.664999999999999</v>
      </c>
      <c r="BC2433" s="20" t="s">
        <v>12295</v>
      </c>
      <c r="BP2433" s="20"/>
      <c r="BQ2433" s="20"/>
      <c r="BR2433" s="20"/>
      <c r="BS2433" s="20"/>
      <c r="BT2433" s="20"/>
      <c r="BU2433" s="20"/>
      <c r="BV2433" s="20"/>
      <c r="BW2433" s="20"/>
      <c r="BX2433" s="20"/>
      <c r="BY2433" s="20"/>
      <c r="BZ2433" s="20"/>
      <c r="CA2433" s="20"/>
      <c r="CB2433" s="20"/>
      <c r="CC2433" s="20"/>
      <c r="CD2433" s="20"/>
      <c r="CE2433" s="20"/>
      <c r="CF2433" s="20"/>
      <c r="CG2433" s="20"/>
      <c r="CH2433" s="20"/>
      <c r="CI2433" s="20"/>
      <c r="CJ2433" s="20"/>
      <c r="CK2433" s="20"/>
      <c r="CL2433" s="20"/>
      <c r="CM2433" s="20"/>
      <c r="CN2433" s="20"/>
      <c r="CO2433" s="20"/>
      <c r="CP2433" s="20"/>
      <c r="CQ2433" s="20"/>
      <c r="CR2433" s="20"/>
      <c r="CS2433" s="20"/>
      <c r="CT2433" s="20"/>
      <c r="CU2433" s="20"/>
      <c r="CV2433" s="20"/>
      <c r="CW2433" s="20"/>
      <c r="CX2433" s="20"/>
      <c r="CY2433" s="20"/>
      <c r="CZ2433" s="20"/>
      <c r="DA2433" s="20"/>
      <c r="DB2433" s="20"/>
      <c r="DC2433" s="20"/>
      <c r="DD2433" s="20"/>
      <c r="DE2433" s="20"/>
      <c r="DF2433" s="20"/>
      <c r="DG2433" s="20"/>
      <c r="DH2433" s="20"/>
      <c r="DI2433" s="20"/>
      <c r="DJ2433" s="20"/>
      <c r="DK2433" s="20"/>
      <c r="DL2433" s="20"/>
    </row>
    <row r="2434" spans="1:116" ht="30" customHeight="1">
      <c r="A2434" s="4" t="s">
        <v>8053</v>
      </c>
      <c r="B2434" s="5">
        <v>2432</v>
      </c>
      <c r="C2434" s="116">
        <v>2401</v>
      </c>
      <c r="D2434" s="116"/>
      <c r="E2434" s="43" t="s">
        <v>8160</v>
      </c>
      <c r="F2434" s="3" t="s">
        <v>8161</v>
      </c>
      <c r="G2434" s="3" t="s">
        <v>4048</v>
      </c>
      <c r="H2434" s="3" t="s">
        <v>4049</v>
      </c>
      <c r="I2434" s="3" t="s">
        <v>389</v>
      </c>
      <c r="J2434" s="3" t="s">
        <v>8162</v>
      </c>
      <c r="K2434" s="6"/>
      <c r="L2434" s="3"/>
      <c r="M2434" s="6">
        <v>10</v>
      </c>
      <c r="N2434" s="3" t="s">
        <v>44</v>
      </c>
      <c r="O2434" s="3" t="s">
        <v>8057</v>
      </c>
      <c r="P2434" s="3" t="s">
        <v>8129</v>
      </c>
      <c r="Q2434" s="3" t="s">
        <v>8163</v>
      </c>
      <c r="R2434" s="156">
        <v>3.2</v>
      </c>
      <c r="T2434" s="23">
        <v>3.15</v>
      </c>
      <c r="U2434" s="1">
        <v>3.15</v>
      </c>
      <c r="V2434" s="21">
        <v>7.67</v>
      </c>
      <c r="AA2434" s="22">
        <v>2.8</v>
      </c>
      <c r="AC2434" s="22">
        <v>3.6</v>
      </c>
      <c r="AE2434" s="24">
        <v>7.67</v>
      </c>
      <c r="AF2434" s="20">
        <v>2.7479300000000002</v>
      </c>
      <c r="AN2434" s="25">
        <v>5.2089699999999999</v>
      </c>
      <c r="AO2434" s="20" t="s">
        <v>47</v>
      </c>
      <c r="AP2434" s="24" t="s">
        <v>48</v>
      </c>
      <c r="AQ2434" s="20">
        <f>AVERAGE(SMALL(AE2434:AI2434,1),SMALL(AE2434:AI2434,2))</f>
        <v>5.2089650000000001</v>
      </c>
      <c r="AR2434" s="20">
        <f>IF(R2434 &lt;=( AVERAGE(SMALL(AE2434:AI2434,1),SMALL(AE2434:AI2434,2))), R2434, "")</f>
        <v>3.2</v>
      </c>
      <c r="AS2434" s="20" t="e">
        <f>AVERAGE(SMALL(AJ2434:AM2434,1),SMALL(AJ2434:AM2434,2))</f>
        <v>#NUM!</v>
      </c>
      <c r="AT2434" s="20">
        <f>T2434*1.075</f>
        <v>3.38625</v>
      </c>
      <c r="AU2434" s="20">
        <f>U2434*1.075</f>
        <v>3.38625</v>
      </c>
      <c r="AV2434" s="22">
        <f>MIN(AN2434,AT2434,AU2434)</f>
        <v>3.38625</v>
      </c>
      <c r="AW2434" s="20" t="s">
        <v>71</v>
      </c>
      <c r="AX2434" s="20" t="s">
        <v>72</v>
      </c>
      <c r="AY2434" s="25">
        <v>3.3860000000000001</v>
      </c>
      <c r="AZ2434" s="27">
        <f>IF(AND(AY2434&gt;0,AY2434&lt;=10),AY2434*0.25,IF(AND(AY2434&gt;10,AY2434&lt;=50),AY2434*0.17,IF(AND(AY2434&gt;10,AY2434&lt;=100),AY2434*0.12,IF(AY2434&gt;100,AY2434*0.1))))</f>
        <v>0.84650000000000003</v>
      </c>
      <c r="BA2434" s="3">
        <f>AZ2434+AY2434</f>
        <v>4.2324999999999999</v>
      </c>
      <c r="BB2434" s="25">
        <f>BA2434+BA2434*0.08</f>
        <v>4.5710999999999995</v>
      </c>
      <c r="BC2434" s="20" t="s">
        <v>12295</v>
      </c>
      <c r="BP2434" s="20"/>
      <c r="BQ2434" s="20"/>
      <c r="BR2434" s="20"/>
      <c r="BS2434" s="20"/>
      <c r="BT2434" s="20"/>
      <c r="BU2434" s="20"/>
      <c r="BV2434" s="20"/>
      <c r="BW2434" s="20"/>
      <c r="BX2434" s="20"/>
      <c r="BY2434" s="20"/>
      <c r="BZ2434" s="20"/>
      <c r="CA2434" s="20"/>
      <c r="CB2434" s="20"/>
      <c r="CC2434" s="20"/>
      <c r="CD2434" s="20"/>
      <c r="CE2434" s="20"/>
      <c r="CF2434" s="20"/>
      <c r="CG2434" s="20"/>
      <c r="CH2434" s="20"/>
      <c r="CI2434" s="20"/>
      <c r="CJ2434" s="20"/>
      <c r="CK2434" s="20"/>
      <c r="CL2434" s="20"/>
      <c r="CM2434" s="20"/>
      <c r="CN2434" s="20"/>
      <c r="CO2434" s="20"/>
      <c r="CP2434" s="20"/>
      <c r="CQ2434" s="20"/>
      <c r="CR2434" s="20"/>
      <c r="CS2434" s="20"/>
      <c r="CT2434" s="20"/>
      <c r="CU2434" s="20"/>
      <c r="CV2434" s="20"/>
      <c r="CW2434" s="20"/>
      <c r="CX2434" s="20"/>
      <c r="CY2434" s="20"/>
      <c r="CZ2434" s="20"/>
      <c r="DA2434" s="20"/>
      <c r="DB2434" s="20"/>
      <c r="DC2434" s="20"/>
      <c r="DD2434" s="20"/>
      <c r="DE2434" s="20"/>
      <c r="DF2434" s="20"/>
      <c r="DG2434" s="20"/>
      <c r="DH2434" s="20"/>
      <c r="DI2434" s="20"/>
      <c r="DJ2434" s="20"/>
      <c r="DK2434" s="20"/>
      <c r="DL2434" s="20"/>
    </row>
    <row r="2435" spans="1:116" ht="30" customHeight="1">
      <c r="A2435" s="4" t="s">
        <v>8053</v>
      </c>
      <c r="B2435" s="5">
        <v>2433</v>
      </c>
      <c r="C2435" s="116">
        <v>2401</v>
      </c>
      <c r="D2435" s="116"/>
      <c r="E2435" s="43" t="s">
        <v>8160</v>
      </c>
      <c r="F2435" s="3" t="s">
        <v>8161</v>
      </c>
      <c r="G2435" s="3" t="s">
        <v>4048</v>
      </c>
      <c r="H2435" s="3" t="s">
        <v>4049</v>
      </c>
      <c r="I2435" s="3" t="s">
        <v>389</v>
      </c>
      <c r="J2435" s="3" t="s">
        <v>8164</v>
      </c>
      <c r="K2435" s="6"/>
      <c r="L2435" s="3"/>
      <c r="M2435" s="6">
        <v>100</v>
      </c>
      <c r="N2435" s="3" t="s">
        <v>44</v>
      </c>
      <c r="O2435" s="3" t="s">
        <v>8057</v>
      </c>
      <c r="P2435" s="3" t="s">
        <v>8129</v>
      </c>
      <c r="Q2435" s="3" t="s">
        <v>8163</v>
      </c>
      <c r="R2435" s="156">
        <v>32</v>
      </c>
      <c r="T2435" s="23" t="s">
        <v>54</v>
      </c>
      <c r="U2435" s="1" t="s">
        <v>54</v>
      </c>
      <c r="V2435" s="21">
        <v>76.7</v>
      </c>
      <c r="AA2435" s="22">
        <v>28</v>
      </c>
      <c r="AC2435" s="22">
        <v>36</v>
      </c>
      <c r="AE2435" s="24">
        <v>76.7</v>
      </c>
      <c r="AF2435" s="20">
        <v>27.47</v>
      </c>
      <c r="AN2435" s="25">
        <v>32</v>
      </c>
      <c r="AO2435" s="20" t="s">
        <v>47</v>
      </c>
      <c r="AP2435" s="24" t="s">
        <v>48</v>
      </c>
      <c r="AQ2435" s="20">
        <f>AVERAGE(SMALL(AE2435:AI2435,1),SMALL(AE2435:AI2435,2))</f>
        <v>52.085000000000001</v>
      </c>
      <c r="AR2435" s="20">
        <f>IF(R2435 &lt;=( AVERAGE(SMALL(AE2435:AI2435,1),SMALL(AE2435:AI2435,2))), R2435, "")</f>
        <v>32</v>
      </c>
      <c r="AS2435" s="20" t="e">
        <f>AVERAGE(SMALL(AJ2435:AM2435,1),SMALL(AJ2435:AM2435,2))</f>
        <v>#NUM!</v>
      </c>
      <c r="AT2435" s="20" t="e">
        <f>T2435*1.075</f>
        <v>#VALUE!</v>
      </c>
      <c r="AU2435" s="20" t="e">
        <f>U2435*1.075</f>
        <v>#VALUE!</v>
      </c>
      <c r="AV2435" s="22" t="e">
        <f>MIN(AN2435,AT2435,AU2435)</f>
        <v>#VALUE!</v>
      </c>
      <c r="AW2435" s="26" t="s">
        <v>49</v>
      </c>
      <c r="AX2435" s="26" t="s">
        <v>48</v>
      </c>
      <c r="AY2435" s="25">
        <v>32</v>
      </c>
      <c r="AZ2435" s="27">
        <f>IF(AND(AY2435&gt;0,AY2435&lt;=10),AY2435*0.25,IF(AND(AY2435&gt;10,AY2435&lt;=50),AY2435*0.17,IF(AND(AY2435&gt;10,AY2435&lt;=100),AY2435*0.12,IF(AY2435&gt;100,AY2435*0.1))))</f>
        <v>5.44</v>
      </c>
      <c r="BA2435" s="3">
        <f>AZ2435+AY2435</f>
        <v>37.44</v>
      </c>
      <c r="BB2435" s="25">
        <f>BA2435+BA2435*0.08</f>
        <v>40.435199999999995</v>
      </c>
      <c r="BC2435" s="20" t="s">
        <v>12295</v>
      </c>
      <c r="BP2435" s="20"/>
      <c r="BQ2435" s="20"/>
      <c r="BR2435" s="20"/>
      <c r="BS2435" s="20"/>
      <c r="BT2435" s="20"/>
      <c r="BU2435" s="20"/>
      <c r="BV2435" s="20"/>
      <c r="BW2435" s="20"/>
      <c r="BX2435" s="20"/>
      <c r="BY2435" s="20"/>
      <c r="BZ2435" s="20"/>
      <c r="CA2435" s="20"/>
      <c r="CB2435" s="20"/>
      <c r="CC2435" s="20"/>
      <c r="CD2435" s="20"/>
      <c r="CE2435" s="20"/>
      <c r="CF2435" s="20"/>
      <c r="CG2435" s="20"/>
      <c r="CH2435" s="20"/>
      <c r="CI2435" s="20"/>
      <c r="CJ2435" s="20"/>
      <c r="CK2435" s="20"/>
      <c r="CL2435" s="20"/>
      <c r="CM2435" s="20"/>
      <c r="CN2435" s="20"/>
      <c r="CO2435" s="20"/>
      <c r="CP2435" s="20"/>
      <c r="CQ2435" s="20"/>
      <c r="CR2435" s="20"/>
      <c r="CS2435" s="20"/>
      <c r="CT2435" s="20"/>
      <c r="CU2435" s="20"/>
      <c r="CV2435" s="20"/>
      <c r="CW2435" s="20"/>
      <c r="CX2435" s="20"/>
      <c r="CY2435" s="20"/>
      <c r="CZ2435" s="20"/>
      <c r="DA2435" s="20"/>
      <c r="DB2435" s="20"/>
      <c r="DC2435" s="20"/>
      <c r="DD2435" s="20"/>
      <c r="DE2435" s="20"/>
      <c r="DF2435" s="20"/>
      <c r="DG2435" s="20"/>
      <c r="DH2435" s="20"/>
      <c r="DI2435" s="20"/>
      <c r="DJ2435" s="20"/>
      <c r="DK2435" s="20"/>
      <c r="DL2435" s="20"/>
    </row>
    <row r="2436" spans="1:116" ht="30" customHeight="1">
      <c r="A2436" s="4" t="s">
        <v>8053</v>
      </c>
      <c r="B2436" s="5">
        <v>2434</v>
      </c>
      <c r="C2436" s="116">
        <v>288</v>
      </c>
      <c r="D2436" s="116"/>
      <c r="E2436" s="43" t="s">
        <v>8198</v>
      </c>
      <c r="F2436" s="3" t="s">
        <v>8199</v>
      </c>
      <c r="G2436" s="3" t="s">
        <v>8200</v>
      </c>
      <c r="H2436" s="3" t="s">
        <v>8201</v>
      </c>
      <c r="I2436" s="3" t="s">
        <v>102</v>
      </c>
      <c r="J2436" s="3" t="s">
        <v>2076</v>
      </c>
      <c r="K2436" s="6"/>
      <c r="L2436" s="3"/>
      <c r="M2436" s="6">
        <v>30</v>
      </c>
      <c r="N2436" s="3" t="s">
        <v>44</v>
      </c>
      <c r="O2436" s="3" t="s">
        <v>8057</v>
      </c>
      <c r="P2436" s="3" t="s">
        <v>8058</v>
      </c>
      <c r="Q2436" s="3" t="s">
        <v>8202</v>
      </c>
      <c r="R2436" s="156">
        <v>5.48</v>
      </c>
      <c r="T2436" s="23">
        <v>5.0999999999999996</v>
      </c>
      <c r="U2436" s="1">
        <v>5.0999999999999996</v>
      </c>
      <c r="V2436" s="21">
        <v>9.89</v>
      </c>
      <c r="AE2436" s="24">
        <v>9.89</v>
      </c>
      <c r="AF2436" s="20">
        <v>4.3819999999999997</v>
      </c>
      <c r="AN2436" s="25">
        <v>5.48</v>
      </c>
      <c r="AO2436" s="20" t="s">
        <v>47</v>
      </c>
      <c r="AP2436" s="24" t="s">
        <v>48</v>
      </c>
      <c r="AQ2436" s="20">
        <f>AVERAGE(SMALL(AE2436:AI2436,1),SMALL(AE2436:AI2436,2))</f>
        <v>7.1360000000000001</v>
      </c>
      <c r="AR2436" s="20">
        <f>IF(R2436 &lt;=( AVERAGE(SMALL(AE2436:AI2436,1),SMALL(AE2436:AI2436,2))), R2436, "")</f>
        <v>5.48</v>
      </c>
      <c r="AS2436" s="20" t="e">
        <f>AVERAGE(SMALL(AJ2436:AM2436,1),SMALL(AJ2436:AM2436,2))</f>
        <v>#NUM!</v>
      </c>
      <c r="AT2436" s="20">
        <f>T2436*1.075</f>
        <v>5.482499999999999</v>
      </c>
      <c r="AU2436" s="20">
        <f>U2436*1.075</f>
        <v>5.482499999999999</v>
      </c>
      <c r="AV2436" s="22">
        <f>MIN(AN2436,AT2436,AU2436)</f>
        <v>5.48</v>
      </c>
      <c r="AW2436" s="26" t="s">
        <v>49</v>
      </c>
      <c r="AX2436" s="20" t="s">
        <v>48</v>
      </c>
      <c r="AY2436" s="25">
        <v>5.48</v>
      </c>
      <c r="AZ2436" s="27">
        <f>IF(AND(AY2436&gt;0,AY2436&lt;=10),AY2436*0.25,IF(AND(AY2436&gt;10,AY2436&lt;=50),AY2436*0.17,IF(AND(AY2436&gt;10,AY2436&lt;=100),AY2436*0.12,IF(AY2436&gt;100,AY2436*0.1))))</f>
        <v>1.37</v>
      </c>
      <c r="BA2436" s="3">
        <f>AZ2436+AY2436</f>
        <v>6.8500000000000005</v>
      </c>
      <c r="BB2436" s="25">
        <f>BA2436+BA2436*0.08</f>
        <v>7.3980000000000006</v>
      </c>
      <c r="BC2436" s="20" t="s">
        <v>12295</v>
      </c>
      <c r="BP2436" s="20"/>
      <c r="BQ2436" s="20"/>
      <c r="BR2436" s="20"/>
      <c r="BS2436" s="20"/>
      <c r="BT2436" s="20"/>
      <c r="BU2436" s="20"/>
      <c r="BV2436" s="20"/>
      <c r="BW2436" s="20"/>
      <c r="BX2436" s="20"/>
      <c r="BY2436" s="20"/>
      <c r="BZ2436" s="20"/>
      <c r="CA2436" s="20"/>
      <c r="CB2436" s="20"/>
      <c r="CC2436" s="20"/>
      <c r="CD2436" s="20"/>
      <c r="CE2436" s="20"/>
      <c r="CF2436" s="20"/>
      <c r="CG2436" s="20"/>
      <c r="CH2436" s="20"/>
      <c r="CI2436" s="20"/>
      <c r="CJ2436" s="20"/>
      <c r="CK2436" s="20"/>
      <c r="CL2436" s="20"/>
      <c r="CM2436" s="20"/>
      <c r="CN2436" s="20"/>
      <c r="CO2436" s="20"/>
      <c r="CP2436" s="20"/>
      <c r="CQ2436" s="20"/>
      <c r="CR2436" s="20"/>
      <c r="CS2436" s="20"/>
      <c r="CT2436" s="20"/>
      <c r="CU2436" s="20"/>
      <c r="CV2436" s="20"/>
      <c r="CW2436" s="20"/>
      <c r="CX2436" s="20"/>
      <c r="CY2436" s="20"/>
      <c r="CZ2436" s="20"/>
      <c r="DA2436" s="20"/>
      <c r="DB2436" s="20"/>
      <c r="DC2436" s="20"/>
      <c r="DD2436" s="20"/>
      <c r="DE2436" s="20"/>
      <c r="DF2436" s="20"/>
      <c r="DG2436" s="20"/>
      <c r="DH2436" s="20"/>
      <c r="DI2436" s="20"/>
      <c r="DJ2436" s="20"/>
      <c r="DK2436" s="20"/>
      <c r="DL2436" s="20"/>
    </row>
    <row r="2437" spans="1:116" ht="30" customHeight="1">
      <c r="A2437" s="4" t="s">
        <v>8053</v>
      </c>
      <c r="B2437" s="5">
        <v>2435</v>
      </c>
      <c r="C2437" s="6">
        <v>101</v>
      </c>
      <c r="D2437" s="6"/>
      <c r="E2437" s="43" t="s">
        <v>8126</v>
      </c>
      <c r="F2437" s="3" t="s">
        <v>8127</v>
      </c>
      <c r="G2437" s="3" t="s">
        <v>8128</v>
      </c>
      <c r="H2437" s="3" t="s">
        <v>516</v>
      </c>
      <c r="I2437" s="3" t="s">
        <v>102</v>
      </c>
      <c r="J2437" s="3" t="s">
        <v>2471</v>
      </c>
      <c r="K2437" s="6"/>
      <c r="L2437" s="3"/>
      <c r="M2437" s="6">
        <v>50</v>
      </c>
      <c r="N2437" s="3" t="s">
        <v>44</v>
      </c>
      <c r="O2437" s="3" t="s">
        <v>8057</v>
      </c>
      <c r="P2437" s="3" t="s">
        <v>8129</v>
      </c>
      <c r="Q2437" s="3" t="s">
        <v>8130</v>
      </c>
      <c r="R2437" s="156">
        <v>3.86</v>
      </c>
      <c r="T2437" s="23">
        <v>2.8</v>
      </c>
      <c r="U2437" s="1">
        <v>2.8</v>
      </c>
      <c r="V2437" s="21">
        <v>3.86</v>
      </c>
      <c r="AD2437" s="22">
        <v>3.86</v>
      </c>
      <c r="AE2437" s="24">
        <v>3.86</v>
      </c>
      <c r="AN2437" s="25">
        <v>3.86</v>
      </c>
      <c r="AO2437" s="20" t="s">
        <v>47</v>
      </c>
      <c r="AP2437" s="24" t="s">
        <v>48</v>
      </c>
      <c r="AQ2437" s="20" t="e">
        <f>AVERAGE(SMALL(AE2437:AI2437,1),SMALL(AE2437:AI2437,2))</f>
        <v>#NUM!</v>
      </c>
      <c r="AR2437" s="20" t="e">
        <f>IF(R2437 &lt;=( AVERAGE(SMALL(AE2437:AI2437,1),SMALL(AE2437:AI2437,2))), R2437, "")</f>
        <v>#NUM!</v>
      </c>
      <c r="AS2437" s="20" t="e">
        <f>AVERAGE(SMALL(AJ2437:AM2437,1),SMALL(AJ2437:AM2437,2))</f>
        <v>#NUM!</v>
      </c>
      <c r="AT2437" s="20">
        <f>T2437*1.075</f>
        <v>3.01</v>
      </c>
      <c r="AU2437" s="20">
        <f>U2437*1.075</f>
        <v>3.01</v>
      </c>
      <c r="AV2437" s="22">
        <f>MIN(AN2437,AT2437,AU2437)</f>
        <v>3.01</v>
      </c>
      <c r="AW2437" s="20" t="s">
        <v>332</v>
      </c>
      <c r="AX2437" s="20" t="s">
        <v>333</v>
      </c>
      <c r="AY2437" s="25">
        <v>1.8080000000000001</v>
      </c>
      <c r="AZ2437" s="27">
        <f>IF(AND(AY2437&gt;0,AY2437&lt;=10),AY2437*0.25,IF(AND(AY2437&gt;10,AY2437&lt;=50),AY2437*0.17,IF(AND(AY2437&gt;10,AY2437&lt;=100),AY2437*0.12,IF(AY2437&gt;100,AY2437*0.1))))</f>
        <v>0.45200000000000001</v>
      </c>
      <c r="BA2437" s="3">
        <f>AZ2437+AY2437</f>
        <v>2.2600000000000002</v>
      </c>
      <c r="BB2437" s="25">
        <f>BA2437+BA2437*0.08</f>
        <v>2.4408000000000003</v>
      </c>
      <c r="BC2437" s="20" t="s">
        <v>12295</v>
      </c>
      <c r="BP2437" s="20"/>
      <c r="BQ2437" s="20"/>
      <c r="BR2437" s="20"/>
      <c r="BS2437" s="20"/>
      <c r="BT2437" s="20"/>
      <c r="BU2437" s="20"/>
      <c r="BV2437" s="20"/>
      <c r="BW2437" s="20"/>
      <c r="BX2437" s="20"/>
      <c r="BY2437" s="20"/>
      <c r="BZ2437" s="20"/>
      <c r="CA2437" s="20"/>
      <c r="CB2437" s="20"/>
      <c r="CC2437" s="20"/>
      <c r="CD2437" s="20"/>
      <c r="CE2437" s="20"/>
      <c r="CF2437" s="20"/>
      <c r="CG2437" s="20"/>
      <c r="CH2437" s="20"/>
      <c r="CI2437" s="20"/>
      <c r="CJ2437" s="20"/>
      <c r="CK2437" s="20"/>
      <c r="CL2437" s="20"/>
      <c r="CM2437" s="20"/>
      <c r="CN2437" s="20"/>
      <c r="CO2437" s="20"/>
      <c r="CP2437" s="20"/>
      <c r="CQ2437" s="20"/>
      <c r="CR2437" s="20"/>
      <c r="CS2437" s="20"/>
      <c r="CT2437" s="20"/>
      <c r="CU2437" s="20"/>
      <c r="CV2437" s="20"/>
      <c r="CW2437" s="20"/>
      <c r="CX2437" s="20"/>
      <c r="CY2437" s="20"/>
      <c r="CZ2437" s="20"/>
      <c r="DA2437" s="20"/>
      <c r="DB2437" s="20"/>
      <c r="DC2437" s="20"/>
      <c r="DD2437" s="20"/>
      <c r="DE2437" s="20"/>
      <c r="DF2437" s="20"/>
      <c r="DG2437" s="20"/>
      <c r="DH2437" s="20"/>
      <c r="DI2437" s="20"/>
      <c r="DJ2437" s="20"/>
      <c r="DK2437" s="20"/>
      <c r="DL2437" s="20"/>
    </row>
    <row r="2438" spans="1:116" ht="30" customHeight="1">
      <c r="A2438" s="4" t="s">
        <v>8053</v>
      </c>
      <c r="B2438" s="5">
        <v>2436</v>
      </c>
      <c r="C2438" s="6">
        <v>3615</v>
      </c>
      <c r="D2438" s="6"/>
      <c r="E2438" s="43" t="s">
        <v>8245</v>
      </c>
      <c r="F2438" s="3" t="s">
        <v>2827</v>
      </c>
      <c r="G2438" s="3" t="s">
        <v>1252</v>
      </c>
      <c r="H2438" s="3" t="s">
        <v>213</v>
      </c>
      <c r="I2438" s="3" t="s">
        <v>42</v>
      </c>
      <c r="J2438" s="3" t="s">
        <v>342</v>
      </c>
      <c r="K2438" s="6"/>
      <c r="L2438" s="3"/>
      <c r="M2438" s="6">
        <v>30</v>
      </c>
      <c r="N2438" s="3" t="s">
        <v>44</v>
      </c>
      <c r="O2438" s="3" t="s">
        <v>8057</v>
      </c>
      <c r="P2438" s="3" t="s">
        <v>8246</v>
      </c>
      <c r="Q2438" s="3" t="s">
        <v>8247</v>
      </c>
      <c r="R2438" s="156">
        <v>4.0599999999999996</v>
      </c>
      <c r="T2438" s="23">
        <v>4.7</v>
      </c>
      <c r="U2438" s="1">
        <v>4.7</v>
      </c>
      <c r="V2438" s="21">
        <v>7.42</v>
      </c>
      <c r="AA2438" s="22">
        <v>7.46</v>
      </c>
      <c r="AC2438" s="22">
        <v>7.46</v>
      </c>
      <c r="AD2438" s="22">
        <v>7.42</v>
      </c>
      <c r="AE2438" s="24">
        <v>7.42</v>
      </c>
      <c r="AN2438" s="25">
        <v>4.0599999999999996</v>
      </c>
      <c r="AO2438" s="20" t="s">
        <v>47</v>
      </c>
      <c r="AP2438" s="24" t="s">
        <v>48</v>
      </c>
      <c r="AQ2438" s="20" t="e">
        <f>AVERAGE(SMALL(AE2438:AI2438,1),SMALL(AE2438:AI2438,2))</f>
        <v>#NUM!</v>
      </c>
      <c r="AR2438" s="20" t="e">
        <f>IF(R2438 &lt;=( AVERAGE(SMALL(AE2438:AI2438,1),SMALL(AE2438:AI2438,2))), R2438, "")</f>
        <v>#NUM!</v>
      </c>
      <c r="AS2438" s="20" t="e">
        <f>AVERAGE(SMALL(AJ2438:AM2438,1),SMALL(AJ2438:AM2438,2))</f>
        <v>#NUM!</v>
      </c>
      <c r="AT2438" s="20">
        <f>T2438*1.075</f>
        <v>5.0525000000000002</v>
      </c>
      <c r="AU2438" s="20">
        <f>U2438*1.075</f>
        <v>5.0525000000000002</v>
      </c>
      <c r="AV2438" s="22">
        <f>MIN(AN2438,AT2438,AU2438)</f>
        <v>4.0599999999999996</v>
      </c>
      <c r="AW2438" s="26" t="s">
        <v>49</v>
      </c>
      <c r="AX2438" s="20" t="s">
        <v>48</v>
      </c>
      <c r="AY2438" s="25">
        <v>4.0599999999999996</v>
      </c>
      <c r="AZ2438" s="27">
        <f>IF(AND(AY2438&gt;0,AY2438&lt;=10),AY2438*0.25,IF(AND(AY2438&gt;10,AY2438&lt;=50),AY2438*0.17,IF(AND(AY2438&gt;10,AY2438&lt;=100),AY2438*0.12,IF(AY2438&gt;100,AY2438*0.1))))</f>
        <v>1.0149999999999999</v>
      </c>
      <c r="BA2438" s="3">
        <f>AZ2438+AY2438</f>
        <v>5.0749999999999993</v>
      </c>
      <c r="BB2438" s="25">
        <f>BA2438+BA2438*0.08</f>
        <v>5.480999999999999</v>
      </c>
      <c r="BC2438" s="20" t="s">
        <v>12295</v>
      </c>
      <c r="BP2438" s="20"/>
      <c r="BQ2438" s="20"/>
      <c r="BR2438" s="20"/>
      <c r="BS2438" s="20"/>
      <c r="BT2438" s="20"/>
      <c r="BU2438" s="20"/>
      <c r="BV2438" s="20"/>
      <c r="BW2438" s="20"/>
      <c r="BX2438" s="20"/>
      <c r="BY2438" s="20"/>
      <c r="BZ2438" s="20"/>
      <c r="CA2438" s="20"/>
      <c r="CB2438" s="20"/>
      <c r="CC2438" s="20"/>
      <c r="CD2438" s="20"/>
      <c r="CE2438" s="20"/>
      <c r="CF2438" s="20"/>
      <c r="CG2438" s="20"/>
      <c r="CH2438" s="20"/>
      <c r="CI2438" s="20"/>
      <c r="CJ2438" s="20"/>
      <c r="CK2438" s="20"/>
      <c r="CL2438" s="20"/>
      <c r="CM2438" s="20"/>
      <c r="CN2438" s="20"/>
      <c r="CO2438" s="20"/>
      <c r="CP2438" s="20"/>
      <c r="CQ2438" s="20"/>
      <c r="CR2438" s="20"/>
      <c r="CS2438" s="20"/>
      <c r="CT2438" s="20"/>
      <c r="CU2438" s="20"/>
      <c r="CV2438" s="20"/>
      <c r="CW2438" s="20"/>
      <c r="CX2438" s="20"/>
      <c r="CY2438" s="20"/>
      <c r="CZ2438" s="20"/>
      <c r="DA2438" s="20"/>
      <c r="DB2438" s="20"/>
      <c r="DC2438" s="20"/>
      <c r="DD2438" s="20"/>
      <c r="DE2438" s="20"/>
      <c r="DF2438" s="20"/>
      <c r="DG2438" s="20"/>
      <c r="DH2438" s="20"/>
      <c r="DI2438" s="20"/>
      <c r="DJ2438" s="20"/>
      <c r="DK2438" s="20"/>
      <c r="DL2438" s="20"/>
    </row>
    <row r="2439" spans="1:116" ht="30" customHeight="1">
      <c r="A2439" s="4" t="s">
        <v>8053</v>
      </c>
      <c r="B2439" s="5">
        <v>2437</v>
      </c>
      <c r="C2439" s="6">
        <v>3614</v>
      </c>
      <c r="D2439" s="6"/>
      <c r="E2439" s="43" t="s">
        <v>8245</v>
      </c>
      <c r="F2439" s="3" t="s">
        <v>2827</v>
      </c>
      <c r="G2439" s="3" t="s">
        <v>1252</v>
      </c>
      <c r="H2439" s="3" t="s">
        <v>216</v>
      </c>
      <c r="I2439" s="3" t="s">
        <v>42</v>
      </c>
      <c r="J2439" s="3" t="s">
        <v>342</v>
      </c>
      <c r="K2439" s="6"/>
      <c r="L2439" s="3"/>
      <c r="M2439" s="6">
        <v>30</v>
      </c>
      <c r="N2439" s="3" t="s">
        <v>44</v>
      </c>
      <c r="O2439" s="3" t="s">
        <v>8057</v>
      </c>
      <c r="P2439" s="3" t="s">
        <v>8246</v>
      </c>
      <c r="Q2439" s="3" t="s">
        <v>8248</v>
      </c>
      <c r="R2439" s="156">
        <v>5.17</v>
      </c>
      <c r="T2439" s="23">
        <v>7.3</v>
      </c>
      <c r="U2439" s="1">
        <v>7.3</v>
      </c>
      <c r="V2439" s="21">
        <v>8.52</v>
      </c>
      <c r="AC2439" s="22">
        <v>14.92</v>
      </c>
      <c r="AE2439" s="24">
        <v>8.52</v>
      </c>
      <c r="AN2439" s="25">
        <v>5.14</v>
      </c>
      <c r="AO2439" s="20" t="s">
        <v>47</v>
      </c>
      <c r="AP2439" s="24" t="s">
        <v>48</v>
      </c>
      <c r="AQ2439" s="20" t="e">
        <f>AVERAGE(SMALL(AE2439:AI2439,1),SMALL(AE2439:AI2439,2))</f>
        <v>#NUM!</v>
      </c>
      <c r="AR2439" s="20" t="e">
        <f>IF(R2439 &lt;=( AVERAGE(SMALL(AE2439:AI2439,1),SMALL(AE2439:AI2439,2))), R2439, "")</f>
        <v>#NUM!</v>
      </c>
      <c r="AS2439" s="20" t="e">
        <f>AVERAGE(SMALL(AJ2439:AM2439,1),SMALL(AJ2439:AM2439,2))</f>
        <v>#NUM!</v>
      </c>
      <c r="AT2439" s="20">
        <f>T2439*1.075</f>
        <v>7.8474999999999993</v>
      </c>
      <c r="AU2439" s="20">
        <f>U2439*1.075</f>
        <v>7.8474999999999993</v>
      </c>
      <c r="AV2439" s="22">
        <f>MIN(AN2439,AT2439,AU2439)</f>
        <v>5.14</v>
      </c>
      <c r="AW2439" s="26" t="s">
        <v>49</v>
      </c>
      <c r="AX2439" s="20" t="s">
        <v>48</v>
      </c>
      <c r="AY2439" s="25">
        <v>5.14</v>
      </c>
      <c r="AZ2439" s="27">
        <f>IF(AND(AY2439&gt;0,AY2439&lt;=10),AY2439*0.25,IF(AND(AY2439&gt;10,AY2439&lt;=50),AY2439*0.17,IF(AND(AY2439&gt;10,AY2439&lt;=100),AY2439*0.12,IF(AY2439&gt;100,AY2439*0.1))))</f>
        <v>1.2849999999999999</v>
      </c>
      <c r="BA2439" s="3">
        <f>AZ2439+AY2439</f>
        <v>6.4249999999999998</v>
      </c>
      <c r="BB2439" s="25">
        <f>BA2439+BA2439*0.08</f>
        <v>6.9390000000000001</v>
      </c>
      <c r="BC2439" s="20" t="s">
        <v>12295</v>
      </c>
      <c r="BP2439" s="20"/>
      <c r="BQ2439" s="20"/>
      <c r="BR2439" s="20"/>
      <c r="BS2439" s="20"/>
      <c r="BT2439" s="20"/>
      <c r="BU2439" s="20"/>
      <c r="BV2439" s="20"/>
      <c r="BW2439" s="20"/>
      <c r="BX2439" s="20"/>
      <c r="BY2439" s="20"/>
      <c r="BZ2439" s="20"/>
      <c r="CA2439" s="20"/>
      <c r="CB2439" s="20"/>
      <c r="CC2439" s="20"/>
      <c r="CD2439" s="20"/>
      <c r="CE2439" s="20"/>
      <c r="CF2439" s="20"/>
      <c r="CG2439" s="20"/>
      <c r="CH2439" s="20"/>
      <c r="CI2439" s="20"/>
      <c r="CJ2439" s="20"/>
      <c r="CK2439" s="20"/>
      <c r="CL2439" s="20"/>
      <c r="CM2439" s="20"/>
      <c r="CN2439" s="20"/>
      <c r="CO2439" s="20"/>
      <c r="CP2439" s="20"/>
      <c r="CQ2439" s="20"/>
      <c r="CR2439" s="20"/>
      <c r="CS2439" s="20"/>
      <c r="CT2439" s="20"/>
      <c r="CU2439" s="20"/>
      <c r="CV2439" s="20"/>
      <c r="CW2439" s="20"/>
      <c r="CX2439" s="20"/>
      <c r="CY2439" s="20"/>
      <c r="CZ2439" s="20"/>
      <c r="DA2439" s="20"/>
      <c r="DB2439" s="20"/>
      <c r="DC2439" s="20"/>
      <c r="DD2439" s="20"/>
      <c r="DE2439" s="20"/>
      <c r="DF2439" s="20"/>
      <c r="DG2439" s="20"/>
      <c r="DH2439" s="20"/>
      <c r="DI2439" s="20"/>
      <c r="DJ2439" s="20"/>
      <c r="DK2439" s="20"/>
      <c r="DL2439" s="20"/>
    </row>
    <row r="2440" spans="1:116" ht="30" customHeight="1">
      <c r="A2440" s="4" t="s">
        <v>8053</v>
      </c>
      <c r="B2440" s="5">
        <v>2438</v>
      </c>
      <c r="C2440" s="6">
        <v>3811</v>
      </c>
      <c r="D2440" s="6"/>
      <c r="E2440" s="43" t="s">
        <v>8141</v>
      </c>
      <c r="F2440" s="3" t="s">
        <v>8142</v>
      </c>
      <c r="G2440" s="3" t="s">
        <v>788</v>
      </c>
      <c r="H2440" s="3" t="s">
        <v>201</v>
      </c>
      <c r="I2440" s="3" t="s">
        <v>42</v>
      </c>
      <c r="J2440" s="3" t="s">
        <v>8143</v>
      </c>
      <c r="K2440" s="6"/>
      <c r="L2440" s="3"/>
      <c r="M2440" s="6">
        <v>14</v>
      </c>
      <c r="N2440" s="3" t="s">
        <v>44</v>
      </c>
      <c r="O2440" s="3" t="s">
        <v>8057</v>
      </c>
      <c r="P2440" s="3" t="s">
        <v>8144</v>
      </c>
      <c r="Q2440" s="3" t="s">
        <v>8145</v>
      </c>
      <c r="R2440" s="156">
        <v>6.12</v>
      </c>
      <c r="T2440" s="23" t="s">
        <v>54</v>
      </c>
      <c r="U2440" s="1" t="s">
        <v>54</v>
      </c>
      <c r="V2440" s="21">
        <v>6.12</v>
      </c>
      <c r="AC2440" s="22">
        <v>9.3000000000000007</v>
      </c>
      <c r="AD2440" s="22">
        <v>6.12</v>
      </c>
      <c r="AE2440" s="24">
        <v>6.12</v>
      </c>
      <c r="AN2440" s="25">
        <v>6.12</v>
      </c>
      <c r="AO2440" s="20" t="s">
        <v>47</v>
      </c>
      <c r="AP2440" s="24" t="s">
        <v>48</v>
      </c>
      <c r="AQ2440" s="20" t="e">
        <f>AVERAGE(SMALL(AE2440:AI2440,1),SMALL(AE2440:AI2440,2))</f>
        <v>#NUM!</v>
      </c>
      <c r="AR2440" s="20" t="e">
        <f>IF(R2440 &lt;=( AVERAGE(SMALL(AE2440:AI2440,1),SMALL(AE2440:AI2440,2))), R2440, "")</f>
        <v>#NUM!</v>
      </c>
      <c r="AS2440" s="20" t="e">
        <f>AVERAGE(SMALL(AJ2440:AM2440,1),SMALL(AJ2440:AM2440,2))</f>
        <v>#NUM!</v>
      </c>
      <c r="AT2440" s="20" t="e">
        <f>T2440*1.075</f>
        <v>#VALUE!</v>
      </c>
      <c r="AU2440" s="20" t="e">
        <f>U2440*1.075</f>
        <v>#VALUE!</v>
      </c>
      <c r="AV2440" s="22" t="e">
        <f>MIN(AN2440,AT2440,AU2440)</f>
        <v>#VALUE!</v>
      </c>
      <c r="AW2440" s="26" t="s">
        <v>49</v>
      </c>
      <c r="AX2440" s="26" t="s">
        <v>48</v>
      </c>
      <c r="AY2440" s="25">
        <v>6.12</v>
      </c>
      <c r="AZ2440" s="27">
        <f>IF(AND(AY2440&gt;0,AY2440&lt;=10),AY2440*0.25,IF(AND(AY2440&gt;10,AY2440&lt;=50),AY2440*0.17,IF(AND(AY2440&gt;10,AY2440&lt;=100),AY2440*0.12,IF(AY2440&gt;100,AY2440*0.1))))</f>
        <v>1.53</v>
      </c>
      <c r="BA2440" s="3">
        <f>AZ2440+AY2440</f>
        <v>7.65</v>
      </c>
      <c r="BB2440" s="25">
        <f>BA2440+BA2440*0.08</f>
        <v>8.2620000000000005</v>
      </c>
      <c r="BC2440" s="20" t="s">
        <v>12295</v>
      </c>
      <c r="BP2440" s="20"/>
      <c r="BQ2440" s="20"/>
      <c r="BR2440" s="20"/>
      <c r="BS2440" s="20"/>
      <c r="BT2440" s="20"/>
      <c r="BU2440" s="20"/>
      <c r="BV2440" s="20"/>
      <c r="BW2440" s="20"/>
      <c r="BX2440" s="20"/>
      <c r="BY2440" s="20"/>
      <c r="BZ2440" s="20"/>
      <c r="CA2440" s="20"/>
      <c r="CB2440" s="20"/>
      <c r="CC2440" s="20"/>
      <c r="CD2440" s="20"/>
      <c r="CE2440" s="20"/>
      <c r="CF2440" s="20"/>
      <c r="CG2440" s="20"/>
      <c r="CH2440" s="20"/>
      <c r="CI2440" s="20"/>
      <c r="CJ2440" s="20"/>
      <c r="CK2440" s="20"/>
      <c r="CL2440" s="20"/>
      <c r="CM2440" s="20"/>
      <c r="CN2440" s="20"/>
      <c r="CO2440" s="20"/>
      <c r="CP2440" s="20"/>
      <c r="CQ2440" s="20"/>
      <c r="CR2440" s="20"/>
      <c r="CS2440" s="20"/>
      <c r="CT2440" s="20"/>
      <c r="CU2440" s="20"/>
      <c r="CV2440" s="20"/>
      <c r="CW2440" s="20"/>
      <c r="CX2440" s="20"/>
      <c r="CY2440" s="20"/>
      <c r="CZ2440" s="20"/>
      <c r="DA2440" s="20"/>
      <c r="DB2440" s="20"/>
      <c r="DC2440" s="20"/>
      <c r="DD2440" s="20"/>
      <c r="DE2440" s="20"/>
      <c r="DF2440" s="20"/>
      <c r="DG2440" s="20"/>
      <c r="DH2440" s="20"/>
      <c r="DI2440" s="20"/>
      <c r="DJ2440" s="20"/>
      <c r="DK2440" s="20"/>
      <c r="DL2440" s="20"/>
    </row>
    <row r="2441" spans="1:116" ht="30" customHeight="1">
      <c r="A2441" s="4" t="s">
        <v>8053</v>
      </c>
      <c r="B2441" s="5">
        <v>2439</v>
      </c>
      <c r="C2441" s="6">
        <v>468</v>
      </c>
      <c r="D2441" s="6"/>
      <c r="E2441" s="43" t="s">
        <v>8254</v>
      </c>
      <c r="F2441" s="3" t="s">
        <v>8255</v>
      </c>
      <c r="G2441" s="3" t="s">
        <v>8251</v>
      </c>
      <c r="H2441" s="3" t="s">
        <v>56</v>
      </c>
      <c r="I2441" s="3" t="s">
        <v>102</v>
      </c>
      <c r="J2441" s="3" t="s">
        <v>127</v>
      </c>
      <c r="K2441" s="6"/>
      <c r="L2441" s="3"/>
      <c r="M2441" s="6">
        <v>20</v>
      </c>
      <c r="N2441" s="3" t="s">
        <v>44</v>
      </c>
      <c r="O2441" s="3" t="s">
        <v>8057</v>
      </c>
      <c r="P2441" s="3" t="s">
        <v>8256</v>
      </c>
      <c r="Q2441" s="3" t="s">
        <v>8257</v>
      </c>
      <c r="R2441" s="156">
        <v>4.09</v>
      </c>
      <c r="T2441" s="23">
        <v>3.8</v>
      </c>
      <c r="U2441" s="1">
        <v>3.8</v>
      </c>
      <c r="V2441" s="21">
        <v>7.58</v>
      </c>
      <c r="AD2441" s="22">
        <v>7.58</v>
      </c>
      <c r="AE2441" s="24">
        <v>7.58</v>
      </c>
      <c r="AN2441" s="25">
        <v>4.09</v>
      </c>
      <c r="AO2441" s="20" t="s">
        <v>47</v>
      </c>
      <c r="AP2441" s="24" t="s">
        <v>48</v>
      </c>
      <c r="AQ2441" s="20" t="e">
        <f>AVERAGE(SMALL(AE2441:AI2441,1),SMALL(AE2441:AI2441,2))</f>
        <v>#NUM!</v>
      </c>
      <c r="AR2441" s="20" t="e">
        <f>IF(R2441 &lt;=( AVERAGE(SMALL(AE2441:AI2441,1),SMALL(AE2441:AI2441,2))), R2441, "")</f>
        <v>#NUM!</v>
      </c>
      <c r="AS2441" s="20" t="e">
        <f>AVERAGE(SMALL(AJ2441:AM2441,1),SMALL(AJ2441:AM2441,2))</f>
        <v>#NUM!</v>
      </c>
      <c r="AT2441" s="20">
        <f>T2441*1.075</f>
        <v>4.085</v>
      </c>
      <c r="AU2441" s="20">
        <f>U2441*1.075</f>
        <v>4.085</v>
      </c>
      <c r="AV2441" s="22">
        <f>MIN(AN2441,AT2441,AU2441)</f>
        <v>4.085</v>
      </c>
      <c r="AW2441" s="26" t="s">
        <v>49</v>
      </c>
      <c r="AX2441" s="20" t="s">
        <v>48</v>
      </c>
      <c r="AY2441" s="25">
        <v>4.085</v>
      </c>
      <c r="AZ2441" s="27">
        <f>IF(AND(AY2441&gt;0,AY2441&lt;=10),AY2441*0.25,IF(AND(AY2441&gt;10,AY2441&lt;=50),AY2441*0.17,IF(AND(AY2441&gt;10,AY2441&lt;=100),AY2441*0.12,IF(AY2441&gt;100,AY2441*0.1))))</f>
        <v>1.02125</v>
      </c>
      <c r="BA2441" s="3">
        <f>AZ2441+AY2441</f>
        <v>5.1062500000000002</v>
      </c>
      <c r="BB2441" s="29">
        <v>5.1100000000000003</v>
      </c>
      <c r="BC2441" s="20" t="s">
        <v>12295</v>
      </c>
      <c r="BP2441" s="20"/>
      <c r="BQ2441" s="20"/>
      <c r="BR2441" s="20"/>
      <c r="BS2441" s="20"/>
      <c r="BT2441" s="20"/>
      <c r="BU2441" s="20"/>
      <c r="BV2441" s="20"/>
      <c r="BW2441" s="20"/>
      <c r="BX2441" s="20"/>
      <c r="BY2441" s="20"/>
      <c r="BZ2441" s="20"/>
      <c r="CA2441" s="20"/>
      <c r="CB2441" s="20"/>
      <c r="CC2441" s="20"/>
      <c r="CD2441" s="20"/>
      <c r="CE2441" s="20"/>
      <c r="CF2441" s="20"/>
      <c r="CG2441" s="20"/>
      <c r="CH2441" s="20"/>
      <c r="CI2441" s="20"/>
      <c r="CJ2441" s="20"/>
      <c r="CK2441" s="20"/>
      <c r="CL2441" s="20"/>
      <c r="CM2441" s="20"/>
      <c r="CN2441" s="20"/>
      <c r="CO2441" s="20"/>
      <c r="CP2441" s="20"/>
      <c r="CQ2441" s="20"/>
      <c r="CR2441" s="20"/>
      <c r="CS2441" s="20"/>
      <c r="CT2441" s="20"/>
      <c r="CU2441" s="20"/>
      <c r="CV2441" s="20"/>
      <c r="CW2441" s="20"/>
      <c r="CX2441" s="20"/>
      <c r="CY2441" s="20"/>
      <c r="CZ2441" s="20"/>
      <c r="DA2441" s="20"/>
      <c r="DB2441" s="20"/>
      <c r="DC2441" s="20"/>
      <c r="DD2441" s="20"/>
      <c r="DE2441" s="20"/>
      <c r="DF2441" s="20"/>
      <c r="DG2441" s="20"/>
      <c r="DH2441" s="20"/>
      <c r="DI2441" s="20"/>
      <c r="DJ2441" s="20"/>
      <c r="DK2441" s="20"/>
      <c r="DL2441" s="20"/>
    </row>
    <row r="2442" spans="1:116" ht="30" customHeight="1">
      <c r="A2442" s="4" t="s">
        <v>8053</v>
      </c>
      <c r="B2442" s="5">
        <v>2440</v>
      </c>
      <c r="C2442" s="116">
        <v>3618</v>
      </c>
      <c r="D2442" s="116"/>
      <c r="E2442" s="43" t="s">
        <v>8211</v>
      </c>
      <c r="F2442" s="3" t="s">
        <v>8212</v>
      </c>
      <c r="G2442" s="3" t="s">
        <v>8213</v>
      </c>
      <c r="H2442" s="3" t="s">
        <v>56</v>
      </c>
      <c r="I2442" s="3" t="s">
        <v>102</v>
      </c>
      <c r="J2442" s="3" t="s">
        <v>3308</v>
      </c>
      <c r="K2442" s="6"/>
      <c r="L2442" s="3"/>
      <c r="M2442" s="6">
        <v>10</v>
      </c>
      <c r="N2442" s="3" t="s">
        <v>44</v>
      </c>
      <c r="O2442" s="3" t="s">
        <v>8057</v>
      </c>
      <c r="P2442" s="3" t="s">
        <v>8058</v>
      </c>
      <c r="Q2442" s="3" t="s">
        <v>8214</v>
      </c>
      <c r="R2442" s="156">
        <v>2.31</v>
      </c>
      <c r="T2442" s="23" t="s">
        <v>54</v>
      </c>
      <c r="U2442" s="1" t="s">
        <v>54</v>
      </c>
      <c r="V2442" s="21">
        <v>2.31</v>
      </c>
      <c r="AE2442" s="24">
        <v>2.31</v>
      </c>
      <c r="AN2442" s="25">
        <v>2.31</v>
      </c>
      <c r="AO2442" s="20" t="s">
        <v>47</v>
      </c>
      <c r="AP2442" s="24" t="s">
        <v>48</v>
      </c>
      <c r="AQ2442" s="20" t="e">
        <f>AVERAGE(SMALL(AE2442:AI2442,1),SMALL(AE2442:AI2442,2))</f>
        <v>#NUM!</v>
      </c>
      <c r="AR2442" s="20" t="e">
        <f>IF(R2442 &lt;=( AVERAGE(SMALL(AE2442:AI2442,1),SMALL(AE2442:AI2442,2))), R2442, "")</f>
        <v>#NUM!</v>
      </c>
      <c r="AS2442" s="20" t="e">
        <f>AVERAGE(SMALL(AJ2442:AM2442,1),SMALL(AJ2442:AM2442,2))</f>
        <v>#NUM!</v>
      </c>
      <c r="AT2442" s="20" t="e">
        <f>T2442*1.075</f>
        <v>#VALUE!</v>
      </c>
      <c r="AU2442" s="20" t="e">
        <f>U2442*1.075</f>
        <v>#VALUE!</v>
      </c>
      <c r="AV2442" s="22" t="e">
        <f>MIN(AN2442,AT2442,AU2442)</f>
        <v>#VALUE!</v>
      </c>
      <c r="AW2442" s="26" t="s">
        <v>49</v>
      </c>
      <c r="AX2442" s="20" t="s">
        <v>48</v>
      </c>
      <c r="AY2442" s="25">
        <v>2.31</v>
      </c>
      <c r="AZ2442" s="27">
        <f>IF(AND(AY2442&gt;0,AY2442&lt;=10),AY2442*0.25,IF(AND(AY2442&gt;10,AY2442&lt;=50),AY2442*0.17,IF(AND(AY2442&gt;10,AY2442&lt;=100),AY2442*0.12,IF(AY2442&gt;100,AY2442*0.1))))</f>
        <v>0.57750000000000001</v>
      </c>
      <c r="BA2442" s="3">
        <f>AZ2442+AY2442</f>
        <v>2.8875000000000002</v>
      </c>
      <c r="BB2442" s="25">
        <f>BA2442+BA2442*0.08</f>
        <v>3.1185</v>
      </c>
      <c r="BC2442" s="20" t="s">
        <v>12295</v>
      </c>
      <c r="BP2442" s="20"/>
      <c r="BQ2442" s="20"/>
      <c r="BR2442" s="20"/>
      <c r="BS2442" s="20"/>
      <c r="BT2442" s="20"/>
      <c r="BU2442" s="20"/>
      <c r="BV2442" s="20"/>
      <c r="BW2442" s="20"/>
      <c r="BX2442" s="20"/>
      <c r="BY2442" s="20"/>
      <c r="BZ2442" s="20"/>
      <c r="CA2442" s="20"/>
      <c r="CB2442" s="20"/>
      <c r="CC2442" s="20"/>
      <c r="CD2442" s="20"/>
      <c r="CE2442" s="20"/>
      <c r="CF2442" s="20"/>
      <c r="CG2442" s="20"/>
      <c r="CH2442" s="20"/>
      <c r="CI2442" s="20"/>
      <c r="CJ2442" s="20"/>
      <c r="CK2442" s="20"/>
      <c r="CL2442" s="20"/>
      <c r="CM2442" s="20"/>
      <c r="CN2442" s="20"/>
      <c r="CO2442" s="20"/>
      <c r="CP2442" s="20"/>
      <c r="CQ2442" s="20"/>
      <c r="CR2442" s="20"/>
      <c r="CS2442" s="20"/>
      <c r="CT2442" s="20"/>
      <c r="CU2442" s="20"/>
      <c r="CV2442" s="20"/>
      <c r="CW2442" s="20"/>
      <c r="CX2442" s="20"/>
      <c r="CY2442" s="20"/>
      <c r="CZ2442" s="20"/>
      <c r="DA2442" s="20"/>
      <c r="DB2442" s="20"/>
      <c r="DC2442" s="20"/>
      <c r="DD2442" s="20"/>
      <c r="DE2442" s="20"/>
      <c r="DF2442" s="20"/>
      <c r="DG2442" s="20"/>
      <c r="DH2442" s="20"/>
      <c r="DI2442" s="20"/>
      <c r="DJ2442" s="20"/>
      <c r="DK2442" s="20"/>
      <c r="DL2442" s="20"/>
    </row>
    <row r="2443" spans="1:116" ht="30" customHeight="1">
      <c r="A2443" s="4" t="s">
        <v>8053</v>
      </c>
      <c r="B2443" s="5">
        <v>2441</v>
      </c>
      <c r="C2443" s="116">
        <v>3618</v>
      </c>
      <c r="D2443" s="116"/>
      <c r="E2443" s="43" t="s">
        <v>8211</v>
      </c>
      <c r="F2443" s="3" t="s">
        <v>8212</v>
      </c>
      <c r="G2443" s="3" t="s">
        <v>8213</v>
      </c>
      <c r="H2443" s="3" t="s">
        <v>56</v>
      </c>
      <c r="I2443" s="3" t="s">
        <v>102</v>
      </c>
      <c r="J2443" s="3" t="s">
        <v>600</v>
      </c>
      <c r="K2443" s="6"/>
      <c r="L2443" s="3"/>
      <c r="M2443" s="6">
        <v>30</v>
      </c>
      <c r="N2443" s="3" t="s">
        <v>44</v>
      </c>
      <c r="O2443" s="3" t="s">
        <v>8057</v>
      </c>
      <c r="P2443" s="3" t="s">
        <v>8058</v>
      </c>
      <c r="Q2443" s="3" t="s">
        <v>8214</v>
      </c>
      <c r="R2443" s="156">
        <v>5.38</v>
      </c>
      <c r="T2443" s="23">
        <v>5</v>
      </c>
      <c r="U2443" s="1">
        <v>5</v>
      </c>
      <c r="V2443" s="21">
        <v>6.94</v>
      </c>
      <c r="AE2443" s="24">
        <v>6.94</v>
      </c>
      <c r="AN2443" s="25">
        <v>5.38</v>
      </c>
      <c r="AO2443" s="20" t="s">
        <v>47</v>
      </c>
      <c r="AP2443" s="24" t="s">
        <v>48</v>
      </c>
      <c r="AQ2443" s="20" t="e">
        <f>AVERAGE(SMALL(AE2443:AI2443,1),SMALL(AE2443:AI2443,2))</f>
        <v>#NUM!</v>
      </c>
      <c r="AR2443" s="20" t="e">
        <f>IF(R2443 &lt;=( AVERAGE(SMALL(AE2443:AI2443,1),SMALL(AE2443:AI2443,2))), R2443, "")</f>
        <v>#NUM!</v>
      </c>
      <c r="AS2443" s="20" t="e">
        <f>AVERAGE(SMALL(AJ2443:AM2443,1),SMALL(AJ2443:AM2443,2))</f>
        <v>#NUM!</v>
      </c>
      <c r="AT2443" s="20">
        <f>T2443*1.075</f>
        <v>5.375</v>
      </c>
      <c r="AU2443" s="20">
        <f>U2443*1.075</f>
        <v>5.375</v>
      </c>
      <c r="AV2443" s="22">
        <f>MIN(AN2443,AT2443,AU2443)</f>
        <v>5.375</v>
      </c>
      <c r="AW2443" s="26" t="s">
        <v>49</v>
      </c>
      <c r="AX2443" s="20" t="s">
        <v>48</v>
      </c>
      <c r="AY2443" s="25">
        <v>5.38</v>
      </c>
      <c r="AZ2443" s="27">
        <f>IF(AND(AY2443&gt;0,AY2443&lt;=10),AY2443*0.25,IF(AND(AY2443&gt;10,AY2443&lt;=50),AY2443*0.17,IF(AND(AY2443&gt;10,AY2443&lt;=100),AY2443*0.12,IF(AY2443&gt;100,AY2443*0.1))))</f>
        <v>1.345</v>
      </c>
      <c r="BA2443" s="3">
        <f>AZ2443+AY2443</f>
        <v>6.7249999999999996</v>
      </c>
      <c r="BB2443" s="25">
        <f>BA2443+BA2443*0.08</f>
        <v>7.2629999999999999</v>
      </c>
      <c r="BC2443" s="20" t="s">
        <v>12295</v>
      </c>
      <c r="BP2443" s="20"/>
      <c r="BQ2443" s="20"/>
      <c r="BR2443" s="20"/>
      <c r="BS2443" s="20"/>
      <c r="BT2443" s="20"/>
      <c r="BU2443" s="20"/>
      <c r="BV2443" s="20"/>
      <c r="BW2443" s="20"/>
      <c r="BX2443" s="20"/>
      <c r="BY2443" s="20"/>
      <c r="BZ2443" s="20"/>
      <c r="CA2443" s="20"/>
      <c r="CB2443" s="20"/>
      <c r="CC2443" s="20"/>
      <c r="CD2443" s="20"/>
      <c r="CE2443" s="20"/>
      <c r="CF2443" s="20"/>
      <c r="CG2443" s="20"/>
      <c r="CH2443" s="20"/>
      <c r="CI2443" s="20"/>
      <c r="CJ2443" s="20"/>
      <c r="CK2443" s="20"/>
      <c r="CL2443" s="20"/>
      <c r="CM2443" s="20"/>
      <c r="CN2443" s="20"/>
      <c r="CO2443" s="20"/>
      <c r="CP2443" s="20"/>
      <c r="CQ2443" s="20"/>
      <c r="CR2443" s="20"/>
      <c r="CS2443" s="20"/>
      <c r="CT2443" s="20"/>
      <c r="CU2443" s="20"/>
      <c r="CV2443" s="20"/>
      <c r="CW2443" s="20"/>
      <c r="CX2443" s="20"/>
      <c r="CY2443" s="20"/>
      <c r="CZ2443" s="20"/>
      <c r="DA2443" s="20"/>
      <c r="DB2443" s="20"/>
      <c r="DC2443" s="20"/>
      <c r="DD2443" s="20"/>
      <c r="DE2443" s="20"/>
      <c r="DF2443" s="20"/>
      <c r="DG2443" s="20"/>
      <c r="DH2443" s="20"/>
      <c r="DI2443" s="20"/>
      <c r="DJ2443" s="20"/>
      <c r="DK2443" s="20"/>
      <c r="DL2443" s="20"/>
    </row>
    <row r="2444" spans="1:116" ht="30" customHeight="1">
      <c r="A2444" s="4" t="s">
        <v>8053</v>
      </c>
      <c r="B2444" s="5">
        <v>2442</v>
      </c>
      <c r="C2444" s="116">
        <v>3618</v>
      </c>
      <c r="D2444" s="116"/>
      <c r="E2444" s="43" t="s">
        <v>8211</v>
      </c>
      <c r="F2444" s="3" t="s">
        <v>8212</v>
      </c>
      <c r="G2444" s="3" t="s">
        <v>8213</v>
      </c>
      <c r="H2444" s="3" t="s">
        <v>56</v>
      </c>
      <c r="I2444" s="3" t="s">
        <v>102</v>
      </c>
      <c r="J2444" s="3" t="s">
        <v>8215</v>
      </c>
      <c r="K2444" s="6"/>
      <c r="L2444" s="3"/>
      <c r="M2444" s="6">
        <v>100</v>
      </c>
      <c r="N2444" s="3" t="s">
        <v>44</v>
      </c>
      <c r="O2444" s="3" t="s">
        <v>8057</v>
      </c>
      <c r="P2444" s="3" t="s">
        <v>8058</v>
      </c>
      <c r="Q2444" s="3" t="s">
        <v>8214</v>
      </c>
      <c r="R2444" s="156">
        <v>23.13</v>
      </c>
      <c r="T2444" s="23" t="s">
        <v>54</v>
      </c>
      <c r="U2444" s="1" t="s">
        <v>54</v>
      </c>
      <c r="V2444" s="21">
        <v>23.13</v>
      </c>
      <c r="AE2444" s="24">
        <v>23.13</v>
      </c>
      <c r="AN2444" s="25">
        <v>23.13</v>
      </c>
      <c r="AO2444" s="20" t="s">
        <v>47</v>
      </c>
      <c r="AP2444" s="24" t="s">
        <v>48</v>
      </c>
      <c r="AQ2444" s="20" t="e">
        <f>AVERAGE(SMALL(AE2444:AI2444,1),SMALL(AE2444:AI2444,2))</f>
        <v>#NUM!</v>
      </c>
      <c r="AR2444" s="20" t="e">
        <f>IF(R2444 &lt;=( AVERAGE(SMALL(AE2444:AI2444,1),SMALL(AE2444:AI2444,2))), R2444, "")</f>
        <v>#NUM!</v>
      </c>
      <c r="AS2444" s="20" t="e">
        <f>AVERAGE(SMALL(AJ2444:AM2444,1),SMALL(AJ2444:AM2444,2))</f>
        <v>#NUM!</v>
      </c>
      <c r="AT2444" s="20" t="e">
        <f>T2444*1.075</f>
        <v>#VALUE!</v>
      </c>
      <c r="AU2444" s="20" t="e">
        <f>U2444*1.075</f>
        <v>#VALUE!</v>
      </c>
      <c r="AV2444" s="22" t="e">
        <f>MIN(AN2444,AT2444,AU2444)</f>
        <v>#VALUE!</v>
      </c>
      <c r="AW2444" s="26" t="s">
        <v>49</v>
      </c>
      <c r="AX2444" s="20" t="s">
        <v>48</v>
      </c>
      <c r="AY2444" s="25">
        <v>23.13</v>
      </c>
      <c r="AZ2444" s="27">
        <f>IF(AND(AY2444&gt;0,AY2444&lt;=10),AY2444*0.25,IF(AND(AY2444&gt;10,AY2444&lt;=50),AY2444*0.17,IF(AND(AY2444&gt;10,AY2444&lt;=100),AY2444*0.12,IF(AY2444&gt;100,AY2444*0.1))))</f>
        <v>3.9321000000000002</v>
      </c>
      <c r="BA2444" s="3">
        <f>AZ2444+AY2444</f>
        <v>27.062100000000001</v>
      </c>
      <c r="BB2444" s="25">
        <f>BA2444+BA2444*0.08</f>
        <v>29.227068000000003</v>
      </c>
      <c r="BC2444" s="20" t="s">
        <v>12295</v>
      </c>
      <c r="BP2444" s="20"/>
      <c r="BQ2444" s="20"/>
      <c r="BR2444" s="20"/>
      <c r="BS2444" s="20"/>
      <c r="BT2444" s="20"/>
      <c r="BU2444" s="20"/>
      <c r="BV2444" s="20"/>
      <c r="BW2444" s="20"/>
      <c r="BX2444" s="20"/>
      <c r="BY2444" s="20"/>
      <c r="BZ2444" s="20"/>
      <c r="CA2444" s="20"/>
      <c r="CB2444" s="20"/>
      <c r="CC2444" s="20"/>
      <c r="CD2444" s="20"/>
      <c r="CE2444" s="20"/>
      <c r="CF2444" s="20"/>
      <c r="CG2444" s="20"/>
      <c r="CH2444" s="20"/>
      <c r="CI2444" s="20"/>
      <c r="CJ2444" s="20"/>
      <c r="CK2444" s="20"/>
      <c r="CL2444" s="20"/>
      <c r="CM2444" s="20"/>
      <c r="CN2444" s="20"/>
      <c r="CO2444" s="20"/>
      <c r="CP2444" s="20"/>
      <c r="CQ2444" s="20"/>
      <c r="CR2444" s="20"/>
      <c r="CS2444" s="20"/>
      <c r="CT2444" s="20"/>
      <c r="CU2444" s="20"/>
      <c r="CV2444" s="20"/>
      <c r="CW2444" s="20"/>
      <c r="CX2444" s="20"/>
      <c r="CY2444" s="20"/>
      <c r="CZ2444" s="20"/>
      <c r="DA2444" s="20"/>
      <c r="DB2444" s="20"/>
      <c r="DC2444" s="20"/>
      <c r="DD2444" s="20"/>
      <c r="DE2444" s="20"/>
      <c r="DF2444" s="20"/>
      <c r="DG2444" s="20"/>
      <c r="DH2444" s="20"/>
      <c r="DI2444" s="20"/>
      <c r="DJ2444" s="20"/>
      <c r="DK2444" s="20"/>
      <c r="DL2444" s="20"/>
    </row>
    <row r="2445" spans="1:116" ht="30" customHeight="1">
      <c r="A2445" s="4" t="s">
        <v>8053</v>
      </c>
      <c r="B2445" s="5">
        <v>2443</v>
      </c>
      <c r="C2445" s="116">
        <v>3617</v>
      </c>
      <c r="D2445" s="116"/>
      <c r="E2445" s="43" t="s">
        <v>8211</v>
      </c>
      <c r="F2445" s="3" t="s">
        <v>8216</v>
      </c>
      <c r="G2445" s="3" t="s">
        <v>8213</v>
      </c>
      <c r="H2445" s="3" t="s">
        <v>163</v>
      </c>
      <c r="I2445" s="3" t="s">
        <v>102</v>
      </c>
      <c r="J2445" s="3" t="s">
        <v>3308</v>
      </c>
      <c r="K2445" s="6"/>
      <c r="L2445" s="3"/>
      <c r="M2445" s="6">
        <v>10</v>
      </c>
      <c r="N2445" s="3" t="s">
        <v>44</v>
      </c>
      <c r="O2445" s="3" t="s">
        <v>8057</v>
      </c>
      <c r="P2445" s="3" t="s">
        <v>8058</v>
      </c>
      <c r="Q2445" s="3" t="s">
        <v>8217</v>
      </c>
      <c r="R2445" s="156">
        <v>3.58</v>
      </c>
      <c r="T2445" s="23" t="s">
        <v>54</v>
      </c>
      <c r="U2445" s="1" t="s">
        <v>54</v>
      </c>
      <c r="V2445" s="21">
        <v>3.58</v>
      </c>
      <c r="AE2445" s="24">
        <v>3.58</v>
      </c>
      <c r="AN2445" s="25">
        <v>3.58</v>
      </c>
      <c r="AO2445" s="20" t="s">
        <v>47</v>
      </c>
      <c r="AP2445" s="24" t="s">
        <v>48</v>
      </c>
      <c r="AQ2445" s="20" t="e">
        <f>AVERAGE(SMALL(AE2445:AI2445,1),SMALL(AE2445:AI2445,2))</f>
        <v>#NUM!</v>
      </c>
      <c r="AR2445" s="20" t="e">
        <f>IF(R2445 &lt;=( AVERAGE(SMALL(AE2445:AI2445,1),SMALL(AE2445:AI2445,2))), R2445, "")</f>
        <v>#NUM!</v>
      </c>
      <c r="AS2445" s="20" t="e">
        <f>AVERAGE(SMALL(AJ2445:AM2445,1),SMALL(AJ2445:AM2445,2))</f>
        <v>#NUM!</v>
      </c>
      <c r="AT2445" s="20" t="e">
        <f>T2445*1.075</f>
        <v>#VALUE!</v>
      </c>
      <c r="AU2445" s="20" t="e">
        <f>U2445*1.075</f>
        <v>#VALUE!</v>
      </c>
      <c r="AV2445" s="22" t="e">
        <f>MIN(AN2445,AT2445,AU2445)</f>
        <v>#VALUE!</v>
      </c>
      <c r="AW2445" s="26" t="s">
        <v>49</v>
      </c>
      <c r="AX2445" s="20" t="s">
        <v>48</v>
      </c>
      <c r="AY2445" s="25">
        <v>3.58</v>
      </c>
      <c r="AZ2445" s="27">
        <f>IF(AND(AY2445&gt;0,AY2445&lt;=10),AY2445*0.25,IF(AND(AY2445&gt;10,AY2445&lt;=50),AY2445*0.17,IF(AND(AY2445&gt;10,AY2445&lt;=100),AY2445*0.12,IF(AY2445&gt;100,AY2445*0.1))))</f>
        <v>0.89500000000000002</v>
      </c>
      <c r="BA2445" s="3">
        <f>AZ2445+AY2445</f>
        <v>4.4749999999999996</v>
      </c>
      <c r="BB2445" s="25">
        <f>BA2445+BA2445*0.08</f>
        <v>4.8329999999999993</v>
      </c>
      <c r="BC2445" s="20" t="s">
        <v>12295</v>
      </c>
      <c r="BP2445" s="20"/>
      <c r="BQ2445" s="20"/>
      <c r="BR2445" s="20"/>
      <c r="BS2445" s="20"/>
      <c r="BT2445" s="20"/>
      <c r="BU2445" s="20"/>
      <c r="BV2445" s="20"/>
      <c r="BW2445" s="20"/>
      <c r="BX2445" s="20"/>
      <c r="BY2445" s="20"/>
      <c r="BZ2445" s="20"/>
      <c r="CA2445" s="20"/>
      <c r="CB2445" s="20"/>
      <c r="CC2445" s="20"/>
      <c r="CD2445" s="20"/>
      <c r="CE2445" s="20"/>
      <c r="CF2445" s="20"/>
      <c r="CG2445" s="20"/>
      <c r="CH2445" s="20"/>
      <c r="CI2445" s="20"/>
      <c r="CJ2445" s="20"/>
      <c r="CK2445" s="20"/>
      <c r="CL2445" s="20"/>
      <c r="CM2445" s="20"/>
      <c r="CN2445" s="20"/>
      <c r="CO2445" s="20"/>
      <c r="CP2445" s="20"/>
      <c r="CQ2445" s="20"/>
      <c r="CR2445" s="20"/>
      <c r="CS2445" s="20"/>
      <c r="CT2445" s="20"/>
      <c r="CU2445" s="20"/>
      <c r="CV2445" s="20"/>
      <c r="CW2445" s="20"/>
      <c r="CX2445" s="20"/>
      <c r="CY2445" s="20"/>
      <c r="CZ2445" s="20"/>
      <c r="DA2445" s="20"/>
      <c r="DB2445" s="20"/>
      <c r="DC2445" s="20"/>
      <c r="DD2445" s="20"/>
      <c r="DE2445" s="20"/>
      <c r="DF2445" s="20"/>
      <c r="DG2445" s="20"/>
      <c r="DH2445" s="20"/>
      <c r="DI2445" s="20"/>
      <c r="DJ2445" s="20"/>
      <c r="DK2445" s="20"/>
      <c r="DL2445" s="20"/>
    </row>
    <row r="2446" spans="1:116" ht="30" customHeight="1">
      <c r="A2446" s="4" t="s">
        <v>8053</v>
      </c>
      <c r="B2446" s="5">
        <v>2444</v>
      </c>
      <c r="C2446" s="116">
        <v>3617</v>
      </c>
      <c r="D2446" s="116"/>
      <c r="E2446" s="43" t="s">
        <v>8211</v>
      </c>
      <c r="F2446" s="3" t="s">
        <v>8216</v>
      </c>
      <c r="G2446" s="3" t="s">
        <v>8213</v>
      </c>
      <c r="H2446" s="3" t="s">
        <v>163</v>
      </c>
      <c r="I2446" s="3" t="s">
        <v>102</v>
      </c>
      <c r="J2446" s="3" t="s">
        <v>8218</v>
      </c>
      <c r="K2446" s="6"/>
      <c r="L2446" s="3"/>
      <c r="M2446" s="6">
        <v>30</v>
      </c>
      <c r="N2446" s="3" t="s">
        <v>44</v>
      </c>
      <c r="O2446" s="3" t="s">
        <v>8057</v>
      </c>
      <c r="P2446" s="3" t="s">
        <v>8058</v>
      </c>
      <c r="Q2446" s="3" t="s">
        <v>8217</v>
      </c>
      <c r="R2446" s="156">
        <v>6.24</v>
      </c>
      <c r="T2446" s="23">
        <v>5.8</v>
      </c>
      <c r="U2446" s="1">
        <v>5.8</v>
      </c>
      <c r="V2446" s="21">
        <v>10.74</v>
      </c>
      <c r="AE2446" s="24">
        <v>10.74</v>
      </c>
      <c r="AN2446" s="25">
        <v>6.24</v>
      </c>
      <c r="AO2446" s="20" t="s">
        <v>47</v>
      </c>
      <c r="AP2446" s="24" t="s">
        <v>48</v>
      </c>
      <c r="AQ2446" s="20" t="e">
        <f>AVERAGE(SMALL(AE2446:AI2446,1),SMALL(AE2446:AI2446,2))</f>
        <v>#NUM!</v>
      </c>
      <c r="AR2446" s="20" t="e">
        <f>IF(R2446 &lt;=( AVERAGE(SMALL(AE2446:AI2446,1),SMALL(AE2446:AI2446,2))), R2446, "")</f>
        <v>#NUM!</v>
      </c>
      <c r="AS2446" s="20" t="e">
        <f>AVERAGE(SMALL(AJ2446:AM2446,1),SMALL(AJ2446:AM2446,2))</f>
        <v>#NUM!</v>
      </c>
      <c r="AT2446" s="20">
        <f>T2446*1.075</f>
        <v>6.2349999999999994</v>
      </c>
      <c r="AU2446" s="20">
        <f>U2446*1.075</f>
        <v>6.2349999999999994</v>
      </c>
      <c r="AV2446" s="22">
        <f>MIN(AN2446,AT2446,AU2446)</f>
        <v>6.2349999999999994</v>
      </c>
      <c r="AW2446" s="26" t="s">
        <v>49</v>
      </c>
      <c r="AX2446" s="20" t="s">
        <v>48</v>
      </c>
      <c r="AY2446" s="25">
        <v>6.24</v>
      </c>
      <c r="AZ2446" s="27">
        <f>IF(AND(AY2446&gt;0,AY2446&lt;=10),AY2446*0.25,IF(AND(AY2446&gt;10,AY2446&lt;=50),AY2446*0.17,IF(AND(AY2446&gt;10,AY2446&lt;=100),AY2446*0.12,IF(AY2446&gt;100,AY2446*0.1))))</f>
        <v>1.56</v>
      </c>
      <c r="BA2446" s="3">
        <f>AZ2446+AY2446</f>
        <v>7.8000000000000007</v>
      </c>
      <c r="BB2446" s="25">
        <f>BA2446+BA2446*0.08</f>
        <v>8.4240000000000013</v>
      </c>
      <c r="BC2446" s="20" t="s">
        <v>12295</v>
      </c>
      <c r="BP2446" s="20"/>
      <c r="BQ2446" s="20"/>
      <c r="BR2446" s="20"/>
      <c r="BS2446" s="20"/>
      <c r="BT2446" s="20"/>
      <c r="BU2446" s="20"/>
      <c r="BV2446" s="20"/>
      <c r="BW2446" s="20"/>
      <c r="BX2446" s="20"/>
      <c r="BY2446" s="20"/>
      <c r="BZ2446" s="20"/>
      <c r="CA2446" s="20"/>
      <c r="CB2446" s="20"/>
      <c r="CC2446" s="20"/>
      <c r="CD2446" s="20"/>
      <c r="CE2446" s="20"/>
      <c r="CF2446" s="20"/>
      <c r="CG2446" s="20"/>
      <c r="CH2446" s="20"/>
      <c r="CI2446" s="20"/>
      <c r="CJ2446" s="20"/>
      <c r="CK2446" s="20"/>
      <c r="CL2446" s="20"/>
      <c r="CM2446" s="20"/>
      <c r="CN2446" s="20"/>
      <c r="CO2446" s="20"/>
      <c r="CP2446" s="20"/>
      <c r="CQ2446" s="20"/>
      <c r="CR2446" s="20"/>
      <c r="CS2446" s="20"/>
      <c r="CT2446" s="20"/>
      <c r="CU2446" s="20"/>
      <c r="CV2446" s="20"/>
      <c r="CW2446" s="20"/>
      <c r="CX2446" s="20"/>
      <c r="CY2446" s="20"/>
      <c r="CZ2446" s="20"/>
      <c r="DA2446" s="20"/>
      <c r="DB2446" s="20"/>
      <c r="DC2446" s="20"/>
      <c r="DD2446" s="20"/>
      <c r="DE2446" s="20"/>
      <c r="DF2446" s="20"/>
      <c r="DG2446" s="20"/>
      <c r="DH2446" s="20"/>
      <c r="DI2446" s="20"/>
      <c r="DJ2446" s="20"/>
      <c r="DK2446" s="20"/>
      <c r="DL2446" s="20"/>
    </row>
    <row r="2447" spans="1:116" ht="30" customHeight="1">
      <c r="A2447" s="4" t="s">
        <v>8053</v>
      </c>
      <c r="B2447" s="5">
        <v>2445</v>
      </c>
      <c r="C2447" s="116">
        <v>3617</v>
      </c>
      <c r="D2447" s="116"/>
      <c r="E2447" s="43" t="s">
        <v>8211</v>
      </c>
      <c r="F2447" s="3" t="s">
        <v>8216</v>
      </c>
      <c r="G2447" s="3" t="s">
        <v>8213</v>
      </c>
      <c r="H2447" s="3" t="s">
        <v>163</v>
      </c>
      <c r="I2447" s="3" t="s">
        <v>102</v>
      </c>
      <c r="J2447" s="3" t="s">
        <v>8215</v>
      </c>
      <c r="K2447" s="6"/>
      <c r="L2447" s="3"/>
      <c r="M2447" s="6">
        <v>100</v>
      </c>
      <c r="N2447" s="3" t="s">
        <v>44</v>
      </c>
      <c r="O2447" s="3" t="s">
        <v>8057</v>
      </c>
      <c r="P2447" s="3" t="s">
        <v>8058</v>
      </c>
      <c r="Q2447" s="3" t="s">
        <v>8217</v>
      </c>
      <c r="R2447" s="156">
        <v>35.799999999999997</v>
      </c>
      <c r="T2447" s="23" t="s">
        <v>54</v>
      </c>
      <c r="U2447" s="1" t="s">
        <v>54</v>
      </c>
      <c r="V2447" s="21">
        <v>35.799999999999997</v>
      </c>
      <c r="AE2447" s="24">
        <v>35.799999999999997</v>
      </c>
      <c r="AN2447" s="25">
        <v>35.799999999999997</v>
      </c>
      <c r="AO2447" s="20" t="s">
        <v>47</v>
      </c>
      <c r="AP2447" s="24" t="s">
        <v>48</v>
      </c>
      <c r="AQ2447" s="20" t="e">
        <f>AVERAGE(SMALL(AE2447:AI2447,1),SMALL(AE2447:AI2447,2))</f>
        <v>#NUM!</v>
      </c>
      <c r="AR2447" s="20" t="e">
        <f>IF(R2447 &lt;=( AVERAGE(SMALL(AE2447:AI2447,1),SMALL(AE2447:AI2447,2))), R2447, "")</f>
        <v>#NUM!</v>
      </c>
      <c r="AS2447" s="20" t="e">
        <f>AVERAGE(SMALL(AJ2447:AM2447,1),SMALL(AJ2447:AM2447,2))</f>
        <v>#NUM!</v>
      </c>
      <c r="AT2447" s="20" t="e">
        <f>T2447*1.075</f>
        <v>#VALUE!</v>
      </c>
      <c r="AU2447" s="20" t="e">
        <f>U2447*1.075</f>
        <v>#VALUE!</v>
      </c>
      <c r="AV2447" s="22" t="e">
        <f>MIN(AN2447,AT2447,AU2447)</f>
        <v>#VALUE!</v>
      </c>
      <c r="AW2447" s="26" t="s">
        <v>49</v>
      </c>
      <c r="AX2447" s="20" t="s">
        <v>48</v>
      </c>
      <c r="AY2447" s="25">
        <v>35.799999999999997</v>
      </c>
      <c r="AZ2447" s="27">
        <f>IF(AND(AY2447&gt;0,AY2447&lt;=10),AY2447*0.25,IF(AND(AY2447&gt;10,AY2447&lt;=50),AY2447*0.17,IF(AND(AY2447&gt;10,AY2447&lt;=100),AY2447*0.12,IF(AY2447&gt;100,AY2447*0.1))))</f>
        <v>6.0860000000000003</v>
      </c>
      <c r="BA2447" s="3">
        <f>AZ2447+AY2447</f>
        <v>41.885999999999996</v>
      </c>
      <c r="BB2447" s="25">
        <f>BA2447+BA2447*0.08</f>
        <v>45.236879999999992</v>
      </c>
      <c r="BC2447" s="20" t="s">
        <v>12295</v>
      </c>
      <c r="BP2447" s="20"/>
      <c r="BQ2447" s="20"/>
      <c r="BR2447" s="20"/>
      <c r="BS2447" s="20"/>
      <c r="BT2447" s="20"/>
      <c r="BU2447" s="20"/>
      <c r="BV2447" s="20"/>
      <c r="BW2447" s="20"/>
      <c r="BX2447" s="20"/>
      <c r="BY2447" s="20"/>
      <c r="BZ2447" s="20"/>
      <c r="CA2447" s="20"/>
      <c r="CB2447" s="20"/>
      <c r="CC2447" s="20"/>
      <c r="CD2447" s="20"/>
      <c r="CE2447" s="20"/>
      <c r="CF2447" s="20"/>
      <c r="CG2447" s="20"/>
      <c r="CH2447" s="20"/>
      <c r="CI2447" s="20"/>
      <c r="CJ2447" s="20"/>
      <c r="CK2447" s="20"/>
      <c r="CL2447" s="20"/>
      <c r="CM2447" s="20"/>
      <c r="CN2447" s="20"/>
      <c r="CO2447" s="20"/>
      <c r="CP2447" s="20"/>
      <c r="CQ2447" s="20"/>
      <c r="CR2447" s="20"/>
      <c r="CS2447" s="20"/>
      <c r="CT2447" s="20"/>
      <c r="CU2447" s="20"/>
      <c r="CV2447" s="20"/>
      <c r="CW2447" s="20"/>
      <c r="CX2447" s="20"/>
      <c r="CY2447" s="20"/>
      <c r="CZ2447" s="20"/>
      <c r="DA2447" s="20"/>
      <c r="DB2447" s="20"/>
      <c r="DC2447" s="20"/>
      <c r="DD2447" s="20"/>
      <c r="DE2447" s="20"/>
      <c r="DF2447" s="20"/>
      <c r="DG2447" s="20"/>
      <c r="DH2447" s="20"/>
      <c r="DI2447" s="20"/>
      <c r="DJ2447" s="20"/>
      <c r="DK2447" s="20"/>
      <c r="DL2447" s="20"/>
    </row>
    <row r="2448" spans="1:116" ht="30" customHeight="1">
      <c r="A2448" s="4" t="s">
        <v>8053</v>
      </c>
      <c r="B2448" s="5">
        <v>2446</v>
      </c>
      <c r="C2448" s="6">
        <v>3717</v>
      </c>
      <c r="D2448" s="6"/>
      <c r="E2448" s="43" t="s">
        <v>8258</v>
      </c>
      <c r="F2448" s="3" t="s">
        <v>2350</v>
      </c>
      <c r="G2448" s="3" t="s">
        <v>1305</v>
      </c>
      <c r="H2448" s="3" t="s">
        <v>4921</v>
      </c>
      <c r="I2448" s="3" t="s">
        <v>389</v>
      </c>
      <c r="J2448" s="3" t="s">
        <v>808</v>
      </c>
      <c r="K2448" s="6">
        <v>2</v>
      </c>
      <c r="L2448" s="3" t="s">
        <v>79</v>
      </c>
      <c r="M2448" s="6">
        <v>5</v>
      </c>
      <c r="N2448" s="3" t="s">
        <v>44</v>
      </c>
      <c r="O2448" s="3" t="s">
        <v>8057</v>
      </c>
      <c r="P2448" s="3" t="s">
        <v>8058</v>
      </c>
      <c r="Q2448" s="3" t="s">
        <v>8259</v>
      </c>
      <c r="R2448" s="156">
        <v>3.89</v>
      </c>
      <c r="T2448" s="23">
        <v>1.9</v>
      </c>
      <c r="U2448" s="1">
        <v>1.9</v>
      </c>
      <c r="V2448" s="21">
        <v>5.75</v>
      </c>
      <c r="AB2448" s="22">
        <v>2.04</v>
      </c>
      <c r="AD2448" s="22">
        <v>5.75</v>
      </c>
      <c r="AE2448" s="24">
        <v>5.75</v>
      </c>
      <c r="AK2448" s="20">
        <v>2.04</v>
      </c>
      <c r="AN2448" s="25">
        <v>2.04</v>
      </c>
      <c r="AO2448" s="20" t="s">
        <v>373</v>
      </c>
      <c r="AP2448" s="24" t="s">
        <v>374</v>
      </c>
      <c r="AQ2448" s="20" t="e">
        <f>AVERAGE(SMALL(AE2448:AI2448,1),SMALL(AE2448:AI2448,2))</f>
        <v>#NUM!</v>
      </c>
      <c r="AR2448" s="20" t="e">
        <f>IF(R2448 &lt;=( AVERAGE(SMALL(AE2448:AI2448,1),SMALL(AE2448:AI2448,2))), R2448, "")</f>
        <v>#NUM!</v>
      </c>
      <c r="AS2448" s="20" t="e">
        <f>AVERAGE(SMALL(AJ2448:AM2448,1),SMALL(AJ2448:AM2448,2))</f>
        <v>#NUM!</v>
      </c>
      <c r="AT2448" s="20">
        <f>T2448*1.075</f>
        <v>2.0425</v>
      </c>
      <c r="AU2448" s="20">
        <f>U2448*1.075</f>
        <v>2.0425</v>
      </c>
      <c r="AV2448" s="22">
        <f>MIN(AN2448,AT2448,AU2448)</f>
        <v>2.04</v>
      </c>
      <c r="AW2448" s="20" t="s">
        <v>373</v>
      </c>
      <c r="AX2448" s="20" t="s">
        <v>374</v>
      </c>
      <c r="AY2448" s="25">
        <v>2.04</v>
      </c>
      <c r="AZ2448" s="27">
        <f>IF(AND(AY2448&gt;0,AY2448&lt;=10),AY2448*0.25,IF(AND(AY2448&gt;10,AY2448&lt;=50),AY2448*0.17,IF(AND(AY2448&gt;10,AY2448&lt;=100),AY2448*0.12,IF(AY2448&gt;100,AY2448*0.1))))</f>
        <v>0.51</v>
      </c>
      <c r="BA2448" s="3">
        <f>AZ2448+AY2448</f>
        <v>2.5499999999999998</v>
      </c>
      <c r="BB2448" s="25">
        <f>BA2448+BA2448*0.08</f>
        <v>2.754</v>
      </c>
      <c r="BC2448" s="20" t="s">
        <v>12295</v>
      </c>
      <c r="BP2448" s="20"/>
      <c r="BQ2448" s="20"/>
      <c r="BR2448" s="20"/>
      <c r="BS2448" s="20"/>
      <c r="BT2448" s="20"/>
      <c r="BU2448" s="20"/>
      <c r="BV2448" s="20"/>
      <c r="BW2448" s="20"/>
      <c r="BX2448" s="20"/>
      <c r="BY2448" s="20"/>
      <c r="BZ2448" s="20"/>
      <c r="CA2448" s="20"/>
      <c r="CB2448" s="20"/>
      <c r="CC2448" s="20"/>
      <c r="CD2448" s="20"/>
      <c r="CE2448" s="20"/>
      <c r="CF2448" s="20"/>
      <c r="CG2448" s="20"/>
      <c r="CH2448" s="20"/>
      <c r="CI2448" s="20"/>
      <c r="CJ2448" s="20"/>
      <c r="CK2448" s="20"/>
      <c r="CL2448" s="20"/>
      <c r="CM2448" s="20"/>
      <c r="CN2448" s="20"/>
      <c r="CO2448" s="20"/>
      <c r="CP2448" s="20"/>
      <c r="CQ2448" s="20"/>
      <c r="CR2448" s="20"/>
      <c r="CS2448" s="20"/>
      <c r="CT2448" s="20"/>
      <c r="CU2448" s="20"/>
      <c r="CV2448" s="20"/>
      <c r="CW2448" s="20"/>
      <c r="CX2448" s="20"/>
      <c r="CY2448" s="20"/>
      <c r="CZ2448" s="20"/>
      <c r="DA2448" s="20"/>
      <c r="DB2448" s="20"/>
      <c r="DC2448" s="20"/>
      <c r="DD2448" s="20"/>
      <c r="DE2448" s="20"/>
      <c r="DF2448" s="20"/>
      <c r="DG2448" s="20"/>
      <c r="DH2448" s="20"/>
      <c r="DI2448" s="20"/>
      <c r="DJ2448" s="20"/>
      <c r="DK2448" s="20"/>
      <c r="DL2448" s="20"/>
    </row>
    <row r="2449" spans="1:116" ht="30" customHeight="1">
      <c r="A2449" s="4" t="s">
        <v>8053</v>
      </c>
      <c r="B2449" s="5">
        <v>2447</v>
      </c>
      <c r="C2449" s="6">
        <v>3717</v>
      </c>
      <c r="D2449" s="6"/>
      <c r="E2449" s="43" t="s">
        <v>8258</v>
      </c>
      <c r="F2449" s="3" t="s">
        <v>2350</v>
      </c>
      <c r="G2449" s="3" t="s">
        <v>1305</v>
      </c>
      <c r="H2449" s="3" t="s">
        <v>4921</v>
      </c>
      <c r="I2449" s="3" t="s">
        <v>389</v>
      </c>
      <c r="J2449" s="3" t="s">
        <v>8260</v>
      </c>
      <c r="K2449" s="6">
        <v>2</v>
      </c>
      <c r="L2449" s="3" t="s">
        <v>79</v>
      </c>
      <c r="M2449" s="6">
        <v>100</v>
      </c>
      <c r="N2449" s="3" t="s">
        <v>44</v>
      </c>
      <c r="O2449" s="3" t="s">
        <v>8057</v>
      </c>
      <c r="P2449" s="3" t="s">
        <v>8058</v>
      </c>
      <c r="Q2449" s="3" t="s">
        <v>8259</v>
      </c>
      <c r="R2449" s="156">
        <v>77.900000000000006</v>
      </c>
      <c r="T2449" s="23" t="s">
        <v>54</v>
      </c>
      <c r="U2449" s="1" t="s">
        <v>54</v>
      </c>
      <c r="V2449" s="21">
        <v>115</v>
      </c>
      <c r="AB2449" s="22">
        <v>40.799999999999997</v>
      </c>
      <c r="AD2449" s="22">
        <v>115</v>
      </c>
      <c r="AE2449" s="24">
        <v>115</v>
      </c>
      <c r="AK2449" s="20">
        <v>40.799999999999997</v>
      </c>
      <c r="AN2449" s="25">
        <v>40.799999999999997</v>
      </c>
      <c r="AO2449" s="20" t="s">
        <v>373</v>
      </c>
      <c r="AP2449" s="24" t="s">
        <v>374</v>
      </c>
      <c r="AQ2449" s="20" t="e">
        <f>AVERAGE(SMALL(AE2449:AI2449,1),SMALL(AE2449:AI2449,2))</f>
        <v>#NUM!</v>
      </c>
      <c r="AR2449" s="20" t="e">
        <f>IF(R2449 &lt;=( AVERAGE(SMALL(AE2449:AI2449,1),SMALL(AE2449:AI2449,2))), R2449, "")</f>
        <v>#NUM!</v>
      </c>
      <c r="AS2449" s="20" t="e">
        <f>AVERAGE(SMALL(AJ2449:AM2449,1),SMALL(AJ2449:AM2449,2))</f>
        <v>#NUM!</v>
      </c>
      <c r="AT2449" s="20" t="e">
        <f>T2449*1.075</f>
        <v>#VALUE!</v>
      </c>
      <c r="AU2449" s="20" t="e">
        <f>U2449*1.075</f>
        <v>#VALUE!</v>
      </c>
      <c r="AV2449" s="22" t="e">
        <f>MIN(AN2449,AT2449,AU2449)</f>
        <v>#VALUE!</v>
      </c>
      <c r="AW2449" s="20" t="s">
        <v>373</v>
      </c>
      <c r="AX2449" s="20" t="s">
        <v>374</v>
      </c>
      <c r="AY2449" s="25">
        <v>40.799999999999997</v>
      </c>
      <c r="AZ2449" s="27">
        <f>IF(AND(AY2449&gt;0,AY2449&lt;=10),AY2449*0.25,IF(AND(AY2449&gt;10,AY2449&lt;=50),AY2449*0.17,IF(AND(AY2449&gt;10,AY2449&lt;=100),AY2449*0.12,IF(AY2449&gt;100,AY2449*0.1))))</f>
        <v>6.9359999999999999</v>
      </c>
      <c r="BA2449" s="3">
        <f>AZ2449+AY2449</f>
        <v>47.735999999999997</v>
      </c>
      <c r="BB2449" s="25">
        <f>BA2449+BA2449*0.08</f>
        <v>51.554879999999997</v>
      </c>
      <c r="BC2449" s="20" t="s">
        <v>12295</v>
      </c>
      <c r="BP2449" s="20"/>
      <c r="BQ2449" s="20"/>
      <c r="BR2449" s="20"/>
      <c r="BS2449" s="20"/>
      <c r="BT2449" s="20"/>
      <c r="BU2449" s="20"/>
      <c r="BV2449" s="20"/>
      <c r="BW2449" s="20"/>
      <c r="BX2449" s="20"/>
      <c r="BY2449" s="20"/>
      <c r="BZ2449" s="20"/>
      <c r="CA2449" s="20"/>
      <c r="CB2449" s="20"/>
      <c r="CC2449" s="20"/>
      <c r="CD2449" s="20"/>
      <c r="CE2449" s="20"/>
      <c r="CF2449" s="20"/>
      <c r="CG2449" s="20"/>
      <c r="CH2449" s="20"/>
      <c r="CI2449" s="20"/>
      <c r="CJ2449" s="20"/>
      <c r="CK2449" s="20"/>
      <c r="CL2449" s="20"/>
      <c r="CM2449" s="20"/>
      <c r="CN2449" s="20"/>
      <c r="CO2449" s="20"/>
      <c r="CP2449" s="20"/>
      <c r="CQ2449" s="20"/>
      <c r="CR2449" s="20"/>
      <c r="CS2449" s="20"/>
      <c r="CT2449" s="20"/>
      <c r="CU2449" s="20"/>
      <c r="CV2449" s="20"/>
      <c r="CW2449" s="20"/>
      <c r="CX2449" s="20"/>
      <c r="CY2449" s="20"/>
      <c r="CZ2449" s="20"/>
      <c r="DA2449" s="20"/>
      <c r="DB2449" s="20"/>
      <c r="DC2449" s="20"/>
      <c r="DD2449" s="20"/>
      <c r="DE2449" s="20"/>
      <c r="DF2449" s="20"/>
      <c r="DG2449" s="20"/>
      <c r="DH2449" s="20"/>
      <c r="DI2449" s="20"/>
      <c r="DJ2449" s="20"/>
      <c r="DK2449" s="20"/>
      <c r="DL2449" s="20"/>
    </row>
    <row r="2450" spans="1:116" ht="30" customHeight="1">
      <c r="A2450" s="4" t="s">
        <v>8053</v>
      </c>
      <c r="B2450" s="5">
        <v>2448</v>
      </c>
      <c r="C2450" s="6">
        <v>515</v>
      </c>
      <c r="D2450" s="6"/>
      <c r="E2450" s="43" t="s">
        <v>8169</v>
      </c>
      <c r="F2450" s="3" t="s">
        <v>8170</v>
      </c>
      <c r="G2450" s="3" t="s">
        <v>116</v>
      </c>
      <c r="H2450" s="3" t="s">
        <v>101</v>
      </c>
      <c r="I2450" s="3" t="s">
        <v>102</v>
      </c>
      <c r="J2450" s="3" t="s">
        <v>8174</v>
      </c>
      <c r="K2450" s="6"/>
      <c r="L2450" s="3"/>
      <c r="M2450" s="6">
        <v>30</v>
      </c>
      <c r="N2450" s="3" t="s">
        <v>44</v>
      </c>
      <c r="O2450" s="3" t="s">
        <v>8057</v>
      </c>
      <c r="P2450" s="3" t="s">
        <v>8172</v>
      </c>
      <c r="Q2450" s="3" t="s">
        <v>8173</v>
      </c>
      <c r="R2450" s="156">
        <v>4.55</v>
      </c>
      <c r="T2450" s="23">
        <v>4.5</v>
      </c>
      <c r="U2450" s="1">
        <v>1.1000000000000001</v>
      </c>
      <c r="V2450" s="21">
        <v>5.93</v>
      </c>
      <c r="AB2450" s="22">
        <v>3.15</v>
      </c>
      <c r="AE2450" s="24">
        <v>5.93</v>
      </c>
      <c r="AG2450" s="20">
        <v>1.73</v>
      </c>
      <c r="AN2450" s="25">
        <v>3.15</v>
      </c>
      <c r="AO2450" s="20" t="s">
        <v>373</v>
      </c>
      <c r="AP2450" s="24" t="s">
        <v>374</v>
      </c>
      <c r="AQ2450" s="20">
        <f>AVERAGE(SMALL(AE2450:AI2450,1),SMALL(AE2450:AI2450,2))</f>
        <v>3.83</v>
      </c>
      <c r="AR2450" s="20" t="str">
        <f>IF(R2450 &lt;=( AVERAGE(SMALL(AE2450:AI2450,1),SMALL(AE2450:AI2450,2))), R2450, "")</f>
        <v/>
      </c>
      <c r="AS2450" s="20" t="e">
        <f>AVERAGE(SMALL(AJ2450:AM2450,1),SMALL(AJ2450:AM2450,2))</f>
        <v>#NUM!</v>
      </c>
      <c r="AT2450" s="20">
        <f>T2450*1.075</f>
        <v>4.8374999999999995</v>
      </c>
      <c r="AU2450" s="20">
        <f>U2450*1.075</f>
        <v>1.1825000000000001</v>
      </c>
      <c r="AV2450" s="22">
        <f>MIN(AN2450,AT2450,AU2450)</f>
        <v>1.1825000000000001</v>
      </c>
      <c r="AW2450" s="20" t="s">
        <v>71</v>
      </c>
      <c r="AX2450" s="20" t="s">
        <v>72</v>
      </c>
      <c r="AY2450" s="25">
        <v>1.18</v>
      </c>
      <c r="AZ2450" s="27">
        <f>IF(AND(AY2450&gt;0,AY2450&lt;=10),AY2450*0.25,IF(AND(AY2450&gt;10,AY2450&lt;=50),AY2450*0.17,IF(AND(AY2450&gt;10,AY2450&lt;=100),AY2450*0.12,IF(AY2450&gt;100,AY2450*0.1))))</f>
        <v>0.29499999999999998</v>
      </c>
      <c r="BA2450" s="3">
        <f>AZ2450+AY2450</f>
        <v>1.4749999999999999</v>
      </c>
      <c r="BB2450" s="25">
        <f>BA2450+BA2450*0.08</f>
        <v>1.593</v>
      </c>
      <c r="BC2450" s="20" t="s">
        <v>12295</v>
      </c>
      <c r="BP2450" s="20"/>
      <c r="BQ2450" s="20"/>
      <c r="BR2450" s="20"/>
      <c r="BS2450" s="20"/>
      <c r="BT2450" s="20"/>
      <c r="BU2450" s="20"/>
      <c r="BV2450" s="20"/>
      <c r="BW2450" s="20"/>
      <c r="BX2450" s="20"/>
      <c r="BY2450" s="20"/>
      <c r="BZ2450" s="20"/>
      <c r="CA2450" s="20"/>
      <c r="CB2450" s="20"/>
      <c r="CC2450" s="20"/>
      <c r="CD2450" s="20"/>
      <c r="CE2450" s="20"/>
      <c r="CF2450" s="20"/>
      <c r="CG2450" s="20"/>
      <c r="CH2450" s="20"/>
      <c r="CI2450" s="20"/>
      <c r="CJ2450" s="20"/>
      <c r="CK2450" s="20"/>
      <c r="CL2450" s="20"/>
      <c r="CM2450" s="20"/>
      <c r="CN2450" s="20"/>
      <c r="CO2450" s="20"/>
      <c r="CP2450" s="20"/>
      <c r="CQ2450" s="20"/>
      <c r="CR2450" s="20"/>
      <c r="CS2450" s="20"/>
      <c r="CT2450" s="20"/>
      <c r="CU2450" s="20"/>
      <c r="CV2450" s="20"/>
      <c r="CW2450" s="20"/>
      <c r="CX2450" s="20"/>
      <c r="CY2450" s="20"/>
      <c r="CZ2450" s="20"/>
      <c r="DA2450" s="20"/>
      <c r="DB2450" s="20"/>
      <c r="DC2450" s="20"/>
      <c r="DD2450" s="20"/>
      <c r="DE2450" s="20"/>
      <c r="DF2450" s="20"/>
      <c r="DG2450" s="20"/>
      <c r="DH2450" s="20"/>
      <c r="DI2450" s="20"/>
      <c r="DJ2450" s="20"/>
      <c r="DK2450" s="20"/>
      <c r="DL2450" s="20"/>
    </row>
    <row r="2451" spans="1:116" ht="30" customHeight="1">
      <c r="A2451" s="4" t="s">
        <v>8053</v>
      </c>
      <c r="B2451" s="5">
        <v>2449</v>
      </c>
      <c r="C2451" s="6">
        <v>515</v>
      </c>
      <c r="D2451" s="6"/>
      <c r="E2451" s="43" t="s">
        <v>8169</v>
      </c>
      <c r="F2451" s="3" t="s">
        <v>8170</v>
      </c>
      <c r="G2451" s="3" t="s">
        <v>116</v>
      </c>
      <c r="H2451" s="3" t="s">
        <v>101</v>
      </c>
      <c r="I2451" s="3" t="s">
        <v>102</v>
      </c>
      <c r="J2451" s="3" t="s">
        <v>8171</v>
      </c>
      <c r="K2451" s="6"/>
      <c r="L2451" s="3"/>
      <c r="M2451" s="6">
        <v>20</v>
      </c>
      <c r="N2451" s="3" t="s">
        <v>44</v>
      </c>
      <c r="O2451" s="3" t="s">
        <v>8057</v>
      </c>
      <c r="P2451" s="3" t="s">
        <v>8172</v>
      </c>
      <c r="Q2451" s="3" t="s">
        <v>8173</v>
      </c>
      <c r="R2451" s="156">
        <v>3.03</v>
      </c>
      <c r="T2451" s="23">
        <v>2.9</v>
      </c>
      <c r="U2451" s="1">
        <v>2.9</v>
      </c>
      <c r="V2451" s="21">
        <v>3.95</v>
      </c>
      <c r="AB2451" s="22">
        <v>2.1</v>
      </c>
      <c r="AE2451" s="24">
        <v>3.95</v>
      </c>
      <c r="AK2451" s="20">
        <v>2.1</v>
      </c>
      <c r="AN2451" s="25">
        <v>2.1</v>
      </c>
      <c r="AO2451" s="20" t="s">
        <v>373</v>
      </c>
      <c r="AP2451" s="24" t="s">
        <v>374</v>
      </c>
      <c r="AQ2451" s="20" t="e">
        <f>AVERAGE(SMALL(AE2451:AI2451,1),SMALL(AE2451:AI2451,2))</f>
        <v>#NUM!</v>
      </c>
      <c r="AR2451" s="20" t="e">
        <f>IF(R2451 &lt;=( AVERAGE(SMALL(AE2451:AI2451,1),SMALL(AE2451:AI2451,2))), R2451, "")</f>
        <v>#NUM!</v>
      </c>
      <c r="AS2451" s="20" t="e">
        <f>AVERAGE(SMALL(AJ2451:AM2451,1),SMALL(AJ2451:AM2451,2))</f>
        <v>#NUM!</v>
      </c>
      <c r="AT2451" s="20">
        <f>T2451*1.075</f>
        <v>3.1174999999999997</v>
      </c>
      <c r="AU2451" s="20">
        <f>U2451*1.075</f>
        <v>3.1174999999999997</v>
      </c>
      <c r="AV2451" s="22">
        <f>MIN(AN2451,AT2451,AU2451)</f>
        <v>2.1</v>
      </c>
      <c r="AW2451" s="20" t="s">
        <v>71</v>
      </c>
      <c r="AX2451" s="20" t="s">
        <v>72</v>
      </c>
      <c r="AY2451" s="25">
        <v>2.1</v>
      </c>
      <c r="AZ2451" s="27">
        <f>IF(AND(AY2451&gt;0,AY2451&lt;=10),AY2451*0.25,IF(AND(AY2451&gt;10,AY2451&lt;=50),AY2451*0.17,IF(AND(AY2451&gt;10,AY2451&lt;=100),AY2451*0.12,IF(AY2451&gt;100,AY2451*0.1))))</f>
        <v>0.52500000000000002</v>
      </c>
      <c r="BA2451" s="3">
        <f>AZ2451+AY2451</f>
        <v>2.625</v>
      </c>
      <c r="BB2451" s="25">
        <f>BA2451+BA2451*0.08</f>
        <v>2.835</v>
      </c>
      <c r="BC2451" s="20" t="s">
        <v>12295</v>
      </c>
      <c r="BP2451" s="20"/>
      <c r="BQ2451" s="20"/>
      <c r="BR2451" s="20"/>
      <c r="BS2451" s="20"/>
      <c r="BT2451" s="20"/>
      <c r="BU2451" s="20"/>
      <c r="BV2451" s="20"/>
      <c r="BW2451" s="20"/>
      <c r="BX2451" s="20"/>
      <c r="BY2451" s="20"/>
      <c r="BZ2451" s="20"/>
      <c r="CA2451" s="20"/>
      <c r="CB2451" s="20"/>
      <c r="CC2451" s="20"/>
      <c r="CD2451" s="20"/>
      <c r="CE2451" s="20"/>
      <c r="CF2451" s="20"/>
      <c r="CG2451" s="20"/>
      <c r="CH2451" s="20"/>
      <c r="CI2451" s="20"/>
      <c r="CJ2451" s="20"/>
      <c r="CK2451" s="20"/>
      <c r="CL2451" s="20"/>
      <c r="CM2451" s="20"/>
      <c r="CN2451" s="20"/>
      <c r="CO2451" s="20"/>
      <c r="CP2451" s="20"/>
      <c r="CQ2451" s="20"/>
      <c r="CR2451" s="20"/>
      <c r="CS2451" s="20"/>
      <c r="CT2451" s="20"/>
      <c r="CU2451" s="20"/>
      <c r="CV2451" s="20"/>
      <c r="CW2451" s="20"/>
      <c r="CX2451" s="20"/>
      <c r="CY2451" s="20"/>
      <c r="CZ2451" s="20"/>
      <c r="DA2451" s="20"/>
      <c r="DB2451" s="20"/>
      <c r="DC2451" s="20"/>
      <c r="DD2451" s="20"/>
      <c r="DE2451" s="20"/>
      <c r="DF2451" s="20"/>
      <c r="DG2451" s="20"/>
      <c r="DH2451" s="20"/>
      <c r="DI2451" s="20"/>
      <c r="DJ2451" s="20"/>
      <c r="DK2451" s="20"/>
      <c r="DL2451" s="20"/>
    </row>
    <row r="2452" spans="1:116" ht="30" customHeight="1">
      <c r="A2452" s="4" t="s">
        <v>8053</v>
      </c>
      <c r="B2452" s="5">
        <v>2450</v>
      </c>
      <c r="C2452" s="116">
        <v>3696</v>
      </c>
      <c r="D2452" s="116"/>
      <c r="E2452" s="43" t="s">
        <v>8092</v>
      </c>
      <c r="F2452" s="3" t="s">
        <v>8093</v>
      </c>
      <c r="G2452" s="3" t="s">
        <v>499</v>
      </c>
      <c r="H2452" s="3" t="s">
        <v>8094</v>
      </c>
      <c r="I2452" s="3" t="s">
        <v>42</v>
      </c>
      <c r="J2452" s="3" t="s">
        <v>7088</v>
      </c>
      <c r="K2452" s="6"/>
      <c r="L2452" s="3"/>
      <c r="M2452" s="6">
        <v>16</v>
      </c>
      <c r="N2452" s="3" t="s">
        <v>44</v>
      </c>
      <c r="O2452" s="3" t="s">
        <v>8057</v>
      </c>
      <c r="P2452" s="3" t="s">
        <v>8058</v>
      </c>
      <c r="Q2452" s="3" t="s">
        <v>8095</v>
      </c>
      <c r="R2452" s="156">
        <v>4.05</v>
      </c>
      <c r="T2452" s="23" t="s">
        <v>54</v>
      </c>
      <c r="U2452" s="1" t="s">
        <v>54</v>
      </c>
      <c r="V2452" s="21">
        <v>3.2</v>
      </c>
      <c r="AB2452" s="22">
        <v>4.33</v>
      </c>
      <c r="AD2452" s="22">
        <v>3.2</v>
      </c>
      <c r="AE2452" s="24">
        <v>3.2</v>
      </c>
      <c r="AK2452" s="20">
        <v>4.3305999999999996</v>
      </c>
      <c r="AN2452" s="25">
        <v>4.05</v>
      </c>
      <c r="AO2452" s="20" t="s">
        <v>47</v>
      </c>
      <c r="AP2452" s="24" t="s">
        <v>48</v>
      </c>
      <c r="AQ2452" s="20" t="e">
        <f>AVERAGE(SMALL(AE2452:AI2452,1),SMALL(AE2452:AI2452,2))</f>
        <v>#NUM!</v>
      </c>
      <c r="AR2452" s="20" t="e">
        <f>IF(R2452 &lt;=( AVERAGE(SMALL(AE2452:AI2452,1),SMALL(AE2452:AI2452,2))), R2452, "")</f>
        <v>#NUM!</v>
      </c>
      <c r="AS2452" s="20" t="e">
        <f>AVERAGE(SMALL(AJ2452:AM2452,1),SMALL(AJ2452:AM2452,2))</f>
        <v>#NUM!</v>
      </c>
      <c r="AT2452" s="20" t="e">
        <f>T2452*1.075</f>
        <v>#VALUE!</v>
      </c>
      <c r="AU2452" s="20" t="e">
        <f>U2452*1.075</f>
        <v>#VALUE!</v>
      </c>
      <c r="AV2452" s="22" t="e">
        <f>MIN(AN2452,AT2452,AU2452)</f>
        <v>#VALUE!</v>
      </c>
      <c r="AW2452" s="26" t="s">
        <v>49</v>
      </c>
      <c r="AX2452" s="26" t="s">
        <v>48</v>
      </c>
      <c r="AY2452" s="25">
        <v>4.05</v>
      </c>
      <c r="AZ2452" s="27">
        <f>IF(AND(AY2452&gt;0,AY2452&lt;=10),AY2452*0.25,IF(AND(AY2452&gt;10,AY2452&lt;=50),AY2452*0.17,IF(AND(AY2452&gt;10,AY2452&lt;=100),AY2452*0.12,IF(AY2452&gt;100,AY2452*0.1))))</f>
        <v>1.0125</v>
      </c>
      <c r="BA2452" s="3">
        <f>AZ2452+AY2452</f>
        <v>5.0625</v>
      </c>
      <c r="BB2452" s="25">
        <f>BA2452+BA2452*0.08</f>
        <v>5.4675000000000002</v>
      </c>
      <c r="BC2452" s="20" t="s">
        <v>12295</v>
      </c>
      <c r="BP2452" s="20"/>
      <c r="BQ2452" s="20"/>
      <c r="BR2452" s="20"/>
      <c r="BS2452" s="20"/>
      <c r="BT2452" s="20"/>
      <c r="BU2452" s="20"/>
      <c r="BV2452" s="20"/>
      <c r="BW2452" s="20"/>
      <c r="BX2452" s="20"/>
      <c r="BY2452" s="20"/>
      <c r="BZ2452" s="20"/>
      <c r="CA2452" s="20"/>
      <c r="CB2452" s="20"/>
      <c r="CC2452" s="20"/>
      <c r="CD2452" s="20"/>
      <c r="CE2452" s="20"/>
      <c r="CF2452" s="20"/>
      <c r="CG2452" s="20"/>
      <c r="CH2452" s="20"/>
      <c r="CI2452" s="20"/>
      <c r="CJ2452" s="20"/>
      <c r="CK2452" s="20"/>
      <c r="CL2452" s="20"/>
      <c r="CM2452" s="20"/>
      <c r="CN2452" s="20"/>
      <c r="CO2452" s="20"/>
      <c r="CP2452" s="20"/>
      <c r="CQ2452" s="20"/>
      <c r="CR2452" s="20"/>
      <c r="CS2452" s="20"/>
      <c r="CT2452" s="20"/>
      <c r="CU2452" s="20"/>
      <c r="CV2452" s="20"/>
      <c r="CW2452" s="20"/>
      <c r="CX2452" s="20"/>
      <c r="CY2452" s="20"/>
      <c r="CZ2452" s="20"/>
      <c r="DA2452" s="20"/>
      <c r="DB2452" s="20"/>
      <c r="DC2452" s="20"/>
      <c r="DD2452" s="20"/>
      <c r="DE2452" s="20"/>
      <c r="DF2452" s="20"/>
      <c r="DG2452" s="20"/>
      <c r="DH2452" s="20"/>
      <c r="DI2452" s="20"/>
      <c r="DJ2452" s="20"/>
      <c r="DK2452" s="20"/>
      <c r="DL2452" s="20"/>
    </row>
    <row r="2453" spans="1:116" ht="30" customHeight="1">
      <c r="A2453" s="4" t="s">
        <v>8053</v>
      </c>
      <c r="B2453" s="5">
        <v>2451</v>
      </c>
      <c r="C2453" s="116">
        <v>3696</v>
      </c>
      <c r="D2453" s="116"/>
      <c r="E2453" s="43" t="s">
        <v>8092</v>
      </c>
      <c r="F2453" s="3" t="s">
        <v>8093</v>
      </c>
      <c r="G2453" s="3" t="s">
        <v>499</v>
      </c>
      <c r="H2453" s="3" t="s">
        <v>8094</v>
      </c>
      <c r="I2453" s="3" t="s">
        <v>42</v>
      </c>
      <c r="J2453" s="3" t="s">
        <v>103</v>
      </c>
      <c r="K2453" s="6"/>
      <c r="L2453" s="3"/>
      <c r="M2453" s="6">
        <v>20</v>
      </c>
      <c r="N2453" s="3" t="s">
        <v>44</v>
      </c>
      <c r="O2453" s="3" t="s">
        <v>8057</v>
      </c>
      <c r="P2453" s="3" t="s">
        <v>8058</v>
      </c>
      <c r="Q2453" s="3" t="s">
        <v>8095</v>
      </c>
      <c r="R2453" s="156">
        <v>5.0599999999999996</v>
      </c>
      <c r="T2453" s="23" t="s">
        <v>54</v>
      </c>
      <c r="U2453" s="1" t="s">
        <v>54</v>
      </c>
      <c r="V2453" s="21">
        <v>4</v>
      </c>
      <c r="AB2453" s="22">
        <v>5.41</v>
      </c>
      <c r="AD2453" s="22">
        <v>4</v>
      </c>
      <c r="AE2453" s="24">
        <v>4</v>
      </c>
      <c r="AK2453" s="20">
        <v>5.4130000000000003</v>
      </c>
      <c r="AN2453" s="25">
        <v>5.0599999999999996</v>
      </c>
      <c r="AO2453" s="20" t="s">
        <v>47</v>
      </c>
      <c r="AP2453" s="24" t="s">
        <v>48</v>
      </c>
      <c r="AQ2453" s="20" t="e">
        <f>AVERAGE(SMALL(AE2453:AI2453,1),SMALL(AE2453:AI2453,2))</f>
        <v>#NUM!</v>
      </c>
      <c r="AR2453" s="20" t="e">
        <f>IF(R2453 &lt;=( AVERAGE(SMALL(AE2453:AI2453,1),SMALL(AE2453:AI2453,2))), R2453, "")</f>
        <v>#NUM!</v>
      </c>
      <c r="AS2453" s="20" t="e">
        <f>AVERAGE(SMALL(AJ2453:AM2453,1),SMALL(AJ2453:AM2453,2))</f>
        <v>#NUM!</v>
      </c>
      <c r="AT2453" s="20" t="e">
        <f>T2453*1.075</f>
        <v>#VALUE!</v>
      </c>
      <c r="AU2453" s="20" t="e">
        <f>U2453*1.075</f>
        <v>#VALUE!</v>
      </c>
      <c r="AV2453" s="22" t="e">
        <f>MIN(AN2453,AT2453,AU2453)</f>
        <v>#VALUE!</v>
      </c>
      <c r="AW2453" s="26" t="s">
        <v>49</v>
      </c>
      <c r="AX2453" s="26" t="s">
        <v>48</v>
      </c>
      <c r="AY2453" s="25">
        <v>5.0599999999999996</v>
      </c>
      <c r="AZ2453" s="27">
        <f>IF(AND(AY2453&gt;0,AY2453&lt;=10),AY2453*0.25,IF(AND(AY2453&gt;10,AY2453&lt;=50),AY2453*0.17,IF(AND(AY2453&gt;10,AY2453&lt;=100),AY2453*0.12,IF(AY2453&gt;100,AY2453*0.1))))</f>
        <v>1.2649999999999999</v>
      </c>
      <c r="BA2453" s="3">
        <f>AZ2453+AY2453</f>
        <v>6.3249999999999993</v>
      </c>
      <c r="BB2453" s="25">
        <f>BA2453+BA2453*0.08</f>
        <v>6.8309999999999995</v>
      </c>
      <c r="BC2453" s="20" t="s">
        <v>12295</v>
      </c>
      <c r="BP2453" s="20"/>
      <c r="BQ2453" s="20"/>
      <c r="BR2453" s="20"/>
      <c r="BS2453" s="20"/>
      <c r="BT2453" s="20"/>
      <c r="BU2453" s="20"/>
      <c r="BV2453" s="20"/>
      <c r="BW2453" s="20"/>
      <c r="BX2453" s="20"/>
      <c r="BY2453" s="20"/>
      <c r="BZ2453" s="20"/>
      <c r="CA2453" s="20"/>
      <c r="CB2453" s="20"/>
      <c r="CC2453" s="20"/>
      <c r="CD2453" s="20"/>
      <c r="CE2453" s="20"/>
      <c r="CF2453" s="20"/>
      <c r="CG2453" s="20"/>
      <c r="CH2453" s="20"/>
      <c r="CI2453" s="20"/>
      <c r="CJ2453" s="20"/>
      <c r="CK2453" s="20"/>
      <c r="CL2453" s="20"/>
      <c r="CM2453" s="20"/>
      <c r="CN2453" s="20"/>
      <c r="CO2453" s="20"/>
      <c r="CP2453" s="20"/>
      <c r="CQ2453" s="20"/>
      <c r="CR2453" s="20"/>
      <c r="CS2453" s="20"/>
      <c r="CT2453" s="20"/>
      <c r="CU2453" s="20"/>
      <c r="CV2453" s="20"/>
      <c r="CW2453" s="20"/>
      <c r="CX2453" s="20"/>
      <c r="CY2453" s="20"/>
      <c r="CZ2453" s="20"/>
      <c r="DA2453" s="20"/>
      <c r="DB2453" s="20"/>
      <c r="DC2453" s="20"/>
      <c r="DD2453" s="20"/>
      <c r="DE2453" s="20"/>
      <c r="DF2453" s="20"/>
      <c r="DG2453" s="20"/>
      <c r="DH2453" s="20"/>
      <c r="DI2453" s="20"/>
      <c r="DJ2453" s="20"/>
      <c r="DK2453" s="20"/>
      <c r="DL2453" s="20"/>
    </row>
    <row r="2454" spans="1:116" ht="30" customHeight="1">
      <c r="A2454" s="4" t="s">
        <v>8053</v>
      </c>
      <c r="B2454" s="5">
        <v>2452</v>
      </c>
      <c r="C2454" s="116">
        <v>3696</v>
      </c>
      <c r="D2454" s="116"/>
      <c r="E2454" s="43" t="s">
        <v>8092</v>
      </c>
      <c r="F2454" s="3" t="s">
        <v>8093</v>
      </c>
      <c r="G2454" s="3" t="s">
        <v>499</v>
      </c>
      <c r="H2454" s="3" t="s">
        <v>8094</v>
      </c>
      <c r="I2454" s="3" t="s">
        <v>42</v>
      </c>
      <c r="J2454" s="3" t="s">
        <v>8096</v>
      </c>
      <c r="K2454" s="6"/>
      <c r="L2454" s="3"/>
      <c r="M2454" s="6">
        <v>21</v>
      </c>
      <c r="N2454" s="3" t="s">
        <v>44</v>
      </c>
      <c r="O2454" s="3" t="s">
        <v>8057</v>
      </c>
      <c r="P2454" s="3" t="s">
        <v>8058</v>
      </c>
      <c r="Q2454" s="3" t="s">
        <v>8095</v>
      </c>
      <c r="R2454" s="156">
        <v>5.32</v>
      </c>
      <c r="T2454" s="23" t="s">
        <v>54</v>
      </c>
      <c r="U2454" s="1" t="s">
        <v>54</v>
      </c>
      <c r="V2454" s="21">
        <v>4.2</v>
      </c>
      <c r="AB2454" s="22">
        <v>5.68</v>
      </c>
      <c r="AD2454" s="22">
        <v>4.2</v>
      </c>
      <c r="AE2454" s="24">
        <v>4.2</v>
      </c>
      <c r="AK2454" s="20">
        <v>5.6839000000000004</v>
      </c>
      <c r="AN2454" s="25">
        <v>5.32</v>
      </c>
      <c r="AO2454" s="20" t="s">
        <v>47</v>
      </c>
      <c r="AP2454" s="24" t="s">
        <v>48</v>
      </c>
      <c r="AQ2454" s="20" t="e">
        <f>AVERAGE(SMALL(AE2454:AI2454,1),SMALL(AE2454:AI2454,2))</f>
        <v>#NUM!</v>
      </c>
      <c r="AR2454" s="20" t="e">
        <f>IF(R2454 &lt;=( AVERAGE(SMALL(AE2454:AI2454,1),SMALL(AE2454:AI2454,2))), R2454, "")</f>
        <v>#NUM!</v>
      </c>
      <c r="AS2454" s="20" t="e">
        <f>AVERAGE(SMALL(AJ2454:AM2454,1),SMALL(AJ2454:AM2454,2))</f>
        <v>#NUM!</v>
      </c>
      <c r="AT2454" s="20" t="e">
        <f>T2454*1.075</f>
        <v>#VALUE!</v>
      </c>
      <c r="AU2454" s="20" t="e">
        <f>U2454*1.075</f>
        <v>#VALUE!</v>
      </c>
      <c r="AV2454" s="22" t="e">
        <f>MIN(AN2454,AT2454,AU2454)</f>
        <v>#VALUE!</v>
      </c>
      <c r="AW2454" s="26" t="s">
        <v>49</v>
      </c>
      <c r="AX2454" s="26" t="s">
        <v>48</v>
      </c>
      <c r="AY2454" s="25">
        <v>5.32</v>
      </c>
      <c r="AZ2454" s="27">
        <f>IF(AND(AY2454&gt;0,AY2454&lt;=10),AY2454*0.25,IF(AND(AY2454&gt;10,AY2454&lt;=50),AY2454*0.17,IF(AND(AY2454&gt;10,AY2454&lt;=100),AY2454*0.12,IF(AY2454&gt;100,AY2454*0.1))))</f>
        <v>1.33</v>
      </c>
      <c r="BA2454" s="3">
        <f>AZ2454+AY2454</f>
        <v>6.65</v>
      </c>
      <c r="BB2454" s="25">
        <f>BA2454+BA2454*0.08</f>
        <v>7.1820000000000004</v>
      </c>
      <c r="BC2454" s="20" t="s">
        <v>12295</v>
      </c>
      <c r="BP2454" s="20"/>
      <c r="BQ2454" s="20"/>
      <c r="BR2454" s="20"/>
      <c r="BS2454" s="20"/>
      <c r="BT2454" s="20"/>
      <c r="BU2454" s="20"/>
      <c r="BV2454" s="20"/>
      <c r="BW2454" s="20"/>
      <c r="BX2454" s="20"/>
      <c r="BY2454" s="20"/>
      <c r="BZ2454" s="20"/>
      <c r="CA2454" s="20"/>
      <c r="CB2454" s="20"/>
      <c r="CC2454" s="20"/>
      <c r="CD2454" s="20"/>
      <c r="CE2454" s="20"/>
      <c r="CF2454" s="20"/>
      <c r="CG2454" s="20"/>
      <c r="CH2454" s="20"/>
      <c r="CI2454" s="20"/>
      <c r="CJ2454" s="20"/>
      <c r="CK2454" s="20"/>
      <c r="CL2454" s="20"/>
      <c r="CM2454" s="20"/>
      <c r="CN2454" s="20"/>
      <c r="CO2454" s="20"/>
      <c r="CP2454" s="20"/>
      <c r="CQ2454" s="20"/>
      <c r="CR2454" s="20"/>
      <c r="CS2454" s="20"/>
      <c r="CT2454" s="20"/>
      <c r="CU2454" s="20"/>
      <c r="CV2454" s="20"/>
      <c r="CW2454" s="20"/>
      <c r="CX2454" s="20"/>
      <c r="CY2454" s="20"/>
      <c r="CZ2454" s="20"/>
      <c r="DA2454" s="20"/>
      <c r="DB2454" s="20"/>
      <c r="DC2454" s="20"/>
      <c r="DD2454" s="20"/>
      <c r="DE2454" s="20"/>
      <c r="DF2454" s="20"/>
      <c r="DG2454" s="20"/>
      <c r="DH2454" s="20"/>
      <c r="DI2454" s="20"/>
      <c r="DJ2454" s="20"/>
      <c r="DK2454" s="20"/>
      <c r="DL2454" s="20"/>
    </row>
    <row r="2455" spans="1:116" ht="30" customHeight="1">
      <c r="A2455" s="4" t="s">
        <v>8053</v>
      </c>
      <c r="B2455" s="5">
        <v>2453</v>
      </c>
      <c r="C2455" s="116">
        <v>3696</v>
      </c>
      <c r="D2455" s="116"/>
      <c r="E2455" s="43" t="s">
        <v>8092</v>
      </c>
      <c r="F2455" s="3" t="s">
        <v>8093</v>
      </c>
      <c r="G2455" s="3" t="s">
        <v>499</v>
      </c>
      <c r="H2455" s="3" t="s">
        <v>8094</v>
      </c>
      <c r="I2455" s="3" t="s">
        <v>42</v>
      </c>
      <c r="J2455" s="3" t="s">
        <v>2174</v>
      </c>
      <c r="K2455" s="6"/>
      <c r="L2455" s="3"/>
      <c r="M2455" s="6">
        <v>100</v>
      </c>
      <c r="N2455" s="3" t="s">
        <v>44</v>
      </c>
      <c r="O2455" s="3" t="s">
        <v>8057</v>
      </c>
      <c r="P2455" s="3" t="s">
        <v>8058</v>
      </c>
      <c r="Q2455" s="3" t="s">
        <v>8095</v>
      </c>
      <c r="R2455" s="156">
        <v>25.31</v>
      </c>
      <c r="T2455" s="23" t="s">
        <v>54</v>
      </c>
      <c r="U2455" s="1" t="s">
        <v>54</v>
      </c>
      <c r="V2455" s="21">
        <v>20</v>
      </c>
      <c r="AB2455" s="22">
        <v>26.88</v>
      </c>
      <c r="AD2455" s="22">
        <v>20</v>
      </c>
      <c r="AE2455" s="24">
        <v>20</v>
      </c>
      <c r="AK2455" s="20">
        <v>27.065999999999999</v>
      </c>
      <c r="AN2455" s="25">
        <v>25.31</v>
      </c>
      <c r="AO2455" s="20" t="s">
        <v>47</v>
      </c>
      <c r="AP2455" s="24" t="s">
        <v>48</v>
      </c>
      <c r="AQ2455" s="20" t="e">
        <f>AVERAGE(SMALL(AE2455:AI2455,1),SMALL(AE2455:AI2455,2))</f>
        <v>#NUM!</v>
      </c>
      <c r="AR2455" s="20" t="e">
        <f>IF(R2455 &lt;=( AVERAGE(SMALL(AE2455:AI2455,1),SMALL(AE2455:AI2455,2))), R2455, "")</f>
        <v>#NUM!</v>
      </c>
      <c r="AS2455" s="20" t="e">
        <f>AVERAGE(SMALL(AJ2455:AM2455,1),SMALL(AJ2455:AM2455,2))</f>
        <v>#NUM!</v>
      </c>
      <c r="AT2455" s="20" t="e">
        <f>T2455*1.075</f>
        <v>#VALUE!</v>
      </c>
      <c r="AU2455" s="20" t="e">
        <f>U2455*1.075</f>
        <v>#VALUE!</v>
      </c>
      <c r="AV2455" s="22" t="e">
        <f>MIN(AN2455,AT2455,AU2455)</f>
        <v>#VALUE!</v>
      </c>
      <c r="AW2455" s="26" t="s">
        <v>49</v>
      </c>
      <c r="AX2455" s="26" t="s">
        <v>48</v>
      </c>
      <c r="AY2455" s="25">
        <v>25.31</v>
      </c>
      <c r="AZ2455" s="27">
        <f>IF(AND(AY2455&gt;0,AY2455&lt;=10),AY2455*0.25,IF(AND(AY2455&gt;10,AY2455&lt;=50),AY2455*0.17,IF(AND(AY2455&gt;10,AY2455&lt;=100),AY2455*0.12,IF(AY2455&gt;100,AY2455*0.1))))</f>
        <v>4.3026999999999997</v>
      </c>
      <c r="BA2455" s="3">
        <f>AZ2455+AY2455</f>
        <v>29.612699999999997</v>
      </c>
      <c r="BB2455" s="25">
        <f>BA2455+BA2455*0.08</f>
        <v>31.981715999999995</v>
      </c>
      <c r="BC2455" s="20" t="s">
        <v>12295</v>
      </c>
      <c r="BP2455" s="20"/>
      <c r="BQ2455" s="20"/>
      <c r="BR2455" s="20"/>
      <c r="BS2455" s="20"/>
      <c r="BT2455" s="20"/>
      <c r="BU2455" s="20"/>
      <c r="BV2455" s="20"/>
      <c r="BW2455" s="20"/>
      <c r="BX2455" s="20"/>
      <c r="BY2455" s="20"/>
      <c r="BZ2455" s="20"/>
      <c r="CA2455" s="20"/>
      <c r="CB2455" s="20"/>
      <c r="CC2455" s="20"/>
      <c r="CD2455" s="20"/>
      <c r="CE2455" s="20"/>
      <c r="CF2455" s="20"/>
      <c r="CG2455" s="20"/>
      <c r="CH2455" s="20"/>
      <c r="CI2455" s="20"/>
      <c r="CJ2455" s="20"/>
      <c r="CK2455" s="20"/>
      <c r="CL2455" s="20"/>
      <c r="CM2455" s="20"/>
      <c r="CN2455" s="20"/>
      <c r="CO2455" s="20"/>
      <c r="CP2455" s="20"/>
      <c r="CQ2455" s="20"/>
      <c r="CR2455" s="20"/>
      <c r="CS2455" s="20"/>
      <c r="CT2455" s="20"/>
      <c r="CU2455" s="20"/>
      <c r="CV2455" s="20"/>
      <c r="CW2455" s="20"/>
      <c r="CX2455" s="20"/>
      <c r="CY2455" s="20"/>
      <c r="CZ2455" s="20"/>
      <c r="DA2455" s="20"/>
      <c r="DB2455" s="20"/>
      <c r="DC2455" s="20"/>
      <c r="DD2455" s="20"/>
      <c r="DE2455" s="20"/>
      <c r="DF2455" s="20"/>
      <c r="DG2455" s="20"/>
      <c r="DH2455" s="20"/>
      <c r="DI2455" s="20"/>
      <c r="DJ2455" s="20"/>
      <c r="DK2455" s="20"/>
      <c r="DL2455" s="20"/>
    </row>
    <row r="2456" spans="1:116" ht="30" customHeight="1">
      <c r="A2456" s="4" t="s">
        <v>8053</v>
      </c>
      <c r="B2456" s="5">
        <v>2454</v>
      </c>
      <c r="C2456" s="116">
        <v>3697</v>
      </c>
      <c r="D2456" s="116"/>
      <c r="E2456" s="43" t="s">
        <v>8079</v>
      </c>
      <c r="F2456" s="3" t="s">
        <v>8080</v>
      </c>
      <c r="G2456" s="3" t="s">
        <v>499</v>
      </c>
      <c r="H2456" s="3" t="s">
        <v>3073</v>
      </c>
      <c r="I2456" s="3" t="s">
        <v>42</v>
      </c>
      <c r="J2456" s="3" t="s">
        <v>8081</v>
      </c>
      <c r="K2456" s="6"/>
      <c r="L2456" s="3"/>
      <c r="M2456" s="6">
        <v>7</v>
      </c>
      <c r="N2456" s="3" t="s">
        <v>44</v>
      </c>
      <c r="O2456" s="3" t="s">
        <v>8057</v>
      </c>
      <c r="P2456" s="3" t="s">
        <v>8082</v>
      </c>
      <c r="Q2456" s="3" t="s">
        <v>8083</v>
      </c>
      <c r="R2456" s="156">
        <v>3.49</v>
      </c>
      <c r="T2456" s="23" t="s">
        <v>54</v>
      </c>
      <c r="U2456" s="1" t="s">
        <v>54</v>
      </c>
      <c r="V2456" s="21">
        <v>3.77</v>
      </c>
      <c r="AB2456" s="22">
        <v>3.21</v>
      </c>
      <c r="AE2456" s="24">
        <v>3.77</v>
      </c>
      <c r="AK2456" s="20">
        <v>2.004</v>
      </c>
      <c r="AN2456" s="25">
        <v>2.004</v>
      </c>
      <c r="AO2456" s="20" t="s">
        <v>373</v>
      </c>
      <c r="AP2456" s="24" t="s">
        <v>374</v>
      </c>
      <c r="AQ2456" s="20" t="e">
        <f>AVERAGE(SMALL(AE2456:AI2456,1),SMALL(AE2456:AI2456,2))</f>
        <v>#NUM!</v>
      </c>
      <c r="AR2456" s="20" t="e">
        <f>IF(R2456 &lt;=( AVERAGE(SMALL(AE2456:AI2456,1),SMALL(AE2456:AI2456,2))), R2456, "")</f>
        <v>#NUM!</v>
      </c>
      <c r="AS2456" s="20" t="e">
        <f>AVERAGE(SMALL(AJ2456:AM2456,1),SMALL(AJ2456:AM2456,2))</f>
        <v>#NUM!</v>
      </c>
      <c r="AT2456" s="20" t="e">
        <f>T2456*1.075</f>
        <v>#VALUE!</v>
      </c>
      <c r="AU2456" s="20" t="e">
        <f>U2456*1.075</f>
        <v>#VALUE!</v>
      </c>
      <c r="AV2456" s="22" t="e">
        <f>MIN(AN2456,AT2456,AU2456)</f>
        <v>#VALUE!</v>
      </c>
      <c r="AW2456" s="20" t="s">
        <v>373</v>
      </c>
      <c r="AX2456" s="20" t="s">
        <v>374</v>
      </c>
      <c r="AY2456" s="25">
        <v>2</v>
      </c>
      <c r="AZ2456" s="27">
        <f>IF(AND(AY2456&gt;0,AY2456&lt;=10),AY2456*0.25,IF(AND(AY2456&gt;10,AY2456&lt;=50),AY2456*0.17,IF(AND(AY2456&gt;10,AY2456&lt;=100),AY2456*0.12,IF(AY2456&gt;100,AY2456*0.1))))</f>
        <v>0.5</v>
      </c>
      <c r="BA2456" s="3">
        <f>AZ2456+AY2456</f>
        <v>2.5</v>
      </c>
      <c r="BB2456" s="25">
        <f>BA2456+BA2456*0.08</f>
        <v>2.7</v>
      </c>
      <c r="BC2456" s="20" t="s">
        <v>12295</v>
      </c>
      <c r="BP2456" s="20"/>
      <c r="BQ2456" s="20"/>
      <c r="BR2456" s="20"/>
      <c r="BS2456" s="20"/>
      <c r="BT2456" s="20"/>
      <c r="BU2456" s="20"/>
      <c r="BV2456" s="20"/>
      <c r="BW2456" s="20"/>
      <c r="BX2456" s="20"/>
      <c r="BY2456" s="20"/>
      <c r="BZ2456" s="20"/>
      <c r="CA2456" s="20"/>
      <c r="CB2456" s="20"/>
      <c r="CC2456" s="20"/>
      <c r="CD2456" s="20"/>
      <c r="CE2456" s="20"/>
      <c r="CF2456" s="20"/>
      <c r="CG2456" s="20"/>
      <c r="CH2456" s="20"/>
      <c r="CI2456" s="20"/>
      <c r="CJ2456" s="20"/>
      <c r="CK2456" s="20"/>
      <c r="CL2456" s="20"/>
      <c r="CM2456" s="20"/>
      <c r="CN2456" s="20"/>
      <c r="CO2456" s="20"/>
      <c r="CP2456" s="20"/>
      <c r="CQ2456" s="20"/>
      <c r="CR2456" s="20"/>
      <c r="CS2456" s="20"/>
      <c r="CT2456" s="20"/>
      <c r="CU2456" s="20"/>
      <c r="CV2456" s="20"/>
      <c r="CW2456" s="20"/>
      <c r="CX2456" s="20"/>
      <c r="CY2456" s="20"/>
      <c r="CZ2456" s="20"/>
      <c r="DA2456" s="20"/>
      <c r="DB2456" s="20"/>
      <c r="DC2456" s="20"/>
      <c r="DD2456" s="20"/>
      <c r="DE2456" s="20"/>
      <c r="DF2456" s="20"/>
      <c r="DG2456" s="20"/>
      <c r="DH2456" s="20"/>
      <c r="DI2456" s="20"/>
      <c r="DJ2456" s="20"/>
      <c r="DK2456" s="20"/>
      <c r="DL2456" s="20"/>
    </row>
    <row r="2457" spans="1:116" ht="30" customHeight="1">
      <c r="A2457" s="4" t="s">
        <v>8053</v>
      </c>
      <c r="B2457" s="5">
        <v>2455</v>
      </c>
      <c r="C2457" s="116">
        <v>3697</v>
      </c>
      <c r="D2457" s="116"/>
      <c r="E2457" s="43" t="s">
        <v>8079</v>
      </c>
      <c r="F2457" s="3" t="s">
        <v>8080</v>
      </c>
      <c r="G2457" s="3" t="s">
        <v>499</v>
      </c>
      <c r="H2457" s="3" t="s">
        <v>3073</v>
      </c>
      <c r="I2457" s="3" t="s">
        <v>42</v>
      </c>
      <c r="J2457" s="3" t="s">
        <v>8084</v>
      </c>
      <c r="K2457" s="6"/>
      <c r="L2457" s="3"/>
      <c r="M2457" s="6">
        <v>10</v>
      </c>
      <c r="N2457" s="3" t="s">
        <v>44</v>
      </c>
      <c r="O2457" s="3" t="s">
        <v>8057</v>
      </c>
      <c r="P2457" s="3" t="s">
        <v>8082</v>
      </c>
      <c r="Q2457" s="3" t="s">
        <v>8083</v>
      </c>
      <c r="R2457" s="156">
        <v>4.9800000000000004</v>
      </c>
      <c r="T2457" s="23" t="s">
        <v>54</v>
      </c>
      <c r="U2457" s="1" t="s">
        <v>54</v>
      </c>
      <c r="V2457" s="21">
        <v>5.38</v>
      </c>
      <c r="AB2457" s="22">
        <v>4.58</v>
      </c>
      <c r="AE2457" s="24">
        <v>5.38</v>
      </c>
      <c r="AK2457" s="20">
        <v>2.863</v>
      </c>
      <c r="AN2457" s="25">
        <v>2.863</v>
      </c>
      <c r="AO2457" s="20" t="s">
        <v>373</v>
      </c>
      <c r="AP2457" s="24" t="s">
        <v>374</v>
      </c>
      <c r="AQ2457" s="20" t="e">
        <f>AVERAGE(SMALL(AE2457:AI2457,1),SMALL(AE2457:AI2457,2))</f>
        <v>#NUM!</v>
      </c>
      <c r="AR2457" s="20" t="e">
        <f>IF(R2457 &lt;=( AVERAGE(SMALL(AE2457:AI2457,1),SMALL(AE2457:AI2457,2))), R2457, "")</f>
        <v>#NUM!</v>
      </c>
      <c r="AS2457" s="20" t="e">
        <f>AVERAGE(SMALL(AJ2457:AM2457,1),SMALL(AJ2457:AM2457,2))</f>
        <v>#NUM!</v>
      </c>
      <c r="AT2457" s="20" t="e">
        <f>T2457*1.075</f>
        <v>#VALUE!</v>
      </c>
      <c r="AU2457" s="20" t="e">
        <f>U2457*1.075</f>
        <v>#VALUE!</v>
      </c>
      <c r="AV2457" s="22" t="e">
        <f>MIN(AN2457,AT2457,AU2457)</f>
        <v>#VALUE!</v>
      </c>
      <c r="AW2457" s="20" t="s">
        <v>373</v>
      </c>
      <c r="AX2457" s="20" t="s">
        <v>374</v>
      </c>
      <c r="AY2457" s="25">
        <v>2.86</v>
      </c>
      <c r="AZ2457" s="27">
        <f>IF(AND(AY2457&gt;0,AY2457&lt;=10),AY2457*0.25,IF(AND(AY2457&gt;10,AY2457&lt;=50),AY2457*0.17,IF(AND(AY2457&gt;10,AY2457&lt;=100),AY2457*0.12,IF(AY2457&gt;100,AY2457*0.1))))</f>
        <v>0.71499999999999997</v>
      </c>
      <c r="BA2457" s="3">
        <f>AZ2457+AY2457</f>
        <v>3.5749999999999997</v>
      </c>
      <c r="BB2457" s="25">
        <f>BA2457+BA2457*0.08</f>
        <v>3.8609999999999998</v>
      </c>
      <c r="BC2457" s="20" t="s">
        <v>12295</v>
      </c>
      <c r="BP2457" s="20"/>
      <c r="BQ2457" s="20"/>
      <c r="BR2457" s="20"/>
      <c r="BS2457" s="20"/>
      <c r="BT2457" s="20"/>
      <c r="BU2457" s="20"/>
      <c r="BV2457" s="20"/>
      <c r="BW2457" s="20"/>
      <c r="BX2457" s="20"/>
      <c r="BY2457" s="20"/>
      <c r="BZ2457" s="20"/>
      <c r="CA2457" s="20"/>
      <c r="CB2457" s="20"/>
      <c r="CC2457" s="20"/>
      <c r="CD2457" s="20"/>
      <c r="CE2457" s="20"/>
      <c r="CF2457" s="20"/>
      <c r="CG2457" s="20"/>
      <c r="CH2457" s="20"/>
      <c r="CI2457" s="20"/>
      <c r="CJ2457" s="20"/>
      <c r="CK2457" s="20"/>
      <c r="CL2457" s="20"/>
      <c r="CM2457" s="20"/>
      <c r="CN2457" s="20"/>
      <c r="CO2457" s="20"/>
      <c r="CP2457" s="20"/>
      <c r="CQ2457" s="20"/>
      <c r="CR2457" s="20"/>
      <c r="CS2457" s="20"/>
      <c r="CT2457" s="20"/>
      <c r="CU2457" s="20"/>
      <c r="CV2457" s="20"/>
      <c r="CW2457" s="20"/>
      <c r="CX2457" s="20"/>
      <c r="CY2457" s="20"/>
      <c r="CZ2457" s="20"/>
      <c r="DA2457" s="20"/>
      <c r="DB2457" s="20"/>
      <c r="DC2457" s="20"/>
      <c r="DD2457" s="20"/>
      <c r="DE2457" s="20"/>
      <c r="DF2457" s="20"/>
      <c r="DG2457" s="20"/>
      <c r="DH2457" s="20"/>
      <c r="DI2457" s="20"/>
      <c r="DJ2457" s="20"/>
      <c r="DK2457" s="20"/>
      <c r="DL2457" s="20"/>
    </row>
    <row r="2458" spans="1:116" ht="30" customHeight="1">
      <c r="A2458" s="4" t="s">
        <v>8053</v>
      </c>
      <c r="B2458" s="5">
        <v>2456</v>
      </c>
      <c r="C2458" s="116">
        <v>3697</v>
      </c>
      <c r="D2458" s="116"/>
      <c r="E2458" s="43" t="s">
        <v>8079</v>
      </c>
      <c r="F2458" s="3" t="s">
        <v>8080</v>
      </c>
      <c r="G2458" s="3" t="s">
        <v>499</v>
      </c>
      <c r="H2458" s="3" t="s">
        <v>3073</v>
      </c>
      <c r="I2458" s="3" t="s">
        <v>42</v>
      </c>
      <c r="J2458" s="3" t="s">
        <v>8085</v>
      </c>
      <c r="K2458" s="6"/>
      <c r="L2458" s="3"/>
      <c r="M2458" s="6">
        <v>14</v>
      </c>
      <c r="N2458" s="3" t="s">
        <v>44</v>
      </c>
      <c r="O2458" s="3" t="s">
        <v>8057</v>
      </c>
      <c r="P2458" s="3" t="s">
        <v>8082</v>
      </c>
      <c r="Q2458" s="3" t="s">
        <v>8083</v>
      </c>
      <c r="R2458" s="156">
        <v>6.97</v>
      </c>
      <c r="T2458" s="23" t="s">
        <v>54</v>
      </c>
      <c r="U2458" s="1" t="s">
        <v>54</v>
      </c>
      <c r="V2458" s="21">
        <v>7.53</v>
      </c>
      <c r="AB2458" s="22">
        <v>6.41</v>
      </c>
      <c r="AE2458" s="24">
        <v>7.53</v>
      </c>
      <c r="AK2458" s="20">
        <v>4.0084999999999997</v>
      </c>
      <c r="AN2458" s="25">
        <v>4.0084999999999997</v>
      </c>
      <c r="AO2458" s="20" t="s">
        <v>373</v>
      </c>
      <c r="AP2458" s="24" t="s">
        <v>374</v>
      </c>
      <c r="AQ2458" s="20" t="e">
        <f>AVERAGE(SMALL(AE2458:AI2458,1),SMALL(AE2458:AI2458,2))</f>
        <v>#NUM!</v>
      </c>
      <c r="AR2458" s="20" t="e">
        <f>IF(R2458 &lt;=( AVERAGE(SMALL(AE2458:AI2458,1),SMALL(AE2458:AI2458,2))), R2458, "")</f>
        <v>#NUM!</v>
      </c>
      <c r="AS2458" s="20" t="e">
        <f>AVERAGE(SMALL(AJ2458:AM2458,1),SMALL(AJ2458:AM2458,2))</f>
        <v>#NUM!</v>
      </c>
      <c r="AT2458" s="20" t="e">
        <f>T2458*1.075</f>
        <v>#VALUE!</v>
      </c>
      <c r="AU2458" s="20" t="e">
        <f>U2458*1.075</f>
        <v>#VALUE!</v>
      </c>
      <c r="AV2458" s="22" t="e">
        <f>MIN(AN2458,AT2458,AU2458)</f>
        <v>#VALUE!</v>
      </c>
      <c r="AW2458" s="20" t="s">
        <v>373</v>
      </c>
      <c r="AX2458" s="20" t="s">
        <v>374</v>
      </c>
      <c r="AY2458" s="25">
        <v>4.01</v>
      </c>
      <c r="AZ2458" s="27">
        <f>IF(AND(AY2458&gt;0,AY2458&lt;=10),AY2458*0.25,IF(AND(AY2458&gt;10,AY2458&lt;=50),AY2458*0.17,IF(AND(AY2458&gt;10,AY2458&lt;=100),AY2458*0.12,IF(AY2458&gt;100,AY2458*0.1))))</f>
        <v>1.0024999999999999</v>
      </c>
      <c r="BA2458" s="3">
        <f>AZ2458+AY2458</f>
        <v>5.0124999999999993</v>
      </c>
      <c r="BB2458" s="25">
        <f>BA2458+BA2458*0.08</f>
        <v>5.4134999999999991</v>
      </c>
      <c r="BC2458" s="20" t="s">
        <v>12295</v>
      </c>
      <c r="BP2458" s="20"/>
      <c r="BQ2458" s="20"/>
      <c r="BR2458" s="20"/>
      <c r="BS2458" s="20"/>
      <c r="BT2458" s="20"/>
      <c r="BU2458" s="20"/>
      <c r="BV2458" s="20"/>
      <c r="BW2458" s="20"/>
      <c r="BX2458" s="20"/>
      <c r="BY2458" s="20"/>
      <c r="BZ2458" s="20"/>
      <c r="CA2458" s="20"/>
      <c r="CB2458" s="20"/>
      <c r="CC2458" s="20"/>
      <c r="CD2458" s="20"/>
      <c r="CE2458" s="20"/>
      <c r="CF2458" s="20"/>
      <c r="CG2458" s="20"/>
      <c r="CH2458" s="20"/>
      <c r="CI2458" s="20"/>
      <c r="CJ2458" s="20"/>
      <c r="CK2458" s="20"/>
      <c r="CL2458" s="20"/>
      <c r="CM2458" s="20"/>
      <c r="CN2458" s="20"/>
      <c r="CO2458" s="20"/>
      <c r="CP2458" s="20"/>
      <c r="CQ2458" s="20"/>
      <c r="CR2458" s="20"/>
      <c r="CS2458" s="20"/>
      <c r="CT2458" s="20"/>
      <c r="CU2458" s="20"/>
      <c r="CV2458" s="20"/>
      <c r="CW2458" s="20"/>
      <c r="CX2458" s="20"/>
      <c r="CY2458" s="20"/>
      <c r="CZ2458" s="20"/>
      <c r="DA2458" s="20"/>
      <c r="DB2458" s="20"/>
      <c r="DC2458" s="20"/>
      <c r="DD2458" s="20"/>
      <c r="DE2458" s="20"/>
      <c r="DF2458" s="20"/>
      <c r="DG2458" s="20"/>
      <c r="DH2458" s="20"/>
      <c r="DI2458" s="20"/>
      <c r="DJ2458" s="20"/>
      <c r="DK2458" s="20"/>
      <c r="DL2458" s="20"/>
    </row>
    <row r="2459" spans="1:116" ht="30" customHeight="1">
      <c r="A2459" s="4" t="s">
        <v>8053</v>
      </c>
      <c r="B2459" s="5">
        <v>2457</v>
      </c>
      <c r="C2459" s="116">
        <v>3697</v>
      </c>
      <c r="D2459" s="116"/>
      <c r="E2459" s="43" t="s">
        <v>8079</v>
      </c>
      <c r="F2459" s="3" t="s">
        <v>8080</v>
      </c>
      <c r="G2459" s="3" t="s">
        <v>499</v>
      </c>
      <c r="H2459" s="3" t="s">
        <v>3073</v>
      </c>
      <c r="I2459" s="3" t="s">
        <v>42</v>
      </c>
      <c r="J2459" s="3" t="s">
        <v>8086</v>
      </c>
      <c r="K2459" s="6"/>
      <c r="L2459" s="3"/>
      <c r="M2459" s="6">
        <v>20</v>
      </c>
      <c r="N2459" s="3" t="s">
        <v>44</v>
      </c>
      <c r="O2459" s="3" t="s">
        <v>8057</v>
      </c>
      <c r="P2459" s="3" t="s">
        <v>8082</v>
      </c>
      <c r="Q2459" s="3" t="s">
        <v>8083</v>
      </c>
      <c r="R2459" s="156">
        <v>9.9600000000000009</v>
      </c>
      <c r="T2459" s="23" t="s">
        <v>54</v>
      </c>
      <c r="U2459" s="1" t="s">
        <v>54</v>
      </c>
      <c r="V2459" s="21">
        <v>10.76</v>
      </c>
      <c r="AB2459" s="22">
        <v>9.16</v>
      </c>
      <c r="AE2459" s="24">
        <v>10.76</v>
      </c>
      <c r="AK2459" s="20">
        <v>5.726</v>
      </c>
      <c r="AN2459" s="25">
        <v>5.726</v>
      </c>
      <c r="AO2459" s="20" t="s">
        <v>373</v>
      </c>
      <c r="AP2459" s="24" t="s">
        <v>374</v>
      </c>
      <c r="AQ2459" s="20" t="e">
        <f>AVERAGE(SMALL(AE2459:AI2459,1),SMALL(AE2459:AI2459,2))</f>
        <v>#NUM!</v>
      </c>
      <c r="AR2459" s="20" t="e">
        <f>IF(R2459 &lt;=( AVERAGE(SMALL(AE2459:AI2459,1),SMALL(AE2459:AI2459,2))), R2459, "")</f>
        <v>#NUM!</v>
      </c>
      <c r="AS2459" s="20" t="e">
        <f>AVERAGE(SMALL(AJ2459:AM2459,1),SMALL(AJ2459:AM2459,2))</f>
        <v>#NUM!</v>
      </c>
      <c r="AT2459" s="20" t="e">
        <f>T2459*1.075</f>
        <v>#VALUE!</v>
      </c>
      <c r="AU2459" s="20" t="e">
        <f>U2459*1.075</f>
        <v>#VALUE!</v>
      </c>
      <c r="AV2459" s="22" t="e">
        <f>MIN(AN2459,AT2459,AU2459)</f>
        <v>#VALUE!</v>
      </c>
      <c r="AW2459" s="20" t="s">
        <v>373</v>
      </c>
      <c r="AX2459" s="20" t="s">
        <v>374</v>
      </c>
      <c r="AY2459" s="25">
        <v>5.73</v>
      </c>
      <c r="AZ2459" s="27">
        <f>IF(AND(AY2459&gt;0,AY2459&lt;=10),AY2459*0.25,IF(AND(AY2459&gt;10,AY2459&lt;=50),AY2459*0.17,IF(AND(AY2459&gt;10,AY2459&lt;=100),AY2459*0.12,IF(AY2459&gt;100,AY2459*0.1))))</f>
        <v>1.4325000000000001</v>
      </c>
      <c r="BA2459" s="3">
        <f>AZ2459+AY2459</f>
        <v>7.1625000000000005</v>
      </c>
      <c r="BB2459" s="25">
        <f>BA2459+BA2459*0.08</f>
        <v>7.7355000000000009</v>
      </c>
      <c r="BC2459" s="20" t="s">
        <v>12295</v>
      </c>
      <c r="BP2459" s="20"/>
      <c r="BQ2459" s="20"/>
      <c r="BR2459" s="20"/>
      <c r="BS2459" s="20"/>
      <c r="BT2459" s="20"/>
      <c r="BU2459" s="20"/>
      <c r="BV2459" s="20"/>
      <c r="BW2459" s="20"/>
      <c r="BX2459" s="20"/>
      <c r="BY2459" s="20"/>
      <c r="BZ2459" s="20"/>
      <c r="CA2459" s="20"/>
      <c r="CB2459" s="20"/>
      <c r="CC2459" s="20"/>
      <c r="CD2459" s="20"/>
      <c r="CE2459" s="20"/>
      <c r="CF2459" s="20"/>
      <c r="CG2459" s="20"/>
      <c r="CH2459" s="20"/>
      <c r="CI2459" s="20"/>
      <c r="CJ2459" s="20"/>
      <c r="CK2459" s="20"/>
      <c r="CL2459" s="20"/>
      <c r="CM2459" s="20"/>
      <c r="CN2459" s="20"/>
      <c r="CO2459" s="20"/>
      <c r="CP2459" s="20"/>
      <c r="CQ2459" s="20"/>
      <c r="CR2459" s="20"/>
      <c r="CS2459" s="20"/>
      <c r="CT2459" s="20"/>
      <c r="CU2459" s="20"/>
      <c r="CV2459" s="20"/>
      <c r="CW2459" s="20"/>
      <c r="CX2459" s="20"/>
      <c r="CY2459" s="20"/>
      <c r="CZ2459" s="20"/>
      <c r="DA2459" s="20"/>
      <c r="DB2459" s="20"/>
      <c r="DC2459" s="20"/>
      <c r="DD2459" s="20"/>
      <c r="DE2459" s="20"/>
      <c r="DF2459" s="20"/>
      <c r="DG2459" s="20"/>
      <c r="DH2459" s="20"/>
      <c r="DI2459" s="20"/>
      <c r="DJ2459" s="20"/>
      <c r="DK2459" s="20"/>
      <c r="DL2459" s="20"/>
    </row>
    <row r="2460" spans="1:116" ht="30" customHeight="1">
      <c r="A2460" s="4" t="s">
        <v>8053</v>
      </c>
      <c r="B2460" s="5">
        <v>2458</v>
      </c>
      <c r="C2460" s="116">
        <v>3695</v>
      </c>
      <c r="D2460" s="116"/>
      <c r="E2460" s="43" t="s">
        <v>8066</v>
      </c>
      <c r="F2460" s="3" t="s">
        <v>8087</v>
      </c>
      <c r="G2460" s="3" t="s">
        <v>499</v>
      </c>
      <c r="H2460" s="3" t="s">
        <v>85</v>
      </c>
      <c r="I2460" s="3" t="s">
        <v>42</v>
      </c>
      <c r="J2460" s="3" t="s">
        <v>8091</v>
      </c>
      <c r="K2460" s="6"/>
      <c r="L2460" s="3"/>
      <c r="M2460" s="6">
        <v>10</v>
      </c>
      <c r="N2460" s="3" t="s">
        <v>44</v>
      </c>
      <c r="O2460" s="3" t="s">
        <v>8057</v>
      </c>
      <c r="P2460" s="3" t="s">
        <v>8089</v>
      </c>
      <c r="Q2460" s="3" t="s">
        <v>8090</v>
      </c>
      <c r="R2460" s="156">
        <v>5.17</v>
      </c>
      <c r="U2460" s="1">
        <v>2.8</v>
      </c>
      <c r="V2460" s="21">
        <v>5.17</v>
      </c>
      <c r="AB2460" s="22">
        <v>6.41</v>
      </c>
      <c r="AC2460" s="22">
        <v>5.17</v>
      </c>
      <c r="AE2460" s="24">
        <v>5.17</v>
      </c>
      <c r="AK2460" s="20">
        <v>4.58</v>
      </c>
      <c r="AN2460" s="25">
        <v>4.58</v>
      </c>
      <c r="AO2460" s="20" t="s">
        <v>373</v>
      </c>
      <c r="AP2460" s="24" t="s">
        <v>374</v>
      </c>
      <c r="AQ2460" s="20" t="e">
        <f>AVERAGE(SMALL(AE2460:AI2460,1),SMALL(AE2460:AI2460,2))</f>
        <v>#NUM!</v>
      </c>
      <c r="AR2460" s="20" t="e">
        <f>IF(R2460 &lt;=( AVERAGE(SMALL(AE2460:AI2460,1),SMALL(AE2460:AI2460,2))), R2460, "")</f>
        <v>#NUM!</v>
      </c>
      <c r="AS2460" s="20" t="e">
        <f>AVERAGE(SMALL(AJ2460:AM2460,1),SMALL(AJ2460:AM2460,2))</f>
        <v>#NUM!</v>
      </c>
      <c r="AT2460" s="20">
        <f>T2460*1.075</f>
        <v>0</v>
      </c>
      <c r="AU2460" s="20">
        <f>U2460*1.075</f>
        <v>3.01</v>
      </c>
      <c r="AV2460" s="22">
        <f>MIN(AN2460,AT2460,AU2460)</f>
        <v>0</v>
      </c>
      <c r="AW2460" s="20" t="s">
        <v>373</v>
      </c>
      <c r="AX2460" s="20" t="s">
        <v>374</v>
      </c>
      <c r="AY2460" s="25">
        <v>3.01</v>
      </c>
      <c r="AZ2460" s="27">
        <f>IF(AND(AY2460&gt;0,AY2460&lt;=10),AY2460*0.25,IF(AND(AY2460&gt;10,AY2460&lt;=50),AY2460*0.17,IF(AND(AY2460&gt;10,AY2460&lt;=100),AY2460*0.12,IF(AY2460&gt;100,AY2460*0.1))))</f>
        <v>0.75249999999999995</v>
      </c>
      <c r="BA2460" s="3">
        <f>AZ2460+AY2460</f>
        <v>3.7624999999999997</v>
      </c>
      <c r="BB2460" s="25">
        <f>BA2460+BA2460*0.08</f>
        <v>4.0634999999999994</v>
      </c>
      <c r="BC2460" s="20" t="s">
        <v>12295</v>
      </c>
      <c r="BP2460" s="20"/>
      <c r="BQ2460" s="20"/>
      <c r="BR2460" s="20"/>
      <c r="BS2460" s="20"/>
      <c r="BT2460" s="20"/>
      <c r="BU2460" s="20"/>
      <c r="BV2460" s="20"/>
      <c r="BW2460" s="20"/>
      <c r="BX2460" s="20"/>
      <c r="BY2460" s="20"/>
      <c r="BZ2460" s="20"/>
      <c r="CA2460" s="20"/>
      <c r="CB2460" s="20"/>
      <c r="CC2460" s="20"/>
      <c r="CD2460" s="20"/>
      <c r="CE2460" s="20"/>
      <c r="CF2460" s="20"/>
      <c r="CG2460" s="20"/>
      <c r="CH2460" s="20"/>
      <c r="CI2460" s="20"/>
      <c r="CJ2460" s="20"/>
      <c r="CK2460" s="20"/>
      <c r="CL2460" s="20"/>
      <c r="CM2460" s="20"/>
      <c r="CN2460" s="20"/>
      <c r="CO2460" s="20"/>
      <c r="CP2460" s="20"/>
      <c r="CQ2460" s="20"/>
      <c r="CR2460" s="20"/>
      <c r="CS2460" s="20"/>
      <c r="CT2460" s="20"/>
      <c r="CU2460" s="20"/>
      <c r="CV2460" s="20"/>
      <c r="CW2460" s="20"/>
      <c r="CX2460" s="20"/>
      <c r="CY2460" s="20"/>
      <c r="CZ2460" s="20"/>
      <c r="DA2460" s="20"/>
      <c r="DB2460" s="20"/>
      <c r="DC2460" s="20"/>
      <c r="DD2460" s="20"/>
      <c r="DE2460" s="20"/>
      <c r="DF2460" s="20"/>
      <c r="DG2460" s="20"/>
      <c r="DH2460" s="20"/>
      <c r="DI2460" s="20"/>
      <c r="DJ2460" s="20"/>
      <c r="DK2460" s="20"/>
      <c r="DL2460" s="20"/>
    </row>
    <row r="2461" spans="1:116" ht="30" customHeight="1">
      <c r="A2461" s="4" t="s">
        <v>8053</v>
      </c>
      <c r="B2461" s="5">
        <v>2459</v>
      </c>
      <c r="C2461" s="116">
        <v>3695</v>
      </c>
      <c r="D2461" s="116"/>
      <c r="E2461" s="43" t="s">
        <v>8066</v>
      </c>
      <c r="F2461" s="3" t="s">
        <v>8087</v>
      </c>
      <c r="G2461" s="3" t="s">
        <v>499</v>
      </c>
      <c r="H2461" s="3" t="s">
        <v>85</v>
      </c>
      <c r="I2461" s="3" t="s">
        <v>42</v>
      </c>
      <c r="J2461" s="3" t="s">
        <v>8088</v>
      </c>
      <c r="K2461" s="6"/>
      <c r="L2461" s="3"/>
      <c r="M2461" s="6">
        <v>8</v>
      </c>
      <c r="N2461" s="3" t="s">
        <v>44</v>
      </c>
      <c r="O2461" s="3" t="s">
        <v>8057</v>
      </c>
      <c r="P2461" s="3" t="s">
        <v>8089</v>
      </c>
      <c r="Q2461" s="3" t="s">
        <v>8090</v>
      </c>
      <c r="R2461" s="156">
        <v>4.1399999999999997</v>
      </c>
      <c r="T2461" s="23" t="s">
        <v>54</v>
      </c>
      <c r="U2461" s="1" t="s">
        <v>54</v>
      </c>
      <c r="V2461" s="21">
        <v>4.1399999999999997</v>
      </c>
      <c r="AB2461" s="22">
        <v>5.13</v>
      </c>
      <c r="AC2461" s="22">
        <v>4.1399999999999997</v>
      </c>
      <c r="AE2461" s="24">
        <v>4.1399999999999997</v>
      </c>
      <c r="AK2461" s="20">
        <v>3.66</v>
      </c>
      <c r="AN2461" s="25">
        <v>3.66</v>
      </c>
      <c r="AO2461" s="20" t="s">
        <v>373</v>
      </c>
      <c r="AP2461" s="24" t="s">
        <v>374</v>
      </c>
      <c r="AQ2461" s="20" t="e">
        <f>AVERAGE(SMALL(AE2461:AI2461,1),SMALL(AE2461:AI2461,2))</f>
        <v>#NUM!</v>
      </c>
      <c r="AR2461" s="20" t="e">
        <f>IF(R2461 &lt;=( AVERAGE(SMALL(AE2461:AI2461,1),SMALL(AE2461:AI2461,2))), R2461, "")</f>
        <v>#NUM!</v>
      </c>
      <c r="AS2461" s="20" t="e">
        <f>AVERAGE(SMALL(AJ2461:AM2461,1),SMALL(AJ2461:AM2461,2))</f>
        <v>#NUM!</v>
      </c>
      <c r="AT2461" s="20" t="e">
        <f>T2461*1.075</f>
        <v>#VALUE!</v>
      </c>
      <c r="AU2461" s="20" t="e">
        <f>U2461*1.075</f>
        <v>#VALUE!</v>
      </c>
      <c r="AV2461" s="22" t="e">
        <f>MIN(AN2461,AT2461,AU2461)</f>
        <v>#VALUE!</v>
      </c>
      <c r="AW2461" s="20" t="s">
        <v>373</v>
      </c>
      <c r="AX2461" s="20" t="s">
        <v>374</v>
      </c>
      <c r="AY2461" s="25">
        <v>3.66</v>
      </c>
      <c r="AZ2461" s="27">
        <f>IF(AND(AY2461&gt;0,AY2461&lt;=10),AY2461*0.25,IF(AND(AY2461&gt;10,AY2461&lt;=50),AY2461*0.17,IF(AND(AY2461&gt;10,AY2461&lt;=100),AY2461*0.12,IF(AY2461&gt;100,AY2461*0.1))))</f>
        <v>0.91500000000000004</v>
      </c>
      <c r="BA2461" s="3">
        <f>AZ2461+AY2461</f>
        <v>4.5750000000000002</v>
      </c>
      <c r="BB2461" s="25">
        <f>BA2461+BA2461*0.08</f>
        <v>4.9409999999999998</v>
      </c>
      <c r="BC2461" s="20" t="s">
        <v>12295</v>
      </c>
      <c r="BP2461" s="20"/>
      <c r="BQ2461" s="20"/>
      <c r="BR2461" s="20"/>
      <c r="BS2461" s="20"/>
      <c r="BT2461" s="20"/>
      <c r="BU2461" s="20"/>
      <c r="BV2461" s="20"/>
      <c r="BW2461" s="20"/>
      <c r="BX2461" s="20"/>
      <c r="BY2461" s="20"/>
      <c r="BZ2461" s="20"/>
      <c r="CA2461" s="20"/>
      <c r="CB2461" s="20"/>
      <c r="CC2461" s="20"/>
      <c r="CD2461" s="20"/>
      <c r="CE2461" s="20"/>
      <c r="CF2461" s="20"/>
      <c r="CG2461" s="20"/>
      <c r="CH2461" s="20"/>
      <c r="CI2461" s="20"/>
      <c r="CJ2461" s="20"/>
      <c r="CK2461" s="20"/>
      <c r="CL2461" s="20"/>
      <c r="CM2461" s="20"/>
      <c r="CN2461" s="20"/>
      <c r="CO2461" s="20"/>
      <c r="CP2461" s="20"/>
      <c r="CQ2461" s="20"/>
      <c r="CR2461" s="20"/>
      <c r="CS2461" s="20"/>
      <c r="CT2461" s="20"/>
      <c r="CU2461" s="20"/>
      <c r="CV2461" s="20"/>
      <c r="CW2461" s="20"/>
      <c r="CX2461" s="20"/>
      <c r="CY2461" s="20"/>
      <c r="CZ2461" s="20"/>
      <c r="DA2461" s="20"/>
      <c r="DB2461" s="20"/>
      <c r="DC2461" s="20"/>
      <c r="DD2461" s="20"/>
      <c r="DE2461" s="20"/>
      <c r="DF2461" s="20"/>
      <c r="DG2461" s="20"/>
      <c r="DH2461" s="20"/>
      <c r="DI2461" s="20"/>
      <c r="DJ2461" s="20"/>
      <c r="DK2461" s="20"/>
      <c r="DL2461" s="20"/>
    </row>
    <row r="2462" spans="1:116" ht="30" customHeight="1">
      <c r="A2462" s="4" t="s">
        <v>8053</v>
      </c>
      <c r="B2462" s="5">
        <v>2460</v>
      </c>
      <c r="C2462" s="116">
        <v>3695</v>
      </c>
      <c r="D2462" s="116"/>
      <c r="E2462" s="43" t="s">
        <v>8066</v>
      </c>
      <c r="F2462" s="3" t="s">
        <v>8087</v>
      </c>
      <c r="G2462" s="3" t="s">
        <v>499</v>
      </c>
      <c r="H2462" s="3" t="s">
        <v>85</v>
      </c>
      <c r="I2462" s="3" t="s">
        <v>42</v>
      </c>
      <c r="J2462" s="3" t="s">
        <v>4856</v>
      </c>
      <c r="K2462" s="6"/>
      <c r="L2462" s="3"/>
      <c r="M2462" s="6">
        <v>14</v>
      </c>
      <c r="N2462" s="3" t="s">
        <v>44</v>
      </c>
      <c r="O2462" s="3" t="s">
        <v>8057</v>
      </c>
      <c r="P2462" s="3" t="s">
        <v>8089</v>
      </c>
      <c r="Q2462" s="3" t="s">
        <v>8090</v>
      </c>
      <c r="R2462" s="156">
        <v>7.24</v>
      </c>
      <c r="T2462" s="23" t="s">
        <v>54</v>
      </c>
      <c r="U2462" s="1" t="s">
        <v>54</v>
      </c>
      <c r="V2462" s="21">
        <v>7.24</v>
      </c>
      <c r="AB2462" s="22">
        <v>8.9700000000000006</v>
      </c>
      <c r="AC2462" s="22">
        <v>7.24</v>
      </c>
      <c r="AE2462" s="24">
        <v>7.24</v>
      </c>
      <c r="AI2462" s="20">
        <v>8.99</v>
      </c>
      <c r="AK2462" s="20">
        <v>6.4116</v>
      </c>
      <c r="AN2462" s="25">
        <v>6.4116</v>
      </c>
      <c r="AO2462" s="20" t="s">
        <v>373</v>
      </c>
      <c r="AP2462" s="24" t="s">
        <v>374</v>
      </c>
      <c r="AQ2462" s="20">
        <f>AVERAGE(SMALL(AE2462:AI2462,1),SMALL(AE2462:AI2462,2))</f>
        <v>8.1150000000000002</v>
      </c>
      <c r="AR2462" s="20">
        <f>IF(R2462 &lt;=( AVERAGE(SMALL(AE2462:AI2462,1),SMALL(AE2462:AI2462,2))), R2462, "")</f>
        <v>7.24</v>
      </c>
      <c r="AS2462" s="20" t="e">
        <f>AVERAGE(SMALL(AJ2462:AM2462,1),SMALL(AJ2462:AM2462,2))</f>
        <v>#NUM!</v>
      </c>
      <c r="AT2462" s="20" t="e">
        <f>T2462*1.075</f>
        <v>#VALUE!</v>
      </c>
      <c r="AU2462" s="20" t="e">
        <f>U2462*1.075</f>
        <v>#VALUE!</v>
      </c>
      <c r="AV2462" s="22" t="e">
        <f>MIN(AN2462,AT2462,AU2462)</f>
        <v>#VALUE!</v>
      </c>
      <c r="AW2462" s="20" t="s">
        <v>373</v>
      </c>
      <c r="AX2462" s="20" t="s">
        <v>374</v>
      </c>
      <c r="AY2462" s="25">
        <v>6.41</v>
      </c>
      <c r="AZ2462" s="27">
        <f>IF(AND(AY2462&gt;0,AY2462&lt;=10),AY2462*0.25,IF(AND(AY2462&gt;10,AY2462&lt;=50),AY2462*0.17,IF(AND(AY2462&gt;10,AY2462&lt;=100),AY2462*0.12,IF(AY2462&gt;100,AY2462*0.1))))</f>
        <v>1.6025</v>
      </c>
      <c r="BA2462" s="3">
        <f>AZ2462+AY2462</f>
        <v>8.0124999999999993</v>
      </c>
      <c r="BB2462" s="25">
        <f>BA2462+BA2462*0.08</f>
        <v>8.6534999999999993</v>
      </c>
      <c r="BC2462" s="20" t="s">
        <v>12295</v>
      </c>
      <c r="BP2462" s="20"/>
      <c r="BQ2462" s="20"/>
      <c r="BR2462" s="20"/>
      <c r="BS2462" s="20"/>
      <c r="BT2462" s="20"/>
      <c r="BU2462" s="20"/>
      <c r="BV2462" s="20"/>
      <c r="BW2462" s="20"/>
      <c r="BX2462" s="20"/>
      <c r="BY2462" s="20"/>
      <c r="BZ2462" s="20"/>
      <c r="CA2462" s="20"/>
      <c r="CB2462" s="20"/>
      <c r="CC2462" s="20"/>
      <c r="CD2462" s="20"/>
      <c r="CE2462" s="20"/>
      <c r="CF2462" s="20"/>
      <c r="CG2462" s="20"/>
      <c r="CH2462" s="20"/>
      <c r="CI2462" s="20"/>
      <c r="CJ2462" s="20"/>
      <c r="CK2462" s="20"/>
      <c r="CL2462" s="20"/>
      <c r="CM2462" s="20"/>
      <c r="CN2462" s="20"/>
      <c r="CO2462" s="20"/>
      <c r="CP2462" s="20"/>
      <c r="CQ2462" s="20"/>
      <c r="CR2462" s="20"/>
      <c r="CS2462" s="20"/>
      <c r="CT2462" s="20"/>
      <c r="CU2462" s="20"/>
      <c r="CV2462" s="20"/>
      <c r="CW2462" s="20"/>
      <c r="CX2462" s="20"/>
      <c r="CY2462" s="20"/>
      <c r="CZ2462" s="20"/>
      <c r="DA2462" s="20"/>
      <c r="DB2462" s="20"/>
      <c r="DC2462" s="20"/>
      <c r="DD2462" s="20"/>
      <c r="DE2462" s="20"/>
      <c r="DF2462" s="20"/>
      <c r="DG2462" s="20"/>
      <c r="DH2462" s="20"/>
      <c r="DI2462" s="20"/>
      <c r="DJ2462" s="20"/>
      <c r="DK2462" s="20"/>
      <c r="DL2462" s="20"/>
    </row>
    <row r="2463" spans="1:116" ht="30" customHeight="1">
      <c r="A2463" s="4" t="s">
        <v>8053</v>
      </c>
      <c r="B2463" s="5">
        <v>2461</v>
      </c>
      <c r="C2463" s="116">
        <v>3695</v>
      </c>
      <c r="D2463" s="116"/>
      <c r="E2463" s="43" t="s">
        <v>8066</v>
      </c>
      <c r="F2463" s="3" t="s">
        <v>8087</v>
      </c>
      <c r="G2463" s="3" t="s">
        <v>499</v>
      </c>
      <c r="H2463" s="3" t="s">
        <v>85</v>
      </c>
      <c r="I2463" s="3" t="s">
        <v>42</v>
      </c>
      <c r="J2463" s="3" t="s">
        <v>7073</v>
      </c>
      <c r="K2463" s="6"/>
      <c r="L2463" s="3"/>
      <c r="M2463" s="6">
        <v>20</v>
      </c>
      <c r="N2463" s="3" t="s">
        <v>44</v>
      </c>
      <c r="O2463" s="3" t="s">
        <v>8057</v>
      </c>
      <c r="P2463" s="3" t="s">
        <v>8089</v>
      </c>
      <c r="Q2463" s="3" t="s">
        <v>8090</v>
      </c>
      <c r="R2463" s="156">
        <v>10.34</v>
      </c>
      <c r="T2463" s="23" t="s">
        <v>54</v>
      </c>
      <c r="U2463" s="1" t="s">
        <v>54</v>
      </c>
      <c r="V2463" s="21">
        <v>10.34</v>
      </c>
      <c r="AB2463" s="22">
        <v>12.82</v>
      </c>
      <c r="AC2463" s="22">
        <v>10.34</v>
      </c>
      <c r="AE2463" s="24">
        <v>10.34</v>
      </c>
      <c r="AK2463" s="20">
        <v>9.16</v>
      </c>
      <c r="AN2463" s="25">
        <v>9.16</v>
      </c>
      <c r="AO2463" s="20" t="s">
        <v>373</v>
      </c>
      <c r="AP2463" s="24" t="s">
        <v>374</v>
      </c>
      <c r="AQ2463" s="20" t="e">
        <f>AVERAGE(SMALL(AE2463:AI2463,1),SMALL(AE2463:AI2463,2))</f>
        <v>#NUM!</v>
      </c>
      <c r="AR2463" s="20" t="e">
        <f>IF(R2463 &lt;=( AVERAGE(SMALL(AE2463:AI2463,1),SMALL(AE2463:AI2463,2))), R2463, "")</f>
        <v>#NUM!</v>
      </c>
      <c r="AS2463" s="20" t="e">
        <f>AVERAGE(SMALL(AJ2463:AM2463,1),SMALL(AJ2463:AM2463,2))</f>
        <v>#NUM!</v>
      </c>
      <c r="AT2463" s="20" t="e">
        <f>T2463*1.075</f>
        <v>#VALUE!</v>
      </c>
      <c r="AU2463" s="20" t="e">
        <f>U2463*1.075</f>
        <v>#VALUE!</v>
      </c>
      <c r="AV2463" s="22" t="e">
        <f>MIN(AN2463,AT2463,AU2463)</f>
        <v>#VALUE!</v>
      </c>
      <c r="AW2463" s="20" t="s">
        <v>373</v>
      </c>
      <c r="AX2463" s="20" t="s">
        <v>374</v>
      </c>
      <c r="AY2463" s="25">
        <v>9.16</v>
      </c>
      <c r="AZ2463" s="27">
        <f>IF(AND(AY2463&gt;0,AY2463&lt;=10),AY2463*0.25,IF(AND(AY2463&gt;10,AY2463&lt;=50),AY2463*0.17,IF(AND(AY2463&gt;10,AY2463&lt;=100),AY2463*0.12,IF(AY2463&gt;100,AY2463*0.1))))</f>
        <v>2.29</v>
      </c>
      <c r="BA2463" s="3">
        <f>AZ2463+AY2463</f>
        <v>11.45</v>
      </c>
      <c r="BB2463" s="25">
        <f>BA2463+BA2463*0.08</f>
        <v>12.366</v>
      </c>
      <c r="BC2463" s="20" t="s">
        <v>12295</v>
      </c>
      <c r="BP2463" s="20"/>
      <c r="BQ2463" s="20"/>
      <c r="BR2463" s="20"/>
      <c r="BS2463" s="20"/>
      <c r="BT2463" s="20"/>
      <c r="BU2463" s="20"/>
      <c r="BV2463" s="20"/>
      <c r="BW2463" s="20"/>
      <c r="BX2463" s="20"/>
      <c r="BY2463" s="20"/>
      <c r="BZ2463" s="20"/>
      <c r="CA2463" s="20"/>
      <c r="CB2463" s="20"/>
      <c r="CC2463" s="20"/>
      <c r="CD2463" s="20"/>
      <c r="CE2463" s="20"/>
      <c r="CF2463" s="20"/>
      <c r="CG2463" s="20"/>
      <c r="CH2463" s="20"/>
      <c r="CI2463" s="20"/>
      <c r="CJ2463" s="20"/>
      <c r="CK2463" s="20"/>
      <c r="CL2463" s="20"/>
      <c r="CM2463" s="20"/>
      <c r="CN2463" s="20"/>
      <c r="CO2463" s="20"/>
      <c r="CP2463" s="20"/>
      <c r="CQ2463" s="20"/>
      <c r="CR2463" s="20"/>
      <c r="CS2463" s="20"/>
      <c r="CT2463" s="20"/>
      <c r="CU2463" s="20"/>
      <c r="CV2463" s="20"/>
      <c r="CW2463" s="20"/>
      <c r="CX2463" s="20"/>
      <c r="CY2463" s="20"/>
      <c r="CZ2463" s="20"/>
      <c r="DA2463" s="20"/>
      <c r="DB2463" s="20"/>
      <c r="DC2463" s="20"/>
      <c r="DD2463" s="20"/>
      <c r="DE2463" s="20"/>
      <c r="DF2463" s="20"/>
      <c r="DG2463" s="20"/>
      <c r="DH2463" s="20"/>
      <c r="DI2463" s="20"/>
      <c r="DJ2463" s="20"/>
      <c r="DK2463" s="20"/>
      <c r="DL2463" s="20"/>
    </row>
    <row r="2464" spans="1:116" ht="30" customHeight="1">
      <c r="A2464" s="4" t="s">
        <v>8053</v>
      </c>
      <c r="B2464" s="5">
        <v>2462</v>
      </c>
      <c r="C2464" s="116">
        <v>3719</v>
      </c>
      <c r="D2464" s="116"/>
      <c r="E2464" s="43" t="s">
        <v>8175</v>
      </c>
      <c r="F2464" s="3" t="s">
        <v>8176</v>
      </c>
      <c r="G2464" s="3" t="s">
        <v>212</v>
      </c>
      <c r="H2464" s="3" t="s">
        <v>213</v>
      </c>
      <c r="I2464" s="3" t="s">
        <v>42</v>
      </c>
      <c r="J2464" s="3" t="s">
        <v>8177</v>
      </c>
      <c r="K2464" s="6"/>
      <c r="L2464" s="3"/>
      <c r="M2464" s="6">
        <v>28</v>
      </c>
      <c r="N2464" s="3" t="s">
        <v>44</v>
      </c>
      <c r="O2464" s="3" t="s">
        <v>8057</v>
      </c>
      <c r="P2464" s="3" t="s">
        <v>8082</v>
      </c>
      <c r="Q2464" s="3" t="s">
        <v>8178</v>
      </c>
      <c r="R2464" s="156">
        <v>5.27</v>
      </c>
      <c r="T2464" s="23">
        <v>4.9000000000000004</v>
      </c>
      <c r="U2464" s="1">
        <v>4.9000000000000004</v>
      </c>
      <c r="V2464" s="21">
        <v>10.74</v>
      </c>
      <c r="AC2464" s="22">
        <v>4</v>
      </c>
      <c r="AE2464" s="24">
        <v>10.74</v>
      </c>
      <c r="AN2464" s="25">
        <v>5.27</v>
      </c>
      <c r="AO2464" s="20" t="s">
        <v>47</v>
      </c>
      <c r="AP2464" s="24" t="s">
        <v>48</v>
      </c>
      <c r="AQ2464" s="20" t="e">
        <f>AVERAGE(SMALL(AE2464:AI2464,1),SMALL(AE2464:AI2464,2))</f>
        <v>#NUM!</v>
      </c>
      <c r="AR2464" s="20" t="e">
        <f>IF(R2464 &lt;=( AVERAGE(SMALL(AE2464:AI2464,1),SMALL(AE2464:AI2464,2))), R2464, "")</f>
        <v>#NUM!</v>
      </c>
      <c r="AS2464" s="20" t="e">
        <f>AVERAGE(SMALL(AJ2464:AM2464,1),SMALL(AJ2464:AM2464,2))</f>
        <v>#NUM!</v>
      </c>
      <c r="AT2464" s="20">
        <f>T2464*1.075</f>
        <v>5.2675000000000001</v>
      </c>
      <c r="AU2464" s="20">
        <f>U2464*1.075</f>
        <v>5.2675000000000001</v>
      </c>
      <c r="AV2464" s="22">
        <f>MIN(AN2464,AT2464,AU2464)</f>
        <v>5.2675000000000001</v>
      </c>
      <c r="AW2464" s="20" t="s">
        <v>71</v>
      </c>
      <c r="AX2464" s="20" t="s">
        <v>72</v>
      </c>
      <c r="AY2464" s="25">
        <v>5.2670000000000003</v>
      </c>
      <c r="AZ2464" s="27">
        <f>IF(AND(AY2464&gt;0,AY2464&lt;=10),AY2464*0.25,IF(AND(AY2464&gt;10,AY2464&lt;=50),AY2464*0.17,IF(AND(AY2464&gt;10,AY2464&lt;=100),AY2464*0.12,IF(AY2464&gt;100,AY2464*0.1))))</f>
        <v>1.3167500000000001</v>
      </c>
      <c r="BA2464" s="3">
        <f>AZ2464+AY2464</f>
        <v>6.5837500000000002</v>
      </c>
      <c r="BB2464" s="25">
        <f>BA2464+BA2464*0.08</f>
        <v>7.1104500000000002</v>
      </c>
      <c r="BC2464" s="20" t="s">
        <v>12295</v>
      </c>
      <c r="BP2464" s="20"/>
      <c r="BQ2464" s="20"/>
      <c r="BR2464" s="20"/>
      <c r="BS2464" s="20"/>
      <c r="BT2464" s="20"/>
      <c r="BU2464" s="20"/>
      <c r="BV2464" s="20"/>
      <c r="BW2464" s="20"/>
      <c r="BX2464" s="20"/>
      <c r="BY2464" s="20"/>
      <c r="BZ2464" s="20"/>
      <c r="CA2464" s="20"/>
      <c r="CB2464" s="20"/>
      <c r="CC2464" s="20"/>
      <c r="CD2464" s="20"/>
      <c r="CE2464" s="20"/>
      <c r="CF2464" s="20"/>
      <c r="CG2464" s="20"/>
      <c r="CH2464" s="20"/>
      <c r="CI2464" s="20"/>
      <c r="CJ2464" s="20"/>
      <c r="CK2464" s="20"/>
      <c r="CL2464" s="20"/>
      <c r="CM2464" s="20"/>
      <c r="CN2464" s="20"/>
      <c r="CO2464" s="20"/>
      <c r="CP2464" s="20"/>
      <c r="CQ2464" s="20"/>
      <c r="CR2464" s="20"/>
      <c r="CS2464" s="20"/>
      <c r="CT2464" s="20"/>
      <c r="CU2464" s="20"/>
      <c r="CV2464" s="20"/>
      <c r="CW2464" s="20"/>
      <c r="CX2464" s="20"/>
      <c r="CY2464" s="20"/>
      <c r="CZ2464" s="20"/>
      <c r="DA2464" s="20"/>
      <c r="DB2464" s="20"/>
      <c r="DC2464" s="20"/>
      <c r="DD2464" s="20"/>
      <c r="DE2464" s="20"/>
      <c r="DF2464" s="20"/>
      <c r="DG2464" s="20"/>
      <c r="DH2464" s="20"/>
      <c r="DI2464" s="20"/>
      <c r="DJ2464" s="20"/>
      <c r="DK2464" s="20"/>
      <c r="DL2464" s="20"/>
    </row>
    <row r="2465" spans="1:116" ht="30" customHeight="1">
      <c r="A2465" s="4" t="s">
        <v>8053</v>
      </c>
      <c r="B2465" s="5">
        <v>2463</v>
      </c>
      <c r="C2465" s="6">
        <v>3721</v>
      </c>
      <c r="D2465" s="6"/>
      <c r="E2465" s="43" t="s">
        <v>8203</v>
      </c>
      <c r="F2465" s="3" t="s">
        <v>4848</v>
      </c>
      <c r="G2465" s="3" t="s">
        <v>1000</v>
      </c>
      <c r="H2465" s="3" t="s">
        <v>201</v>
      </c>
      <c r="I2465" s="3" t="s">
        <v>42</v>
      </c>
      <c r="J2465" s="3" t="s">
        <v>8204</v>
      </c>
      <c r="K2465" s="6"/>
      <c r="L2465" s="3"/>
      <c r="M2465" s="6">
        <v>7</v>
      </c>
      <c r="N2465" s="3" t="s">
        <v>44</v>
      </c>
      <c r="O2465" s="3" t="s">
        <v>8057</v>
      </c>
      <c r="P2465" s="3" t="s">
        <v>8082</v>
      </c>
      <c r="Q2465" s="3" t="s">
        <v>8205</v>
      </c>
      <c r="R2465" s="156">
        <v>5.74</v>
      </c>
      <c r="T2465" s="23">
        <v>5.6</v>
      </c>
      <c r="U2465" s="1">
        <v>3.85</v>
      </c>
      <c r="V2465" s="21">
        <v>5.74</v>
      </c>
      <c r="AE2465" s="24">
        <v>5.74</v>
      </c>
      <c r="AN2465" s="25">
        <v>5.74</v>
      </c>
      <c r="AO2465" s="20" t="s">
        <v>47</v>
      </c>
      <c r="AP2465" s="24" t="s">
        <v>48</v>
      </c>
      <c r="AQ2465" s="20" t="e">
        <f>AVERAGE(SMALL(AE2465:AI2465,1),SMALL(AE2465:AI2465,2))</f>
        <v>#NUM!</v>
      </c>
      <c r="AR2465" s="20" t="e">
        <f>IF(R2465 &lt;=( AVERAGE(SMALL(AE2465:AI2465,1),SMALL(AE2465:AI2465,2))), R2465, "")</f>
        <v>#NUM!</v>
      </c>
      <c r="AS2465" s="20" t="e">
        <f>AVERAGE(SMALL(AJ2465:AM2465,1),SMALL(AJ2465:AM2465,2))</f>
        <v>#NUM!</v>
      </c>
      <c r="AT2465" s="20">
        <f>T2465*1.075</f>
        <v>6.02</v>
      </c>
      <c r="AU2465" s="20">
        <f>U2465*1.075</f>
        <v>4.1387499999999999</v>
      </c>
      <c r="AV2465" s="22">
        <f>MIN(AN2465,AT2465,AU2465)</f>
        <v>4.1387499999999999</v>
      </c>
      <c r="AW2465" s="20" t="s">
        <v>71</v>
      </c>
      <c r="AX2465" s="20" t="s">
        <v>72</v>
      </c>
      <c r="AY2465" s="25">
        <v>4.1399999999999997</v>
      </c>
      <c r="AZ2465" s="27">
        <f>IF(AND(AY2465&gt;0,AY2465&lt;=10),AY2465*0.25,IF(AND(AY2465&gt;10,AY2465&lt;=50),AY2465*0.17,IF(AND(AY2465&gt;10,AY2465&lt;=100),AY2465*0.12,IF(AY2465&gt;100,AY2465*0.1))))</f>
        <v>1.0349999999999999</v>
      </c>
      <c r="BA2465" s="3">
        <f>AZ2465+AY2465</f>
        <v>5.1749999999999998</v>
      </c>
      <c r="BB2465" s="25">
        <f>BA2465+BA2465*0.08</f>
        <v>5.5889999999999995</v>
      </c>
      <c r="BC2465" s="20" t="s">
        <v>12295</v>
      </c>
      <c r="BP2465" s="20"/>
      <c r="BQ2465" s="20"/>
      <c r="BR2465" s="20"/>
      <c r="BS2465" s="20"/>
      <c r="BT2465" s="20"/>
      <c r="BU2465" s="20"/>
      <c r="BV2465" s="20"/>
      <c r="BW2465" s="20"/>
      <c r="BX2465" s="20"/>
      <c r="BY2465" s="20"/>
      <c r="BZ2465" s="20"/>
      <c r="CA2465" s="20"/>
      <c r="CB2465" s="20"/>
      <c r="CC2465" s="20"/>
      <c r="CD2465" s="20"/>
      <c r="CE2465" s="20"/>
      <c r="CF2465" s="20"/>
      <c r="CG2465" s="20"/>
      <c r="CH2465" s="20"/>
      <c r="CI2465" s="20"/>
      <c r="CJ2465" s="20"/>
      <c r="CK2465" s="20"/>
      <c r="CL2465" s="20"/>
      <c r="CM2465" s="20"/>
      <c r="CN2465" s="20"/>
      <c r="CO2465" s="20"/>
      <c r="CP2465" s="20"/>
      <c r="CQ2465" s="20"/>
      <c r="CR2465" s="20"/>
      <c r="CS2465" s="20"/>
      <c r="CT2465" s="20"/>
      <c r="CU2465" s="20"/>
      <c r="CV2465" s="20"/>
      <c r="CW2465" s="20"/>
      <c r="CX2465" s="20"/>
      <c r="CY2465" s="20"/>
      <c r="CZ2465" s="20"/>
      <c r="DA2465" s="20"/>
      <c r="DB2465" s="20"/>
      <c r="DC2465" s="20"/>
      <c r="DD2465" s="20"/>
      <c r="DE2465" s="20"/>
      <c r="DF2465" s="20"/>
      <c r="DG2465" s="20"/>
      <c r="DH2465" s="20"/>
      <c r="DI2465" s="20"/>
      <c r="DJ2465" s="20"/>
      <c r="DK2465" s="20"/>
      <c r="DL2465" s="20"/>
    </row>
    <row r="2466" spans="1:116" ht="30" customHeight="1">
      <c r="A2466" s="4" t="s">
        <v>8053</v>
      </c>
      <c r="B2466" s="5">
        <v>2464</v>
      </c>
      <c r="C2466" s="116">
        <v>3734</v>
      </c>
      <c r="D2466" s="116"/>
      <c r="E2466" s="43" t="s">
        <v>8146</v>
      </c>
      <c r="F2466" s="3" t="s">
        <v>8147</v>
      </c>
      <c r="G2466" s="3" t="s">
        <v>3138</v>
      </c>
      <c r="H2466" s="3" t="s">
        <v>201</v>
      </c>
      <c r="I2466" s="3" t="s">
        <v>42</v>
      </c>
      <c r="J2466" s="3" t="s">
        <v>8148</v>
      </c>
      <c r="K2466" s="6"/>
      <c r="L2466" s="3"/>
      <c r="M2466" s="6">
        <v>14</v>
      </c>
      <c r="N2466" s="3" t="s">
        <v>44</v>
      </c>
      <c r="O2466" s="3" t="s">
        <v>8057</v>
      </c>
      <c r="P2466" s="3" t="s">
        <v>8058</v>
      </c>
      <c r="Q2466" s="3" t="s">
        <v>8149</v>
      </c>
      <c r="R2466" s="156">
        <v>5.7</v>
      </c>
      <c r="T2466" s="23">
        <v>5.85</v>
      </c>
      <c r="U2466" s="1">
        <v>5.85</v>
      </c>
      <c r="V2466" s="21">
        <v>9.5</v>
      </c>
      <c r="AB2466" s="22">
        <v>5.93</v>
      </c>
      <c r="AC2466" s="22">
        <v>5.47</v>
      </c>
      <c r="AE2466" s="24">
        <v>9.5</v>
      </c>
      <c r="AN2466" s="25">
        <v>5.7</v>
      </c>
      <c r="AO2466" s="20" t="s">
        <v>47</v>
      </c>
      <c r="AP2466" s="24" t="s">
        <v>48</v>
      </c>
      <c r="AQ2466" s="20" t="e">
        <f>AVERAGE(SMALL(AE2466:AI2466,1),SMALL(AE2466:AI2466,2))</f>
        <v>#NUM!</v>
      </c>
      <c r="AR2466" s="20" t="e">
        <f>IF(R2466 &lt;=( AVERAGE(SMALL(AE2466:AI2466,1),SMALL(AE2466:AI2466,2))), R2466, "")</f>
        <v>#NUM!</v>
      </c>
      <c r="AS2466" s="20" t="e">
        <f>AVERAGE(SMALL(AJ2466:AM2466,1),SMALL(AJ2466:AM2466,2))</f>
        <v>#NUM!</v>
      </c>
      <c r="AT2466" s="20">
        <f>T2466*1.075</f>
        <v>6.2887499999999994</v>
      </c>
      <c r="AU2466" s="20">
        <f>U2466*1.075</f>
        <v>6.2887499999999994</v>
      </c>
      <c r="AV2466" s="22">
        <f>MIN(AN2466,AT2466,AU2466)</f>
        <v>5.7</v>
      </c>
      <c r="AW2466" s="20" t="s">
        <v>71</v>
      </c>
      <c r="AX2466" s="20" t="s">
        <v>72</v>
      </c>
      <c r="AY2466" s="25">
        <v>5.7</v>
      </c>
      <c r="AZ2466" s="27">
        <f>IF(AND(AY2466&gt;0,AY2466&lt;=10),AY2466*0.25,IF(AND(AY2466&gt;10,AY2466&lt;=50),AY2466*0.17,IF(AND(AY2466&gt;10,AY2466&lt;=100),AY2466*0.12,IF(AY2466&gt;100,AY2466*0.1))))</f>
        <v>1.425</v>
      </c>
      <c r="BA2466" s="3">
        <f>AZ2466+AY2466</f>
        <v>7.125</v>
      </c>
      <c r="BB2466" s="25">
        <f>BA2466+BA2466*0.08</f>
        <v>7.6950000000000003</v>
      </c>
      <c r="BC2466" s="20" t="s">
        <v>12295</v>
      </c>
      <c r="BP2466" s="20"/>
      <c r="BQ2466" s="20"/>
      <c r="BR2466" s="20"/>
      <c r="BS2466" s="20"/>
      <c r="BT2466" s="20"/>
      <c r="BU2466" s="20"/>
      <c r="BV2466" s="20"/>
      <c r="BW2466" s="20"/>
      <c r="BX2466" s="20"/>
      <c r="BY2466" s="20"/>
      <c r="BZ2466" s="20"/>
      <c r="CA2466" s="20"/>
      <c r="CB2466" s="20"/>
      <c r="CC2466" s="20"/>
      <c r="CD2466" s="20"/>
      <c r="CE2466" s="20"/>
      <c r="CF2466" s="20"/>
      <c r="CG2466" s="20"/>
      <c r="CH2466" s="20"/>
      <c r="CI2466" s="20"/>
      <c r="CJ2466" s="20"/>
      <c r="CK2466" s="20"/>
      <c r="CL2466" s="20"/>
      <c r="CM2466" s="20"/>
      <c r="CN2466" s="20"/>
      <c r="CO2466" s="20"/>
      <c r="CP2466" s="20"/>
      <c r="CQ2466" s="20"/>
      <c r="CR2466" s="20"/>
      <c r="CS2466" s="20"/>
      <c r="CT2466" s="20"/>
      <c r="CU2466" s="20"/>
      <c r="CV2466" s="20"/>
      <c r="CW2466" s="20"/>
      <c r="CX2466" s="20"/>
      <c r="CY2466" s="20"/>
      <c r="CZ2466" s="20"/>
      <c r="DA2466" s="20"/>
      <c r="DB2466" s="20"/>
      <c r="DC2466" s="20"/>
      <c r="DD2466" s="20"/>
      <c r="DE2466" s="20"/>
      <c r="DF2466" s="20"/>
      <c r="DG2466" s="20"/>
      <c r="DH2466" s="20"/>
      <c r="DI2466" s="20"/>
      <c r="DJ2466" s="20"/>
      <c r="DK2466" s="20"/>
      <c r="DL2466" s="20"/>
    </row>
    <row r="2467" spans="1:116" ht="30" customHeight="1">
      <c r="A2467" s="4" t="s">
        <v>8053</v>
      </c>
      <c r="B2467" s="5">
        <v>2465</v>
      </c>
      <c r="C2467" s="116">
        <v>3734</v>
      </c>
      <c r="D2467" s="116"/>
      <c r="E2467" s="43" t="s">
        <v>8146</v>
      </c>
      <c r="F2467" s="3" t="s">
        <v>8147</v>
      </c>
      <c r="G2467" s="3" t="s">
        <v>3138</v>
      </c>
      <c r="H2467" s="3" t="s">
        <v>201</v>
      </c>
      <c r="I2467" s="3" t="s">
        <v>42</v>
      </c>
      <c r="J2467" s="3" t="s">
        <v>8150</v>
      </c>
      <c r="K2467" s="6"/>
      <c r="L2467" s="3"/>
      <c r="M2467" s="6">
        <v>16</v>
      </c>
      <c r="N2467" s="3" t="s">
        <v>44</v>
      </c>
      <c r="O2467" s="3" t="s">
        <v>8057</v>
      </c>
      <c r="P2467" s="3" t="s">
        <v>8058</v>
      </c>
      <c r="Q2467" s="3" t="s">
        <v>8149</v>
      </c>
      <c r="R2467" s="156">
        <v>6.51</v>
      </c>
      <c r="T2467" s="23" t="s">
        <v>54</v>
      </c>
      <c r="U2467" s="1" t="s">
        <v>54</v>
      </c>
      <c r="V2467" s="21">
        <v>6.25</v>
      </c>
      <c r="AB2467" s="22">
        <v>6.78</v>
      </c>
      <c r="AD2467" s="22">
        <v>10.86</v>
      </c>
      <c r="AE2467" s="24">
        <v>6.25</v>
      </c>
      <c r="AN2467" s="25">
        <v>6.51</v>
      </c>
      <c r="AO2467" s="20" t="s">
        <v>47</v>
      </c>
      <c r="AP2467" s="24" t="s">
        <v>48</v>
      </c>
      <c r="AQ2467" s="20" t="e">
        <f>AVERAGE(SMALL(AE2467:AI2467,1),SMALL(AE2467:AI2467,2))</f>
        <v>#NUM!</v>
      </c>
      <c r="AR2467" s="20" t="e">
        <f>IF(R2467 &lt;=( AVERAGE(SMALL(AE2467:AI2467,1),SMALL(AE2467:AI2467,2))), R2467, "")</f>
        <v>#NUM!</v>
      </c>
      <c r="AS2467" s="20" t="e">
        <f>AVERAGE(SMALL(AJ2467:AM2467,1),SMALL(AJ2467:AM2467,2))</f>
        <v>#NUM!</v>
      </c>
      <c r="AT2467" s="20" t="e">
        <f>T2467*1.075</f>
        <v>#VALUE!</v>
      </c>
      <c r="AU2467" s="20" t="e">
        <f>U2467*1.075</f>
        <v>#VALUE!</v>
      </c>
      <c r="AV2467" s="22" t="e">
        <f>MIN(AN2467,AT2467,AU2467)</f>
        <v>#VALUE!</v>
      </c>
      <c r="AW2467" s="26" t="s">
        <v>49</v>
      </c>
      <c r="AX2467" s="20" t="s">
        <v>48</v>
      </c>
      <c r="AY2467" s="25">
        <v>6.51</v>
      </c>
      <c r="AZ2467" s="27">
        <f>IF(AND(AY2467&gt;0,AY2467&lt;=10),AY2467*0.25,IF(AND(AY2467&gt;10,AY2467&lt;=50),AY2467*0.17,IF(AND(AY2467&gt;10,AY2467&lt;=100),AY2467*0.12,IF(AY2467&gt;100,AY2467*0.1))))</f>
        <v>1.6274999999999999</v>
      </c>
      <c r="BA2467" s="3">
        <f>AZ2467+AY2467</f>
        <v>8.1374999999999993</v>
      </c>
      <c r="BB2467" s="25">
        <f>BA2467+BA2467*0.08</f>
        <v>8.7884999999999991</v>
      </c>
      <c r="BC2467" s="20" t="s">
        <v>12295</v>
      </c>
      <c r="BP2467" s="20"/>
      <c r="BQ2467" s="20"/>
      <c r="BR2467" s="20"/>
      <c r="BS2467" s="20"/>
      <c r="BT2467" s="20"/>
      <c r="BU2467" s="20"/>
      <c r="BV2467" s="20"/>
      <c r="BW2467" s="20"/>
      <c r="BX2467" s="20"/>
      <c r="BY2467" s="20"/>
      <c r="BZ2467" s="20"/>
      <c r="CA2467" s="20"/>
      <c r="CB2467" s="20"/>
      <c r="CC2467" s="20"/>
      <c r="CD2467" s="20"/>
      <c r="CE2467" s="20"/>
      <c r="CF2467" s="20"/>
      <c r="CG2467" s="20"/>
      <c r="CH2467" s="20"/>
      <c r="CI2467" s="20"/>
      <c r="CJ2467" s="20"/>
      <c r="CK2467" s="20"/>
      <c r="CL2467" s="20"/>
      <c r="CM2467" s="20"/>
      <c r="CN2467" s="20"/>
      <c r="CO2467" s="20"/>
      <c r="CP2467" s="20"/>
      <c r="CQ2467" s="20"/>
      <c r="CR2467" s="20"/>
      <c r="CS2467" s="20"/>
      <c r="CT2467" s="20"/>
      <c r="CU2467" s="20"/>
      <c r="CV2467" s="20"/>
      <c r="CW2467" s="20"/>
      <c r="CX2467" s="20"/>
      <c r="CY2467" s="20"/>
      <c r="CZ2467" s="20"/>
      <c r="DA2467" s="20"/>
      <c r="DB2467" s="20"/>
      <c r="DC2467" s="20"/>
      <c r="DD2467" s="20"/>
      <c r="DE2467" s="20"/>
      <c r="DF2467" s="20"/>
      <c r="DG2467" s="20"/>
      <c r="DH2467" s="20"/>
      <c r="DI2467" s="20"/>
      <c r="DJ2467" s="20"/>
      <c r="DK2467" s="20"/>
      <c r="DL2467" s="20"/>
    </row>
    <row r="2468" spans="1:116" ht="30" customHeight="1">
      <c r="A2468" s="4" t="s">
        <v>8053</v>
      </c>
      <c r="B2468" s="5">
        <v>2466</v>
      </c>
      <c r="C2468" s="116">
        <v>3734</v>
      </c>
      <c r="D2468" s="116"/>
      <c r="E2468" s="43" t="s">
        <v>8146</v>
      </c>
      <c r="F2468" s="3" t="s">
        <v>8147</v>
      </c>
      <c r="G2468" s="3" t="s">
        <v>3138</v>
      </c>
      <c r="H2468" s="3" t="s">
        <v>201</v>
      </c>
      <c r="I2468" s="3" t="s">
        <v>42</v>
      </c>
      <c r="J2468" s="3" t="s">
        <v>939</v>
      </c>
      <c r="K2468" s="6"/>
      <c r="L2468" s="3"/>
      <c r="M2468" s="6">
        <v>20</v>
      </c>
      <c r="N2468" s="3" t="s">
        <v>44</v>
      </c>
      <c r="O2468" s="3" t="s">
        <v>8057</v>
      </c>
      <c r="P2468" s="3" t="s">
        <v>8058</v>
      </c>
      <c r="Q2468" s="3" t="s">
        <v>8149</v>
      </c>
      <c r="R2468" s="156">
        <v>8.14</v>
      </c>
      <c r="T2468" s="23" t="s">
        <v>54</v>
      </c>
      <c r="U2468" s="1" t="s">
        <v>54</v>
      </c>
      <c r="V2468" s="21">
        <v>13.57</v>
      </c>
      <c r="AB2468" s="22">
        <v>8.4700000000000006</v>
      </c>
      <c r="AC2468" s="22">
        <v>7.81</v>
      </c>
      <c r="AE2468" s="24">
        <v>13.57</v>
      </c>
      <c r="AN2468" s="25">
        <v>8.14</v>
      </c>
      <c r="AO2468" s="20" t="s">
        <v>47</v>
      </c>
      <c r="AP2468" s="24" t="s">
        <v>48</v>
      </c>
      <c r="AQ2468" s="20" t="e">
        <f>AVERAGE(SMALL(AE2468:AI2468,1),SMALL(AE2468:AI2468,2))</f>
        <v>#NUM!</v>
      </c>
      <c r="AR2468" s="20" t="e">
        <f>IF(R2468 &lt;=( AVERAGE(SMALL(AE2468:AI2468,1),SMALL(AE2468:AI2468,2))), R2468, "")</f>
        <v>#NUM!</v>
      </c>
      <c r="AS2468" s="20" t="e">
        <f>AVERAGE(SMALL(AJ2468:AM2468,1),SMALL(AJ2468:AM2468,2))</f>
        <v>#NUM!</v>
      </c>
      <c r="AT2468" s="20" t="e">
        <f>T2468*1.075</f>
        <v>#VALUE!</v>
      </c>
      <c r="AU2468" s="20" t="e">
        <f>U2468*1.075</f>
        <v>#VALUE!</v>
      </c>
      <c r="AV2468" s="22" t="e">
        <f>MIN(AN2468,AT2468,AU2468)</f>
        <v>#VALUE!</v>
      </c>
      <c r="AW2468" s="26" t="s">
        <v>49</v>
      </c>
      <c r="AX2468" s="20" t="s">
        <v>48</v>
      </c>
      <c r="AY2468" s="25">
        <v>8.14</v>
      </c>
      <c r="AZ2468" s="27">
        <f>IF(AND(AY2468&gt;0,AY2468&lt;=10),AY2468*0.25,IF(AND(AY2468&gt;10,AY2468&lt;=50),AY2468*0.17,IF(AND(AY2468&gt;10,AY2468&lt;=100),AY2468*0.12,IF(AY2468&gt;100,AY2468*0.1))))</f>
        <v>2.0350000000000001</v>
      </c>
      <c r="BA2468" s="3">
        <f>AZ2468+AY2468</f>
        <v>10.175000000000001</v>
      </c>
      <c r="BB2468" s="25">
        <f>BA2468+BA2468*0.08</f>
        <v>10.989000000000001</v>
      </c>
      <c r="BC2468" s="20" t="s">
        <v>12295</v>
      </c>
      <c r="BP2468" s="20"/>
      <c r="BQ2468" s="20"/>
      <c r="BR2468" s="20"/>
      <c r="BS2468" s="20"/>
      <c r="BT2468" s="20"/>
      <c r="BU2468" s="20"/>
      <c r="BV2468" s="20"/>
      <c r="BW2468" s="20"/>
      <c r="BX2468" s="20"/>
      <c r="BY2468" s="20"/>
      <c r="BZ2468" s="20"/>
      <c r="CA2468" s="20"/>
      <c r="CB2468" s="20"/>
      <c r="CC2468" s="20"/>
      <c r="CD2468" s="20"/>
      <c r="CE2468" s="20"/>
      <c r="CF2468" s="20"/>
      <c r="CG2468" s="20"/>
      <c r="CH2468" s="20"/>
      <c r="CI2468" s="20"/>
      <c r="CJ2468" s="20"/>
      <c r="CK2468" s="20"/>
      <c r="CL2468" s="20"/>
      <c r="CM2468" s="20"/>
      <c r="CN2468" s="20"/>
      <c r="CO2468" s="20"/>
      <c r="CP2468" s="20"/>
      <c r="CQ2468" s="20"/>
      <c r="CR2468" s="20"/>
      <c r="CS2468" s="20"/>
      <c r="CT2468" s="20"/>
      <c r="CU2468" s="20"/>
      <c r="CV2468" s="20"/>
      <c r="CW2468" s="20"/>
      <c r="CX2468" s="20"/>
      <c r="CY2468" s="20"/>
      <c r="CZ2468" s="20"/>
      <c r="DA2468" s="20"/>
      <c r="DB2468" s="20"/>
      <c r="DC2468" s="20"/>
      <c r="DD2468" s="20"/>
      <c r="DE2468" s="20"/>
      <c r="DF2468" s="20"/>
      <c r="DG2468" s="20"/>
      <c r="DH2468" s="20"/>
      <c r="DI2468" s="20"/>
      <c r="DJ2468" s="20"/>
      <c r="DK2468" s="20"/>
      <c r="DL2468" s="20"/>
    </row>
    <row r="2469" spans="1:116" ht="30" customHeight="1">
      <c r="A2469" s="4" t="s">
        <v>8053</v>
      </c>
      <c r="B2469" s="5">
        <v>2467</v>
      </c>
      <c r="C2469" s="6">
        <v>907</v>
      </c>
      <c r="D2469" s="6"/>
      <c r="E2469" s="43" t="s">
        <v>8106</v>
      </c>
      <c r="F2469" s="3" t="s">
        <v>8107</v>
      </c>
      <c r="G2469" s="3" t="s">
        <v>658</v>
      </c>
      <c r="H2469" s="3" t="s">
        <v>201</v>
      </c>
      <c r="I2469" s="3" t="s">
        <v>1437</v>
      </c>
      <c r="J2469" s="3" t="s">
        <v>8108</v>
      </c>
      <c r="K2469" s="6"/>
      <c r="L2469" s="3"/>
      <c r="M2469" s="6">
        <v>10</v>
      </c>
      <c r="N2469" s="3" t="s">
        <v>44</v>
      </c>
      <c r="O2469" s="3" t="s">
        <v>8057</v>
      </c>
      <c r="P2469" s="3" t="s">
        <v>8075</v>
      </c>
      <c r="Q2469" s="3" t="s">
        <v>8109</v>
      </c>
      <c r="R2469" s="156">
        <v>7</v>
      </c>
      <c r="T2469" s="23" t="s">
        <v>54</v>
      </c>
      <c r="U2469" s="1" t="s">
        <v>54</v>
      </c>
      <c r="V2469" s="21">
        <v>7.22</v>
      </c>
      <c r="AA2469" s="22">
        <v>7</v>
      </c>
      <c r="AD2469" s="22">
        <v>7.22</v>
      </c>
      <c r="AE2469" s="24">
        <v>7.22</v>
      </c>
      <c r="AF2469" s="20">
        <v>0.64600000000000002</v>
      </c>
      <c r="AN2469" s="25">
        <v>7</v>
      </c>
      <c r="AO2469" s="20" t="s">
        <v>47</v>
      </c>
      <c r="AP2469" s="24" t="s">
        <v>48</v>
      </c>
      <c r="AQ2469" s="20">
        <f>AVERAGE(SMALL(AE2469:AI2469,1),SMALL(AE2469:AI2469,2))</f>
        <v>3.9329999999999998</v>
      </c>
      <c r="AR2469" s="20" t="str">
        <f>IF(R2469 &lt;=( AVERAGE(SMALL(AE2469:AI2469,1),SMALL(AE2469:AI2469,2))), R2469, "")</f>
        <v/>
      </c>
      <c r="AS2469" s="20" t="e">
        <f>AVERAGE(SMALL(AJ2469:AM2469,1),SMALL(AJ2469:AM2469,2))</f>
        <v>#NUM!</v>
      </c>
      <c r="AT2469" s="20" t="e">
        <f>T2469*1.075</f>
        <v>#VALUE!</v>
      </c>
      <c r="AU2469" s="20" t="e">
        <f>U2469*1.075</f>
        <v>#VALUE!</v>
      </c>
      <c r="AV2469" s="22" t="e">
        <f>MIN(AN2469,AT2469,AU2469)</f>
        <v>#VALUE!</v>
      </c>
      <c r="AW2469" s="20" t="s">
        <v>207</v>
      </c>
      <c r="AX2469" s="20" t="s">
        <v>208</v>
      </c>
      <c r="AY2469" s="25">
        <v>3.9329999999999998</v>
      </c>
      <c r="AZ2469" s="27">
        <f>IF(AND(AY2469&gt;0,AY2469&lt;=10),AY2469*0.25,IF(AND(AY2469&gt;10,AY2469&lt;=50),AY2469*0.17,IF(AND(AY2469&gt;10,AY2469&lt;=100),AY2469*0.12,IF(AY2469&gt;100,AY2469*0.1))))</f>
        <v>0.98324999999999996</v>
      </c>
      <c r="BA2469" s="3">
        <f>AZ2469+AY2469</f>
        <v>4.9162499999999998</v>
      </c>
      <c r="BB2469" s="25">
        <f>BA2469+BA2469*0.08</f>
        <v>5.3095499999999998</v>
      </c>
      <c r="BC2469" s="20" t="s">
        <v>12295</v>
      </c>
      <c r="BP2469" s="20"/>
      <c r="BQ2469" s="20"/>
      <c r="BR2469" s="20"/>
      <c r="BS2469" s="20"/>
      <c r="BT2469" s="20"/>
      <c r="BU2469" s="20"/>
      <c r="BV2469" s="20"/>
      <c r="BW2469" s="20"/>
      <c r="BX2469" s="20"/>
      <c r="BY2469" s="20"/>
      <c r="BZ2469" s="20"/>
      <c r="CA2469" s="20"/>
      <c r="CB2469" s="20"/>
      <c r="CC2469" s="20"/>
      <c r="CD2469" s="20"/>
      <c r="CE2469" s="20"/>
      <c r="CF2469" s="20"/>
      <c r="CG2469" s="20"/>
      <c r="CH2469" s="20"/>
      <c r="CI2469" s="20"/>
      <c r="CJ2469" s="20"/>
      <c r="CK2469" s="20"/>
      <c r="CL2469" s="20"/>
      <c r="CM2469" s="20"/>
      <c r="CN2469" s="20"/>
      <c r="CO2469" s="20"/>
      <c r="CP2469" s="20"/>
      <c r="CQ2469" s="20"/>
      <c r="CR2469" s="20"/>
      <c r="CS2469" s="20"/>
      <c r="CT2469" s="20"/>
      <c r="CU2469" s="20"/>
      <c r="CV2469" s="20"/>
      <c r="CW2469" s="20"/>
      <c r="CX2469" s="20"/>
      <c r="CY2469" s="20"/>
      <c r="CZ2469" s="20"/>
      <c r="DA2469" s="20"/>
      <c r="DB2469" s="20"/>
      <c r="DC2469" s="20"/>
      <c r="DD2469" s="20"/>
      <c r="DE2469" s="20"/>
      <c r="DF2469" s="20"/>
      <c r="DG2469" s="20"/>
      <c r="DH2469" s="20"/>
      <c r="DI2469" s="20"/>
      <c r="DJ2469" s="20"/>
      <c r="DK2469" s="20"/>
      <c r="DL2469" s="20"/>
    </row>
    <row r="2470" spans="1:116" ht="30" customHeight="1">
      <c r="A2470" s="4" t="s">
        <v>8053</v>
      </c>
      <c r="B2470" s="5">
        <v>2468</v>
      </c>
      <c r="C2470" s="6">
        <v>907</v>
      </c>
      <c r="D2470" s="6"/>
      <c r="E2470" s="43" t="s">
        <v>8106</v>
      </c>
      <c r="F2470" s="3" t="s">
        <v>8107</v>
      </c>
      <c r="G2470" s="3" t="s">
        <v>658</v>
      </c>
      <c r="H2470" s="3" t="s">
        <v>201</v>
      </c>
      <c r="I2470" s="3" t="s">
        <v>1437</v>
      </c>
      <c r="J2470" s="3" t="s">
        <v>8110</v>
      </c>
      <c r="K2470" s="6"/>
      <c r="L2470" s="3"/>
      <c r="M2470" s="6">
        <v>100</v>
      </c>
      <c r="N2470" s="3" t="s">
        <v>44</v>
      </c>
      <c r="O2470" s="3" t="s">
        <v>8057</v>
      </c>
      <c r="P2470" s="3" t="s">
        <v>8075</v>
      </c>
      <c r="Q2470" s="3" t="s">
        <v>8109</v>
      </c>
      <c r="R2470" s="156">
        <v>71</v>
      </c>
      <c r="T2470" s="23">
        <v>68</v>
      </c>
      <c r="U2470" s="1">
        <v>68</v>
      </c>
      <c r="V2470" s="21">
        <v>72.150000000000006</v>
      </c>
      <c r="AA2470" s="22">
        <v>70</v>
      </c>
      <c r="AD2470" s="22">
        <v>72.150000000000006</v>
      </c>
      <c r="AE2470" s="24">
        <v>72.150000000000006</v>
      </c>
      <c r="AN2470" s="25">
        <v>70</v>
      </c>
      <c r="AO2470" s="20" t="s">
        <v>373</v>
      </c>
      <c r="AP2470" s="24" t="s">
        <v>374</v>
      </c>
      <c r="AQ2470" s="20" t="e">
        <f>AVERAGE(SMALL(AE2470:AI2470,1),SMALL(AE2470:AI2470,2))</f>
        <v>#NUM!</v>
      </c>
      <c r="AR2470" s="20" t="e">
        <f>IF(R2470 &lt;=( AVERAGE(SMALL(AE2470:AI2470,1),SMALL(AE2470:AI2470,2))), R2470, "")</f>
        <v>#NUM!</v>
      </c>
      <c r="AS2470" s="20" t="e">
        <f>AVERAGE(SMALL(AJ2470:AM2470,1),SMALL(AJ2470:AM2470,2))</f>
        <v>#NUM!</v>
      </c>
      <c r="AT2470" s="20">
        <f>T2470*1.075</f>
        <v>73.099999999999994</v>
      </c>
      <c r="AU2470" s="20">
        <f>U2470*1.075</f>
        <v>73.099999999999994</v>
      </c>
      <c r="AV2470" s="22">
        <f>MIN(AN2470,AT2470,AU2470)</f>
        <v>70</v>
      </c>
      <c r="AW2470" s="20" t="s">
        <v>373</v>
      </c>
      <c r="AX2470" s="20" t="s">
        <v>374</v>
      </c>
      <c r="AY2470" s="25">
        <v>70</v>
      </c>
      <c r="AZ2470" s="27">
        <f>IF(AND(AY2470&gt;0,AY2470&lt;=10),AY2470*0.25,IF(AND(AY2470&gt;10,AY2470&lt;=50),AY2470*0.17,IF(AND(AY2470&gt;10,AY2470&lt;=100),AY2470*0.12,IF(AY2470&gt;100,AY2470*0.1))))</f>
        <v>8.4</v>
      </c>
      <c r="BA2470" s="3">
        <f>AZ2470+AY2470</f>
        <v>78.400000000000006</v>
      </c>
      <c r="BB2470" s="25">
        <f>BA2470+BA2470*0.08</f>
        <v>84.672000000000011</v>
      </c>
      <c r="BC2470" s="20" t="s">
        <v>12295</v>
      </c>
      <c r="BP2470" s="20"/>
      <c r="BQ2470" s="20"/>
      <c r="BR2470" s="20"/>
      <c r="BS2470" s="20"/>
      <c r="BT2470" s="20"/>
      <c r="BU2470" s="20"/>
      <c r="BV2470" s="20"/>
      <c r="BW2470" s="20"/>
      <c r="BX2470" s="20"/>
      <c r="BY2470" s="20"/>
      <c r="BZ2470" s="20"/>
      <c r="CA2470" s="20"/>
      <c r="CB2470" s="20"/>
      <c r="CC2470" s="20"/>
      <c r="CD2470" s="20"/>
      <c r="CE2470" s="20"/>
      <c r="CF2470" s="20"/>
      <c r="CG2470" s="20"/>
      <c r="CH2470" s="20"/>
      <c r="CI2470" s="20"/>
      <c r="CJ2470" s="20"/>
      <c r="CK2470" s="20"/>
      <c r="CL2470" s="20"/>
      <c r="CM2470" s="20"/>
      <c r="CN2470" s="20"/>
      <c r="CO2470" s="20"/>
      <c r="CP2470" s="20"/>
      <c r="CQ2470" s="20"/>
      <c r="CR2470" s="20"/>
      <c r="CS2470" s="20"/>
      <c r="CT2470" s="20"/>
      <c r="CU2470" s="20"/>
      <c r="CV2470" s="20"/>
      <c r="CW2470" s="20"/>
      <c r="CX2470" s="20"/>
      <c r="CY2470" s="20"/>
      <c r="CZ2470" s="20"/>
      <c r="DA2470" s="20"/>
      <c r="DB2470" s="20"/>
      <c r="DC2470" s="20"/>
      <c r="DD2470" s="20"/>
      <c r="DE2470" s="20"/>
      <c r="DF2470" s="20"/>
      <c r="DG2470" s="20"/>
      <c r="DH2470" s="20"/>
      <c r="DI2470" s="20"/>
      <c r="DJ2470" s="20"/>
      <c r="DK2470" s="20"/>
      <c r="DL2470" s="20"/>
    </row>
    <row r="2471" spans="1:116" ht="30" customHeight="1">
      <c r="A2471" s="4" t="s">
        <v>8053</v>
      </c>
      <c r="B2471" s="5">
        <v>2469</v>
      </c>
      <c r="C2471" s="6">
        <v>4042</v>
      </c>
      <c r="D2471" s="6"/>
      <c r="E2471" s="43" t="s">
        <v>8106</v>
      </c>
      <c r="F2471" s="3" t="s">
        <v>8111</v>
      </c>
      <c r="G2471" s="3" t="s">
        <v>658</v>
      </c>
      <c r="H2471" s="3" t="s">
        <v>201</v>
      </c>
      <c r="I2471" s="3" t="s">
        <v>156</v>
      </c>
      <c r="J2471" s="3" t="s">
        <v>8074</v>
      </c>
      <c r="K2471" s="6"/>
      <c r="L2471" s="3"/>
      <c r="M2471" s="6">
        <v>16</v>
      </c>
      <c r="N2471" s="3" t="s">
        <v>44</v>
      </c>
      <c r="O2471" s="3" t="s">
        <v>8057</v>
      </c>
      <c r="P2471" s="3" t="s">
        <v>8058</v>
      </c>
      <c r="Q2471" s="3" t="s">
        <v>8112</v>
      </c>
      <c r="R2471" s="156">
        <v>3.3</v>
      </c>
      <c r="T2471" s="23">
        <v>4.37</v>
      </c>
      <c r="U2471" s="1">
        <v>4.37</v>
      </c>
      <c r="V2471" s="21">
        <v>3.3</v>
      </c>
      <c r="AD2471" s="22">
        <v>3.3</v>
      </c>
      <c r="AE2471" s="24">
        <v>3.3</v>
      </c>
      <c r="AN2471" s="25">
        <v>3.3</v>
      </c>
      <c r="AO2471" s="20" t="s">
        <v>47</v>
      </c>
      <c r="AP2471" s="24" t="s">
        <v>48</v>
      </c>
      <c r="AQ2471" s="20" t="e">
        <f>AVERAGE(SMALL(AE2471:AI2471,1),SMALL(AE2471:AI2471,2))</f>
        <v>#NUM!</v>
      </c>
      <c r="AR2471" s="20" t="e">
        <f>IF(R2471 &lt;=( AVERAGE(SMALL(AE2471:AI2471,1),SMALL(AE2471:AI2471,2))), R2471, "")</f>
        <v>#NUM!</v>
      </c>
      <c r="AS2471" s="20" t="e">
        <f>AVERAGE(SMALL(AJ2471:AM2471,1),SMALL(AJ2471:AM2471,2))</f>
        <v>#NUM!</v>
      </c>
      <c r="AT2471" s="20">
        <f>T2471*1.075</f>
        <v>4.6977500000000001</v>
      </c>
      <c r="AU2471" s="20">
        <f>U2471*1.075</f>
        <v>4.6977500000000001</v>
      </c>
      <c r="AV2471" s="22">
        <f>MIN(AN2471,AT2471,AU2471)</f>
        <v>3.3</v>
      </c>
      <c r="AW2471" s="20" t="s">
        <v>71</v>
      </c>
      <c r="AX2471" s="20" t="s">
        <v>72</v>
      </c>
      <c r="AY2471" s="25">
        <v>3.3</v>
      </c>
      <c r="AZ2471" s="27">
        <f>IF(AND(AY2471&gt;0,AY2471&lt;=10),AY2471*0.25,IF(AND(AY2471&gt;10,AY2471&lt;=50),AY2471*0.17,IF(AND(AY2471&gt;10,AY2471&lt;=100),AY2471*0.12,IF(AY2471&gt;100,AY2471*0.1))))</f>
        <v>0.82499999999999996</v>
      </c>
      <c r="BA2471" s="3">
        <f>AZ2471+AY2471</f>
        <v>4.125</v>
      </c>
      <c r="BB2471" s="25">
        <f>BA2471+BA2471*0.08</f>
        <v>4.4550000000000001</v>
      </c>
      <c r="BC2471" s="20" t="s">
        <v>12295</v>
      </c>
      <c r="BP2471" s="20"/>
      <c r="BQ2471" s="20"/>
      <c r="BR2471" s="20"/>
      <c r="BS2471" s="20"/>
      <c r="BT2471" s="20"/>
      <c r="BU2471" s="20"/>
      <c r="BV2471" s="20"/>
      <c r="BW2471" s="20"/>
      <c r="BX2471" s="20"/>
      <c r="BY2471" s="20"/>
      <c r="BZ2471" s="20"/>
      <c r="CA2471" s="20"/>
      <c r="CB2471" s="20"/>
      <c r="CC2471" s="20"/>
      <c r="CD2471" s="20"/>
      <c r="CE2471" s="20"/>
      <c r="CF2471" s="20"/>
      <c r="CG2471" s="20"/>
      <c r="CH2471" s="20"/>
      <c r="CI2471" s="20"/>
      <c r="CJ2471" s="20"/>
      <c r="CK2471" s="20"/>
      <c r="CL2471" s="20"/>
      <c r="CM2471" s="20"/>
      <c r="CN2471" s="20"/>
      <c r="CO2471" s="20"/>
      <c r="CP2471" s="20"/>
      <c r="CQ2471" s="20"/>
      <c r="CR2471" s="20"/>
      <c r="CS2471" s="20"/>
      <c r="CT2471" s="20"/>
      <c r="CU2471" s="20"/>
      <c r="CV2471" s="20"/>
      <c r="CW2471" s="20"/>
      <c r="CX2471" s="20"/>
      <c r="CY2471" s="20"/>
      <c r="CZ2471" s="20"/>
      <c r="DA2471" s="20"/>
      <c r="DB2471" s="20"/>
      <c r="DC2471" s="20"/>
      <c r="DD2471" s="20"/>
      <c r="DE2471" s="20"/>
      <c r="DF2471" s="20"/>
      <c r="DG2471" s="20"/>
      <c r="DH2471" s="20"/>
      <c r="DI2471" s="20"/>
      <c r="DJ2471" s="20"/>
      <c r="DK2471" s="20"/>
      <c r="DL2471" s="20"/>
    </row>
    <row r="2472" spans="1:116" ht="30" customHeight="1">
      <c r="A2472" s="4" t="s">
        <v>8053</v>
      </c>
      <c r="B2472" s="5">
        <v>2470</v>
      </c>
      <c r="C2472" s="6">
        <v>4042</v>
      </c>
      <c r="D2472" s="6"/>
      <c r="E2472" s="43" t="s">
        <v>8106</v>
      </c>
      <c r="F2472" s="3" t="s">
        <v>8111</v>
      </c>
      <c r="G2472" s="3" t="s">
        <v>658</v>
      </c>
      <c r="H2472" s="3" t="s">
        <v>201</v>
      </c>
      <c r="I2472" s="3" t="s">
        <v>156</v>
      </c>
      <c r="J2472" s="3" t="s">
        <v>8077</v>
      </c>
      <c r="K2472" s="6"/>
      <c r="L2472" s="3"/>
      <c r="M2472" s="6">
        <v>20</v>
      </c>
      <c r="N2472" s="3" t="s">
        <v>44</v>
      </c>
      <c r="O2472" s="3" t="s">
        <v>8057</v>
      </c>
      <c r="P2472" s="3" t="s">
        <v>8058</v>
      </c>
      <c r="Q2472" s="3" t="s">
        <v>8112</v>
      </c>
      <c r="R2472" s="156">
        <v>4.13</v>
      </c>
      <c r="T2472" s="23" t="s">
        <v>54</v>
      </c>
      <c r="U2472" s="1" t="s">
        <v>54</v>
      </c>
      <c r="V2472" s="21">
        <v>4.13</v>
      </c>
      <c r="AD2472" s="22">
        <v>4.13</v>
      </c>
      <c r="AE2472" s="24">
        <v>4.13</v>
      </c>
      <c r="AN2472" s="25">
        <v>4.13</v>
      </c>
      <c r="AO2472" s="20" t="s">
        <v>47</v>
      </c>
      <c r="AP2472" s="24" t="s">
        <v>48</v>
      </c>
      <c r="AQ2472" s="20" t="e">
        <f>AVERAGE(SMALL(AE2472:AI2472,1),SMALL(AE2472:AI2472,2))</f>
        <v>#NUM!</v>
      </c>
      <c r="AR2472" s="20" t="e">
        <f>IF(R2472 &lt;=( AVERAGE(SMALL(AE2472:AI2472,1),SMALL(AE2472:AI2472,2))), R2472, "")</f>
        <v>#NUM!</v>
      </c>
      <c r="AS2472" s="20" t="e">
        <f>AVERAGE(SMALL(AJ2472:AM2472,1),SMALL(AJ2472:AM2472,2))</f>
        <v>#NUM!</v>
      </c>
      <c r="AT2472" s="20" t="e">
        <f>T2472*1.075</f>
        <v>#VALUE!</v>
      </c>
      <c r="AU2472" s="20" t="e">
        <f>U2472*1.075</f>
        <v>#VALUE!</v>
      </c>
      <c r="AV2472" s="22" t="e">
        <f>MIN(AN2472,AT2472,AU2472)</f>
        <v>#VALUE!</v>
      </c>
      <c r="AW2472" s="26" t="s">
        <v>49</v>
      </c>
      <c r="AX2472" s="26" t="s">
        <v>48</v>
      </c>
      <c r="AY2472" s="25">
        <v>4.13</v>
      </c>
      <c r="AZ2472" s="27">
        <f>IF(AND(AY2472&gt;0,AY2472&lt;=10),AY2472*0.25,IF(AND(AY2472&gt;10,AY2472&lt;=50),AY2472*0.17,IF(AND(AY2472&gt;10,AY2472&lt;=100),AY2472*0.12,IF(AY2472&gt;100,AY2472*0.1))))</f>
        <v>1.0325</v>
      </c>
      <c r="BA2472" s="3">
        <f>AZ2472+AY2472</f>
        <v>5.1624999999999996</v>
      </c>
      <c r="BB2472" s="25">
        <f>BA2472+BA2472*0.08</f>
        <v>5.5754999999999999</v>
      </c>
      <c r="BC2472" s="20" t="s">
        <v>12295</v>
      </c>
      <c r="BP2472" s="20"/>
      <c r="BQ2472" s="20"/>
      <c r="BR2472" s="20"/>
      <c r="BS2472" s="20"/>
      <c r="BT2472" s="20"/>
      <c r="BU2472" s="20"/>
      <c r="BV2472" s="20"/>
      <c r="BW2472" s="20"/>
      <c r="BX2472" s="20"/>
      <c r="BY2472" s="20"/>
      <c r="BZ2472" s="20"/>
      <c r="CA2472" s="20"/>
      <c r="CB2472" s="20"/>
      <c r="CC2472" s="20"/>
      <c r="CD2472" s="20"/>
      <c r="CE2472" s="20"/>
      <c r="CF2472" s="20"/>
      <c r="CG2472" s="20"/>
      <c r="CH2472" s="20"/>
      <c r="CI2472" s="20"/>
      <c r="CJ2472" s="20"/>
      <c r="CK2472" s="20"/>
      <c r="CL2472" s="20"/>
      <c r="CM2472" s="20"/>
      <c r="CN2472" s="20"/>
      <c r="CO2472" s="20"/>
      <c r="CP2472" s="20"/>
      <c r="CQ2472" s="20"/>
      <c r="CR2472" s="20"/>
      <c r="CS2472" s="20"/>
      <c r="CT2472" s="20"/>
      <c r="CU2472" s="20"/>
      <c r="CV2472" s="20"/>
      <c r="CW2472" s="20"/>
      <c r="CX2472" s="20"/>
      <c r="CY2472" s="20"/>
      <c r="CZ2472" s="20"/>
      <c r="DA2472" s="20"/>
      <c r="DB2472" s="20"/>
      <c r="DC2472" s="20"/>
      <c r="DD2472" s="20"/>
      <c r="DE2472" s="20"/>
      <c r="DF2472" s="20"/>
      <c r="DG2472" s="20"/>
      <c r="DH2472" s="20"/>
      <c r="DI2472" s="20"/>
      <c r="DJ2472" s="20"/>
      <c r="DK2472" s="20"/>
      <c r="DL2472" s="20"/>
    </row>
    <row r="2473" spans="1:116" ht="30" customHeight="1">
      <c r="A2473" s="4" t="s">
        <v>8053</v>
      </c>
      <c r="B2473" s="5">
        <v>2471</v>
      </c>
      <c r="C2473" s="6">
        <v>4042</v>
      </c>
      <c r="D2473" s="6"/>
      <c r="E2473" s="43" t="s">
        <v>8106</v>
      </c>
      <c r="F2473" s="3" t="s">
        <v>8111</v>
      </c>
      <c r="G2473" s="3" t="s">
        <v>658</v>
      </c>
      <c r="H2473" s="3" t="s">
        <v>201</v>
      </c>
      <c r="I2473" s="3" t="s">
        <v>156</v>
      </c>
      <c r="J2473" s="3" t="s">
        <v>8078</v>
      </c>
      <c r="K2473" s="6"/>
      <c r="L2473" s="3"/>
      <c r="M2473" s="6">
        <v>100</v>
      </c>
      <c r="N2473" s="3" t="s">
        <v>44</v>
      </c>
      <c r="O2473" s="3" t="s">
        <v>8057</v>
      </c>
      <c r="P2473" s="3" t="s">
        <v>8058</v>
      </c>
      <c r="Q2473" s="3" t="s">
        <v>8112</v>
      </c>
      <c r="R2473" s="156">
        <v>20.63</v>
      </c>
      <c r="T2473" s="23" t="s">
        <v>54</v>
      </c>
      <c r="U2473" s="1" t="s">
        <v>54</v>
      </c>
      <c r="V2473" s="21">
        <v>20.63</v>
      </c>
      <c r="AD2473" s="22">
        <v>20.63</v>
      </c>
      <c r="AE2473" s="24">
        <v>20.63</v>
      </c>
      <c r="AN2473" s="25">
        <v>20.63</v>
      </c>
      <c r="AO2473" s="20" t="s">
        <v>47</v>
      </c>
      <c r="AP2473" s="24" t="s">
        <v>48</v>
      </c>
      <c r="AQ2473" s="20" t="e">
        <f>AVERAGE(SMALL(AE2473:AI2473,1),SMALL(AE2473:AI2473,2))</f>
        <v>#NUM!</v>
      </c>
      <c r="AR2473" s="20" t="e">
        <f>IF(R2473 &lt;=( AVERAGE(SMALL(AE2473:AI2473,1),SMALL(AE2473:AI2473,2))), R2473, "")</f>
        <v>#NUM!</v>
      </c>
      <c r="AS2473" s="20" t="e">
        <f>AVERAGE(SMALL(AJ2473:AM2473,1),SMALL(AJ2473:AM2473,2))</f>
        <v>#NUM!</v>
      </c>
      <c r="AT2473" s="20" t="e">
        <f>T2473*1.075</f>
        <v>#VALUE!</v>
      </c>
      <c r="AU2473" s="20" t="e">
        <f>U2473*1.075</f>
        <v>#VALUE!</v>
      </c>
      <c r="AV2473" s="22" t="e">
        <f>MIN(AN2473,AT2473,AU2473)</f>
        <v>#VALUE!</v>
      </c>
      <c r="AW2473" s="26" t="s">
        <v>49</v>
      </c>
      <c r="AX2473" s="26" t="s">
        <v>48</v>
      </c>
      <c r="AY2473" s="25">
        <v>20.63</v>
      </c>
      <c r="AZ2473" s="27">
        <f>IF(AND(AY2473&gt;0,AY2473&lt;=10),AY2473*0.25,IF(AND(AY2473&gt;10,AY2473&lt;=50),AY2473*0.17,IF(AND(AY2473&gt;10,AY2473&lt;=100),AY2473*0.12,IF(AY2473&gt;100,AY2473*0.1))))</f>
        <v>3.5070999999999999</v>
      </c>
      <c r="BA2473" s="3">
        <f>AZ2473+AY2473</f>
        <v>24.1371</v>
      </c>
      <c r="BB2473" s="25">
        <f>BA2473+BA2473*0.08</f>
        <v>26.068068</v>
      </c>
      <c r="BC2473" s="20" t="s">
        <v>12295</v>
      </c>
      <c r="BP2473" s="20"/>
      <c r="BQ2473" s="20"/>
      <c r="BR2473" s="20"/>
      <c r="BS2473" s="20"/>
      <c r="BT2473" s="20"/>
      <c r="BU2473" s="20"/>
      <c r="BV2473" s="20"/>
      <c r="BW2473" s="20"/>
      <c r="BX2473" s="20"/>
      <c r="BY2473" s="20"/>
      <c r="BZ2473" s="20"/>
      <c r="CA2473" s="20"/>
      <c r="CB2473" s="20"/>
      <c r="CC2473" s="20"/>
      <c r="CD2473" s="20"/>
      <c r="CE2473" s="20"/>
      <c r="CF2473" s="20"/>
      <c r="CG2473" s="20"/>
      <c r="CH2473" s="20"/>
      <c r="CI2473" s="20"/>
      <c r="CJ2473" s="20"/>
      <c r="CK2473" s="20"/>
      <c r="CL2473" s="20"/>
      <c r="CM2473" s="20"/>
      <c r="CN2473" s="20"/>
      <c r="CO2473" s="20"/>
      <c r="CP2473" s="20"/>
      <c r="CQ2473" s="20"/>
      <c r="CR2473" s="20"/>
      <c r="CS2473" s="20"/>
      <c r="CT2473" s="20"/>
      <c r="CU2473" s="20"/>
      <c r="CV2473" s="20"/>
      <c r="CW2473" s="20"/>
      <c r="CX2473" s="20"/>
      <c r="CY2473" s="20"/>
      <c r="CZ2473" s="20"/>
      <c r="DA2473" s="20"/>
      <c r="DB2473" s="20"/>
      <c r="DC2473" s="20"/>
      <c r="DD2473" s="20"/>
      <c r="DE2473" s="20"/>
      <c r="DF2473" s="20"/>
      <c r="DG2473" s="20"/>
      <c r="DH2473" s="20"/>
      <c r="DI2473" s="20"/>
      <c r="DJ2473" s="20"/>
      <c r="DK2473" s="20"/>
      <c r="DL2473" s="20"/>
    </row>
    <row r="2474" spans="1:116" ht="30" customHeight="1">
      <c r="A2474" s="4" t="s">
        <v>8053</v>
      </c>
      <c r="B2474" s="5">
        <v>2472</v>
      </c>
      <c r="C2474" s="116">
        <v>548</v>
      </c>
      <c r="D2474" s="116"/>
      <c r="E2474" s="43" t="s">
        <v>8136</v>
      </c>
      <c r="F2474" s="3" t="s">
        <v>8137</v>
      </c>
      <c r="G2474" s="3" t="s">
        <v>92</v>
      </c>
      <c r="H2474" s="3" t="s">
        <v>85</v>
      </c>
      <c r="I2474" s="3" t="s">
        <v>1437</v>
      </c>
      <c r="J2474" s="3" t="s">
        <v>8138</v>
      </c>
      <c r="K2474" s="6"/>
      <c r="L2474" s="3"/>
      <c r="M2474" s="6">
        <v>10</v>
      </c>
      <c r="N2474" s="3" t="s">
        <v>44</v>
      </c>
      <c r="O2474" s="3" t="s">
        <v>8057</v>
      </c>
      <c r="P2474" s="3" t="s">
        <v>8075</v>
      </c>
      <c r="Q2474" s="3" t="s">
        <v>8139</v>
      </c>
      <c r="R2474" s="156">
        <v>9.89</v>
      </c>
      <c r="T2474" s="23">
        <v>9.1999999999999993</v>
      </c>
      <c r="U2474" s="1">
        <v>9.1999999999999993</v>
      </c>
      <c r="V2474" s="21">
        <v>84.64</v>
      </c>
      <c r="AA2474" s="22">
        <v>10</v>
      </c>
      <c r="AB2474" s="22">
        <v>10</v>
      </c>
      <c r="AC2474" s="22">
        <v>10.8</v>
      </c>
      <c r="AE2474" s="24">
        <v>84.64</v>
      </c>
      <c r="AI2474" s="20">
        <v>48.82</v>
      </c>
      <c r="AN2474" s="25">
        <v>9.89</v>
      </c>
      <c r="AO2474" s="20" t="s">
        <v>47</v>
      </c>
      <c r="AP2474" s="24" t="s">
        <v>48</v>
      </c>
      <c r="AQ2474" s="20">
        <f>AVERAGE(SMALL(AE2474:AI2474,1),SMALL(AE2474:AI2474,2))</f>
        <v>66.73</v>
      </c>
      <c r="AR2474" s="20">
        <f>IF(R2474 &lt;=( AVERAGE(SMALL(AE2474:AI2474,1),SMALL(AE2474:AI2474,2))), R2474, "")</f>
        <v>9.89</v>
      </c>
      <c r="AS2474" s="20" t="e">
        <f>AVERAGE(SMALL(AJ2474:AM2474,1),SMALL(AJ2474:AM2474,2))</f>
        <v>#NUM!</v>
      </c>
      <c r="AT2474" s="20">
        <f>T2474*1.075</f>
        <v>9.8899999999999988</v>
      </c>
      <c r="AU2474" s="20">
        <f>U2474*1.075</f>
        <v>9.8899999999999988</v>
      </c>
      <c r="AV2474" s="22">
        <f>MIN(AN2474,AT2474,AU2474)</f>
        <v>9.8899999999999988</v>
      </c>
      <c r="AW2474" s="20" t="s">
        <v>71</v>
      </c>
      <c r="AX2474" s="20" t="s">
        <v>72</v>
      </c>
      <c r="AY2474" s="25">
        <v>9.89</v>
      </c>
      <c r="AZ2474" s="27">
        <f>IF(AND(AY2474&gt;0,AY2474&lt;=10),AY2474*0.25,IF(AND(AY2474&gt;10,AY2474&lt;=50),AY2474*0.17,IF(AND(AY2474&gt;10,AY2474&lt;=100),AY2474*0.12,IF(AY2474&gt;100,AY2474*0.1))))</f>
        <v>2.4725000000000001</v>
      </c>
      <c r="BA2474" s="3">
        <f>AZ2474+AY2474</f>
        <v>12.362500000000001</v>
      </c>
      <c r="BB2474" s="25">
        <f>BA2474+BA2474*0.08</f>
        <v>13.351500000000001</v>
      </c>
      <c r="BC2474" s="20" t="s">
        <v>12295</v>
      </c>
      <c r="BP2474" s="20"/>
      <c r="BQ2474" s="20"/>
      <c r="BR2474" s="20"/>
      <c r="BS2474" s="20"/>
      <c r="BT2474" s="20"/>
      <c r="BU2474" s="20"/>
      <c r="BV2474" s="20"/>
      <c r="BW2474" s="20"/>
      <c r="BX2474" s="20"/>
      <c r="BY2474" s="20"/>
      <c r="BZ2474" s="20"/>
      <c r="CA2474" s="20"/>
      <c r="CB2474" s="20"/>
      <c r="CC2474" s="20"/>
      <c r="CD2474" s="20"/>
      <c r="CE2474" s="20"/>
      <c r="CF2474" s="20"/>
      <c r="CG2474" s="20"/>
      <c r="CH2474" s="20"/>
      <c r="CI2474" s="20"/>
      <c r="CJ2474" s="20"/>
      <c r="CK2474" s="20"/>
      <c r="CL2474" s="20"/>
      <c r="CM2474" s="20"/>
      <c r="CN2474" s="20"/>
      <c r="CO2474" s="20"/>
      <c r="CP2474" s="20"/>
      <c r="CQ2474" s="20"/>
      <c r="CR2474" s="20"/>
      <c r="CS2474" s="20"/>
      <c r="CT2474" s="20"/>
      <c r="CU2474" s="20"/>
      <c r="CV2474" s="20"/>
      <c r="CW2474" s="20"/>
      <c r="CX2474" s="20"/>
      <c r="CY2474" s="20"/>
      <c r="CZ2474" s="20"/>
      <c r="DA2474" s="20"/>
      <c r="DB2474" s="20"/>
      <c r="DC2474" s="20"/>
      <c r="DD2474" s="20"/>
      <c r="DE2474" s="20"/>
      <c r="DF2474" s="20"/>
      <c r="DG2474" s="20"/>
      <c r="DH2474" s="20"/>
      <c r="DI2474" s="20"/>
      <c r="DJ2474" s="20"/>
      <c r="DK2474" s="20"/>
      <c r="DL2474" s="20"/>
    </row>
    <row r="2475" spans="1:116" ht="30" customHeight="1">
      <c r="A2475" s="4" t="s">
        <v>8053</v>
      </c>
      <c r="B2475" s="5">
        <v>2473</v>
      </c>
      <c r="C2475" s="116">
        <v>548</v>
      </c>
      <c r="D2475" s="116"/>
      <c r="E2475" s="43" t="s">
        <v>8136</v>
      </c>
      <c r="F2475" s="3" t="s">
        <v>8137</v>
      </c>
      <c r="G2475" s="3" t="s">
        <v>92</v>
      </c>
      <c r="H2475" s="3" t="s">
        <v>85</v>
      </c>
      <c r="I2475" s="3" t="s">
        <v>1437</v>
      </c>
      <c r="J2475" s="3" t="s">
        <v>8140</v>
      </c>
      <c r="K2475" s="6"/>
      <c r="L2475" s="3"/>
      <c r="M2475" s="6">
        <v>100</v>
      </c>
      <c r="N2475" s="3" t="s">
        <v>44</v>
      </c>
      <c r="O2475" s="3" t="s">
        <v>8057</v>
      </c>
      <c r="P2475" s="3" t="s">
        <v>8075</v>
      </c>
      <c r="Q2475" s="3" t="s">
        <v>8139</v>
      </c>
      <c r="R2475" s="156">
        <v>98.9</v>
      </c>
      <c r="T2475" s="23" t="s">
        <v>54</v>
      </c>
      <c r="U2475" s="1" t="s">
        <v>54</v>
      </c>
      <c r="AA2475" s="22">
        <v>100</v>
      </c>
      <c r="AB2475" s="22">
        <v>100</v>
      </c>
      <c r="AC2475" s="22">
        <v>108</v>
      </c>
      <c r="AI2475" s="20">
        <v>488.2</v>
      </c>
      <c r="AK2475" s="20">
        <v>99.99</v>
      </c>
      <c r="AN2475" s="25">
        <v>98.9</v>
      </c>
      <c r="AO2475" s="20" t="s">
        <v>47</v>
      </c>
      <c r="AP2475" s="24" t="s">
        <v>48</v>
      </c>
      <c r="AQ2475" s="20" t="e">
        <f>AVERAGE(SMALL(AE2475:AI2475,1),SMALL(AE2475:AI2475,2))</f>
        <v>#NUM!</v>
      </c>
      <c r="AR2475" s="20" t="e">
        <f>IF(R2475 &lt;=( AVERAGE(SMALL(AE2475:AI2475,1),SMALL(AE2475:AI2475,2))), R2475, "")</f>
        <v>#NUM!</v>
      </c>
      <c r="AS2475" s="20" t="e">
        <f>AVERAGE(SMALL(AJ2475:AM2475,1),SMALL(AJ2475:AM2475,2))</f>
        <v>#NUM!</v>
      </c>
      <c r="AT2475" s="20" t="e">
        <f>T2475*1.075</f>
        <v>#VALUE!</v>
      </c>
      <c r="AU2475" s="20" t="e">
        <f>U2475*1.075</f>
        <v>#VALUE!</v>
      </c>
      <c r="AV2475" s="22" t="e">
        <f>MIN(AN2475,AT2475,AU2475)</f>
        <v>#VALUE!</v>
      </c>
      <c r="AW2475" s="20" t="s">
        <v>71</v>
      </c>
      <c r="AX2475" s="20" t="s">
        <v>72</v>
      </c>
      <c r="AY2475" s="25">
        <v>98.9</v>
      </c>
      <c r="AZ2475" s="27">
        <f>IF(AND(AY2475&gt;0,AY2475&lt;=10),AY2475*0.25,IF(AND(AY2475&gt;10,AY2475&lt;=50),AY2475*0.17,IF(AND(AY2475&gt;10,AY2475&lt;=100),AY2475*0.12,IF(AY2475&gt;100,AY2475*0.1))))</f>
        <v>11.868</v>
      </c>
      <c r="BA2475" s="3">
        <f>AZ2475+AY2475</f>
        <v>110.768</v>
      </c>
      <c r="BB2475" s="25">
        <f>BA2475+BA2475*0.08</f>
        <v>119.62944</v>
      </c>
      <c r="BC2475" s="20" t="s">
        <v>12295</v>
      </c>
      <c r="BP2475" s="20"/>
      <c r="BQ2475" s="20"/>
      <c r="BR2475" s="20"/>
      <c r="BS2475" s="20"/>
      <c r="BT2475" s="20"/>
      <c r="BU2475" s="20"/>
      <c r="BV2475" s="20"/>
      <c r="BW2475" s="20"/>
      <c r="BX2475" s="20"/>
      <c r="BY2475" s="20"/>
      <c r="BZ2475" s="20"/>
      <c r="CA2475" s="20"/>
      <c r="CB2475" s="20"/>
      <c r="CC2475" s="20"/>
      <c r="CD2475" s="20"/>
      <c r="CE2475" s="20"/>
      <c r="CF2475" s="20"/>
      <c r="CG2475" s="20"/>
      <c r="CH2475" s="20"/>
      <c r="CI2475" s="20"/>
      <c r="CJ2475" s="20"/>
      <c r="CK2475" s="20"/>
      <c r="CL2475" s="20"/>
      <c r="CM2475" s="20"/>
      <c r="CN2475" s="20"/>
      <c r="CO2475" s="20"/>
      <c r="CP2475" s="20"/>
      <c r="CQ2475" s="20"/>
      <c r="CR2475" s="20"/>
      <c r="CS2475" s="20"/>
      <c r="CT2475" s="20"/>
      <c r="CU2475" s="20"/>
      <c r="CV2475" s="20"/>
      <c r="CW2475" s="20"/>
      <c r="CX2475" s="20"/>
      <c r="CY2475" s="20"/>
      <c r="CZ2475" s="20"/>
      <c r="DA2475" s="20"/>
      <c r="DB2475" s="20"/>
      <c r="DC2475" s="20"/>
      <c r="DD2475" s="20"/>
      <c r="DE2475" s="20"/>
      <c r="DF2475" s="20"/>
      <c r="DG2475" s="20"/>
      <c r="DH2475" s="20"/>
      <c r="DI2475" s="20"/>
      <c r="DJ2475" s="20"/>
      <c r="DK2475" s="20"/>
      <c r="DL2475" s="20"/>
    </row>
    <row r="2476" spans="1:116" ht="30" customHeight="1">
      <c r="A2476" s="4" t="s">
        <v>8053</v>
      </c>
      <c r="B2476" s="5">
        <v>2474</v>
      </c>
      <c r="C2476" s="6">
        <v>5167</v>
      </c>
      <c r="D2476" s="6"/>
      <c r="E2476" s="43" t="s">
        <v>8187</v>
      </c>
      <c r="F2476" s="3" t="s">
        <v>8188</v>
      </c>
      <c r="G2476" s="3" t="s">
        <v>6076</v>
      </c>
      <c r="H2476" s="3" t="s">
        <v>6082</v>
      </c>
      <c r="I2476" s="3" t="s">
        <v>102</v>
      </c>
      <c r="J2476" s="3" t="s">
        <v>396</v>
      </c>
      <c r="K2476" s="6"/>
      <c r="L2476" s="3"/>
      <c r="M2476" s="6">
        <v>30</v>
      </c>
      <c r="N2476" s="3" t="s">
        <v>44</v>
      </c>
      <c r="O2476" s="3" t="s">
        <v>8057</v>
      </c>
      <c r="P2476" s="3" t="s">
        <v>8082</v>
      </c>
      <c r="Q2476" s="3" t="s">
        <v>8189</v>
      </c>
      <c r="R2476" s="156">
        <v>5.8</v>
      </c>
      <c r="T2476" s="23">
        <v>5.8</v>
      </c>
      <c r="U2476" s="1">
        <v>5.8</v>
      </c>
      <c r="V2476" s="21">
        <v>6.8</v>
      </c>
      <c r="AB2476" s="22">
        <v>7.07</v>
      </c>
      <c r="AE2476" s="24">
        <v>6.8</v>
      </c>
      <c r="AN2476" s="25">
        <v>5.8</v>
      </c>
      <c r="AO2476" s="20" t="s">
        <v>47</v>
      </c>
      <c r="AP2476" s="24" t="s">
        <v>48</v>
      </c>
      <c r="AQ2476" s="20" t="e">
        <f>AVERAGE(SMALL(AE2476:AI2476,1),SMALL(AE2476:AI2476,2))</f>
        <v>#NUM!</v>
      </c>
      <c r="AR2476" s="20" t="e">
        <f>IF(R2476 &lt;=( AVERAGE(SMALL(AE2476:AI2476,1),SMALL(AE2476:AI2476,2))), R2476, "")</f>
        <v>#NUM!</v>
      </c>
      <c r="AS2476" s="20" t="e">
        <f>AVERAGE(SMALL(AJ2476:AM2476,1),SMALL(AJ2476:AM2476,2))</f>
        <v>#NUM!</v>
      </c>
      <c r="AT2476" s="20">
        <f>T2476*1.075</f>
        <v>6.2349999999999994</v>
      </c>
      <c r="AU2476" s="20">
        <f>U2476*1.075</f>
        <v>6.2349999999999994</v>
      </c>
      <c r="AV2476" s="22">
        <f>MIN(AN2476,AT2476,AU2476)</f>
        <v>5.8</v>
      </c>
      <c r="AW2476" s="26" t="s">
        <v>49</v>
      </c>
      <c r="AX2476" s="20" t="s">
        <v>48</v>
      </c>
      <c r="AY2476" s="25">
        <v>5.8</v>
      </c>
      <c r="AZ2476" s="27">
        <f>IF(AND(AY2476&gt;0,AY2476&lt;=10),AY2476*0.25,IF(AND(AY2476&gt;10,AY2476&lt;=50),AY2476*0.17,IF(AND(AY2476&gt;10,AY2476&lt;=100),AY2476*0.12,IF(AY2476&gt;100,AY2476*0.1))))</f>
        <v>1.45</v>
      </c>
      <c r="BA2476" s="3">
        <f>AZ2476+AY2476</f>
        <v>7.25</v>
      </c>
      <c r="BB2476" s="25">
        <f>BA2476+BA2476*0.08</f>
        <v>7.83</v>
      </c>
      <c r="BC2476" s="20" t="s">
        <v>12295</v>
      </c>
      <c r="BP2476" s="20"/>
      <c r="BQ2476" s="20"/>
      <c r="BR2476" s="20"/>
      <c r="BS2476" s="20"/>
      <c r="BT2476" s="20"/>
      <c r="BU2476" s="20"/>
      <c r="BV2476" s="20"/>
      <c r="BW2476" s="20"/>
      <c r="BX2476" s="20"/>
      <c r="BY2476" s="20"/>
      <c r="BZ2476" s="20"/>
      <c r="CA2476" s="20"/>
      <c r="CB2476" s="20"/>
      <c r="CC2476" s="20"/>
      <c r="CD2476" s="20"/>
      <c r="CE2476" s="20"/>
      <c r="CF2476" s="20"/>
      <c r="CG2476" s="20"/>
      <c r="CH2476" s="20"/>
      <c r="CI2476" s="20"/>
      <c r="CJ2476" s="20"/>
      <c r="CK2476" s="20"/>
      <c r="CL2476" s="20"/>
      <c r="CM2476" s="20"/>
      <c r="CN2476" s="20"/>
      <c r="CO2476" s="20"/>
      <c r="CP2476" s="20"/>
      <c r="CQ2476" s="20"/>
      <c r="CR2476" s="20"/>
      <c r="CS2476" s="20"/>
      <c r="CT2476" s="20"/>
      <c r="CU2476" s="20"/>
      <c r="CV2476" s="20"/>
      <c r="CW2476" s="20"/>
      <c r="CX2476" s="20"/>
      <c r="CY2476" s="20"/>
      <c r="CZ2476" s="20"/>
      <c r="DA2476" s="20"/>
      <c r="DB2476" s="20"/>
      <c r="DC2476" s="20"/>
      <c r="DD2476" s="20"/>
      <c r="DE2476" s="20"/>
      <c r="DF2476" s="20"/>
      <c r="DG2476" s="20"/>
      <c r="DH2476" s="20"/>
      <c r="DI2476" s="20"/>
      <c r="DJ2476" s="20"/>
      <c r="DK2476" s="20"/>
      <c r="DL2476" s="20"/>
    </row>
    <row r="2477" spans="1:116" ht="30" customHeight="1">
      <c r="A2477" s="4" t="s">
        <v>8053</v>
      </c>
      <c r="B2477" s="5">
        <v>2475</v>
      </c>
      <c r="C2477" s="6">
        <v>5166</v>
      </c>
      <c r="D2477" s="6"/>
      <c r="E2477" s="43" t="s">
        <v>8187</v>
      </c>
      <c r="F2477" s="3" t="s">
        <v>8188</v>
      </c>
      <c r="G2477" s="3" t="s">
        <v>6076</v>
      </c>
      <c r="H2477" s="3" t="s">
        <v>8190</v>
      </c>
      <c r="I2477" s="3" t="s">
        <v>102</v>
      </c>
      <c r="J2477" s="3" t="s">
        <v>396</v>
      </c>
      <c r="K2477" s="6"/>
      <c r="L2477" s="3"/>
      <c r="M2477" s="6">
        <v>30</v>
      </c>
      <c r="N2477" s="3" t="s">
        <v>44</v>
      </c>
      <c r="O2477" s="3" t="s">
        <v>8057</v>
      </c>
      <c r="P2477" s="3" t="s">
        <v>8082</v>
      </c>
      <c r="Q2477" s="3" t="s">
        <v>8191</v>
      </c>
      <c r="R2477" s="156">
        <v>8.09</v>
      </c>
      <c r="T2477" s="23">
        <v>7.25</v>
      </c>
      <c r="U2477" s="1">
        <v>7.25</v>
      </c>
      <c r="V2477" s="21">
        <v>8.09</v>
      </c>
      <c r="AE2477" s="24">
        <v>8.09</v>
      </c>
      <c r="AN2477" s="25">
        <v>8.09</v>
      </c>
      <c r="AO2477" s="20" t="s">
        <v>47</v>
      </c>
      <c r="AP2477" s="24" t="s">
        <v>48</v>
      </c>
      <c r="AQ2477" s="20" t="e">
        <f>AVERAGE(SMALL(AE2477:AI2477,1),SMALL(AE2477:AI2477,2))</f>
        <v>#NUM!</v>
      </c>
      <c r="AR2477" s="20" t="e">
        <f>IF(R2477 &lt;=( AVERAGE(SMALL(AE2477:AI2477,1),SMALL(AE2477:AI2477,2))), R2477, "")</f>
        <v>#NUM!</v>
      </c>
      <c r="AS2477" s="20" t="e">
        <f>AVERAGE(SMALL(AJ2477:AM2477,1),SMALL(AJ2477:AM2477,2))</f>
        <v>#NUM!</v>
      </c>
      <c r="AT2477" s="20">
        <f>T2477*1.075</f>
        <v>7.7937499999999993</v>
      </c>
      <c r="AU2477" s="20">
        <f>U2477*1.075</f>
        <v>7.7937499999999993</v>
      </c>
      <c r="AV2477" s="22">
        <f>MIN(AN2477,AT2477,AU2477)</f>
        <v>7.7937499999999993</v>
      </c>
      <c r="AW2477" s="20" t="s">
        <v>71</v>
      </c>
      <c r="AX2477" s="20" t="s">
        <v>72</v>
      </c>
      <c r="AY2477" s="25">
        <v>7.79</v>
      </c>
      <c r="AZ2477" s="27">
        <f>IF(AND(AY2477&gt;0,AY2477&lt;=10),AY2477*0.25,IF(AND(AY2477&gt;10,AY2477&lt;=50),AY2477*0.17,IF(AND(AY2477&gt;10,AY2477&lt;=100),AY2477*0.12,IF(AY2477&gt;100,AY2477*0.1))))</f>
        <v>1.9475</v>
      </c>
      <c r="BA2477" s="3">
        <f>AZ2477+AY2477</f>
        <v>9.7375000000000007</v>
      </c>
      <c r="BB2477" s="25">
        <f>BA2477+BA2477*0.08</f>
        <v>10.516500000000001</v>
      </c>
      <c r="BC2477" s="20" t="s">
        <v>12295</v>
      </c>
      <c r="BP2477" s="20"/>
      <c r="BQ2477" s="20"/>
      <c r="BR2477" s="20"/>
      <c r="BS2477" s="20"/>
      <c r="BT2477" s="20"/>
      <c r="BU2477" s="20"/>
      <c r="BV2477" s="20"/>
      <c r="BW2477" s="20"/>
      <c r="BX2477" s="20"/>
      <c r="BY2477" s="20"/>
      <c r="BZ2477" s="20"/>
      <c r="CA2477" s="20"/>
      <c r="CB2477" s="20"/>
      <c r="CC2477" s="20"/>
      <c r="CD2477" s="20"/>
      <c r="CE2477" s="20"/>
      <c r="CF2477" s="20"/>
      <c r="CG2477" s="20"/>
      <c r="CH2477" s="20"/>
      <c r="CI2477" s="20"/>
      <c r="CJ2477" s="20"/>
      <c r="CK2477" s="20"/>
      <c r="CL2477" s="20"/>
      <c r="CM2477" s="20"/>
      <c r="CN2477" s="20"/>
      <c r="CO2477" s="20"/>
      <c r="CP2477" s="20"/>
      <c r="CQ2477" s="20"/>
      <c r="CR2477" s="20"/>
      <c r="CS2477" s="20"/>
      <c r="CT2477" s="20"/>
      <c r="CU2477" s="20"/>
      <c r="CV2477" s="20"/>
      <c r="CW2477" s="20"/>
      <c r="CX2477" s="20"/>
      <c r="CY2477" s="20"/>
      <c r="CZ2477" s="20"/>
      <c r="DA2477" s="20"/>
      <c r="DB2477" s="20"/>
      <c r="DC2477" s="20"/>
      <c r="DD2477" s="20"/>
      <c r="DE2477" s="20"/>
      <c r="DF2477" s="20"/>
      <c r="DG2477" s="20"/>
      <c r="DH2477" s="20"/>
      <c r="DI2477" s="20"/>
      <c r="DJ2477" s="20"/>
      <c r="DK2477" s="20"/>
      <c r="DL2477" s="20"/>
    </row>
    <row r="2478" spans="1:116" ht="30" customHeight="1">
      <c r="A2478" s="4" t="s">
        <v>8053</v>
      </c>
      <c r="B2478" s="5">
        <v>2476</v>
      </c>
      <c r="C2478" s="6">
        <v>975</v>
      </c>
      <c r="D2478" s="6"/>
      <c r="E2478" s="43" t="s">
        <v>8165</v>
      </c>
      <c r="F2478" s="3" t="s">
        <v>840</v>
      </c>
      <c r="G2478" s="3" t="s">
        <v>841</v>
      </c>
      <c r="H2478" s="3" t="s">
        <v>4243</v>
      </c>
      <c r="I2478" s="3" t="s">
        <v>389</v>
      </c>
      <c r="J2478" s="3" t="s">
        <v>8166</v>
      </c>
      <c r="K2478" s="6"/>
      <c r="L2478" s="3"/>
      <c r="M2478" s="6">
        <v>10</v>
      </c>
      <c r="N2478" s="3" t="s">
        <v>44</v>
      </c>
      <c r="O2478" s="3" t="s">
        <v>8057</v>
      </c>
      <c r="P2478" s="3" t="s">
        <v>8082</v>
      </c>
      <c r="Q2478" s="3" t="s">
        <v>8167</v>
      </c>
      <c r="R2478" s="156">
        <v>2.8</v>
      </c>
      <c r="T2478" s="23">
        <v>2.6</v>
      </c>
      <c r="U2478" s="1">
        <v>2.6</v>
      </c>
      <c r="V2478" s="21">
        <v>4.82</v>
      </c>
      <c r="AC2478" s="22">
        <v>2.6</v>
      </c>
      <c r="AE2478" s="24">
        <v>4.82</v>
      </c>
      <c r="AN2478" s="25">
        <v>2.8</v>
      </c>
      <c r="AO2478" s="20" t="s">
        <v>47</v>
      </c>
      <c r="AP2478" s="24" t="s">
        <v>48</v>
      </c>
      <c r="AQ2478" s="20" t="e">
        <f>AVERAGE(SMALL(AE2478:AI2478,1),SMALL(AE2478:AI2478,2))</f>
        <v>#NUM!</v>
      </c>
      <c r="AR2478" s="20" t="e">
        <f>IF(R2478 &lt;=( AVERAGE(SMALL(AE2478:AI2478,1),SMALL(AE2478:AI2478,2))), R2478, "")</f>
        <v>#NUM!</v>
      </c>
      <c r="AS2478" s="20" t="e">
        <f>AVERAGE(SMALL(AJ2478:AM2478,1),SMALL(AJ2478:AM2478,2))</f>
        <v>#NUM!</v>
      </c>
      <c r="AT2478" s="20">
        <f>T2478*1.075</f>
        <v>2.7949999999999999</v>
      </c>
      <c r="AU2478" s="20">
        <f>U2478*1.075</f>
        <v>2.7949999999999999</v>
      </c>
      <c r="AV2478" s="22">
        <f>MIN(AN2478,AT2478,AU2478)</f>
        <v>2.7949999999999999</v>
      </c>
      <c r="AW2478" s="20" t="s">
        <v>332</v>
      </c>
      <c r="AX2478" s="20" t="s">
        <v>333</v>
      </c>
      <c r="AY2478" s="25">
        <v>2.3039999999999998</v>
      </c>
      <c r="AZ2478" s="27">
        <f>IF(AND(AY2478&gt;0,AY2478&lt;=10),AY2478*0.25,IF(AND(AY2478&gt;10,AY2478&lt;=50),AY2478*0.17,IF(AND(AY2478&gt;10,AY2478&lt;=100),AY2478*0.12,IF(AY2478&gt;100,AY2478*0.1))))</f>
        <v>0.57599999999999996</v>
      </c>
      <c r="BA2478" s="3">
        <f>AZ2478+AY2478</f>
        <v>2.88</v>
      </c>
      <c r="BB2478" s="25">
        <f>BA2478+BA2478*0.08</f>
        <v>3.1103999999999998</v>
      </c>
      <c r="BC2478" s="20" t="s">
        <v>12295</v>
      </c>
      <c r="BP2478" s="20"/>
      <c r="BQ2478" s="20"/>
      <c r="BR2478" s="20"/>
      <c r="BS2478" s="20"/>
      <c r="BT2478" s="20"/>
      <c r="BU2478" s="20"/>
      <c r="BV2478" s="20"/>
      <c r="BW2478" s="20"/>
      <c r="BX2478" s="20"/>
      <c r="BY2478" s="20"/>
      <c r="BZ2478" s="20"/>
      <c r="CA2478" s="20"/>
      <c r="CB2478" s="20"/>
      <c r="CC2478" s="20"/>
      <c r="CD2478" s="20"/>
      <c r="CE2478" s="20"/>
      <c r="CF2478" s="20"/>
      <c r="CG2478" s="20"/>
      <c r="CH2478" s="20"/>
      <c r="CI2478" s="20"/>
      <c r="CJ2478" s="20"/>
      <c r="CK2478" s="20"/>
      <c r="CL2478" s="20"/>
      <c r="CM2478" s="20"/>
      <c r="CN2478" s="20"/>
      <c r="CO2478" s="20"/>
      <c r="CP2478" s="20"/>
      <c r="CQ2478" s="20"/>
      <c r="CR2478" s="20"/>
      <c r="CS2478" s="20"/>
      <c r="CT2478" s="20"/>
      <c r="CU2478" s="20"/>
      <c r="CV2478" s="20"/>
      <c r="CW2478" s="20"/>
      <c r="CX2478" s="20"/>
      <c r="CY2478" s="20"/>
      <c r="CZ2478" s="20"/>
      <c r="DA2478" s="20"/>
      <c r="DB2478" s="20"/>
      <c r="DC2478" s="20"/>
      <c r="DD2478" s="20"/>
      <c r="DE2478" s="20"/>
      <c r="DF2478" s="20"/>
      <c r="DG2478" s="20"/>
      <c r="DH2478" s="20"/>
      <c r="DI2478" s="20"/>
      <c r="DJ2478" s="20"/>
      <c r="DK2478" s="20"/>
      <c r="DL2478" s="20"/>
    </row>
    <row r="2479" spans="1:116" ht="30" customHeight="1">
      <c r="A2479" s="4" t="s">
        <v>8053</v>
      </c>
      <c r="B2479" s="5">
        <v>2477</v>
      </c>
      <c r="C2479" s="6">
        <v>975</v>
      </c>
      <c r="D2479" s="6"/>
      <c r="E2479" s="43" t="s">
        <v>8165</v>
      </c>
      <c r="F2479" s="3" t="s">
        <v>840</v>
      </c>
      <c r="G2479" s="3" t="s">
        <v>841</v>
      </c>
      <c r="H2479" s="3" t="s">
        <v>4243</v>
      </c>
      <c r="I2479" s="3" t="s">
        <v>389</v>
      </c>
      <c r="J2479" s="3" t="s">
        <v>8168</v>
      </c>
      <c r="K2479" s="6"/>
      <c r="L2479" s="3"/>
      <c r="M2479" s="6">
        <v>100</v>
      </c>
      <c r="N2479" s="3" t="s">
        <v>44</v>
      </c>
      <c r="O2479" s="3" t="s">
        <v>8057</v>
      </c>
      <c r="P2479" s="3" t="s">
        <v>8082</v>
      </c>
      <c r="Q2479" s="3" t="s">
        <v>8167</v>
      </c>
      <c r="R2479" s="156">
        <v>30</v>
      </c>
      <c r="T2479" s="23" t="s">
        <v>54</v>
      </c>
      <c r="U2479" s="1" t="s">
        <v>54</v>
      </c>
      <c r="V2479" s="21">
        <v>48.2</v>
      </c>
      <c r="AC2479" s="22">
        <v>26</v>
      </c>
      <c r="AE2479" s="24">
        <v>48.2</v>
      </c>
      <c r="AN2479" s="25">
        <v>30</v>
      </c>
      <c r="AO2479" s="20" t="s">
        <v>47</v>
      </c>
      <c r="AP2479" s="24" t="s">
        <v>48</v>
      </c>
      <c r="AQ2479" s="20" t="e">
        <f>AVERAGE(SMALL(AE2479:AI2479,1),SMALL(AE2479:AI2479,2))</f>
        <v>#NUM!</v>
      </c>
      <c r="AR2479" s="20" t="e">
        <f>IF(R2479 &lt;=( AVERAGE(SMALL(AE2479:AI2479,1),SMALL(AE2479:AI2479,2))), R2479, "")</f>
        <v>#NUM!</v>
      </c>
      <c r="AS2479" s="20" t="e">
        <f>AVERAGE(SMALL(AJ2479:AM2479,1),SMALL(AJ2479:AM2479,2))</f>
        <v>#NUM!</v>
      </c>
      <c r="AT2479" s="20" t="e">
        <f>T2479*1.075</f>
        <v>#VALUE!</v>
      </c>
      <c r="AU2479" s="20" t="e">
        <f>U2479*1.075</f>
        <v>#VALUE!</v>
      </c>
      <c r="AV2479" s="22" t="e">
        <f>MIN(AN2479,AT2479,AU2479)</f>
        <v>#VALUE!</v>
      </c>
      <c r="AW2479" s="20" t="s">
        <v>332</v>
      </c>
      <c r="AX2479" s="20" t="s">
        <v>333</v>
      </c>
      <c r="AY2479" s="25">
        <v>23.04</v>
      </c>
      <c r="AZ2479" s="27">
        <f>IF(AND(AY2479&gt;0,AY2479&lt;=10),AY2479*0.25,IF(AND(AY2479&gt;10,AY2479&lt;=50),AY2479*0.17,IF(AND(AY2479&gt;10,AY2479&lt;=100),AY2479*0.12,IF(AY2479&gt;100,AY2479*0.1))))</f>
        <v>3.9168000000000003</v>
      </c>
      <c r="BA2479" s="3">
        <f>AZ2479+AY2479</f>
        <v>26.956800000000001</v>
      </c>
      <c r="BB2479" s="25">
        <f>BA2479+BA2479*0.08</f>
        <v>29.113344000000001</v>
      </c>
      <c r="BC2479" s="20" t="s">
        <v>12295</v>
      </c>
      <c r="BP2479" s="20"/>
      <c r="BQ2479" s="20"/>
      <c r="BR2479" s="20"/>
      <c r="BS2479" s="20"/>
      <c r="BT2479" s="20"/>
      <c r="BU2479" s="20"/>
      <c r="BV2479" s="20"/>
      <c r="BW2479" s="20"/>
      <c r="BX2479" s="20"/>
      <c r="BY2479" s="20"/>
      <c r="BZ2479" s="20"/>
      <c r="CA2479" s="20"/>
      <c r="CB2479" s="20"/>
      <c r="CC2479" s="20"/>
      <c r="CD2479" s="20"/>
      <c r="CE2479" s="20"/>
      <c r="CF2479" s="20"/>
      <c r="CG2479" s="20"/>
      <c r="CH2479" s="20"/>
      <c r="CI2479" s="20"/>
      <c r="CJ2479" s="20"/>
      <c r="CK2479" s="20"/>
      <c r="CL2479" s="20"/>
      <c r="CM2479" s="20"/>
      <c r="CN2479" s="20"/>
      <c r="CO2479" s="20"/>
      <c r="CP2479" s="20"/>
      <c r="CQ2479" s="20"/>
      <c r="CR2479" s="20"/>
      <c r="CS2479" s="20"/>
      <c r="CT2479" s="20"/>
      <c r="CU2479" s="20"/>
      <c r="CV2479" s="20"/>
      <c r="CW2479" s="20"/>
      <c r="CX2479" s="20"/>
      <c r="CY2479" s="20"/>
      <c r="CZ2479" s="20"/>
      <c r="DA2479" s="20"/>
      <c r="DB2479" s="20"/>
      <c r="DC2479" s="20"/>
      <c r="DD2479" s="20"/>
      <c r="DE2479" s="20"/>
      <c r="DF2479" s="20"/>
      <c r="DG2479" s="20"/>
      <c r="DH2479" s="20"/>
      <c r="DI2479" s="20"/>
      <c r="DJ2479" s="20"/>
      <c r="DK2479" s="20"/>
      <c r="DL2479" s="20"/>
    </row>
    <row r="2480" spans="1:116" ht="30" customHeight="1">
      <c r="A2480" s="4" t="s">
        <v>8053</v>
      </c>
      <c r="B2480" s="5">
        <v>2478</v>
      </c>
      <c r="C2480" s="116">
        <v>1216</v>
      </c>
      <c r="D2480" s="116"/>
      <c r="E2480" s="43" t="s">
        <v>8073</v>
      </c>
      <c r="F2480" s="3" t="s">
        <v>634</v>
      </c>
      <c r="G2480" s="3" t="s">
        <v>84</v>
      </c>
      <c r="H2480" s="3" t="s">
        <v>201</v>
      </c>
      <c r="I2480" s="3" t="s">
        <v>156</v>
      </c>
      <c r="J2480" s="3" t="s">
        <v>8074</v>
      </c>
      <c r="K2480" s="6"/>
      <c r="L2480" s="3"/>
      <c r="M2480" s="6">
        <v>16</v>
      </c>
      <c r="N2480" s="3" t="s">
        <v>44</v>
      </c>
      <c r="O2480" s="3" t="s">
        <v>8057</v>
      </c>
      <c r="P2480" s="3" t="s">
        <v>8075</v>
      </c>
      <c r="Q2480" s="3" t="s">
        <v>8076</v>
      </c>
      <c r="R2480" s="156">
        <v>2.5</v>
      </c>
      <c r="T2480" s="23">
        <v>2.65</v>
      </c>
      <c r="U2480" s="1">
        <v>2.65</v>
      </c>
      <c r="V2480" s="21">
        <v>2.74</v>
      </c>
      <c r="AB2480" s="22">
        <v>2.31</v>
      </c>
      <c r="AE2480" s="24">
        <v>2.74</v>
      </c>
      <c r="AF2480" s="20">
        <v>1.5222</v>
      </c>
      <c r="AG2480" s="20">
        <v>1.2370000000000001</v>
      </c>
      <c r="AH2480" s="20">
        <v>1</v>
      </c>
      <c r="AN2480" s="25">
        <v>1.1185</v>
      </c>
      <c r="AO2480" s="20" t="s">
        <v>207</v>
      </c>
      <c r="AP2480" s="24" t="s">
        <v>208</v>
      </c>
      <c r="AQ2480" s="20">
        <f>AVERAGE(SMALL(AE2480:AI2480,1),SMALL(AE2480:AI2480,2))</f>
        <v>1.1185</v>
      </c>
      <c r="AR2480" s="20" t="str">
        <f>IF(R2480 &lt;=( AVERAGE(SMALL(AE2480:AI2480,1),SMALL(AE2480:AI2480,2))), R2480, "")</f>
        <v/>
      </c>
      <c r="AS2480" s="20" t="e">
        <f>AVERAGE(SMALL(AJ2480:AM2480,1),SMALL(AJ2480:AM2480,2))</f>
        <v>#NUM!</v>
      </c>
      <c r="AT2480" s="20">
        <f>T2480*1.075</f>
        <v>2.8487499999999999</v>
      </c>
      <c r="AU2480" s="20">
        <f>U2480*1.075</f>
        <v>2.8487499999999999</v>
      </c>
      <c r="AV2480" s="22">
        <f>MIN(AN2480,AT2480,AU2480)</f>
        <v>1.1185</v>
      </c>
      <c r="AW2480" s="20" t="s">
        <v>207</v>
      </c>
      <c r="AX2480" s="20" t="s">
        <v>208</v>
      </c>
      <c r="AY2480" s="25">
        <v>1.1200000000000001</v>
      </c>
      <c r="AZ2480" s="27">
        <f>IF(AND(AY2480&gt;0,AY2480&lt;=10),AY2480*0.25,IF(AND(AY2480&gt;10,AY2480&lt;=50),AY2480*0.17,IF(AND(AY2480&gt;10,AY2480&lt;=100),AY2480*0.12,IF(AY2480&gt;100,AY2480*0.1))))</f>
        <v>0.28000000000000003</v>
      </c>
      <c r="BA2480" s="3">
        <f>AZ2480+AY2480</f>
        <v>1.4000000000000001</v>
      </c>
      <c r="BB2480" s="25">
        <f>BA2480+BA2480*0.08</f>
        <v>1.5120000000000002</v>
      </c>
      <c r="BC2480" s="20" t="s">
        <v>12295</v>
      </c>
      <c r="BP2480" s="20"/>
      <c r="BQ2480" s="20"/>
      <c r="BR2480" s="20"/>
      <c r="BS2480" s="20"/>
      <c r="BT2480" s="20"/>
      <c r="BU2480" s="20"/>
      <c r="BV2480" s="20"/>
      <c r="BW2480" s="20"/>
      <c r="BX2480" s="20"/>
      <c r="BY2480" s="20"/>
      <c r="BZ2480" s="20"/>
      <c r="CA2480" s="20"/>
      <c r="CB2480" s="20"/>
      <c r="CC2480" s="20"/>
      <c r="CD2480" s="20"/>
      <c r="CE2480" s="20"/>
      <c r="CF2480" s="20"/>
      <c r="CG2480" s="20"/>
      <c r="CH2480" s="20"/>
      <c r="CI2480" s="20"/>
      <c r="CJ2480" s="20"/>
      <c r="CK2480" s="20"/>
      <c r="CL2480" s="20"/>
      <c r="CM2480" s="20"/>
      <c r="CN2480" s="20"/>
      <c r="CO2480" s="20"/>
      <c r="CP2480" s="20"/>
      <c r="CQ2480" s="20"/>
      <c r="CR2480" s="20"/>
      <c r="CS2480" s="20"/>
      <c r="CT2480" s="20"/>
      <c r="CU2480" s="20"/>
      <c r="CV2480" s="20"/>
      <c r="CW2480" s="20"/>
      <c r="CX2480" s="20"/>
      <c r="CY2480" s="20"/>
      <c r="CZ2480" s="20"/>
      <c r="DA2480" s="20"/>
      <c r="DB2480" s="20"/>
      <c r="DC2480" s="20"/>
      <c r="DD2480" s="20"/>
      <c r="DE2480" s="20"/>
      <c r="DF2480" s="20"/>
      <c r="DG2480" s="20"/>
      <c r="DH2480" s="20"/>
      <c r="DI2480" s="20"/>
      <c r="DJ2480" s="20"/>
      <c r="DK2480" s="20"/>
      <c r="DL2480" s="20"/>
    </row>
    <row r="2481" spans="1:116" ht="30" customHeight="1">
      <c r="A2481" s="4" t="s">
        <v>8053</v>
      </c>
      <c r="B2481" s="5">
        <v>2479</v>
      </c>
      <c r="C2481" s="116">
        <v>1216</v>
      </c>
      <c r="D2481" s="116"/>
      <c r="E2481" s="43" t="s">
        <v>8073</v>
      </c>
      <c r="F2481" s="3" t="s">
        <v>634</v>
      </c>
      <c r="G2481" s="3" t="s">
        <v>84</v>
      </c>
      <c r="H2481" s="3" t="s">
        <v>201</v>
      </c>
      <c r="I2481" s="3" t="s">
        <v>156</v>
      </c>
      <c r="J2481" s="3" t="s">
        <v>8077</v>
      </c>
      <c r="K2481" s="6"/>
      <c r="L2481" s="3"/>
      <c r="M2481" s="6">
        <v>20</v>
      </c>
      <c r="N2481" s="3" t="s">
        <v>44</v>
      </c>
      <c r="O2481" s="3" t="s">
        <v>8057</v>
      </c>
      <c r="P2481" s="3" t="s">
        <v>8075</v>
      </c>
      <c r="Q2481" s="3" t="s">
        <v>8076</v>
      </c>
      <c r="R2481" s="156">
        <v>3.13</v>
      </c>
      <c r="T2481" s="23" t="s">
        <v>54</v>
      </c>
      <c r="U2481" s="1" t="s">
        <v>54</v>
      </c>
      <c r="V2481" s="21">
        <v>3.43</v>
      </c>
      <c r="AB2481" s="22">
        <v>2.89</v>
      </c>
      <c r="AE2481" s="24">
        <v>3.43</v>
      </c>
      <c r="AF2481" s="20">
        <v>1.903</v>
      </c>
      <c r="AN2481" s="25">
        <v>2.6665000000000001</v>
      </c>
      <c r="AO2481" s="20" t="s">
        <v>207</v>
      </c>
      <c r="AP2481" s="24" t="s">
        <v>208</v>
      </c>
      <c r="AQ2481" s="20">
        <f>AVERAGE(SMALL(AE2481:AI2481,1),SMALL(AE2481:AI2481,2))</f>
        <v>2.6665000000000001</v>
      </c>
      <c r="AR2481" s="20" t="str">
        <f>IF(R2481 &lt;=( AVERAGE(SMALL(AE2481:AI2481,1),SMALL(AE2481:AI2481,2))), R2481, "")</f>
        <v/>
      </c>
      <c r="AS2481" s="20" t="e">
        <f>AVERAGE(SMALL(AJ2481:AM2481,1),SMALL(AJ2481:AM2481,2))</f>
        <v>#NUM!</v>
      </c>
      <c r="AT2481" s="20" t="e">
        <f>T2481*1.075</f>
        <v>#VALUE!</v>
      </c>
      <c r="AU2481" s="20" t="e">
        <f>U2481*1.075</f>
        <v>#VALUE!</v>
      </c>
      <c r="AV2481" s="22" t="e">
        <f>MIN(AN2481,AT2481,AU2481)</f>
        <v>#VALUE!</v>
      </c>
      <c r="AW2481" s="20" t="s">
        <v>207</v>
      </c>
      <c r="AX2481" s="20" t="s">
        <v>208</v>
      </c>
      <c r="AY2481" s="25">
        <v>2.66</v>
      </c>
      <c r="AZ2481" s="27">
        <f>IF(AND(AY2481&gt;0,AY2481&lt;=10),AY2481*0.25,IF(AND(AY2481&gt;10,AY2481&lt;=50),AY2481*0.17,IF(AND(AY2481&gt;10,AY2481&lt;=100),AY2481*0.12,IF(AY2481&gt;100,AY2481*0.1))))</f>
        <v>0.66500000000000004</v>
      </c>
      <c r="BA2481" s="3">
        <f>AZ2481+AY2481</f>
        <v>3.3250000000000002</v>
      </c>
      <c r="BB2481" s="25">
        <f>BA2481+BA2481*0.08</f>
        <v>3.5910000000000002</v>
      </c>
      <c r="BC2481" s="20" t="s">
        <v>12295</v>
      </c>
      <c r="BP2481" s="20"/>
      <c r="BQ2481" s="20"/>
      <c r="BR2481" s="20"/>
      <c r="BS2481" s="20"/>
      <c r="BT2481" s="20"/>
      <c r="BU2481" s="20"/>
      <c r="BV2481" s="20"/>
      <c r="BW2481" s="20"/>
      <c r="BX2481" s="20"/>
      <c r="BY2481" s="20"/>
      <c r="BZ2481" s="20"/>
      <c r="CA2481" s="20"/>
      <c r="CB2481" s="20"/>
      <c r="CC2481" s="20"/>
      <c r="CD2481" s="20"/>
      <c r="CE2481" s="20"/>
      <c r="CF2481" s="20"/>
      <c r="CG2481" s="20"/>
      <c r="CH2481" s="20"/>
      <c r="CI2481" s="20"/>
      <c r="CJ2481" s="20"/>
      <c r="CK2481" s="20"/>
      <c r="CL2481" s="20"/>
      <c r="CM2481" s="20"/>
      <c r="CN2481" s="20"/>
      <c r="CO2481" s="20"/>
      <c r="CP2481" s="20"/>
      <c r="CQ2481" s="20"/>
      <c r="CR2481" s="20"/>
      <c r="CS2481" s="20"/>
      <c r="CT2481" s="20"/>
      <c r="CU2481" s="20"/>
      <c r="CV2481" s="20"/>
      <c r="CW2481" s="20"/>
      <c r="CX2481" s="20"/>
      <c r="CY2481" s="20"/>
      <c r="CZ2481" s="20"/>
      <c r="DA2481" s="20"/>
      <c r="DB2481" s="20"/>
      <c r="DC2481" s="20"/>
      <c r="DD2481" s="20"/>
      <c r="DE2481" s="20"/>
      <c r="DF2481" s="20"/>
      <c r="DG2481" s="20"/>
      <c r="DH2481" s="20"/>
      <c r="DI2481" s="20"/>
      <c r="DJ2481" s="20"/>
      <c r="DK2481" s="20"/>
      <c r="DL2481" s="20"/>
    </row>
    <row r="2482" spans="1:116" ht="30" customHeight="1">
      <c r="A2482" s="4" t="s">
        <v>8053</v>
      </c>
      <c r="B2482" s="5">
        <v>2480</v>
      </c>
      <c r="C2482" s="116">
        <v>1216</v>
      </c>
      <c r="D2482" s="116"/>
      <c r="E2482" s="43" t="s">
        <v>8073</v>
      </c>
      <c r="F2482" s="3" t="s">
        <v>634</v>
      </c>
      <c r="G2482" s="3" t="s">
        <v>84</v>
      </c>
      <c r="H2482" s="3" t="s">
        <v>201</v>
      </c>
      <c r="I2482" s="3" t="s">
        <v>156</v>
      </c>
      <c r="J2482" s="3" t="s">
        <v>8078</v>
      </c>
      <c r="K2482" s="6"/>
      <c r="L2482" s="3"/>
      <c r="M2482" s="6">
        <v>100</v>
      </c>
      <c r="N2482" s="3" t="s">
        <v>44</v>
      </c>
      <c r="O2482" s="3" t="s">
        <v>8057</v>
      </c>
      <c r="P2482" s="3" t="s">
        <v>8075</v>
      </c>
      <c r="Q2482" s="3" t="s">
        <v>8076</v>
      </c>
      <c r="R2482" s="156">
        <v>15.63</v>
      </c>
      <c r="T2482" s="23" t="s">
        <v>54</v>
      </c>
      <c r="U2482" s="1" t="s">
        <v>54</v>
      </c>
      <c r="V2482" s="21">
        <v>17.13</v>
      </c>
      <c r="AB2482" s="22">
        <v>14.4</v>
      </c>
      <c r="AE2482" s="24">
        <v>17.13</v>
      </c>
      <c r="AF2482" s="20">
        <v>9.5158000000000005</v>
      </c>
      <c r="AG2482" s="20">
        <v>5.44</v>
      </c>
      <c r="AN2482" s="25">
        <v>7.4779</v>
      </c>
      <c r="AO2482" s="20" t="s">
        <v>207</v>
      </c>
      <c r="AP2482" s="24" t="s">
        <v>208</v>
      </c>
      <c r="AQ2482" s="20">
        <f>AVERAGE(SMALL(AE2482:AI2482,1),SMALL(AE2482:AI2482,2))</f>
        <v>7.4779</v>
      </c>
      <c r="AR2482" s="20" t="str">
        <f>IF(R2482 &lt;=( AVERAGE(SMALL(AE2482:AI2482,1),SMALL(AE2482:AI2482,2))), R2482, "")</f>
        <v/>
      </c>
      <c r="AS2482" s="20" t="e">
        <f>AVERAGE(SMALL(AJ2482:AM2482,1),SMALL(AJ2482:AM2482,2))</f>
        <v>#NUM!</v>
      </c>
      <c r="AT2482" s="20" t="e">
        <f>T2482*1.075</f>
        <v>#VALUE!</v>
      </c>
      <c r="AU2482" s="20" t="e">
        <f>U2482*1.075</f>
        <v>#VALUE!</v>
      </c>
      <c r="AV2482" s="22" t="e">
        <f>MIN(AN2482,AT2482,AU2482)</f>
        <v>#VALUE!</v>
      </c>
      <c r="AW2482" s="20" t="s">
        <v>207</v>
      </c>
      <c r="AX2482" s="20" t="s">
        <v>208</v>
      </c>
      <c r="AY2482" s="25">
        <v>7.4470000000000001</v>
      </c>
      <c r="AZ2482" s="27">
        <f>IF(AND(AY2482&gt;0,AY2482&lt;=10),AY2482*0.25,IF(AND(AY2482&gt;10,AY2482&lt;=50),AY2482*0.17,IF(AND(AY2482&gt;10,AY2482&lt;=100),AY2482*0.12,IF(AY2482&gt;100,AY2482*0.1))))</f>
        <v>1.86175</v>
      </c>
      <c r="BA2482" s="3">
        <f>AZ2482+AY2482</f>
        <v>9.3087499999999999</v>
      </c>
      <c r="BB2482" s="25">
        <f>BA2482+BA2482*0.08</f>
        <v>10.05345</v>
      </c>
      <c r="BC2482" s="20" t="s">
        <v>12295</v>
      </c>
      <c r="BP2482" s="20"/>
      <c r="BQ2482" s="20"/>
      <c r="BR2482" s="20"/>
      <c r="BS2482" s="20"/>
      <c r="BT2482" s="20"/>
      <c r="BU2482" s="20"/>
      <c r="BV2482" s="20"/>
      <c r="BW2482" s="20"/>
      <c r="BX2482" s="20"/>
      <c r="BY2482" s="20"/>
      <c r="BZ2482" s="20"/>
      <c r="CA2482" s="20"/>
      <c r="CB2482" s="20"/>
      <c r="CC2482" s="20"/>
      <c r="CD2482" s="20"/>
      <c r="CE2482" s="20"/>
      <c r="CF2482" s="20"/>
      <c r="CG2482" s="20"/>
      <c r="CH2482" s="20"/>
      <c r="CI2482" s="20"/>
      <c r="CJ2482" s="20"/>
      <c r="CK2482" s="20"/>
      <c r="CL2482" s="20"/>
      <c r="CM2482" s="20"/>
      <c r="CN2482" s="20"/>
      <c r="CO2482" s="20"/>
      <c r="CP2482" s="20"/>
      <c r="CQ2482" s="20"/>
      <c r="CR2482" s="20"/>
      <c r="CS2482" s="20"/>
      <c r="CT2482" s="20"/>
      <c r="CU2482" s="20"/>
      <c r="CV2482" s="20"/>
      <c r="CW2482" s="20"/>
      <c r="CX2482" s="20"/>
      <c r="CY2482" s="20"/>
      <c r="CZ2482" s="20"/>
      <c r="DA2482" s="20"/>
      <c r="DB2482" s="20"/>
      <c r="DC2482" s="20"/>
      <c r="DD2482" s="20"/>
      <c r="DE2482" s="20"/>
      <c r="DF2482" s="20"/>
      <c r="DG2482" s="20"/>
      <c r="DH2482" s="20"/>
      <c r="DI2482" s="20"/>
      <c r="DJ2482" s="20"/>
      <c r="DK2482" s="20"/>
      <c r="DL2482" s="20"/>
    </row>
    <row r="2483" spans="1:116" ht="30" customHeight="1">
      <c r="A2483" s="4" t="s">
        <v>8053</v>
      </c>
      <c r="B2483" s="5">
        <v>2481</v>
      </c>
      <c r="C2483" s="116">
        <v>519</v>
      </c>
      <c r="D2483" s="116"/>
      <c r="E2483" s="43" t="s">
        <v>8073</v>
      </c>
      <c r="F2483" s="3" t="s">
        <v>8097</v>
      </c>
      <c r="G2483" s="3" t="s">
        <v>84</v>
      </c>
      <c r="H2483" s="3" t="s">
        <v>727</v>
      </c>
      <c r="I2483" s="3" t="s">
        <v>771</v>
      </c>
      <c r="J2483" s="3" t="s">
        <v>8098</v>
      </c>
      <c r="K2483" s="6">
        <v>60</v>
      </c>
      <c r="L2483" s="3" t="s">
        <v>79</v>
      </c>
      <c r="M2483" s="6">
        <v>1</v>
      </c>
      <c r="N2483" s="3" t="s">
        <v>44</v>
      </c>
      <c r="O2483" s="3" t="s">
        <v>8057</v>
      </c>
      <c r="P2483" s="3" t="s">
        <v>8058</v>
      </c>
      <c r="Q2483" s="3" t="s">
        <v>8099</v>
      </c>
      <c r="R2483" s="156">
        <v>3.73</v>
      </c>
      <c r="T2483" s="23">
        <v>1.66</v>
      </c>
      <c r="U2483" s="1">
        <v>1.66</v>
      </c>
      <c r="V2483" s="21">
        <v>3.73</v>
      </c>
      <c r="AE2483" s="24">
        <v>3.73</v>
      </c>
      <c r="AN2483" s="25">
        <v>3.73</v>
      </c>
      <c r="AO2483" s="20" t="s">
        <v>47</v>
      </c>
      <c r="AP2483" s="24" t="s">
        <v>48</v>
      </c>
      <c r="AQ2483" s="20" t="e">
        <f>AVERAGE(SMALL(AE2483:AI2483,1),SMALL(AE2483:AI2483,2))</f>
        <v>#NUM!</v>
      </c>
      <c r="AR2483" s="20" t="e">
        <f>IF(R2483 &lt;=( AVERAGE(SMALL(AE2483:AI2483,1),SMALL(AE2483:AI2483,2))), R2483, "")</f>
        <v>#NUM!</v>
      </c>
      <c r="AS2483" s="20" t="e">
        <f>AVERAGE(SMALL(AJ2483:AM2483,1),SMALL(AJ2483:AM2483,2))</f>
        <v>#NUM!</v>
      </c>
      <c r="AT2483" s="20">
        <f>T2483*1.075</f>
        <v>1.7844999999999998</v>
      </c>
      <c r="AU2483" s="20">
        <f>U2483*1.075</f>
        <v>1.7844999999999998</v>
      </c>
      <c r="AV2483" s="22">
        <f>MIN(AN2483,AT2483,AU2483)</f>
        <v>1.7844999999999998</v>
      </c>
      <c r="AW2483" s="20" t="s">
        <v>71</v>
      </c>
      <c r="AX2483" s="20" t="s">
        <v>72</v>
      </c>
      <c r="AY2483" s="25">
        <v>1.78</v>
      </c>
      <c r="AZ2483" s="27">
        <f>IF(AND(AY2483&gt;0,AY2483&lt;=10),AY2483*0.25,IF(AND(AY2483&gt;10,AY2483&lt;=50),AY2483*0.17,IF(AND(AY2483&gt;10,AY2483&lt;=100),AY2483*0.12,IF(AY2483&gt;100,AY2483*0.1))))</f>
        <v>0.44500000000000001</v>
      </c>
      <c r="BA2483" s="3">
        <f>AZ2483+AY2483</f>
        <v>2.2250000000000001</v>
      </c>
      <c r="BB2483" s="25">
        <f>BA2483+BA2483*0.08</f>
        <v>2.403</v>
      </c>
      <c r="BC2483" s="20" t="s">
        <v>12295</v>
      </c>
      <c r="BP2483" s="20"/>
      <c r="BQ2483" s="20"/>
      <c r="BR2483" s="20"/>
      <c r="BS2483" s="20"/>
      <c r="BT2483" s="20"/>
      <c r="BU2483" s="20"/>
      <c r="BV2483" s="20"/>
      <c r="BW2483" s="20"/>
      <c r="BX2483" s="20"/>
      <c r="BY2483" s="20"/>
      <c r="BZ2483" s="20"/>
      <c r="CA2483" s="20"/>
      <c r="CB2483" s="20"/>
      <c r="CC2483" s="20"/>
      <c r="CD2483" s="20"/>
      <c r="CE2483" s="20"/>
      <c r="CF2483" s="20"/>
      <c r="CG2483" s="20"/>
      <c r="CH2483" s="20"/>
      <c r="CI2483" s="20"/>
      <c r="CJ2483" s="20"/>
      <c r="CK2483" s="20"/>
      <c r="CL2483" s="20"/>
      <c r="CM2483" s="20"/>
      <c r="CN2483" s="20"/>
      <c r="CO2483" s="20"/>
      <c r="CP2483" s="20"/>
      <c r="CQ2483" s="20"/>
      <c r="CR2483" s="20"/>
      <c r="CS2483" s="20"/>
      <c r="CT2483" s="20"/>
      <c r="CU2483" s="20"/>
      <c r="CV2483" s="20"/>
      <c r="CW2483" s="20"/>
      <c r="CX2483" s="20"/>
      <c r="CY2483" s="20"/>
      <c r="CZ2483" s="20"/>
      <c r="DA2483" s="20"/>
      <c r="DB2483" s="20"/>
      <c r="DC2483" s="20"/>
      <c r="DD2483" s="20"/>
      <c r="DE2483" s="20"/>
      <c r="DF2483" s="20"/>
      <c r="DG2483" s="20"/>
      <c r="DH2483" s="20"/>
      <c r="DI2483" s="20"/>
      <c r="DJ2483" s="20"/>
      <c r="DK2483" s="20"/>
      <c r="DL2483" s="20"/>
    </row>
    <row r="2484" spans="1:116" ht="30" customHeight="1">
      <c r="A2484" s="4" t="s">
        <v>8053</v>
      </c>
      <c r="B2484" s="5">
        <v>2482</v>
      </c>
      <c r="C2484" s="116">
        <v>519</v>
      </c>
      <c r="D2484" s="116"/>
      <c r="E2484" s="43" t="s">
        <v>8073</v>
      </c>
      <c r="F2484" s="3" t="s">
        <v>8097</v>
      </c>
      <c r="G2484" s="3" t="s">
        <v>84</v>
      </c>
      <c r="H2484" s="3" t="s">
        <v>727</v>
      </c>
      <c r="I2484" s="3" t="s">
        <v>771</v>
      </c>
      <c r="J2484" s="3" t="s">
        <v>8100</v>
      </c>
      <c r="K2484" s="6">
        <v>100</v>
      </c>
      <c r="L2484" s="3" t="s">
        <v>79</v>
      </c>
      <c r="M2484" s="6">
        <v>1</v>
      </c>
      <c r="N2484" s="3" t="s">
        <v>44</v>
      </c>
      <c r="O2484" s="3" t="s">
        <v>8057</v>
      </c>
      <c r="P2484" s="3" t="s">
        <v>8058</v>
      </c>
      <c r="Q2484" s="3" t="s">
        <v>8099</v>
      </c>
      <c r="R2484" s="156">
        <v>6.22</v>
      </c>
      <c r="T2484" s="23" t="s">
        <v>54</v>
      </c>
      <c r="U2484" s="1" t="s">
        <v>54</v>
      </c>
      <c r="V2484" s="21">
        <v>6.22</v>
      </c>
      <c r="AE2484" s="24">
        <v>6.22</v>
      </c>
      <c r="AF2484" s="20">
        <v>1.0472999999999999</v>
      </c>
      <c r="AN2484" s="25">
        <v>3.6336499999999998</v>
      </c>
      <c r="AO2484" s="20" t="s">
        <v>207</v>
      </c>
      <c r="AP2484" s="24" t="s">
        <v>208</v>
      </c>
      <c r="AQ2484" s="20">
        <f>AVERAGE(SMALL(AE2484:AI2484,1),SMALL(AE2484:AI2484,2))</f>
        <v>3.6336499999999998</v>
      </c>
      <c r="AR2484" s="20" t="str">
        <f>IF(R2484 &lt;=( AVERAGE(SMALL(AE2484:AI2484,1),SMALL(AE2484:AI2484,2))), R2484, "")</f>
        <v/>
      </c>
      <c r="AS2484" s="20" t="e">
        <f>AVERAGE(SMALL(AJ2484:AM2484,1),SMALL(AJ2484:AM2484,2))</f>
        <v>#NUM!</v>
      </c>
      <c r="AT2484" s="20" t="e">
        <f>T2484*1.075</f>
        <v>#VALUE!</v>
      </c>
      <c r="AU2484" s="20" t="e">
        <f>U2484*1.075</f>
        <v>#VALUE!</v>
      </c>
      <c r="AV2484" s="22" t="e">
        <f>MIN(AN2484,AT2484,AU2484)</f>
        <v>#VALUE!</v>
      </c>
      <c r="AW2484" s="20" t="s">
        <v>207</v>
      </c>
      <c r="AX2484" s="20" t="s">
        <v>208</v>
      </c>
      <c r="AY2484" s="25">
        <v>3.6335999999999999</v>
      </c>
      <c r="AZ2484" s="27">
        <f>IF(AND(AY2484&gt;0,AY2484&lt;=10),AY2484*0.25,IF(AND(AY2484&gt;10,AY2484&lt;=50),AY2484*0.17,IF(AND(AY2484&gt;10,AY2484&lt;=100),AY2484*0.12,IF(AY2484&gt;100,AY2484*0.1))))</f>
        <v>0.90839999999999999</v>
      </c>
      <c r="BA2484" s="3">
        <f>AZ2484+AY2484</f>
        <v>4.5419999999999998</v>
      </c>
      <c r="BB2484" s="25">
        <f>BA2484+BA2484*0.08</f>
        <v>4.9053599999999999</v>
      </c>
      <c r="BC2484" s="20" t="s">
        <v>12295</v>
      </c>
      <c r="BP2484" s="20"/>
      <c r="BQ2484" s="20"/>
      <c r="BR2484" s="20"/>
      <c r="BS2484" s="20"/>
      <c r="BT2484" s="20"/>
      <c r="BU2484" s="20"/>
      <c r="BV2484" s="20"/>
      <c r="BW2484" s="20"/>
      <c r="BX2484" s="20"/>
      <c r="BY2484" s="20"/>
      <c r="BZ2484" s="20"/>
      <c r="CA2484" s="20"/>
      <c r="CB2484" s="20"/>
      <c r="CC2484" s="20"/>
      <c r="CD2484" s="20"/>
      <c r="CE2484" s="20"/>
      <c r="CF2484" s="20"/>
      <c r="CG2484" s="20"/>
      <c r="CH2484" s="20"/>
      <c r="CI2484" s="20"/>
      <c r="CJ2484" s="20"/>
      <c r="CK2484" s="20"/>
      <c r="CL2484" s="20"/>
      <c r="CM2484" s="20"/>
      <c r="CN2484" s="20"/>
      <c r="CO2484" s="20"/>
      <c r="CP2484" s="20"/>
      <c r="CQ2484" s="20"/>
      <c r="CR2484" s="20"/>
      <c r="CS2484" s="20"/>
      <c r="CT2484" s="20"/>
      <c r="CU2484" s="20"/>
      <c r="CV2484" s="20"/>
      <c r="CW2484" s="20"/>
      <c r="CX2484" s="20"/>
      <c r="CY2484" s="20"/>
      <c r="CZ2484" s="20"/>
      <c r="DA2484" s="20"/>
      <c r="DB2484" s="20"/>
      <c r="DC2484" s="20"/>
      <c r="DD2484" s="20"/>
      <c r="DE2484" s="20"/>
      <c r="DF2484" s="20"/>
      <c r="DG2484" s="20"/>
      <c r="DH2484" s="20"/>
      <c r="DI2484" s="20"/>
      <c r="DJ2484" s="20"/>
      <c r="DK2484" s="20"/>
      <c r="DL2484" s="20"/>
    </row>
    <row r="2485" spans="1:116" ht="30" customHeight="1">
      <c r="A2485" s="4" t="s">
        <v>8053</v>
      </c>
      <c r="B2485" s="5">
        <v>2483</v>
      </c>
      <c r="C2485" s="116">
        <v>2383</v>
      </c>
      <c r="D2485" s="116"/>
      <c r="E2485" s="43" t="s">
        <v>8060</v>
      </c>
      <c r="F2485" s="3" t="s">
        <v>8061</v>
      </c>
      <c r="G2485" s="3" t="s">
        <v>84</v>
      </c>
      <c r="H2485" s="3" t="s">
        <v>635</v>
      </c>
      <c r="I2485" s="3" t="s">
        <v>636</v>
      </c>
      <c r="J2485" s="3" t="s">
        <v>8065</v>
      </c>
      <c r="K2485" s="6">
        <v>100</v>
      </c>
      <c r="L2485" s="3" t="s">
        <v>79</v>
      </c>
      <c r="M2485" s="6">
        <v>1</v>
      </c>
      <c r="N2485" s="3" t="s">
        <v>44</v>
      </c>
      <c r="O2485" s="3" t="s">
        <v>8057</v>
      </c>
      <c r="P2485" s="3" t="s">
        <v>8063</v>
      </c>
      <c r="Q2485" s="3" t="s">
        <v>8064</v>
      </c>
      <c r="R2485" s="156">
        <v>2.98</v>
      </c>
      <c r="T2485" s="23" t="s">
        <v>54</v>
      </c>
      <c r="U2485" s="1">
        <v>0.85</v>
      </c>
      <c r="V2485" s="21">
        <v>2.98</v>
      </c>
      <c r="AE2485" s="24">
        <v>2.98</v>
      </c>
      <c r="AN2485" s="25">
        <v>2.98</v>
      </c>
      <c r="AO2485" s="20" t="s">
        <v>47</v>
      </c>
      <c r="AP2485" s="24" t="s">
        <v>48</v>
      </c>
      <c r="AQ2485" s="20" t="e">
        <f>AVERAGE(SMALL(AE2485:AI2485,1),SMALL(AE2485:AI2485,2))</f>
        <v>#NUM!</v>
      </c>
      <c r="AR2485" s="20" t="e">
        <f>IF(R2485 &lt;=( AVERAGE(SMALL(AE2485:AI2485,1),SMALL(AE2485:AI2485,2))), R2485, "")</f>
        <v>#NUM!</v>
      </c>
      <c r="AS2485" s="20" t="e">
        <f>AVERAGE(SMALL(AJ2485:AM2485,1),SMALL(AJ2485:AM2485,2))</f>
        <v>#NUM!</v>
      </c>
      <c r="AT2485" s="20" t="e">
        <f>T2485*1.075</f>
        <v>#VALUE!</v>
      </c>
      <c r="AU2485" s="20">
        <f>U2485*1.075</f>
        <v>0.91374999999999995</v>
      </c>
      <c r="AV2485" s="22" t="e">
        <f>MIN(AN2485,AT2485,AU2485)</f>
        <v>#VALUE!</v>
      </c>
      <c r="AW2485" s="20" t="s">
        <v>71</v>
      </c>
      <c r="AX2485" s="20" t="s">
        <v>72</v>
      </c>
      <c r="AY2485" s="25">
        <v>0.91369999999999996</v>
      </c>
      <c r="AZ2485" s="27">
        <f>IF(AND(AY2485&gt;0,AY2485&lt;=10),AY2485*0.25,IF(AND(AY2485&gt;10,AY2485&lt;=50),AY2485*0.17,IF(AND(AY2485&gt;10,AY2485&lt;=100),AY2485*0.12,IF(AY2485&gt;100,AY2485*0.1))))</f>
        <v>0.22842499999999999</v>
      </c>
      <c r="BA2485" s="3">
        <f>AZ2485+AY2485</f>
        <v>1.1421250000000001</v>
      </c>
      <c r="BB2485" s="25">
        <f>BA2485+BA2485*0.08</f>
        <v>1.233495</v>
      </c>
      <c r="BC2485" s="20" t="s">
        <v>12295</v>
      </c>
      <c r="BP2485" s="20"/>
      <c r="BQ2485" s="20"/>
      <c r="BR2485" s="20"/>
      <c r="BS2485" s="20"/>
      <c r="BT2485" s="20"/>
      <c r="BU2485" s="20"/>
      <c r="BV2485" s="20"/>
      <c r="BW2485" s="20"/>
      <c r="BX2485" s="20"/>
      <c r="BY2485" s="20"/>
      <c r="BZ2485" s="20"/>
      <c r="CA2485" s="20"/>
      <c r="CB2485" s="20"/>
      <c r="CC2485" s="20"/>
      <c r="CD2485" s="20"/>
      <c r="CE2485" s="20"/>
      <c r="CF2485" s="20"/>
      <c r="CG2485" s="20"/>
      <c r="CH2485" s="20"/>
      <c r="CI2485" s="20"/>
      <c r="CJ2485" s="20"/>
      <c r="CK2485" s="20"/>
      <c r="CL2485" s="20"/>
      <c r="CM2485" s="20"/>
      <c r="CN2485" s="20"/>
      <c r="CO2485" s="20"/>
      <c r="CP2485" s="20"/>
      <c r="CQ2485" s="20"/>
      <c r="CR2485" s="20"/>
      <c r="CS2485" s="20"/>
      <c r="CT2485" s="20"/>
      <c r="CU2485" s="20"/>
      <c r="CV2485" s="20"/>
      <c r="CW2485" s="20"/>
      <c r="CX2485" s="20"/>
      <c r="CY2485" s="20"/>
      <c r="CZ2485" s="20"/>
      <c r="DA2485" s="20"/>
      <c r="DB2485" s="20"/>
      <c r="DC2485" s="20"/>
      <c r="DD2485" s="20"/>
      <c r="DE2485" s="20"/>
      <c r="DF2485" s="20"/>
      <c r="DG2485" s="20"/>
      <c r="DH2485" s="20"/>
      <c r="DI2485" s="20"/>
      <c r="DJ2485" s="20"/>
      <c r="DK2485" s="20"/>
      <c r="DL2485" s="20"/>
    </row>
    <row r="2486" spans="1:116" ht="30" customHeight="1">
      <c r="A2486" s="4" t="s">
        <v>8053</v>
      </c>
      <c r="B2486" s="5">
        <v>2484</v>
      </c>
      <c r="C2486" s="116">
        <v>2383</v>
      </c>
      <c r="D2486" s="116"/>
      <c r="E2486" s="43" t="s">
        <v>8060</v>
      </c>
      <c r="F2486" s="3" t="s">
        <v>8061</v>
      </c>
      <c r="G2486" s="3" t="s">
        <v>84</v>
      </c>
      <c r="H2486" s="3" t="s">
        <v>635</v>
      </c>
      <c r="I2486" s="3" t="s">
        <v>636</v>
      </c>
      <c r="J2486" s="3" t="s">
        <v>8062</v>
      </c>
      <c r="K2486" s="6">
        <v>60</v>
      </c>
      <c r="L2486" s="3" t="s">
        <v>79</v>
      </c>
      <c r="M2486" s="6">
        <v>1</v>
      </c>
      <c r="N2486" s="3" t="s">
        <v>44</v>
      </c>
      <c r="O2486" s="3" t="s">
        <v>8057</v>
      </c>
      <c r="P2486" s="3" t="s">
        <v>8063</v>
      </c>
      <c r="Q2486" s="3" t="s">
        <v>8064</v>
      </c>
      <c r="R2486" s="156">
        <v>2</v>
      </c>
      <c r="T2486" s="23">
        <v>2.2000000000000002</v>
      </c>
      <c r="U2486" s="1">
        <v>2.2000000000000002</v>
      </c>
      <c r="V2486" s="21">
        <v>2</v>
      </c>
      <c r="AE2486" s="24">
        <v>2</v>
      </c>
      <c r="AN2486" s="25">
        <v>2</v>
      </c>
      <c r="AO2486" s="20" t="s">
        <v>47</v>
      </c>
      <c r="AP2486" s="24" t="s">
        <v>48</v>
      </c>
      <c r="AQ2486" s="20" t="e">
        <f>AVERAGE(SMALL(AE2486:AI2486,1),SMALL(AE2486:AI2486,2))</f>
        <v>#NUM!</v>
      </c>
      <c r="AR2486" s="20" t="e">
        <f>IF(R2486 &lt;=( AVERAGE(SMALL(AE2486:AI2486,1),SMALL(AE2486:AI2486,2))), R2486, "")</f>
        <v>#NUM!</v>
      </c>
      <c r="AS2486" s="20" t="e">
        <f>AVERAGE(SMALL(AJ2486:AM2486,1),SMALL(AJ2486:AM2486,2))</f>
        <v>#NUM!</v>
      </c>
      <c r="AT2486" s="20">
        <f>T2486*1.075</f>
        <v>2.3650000000000002</v>
      </c>
      <c r="AU2486" s="20">
        <f>U2486*1.075</f>
        <v>2.3650000000000002</v>
      </c>
      <c r="AV2486" s="22">
        <f>MIN(AN2486,AT2486,AU2486)</f>
        <v>2</v>
      </c>
      <c r="AW2486" s="26" t="s">
        <v>49</v>
      </c>
      <c r="AX2486" s="26" t="s">
        <v>48</v>
      </c>
      <c r="AY2486" s="25">
        <v>2</v>
      </c>
      <c r="AZ2486" s="27">
        <f>IF(AND(AY2486&gt;0,AY2486&lt;=10),AY2486*0.25,IF(AND(AY2486&gt;10,AY2486&lt;=50),AY2486*0.17,IF(AND(AY2486&gt;10,AY2486&lt;=100),AY2486*0.12,IF(AY2486&gt;100,AY2486*0.1))))</f>
        <v>0.5</v>
      </c>
      <c r="BA2486" s="3">
        <f>AZ2486+AY2486</f>
        <v>2.5</v>
      </c>
      <c r="BB2486" s="25">
        <f>BA2486+BA2486*0.08</f>
        <v>2.7</v>
      </c>
      <c r="BC2486" s="20" t="s">
        <v>12295</v>
      </c>
      <c r="BP2486" s="20"/>
      <c r="BQ2486" s="20"/>
      <c r="BR2486" s="20"/>
      <c r="BS2486" s="20"/>
      <c r="BT2486" s="20"/>
      <c r="BU2486" s="20"/>
      <c r="BV2486" s="20"/>
      <c r="BW2486" s="20"/>
      <c r="BX2486" s="20"/>
      <c r="BY2486" s="20"/>
      <c r="BZ2486" s="20"/>
      <c r="CA2486" s="20"/>
      <c r="CB2486" s="20"/>
      <c r="CC2486" s="20"/>
      <c r="CD2486" s="20"/>
      <c r="CE2486" s="20"/>
      <c r="CF2486" s="20"/>
      <c r="CG2486" s="20"/>
      <c r="CH2486" s="20"/>
      <c r="CI2486" s="20"/>
      <c r="CJ2486" s="20"/>
      <c r="CK2486" s="20"/>
      <c r="CL2486" s="20"/>
      <c r="CM2486" s="20"/>
      <c r="CN2486" s="20"/>
      <c r="CO2486" s="20"/>
      <c r="CP2486" s="20"/>
      <c r="CQ2486" s="20"/>
      <c r="CR2486" s="20"/>
      <c r="CS2486" s="20"/>
      <c r="CT2486" s="20"/>
      <c r="CU2486" s="20"/>
      <c r="CV2486" s="20"/>
      <c r="CW2486" s="20"/>
      <c r="CX2486" s="20"/>
      <c r="CY2486" s="20"/>
      <c r="CZ2486" s="20"/>
      <c r="DA2486" s="20"/>
      <c r="DB2486" s="20"/>
      <c r="DC2486" s="20"/>
      <c r="DD2486" s="20"/>
      <c r="DE2486" s="20"/>
      <c r="DF2486" s="20"/>
      <c r="DG2486" s="20"/>
      <c r="DH2486" s="20"/>
      <c r="DI2486" s="20"/>
      <c r="DJ2486" s="20"/>
      <c r="DK2486" s="20"/>
      <c r="DL2486" s="20"/>
    </row>
    <row r="2487" spans="1:116" ht="30" customHeight="1">
      <c r="A2487" s="4" t="s">
        <v>8053</v>
      </c>
      <c r="B2487" s="5">
        <v>2485</v>
      </c>
      <c r="C2487" s="30">
        <v>1063</v>
      </c>
      <c r="D2487" s="6"/>
      <c r="E2487" s="43" t="s">
        <v>8131</v>
      </c>
      <c r="F2487" s="3" t="s">
        <v>8132</v>
      </c>
      <c r="G2487" s="3" t="s">
        <v>4117</v>
      </c>
      <c r="H2487" s="3" t="s">
        <v>991</v>
      </c>
      <c r="I2487" s="3" t="s">
        <v>1437</v>
      </c>
      <c r="J2487" s="3" t="s">
        <v>8133</v>
      </c>
      <c r="K2487" s="6"/>
      <c r="L2487" s="3"/>
      <c r="M2487" s="6">
        <v>10</v>
      </c>
      <c r="N2487" s="3" t="s">
        <v>44</v>
      </c>
      <c r="O2487" s="3" t="s">
        <v>8057</v>
      </c>
      <c r="P2487" s="3" t="s">
        <v>8058</v>
      </c>
      <c r="Q2487" s="3" t="s">
        <v>8134</v>
      </c>
      <c r="R2487" s="156">
        <v>12.32</v>
      </c>
      <c r="T2487" s="23">
        <v>9.6</v>
      </c>
      <c r="U2487" s="1">
        <v>9.6</v>
      </c>
      <c r="V2487" s="21">
        <v>24.37</v>
      </c>
      <c r="AA2487" s="22">
        <v>10.92</v>
      </c>
      <c r="AB2487" s="22">
        <v>11.32</v>
      </c>
      <c r="AC2487" s="22">
        <v>20</v>
      </c>
      <c r="AD2487" s="22">
        <v>24.37</v>
      </c>
      <c r="AE2487" s="24">
        <v>24.37</v>
      </c>
      <c r="AI2487" s="20">
        <v>25.09</v>
      </c>
      <c r="AN2487" s="25">
        <v>12.32</v>
      </c>
      <c r="AO2487" s="20" t="s">
        <v>47</v>
      </c>
      <c r="AP2487" s="24" t="s">
        <v>48</v>
      </c>
      <c r="AQ2487" s="20">
        <f>AVERAGE(SMALL(AE2487:AI2487,1),SMALL(AE2487:AI2487,2))</f>
        <v>24.73</v>
      </c>
      <c r="AR2487" s="20">
        <f>IF(R2487 &lt;=( AVERAGE(SMALL(AE2487:AI2487,1),SMALL(AE2487:AI2487,2))), R2487, "")</f>
        <v>12.32</v>
      </c>
      <c r="AS2487" s="20" t="e">
        <f>AVERAGE(SMALL(AJ2487:AM2487,1),SMALL(AJ2487:AM2487,2))</f>
        <v>#NUM!</v>
      </c>
      <c r="AT2487" s="20">
        <f>T2487*1.075</f>
        <v>10.319999999999999</v>
      </c>
      <c r="AU2487" s="20">
        <f>U2487*1.075</f>
        <v>10.319999999999999</v>
      </c>
      <c r="AV2487" s="22">
        <f>MIN(AN2487,AT2487,AU2487)</f>
        <v>10.319999999999999</v>
      </c>
      <c r="AW2487" s="20" t="s">
        <v>71</v>
      </c>
      <c r="AX2487" s="20" t="s">
        <v>72</v>
      </c>
      <c r="AY2487" s="25">
        <v>10.32</v>
      </c>
      <c r="AZ2487" s="27">
        <f>IF(AND(AY2487&gt;0,AY2487&lt;=10),AY2487*0.25,IF(AND(AY2487&gt;10,AY2487&lt;=50),AY2487*0.17,IF(AND(AY2487&gt;10,AY2487&lt;=100),AY2487*0.12,IF(AY2487&gt;100,AY2487*0.1))))</f>
        <v>1.7544000000000002</v>
      </c>
      <c r="BA2487" s="3">
        <f>AZ2487+AY2487</f>
        <v>12.074400000000001</v>
      </c>
      <c r="BB2487" s="25">
        <f>BA2487+BA2487*0.08</f>
        <v>13.040352</v>
      </c>
      <c r="BC2487" s="20" t="s">
        <v>12295</v>
      </c>
      <c r="BP2487" s="20"/>
      <c r="BQ2487" s="20"/>
      <c r="BR2487" s="20"/>
      <c r="BS2487" s="20"/>
      <c r="BT2487" s="20"/>
      <c r="BU2487" s="20"/>
      <c r="BV2487" s="20"/>
      <c r="BW2487" s="20"/>
      <c r="BX2487" s="20"/>
      <c r="BY2487" s="20"/>
      <c r="BZ2487" s="20"/>
      <c r="CA2487" s="20"/>
      <c r="CB2487" s="20"/>
      <c r="CC2487" s="20"/>
      <c r="CD2487" s="20"/>
      <c r="CE2487" s="20"/>
      <c r="CF2487" s="20"/>
      <c r="CG2487" s="20"/>
      <c r="CH2487" s="20"/>
      <c r="CI2487" s="20"/>
      <c r="CJ2487" s="20"/>
      <c r="CK2487" s="20"/>
      <c r="CL2487" s="20"/>
      <c r="CM2487" s="20"/>
      <c r="CN2487" s="20"/>
      <c r="CO2487" s="20"/>
      <c r="CP2487" s="20"/>
      <c r="CQ2487" s="20"/>
      <c r="CR2487" s="20"/>
      <c r="CS2487" s="20"/>
      <c r="CT2487" s="20"/>
      <c r="CU2487" s="20"/>
      <c r="CV2487" s="20"/>
      <c r="CW2487" s="20"/>
      <c r="CX2487" s="20"/>
      <c r="CY2487" s="20"/>
      <c r="CZ2487" s="20"/>
      <c r="DA2487" s="20"/>
      <c r="DB2487" s="20"/>
      <c r="DC2487" s="20"/>
      <c r="DD2487" s="20"/>
      <c r="DE2487" s="20"/>
      <c r="DF2487" s="20"/>
      <c r="DG2487" s="20"/>
      <c r="DH2487" s="20"/>
      <c r="DI2487" s="20"/>
      <c r="DJ2487" s="20"/>
      <c r="DK2487" s="20"/>
      <c r="DL2487" s="20"/>
    </row>
    <row r="2488" spans="1:116" ht="30" customHeight="1">
      <c r="A2488" s="4" t="s">
        <v>8053</v>
      </c>
      <c r="B2488" s="5">
        <v>2486</v>
      </c>
      <c r="C2488" s="30">
        <v>1063</v>
      </c>
      <c r="D2488" s="6"/>
      <c r="E2488" s="43" t="s">
        <v>8131</v>
      </c>
      <c r="F2488" s="3" t="s">
        <v>8132</v>
      </c>
      <c r="G2488" s="3" t="s">
        <v>4117</v>
      </c>
      <c r="H2488" s="3" t="s">
        <v>991</v>
      </c>
      <c r="I2488" s="3" t="s">
        <v>1437</v>
      </c>
      <c r="J2488" s="3" t="s">
        <v>8135</v>
      </c>
      <c r="K2488" s="6"/>
      <c r="L2488" s="3"/>
      <c r="M2488" s="6">
        <v>100</v>
      </c>
      <c r="N2488" s="3" t="s">
        <v>44</v>
      </c>
      <c r="O2488" s="3" t="s">
        <v>8057</v>
      </c>
      <c r="P2488" s="3" t="s">
        <v>8058</v>
      </c>
      <c r="Q2488" s="3" t="s">
        <v>8134</v>
      </c>
      <c r="R2488" s="156">
        <v>123.2</v>
      </c>
      <c r="T2488" s="23" t="s">
        <v>54</v>
      </c>
      <c r="U2488" s="1" t="s">
        <v>54</v>
      </c>
      <c r="V2488" s="21">
        <v>243.7</v>
      </c>
      <c r="AB2488" s="22">
        <v>113.2</v>
      </c>
      <c r="AC2488" s="22">
        <v>200</v>
      </c>
      <c r="AD2488" s="22">
        <v>243.7</v>
      </c>
      <c r="AE2488" s="24">
        <v>243.7</v>
      </c>
      <c r="AI2488" s="20">
        <v>250.9</v>
      </c>
      <c r="AN2488" s="25">
        <v>123.2</v>
      </c>
      <c r="AO2488" s="20" t="s">
        <v>47</v>
      </c>
      <c r="AP2488" s="24" t="s">
        <v>48</v>
      </c>
      <c r="AQ2488" s="20">
        <f>AVERAGE(SMALL(AE2488:AI2488,1),SMALL(AE2488:AI2488,2))</f>
        <v>247.3</v>
      </c>
      <c r="AR2488" s="20">
        <f>IF(R2488 &lt;=( AVERAGE(SMALL(AE2488:AI2488,1),SMALL(AE2488:AI2488,2))), R2488, "")</f>
        <v>123.2</v>
      </c>
      <c r="AS2488" s="20" t="e">
        <f>AVERAGE(SMALL(AJ2488:AM2488,1),SMALL(AJ2488:AM2488,2))</f>
        <v>#NUM!</v>
      </c>
      <c r="AT2488" s="20" t="e">
        <f>T2488*1.075</f>
        <v>#VALUE!</v>
      </c>
      <c r="AU2488" s="20" t="e">
        <f>U2488*1.075</f>
        <v>#VALUE!</v>
      </c>
      <c r="AV2488" s="22" t="e">
        <f>MIN(AN2488,AT2488,AU2488)</f>
        <v>#VALUE!</v>
      </c>
      <c r="AW2488" s="26" t="s">
        <v>49</v>
      </c>
      <c r="AX2488" s="26" t="s">
        <v>48</v>
      </c>
      <c r="AY2488" s="25">
        <v>123.2</v>
      </c>
      <c r="AZ2488" s="27">
        <f>IF(AND(AY2488&gt;0,AY2488&lt;=10),AY2488*0.25,IF(AND(AY2488&gt;10,AY2488&lt;=50),AY2488*0.17,IF(AND(AY2488&gt;10,AY2488&lt;=100),AY2488*0.12,IF(AY2488&gt;100,AY2488*0.1))))</f>
        <v>12.32</v>
      </c>
      <c r="BA2488" s="3">
        <f>AZ2488+AY2488</f>
        <v>135.52000000000001</v>
      </c>
      <c r="BB2488" s="25">
        <f>BA2488+BA2488*0.08</f>
        <v>146.36160000000001</v>
      </c>
      <c r="BC2488" s="20" t="s">
        <v>12295</v>
      </c>
      <c r="BP2488" s="20"/>
      <c r="BQ2488" s="20"/>
      <c r="BR2488" s="20"/>
      <c r="BS2488" s="20"/>
      <c r="BT2488" s="20"/>
      <c r="BU2488" s="20"/>
      <c r="BV2488" s="20"/>
      <c r="BW2488" s="20"/>
      <c r="BX2488" s="20"/>
      <c r="BY2488" s="20"/>
      <c r="BZ2488" s="20"/>
      <c r="CA2488" s="20"/>
      <c r="CB2488" s="20"/>
      <c r="CC2488" s="20"/>
      <c r="CD2488" s="20"/>
      <c r="CE2488" s="20"/>
      <c r="CF2488" s="20"/>
      <c r="CG2488" s="20"/>
      <c r="CH2488" s="20"/>
      <c r="CI2488" s="20"/>
      <c r="CJ2488" s="20"/>
      <c r="CK2488" s="20"/>
      <c r="CL2488" s="20"/>
      <c r="CM2488" s="20"/>
      <c r="CN2488" s="20"/>
      <c r="CO2488" s="20"/>
      <c r="CP2488" s="20"/>
      <c r="CQ2488" s="20"/>
      <c r="CR2488" s="20"/>
      <c r="CS2488" s="20"/>
      <c r="CT2488" s="20"/>
      <c r="CU2488" s="20"/>
      <c r="CV2488" s="20"/>
      <c r="CW2488" s="20"/>
      <c r="CX2488" s="20"/>
      <c r="CY2488" s="20"/>
      <c r="CZ2488" s="20"/>
      <c r="DA2488" s="20"/>
      <c r="DB2488" s="20"/>
      <c r="DC2488" s="20"/>
      <c r="DD2488" s="20"/>
      <c r="DE2488" s="20"/>
      <c r="DF2488" s="20"/>
      <c r="DG2488" s="20"/>
      <c r="DH2488" s="20"/>
      <c r="DI2488" s="20"/>
      <c r="DJ2488" s="20"/>
      <c r="DK2488" s="20"/>
      <c r="DL2488" s="20"/>
    </row>
    <row r="2489" spans="1:116" ht="30" customHeight="1">
      <c r="A2489" s="4" t="s">
        <v>8053</v>
      </c>
      <c r="B2489" s="5">
        <v>2487</v>
      </c>
      <c r="C2489" s="116">
        <v>3810</v>
      </c>
      <c r="D2489" s="116"/>
      <c r="E2489" s="43" t="s">
        <v>8240</v>
      </c>
      <c r="F2489" s="3" t="s">
        <v>8241</v>
      </c>
      <c r="G2489" s="3" t="s">
        <v>966</v>
      </c>
      <c r="H2489" s="3" t="s">
        <v>8242</v>
      </c>
      <c r="I2489" s="3" t="s">
        <v>102</v>
      </c>
      <c r="J2489" s="3" t="s">
        <v>8243</v>
      </c>
      <c r="K2489" s="6"/>
      <c r="L2489" s="3"/>
      <c r="M2489" s="6">
        <v>30</v>
      </c>
      <c r="N2489" s="3" t="s">
        <v>44</v>
      </c>
      <c r="O2489" s="3" t="s">
        <v>8057</v>
      </c>
      <c r="P2489" s="3" t="s">
        <v>8058</v>
      </c>
      <c r="Q2489" s="3" t="s">
        <v>8244</v>
      </c>
      <c r="R2489" s="156">
        <v>2.8</v>
      </c>
      <c r="T2489" s="23" t="s">
        <v>54</v>
      </c>
      <c r="U2489" s="1" t="s">
        <v>54</v>
      </c>
      <c r="V2489" s="21">
        <v>2.88</v>
      </c>
      <c r="AB2489" s="22">
        <v>2.76</v>
      </c>
      <c r="AD2489" s="22">
        <v>2.88</v>
      </c>
      <c r="AE2489" s="24">
        <v>2.88</v>
      </c>
      <c r="AN2489" s="25">
        <v>2.8</v>
      </c>
      <c r="AO2489" s="20" t="s">
        <v>47</v>
      </c>
      <c r="AP2489" s="24" t="s">
        <v>48</v>
      </c>
      <c r="AQ2489" s="20" t="e">
        <f>AVERAGE(SMALL(AE2489:AI2489,1),SMALL(AE2489:AI2489,2))</f>
        <v>#NUM!</v>
      </c>
      <c r="AR2489" s="20" t="e">
        <f>IF(R2489 &lt;=( AVERAGE(SMALL(AE2489:AI2489,1),SMALL(AE2489:AI2489,2))), R2489, "")</f>
        <v>#NUM!</v>
      </c>
      <c r="AS2489" s="20" t="e">
        <f>AVERAGE(SMALL(AJ2489:AM2489,1),SMALL(AJ2489:AM2489,2))</f>
        <v>#NUM!</v>
      </c>
      <c r="AT2489" s="20" t="e">
        <f>T2489*1.075</f>
        <v>#VALUE!</v>
      </c>
      <c r="AU2489" s="20" t="e">
        <f>U2489*1.075</f>
        <v>#VALUE!</v>
      </c>
      <c r="AV2489" s="22" t="e">
        <f>MIN(AN2489,AT2489,AU2489)</f>
        <v>#VALUE!</v>
      </c>
      <c r="AW2489" s="26" t="s">
        <v>49</v>
      </c>
      <c r="AX2489" s="20" t="s">
        <v>48</v>
      </c>
      <c r="AY2489" s="25">
        <v>2.8</v>
      </c>
      <c r="AZ2489" s="27">
        <f>IF(AND(AY2489&gt;0,AY2489&lt;=10),AY2489*0.25,IF(AND(AY2489&gt;10,AY2489&lt;=50),AY2489*0.17,IF(AND(AY2489&gt;10,AY2489&lt;=100),AY2489*0.12,IF(AY2489&gt;100,AY2489*0.1))))</f>
        <v>0.7</v>
      </c>
      <c r="BA2489" s="3">
        <f>AZ2489+AY2489</f>
        <v>3.5</v>
      </c>
      <c r="BB2489" s="25">
        <f>BA2489+BA2489*0.08</f>
        <v>3.7800000000000002</v>
      </c>
      <c r="BC2489" s="20" t="s">
        <v>12295</v>
      </c>
      <c r="BP2489" s="20"/>
      <c r="BQ2489" s="20"/>
      <c r="BR2489" s="20"/>
      <c r="BS2489" s="20"/>
      <c r="BT2489" s="20"/>
      <c r="BU2489" s="20"/>
      <c r="BV2489" s="20"/>
      <c r="BW2489" s="20"/>
      <c r="BX2489" s="20"/>
      <c r="BY2489" s="20"/>
      <c r="BZ2489" s="20"/>
      <c r="CA2489" s="20"/>
      <c r="CB2489" s="20"/>
      <c r="CC2489" s="20"/>
      <c r="CD2489" s="20"/>
      <c r="CE2489" s="20"/>
      <c r="CF2489" s="20"/>
      <c r="CG2489" s="20"/>
      <c r="CH2489" s="20"/>
      <c r="CI2489" s="20"/>
      <c r="CJ2489" s="20"/>
      <c r="CK2489" s="20"/>
      <c r="CL2489" s="20"/>
      <c r="CM2489" s="20"/>
      <c r="CN2489" s="20"/>
      <c r="CO2489" s="20"/>
      <c r="CP2489" s="20"/>
      <c r="CQ2489" s="20"/>
      <c r="CR2489" s="20"/>
      <c r="CS2489" s="20"/>
      <c r="CT2489" s="20"/>
      <c r="CU2489" s="20"/>
      <c r="CV2489" s="20"/>
      <c r="CW2489" s="20"/>
      <c r="CX2489" s="20"/>
      <c r="CY2489" s="20"/>
      <c r="CZ2489" s="20"/>
      <c r="DA2489" s="20"/>
      <c r="DB2489" s="20"/>
      <c r="DC2489" s="20"/>
      <c r="DD2489" s="20"/>
      <c r="DE2489" s="20"/>
      <c r="DF2489" s="20"/>
      <c r="DG2489" s="20"/>
      <c r="DH2489" s="20"/>
      <c r="DI2489" s="20"/>
      <c r="DJ2489" s="20"/>
      <c r="DK2489" s="20"/>
      <c r="DL2489" s="20"/>
    </row>
    <row r="2490" spans="1:116" ht="30" customHeight="1">
      <c r="A2490" s="4" t="s">
        <v>8053</v>
      </c>
      <c r="B2490" s="5">
        <v>2488</v>
      </c>
      <c r="C2490" s="6">
        <v>715</v>
      </c>
      <c r="D2490" s="6"/>
      <c r="E2490" s="43" t="s">
        <v>8122</v>
      </c>
      <c r="F2490" s="3" t="s">
        <v>5701</v>
      </c>
      <c r="G2490" s="3" t="s">
        <v>5702</v>
      </c>
      <c r="H2490" s="3" t="s">
        <v>938</v>
      </c>
      <c r="I2490" s="3" t="s">
        <v>102</v>
      </c>
      <c r="J2490" s="3" t="s">
        <v>8123</v>
      </c>
      <c r="K2490" s="6"/>
      <c r="L2490" s="3"/>
      <c r="M2490" s="6">
        <v>20</v>
      </c>
      <c r="N2490" s="3" t="s">
        <v>44</v>
      </c>
      <c r="O2490" s="3" t="s">
        <v>8057</v>
      </c>
      <c r="P2490" s="3" t="s">
        <v>8058</v>
      </c>
      <c r="Q2490" s="3" t="s">
        <v>8124</v>
      </c>
      <c r="R2490" s="156">
        <v>0.99</v>
      </c>
      <c r="T2490" s="23">
        <v>0.85</v>
      </c>
      <c r="U2490" s="1">
        <v>0.85</v>
      </c>
      <c r="V2490" s="21">
        <v>3.97</v>
      </c>
      <c r="AE2490" s="24">
        <v>3.97</v>
      </c>
      <c r="AN2490" s="25">
        <v>0.99</v>
      </c>
      <c r="AO2490" s="20" t="s">
        <v>47</v>
      </c>
      <c r="AP2490" s="24" t="s">
        <v>48</v>
      </c>
      <c r="AQ2490" s="20" t="e">
        <f>AVERAGE(SMALL(AE2490:AI2490,1),SMALL(AE2490:AI2490,2))</f>
        <v>#NUM!</v>
      </c>
      <c r="AR2490" s="20" t="e">
        <f>IF(R2490 &lt;=( AVERAGE(SMALL(AE2490:AI2490,1),SMALL(AE2490:AI2490,2))), R2490, "")</f>
        <v>#NUM!</v>
      </c>
      <c r="AS2490" s="20" t="e">
        <f>AVERAGE(SMALL(AJ2490:AM2490,1),SMALL(AJ2490:AM2490,2))</f>
        <v>#NUM!</v>
      </c>
      <c r="AT2490" s="20">
        <f>T2490*1.075</f>
        <v>0.91374999999999995</v>
      </c>
      <c r="AU2490" s="20">
        <f>U2490*1.075</f>
        <v>0.91374999999999995</v>
      </c>
      <c r="AV2490" s="22">
        <f>MIN(AN2490,AT2490,AU2490)</f>
        <v>0.91374999999999995</v>
      </c>
      <c r="AW2490" s="20" t="s">
        <v>71</v>
      </c>
      <c r="AX2490" s="20" t="s">
        <v>72</v>
      </c>
      <c r="AY2490" s="25">
        <v>0.91</v>
      </c>
      <c r="AZ2490" s="27">
        <f>IF(AND(AY2490&gt;0,AY2490&lt;=10),AY2490*0.25,IF(AND(AY2490&gt;10,AY2490&lt;=50),AY2490*0.17,IF(AND(AY2490&gt;10,AY2490&lt;=100),AY2490*0.12,IF(AY2490&gt;100,AY2490*0.1))))</f>
        <v>0.22750000000000001</v>
      </c>
      <c r="BA2490" s="3">
        <f>AZ2490+AY2490</f>
        <v>1.1375</v>
      </c>
      <c r="BB2490" s="25">
        <f>BA2490+BA2490*0.08</f>
        <v>1.2284999999999999</v>
      </c>
      <c r="BC2490" s="20" t="s">
        <v>12295</v>
      </c>
      <c r="BP2490" s="20"/>
      <c r="BQ2490" s="20"/>
      <c r="BR2490" s="20"/>
      <c r="BS2490" s="20"/>
      <c r="BT2490" s="20"/>
      <c r="BU2490" s="20"/>
      <c r="BV2490" s="20"/>
      <c r="BW2490" s="20"/>
      <c r="BX2490" s="20"/>
      <c r="BY2490" s="20"/>
      <c r="BZ2490" s="20"/>
      <c r="CA2490" s="20"/>
      <c r="CB2490" s="20"/>
      <c r="CC2490" s="20"/>
      <c r="CD2490" s="20"/>
      <c r="CE2490" s="20"/>
      <c r="CF2490" s="20"/>
      <c r="CG2490" s="20"/>
      <c r="CH2490" s="20"/>
      <c r="CI2490" s="20"/>
      <c r="CJ2490" s="20"/>
      <c r="CK2490" s="20"/>
      <c r="CL2490" s="20"/>
      <c r="CM2490" s="20"/>
      <c r="CN2490" s="20"/>
      <c r="CO2490" s="20"/>
      <c r="CP2490" s="20"/>
      <c r="CQ2490" s="20"/>
      <c r="CR2490" s="20"/>
      <c r="CS2490" s="20"/>
      <c r="CT2490" s="20"/>
      <c r="CU2490" s="20"/>
      <c r="CV2490" s="20"/>
      <c r="CW2490" s="20"/>
      <c r="CX2490" s="20"/>
      <c r="CY2490" s="20"/>
      <c r="CZ2490" s="20"/>
      <c r="DA2490" s="20"/>
      <c r="DB2490" s="20"/>
      <c r="DC2490" s="20"/>
      <c r="DD2490" s="20"/>
      <c r="DE2490" s="20"/>
      <c r="DF2490" s="20"/>
      <c r="DG2490" s="20"/>
      <c r="DH2490" s="20"/>
      <c r="DI2490" s="20"/>
      <c r="DJ2490" s="20"/>
      <c r="DK2490" s="20"/>
      <c r="DL2490" s="20"/>
    </row>
    <row r="2491" spans="1:116" ht="30" customHeight="1">
      <c r="A2491" s="4" t="s">
        <v>8053</v>
      </c>
      <c r="B2491" s="5">
        <v>2489</v>
      </c>
      <c r="C2491" s="6">
        <v>715</v>
      </c>
      <c r="D2491" s="6"/>
      <c r="E2491" s="43" t="s">
        <v>8122</v>
      </c>
      <c r="F2491" s="3" t="s">
        <v>5701</v>
      </c>
      <c r="G2491" s="3" t="s">
        <v>5702</v>
      </c>
      <c r="H2491" s="3" t="s">
        <v>938</v>
      </c>
      <c r="I2491" s="3" t="s">
        <v>102</v>
      </c>
      <c r="J2491" s="3" t="s">
        <v>8125</v>
      </c>
      <c r="K2491" s="6"/>
      <c r="L2491" s="3"/>
      <c r="M2491" s="6">
        <v>100</v>
      </c>
      <c r="N2491" s="3" t="s">
        <v>44</v>
      </c>
      <c r="O2491" s="3" t="s">
        <v>8057</v>
      </c>
      <c r="P2491" s="3" t="s">
        <v>8058</v>
      </c>
      <c r="Q2491" s="3" t="s">
        <v>8124</v>
      </c>
      <c r="R2491" s="156">
        <v>4.95</v>
      </c>
      <c r="T2491" s="23" t="s">
        <v>54</v>
      </c>
      <c r="U2491" s="1" t="s">
        <v>54</v>
      </c>
      <c r="V2491" s="21">
        <v>19.850000000000001</v>
      </c>
      <c r="AE2491" s="24">
        <v>19.850000000000001</v>
      </c>
      <c r="AN2491" s="25">
        <v>4.95</v>
      </c>
      <c r="AO2491" s="20" t="s">
        <v>47</v>
      </c>
      <c r="AP2491" s="24" t="s">
        <v>48</v>
      </c>
      <c r="AQ2491" s="20" t="e">
        <f>AVERAGE(SMALL(AE2491:AI2491,1),SMALL(AE2491:AI2491,2))</f>
        <v>#NUM!</v>
      </c>
      <c r="AR2491" s="20" t="e">
        <f>IF(R2491 &lt;=( AVERAGE(SMALL(AE2491:AI2491,1),SMALL(AE2491:AI2491,2))), R2491, "")</f>
        <v>#NUM!</v>
      </c>
      <c r="AS2491" s="20" t="e">
        <f>AVERAGE(SMALL(AJ2491:AM2491,1),SMALL(AJ2491:AM2491,2))</f>
        <v>#NUM!</v>
      </c>
      <c r="AT2491" s="20" t="e">
        <f>T2491*1.075</f>
        <v>#VALUE!</v>
      </c>
      <c r="AU2491" s="20" t="e">
        <f>U2491*1.075</f>
        <v>#VALUE!</v>
      </c>
      <c r="AV2491" s="22" t="e">
        <f>MIN(AN2491,AT2491,AU2491)</f>
        <v>#VALUE!</v>
      </c>
      <c r="AW2491" s="26" t="s">
        <v>49</v>
      </c>
      <c r="AX2491" s="26" t="s">
        <v>48</v>
      </c>
      <c r="AY2491" s="25">
        <v>4.95</v>
      </c>
      <c r="AZ2491" s="27">
        <f>IF(AND(AY2491&gt;0,AY2491&lt;=10),AY2491*0.25,IF(AND(AY2491&gt;10,AY2491&lt;=50),AY2491*0.17,IF(AND(AY2491&gt;10,AY2491&lt;=100),AY2491*0.12,IF(AY2491&gt;100,AY2491*0.1))))</f>
        <v>1.2375</v>
      </c>
      <c r="BA2491" s="3">
        <f>AZ2491+AY2491</f>
        <v>6.1875</v>
      </c>
      <c r="BB2491" s="25">
        <f>BA2491+BA2491*0.08</f>
        <v>6.6825000000000001</v>
      </c>
      <c r="BC2491" s="20" t="s">
        <v>12295</v>
      </c>
      <c r="BP2491" s="20"/>
      <c r="BQ2491" s="20"/>
      <c r="BR2491" s="20"/>
      <c r="BS2491" s="20"/>
      <c r="BT2491" s="20"/>
      <c r="BU2491" s="20"/>
      <c r="BV2491" s="20"/>
      <c r="BW2491" s="20"/>
      <c r="BX2491" s="20"/>
      <c r="BY2491" s="20"/>
      <c r="BZ2491" s="20"/>
      <c r="CA2491" s="20"/>
      <c r="CB2491" s="20"/>
      <c r="CC2491" s="20"/>
      <c r="CD2491" s="20"/>
      <c r="CE2491" s="20"/>
      <c r="CF2491" s="20"/>
      <c r="CG2491" s="20"/>
      <c r="CH2491" s="20"/>
      <c r="CI2491" s="20"/>
      <c r="CJ2491" s="20"/>
      <c r="CK2491" s="20"/>
      <c r="CL2491" s="20"/>
      <c r="CM2491" s="20"/>
      <c r="CN2491" s="20"/>
      <c r="CO2491" s="20"/>
      <c r="CP2491" s="20"/>
      <c r="CQ2491" s="20"/>
      <c r="CR2491" s="20"/>
      <c r="CS2491" s="20"/>
      <c r="CT2491" s="20"/>
      <c r="CU2491" s="20"/>
      <c r="CV2491" s="20"/>
      <c r="CW2491" s="20"/>
      <c r="CX2491" s="20"/>
      <c r="CY2491" s="20"/>
      <c r="CZ2491" s="20"/>
      <c r="DA2491" s="20"/>
      <c r="DB2491" s="20"/>
      <c r="DC2491" s="20"/>
      <c r="DD2491" s="20"/>
      <c r="DE2491" s="20"/>
      <c r="DF2491" s="20"/>
      <c r="DG2491" s="20"/>
      <c r="DH2491" s="20"/>
      <c r="DI2491" s="20"/>
      <c r="DJ2491" s="20"/>
      <c r="DK2491" s="20"/>
      <c r="DL2491" s="20"/>
    </row>
    <row r="2492" spans="1:116" ht="30" customHeight="1">
      <c r="A2492" s="4" t="s">
        <v>8053</v>
      </c>
      <c r="B2492" s="5">
        <v>2490</v>
      </c>
      <c r="C2492" s="6">
        <v>715</v>
      </c>
      <c r="D2492" s="6"/>
      <c r="E2492" s="43" t="s">
        <v>8122</v>
      </c>
      <c r="F2492" s="3" t="s">
        <v>5701</v>
      </c>
      <c r="G2492" s="3" t="s">
        <v>5702</v>
      </c>
      <c r="H2492" s="3" t="s">
        <v>938</v>
      </c>
      <c r="I2492" s="3" t="s">
        <v>102</v>
      </c>
      <c r="J2492" s="3" t="s">
        <v>1162</v>
      </c>
      <c r="K2492" s="6"/>
      <c r="L2492" s="3"/>
      <c r="M2492" s="6">
        <v>500</v>
      </c>
      <c r="N2492" s="3" t="s">
        <v>44</v>
      </c>
      <c r="O2492" s="3" t="s">
        <v>8057</v>
      </c>
      <c r="P2492" s="3" t="s">
        <v>8058</v>
      </c>
      <c r="Q2492" s="3" t="s">
        <v>8124</v>
      </c>
      <c r="R2492" s="156">
        <v>24.75</v>
      </c>
      <c r="T2492" s="23" t="s">
        <v>54</v>
      </c>
      <c r="U2492" s="1" t="s">
        <v>54</v>
      </c>
      <c r="V2492" s="21">
        <v>99.25</v>
      </c>
      <c r="AE2492" s="24">
        <v>99.25</v>
      </c>
      <c r="AN2492" s="25">
        <v>24.75</v>
      </c>
      <c r="AO2492" s="20" t="s">
        <v>47</v>
      </c>
      <c r="AP2492" s="24" t="s">
        <v>48</v>
      </c>
      <c r="AQ2492" s="20" t="e">
        <f>AVERAGE(SMALL(AE2492:AI2492,1),SMALL(AE2492:AI2492,2))</f>
        <v>#NUM!</v>
      </c>
      <c r="AR2492" s="20" t="e">
        <f>IF(R2492 &lt;=( AVERAGE(SMALL(AE2492:AI2492,1),SMALL(AE2492:AI2492,2))), R2492, "")</f>
        <v>#NUM!</v>
      </c>
      <c r="AS2492" s="20" t="e">
        <f>AVERAGE(SMALL(AJ2492:AM2492,1),SMALL(AJ2492:AM2492,2))</f>
        <v>#NUM!</v>
      </c>
      <c r="AT2492" s="20" t="e">
        <f>T2492*1.075</f>
        <v>#VALUE!</v>
      </c>
      <c r="AU2492" s="20" t="e">
        <f>U2492*1.075</f>
        <v>#VALUE!</v>
      </c>
      <c r="AV2492" s="22" t="e">
        <f>MIN(AN2492,AT2492,AU2492)</f>
        <v>#VALUE!</v>
      </c>
      <c r="AW2492" s="26" t="s">
        <v>49</v>
      </c>
      <c r="AX2492" s="26" t="s">
        <v>48</v>
      </c>
      <c r="AY2492" s="25">
        <v>24.75</v>
      </c>
      <c r="AZ2492" s="27">
        <f>IF(AND(AY2492&gt;0,AY2492&lt;=10),AY2492*0.25,IF(AND(AY2492&gt;10,AY2492&lt;=50),AY2492*0.17,IF(AND(AY2492&gt;10,AY2492&lt;=100),AY2492*0.12,IF(AY2492&gt;100,AY2492*0.1))))</f>
        <v>4.2075000000000005</v>
      </c>
      <c r="BA2492" s="3">
        <f>AZ2492+AY2492</f>
        <v>28.9575</v>
      </c>
      <c r="BB2492" s="25">
        <f>BA2492+BA2492*0.08</f>
        <v>31.274100000000001</v>
      </c>
      <c r="BC2492" s="20" t="s">
        <v>12295</v>
      </c>
      <c r="BP2492" s="20"/>
      <c r="BQ2492" s="20"/>
      <c r="BR2492" s="20"/>
      <c r="BS2492" s="20"/>
      <c r="BT2492" s="20"/>
      <c r="BU2492" s="20"/>
      <c r="BV2492" s="20"/>
      <c r="BW2492" s="20"/>
      <c r="BX2492" s="20"/>
      <c r="BY2492" s="20"/>
      <c r="BZ2492" s="20"/>
      <c r="CA2492" s="20"/>
      <c r="CB2492" s="20"/>
      <c r="CC2492" s="20"/>
      <c r="CD2492" s="20"/>
      <c r="CE2492" s="20"/>
      <c r="CF2492" s="20"/>
      <c r="CG2492" s="20"/>
      <c r="CH2492" s="20"/>
      <c r="CI2492" s="20"/>
      <c r="CJ2492" s="20"/>
      <c r="CK2492" s="20"/>
      <c r="CL2492" s="20"/>
      <c r="CM2492" s="20"/>
      <c r="CN2492" s="20"/>
      <c r="CO2492" s="20"/>
      <c r="CP2492" s="20"/>
      <c r="CQ2492" s="20"/>
      <c r="CR2492" s="20"/>
      <c r="CS2492" s="20"/>
      <c r="CT2492" s="20"/>
      <c r="CU2492" s="20"/>
      <c r="CV2492" s="20"/>
      <c r="CW2492" s="20"/>
      <c r="CX2492" s="20"/>
      <c r="CY2492" s="20"/>
      <c r="CZ2492" s="20"/>
      <c r="DA2492" s="20"/>
      <c r="DB2492" s="20"/>
      <c r="DC2492" s="20"/>
      <c r="DD2492" s="20"/>
      <c r="DE2492" s="20"/>
      <c r="DF2492" s="20"/>
      <c r="DG2492" s="20"/>
      <c r="DH2492" s="20"/>
      <c r="DI2492" s="20"/>
      <c r="DJ2492" s="20"/>
      <c r="DK2492" s="20"/>
      <c r="DL2492" s="20"/>
    </row>
    <row r="2493" spans="1:116" ht="30" customHeight="1">
      <c r="A2493" s="4" t="s">
        <v>8053</v>
      </c>
      <c r="B2493" s="5">
        <v>2491</v>
      </c>
      <c r="C2493" s="116">
        <v>834</v>
      </c>
      <c r="D2493" s="116"/>
      <c r="E2493" s="43" t="s">
        <v>8155</v>
      </c>
      <c r="F2493" s="3" t="s">
        <v>8156</v>
      </c>
      <c r="G2493" s="3" t="s">
        <v>8157</v>
      </c>
      <c r="H2493" s="3" t="s">
        <v>201</v>
      </c>
      <c r="I2493" s="3" t="s">
        <v>1437</v>
      </c>
      <c r="J2493" s="3" t="s">
        <v>8158</v>
      </c>
      <c r="K2493" s="6"/>
      <c r="L2493" s="3"/>
      <c r="M2493" s="6">
        <v>10</v>
      </c>
      <c r="N2493" s="3" t="s">
        <v>44</v>
      </c>
      <c r="O2493" s="3" t="s">
        <v>8057</v>
      </c>
      <c r="P2493" s="3" t="s">
        <v>8058</v>
      </c>
      <c r="Q2493" s="3" t="s">
        <v>8159</v>
      </c>
      <c r="R2493" s="156">
        <v>19.71</v>
      </c>
      <c r="T2493" s="23" t="s">
        <v>54</v>
      </c>
      <c r="U2493" s="1" t="s">
        <v>54</v>
      </c>
      <c r="V2493" s="21">
        <v>19.71</v>
      </c>
      <c r="AD2493" s="22">
        <v>19.71</v>
      </c>
      <c r="AE2493" s="24">
        <v>19.71</v>
      </c>
      <c r="AN2493" s="25">
        <v>19.71</v>
      </c>
      <c r="AO2493" s="20" t="s">
        <v>47</v>
      </c>
      <c r="AP2493" s="24" t="s">
        <v>48</v>
      </c>
      <c r="AQ2493" s="20" t="e">
        <f>AVERAGE(SMALL(AE2493:AI2493,1),SMALL(AE2493:AI2493,2))</f>
        <v>#NUM!</v>
      </c>
      <c r="AR2493" s="20" t="e">
        <f>IF(R2493 &lt;=( AVERAGE(SMALL(AE2493:AI2493,1),SMALL(AE2493:AI2493,2))), R2493, "")</f>
        <v>#NUM!</v>
      </c>
      <c r="AS2493" s="20" t="e">
        <f>AVERAGE(SMALL(AJ2493:AM2493,1),SMALL(AJ2493:AM2493,2))</f>
        <v>#NUM!</v>
      </c>
      <c r="AT2493" s="20" t="e">
        <f>T2493*1.075</f>
        <v>#VALUE!</v>
      </c>
      <c r="AU2493" s="20" t="e">
        <f>U2493*1.075</f>
        <v>#VALUE!</v>
      </c>
      <c r="AV2493" s="22" t="e">
        <f>MIN(AN2493,AT2493,AU2493)</f>
        <v>#VALUE!</v>
      </c>
      <c r="AW2493" s="20" t="s">
        <v>71</v>
      </c>
      <c r="AX2493" s="20" t="s">
        <v>72</v>
      </c>
      <c r="AY2493" s="25">
        <v>19.71</v>
      </c>
      <c r="AZ2493" s="27">
        <f>IF(AND(AY2493&gt;0,AY2493&lt;=10),AY2493*0.25,IF(AND(AY2493&gt;10,AY2493&lt;=50),AY2493*0.17,IF(AND(AY2493&gt;10,AY2493&lt;=100),AY2493*0.12,IF(AY2493&gt;100,AY2493*0.1))))</f>
        <v>3.3507000000000002</v>
      </c>
      <c r="BA2493" s="3">
        <f>AZ2493+AY2493</f>
        <v>23.060700000000001</v>
      </c>
      <c r="BB2493" s="25">
        <f>BA2493+BA2493*0.08</f>
        <v>24.905556000000001</v>
      </c>
      <c r="BC2493" s="20" t="s">
        <v>12295</v>
      </c>
      <c r="BP2493" s="20"/>
      <c r="BQ2493" s="20"/>
      <c r="BR2493" s="20"/>
      <c r="BS2493" s="20"/>
      <c r="BT2493" s="20"/>
      <c r="BU2493" s="20"/>
      <c r="BV2493" s="20"/>
      <c r="BW2493" s="20"/>
      <c r="BX2493" s="20"/>
      <c r="BY2493" s="20"/>
      <c r="BZ2493" s="20"/>
      <c r="CA2493" s="20"/>
      <c r="CB2493" s="20"/>
      <c r="CC2493" s="20"/>
      <c r="CD2493" s="20"/>
      <c r="CE2493" s="20"/>
      <c r="CF2493" s="20"/>
      <c r="CG2493" s="20"/>
      <c r="CH2493" s="20"/>
      <c r="CI2493" s="20"/>
      <c r="CJ2493" s="20"/>
      <c r="CK2493" s="20"/>
      <c r="CL2493" s="20"/>
      <c r="CM2493" s="20"/>
      <c r="CN2493" s="20"/>
      <c r="CO2493" s="20"/>
      <c r="CP2493" s="20"/>
      <c r="CQ2493" s="20"/>
      <c r="CR2493" s="20"/>
      <c r="CS2493" s="20"/>
      <c r="CT2493" s="20"/>
      <c r="CU2493" s="20"/>
      <c r="CV2493" s="20"/>
      <c r="CW2493" s="20"/>
      <c r="CX2493" s="20"/>
      <c r="CY2493" s="20"/>
      <c r="CZ2493" s="20"/>
      <c r="DA2493" s="20"/>
      <c r="DB2493" s="20"/>
      <c r="DC2493" s="20"/>
      <c r="DD2493" s="20"/>
      <c r="DE2493" s="20"/>
      <c r="DF2493" s="20"/>
      <c r="DG2493" s="20"/>
      <c r="DH2493" s="20"/>
      <c r="DI2493" s="20"/>
      <c r="DJ2493" s="20"/>
      <c r="DK2493" s="20"/>
      <c r="DL2493" s="20"/>
    </row>
    <row r="2494" spans="1:116" s="31" customFormat="1" ht="30" customHeight="1">
      <c r="A2494" s="4" t="s">
        <v>8053</v>
      </c>
      <c r="B2494" s="5">
        <v>2492</v>
      </c>
      <c r="C2494" s="116">
        <v>872</v>
      </c>
      <c r="D2494" s="116"/>
      <c r="E2494" s="43" t="s">
        <v>8101</v>
      </c>
      <c r="F2494" s="3" t="s">
        <v>8102</v>
      </c>
      <c r="G2494" s="3" t="s">
        <v>499</v>
      </c>
      <c r="H2494" s="3" t="s">
        <v>7098</v>
      </c>
      <c r="I2494" s="3" t="s">
        <v>636</v>
      </c>
      <c r="J2494" s="3" t="s">
        <v>8072</v>
      </c>
      <c r="K2494" s="6">
        <v>60</v>
      </c>
      <c r="L2494" s="3" t="s">
        <v>79</v>
      </c>
      <c r="M2494" s="6">
        <v>1</v>
      </c>
      <c r="N2494" s="3" t="s">
        <v>44</v>
      </c>
      <c r="O2494" s="3" t="s">
        <v>8057</v>
      </c>
      <c r="P2494" s="3" t="s">
        <v>8104</v>
      </c>
      <c r="Q2494" s="3" t="s">
        <v>8105</v>
      </c>
      <c r="R2494" s="156">
        <v>3.44</v>
      </c>
      <c r="S2494" s="22"/>
      <c r="T2494" s="23">
        <v>3.2</v>
      </c>
      <c r="U2494" s="1">
        <v>3.2</v>
      </c>
      <c r="V2494" s="21">
        <v>6.06</v>
      </c>
      <c r="W2494" s="22"/>
      <c r="X2494" s="22"/>
      <c r="Y2494" s="22"/>
      <c r="Z2494" s="22"/>
      <c r="AA2494" s="22"/>
      <c r="AB2494" s="22">
        <v>3.44</v>
      </c>
      <c r="AC2494" s="22"/>
      <c r="AD2494" s="22"/>
      <c r="AE2494" s="24">
        <v>6.06</v>
      </c>
      <c r="AF2494" s="20"/>
      <c r="AG2494" s="20"/>
      <c r="AH2494" s="20"/>
      <c r="AI2494" s="20"/>
      <c r="AJ2494" s="20"/>
      <c r="AK2494" s="20">
        <v>4.9187000000000003</v>
      </c>
      <c r="AL2494" s="20"/>
      <c r="AM2494" s="20"/>
      <c r="AN2494" s="25">
        <v>3.44</v>
      </c>
      <c r="AO2494" s="20" t="s">
        <v>47</v>
      </c>
      <c r="AP2494" s="24" t="s">
        <v>48</v>
      </c>
      <c r="AQ2494" s="20" t="e">
        <f>AVERAGE(SMALL(AE2494:AI2494,1),SMALL(AE2494:AI2494,2))</f>
        <v>#NUM!</v>
      </c>
      <c r="AR2494" s="20" t="e">
        <f>IF(R2494 &lt;=( AVERAGE(SMALL(AE2494:AI2494,1),SMALL(AE2494:AI2494,2))), R2494, "")</f>
        <v>#NUM!</v>
      </c>
      <c r="AS2494" s="20" t="e">
        <f>AVERAGE(SMALL(AJ2494:AM2494,1),SMALL(AJ2494:AM2494,2))</f>
        <v>#NUM!</v>
      </c>
      <c r="AT2494" s="20">
        <f>T2494*1.075</f>
        <v>3.44</v>
      </c>
      <c r="AU2494" s="20">
        <f>U2494*1.075</f>
        <v>3.44</v>
      </c>
      <c r="AV2494" s="22">
        <f>MIN(AN2494,AT2494,AU2494)</f>
        <v>3.44</v>
      </c>
      <c r="AW2494" s="26" t="s">
        <v>49</v>
      </c>
      <c r="AX2494" s="26" t="s">
        <v>48</v>
      </c>
      <c r="AY2494" s="25">
        <v>3.44</v>
      </c>
      <c r="AZ2494" s="27">
        <f>IF(AND(AY2494&gt;0,AY2494&lt;=10),AY2494*0.25,IF(AND(AY2494&gt;10,AY2494&lt;=50),AY2494*0.17,IF(AND(AY2494&gt;10,AY2494&lt;=100),AY2494*0.12,IF(AY2494&gt;100,AY2494*0.1))))</f>
        <v>0.86</v>
      </c>
      <c r="BA2494" s="3">
        <f>AZ2494+AY2494</f>
        <v>4.3</v>
      </c>
      <c r="BB2494" s="25">
        <f>BA2494+BA2494*0.08</f>
        <v>4.6440000000000001</v>
      </c>
      <c r="BC2494" s="20" t="s">
        <v>12295</v>
      </c>
      <c r="BD2494" s="20"/>
      <c r="BE2494" s="20"/>
      <c r="BF2494" s="20"/>
      <c r="BG2494" s="20"/>
      <c r="BH2494" s="20"/>
      <c r="BI2494" s="20"/>
      <c r="BJ2494" s="20"/>
      <c r="BK2494" s="20"/>
      <c r="BL2494" s="20"/>
      <c r="BM2494" s="20"/>
      <c r="BN2494" s="20"/>
      <c r="BO2494" s="20"/>
      <c r="BP2494" s="20"/>
      <c r="BQ2494" s="20"/>
      <c r="BR2494" s="20"/>
      <c r="BS2494" s="20"/>
      <c r="BT2494" s="20"/>
      <c r="BU2494" s="20"/>
      <c r="BV2494" s="20"/>
      <c r="BW2494" s="20"/>
      <c r="BX2494" s="20"/>
      <c r="BY2494" s="20"/>
      <c r="BZ2494" s="20"/>
      <c r="CA2494" s="20"/>
      <c r="CB2494" s="20"/>
      <c r="CC2494" s="20"/>
      <c r="CD2494" s="20"/>
      <c r="CE2494" s="20"/>
      <c r="CF2494" s="20"/>
      <c r="CG2494" s="20"/>
      <c r="CH2494" s="20"/>
      <c r="CI2494" s="20"/>
      <c r="CJ2494" s="20"/>
      <c r="CK2494" s="20"/>
      <c r="CL2494" s="20"/>
      <c r="CM2494" s="20"/>
      <c r="CN2494" s="20"/>
      <c r="CO2494" s="20"/>
      <c r="CP2494" s="20"/>
      <c r="CQ2494" s="20"/>
      <c r="CR2494" s="20"/>
      <c r="CS2494" s="20"/>
      <c r="CT2494" s="20"/>
      <c r="CU2494" s="20"/>
      <c r="CV2494" s="20"/>
      <c r="CW2494" s="20"/>
      <c r="CX2494" s="20"/>
      <c r="CY2494" s="20"/>
      <c r="CZ2494" s="20"/>
      <c r="DA2494" s="20"/>
      <c r="DB2494" s="20"/>
      <c r="DC2494" s="20"/>
      <c r="DD2494" s="20"/>
      <c r="DE2494" s="20"/>
      <c r="DF2494" s="20"/>
      <c r="DG2494" s="20"/>
      <c r="DH2494" s="20"/>
      <c r="DI2494" s="20"/>
      <c r="DJ2494" s="20"/>
      <c r="DK2494" s="20"/>
      <c r="DL2494" s="20"/>
    </row>
    <row r="2495" spans="1:116" ht="30" customHeight="1">
      <c r="A2495" s="4" t="s">
        <v>8053</v>
      </c>
      <c r="B2495" s="5">
        <v>2493</v>
      </c>
      <c r="C2495" s="116">
        <v>872</v>
      </c>
      <c r="D2495" s="116"/>
      <c r="E2495" s="43" t="s">
        <v>8101</v>
      </c>
      <c r="F2495" s="3" t="s">
        <v>8102</v>
      </c>
      <c r="G2495" s="3" t="s">
        <v>499</v>
      </c>
      <c r="H2495" s="3" t="s">
        <v>7098</v>
      </c>
      <c r="I2495" s="3" t="s">
        <v>636</v>
      </c>
      <c r="J2495" s="3" t="s">
        <v>8103</v>
      </c>
      <c r="K2495" s="6">
        <v>100</v>
      </c>
      <c r="L2495" s="3" t="s">
        <v>79</v>
      </c>
      <c r="M2495" s="6">
        <v>1</v>
      </c>
      <c r="N2495" s="3" t="s">
        <v>44</v>
      </c>
      <c r="O2495" s="3" t="s">
        <v>8057</v>
      </c>
      <c r="P2495" s="3" t="s">
        <v>8104</v>
      </c>
      <c r="Q2495" s="3" t="s">
        <v>8105</v>
      </c>
      <c r="R2495" s="156">
        <v>5.73</v>
      </c>
      <c r="T2495" s="23" t="s">
        <v>54</v>
      </c>
      <c r="U2495" s="1" t="s">
        <v>54</v>
      </c>
      <c r="V2495" s="21">
        <v>10.1</v>
      </c>
      <c r="AB2495" s="22">
        <v>5.73</v>
      </c>
      <c r="AE2495" s="24">
        <v>10.1</v>
      </c>
      <c r="AK2495" s="20">
        <v>8.8190000000000008</v>
      </c>
      <c r="AN2495" s="25">
        <v>5.73</v>
      </c>
      <c r="AO2495" s="20" t="s">
        <v>47</v>
      </c>
      <c r="AP2495" s="24" t="s">
        <v>48</v>
      </c>
      <c r="AQ2495" s="20" t="e">
        <f>AVERAGE(SMALL(AE2495:AI2495,1),SMALL(AE2495:AI2495,2))</f>
        <v>#NUM!</v>
      </c>
      <c r="AR2495" s="20" t="e">
        <f>IF(R2495 &lt;=( AVERAGE(SMALL(AE2495:AI2495,1),SMALL(AE2495:AI2495,2))), R2495, "")</f>
        <v>#NUM!</v>
      </c>
      <c r="AS2495" s="20" t="e">
        <f>AVERAGE(SMALL(AJ2495:AM2495,1),SMALL(AJ2495:AM2495,2))</f>
        <v>#NUM!</v>
      </c>
      <c r="AT2495" s="20" t="e">
        <f>T2495*1.075</f>
        <v>#VALUE!</v>
      </c>
      <c r="AU2495" s="20" t="e">
        <f>U2495*1.075</f>
        <v>#VALUE!</v>
      </c>
      <c r="AV2495" s="22" t="e">
        <f>MIN(AN2495,AT2495,AU2495)</f>
        <v>#VALUE!</v>
      </c>
      <c r="AW2495" s="26" t="s">
        <v>49</v>
      </c>
      <c r="AX2495" s="26" t="s">
        <v>48</v>
      </c>
      <c r="AY2495" s="25">
        <v>5.73</v>
      </c>
      <c r="AZ2495" s="27">
        <f>IF(AND(AY2495&gt;0,AY2495&lt;=10),AY2495*0.25,IF(AND(AY2495&gt;10,AY2495&lt;=50),AY2495*0.17,IF(AND(AY2495&gt;10,AY2495&lt;=100),AY2495*0.12,IF(AY2495&gt;100,AY2495*0.1))))</f>
        <v>1.4325000000000001</v>
      </c>
      <c r="BA2495" s="3">
        <f>AZ2495+AY2495</f>
        <v>7.1625000000000005</v>
      </c>
      <c r="BB2495" s="25">
        <f>BA2495+BA2495*0.08</f>
        <v>7.7355000000000009</v>
      </c>
      <c r="BC2495" s="20" t="s">
        <v>12295</v>
      </c>
      <c r="BP2495" s="20"/>
      <c r="BQ2495" s="20"/>
      <c r="BR2495" s="20"/>
      <c r="BS2495" s="20"/>
      <c r="BT2495" s="20"/>
      <c r="BU2495" s="20"/>
      <c r="BV2495" s="20"/>
      <c r="BW2495" s="20"/>
      <c r="BX2495" s="20"/>
      <c r="BY2495" s="20"/>
      <c r="BZ2495" s="20"/>
      <c r="CA2495" s="20"/>
      <c r="CB2495" s="20"/>
      <c r="CC2495" s="20"/>
      <c r="CD2495" s="20"/>
      <c r="CE2495" s="20"/>
      <c r="CF2495" s="20"/>
      <c r="CG2495" s="20"/>
      <c r="CH2495" s="20"/>
      <c r="CI2495" s="20"/>
      <c r="CJ2495" s="20"/>
      <c r="CK2495" s="20"/>
      <c r="CL2495" s="20"/>
      <c r="CM2495" s="20"/>
      <c r="CN2495" s="20"/>
      <c r="CO2495" s="20"/>
      <c r="CP2495" s="20"/>
      <c r="CQ2495" s="20"/>
      <c r="CR2495" s="20"/>
      <c r="CS2495" s="20"/>
      <c r="CT2495" s="20"/>
      <c r="CU2495" s="20"/>
      <c r="CV2495" s="20"/>
      <c r="CW2495" s="20"/>
      <c r="CX2495" s="20"/>
      <c r="CY2495" s="20"/>
      <c r="CZ2495" s="20"/>
      <c r="DA2495" s="20"/>
      <c r="DB2495" s="20"/>
      <c r="DC2495" s="20"/>
      <c r="DD2495" s="20"/>
      <c r="DE2495" s="20"/>
      <c r="DF2495" s="20"/>
      <c r="DG2495" s="20"/>
      <c r="DH2495" s="20"/>
      <c r="DI2495" s="20"/>
      <c r="DJ2495" s="20"/>
      <c r="DK2495" s="20"/>
      <c r="DL2495" s="20"/>
    </row>
    <row r="2496" spans="1:116" ht="30" customHeight="1">
      <c r="A2496" s="4" t="s">
        <v>8053</v>
      </c>
      <c r="B2496" s="5">
        <v>2494</v>
      </c>
      <c r="C2496" s="116">
        <v>871</v>
      </c>
      <c r="D2496" s="116"/>
      <c r="E2496" s="43" t="s">
        <v>8066</v>
      </c>
      <c r="F2496" s="3" t="s">
        <v>8067</v>
      </c>
      <c r="G2496" s="3" t="s">
        <v>499</v>
      </c>
      <c r="H2496" s="3" t="s">
        <v>8068</v>
      </c>
      <c r="I2496" s="3" t="s">
        <v>636</v>
      </c>
      <c r="J2496" s="3" t="s">
        <v>8072</v>
      </c>
      <c r="K2496" s="6">
        <v>60</v>
      </c>
      <c r="L2496" s="3" t="s">
        <v>79</v>
      </c>
      <c r="M2496" s="6">
        <v>1</v>
      </c>
      <c r="N2496" s="3" t="s">
        <v>44</v>
      </c>
      <c r="O2496" s="3" t="s">
        <v>8057</v>
      </c>
      <c r="P2496" s="3" t="s">
        <v>8070</v>
      </c>
      <c r="Q2496" s="3" t="s">
        <v>8071</v>
      </c>
      <c r="R2496" s="156">
        <v>3.33</v>
      </c>
      <c r="T2496" s="23">
        <v>3.1</v>
      </c>
      <c r="U2496" s="1">
        <v>3.1</v>
      </c>
      <c r="V2496" s="21">
        <v>3.38</v>
      </c>
      <c r="AB2496" s="22">
        <v>3.1</v>
      </c>
      <c r="AE2496" s="24">
        <v>3.38</v>
      </c>
      <c r="AK2496" s="20">
        <v>1.236</v>
      </c>
      <c r="AN2496" s="25">
        <v>1.236</v>
      </c>
      <c r="AO2496" s="20" t="s">
        <v>373</v>
      </c>
      <c r="AP2496" s="24" t="s">
        <v>374</v>
      </c>
      <c r="AQ2496" s="20" t="e">
        <f>AVERAGE(SMALL(AE2496:AI2496,1),SMALL(AE2496:AI2496,2))</f>
        <v>#NUM!</v>
      </c>
      <c r="AR2496" s="20" t="e">
        <f>IF(R2496 &lt;=( AVERAGE(SMALL(AE2496:AI2496,1),SMALL(AE2496:AI2496,2))), R2496, "")</f>
        <v>#NUM!</v>
      </c>
      <c r="AS2496" s="20" t="e">
        <f>AVERAGE(SMALL(AJ2496:AM2496,1),SMALL(AJ2496:AM2496,2))</f>
        <v>#NUM!</v>
      </c>
      <c r="AT2496" s="20">
        <f>T2496*1.075</f>
        <v>3.3325</v>
      </c>
      <c r="AU2496" s="20">
        <f>U2496*1.075</f>
        <v>3.3325</v>
      </c>
      <c r="AV2496" s="22">
        <v>2.3079999999999998</v>
      </c>
      <c r="AW2496" s="20" t="s">
        <v>12195</v>
      </c>
      <c r="AX2496" s="20" t="s">
        <v>8940</v>
      </c>
      <c r="AY2496" s="25">
        <v>1.24</v>
      </c>
      <c r="AZ2496" s="27">
        <f>IF(AND(AY2496&gt;0,AY2496&lt;=10),AY2496*0.25,IF(AND(AY2496&gt;10,AY2496&lt;=50),AY2496*0.17,IF(AND(AY2496&gt;10,AY2496&lt;=100),AY2496*0.12,IF(AY2496&gt;100,AY2496*0.1))))</f>
        <v>0.31</v>
      </c>
      <c r="BA2496" s="3">
        <f>AZ2496+AY2496</f>
        <v>1.55</v>
      </c>
      <c r="BB2496" s="25">
        <f>BA2496+BA2496*0.08</f>
        <v>1.6740000000000002</v>
      </c>
      <c r="BC2496" s="20" t="s">
        <v>12295</v>
      </c>
      <c r="BP2496" s="20"/>
      <c r="BQ2496" s="20"/>
      <c r="BR2496" s="20"/>
      <c r="BS2496" s="20"/>
      <c r="BT2496" s="20"/>
      <c r="BU2496" s="20"/>
      <c r="BV2496" s="20"/>
      <c r="BW2496" s="20"/>
      <c r="BX2496" s="20"/>
      <c r="BY2496" s="20"/>
      <c r="BZ2496" s="20"/>
      <c r="CA2496" s="20"/>
      <c r="CB2496" s="20"/>
      <c r="CC2496" s="20"/>
      <c r="CD2496" s="20"/>
      <c r="CE2496" s="20"/>
      <c r="CF2496" s="20"/>
      <c r="CG2496" s="20"/>
      <c r="CH2496" s="20"/>
      <c r="CI2496" s="20"/>
      <c r="CJ2496" s="20"/>
      <c r="CK2496" s="20"/>
      <c r="CL2496" s="20"/>
      <c r="CM2496" s="20"/>
      <c r="CN2496" s="20"/>
      <c r="CO2496" s="20"/>
      <c r="CP2496" s="20"/>
      <c r="CQ2496" s="20"/>
      <c r="CR2496" s="20"/>
      <c r="CS2496" s="20"/>
      <c r="CT2496" s="20"/>
      <c r="CU2496" s="20"/>
      <c r="CV2496" s="20"/>
      <c r="CW2496" s="20"/>
      <c r="CX2496" s="20"/>
      <c r="CY2496" s="20"/>
      <c r="CZ2496" s="20"/>
      <c r="DA2496" s="20"/>
      <c r="DB2496" s="20"/>
      <c r="DC2496" s="20"/>
      <c r="DD2496" s="20"/>
      <c r="DE2496" s="20"/>
      <c r="DF2496" s="20"/>
      <c r="DG2496" s="20"/>
      <c r="DH2496" s="20"/>
      <c r="DI2496" s="20"/>
      <c r="DJ2496" s="20"/>
      <c r="DK2496" s="20"/>
      <c r="DL2496" s="20"/>
    </row>
    <row r="2497" spans="1:116" s="31" customFormat="1" ht="30" customHeight="1">
      <c r="A2497" s="4" t="s">
        <v>8053</v>
      </c>
      <c r="B2497" s="5">
        <v>2495</v>
      </c>
      <c r="C2497" s="116">
        <v>871</v>
      </c>
      <c r="D2497" s="116"/>
      <c r="E2497" s="43" t="s">
        <v>8066</v>
      </c>
      <c r="F2497" s="3" t="s">
        <v>8067</v>
      </c>
      <c r="G2497" s="3" t="s">
        <v>499</v>
      </c>
      <c r="H2497" s="3" t="s">
        <v>8068</v>
      </c>
      <c r="I2497" s="3" t="s">
        <v>636</v>
      </c>
      <c r="J2497" s="3" t="s">
        <v>8069</v>
      </c>
      <c r="K2497" s="6">
        <v>100</v>
      </c>
      <c r="L2497" s="3" t="s">
        <v>79</v>
      </c>
      <c r="M2497" s="6">
        <v>1</v>
      </c>
      <c r="N2497" s="3" t="s">
        <v>44</v>
      </c>
      <c r="O2497" s="3" t="s">
        <v>8057</v>
      </c>
      <c r="P2497" s="3" t="s">
        <v>8070</v>
      </c>
      <c r="Q2497" s="3" t="s">
        <v>8071</v>
      </c>
      <c r="R2497" s="156">
        <v>5.55</v>
      </c>
      <c r="S2497" s="22"/>
      <c r="T2497" s="23" t="s">
        <v>54</v>
      </c>
      <c r="U2497" s="1" t="s">
        <v>54</v>
      </c>
      <c r="V2497" s="21">
        <v>5.63</v>
      </c>
      <c r="W2497" s="22"/>
      <c r="X2497" s="22"/>
      <c r="Y2497" s="22"/>
      <c r="Z2497" s="22"/>
      <c r="AA2497" s="22"/>
      <c r="AB2497" s="22">
        <v>5.17</v>
      </c>
      <c r="AC2497" s="22"/>
      <c r="AD2497" s="22"/>
      <c r="AE2497" s="24">
        <v>5.63</v>
      </c>
      <c r="AF2497" s="20"/>
      <c r="AG2497" s="20"/>
      <c r="AH2497" s="20"/>
      <c r="AI2497" s="20"/>
      <c r="AJ2497" s="20"/>
      <c r="AK2497" s="20">
        <v>2.06</v>
      </c>
      <c r="AL2497" s="20"/>
      <c r="AM2497" s="20"/>
      <c r="AN2497" s="25">
        <v>2.06</v>
      </c>
      <c r="AO2497" s="20" t="s">
        <v>373</v>
      </c>
      <c r="AP2497" s="24" t="s">
        <v>374</v>
      </c>
      <c r="AQ2497" s="20" t="e">
        <f>AVERAGE(SMALL(AE2497:AI2497,1),SMALL(AE2497:AI2497,2))</f>
        <v>#NUM!</v>
      </c>
      <c r="AR2497" s="20" t="e">
        <f>IF(R2497 &lt;=( AVERAGE(SMALL(AE2497:AI2497,1),SMALL(AE2497:AI2497,2))), R2497, "")</f>
        <v>#NUM!</v>
      </c>
      <c r="AS2497" s="20" t="e">
        <f>AVERAGE(SMALL(AJ2497:AM2497,1),SMALL(AJ2497:AM2497,2))</f>
        <v>#NUM!</v>
      </c>
      <c r="AT2497" s="20" t="e">
        <f>T2497*1.075</f>
        <v>#VALUE!</v>
      </c>
      <c r="AU2497" s="20" t="e">
        <f>U2497*1.075</f>
        <v>#VALUE!</v>
      </c>
      <c r="AV2497" s="22" t="e">
        <f>MIN(AN2497,AT2497,AU2497)</f>
        <v>#VALUE!</v>
      </c>
      <c r="AW2497" s="20" t="s">
        <v>373</v>
      </c>
      <c r="AX2497" s="20" t="s">
        <v>374</v>
      </c>
      <c r="AY2497" s="25">
        <v>2.06</v>
      </c>
      <c r="AZ2497" s="27">
        <f>IF(AND(AY2497&gt;0,AY2497&lt;=10),AY2497*0.25,IF(AND(AY2497&gt;10,AY2497&lt;=50),AY2497*0.17,IF(AND(AY2497&gt;10,AY2497&lt;=100),AY2497*0.12,IF(AY2497&gt;100,AY2497*0.1))))</f>
        <v>0.51500000000000001</v>
      </c>
      <c r="BA2497" s="3">
        <f>AZ2497+AY2497</f>
        <v>2.5750000000000002</v>
      </c>
      <c r="BB2497" s="25">
        <f>BA2497+BA2497*0.08</f>
        <v>2.7810000000000001</v>
      </c>
      <c r="BC2497" s="20" t="s">
        <v>12295</v>
      </c>
      <c r="BD2497" s="20"/>
      <c r="BE2497" s="20"/>
      <c r="BF2497" s="20"/>
      <c r="BG2497" s="20"/>
      <c r="BH2497" s="20"/>
      <c r="BI2497" s="20"/>
      <c r="BJ2497" s="20"/>
      <c r="BK2497" s="20"/>
      <c r="BL2497" s="20"/>
      <c r="BM2497" s="20"/>
      <c r="BN2497" s="20"/>
      <c r="BO2497" s="20"/>
      <c r="BP2497" s="20"/>
      <c r="BQ2497" s="20"/>
      <c r="BR2497" s="20"/>
      <c r="BS2497" s="20"/>
      <c r="BT2497" s="20"/>
      <c r="BU2497" s="20"/>
      <c r="BV2497" s="20"/>
      <c r="BW2497" s="20"/>
      <c r="BX2497" s="20"/>
      <c r="BY2497" s="20"/>
      <c r="BZ2497" s="20"/>
      <c r="CA2497" s="20"/>
      <c r="CB2497" s="20"/>
      <c r="CC2497" s="20"/>
      <c r="CD2497" s="20"/>
      <c r="CE2497" s="20"/>
      <c r="CF2497" s="20"/>
      <c r="CG2497" s="20"/>
      <c r="CH2497" s="20"/>
      <c r="CI2497" s="20"/>
      <c r="CJ2497" s="20"/>
      <c r="CK2497" s="20"/>
      <c r="CL2497" s="20"/>
      <c r="CM2497" s="20"/>
      <c r="CN2497" s="20"/>
      <c r="CO2497" s="20"/>
      <c r="CP2497" s="20"/>
      <c r="CQ2497" s="20"/>
      <c r="CR2497" s="20"/>
      <c r="CS2497" s="20"/>
      <c r="CT2497" s="20"/>
      <c r="CU2497" s="20"/>
      <c r="CV2497" s="20"/>
      <c r="CW2497" s="20"/>
      <c r="CX2497" s="20"/>
      <c r="CY2497" s="20"/>
      <c r="CZ2497" s="20"/>
      <c r="DA2497" s="20"/>
      <c r="DB2497" s="20"/>
      <c r="DC2497" s="20"/>
      <c r="DD2497" s="20"/>
      <c r="DE2497" s="20"/>
      <c r="DF2497" s="20"/>
      <c r="DG2497" s="20"/>
      <c r="DH2497" s="20"/>
      <c r="DI2497" s="20"/>
      <c r="DJ2497" s="20"/>
      <c r="DK2497" s="20"/>
      <c r="DL2497" s="20"/>
    </row>
    <row r="2498" spans="1:116" ht="30" customHeight="1">
      <c r="A2498" s="4" t="s">
        <v>8053</v>
      </c>
      <c r="B2498" s="5">
        <v>2496</v>
      </c>
      <c r="C2498" s="6">
        <v>5418</v>
      </c>
      <c r="D2498" s="6"/>
      <c r="E2498" s="43" t="s">
        <v>8249</v>
      </c>
      <c r="F2498" s="3" t="s">
        <v>8250</v>
      </c>
      <c r="G2498" s="3" t="s">
        <v>8251</v>
      </c>
      <c r="H2498" s="3" t="s">
        <v>56</v>
      </c>
      <c r="I2498" s="3" t="s">
        <v>102</v>
      </c>
      <c r="J2498" s="3" t="s">
        <v>8252</v>
      </c>
      <c r="K2498" s="6"/>
      <c r="L2498" s="3"/>
      <c r="M2498" s="6">
        <v>1000</v>
      </c>
      <c r="N2498" s="3" t="s">
        <v>44</v>
      </c>
      <c r="O2498" s="3" t="s">
        <v>8057</v>
      </c>
      <c r="P2498" s="3" t="s">
        <v>8058</v>
      </c>
      <c r="Q2498" s="3" t="s">
        <v>8253</v>
      </c>
      <c r="R2498" s="156">
        <v>204.5</v>
      </c>
      <c r="T2498" s="23" t="s">
        <v>54</v>
      </c>
      <c r="U2498" s="1" t="s">
        <v>54</v>
      </c>
      <c r="V2498" s="21">
        <v>379</v>
      </c>
      <c r="AD2498" s="22">
        <v>379</v>
      </c>
      <c r="AE2498" s="24">
        <v>379</v>
      </c>
      <c r="AN2498" s="25">
        <v>204.5</v>
      </c>
      <c r="AO2498" s="20" t="s">
        <v>47</v>
      </c>
      <c r="AP2498" s="24" t="s">
        <v>48</v>
      </c>
      <c r="AQ2498" s="20" t="e">
        <f>AVERAGE(SMALL(AE2498:AI2498,1),SMALL(AE2498:AI2498,2))</f>
        <v>#NUM!</v>
      </c>
      <c r="AR2498" s="20" t="e">
        <f>IF(R2498 &lt;=( AVERAGE(SMALL(AE2498:AI2498,1),SMALL(AE2498:AI2498,2))), R2498, "")</f>
        <v>#NUM!</v>
      </c>
      <c r="AS2498" s="20" t="e">
        <f>AVERAGE(SMALL(AJ2498:AM2498,1),SMALL(AJ2498:AM2498,2))</f>
        <v>#NUM!</v>
      </c>
      <c r="AT2498" s="20" t="e">
        <f>T2498*1.075</f>
        <v>#VALUE!</v>
      </c>
      <c r="AU2498" s="20" t="e">
        <f>U2498*1.075</f>
        <v>#VALUE!</v>
      </c>
      <c r="AV2498" s="22" t="e">
        <f>MIN(AN2498,AT2498,AU2498)</f>
        <v>#VALUE!</v>
      </c>
      <c r="AW2498" s="26" t="s">
        <v>49</v>
      </c>
      <c r="AX2498" s="20" t="s">
        <v>48</v>
      </c>
      <c r="AY2498" s="25">
        <v>204.5</v>
      </c>
      <c r="AZ2498" s="27">
        <f>IF(AND(AY2498&gt;0,AY2498&lt;=10),AY2498*0.25,IF(AND(AY2498&gt;10,AY2498&lt;=50),AY2498*0.17,IF(AND(AY2498&gt;10,AY2498&lt;=100),AY2498*0.12,IF(AY2498&gt;100,AY2498*0.1))))</f>
        <v>20.450000000000003</v>
      </c>
      <c r="BA2498" s="3">
        <f>AZ2498+AY2498</f>
        <v>224.95</v>
      </c>
      <c r="BB2498" s="29">
        <v>224.95</v>
      </c>
      <c r="BC2498" s="20" t="s">
        <v>12295</v>
      </c>
      <c r="BP2498" s="20"/>
      <c r="BQ2498" s="20"/>
      <c r="BR2498" s="20"/>
      <c r="BS2498" s="20"/>
      <c r="BT2498" s="20"/>
      <c r="BU2498" s="20"/>
      <c r="BV2498" s="20"/>
      <c r="BW2498" s="20"/>
      <c r="BX2498" s="20"/>
      <c r="BY2498" s="20"/>
      <c r="BZ2498" s="20"/>
      <c r="CA2498" s="20"/>
      <c r="CB2498" s="20"/>
      <c r="CC2498" s="20"/>
      <c r="CD2498" s="20"/>
      <c r="CE2498" s="20"/>
      <c r="CF2498" s="20"/>
      <c r="CG2498" s="20"/>
      <c r="CH2498" s="20"/>
      <c r="CI2498" s="20"/>
      <c r="CJ2498" s="20"/>
      <c r="CK2498" s="20"/>
      <c r="CL2498" s="20"/>
      <c r="CM2498" s="20"/>
      <c r="CN2498" s="20"/>
      <c r="CO2498" s="20"/>
      <c r="CP2498" s="20"/>
      <c r="CQ2498" s="20"/>
      <c r="CR2498" s="20"/>
      <c r="CS2498" s="20"/>
      <c r="CT2498" s="20"/>
      <c r="CU2498" s="20"/>
      <c r="CV2498" s="20"/>
      <c r="CW2498" s="20"/>
      <c r="CX2498" s="20"/>
      <c r="CY2498" s="20"/>
      <c r="CZ2498" s="20"/>
      <c r="DA2498" s="20"/>
      <c r="DB2498" s="20"/>
      <c r="DC2498" s="20"/>
      <c r="DD2498" s="20"/>
      <c r="DE2498" s="20"/>
      <c r="DF2498" s="20"/>
      <c r="DG2498" s="20"/>
      <c r="DH2498" s="20"/>
      <c r="DI2498" s="20"/>
      <c r="DJ2498" s="20"/>
      <c r="DK2498" s="20"/>
      <c r="DL2498" s="20"/>
    </row>
    <row r="2499" spans="1:116" ht="30" customHeight="1">
      <c r="A2499" s="4" t="s">
        <v>8053</v>
      </c>
      <c r="B2499" s="5">
        <v>2497</v>
      </c>
      <c r="C2499" s="6">
        <v>5776</v>
      </c>
      <c r="D2499" s="6"/>
      <c r="E2499" s="43" t="s">
        <v>8113</v>
      </c>
      <c r="F2499" s="3" t="s">
        <v>3085</v>
      </c>
      <c r="G2499" s="3" t="s">
        <v>2159</v>
      </c>
      <c r="H2499" s="4" t="s">
        <v>101</v>
      </c>
      <c r="I2499" s="3" t="s">
        <v>102</v>
      </c>
      <c r="J2499" s="3" t="s">
        <v>396</v>
      </c>
      <c r="K2499" s="5"/>
      <c r="L2499" s="3"/>
      <c r="M2499" s="6">
        <v>30</v>
      </c>
      <c r="N2499" s="3" t="s">
        <v>44</v>
      </c>
      <c r="O2499" s="3" t="s">
        <v>8057</v>
      </c>
      <c r="P2499" s="3" t="s">
        <v>8058</v>
      </c>
      <c r="Q2499" s="3" t="s">
        <v>8114</v>
      </c>
      <c r="R2499" s="156">
        <v>15.72</v>
      </c>
      <c r="T2499" s="23">
        <v>14.8</v>
      </c>
      <c r="U2499" s="1">
        <v>10</v>
      </c>
      <c r="V2499" s="21">
        <v>15.5</v>
      </c>
      <c r="AB2499" s="22">
        <v>13.74</v>
      </c>
      <c r="AC2499" s="22">
        <v>30</v>
      </c>
      <c r="AD2499" s="22">
        <v>15.5</v>
      </c>
      <c r="AE2499" s="24">
        <v>15.5</v>
      </c>
      <c r="AI2499" s="20">
        <v>32.200000000000003</v>
      </c>
      <c r="AN2499" s="25">
        <v>15.72</v>
      </c>
      <c r="AO2499" s="20" t="s">
        <v>47</v>
      </c>
      <c r="AP2499" s="24" t="s">
        <v>48</v>
      </c>
      <c r="AQ2499" s="20">
        <f>AVERAGE(SMALL(AE2499:AI2499,1),SMALL(AE2499:AI2499,2))</f>
        <v>23.85</v>
      </c>
      <c r="AR2499" s="20">
        <f>IF(R2499 &lt;=( AVERAGE(SMALL(AE2499:AI2499,1),SMALL(AE2499:AI2499,2))), R2499, "")</f>
        <v>15.72</v>
      </c>
      <c r="AS2499" s="20" t="e">
        <f>AVERAGE(SMALL(AJ2499:AM2499,1),SMALL(AJ2499:AM2499,2))</f>
        <v>#NUM!</v>
      </c>
      <c r="AT2499" s="20">
        <f>T2499*1.075</f>
        <v>15.91</v>
      </c>
      <c r="AU2499" s="20">
        <f>U2499*1.075</f>
        <v>10.75</v>
      </c>
      <c r="AV2499" s="22">
        <f>MIN(AN2499,AT2499,AU2499)</f>
        <v>10.75</v>
      </c>
      <c r="AW2499" s="20" t="s">
        <v>71</v>
      </c>
      <c r="AX2499" s="20" t="s">
        <v>72</v>
      </c>
      <c r="AY2499" s="25">
        <v>10.75</v>
      </c>
      <c r="AZ2499" s="27">
        <f>IF(AND(AY2499&gt;0,AY2499&lt;=10),AY2499*0.25,IF(AND(AY2499&gt;10,AY2499&lt;=50),AY2499*0.17,IF(AND(AY2499&gt;10,AY2499&lt;=100),AY2499*0.12,IF(AY2499&gt;100,AY2499*0.1))))</f>
        <v>1.8275000000000001</v>
      </c>
      <c r="BA2499" s="3">
        <f>AZ2499+AY2499</f>
        <v>12.577500000000001</v>
      </c>
      <c r="BB2499" s="25">
        <f>BA2499+BA2499*0.08</f>
        <v>13.5837</v>
      </c>
      <c r="BC2499" s="20" t="s">
        <v>12295</v>
      </c>
      <c r="BP2499" s="20"/>
      <c r="BQ2499" s="20"/>
      <c r="BR2499" s="20"/>
      <c r="BS2499" s="20"/>
      <c r="BT2499" s="20"/>
      <c r="BU2499" s="20"/>
      <c r="BV2499" s="20"/>
      <c r="BW2499" s="20"/>
      <c r="BX2499" s="20"/>
      <c r="BY2499" s="20"/>
      <c r="BZ2499" s="20"/>
      <c r="CA2499" s="20"/>
      <c r="CB2499" s="20"/>
      <c r="CC2499" s="20"/>
      <c r="CD2499" s="20"/>
      <c r="CE2499" s="20"/>
      <c r="CF2499" s="20"/>
      <c r="CG2499" s="20"/>
      <c r="CH2499" s="20"/>
      <c r="CI2499" s="20"/>
      <c r="CJ2499" s="20"/>
      <c r="CK2499" s="20"/>
      <c r="CL2499" s="20"/>
      <c r="CM2499" s="20"/>
      <c r="CN2499" s="20"/>
      <c r="CO2499" s="20"/>
      <c r="CP2499" s="20"/>
      <c r="CQ2499" s="20"/>
      <c r="CR2499" s="20"/>
      <c r="CS2499" s="20"/>
      <c r="CT2499" s="20"/>
      <c r="CU2499" s="20"/>
      <c r="CV2499" s="20"/>
      <c r="CW2499" s="20"/>
      <c r="CX2499" s="20"/>
      <c r="CY2499" s="20"/>
      <c r="CZ2499" s="20"/>
      <c r="DA2499" s="20"/>
      <c r="DB2499" s="20"/>
      <c r="DC2499" s="20"/>
      <c r="DD2499" s="20"/>
      <c r="DE2499" s="20"/>
      <c r="DF2499" s="20"/>
      <c r="DG2499" s="20"/>
      <c r="DH2499" s="20"/>
      <c r="DI2499" s="20"/>
      <c r="DJ2499" s="20"/>
      <c r="DK2499" s="20"/>
      <c r="DL2499" s="20"/>
    </row>
    <row r="2500" spans="1:116" ht="30" customHeight="1">
      <c r="A2500" s="4" t="s">
        <v>8053</v>
      </c>
      <c r="B2500" s="5">
        <v>2498</v>
      </c>
      <c r="C2500" s="6">
        <v>5777</v>
      </c>
      <c r="D2500" s="6"/>
      <c r="E2500" s="43" t="s">
        <v>8113</v>
      </c>
      <c r="F2500" s="3" t="s">
        <v>3085</v>
      </c>
      <c r="G2500" s="3" t="s">
        <v>2159</v>
      </c>
      <c r="H2500" s="4" t="s">
        <v>334</v>
      </c>
      <c r="I2500" s="3" t="s">
        <v>102</v>
      </c>
      <c r="J2500" s="3" t="s">
        <v>396</v>
      </c>
      <c r="K2500" s="5"/>
      <c r="L2500" s="3"/>
      <c r="M2500" s="6">
        <v>30</v>
      </c>
      <c r="N2500" s="3" t="s">
        <v>44</v>
      </c>
      <c r="O2500" s="3" t="s">
        <v>8057</v>
      </c>
      <c r="P2500" s="3" t="s">
        <v>8058</v>
      </c>
      <c r="Q2500" s="3" t="s">
        <v>8115</v>
      </c>
      <c r="R2500" s="156">
        <v>19.29</v>
      </c>
      <c r="T2500" s="23">
        <v>20.399999999999999</v>
      </c>
      <c r="U2500" s="1">
        <v>20.399999999999999</v>
      </c>
      <c r="V2500" s="21">
        <v>20.5</v>
      </c>
      <c r="AC2500" s="22">
        <v>40</v>
      </c>
      <c r="AD2500" s="22">
        <v>20.5</v>
      </c>
      <c r="AE2500" s="24">
        <v>20.5</v>
      </c>
      <c r="AI2500" s="20">
        <v>38.22</v>
      </c>
      <c r="AN2500" s="25">
        <v>19.29</v>
      </c>
      <c r="AO2500" s="20" t="s">
        <v>47</v>
      </c>
      <c r="AP2500" s="24" t="s">
        <v>48</v>
      </c>
      <c r="AQ2500" s="20">
        <f>AVERAGE(SMALL(AE2500:AI2500,1),SMALL(AE2500:AI2500,2))</f>
        <v>29.36</v>
      </c>
      <c r="AR2500" s="20">
        <f>IF(R2500 &lt;=( AVERAGE(SMALL(AE2500:AI2500,1),SMALL(AE2500:AI2500,2))), R2500, "")</f>
        <v>19.29</v>
      </c>
      <c r="AS2500" s="20" t="e">
        <f>AVERAGE(SMALL(AJ2500:AM2500,1),SMALL(AJ2500:AM2500,2))</f>
        <v>#NUM!</v>
      </c>
      <c r="AT2500" s="20">
        <f>T2500*1.075</f>
        <v>21.929999999999996</v>
      </c>
      <c r="AU2500" s="20">
        <f>U2500*1.075</f>
        <v>21.929999999999996</v>
      </c>
      <c r="AV2500" s="22">
        <f>MIN(AN2500,AT2500,AU2500)</f>
        <v>19.29</v>
      </c>
      <c r="AW2500" s="20" t="s">
        <v>71</v>
      </c>
      <c r="AX2500" s="20" t="s">
        <v>72</v>
      </c>
      <c r="AY2500" s="25">
        <v>19.29</v>
      </c>
      <c r="AZ2500" s="27">
        <f>IF(AND(AY2500&gt;0,AY2500&lt;=10),AY2500*0.25,IF(AND(AY2500&gt;10,AY2500&lt;=50),AY2500*0.17,IF(AND(AY2500&gt;10,AY2500&lt;=100),AY2500*0.12,IF(AY2500&gt;100,AY2500*0.1))))</f>
        <v>3.2793000000000001</v>
      </c>
      <c r="BA2500" s="3">
        <f>AZ2500+AY2500</f>
        <v>22.569299999999998</v>
      </c>
      <c r="BB2500" s="25">
        <f>BA2500+BA2500*0.08</f>
        <v>24.374844</v>
      </c>
      <c r="BC2500" s="20" t="s">
        <v>12295</v>
      </c>
      <c r="BP2500" s="20"/>
      <c r="BQ2500" s="20"/>
      <c r="BR2500" s="20"/>
      <c r="BS2500" s="20"/>
      <c r="BT2500" s="20"/>
      <c r="BU2500" s="20"/>
      <c r="BV2500" s="20"/>
      <c r="BW2500" s="20"/>
      <c r="BX2500" s="20"/>
      <c r="BY2500" s="20"/>
      <c r="BZ2500" s="20"/>
      <c r="CA2500" s="20"/>
      <c r="CB2500" s="20"/>
      <c r="CC2500" s="20"/>
      <c r="CD2500" s="20"/>
      <c r="CE2500" s="20"/>
      <c r="CF2500" s="20"/>
      <c r="CG2500" s="20"/>
      <c r="CH2500" s="20"/>
      <c r="CI2500" s="20"/>
      <c r="CJ2500" s="20"/>
      <c r="CK2500" s="20"/>
      <c r="CL2500" s="20"/>
      <c r="CM2500" s="20"/>
      <c r="CN2500" s="20"/>
      <c r="CO2500" s="20"/>
      <c r="CP2500" s="20"/>
      <c r="CQ2500" s="20"/>
      <c r="CR2500" s="20"/>
      <c r="CS2500" s="20"/>
      <c r="CT2500" s="20"/>
      <c r="CU2500" s="20"/>
      <c r="CV2500" s="20"/>
      <c r="CW2500" s="20"/>
      <c r="CX2500" s="20"/>
      <c r="CY2500" s="20"/>
      <c r="CZ2500" s="20"/>
      <c r="DA2500" s="20"/>
      <c r="DB2500" s="20"/>
      <c r="DC2500" s="20"/>
      <c r="DD2500" s="20"/>
      <c r="DE2500" s="20"/>
      <c r="DF2500" s="20"/>
      <c r="DG2500" s="20"/>
      <c r="DH2500" s="20"/>
      <c r="DI2500" s="20"/>
      <c r="DJ2500" s="20"/>
      <c r="DK2500" s="20"/>
      <c r="DL2500" s="20"/>
    </row>
    <row r="2501" spans="1:116" ht="30" customHeight="1">
      <c r="A2501" s="4" t="s">
        <v>8053</v>
      </c>
      <c r="B2501" s="5">
        <v>2499</v>
      </c>
      <c r="C2501" s="6">
        <v>6978</v>
      </c>
      <c r="D2501" s="6"/>
      <c r="E2501" s="43" t="s">
        <v>8151</v>
      </c>
      <c r="F2501" s="3" t="s">
        <v>8152</v>
      </c>
      <c r="G2501" s="3" t="s">
        <v>8153</v>
      </c>
      <c r="H2501" s="3" t="s">
        <v>677</v>
      </c>
      <c r="I2501" s="3" t="s">
        <v>102</v>
      </c>
      <c r="J2501" s="3" t="s">
        <v>396</v>
      </c>
      <c r="K2501" s="6"/>
      <c r="L2501" s="3"/>
      <c r="M2501" s="6">
        <v>30</v>
      </c>
      <c r="N2501" s="3" t="s">
        <v>44</v>
      </c>
      <c r="O2501" s="3" t="s">
        <v>8057</v>
      </c>
      <c r="P2501" s="3" t="s">
        <v>8058</v>
      </c>
      <c r="Q2501" s="3" t="s">
        <v>8154</v>
      </c>
      <c r="R2501" s="156">
        <v>3.7</v>
      </c>
      <c r="T2501" s="23">
        <v>3.6</v>
      </c>
      <c r="U2501" s="1" t="s">
        <v>54</v>
      </c>
      <c r="V2501" s="21">
        <v>4.37</v>
      </c>
      <c r="AD2501" s="22">
        <v>4.37</v>
      </c>
      <c r="AE2501" s="24">
        <v>4.37</v>
      </c>
      <c r="AN2501" s="25">
        <v>3.7</v>
      </c>
      <c r="AO2501" s="20" t="s">
        <v>47</v>
      </c>
      <c r="AP2501" s="24" t="s">
        <v>48</v>
      </c>
      <c r="AQ2501" s="20" t="e">
        <f>AVERAGE(SMALL(AE2501:AI2501,1),SMALL(AE2501:AI2501,2))</f>
        <v>#NUM!</v>
      </c>
      <c r="AR2501" s="20" t="e">
        <f>IF(R2501 &lt;=( AVERAGE(SMALL(AE2501:AI2501,1),SMALL(AE2501:AI2501,2))), R2501, "")</f>
        <v>#NUM!</v>
      </c>
      <c r="AS2501" s="20" t="e">
        <f>AVERAGE(SMALL(AJ2501:AM2501,1),SMALL(AJ2501:AM2501,2))</f>
        <v>#NUM!</v>
      </c>
      <c r="AT2501" s="20">
        <f>T2501*1.075</f>
        <v>3.87</v>
      </c>
      <c r="AU2501" s="20" t="e">
        <f>U2501*1.075</f>
        <v>#VALUE!</v>
      </c>
      <c r="AV2501" s="22" t="e">
        <f>MIN(AN2501,AT2501,AU2501)</f>
        <v>#VALUE!</v>
      </c>
      <c r="AW2501" s="26" t="s">
        <v>49</v>
      </c>
      <c r="AX2501" s="20" t="s">
        <v>48</v>
      </c>
      <c r="AY2501" s="25">
        <v>3.87</v>
      </c>
      <c r="AZ2501" s="27">
        <f>IF(AND(AY2501&gt;0,AY2501&lt;=10),AY2501*0.25,IF(AND(AY2501&gt;10,AY2501&lt;=50),AY2501*0.17,IF(AND(AY2501&gt;10,AY2501&lt;=100),AY2501*0.12,IF(AY2501&gt;100,AY2501*0.1))))</f>
        <v>0.96750000000000003</v>
      </c>
      <c r="BA2501" s="3">
        <f>AZ2501+AY2501</f>
        <v>4.8375000000000004</v>
      </c>
      <c r="BB2501" s="25">
        <f>BA2501+BA2501*0.08</f>
        <v>5.2245000000000008</v>
      </c>
      <c r="BC2501" s="20" t="s">
        <v>12295</v>
      </c>
      <c r="BP2501" s="20"/>
      <c r="BQ2501" s="20"/>
      <c r="BR2501" s="20"/>
      <c r="BS2501" s="20"/>
      <c r="BT2501" s="20"/>
      <c r="BU2501" s="20"/>
      <c r="BV2501" s="20"/>
      <c r="BW2501" s="20"/>
      <c r="BX2501" s="20"/>
      <c r="BY2501" s="20"/>
      <c r="BZ2501" s="20"/>
      <c r="CA2501" s="20"/>
      <c r="CB2501" s="20"/>
      <c r="CC2501" s="20"/>
      <c r="CD2501" s="20"/>
      <c r="CE2501" s="20"/>
      <c r="CF2501" s="20"/>
      <c r="CG2501" s="20"/>
      <c r="CH2501" s="20"/>
      <c r="CI2501" s="20"/>
      <c r="CJ2501" s="20"/>
      <c r="CK2501" s="20"/>
      <c r="CL2501" s="20"/>
      <c r="CM2501" s="20"/>
      <c r="CN2501" s="20"/>
      <c r="CO2501" s="20"/>
      <c r="CP2501" s="20"/>
      <c r="CQ2501" s="20"/>
      <c r="CR2501" s="20"/>
      <c r="CS2501" s="20"/>
      <c r="CT2501" s="20"/>
      <c r="CU2501" s="20"/>
      <c r="CV2501" s="20"/>
      <c r="CW2501" s="20"/>
      <c r="CX2501" s="20"/>
      <c r="CY2501" s="20"/>
      <c r="CZ2501" s="20"/>
      <c r="DA2501" s="20"/>
      <c r="DB2501" s="20"/>
      <c r="DC2501" s="20"/>
      <c r="DD2501" s="20"/>
      <c r="DE2501" s="20"/>
      <c r="DF2501" s="20"/>
      <c r="DG2501" s="20"/>
      <c r="DH2501" s="20"/>
      <c r="DI2501" s="20"/>
      <c r="DJ2501" s="20"/>
      <c r="DK2501" s="20"/>
      <c r="DL2501" s="20"/>
    </row>
    <row r="2502" spans="1:116" ht="30" customHeight="1">
      <c r="A2502" s="4" t="s">
        <v>8053</v>
      </c>
      <c r="B2502" s="5">
        <v>2500</v>
      </c>
      <c r="C2502" s="116">
        <v>1274</v>
      </c>
      <c r="D2502" s="116"/>
      <c r="E2502" s="43" t="s">
        <v>8206</v>
      </c>
      <c r="F2502" s="3" t="s">
        <v>8207</v>
      </c>
      <c r="G2502" s="3" t="s">
        <v>4344</v>
      </c>
      <c r="H2502" s="3" t="s">
        <v>677</v>
      </c>
      <c r="I2502" s="3" t="s">
        <v>156</v>
      </c>
      <c r="J2502" s="3" t="s">
        <v>8208</v>
      </c>
      <c r="K2502" s="6"/>
      <c r="L2502" s="3"/>
      <c r="M2502" s="6">
        <v>10</v>
      </c>
      <c r="N2502" s="3" t="s">
        <v>44</v>
      </c>
      <c r="O2502" s="3" t="s">
        <v>8057</v>
      </c>
      <c r="P2502" s="3" t="s">
        <v>8209</v>
      </c>
      <c r="Q2502" s="3" t="s">
        <v>8210</v>
      </c>
      <c r="R2502" s="156">
        <v>0.99</v>
      </c>
      <c r="T2502" s="23">
        <v>0.9</v>
      </c>
      <c r="U2502" s="1">
        <v>0.9</v>
      </c>
      <c r="V2502" s="21">
        <v>3.38</v>
      </c>
      <c r="AB2502" s="22">
        <v>2.73</v>
      </c>
      <c r="AE2502" s="24">
        <v>3.38</v>
      </c>
      <c r="AK2502" s="20">
        <v>4.1609999999999996</v>
      </c>
      <c r="AN2502" s="25">
        <v>0.99</v>
      </c>
      <c r="AO2502" s="20" t="s">
        <v>47</v>
      </c>
      <c r="AP2502" s="24" t="s">
        <v>48</v>
      </c>
      <c r="AQ2502" s="20" t="e">
        <f>AVERAGE(SMALL(AE2502:AI2502,1),SMALL(AE2502:AI2502,2))</f>
        <v>#NUM!</v>
      </c>
      <c r="AR2502" s="20" t="e">
        <f>IF(R2502 &lt;=( AVERAGE(SMALL(AE2502:AI2502,1),SMALL(AE2502:AI2502,2))), R2502, "")</f>
        <v>#NUM!</v>
      </c>
      <c r="AS2502" s="20" t="e">
        <f>AVERAGE(SMALL(AJ2502:AM2502,1),SMALL(AJ2502:AM2502,2))</f>
        <v>#NUM!</v>
      </c>
      <c r="AT2502" s="20">
        <f>T2502*1.075</f>
        <v>0.96750000000000003</v>
      </c>
      <c r="AU2502" s="20">
        <f>U2502*1.075</f>
        <v>0.96750000000000003</v>
      </c>
      <c r="AV2502" s="22">
        <f>MIN(AN2502,AT2502,AU2502)</f>
        <v>0.96750000000000003</v>
      </c>
      <c r="AW2502" s="20" t="s">
        <v>71</v>
      </c>
      <c r="AX2502" s="20" t="s">
        <v>72</v>
      </c>
      <c r="AY2502" s="25">
        <v>0.96750000000000003</v>
      </c>
      <c r="AZ2502" s="27">
        <f>IF(AND(AY2502&gt;0,AY2502&lt;=10),AY2502*0.25,IF(AND(AY2502&gt;10,AY2502&lt;=50),AY2502*0.17,IF(AND(AY2502&gt;10,AY2502&lt;=100),AY2502*0.12,IF(AY2502&gt;100,AY2502*0.1))))</f>
        <v>0.24187500000000001</v>
      </c>
      <c r="BA2502" s="3">
        <f>AZ2502+AY2502</f>
        <v>1.2093750000000001</v>
      </c>
      <c r="BB2502" s="25">
        <f>BA2502+BA2502*0.08</f>
        <v>1.3061250000000002</v>
      </c>
      <c r="BC2502" s="20" t="s">
        <v>12295</v>
      </c>
      <c r="BP2502" s="20"/>
      <c r="BQ2502" s="20"/>
      <c r="BR2502" s="20"/>
      <c r="BS2502" s="20"/>
      <c r="BT2502" s="20"/>
      <c r="BU2502" s="20"/>
      <c r="BV2502" s="20"/>
      <c r="BW2502" s="20"/>
      <c r="BX2502" s="20"/>
      <c r="BY2502" s="20"/>
      <c r="BZ2502" s="20"/>
      <c r="CA2502" s="20"/>
      <c r="CB2502" s="20"/>
      <c r="CC2502" s="20"/>
      <c r="CD2502" s="20"/>
      <c r="CE2502" s="20"/>
      <c r="CF2502" s="20"/>
      <c r="CG2502" s="20"/>
      <c r="CH2502" s="20"/>
      <c r="CI2502" s="20"/>
      <c r="CJ2502" s="20"/>
      <c r="CK2502" s="20"/>
      <c r="CL2502" s="20"/>
      <c r="CM2502" s="20"/>
      <c r="CN2502" s="20"/>
      <c r="CO2502" s="20"/>
      <c r="CP2502" s="20"/>
      <c r="CQ2502" s="20"/>
      <c r="CR2502" s="20"/>
      <c r="CS2502" s="20"/>
      <c r="CT2502" s="20"/>
      <c r="CU2502" s="20"/>
      <c r="CV2502" s="20"/>
      <c r="CW2502" s="20"/>
      <c r="CX2502" s="20"/>
      <c r="CY2502" s="20"/>
      <c r="CZ2502" s="20"/>
      <c r="DA2502" s="20"/>
      <c r="DB2502" s="20"/>
      <c r="DC2502" s="20"/>
      <c r="DD2502" s="20"/>
      <c r="DE2502" s="20"/>
      <c r="DF2502" s="20"/>
      <c r="DG2502" s="20"/>
      <c r="DH2502" s="20"/>
      <c r="DI2502" s="20"/>
      <c r="DJ2502" s="20"/>
      <c r="DK2502" s="20"/>
      <c r="DL2502" s="20"/>
    </row>
    <row r="2503" spans="1:116" ht="30" customHeight="1">
      <c r="A2503" s="4" t="s">
        <v>8264</v>
      </c>
      <c r="B2503" s="5">
        <v>2501</v>
      </c>
      <c r="C2503" s="116">
        <v>19855</v>
      </c>
      <c r="D2503" s="116"/>
      <c r="E2503" s="43" t="s">
        <v>8265</v>
      </c>
      <c r="F2503" s="3" t="s">
        <v>3946</v>
      </c>
      <c r="G2503" s="3" t="s">
        <v>3250</v>
      </c>
      <c r="H2503" s="3" t="s">
        <v>8266</v>
      </c>
      <c r="I2503" s="3" t="s">
        <v>42</v>
      </c>
      <c r="J2503" s="3" t="s">
        <v>8267</v>
      </c>
      <c r="K2503" s="6"/>
      <c r="L2503" s="3"/>
      <c r="M2503" s="6">
        <v>28</v>
      </c>
      <c r="N2503" s="3" t="s">
        <v>44</v>
      </c>
      <c r="O2503" s="3" t="s">
        <v>8268</v>
      </c>
      <c r="P2503" s="3" t="s">
        <v>8269</v>
      </c>
      <c r="Q2503" s="3" t="s">
        <v>8270</v>
      </c>
      <c r="R2503" s="156">
        <v>2.5</v>
      </c>
      <c r="U2503" s="1" t="s">
        <v>54</v>
      </c>
      <c r="V2503" s="21">
        <v>7.5</v>
      </c>
      <c r="AE2503" s="24">
        <v>7.5</v>
      </c>
      <c r="AN2503" s="25">
        <v>2.5</v>
      </c>
      <c r="AO2503" s="20" t="s">
        <v>47</v>
      </c>
      <c r="AP2503" s="24" t="s">
        <v>48</v>
      </c>
      <c r="AQ2503" s="20" t="e">
        <f>AVERAGE(SMALL(AE2503:AI2503,1),SMALL(AE2503:AI2503,2))</f>
        <v>#NUM!</v>
      </c>
      <c r="AR2503" s="20" t="e">
        <f>IF(R2503 &lt;=( AVERAGE(SMALL(AE2503:AI2503,1),SMALL(AE2503:AI2503,2))), R2503, "")</f>
        <v>#NUM!</v>
      </c>
      <c r="AS2503" s="20" t="e">
        <f>AVERAGE(SMALL(AJ2503:AM2503,1),SMALL(AJ2503:AM2503,2))</f>
        <v>#NUM!</v>
      </c>
      <c r="AT2503" s="20">
        <f>T2503*1.075</f>
        <v>0</v>
      </c>
      <c r="AU2503" s="20" t="e">
        <f>U2503*1.075</f>
        <v>#VALUE!</v>
      </c>
      <c r="AV2503" s="22" t="e">
        <f>MIN(AN2503,AT2503,AU2503)</f>
        <v>#VALUE!</v>
      </c>
      <c r="AW2503" s="26" t="s">
        <v>49</v>
      </c>
      <c r="AX2503" s="20" t="s">
        <v>48</v>
      </c>
      <c r="AY2503" s="25">
        <v>2.5</v>
      </c>
      <c r="AZ2503" s="27">
        <f>IF(AND(AY2503&gt;0,AY2503&lt;=10),AY2503*0.25,IF(AND(AY2503&gt;10,AY2503&lt;=50),AY2503*0.17,IF(AND(AY2503&gt;10,AY2503&lt;=100),AY2503*0.12,IF(AY2503&gt;100,AY2503*0.1))))</f>
        <v>0.625</v>
      </c>
      <c r="BA2503" s="3">
        <f>AZ2503+AY2503</f>
        <v>3.125</v>
      </c>
      <c r="BB2503" s="25">
        <f>BA2503+BA2503*0.08</f>
        <v>3.375</v>
      </c>
      <c r="BC2503" s="20" t="s">
        <v>12295</v>
      </c>
      <c r="BP2503" s="20"/>
      <c r="BQ2503" s="20"/>
      <c r="BR2503" s="20"/>
      <c r="BS2503" s="20"/>
      <c r="BT2503" s="20"/>
      <c r="BU2503" s="20"/>
      <c r="BV2503" s="20"/>
      <c r="BW2503" s="20"/>
      <c r="BX2503" s="20"/>
      <c r="BY2503" s="20"/>
      <c r="BZ2503" s="20"/>
      <c r="CA2503" s="20"/>
      <c r="CB2503" s="20"/>
      <c r="CC2503" s="20"/>
      <c r="CD2503" s="20"/>
      <c r="CE2503" s="20"/>
      <c r="CF2503" s="20"/>
      <c r="CG2503" s="20"/>
      <c r="CH2503" s="20"/>
      <c r="CI2503" s="20"/>
      <c r="CJ2503" s="20"/>
      <c r="CK2503" s="20"/>
      <c r="CL2503" s="20"/>
      <c r="CM2503" s="20"/>
      <c r="CN2503" s="20"/>
      <c r="CO2503" s="20"/>
      <c r="CP2503" s="20"/>
      <c r="CQ2503" s="20"/>
      <c r="CR2503" s="20"/>
      <c r="CS2503" s="20"/>
      <c r="CT2503" s="20"/>
      <c r="CU2503" s="20"/>
      <c r="CV2503" s="20"/>
      <c r="CW2503" s="20"/>
      <c r="CX2503" s="20"/>
      <c r="CY2503" s="20"/>
      <c r="CZ2503" s="20"/>
      <c r="DA2503" s="20"/>
      <c r="DB2503" s="20"/>
      <c r="DC2503" s="20"/>
      <c r="DD2503" s="20"/>
      <c r="DE2503" s="20"/>
      <c r="DF2503" s="20"/>
      <c r="DG2503" s="20"/>
      <c r="DH2503" s="20"/>
      <c r="DI2503" s="20"/>
      <c r="DJ2503" s="20"/>
      <c r="DK2503" s="20"/>
      <c r="DL2503" s="20"/>
    </row>
    <row r="2504" spans="1:116" ht="30" customHeight="1">
      <c r="A2504" s="4" t="s">
        <v>8264</v>
      </c>
      <c r="B2504" s="5">
        <v>2502</v>
      </c>
      <c r="C2504" s="116">
        <v>19774</v>
      </c>
      <c r="D2504" s="116"/>
      <c r="E2504" s="43" t="s">
        <v>8271</v>
      </c>
      <c r="F2504" s="3" t="s">
        <v>3946</v>
      </c>
      <c r="G2504" s="3" t="s">
        <v>3250</v>
      </c>
      <c r="H2504" s="3" t="s">
        <v>8272</v>
      </c>
      <c r="I2504" s="3" t="s">
        <v>42</v>
      </c>
      <c r="J2504" s="3" t="s">
        <v>8267</v>
      </c>
      <c r="K2504" s="6"/>
      <c r="L2504" s="3"/>
      <c r="M2504" s="6">
        <v>28</v>
      </c>
      <c r="N2504" s="3" t="s">
        <v>44</v>
      </c>
      <c r="O2504" s="3" t="s">
        <v>8268</v>
      </c>
      <c r="P2504" s="3" t="s">
        <v>8269</v>
      </c>
      <c r="Q2504" s="3" t="s">
        <v>8273</v>
      </c>
      <c r="R2504" s="156">
        <v>2.2999999999999998</v>
      </c>
      <c r="U2504" s="1" t="s">
        <v>54</v>
      </c>
      <c r="V2504" s="21">
        <v>6.5</v>
      </c>
      <c r="AE2504" s="24">
        <v>6.5</v>
      </c>
      <c r="AN2504" s="25">
        <v>2.2999999999999998</v>
      </c>
      <c r="AO2504" s="20" t="s">
        <v>47</v>
      </c>
      <c r="AP2504" s="24" t="s">
        <v>48</v>
      </c>
      <c r="AQ2504" s="20" t="e">
        <f>AVERAGE(SMALL(AE2504:AI2504,1),SMALL(AE2504:AI2504,2))</f>
        <v>#NUM!</v>
      </c>
      <c r="AR2504" s="20" t="e">
        <f>IF(R2504 &lt;=( AVERAGE(SMALL(AE2504:AI2504,1),SMALL(AE2504:AI2504,2))), R2504, "")</f>
        <v>#NUM!</v>
      </c>
      <c r="AS2504" s="20" t="e">
        <f>AVERAGE(SMALL(AJ2504:AM2504,1),SMALL(AJ2504:AM2504,2))</f>
        <v>#NUM!</v>
      </c>
      <c r="AT2504" s="20">
        <f>T2504*1.075</f>
        <v>0</v>
      </c>
      <c r="AU2504" s="20" t="e">
        <f>U2504*1.075</f>
        <v>#VALUE!</v>
      </c>
      <c r="AV2504" s="22" t="e">
        <f>MIN(AN2504,AT2504,AU2504)</f>
        <v>#VALUE!</v>
      </c>
      <c r="AW2504" s="26" t="s">
        <v>49</v>
      </c>
      <c r="AX2504" s="20" t="s">
        <v>48</v>
      </c>
      <c r="AY2504" s="25">
        <v>2.5</v>
      </c>
      <c r="AZ2504" s="27">
        <f>IF(AND(AY2504&gt;0,AY2504&lt;=10),AY2504*0.25,IF(AND(AY2504&gt;10,AY2504&lt;=50),AY2504*0.17,IF(AND(AY2504&gt;10,AY2504&lt;=100),AY2504*0.12,IF(AY2504&gt;100,AY2504*0.1))))</f>
        <v>0.625</v>
      </c>
      <c r="BA2504" s="3">
        <f>AZ2504+AY2504</f>
        <v>3.125</v>
      </c>
      <c r="BB2504" s="25">
        <f>BA2504+BA2504*0.08</f>
        <v>3.375</v>
      </c>
      <c r="BC2504" s="20" t="s">
        <v>12295</v>
      </c>
      <c r="BP2504" s="20"/>
      <c r="BQ2504" s="20"/>
      <c r="BR2504" s="20"/>
      <c r="BS2504" s="20"/>
      <c r="BT2504" s="20"/>
      <c r="BU2504" s="20"/>
      <c r="BV2504" s="20"/>
      <c r="BW2504" s="20"/>
      <c r="BX2504" s="20"/>
      <c r="BY2504" s="20"/>
      <c r="BZ2504" s="20"/>
      <c r="CA2504" s="20"/>
      <c r="CB2504" s="20"/>
      <c r="CC2504" s="20"/>
      <c r="CD2504" s="20"/>
      <c r="CE2504" s="20"/>
      <c r="CF2504" s="20"/>
      <c r="CG2504" s="20"/>
      <c r="CH2504" s="20"/>
      <c r="CI2504" s="20"/>
      <c r="CJ2504" s="20"/>
      <c r="CK2504" s="20"/>
      <c r="CL2504" s="20"/>
      <c r="CM2504" s="20"/>
      <c r="CN2504" s="20"/>
      <c r="CO2504" s="20"/>
      <c r="CP2504" s="20"/>
      <c r="CQ2504" s="20"/>
      <c r="CR2504" s="20"/>
      <c r="CS2504" s="20"/>
      <c r="CT2504" s="20"/>
      <c r="CU2504" s="20"/>
      <c r="CV2504" s="20"/>
      <c r="CW2504" s="20"/>
      <c r="CX2504" s="20"/>
      <c r="CY2504" s="20"/>
      <c r="CZ2504" s="20"/>
      <c r="DA2504" s="20"/>
      <c r="DB2504" s="20"/>
      <c r="DC2504" s="20"/>
      <c r="DD2504" s="20"/>
      <c r="DE2504" s="20"/>
      <c r="DF2504" s="20"/>
      <c r="DG2504" s="20"/>
      <c r="DH2504" s="20"/>
      <c r="DI2504" s="20"/>
      <c r="DJ2504" s="20"/>
      <c r="DK2504" s="20"/>
      <c r="DL2504" s="20"/>
    </row>
    <row r="2505" spans="1:116" ht="30" customHeight="1">
      <c r="A2505" s="153" t="s">
        <v>14664</v>
      </c>
      <c r="B2505" s="5">
        <v>2503</v>
      </c>
      <c r="C2505" s="179">
        <v>5336</v>
      </c>
      <c r="D2505" s="179"/>
      <c r="E2505" s="171" t="s">
        <v>14665</v>
      </c>
      <c r="F2505" s="3" t="s">
        <v>14666</v>
      </c>
      <c r="G2505" s="3" t="s">
        <v>4117</v>
      </c>
      <c r="H2505" s="3" t="s">
        <v>85</v>
      </c>
      <c r="I2505" s="3" t="s">
        <v>94</v>
      </c>
      <c r="J2505" s="3" t="s">
        <v>14667</v>
      </c>
      <c r="K2505" s="6"/>
      <c r="L2505" s="3"/>
      <c r="M2505" s="6">
        <v>1</v>
      </c>
      <c r="N2505" s="3" t="s">
        <v>44</v>
      </c>
      <c r="O2505" s="3" t="s">
        <v>14668</v>
      </c>
      <c r="P2505" s="3" t="s">
        <v>14669</v>
      </c>
      <c r="Q2505" s="3" t="s">
        <v>14670</v>
      </c>
      <c r="R2505" s="160">
        <v>1.2</v>
      </c>
      <c r="S2505" s="79">
        <v>1.2</v>
      </c>
      <c r="T2505" s="81">
        <v>0.35</v>
      </c>
      <c r="U2505" s="82">
        <v>1.2</v>
      </c>
      <c r="V2505" s="79"/>
      <c r="W2505" s="79"/>
      <c r="X2505" s="79"/>
      <c r="Y2505" s="79"/>
      <c r="Z2505" s="79"/>
      <c r="AA2505" s="79"/>
      <c r="AB2505" s="79"/>
      <c r="AC2505" s="79"/>
      <c r="AD2505" s="79"/>
      <c r="AE2505" s="83"/>
      <c r="AF2505" s="84"/>
      <c r="AG2505" s="84"/>
      <c r="AH2505" s="84"/>
      <c r="AI2505" s="84"/>
      <c r="AJ2505" s="84"/>
      <c r="AK2505" s="84"/>
      <c r="AL2505" s="84"/>
      <c r="AM2505" s="84"/>
      <c r="AN2505" s="85"/>
      <c r="AO2505" s="84"/>
      <c r="AP2505" s="83"/>
      <c r="AQ2505" s="84" t="e">
        <f>AVERAGE(SMALL(AE2505:AI2505,1),SMALL(AE2505:AI2505,2))</f>
        <v>#NUM!</v>
      </c>
      <c r="AR2505" s="84" t="e">
        <f>IF(R2505 &lt;=( AVERAGE(SMALL(AE2505:AI2505,1),SMALL(AE2505:AI2505,2))), R2505, "")</f>
        <v>#NUM!</v>
      </c>
      <c r="AS2505" s="84" t="e">
        <f>AVERAGE(SMALL(AJ2505:AM2505,1),SMALL(AJ2505:AM2505,2))</f>
        <v>#NUM!</v>
      </c>
      <c r="AT2505" s="84" t="e">
        <f>#REF!*1.075</f>
        <v>#REF!</v>
      </c>
      <c r="AU2505" s="84">
        <f>T2505*1.075</f>
        <v>0.37624999999999997</v>
      </c>
      <c r="AV2505" s="79" t="e">
        <f>MIN(AN2505,AT2505,AU2505)</f>
        <v>#REF!</v>
      </c>
      <c r="AW2505" s="84" t="s">
        <v>71</v>
      </c>
      <c r="AX2505" s="84" t="s">
        <v>72</v>
      </c>
      <c r="AY2505" s="85">
        <v>0.37624999999999997</v>
      </c>
      <c r="AZ2505" s="87">
        <f>IF(AND(AY2505&gt;0,AY2505&lt;=10),AY2505*0.25,IF(AND(AY2505&gt;10,AY2505&lt;=50),AY2505*0.17,IF(AND(AY2505&gt;10,AY2505&lt;=100),AY2505*0.12,IF(AY2505&gt;100,AY2505*0.1))))</f>
        <v>9.4062499999999993E-2</v>
      </c>
      <c r="BA2505" s="43">
        <f>AZ2505+AY2505</f>
        <v>0.47031249999999997</v>
      </c>
      <c r="BB2505" s="85">
        <f>BA2505+BA2505*0.08</f>
        <v>0.50793749999999993</v>
      </c>
      <c r="BC2505" s="20" t="s">
        <v>12295</v>
      </c>
      <c r="BD2505" s="84" t="s">
        <v>12206</v>
      </c>
      <c r="BE2505" s="88"/>
      <c r="BF2505" s="88"/>
      <c r="BG2505" s="88"/>
      <c r="BH2505" s="88"/>
      <c r="BI2505" s="88"/>
      <c r="BJ2505" s="88"/>
      <c r="BK2505" s="88"/>
      <c r="BL2505" s="88"/>
      <c r="BM2505" s="88"/>
      <c r="BN2505" s="88"/>
      <c r="BO2505" s="88"/>
      <c r="BP2505" s="88"/>
      <c r="BQ2505" s="88"/>
      <c r="BR2505" s="88"/>
      <c r="BS2505" s="88"/>
      <c r="BT2505" s="88"/>
      <c r="BU2505" s="88"/>
      <c r="BV2505" s="88"/>
      <c r="BW2505" s="88"/>
      <c r="BX2505" s="88"/>
      <c r="BY2505" s="88"/>
      <c r="BZ2505" s="88"/>
      <c r="CA2505" s="88"/>
      <c r="CB2505" s="88"/>
      <c r="CC2505" s="88"/>
      <c r="CD2505" s="88"/>
      <c r="CE2505" s="88"/>
      <c r="CF2505" s="88"/>
      <c r="CG2505" s="88"/>
      <c r="CH2505" s="88"/>
      <c r="CI2505" s="88"/>
      <c r="CJ2505" s="88"/>
      <c r="CK2505" s="88"/>
      <c r="CL2505" s="88"/>
      <c r="CM2505" s="88"/>
      <c r="CN2505" s="88"/>
      <c r="CO2505" s="88"/>
      <c r="CP2505" s="88"/>
      <c r="CQ2505" s="88"/>
      <c r="CR2505" s="88"/>
      <c r="CS2505" s="88"/>
      <c r="CT2505" s="88"/>
      <c r="CU2505" s="88"/>
      <c r="CV2505" s="88"/>
      <c r="CW2505" s="88"/>
      <c r="CX2505" s="88"/>
      <c r="CY2505" s="88"/>
      <c r="CZ2505" s="88"/>
      <c r="DA2505" s="88"/>
      <c r="DB2505" s="88"/>
      <c r="DC2505" s="88"/>
      <c r="DD2505" s="88"/>
      <c r="DE2505" s="88"/>
      <c r="DF2505" s="88"/>
      <c r="DG2505" s="88"/>
      <c r="DH2505" s="88"/>
      <c r="DI2505" s="88"/>
      <c r="DJ2505" s="88"/>
      <c r="DK2505" s="88"/>
      <c r="DL2505" s="88"/>
    </row>
    <row r="2506" spans="1:116" ht="30" customHeight="1">
      <c r="A2506" s="153" t="s">
        <v>14664</v>
      </c>
      <c r="B2506" s="5">
        <v>2504</v>
      </c>
      <c r="C2506" s="179">
        <v>3711</v>
      </c>
      <c r="D2506" s="179"/>
      <c r="E2506" s="171" t="s">
        <v>14680</v>
      </c>
      <c r="F2506" s="3" t="s">
        <v>14681</v>
      </c>
      <c r="G2506" s="3" t="s">
        <v>1449</v>
      </c>
      <c r="H2506" s="3" t="s">
        <v>1450</v>
      </c>
      <c r="I2506" s="3" t="s">
        <v>14682</v>
      </c>
      <c r="J2506" s="3" t="s">
        <v>4156</v>
      </c>
      <c r="K2506" s="6"/>
      <c r="L2506" s="3"/>
      <c r="M2506" s="6">
        <v>1</v>
      </c>
      <c r="N2506" s="3" t="s">
        <v>44</v>
      </c>
      <c r="O2506" s="3" t="s">
        <v>14668</v>
      </c>
      <c r="P2506" s="3" t="s">
        <v>14669</v>
      </c>
      <c r="Q2506" s="3" t="s">
        <v>14683</v>
      </c>
      <c r="R2506" s="160">
        <v>1.2</v>
      </c>
      <c r="S2506" s="79">
        <v>1.2</v>
      </c>
      <c r="T2506" s="81">
        <v>0.41</v>
      </c>
      <c r="U2506" s="82">
        <v>1.2</v>
      </c>
      <c r="V2506" s="79"/>
      <c r="W2506" s="79"/>
      <c r="X2506" s="79"/>
      <c r="Y2506" s="79"/>
      <c r="Z2506" s="79"/>
      <c r="AA2506" s="79"/>
      <c r="AB2506" s="79"/>
      <c r="AC2506" s="79"/>
      <c r="AD2506" s="79"/>
      <c r="AE2506" s="83"/>
      <c r="AF2506" s="84"/>
      <c r="AG2506" s="84"/>
      <c r="AH2506" s="84"/>
      <c r="AI2506" s="84"/>
      <c r="AJ2506" s="84"/>
      <c r="AK2506" s="84"/>
      <c r="AL2506" s="84"/>
      <c r="AM2506" s="84"/>
      <c r="AN2506" s="85"/>
      <c r="AO2506" s="84"/>
      <c r="AP2506" s="83"/>
      <c r="AQ2506" s="84" t="e">
        <f>AVERAGE(SMALL(AE2506:AI2506,1),SMALL(AE2506:AI2506,2))</f>
        <v>#NUM!</v>
      </c>
      <c r="AR2506" s="84" t="e">
        <f>IF(R2506 &lt;=( AVERAGE(SMALL(AE2506:AI2506,1),SMALL(AE2506:AI2506,2))), R2506, "")</f>
        <v>#NUM!</v>
      </c>
      <c r="AS2506" s="84" t="e">
        <f>AVERAGE(SMALL(AJ2506:AM2506,1),SMALL(AJ2506:AM2506,2))</f>
        <v>#NUM!</v>
      </c>
      <c r="AT2506" s="84" t="e">
        <f>#REF!*1.075</f>
        <v>#REF!</v>
      </c>
      <c r="AU2506" s="84">
        <f>T2506*1.075</f>
        <v>0.44074999999999998</v>
      </c>
      <c r="AV2506" s="79" t="e">
        <f>MIN(AN2506,AT2506,AU2506)</f>
        <v>#REF!</v>
      </c>
      <c r="AW2506" s="84" t="s">
        <v>71</v>
      </c>
      <c r="AX2506" s="84" t="s">
        <v>72</v>
      </c>
      <c r="AY2506" s="85">
        <v>0.44074999999999998</v>
      </c>
      <c r="AZ2506" s="87">
        <f>IF(AND(AY2506&gt;0,AY2506&lt;=10),AY2506*0.25,IF(AND(AY2506&gt;10,AY2506&lt;=50),AY2506*0.17,IF(AND(AY2506&gt;10,AY2506&lt;=100),AY2506*0.12,IF(AY2506&gt;100,AY2506*0.1))))</f>
        <v>0.11018749999999999</v>
      </c>
      <c r="BA2506" s="43">
        <f>AZ2506+AY2506</f>
        <v>0.55093749999999997</v>
      </c>
      <c r="BB2506" s="85">
        <f>BA2506+BA2506*0.08</f>
        <v>0.59501249999999994</v>
      </c>
      <c r="BC2506" s="20" t="s">
        <v>12295</v>
      </c>
      <c r="BD2506" s="84" t="s">
        <v>12206</v>
      </c>
      <c r="BE2506" s="88"/>
      <c r="BF2506" s="88"/>
      <c r="BG2506" s="88"/>
      <c r="BH2506" s="88"/>
      <c r="BI2506" s="88"/>
      <c r="BJ2506" s="88"/>
      <c r="BK2506" s="88"/>
      <c r="BL2506" s="88"/>
      <c r="BM2506" s="88"/>
      <c r="BN2506" s="88"/>
      <c r="BO2506" s="88"/>
      <c r="BP2506" s="88"/>
      <c r="BQ2506" s="88"/>
      <c r="BR2506" s="88"/>
      <c r="BS2506" s="88"/>
      <c r="BT2506" s="88"/>
      <c r="BU2506" s="88"/>
      <c r="BV2506" s="88"/>
      <c r="BW2506" s="88"/>
      <c r="BX2506" s="88"/>
      <c r="BY2506" s="88"/>
      <c r="BZ2506" s="88"/>
      <c r="CA2506" s="88"/>
      <c r="CB2506" s="88"/>
      <c r="CC2506" s="88"/>
      <c r="CD2506" s="88"/>
      <c r="CE2506" s="88"/>
      <c r="CF2506" s="88"/>
      <c r="CG2506" s="88"/>
      <c r="CH2506" s="88"/>
      <c r="CI2506" s="88"/>
      <c r="CJ2506" s="88"/>
      <c r="CK2506" s="88"/>
      <c r="CL2506" s="88"/>
      <c r="CM2506" s="88"/>
      <c r="CN2506" s="88"/>
      <c r="CO2506" s="88"/>
      <c r="CP2506" s="88"/>
      <c r="CQ2506" s="88"/>
      <c r="CR2506" s="88"/>
      <c r="CS2506" s="88"/>
      <c r="CT2506" s="88"/>
      <c r="CU2506" s="88"/>
      <c r="CV2506" s="88"/>
      <c r="CW2506" s="88"/>
      <c r="CX2506" s="88"/>
      <c r="CY2506" s="88"/>
      <c r="CZ2506" s="88"/>
      <c r="DA2506" s="88"/>
      <c r="DB2506" s="88"/>
      <c r="DC2506" s="88"/>
      <c r="DD2506" s="88"/>
      <c r="DE2506" s="88"/>
      <c r="DF2506" s="88"/>
      <c r="DG2506" s="88"/>
      <c r="DH2506" s="88"/>
      <c r="DI2506" s="88"/>
      <c r="DJ2506" s="88"/>
      <c r="DK2506" s="88"/>
      <c r="DL2506" s="88"/>
    </row>
    <row r="2507" spans="1:116" ht="30" customHeight="1">
      <c r="A2507" s="153" t="s">
        <v>14664</v>
      </c>
      <c r="B2507" s="5">
        <v>2505</v>
      </c>
      <c r="C2507" s="179">
        <v>5282</v>
      </c>
      <c r="D2507" s="179"/>
      <c r="E2507" s="171" t="s">
        <v>14671</v>
      </c>
      <c r="F2507" s="3" t="s">
        <v>13535</v>
      </c>
      <c r="G2507" s="3" t="s">
        <v>5512</v>
      </c>
      <c r="H2507" s="3" t="s">
        <v>201</v>
      </c>
      <c r="I2507" s="3" t="s">
        <v>1462</v>
      </c>
      <c r="J2507" s="3" t="s">
        <v>14672</v>
      </c>
      <c r="K2507" s="6">
        <v>25</v>
      </c>
      <c r="L2507" s="3" t="s">
        <v>79</v>
      </c>
      <c r="M2507" s="6">
        <v>1</v>
      </c>
      <c r="N2507" s="3" t="s">
        <v>44</v>
      </c>
      <c r="O2507" s="3" t="s">
        <v>14668</v>
      </c>
      <c r="P2507" s="3" t="s">
        <v>14669</v>
      </c>
      <c r="Q2507" s="3" t="s">
        <v>14673</v>
      </c>
      <c r="R2507" s="160">
        <v>2.72</v>
      </c>
      <c r="S2507" s="79">
        <v>2.72</v>
      </c>
      <c r="T2507" s="81">
        <v>1.5</v>
      </c>
      <c r="U2507" s="82">
        <v>2.72</v>
      </c>
      <c r="V2507" s="79"/>
      <c r="W2507" s="79"/>
      <c r="X2507" s="79"/>
      <c r="Y2507" s="79"/>
      <c r="Z2507" s="79"/>
      <c r="AA2507" s="79"/>
      <c r="AB2507" s="79"/>
      <c r="AC2507" s="79"/>
      <c r="AD2507" s="79"/>
      <c r="AE2507" s="83"/>
      <c r="AF2507" s="84"/>
      <c r="AG2507" s="84">
        <v>5.5330000000000004</v>
      </c>
      <c r="AH2507" s="84"/>
      <c r="AI2507" s="84"/>
      <c r="AJ2507" s="84"/>
      <c r="AK2507" s="84"/>
      <c r="AL2507" s="84"/>
      <c r="AM2507" s="84"/>
      <c r="AN2507" s="85"/>
      <c r="AO2507" s="84"/>
      <c r="AP2507" s="83"/>
      <c r="AQ2507" s="84" t="e">
        <f>AVERAGE(SMALL(AE2507:AI2507,1),SMALL(AE2507:AI2507,2))</f>
        <v>#NUM!</v>
      </c>
      <c r="AR2507" s="84" t="e">
        <f>IF(R2507 &lt;=( AVERAGE(SMALL(AE2507:AI2507,1),SMALL(AE2507:AI2507,2))), R2507, "")</f>
        <v>#NUM!</v>
      </c>
      <c r="AS2507" s="84" t="e">
        <f>AVERAGE(SMALL(AJ2507:AM2507,1),SMALL(AJ2507:AM2507,2))</f>
        <v>#NUM!</v>
      </c>
      <c r="AT2507" s="84" t="e">
        <f>#REF!*1.075</f>
        <v>#REF!</v>
      </c>
      <c r="AU2507" s="84">
        <f>T2507*1.075</f>
        <v>1.6124999999999998</v>
      </c>
      <c r="AV2507" s="79" t="e">
        <f>MIN(AN2507,AT2507,AU2507)</f>
        <v>#REF!</v>
      </c>
      <c r="AW2507" s="84" t="s">
        <v>71</v>
      </c>
      <c r="AX2507" s="84" t="s">
        <v>72</v>
      </c>
      <c r="AY2507" s="85">
        <v>1.6125</v>
      </c>
      <c r="AZ2507" s="87">
        <f>IF(AND(AY2507&gt;0,AY2507&lt;=10),AY2507*0.25,IF(AND(AY2507&gt;10,AY2507&lt;=50),AY2507*0.17,IF(AND(AY2507&gt;10,AY2507&lt;=100),AY2507*0.12,IF(AY2507&gt;100,AY2507*0.1))))</f>
        <v>0.40312500000000001</v>
      </c>
      <c r="BA2507" s="43">
        <f>AZ2507+AY2507</f>
        <v>2.015625</v>
      </c>
      <c r="BB2507" s="85">
        <f>BA2507+BA2507*0.08</f>
        <v>2.1768749999999999</v>
      </c>
      <c r="BC2507" s="20" t="s">
        <v>12295</v>
      </c>
      <c r="BD2507" s="84" t="s">
        <v>12206</v>
      </c>
      <c r="BE2507" s="88"/>
      <c r="BF2507" s="88"/>
      <c r="BG2507" s="88"/>
      <c r="BH2507" s="88"/>
      <c r="BI2507" s="88"/>
      <c r="BJ2507" s="88"/>
      <c r="BK2507" s="88"/>
      <c r="BL2507" s="88"/>
      <c r="BM2507" s="88"/>
      <c r="BN2507" s="88"/>
      <c r="BO2507" s="88"/>
      <c r="BP2507" s="88"/>
      <c r="BQ2507" s="88"/>
      <c r="BR2507" s="88"/>
      <c r="BS2507" s="88"/>
      <c r="BT2507" s="88"/>
      <c r="BU2507" s="88"/>
      <c r="BV2507" s="88"/>
      <c r="BW2507" s="88"/>
      <c r="BX2507" s="88"/>
      <c r="BY2507" s="88"/>
      <c r="BZ2507" s="88"/>
      <c r="CA2507" s="88"/>
      <c r="CB2507" s="88"/>
      <c r="CC2507" s="88"/>
      <c r="CD2507" s="88"/>
      <c r="CE2507" s="88"/>
      <c r="CF2507" s="88"/>
      <c r="CG2507" s="88"/>
      <c r="CH2507" s="88"/>
      <c r="CI2507" s="88"/>
      <c r="CJ2507" s="88"/>
      <c r="CK2507" s="88"/>
      <c r="CL2507" s="88"/>
      <c r="CM2507" s="88"/>
      <c r="CN2507" s="88"/>
      <c r="CO2507" s="88"/>
      <c r="CP2507" s="88"/>
      <c r="CQ2507" s="88"/>
      <c r="CR2507" s="88"/>
      <c r="CS2507" s="88"/>
      <c r="CT2507" s="88"/>
      <c r="CU2507" s="88"/>
      <c r="CV2507" s="88"/>
      <c r="CW2507" s="88"/>
      <c r="CX2507" s="88"/>
      <c r="CY2507" s="88"/>
      <c r="CZ2507" s="88"/>
      <c r="DA2507" s="88"/>
      <c r="DB2507" s="88"/>
      <c r="DC2507" s="88"/>
      <c r="DD2507" s="88"/>
      <c r="DE2507" s="88"/>
      <c r="DF2507" s="88"/>
      <c r="DG2507" s="88"/>
      <c r="DH2507" s="88"/>
      <c r="DI2507" s="88"/>
      <c r="DJ2507" s="88"/>
      <c r="DK2507" s="88"/>
      <c r="DL2507" s="88"/>
    </row>
    <row r="2508" spans="1:116" ht="30" customHeight="1">
      <c r="A2508" s="153" t="s">
        <v>14664</v>
      </c>
      <c r="B2508" s="5">
        <v>2506</v>
      </c>
      <c r="C2508" s="179">
        <v>5281</v>
      </c>
      <c r="D2508" s="179"/>
      <c r="E2508" s="171" t="s">
        <v>14671</v>
      </c>
      <c r="F2508" s="3" t="s">
        <v>13535</v>
      </c>
      <c r="G2508" s="3" t="s">
        <v>5512</v>
      </c>
      <c r="H2508" s="3" t="s">
        <v>85</v>
      </c>
      <c r="I2508" s="3" t="s">
        <v>1462</v>
      </c>
      <c r="J2508" s="3" t="s">
        <v>14674</v>
      </c>
      <c r="K2508" s="6">
        <v>25</v>
      </c>
      <c r="L2508" s="3" t="s">
        <v>79</v>
      </c>
      <c r="M2508" s="6">
        <v>1</v>
      </c>
      <c r="N2508" s="3" t="s">
        <v>44</v>
      </c>
      <c r="O2508" s="3" t="s">
        <v>14668</v>
      </c>
      <c r="P2508" s="3" t="s">
        <v>14669</v>
      </c>
      <c r="Q2508" s="3" t="s">
        <v>14675</v>
      </c>
      <c r="R2508" s="160">
        <v>4.7</v>
      </c>
      <c r="S2508" s="79">
        <v>4.7</v>
      </c>
      <c r="T2508" s="81" t="s">
        <v>54</v>
      </c>
      <c r="U2508" s="82">
        <v>4.7</v>
      </c>
      <c r="V2508" s="79"/>
      <c r="W2508" s="79"/>
      <c r="X2508" s="79"/>
      <c r="Y2508" s="79"/>
      <c r="Z2508" s="79"/>
      <c r="AA2508" s="79"/>
      <c r="AB2508" s="79"/>
      <c r="AC2508" s="79"/>
      <c r="AD2508" s="79"/>
      <c r="AE2508" s="83"/>
      <c r="AF2508" s="84"/>
      <c r="AG2508" s="84">
        <v>10</v>
      </c>
      <c r="AH2508" s="84"/>
      <c r="AI2508" s="84"/>
      <c r="AJ2508" s="84"/>
      <c r="AK2508" s="84"/>
      <c r="AL2508" s="84"/>
      <c r="AM2508" s="84"/>
      <c r="AN2508" s="85"/>
      <c r="AO2508" s="84"/>
      <c r="AP2508" s="83"/>
      <c r="AQ2508" s="84" t="e">
        <f>AVERAGE(SMALL(AE2508:AI2508,1),SMALL(AE2508:AI2508,2))</f>
        <v>#NUM!</v>
      </c>
      <c r="AR2508" s="84" t="e">
        <f>IF(R2508 &lt;=( AVERAGE(SMALL(AE2508:AI2508,1),SMALL(AE2508:AI2508,2))), R2508, "")</f>
        <v>#NUM!</v>
      </c>
      <c r="AS2508" s="84" t="e">
        <f>AVERAGE(SMALL(AJ2508:AM2508,1),SMALL(AJ2508:AM2508,2))</f>
        <v>#NUM!</v>
      </c>
      <c r="AT2508" s="84" t="e">
        <f>#REF!*1.075</f>
        <v>#REF!</v>
      </c>
      <c r="AU2508" s="84" t="e">
        <f>T2508*1.075</f>
        <v>#VALUE!</v>
      </c>
      <c r="AV2508" s="79" t="e">
        <f>MIN(AN2508,AT2508,AU2508)</f>
        <v>#REF!</v>
      </c>
      <c r="AW2508" s="86" t="s">
        <v>49</v>
      </c>
      <c r="AX2508" s="84" t="s">
        <v>48</v>
      </c>
      <c r="AY2508" s="85">
        <v>4.7</v>
      </c>
      <c r="AZ2508" s="87">
        <f>IF(AND(AY2508&gt;0,AY2508&lt;=10),AY2508*0.25,IF(AND(AY2508&gt;10,AY2508&lt;=50),AY2508*0.17,IF(AND(AY2508&gt;10,AY2508&lt;=100),AY2508*0.12,IF(AY2508&gt;100,AY2508*0.1))))</f>
        <v>1.175</v>
      </c>
      <c r="BA2508" s="43">
        <f>AZ2508+AY2508</f>
        <v>5.875</v>
      </c>
      <c r="BB2508" s="85">
        <f>BA2508+BA2508*0.08</f>
        <v>6.3449999999999998</v>
      </c>
      <c r="BC2508" s="20" t="s">
        <v>12295</v>
      </c>
      <c r="BD2508" s="84" t="s">
        <v>12206</v>
      </c>
      <c r="BE2508" s="88"/>
      <c r="BF2508" s="88"/>
      <c r="BG2508" s="88"/>
      <c r="BH2508" s="88"/>
      <c r="BI2508" s="88"/>
      <c r="BJ2508" s="88"/>
      <c r="BK2508" s="88"/>
      <c r="BL2508" s="88"/>
      <c r="BM2508" s="88"/>
      <c r="BN2508" s="88"/>
      <c r="BO2508" s="88"/>
      <c r="BP2508" s="88"/>
      <c r="BQ2508" s="88"/>
      <c r="BR2508" s="88"/>
      <c r="BS2508" s="88"/>
      <c r="BT2508" s="88"/>
      <c r="BU2508" s="88"/>
      <c r="BV2508" s="88"/>
      <c r="BW2508" s="88"/>
      <c r="BX2508" s="88"/>
      <c r="BY2508" s="88"/>
      <c r="BZ2508" s="88"/>
      <c r="CA2508" s="88"/>
      <c r="CB2508" s="88"/>
      <c r="CC2508" s="88"/>
      <c r="CD2508" s="88"/>
      <c r="CE2508" s="88"/>
      <c r="CF2508" s="88"/>
      <c r="CG2508" s="88"/>
      <c r="CH2508" s="88"/>
      <c r="CI2508" s="88"/>
      <c r="CJ2508" s="88"/>
      <c r="CK2508" s="88"/>
      <c r="CL2508" s="88"/>
      <c r="CM2508" s="88"/>
      <c r="CN2508" s="88"/>
      <c r="CO2508" s="88"/>
      <c r="CP2508" s="88"/>
      <c r="CQ2508" s="88"/>
      <c r="CR2508" s="88"/>
      <c r="CS2508" s="88"/>
      <c r="CT2508" s="88"/>
      <c r="CU2508" s="88"/>
      <c r="CV2508" s="88"/>
      <c r="CW2508" s="88"/>
      <c r="CX2508" s="88"/>
      <c r="CY2508" s="88"/>
      <c r="CZ2508" s="88"/>
      <c r="DA2508" s="88"/>
      <c r="DB2508" s="88"/>
      <c r="DC2508" s="88"/>
      <c r="DD2508" s="88"/>
      <c r="DE2508" s="88"/>
      <c r="DF2508" s="88"/>
      <c r="DG2508" s="88"/>
      <c r="DH2508" s="88"/>
      <c r="DI2508" s="88"/>
      <c r="DJ2508" s="88"/>
      <c r="DK2508" s="88"/>
      <c r="DL2508" s="88"/>
    </row>
    <row r="2509" spans="1:116" ht="30" customHeight="1">
      <c r="A2509" s="153" t="s">
        <v>14664</v>
      </c>
      <c r="B2509" s="5">
        <v>2507</v>
      </c>
      <c r="C2509" s="179">
        <v>5400</v>
      </c>
      <c r="D2509" s="179"/>
      <c r="E2509" s="171" t="s">
        <v>14684</v>
      </c>
      <c r="F2509" s="3" t="s">
        <v>14688</v>
      </c>
      <c r="G2509" s="3" t="s">
        <v>5551</v>
      </c>
      <c r="H2509" s="3" t="s">
        <v>14689</v>
      </c>
      <c r="I2509" s="3" t="s">
        <v>1462</v>
      </c>
      <c r="J2509" s="3" t="s">
        <v>14690</v>
      </c>
      <c r="K2509" s="6">
        <v>50</v>
      </c>
      <c r="L2509" s="3" t="s">
        <v>79</v>
      </c>
      <c r="M2509" s="6">
        <v>1</v>
      </c>
      <c r="N2509" s="3" t="s">
        <v>44</v>
      </c>
      <c r="O2509" s="3" t="s">
        <v>14668</v>
      </c>
      <c r="P2509" s="3" t="s">
        <v>14669</v>
      </c>
      <c r="Q2509" s="3" t="s">
        <v>14691</v>
      </c>
      <c r="R2509" s="160">
        <v>4.2</v>
      </c>
      <c r="S2509" s="79">
        <v>4.2</v>
      </c>
      <c r="T2509" s="81">
        <v>1.7</v>
      </c>
      <c r="U2509" s="82">
        <v>4.2</v>
      </c>
      <c r="V2509" s="79"/>
      <c r="W2509" s="79"/>
      <c r="X2509" s="79"/>
      <c r="Y2509" s="79"/>
      <c r="Z2509" s="79"/>
      <c r="AA2509" s="79"/>
      <c r="AB2509" s="79"/>
      <c r="AC2509" s="79"/>
      <c r="AD2509" s="79"/>
      <c r="AE2509" s="83"/>
      <c r="AF2509" s="84"/>
      <c r="AG2509" s="84"/>
      <c r="AH2509" s="84"/>
      <c r="AI2509" s="84"/>
      <c r="AJ2509" s="84"/>
      <c r="AK2509" s="84"/>
      <c r="AL2509" s="84"/>
      <c r="AM2509" s="84"/>
      <c r="AN2509" s="85"/>
      <c r="AO2509" s="84"/>
      <c r="AP2509" s="83"/>
      <c r="AQ2509" s="84" t="e">
        <f>AVERAGE(SMALL(AE2509:AI2509,1),SMALL(AE2509:AI2509,2))</f>
        <v>#NUM!</v>
      </c>
      <c r="AR2509" s="84" t="e">
        <f>IF(R2509 &lt;=( AVERAGE(SMALL(AE2509:AI2509,1),SMALL(AE2509:AI2509,2))), R2509, "")</f>
        <v>#NUM!</v>
      </c>
      <c r="AS2509" s="84" t="e">
        <f>AVERAGE(SMALL(AJ2509:AM2509,1),SMALL(AJ2509:AM2509,2))</f>
        <v>#NUM!</v>
      </c>
      <c r="AT2509" s="84" t="e">
        <f>#REF!*1.075</f>
        <v>#REF!</v>
      </c>
      <c r="AU2509" s="84">
        <f>T2509*1.075</f>
        <v>1.8274999999999999</v>
      </c>
      <c r="AV2509" s="79" t="e">
        <f>MIN(AN2509,AT2509,AU2509)</f>
        <v>#REF!</v>
      </c>
      <c r="AW2509" s="84" t="s">
        <v>71</v>
      </c>
      <c r="AX2509" s="84" t="s">
        <v>72</v>
      </c>
      <c r="AY2509" s="85">
        <v>1.8274999999999999</v>
      </c>
      <c r="AZ2509" s="87">
        <f>IF(AND(AY2509&gt;0,AY2509&lt;=10),AY2509*0.25,IF(AND(AY2509&gt;10,AY2509&lt;=50),AY2509*0.17,IF(AND(AY2509&gt;10,AY2509&lt;=100),AY2509*0.12,IF(AY2509&gt;100,AY2509*0.1))))</f>
        <v>0.45687499999999998</v>
      </c>
      <c r="BA2509" s="43">
        <f>AZ2509+AY2509</f>
        <v>2.2843749999999998</v>
      </c>
      <c r="BB2509" s="85">
        <f>BA2509+BA2509*0.08</f>
        <v>2.4671249999999998</v>
      </c>
      <c r="BC2509" s="20" t="s">
        <v>12295</v>
      </c>
      <c r="BD2509" s="84" t="s">
        <v>12206</v>
      </c>
      <c r="BE2509" s="88"/>
      <c r="BF2509" s="88"/>
      <c r="BG2509" s="88"/>
      <c r="BH2509" s="88"/>
      <c r="BI2509" s="88"/>
      <c r="BJ2509" s="88"/>
      <c r="BK2509" s="88"/>
      <c r="BL2509" s="88"/>
      <c r="BM2509" s="88"/>
      <c r="BN2509" s="88"/>
      <c r="BO2509" s="88"/>
      <c r="BP2509" s="88"/>
      <c r="BQ2509" s="88"/>
      <c r="BR2509" s="88"/>
      <c r="BS2509" s="88"/>
      <c r="BT2509" s="88"/>
      <c r="BU2509" s="88"/>
      <c r="BV2509" s="88"/>
      <c r="BW2509" s="88"/>
      <c r="BX2509" s="88"/>
      <c r="BY2509" s="88"/>
      <c r="BZ2509" s="88"/>
      <c r="CA2509" s="88"/>
      <c r="CB2509" s="88"/>
      <c r="CC2509" s="88"/>
      <c r="CD2509" s="88"/>
      <c r="CE2509" s="88"/>
      <c r="CF2509" s="88"/>
      <c r="CG2509" s="88"/>
      <c r="CH2509" s="88"/>
      <c r="CI2509" s="88"/>
      <c r="CJ2509" s="88"/>
      <c r="CK2509" s="88"/>
      <c r="CL2509" s="88"/>
      <c r="CM2509" s="88"/>
      <c r="CN2509" s="88"/>
      <c r="CO2509" s="88"/>
      <c r="CP2509" s="88"/>
      <c r="CQ2509" s="88"/>
      <c r="CR2509" s="88"/>
      <c r="CS2509" s="88"/>
      <c r="CT2509" s="88"/>
      <c r="CU2509" s="88"/>
      <c r="CV2509" s="88"/>
      <c r="CW2509" s="88"/>
      <c r="CX2509" s="88"/>
      <c r="CY2509" s="88"/>
      <c r="CZ2509" s="88"/>
      <c r="DA2509" s="88"/>
      <c r="DB2509" s="88"/>
      <c r="DC2509" s="88"/>
      <c r="DD2509" s="88"/>
      <c r="DE2509" s="88"/>
      <c r="DF2509" s="88"/>
      <c r="DG2509" s="88"/>
      <c r="DH2509" s="88"/>
      <c r="DI2509" s="88"/>
      <c r="DJ2509" s="88"/>
      <c r="DK2509" s="88"/>
      <c r="DL2509" s="88"/>
    </row>
    <row r="2510" spans="1:116" ht="30" customHeight="1">
      <c r="A2510" s="153" t="s">
        <v>14664</v>
      </c>
      <c r="B2510" s="5">
        <v>2508</v>
      </c>
      <c r="C2510" s="179">
        <v>5399</v>
      </c>
      <c r="D2510" s="179"/>
      <c r="E2510" s="171" t="s">
        <v>14684</v>
      </c>
      <c r="F2510" s="3" t="s">
        <v>14685</v>
      </c>
      <c r="G2510" s="3" t="s">
        <v>5551</v>
      </c>
      <c r="H2510" s="3" t="s">
        <v>14395</v>
      </c>
      <c r="I2510" s="3" t="s">
        <v>1462</v>
      </c>
      <c r="J2510" s="3" t="s">
        <v>14686</v>
      </c>
      <c r="K2510" s="6">
        <v>25</v>
      </c>
      <c r="L2510" s="3" t="s">
        <v>79</v>
      </c>
      <c r="M2510" s="6">
        <v>1</v>
      </c>
      <c r="N2510" s="3" t="s">
        <v>44</v>
      </c>
      <c r="O2510" s="3" t="s">
        <v>14668</v>
      </c>
      <c r="P2510" s="3" t="s">
        <v>14669</v>
      </c>
      <c r="Q2510" s="3" t="s">
        <v>14687</v>
      </c>
      <c r="R2510" s="160">
        <v>2.2000000000000002</v>
      </c>
      <c r="S2510" s="79">
        <v>2.2000000000000002</v>
      </c>
      <c r="T2510" s="81" t="s">
        <v>54</v>
      </c>
      <c r="U2510" s="82"/>
      <c r="V2510" s="79"/>
      <c r="W2510" s="79"/>
      <c r="X2510" s="79"/>
      <c r="Y2510" s="79"/>
      <c r="Z2510" s="79"/>
      <c r="AA2510" s="79"/>
      <c r="AB2510" s="79"/>
      <c r="AC2510" s="79"/>
      <c r="AD2510" s="79"/>
      <c r="AE2510" s="83"/>
      <c r="AF2510" s="84"/>
      <c r="AG2510" s="84"/>
      <c r="AH2510" s="84"/>
      <c r="AI2510" s="84"/>
      <c r="AJ2510" s="84"/>
      <c r="AK2510" s="84"/>
      <c r="AL2510" s="84"/>
      <c r="AM2510" s="84"/>
      <c r="AN2510" s="85"/>
      <c r="AO2510" s="84"/>
      <c r="AP2510" s="83"/>
      <c r="AQ2510" s="84" t="e">
        <f>AVERAGE(SMALL(AE2510:AI2510,1),SMALL(AE2510:AI2510,2))</f>
        <v>#NUM!</v>
      </c>
      <c r="AR2510" s="84" t="e">
        <f>IF(R2510 &lt;=( AVERAGE(SMALL(AE2510:AI2510,1),SMALL(AE2510:AI2510,2))), R2510, "")</f>
        <v>#NUM!</v>
      </c>
      <c r="AS2510" s="84" t="e">
        <f>AVERAGE(SMALL(AJ2510:AM2510,1),SMALL(AJ2510:AM2510,2))</f>
        <v>#NUM!</v>
      </c>
      <c r="AT2510" s="84" t="e">
        <f>#REF!*1.075</f>
        <v>#REF!</v>
      </c>
      <c r="AU2510" s="84" t="e">
        <f>T2510*1.075</f>
        <v>#VALUE!</v>
      </c>
      <c r="AV2510" s="79" t="e">
        <f>MIN(AN2510,AT2510,AU2510)</f>
        <v>#REF!</v>
      </c>
      <c r="AW2510" s="86" t="s">
        <v>49</v>
      </c>
      <c r="AX2510" s="84" t="s">
        <v>48</v>
      </c>
      <c r="AY2510" s="85">
        <v>2.2000000000000002</v>
      </c>
      <c r="AZ2510" s="87">
        <f>IF(AND(AY2510&gt;0,AY2510&lt;=10),AY2510*0.25,IF(AND(AY2510&gt;10,AY2510&lt;=50),AY2510*0.17,IF(AND(AY2510&gt;10,AY2510&lt;=100),AY2510*0.12,IF(AY2510&gt;100,AY2510*0.1))))</f>
        <v>0.55000000000000004</v>
      </c>
      <c r="BA2510" s="43">
        <f>AZ2510+AY2510</f>
        <v>2.75</v>
      </c>
      <c r="BB2510" s="85">
        <f>BA2510+BA2510*0.08</f>
        <v>2.97</v>
      </c>
      <c r="BC2510" s="20" t="s">
        <v>12295</v>
      </c>
      <c r="BD2510" s="84" t="s">
        <v>12206</v>
      </c>
      <c r="BE2510" s="88"/>
      <c r="BF2510" s="88"/>
      <c r="BG2510" s="88"/>
      <c r="BH2510" s="88"/>
      <c r="BI2510" s="88"/>
      <c r="BJ2510" s="88"/>
      <c r="BK2510" s="88"/>
      <c r="BL2510" s="88"/>
      <c r="BM2510" s="88"/>
      <c r="BN2510" s="88"/>
      <c r="BO2510" s="88"/>
      <c r="BP2510" s="88"/>
      <c r="BQ2510" s="88"/>
      <c r="BR2510" s="88"/>
      <c r="BS2510" s="88"/>
      <c r="BT2510" s="88"/>
      <c r="BU2510" s="88"/>
      <c r="BV2510" s="88"/>
      <c r="BW2510" s="88"/>
      <c r="BX2510" s="88"/>
      <c r="BY2510" s="88"/>
      <c r="BZ2510" s="88"/>
      <c r="CA2510" s="88"/>
      <c r="CB2510" s="88"/>
      <c r="CC2510" s="88"/>
      <c r="CD2510" s="88"/>
      <c r="CE2510" s="88"/>
      <c r="CF2510" s="88"/>
      <c r="CG2510" s="88"/>
      <c r="CH2510" s="88"/>
      <c r="CI2510" s="88"/>
      <c r="CJ2510" s="88"/>
      <c r="CK2510" s="88"/>
      <c r="CL2510" s="88"/>
      <c r="CM2510" s="88"/>
      <c r="CN2510" s="88"/>
      <c r="CO2510" s="88"/>
      <c r="CP2510" s="88"/>
      <c r="CQ2510" s="88"/>
      <c r="CR2510" s="88"/>
      <c r="CS2510" s="88"/>
      <c r="CT2510" s="88"/>
      <c r="CU2510" s="88"/>
      <c r="CV2510" s="88"/>
      <c r="CW2510" s="88"/>
      <c r="CX2510" s="88"/>
      <c r="CY2510" s="88"/>
      <c r="CZ2510" s="88"/>
      <c r="DA2510" s="88"/>
      <c r="DB2510" s="88"/>
      <c r="DC2510" s="88"/>
      <c r="DD2510" s="88"/>
      <c r="DE2510" s="88"/>
      <c r="DF2510" s="88"/>
      <c r="DG2510" s="88"/>
      <c r="DH2510" s="88"/>
      <c r="DI2510" s="88"/>
      <c r="DJ2510" s="88"/>
      <c r="DK2510" s="88"/>
      <c r="DL2510" s="88"/>
    </row>
    <row r="2511" spans="1:116" ht="30" customHeight="1">
      <c r="A2511" s="153" t="s">
        <v>14664</v>
      </c>
      <c r="B2511" s="5">
        <v>2509</v>
      </c>
      <c r="C2511" s="179">
        <v>8513</v>
      </c>
      <c r="D2511" s="179"/>
      <c r="E2511" s="171" t="s">
        <v>14676</v>
      </c>
      <c r="F2511" s="3" t="s">
        <v>14677</v>
      </c>
      <c r="G2511" s="3" t="s">
        <v>4048</v>
      </c>
      <c r="H2511" s="3" t="s">
        <v>4215</v>
      </c>
      <c r="I2511" s="3" t="s">
        <v>389</v>
      </c>
      <c r="J2511" s="3" t="s">
        <v>14678</v>
      </c>
      <c r="K2511" s="6">
        <v>2</v>
      </c>
      <c r="L2511" s="3" t="s">
        <v>79</v>
      </c>
      <c r="M2511" s="6">
        <v>1</v>
      </c>
      <c r="N2511" s="3" t="s">
        <v>44</v>
      </c>
      <c r="O2511" s="3" t="s">
        <v>14668</v>
      </c>
      <c r="P2511" s="3" t="s">
        <v>14669</v>
      </c>
      <c r="Q2511" s="3" t="s">
        <v>14679</v>
      </c>
      <c r="R2511" s="160">
        <v>0.9</v>
      </c>
      <c r="S2511" s="79">
        <v>0.9</v>
      </c>
      <c r="T2511" s="81" t="s">
        <v>54</v>
      </c>
      <c r="U2511" s="82">
        <v>0.9</v>
      </c>
      <c r="V2511" s="79"/>
      <c r="W2511" s="79"/>
      <c r="X2511" s="79"/>
      <c r="Y2511" s="79"/>
      <c r="Z2511" s="79"/>
      <c r="AA2511" s="79"/>
      <c r="AB2511" s="79"/>
      <c r="AC2511" s="79"/>
      <c r="AD2511" s="79"/>
      <c r="AE2511" s="83"/>
      <c r="AF2511" s="84"/>
      <c r="AG2511" s="84"/>
      <c r="AH2511" s="84"/>
      <c r="AI2511" s="84"/>
      <c r="AJ2511" s="84"/>
      <c r="AK2511" s="84"/>
      <c r="AL2511" s="84"/>
      <c r="AM2511" s="84"/>
      <c r="AN2511" s="85"/>
      <c r="AO2511" s="84"/>
      <c r="AP2511" s="83"/>
      <c r="AQ2511" s="84" t="e">
        <f>AVERAGE(SMALL(AE2511:AI2511,1),SMALL(AE2511:AI2511,2))</f>
        <v>#NUM!</v>
      </c>
      <c r="AR2511" s="84" t="e">
        <f>IF(R2511 &lt;=( AVERAGE(SMALL(AE2511:AI2511,1),SMALL(AE2511:AI2511,2))), R2511, "")</f>
        <v>#NUM!</v>
      </c>
      <c r="AS2511" s="84" t="e">
        <f>AVERAGE(SMALL(AJ2511:AM2511,1),SMALL(AJ2511:AM2511,2))</f>
        <v>#NUM!</v>
      </c>
      <c r="AT2511" s="84" t="e">
        <f>#REF!*1.075</f>
        <v>#REF!</v>
      </c>
      <c r="AU2511" s="84" t="e">
        <f>T2511*1.075</f>
        <v>#VALUE!</v>
      </c>
      <c r="AV2511" s="79" t="e">
        <f>MIN(AN2511,AT2511,AU2511)</f>
        <v>#REF!</v>
      </c>
      <c r="AW2511" s="86" t="s">
        <v>49</v>
      </c>
      <c r="AX2511" s="84" t="s">
        <v>48</v>
      </c>
      <c r="AY2511" s="85">
        <v>0.9</v>
      </c>
      <c r="AZ2511" s="87">
        <f>IF(AND(AY2511&gt;0,AY2511&lt;=10),AY2511*0.25,IF(AND(AY2511&gt;10,AY2511&lt;=50),AY2511*0.17,IF(AND(AY2511&gt;10,AY2511&lt;=100),AY2511*0.12,IF(AY2511&gt;100,AY2511*0.1))))</f>
        <v>0.22500000000000001</v>
      </c>
      <c r="BA2511" s="43">
        <f>AZ2511+AY2511</f>
        <v>1.125</v>
      </c>
      <c r="BB2511" s="85">
        <f>BA2511+BA2511*0.08</f>
        <v>1.2150000000000001</v>
      </c>
      <c r="BC2511" s="20" t="s">
        <v>12295</v>
      </c>
      <c r="BD2511" s="84" t="s">
        <v>12206</v>
      </c>
      <c r="BE2511" s="88"/>
      <c r="BF2511" s="88"/>
      <c r="BG2511" s="88"/>
      <c r="BH2511" s="88"/>
      <c r="BI2511" s="88"/>
      <c r="BJ2511" s="88"/>
      <c r="BK2511" s="88"/>
      <c r="BL2511" s="88"/>
      <c r="BM2511" s="88"/>
      <c r="BN2511" s="88"/>
      <c r="BO2511" s="88"/>
      <c r="BP2511" s="88"/>
      <c r="BQ2511" s="88"/>
      <c r="BR2511" s="88"/>
      <c r="BS2511" s="88"/>
      <c r="BT2511" s="88"/>
      <c r="BU2511" s="88"/>
      <c r="BV2511" s="88"/>
      <c r="BW2511" s="88"/>
      <c r="BX2511" s="88"/>
      <c r="BY2511" s="88"/>
      <c r="BZ2511" s="88"/>
      <c r="CA2511" s="88"/>
      <c r="CB2511" s="88"/>
      <c r="CC2511" s="88"/>
      <c r="CD2511" s="88"/>
      <c r="CE2511" s="88"/>
      <c r="CF2511" s="88"/>
      <c r="CG2511" s="88"/>
      <c r="CH2511" s="88"/>
      <c r="CI2511" s="88"/>
      <c r="CJ2511" s="88"/>
      <c r="CK2511" s="88"/>
      <c r="CL2511" s="88"/>
      <c r="CM2511" s="88"/>
      <c r="CN2511" s="88"/>
      <c r="CO2511" s="88"/>
      <c r="CP2511" s="88"/>
      <c r="CQ2511" s="88"/>
      <c r="CR2511" s="88"/>
      <c r="CS2511" s="88"/>
      <c r="CT2511" s="88"/>
      <c r="CU2511" s="88"/>
      <c r="CV2511" s="88"/>
      <c r="CW2511" s="88"/>
      <c r="CX2511" s="88"/>
      <c r="CY2511" s="88"/>
      <c r="CZ2511" s="88"/>
      <c r="DA2511" s="88"/>
      <c r="DB2511" s="88"/>
      <c r="DC2511" s="88"/>
      <c r="DD2511" s="88"/>
      <c r="DE2511" s="88"/>
      <c r="DF2511" s="88"/>
      <c r="DG2511" s="88"/>
      <c r="DH2511" s="88"/>
      <c r="DI2511" s="88"/>
      <c r="DJ2511" s="88"/>
      <c r="DK2511" s="88"/>
      <c r="DL2511" s="88"/>
    </row>
    <row r="2512" spans="1:116" ht="30" customHeight="1">
      <c r="A2512" s="17" t="s">
        <v>8274</v>
      </c>
      <c r="B2512" s="5">
        <v>2510</v>
      </c>
      <c r="C2512" s="30"/>
      <c r="D2512" s="30"/>
      <c r="E2512" s="43" t="s">
        <v>8275</v>
      </c>
      <c r="F2512" s="116" t="s">
        <v>8276</v>
      </c>
      <c r="G2512" s="16" t="s">
        <v>2613</v>
      </c>
      <c r="H2512" s="4" t="s">
        <v>5696</v>
      </c>
      <c r="I2512" s="3" t="s">
        <v>389</v>
      </c>
      <c r="J2512" s="16" t="s">
        <v>8277</v>
      </c>
      <c r="K2512" s="5">
        <v>5</v>
      </c>
      <c r="L2512" s="3" t="s">
        <v>79</v>
      </c>
      <c r="M2512" s="6">
        <v>5</v>
      </c>
      <c r="N2512" s="3" t="s">
        <v>44</v>
      </c>
      <c r="O2512" s="18" t="s">
        <v>8278</v>
      </c>
      <c r="P2512" s="18" t="s">
        <v>8279</v>
      </c>
      <c r="Q2512" s="18" t="s">
        <v>8280</v>
      </c>
      <c r="R2512" s="156">
        <v>1.5</v>
      </c>
      <c r="T2512" s="23">
        <v>2.5</v>
      </c>
      <c r="U2512" s="1">
        <v>0.6</v>
      </c>
      <c r="V2512" s="21">
        <v>1.508</v>
      </c>
      <c r="AQ2512" s="20" t="e">
        <f>AVERAGE(SMALL(AE2512:AI2512,1),SMALL(AE2512:AI2512,2))</f>
        <v>#NUM!</v>
      </c>
      <c r="AR2512" s="20" t="e">
        <f>IF(R2512 &lt;=( AVERAGE(SMALL(AE2512:AI2512,1),SMALL(AE2512:AI2512,2))), R2512, "")</f>
        <v>#NUM!</v>
      </c>
      <c r="AS2512" s="20" t="e">
        <f>AVERAGE(SMALL(AJ2512:AM2512,1),SMALL(AJ2512:AM2512,2))</f>
        <v>#NUM!</v>
      </c>
      <c r="AT2512" s="20">
        <f>T2512*1.075</f>
        <v>2.6875</v>
      </c>
      <c r="AU2512" s="20">
        <f>U2512*1.075</f>
        <v>0.64499999999999991</v>
      </c>
      <c r="AV2512" s="22">
        <f>MIN(AN2512,AT2512,AU2512)</f>
        <v>0.64499999999999991</v>
      </c>
      <c r="AW2512" s="20" t="s">
        <v>71</v>
      </c>
      <c r="AX2512" s="20" t="s">
        <v>72</v>
      </c>
      <c r="AY2512" s="25">
        <v>0.64500000000000002</v>
      </c>
      <c r="AZ2512" s="27">
        <f>IF(AND(AY2512&gt;0,AY2512&lt;=10),AY2512*0.25,IF(AND(AY2512&gt;10,AY2512&lt;=50),AY2512*0.17,IF(AND(AY2512&gt;10,AY2512&lt;=100),AY2512*0.12,IF(AY2512&gt;100,AY2512*0.1))))</f>
        <v>0.16125</v>
      </c>
      <c r="BA2512" s="3">
        <f>AZ2512+AY2512</f>
        <v>0.80625000000000002</v>
      </c>
      <c r="BB2512" s="25">
        <f>BA2512+BA2512*0.08</f>
        <v>0.87075000000000002</v>
      </c>
      <c r="BC2512" s="20" t="s">
        <v>12295</v>
      </c>
    </row>
    <row r="2513" spans="1:116" ht="30" customHeight="1">
      <c r="A2513" s="17" t="s">
        <v>8274</v>
      </c>
      <c r="B2513" s="5">
        <v>2511</v>
      </c>
      <c r="C2513" s="116"/>
      <c r="D2513" s="116"/>
      <c r="E2513" s="43" t="s">
        <v>8281</v>
      </c>
      <c r="F2513" s="3" t="s">
        <v>8282</v>
      </c>
      <c r="G2513" s="3" t="s">
        <v>1104</v>
      </c>
      <c r="H2513" s="3" t="s">
        <v>7755</v>
      </c>
      <c r="I2513" s="3" t="s">
        <v>389</v>
      </c>
      <c r="J2513" s="3" t="s">
        <v>8283</v>
      </c>
      <c r="K2513" s="6">
        <v>5</v>
      </c>
      <c r="L2513" s="3" t="s">
        <v>79</v>
      </c>
      <c r="M2513" s="6">
        <v>1</v>
      </c>
      <c r="N2513" s="3" t="s">
        <v>44</v>
      </c>
      <c r="O2513" s="3" t="s">
        <v>8278</v>
      </c>
      <c r="P2513" s="3" t="s">
        <v>8284</v>
      </c>
      <c r="Q2513" s="3" t="s">
        <v>8285</v>
      </c>
      <c r="R2513" s="156">
        <v>2.9</v>
      </c>
      <c r="T2513" s="23">
        <v>4.9000000000000004</v>
      </c>
      <c r="U2513" s="1" t="s">
        <v>54</v>
      </c>
      <c r="V2513" s="21">
        <v>2.9</v>
      </c>
      <c r="AQ2513" s="20" t="e">
        <f>AVERAGE(SMALL(AE2513:AI2513,1),SMALL(AE2513:AI2513,2))</f>
        <v>#NUM!</v>
      </c>
      <c r="AR2513" s="20" t="e">
        <f>IF(R2513 &lt;=( AVERAGE(SMALL(AE2513:AI2513,1),SMALL(AE2513:AI2513,2))), R2513, "")</f>
        <v>#NUM!</v>
      </c>
      <c r="AS2513" s="20" t="e">
        <f>AVERAGE(SMALL(AJ2513:AM2513,1),SMALL(AJ2513:AM2513,2))</f>
        <v>#NUM!</v>
      </c>
      <c r="AT2513" s="20">
        <f>T2513*1.075</f>
        <v>5.2675000000000001</v>
      </c>
      <c r="AU2513" s="20" t="e">
        <f>U2513*1.075</f>
        <v>#VALUE!</v>
      </c>
      <c r="AV2513" s="22" t="e">
        <f>MIN(AN2513,AT2513,AU2513)</f>
        <v>#VALUE!</v>
      </c>
      <c r="AW2513" s="20" t="s">
        <v>71</v>
      </c>
      <c r="AX2513" s="20" t="s">
        <v>72</v>
      </c>
      <c r="AY2513" s="25">
        <v>5.2670000000000003</v>
      </c>
      <c r="AZ2513" s="27">
        <f>IF(AND(AY2513&gt;0,AY2513&lt;=10),AY2513*0.25,IF(AND(AY2513&gt;10,AY2513&lt;=50),AY2513*0.17,IF(AND(AY2513&gt;10,AY2513&lt;=100),AY2513*0.12,IF(AY2513&gt;100,AY2513*0.1))))</f>
        <v>1.3167500000000001</v>
      </c>
      <c r="BA2513" s="3">
        <f>AZ2513+AY2513</f>
        <v>6.5837500000000002</v>
      </c>
      <c r="BB2513" s="25">
        <f>BA2513+BA2513*0.08</f>
        <v>7.1104500000000002</v>
      </c>
      <c r="BC2513" s="20" t="s">
        <v>12295</v>
      </c>
    </row>
    <row r="2514" spans="1:116" ht="30" customHeight="1">
      <c r="A2514" s="11" t="s">
        <v>8286</v>
      </c>
      <c r="B2514" s="5">
        <v>2512</v>
      </c>
      <c r="C2514" s="116">
        <v>11879</v>
      </c>
      <c r="D2514" s="116"/>
      <c r="E2514" s="51" t="s">
        <v>8307</v>
      </c>
      <c r="F2514" s="12" t="s">
        <v>8308</v>
      </c>
      <c r="G2514" s="12" t="s">
        <v>8309</v>
      </c>
      <c r="H2514" s="12" t="s">
        <v>101</v>
      </c>
      <c r="I2514" s="12" t="s">
        <v>102</v>
      </c>
      <c r="J2514" s="12" t="s">
        <v>1352</v>
      </c>
      <c r="K2514" s="14"/>
      <c r="L2514" s="12"/>
      <c r="M2514" s="14">
        <v>1</v>
      </c>
      <c r="N2514" s="12" t="s">
        <v>44</v>
      </c>
      <c r="O2514" s="12" t="s">
        <v>8292</v>
      </c>
      <c r="P2514" s="12" t="s">
        <v>8310</v>
      </c>
      <c r="Q2514" s="12" t="s">
        <v>8311</v>
      </c>
      <c r="R2514" s="156">
        <v>2117.77</v>
      </c>
      <c r="T2514" s="23">
        <v>1914.65</v>
      </c>
      <c r="U2514" s="1">
        <v>1630</v>
      </c>
      <c r="V2514" s="21">
        <v>2314.84</v>
      </c>
      <c r="X2514" s="22">
        <v>1910.16</v>
      </c>
      <c r="AE2514" s="24">
        <v>2314.84</v>
      </c>
      <c r="AG2514" s="20">
        <v>1995.22</v>
      </c>
      <c r="AH2514" s="20">
        <v>1774.9</v>
      </c>
      <c r="AI2514" s="20">
        <v>1823.47</v>
      </c>
      <c r="AN2514" s="25">
        <v>1799.1849999999999</v>
      </c>
      <c r="AO2514" s="20" t="s">
        <v>207</v>
      </c>
      <c r="AP2514" s="24" t="s">
        <v>208</v>
      </c>
      <c r="AQ2514" s="20">
        <f>AVERAGE(SMALL(AE2514:AI2514,1),SMALL(AE2514:AI2514,2))</f>
        <v>1799.1849999999999</v>
      </c>
      <c r="AR2514" s="20" t="str">
        <f>IF(R2514 &lt;=( AVERAGE(SMALL(AE2514:AI2514,1),SMALL(AE2514:AI2514,2))), R2514, "")</f>
        <v/>
      </c>
      <c r="AS2514" s="20" t="e">
        <f>AVERAGE(SMALL(AJ2514:AM2514,1),SMALL(AJ2514:AM2514,2))</f>
        <v>#NUM!</v>
      </c>
      <c r="AT2514" s="20">
        <f>T2514*1.075</f>
        <v>2058.2487500000002</v>
      </c>
      <c r="AU2514" s="20">
        <f>U2514*1.075</f>
        <v>1752.25</v>
      </c>
      <c r="AV2514" s="22">
        <f>MIN(AN2514,AT2514,AU2514)</f>
        <v>1752.25</v>
      </c>
      <c r="AW2514" s="20" t="s">
        <v>71</v>
      </c>
      <c r="AX2514" s="20" t="s">
        <v>72</v>
      </c>
      <c r="AY2514" s="25">
        <v>1752.25</v>
      </c>
      <c r="AZ2514" s="27">
        <f>IF(AND(AY2514&gt;0,AY2514&lt;=10),AY2514*0.25,IF(AND(AY2514&gt;10,AY2514&lt;=50),AY2514*0.17,IF(AND(AY2514&gt;10,AY2514&lt;=100),AY2514*0.12,IF(AY2514&gt;100,AY2514*0.1))))</f>
        <v>175.22500000000002</v>
      </c>
      <c r="BA2514" s="3">
        <f>AZ2514+AY2514</f>
        <v>1927.4749999999999</v>
      </c>
      <c r="BB2514" s="25">
        <f>BA2514+BA2514*0.08</f>
        <v>2081.6729999999998</v>
      </c>
      <c r="BC2514" s="20" t="s">
        <v>12295</v>
      </c>
      <c r="BP2514" s="28"/>
      <c r="BQ2514" s="28"/>
      <c r="BR2514" s="28"/>
      <c r="BS2514" s="28"/>
      <c r="BT2514" s="28"/>
      <c r="BU2514" s="28"/>
      <c r="BV2514" s="28"/>
      <c r="BW2514" s="28"/>
      <c r="BX2514" s="28"/>
      <c r="BY2514" s="28"/>
      <c r="BZ2514" s="28"/>
      <c r="CA2514" s="28"/>
      <c r="CB2514" s="28"/>
      <c r="CC2514" s="28"/>
      <c r="CD2514" s="28"/>
      <c r="CE2514" s="28"/>
      <c r="CF2514" s="28"/>
      <c r="CG2514" s="28"/>
      <c r="CH2514" s="28"/>
      <c r="CI2514" s="28"/>
      <c r="CJ2514" s="28"/>
      <c r="CK2514" s="28"/>
      <c r="CL2514" s="28"/>
      <c r="CM2514" s="28"/>
      <c r="CN2514" s="28"/>
      <c r="CO2514" s="28"/>
      <c r="CP2514" s="28"/>
      <c r="CQ2514" s="28"/>
      <c r="CR2514" s="28"/>
      <c r="CS2514" s="28"/>
      <c r="CT2514" s="28"/>
      <c r="CU2514" s="28"/>
      <c r="CV2514" s="28"/>
      <c r="CW2514" s="28"/>
      <c r="CX2514" s="28"/>
      <c r="CY2514" s="28"/>
      <c r="CZ2514" s="28"/>
      <c r="DA2514" s="28"/>
      <c r="DB2514" s="28"/>
      <c r="DC2514" s="28"/>
      <c r="DD2514" s="28"/>
      <c r="DE2514" s="28"/>
      <c r="DF2514" s="28"/>
      <c r="DG2514" s="28"/>
      <c r="DH2514" s="28"/>
      <c r="DI2514" s="28"/>
      <c r="DJ2514" s="28"/>
      <c r="DK2514" s="28"/>
      <c r="DL2514" s="28"/>
    </row>
    <row r="2515" spans="1:116" ht="30" customHeight="1">
      <c r="A2515" s="11" t="s">
        <v>8286</v>
      </c>
      <c r="B2515" s="5">
        <v>2513</v>
      </c>
      <c r="C2515" s="14">
        <v>17705</v>
      </c>
      <c r="D2515" s="14"/>
      <c r="E2515" s="51" t="s">
        <v>8301</v>
      </c>
      <c r="F2515" s="12" t="s">
        <v>8302</v>
      </c>
      <c r="G2515" s="12" t="s">
        <v>8303</v>
      </c>
      <c r="H2515" s="12" t="s">
        <v>8304</v>
      </c>
      <c r="I2515" s="12" t="s">
        <v>389</v>
      </c>
      <c r="J2515" s="12" t="s">
        <v>8305</v>
      </c>
      <c r="K2515" s="14"/>
      <c r="L2515" s="12"/>
      <c r="M2515" s="14">
        <v>1</v>
      </c>
      <c r="N2515" s="12" t="s">
        <v>44</v>
      </c>
      <c r="O2515" s="12" t="s">
        <v>8292</v>
      </c>
      <c r="P2515" s="12" t="s">
        <v>8293</v>
      </c>
      <c r="Q2515" s="12" t="s">
        <v>8306</v>
      </c>
      <c r="R2515" s="156">
        <v>29.84</v>
      </c>
      <c r="T2515" s="23">
        <v>29.84</v>
      </c>
      <c r="U2515" s="1">
        <v>27</v>
      </c>
      <c r="V2515" s="21">
        <v>33.46</v>
      </c>
      <c r="X2515" s="22">
        <v>26.075700000000001</v>
      </c>
      <c r="AE2515" s="24">
        <v>33.46</v>
      </c>
      <c r="AG2515" s="20">
        <v>26.074000000000002</v>
      </c>
      <c r="AH2515" s="20">
        <v>24.09</v>
      </c>
      <c r="AI2515" s="20">
        <v>27.73</v>
      </c>
      <c r="AK2515" s="20">
        <v>50.41</v>
      </c>
      <c r="AN2515" s="25">
        <v>25.082000000000001</v>
      </c>
      <c r="AO2515" s="20" t="s">
        <v>207</v>
      </c>
      <c r="AP2515" s="24" t="s">
        <v>208</v>
      </c>
      <c r="AQ2515" s="20">
        <f>AVERAGE(SMALL(AE2515:AI2515,1),SMALL(AE2515:AI2515,2))</f>
        <v>25.082000000000001</v>
      </c>
      <c r="AR2515" s="20" t="str">
        <f>IF(R2515 &lt;=( AVERAGE(SMALL(AE2515:AI2515,1),SMALL(AE2515:AI2515,2))), R2515, "")</f>
        <v/>
      </c>
      <c r="AS2515" s="20" t="e">
        <f>AVERAGE(SMALL(AJ2515:AM2515,1),SMALL(AJ2515:AM2515,2))</f>
        <v>#NUM!</v>
      </c>
      <c r="AT2515" s="20">
        <f>T2515*1.075</f>
        <v>32.077999999999996</v>
      </c>
      <c r="AU2515" s="20">
        <f>U2515*1.075</f>
        <v>29.024999999999999</v>
      </c>
      <c r="AV2515" s="22">
        <f>MIN(AN2515,AT2515,AU2515)</f>
        <v>25.082000000000001</v>
      </c>
      <c r="AW2515" s="20" t="s">
        <v>209</v>
      </c>
      <c r="AX2515" s="20" t="s">
        <v>208</v>
      </c>
      <c r="AY2515" s="25">
        <v>25.08</v>
      </c>
      <c r="AZ2515" s="27">
        <f>IF(AND(AY2515&gt;0,AY2515&lt;=10),AY2515*0.25,IF(AND(AY2515&gt;10,AY2515&lt;=50),AY2515*0.17,IF(AND(AY2515&gt;10,AY2515&lt;=100),AY2515*0.12,IF(AY2515&gt;100,AY2515*0.1))))</f>
        <v>4.2636000000000003</v>
      </c>
      <c r="BA2515" s="3">
        <f>AZ2515+AY2515</f>
        <v>29.343599999999999</v>
      </c>
      <c r="BB2515" s="25">
        <f>BA2515+BA2515*0.08</f>
        <v>31.691087999999997</v>
      </c>
      <c r="BC2515" s="20" t="s">
        <v>12295</v>
      </c>
      <c r="BP2515" s="28"/>
      <c r="BQ2515" s="28"/>
      <c r="BR2515" s="28"/>
      <c r="BS2515" s="28"/>
      <c r="BT2515" s="28"/>
      <c r="BU2515" s="28"/>
      <c r="BV2515" s="28"/>
      <c r="BW2515" s="28"/>
      <c r="BX2515" s="28"/>
      <c r="BY2515" s="28"/>
      <c r="BZ2515" s="28"/>
      <c r="CA2515" s="28"/>
      <c r="CB2515" s="28"/>
      <c r="CC2515" s="28"/>
      <c r="CD2515" s="28"/>
      <c r="CE2515" s="28"/>
      <c r="CF2515" s="28"/>
      <c r="CG2515" s="28"/>
      <c r="CH2515" s="28"/>
      <c r="CI2515" s="28"/>
      <c r="CJ2515" s="28"/>
      <c r="CK2515" s="28"/>
      <c r="CL2515" s="28"/>
      <c r="CM2515" s="28"/>
      <c r="CN2515" s="28"/>
      <c r="CO2515" s="28"/>
      <c r="CP2515" s="28"/>
      <c r="CQ2515" s="28"/>
      <c r="CR2515" s="28"/>
      <c r="CS2515" s="28"/>
      <c r="CT2515" s="28"/>
      <c r="CU2515" s="28"/>
      <c r="CV2515" s="28"/>
      <c r="CW2515" s="28"/>
      <c r="CX2515" s="28"/>
      <c r="CY2515" s="28"/>
      <c r="CZ2515" s="28"/>
      <c r="DA2515" s="28"/>
      <c r="DB2515" s="28"/>
      <c r="DC2515" s="28"/>
      <c r="DD2515" s="28"/>
      <c r="DE2515" s="28"/>
      <c r="DF2515" s="28"/>
      <c r="DG2515" s="28"/>
      <c r="DH2515" s="28"/>
      <c r="DI2515" s="28"/>
      <c r="DJ2515" s="28"/>
      <c r="DK2515" s="28"/>
      <c r="DL2515" s="28"/>
    </row>
    <row r="2516" spans="1:116" ht="30" customHeight="1">
      <c r="A2516" s="11" t="s">
        <v>8286</v>
      </c>
      <c r="B2516" s="5">
        <v>2514</v>
      </c>
      <c r="C2516" s="116">
        <v>17630</v>
      </c>
      <c r="D2516" s="116"/>
      <c r="E2516" s="51" t="s">
        <v>8321</v>
      </c>
      <c r="F2516" s="12" t="s">
        <v>8313</v>
      </c>
      <c r="G2516" s="12" t="s">
        <v>5893</v>
      </c>
      <c r="H2516" s="12" t="s">
        <v>8322</v>
      </c>
      <c r="I2516" s="12" t="s">
        <v>389</v>
      </c>
      <c r="J2516" s="12" t="s">
        <v>8323</v>
      </c>
      <c r="K2516" s="14"/>
      <c r="L2516" s="12"/>
      <c r="M2516" s="14">
        <v>1</v>
      </c>
      <c r="N2516" s="12" t="s">
        <v>44</v>
      </c>
      <c r="O2516" s="12" t="s">
        <v>8292</v>
      </c>
      <c r="P2516" s="12" t="s">
        <v>8293</v>
      </c>
      <c r="Q2516" s="12" t="s">
        <v>8324</v>
      </c>
      <c r="R2516" s="156">
        <v>97.6</v>
      </c>
      <c r="T2516" s="23">
        <v>88</v>
      </c>
      <c r="U2516" s="1" t="s">
        <v>54</v>
      </c>
      <c r="V2516" s="21">
        <v>107.4</v>
      </c>
      <c r="X2516" s="22">
        <v>87.322299999999998</v>
      </c>
      <c r="AE2516" s="24">
        <v>107.4</v>
      </c>
      <c r="AG2516" s="20">
        <v>87.317999999999998</v>
      </c>
      <c r="AH2516" s="20">
        <v>82.68</v>
      </c>
      <c r="AJ2516" s="20">
        <v>70.2</v>
      </c>
      <c r="AN2516" s="25">
        <v>84.998999999999995</v>
      </c>
      <c r="AO2516" s="20" t="s">
        <v>207</v>
      </c>
      <c r="AP2516" s="24" t="s">
        <v>208</v>
      </c>
      <c r="AQ2516" s="20">
        <f>AVERAGE(SMALL(AE2516:AI2516,1),SMALL(AE2516:AI2516,2))</f>
        <v>84.998999999999995</v>
      </c>
      <c r="AR2516" s="20" t="str">
        <f>IF(R2516 &lt;=( AVERAGE(SMALL(AE2516:AI2516,1),SMALL(AE2516:AI2516,2))), R2516, "")</f>
        <v/>
      </c>
      <c r="AS2516" s="20" t="e">
        <f>AVERAGE(SMALL(AJ2516:AM2516,1),SMALL(AJ2516:AM2516,2))</f>
        <v>#NUM!</v>
      </c>
      <c r="AT2516" s="20">
        <f>T2516*1.075</f>
        <v>94.6</v>
      </c>
      <c r="AU2516" s="20" t="e">
        <f>U2516*1.075</f>
        <v>#VALUE!</v>
      </c>
      <c r="AV2516" s="22" t="e">
        <f>MIN(AN2516,AT2516,AU2516)</f>
        <v>#VALUE!</v>
      </c>
      <c r="AW2516" s="20" t="s">
        <v>209</v>
      </c>
      <c r="AX2516" s="20" t="s">
        <v>208</v>
      </c>
      <c r="AY2516" s="25">
        <v>84.99</v>
      </c>
      <c r="AZ2516" s="27">
        <f>IF(AND(AY2516&gt;0,AY2516&lt;=10),AY2516*0.25,IF(AND(AY2516&gt;10,AY2516&lt;=50),AY2516*0.17,IF(AND(AY2516&gt;10,AY2516&lt;=100),AY2516*0.12,IF(AY2516&gt;100,AY2516*0.1))))</f>
        <v>10.198799999999999</v>
      </c>
      <c r="BA2516" s="3">
        <f>AZ2516+AY2516</f>
        <v>95.188799999999986</v>
      </c>
      <c r="BB2516" s="25">
        <f>BA2516+BA2516*0.08</f>
        <v>102.80390399999999</v>
      </c>
      <c r="BC2516" s="20" t="s">
        <v>12295</v>
      </c>
      <c r="BP2516" s="28"/>
      <c r="BQ2516" s="28"/>
      <c r="BR2516" s="28"/>
      <c r="BS2516" s="28"/>
      <c r="BT2516" s="28"/>
      <c r="BU2516" s="28"/>
      <c r="BV2516" s="28"/>
      <c r="BW2516" s="28"/>
      <c r="BX2516" s="28"/>
      <c r="BY2516" s="28"/>
      <c r="BZ2516" s="28"/>
      <c r="CA2516" s="28"/>
      <c r="CB2516" s="28"/>
      <c r="CC2516" s="28"/>
      <c r="CD2516" s="28"/>
      <c r="CE2516" s="28"/>
      <c r="CF2516" s="28"/>
      <c r="CG2516" s="28"/>
      <c r="CH2516" s="28"/>
      <c r="CI2516" s="28"/>
      <c r="CJ2516" s="28"/>
      <c r="CK2516" s="28"/>
      <c r="CL2516" s="28"/>
      <c r="CM2516" s="28"/>
      <c r="CN2516" s="28"/>
      <c r="CO2516" s="28"/>
      <c r="CP2516" s="28"/>
      <c r="CQ2516" s="28"/>
      <c r="CR2516" s="28"/>
      <c r="CS2516" s="28"/>
      <c r="CT2516" s="28"/>
      <c r="CU2516" s="28"/>
      <c r="CV2516" s="28"/>
      <c r="CW2516" s="28"/>
      <c r="CX2516" s="28"/>
      <c r="CY2516" s="28"/>
      <c r="CZ2516" s="28"/>
      <c r="DA2516" s="28"/>
      <c r="DB2516" s="28"/>
      <c r="DC2516" s="28"/>
      <c r="DD2516" s="28"/>
      <c r="DE2516" s="28"/>
      <c r="DF2516" s="28"/>
      <c r="DG2516" s="28"/>
      <c r="DH2516" s="28"/>
      <c r="DI2516" s="28"/>
      <c r="DJ2516" s="28"/>
      <c r="DK2516" s="28"/>
      <c r="DL2516" s="28"/>
    </row>
    <row r="2517" spans="1:116" ht="30" customHeight="1">
      <c r="A2517" s="11" t="s">
        <v>8286</v>
      </c>
      <c r="B2517" s="5">
        <v>2515</v>
      </c>
      <c r="C2517" s="116">
        <v>17769</v>
      </c>
      <c r="D2517" s="116"/>
      <c r="E2517" s="51" t="s">
        <v>8312</v>
      </c>
      <c r="F2517" s="12" t="s">
        <v>8313</v>
      </c>
      <c r="G2517" s="12" t="s">
        <v>5893</v>
      </c>
      <c r="H2517" s="12" t="s">
        <v>8314</v>
      </c>
      <c r="I2517" s="12" t="s">
        <v>389</v>
      </c>
      <c r="J2517" s="12" t="s">
        <v>8315</v>
      </c>
      <c r="K2517" s="14"/>
      <c r="L2517" s="12"/>
      <c r="M2517" s="14">
        <v>1</v>
      </c>
      <c r="N2517" s="12" t="s">
        <v>44</v>
      </c>
      <c r="O2517" s="12" t="s">
        <v>8292</v>
      </c>
      <c r="P2517" s="12" t="s">
        <v>8293</v>
      </c>
      <c r="Q2517" s="12" t="s">
        <v>8316</v>
      </c>
      <c r="R2517" s="156">
        <v>133.72999999999999</v>
      </c>
      <c r="T2517" s="23">
        <v>133.72999999999999</v>
      </c>
      <c r="U2517" s="1">
        <v>125</v>
      </c>
      <c r="V2517" s="21">
        <v>161.12</v>
      </c>
      <c r="W2517" s="22">
        <v>134.56299999999999</v>
      </c>
      <c r="X2517" s="22">
        <v>131.39099999999999</v>
      </c>
      <c r="AE2517" s="24">
        <v>161.12</v>
      </c>
      <c r="AG2517" s="20">
        <v>131.38399999999999</v>
      </c>
      <c r="AJ2517" s="20">
        <v>104.76</v>
      </c>
      <c r="AN2517" s="25">
        <v>133.72999999999999</v>
      </c>
      <c r="AO2517" s="20" t="s">
        <v>47</v>
      </c>
      <c r="AP2517" s="24" t="s">
        <v>48</v>
      </c>
      <c r="AQ2517" s="20">
        <f>AVERAGE(SMALL(AE2517:AI2517,1),SMALL(AE2517:AI2517,2))</f>
        <v>146.25200000000001</v>
      </c>
      <c r="AR2517" s="20">
        <f>IF(R2517 &lt;=( AVERAGE(SMALL(AE2517:AI2517,1),SMALL(AE2517:AI2517,2))), R2517, "")</f>
        <v>133.72999999999999</v>
      </c>
      <c r="AS2517" s="20" t="e">
        <f>AVERAGE(SMALL(AJ2517:AM2517,1),SMALL(AJ2517:AM2517,2))</f>
        <v>#NUM!</v>
      </c>
      <c r="AT2517" s="20">
        <f>T2517*1.075</f>
        <v>143.75975</v>
      </c>
      <c r="AU2517" s="20">
        <f>U2517*1.075</f>
        <v>134.375</v>
      </c>
      <c r="AV2517" s="22">
        <f>MIN(AN2517,AT2517,AU2517)</f>
        <v>133.72999999999999</v>
      </c>
      <c r="AW2517" s="26" t="s">
        <v>49</v>
      </c>
      <c r="AX2517" s="20" t="s">
        <v>48</v>
      </c>
      <c r="AY2517" s="25">
        <v>133.72999999999999</v>
      </c>
      <c r="AZ2517" s="27">
        <f>IF(AND(AY2517&gt;0,AY2517&lt;=10),AY2517*0.25,IF(AND(AY2517&gt;10,AY2517&lt;=50),AY2517*0.17,IF(AND(AY2517&gt;10,AY2517&lt;=100),AY2517*0.12,IF(AY2517&gt;100,AY2517*0.1))))</f>
        <v>13.372999999999999</v>
      </c>
      <c r="BA2517" s="3">
        <f>AZ2517+AY2517</f>
        <v>147.10299999999998</v>
      </c>
      <c r="BB2517" s="25">
        <f>BA2517+BA2517*0.08</f>
        <v>158.87123999999997</v>
      </c>
      <c r="BC2517" s="20" t="s">
        <v>12295</v>
      </c>
      <c r="BP2517" s="28"/>
      <c r="BQ2517" s="28"/>
      <c r="BR2517" s="28"/>
      <c r="BS2517" s="28"/>
      <c r="BT2517" s="28"/>
      <c r="BU2517" s="28"/>
      <c r="BV2517" s="28"/>
      <c r="BW2517" s="28"/>
      <c r="BX2517" s="28"/>
      <c r="BY2517" s="28"/>
      <c r="BZ2517" s="28"/>
      <c r="CA2517" s="28"/>
      <c r="CB2517" s="28"/>
      <c r="CC2517" s="28"/>
      <c r="CD2517" s="28"/>
      <c r="CE2517" s="28"/>
      <c r="CF2517" s="28"/>
      <c r="CG2517" s="28"/>
      <c r="CH2517" s="28"/>
      <c r="CI2517" s="28"/>
      <c r="CJ2517" s="28"/>
      <c r="CK2517" s="28"/>
      <c r="CL2517" s="28"/>
      <c r="CM2517" s="28"/>
      <c r="CN2517" s="28"/>
      <c r="CO2517" s="28"/>
      <c r="CP2517" s="28"/>
      <c r="CQ2517" s="28"/>
      <c r="CR2517" s="28"/>
      <c r="CS2517" s="28"/>
      <c r="CT2517" s="28"/>
      <c r="CU2517" s="28"/>
      <c r="CV2517" s="28"/>
      <c r="CW2517" s="28"/>
      <c r="CX2517" s="28"/>
      <c r="CY2517" s="28"/>
      <c r="CZ2517" s="28"/>
      <c r="DA2517" s="28"/>
      <c r="DB2517" s="28"/>
      <c r="DC2517" s="28"/>
      <c r="DD2517" s="28"/>
      <c r="DE2517" s="28"/>
      <c r="DF2517" s="28"/>
      <c r="DG2517" s="28"/>
      <c r="DH2517" s="28"/>
      <c r="DI2517" s="28"/>
      <c r="DJ2517" s="28"/>
      <c r="DK2517" s="28"/>
      <c r="DL2517" s="28"/>
    </row>
    <row r="2518" spans="1:116" ht="30" customHeight="1">
      <c r="A2518" s="11" t="s">
        <v>8286</v>
      </c>
      <c r="B2518" s="5">
        <v>2516</v>
      </c>
      <c r="C2518" s="116">
        <v>17770</v>
      </c>
      <c r="D2518" s="116"/>
      <c r="E2518" s="51" t="s">
        <v>8317</v>
      </c>
      <c r="F2518" s="12" t="s">
        <v>8313</v>
      </c>
      <c r="G2518" s="12" t="s">
        <v>5893</v>
      </c>
      <c r="H2518" s="12" t="s">
        <v>8318</v>
      </c>
      <c r="I2518" s="12" t="s">
        <v>389</v>
      </c>
      <c r="J2518" s="12" t="s">
        <v>8319</v>
      </c>
      <c r="K2518" s="14"/>
      <c r="L2518" s="12"/>
      <c r="M2518" s="14">
        <v>1</v>
      </c>
      <c r="N2518" s="12" t="s">
        <v>44</v>
      </c>
      <c r="O2518" s="12" t="s">
        <v>8292</v>
      </c>
      <c r="P2518" s="12" t="s">
        <v>8293</v>
      </c>
      <c r="Q2518" s="12" t="s">
        <v>8320</v>
      </c>
      <c r="R2518" s="156">
        <v>293.52999999999997</v>
      </c>
      <c r="T2518" s="23">
        <v>293.52999999999997</v>
      </c>
      <c r="U2518" s="1" t="s">
        <v>54</v>
      </c>
      <c r="V2518" s="21">
        <v>322.24</v>
      </c>
      <c r="X2518" s="22">
        <v>263.37099999999998</v>
      </c>
      <c r="AE2518" s="24">
        <v>322.24</v>
      </c>
      <c r="AG2518" s="20">
        <v>263.35700000000003</v>
      </c>
      <c r="AH2518" s="20">
        <v>246.31</v>
      </c>
      <c r="AJ2518" s="20">
        <v>208.46</v>
      </c>
      <c r="AN2518" s="25">
        <v>245.83349999999999</v>
      </c>
      <c r="AO2518" s="20" t="s">
        <v>207</v>
      </c>
      <c r="AP2518" s="24" t="s">
        <v>208</v>
      </c>
      <c r="AQ2518" s="20">
        <f>AVERAGE(SMALL(AE2518:AI2518,1),SMALL(AE2518:AI2518,2))</f>
        <v>254.83350000000002</v>
      </c>
      <c r="AR2518" s="20" t="str">
        <f>IF(R2518 &lt;=( AVERAGE(SMALL(AE2518:AI2518,1),SMALL(AE2518:AI2518,2))), R2518, "")</f>
        <v/>
      </c>
      <c r="AS2518" s="20" t="e">
        <f>AVERAGE(SMALL(AJ2518:AM2518,1),SMALL(AJ2518:AM2518,2))</f>
        <v>#NUM!</v>
      </c>
      <c r="AT2518" s="20">
        <f>T2518*1.075</f>
        <v>315.54474999999996</v>
      </c>
      <c r="AU2518" s="20" t="e">
        <f>U2518*1.075</f>
        <v>#VALUE!</v>
      </c>
      <c r="AV2518" s="22" t="e">
        <f>MIN(AN2518,AT2518,AU2518)</f>
        <v>#VALUE!</v>
      </c>
      <c r="AW2518" s="26" t="s">
        <v>209</v>
      </c>
      <c r="AX2518" s="20" t="s">
        <v>208</v>
      </c>
      <c r="AY2518" s="25">
        <v>254.833</v>
      </c>
      <c r="AZ2518" s="27">
        <f>IF(AND(AY2518&gt;0,AY2518&lt;=10),AY2518*0.25,IF(AND(AY2518&gt;10,AY2518&lt;=50),AY2518*0.17,IF(AND(AY2518&gt;10,AY2518&lt;=100),AY2518*0.12,IF(AY2518&gt;100,AY2518*0.1))))</f>
        <v>25.4833</v>
      </c>
      <c r="BA2518" s="3">
        <f>AZ2518+AY2518</f>
        <v>280.31630000000001</v>
      </c>
      <c r="BB2518" s="25">
        <f>BA2518+BA2518*0.08</f>
        <v>302.741604</v>
      </c>
      <c r="BC2518" s="20" t="s">
        <v>12295</v>
      </c>
      <c r="BP2518" s="28"/>
      <c r="BQ2518" s="28"/>
      <c r="BR2518" s="28"/>
      <c r="BS2518" s="28"/>
      <c r="BT2518" s="28"/>
      <c r="BU2518" s="28"/>
      <c r="BV2518" s="28"/>
      <c r="BW2518" s="28"/>
      <c r="BX2518" s="28"/>
      <c r="BY2518" s="28"/>
      <c r="BZ2518" s="28"/>
      <c r="CA2518" s="28"/>
      <c r="CB2518" s="28"/>
      <c r="CC2518" s="28"/>
      <c r="CD2518" s="28"/>
      <c r="CE2518" s="28"/>
      <c r="CF2518" s="28"/>
      <c r="CG2518" s="28"/>
      <c r="CH2518" s="28"/>
      <c r="CI2518" s="28"/>
      <c r="CJ2518" s="28"/>
      <c r="CK2518" s="28"/>
      <c r="CL2518" s="28"/>
      <c r="CM2518" s="28"/>
      <c r="CN2518" s="28"/>
      <c r="CO2518" s="28"/>
      <c r="CP2518" s="28"/>
      <c r="CQ2518" s="28"/>
      <c r="CR2518" s="28"/>
      <c r="CS2518" s="28"/>
      <c r="CT2518" s="28"/>
      <c r="CU2518" s="28"/>
      <c r="CV2518" s="28"/>
      <c r="CW2518" s="28"/>
      <c r="CX2518" s="28"/>
      <c r="CY2518" s="28"/>
      <c r="CZ2518" s="28"/>
      <c r="DA2518" s="28"/>
      <c r="DB2518" s="28"/>
      <c r="DC2518" s="28"/>
      <c r="DD2518" s="28"/>
      <c r="DE2518" s="28"/>
      <c r="DF2518" s="28"/>
      <c r="DG2518" s="28"/>
      <c r="DH2518" s="28"/>
      <c r="DI2518" s="28"/>
      <c r="DJ2518" s="28"/>
      <c r="DK2518" s="28"/>
      <c r="DL2518" s="28"/>
    </row>
    <row r="2519" spans="1:116" ht="30" customHeight="1">
      <c r="A2519" s="11" t="s">
        <v>8286</v>
      </c>
      <c r="B2519" s="5">
        <v>2517</v>
      </c>
      <c r="C2519" s="14">
        <v>19560</v>
      </c>
      <c r="D2519" s="14"/>
      <c r="E2519" s="51" t="s">
        <v>8287</v>
      </c>
      <c r="F2519" s="12" t="s">
        <v>8288</v>
      </c>
      <c r="G2519" s="12" t="s">
        <v>8289</v>
      </c>
      <c r="H2519" s="12" t="s">
        <v>8290</v>
      </c>
      <c r="I2519" s="12" t="s">
        <v>807</v>
      </c>
      <c r="J2519" s="12" t="s">
        <v>8291</v>
      </c>
      <c r="K2519" s="14">
        <v>10</v>
      </c>
      <c r="L2519" s="12" t="s">
        <v>79</v>
      </c>
      <c r="M2519" s="14">
        <v>1</v>
      </c>
      <c r="N2519" s="12" t="s">
        <v>44</v>
      </c>
      <c r="O2519" s="12" t="s">
        <v>8292</v>
      </c>
      <c r="P2519" s="12" t="s">
        <v>8293</v>
      </c>
      <c r="Q2519" s="12" t="s">
        <v>8294</v>
      </c>
      <c r="R2519" s="156">
        <v>747.45</v>
      </c>
      <c r="T2519" s="23" t="s">
        <v>54</v>
      </c>
      <c r="U2519" s="1" t="s">
        <v>54</v>
      </c>
      <c r="X2519" s="22">
        <v>656.11599999999999</v>
      </c>
      <c r="Y2519" s="22">
        <v>835.17</v>
      </c>
      <c r="Z2519" s="22">
        <v>882.81</v>
      </c>
      <c r="AG2519" s="20">
        <v>656.08</v>
      </c>
      <c r="AH2519" s="20">
        <v>835.17</v>
      </c>
      <c r="AI2519" s="20">
        <v>882.81</v>
      </c>
      <c r="AN2519" s="25">
        <v>745.625</v>
      </c>
      <c r="AO2519" s="20" t="s">
        <v>47</v>
      </c>
      <c r="AP2519" s="24" t="s">
        <v>48</v>
      </c>
      <c r="AQ2519" s="20">
        <f>AVERAGE(SMALL(AE2519:AI2519,1),SMALL(AE2519:AI2519,2))</f>
        <v>745.625</v>
      </c>
      <c r="AR2519" s="20" t="str">
        <f>IF(R2519 &lt;=( AVERAGE(SMALL(AE2519:AI2519,1),SMALL(AE2519:AI2519,2))), R2519, "")</f>
        <v/>
      </c>
      <c r="AS2519" s="20" t="e">
        <f>AVERAGE(SMALL(AJ2519:AM2519,1),SMALL(AJ2519:AM2519,2))</f>
        <v>#NUM!</v>
      </c>
      <c r="AT2519" s="20" t="e">
        <f>T2519*1.075</f>
        <v>#VALUE!</v>
      </c>
      <c r="AU2519" s="20" t="e">
        <f>U2519*1.075</f>
        <v>#VALUE!</v>
      </c>
      <c r="AV2519" s="22">
        <v>745.625</v>
      </c>
      <c r="AW2519" s="20" t="s">
        <v>209</v>
      </c>
      <c r="AX2519" s="20" t="s">
        <v>208</v>
      </c>
      <c r="AY2519" s="25">
        <v>745.625</v>
      </c>
      <c r="AZ2519" s="27">
        <f>IF(AND(AY2519&gt;0,AY2519&lt;=10),AY2519*0.25,IF(AND(AY2519&gt;10,AY2519&lt;=50),AY2519*0.17,IF(AND(AY2519&gt;10,AY2519&lt;=100),AY2519*0.12,IF(AY2519&gt;100,AY2519*0.1))))</f>
        <v>74.5625</v>
      </c>
      <c r="BA2519" s="3">
        <f>AZ2519+AY2519</f>
        <v>820.1875</v>
      </c>
      <c r="BB2519" s="25">
        <f>BA2519+BA2519*0.08</f>
        <v>885.80250000000001</v>
      </c>
      <c r="BC2519" s="20" t="s">
        <v>12295</v>
      </c>
      <c r="BP2519" s="28"/>
      <c r="BQ2519" s="28"/>
      <c r="BR2519" s="28"/>
      <c r="BS2519" s="28"/>
      <c r="BT2519" s="28"/>
      <c r="BU2519" s="28"/>
      <c r="BV2519" s="28"/>
      <c r="BW2519" s="28"/>
      <c r="BX2519" s="28"/>
      <c r="BY2519" s="28"/>
      <c r="BZ2519" s="28"/>
      <c r="CA2519" s="28"/>
      <c r="CB2519" s="28"/>
      <c r="CC2519" s="28"/>
      <c r="CD2519" s="28"/>
      <c r="CE2519" s="28"/>
      <c r="CF2519" s="28"/>
      <c r="CG2519" s="28"/>
      <c r="CH2519" s="28"/>
      <c r="CI2519" s="28"/>
      <c r="CJ2519" s="28"/>
      <c r="CK2519" s="28"/>
      <c r="CL2519" s="28"/>
      <c r="CM2519" s="28"/>
      <c r="CN2519" s="28"/>
      <c r="CO2519" s="28"/>
      <c r="CP2519" s="28"/>
      <c r="CQ2519" s="28"/>
      <c r="CR2519" s="28"/>
      <c r="CS2519" s="28"/>
      <c r="CT2519" s="28"/>
      <c r="CU2519" s="28"/>
      <c r="CV2519" s="28"/>
      <c r="CW2519" s="28"/>
      <c r="CX2519" s="28"/>
      <c r="CY2519" s="28"/>
      <c r="CZ2519" s="28"/>
      <c r="DA2519" s="28"/>
      <c r="DB2519" s="28"/>
      <c r="DC2519" s="28"/>
      <c r="DD2519" s="28"/>
      <c r="DE2519" s="28"/>
      <c r="DF2519" s="28"/>
      <c r="DG2519" s="28"/>
      <c r="DH2519" s="28"/>
      <c r="DI2519" s="28"/>
      <c r="DJ2519" s="28"/>
      <c r="DK2519" s="28"/>
      <c r="DL2519" s="28"/>
    </row>
    <row r="2520" spans="1:116" ht="30" customHeight="1">
      <c r="A2520" s="11" t="s">
        <v>8286</v>
      </c>
      <c r="B2520" s="5">
        <v>2518</v>
      </c>
      <c r="C2520" s="14">
        <v>3664</v>
      </c>
      <c r="D2520" s="14"/>
      <c r="E2520" s="51" t="s">
        <v>8330</v>
      </c>
      <c r="F2520" s="12" t="s">
        <v>8331</v>
      </c>
      <c r="G2520" s="12" t="s">
        <v>8332</v>
      </c>
      <c r="H2520" s="12" t="s">
        <v>8333</v>
      </c>
      <c r="I2520" s="12" t="s">
        <v>389</v>
      </c>
      <c r="J2520" s="12" t="s">
        <v>8334</v>
      </c>
      <c r="K2520" s="14"/>
      <c r="L2520" s="12"/>
      <c r="M2520" s="14">
        <v>3</v>
      </c>
      <c r="N2520" s="12" t="s">
        <v>44</v>
      </c>
      <c r="O2520" s="12" t="s">
        <v>8292</v>
      </c>
      <c r="P2520" s="12" t="s">
        <v>8328</v>
      </c>
      <c r="Q2520" s="12" t="s">
        <v>8335</v>
      </c>
      <c r="R2520" s="156">
        <v>179.88</v>
      </c>
      <c r="T2520" s="23">
        <v>111.3</v>
      </c>
      <c r="U2520" s="1">
        <v>111.3</v>
      </c>
      <c r="V2520" s="21">
        <v>174.04</v>
      </c>
      <c r="W2520" s="22">
        <v>184.63499999999999</v>
      </c>
      <c r="AE2520" s="24">
        <v>174.04</v>
      </c>
      <c r="AF2520" s="20">
        <v>178.4736</v>
      </c>
      <c r="AG2520" s="20">
        <v>137.44999999999999</v>
      </c>
      <c r="AH2520" s="20">
        <v>157.685</v>
      </c>
      <c r="AI2520" s="20">
        <v>152.41</v>
      </c>
      <c r="AN2520" s="25">
        <v>144.93</v>
      </c>
      <c r="AO2520" s="20" t="s">
        <v>207</v>
      </c>
      <c r="AP2520" s="24" t="s">
        <v>208</v>
      </c>
      <c r="AQ2520" s="20">
        <f>AVERAGE(SMALL(AE2520:AI2520,1),SMALL(AE2520:AI2520,2))</f>
        <v>144.93</v>
      </c>
      <c r="AR2520" s="20" t="str">
        <f>IF(R2520 &lt;=( AVERAGE(SMALL(AE2520:AI2520,1),SMALL(AE2520:AI2520,2))), R2520, "")</f>
        <v/>
      </c>
      <c r="AS2520" s="20" t="e">
        <f>AVERAGE(SMALL(AJ2520:AM2520,1),SMALL(AJ2520:AM2520,2))</f>
        <v>#NUM!</v>
      </c>
      <c r="AT2520" s="20">
        <f>T2520*1.075</f>
        <v>119.64749999999999</v>
      </c>
      <c r="AU2520" s="20">
        <f>U2520*1.075</f>
        <v>119.64749999999999</v>
      </c>
      <c r="AV2520" s="22">
        <f>MIN(AN2520,AT2520,AU2520)</f>
        <v>119.64749999999999</v>
      </c>
      <c r="AW2520" s="20" t="s">
        <v>71</v>
      </c>
      <c r="AX2520" s="20" t="s">
        <v>72</v>
      </c>
      <c r="AY2520" s="25">
        <v>119.65</v>
      </c>
      <c r="AZ2520" s="27">
        <f>IF(AND(AY2520&gt;0,AY2520&lt;=10),AY2520*0.25,IF(AND(AY2520&gt;10,AY2520&lt;=50),AY2520*0.17,IF(AND(AY2520&gt;10,AY2520&lt;=100),AY2520*0.12,IF(AY2520&gt;100,AY2520*0.1))))</f>
        <v>11.965000000000002</v>
      </c>
      <c r="BA2520" s="3">
        <f>AZ2520+AY2520</f>
        <v>131.61500000000001</v>
      </c>
      <c r="BB2520" s="25">
        <f>BA2520+BA2520*0.08</f>
        <v>142.14420000000001</v>
      </c>
      <c r="BC2520" s="20" t="s">
        <v>12295</v>
      </c>
      <c r="BP2520" s="28"/>
      <c r="BQ2520" s="28"/>
      <c r="BR2520" s="28"/>
      <c r="BS2520" s="28"/>
      <c r="BT2520" s="28"/>
      <c r="BU2520" s="28"/>
      <c r="BV2520" s="28"/>
      <c r="BW2520" s="28"/>
      <c r="BX2520" s="28"/>
      <c r="BY2520" s="28"/>
      <c r="BZ2520" s="28"/>
      <c r="CA2520" s="28"/>
      <c r="CB2520" s="28"/>
      <c r="CC2520" s="28"/>
      <c r="CD2520" s="28"/>
      <c r="CE2520" s="28"/>
      <c r="CF2520" s="28"/>
      <c r="CG2520" s="28"/>
      <c r="CH2520" s="28"/>
      <c r="CI2520" s="28"/>
      <c r="CJ2520" s="28"/>
      <c r="CK2520" s="28"/>
      <c r="CL2520" s="28"/>
      <c r="CM2520" s="28"/>
      <c r="CN2520" s="28"/>
      <c r="CO2520" s="28"/>
      <c r="CP2520" s="28"/>
      <c r="CQ2520" s="28"/>
      <c r="CR2520" s="28"/>
      <c r="CS2520" s="28"/>
      <c r="CT2520" s="28"/>
      <c r="CU2520" s="28"/>
      <c r="CV2520" s="28"/>
      <c r="CW2520" s="28"/>
      <c r="CX2520" s="28"/>
      <c r="CY2520" s="28"/>
      <c r="CZ2520" s="28"/>
      <c r="DA2520" s="28"/>
      <c r="DB2520" s="28"/>
      <c r="DC2520" s="28"/>
      <c r="DD2520" s="28"/>
      <c r="DE2520" s="28"/>
      <c r="DF2520" s="28"/>
      <c r="DG2520" s="28"/>
      <c r="DH2520" s="28"/>
      <c r="DI2520" s="28"/>
      <c r="DJ2520" s="28"/>
      <c r="DK2520" s="28"/>
      <c r="DL2520" s="28"/>
    </row>
    <row r="2521" spans="1:116" ht="30" customHeight="1">
      <c r="A2521" s="11" t="s">
        <v>8286</v>
      </c>
      <c r="B2521" s="5">
        <v>2519</v>
      </c>
      <c r="C2521" s="14">
        <v>3722</v>
      </c>
      <c r="D2521" s="14"/>
      <c r="E2521" s="51" t="s">
        <v>8336</v>
      </c>
      <c r="F2521" s="12" t="s">
        <v>8331</v>
      </c>
      <c r="G2521" s="12" t="s">
        <v>8332</v>
      </c>
      <c r="H2521" s="12" t="s">
        <v>8337</v>
      </c>
      <c r="I2521" s="12" t="s">
        <v>389</v>
      </c>
      <c r="J2521" s="12" t="s">
        <v>8338</v>
      </c>
      <c r="K2521" s="14"/>
      <c r="L2521" s="12"/>
      <c r="M2521" s="14">
        <v>12</v>
      </c>
      <c r="N2521" s="12" t="s">
        <v>44</v>
      </c>
      <c r="O2521" s="12" t="s">
        <v>8292</v>
      </c>
      <c r="P2521" s="12" t="s">
        <v>8339</v>
      </c>
      <c r="Q2521" s="12" t="s">
        <v>8340</v>
      </c>
      <c r="R2521" s="156">
        <v>824.81</v>
      </c>
      <c r="T2521" s="23">
        <v>562.20000000000005</v>
      </c>
      <c r="U2521" s="1">
        <v>562.20000000000005</v>
      </c>
      <c r="V2521" s="21">
        <v>868.83</v>
      </c>
      <c r="Z2521" s="22">
        <v>780.8</v>
      </c>
      <c r="AE2521" s="24">
        <v>868.83</v>
      </c>
      <c r="AF2521" s="20">
        <v>785.77319999999997</v>
      </c>
      <c r="AG2521" s="20">
        <v>711.46</v>
      </c>
      <c r="AH2521" s="20">
        <v>712.46</v>
      </c>
      <c r="AI2521" s="20">
        <v>780.8</v>
      </c>
      <c r="AN2521" s="25">
        <v>711.96</v>
      </c>
      <c r="AO2521" s="20" t="s">
        <v>207</v>
      </c>
      <c r="AP2521" s="24" t="s">
        <v>208</v>
      </c>
      <c r="AQ2521" s="20">
        <f>AVERAGE(SMALL(AE2521:AI2521,1),SMALL(AE2521:AI2521,2))</f>
        <v>711.96</v>
      </c>
      <c r="AR2521" s="20" t="str">
        <f>IF(R2521 &lt;=( AVERAGE(SMALL(AE2521:AI2521,1),SMALL(AE2521:AI2521,2))), R2521, "")</f>
        <v/>
      </c>
      <c r="AS2521" s="20" t="e">
        <f>AVERAGE(SMALL(AJ2521:AM2521,1),SMALL(AJ2521:AM2521,2))</f>
        <v>#NUM!</v>
      </c>
      <c r="AT2521" s="20">
        <f>T2521*1.075</f>
        <v>604.36500000000001</v>
      </c>
      <c r="AU2521" s="20">
        <f>U2521*1.075</f>
        <v>604.36500000000001</v>
      </c>
      <c r="AV2521" s="22">
        <f>MIN(AN2521,AT2521,AU2521)</f>
        <v>604.36500000000001</v>
      </c>
      <c r="AW2521" s="20" t="s">
        <v>71</v>
      </c>
      <c r="AX2521" s="20" t="s">
        <v>72</v>
      </c>
      <c r="AY2521" s="25">
        <v>604.37</v>
      </c>
      <c r="AZ2521" s="27">
        <f>IF(AND(AY2521&gt;0,AY2521&lt;=10),AY2521*0.25,IF(AND(AY2521&gt;10,AY2521&lt;=50),AY2521*0.17,IF(AND(AY2521&gt;10,AY2521&lt;=100),AY2521*0.12,IF(AY2521&gt;100,AY2521*0.1))))</f>
        <v>60.437000000000005</v>
      </c>
      <c r="BA2521" s="3">
        <f>AZ2521+AY2521</f>
        <v>664.80700000000002</v>
      </c>
      <c r="BB2521" s="25">
        <f>BA2521+BA2521*0.08</f>
        <v>717.99156000000005</v>
      </c>
      <c r="BC2521" s="20" t="s">
        <v>12295</v>
      </c>
      <c r="BP2521" s="28"/>
      <c r="BQ2521" s="28"/>
      <c r="BR2521" s="28"/>
      <c r="BS2521" s="28"/>
      <c r="BT2521" s="28"/>
      <c r="BU2521" s="28"/>
      <c r="BV2521" s="28"/>
      <c r="BW2521" s="28"/>
      <c r="BX2521" s="28"/>
      <c r="BY2521" s="28"/>
      <c r="BZ2521" s="28"/>
      <c r="CA2521" s="28"/>
      <c r="CB2521" s="28"/>
      <c r="CC2521" s="28"/>
      <c r="CD2521" s="28"/>
      <c r="CE2521" s="28"/>
      <c r="CF2521" s="28"/>
      <c r="CG2521" s="28"/>
      <c r="CH2521" s="28"/>
      <c r="CI2521" s="28"/>
      <c r="CJ2521" s="28"/>
      <c r="CK2521" s="28"/>
      <c r="CL2521" s="28"/>
      <c r="CM2521" s="28"/>
      <c r="CN2521" s="28"/>
      <c r="CO2521" s="28"/>
      <c r="CP2521" s="28"/>
      <c r="CQ2521" s="28"/>
      <c r="CR2521" s="28"/>
      <c r="CS2521" s="28"/>
      <c r="CT2521" s="28"/>
      <c r="CU2521" s="28"/>
      <c r="CV2521" s="28"/>
      <c r="CW2521" s="28"/>
      <c r="CX2521" s="28"/>
      <c r="CY2521" s="28"/>
      <c r="CZ2521" s="28"/>
      <c r="DA2521" s="28"/>
      <c r="DB2521" s="28"/>
      <c r="DC2521" s="28"/>
      <c r="DD2521" s="28"/>
      <c r="DE2521" s="28"/>
      <c r="DF2521" s="28"/>
      <c r="DG2521" s="28"/>
      <c r="DH2521" s="28"/>
      <c r="DI2521" s="28"/>
      <c r="DJ2521" s="28"/>
      <c r="DK2521" s="28"/>
      <c r="DL2521" s="28"/>
    </row>
    <row r="2522" spans="1:116" ht="30" customHeight="1">
      <c r="A2522" s="11" t="s">
        <v>8286</v>
      </c>
      <c r="B2522" s="5">
        <v>2520</v>
      </c>
      <c r="C2522" s="14">
        <v>3733</v>
      </c>
      <c r="D2522" s="14"/>
      <c r="E2522" s="51" t="s">
        <v>8295</v>
      </c>
      <c r="F2522" s="12" t="s">
        <v>8296</v>
      </c>
      <c r="G2522" s="12" t="s">
        <v>8297</v>
      </c>
      <c r="H2522" s="12" t="s">
        <v>588</v>
      </c>
      <c r="I2522" s="12" t="s">
        <v>94</v>
      </c>
      <c r="J2522" s="12" t="s">
        <v>8298</v>
      </c>
      <c r="K2522" s="14">
        <v>0.25</v>
      </c>
      <c r="L2522" s="12" t="s">
        <v>67</v>
      </c>
      <c r="M2522" s="14">
        <v>1</v>
      </c>
      <c r="N2522" s="12" t="s">
        <v>44</v>
      </c>
      <c r="O2522" s="12" t="s">
        <v>8292</v>
      </c>
      <c r="P2522" s="12" t="s">
        <v>8299</v>
      </c>
      <c r="Q2522" s="12" t="s">
        <v>8300</v>
      </c>
      <c r="R2522" s="156">
        <v>37.200000000000003</v>
      </c>
      <c r="T2522" s="23">
        <v>37.200000000000003</v>
      </c>
      <c r="U2522" s="1">
        <v>31</v>
      </c>
      <c r="V2522" s="21">
        <v>40.72</v>
      </c>
      <c r="X2522" s="22">
        <v>33.500999999999998</v>
      </c>
      <c r="AE2522" s="24">
        <v>40.72</v>
      </c>
      <c r="AG2522" s="20">
        <v>33.499000000000002</v>
      </c>
      <c r="AH2522" s="20">
        <v>28.69</v>
      </c>
      <c r="AI2522" s="20">
        <v>35.17</v>
      </c>
      <c r="AN2522" s="25">
        <v>31.0945</v>
      </c>
      <c r="AO2522" s="20" t="s">
        <v>207</v>
      </c>
      <c r="AP2522" s="24" t="s">
        <v>208</v>
      </c>
      <c r="AQ2522" s="20">
        <f>AVERAGE(SMALL(AE2522:AI2522,1),SMALL(AE2522:AI2522,2))</f>
        <v>31.094500000000004</v>
      </c>
      <c r="AR2522" s="20" t="str">
        <f>IF(R2522 &lt;=( AVERAGE(SMALL(AE2522:AI2522,1),SMALL(AE2522:AI2522,2))), R2522, "")</f>
        <v/>
      </c>
      <c r="AS2522" s="20" t="e">
        <f>AVERAGE(SMALL(AJ2522:AM2522,1),SMALL(AJ2522:AM2522,2))</f>
        <v>#NUM!</v>
      </c>
      <c r="AT2522" s="20">
        <f>T2522*1.075</f>
        <v>39.99</v>
      </c>
      <c r="AU2522" s="20">
        <f>U2522*1.075</f>
        <v>33.324999999999996</v>
      </c>
      <c r="AV2522" s="22">
        <f>MIN(AN2522,AT2522,AU2522)</f>
        <v>31.0945</v>
      </c>
      <c r="AW2522" s="20" t="s">
        <v>209</v>
      </c>
      <c r="AX2522" s="20" t="s">
        <v>208</v>
      </c>
      <c r="AY2522" s="25">
        <v>31.09</v>
      </c>
      <c r="AZ2522" s="27">
        <f>IF(AND(AY2522&gt;0,AY2522&lt;=10),AY2522*0.25,IF(AND(AY2522&gt;10,AY2522&lt;=50),AY2522*0.17,IF(AND(AY2522&gt;10,AY2522&lt;=100),AY2522*0.12,IF(AY2522&gt;100,AY2522*0.1))))</f>
        <v>5.2853000000000003</v>
      </c>
      <c r="BA2522" s="3">
        <f>AZ2522+AY2522</f>
        <v>36.375300000000003</v>
      </c>
      <c r="BB2522" s="25">
        <f>BA2522+BA2522*0.08</f>
        <v>39.285324000000003</v>
      </c>
      <c r="BC2522" s="20" t="s">
        <v>12295</v>
      </c>
      <c r="BP2522" s="28"/>
      <c r="BQ2522" s="28"/>
      <c r="BR2522" s="28"/>
      <c r="BS2522" s="28"/>
      <c r="BT2522" s="28"/>
      <c r="BU2522" s="28"/>
      <c r="BV2522" s="28"/>
      <c r="BW2522" s="28"/>
      <c r="BX2522" s="28"/>
      <c r="BY2522" s="28"/>
      <c r="BZ2522" s="28"/>
      <c r="CA2522" s="28"/>
      <c r="CB2522" s="28"/>
      <c r="CC2522" s="28"/>
      <c r="CD2522" s="28"/>
      <c r="CE2522" s="28"/>
      <c r="CF2522" s="28"/>
      <c r="CG2522" s="28"/>
      <c r="CH2522" s="28"/>
      <c r="CI2522" s="28"/>
      <c r="CJ2522" s="28"/>
      <c r="CK2522" s="28"/>
      <c r="CL2522" s="28"/>
      <c r="CM2522" s="28"/>
      <c r="CN2522" s="28"/>
      <c r="CO2522" s="28"/>
      <c r="CP2522" s="28"/>
      <c r="CQ2522" s="28"/>
      <c r="CR2522" s="28"/>
      <c r="CS2522" s="28"/>
      <c r="CT2522" s="28"/>
      <c r="CU2522" s="28"/>
      <c r="CV2522" s="28"/>
      <c r="CW2522" s="28"/>
      <c r="CX2522" s="28"/>
      <c r="CY2522" s="28"/>
      <c r="CZ2522" s="28"/>
      <c r="DA2522" s="28"/>
      <c r="DB2522" s="28"/>
      <c r="DC2522" s="28"/>
      <c r="DD2522" s="28"/>
      <c r="DE2522" s="28"/>
      <c r="DF2522" s="28"/>
      <c r="DG2522" s="28"/>
      <c r="DH2522" s="28"/>
      <c r="DI2522" s="28"/>
      <c r="DJ2522" s="28"/>
      <c r="DK2522" s="28"/>
      <c r="DL2522" s="28"/>
    </row>
    <row r="2523" spans="1:116" ht="30" customHeight="1">
      <c r="A2523" s="11" t="s">
        <v>8286</v>
      </c>
      <c r="B2523" s="5">
        <v>2521</v>
      </c>
      <c r="C2523" s="116">
        <v>3732</v>
      </c>
      <c r="D2523" s="116"/>
      <c r="E2523" s="51" t="s">
        <v>8325</v>
      </c>
      <c r="F2523" s="12" t="s">
        <v>8326</v>
      </c>
      <c r="G2523" s="12" t="s">
        <v>5893</v>
      </c>
      <c r="H2523" s="12" t="s">
        <v>5286</v>
      </c>
      <c r="I2523" s="12" t="s">
        <v>94</v>
      </c>
      <c r="J2523" s="12" t="s">
        <v>8327</v>
      </c>
      <c r="K2523" s="14"/>
      <c r="L2523" s="12"/>
      <c r="M2523" s="14">
        <v>1</v>
      </c>
      <c r="N2523" s="12" t="s">
        <v>44</v>
      </c>
      <c r="O2523" s="12" t="s">
        <v>8292</v>
      </c>
      <c r="P2523" s="12" t="s">
        <v>8328</v>
      </c>
      <c r="Q2523" s="12" t="s">
        <v>8329</v>
      </c>
      <c r="R2523" s="156">
        <v>24.99</v>
      </c>
      <c r="T2523" s="23">
        <v>21.95</v>
      </c>
      <c r="U2523" s="1">
        <v>15.8</v>
      </c>
      <c r="V2523" s="21">
        <v>28.03</v>
      </c>
      <c r="X2523" s="22">
        <v>21.840900000000001</v>
      </c>
      <c r="AE2523" s="24">
        <v>28.03</v>
      </c>
      <c r="AG2523" s="20">
        <v>21.838999999999999</v>
      </c>
      <c r="AH2523" s="20">
        <v>21.82</v>
      </c>
      <c r="AJ2523" s="20">
        <v>17.77</v>
      </c>
      <c r="AN2523" s="25">
        <v>21.929500000000001</v>
      </c>
      <c r="AO2523" s="20" t="s">
        <v>207</v>
      </c>
      <c r="AP2523" s="24" t="s">
        <v>208</v>
      </c>
      <c r="AQ2523" s="20">
        <f>AVERAGE(SMALL(AE2523:AI2523,1),SMALL(AE2523:AI2523,2))</f>
        <v>21.829499999999999</v>
      </c>
      <c r="AR2523" s="20" t="str">
        <f>IF(R2523 &lt;=( AVERAGE(SMALL(AE2523:AI2523,1),SMALL(AE2523:AI2523,2))), R2523, "")</f>
        <v/>
      </c>
      <c r="AS2523" s="20" t="e">
        <f>AVERAGE(SMALL(AJ2523:AM2523,1),SMALL(AJ2523:AM2523,2))</f>
        <v>#NUM!</v>
      </c>
      <c r="AT2523" s="20">
        <f>T2523*1.075</f>
        <v>23.596249999999998</v>
      </c>
      <c r="AU2523" s="20">
        <f>U2523*1.075</f>
        <v>16.984999999999999</v>
      </c>
      <c r="AV2523" s="22">
        <f>MIN(AN2523,AT2523,AU2523)</f>
        <v>16.984999999999999</v>
      </c>
      <c r="AW2523" s="20" t="s">
        <v>71</v>
      </c>
      <c r="AX2523" s="20" t="s">
        <v>72</v>
      </c>
      <c r="AY2523" s="25">
        <v>16.989999999999998</v>
      </c>
      <c r="AZ2523" s="27">
        <f>IF(AND(AY2523&gt;0,AY2523&lt;=10),AY2523*0.25,IF(AND(AY2523&gt;10,AY2523&lt;=50),AY2523*0.17,IF(AND(AY2523&gt;10,AY2523&lt;=100),AY2523*0.12,IF(AY2523&gt;100,AY2523*0.1))))</f>
        <v>2.8883000000000001</v>
      </c>
      <c r="BA2523" s="3">
        <f>AZ2523+AY2523</f>
        <v>19.878299999999999</v>
      </c>
      <c r="BB2523" s="25">
        <f>BA2523+BA2523*0.08</f>
        <v>21.468564000000001</v>
      </c>
      <c r="BC2523" s="20" t="s">
        <v>12295</v>
      </c>
      <c r="BP2523" s="28"/>
      <c r="BQ2523" s="28"/>
      <c r="BR2523" s="28"/>
      <c r="BS2523" s="28"/>
      <c r="BT2523" s="28"/>
      <c r="BU2523" s="28"/>
      <c r="BV2523" s="28"/>
      <c r="BW2523" s="28"/>
      <c r="BX2523" s="28"/>
      <c r="BY2523" s="28"/>
      <c r="BZ2523" s="28"/>
      <c r="CA2523" s="28"/>
      <c r="CB2523" s="28"/>
      <c r="CC2523" s="28"/>
      <c r="CD2523" s="28"/>
      <c r="CE2523" s="28"/>
      <c r="CF2523" s="28"/>
      <c r="CG2523" s="28"/>
      <c r="CH2523" s="28"/>
      <c r="CI2523" s="28"/>
      <c r="CJ2523" s="28"/>
      <c r="CK2523" s="28"/>
      <c r="CL2523" s="28"/>
      <c r="CM2523" s="28"/>
      <c r="CN2523" s="28"/>
      <c r="CO2523" s="28"/>
      <c r="CP2523" s="28"/>
      <c r="CQ2523" s="28"/>
      <c r="CR2523" s="28"/>
      <c r="CS2523" s="28"/>
      <c r="CT2523" s="28"/>
      <c r="CU2523" s="28"/>
      <c r="CV2523" s="28"/>
      <c r="CW2523" s="28"/>
      <c r="CX2523" s="28"/>
      <c r="CY2523" s="28"/>
      <c r="CZ2523" s="28"/>
      <c r="DA2523" s="28"/>
      <c r="DB2523" s="28"/>
      <c r="DC2523" s="28"/>
      <c r="DD2523" s="28"/>
      <c r="DE2523" s="28"/>
      <c r="DF2523" s="28"/>
      <c r="DG2523" s="28"/>
      <c r="DH2523" s="28"/>
      <c r="DI2523" s="28"/>
      <c r="DJ2523" s="28"/>
      <c r="DK2523" s="28"/>
      <c r="DL2523" s="28"/>
    </row>
    <row r="2524" spans="1:116" ht="30" customHeight="1">
      <c r="A2524" s="93" t="s">
        <v>13111</v>
      </c>
      <c r="B2524" s="5">
        <v>2522</v>
      </c>
      <c r="C2524" s="179">
        <v>19577</v>
      </c>
      <c r="D2524" s="179"/>
      <c r="E2524" s="51" t="s">
        <v>8352</v>
      </c>
      <c r="F2524" s="12" t="s">
        <v>1704</v>
      </c>
      <c r="G2524" s="12" t="s">
        <v>1705</v>
      </c>
      <c r="H2524" s="12" t="s">
        <v>1706</v>
      </c>
      <c r="I2524" s="12" t="s">
        <v>102</v>
      </c>
      <c r="J2524" s="12" t="s">
        <v>8353</v>
      </c>
      <c r="K2524" s="14"/>
      <c r="L2524" s="12"/>
      <c r="M2524" s="14">
        <v>30</v>
      </c>
      <c r="N2524" s="12" t="s">
        <v>44</v>
      </c>
      <c r="O2524" s="12" t="s">
        <v>13112</v>
      </c>
      <c r="P2524" s="12" t="s">
        <v>8354</v>
      </c>
      <c r="Q2524" s="12" t="s">
        <v>8355</v>
      </c>
      <c r="R2524" s="160"/>
      <c r="S2524" s="79">
        <v>1.6</v>
      </c>
      <c r="T2524" s="81">
        <v>1.6</v>
      </c>
      <c r="U2524" s="82"/>
      <c r="V2524" s="79">
        <v>2.4861</v>
      </c>
      <c r="W2524" s="79">
        <v>1.82697</v>
      </c>
      <c r="X2524" s="79"/>
      <c r="Y2524" s="79"/>
      <c r="Z2524" s="79"/>
      <c r="AA2524" s="79"/>
      <c r="AB2524" s="79"/>
      <c r="AC2524" s="79"/>
      <c r="AD2524" s="79"/>
      <c r="AE2524" s="83"/>
      <c r="AF2524" s="84">
        <v>1.73</v>
      </c>
      <c r="AG2524" s="84">
        <v>1.1399999999999999</v>
      </c>
      <c r="AH2524" s="84">
        <v>0.92400000000000004</v>
      </c>
      <c r="AI2524" s="84">
        <v>1.2</v>
      </c>
      <c r="AJ2524" s="84"/>
      <c r="AK2524" s="84"/>
      <c r="AL2524" s="84"/>
      <c r="AM2524" s="84"/>
      <c r="AN2524" s="85">
        <v>0.84670000000000001</v>
      </c>
      <c r="AO2524" s="84" t="s">
        <v>207</v>
      </c>
      <c r="AP2524" s="83" t="s">
        <v>208</v>
      </c>
      <c r="AQ2524" s="84">
        <v>1.032</v>
      </c>
      <c r="AR2524" s="84">
        <v>0</v>
      </c>
      <c r="AS2524" s="84" t="e">
        <v>#NUM!</v>
      </c>
      <c r="AT2524" s="84" t="e">
        <v>#REF!</v>
      </c>
      <c r="AU2524" s="84">
        <v>1.72</v>
      </c>
      <c r="AV2524" s="79" t="e">
        <v>#REF!</v>
      </c>
      <c r="AW2524" s="84" t="s">
        <v>209</v>
      </c>
      <c r="AX2524" s="84" t="s">
        <v>208</v>
      </c>
      <c r="AY2524" s="85">
        <v>0.85</v>
      </c>
      <c r="AZ2524" s="87">
        <v>0.21249999999999999</v>
      </c>
      <c r="BA2524" s="43">
        <v>1.0625</v>
      </c>
      <c r="BB2524" s="85">
        <v>1.1475</v>
      </c>
      <c r="BC2524" s="20" t="s">
        <v>12295</v>
      </c>
      <c r="BD2524" s="84" t="s">
        <v>12298</v>
      </c>
      <c r="BE2524" s="88"/>
      <c r="BF2524" s="88"/>
      <c r="BG2524" s="88"/>
      <c r="BH2524" s="88"/>
      <c r="BI2524" s="88"/>
      <c r="BJ2524" s="88"/>
      <c r="BK2524" s="88"/>
      <c r="BL2524" s="88"/>
      <c r="BM2524" s="88"/>
      <c r="BN2524" s="88"/>
      <c r="BO2524" s="88"/>
      <c r="BP2524" s="88"/>
      <c r="BQ2524" s="88"/>
      <c r="BR2524" s="88"/>
      <c r="BS2524" s="88"/>
      <c r="BT2524" s="88"/>
      <c r="BU2524" s="88"/>
      <c r="BV2524" s="88"/>
      <c r="BW2524" s="88"/>
      <c r="BX2524" s="88"/>
      <c r="BY2524" s="88"/>
      <c r="BZ2524" s="88"/>
      <c r="CA2524" s="88"/>
      <c r="CB2524" s="88"/>
      <c r="CC2524" s="88"/>
      <c r="CD2524" s="88"/>
      <c r="CE2524" s="88"/>
      <c r="CF2524" s="88"/>
      <c r="CG2524" s="88"/>
      <c r="CH2524" s="88"/>
      <c r="CI2524" s="88"/>
      <c r="CJ2524" s="88"/>
      <c r="CK2524" s="88"/>
      <c r="CL2524" s="88"/>
      <c r="CM2524" s="88"/>
      <c r="CN2524" s="88"/>
      <c r="CO2524" s="88"/>
      <c r="CP2524" s="88"/>
      <c r="CQ2524" s="88"/>
      <c r="CR2524" s="88"/>
      <c r="CS2524" s="88"/>
      <c r="CT2524" s="88"/>
      <c r="CU2524" s="88"/>
      <c r="CV2524" s="88"/>
      <c r="CW2524" s="88"/>
      <c r="CX2524" s="88"/>
      <c r="CY2524" s="88"/>
      <c r="CZ2524" s="88"/>
      <c r="DA2524" s="88"/>
      <c r="DB2524" s="88"/>
      <c r="DC2524" s="88"/>
      <c r="DD2524" s="88"/>
      <c r="DE2524" s="88"/>
      <c r="DF2524" s="88"/>
      <c r="DG2524" s="88"/>
      <c r="DH2524" s="88"/>
      <c r="DI2524" s="88"/>
      <c r="DJ2524" s="88"/>
      <c r="DK2524" s="88"/>
      <c r="DL2524" s="88"/>
    </row>
    <row r="2525" spans="1:116" ht="30" customHeight="1">
      <c r="A2525" s="93" t="s">
        <v>13111</v>
      </c>
      <c r="B2525" s="5">
        <v>2523</v>
      </c>
      <c r="C2525" s="179">
        <v>19575</v>
      </c>
      <c r="D2525" s="179"/>
      <c r="E2525" s="51" t="s">
        <v>8352</v>
      </c>
      <c r="F2525" s="12" t="s">
        <v>1704</v>
      </c>
      <c r="G2525" s="12" t="s">
        <v>1705</v>
      </c>
      <c r="H2525" s="12" t="s">
        <v>1711</v>
      </c>
      <c r="I2525" s="12" t="s">
        <v>102</v>
      </c>
      <c r="J2525" s="12" t="s">
        <v>8353</v>
      </c>
      <c r="K2525" s="14"/>
      <c r="L2525" s="12"/>
      <c r="M2525" s="14">
        <v>30</v>
      </c>
      <c r="N2525" s="12" t="s">
        <v>44</v>
      </c>
      <c r="O2525" s="12" t="s">
        <v>13112</v>
      </c>
      <c r="P2525" s="12" t="s">
        <v>8354</v>
      </c>
      <c r="Q2525" s="12" t="s">
        <v>8357</v>
      </c>
      <c r="R2525" s="160"/>
      <c r="S2525" s="79">
        <v>1.1000000000000001</v>
      </c>
      <c r="T2525" s="81">
        <v>1.1000000000000001</v>
      </c>
      <c r="U2525" s="82"/>
      <c r="V2525" s="79">
        <v>1.71044</v>
      </c>
      <c r="W2525" s="79">
        <v>1.5132000000000001</v>
      </c>
      <c r="X2525" s="79"/>
      <c r="Y2525" s="79"/>
      <c r="Z2525" s="79"/>
      <c r="AA2525" s="79"/>
      <c r="AB2525" s="79"/>
      <c r="AC2525" s="79"/>
      <c r="AD2525" s="79"/>
      <c r="AE2525" s="83"/>
      <c r="AF2525" s="84">
        <v>1.19</v>
      </c>
      <c r="AG2525" s="84">
        <v>0.67200000000000004</v>
      </c>
      <c r="AH2525" s="84">
        <v>0.67200000000000004</v>
      </c>
      <c r="AI2525" s="84">
        <v>0.83399999999999996</v>
      </c>
      <c r="AJ2525" s="84"/>
      <c r="AK2525" s="84"/>
      <c r="AL2525" s="84"/>
      <c r="AM2525" s="84"/>
      <c r="AN2525" s="85">
        <v>0.69645000000000001</v>
      </c>
      <c r="AO2525" s="84" t="s">
        <v>207</v>
      </c>
      <c r="AP2525" s="83" t="s">
        <v>208</v>
      </c>
      <c r="AQ2525" s="84">
        <v>0.67200000000000004</v>
      </c>
      <c r="AR2525" s="84">
        <v>0</v>
      </c>
      <c r="AS2525" s="84" t="e">
        <v>#NUM!</v>
      </c>
      <c r="AT2525" s="84" t="e">
        <v>#REF!</v>
      </c>
      <c r="AU2525" s="84">
        <v>1.1825000000000001</v>
      </c>
      <c r="AV2525" s="79" t="e">
        <v>#REF!</v>
      </c>
      <c r="AW2525" s="84" t="s">
        <v>209</v>
      </c>
      <c r="AX2525" s="84" t="s">
        <v>208</v>
      </c>
      <c r="AY2525" s="85">
        <v>0.7</v>
      </c>
      <c r="AZ2525" s="87">
        <v>0.17499999999999999</v>
      </c>
      <c r="BA2525" s="43">
        <v>0.875</v>
      </c>
      <c r="BB2525" s="85">
        <v>0.94500000000000006</v>
      </c>
      <c r="BC2525" s="20" t="s">
        <v>12295</v>
      </c>
      <c r="BD2525" s="84" t="s">
        <v>12298</v>
      </c>
      <c r="BE2525" s="88"/>
      <c r="BF2525" s="88"/>
      <c r="BG2525" s="88"/>
      <c r="BH2525" s="88"/>
      <c r="BI2525" s="88"/>
      <c r="BJ2525" s="88"/>
      <c r="BK2525" s="88"/>
      <c r="BL2525" s="88"/>
      <c r="BM2525" s="88"/>
      <c r="BN2525" s="88"/>
      <c r="BO2525" s="88"/>
      <c r="BP2525" s="88"/>
      <c r="BQ2525" s="88"/>
      <c r="BR2525" s="88"/>
      <c r="BS2525" s="88"/>
      <c r="BT2525" s="88"/>
      <c r="BU2525" s="88"/>
      <c r="BV2525" s="88"/>
      <c r="BW2525" s="88"/>
      <c r="BX2525" s="88"/>
      <c r="BY2525" s="88"/>
      <c r="BZ2525" s="88"/>
      <c r="CA2525" s="88"/>
      <c r="CB2525" s="88"/>
      <c r="CC2525" s="88"/>
      <c r="CD2525" s="88"/>
      <c r="CE2525" s="88"/>
      <c r="CF2525" s="88"/>
      <c r="CG2525" s="88"/>
      <c r="CH2525" s="88"/>
      <c r="CI2525" s="88"/>
      <c r="CJ2525" s="88"/>
      <c r="CK2525" s="88"/>
      <c r="CL2525" s="88"/>
      <c r="CM2525" s="88"/>
      <c r="CN2525" s="88"/>
      <c r="CO2525" s="88"/>
      <c r="CP2525" s="88"/>
      <c r="CQ2525" s="88"/>
      <c r="CR2525" s="88"/>
      <c r="CS2525" s="88"/>
      <c r="CT2525" s="88"/>
      <c r="CU2525" s="88"/>
      <c r="CV2525" s="88"/>
      <c r="CW2525" s="88"/>
      <c r="CX2525" s="88"/>
      <c r="CY2525" s="88"/>
      <c r="CZ2525" s="88"/>
      <c r="DA2525" s="88"/>
      <c r="DB2525" s="88"/>
      <c r="DC2525" s="88"/>
      <c r="DD2525" s="88"/>
      <c r="DE2525" s="88"/>
      <c r="DF2525" s="88"/>
      <c r="DG2525" s="88"/>
      <c r="DH2525" s="88"/>
      <c r="DI2525" s="88"/>
      <c r="DJ2525" s="88"/>
      <c r="DK2525" s="88"/>
      <c r="DL2525" s="88"/>
    </row>
    <row r="2526" spans="1:116" ht="30" customHeight="1">
      <c r="A2526" s="11" t="s">
        <v>8286</v>
      </c>
      <c r="B2526" s="5">
        <v>2524</v>
      </c>
      <c r="C2526" s="116">
        <v>19577</v>
      </c>
      <c r="D2526" s="116"/>
      <c r="E2526" s="51" t="s">
        <v>8352</v>
      </c>
      <c r="F2526" s="12" t="s">
        <v>1704</v>
      </c>
      <c r="G2526" s="12" t="s">
        <v>1705</v>
      </c>
      <c r="H2526" s="12" t="s">
        <v>1706</v>
      </c>
      <c r="I2526" s="12" t="s">
        <v>102</v>
      </c>
      <c r="J2526" s="12" t="s">
        <v>8353</v>
      </c>
      <c r="K2526" s="14"/>
      <c r="L2526" s="12"/>
      <c r="M2526" s="14">
        <v>30</v>
      </c>
      <c r="N2526" s="12" t="s">
        <v>44</v>
      </c>
      <c r="O2526" s="12" t="s">
        <v>8343</v>
      </c>
      <c r="P2526" s="12" t="s">
        <v>8354</v>
      </c>
      <c r="Q2526" s="12" t="s">
        <v>8355</v>
      </c>
      <c r="R2526" s="156">
        <v>1.76</v>
      </c>
      <c r="T2526" s="23">
        <v>1.6</v>
      </c>
      <c r="U2526" s="1" t="s">
        <v>54</v>
      </c>
      <c r="W2526" s="22">
        <v>2.0082</v>
      </c>
      <c r="X2526" s="22">
        <v>1.494</v>
      </c>
      <c r="AF2526" s="20">
        <v>2.1749999999999998</v>
      </c>
      <c r="AG2526" s="20">
        <v>0.81740000000000002</v>
      </c>
      <c r="AH2526" s="20">
        <v>0.876</v>
      </c>
      <c r="AI2526" s="20">
        <v>1.1399999999999999</v>
      </c>
      <c r="AN2526" s="25">
        <v>0.84670000000000001</v>
      </c>
      <c r="AO2526" s="20" t="s">
        <v>207</v>
      </c>
      <c r="AP2526" s="24" t="s">
        <v>208</v>
      </c>
      <c r="AQ2526" s="20">
        <f>AVERAGE(SMALL(AE2526:AI2526,1),SMALL(AE2526:AI2526,2))</f>
        <v>0.84670000000000001</v>
      </c>
      <c r="AR2526" s="20" t="str">
        <f>IF(R2526 &lt;=( AVERAGE(SMALL(AE2526:AI2526,1),SMALL(AE2526:AI2526,2))), R2526, "")</f>
        <v/>
      </c>
      <c r="AS2526" s="20" t="e">
        <f>AVERAGE(SMALL(AJ2526:AM2526,1),SMALL(AJ2526:AM2526,2))</f>
        <v>#NUM!</v>
      </c>
      <c r="AT2526" s="20">
        <f>T2526*1.075</f>
        <v>1.72</v>
      </c>
      <c r="AU2526" s="20" t="e">
        <f>U2526*1.075</f>
        <v>#VALUE!</v>
      </c>
      <c r="AV2526" s="22" t="e">
        <f>MIN(AN2526,AT2526,AU2526)</f>
        <v>#VALUE!</v>
      </c>
      <c r="AW2526" s="20" t="s">
        <v>209</v>
      </c>
      <c r="AX2526" s="20" t="s">
        <v>208</v>
      </c>
      <c r="AY2526" s="25">
        <v>0.85</v>
      </c>
      <c r="AZ2526" s="27">
        <f>IF(AND(AY2526&gt;0,AY2526&lt;=10),AY2526*0.25,IF(AND(AY2526&gt;10,AY2526&lt;=50),AY2526*0.17,IF(AND(AY2526&gt;10,AY2526&lt;=100),AY2526*0.12,IF(AY2526&gt;100,AY2526*0.1))))</f>
        <v>0.21249999999999999</v>
      </c>
      <c r="BA2526" s="3">
        <f>AZ2526+AY2526</f>
        <v>1.0625</v>
      </c>
      <c r="BB2526" s="25">
        <f>BA2526+BA2526*0.08</f>
        <v>1.1475</v>
      </c>
      <c r="BC2526" s="20" t="s">
        <v>12295</v>
      </c>
      <c r="BP2526" s="28"/>
      <c r="BQ2526" s="28"/>
      <c r="BR2526" s="28"/>
      <c r="BS2526" s="28"/>
      <c r="BT2526" s="28"/>
      <c r="BU2526" s="28"/>
      <c r="BV2526" s="28"/>
      <c r="BW2526" s="28"/>
      <c r="BX2526" s="28"/>
      <c r="BY2526" s="28"/>
      <c r="BZ2526" s="28"/>
      <c r="CA2526" s="28"/>
      <c r="CB2526" s="28"/>
      <c r="CC2526" s="28"/>
      <c r="CD2526" s="28"/>
      <c r="CE2526" s="28"/>
      <c r="CF2526" s="28"/>
      <c r="CG2526" s="28"/>
      <c r="CH2526" s="28"/>
      <c r="CI2526" s="28"/>
      <c r="CJ2526" s="28"/>
      <c r="CK2526" s="28"/>
      <c r="CL2526" s="28"/>
      <c r="CM2526" s="28"/>
      <c r="CN2526" s="28"/>
      <c r="CO2526" s="28"/>
      <c r="CP2526" s="28"/>
      <c r="CQ2526" s="28"/>
      <c r="CR2526" s="28"/>
      <c r="CS2526" s="28"/>
      <c r="CT2526" s="28"/>
      <c r="CU2526" s="28"/>
      <c r="CV2526" s="28"/>
      <c r="CW2526" s="28"/>
      <c r="CX2526" s="28"/>
      <c r="CY2526" s="28"/>
      <c r="CZ2526" s="28"/>
      <c r="DA2526" s="28"/>
      <c r="DB2526" s="28"/>
      <c r="DC2526" s="28"/>
      <c r="DD2526" s="28"/>
      <c r="DE2526" s="28"/>
      <c r="DF2526" s="28"/>
      <c r="DG2526" s="28"/>
      <c r="DH2526" s="28"/>
      <c r="DI2526" s="28"/>
      <c r="DJ2526" s="28"/>
      <c r="DK2526" s="28"/>
      <c r="DL2526" s="28"/>
    </row>
    <row r="2527" spans="1:116" ht="30" customHeight="1">
      <c r="A2527" s="11" t="s">
        <v>8286</v>
      </c>
      <c r="B2527" s="5">
        <v>2525</v>
      </c>
      <c r="C2527" s="116">
        <v>19557</v>
      </c>
      <c r="D2527" s="116"/>
      <c r="E2527" s="51" t="s">
        <v>8352</v>
      </c>
      <c r="F2527" s="12" t="s">
        <v>1704</v>
      </c>
      <c r="G2527" s="12" t="s">
        <v>1705</v>
      </c>
      <c r="H2527" s="12" t="s">
        <v>1709</v>
      </c>
      <c r="I2527" s="12" t="s">
        <v>102</v>
      </c>
      <c r="J2527" s="12" t="s">
        <v>8353</v>
      </c>
      <c r="K2527" s="14"/>
      <c r="L2527" s="12"/>
      <c r="M2527" s="14">
        <v>30</v>
      </c>
      <c r="N2527" s="12" t="s">
        <v>44</v>
      </c>
      <c r="O2527" s="12" t="s">
        <v>8343</v>
      </c>
      <c r="P2527" s="12" t="s">
        <v>8354</v>
      </c>
      <c r="Q2527" s="12" t="s">
        <v>8356</v>
      </c>
      <c r="R2527" s="156">
        <v>0.99</v>
      </c>
      <c r="T2527" s="23">
        <v>0.9</v>
      </c>
      <c r="U2527" s="1" t="s">
        <v>54</v>
      </c>
      <c r="X2527" s="22">
        <v>0.88090000000000002</v>
      </c>
      <c r="Z2527" s="22">
        <v>1.1000000000000001</v>
      </c>
      <c r="AG2527" s="20">
        <v>0.52800000000000002</v>
      </c>
      <c r="AH2527" s="20">
        <v>0.51600000000000001</v>
      </c>
      <c r="AI2527" s="20">
        <v>0.67800000000000005</v>
      </c>
      <c r="AN2527" s="25">
        <v>0.52200000000000002</v>
      </c>
      <c r="AO2527" s="20" t="s">
        <v>207</v>
      </c>
      <c r="AP2527" s="24" t="s">
        <v>208</v>
      </c>
      <c r="AQ2527" s="20">
        <f>AVERAGE(SMALL(AE2527:AI2527,1),SMALL(AE2527:AI2527,2))</f>
        <v>0.52200000000000002</v>
      </c>
      <c r="AR2527" s="20" t="str">
        <f>IF(R2527 &lt;=( AVERAGE(SMALL(AE2527:AI2527,1),SMALL(AE2527:AI2527,2))), R2527, "")</f>
        <v/>
      </c>
      <c r="AS2527" s="20" t="e">
        <f>AVERAGE(SMALL(AJ2527:AM2527,1),SMALL(AJ2527:AM2527,2))</f>
        <v>#NUM!</v>
      </c>
      <c r="AT2527" s="20">
        <f>T2527*1.075</f>
        <v>0.96750000000000003</v>
      </c>
      <c r="AU2527" s="20" t="e">
        <f>U2527*1.075</f>
        <v>#VALUE!</v>
      </c>
      <c r="AV2527" s="22" t="e">
        <f>MIN(AN2527,AT2527,AU2527)</f>
        <v>#VALUE!</v>
      </c>
      <c r="AW2527" s="20" t="s">
        <v>209</v>
      </c>
      <c r="AX2527" s="20" t="s">
        <v>208</v>
      </c>
      <c r="AY2527" s="25">
        <v>0.52</v>
      </c>
      <c r="AZ2527" s="27">
        <f>IF(AND(AY2527&gt;0,AY2527&lt;=10),AY2527*0.25,IF(AND(AY2527&gt;10,AY2527&lt;=50),AY2527*0.17,IF(AND(AY2527&gt;10,AY2527&lt;=100),AY2527*0.12,IF(AY2527&gt;100,AY2527*0.1))))</f>
        <v>0.13</v>
      </c>
      <c r="BA2527" s="3">
        <f>AZ2527+AY2527</f>
        <v>0.65</v>
      </c>
      <c r="BB2527" s="25">
        <f>BA2527+BA2527*0.08</f>
        <v>0.70200000000000007</v>
      </c>
      <c r="BC2527" s="20" t="s">
        <v>12295</v>
      </c>
      <c r="BP2527" s="28"/>
      <c r="BQ2527" s="28"/>
      <c r="BR2527" s="28"/>
      <c r="BS2527" s="28"/>
      <c r="BT2527" s="28"/>
      <c r="BU2527" s="28"/>
      <c r="BV2527" s="28"/>
      <c r="BW2527" s="28"/>
      <c r="BX2527" s="28"/>
      <c r="BY2527" s="28"/>
      <c r="BZ2527" s="28"/>
      <c r="CA2527" s="28"/>
      <c r="CB2527" s="28"/>
      <c r="CC2527" s="28"/>
      <c r="CD2527" s="28"/>
      <c r="CE2527" s="28"/>
      <c r="CF2527" s="28"/>
      <c r="CG2527" s="28"/>
      <c r="CH2527" s="28"/>
      <c r="CI2527" s="28"/>
      <c r="CJ2527" s="28"/>
      <c r="CK2527" s="28"/>
      <c r="CL2527" s="28"/>
      <c r="CM2527" s="28"/>
      <c r="CN2527" s="28"/>
      <c r="CO2527" s="28"/>
      <c r="CP2527" s="28"/>
      <c r="CQ2527" s="28"/>
      <c r="CR2527" s="28"/>
      <c r="CS2527" s="28"/>
      <c r="CT2527" s="28"/>
      <c r="CU2527" s="28"/>
      <c r="CV2527" s="28"/>
      <c r="CW2527" s="28"/>
      <c r="CX2527" s="28"/>
      <c r="CY2527" s="28"/>
      <c r="CZ2527" s="28"/>
      <c r="DA2527" s="28"/>
      <c r="DB2527" s="28"/>
      <c r="DC2527" s="28"/>
      <c r="DD2527" s="28"/>
      <c r="DE2527" s="28"/>
      <c r="DF2527" s="28"/>
      <c r="DG2527" s="28"/>
      <c r="DH2527" s="28"/>
      <c r="DI2527" s="28"/>
      <c r="DJ2527" s="28"/>
      <c r="DK2527" s="28"/>
      <c r="DL2527" s="28"/>
    </row>
    <row r="2528" spans="1:116" ht="30" customHeight="1">
      <c r="A2528" s="11" t="s">
        <v>8286</v>
      </c>
      <c r="B2528" s="5">
        <v>2526</v>
      </c>
      <c r="C2528" s="116">
        <v>19575</v>
      </c>
      <c r="D2528" s="116"/>
      <c r="E2528" s="51" t="s">
        <v>8352</v>
      </c>
      <c r="F2528" s="12" t="s">
        <v>1704</v>
      </c>
      <c r="G2528" s="12" t="s">
        <v>1705</v>
      </c>
      <c r="H2528" s="12" t="s">
        <v>1711</v>
      </c>
      <c r="I2528" s="12" t="s">
        <v>102</v>
      </c>
      <c r="J2528" s="12" t="s">
        <v>8353</v>
      </c>
      <c r="K2528" s="14"/>
      <c r="L2528" s="12"/>
      <c r="M2528" s="14">
        <v>30</v>
      </c>
      <c r="N2528" s="12" t="s">
        <v>44</v>
      </c>
      <c r="O2528" s="12" t="s">
        <v>8343</v>
      </c>
      <c r="P2528" s="12" t="s">
        <v>8354</v>
      </c>
      <c r="Q2528" s="12" t="s">
        <v>8357</v>
      </c>
      <c r="R2528" s="156">
        <v>1.23</v>
      </c>
      <c r="T2528" s="23">
        <v>1.1000000000000001</v>
      </c>
      <c r="U2528" s="1" t="s">
        <v>54</v>
      </c>
      <c r="W2528" s="22">
        <v>1.3227</v>
      </c>
      <c r="X2528" s="22">
        <v>1.1285000000000001</v>
      </c>
      <c r="AF2528" s="20">
        <v>1.4970000000000001</v>
      </c>
      <c r="AG2528" s="20">
        <v>0.7329</v>
      </c>
      <c r="AH2528" s="20">
        <v>0.66</v>
      </c>
      <c r="AI2528" s="20">
        <v>0.83399999999999996</v>
      </c>
      <c r="AN2528" s="25">
        <v>0.69645000000000001</v>
      </c>
      <c r="AO2528" s="20" t="s">
        <v>207</v>
      </c>
      <c r="AP2528" s="24" t="s">
        <v>208</v>
      </c>
      <c r="AQ2528" s="20">
        <f>AVERAGE(SMALL(AE2528:AI2528,1),SMALL(AE2528:AI2528,2))</f>
        <v>0.69645000000000001</v>
      </c>
      <c r="AR2528" s="20" t="str">
        <f>IF(R2528 &lt;=( AVERAGE(SMALL(AE2528:AI2528,1),SMALL(AE2528:AI2528,2))), R2528, "")</f>
        <v/>
      </c>
      <c r="AS2528" s="20" t="e">
        <f>AVERAGE(SMALL(AJ2528:AM2528,1),SMALL(AJ2528:AM2528,2))</f>
        <v>#NUM!</v>
      </c>
      <c r="AT2528" s="20">
        <f>T2528*1.075</f>
        <v>1.1825000000000001</v>
      </c>
      <c r="AU2528" s="20" t="e">
        <f>U2528*1.075</f>
        <v>#VALUE!</v>
      </c>
      <c r="AV2528" s="22" t="e">
        <f>MIN(AN2528,AT2528,AU2528)</f>
        <v>#VALUE!</v>
      </c>
      <c r="AW2528" s="20" t="s">
        <v>209</v>
      </c>
      <c r="AX2528" s="20" t="s">
        <v>208</v>
      </c>
      <c r="AY2528" s="25">
        <v>0.7</v>
      </c>
      <c r="AZ2528" s="27">
        <f>IF(AND(AY2528&gt;0,AY2528&lt;=10),AY2528*0.25,IF(AND(AY2528&gt;10,AY2528&lt;=50),AY2528*0.17,IF(AND(AY2528&gt;10,AY2528&lt;=100),AY2528*0.12,IF(AY2528&gt;100,AY2528*0.1))))</f>
        <v>0.17499999999999999</v>
      </c>
      <c r="BA2528" s="3">
        <f>AZ2528+AY2528</f>
        <v>0.875</v>
      </c>
      <c r="BB2528" s="25">
        <f>BA2528+BA2528*0.08</f>
        <v>0.94500000000000006</v>
      </c>
      <c r="BC2528" s="20" t="s">
        <v>12295</v>
      </c>
      <c r="BP2528" s="28"/>
      <c r="BQ2528" s="28"/>
      <c r="BR2528" s="28"/>
      <c r="BS2528" s="28"/>
      <c r="BT2528" s="28"/>
      <c r="BU2528" s="28"/>
      <c r="BV2528" s="28"/>
      <c r="BW2528" s="28"/>
      <c r="BX2528" s="28"/>
      <c r="BY2528" s="28"/>
      <c r="BZ2528" s="28"/>
      <c r="CA2528" s="28"/>
      <c r="CB2528" s="28"/>
      <c r="CC2528" s="28"/>
      <c r="CD2528" s="28"/>
      <c r="CE2528" s="28"/>
      <c r="CF2528" s="28"/>
      <c r="CG2528" s="28"/>
      <c r="CH2528" s="28"/>
      <c r="CI2528" s="28"/>
      <c r="CJ2528" s="28"/>
      <c r="CK2528" s="28"/>
      <c r="CL2528" s="28"/>
      <c r="CM2528" s="28"/>
      <c r="CN2528" s="28"/>
      <c r="CO2528" s="28"/>
      <c r="CP2528" s="28"/>
      <c r="CQ2528" s="28"/>
      <c r="CR2528" s="28"/>
      <c r="CS2528" s="28"/>
      <c r="CT2528" s="28"/>
      <c r="CU2528" s="28"/>
      <c r="CV2528" s="28"/>
      <c r="CW2528" s="28"/>
      <c r="CX2528" s="28"/>
      <c r="CY2528" s="28"/>
      <c r="CZ2528" s="28"/>
      <c r="DA2528" s="28"/>
      <c r="DB2528" s="28"/>
      <c r="DC2528" s="28"/>
      <c r="DD2528" s="28"/>
      <c r="DE2528" s="28"/>
      <c r="DF2528" s="28"/>
      <c r="DG2528" s="28"/>
      <c r="DH2528" s="28"/>
      <c r="DI2528" s="28"/>
      <c r="DJ2528" s="28"/>
      <c r="DK2528" s="28"/>
      <c r="DL2528" s="28"/>
    </row>
    <row r="2529" spans="1:116" ht="30" customHeight="1">
      <c r="A2529" s="11" t="s">
        <v>8286</v>
      </c>
      <c r="B2529" s="5">
        <v>2527</v>
      </c>
      <c r="C2529" s="116">
        <v>19576</v>
      </c>
      <c r="D2529" s="116"/>
      <c r="E2529" s="51" t="s">
        <v>8352</v>
      </c>
      <c r="F2529" s="12" t="s">
        <v>1704</v>
      </c>
      <c r="G2529" s="12" t="s">
        <v>1705</v>
      </c>
      <c r="H2529" s="12" t="s">
        <v>8358</v>
      </c>
      <c r="I2529" s="12" t="s">
        <v>102</v>
      </c>
      <c r="J2529" s="12" t="s">
        <v>8353</v>
      </c>
      <c r="K2529" s="14"/>
      <c r="L2529" s="12"/>
      <c r="M2529" s="14">
        <v>30</v>
      </c>
      <c r="N2529" s="12" t="s">
        <v>44</v>
      </c>
      <c r="O2529" s="12" t="s">
        <v>8343</v>
      </c>
      <c r="P2529" s="12" t="s">
        <v>8354</v>
      </c>
      <c r="Q2529" s="12" t="s">
        <v>8359</v>
      </c>
      <c r="R2529" s="156">
        <v>1.51</v>
      </c>
      <c r="T2529" s="23" t="s">
        <v>54</v>
      </c>
      <c r="U2529" s="1" t="s">
        <v>54</v>
      </c>
      <c r="V2529" s="21">
        <v>1.8</v>
      </c>
      <c r="X2529" s="22">
        <v>1.2217</v>
      </c>
      <c r="AE2529" s="24">
        <v>1.8</v>
      </c>
      <c r="AG2529" s="20">
        <v>0.77300000000000002</v>
      </c>
      <c r="AH2529" s="20">
        <v>0.72</v>
      </c>
      <c r="AI2529" s="20">
        <v>0.79800000000000004</v>
      </c>
      <c r="AN2529" s="25">
        <v>0.74650000000000005</v>
      </c>
      <c r="AO2529" s="20" t="s">
        <v>207</v>
      </c>
      <c r="AP2529" s="24" t="s">
        <v>208</v>
      </c>
      <c r="AQ2529" s="20">
        <f>AVERAGE(SMALL(AE2529:AI2529,1),SMALL(AE2529:AI2529,2))</f>
        <v>0.74649999999999994</v>
      </c>
      <c r="AR2529" s="20" t="str">
        <f>IF(R2529 &lt;=( AVERAGE(SMALL(AE2529:AI2529,1),SMALL(AE2529:AI2529,2))), R2529, "")</f>
        <v/>
      </c>
      <c r="AS2529" s="20" t="e">
        <f>AVERAGE(SMALL(AJ2529:AM2529,1),SMALL(AJ2529:AM2529,2))</f>
        <v>#NUM!</v>
      </c>
      <c r="AT2529" s="20" t="e">
        <f>T2529*1.075</f>
        <v>#VALUE!</v>
      </c>
      <c r="AU2529" s="20" t="e">
        <f>U2529*1.075</f>
        <v>#VALUE!</v>
      </c>
      <c r="AV2529" s="22" t="e">
        <f>MIN(AN2529,AT2529,AU2529)</f>
        <v>#VALUE!</v>
      </c>
      <c r="AW2529" s="20" t="s">
        <v>209</v>
      </c>
      <c r="AX2529" s="20" t="s">
        <v>208</v>
      </c>
      <c r="AY2529" s="25">
        <v>0.75</v>
      </c>
      <c r="AZ2529" s="27">
        <f>IF(AND(AY2529&gt;0,AY2529&lt;=10),AY2529*0.25,IF(AND(AY2529&gt;10,AY2529&lt;=50),AY2529*0.17,IF(AND(AY2529&gt;10,AY2529&lt;=100),AY2529*0.12,IF(AY2529&gt;100,AY2529*0.1))))</f>
        <v>0.1875</v>
      </c>
      <c r="BA2529" s="3">
        <f>AZ2529+AY2529</f>
        <v>0.9375</v>
      </c>
      <c r="BB2529" s="25">
        <f>BA2529+BA2529*0.08</f>
        <v>1.0125</v>
      </c>
      <c r="BC2529" s="20" t="s">
        <v>12295</v>
      </c>
      <c r="BP2529" s="28"/>
      <c r="BQ2529" s="28"/>
      <c r="BR2529" s="28"/>
      <c r="BS2529" s="28"/>
      <c r="BT2529" s="28"/>
      <c r="BU2529" s="28"/>
      <c r="BV2529" s="28"/>
      <c r="BW2529" s="28"/>
      <c r="BX2529" s="28"/>
      <c r="BY2529" s="28"/>
      <c r="BZ2529" s="28"/>
      <c r="CA2529" s="28"/>
      <c r="CB2529" s="28"/>
      <c r="CC2529" s="28"/>
      <c r="CD2529" s="28"/>
      <c r="CE2529" s="28"/>
      <c r="CF2529" s="28"/>
      <c r="CG2529" s="28"/>
      <c r="CH2529" s="28"/>
      <c r="CI2529" s="28"/>
      <c r="CJ2529" s="28"/>
      <c r="CK2529" s="28"/>
      <c r="CL2529" s="28"/>
      <c r="CM2529" s="28"/>
      <c r="CN2529" s="28"/>
      <c r="CO2529" s="28"/>
      <c r="CP2529" s="28"/>
      <c r="CQ2529" s="28"/>
      <c r="CR2529" s="28"/>
      <c r="CS2529" s="28"/>
      <c r="CT2529" s="28"/>
      <c r="CU2529" s="28"/>
      <c r="CV2529" s="28"/>
      <c r="CW2529" s="28"/>
      <c r="CX2529" s="28"/>
      <c r="CY2529" s="28"/>
      <c r="CZ2529" s="28"/>
      <c r="DA2529" s="28"/>
      <c r="DB2529" s="28"/>
      <c r="DC2529" s="28"/>
      <c r="DD2529" s="28"/>
      <c r="DE2529" s="28"/>
      <c r="DF2529" s="28"/>
      <c r="DG2529" s="28"/>
      <c r="DH2529" s="28"/>
      <c r="DI2529" s="28"/>
      <c r="DJ2529" s="28"/>
      <c r="DK2529" s="28"/>
      <c r="DL2529" s="28"/>
    </row>
    <row r="2530" spans="1:116" ht="30" customHeight="1">
      <c r="A2530" s="11" t="s">
        <v>8286</v>
      </c>
      <c r="B2530" s="5">
        <v>2528</v>
      </c>
      <c r="C2530" s="14">
        <v>5721</v>
      </c>
      <c r="D2530" s="14"/>
      <c r="E2530" s="51" t="s">
        <v>8346</v>
      </c>
      <c r="F2530" s="12" t="s">
        <v>8342</v>
      </c>
      <c r="G2530" s="12" t="s">
        <v>682</v>
      </c>
      <c r="H2530" s="12" t="s">
        <v>689</v>
      </c>
      <c r="I2530" s="12" t="s">
        <v>42</v>
      </c>
      <c r="J2530" s="12" t="s">
        <v>396</v>
      </c>
      <c r="K2530" s="14"/>
      <c r="L2530" s="12"/>
      <c r="M2530" s="14">
        <v>30</v>
      </c>
      <c r="N2530" s="12" t="s">
        <v>44</v>
      </c>
      <c r="O2530" s="12" t="s">
        <v>8343</v>
      </c>
      <c r="P2530" s="12" t="s">
        <v>8350</v>
      </c>
      <c r="Q2530" s="12" t="s">
        <v>8351</v>
      </c>
      <c r="R2530" s="156">
        <v>3.03</v>
      </c>
      <c r="T2530" s="23">
        <v>2.7</v>
      </c>
      <c r="U2530" s="1">
        <v>2.7</v>
      </c>
      <c r="V2530" s="21">
        <v>6.9119999999999999</v>
      </c>
      <c r="W2530" s="22">
        <v>3.5790000000000002</v>
      </c>
      <c r="X2530" s="22">
        <v>2.4594999999999998</v>
      </c>
      <c r="AE2530" s="24">
        <v>6.9119999999999999</v>
      </c>
      <c r="AG2530" s="20">
        <v>2.46</v>
      </c>
      <c r="AH2530" s="20">
        <v>2.15</v>
      </c>
      <c r="AI2530" s="20">
        <v>2.4300000000000002</v>
      </c>
      <c r="AN2530" s="25">
        <v>2.29</v>
      </c>
      <c r="AO2530" s="20" t="s">
        <v>207</v>
      </c>
      <c r="AP2530" s="24" t="s">
        <v>208</v>
      </c>
      <c r="AQ2530" s="20">
        <f>AVERAGE(SMALL(AE2530:AI2530,1),SMALL(AE2530:AI2530,2))</f>
        <v>2.29</v>
      </c>
      <c r="AR2530" s="20" t="str">
        <f>IF(R2530 &lt;=( AVERAGE(SMALL(AE2530:AI2530,1),SMALL(AE2530:AI2530,2))), R2530, "")</f>
        <v/>
      </c>
      <c r="AS2530" s="20" t="e">
        <f>AVERAGE(SMALL(AJ2530:AM2530,1),SMALL(AJ2530:AM2530,2))</f>
        <v>#NUM!</v>
      </c>
      <c r="AT2530" s="20">
        <f>T2530*1.075</f>
        <v>2.9024999999999999</v>
      </c>
      <c r="AU2530" s="20">
        <f>U2530*1.075</f>
        <v>2.9024999999999999</v>
      </c>
      <c r="AV2530" s="22">
        <f>MIN(AN2530,AT2530,AU2530)</f>
        <v>2.29</v>
      </c>
      <c r="AW2530" s="20" t="s">
        <v>209</v>
      </c>
      <c r="AX2530" s="20" t="s">
        <v>208</v>
      </c>
      <c r="AY2530" s="25">
        <v>2.29</v>
      </c>
      <c r="AZ2530" s="27">
        <f>IF(AND(AY2530&gt;0,AY2530&lt;=10),AY2530*0.25,IF(AND(AY2530&gt;10,AY2530&lt;=50),AY2530*0.17,IF(AND(AY2530&gt;10,AY2530&lt;=100),AY2530*0.12,IF(AY2530&gt;100,AY2530*0.1))))</f>
        <v>0.57250000000000001</v>
      </c>
      <c r="BA2530" s="3">
        <f>AZ2530+AY2530</f>
        <v>2.8624999999999998</v>
      </c>
      <c r="BB2530" s="25">
        <f>BA2530+BA2530*0.08</f>
        <v>3.0914999999999999</v>
      </c>
      <c r="BC2530" s="20" t="s">
        <v>12295</v>
      </c>
      <c r="BP2530" s="20"/>
      <c r="BQ2530" s="20"/>
      <c r="BR2530" s="20"/>
      <c r="BS2530" s="20"/>
      <c r="BT2530" s="20"/>
      <c r="BU2530" s="20"/>
      <c r="BV2530" s="20"/>
      <c r="BW2530" s="20"/>
      <c r="BX2530" s="20"/>
      <c r="BY2530" s="20"/>
      <c r="BZ2530" s="20"/>
      <c r="CA2530" s="20"/>
      <c r="CB2530" s="20"/>
      <c r="CC2530" s="20"/>
      <c r="CD2530" s="20"/>
      <c r="CE2530" s="20"/>
      <c r="CF2530" s="20"/>
      <c r="CG2530" s="20"/>
      <c r="CH2530" s="20"/>
      <c r="CI2530" s="20"/>
      <c r="CJ2530" s="20"/>
      <c r="CK2530" s="20"/>
      <c r="CL2530" s="20"/>
      <c r="CM2530" s="20"/>
      <c r="CN2530" s="20"/>
      <c r="CO2530" s="20"/>
      <c r="CP2530" s="20"/>
      <c r="CQ2530" s="20"/>
      <c r="CR2530" s="20"/>
      <c r="CS2530" s="20"/>
      <c r="CT2530" s="20"/>
      <c r="CU2530" s="20"/>
      <c r="CV2530" s="20"/>
      <c r="CW2530" s="20"/>
      <c r="CX2530" s="20"/>
      <c r="CY2530" s="20"/>
      <c r="CZ2530" s="20"/>
      <c r="DA2530" s="20"/>
      <c r="DB2530" s="20"/>
      <c r="DC2530" s="20"/>
      <c r="DD2530" s="20"/>
      <c r="DE2530" s="20"/>
      <c r="DF2530" s="20"/>
      <c r="DG2530" s="20"/>
      <c r="DH2530" s="20"/>
      <c r="DI2530" s="20"/>
      <c r="DJ2530" s="20"/>
      <c r="DK2530" s="20"/>
      <c r="DL2530" s="20"/>
    </row>
    <row r="2531" spans="1:116" ht="30" customHeight="1">
      <c r="A2531" s="11" t="s">
        <v>8286</v>
      </c>
      <c r="B2531" s="5">
        <v>2529</v>
      </c>
      <c r="C2531" s="14">
        <v>5720</v>
      </c>
      <c r="D2531" s="14"/>
      <c r="E2531" s="51" t="s">
        <v>8346</v>
      </c>
      <c r="F2531" s="12" t="s">
        <v>8342</v>
      </c>
      <c r="G2531" s="12" t="s">
        <v>682</v>
      </c>
      <c r="H2531" s="12" t="s">
        <v>8347</v>
      </c>
      <c r="I2531" s="12" t="s">
        <v>42</v>
      </c>
      <c r="J2531" s="12" t="s">
        <v>396</v>
      </c>
      <c r="K2531" s="14"/>
      <c r="L2531" s="12"/>
      <c r="M2531" s="14">
        <v>30</v>
      </c>
      <c r="N2531" s="12" t="s">
        <v>44</v>
      </c>
      <c r="O2531" s="12" t="s">
        <v>8343</v>
      </c>
      <c r="P2531" s="12" t="s">
        <v>8348</v>
      </c>
      <c r="Q2531" s="12" t="s">
        <v>8349</v>
      </c>
      <c r="R2531" s="156">
        <v>1.93</v>
      </c>
      <c r="T2531" s="23">
        <v>1.71</v>
      </c>
      <c r="U2531" s="1" t="s">
        <v>54</v>
      </c>
      <c r="V2531" s="21">
        <v>5.8920000000000003</v>
      </c>
      <c r="W2531" s="22">
        <v>1.9883</v>
      </c>
      <c r="X2531" s="22">
        <v>1.8551</v>
      </c>
      <c r="Z2531" s="22">
        <v>2.35</v>
      </c>
      <c r="AE2531" s="24">
        <v>5.8920000000000003</v>
      </c>
      <c r="AG2531" s="20">
        <v>1.855</v>
      </c>
      <c r="AH2531" s="20">
        <v>1.7</v>
      </c>
      <c r="AI2531" s="20">
        <v>2.35</v>
      </c>
      <c r="AN2531" s="25">
        <v>1.7775000000000001</v>
      </c>
      <c r="AO2531" s="20" t="s">
        <v>207</v>
      </c>
      <c r="AP2531" s="24" t="s">
        <v>208</v>
      </c>
      <c r="AQ2531" s="20">
        <f>AVERAGE(SMALL(AE2531:AI2531,1),SMALL(AE2531:AI2531,2))</f>
        <v>1.7774999999999999</v>
      </c>
      <c r="AR2531" s="20" t="str">
        <f>IF(R2531 &lt;=( AVERAGE(SMALL(AE2531:AI2531,1),SMALL(AE2531:AI2531,2))), R2531, "")</f>
        <v/>
      </c>
      <c r="AS2531" s="20" t="e">
        <f>AVERAGE(SMALL(AJ2531:AM2531,1),SMALL(AJ2531:AM2531,2))</f>
        <v>#NUM!</v>
      </c>
      <c r="AT2531" s="20">
        <f>T2531*1.075</f>
        <v>1.8382499999999999</v>
      </c>
      <c r="AU2531" s="20" t="e">
        <f>U2531*1.075</f>
        <v>#VALUE!</v>
      </c>
      <c r="AV2531" s="22" t="e">
        <f>MIN(AN2531,AT2531,AU2531)</f>
        <v>#VALUE!</v>
      </c>
      <c r="AW2531" s="20" t="s">
        <v>209</v>
      </c>
      <c r="AX2531" s="20" t="s">
        <v>208</v>
      </c>
      <c r="AY2531" s="25">
        <v>1.7775000000000001</v>
      </c>
      <c r="AZ2531" s="27">
        <f>IF(AND(AY2531&gt;0,AY2531&lt;=10),AY2531*0.25,IF(AND(AY2531&gt;10,AY2531&lt;=50),AY2531*0.17,IF(AND(AY2531&gt;10,AY2531&lt;=100),AY2531*0.12,IF(AY2531&gt;100,AY2531*0.1))))</f>
        <v>0.44437500000000002</v>
      </c>
      <c r="BA2531" s="3">
        <f>AZ2531+AY2531</f>
        <v>2.2218750000000003</v>
      </c>
      <c r="BB2531" s="25">
        <f>BA2531+BA2531*0.08</f>
        <v>2.3996250000000003</v>
      </c>
      <c r="BC2531" s="20" t="s">
        <v>12295</v>
      </c>
      <c r="BP2531" s="20"/>
      <c r="BQ2531" s="20"/>
      <c r="BR2531" s="20"/>
      <c r="BS2531" s="20"/>
      <c r="BT2531" s="20"/>
      <c r="BU2531" s="20"/>
      <c r="BV2531" s="20"/>
      <c r="BW2531" s="20"/>
      <c r="BX2531" s="20"/>
      <c r="BY2531" s="20"/>
      <c r="BZ2531" s="20"/>
      <c r="CA2531" s="20"/>
      <c r="CB2531" s="20"/>
      <c r="CC2531" s="20"/>
      <c r="CD2531" s="20"/>
      <c r="CE2531" s="20"/>
      <c r="CF2531" s="20"/>
      <c r="CG2531" s="20"/>
      <c r="CH2531" s="20"/>
      <c r="CI2531" s="20"/>
      <c r="CJ2531" s="20"/>
      <c r="CK2531" s="20"/>
      <c r="CL2531" s="20"/>
      <c r="CM2531" s="20"/>
      <c r="CN2531" s="20"/>
      <c r="CO2531" s="20"/>
      <c r="CP2531" s="20"/>
      <c r="CQ2531" s="20"/>
      <c r="CR2531" s="20"/>
      <c r="CS2531" s="20"/>
      <c r="CT2531" s="20"/>
      <c r="CU2531" s="20"/>
      <c r="CV2531" s="20"/>
      <c r="CW2531" s="20"/>
      <c r="CX2531" s="20"/>
      <c r="CY2531" s="20"/>
      <c r="CZ2531" s="20"/>
      <c r="DA2531" s="20"/>
      <c r="DB2531" s="20"/>
      <c r="DC2531" s="20"/>
      <c r="DD2531" s="20"/>
      <c r="DE2531" s="20"/>
      <c r="DF2531" s="20"/>
      <c r="DG2531" s="20"/>
      <c r="DH2531" s="20"/>
      <c r="DI2531" s="20"/>
      <c r="DJ2531" s="20"/>
      <c r="DK2531" s="20"/>
      <c r="DL2531" s="20"/>
    </row>
    <row r="2532" spans="1:116" ht="30" customHeight="1">
      <c r="A2532" s="11" t="s">
        <v>8286</v>
      </c>
      <c r="B2532" s="5">
        <v>2530</v>
      </c>
      <c r="C2532" s="14">
        <v>5723</v>
      </c>
      <c r="D2532" s="14"/>
      <c r="E2532" s="51" t="s">
        <v>8341</v>
      </c>
      <c r="F2532" s="12" t="s">
        <v>8342</v>
      </c>
      <c r="G2532" s="12" t="s">
        <v>682</v>
      </c>
      <c r="H2532" s="12" t="s">
        <v>299</v>
      </c>
      <c r="I2532" s="12" t="s">
        <v>42</v>
      </c>
      <c r="J2532" s="12" t="s">
        <v>396</v>
      </c>
      <c r="K2532" s="14"/>
      <c r="L2532" s="12"/>
      <c r="M2532" s="14">
        <v>30</v>
      </c>
      <c r="N2532" s="12" t="s">
        <v>44</v>
      </c>
      <c r="O2532" s="12" t="s">
        <v>8343</v>
      </c>
      <c r="P2532" s="12" t="s">
        <v>8344</v>
      </c>
      <c r="Q2532" s="12" t="s">
        <v>8345</v>
      </c>
      <c r="R2532" s="156">
        <v>3.92</v>
      </c>
      <c r="T2532" s="23">
        <v>3.51</v>
      </c>
      <c r="U2532" s="1">
        <v>3.51</v>
      </c>
      <c r="V2532" s="21">
        <v>8.7149999999999999</v>
      </c>
      <c r="W2532" s="22">
        <v>4.4737999999999998</v>
      </c>
      <c r="X2532" s="22">
        <v>3.3169</v>
      </c>
      <c r="AE2532" s="24">
        <v>8.7149999999999999</v>
      </c>
      <c r="AF2532" s="20">
        <v>4.0259999999999998</v>
      </c>
      <c r="AG2532" s="20">
        <v>3.3159999999999998</v>
      </c>
      <c r="AI2532" s="20">
        <v>2.89</v>
      </c>
      <c r="AN2532" s="25">
        <v>3.1030000000000002</v>
      </c>
      <c r="AO2532" s="20" t="s">
        <v>207</v>
      </c>
      <c r="AP2532" s="24" t="s">
        <v>208</v>
      </c>
      <c r="AQ2532" s="20">
        <f>AVERAGE(SMALL(AE2532:AI2532,1),SMALL(AE2532:AI2532,2))</f>
        <v>3.1029999999999998</v>
      </c>
      <c r="AR2532" s="20" t="str">
        <f>IF(R2532 &lt;=( AVERAGE(SMALL(AE2532:AI2532,1),SMALL(AE2532:AI2532,2))), R2532, "")</f>
        <v/>
      </c>
      <c r="AS2532" s="20" t="e">
        <f>AVERAGE(SMALL(AJ2532:AM2532,1),SMALL(AJ2532:AM2532,2))</f>
        <v>#NUM!</v>
      </c>
      <c r="AT2532" s="20">
        <f>T2532*1.075</f>
        <v>3.7732499999999995</v>
      </c>
      <c r="AU2532" s="20">
        <f>U2532*1.075</f>
        <v>3.7732499999999995</v>
      </c>
      <c r="AV2532" s="22">
        <f>MIN(AN2532,AT2532,AU2532)</f>
        <v>3.1030000000000002</v>
      </c>
      <c r="AW2532" s="20" t="s">
        <v>209</v>
      </c>
      <c r="AX2532" s="20" t="s">
        <v>208</v>
      </c>
      <c r="AY2532" s="25">
        <v>3.1</v>
      </c>
      <c r="AZ2532" s="27">
        <f>IF(AND(AY2532&gt;0,AY2532&lt;=10),AY2532*0.25,IF(AND(AY2532&gt;10,AY2532&lt;=50),AY2532*0.17,IF(AND(AY2532&gt;10,AY2532&lt;=100),AY2532*0.12,IF(AY2532&gt;100,AY2532*0.1))))</f>
        <v>0.77500000000000002</v>
      </c>
      <c r="BA2532" s="3">
        <f>AZ2532+AY2532</f>
        <v>3.875</v>
      </c>
      <c r="BB2532" s="25">
        <f>BA2532+BA2532*0.08</f>
        <v>4.1849999999999996</v>
      </c>
      <c r="BC2532" s="20" t="s">
        <v>12295</v>
      </c>
      <c r="BP2532" s="20"/>
      <c r="BQ2532" s="20"/>
      <c r="BR2532" s="20"/>
      <c r="BS2532" s="20"/>
      <c r="BT2532" s="20"/>
      <c r="BU2532" s="20"/>
      <c r="BV2532" s="20"/>
      <c r="BW2532" s="20"/>
      <c r="BX2532" s="20"/>
      <c r="BY2532" s="20"/>
      <c r="BZ2532" s="20"/>
      <c r="CA2532" s="20"/>
      <c r="CB2532" s="20"/>
      <c r="CC2532" s="20"/>
      <c r="CD2532" s="20"/>
      <c r="CE2532" s="20"/>
      <c r="CF2532" s="20"/>
      <c r="CG2532" s="20"/>
      <c r="CH2532" s="20"/>
      <c r="CI2532" s="20"/>
      <c r="CJ2532" s="20"/>
      <c r="CK2532" s="20"/>
      <c r="CL2532" s="20"/>
      <c r="CM2532" s="20"/>
      <c r="CN2532" s="20"/>
      <c r="CO2532" s="20"/>
      <c r="CP2532" s="20"/>
      <c r="CQ2532" s="20"/>
      <c r="CR2532" s="20"/>
      <c r="CS2532" s="20"/>
      <c r="CT2532" s="20"/>
      <c r="CU2532" s="20"/>
      <c r="CV2532" s="20"/>
      <c r="CW2532" s="20"/>
      <c r="CX2532" s="20"/>
      <c r="CY2532" s="20"/>
      <c r="CZ2532" s="20"/>
      <c r="DA2532" s="20"/>
      <c r="DB2532" s="20"/>
      <c r="DC2532" s="20"/>
      <c r="DD2532" s="20"/>
      <c r="DE2532" s="20"/>
      <c r="DF2532" s="20"/>
      <c r="DG2532" s="20"/>
      <c r="DH2532" s="20"/>
      <c r="DI2532" s="20"/>
      <c r="DJ2532" s="20"/>
      <c r="DK2532" s="20"/>
      <c r="DL2532" s="20"/>
    </row>
    <row r="2533" spans="1:116" s="89" customFormat="1" ht="30" customHeight="1">
      <c r="A2533" s="11" t="s">
        <v>8286</v>
      </c>
      <c r="B2533" s="5">
        <v>2531</v>
      </c>
      <c r="C2533" s="116">
        <v>5726</v>
      </c>
      <c r="D2533" s="116"/>
      <c r="E2533" s="51" t="s">
        <v>8360</v>
      </c>
      <c r="F2533" s="12" t="s">
        <v>8361</v>
      </c>
      <c r="G2533" s="12" t="s">
        <v>1079</v>
      </c>
      <c r="H2533" s="12" t="s">
        <v>85</v>
      </c>
      <c r="I2533" s="12" t="s">
        <v>42</v>
      </c>
      <c r="J2533" s="12" t="s">
        <v>396</v>
      </c>
      <c r="K2533" s="14"/>
      <c r="L2533" s="12"/>
      <c r="M2533" s="14">
        <v>30</v>
      </c>
      <c r="N2533" s="12" t="s">
        <v>44</v>
      </c>
      <c r="O2533" s="12" t="s">
        <v>8362</v>
      </c>
      <c r="P2533" s="12" t="s">
        <v>8363</v>
      </c>
      <c r="Q2533" s="12" t="s">
        <v>8364</v>
      </c>
      <c r="R2533" s="156">
        <v>2.2599999999999998</v>
      </c>
      <c r="S2533" s="22"/>
      <c r="T2533" s="23">
        <v>2.0299999999999998</v>
      </c>
      <c r="U2533" s="1">
        <v>2.0299999999999998</v>
      </c>
      <c r="V2533" s="21">
        <v>2.64</v>
      </c>
      <c r="W2533" s="22">
        <v>2.4855</v>
      </c>
      <c r="X2533" s="22">
        <v>2.0213000000000001</v>
      </c>
      <c r="Y2533" s="22"/>
      <c r="Z2533" s="22"/>
      <c r="AA2533" s="22"/>
      <c r="AB2533" s="22"/>
      <c r="AC2533" s="22"/>
      <c r="AD2533" s="22"/>
      <c r="AE2533" s="24">
        <v>2.64</v>
      </c>
      <c r="AF2533" s="20">
        <v>3.1949999999999998</v>
      </c>
      <c r="AG2533" s="20">
        <v>2.0107499999999998</v>
      </c>
      <c r="AH2533" s="20">
        <v>3.45</v>
      </c>
      <c r="AI2533" s="20">
        <v>3.45</v>
      </c>
      <c r="AJ2533" s="20"/>
      <c r="AK2533" s="20"/>
      <c r="AL2533" s="20"/>
      <c r="AM2533" s="20"/>
      <c r="AN2533" s="25">
        <v>2.2599999999999998</v>
      </c>
      <c r="AO2533" s="20" t="s">
        <v>47</v>
      </c>
      <c r="AP2533" s="24" t="s">
        <v>48</v>
      </c>
      <c r="AQ2533" s="20">
        <f>AVERAGE(SMALL(AE2533:AI2533,1),SMALL(AE2533:AI2533,2))</f>
        <v>2.3253750000000002</v>
      </c>
      <c r="AR2533" s="20">
        <f>IF(R2533 &lt;=( AVERAGE(SMALL(AE2533:AI2533,1),SMALL(AE2533:AI2533,2))), R2533, "")</f>
        <v>2.2599999999999998</v>
      </c>
      <c r="AS2533" s="20" t="e">
        <f>AVERAGE(SMALL(AJ2533:AM2533,1),SMALL(AJ2533:AM2533,2))</f>
        <v>#NUM!</v>
      </c>
      <c r="AT2533" s="20">
        <f>T2533*1.075</f>
        <v>2.1822499999999998</v>
      </c>
      <c r="AU2533" s="20">
        <f>U2533*1.075</f>
        <v>2.1822499999999998</v>
      </c>
      <c r="AV2533" s="22">
        <f>MIN(AN2533,AT2533,AU2533)</f>
        <v>2.1822499999999998</v>
      </c>
      <c r="AW2533" s="20" t="s">
        <v>71</v>
      </c>
      <c r="AX2533" s="20" t="s">
        <v>72</v>
      </c>
      <c r="AY2533" s="25">
        <v>2.1800000000000002</v>
      </c>
      <c r="AZ2533" s="27">
        <f>IF(AND(AY2533&gt;0,AY2533&lt;=10),AY2533*0.25,IF(AND(AY2533&gt;10,AY2533&lt;=50),AY2533*0.17,IF(AND(AY2533&gt;10,AY2533&lt;=100),AY2533*0.12,IF(AY2533&gt;100,AY2533*0.1))))</f>
        <v>0.54500000000000004</v>
      </c>
      <c r="BA2533" s="3">
        <f>AZ2533+AY2533</f>
        <v>2.7250000000000001</v>
      </c>
      <c r="BB2533" s="25">
        <f>BA2533+BA2533*0.08</f>
        <v>2.9430000000000001</v>
      </c>
      <c r="BC2533" s="20" t="s">
        <v>12295</v>
      </c>
      <c r="BD2533" s="20"/>
      <c r="BE2533" s="20"/>
      <c r="BF2533" s="20"/>
      <c r="BG2533" s="20"/>
      <c r="BH2533" s="20"/>
      <c r="BI2533" s="20"/>
      <c r="BJ2533" s="20"/>
      <c r="BK2533" s="20"/>
      <c r="BL2533" s="20"/>
      <c r="BM2533" s="20"/>
      <c r="BN2533" s="20"/>
      <c r="BO2533" s="20"/>
      <c r="BP2533" s="20"/>
      <c r="BQ2533" s="20"/>
      <c r="BR2533" s="20"/>
      <c r="BS2533" s="20"/>
      <c r="BT2533" s="20"/>
      <c r="BU2533" s="20"/>
      <c r="BV2533" s="20"/>
      <c r="BW2533" s="20"/>
      <c r="BX2533" s="20"/>
      <c r="BY2533" s="20"/>
      <c r="BZ2533" s="20"/>
      <c r="CA2533" s="20"/>
      <c r="CB2533" s="20"/>
      <c r="CC2533" s="20"/>
      <c r="CD2533" s="20"/>
      <c r="CE2533" s="20"/>
      <c r="CF2533" s="20"/>
      <c r="CG2533" s="20"/>
      <c r="CH2533" s="20"/>
      <c r="CI2533" s="20"/>
      <c r="CJ2533" s="20"/>
      <c r="CK2533" s="20"/>
      <c r="CL2533" s="20"/>
      <c r="CM2533" s="20"/>
      <c r="CN2533" s="20"/>
      <c r="CO2533" s="20"/>
      <c r="CP2533" s="20"/>
      <c r="CQ2533" s="20"/>
      <c r="CR2533" s="20"/>
      <c r="CS2533" s="20"/>
      <c r="CT2533" s="20"/>
      <c r="CU2533" s="20"/>
      <c r="CV2533" s="20"/>
      <c r="CW2533" s="20"/>
      <c r="CX2533" s="20"/>
      <c r="CY2533" s="20"/>
      <c r="CZ2533" s="20"/>
      <c r="DA2533" s="20"/>
      <c r="DB2533" s="20"/>
      <c r="DC2533" s="20"/>
      <c r="DD2533" s="20"/>
      <c r="DE2533" s="20"/>
      <c r="DF2533" s="20"/>
      <c r="DG2533" s="20"/>
      <c r="DH2533" s="20"/>
      <c r="DI2533" s="20"/>
      <c r="DJ2533" s="20"/>
      <c r="DK2533" s="20"/>
      <c r="DL2533" s="20"/>
    </row>
    <row r="2534" spans="1:116" s="89" customFormat="1" ht="30" customHeight="1">
      <c r="A2534" s="11" t="s">
        <v>8286</v>
      </c>
      <c r="B2534" s="5">
        <v>2532</v>
      </c>
      <c r="C2534" s="116">
        <v>5724</v>
      </c>
      <c r="D2534" s="116"/>
      <c r="E2534" s="51" t="s">
        <v>8360</v>
      </c>
      <c r="F2534" s="12" t="s">
        <v>8361</v>
      </c>
      <c r="G2534" s="12" t="s">
        <v>1079</v>
      </c>
      <c r="H2534" s="12" t="s">
        <v>1080</v>
      </c>
      <c r="I2534" s="12" t="s">
        <v>42</v>
      </c>
      <c r="J2534" s="12" t="s">
        <v>396</v>
      </c>
      <c r="K2534" s="14"/>
      <c r="L2534" s="12"/>
      <c r="M2534" s="14">
        <v>30</v>
      </c>
      <c r="N2534" s="12" t="s">
        <v>44</v>
      </c>
      <c r="O2534" s="12" t="s">
        <v>8362</v>
      </c>
      <c r="P2534" s="12" t="s">
        <v>8363</v>
      </c>
      <c r="Q2534" s="12" t="s">
        <v>8365</v>
      </c>
      <c r="R2534" s="156">
        <v>1.84</v>
      </c>
      <c r="S2534" s="22"/>
      <c r="T2534" s="23">
        <v>1.66</v>
      </c>
      <c r="U2534" s="1">
        <v>1.66</v>
      </c>
      <c r="V2534" s="21">
        <v>2.64</v>
      </c>
      <c r="W2534" s="22">
        <v>2.0082</v>
      </c>
      <c r="X2534" s="22">
        <v>1.6555</v>
      </c>
      <c r="Y2534" s="22"/>
      <c r="Z2534" s="22"/>
      <c r="AA2534" s="22"/>
      <c r="AB2534" s="22"/>
      <c r="AC2534" s="22"/>
      <c r="AD2534" s="22"/>
      <c r="AE2534" s="24">
        <v>2.64</v>
      </c>
      <c r="AF2534" s="20">
        <v>2.298</v>
      </c>
      <c r="AG2534" s="20">
        <v>1.64</v>
      </c>
      <c r="AH2534" s="20">
        <v>1.51</v>
      </c>
      <c r="AI2534" s="20">
        <v>1.51</v>
      </c>
      <c r="AJ2534" s="20"/>
      <c r="AK2534" s="20"/>
      <c r="AL2534" s="20"/>
      <c r="AM2534" s="20"/>
      <c r="AN2534" s="25">
        <v>1.51</v>
      </c>
      <c r="AO2534" s="20" t="s">
        <v>207</v>
      </c>
      <c r="AP2534" s="24" t="s">
        <v>208</v>
      </c>
      <c r="AQ2534" s="20">
        <f>AVERAGE(SMALL(AE2534:AI2534,1),SMALL(AE2534:AI2534,2))</f>
        <v>1.51</v>
      </c>
      <c r="AR2534" s="20" t="str">
        <f>IF(R2534 &lt;=( AVERAGE(SMALL(AE2534:AI2534,1),SMALL(AE2534:AI2534,2))), R2534, "")</f>
        <v/>
      </c>
      <c r="AS2534" s="20" t="e">
        <f>AVERAGE(SMALL(AJ2534:AM2534,1),SMALL(AJ2534:AM2534,2))</f>
        <v>#NUM!</v>
      </c>
      <c r="AT2534" s="20">
        <f>T2534*1.075</f>
        <v>1.7844999999999998</v>
      </c>
      <c r="AU2534" s="20">
        <f>U2534*1.075</f>
        <v>1.7844999999999998</v>
      </c>
      <c r="AV2534" s="22">
        <f>MIN(AN2534,AT2534,AU2534)</f>
        <v>1.51</v>
      </c>
      <c r="AW2534" s="20" t="s">
        <v>209</v>
      </c>
      <c r="AX2534" s="20" t="s">
        <v>208</v>
      </c>
      <c r="AY2534" s="25">
        <v>1.51</v>
      </c>
      <c r="AZ2534" s="27">
        <f>IF(AND(AY2534&gt;0,AY2534&lt;=10),AY2534*0.25,IF(AND(AY2534&gt;10,AY2534&lt;=50),AY2534*0.17,IF(AND(AY2534&gt;10,AY2534&lt;=100),AY2534*0.12,IF(AY2534&gt;100,AY2534*0.1))))</f>
        <v>0.3775</v>
      </c>
      <c r="BA2534" s="3">
        <f>AZ2534+AY2534</f>
        <v>1.8875</v>
      </c>
      <c r="BB2534" s="25">
        <f>BA2534+BA2534*0.08</f>
        <v>2.0385</v>
      </c>
      <c r="BC2534" s="20" t="s">
        <v>12295</v>
      </c>
      <c r="BD2534" s="20"/>
      <c r="BE2534" s="20"/>
      <c r="BF2534" s="20"/>
      <c r="BG2534" s="20"/>
      <c r="BH2534" s="20"/>
      <c r="BI2534" s="20"/>
      <c r="BJ2534" s="20"/>
      <c r="BK2534" s="20"/>
      <c r="BL2534" s="20"/>
      <c r="BM2534" s="20"/>
      <c r="BN2534" s="20"/>
      <c r="BO2534" s="20"/>
      <c r="BP2534" s="20"/>
      <c r="BQ2534" s="20"/>
      <c r="BR2534" s="20"/>
      <c r="BS2534" s="20"/>
      <c r="BT2534" s="20"/>
      <c r="BU2534" s="20"/>
      <c r="BV2534" s="20"/>
      <c r="BW2534" s="20"/>
      <c r="BX2534" s="20"/>
      <c r="BY2534" s="20"/>
      <c r="BZ2534" s="20"/>
      <c r="CA2534" s="20"/>
      <c r="CB2534" s="20"/>
      <c r="CC2534" s="20"/>
      <c r="CD2534" s="20"/>
      <c r="CE2534" s="20"/>
      <c r="CF2534" s="20"/>
      <c r="CG2534" s="20"/>
      <c r="CH2534" s="20"/>
      <c r="CI2534" s="20"/>
      <c r="CJ2534" s="20"/>
      <c r="CK2534" s="20"/>
      <c r="CL2534" s="20"/>
      <c r="CM2534" s="20"/>
      <c r="CN2534" s="20"/>
      <c r="CO2534" s="20"/>
      <c r="CP2534" s="20"/>
      <c r="CQ2534" s="20"/>
      <c r="CR2534" s="20"/>
      <c r="CS2534" s="20"/>
      <c r="CT2534" s="20"/>
      <c r="CU2534" s="20"/>
      <c r="CV2534" s="20"/>
      <c r="CW2534" s="20"/>
      <c r="CX2534" s="20"/>
      <c r="CY2534" s="20"/>
      <c r="CZ2534" s="20"/>
      <c r="DA2534" s="20"/>
      <c r="DB2534" s="20"/>
      <c r="DC2534" s="20"/>
      <c r="DD2534" s="20"/>
      <c r="DE2534" s="20"/>
      <c r="DF2534" s="20"/>
      <c r="DG2534" s="20"/>
      <c r="DH2534" s="20"/>
      <c r="DI2534" s="20"/>
      <c r="DJ2534" s="20"/>
      <c r="DK2534" s="20"/>
      <c r="DL2534" s="20"/>
    </row>
    <row r="2535" spans="1:116" s="84" customFormat="1" ht="30" customHeight="1">
      <c r="A2535" s="11" t="s">
        <v>8286</v>
      </c>
      <c r="B2535" s="5">
        <v>2533</v>
      </c>
      <c r="C2535" s="14">
        <v>17652</v>
      </c>
      <c r="D2535" s="14"/>
      <c r="E2535" s="51" t="s">
        <v>8366</v>
      </c>
      <c r="F2535" s="12" t="s">
        <v>8367</v>
      </c>
      <c r="G2535" s="12" t="s">
        <v>1516</v>
      </c>
      <c r="H2535" s="12" t="s">
        <v>8368</v>
      </c>
      <c r="I2535" s="12" t="s">
        <v>8369</v>
      </c>
      <c r="J2535" s="12" t="s">
        <v>8370</v>
      </c>
      <c r="K2535" s="14">
        <v>1.45</v>
      </c>
      <c r="L2535" s="12" t="s">
        <v>67</v>
      </c>
      <c r="M2535" s="14">
        <v>15</v>
      </c>
      <c r="N2535" s="12" t="s">
        <v>44</v>
      </c>
      <c r="O2535" s="12" t="s">
        <v>8371</v>
      </c>
      <c r="P2535" s="12" t="s">
        <v>8372</v>
      </c>
      <c r="Q2535" s="12" t="s">
        <v>8373</v>
      </c>
      <c r="R2535" s="156">
        <v>37.42</v>
      </c>
      <c r="S2535" s="22"/>
      <c r="T2535" s="23">
        <v>37.42</v>
      </c>
      <c r="U2535" s="1" t="s">
        <v>54</v>
      </c>
      <c r="V2535" s="21">
        <v>41.01</v>
      </c>
      <c r="W2535" s="22"/>
      <c r="X2535" s="22">
        <v>33.640900000000002</v>
      </c>
      <c r="Y2535" s="22"/>
      <c r="Z2535" s="22">
        <v>45.78</v>
      </c>
      <c r="AA2535" s="22"/>
      <c r="AB2535" s="22"/>
      <c r="AC2535" s="22"/>
      <c r="AD2535" s="22"/>
      <c r="AE2535" s="24">
        <v>41.01</v>
      </c>
      <c r="AF2535" s="20"/>
      <c r="AG2535" s="20">
        <v>33.639200000000002</v>
      </c>
      <c r="AH2535" s="20"/>
      <c r="AI2535" s="20">
        <v>45.78</v>
      </c>
      <c r="AJ2535" s="20"/>
      <c r="AK2535" s="20"/>
      <c r="AL2535" s="20"/>
      <c r="AM2535" s="20"/>
      <c r="AN2535" s="25">
        <v>37.324599999999997</v>
      </c>
      <c r="AO2535" s="20" t="s">
        <v>207</v>
      </c>
      <c r="AP2535" s="24" t="s">
        <v>208</v>
      </c>
      <c r="AQ2535" s="20">
        <f>AVERAGE(SMALL(AE2535:AI2535,1),SMALL(AE2535:AI2535,2))</f>
        <v>37.324600000000004</v>
      </c>
      <c r="AR2535" s="20" t="str">
        <f>IF(R2535 &lt;=( AVERAGE(SMALL(AE2535:AI2535,1),SMALL(AE2535:AI2535,2))), R2535, "")</f>
        <v/>
      </c>
      <c r="AS2535" s="20" t="e">
        <f>AVERAGE(SMALL(AJ2535:AM2535,1),SMALL(AJ2535:AM2535,2))</f>
        <v>#NUM!</v>
      </c>
      <c r="AT2535" s="20">
        <f>T2535*1.075</f>
        <v>40.226500000000001</v>
      </c>
      <c r="AU2535" s="20" t="e">
        <f>U2535*1.075</f>
        <v>#VALUE!</v>
      </c>
      <c r="AV2535" s="22" t="e">
        <f>MIN(AN2535,AT2535,AU2535)</f>
        <v>#VALUE!</v>
      </c>
      <c r="AW2535" s="20" t="s">
        <v>209</v>
      </c>
      <c r="AX2535" s="20" t="s">
        <v>208</v>
      </c>
      <c r="AY2535" s="25">
        <v>37.324599999999997</v>
      </c>
      <c r="AZ2535" s="27">
        <f>IF(AND(AY2535&gt;0,AY2535&lt;=10),AY2535*0.25,IF(AND(AY2535&gt;10,AY2535&lt;=50),AY2535*0.17,IF(AND(AY2535&gt;10,AY2535&lt;=100),AY2535*0.12,IF(AY2535&gt;100,AY2535*0.1))))</f>
        <v>6.3451820000000003</v>
      </c>
      <c r="BA2535" s="3">
        <f>AZ2535+AY2535</f>
        <v>43.669781999999998</v>
      </c>
      <c r="BB2535" s="25">
        <f>BA2535+BA2535*0.08</f>
        <v>47.163364559999998</v>
      </c>
      <c r="BC2535" s="20" t="s">
        <v>12295</v>
      </c>
      <c r="BD2535" s="20"/>
      <c r="BE2535" s="20"/>
      <c r="BF2535" s="20"/>
      <c r="BG2535" s="20"/>
      <c r="BH2535" s="20"/>
      <c r="BI2535" s="20"/>
      <c r="BJ2535" s="20"/>
      <c r="BK2535" s="20"/>
      <c r="BL2535" s="20"/>
      <c r="BM2535" s="20"/>
      <c r="BN2535" s="20"/>
      <c r="BO2535" s="20"/>
      <c r="BP2535" s="20"/>
      <c r="BQ2535" s="20"/>
      <c r="BR2535" s="20"/>
      <c r="BS2535" s="20"/>
      <c r="BT2535" s="20"/>
      <c r="BU2535" s="20"/>
      <c r="BV2535" s="20"/>
      <c r="BW2535" s="20"/>
      <c r="BX2535" s="20"/>
      <c r="BY2535" s="20"/>
      <c r="BZ2535" s="20"/>
      <c r="CA2535" s="20"/>
      <c r="CB2535" s="20"/>
      <c r="CC2535" s="20"/>
      <c r="CD2535" s="20"/>
      <c r="CE2535" s="20"/>
      <c r="CF2535" s="20"/>
      <c r="CG2535" s="20"/>
      <c r="CH2535" s="20"/>
      <c r="CI2535" s="20"/>
      <c r="CJ2535" s="20"/>
      <c r="CK2535" s="20"/>
      <c r="CL2535" s="20"/>
      <c r="CM2535" s="20"/>
      <c r="CN2535" s="20"/>
      <c r="CO2535" s="20"/>
      <c r="CP2535" s="20"/>
      <c r="CQ2535" s="20"/>
      <c r="CR2535" s="20"/>
      <c r="CS2535" s="20"/>
      <c r="CT2535" s="20"/>
      <c r="CU2535" s="20"/>
      <c r="CV2535" s="20"/>
      <c r="CW2535" s="20"/>
      <c r="CX2535" s="20"/>
      <c r="CY2535" s="20"/>
      <c r="CZ2535" s="20"/>
      <c r="DA2535" s="20"/>
      <c r="DB2535" s="20"/>
      <c r="DC2535" s="20"/>
      <c r="DD2535" s="20"/>
      <c r="DE2535" s="20"/>
      <c r="DF2535" s="20"/>
      <c r="DG2535" s="20"/>
      <c r="DH2535" s="20"/>
      <c r="DI2535" s="20"/>
      <c r="DJ2535" s="20"/>
      <c r="DK2535" s="20"/>
      <c r="DL2535" s="20"/>
    </row>
    <row r="2536" spans="1:116" s="84" customFormat="1" ht="30" customHeight="1">
      <c r="A2536" s="11" t="s">
        <v>8286</v>
      </c>
      <c r="B2536" s="5">
        <v>2534</v>
      </c>
      <c r="C2536" s="116">
        <v>6923</v>
      </c>
      <c r="D2536" s="116"/>
      <c r="E2536" s="51" t="s">
        <v>8374</v>
      </c>
      <c r="F2536" s="12" t="s">
        <v>8361</v>
      </c>
      <c r="G2536" s="12" t="s">
        <v>1079</v>
      </c>
      <c r="H2536" s="12" t="s">
        <v>201</v>
      </c>
      <c r="I2536" s="12" t="s">
        <v>223</v>
      </c>
      <c r="J2536" s="12" t="s">
        <v>8375</v>
      </c>
      <c r="K2536" s="14"/>
      <c r="L2536" s="12"/>
      <c r="M2536" s="14">
        <v>30</v>
      </c>
      <c r="N2536" s="12" t="s">
        <v>44</v>
      </c>
      <c r="O2536" s="12" t="s">
        <v>8376</v>
      </c>
      <c r="P2536" s="12" t="s">
        <v>8377</v>
      </c>
      <c r="Q2536" s="12" t="s">
        <v>8379</v>
      </c>
      <c r="R2536" s="156">
        <v>3.58</v>
      </c>
      <c r="S2536" s="22"/>
      <c r="T2536" s="23">
        <v>3.14</v>
      </c>
      <c r="U2536" s="1">
        <v>3.14</v>
      </c>
      <c r="V2536" s="21"/>
      <c r="W2536" s="22">
        <v>3.9767000000000001</v>
      </c>
      <c r="X2536" s="22">
        <v>3.1371000000000002</v>
      </c>
      <c r="Y2536" s="22"/>
      <c r="Z2536" s="22"/>
      <c r="AA2536" s="22"/>
      <c r="AB2536" s="22"/>
      <c r="AC2536" s="22"/>
      <c r="AD2536" s="22"/>
      <c r="AE2536" s="24"/>
      <c r="AF2536" s="20"/>
      <c r="AG2536" s="20">
        <v>3.12</v>
      </c>
      <c r="AH2536" s="20">
        <v>2.33</v>
      </c>
      <c r="AI2536" s="20">
        <v>3.7</v>
      </c>
      <c r="AJ2536" s="20"/>
      <c r="AK2536" s="20"/>
      <c r="AL2536" s="20"/>
      <c r="AM2536" s="20"/>
      <c r="AN2536" s="25">
        <v>2.7250000000000001</v>
      </c>
      <c r="AO2536" s="20" t="s">
        <v>207</v>
      </c>
      <c r="AP2536" s="24" t="s">
        <v>208</v>
      </c>
      <c r="AQ2536" s="20">
        <f>AVERAGE(SMALL(AE2536:AI2536,1),SMALL(AE2536:AI2536,2))</f>
        <v>2.7250000000000001</v>
      </c>
      <c r="AR2536" s="20" t="str">
        <f>IF(R2536 &lt;=( AVERAGE(SMALL(AE2536:AI2536,1),SMALL(AE2536:AI2536,2))), R2536, "")</f>
        <v/>
      </c>
      <c r="AS2536" s="20" t="e">
        <f>AVERAGE(SMALL(AJ2536:AM2536,1),SMALL(AJ2536:AM2536,2))</f>
        <v>#NUM!</v>
      </c>
      <c r="AT2536" s="20">
        <f>T2536*1.075</f>
        <v>3.3755000000000002</v>
      </c>
      <c r="AU2536" s="20">
        <f>U2536*1.075</f>
        <v>3.3755000000000002</v>
      </c>
      <c r="AV2536" s="22">
        <f>MIN(AN2536,AT2536,AU2536)</f>
        <v>2.7250000000000001</v>
      </c>
      <c r="AW2536" s="20" t="s">
        <v>209</v>
      </c>
      <c r="AX2536" s="20" t="s">
        <v>208</v>
      </c>
      <c r="AY2536" s="25">
        <v>2.73</v>
      </c>
      <c r="AZ2536" s="27">
        <f>IF(AND(AY2536&gt;0,AY2536&lt;=10),AY2536*0.25,IF(AND(AY2536&gt;10,AY2536&lt;=50),AY2536*0.17,IF(AND(AY2536&gt;10,AY2536&lt;=100),AY2536*0.12,IF(AY2536&gt;100,AY2536*0.1))))</f>
        <v>0.6825</v>
      </c>
      <c r="BA2536" s="3">
        <f>AZ2536+AY2536</f>
        <v>3.4125000000000001</v>
      </c>
      <c r="BB2536" s="25">
        <f>BA2536+BA2536*0.08</f>
        <v>3.6855000000000002</v>
      </c>
      <c r="BC2536" s="20" t="s">
        <v>12295</v>
      </c>
      <c r="BD2536" s="20"/>
      <c r="BE2536" s="20"/>
      <c r="BF2536" s="20"/>
      <c r="BG2536" s="20"/>
      <c r="BH2536" s="20"/>
      <c r="BI2536" s="20"/>
      <c r="BJ2536" s="20"/>
      <c r="BK2536" s="20"/>
      <c r="BL2536" s="20"/>
      <c r="BM2536" s="20"/>
      <c r="BN2536" s="20"/>
      <c r="BO2536" s="20"/>
      <c r="BP2536" s="20"/>
      <c r="BQ2536" s="20"/>
      <c r="BR2536" s="20"/>
      <c r="BS2536" s="20"/>
      <c r="BT2536" s="20"/>
      <c r="BU2536" s="20"/>
      <c r="BV2536" s="20"/>
      <c r="BW2536" s="20"/>
      <c r="BX2536" s="20"/>
      <c r="BY2536" s="20"/>
      <c r="BZ2536" s="20"/>
      <c r="CA2536" s="20"/>
      <c r="CB2536" s="20"/>
      <c r="CC2536" s="20"/>
      <c r="CD2536" s="20"/>
      <c r="CE2536" s="20"/>
      <c r="CF2536" s="20"/>
      <c r="CG2536" s="20"/>
      <c r="CH2536" s="20"/>
      <c r="CI2536" s="20"/>
      <c r="CJ2536" s="20"/>
      <c r="CK2536" s="20"/>
      <c r="CL2536" s="20"/>
      <c r="CM2536" s="20"/>
      <c r="CN2536" s="20"/>
      <c r="CO2536" s="20"/>
      <c r="CP2536" s="20"/>
      <c r="CQ2536" s="20"/>
      <c r="CR2536" s="20"/>
      <c r="CS2536" s="20"/>
      <c r="CT2536" s="20"/>
      <c r="CU2536" s="20"/>
      <c r="CV2536" s="20"/>
      <c r="CW2536" s="20"/>
      <c r="CX2536" s="20"/>
      <c r="CY2536" s="20"/>
      <c r="CZ2536" s="20"/>
      <c r="DA2536" s="20"/>
      <c r="DB2536" s="20"/>
      <c r="DC2536" s="20"/>
      <c r="DD2536" s="20"/>
      <c r="DE2536" s="20"/>
      <c r="DF2536" s="20"/>
      <c r="DG2536" s="20"/>
      <c r="DH2536" s="20"/>
      <c r="DI2536" s="20"/>
      <c r="DJ2536" s="20"/>
      <c r="DK2536" s="20"/>
      <c r="DL2536" s="20"/>
    </row>
    <row r="2537" spans="1:116" s="84" customFormat="1" ht="30" customHeight="1">
      <c r="A2537" s="11" t="s">
        <v>8286</v>
      </c>
      <c r="B2537" s="5">
        <v>2535</v>
      </c>
      <c r="C2537" s="116">
        <v>6924</v>
      </c>
      <c r="D2537" s="116"/>
      <c r="E2537" s="51" t="s">
        <v>8374</v>
      </c>
      <c r="F2537" s="12" t="s">
        <v>8361</v>
      </c>
      <c r="G2537" s="12" t="s">
        <v>1079</v>
      </c>
      <c r="H2537" s="12" t="s">
        <v>446</v>
      </c>
      <c r="I2537" s="12" t="s">
        <v>223</v>
      </c>
      <c r="J2537" s="12" t="s">
        <v>8375</v>
      </c>
      <c r="K2537" s="14"/>
      <c r="L2537" s="12"/>
      <c r="M2537" s="14">
        <v>30</v>
      </c>
      <c r="N2537" s="12" t="s">
        <v>44</v>
      </c>
      <c r="O2537" s="12" t="s">
        <v>8376</v>
      </c>
      <c r="P2537" s="12" t="s">
        <v>8377</v>
      </c>
      <c r="Q2537" s="12" t="s">
        <v>8380</v>
      </c>
      <c r="R2537" s="156">
        <v>4.2</v>
      </c>
      <c r="S2537" s="22"/>
      <c r="T2537" s="23">
        <v>3.78</v>
      </c>
      <c r="U2537" s="1">
        <v>3.78</v>
      </c>
      <c r="V2537" s="21"/>
      <c r="W2537" s="22">
        <v>4.5925000000000002</v>
      </c>
      <c r="X2537" s="22">
        <v>3.7757999999999998</v>
      </c>
      <c r="Y2537" s="22"/>
      <c r="Z2537" s="22"/>
      <c r="AA2537" s="22"/>
      <c r="AB2537" s="22"/>
      <c r="AC2537" s="22"/>
      <c r="AD2537" s="22"/>
      <c r="AE2537" s="24"/>
      <c r="AF2537" s="20"/>
      <c r="AG2537" s="20">
        <v>3.7559999999999998</v>
      </c>
      <c r="AH2537" s="20">
        <v>2.64</v>
      </c>
      <c r="AI2537" s="20"/>
      <c r="AJ2537" s="20"/>
      <c r="AK2537" s="20"/>
      <c r="AL2537" s="20"/>
      <c r="AM2537" s="20"/>
      <c r="AN2537" s="25">
        <v>3.198</v>
      </c>
      <c r="AO2537" s="20" t="s">
        <v>207</v>
      </c>
      <c r="AP2537" s="24" t="s">
        <v>208</v>
      </c>
      <c r="AQ2537" s="20">
        <f>AVERAGE(SMALL(AE2537:AI2537,1),SMALL(AE2537:AI2537,2))</f>
        <v>3.198</v>
      </c>
      <c r="AR2537" s="20" t="str">
        <f>IF(R2537 &lt;=( AVERAGE(SMALL(AE2537:AI2537,1),SMALL(AE2537:AI2537,2))), R2537, "")</f>
        <v/>
      </c>
      <c r="AS2537" s="20" t="e">
        <f>AVERAGE(SMALL(AJ2537:AM2537,1),SMALL(AJ2537:AM2537,2))</f>
        <v>#NUM!</v>
      </c>
      <c r="AT2537" s="20">
        <f>T2537*1.075</f>
        <v>4.0634999999999994</v>
      </c>
      <c r="AU2537" s="20">
        <f>U2537*1.075</f>
        <v>4.0634999999999994</v>
      </c>
      <c r="AV2537" s="22">
        <f>MIN(AN2537,AT2537,AU2537)</f>
        <v>3.198</v>
      </c>
      <c r="AW2537" s="20" t="s">
        <v>209</v>
      </c>
      <c r="AX2537" s="20" t="s">
        <v>208</v>
      </c>
      <c r="AY2537" s="25">
        <v>3.2</v>
      </c>
      <c r="AZ2537" s="27">
        <f>IF(AND(AY2537&gt;0,AY2537&lt;=10),AY2537*0.25,IF(AND(AY2537&gt;10,AY2537&lt;=50),AY2537*0.17,IF(AND(AY2537&gt;10,AY2537&lt;=100),AY2537*0.12,IF(AY2537&gt;100,AY2537*0.1))))</f>
        <v>0.8</v>
      </c>
      <c r="BA2537" s="3">
        <f>AZ2537+AY2537</f>
        <v>4</v>
      </c>
      <c r="BB2537" s="25">
        <f>BA2537+BA2537*0.08</f>
        <v>4.32</v>
      </c>
      <c r="BC2537" s="20" t="s">
        <v>12295</v>
      </c>
      <c r="BD2537" s="20"/>
      <c r="BE2537" s="20"/>
      <c r="BF2537" s="20"/>
      <c r="BG2537" s="20"/>
      <c r="BH2537" s="20"/>
      <c r="BI2537" s="20"/>
      <c r="BJ2537" s="20"/>
      <c r="BK2537" s="20"/>
      <c r="BL2537" s="20"/>
      <c r="BM2537" s="20"/>
      <c r="BN2537" s="20"/>
      <c r="BO2537" s="20"/>
      <c r="BP2537" s="20"/>
      <c r="BQ2537" s="20"/>
      <c r="BR2537" s="20"/>
      <c r="BS2537" s="20"/>
      <c r="BT2537" s="20"/>
      <c r="BU2537" s="20"/>
      <c r="BV2537" s="20"/>
      <c r="BW2537" s="20"/>
      <c r="BX2537" s="20"/>
      <c r="BY2537" s="20"/>
      <c r="BZ2537" s="20"/>
      <c r="CA2537" s="20"/>
      <c r="CB2537" s="20"/>
      <c r="CC2537" s="20"/>
      <c r="CD2537" s="20"/>
      <c r="CE2537" s="20"/>
      <c r="CF2537" s="20"/>
      <c r="CG2537" s="20"/>
      <c r="CH2537" s="20"/>
      <c r="CI2537" s="20"/>
      <c r="CJ2537" s="20"/>
      <c r="CK2537" s="20"/>
      <c r="CL2537" s="20"/>
      <c r="CM2537" s="20"/>
      <c r="CN2537" s="20"/>
      <c r="CO2537" s="20"/>
      <c r="CP2537" s="20"/>
      <c r="CQ2537" s="20"/>
      <c r="CR2537" s="20"/>
      <c r="CS2537" s="20"/>
      <c r="CT2537" s="20"/>
      <c r="CU2537" s="20"/>
      <c r="CV2537" s="20"/>
      <c r="CW2537" s="20"/>
      <c r="CX2537" s="20"/>
      <c r="CY2537" s="20"/>
      <c r="CZ2537" s="20"/>
      <c r="DA2537" s="20"/>
      <c r="DB2537" s="20"/>
      <c r="DC2537" s="20"/>
      <c r="DD2537" s="20"/>
      <c r="DE2537" s="20"/>
      <c r="DF2537" s="20"/>
      <c r="DG2537" s="20"/>
      <c r="DH2537" s="20"/>
      <c r="DI2537" s="20"/>
      <c r="DJ2537" s="20"/>
      <c r="DK2537" s="20"/>
      <c r="DL2537" s="20"/>
    </row>
    <row r="2538" spans="1:116" s="84" customFormat="1" ht="30" customHeight="1">
      <c r="A2538" s="11" t="s">
        <v>8286</v>
      </c>
      <c r="B2538" s="5">
        <v>2536</v>
      </c>
      <c r="C2538" s="116">
        <v>6925</v>
      </c>
      <c r="D2538" s="116"/>
      <c r="E2538" s="51" t="s">
        <v>8374</v>
      </c>
      <c r="F2538" s="12" t="s">
        <v>8361</v>
      </c>
      <c r="G2538" s="12" t="s">
        <v>1079</v>
      </c>
      <c r="H2538" s="12" t="s">
        <v>991</v>
      </c>
      <c r="I2538" s="12" t="s">
        <v>223</v>
      </c>
      <c r="J2538" s="12" t="s">
        <v>8375</v>
      </c>
      <c r="K2538" s="14"/>
      <c r="L2538" s="12"/>
      <c r="M2538" s="14">
        <v>30</v>
      </c>
      <c r="N2538" s="12" t="s">
        <v>44</v>
      </c>
      <c r="O2538" s="12" t="s">
        <v>8376</v>
      </c>
      <c r="P2538" s="12" t="s">
        <v>8377</v>
      </c>
      <c r="Q2538" s="12" t="s">
        <v>8378</v>
      </c>
      <c r="R2538" s="156">
        <v>4.1399999999999997</v>
      </c>
      <c r="S2538" s="22"/>
      <c r="T2538" s="23">
        <v>3.67</v>
      </c>
      <c r="U2538" s="1">
        <v>3.67</v>
      </c>
      <c r="V2538" s="21"/>
      <c r="W2538" s="22">
        <v>4.5934999999999997</v>
      </c>
      <c r="X2538" s="22">
        <v>3.6577999999999999</v>
      </c>
      <c r="Y2538" s="22"/>
      <c r="Z2538" s="22"/>
      <c r="AA2538" s="22"/>
      <c r="AB2538" s="22"/>
      <c r="AC2538" s="22"/>
      <c r="AD2538" s="22"/>
      <c r="AE2538" s="24"/>
      <c r="AF2538" s="20"/>
      <c r="AG2538" s="20">
        <v>3.6379999999999999</v>
      </c>
      <c r="AH2538" s="20">
        <v>3.45</v>
      </c>
      <c r="AI2538" s="20"/>
      <c r="AJ2538" s="20"/>
      <c r="AK2538" s="20"/>
      <c r="AL2538" s="20"/>
      <c r="AM2538" s="20"/>
      <c r="AN2538" s="25">
        <v>3.544</v>
      </c>
      <c r="AO2538" s="20" t="s">
        <v>207</v>
      </c>
      <c r="AP2538" s="24" t="s">
        <v>208</v>
      </c>
      <c r="AQ2538" s="20">
        <f>AVERAGE(SMALL(AE2538:AI2538,1),SMALL(AE2538:AI2538,2))</f>
        <v>3.544</v>
      </c>
      <c r="AR2538" s="20" t="str">
        <f>IF(R2538 &lt;=( AVERAGE(SMALL(AE2538:AI2538,1),SMALL(AE2538:AI2538,2))), R2538, "")</f>
        <v/>
      </c>
      <c r="AS2538" s="20" t="e">
        <f>AVERAGE(SMALL(AJ2538:AM2538,1),SMALL(AJ2538:AM2538,2))</f>
        <v>#NUM!</v>
      </c>
      <c r="AT2538" s="20">
        <f>T2538*1.075</f>
        <v>3.9452499999999997</v>
      </c>
      <c r="AU2538" s="20">
        <f>U2538*1.075</f>
        <v>3.9452499999999997</v>
      </c>
      <c r="AV2538" s="22">
        <f>MIN(AN2538,AT2538,AU2538)</f>
        <v>3.544</v>
      </c>
      <c r="AW2538" s="20" t="s">
        <v>209</v>
      </c>
      <c r="AX2538" s="20" t="s">
        <v>208</v>
      </c>
      <c r="AY2538" s="25">
        <v>3.54</v>
      </c>
      <c r="AZ2538" s="27">
        <f>IF(AND(AY2538&gt;0,AY2538&lt;=10),AY2538*0.25,IF(AND(AY2538&gt;10,AY2538&lt;=50),AY2538*0.17,IF(AND(AY2538&gt;10,AY2538&lt;=100),AY2538*0.12,IF(AY2538&gt;100,AY2538*0.1))))</f>
        <v>0.88500000000000001</v>
      </c>
      <c r="BA2538" s="3">
        <f>AZ2538+AY2538</f>
        <v>4.4249999999999998</v>
      </c>
      <c r="BB2538" s="25">
        <f>BA2538+BA2538*0.08</f>
        <v>4.7789999999999999</v>
      </c>
      <c r="BC2538" s="20" t="s">
        <v>12295</v>
      </c>
      <c r="BD2538" s="20"/>
      <c r="BE2538" s="20"/>
      <c r="BF2538" s="20"/>
      <c r="BG2538" s="20"/>
      <c r="BH2538" s="20"/>
      <c r="BI2538" s="20"/>
      <c r="BJ2538" s="20"/>
      <c r="BK2538" s="20"/>
      <c r="BL2538" s="20"/>
      <c r="BM2538" s="20"/>
      <c r="BN2538" s="20"/>
      <c r="BO2538" s="20"/>
      <c r="BP2538" s="20"/>
      <c r="BQ2538" s="20"/>
      <c r="BR2538" s="20"/>
      <c r="BS2538" s="20"/>
      <c r="BT2538" s="20"/>
      <c r="BU2538" s="20"/>
      <c r="BV2538" s="20"/>
      <c r="BW2538" s="20"/>
      <c r="BX2538" s="20"/>
      <c r="BY2538" s="20"/>
      <c r="BZ2538" s="20"/>
      <c r="CA2538" s="20"/>
      <c r="CB2538" s="20"/>
      <c r="CC2538" s="20"/>
      <c r="CD2538" s="20"/>
      <c r="CE2538" s="20"/>
      <c r="CF2538" s="20"/>
      <c r="CG2538" s="20"/>
      <c r="CH2538" s="20"/>
      <c r="CI2538" s="20"/>
      <c r="CJ2538" s="20"/>
      <c r="CK2538" s="20"/>
      <c r="CL2538" s="20"/>
      <c r="CM2538" s="20"/>
      <c r="CN2538" s="20"/>
      <c r="CO2538" s="20"/>
      <c r="CP2538" s="20"/>
      <c r="CQ2538" s="20"/>
      <c r="CR2538" s="20"/>
      <c r="CS2538" s="20"/>
      <c r="CT2538" s="20"/>
      <c r="CU2538" s="20"/>
      <c r="CV2538" s="20"/>
      <c r="CW2538" s="20"/>
      <c r="CX2538" s="20"/>
      <c r="CY2538" s="20"/>
      <c r="CZ2538" s="20"/>
      <c r="DA2538" s="20"/>
      <c r="DB2538" s="20"/>
      <c r="DC2538" s="20"/>
      <c r="DD2538" s="20"/>
      <c r="DE2538" s="20"/>
      <c r="DF2538" s="20"/>
      <c r="DG2538" s="20"/>
      <c r="DH2538" s="20"/>
      <c r="DI2538" s="20"/>
      <c r="DJ2538" s="20"/>
      <c r="DK2538" s="20"/>
      <c r="DL2538" s="20"/>
    </row>
    <row r="2539" spans="1:116" s="84" customFormat="1" ht="30" customHeight="1">
      <c r="A2539" s="11" t="s">
        <v>8286</v>
      </c>
      <c r="B2539" s="5">
        <v>2537</v>
      </c>
      <c r="C2539" s="14">
        <v>11713</v>
      </c>
      <c r="D2539" s="14"/>
      <c r="E2539" s="51" t="s">
        <v>8381</v>
      </c>
      <c r="F2539" s="12" t="s">
        <v>8382</v>
      </c>
      <c r="G2539" s="12" t="s">
        <v>8383</v>
      </c>
      <c r="H2539" s="12" t="s">
        <v>8384</v>
      </c>
      <c r="I2539" s="12" t="s">
        <v>389</v>
      </c>
      <c r="J2539" s="12" t="s">
        <v>8385</v>
      </c>
      <c r="K2539" s="14">
        <v>2.5</v>
      </c>
      <c r="L2539" s="12" t="s">
        <v>79</v>
      </c>
      <c r="M2539" s="14">
        <v>1</v>
      </c>
      <c r="N2539" s="12" t="s">
        <v>44</v>
      </c>
      <c r="O2539" s="12" t="s">
        <v>8386</v>
      </c>
      <c r="P2539" s="12" t="s">
        <v>8387</v>
      </c>
      <c r="Q2539" s="12" t="s">
        <v>8388</v>
      </c>
      <c r="R2539" s="156">
        <v>385.14</v>
      </c>
      <c r="S2539" s="22"/>
      <c r="T2539" s="23">
        <v>359.43</v>
      </c>
      <c r="U2539" s="1" t="s">
        <v>54</v>
      </c>
      <c r="V2539" s="21">
        <v>824.89</v>
      </c>
      <c r="W2539" s="22">
        <v>407.35899999999998</v>
      </c>
      <c r="X2539" s="22">
        <v>358.57100000000003</v>
      </c>
      <c r="Y2539" s="22"/>
      <c r="Z2539" s="22"/>
      <c r="AA2539" s="22"/>
      <c r="AB2539" s="22"/>
      <c r="AC2539" s="22"/>
      <c r="AD2539" s="22"/>
      <c r="AE2539" s="24">
        <v>824.89</v>
      </c>
      <c r="AF2539" s="20"/>
      <c r="AG2539" s="20">
        <v>358.56599999999997</v>
      </c>
      <c r="AH2539" s="20">
        <v>338.51</v>
      </c>
      <c r="AI2539" s="20"/>
      <c r="AJ2539" s="20"/>
      <c r="AK2539" s="20"/>
      <c r="AL2539" s="20"/>
      <c r="AM2539" s="20"/>
      <c r="AN2539" s="25">
        <v>348.53800000000001</v>
      </c>
      <c r="AO2539" s="20" t="s">
        <v>207</v>
      </c>
      <c r="AP2539" s="24" t="s">
        <v>208</v>
      </c>
      <c r="AQ2539" s="20">
        <f>AVERAGE(SMALL(AE2539:AI2539,1),SMALL(AE2539:AI2539,2))</f>
        <v>348.53800000000001</v>
      </c>
      <c r="AR2539" s="20" t="str">
        <f>IF(R2539 &lt;=( AVERAGE(SMALL(AE2539:AI2539,1),SMALL(AE2539:AI2539,2))), R2539, "")</f>
        <v/>
      </c>
      <c r="AS2539" s="20" t="e">
        <f>AVERAGE(SMALL(AJ2539:AM2539,1),SMALL(AJ2539:AM2539,2))</f>
        <v>#NUM!</v>
      </c>
      <c r="AT2539" s="20">
        <f>T2539*1.075</f>
        <v>386.38724999999999</v>
      </c>
      <c r="AU2539" s="20" t="e">
        <f>U2539*1.075</f>
        <v>#VALUE!</v>
      </c>
      <c r="AV2539" s="22" t="e">
        <f>MIN(AN2539,AT2539,AU2539)</f>
        <v>#VALUE!</v>
      </c>
      <c r="AW2539" s="20" t="s">
        <v>209</v>
      </c>
      <c r="AX2539" s="20" t="s">
        <v>208</v>
      </c>
      <c r="AY2539" s="25">
        <v>348.53800000000001</v>
      </c>
      <c r="AZ2539" s="27">
        <f>IF(AND(AY2539&gt;0,AY2539&lt;=10),AY2539*0.25,IF(AND(AY2539&gt;10,AY2539&lt;=50),AY2539*0.17,IF(AND(AY2539&gt;10,AY2539&lt;=100),AY2539*0.12,IF(AY2539&gt;100,AY2539*0.1))))</f>
        <v>34.8538</v>
      </c>
      <c r="BA2539" s="3">
        <f>AZ2539+AY2539</f>
        <v>383.39179999999999</v>
      </c>
      <c r="BB2539" s="25">
        <f>BA2539+BA2539*0.08</f>
        <v>414.06314399999997</v>
      </c>
      <c r="BC2539" s="20" t="s">
        <v>12295</v>
      </c>
      <c r="BD2539" s="20"/>
      <c r="BE2539" s="20"/>
      <c r="BF2539" s="20"/>
      <c r="BG2539" s="20"/>
      <c r="BH2539" s="20"/>
      <c r="BI2539" s="20"/>
      <c r="BJ2539" s="20"/>
      <c r="BK2539" s="20"/>
      <c r="BL2539" s="20"/>
      <c r="BM2539" s="20"/>
      <c r="BN2539" s="20"/>
      <c r="BO2539" s="20"/>
      <c r="BP2539" s="20"/>
      <c r="BQ2539" s="20"/>
      <c r="BR2539" s="20"/>
      <c r="BS2539" s="20"/>
      <c r="BT2539" s="20"/>
      <c r="BU2539" s="20"/>
      <c r="BV2539" s="20"/>
      <c r="BW2539" s="20"/>
      <c r="BX2539" s="20"/>
      <c r="BY2539" s="20"/>
      <c r="BZ2539" s="20"/>
      <c r="CA2539" s="20"/>
      <c r="CB2539" s="20"/>
      <c r="CC2539" s="20"/>
      <c r="CD2539" s="20"/>
      <c r="CE2539" s="20"/>
      <c r="CF2539" s="20"/>
      <c r="CG2539" s="20"/>
      <c r="CH2539" s="20"/>
      <c r="CI2539" s="20"/>
      <c r="CJ2539" s="20"/>
      <c r="CK2539" s="20"/>
      <c r="CL2539" s="20"/>
      <c r="CM2539" s="20"/>
      <c r="CN2539" s="20"/>
      <c r="CO2539" s="20"/>
      <c r="CP2539" s="20"/>
      <c r="CQ2539" s="20"/>
      <c r="CR2539" s="20"/>
      <c r="CS2539" s="20"/>
      <c r="CT2539" s="20"/>
      <c r="CU2539" s="20"/>
      <c r="CV2539" s="20"/>
      <c r="CW2539" s="20"/>
      <c r="CX2539" s="20"/>
      <c r="CY2539" s="20"/>
      <c r="CZ2539" s="20"/>
      <c r="DA2539" s="20"/>
      <c r="DB2539" s="20"/>
      <c r="DC2539" s="20"/>
      <c r="DD2539" s="20"/>
      <c r="DE2539" s="20"/>
      <c r="DF2539" s="20"/>
      <c r="DG2539" s="20"/>
      <c r="DH2539" s="20"/>
      <c r="DI2539" s="20"/>
      <c r="DJ2539" s="20"/>
      <c r="DK2539" s="20"/>
      <c r="DL2539" s="20"/>
    </row>
    <row r="2540" spans="1:116" s="84" customFormat="1" ht="30" customHeight="1">
      <c r="A2540" s="82" t="s">
        <v>13113</v>
      </c>
      <c r="B2540" s="5">
        <v>2538</v>
      </c>
      <c r="C2540" s="179">
        <v>5600</v>
      </c>
      <c r="D2540" s="179"/>
      <c r="E2540" s="51" t="s">
        <v>12877</v>
      </c>
      <c r="F2540" s="12" t="s">
        <v>13114</v>
      </c>
      <c r="G2540" s="12" t="s">
        <v>13115</v>
      </c>
      <c r="H2540" s="12" t="s">
        <v>6300</v>
      </c>
      <c r="I2540" s="12" t="s">
        <v>807</v>
      </c>
      <c r="J2540" s="12" t="s">
        <v>13116</v>
      </c>
      <c r="K2540" s="14">
        <v>4</v>
      </c>
      <c r="L2540" s="12" t="s">
        <v>79</v>
      </c>
      <c r="M2540" s="14">
        <v>1</v>
      </c>
      <c r="N2540" s="12" t="s">
        <v>44</v>
      </c>
      <c r="O2540" s="12" t="s">
        <v>13117</v>
      </c>
      <c r="P2540" s="12" t="s">
        <v>13118</v>
      </c>
      <c r="Q2540" s="12" t="s">
        <v>13119</v>
      </c>
      <c r="R2540" s="160">
        <v>3814.64</v>
      </c>
      <c r="S2540" s="79">
        <v>2870.02</v>
      </c>
      <c r="T2540" s="81" t="s">
        <v>13120</v>
      </c>
      <c r="U2540" s="82">
        <v>5157.88</v>
      </c>
      <c r="V2540" s="79">
        <v>2892.4</v>
      </c>
      <c r="W2540" s="79"/>
      <c r="X2540" s="79"/>
      <c r="Y2540" s="79">
        <v>3393.63</v>
      </c>
      <c r="Z2540" s="79"/>
      <c r="AA2540" s="79"/>
      <c r="AB2540" s="79"/>
      <c r="AC2540" s="79"/>
      <c r="AD2540" s="79"/>
      <c r="AE2540" s="83"/>
      <c r="AF2540" s="84">
        <v>3077.27</v>
      </c>
      <c r="AG2540" s="84">
        <v>2698.66</v>
      </c>
      <c r="AH2540" s="84">
        <v>2602.09</v>
      </c>
      <c r="AI2540" s="84">
        <v>3393.63</v>
      </c>
      <c r="AM2540" s="84">
        <v>2481.6999999999998</v>
      </c>
      <c r="AN2540" s="85"/>
      <c r="AP2540" s="83"/>
      <c r="AQ2540" s="84">
        <v>2650.375</v>
      </c>
      <c r="AR2540" s="84" t="s">
        <v>601</v>
      </c>
      <c r="AS2540" s="84" t="e">
        <v>#NUM!</v>
      </c>
      <c r="AT2540" s="84" t="e">
        <v>#REF!</v>
      </c>
      <c r="AU2540" s="84" t="e">
        <v>#VALUE!</v>
      </c>
      <c r="AV2540" s="79" t="e">
        <v>#REF!</v>
      </c>
      <c r="AW2540" s="84" t="s">
        <v>209</v>
      </c>
      <c r="AX2540" s="84" t="s">
        <v>208</v>
      </c>
      <c r="AY2540" s="85">
        <v>2650.375</v>
      </c>
      <c r="AZ2540" s="87">
        <v>265.03750000000002</v>
      </c>
      <c r="BA2540" s="43">
        <v>2915.4124999999999</v>
      </c>
      <c r="BB2540" s="85">
        <v>3148.6455000000001</v>
      </c>
      <c r="BC2540" s="20" t="s">
        <v>12295</v>
      </c>
      <c r="BD2540" s="84" t="s">
        <v>12206</v>
      </c>
      <c r="BE2540" s="88"/>
      <c r="BF2540" s="88"/>
      <c r="BG2540" s="88"/>
      <c r="BH2540" s="88"/>
      <c r="BI2540" s="88"/>
      <c r="BJ2540" s="88"/>
      <c r="BK2540" s="88"/>
      <c r="BL2540" s="88"/>
      <c r="BM2540" s="88"/>
      <c r="BN2540" s="88"/>
      <c r="BO2540" s="88"/>
      <c r="BP2540" s="88"/>
      <c r="BQ2540" s="88"/>
      <c r="BR2540" s="88"/>
      <c r="BS2540" s="88"/>
      <c r="BT2540" s="88"/>
      <c r="BU2540" s="88"/>
      <c r="BV2540" s="88"/>
      <c r="BW2540" s="88"/>
      <c r="BX2540" s="88"/>
      <c r="BY2540" s="88"/>
      <c r="BZ2540" s="88"/>
      <c r="CA2540" s="88"/>
      <c r="CB2540" s="88"/>
      <c r="CC2540" s="88"/>
      <c r="CD2540" s="88"/>
      <c r="CE2540" s="88"/>
      <c r="CF2540" s="88"/>
      <c r="CG2540" s="88"/>
      <c r="CH2540" s="88"/>
      <c r="CI2540" s="88"/>
      <c r="CJ2540" s="88"/>
      <c r="CK2540" s="88"/>
      <c r="CL2540" s="88"/>
      <c r="CM2540" s="88"/>
      <c r="CN2540" s="88"/>
      <c r="CO2540" s="88"/>
      <c r="CP2540" s="88"/>
      <c r="CQ2540" s="88"/>
      <c r="CR2540" s="88"/>
      <c r="CS2540" s="88"/>
      <c r="CT2540" s="88"/>
      <c r="CU2540" s="88"/>
      <c r="CV2540" s="88"/>
      <c r="CW2540" s="88"/>
      <c r="CX2540" s="88"/>
      <c r="CY2540" s="88"/>
      <c r="CZ2540" s="88"/>
      <c r="DA2540" s="88"/>
      <c r="DB2540" s="88"/>
      <c r="DC2540" s="88"/>
      <c r="DD2540" s="88"/>
      <c r="DE2540" s="88"/>
      <c r="DF2540" s="88"/>
      <c r="DG2540" s="88"/>
      <c r="DH2540" s="88"/>
      <c r="DI2540" s="88"/>
      <c r="DJ2540" s="88"/>
      <c r="DK2540" s="88"/>
      <c r="DL2540" s="88"/>
    </row>
    <row r="2541" spans="1:116" s="84" customFormat="1" ht="30" customHeight="1">
      <c r="A2541" s="11" t="s">
        <v>8389</v>
      </c>
      <c r="B2541" s="5">
        <v>2539</v>
      </c>
      <c r="C2541" s="116">
        <v>3750</v>
      </c>
      <c r="D2541" s="116"/>
      <c r="E2541" s="51" t="s">
        <v>8390</v>
      </c>
      <c r="F2541" s="12" t="s">
        <v>8391</v>
      </c>
      <c r="G2541" s="12" t="s">
        <v>3050</v>
      </c>
      <c r="H2541" s="12" t="s">
        <v>8392</v>
      </c>
      <c r="I2541" s="12" t="s">
        <v>1510</v>
      </c>
      <c r="J2541" s="12" t="s">
        <v>8393</v>
      </c>
      <c r="K2541" s="14"/>
      <c r="L2541" s="12"/>
      <c r="M2541" s="14">
        <v>5</v>
      </c>
      <c r="N2541" s="12" t="s">
        <v>44</v>
      </c>
      <c r="O2541" s="12" t="s">
        <v>8394</v>
      </c>
      <c r="P2541" s="12" t="s">
        <v>8395</v>
      </c>
      <c r="Q2541" s="12" t="s">
        <v>8396</v>
      </c>
      <c r="R2541" s="156">
        <v>4.2</v>
      </c>
      <c r="S2541" s="22"/>
      <c r="T2541" s="23">
        <v>3.85</v>
      </c>
      <c r="U2541" s="1">
        <v>3.5</v>
      </c>
      <c r="V2541" s="21">
        <v>2.4300000000000002</v>
      </c>
      <c r="W2541" s="22"/>
      <c r="X2541" s="22"/>
      <c r="Y2541" s="22"/>
      <c r="Z2541" s="22"/>
      <c r="AA2541" s="22"/>
      <c r="AB2541" s="22"/>
      <c r="AC2541" s="22"/>
      <c r="AD2541" s="22"/>
      <c r="AE2541" s="24">
        <v>2.4300000000000002</v>
      </c>
      <c r="AF2541" s="20"/>
      <c r="AG2541" s="20"/>
      <c r="AH2541" s="20"/>
      <c r="AI2541" s="20"/>
      <c r="AJ2541" s="20"/>
      <c r="AK2541" s="20"/>
      <c r="AL2541" s="20"/>
      <c r="AM2541" s="20"/>
      <c r="AN2541" s="25">
        <v>2.4300000000000002</v>
      </c>
      <c r="AO2541" s="20" t="s">
        <v>373</v>
      </c>
      <c r="AP2541" s="24" t="s">
        <v>374</v>
      </c>
      <c r="AQ2541" s="20" t="e">
        <f>AVERAGE(SMALL(AE2541:AI2541,1),SMALL(AE2541:AI2541,2))</f>
        <v>#NUM!</v>
      </c>
      <c r="AR2541" s="20" t="e">
        <f>IF(R2541 &lt;=( AVERAGE(SMALL(AE2541:AI2541,1),SMALL(AE2541:AI2541,2))), R2541, "")</f>
        <v>#NUM!</v>
      </c>
      <c r="AS2541" s="20" t="e">
        <f>AVERAGE(SMALL(AJ2541:AM2541,1),SMALL(AJ2541:AM2541,2))</f>
        <v>#NUM!</v>
      </c>
      <c r="AT2541" s="20">
        <f>T2541*1.075</f>
        <v>4.1387499999999999</v>
      </c>
      <c r="AU2541" s="20">
        <f>U2541*1.075</f>
        <v>3.7624999999999997</v>
      </c>
      <c r="AV2541" s="22">
        <f>MIN(AN2541,AT2541,AU2541)</f>
        <v>2.4300000000000002</v>
      </c>
      <c r="AW2541" s="20" t="s">
        <v>1795</v>
      </c>
      <c r="AX2541" s="20" t="s">
        <v>374</v>
      </c>
      <c r="AY2541" s="25">
        <v>2.4300000000000002</v>
      </c>
      <c r="AZ2541" s="27">
        <f>IF(AND(AY2541&gt;0,AY2541&lt;=10),AY2541*0.25,IF(AND(AY2541&gt;10,AY2541&lt;=50),AY2541*0.17,IF(AND(AY2541&gt;10,AY2541&lt;=100),AY2541*0.12,IF(AY2541&gt;100,AY2541*0.1))))</f>
        <v>0.60750000000000004</v>
      </c>
      <c r="BA2541" s="3">
        <f>AZ2541+AY2541</f>
        <v>3.0375000000000001</v>
      </c>
      <c r="BB2541" s="25">
        <f>BA2541+BA2541*0.08</f>
        <v>3.2805</v>
      </c>
      <c r="BC2541" s="20" t="s">
        <v>12295</v>
      </c>
      <c r="BD2541" s="20"/>
      <c r="BE2541" s="20"/>
      <c r="BF2541" s="20"/>
      <c r="BG2541" s="20"/>
      <c r="BH2541" s="20"/>
      <c r="BI2541" s="20"/>
      <c r="BJ2541" s="20"/>
      <c r="BK2541" s="20"/>
      <c r="BL2541" s="20"/>
      <c r="BM2541" s="20"/>
      <c r="BN2541" s="20"/>
      <c r="BO2541" s="20"/>
      <c r="BP2541" s="20"/>
      <c r="BQ2541" s="20"/>
      <c r="BR2541" s="20"/>
      <c r="BS2541" s="20"/>
      <c r="BT2541" s="20"/>
      <c r="BU2541" s="20"/>
      <c r="BV2541" s="20"/>
      <c r="BW2541" s="20"/>
      <c r="BX2541" s="20"/>
      <c r="BY2541" s="20"/>
      <c r="BZ2541" s="20"/>
      <c r="CA2541" s="20"/>
      <c r="CB2541" s="20"/>
      <c r="CC2541" s="20"/>
      <c r="CD2541" s="20"/>
      <c r="CE2541" s="20"/>
      <c r="CF2541" s="20"/>
      <c r="CG2541" s="20"/>
      <c r="CH2541" s="20"/>
      <c r="CI2541" s="20"/>
      <c r="CJ2541" s="20"/>
      <c r="CK2541" s="20"/>
      <c r="CL2541" s="20"/>
      <c r="CM2541" s="20"/>
      <c r="CN2541" s="20"/>
      <c r="CO2541" s="20"/>
      <c r="CP2541" s="20"/>
      <c r="CQ2541" s="20"/>
      <c r="CR2541" s="20"/>
      <c r="CS2541" s="20"/>
      <c r="CT2541" s="20"/>
      <c r="CU2541" s="20"/>
      <c r="CV2541" s="20"/>
      <c r="CW2541" s="20"/>
      <c r="CX2541" s="20"/>
      <c r="CY2541" s="20"/>
      <c r="CZ2541" s="20"/>
      <c r="DA2541" s="20"/>
      <c r="DB2541" s="20"/>
      <c r="DC2541" s="20"/>
      <c r="DD2541" s="20"/>
      <c r="DE2541" s="20"/>
      <c r="DF2541" s="20"/>
      <c r="DG2541" s="20"/>
      <c r="DH2541" s="20"/>
      <c r="DI2541" s="20"/>
      <c r="DJ2541" s="20"/>
      <c r="DK2541" s="20"/>
      <c r="DL2541" s="20"/>
    </row>
    <row r="2542" spans="1:116" s="84" customFormat="1" ht="30" customHeight="1">
      <c r="A2542" s="4" t="s">
        <v>8397</v>
      </c>
      <c r="B2542" s="5">
        <v>2540</v>
      </c>
      <c r="C2542" s="116">
        <v>15056</v>
      </c>
      <c r="D2542" s="116"/>
      <c r="E2542" s="43" t="s">
        <v>8398</v>
      </c>
      <c r="F2542" s="3" t="s">
        <v>8399</v>
      </c>
      <c r="G2542" s="3" t="s">
        <v>8400</v>
      </c>
      <c r="H2542" s="3" t="s">
        <v>8401</v>
      </c>
      <c r="I2542" s="3" t="s">
        <v>8402</v>
      </c>
      <c r="J2542" s="3" t="s">
        <v>8403</v>
      </c>
      <c r="K2542" s="6">
        <v>50</v>
      </c>
      <c r="L2542" s="3" t="s">
        <v>8404</v>
      </c>
      <c r="M2542" s="6">
        <v>1</v>
      </c>
      <c r="N2542" s="3" t="s">
        <v>44</v>
      </c>
      <c r="O2542" s="3" t="s">
        <v>8405</v>
      </c>
      <c r="P2542" s="3" t="s">
        <v>8406</v>
      </c>
      <c r="Q2542" s="3" t="s">
        <v>8407</v>
      </c>
      <c r="R2542" s="156">
        <v>25.92</v>
      </c>
      <c r="S2542" s="22"/>
      <c r="T2542" s="23"/>
      <c r="U2542" s="1" t="s">
        <v>54</v>
      </c>
      <c r="V2542" s="21"/>
      <c r="W2542" s="22"/>
      <c r="X2542" s="22">
        <v>23.44</v>
      </c>
      <c r="Y2542" s="22"/>
      <c r="Z2542" s="22"/>
      <c r="AA2542" s="22"/>
      <c r="AB2542" s="22"/>
      <c r="AC2542" s="22"/>
      <c r="AD2542" s="22"/>
      <c r="AE2542" s="24"/>
      <c r="AF2542" s="20"/>
      <c r="AG2542" s="20"/>
      <c r="AH2542" s="20"/>
      <c r="AI2542" s="20"/>
      <c r="AJ2542" s="20"/>
      <c r="AK2542" s="20"/>
      <c r="AL2542" s="20"/>
      <c r="AM2542" s="20"/>
      <c r="AN2542" s="25">
        <v>25.92</v>
      </c>
      <c r="AO2542" s="20" t="s">
        <v>47</v>
      </c>
      <c r="AP2542" s="24" t="s">
        <v>48</v>
      </c>
      <c r="AQ2542" s="20" t="e">
        <f>AVERAGE(SMALL(AE2542:AI2542,1),SMALL(AE2542:AI2542,2))</f>
        <v>#NUM!</v>
      </c>
      <c r="AR2542" s="20" t="e">
        <f>IF(R2542 &lt;=( AVERAGE(SMALL(AE2542:AI2542,1),SMALL(AE2542:AI2542,2))), R2542, "")</f>
        <v>#NUM!</v>
      </c>
      <c r="AS2542" s="20" t="e">
        <f>AVERAGE(SMALL(AJ2542:AM2542,1),SMALL(AJ2542:AM2542,2))</f>
        <v>#NUM!</v>
      </c>
      <c r="AT2542" s="20">
        <f>T2542*1.075</f>
        <v>0</v>
      </c>
      <c r="AU2542" s="20" t="e">
        <f>U2542*1.075</f>
        <v>#VALUE!</v>
      </c>
      <c r="AV2542" s="22" t="e">
        <f>MIN(AN2542,AT2542,AU2542)</f>
        <v>#VALUE!</v>
      </c>
      <c r="AW2542" s="26" t="s">
        <v>49</v>
      </c>
      <c r="AX2542" s="20" t="s">
        <v>48</v>
      </c>
      <c r="AY2542" s="25">
        <v>25.92</v>
      </c>
      <c r="AZ2542" s="27">
        <f>IF(AND(AY2542&gt;0,AY2542&lt;=10),AY2542*0.25,IF(AND(AY2542&gt;10,AY2542&lt;=50),AY2542*0.17,IF(AND(AY2542&gt;10,AY2542&lt;=100),AY2542*0.12,IF(AY2542&gt;100,AY2542*0.1))))</f>
        <v>4.4064000000000005</v>
      </c>
      <c r="BA2542" s="3">
        <f>AZ2542+AY2542</f>
        <v>30.326400000000003</v>
      </c>
      <c r="BB2542" s="25">
        <f>BA2542+BA2542*0.08</f>
        <v>32.752512000000003</v>
      </c>
      <c r="BC2542" s="20" t="s">
        <v>12295</v>
      </c>
      <c r="BD2542" s="20"/>
      <c r="BE2542" s="20"/>
      <c r="BF2542" s="20"/>
      <c r="BG2542" s="20"/>
      <c r="BH2542" s="20"/>
      <c r="BI2542" s="20"/>
      <c r="BJ2542" s="20"/>
      <c r="BK2542" s="20"/>
      <c r="BL2542" s="20"/>
      <c r="BM2542" s="20"/>
      <c r="BN2542" s="20"/>
      <c r="BO2542" s="20"/>
      <c r="BP2542" s="20"/>
      <c r="BQ2542" s="20"/>
      <c r="BR2542" s="20"/>
      <c r="BS2542" s="20"/>
      <c r="BT2542" s="20"/>
      <c r="BU2542" s="20"/>
      <c r="BV2542" s="20"/>
      <c r="BW2542" s="20"/>
      <c r="BX2542" s="20"/>
      <c r="BY2542" s="20"/>
      <c r="BZ2542" s="20"/>
      <c r="CA2542" s="20"/>
      <c r="CB2542" s="20"/>
      <c r="CC2542" s="20"/>
      <c r="CD2542" s="20"/>
      <c r="CE2542" s="20"/>
      <c r="CF2542" s="20"/>
      <c r="CG2542" s="20"/>
      <c r="CH2542" s="20"/>
      <c r="CI2542" s="20"/>
      <c r="CJ2542" s="20"/>
      <c r="CK2542" s="20"/>
      <c r="CL2542" s="20"/>
      <c r="CM2542" s="20"/>
      <c r="CN2542" s="20"/>
      <c r="CO2542" s="20"/>
      <c r="CP2542" s="20"/>
      <c r="CQ2542" s="20"/>
      <c r="CR2542" s="20"/>
      <c r="CS2542" s="20"/>
      <c r="CT2542" s="20"/>
      <c r="CU2542" s="20"/>
      <c r="CV2542" s="20"/>
      <c r="CW2542" s="20"/>
      <c r="CX2542" s="20"/>
      <c r="CY2542" s="20"/>
      <c r="CZ2542" s="20"/>
      <c r="DA2542" s="20"/>
      <c r="DB2542" s="20"/>
      <c r="DC2542" s="20"/>
      <c r="DD2542" s="20"/>
      <c r="DE2542" s="20"/>
      <c r="DF2542" s="20"/>
      <c r="DG2542" s="20"/>
      <c r="DH2542" s="20"/>
      <c r="DI2542" s="20"/>
      <c r="DJ2542" s="20"/>
      <c r="DK2542" s="20"/>
      <c r="DL2542" s="20"/>
    </row>
    <row r="2543" spans="1:116" s="84" customFormat="1" ht="30" customHeight="1">
      <c r="A2543" s="4" t="s">
        <v>8397</v>
      </c>
      <c r="B2543" s="5">
        <v>2541</v>
      </c>
      <c r="C2543" s="116">
        <v>16288</v>
      </c>
      <c r="D2543" s="116"/>
      <c r="E2543" s="43" t="s">
        <v>8398</v>
      </c>
      <c r="F2543" s="3" t="s">
        <v>8399</v>
      </c>
      <c r="G2543" s="3" t="s">
        <v>8400</v>
      </c>
      <c r="H2543" s="3" t="s">
        <v>8401</v>
      </c>
      <c r="I2543" s="3" t="s">
        <v>8402</v>
      </c>
      <c r="J2543" s="3" t="s">
        <v>8410</v>
      </c>
      <c r="K2543" s="6">
        <v>40</v>
      </c>
      <c r="L2543" s="3" t="s">
        <v>79</v>
      </c>
      <c r="M2543" s="6">
        <v>1</v>
      </c>
      <c r="N2543" s="3" t="s">
        <v>44</v>
      </c>
      <c r="O2543" s="3" t="s">
        <v>8405</v>
      </c>
      <c r="P2543" s="3" t="s">
        <v>8406</v>
      </c>
      <c r="Q2543" s="3" t="s">
        <v>8411</v>
      </c>
      <c r="R2543" s="156">
        <v>20.399999999999999</v>
      </c>
      <c r="S2543" s="22"/>
      <c r="T2543" s="23"/>
      <c r="U2543" s="1" t="s">
        <v>54</v>
      </c>
      <c r="V2543" s="21"/>
      <c r="W2543" s="22"/>
      <c r="X2543" s="22"/>
      <c r="Y2543" s="22"/>
      <c r="Z2543" s="22"/>
      <c r="AA2543" s="22"/>
      <c r="AB2543" s="22"/>
      <c r="AC2543" s="22"/>
      <c r="AD2543" s="22"/>
      <c r="AE2543" s="24"/>
      <c r="AF2543" s="20"/>
      <c r="AG2543" s="20"/>
      <c r="AH2543" s="20"/>
      <c r="AI2543" s="20"/>
      <c r="AJ2543" s="20"/>
      <c r="AK2543" s="20"/>
      <c r="AL2543" s="20"/>
      <c r="AM2543" s="20"/>
      <c r="AN2543" s="25">
        <v>20.399999999999999</v>
      </c>
      <c r="AO2543" s="20" t="s">
        <v>47</v>
      </c>
      <c r="AP2543" s="24" t="s">
        <v>48</v>
      </c>
      <c r="AQ2543" s="20" t="e">
        <f>AVERAGE(SMALL(AE2543:AI2543,1),SMALL(AE2543:AI2543,2))</f>
        <v>#NUM!</v>
      </c>
      <c r="AR2543" s="20" t="e">
        <f>IF(R2543 &lt;=( AVERAGE(SMALL(AE2543:AI2543,1),SMALL(AE2543:AI2543,2))), R2543, "")</f>
        <v>#NUM!</v>
      </c>
      <c r="AS2543" s="20" t="e">
        <f>AVERAGE(SMALL(AJ2543:AM2543,1),SMALL(AJ2543:AM2543,2))</f>
        <v>#NUM!</v>
      </c>
      <c r="AT2543" s="20">
        <f>T2543*1.075</f>
        <v>0</v>
      </c>
      <c r="AU2543" s="20" t="e">
        <f>U2543*1.075</f>
        <v>#VALUE!</v>
      </c>
      <c r="AV2543" s="22" t="e">
        <f>MIN(AN2543,AT2543,AU2543)</f>
        <v>#VALUE!</v>
      </c>
      <c r="AW2543" s="26" t="s">
        <v>49</v>
      </c>
      <c r="AX2543" s="20" t="s">
        <v>48</v>
      </c>
      <c r="AY2543" s="25">
        <v>20.399999999999999</v>
      </c>
      <c r="AZ2543" s="27">
        <f>IF(AND(AY2543&gt;0,AY2543&lt;=10),AY2543*0.25,IF(AND(AY2543&gt;10,AY2543&lt;=50),AY2543*0.17,IF(AND(AY2543&gt;10,AY2543&lt;=100),AY2543*0.12,IF(AY2543&gt;100,AY2543*0.1))))</f>
        <v>3.468</v>
      </c>
      <c r="BA2543" s="3">
        <f>AZ2543+AY2543</f>
        <v>23.867999999999999</v>
      </c>
      <c r="BB2543" s="25">
        <f>BA2543+BA2543*0.08</f>
        <v>25.777439999999999</v>
      </c>
      <c r="BC2543" s="20" t="s">
        <v>12295</v>
      </c>
      <c r="BD2543" s="20"/>
      <c r="BE2543" s="20"/>
      <c r="BF2543" s="20"/>
      <c r="BG2543" s="20"/>
      <c r="BH2543" s="20"/>
      <c r="BI2543" s="20"/>
      <c r="BJ2543" s="20"/>
      <c r="BK2543" s="20"/>
      <c r="BL2543" s="20"/>
      <c r="BM2543" s="20"/>
      <c r="BN2543" s="20"/>
      <c r="BO2543" s="20"/>
      <c r="BP2543" s="20"/>
      <c r="BQ2543" s="20"/>
      <c r="BR2543" s="20"/>
      <c r="BS2543" s="20"/>
      <c r="BT2543" s="20"/>
      <c r="BU2543" s="20"/>
      <c r="BV2543" s="20"/>
      <c r="BW2543" s="20"/>
      <c r="BX2543" s="20"/>
      <c r="BY2543" s="20"/>
      <c r="BZ2543" s="20"/>
      <c r="CA2543" s="20"/>
      <c r="CB2543" s="20"/>
      <c r="CC2543" s="20"/>
      <c r="CD2543" s="20"/>
      <c r="CE2543" s="20"/>
      <c r="CF2543" s="20"/>
      <c r="CG2543" s="20"/>
      <c r="CH2543" s="20"/>
      <c r="CI2543" s="20"/>
      <c r="CJ2543" s="20"/>
      <c r="CK2543" s="20"/>
      <c r="CL2543" s="20"/>
      <c r="CM2543" s="20"/>
      <c r="CN2543" s="20"/>
      <c r="CO2543" s="20"/>
      <c r="CP2543" s="20"/>
      <c r="CQ2543" s="20"/>
      <c r="CR2543" s="20"/>
      <c r="CS2543" s="20"/>
      <c r="CT2543" s="20"/>
      <c r="CU2543" s="20"/>
      <c r="CV2543" s="20"/>
      <c r="CW2543" s="20"/>
      <c r="CX2543" s="20"/>
      <c r="CY2543" s="20"/>
      <c r="CZ2543" s="20"/>
      <c r="DA2543" s="20"/>
      <c r="DB2543" s="20"/>
      <c r="DC2543" s="20"/>
      <c r="DD2543" s="20"/>
      <c r="DE2543" s="20"/>
      <c r="DF2543" s="20"/>
      <c r="DG2543" s="20"/>
      <c r="DH2543" s="20"/>
      <c r="DI2543" s="20"/>
      <c r="DJ2543" s="20"/>
      <c r="DK2543" s="20"/>
      <c r="DL2543" s="20"/>
    </row>
    <row r="2544" spans="1:116" s="84" customFormat="1" ht="30" customHeight="1">
      <c r="A2544" s="4" t="s">
        <v>8397</v>
      </c>
      <c r="B2544" s="5">
        <v>2542</v>
      </c>
      <c r="C2544" s="116">
        <v>16292</v>
      </c>
      <c r="D2544" s="116"/>
      <c r="E2544" s="43" t="s">
        <v>8398</v>
      </c>
      <c r="F2544" s="3" t="s">
        <v>8399</v>
      </c>
      <c r="G2544" s="3" t="s">
        <v>8400</v>
      </c>
      <c r="H2544" s="3" t="s">
        <v>8401</v>
      </c>
      <c r="I2544" s="3" t="s">
        <v>8402</v>
      </c>
      <c r="J2544" s="3" t="s">
        <v>8408</v>
      </c>
      <c r="K2544" s="6">
        <v>10</v>
      </c>
      <c r="L2544" s="3" t="s">
        <v>8404</v>
      </c>
      <c r="M2544" s="6">
        <v>1</v>
      </c>
      <c r="N2544" s="3" t="s">
        <v>44</v>
      </c>
      <c r="O2544" s="3" t="s">
        <v>8405</v>
      </c>
      <c r="P2544" s="3" t="s">
        <v>8406</v>
      </c>
      <c r="Q2544" s="3" t="s">
        <v>8409</v>
      </c>
      <c r="R2544" s="156">
        <v>5.04</v>
      </c>
      <c r="S2544" s="22"/>
      <c r="T2544" s="23"/>
      <c r="U2544" s="1" t="s">
        <v>54</v>
      </c>
      <c r="V2544" s="21"/>
      <c r="W2544" s="22"/>
      <c r="X2544" s="22"/>
      <c r="Y2544" s="22"/>
      <c r="Z2544" s="22"/>
      <c r="AA2544" s="22"/>
      <c r="AB2544" s="22"/>
      <c r="AC2544" s="22"/>
      <c r="AD2544" s="22"/>
      <c r="AE2544" s="24"/>
      <c r="AF2544" s="20"/>
      <c r="AG2544" s="20"/>
      <c r="AH2544" s="20"/>
      <c r="AI2544" s="20"/>
      <c r="AJ2544" s="20"/>
      <c r="AK2544" s="20"/>
      <c r="AL2544" s="20"/>
      <c r="AM2544" s="20"/>
      <c r="AN2544" s="25">
        <v>5.04</v>
      </c>
      <c r="AO2544" s="20" t="s">
        <v>47</v>
      </c>
      <c r="AP2544" s="24" t="s">
        <v>48</v>
      </c>
      <c r="AQ2544" s="20" t="e">
        <f>AVERAGE(SMALL(AE2544:AI2544,1),SMALL(AE2544:AI2544,2))</f>
        <v>#NUM!</v>
      </c>
      <c r="AR2544" s="20" t="e">
        <f>IF(R2544 &lt;=( AVERAGE(SMALL(AE2544:AI2544,1),SMALL(AE2544:AI2544,2))), R2544, "")</f>
        <v>#NUM!</v>
      </c>
      <c r="AS2544" s="20" t="e">
        <f>AVERAGE(SMALL(AJ2544:AM2544,1),SMALL(AJ2544:AM2544,2))</f>
        <v>#NUM!</v>
      </c>
      <c r="AT2544" s="20">
        <f>T2544*1.075</f>
        <v>0</v>
      </c>
      <c r="AU2544" s="20" t="e">
        <f>U2544*1.075</f>
        <v>#VALUE!</v>
      </c>
      <c r="AV2544" s="22" t="e">
        <f>MIN(AN2544,AT2544,AU2544)</f>
        <v>#VALUE!</v>
      </c>
      <c r="AW2544" s="26" t="s">
        <v>49</v>
      </c>
      <c r="AX2544" s="20" t="s">
        <v>48</v>
      </c>
      <c r="AY2544" s="25">
        <v>5.04</v>
      </c>
      <c r="AZ2544" s="27">
        <f>IF(AND(AY2544&gt;0,AY2544&lt;=10),AY2544*0.25,IF(AND(AY2544&gt;10,AY2544&lt;=50),AY2544*0.17,IF(AND(AY2544&gt;10,AY2544&lt;=100),AY2544*0.12,IF(AY2544&gt;100,AY2544*0.1))))</f>
        <v>1.26</v>
      </c>
      <c r="BA2544" s="3">
        <f>AZ2544+AY2544</f>
        <v>6.3</v>
      </c>
      <c r="BB2544" s="25">
        <f>BA2544+BA2544*0.08</f>
        <v>6.8040000000000003</v>
      </c>
      <c r="BC2544" s="20" t="s">
        <v>12295</v>
      </c>
      <c r="BD2544" s="20"/>
      <c r="BE2544" s="20"/>
      <c r="BF2544" s="20"/>
      <c r="BG2544" s="20"/>
      <c r="BH2544" s="20"/>
      <c r="BI2544" s="20"/>
      <c r="BJ2544" s="20"/>
      <c r="BK2544" s="20"/>
      <c r="BL2544" s="20"/>
      <c r="BM2544" s="20"/>
      <c r="BN2544" s="20"/>
      <c r="BO2544" s="20"/>
      <c r="BP2544" s="20"/>
      <c r="BQ2544" s="20"/>
      <c r="BR2544" s="20"/>
      <c r="BS2544" s="20"/>
      <c r="BT2544" s="20"/>
      <c r="BU2544" s="20"/>
      <c r="BV2544" s="20"/>
      <c r="BW2544" s="20"/>
      <c r="BX2544" s="20"/>
      <c r="BY2544" s="20"/>
      <c r="BZ2544" s="20"/>
      <c r="CA2544" s="20"/>
      <c r="CB2544" s="20"/>
      <c r="CC2544" s="20"/>
      <c r="CD2544" s="20"/>
      <c r="CE2544" s="20"/>
      <c r="CF2544" s="20"/>
      <c r="CG2544" s="20"/>
      <c r="CH2544" s="20"/>
      <c r="CI2544" s="20"/>
      <c r="CJ2544" s="20"/>
      <c r="CK2544" s="20"/>
      <c r="CL2544" s="20"/>
      <c r="CM2544" s="20"/>
      <c r="CN2544" s="20"/>
      <c r="CO2544" s="20"/>
      <c r="CP2544" s="20"/>
      <c r="CQ2544" s="20"/>
      <c r="CR2544" s="20"/>
      <c r="CS2544" s="20"/>
      <c r="CT2544" s="20"/>
      <c r="CU2544" s="20"/>
      <c r="CV2544" s="20"/>
      <c r="CW2544" s="20"/>
      <c r="CX2544" s="20"/>
      <c r="CY2544" s="20"/>
      <c r="CZ2544" s="20"/>
      <c r="DA2544" s="20"/>
      <c r="DB2544" s="20"/>
      <c r="DC2544" s="20"/>
      <c r="DD2544" s="20"/>
      <c r="DE2544" s="20"/>
      <c r="DF2544" s="20"/>
      <c r="DG2544" s="20"/>
      <c r="DH2544" s="20"/>
      <c r="DI2544" s="20"/>
      <c r="DJ2544" s="20"/>
      <c r="DK2544" s="20"/>
      <c r="DL2544" s="20"/>
    </row>
    <row r="2545" spans="1:116" s="89" customFormat="1" ht="30" customHeight="1">
      <c r="A2545" s="4" t="s">
        <v>8397</v>
      </c>
      <c r="B2545" s="5">
        <v>2543</v>
      </c>
      <c r="C2545" s="116">
        <v>17936</v>
      </c>
      <c r="D2545" s="116"/>
      <c r="E2545" s="43" t="s">
        <v>8398</v>
      </c>
      <c r="F2545" s="3" t="s">
        <v>8399</v>
      </c>
      <c r="G2545" s="3" t="s">
        <v>8400</v>
      </c>
      <c r="H2545" s="3" t="s">
        <v>8412</v>
      </c>
      <c r="I2545" s="3" t="s">
        <v>8402</v>
      </c>
      <c r="J2545" s="3" t="s">
        <v>8413</v>
      </c>
      <c r="K2545" s="6">
        <v>3</v>
      </c>
      <c r="L2545" s="3" t="s">
        <v>8404</v>
      </c>
      <c r="M2545" s="6">
        <v>1</v>
      </c>
      <c r="N2545" s="3" t="s">
        <v>44</v>
      </c>
      <c r="O2545" s="3" t="s">
        <v>8405</v>
      </c>
      <c r="P2545" s="3" t="s">
        <v>8414</v>
      </c>
      <c r="Q2545" s="3" t="s">
        <v>8415</v>
      </c>
      <c r="R2545" s="156">
        <v>1.56</v>
      </c>
      <c r="S2545" s="22"/>
      <c r="T2545" s="23"/>
      <c r="U2545" s="1" t="s">
        <v>54</v>
      </c>
      <c r="V2545" s="21"/>
      <c r="W2545" s="22"/>
      <c r="X2545" s="22"/>
      <c r="Y2545" s="22"/>
      <c r="Z2545" s="22"/>
      <c r="AA2545" s="22"/>
      <c r="AB2545" s="22"/>
      <c r="AC2545" s="22"/>
      <c r="AD2545" s="22"/>
      <c r="AE2545" s="24"/>
      <c r="AF2545" s="20"/>
      <c r="AG2545" s="20"/>
      <c r="AH2545" s="20"/>
      <c r="AI2545" s="20"/>
      <c r="AJ2545" s="20"/>
      <c r="AK2545" s="20"/>
      <c r="AL2545" s="20"/>
      <c r="AM2545" s="20"/>
      <c r="AN2545" s="25">
        <v>1.56</v>
      </c>
      <c r="AO2545" s="20" t="s">
        <v>47</v>
      </c>
      <c r="AP2545" s="24" t="s">
        <v>48</v>
      </c>
      <c r="AQ2545" s="20" t="e">
        <f>AVERAGE(SMALL(AE2545:AI2545,1),SMALL(AE2545:AI2545,2))</f>
        <v>#NUM!</v>
      </c>
      <c r="AR2545" s="20" t="e">
        <f>IF(R2545 &lt;=( AVERAGE(SMALL(AE2545:AI2545,1),SMALL(AE2545:AI2545,2))), R2545, "")</f>
        <v>#NUM!</v>
      </c>
      <c r="AS2545" s="20" t="e">
        <f>AVERAGE(SMALL(AJ2545:AM2545,1),SMALL(AJ2545:AM2545,2))</f>
        <v>#NUM!</v>
      </c>
      <c r="AT2545" s="20">
        <f>T2545*1.075</f>
        <v>0</v>
      </c>
      <c r="AU2545" s="20" t="e">
        <f>U2545*1.075</f>
        <v>#VALUE!</v>
      </c>
      <c r="AV2545" s="22" t="e">
        <f>MIN(AN2545,AT2545,AU2545)</f>
        <v>#VALUE!</v>
      </c>
      <c r="AW2545" s="26" t="s">
        <v>49</v>
      </c>
      <c r="AX2545" s="20" t="s">
        <v>48</v>
      </c>
      <c r="AY2545" s="25">
        <v>1.56</v>
      </c>
      <c r="AZ2545" s="27">
        <f>IF(AND(AY2545&gt;0,AY2545&lt;=10),AY2545*0.25,IF(AND(AY2545&gt;10,AY2545&lt;=50),AY2545*0.17,IF(AND(AY2545&gt;10,AY2545&lt;=100),AY2545*0.12,IF(AY2545&gt;100,AY2545*0.1))))</f>
        <v>0.39</v>
      </c>
      <c r="BA2545" s="3">
        <f>AZ2545+AY2545</f>
        <v>1.9500000000000002</v>
      </c>
      <c r="BB2545" s="25">
        <f>BA2545+BA2545*0.08</f>
        <v>2.1060000000000003</v>
      </c>
      <c r="BC2545" s="20" t="s">
        <v>12295</v>
      </c>
      <c r="BD2545" s="20"/>
      <c r="BE2545" s="20"/>
      <c r="BF2545" s="20"/>
      <c r="BG2545" s="20"/>
      <c r="BH2545" s="20"/>
      <c r="BI2545" s="20"/>
      <c r="BJ2545" s="20"/>
      <c r="BK2545" s="20"/>
      <c r="BL2545" s="20"/>
      <c r="BM2545" s="20"/>
      <c r="BN2545" s="20"/>
      <c r="BO2545" s="20"/>
      <c r="BP2545" s="20"/>
      <c r="BQ2545" s="20"/>
      <c r="BR2545" s="20"/>
      <c r="BS2545" s="20"/>
      <c r="BT2545" s="20"/>
      <c r="BU2545" s="20"/>
      <c r="BV2545" s="20"/>
      <c r="BW2545" s="20"/>
      <c r="BX2545" s="20"/>
      <c r="BY2545" s="20"/>
      <c r="BZ2545" s="20"/>
      <c r="CA2545" s="20"/>
      <c r="CB2545" s="20"/>
      <c r="CC2545" s="20"/>
      <c r="CD2545" s="20"/>
      <c r="CE2545" s="20"/>
      <c r="CF2545" s="20"/>
      <c r="CG2545" s="20"/>
      <c r="CH2545" s="20"/>
      <c r="CI2545" s="20"/>
      <c r="CJ2545" s="20"/>
      <c r="CK2545" s="20"/>
      <c r="CL2545" s="20"/>
      <c r="CM2545" s="20"/>
      <c r="CN2545" s="20"/>
      <c r="CO2545" s="20"/>
      <c r="CP2545" s="20"/>
      <c r="CQ2545" s="20"/>
      <c r="CR2545" s="20"/>
      <c r="CS2545" s="20"/>
      <c r="CT2545" s="20"/>
      <c r="CU2545" s="20"/>
      <c r="CV2545" s="20"/>
      <c r="CW2545" s="20"/>
      <c r="CX2545" s="20"/>
      <c r="CY2545" s="20"/>
      <c r="CZ2545" s="20"/>
      <c r="DA2545" s="20"/>
      <c r="DB2545" s="20"/>
      <c r="DC2545" s="20"/>
      <c r="DD2545" s="20"/>
      <c r="DE2545" s="20"/>
      <c r="DF2545" s="20"/>
      <c r="DG2545" s="20"/>
      <c r="DH2545" s="20"/>
      <c r="DI2545" s="20"/>
      <c r="DJ2545" s="20"/>
      <c r="DK2545" s="20"/>
      <c r="DL2545" s="20"/>
    </row>
    <row r="2546" spans="1:116" s="84" customFormat="1" ht="30" customHeight="1">
      <c r="A2546" s="4" t="s">
        <v>8397</v>
      </c>
      <c r="B2546" s="5">
        <v>2544</v>
      </c>
      <c r="C2546" s="116">
        <v>17938</v>
      </c>
      <c r="D2546" s="116"/>
      <c r="E2546" s="43" t="s">
        <v>8398</v>
      </c>
      <c r="F2546" s="3" t="s">
        <v>8399</v>
      </c>
      <c r="G2546" s="3" t="s">
        <v>8400</v>
      </c>
      <c r="H2546" s="3" t="s">
        <v>8412</v>
      </c>
      <c r="I2546" s="3" t="s">
        <v>8402</v>
      </c>
      <c r="J2546" s="3" t="s">
        <v>8416</v>
      </c>
      <c r="K2546" s="6">
        <v>5</v>
      </c>
      <c r="L2546" s="3" t="s">
        <v>8404</v>
      </c>
      <c r="M2546" s="6">
        <v>1</v>
      </c>
      <c r="N2546" s="3" t="s">
        <v>44</v>
      </c>
      <c r="O2546" s="3" t="s">
        <v>8405</v>
      </c>
      <c r="P2546" s="3" t="s">
        <v>8414</v>
      </c>
      <c r="Q2546" s="3" t="s">
        <v>8417</v>
      </c>
      <c r="R2546" s="156">
        <v>2.59</v>
      </c>
      <c r="S2546" s="22"/>
      <c r="T2546" s="23"/>
      <c r="U2546" s="1" t="s">
        <v>54</v>
      </c>
      <c r="V2546" s="21"/>
      <c r="W2546" s="22"/>
      <c r="X2546" s="22"/>
      <c r="Y2546" s="22"/>
      <c r="Z2546" s="22"/>
      <c r="AA2546" s="22"/>
      <c r="AB2546" s="22"/>
      <c r="AC2546" s="22"/>
      <c r="AD2546" s="22"/>
      <c r="AE2546" s="24"/>
      <c r="AF2546" s="20"/>
      <c r="AG2546" s="20"/>
      <c r="AH2546" s="20"/>
      <c r="AI2546" s="20"/>
      <c r="AJ2546" s="20"/>
      <c r="AK2546" s="20"/>
      <c r="AL2546" s="20"/>
      <c r="AM2546" s="20"/>
      <c r="AN2546" s="25">
        <v>2.59</v>
      </c>
      <c r="AO2546" s="20" t="s">
        <v>47</v>
      </c>
      <c r="AP2546" s="24" t="s">
        <v>48</v>
      </c>
      <c r="AQ2546" s="20" t="e">
        <f>AVERAGE(SMALL(AE2546:AI2546,1),SMALL(AE2546:AI2546,2))</f>
        <v>#NUM!</v>
      </c>
      <c r="AR2546" s="20" t="e">
        <f>IF(R2546 &lt;=( AVERAGE(SMALL(AE2546:AI2546,1),SMALL(AE2546:AI2546,2))), R2546, "")</f>
        <v>#NUM!</v>
      </c>
      <c r="AS2546" s="20" t="e">
        <f>AVERAGE(SMALL(AJ2546:AM2546,1),SMALL(AJ2546:AM2546,2))</f>
        <v>#NUM!</v>
      </c>
      <c r="AT2546" s="20">
        <f>T2546*1.075</f>
        <v>0</v>
      </c>
      <c r="AU2546" s="20" t="e">
        <f>U2546*1.075</f>
        <v>#VALUE!</v>
      </c>
      <c r="AV2546" s="22" t="e">
        <f>MIN(AN2546,AT2546,AU2546)</f>
        <v>#VALUE!</v>
      </c>
      <c r="AW2546" s="26" t="s">
        <v>49</v>
      </c>
      <c r="AX2546" s="20" t="s">
        <v>48</v>
      </c>
      <c r="AY2546" s="25">
        <v>2.59</v>
      </c>
      <c r="AZ2546" s="27">
        <f>IF(AND(AY2546&gt;0,AY2546&lt;=10),AY2546*0.25,IF(AND(AY2546&gt;10,AY2546&lt;=50),AY2546*0.17,IF(AND(AY2546&gt;10,AY2546&lt;=100),AY2546*0.12,IF(AY2546&gt;100,AY2546*0.1))))</f>
        <v>0.64749999999999996</v>
      </c>
      <c r="BA2546" s="3">
        <f>AZ2546+AY2546</f>
        <v>3.2374999999999998</v>
      </c>
      <c r="BB2546" s="25">
        <f>BA2546+BA2546*0.08</f>
        <v>3.4964999999999997</v>
      </c>
      <c r="BC2546" s="20" t="s">
        <v>12295</v>
      </c>
      <c r="BD2546" s="20"/>
      <c r="BE2546" s="20"/>
      <c r="BF2546" s="20"/>
      <c r="BG2546" s="20"/>
      <c r="BH2546" s="20"/>
      <c r="BI2546" s="20"/>
      <c r="BJ2546" s="20"/>
      <c r="BK2546" s="20"/>
      <c r="BL2546" s="20"/>
      <c r="BM2546" s="20"/>
      <c r="BN2546" s="20"/>
      <c r="BO2546" s="20"/>
      <c r="BP2546" s="20"/>
      <c r="BQ2546" s="20"/>
      <c r="BR2546" s="20"/>
      <c r="BS2546" s="20"/>
      <c r="BT2546" s="20"/>
      <c r="BU2546" s="20"/>
      <c r="BV2546" s="20"/>
      <c r="BW2546" s="20"/>
      <c r="BX2546" s="20"/>
      <c r="BY2546" s="20"/>
      <c r="BZ2546" s="20"/>
      <c r="CA2546" s="20"/>
      <c r="CB2546" s="20"/>
      <c r="CC2546" s="20"/>
      <c r="CD2546" s="20"/>
      <c r="CE2546" s="20"/>
      <c r="CF2546" s="20"/>
      <c r="CG2546" s="20"/>
      <c r="CH2546" s="20"/>
      <c r="CI2546" s="20"/>
      <c r="CJ2546" s="20"/>
      <c r="CK2546" s="20"/>
      <c r="CL2546" s="20"/>
      <c r="CM2546" s="20"/>
      <c r="CN2546" s="20"/>
      <c r="CO2546" s="20"/>
      <c r="CP2546" s="20"/>
      <c r="CQ2546" s="20"/>
      <c r="CR2546" s="20"/>
      <c r="CS2546" s="20"/>
      <c r="CT2546" s="20"/>
      <c r="CU2546" s="20"/>
      <c r="CV2546" s="20"/>
      <c r="CW2546" s="20"/>
      <c r="CX2546" s="20"/>
      <c r="CY2546" s="20"/>
      <c r="CZ2546" s="20"/>
      <c r="DA2546" s="20"/>
      <c r="DB2546" s="20"/>
      <c r="DC2546" s="20"/>
      <c r="DD2546" s="20"/>
      <c r="DE2546" s="20"/>
      <c r="DF2546" s="20"/>
      <c r="DG2546" s="20"/>
      <c r="DH2546" s="20"/>
      <c r="DI2546" s="20"/>
      <c r="DJ2546" s="20"/>
      <c r="DK2546" s="20"/>
      <c r="DL2546" s="20"/>
    </row>
    <row r="2547" spans="1:116" s="84" customFormat="1" ht="30" customHeight="1">
      <c r="A2547" s="4" t="s">
        <v>8418</v>
      </c>
      <c r="B2547" s="5">
        <v>2545</v>
      </c>
      <c r="C2547" s="116">
        <v>17517</v>
      </c>
      <c r="D2547" s="116"/>
      <c r="E2547" s="43" t="s">
        <v>8398</v>
      </c>
      <c r="F2547" s="3" t="s">
        <v>8431</v>
      </c>
      <c r="G2547" s="3" t="s">
        <v>8400</v>
      </c>
      <c r="H2547" s="3" t="s">
        <v>8401</v>
      </c>
      <c r="I2547" s="3" t="s">
        <v>8422</v>
      </c>
      <c r="J2547" s="3" t="s">
        <v>8434</v>
      </c>
      <c r="K2547" s="6">
        <v>10</v>
      </c>
      <c r="L2547" s="3" t="s">
        <v>8435</v>
      </c>
      <c r="M2547" s="6">
        <v>1</v>
      </c>
      <c r="N2547" s="3" t="s">
        <v>44</v>
      </c>
      <c r="O2547" s="3" t="s">
        <v>8425</v>
      </c>
      <c r="P2547" s="3" t="s">
        <v>8436</v>
      </c>
      <c r="Q2547" s="3" t="s">
        <v>8437</v>
      </c>
      <c r="R2547" s="156">
        <v>7066.55</v>
      </c>
      <c r="S2547" s="22"/>
      <c r="T2547" s="23"/>
      <c r="U2547" s="1" t="s">
        <v>54</v>
      </c>
      <c r="V2547" s="21">
        <v>5923</v>
      </c>
      <c r="W2547" s="22">
        <v>10828.82</v>
      </c>
      <c r="X2547" s="22">
        <v>8209.6</v>
      </c>
      <c r="Y2547" s="22"/>
      <c r="Z2547" s="22"/>
      <c r="AA2547" s="22"/>
      <c r="AB2547" s="22"/>
      <c r="AC2547" s="22"/>
      <c r="AD2547" s="22"/>
      <c r="AE2547" s="24">
        <v>5923</v>
      </c>
      <c r="AF2547" s="20"/>
      <c r="AG2547" s="20"/>
      <c r="AH2547" s="20"/>
      <c r="AI2547" s="20"/>
      <c r="AJ2547" s="20"/>
      <c r="AK2547" s="20"/>
      <c r="AL2547" s="20"/>
      <c r="AM2547" s="20"/>
      <c r="AN2547" s="25">
        <v>7066.55</v>
      </c>
      <c r="AO2547" s="20" t="s">
        <v>47</v>
      </c>
      <c r="AP2547" s="24" t="s">
        <v>48</v>
      </c>
      <c r="AQ2547" s="20" t="e">
        <f>AVERAGE(SMALL(AE2547:AI2547,1),SMALL(AE2547:AI2547,2))</f>
        <v>#NUM!</v>
      </c>
      <c r="AR2547" s="20" t="e">
        <f>IF(R2547 &lt;=( AVERAGE(SMALL(AE2547:AI2547,1),SMALL(AE2547:AI2547,2))), R2547, "")</f>
        <v>#NUM!</v>
      </c>
      <c r="AS2547" s="20" t="e">
        <f>AVERAGE(SMALL(AJ2547:AM2547,1),SMALL(AJ2547:AM2547,2))</f>
        <v>#NUM!</v>
      </c>
      <c r="AT2547" s="20">
        <f>T2547*1.075</f>
        <v>0</v>
      </c>
      <c r="AU2547" s="20" t="e">
        <f>U2547*1.075</f>
        <v>#VALUE!</v>
      </c>
      <c r="AV2547" s="22" t="e">
        <f>MIN(AN2547,AT2547,AU2547)</f>
        <v>#VALUE!</v>
      </c>
      <c r="AW2547" s="26" t="s">
        <v>49</v>
      </c>
      <c r="AX2547" s="20" t="s">
        <v>48</v>
      </c>
      <c r="AY2547" s="25">
        <v>7066.55</v>
      </c>
      <c r="AZ2547" s="27">
        <f>IF(AND(AY2547&gt;0,AY2547&lt;=10),AY2547*0.25,IF(AND(AY2547&gt;10,AY2547&lt;=50),AY2547*0.17,IF(AND(AY2547&gt;10,AY2547&lt;=100),AY2547*0.12,IF(AY2547&gt;100,AY2547*0.1))))</f>
        <v>706.65500000000009</v>
      </c>
      <c r="BA2547" s="3">
        <f>AZ2547+AY2547</f>
        <v>7773.2049999999999</v>
      </c>
      <c r="BB2547" s="25">
        <f>BA2547+BA2547*0.08</f>
        <v>8395.0614000000005</v>
      </c>
      <c r="BC2547" s="20" t="s">
        <v>12295</v>
      </c>
      <c r="BD2547" s="20"/>
      <c r="BE2547" s="20"/>
      <c r="BF2547" s="20"/>
      <c r="BG2547" s="20"/>
      <c r="BH2547" s="20"/>
      <c r="BI2547" s="20"/>
      <c r="BJ2547" s="20"/>
      <c r="BK2547" s="20"/>
      <c r="BL2547" s="20"/>
      <c r="BM2547" s="20"/>
      <c r="BN2547" s="20"/>
      <c r="BO2547" s="20"/>
      <c r="BP2547" s="20"/>
      <c r="BQ2547" s="20"/>
      <c r="BR2547" s="20"/>
      <c r="BS2547" s="20"/>
      <c r="BT2547" s="20"/>
      <c r="BU2547" s="20"/>
      <c r="BV2547" s="20"/>
      <c r="BW2547" s="20"/>
      <c r="BX2547" s="20"/>
      <c r="BY2547" s="20"/>
      <c r="BZ2547" s="20"/>
      <c r="CA2547" s="20"/>
      <c r="CB2547" s="20"/>
      <c r="CC2547" s="20"/>
      <c r="CD2547" s="20"/>
      <c r="CE2547" s="20"/>
      <c r="CF2547" s="20"/>
      <c r="CG2547" s="20"/>
      <c r="CH2547" s="20"/>
      <c r="CI2547" s="20"/>
      <c r="CJ2547" s="20"/>
      <c r="CK2547" s="20"/>
      <c r="CL2547" s="20"/>
      <c r="CM2547" s="20"/>
      <c r="CN2547" s="20"/>
      <c r="CO2547" s="20"/>
      <c r="CP2547" s="20"/>
      <c r="CQ2547" s="20"/>
      <c r="CR2547" s="20"/>
      <c r="CS2547" s="20"/>
      <c r="CT2547" s="20"/>
      <c r="CU2547" s="20"/>
      <c r="CV2547" s="20"/>
      <c r="CW2547" s="20"/>
      <c r="CX2547" s="20"/>
      <c r="CY2547" s="20"/>
      <c r="CZ2547" s="20"/>
      <c r="DA2547" s="20"/>
      <c r="DB2547" s="20"/>
      <c r="DC2547" s="20"/>
      <c r="DD2547" s="20"/>
      <c r="DE2547" s="20"/>
      <c r="DF2547" s="20"/>
      <c r="DG2547" s="20"/>
      <c r="DH2547" s="20"/>
      <c r="DI2547" s="20"/>
      <c r="DJ2547" s="20"/>
      <c r="DK2547" s="20"/>
      <c r="DL2547" s="20"/>
    </row>
    <row r="2548" spans="1:116" s="89" customFormat="1" ht="30" customHeight="1">
      <c r="A2548" s="4" t="s">
        <v>8418</v>
      </c>
      <c r="B2548" s="5">
        <v>2546</v>
      </c>
      <c r="C2548" s="116">
        <v>5567</v>
      </c>
      <c r="D2548" s="116"/>
      <c r="E2548" s="43" t="s">
        <v>8398</v>
      </c>
      <c r="F2548" s="3" t="s">
        <v>8431</v>
      </c>
      <c r="G2548" s="3" t="s">
        <v>8400</v>
      </c>
      <c r="H2548" s="3" t="s">
        <v>8401</v>
      </c>
      <c r="I2548" s="3" t="s">
        <v>8402</v>
      </c>
      <c r="J2548" s="3" t="s">
        <v>8438</v>
      </c>
      <c r="K2548" s="6">
        <v>40</v>
      </c>
      <c r="L2548" s="3" t="s">
        <v>79</v>
      </c>
      <c r="M2548" s="6">
        <v>1</v>
      </c>
      <c r="N2548" s="3" t="s">
        <v>44</v>
      </c>
      <c r="O2548" s="3" t="s">
        <v>8425</v>
      </c>
      <c r="P2548" s="3" t="s">
        <v>8426</v>
      </c>
      <c r="Q2548" s="3" t="s">
        <v>8439</v>
      </c>
      <c r="R2548" s="156">
        <v>21.79</v>
      </c>
      <c r="S2548" s="22"/>
      <c r="T2548" s="23">
        <v>37.479999999999997</v>
      </c>
      <c r="U2548" s="1">
        <v>9.35</v>
      </c>
      <c r="V2548" s="21">
        <v>21.25</v>
      </c>
      <c r="W2548" s="22"/>
      <c r="X2548" s="22">
        <v>22.32</v>
      </c>
      <c r="Y2548" s="22"/>
      <c r="Z2548" s="22"/>
      <c r="AA2548" s="22"/>
      <c r="AB2548" s="22"/>
      <c r="AC2548" s="22"/>
      <c r="AD2548" s="22"/>
      <c r="AE2548" s="24">
        <v>21.25</v>
      </c>
      <c r="AF2548" s="20"/>
      <c r="AG2548" s="20"/>
      <c r="AH2548" s="20"/>
      <c r="AI2548" s="20"/>
      <c r="AJ2548" s="20"/>
      <c r="AK2548" s="20"/>
      <c r="AL2548" s="20"/>
      <c r="AM2548" s="20"/>
      <c r="AN2548" s="25">
        <v>21.79</v>
      </c>
      <c r="AO2548" s="20" t="s">
        <v>47</v>
      </c>
      <c r="AP2548" s="24" t="s">
        <v>48</v>
      </c>
      <c r="AQ2548" s="20" t="e">
        <f>AVERAGE(SMALL(AE2548:AI2548,1),SMALL(AE2548:AI2548,2))</f>
        <v>#NUM!</v>
      </c>
      <c r="AR2548" s="20" t="e">
        <f>IF(R2548 &lt;=( AVERAGE(SMALL(AE2548:AI2548,1),SMALL(AE2548:AI2548,2))), R2548, "")</f>
        <v>#NUM!</v>
      </c>
      <c r="AS2548" s="20" t="e">
        <f>AVERAGE(SMALL(AJ2548:AM2548,1),SMALL(AJ2548:AM2548,2))</f>
        <v>#NUM!</v>
      </c>
      <c r="AT2548" s="20">
        <f>T2548*1.075</f>
        <v>40.290999999999997</v>
      </c>
      <c r="AU2548" s="20">
        <f>U2548*1.075</f>
        <v>10.05125</v>
      </c>
      <c r="AV2548" s="22">
        <f>MIN(AN2548,AT2548,AU2548)</f>
        <v>10.05125</v>
      </c>
      <c r="AW2548" s="20" t="s">
        <v>71</v>
      </c>
      <c r="AX2548" s="20" t="s">
        <v>72</v>
      </c>
      <c r="AY2548" s="25">
        <v>10.050000000000001</v>
      </c>
      <c r="AZ2548" s="27">
        <f>IF(AND(AY2548&gt;0,AY2548&lt;=10),AY2548*0.25,IF(AND(AY2548&gt;10,AY2548&lt;=50),AY2548*0.17,IF(AND(AY2548&gt;10,AY2548&lt;=100),AY2548*0.12,IF(AY2548&gt;100,AY2548*0.1))))</f>
        <v>1.7085000000000004</v>
      </c>
      <c r="BA2548" s="3">
        <f>AZ2548+AY2548</f>
        <v>11.758500000000002</v>
      </c>
      <c r="BB2548" s="25">
        <f>BA2548+BA2548*0.08</f>
        <v>12.699180000000002</v>
      </c>
      <c r="BC2548" s="20" t="s">
        <v>12295</v>
      </c>
      <c r="BD2548" s="20"/>
      <c r="BE2548" s="20"/>
      <c r="BF2548" s="20"/>
      <c r="BG2548" s="20"/>
      <c r="BH2548" s="20"/>
      <c r="BI2548" s="20"/>
      <c r="BJ2548" s="20"/>
      <c r="BK2548" s="20"/>
      <c r="BL2548" s="20"/>
      <c r="BM2548" s="20"/>
      <c r="BN2548" s="20"/>
      <c r="BO2548" s="20"/>
      <c r="BP2548" s="20"/>
      <c r="BQ2548" s="20"/>
      <c r="BR2548" s="20"/>
      <c r="BS2548" s="20"/>
      <c r="BT2548" s="20"/>
      <c r="BU2548" s="20"/>
      <c r="BV2548" s="20"/>
      <c r="BW2548" s="20"/>
      <c r="BX2548" s="20"/>
      <c r="BY2548" s="20"/>
      <c r="BZ2548" s="20"/>
      <c r="CA2548" s="20"/>
      <c r="CB2548" s="20"/>
      <c r="CC2548" s="20"/>
      <c r="CD2548" s="20"/>
      <c r="CE2548" s="20"/>
      <c r="CF2548" s="20"/>
      <c r="CG2548" s="20"/>
      <c r="CH2548" s="20"/>
      <c r="CI2548" s="20"/>
      <c r="CJ2548" s="20"/>
      <c r="CK2548" s="20"/>
      <c r="CL2548" s="20"/>
      <c r="CM2548" s="20"/>
      <c r="CN2548" s="20"/>
      <c r="CO2548" s="20"/>
      <c r="CP2548" s="20"/>
      <c r="CQ2548" s="20"/>
      <c r="CR2548" s="20"/>
      <c r="CS2548" s="20"/>
      <c r="CT2548" s="20"/>
      <c r="CU2548" s="20"/>
      <c r="CV2548" s="20"/>
      <c r="CW2548" s="20"/>
      <c r="CX2548" s="20"/>
      <c r="CY2548" s="20"/>
      <c r="CZ2548" s="20"/>
      <c r="DA2548" s="20"/>
      <c r="DB2548" s="20"/>
      <c r="DC2548" s="20"/>
      <c r="DD2548" s="20"/>
      <c r="DE2548" s="20"/>
      <c r="DF2548" s="20"/>
      <c r="DG2548" s="20"/>
      <c r="DH2548" s="20"/>
      <c r="DI2548" s="20"/>
      <c r="DJ2548" s="20"/>
      <c r="DK2548" s="20"/>
      <c r="DL2548" s="20"/>
    </row>
    <row r="2549" spans="1:116" s="89" customFormat="1" ht="30" customHeight="1">
      <c r="A2549" s="4" t="s">
        <v>8418</v>
      </c>
      <c r="B2549" s="5">
        <v>2547</v>
      </c>
      <c r="C2549" s="116">
        <v>5568</v>
      </c>
      <c r="D2549" s="116"/>
      <c r="E2549" s="43" t="s">
        <v>8398</v>
      </c>
      <c r="F2549" s="3" t="s">
        <v>8431</v>
      </c>
      <c r="G2549" s="3" t="s">
        <v>8400</v>
      </c>
      <c r="H2549" s="3" t="s">
        <v>8401</v>
      </c>
      <c r="I2549" s="3" t="s">
        <v>8402</v>
      </c>
      <c r="J2549" s="3" t="s">
        <v>8432</v>
      </c>
      <c r="K2549" s="6">
        <v>50</v>
      </c>
      <c r="L2549" s="3" t="s">
        <v>8404</v>
      </c>
      <c r="M2549" s="6">
        <v>1</v>
      </c>
      <c r="N2549" s="3" t="s">
        <v>44</v>
      </c>
      <c r="O2549" s="3" t="s">
        <v>8425</v>
      </c>
      <c r="P2549" s="3" t="s">
        <v>8426</v>
      </c>
      <c r="Q2549" s="3" t="s">
        <v>8433</v>
      </c>
      <c r="R2549" s="156">
        <v>27.68</v>
      </c>
      <c r="S2549" s="22"/>
      <c r="T2549" s="23">
        <v>46.86</v>
      </c>
      <c r="U2549" s="1">
        <v>15.73</v>
      </c>
      <c r="V2549" s="21">
        <v>27</v>
      </c>
      <c r="W2549" s="22"/>
      <c r="X2549" s="22">
        <v>28.36</v>
      </c>
      <c r="Y2549" s="22"/>
      <c r="Z2549" s="22"/>
      <c r="AA2549" s="22"/>
      <c r="AB2549" s="22"/>
      <c r="AC2549" s="22"/>
      <c r="AD2549" s="22"/>
      <c r="AE2549" s="24">
        <v>27</v>
      </c>
      <c r="AF2549" s="20"/>
      <c r="AG2549" s="20"/>
      <c r="AH2549" s="20"/>
      <c r="AI2549" s="20"/>
      <c r="AJ2549" s="20"/>
      <c r="AK2549" s="20"/>
      <c r="AL2549" s="20"/>
      <c r="AM2549" s="20"/>
      <c r="AN2549" s="25">
        <v>27.68</v>
      </c>
      <c r="AO2549" s="20" t="s">
        <v>47</v>
      </c>
      <c r="AP2549" s="24" t="s">
        <v>48</v>
      </c>
      <c r="AQ2549" s="20" t="e">
        <f>AVERAGE(SMALL(AE2549:AI2549,1),SMALL(AE2549:AI2549,2))</f>
        <v>#NUM!</v>
      </c>
      <c r="AR2549" s="20" t="e">
        <f>IF(R2549 &lt;=( AVERAGE(SMALL(AE2549:AI2549,1),SMALL(AE2549:AI2549,2))), R2549, "")</f>
        <v>#NUM!</v>
      </c>
      <c r="AS2549" s="20" t="e">
        <f>AVERAGE(SMALL(AJ2549:AM2549,1),SMALL(AJ2549:AM2549,2))</f>
        <v>#NUM!</v>
      </c>
      <c r="AT2549" s="20">
        <f>T2549*1.075</f>
        <v>50.374499999999998</v>
      </c>
      <c r="AU2549" s="20">
        <f>U2549*1.075</f>
        <v>16.909749999999999</v>
      </c>
      <c r="AV2549" s="22">
        <f>MIN(AN2549,AT2549,AU2549)</f>
        <v>16.909749999999999</v>
      </c>
      <c r="AW2549" s="20" t="s">
        <v>71</v>
      </c>
      <c r="AX2549" s="20" t="s">
        <v>72</v>
      </c>
      <c r="AY2549" s="25">
        <v>19.91</v>
      </c>
      <c r="AZ2549" s="27">
        <f>IF(AND(AY2549&gt;0,AY2549&lt;=10),AY2549*0.25,IF(AND(AY2549&gt;10,AY2549&lt;=50),AY2549*0.17,IF(AND(AY2549&gt;10,AY2549&lt;=100),AY2549*0.12,IF(AY2549&gt;100,AY2549*0.1))))</f>
        <v>3.3847000000000005</v>
      </c>
      <c r="BA2549" s="3">
        <f>AZ2549+AY2549</f>
        <v>23.294699999999999</v>
      </c>
      <c r="BB2549" s="25">
        <f>BA2549+BA2549*0.08</f>
        <v>25.158275999999997</v>
      </c>
      <c r="BC2549" s="20" t="s">
        <v>12295</v>
      </c>
      <c r="BD2549" s="20"/>
      <c r="BE2549" s="20"/>
      <c r="BF2549" s="20"/>
      <c r="BG2549" s="20"/>
      <c r="BH2549" s="20"/>
      <c r="BI2549" s="20"/>
      <c r="BJ2549" s="20"/>
      <c r="BK2549" s="20"/>
      <c r="BL2549" s="20"/>
      <c r="BM2549" s="20"/>
      <c r="BN2549" s="20"/>
      <c r="BO2549" s="20"/>
      <c r="BP2549" s="28"/>
      <c r="BQ2549" s="28"/>
      <c r="BR2549" s="28"/>
      <c r="BS2549" s="28"/>
      <c r="BT2549" s="28"/>
      <c r="BU2549" s="28"/>
      <c r="BV2549" s="28"/>
      <c r="BW2549" s="28"/>
      <c r="BX2549" s="28"/>
      <c r="BY2549" s="28"/>
      <c r="BZ2549" s="28"/>
      <c r="CA2549" s="28"/>
      <c r="CB2549" s="28"/>
      <c r="CC2549" s="28"/>
      <c r="CD2549" s="28"/>
      <c r="CE2549" s="28"/>
      <c r="CF2549" s="28"/>
      <c r="CG2549" s="28"/>
      <c r="CH2549" s="28"/>
      <c r="CI2549" s="28"/>
      <c r="CJ2549" s="28"/>
      <c r="CK2549" s="28"/>
      <c r="CL2549" s="28"/>
      <c r="CM2549" s="28"/>
      <c r="CN2549" s="28"/>
      <c r="CO2549" s="28"/>
      <c r="CP2549" s="28"/>
      <c r="CQ2549" s="28"/>
      <c r="CR2549" s="28"/>
      <c r="CS2549" s="28"/>
      <c r="CT2549" s="28"/>
      <c r="CU2549" s="28"/>
      <c r="CV2549" s="28"/>
      <c r="CW2549" s="28"/>
      <c r="CX2549" s="28"/>
      <c r="CY2549" s="28"/>
      <c r="CZ2549" s="28"/>
      <c r="DA2549" s="28"/>
      <c r="DB2549" s="28"/>
      <c r="DC2549" s="28"/>
      <c r="DD2549" s="28"/>
      <c r="DE2549" s="28"/>
      <c r="DF2549" s="28"/>
      <c r="DG2549" s="28"/>
      <c r="DH2549" s="28"/>
      <c r="DI2549" s="28"/>
      <c r="DJ2549" s="28"/>
      <c r="DK2549" s="28"/>
      <c r="DL2549" s="28"/>
    </row>
    <row r="2550" spans="1:116" s="84" customFormat="1" ht="30" customHeight="1">
      <c r="A2550" s="4" t="s">
        <v>8418</v>
      </c>
      <c r="B2550" s="5">
        <v>2548</v>
      </c>
      <c r="C2550" s="116">
        <v>5569</v>
      </c>
      <c r="D2550" s="116"/>
      <c r="E2550" s="43" t="s">
        <v>8440</v>
      </c>
      <c r="F2550" s="3" t="s">
        <v>8431</v>
      </c>
      <c r="G2550" s="3" t="s">
        <v>8400</v>
      </c>
      <c r="H2550" s="3" t="s">
        <v>8401</v>
      </c>
      <c r="I2550" s="3" t="s">
        <v>8402</v>
      </c>
      <c r="J2550" s="3" t="s">
        <v>8441</v>
      </c>
      <c r="K2550" s="6">
        <v>10</v>
      </c>
      <c r="L2550" s="3" t="s">
        <v>79</v>
      </c>
      <c r="M2550" s="6">
        <v>1</v>
      </c>
      <c r="N2550" s="3" t="s">
        <v>44</v>
      </c>
      <c r="O2550" s="3" t="s">
        <v>8425</v>
      </c>
      <c r="P2550" s="3" t="s">
        <v>8426</v>
      </c>
      <c r="Q2550" s="3" t="s">
        <v>8442</v>
      </c>
      <c r="R2550" s="156">
        <v>5.38</v>
      </c>
      <c r="S2550" s="22"/>
      <c r="T2550" s="23">
        <v>9.34</v>
      </c>
      <c r="U2550" s="1">
        <v>3.08</v>
      </c>
      <c r="V2550" s="21">
        <v>5.26</v>
      </c>
      <c r="W2550" s="22"/>
      <c r="X2550" s="22">
        <v>5.51</v>
      </c>
      <c r="Y2550" s="22"/>
      <c r="Z2550" s="22"/>
      <c r="AA2550" s="22"/>
      <c r="AB2550" s="22"/>
      <c r="AC2550" s="22"/>
      <c r="AD2550" s="22"/>
      <c r="AE2550" s="24">
        <v>5.26</v>
      </c>
      <c r="AF2550" s="20"/>
      <c r="AG2550" s="20"/>
      <c r="AH2550" s="20"/>
      <c r="AI2550" s="20"/>
      <c r="AJ2550" s="20"/>
      <c r="AK2550" s="20"/>
      <c r="AL2550" s="20"/>
      <c r="AM2550" s="20"/>
      <c r="AN2550" s="25">
        <v>5.38</v>
      </c>
      <c r="AO2550" s="20" t="s">
        <v>47</v>
      </c>
      <c r="AP2550" s="24" t="s">
        <v>48</v>
      </c>
      <c r="AQ2550" s="20" t="e">
        <f>AVERAGE(SMALL(AE2550:AI2550,1),SMALL(AE2550:AI2550,2))</f>
        <v>#NUM!</v>
      </c>
      <c r="AR2550" s="20" t="e">
        <f>IF(R2550 &lt;=( AVERAGE(SMALL(AE2550:AI2550,1),SMALL(AE2550:AI2550,2))), R2550, "")</f>
        <v>#NUM!</v>
      </c>
      <c r="AS2550" s="20" t="e">
        <f>AVERAGE(SMALL(AJ2550:AM2550,1),SMALL(AJ2550:AM2550,2))</f>
        <v>#NUM!</v>
      </c>
      <c r="AT2550" s="20">
        <f>T2550*1.075</f>
        <v>10.0405</v>
      </c>
      <c r="AU2550" s="20">
        <f>U2550*1.075</f>
        <v>3.3109999999999999</v>
      </c>
      <c r="AV2550" s="22">
        <f>MIN(AN2550,AT2550,AU2550)</f>
        <v>3.3109999999999999</v>
      </c>
      <c r="AW2550" s="20" t="s">
        <v>71</v>
      </c>
      <c r="AX2550" s="20" t="s">
        <v>72</v>
      </c>
      <c r="AY2550" s="25">
        <v>3.3109999999999999</v>
      </c>
      <c r="AZ2550" s="27">
        <f>IF(AND(AY2550&gt;0,AY2550&lt;=10),AY2550*0.25,IF(AND(AY2550&gt;10,AY2550&lt;=50),AY2550*0.17,IF(AND(AY2550&gt;10,AY2550&lt;=100),AY2550*0.12,IF(AY2550&gt;100,AY2550*0.1))))</f>
        <v>0.82774999999999999</v>
      </c>
      <c r="BA2550" s="3">
        <f>AZ2550+AY2550</f>
        <v>4.1387499999999999</v>
      </c>
      <c r="BB2550" s="25">
        <f>BA2550+BA2550*0.08</f>
        <v>4.4698500000000001</v>
      </c>
      <c r="BC2550" s="20" t="s">
        <v>12295</v>
      </c>
      <c r="BD2550" s="20"/>
      <c r="BE2550" s="20"/>
      <c r="BF2550" s="20"/>
      <c r="BG2550" s="20"/>
      <c r="BH2550" s="20"/>
      <c r="BI2550" s="20"/>
      <c r="BJ2550" s="20"/>
      <c r="BK2550" s="20"/>
      <c r="BL2550" s="20"/>
      <c r="BM2550" s="20"/>
      <c r="BN2550" s="20"/>
      <c r="BO2550" s="20"/>
      <c r="BP2550" s="20"/>
      <c r="BQ2550" s="20"/>
      <c r="BR2550" s="20"/>
      <c r="BS2550" s="20"/>
      <c r="BT2550" s="20"/>
      <c r="BU2550" s="20"/>
      <c r="BV2550" s="20"/>
      <c r="BW2550" s="20"/>
      <c r="BX2550" s="20"/>
      <c r="BY2550" s="20"/>
      <c r="BZ2550" s="20"/>
      <c r="CA2550" s="20"/>
      <c r="CB2550" s="20"/>
      <c r="CC2550" s="20"/>
      <c r="CD2550" s="20"/>
      <c r="CE2550" s="20"/>
      <c r="CF2550" s="20"/>
      <c r="CG2550" s="20"/>
      <c r="CH2550" s="20"/>
      <c r="CI2550" s="20"/>
      <c r="CJ2550" s="20"/>
      <c r="CK2550" s="20"/>
      <c r="CL2550" s="20"/>
      <c r="CM2550" s="20"/>
      <c r="CN2550" s="20"/>
      <c r="CO2550" s="20"/>
      <c r="CP2550" s="20"/>
      <c r="CQ2550" s="20"/>
      <c r="CR2550" s="20"/>
      <c r="CS2550" s="20"/>
      <c r="CT2550" s="20"/>
      <c r="CU2550" s="20"/>
      <c r="CV2550" s="20"/>
      <c r="CW2550" s="20"/>
      <c r="CX2550" s="20"/>
      <c r="CY2550" s="20"/>
      <c r="CZ2550" s="20"/>
      <c r="DA2550" s="20"/>
      <c r="DB2550" s="20"/>
      <c r="DC2550" s="20"/>
      <c r="DD2550" s="20"/>
      <c r="DE2550" s="20"/>
      <c r="DF2550" s="20"/>
      <c r="DG2550" s="20"/>
      <c r="DH2550" s="20"/>
      <c r="DI2550" s="20"/>
      <c r="DJ2550" s="20"/>
      <c r="DK2550" s="20"/>
      <c r="DL2550" s="20"/>
    </row>
    <row r="2551" spans="1:116" s="84" customFormat="1" ht="30" customHeight="1">
      <c r="A2551" s="4" t="s">
        <v>8418</v>
      </c>
      <c r="B2551" s="5">
        <v>2549</v>
      </c>
      <c r="C2551" s="6">
        <v>5570</v>
      </c>
      <c r="D2551" s="6"/>
      <c r="E2551" s="43" t="s">
        <v>8419</v>
      </c>
      <c r="F2551" s="3" t="s">
        <v>8420</v>
      </c>
      <c r="G2551" s="3" t="s">
        <v>8421</v>
      </c>
      <c r="H2551" s="3" t="s">
        <v>8401</v>
      </c>
      <c r="I2551" s="3" t="s">
        <v>8422</v>
      </c>
      <c r="J2551" s="3" t="s">
        <v>8423</v>
      </c>
      <c r="K2551" s="6">
        <v>30</v>
      </c>
      <c r="L2551" s="3" t="s">
        <v>8424</v>
      </c>
      <c r="M2551" s="6">
        <v>1</v>
      </c>
      <c r="N2551" s="3" t="s">
        <v>44</v>
      </c>
      <c r="O2551" s="3" t="s">
        <v>8425</v>
      </c>
      <c r="P2551" s="3" t="s">
        <v>8426</v>
      </c>
      <c r="Q2551" s="3" t="s">
        <v>8427</v>
      </c>
      <c r="R2551" s="156">
        <v>385.51</v>
      </c>
      <c r="S2551" s="22"/>
      <c r="T2551" s="23">
        <v>274.12</v>
      </c>
      <c r="U2551" s="1">
        <v>103.5</v>
      </c>
      <c r="V2551" s="21">
        <v>298.68</v>
      </c>
      <c r="W2551" s="22"/>
      <c r="X2551" s="22">
        <v>472.34</v>
      </c>
      <c r="Y2551" s="22"/>
      <c r="Z2551" s="22"/>
      <c r="AA2551" s="22"/>
      <c r="AB2551" s="22"/>
      <c r="AC2551" s="22"/>
      <c r="AD2551" s="22"/>
      <c r="AE2551" s="24">
        <v>298.68</v>
      </c>
      <c r="AF2551" s="20"/>
      <c r="AG2551" s="20"/>
      <c r="AH2551" s="20"/>
      <c r="AI2551" s="20"/>
      <c r="AJ2551" s="20"/>
      <c r="AK2551" s="20"/>
      <c r="AL2551" s="20"/>
      <c r="AM2551" s="20"/>
      <c r="AN2551" s="25">
        <v>385.51</v>
      </c>
      <c r="AO2551" s="20" t="s">
        <v>47</v>
      </c>
      <c r="AP2551" s="24" t="s">
        <v>48</v>
      </c>
      <c r="AQ2551" s="20" t="e">
        <f>AVERAGE(SMALL(AE2551:AI2551,1),SMALL(AE2551:AI2551,2))</f>
        <v>#NUM!</v>
      </c>
      <c r="AR2551" s="20" t="e">
        <f>IF(R2551 &lt;=( AVERAGE(SMALL(AE2551:AI2551,1),SMALL(AE2551:AI2551,2))), R2551, "")</f>
        <v>#NUM!</v>
      </c>
      <c r="AS2551" s="20" t="e">
        <f>AVERAGE(SMALL(AJ2551:AM2551,1),SMALL(AJ2551:AM2551,2))</f>
        <v>#NUM!</v>
      </c>
      <c r="AT2551" s="20">
        <f>T2551*1.075</f>
        <v>294.67899999999997</v>
      </c>
      <c r="AU2551" s="20">
        <f>U2551*1.075</f>
        <v>111.26249999999999</v>
      </c>
      <c r="AV2551" s="22">
        <f>MIN(AN2551,AT2551,AU2551)</f>
        <v>111.26249999999999</v>
      </c>
      <c r="AW2551" s="20" t="s">
        <v>71</v>
      </c>
      <c r="AX2551" s="20" t="s">
        <v>72</v>
      </c>
      <c r="AY2551" s="25">
        <v>111.26</v>
      </c>
      <c r="AZ2551" s="27">
        <f>IF(AND(AY2551&gt;0,AY2551&lt;=10),AY2551*0.25,IF(AND(AY2551&gt;10,AY2551&lt;=50),AY2551*0.17,IF(AND(AY2551&gt;10,AY2551&lt;=100),AY2551*0.12,IF(AY2551&gt;100,AY2551*0.1))))</f>
        <v>11.126000000000001</v>
      </c>
      <c r="BA2551" s="3">
        <f>AZ2551+AY2551</f>
        <v>122.38600000000001</v>
      </c>
      <c r="BB2551" s="25">
        <f>BA2551+BA2551*0.08</f>
        <v>132.17688000000001</v>
      </c>
      <c r="BC2551" s="20" t="s">
        <v>12295</v>
      </c>
      <c r="BD2551" s="20"/>
      <c r="BE2551" s="20"/>
      <c r="BF2551" s="20"/>
      <c r="BG2551" s="20"/>
      <c r="BH2551" s="20"/>
      <c r="BI2551" s="20"/>
      <c r="BJ2551" s="20"/>
      <c r="BK2551" s="20"/>
      <c r="BL2551" s="20"/>
      <c r="BM2551" s="20"/>
      <c r="BN2551" s="20"/>
      <c r="BO2551" s="20"/>
      <c r="BP2551" s="20"/>
      <c r="BQ2551" s="20"/>
      <c r="BR2551" s="20"/>
      <c r="BS2551" s="20"/>
      <c r="BT2551" s="20"/>
      <c r="BU2551" s="20"/>
      <c r="BV2551" s="20"/>
      <c r="BW2551" s="20"/>
      <c r="BX2551" s="20"/>
      <c r="BY2551" s="20"/>
      <c r="BZ2551" s="20"/>
      <c r="CA2551" s="20"/>
      <c r="CB2551" s="20"/>
      <c r="CC2551" s="20"/>
      <c r="CD2551" s="20"/>
      <c r="CE2551" s="20"/>
      <c r="CF2551" s="20"/>
      <c r="CG2551" s="20"/>
      <c r="CH2551" s="20"/>
      <c r="CI2551" s="20"/>
      <c r="CJ2551" s="20"/>
      <c r="CK2551" s="20"/>
      <c r="CL2551" s="20"/>
      <c r="CM2551" s="20"/>
      <c r="CN2551" s="20"/>
      <c r="CO2551" s="20"/>
      <c r="CP2551" s="20"/>
      <c r="CQ2551" s="20"/>
      <c r="CR2551" s="20"/>
      <c r="CS2551" s="20"/>
      <c r="CT2551" s="20"/>
      <c r="CU2551" s="20"/>
      <c r="CV2551" s="20"/>
      <c r="CW2551" s="20"/>
      <c r="CX2551" s="20"/>
      <c r="CY2551" s="20"/>
      <c r="CZ2551" s="20"/>
      <c r="DA2551" s="20"/>
      <c r="DB2551" s="20"/>
      <c r="DC2551" s="20"/>
      <c r="DD2551" s="20"/>
      <c r="DE2551" s="20"/>
      <c r="DF2551" s="20"/>
      <c r="DG2551" s="20"/>
      <c r="DH2551" s="20"/>
      <c r="DI2551" s="20"/>
      <c r="DJ2551" s="20"/>
      <c r="DK2551" s="20"/>
      <c r="DL2551" s="20"/>
    </row>
    <row r="2552" spans="1:116" s="84" customFormat="1" ht="30" customHeight="1">
      <c r="A2552" s="4" t="s">
        <v>8418</v>
      </c>
      <c r="B2552" s="5">
        <v>2550</v>
      </c>
      <c r="C2552" s="6">
        <v>5571</v>
      </c>
      <c r="D2552" s="6"/>
      <c r="E2552" s="43" t="s">
        <v>8428</v>
      </c>
      <c r="F2552" s="3" t="s">
        <v>8420</v>
      </c>
      <c r="G2552" s="3" t="s">
        <v>8421</v>
      </c>
      <c r="H2552" s="3" t="s">
        <v>8401</v>
      </c>
      <c r="I2552" s="3" t="s">
        <v>8422</v>
      </c>
      <c r="J2552" s="3" t="s">
        <v>8429</v>
      </c>
      <c r="K2552" s="6">
        <v>25</v>
      </c>
      <c r="L2552" s="3" t="s">
        <v>8424</v>
      </c>
      <c r="M2552" s="6">
        <v>1</v>
      </c>
      <c r="N2552" s="3" t="s">
        <v>44</v>
      </c>
      <c r="O2552" s="3" t="s">
        <v>8425</v>
      </c>
      <c r="P2552" s="3" t="s">
        <v>8426</v>
      </c>
      <c r="Q2552" s="3" t="s">
        <v>8430</v>
      </c>
      <c r="R2552" s="156">
        <v>321.26</v>
      </c>
      <c r="S2552" s="22"/>
      <c r="T2552" s="23">
        <v>228.44</v>
      </c>
      <c r="U2552" s="1">
        <v>86.25</v>
      </c>
      <c r="V2552" s="21">
        <v>248.9</v>
      </c>
      <c r="W2552" s="22"/>
      <c r="X2552" s="22">
        <v>393.62</v>
      </c>
      <c r="Y2552" s="22"/>
      <c r="Z2552" s="22"/>
      <c r="AA2552" s="22"/>
      <c r="AB2552" s="22"/>
      <c r="AC2552" s="22"/>
      <c r="AD2552" s="22"/>
      <c r="AE2552" s="24">
        <v>248.9</v>
      </c>
      <c r="AF2552" s="20"/>
      <c r="AG2552" s="20"/>
      <c r="AH2552" s="20"/>
      <c r="AI2552" s="20"/>
      <c r="AJ2552" s="20"/>
      <c r="AK2552" s="20"/>
      <c r="AL2552" s="20"/>
      <c r="AM2552" s="20"/>
      <c r="AN2552" s="25">
        <v>321.26</v>
      </c>
      <c r="AO2552" s="20" t="s">
        <v>47</v>
      </c>
      <c r="AP2552" s="24" t="s">
        <v>48</v>
      </c>
      <c r="AQ2552" s="20" t="e">
        <f>AVERAGE(SMALL(AE2552:AI2552,1),SMALL(AE2552:AI2552,2))</f>
        <v>#NUM!</v>
      </c>
      <c r="AR2552" s="20" t="e">
        <f>IF(R2552 &lt;=( AVERAGE(SMALL(AE2552:AI2552,1),SMALL(AE2552:AI2552,2))), R2552, "")</f>
        <v>#NUM!</v>
      </c>
      <c r="AS2552" s="20" t="e">
        <f>AVERAGE(SMALL(AJ2552:AM2552,1),SMALL(AJ2552:AM2552,2))</f>
        <v>#NUM!</v>
      </c>
      <c r="AT2552" s="20">
        <f>T2552*1.075</f>
        <v>245.57299999999998</v>
      </c>
      <c r="AU2552" s="20">
        <f>U2552*1.075</f>
        <v>92.71875</v>
      </c>
      <c r="AV2552" s="22">
        <f>MIN(AN2552,AT2552,AU2552)</f>
        <v>92.71875</v>
      </c>
      <c r="AW2552" s="20" t="s">
        <v>71</v>
      </c>
      <c r="AX2552" s="20" t="s">
        <v>72</v>
      </c>
      <c r="AY2552" s="25">
        <v>92.72</v>
      </c>
      <c r="AZ2552" s="27">
        <f>IF(AND(AY2552&gt;0,AY2552&lt;=10),AY2552*0.25,IF(AND(AY2552&gt;10,AY2552&lt;=50),AY2552*0.17,IF(AND(AY2552&gt;10,AY2552&lt;=100),AY2552*0.12,IF(AY2552&gt;100,AY2552*0.1))))</f>
        <v>11.1264</v>
      </c>
      <c r="BA2552" s="3">
        <f>AZ2552+AY2552</f>
        <v>103.8464</v>
      </c>
      <c r="BB2552" s="25">
        <f>BA2552+BA2552*0.08</f>
        <v>112.154112</v>
      </c>
      <c r="BC2552" s="20" t="s">
        <v>12295</v>
      </c>
      <c r="BD2552" s="20"/>
      <c r="BE2552" s="20"/>
      <c r="BF2552" s="20"/>
      <c r="BG2552" s="20"/>
      <c r="BH2552" s="20"/>
      <c r="BI2552" s="20"/>
      <c r="BJ2552" s="20"/>
      <c r="BK2552" s="20"/>
      <c r="BL2552" s="20"/>
      <c r="BM2552" s="20"/>
      <c r="BN2552" s="20"/>
      <c r="BO2552" s="20"/>
      <c r="BP2552" s="20"/>
      <c r="BQ2552" s="20"/>
      <c r="BR2552" s="20"/>
      <c r="BS2552" s="20"/>
      <c r="BT2552" s="20"/>
      <c r="BU2552" s="20"/>
      <c r="BV2552" s="20"/>
      <c r="BW2552" s="20"/>
      <c r="BX2552" s="20"/>
      <c r="BY2552" s="20"/>
      <c r="BZ2552" s="20"/>
      <c r="CA2552" s="20"/>
      <c r="CB2552" s="20"/>
      <c r="CC2552" s="20"/>
      <c r="CD2552" s="20"/>
      <c r="CE2552" s="20"/>
      <c r="CF2552" s="20"/>
      <c r="CG2552" s="20"/>
      <c r="CH2552" s="20"/>
      <c r="CI2552" s="20"/>
      <c r="CJ2552" s="20"/>
      <c r="CK2552" s="20"/>
      <c r="CL2552" s="20"/>
      <c r="CM2552" s="20"/>
      <c r="CN2552" s="20"/>
      <c r="CO2552" s="20"/>
      <c r="CP2552" s="20"/>
      <c r="CQ2552" s="20"/>
      <c r="CR2552" s="20"/>
      <c r="CS2552" s="20"/>
      <c r="CT2552" s="20"/>
      <c r="CU2552" s="20"/>
      <c r="CV2552" s="20"/>
      <c r="CW2552" s="20"/>
      <c r="CX2552" s="20"/>
      <c r="CY2552" s="20"/>
      <c r="CZ2552" s="20"/>
      <c r="DA2552" s="20"/>
      <c r="DB2552" s="20"/>
      <c r="DC2552" s="20"/>
      <c r="DD2552" s="20"/>
      <c r="DE2552" s="20"/>
      <c r="DF2552" s="20"/>
      <c r="DG2552" s="20"/>
      <c r="DH2552" s="20"/>
      <c r="DI2552" s="20"/>
      <c r="DJ2552" s="20"/>
      <c r="DK2552" s="20"/>
      <c r="DL2552" s="20"/>
    </row>
    <row r="2553" spans="1:116" s="84" customFormat="1" ht="30" customHeight="1">
      <c r="A2553" s="4" t="s">
        <v>8418</v>
      </c>
      <c r="B2553" s="5">
        <v>2551</v>
      </c>
      <c r="C2553" s="116">
        <v>5597</v>
      </c>
      <c r="D2553" s="116"/>
      <c r="E2553" s="43" t="s">
        <v>8398</v>
      </c>
      <c r="F2553" s="3" t="s">
        <v>8431</v>
      </c>
      <c r="G2553" s="3" t="s">
        <v>8400</v>
      </c>
      <c r="H2553" s="3" t="s">
        <v>8401</v>
      </c>
      <c r="I2553" s="3" t="s">
        <v>8422</v>
      </c>
      <c r="J2553" s="3" t="s">
        <v>8443</v>
      </c>
      <c r="K2553" s="6">
        <v>10</v>
      </c>
      <c r="L2553" s="3" t="s">
        <v>8435</v>
      </c>
      <c r="M2553" s="6">
        <v>1</v>
      </c>
      <c r="N2553" s="3" t="s">
        <v>44</v>
      </c>
      <c r="O2553" s="3" t="s">
        <v>8425</v>
      </c>
      <c r="P2553" s="3" t="s">
        <v>8426</v>
      </c>
      <c r="Q2553" s="3" t="s">
        <v>8444</v>
      </c>
      <c r="R2553" s="156">
        <v>10599.82</v>
      </c>
      <c r="S2553" s="22"/>
      <c r="T2553" s="23"/>
      <c r="U2553" s="1" t="s">
        <v>54</v>
      </c>
      <c r="V2553" s="21">
        <v>8885.24</v>
      </c>
      <c r="W2553" s="22">
        <v>16243.23</v>
      </c>
      <c r="X2553" s="22">
        <v>12314</v>
      </c>
      <c r="Y2553" s="22"/>
      <c r="Z2553" s="22"/>
      <c r="AA2553" s="22"/>
      <c r="AB2553" s="22"/>
      <c r="AC2553" s="22"/>
      <c r="AD2553" s="22"/>
      <c r="AE2553" s="24">
        <v>8885.24</v>
      </c>
      <c r="AF2553" s="20"/>
      <c r="AG2553" s="20"/>
      <c r="AH2553" s="20"/>
      <c r="AI2553" s="20"/>
      <c r="AJ2553" s="20"/>
      <c r="AK2553" s="20"/>
      <c r="AL2553" s="20"/>
      <c r="AM2553" s="20"/>
      <c r="AN2553" s="25">
        <v>10599.82</v>
      </c>
      <c r="AO2553" s="20" t="s">
        <v>47</v>
      </c>
      <c r="AP2553" s="24" t="s">
        <v>48</v>
      </c>
      <c r="AQ2553" s="20" t="e">
        <f>AVERAGE(SMALL(AE2553:AI2553,1),SMALL(AE2553:AI2553,2))</f>
        <v>#NUM!</v>
      </c>
      <c r="AR2553" s="20" t="e">
        <f>IF(R2553 &lt;=( AVERAGE(SMALL(AE2553:AI2553,1),SMALL(AE2553:AI2553,2))), R2553, "")</f>
        <v>#NUM!</v>
      </c>
      <c r="AS2553" s="20" t="e">
        <f>AVERAGE(SMALL(AJ2553:AM2553,1),SMALL(AJ2553:AM2553,2))</f>
        <v>#NUM!</v>
      </c>
      <c r="AT2553" s="20">
        <f>T2553*1.075</f>
        <v>0</v>
      </c>
      <c r="AU2553" s="20" t="e">
        <f>U2553*1.075</f>
        <v>#VALUE!</v>
      </c>
      <c r="AV2553" s="22" t="e">
        <f>MIN(AN2553,AT2553,AU2553)</f>
        <v>#VALUE!</v>
      </c>
      <c r="AW2553" s="26" t="s">
        <v>49</v>
      </c>
      <c r="AX2553" s="20" t="s">
        <v>48</v>
      </c>
      <c r="AY2553" s="25">
        <v>10599.82</v>
      </c>
      <c r="AZ2553" s="27">
        <f>IF(AND(AY2553&gt;0,AY2553&lt;=10),AY2553*0.25,IF(AND(AY2553&gt;10,AY2553&lt;=50),AY2553*0.17,IF(AND(AY2553&gt;10,AY2553&lt;=100),AY2553*0.12,IF(AY2553&gt;100,AY2553*0.1))))</f>
        <v>1059.982</v>
      </c>
      <c r="BA2553" s="3">
        <f>AZ2553+AY2553</f>
        <v>11659.802</v>
      </c>
      <c r="BB2553" s="25">
        <f>BA2553+BA2553*0.08</f>
        <v>12592.586159999999</v>
      </c>
      <c r="BC2553" s="20" t="s">
        <v>12295</v>
      </c>
      <c r="BD2553" s="20"/>
      <c r="BE2553" s="20"/>
      <c r="BF2553" s="20"/>
      <c r="BG2553" s="20"/>
      <c r="BH2553" s="20"/>
      <c r="BI2553" s="20"/>
      <c r="BJ2553" s="20"/>
      <c r="BK2553" s="20"/>
      <c r="BL2553" s="20"/>
      <c r="BM2553" s="20"/>
      <c r="BN2553" s="20"/>
      <c r="BO2553" s="20"/>
      <c r="BP2553" s="20"/>
      <c r="BQ2553" s="20"/>
      <c r="BR2553" s="20"/>
      <c r="BS2553" s="20"/>
      <c r="BT2553" s="20"/>
      <c r="BU2553" s="20"/>
      <c r="BV2553" s="20"/>
      <c r="BW2553" s="20"/>
      <c r="BX2553" s="20"/>
      <c r="BY2553" s="20"/>
      <c r="BZ2553" s="20"/>
      <c r="CA2553" s="20"/>
      <c r="CB2553" s="20"/>
      <c r="CC2553" s="20"/>
      <c r="CD2553" s="20"/>
      <c r="CE2553" s="20"/>
      <c r="CF2553" s="20"/>
      <c r="CG2553" s="20"/>
      <c r="CH2553" s="20"/>
      <c r="CI2553" s="20"/>
      <c r="CJ2553" s="20"/>
      <c r="CK2553" s="20"/>
      <c r="CL2553" s="20"/>
      <c r="CM2553" s="20"/>
      <c r="CN2553" s="20"/>
      <c r="CO2553" s="20"/>
      <c r="CP2553" s="20"/>
      <c r="CQ2553" s="20"/>
      <c r="CR2553" s="20"/>
      <c r="CS2553" s="20"/>
      <c r="CT2553" s="20"/>
      <c r="CU2553" s="20"/>
      <c r="CV2553" s="20"/>
      <c r="CW2553" s="20"/>
      <c r="CX2553" s="20"/>
      <c r="CY2553" s="20"/>
      <c r="CZ2553" s="20"/>
      <c r="DA2553" s="20"/>
      <c r="DB2553" s="20"/>
      <c r="DC2553" s="20"/>
      <c r="DD2553" s="20"/>
      <c r="DE2553" s="20"/>
      <c r="DF2553" s="20"/>
      <c r="DG2553" s="20"/>
      <c r="DH2553" s="20"/>
      <c r="DI2553" s="20"/>
      <c r="DJ2553" s="20"/>
      <c r="DK2553" s="20"/>
      <c r="DL2553" s="20"/>
    </row>
    <row r="2554" spans="1:116" s="84" customFormat="1" ht="30" customHeight="1">
      <c r="A2554" s="4" t="s">
        <v>8418</v>
      </c>
      <c r="B2554" s="5">
        <v>2552</v>
      </c>
      <c r="C2554" s="116">
        <v>5596</v>
      </c>
      <c r="D2554" s="116"/>
      <c r="E2554" s="43" t="s">
        <v>8398</v>
      </c>
      <c r="F2554" s="3" t="s">
        <v>8431</v>
      </c>
      <c r="G2554" s="3" t="s">
        <v>8400</v>
      </c>
      <c r="H2554" s="3" t="s">
        <v>8401</v>
      </c>
      <c r="I2554" s="3" t="s">
        <v>8422</v>
      </c>
      <c r="J2554" s="3" t="s">
        <v>8445</v>
      </c>
      <c r="K2554" s="6">
        <v>20</v>
      </c>
      <c r="L2554" s="3" t="s">
        <v>8435</v>
      </c>
      <c r="M2554" s="6">
        <v>1</v>
      </c>
      <c r="N2554" s="3" t="s">
        <v>44</v>
      </c>
      <c r="O2554" s="3" t="s">
        <v>8425</v>
      </c>
      <c r="P2554" s="3" t="s">
        <v>8426</v>
      </c>
      <c r="Q2554" s="3" t="s">
        <v>8446</v>
      </c>
      <c r="R2554" s="156">
        <v>14133.09</v>
      </c>
      <c r="S2554" s="22"/>
      <c r="T2554" s="23"/>
      <c r="U2554" s="1" t="s">
        <v>54</v>
      </c>
      <c r="V2554" s="21">
        <v>11846.897999999999</v>
      </c>
      <c r="W2554" s="22">
        <v>21657.65</v>
      </c>
      <c r="X2554" s="22">
        <v>16419.2</v>
      </c>
      <c r="Y2554" s="22"/>
      <c r="Z2554" s="22"/>
      <c r="AA2554" s="22"/>
      <c r="AB2554" s="22"/>
      <c r="AC2554" s="22"/>
      <c r="AD2554" s="22"/>
      <c r="AE2554" s="24">
        <v>11846.897999999999</v>
      </c>
      <c r="AF2554" s="20"/>
      <c r="AG2554" s="20"/>
      <c r="AH2554" s="20"/>
      <c r="AI2554" s="20"/>
      <c r="AJ2554" s="20"/>
      <c r="AK2554" s="20"/>
      <c r="AL2554" s="20"/>
      <c r="AM2554" s="20"/>
      <c r="AN2554" s="25">
        <v>14133.09</v>
      </c>
      <c r="AO2554" s="20" t="s">
        <v>47</v>
      </c>
      <c r="AP2554" s="24" t="s">
        <v>48</v>
      </c>
      <c r="AQ2554" s="20" t="e">
        <f>AVERAGE(SMALL(AE2554:AI2554,1),SMALL(AE2554:AI2554,2))</f>
        <v>#NUM!</v>
      </c>
      <c r="AR2554" s="20" t="e">
        <f>IF(R2554 &lt;=( AVERAGE(SMALL(AE2554:AI2554,1),SMALL(AE2554:AI2554,2))), R2554, "")</f>
        <v>#NUM!</v>
      </c>
      <c r="AS2554" s="20" t="e">
        <f>AVERAGE(SMALL(AJ2554:AM2554,1),SMALL(AJ2554:AM2554,2))</f>
        <v>#NUM!</v>
      </c>
      <c r="AT2554" s="20">
        <f>T2554*1.075</f>
        <v>0</v>
      </c>
      <c r="AU2554" s="20" t="e">
        <f>U2554*1.075</f>
        <v>#VALUE!</v>
      </c>
      <c r="AV2554" s="22" t="e">
        <f>MIN(AN2554,AT2554,AU2554)</f>
        <v>#VALUE!</v>
      </c>
      <c r="AW2554" s="26" t="s">
        <v>49</v>
      </c>
      <c r="AX2554" s="20" t="s">
        <v>48</v>
      </c>
      <c r="AY2554" s="25">
        <v>14133.09</v>
      </c>
      <c r="AZ2554" s="27">
        <f>IF(AND(AY2554&gt;0,AY2554&lt;=10),AY2554*0.25,IF(AND(AY2554&gt;10,AY2554&lt;=50),AY2554*0.17,IF(AND(AY2554&gt;10,AY2554&lt;=100),AY2554*0.12,IF(AY2554&gt;100,AY2554*0.1))))</f>
        <v>1413.3090000000002</v>
      </c>
      <c r="BA2554" s="3">
        <f>AZ2554+AY2554</f>
        <v>15546.399000000001</v>
      </c>
      <c r="BB2554" s="25">
        <f>BA2554+BA2554*0.08</f>
        <v>16790.110920000003</v>
      </c>
      <c r="BC2554" s="20" t="s">
        <v>12295</v>
      </c>
      <c r="BD2554" s="20"/>
      <c r="BE2554" s="20"/>
      <c r="BF2554" s="20"/>
      <c r="BG2554" s="20"/>
      <c r="BH2554" s="20"/>
      <c r="BI2554" s="20"/>
      <c r="BJ2554" s="20"/>
      <c r="BK2554" s="20"/>
      <c r="BL2554" s="20"/>
      <c r="BM2554" s="20"/>
      <c r="BN2554" s="20"/>
      <c r="BO2554" s="20"/>
      <c r="BP2554" s="20"/>
      <c r="BQ2554" s="20"/>
      <c r="BR2554" s="20"/>
      <c r="BS2554" s="20"/>
      <c r="BT2554" s="20"/>
      <c r="BU2554" s="20"/>
      <c r="BV2554" s="20"/>
      <c r="BW2554" s="20"/>
      <c r="BX2554" s="20"/>
      <c r="BY2554" s="20"/>
      <c r="BZ2554" s="20"/>
      <c r="CA2554" s="20"/>
      <c r="CB2554" s="20"/>
      <c r="CC2554" s="20"/>
      <c r="CD2554" s="20"/>
      <c r="CE2554" s="20"/>
      <c r="CF2554" s="20"/>
      <c r="CG2554" s="20"/>
      <c r="CH2554" s="20"/>
      <c r="CI2554" s="20"/>
      <c r="CJ2554" s="20"/>
      <c r="CK2554" s="20"/>
      <c r="CL2554" s="20"/>
      <c r="CM2554" s="20"/>
      <c r="CN2554" s="20"/>
      <c r="CO2554" s="20"/>
      <c r="CP2554" s="20"/>
      <c r="CQ2554" s="20"/>
      <c r="CR2554" s="20"/>
      <c r="CS2554" s="20"/>
      <c r="CT2554" s="20"/>
      <c r="CU2554" s="20"/>
      <c r="CV2554" s="20"/>
      <c r="CW2554" s="20"/>
      <c r="CX2554" s="20"/>
      <c r="CY2554" s="20"/>
      <c r="CZ2554" s="20"/>
      <c r="DA2554" s="20"/>
      <c r="DB2554" s="20"/>
      <c r="DC2554" s="20"/>
      <c r="DD2554" s="20"/>
      <c r="DE2554" s="20"/>
      <c r="DF2554" s="20"/>
      <c r="DG2554" s="20"/>
      <c r="DH2554" s="20"/>
      <c r="DI2554" s="20"/>
      <c r="DJ2554" s="20"/>
      <c r="DK2554" s="20"/>
      <c r="DL2554" s="20"/>
    </row>
    <row r="2555" spans="1:116" s="84" customFormat="1" ht="30" customHeight="1">
      <c r="A2555" s="7" t="s">
        <v>1651</v>
      </c>
      <c r="B2555" s="5">
        <v>2553</v>
      </c>
      <c r="C2555" s="6"/>
      <c r="D2555" s="6"/>
      <c r="E2555" s="43" t="s">
        <v>8451</v>
      </c>
      <c r="F2555" s="3" t="s">
        <v>4390</v>
      </c>
      <c r="G2555" s="3" t="s">
        <v>1715</v>
      </c>
      <c r="H2555" s="3" t="s">
        <v>163</v>
      </c>
      <c r="I2555" s="3" t="s">
        <v>102</v>
      </c>
      <c r="J2555" s="3" t="s">
        <v>8148</v>
      </c>
      <c r="K2555" s="6"/>
      <c r="L2555" s="3"/>
      <c r="M2555" s="6">
        <v>14</v>
      </c>
      <c r="N2555" s="3" t="s">
        <v>44</v>
      </c>
      <c r="O2555" s="3" t="s">
        <v>8448</v>
      </c>
      <c r="P2555" s="3" t="s">
        <v>8449</v>
      </c>
      <c r="Q2555" s="3" t="s">
        <v>8452</v>
      </c>
      <c r="R2555" s="156">
        <v>1.5</v>
      </c>
      <c r="S2555" s="22"/>
      <c r="T2555" s="23"/>
      <c r="U2555" s="1">
        <v>0.75</v>
      </c>
      <c r="V2555" s="21">
        <v>5.5</v>
      </c>
      <c r="W2555" s="22"/>
      <c r="X2555" s="22"/>
      <c r="Y2555" s="22"/>
      <c r="Z2555" s="22"/>
      <c r="AA2555" s="22"/>
      <c r="AB2555" s="22"/>
      <c r="AC2555" s="22"/>
      <c r="AD2555" s="22"/>
      <c r="AE2555" s="24"/>
      <c r="AF2555" s="20"/>
      <c r="AG2555" s="20"/>
      <c r="AH2555" s="20"/>
      <c r="AI2555" s="20"/>
      <c r="AJ2555" s="20"/>
      <c r="AK2555" s="20"/>
      <c r="AL2555" s="20"/>
      <c r="AM2555" s="20"/>
      <c r="AN2555" s="25"/>
      <c r="AO2555" s="20"/>
      <c r="AP2555" s="24"/>
      <c r="AQ2555" s="20" t="e">
        <f>AVERAGE(SMALL(AE2555:AI2555,1),SMALL(AE2555:AI2555,2))</f>
        <v>#NUM!</v>
      </c>
      <c r="AR2555" s="20" t="e">
        <f>IF(R2555 &lt;=( AVERAGE(SMALL(AE2555:AI2555,1),SMALL(AE2555:AI2555,2))), R2555, "")</f>
        <v>#NUM!</v>
      </c>
      <c r="AS2555" s="20" t="e">
        <f>AVERAGE(SMALL(AJ2555:AM2555,1),SMALL(AJ2555:AM2555,2))</f>
        <v>#NUM!</v>
      </c>
      <c r="AT2555" s="20">
        <f>T2555*1.075</f>
        <v>0</v>
      </c>
      <c r="AU2555" s="20">
        <f>U2555*1.075</f>
        <v>0.80624999999999991</v>
      </c>
      <c r="AV2555" s="22">
        <f>MIN(AN2555,AT2555,AU2555)</f>
        <v>0</v>
      </c>
      <c r="AW2555" s="20" t="s">
        <v>71</v>
      </c>
      <c r="AX2555" s="20" t="s">
        <v>72</v>
      </c>
      <c r="AY2555" s="25">
        <v>0.80600000000000005</v>
      </c>
      <c r="AZ2555" s="27">
        <f>IF(AND(AY2555&gt;0,AY2555&lt;=10),AY2555*0.25,IF(AND(AY2555&gt;10,AY2555&lt;=50),AY2555*0.17,IF(AND(AY2555&gt;10,AY2555&lt;=100),AY2555*0.12,IF(AY2555&gt;100,AY2555*0.1))))</f>
        <v>0.20150000000000001</v>
      </c>
      <c r="BA2555" s="3">
        <f>AZ2555+AY2555</f>
        <v>1.0075000000000001</v>
      </c>
      <c r="BB2555" s="25">
        <f>BA2555+BA2555*0.08</f>
        <v>1.0881000000000001</v>
      </c>
      <c r="BC2555" s="20" t="s">
        <v>12295</v>
      </c>
      <c r="BD2555" s="20"/>
      <c r="BE2555" s="20"/>
      <c r="BF2555" s="20"/>
      <c r="BG2555" s="20"/>
      <c r="BH2555" s="20"/>
      <c r="BI2555" s="20"/>
      <c r="BJ2555" s="20"/>
      <c r="BK2555" s="20"/>
      <c r="BL2555" s="20"/>
      <c r="BM2555" s="20"/>
      <c r="BN2555" s="20"/>
      <c r="BO2555" s="20"/>
      <c r="BP2555" s="19"/>
      <c r="BQ2555" s="19"/>
      <c r="BR2555" s="19"/>
      <c r="BS2555" s="19"/>
      <c r="BT2555" s="19"/>
      <c r="BU2555" s="19"/>
      <c r="BV2555" s="19"/>
      <c r="BW2555" s="19"/>
      <c r="BX2555" s="19"/>
      <c r="BY2555" s="19"/>
      <c r="BZ2555" s="19"/>
      <c r="CA2555" s="19"/>
      <c r="CB2555" s="19"/>
      <c r="CC2555" s="19"/>
      <c r="CD2555" s="19"/>
      <c r="CE2555" s="19"/>
      <c r="CF2555" s="19"/>
      <c r="CG2555" s="19"/>
      <c r="CH2555" s="19"/>
      <c r="CI2555" s="19"/>
      <c r="CJ2555" s="19"/>
      <c r="CK2555" s="19"/>
      <c r="CL2555" s="19"/>
      <c r="CM2555" s="19"/>
      <c r="CN2555" s="19"/>
      <c r="CO2555" s="19"/>
      <c r="CP2555" s="19"/>
      <c r="CQ2555" s="19"/>
      <c r="CR2555" s="19"/>
      <c r="CS2555" s="19"/>
      <c r="CT2555" s="19"/>
      <c r="CU2555" s="19"/>
      <c r="CV2555" s="19"/>
      <c r="CW2555" s="19"/>
      <c r="CX2555" s="19"/>
      <c r="CY2555" s="19"/>
      <c r="CZ2555" s="19"/>
      <c r="DA2555" s="19"/>
      <c r="DB2555" s="19"/>
      <c r="DC2555" s="19"/>
      <c r="DD2555" s="19"/>
      <c r="DE2555" s="19"/>
      <c r="DF2555" s="19"/>
      <c r="DG2555" s="19"/>
      <c r="DH2555" s="19"/>
      <c r="DI2555" s="19"/>
      <c r="DJ2555" s="19"/>
      <c r="DK2555" s="19"/>
      <c r="DL2555" s="19"/>
    </row>
    <row r="2556" spans="1:116" s="84" customFormat="1" ht="30" customHeight="1">
      <c r="A2556" s="7" t="s">
        <v>1651</v>
      </c>
      <c r="B2556" s="5">
        <v>2554</v>
      </c>
      <c r="C2556" s="6"/>
      <c r="D2556" s="6"/>
      <c r="E2556" s="43" t="s">
        <v>8447</v>
      </c>
      <c r="F2556" s="3" t="s">
        <v>4390</v>
      </c>
      <c r="G2556" s="3" t="s">
        <v>1715</v>
      </c>
      <c r="H2556" s="3" t="s">
        <v>56</v>
      </c>
      <c r="I2556" s="3" t="s">
        <v>102</v>
      </c>
      <c r="J2556" s="3" t="s">
        <v>490</v>
      </c>
      <c r="K2556" s="6"/>
      <c r="L2556" s="3"/>
      <c r="M2556" s="6">
        <v>14</v>
      </c>
      <c r="N2556" s="3" t="s">
        <v>44</v>
      </c>
      <c r="O2556" s="3" t="s">
        <v>8448</v>
      </c>
      <c r="P2556" s="3" t="s">
        <v>8449</v>
      </c>
      <c r="Q2556" s="3" t="s">
        <v>8450</v>
      </c>
      <c r="R2556" s="156">
        <v>1.2</v>
      </c>
      <c r="S2556" s="22"/>
      <c r="T2556" s="23"/>
      <c r="U2556" s="1">
        <v>0.65</v>
      </c>
      <c r="V2556" s="21">
        <v>2.5</v>
      </c>
      <c r="W2556" s="22"/>
      <c r="X2556" s="22"/>
      <c r="Y2556" s="22"/>
      <c r="Z2556" s="22"/>
      <c r="AA2556" s="22"/>
      <c r="AB2556" s="22"/>
      <c r="AC2556" s="22"/>
      <c r="AD2556" s="22"/>
      <c r="AE2556" s="24"/>
      <c r="AF2556" s="20"/>
      <c r="AG2556" s="20"/>
      <c r="AH2556" s="20"/>
      <c r="AI2556" s="20"/>
      <c r="AJ2556" s="20"/>
      <c r="AK2556" s="20"/>
      <c r="AL2556" s="20"/>
      <c r="AM2556" s="20"/>
      <c r="AN2556" s="25"/>
      <c r="AO2556" s="20"/>
      <c r="AP2556" s="24"/>
      <c r="AQ2556" s="20" t="e">
        <f>AVERAGE(SMALL(AE2556:AI2556,1),SMALL(AE2556:AI2556,2))</f>
        <v>#NUM!</v>
      </c>
      <c r="AR2556" s="20" t="e">
        <f>IF(R2556 &lt;=( AVERAGE(SMALL(AE2556:AI2556,1),SMALL(AE2556:AI2556,2))), R2556, "")</f>
        <v>#NUM!</v>
      </c>
      <c r="AS2556" s="20" t="e">
        <f>AVERAGE(SMALL(AJ2556:AM2556,1),SMALL(AJ2556:AM2556,2))</f>
        <v>#NUM!</v>
      </c>
      <c r="AT2556" s="20">
        <f>T2556*1.075</f>
        <v>0</v>
      </c>
      <c r="AU2556" s="20">
        <f>U2556*1.075</f>
        <v>0.69874999999999998</v>
      </c>
      <c r="AV2556" s="22">
        <f>MIN(AN2556,AT2556,AU2556)</f>
        <v>0</v>
      </c>
      <c r="AW2556" s="20" t="s">
        <v>71</v>
      </c>
      <c r="AX2556" s="20" t="s">
        <v>72</v>
      </c>
      <c r="AY2556" s="25">
        <v>0.69799999999999995</v>
      </c>
      <c r="AZ2556" s="27">
        <f>IF(AND(AY2556&gt;0,AY2556&lt;=10),AY2556*0.25,IF(AND(AY2556&gt;10,AY2556&lt;=50),AY2556*0.17,IF(AND(AY2556&gt;10,AY2556&lt;=100),AY2556*0.12,IF(AY2556&gt;100,AY2556*0.1))))</f>
        <v>0.17449999999999999</v>
      </c>
      <c r="BA2556" s="3">
        <f>AZ2556+AY2556</f>
        <v>0.87249999999999994</v>
      </c>
      <c r="BB2556" s="25">
        <f>BA2556+BA2556*0.08</f>
        <v>0.94229999999999992</v>
      </c>
      <c r="BC2556" s="20" t="s">
        <v>12295</v>
      </c>
      <c r="BD2556" s="20"/>
      <c r="BE2556" s="20"/>
      <c r="BF2556" s="20"/>
      <c r="BG2556" s="20"/>
      <c r="BH2556" s="20"/>
      <c r="BI2556" s="20"/>
      <c r="BJ2556" s="20"/>
      <c r="BK2556" s="20"/>
      <c r="BL2556" s="20"/>
      <c r="BM2556" s="20"/>
      <c r="BN2556" s="20"/>
      <c r="BO2556" s="20"/>
      <c r="BP2556" s="19"/>
      <c r="BQ2556" s="19"/>
      <c r="BR2556" s="19"/>
      <c r="BS2556" s="19"/>
      <c r="BT2556" s="19"/>
      <c r="BU2556" s="19"/>
      <c r="BV2556" s="19"/>
      <c r="BW2556" s="19"/>
      <c r="BX2556" s="19"/>
      <c r="BY2556" s="19"/>
      <c r="BZ2556" s="19"/>
      <c r="CA2556" s="19"/>
      <c r="CB2556" s="19"/>
      <c r="CC2556" s="19"/>
      <c r="CD2556" s="19"/>
      <c r="CE2556" s="19"/>
      <c r="CF2556" s="19"/>
      <c r="CG2556" s="19"/>
      <c r="CH2556" s="19"/>
      <c r="CI2556" s="19"/>
      <c r="CJ2556" s="19"/>
      <c r="CK2556" s="19"/>
      <c r="CL2556" s="19"/>
      <c r="CM2556" s="19"/>
      <c r="CN2556" s="19"/>
      <c r="CO2556" s="19"/>
      <c r="CP2556" s="19"/>
      <c r="CQ2556" s="19"/>
      <c r="CR2556" s="19"/>
      <c r="CS2556" s="19"/>
      <c r="CT2556" s="19"/>
      <c r="CU2556" s="19"/>
      <c r="CV2556" s="19"/>
      <c r="CW2556" s="19"/>
      <c r="CX2556" s="19"/>
      <c r="CY2556" s="19"/>
      <c r="CZ2556" s="19"/>
      <c r="DA2556" s="19"/>
      <c r="DB2556" s="19"/>
      <c r="DC2556" s="19"/>
      <c r="DD2556" s="19"/>
      <c r="DE2556" s="19"/>
      <c r="DF2556" s="19"/>
      <c r="DG2556" s="19"/>
      <c r="DH2556" s="19"/>
      <c r="DI2556" s="19"/>
      <c r="DJ2556" s="19"/>
      <c r="DK2556" s="19"/>
      <c r="DL2556" s="19"/>
    </row>
    <row r="2557" spans="1:116" s="84" customFormat="1" ht="30" customHeight="1">
      <c r="A2557" s="7" t="s">
        <v>8460</v>
      </c>
      <c r="B2557" s="5">
        <v>2555</v>
      </c>
      <c r="C2557" s="116"/>
      <c r="D2557" s="116"/>
      <c r="E2557" s="43" t="s">
        <v>8454</v>
      </c>
      <c r="F2557" s="3" t="s">
        <v>8455</v>
      </c>
      <c r="G2557" s="3" t="s">
        <v>1110</v>
      </c>
      <c r="H2557" s="3" t="s">
        <v>122</v>
      </c>
      <c r="I2557" s="3" t="s">
        <v>389</v>
      </c>
      <c r="J2557" s="3" t="s">
        <v>8456</v>
      </c>
      <c r="K2557" s="6"/>
      <c r="L2557" s="3"/>
      <c r="M2557" s="6">
        <v>5</v>
      </c>
      <c r="N2557" s="3" t="s">
        <v>44</v>
      </c>
      <c r="O2557" s="3" t="s">
        <v>8457</v>
      </c>
      <c r="P2557" s="3" t="s">
        <v>8458</v>
      </c>
      <c r="Q2557" s="3" t="s">
        <v>8461</v>
      </c>
      <c r="R2557" s="156">
        <v>7</v>
      </c>
      <c r="S2557" s="22">
        <v>7.52</v>
      </c>
      <c r="T2557" s="23"/>
      <c r="U2557" s="1">
        <v>4.6500000000000004</v>
      </c>
      <c r="V2557" s="21"/>
      <c r="W2557" s="22">
        <v>7</v>
      </c>
      <c r="X2557" s="22"/>
      <c r="Y2557" s="22"/>
      <c r="Z2557" s="22"/>
      <c r="AA2557" s="22"/>
      <c r="AB2557" s="22"/>
      <c r="AC2557" s="22"/>
      <c r="AD2557" s="22"/>
      <c r="AE2557" s="24"/>
      <c r="AF2557" s="20"/>
      <c r="AG2557" s="20"/>
      <c r="AH2557" s="20"/>
      <c r="AI2557" s="20"/>
      <c r="AJ2557" s="20"/>
      <c r="AK2557" s="20"/>
      <c r="AL2557" s="20"/>
      <c r="AM2557" s="20"/>
      <c r="AN2557" s="25"/>
      <c r="AO2557" s="20"/>
      <c r="AP2557" s="24"/>
      <c r="AQ2557" s="20" t="e">
        <f>AVERAGE(SMALL(AE2557:AI2557,1),SMALL(AE2557:AI2557,2))</f>
        <v>#NUM!</v>
      </c>
      <c r="AR2557" s="20" t="e">
        <f>IF(R2557 &lt;=( AVERAGE(SMALL(AE2557:AI2557,1),SMALL(AE2557:AI2557,2))), R2557, "")</f>
        <v>#NUM!</v>
      </c>
      <c r="AS2557" s="20" t="e">
        <f>AVERAGE(SMALL(AJ2557:AM2557,1),SMALL(AJ2557:AM2557,2))</f>
        <v>#NUM!</v>
      </c>
      <c r="AT2557" s="20">
        <f>T2557*1.075</f>
        <v>0</v>
      </c>
      <c r="AU2557" s="20">
        <f>U2557*1.075</f>
        <v>4.9987500000000002</v>
      </c>
      <c r="AV2557" s="22">
        <f>MIN(AN2557,AT2557,AU2557)</f>
        <v>0</v>
      </c>
      <c r="AW2557" s="20" t="s">
        <v>71</v>
      </c>
      <c r="AX2557" s="20" t="s">
        <v>72</v>
      </c>
      <c r="AY2557" s="25">
        <v>4.9980000000000002</v>
      </c>
      <c r="AZ2557" s="27">
        <f>IF(AND(AY2557&gt;0,AY2557&lt;=10),AY2557*0.25,IF(AND(AY2557&gt;10,AY2557&lt;=50),AY2557*0.17,IF(AND(AY2557&gt;10,AY2557&lt;=100),AY2557*0.12,IF(AY2557&gt;100,AY2557*0.1))))</f>
        <v>1.2495000000000001</v>
      </c>
      <c r="BA2557" s="3">
        <f>AZ2557+AY2557</f>
        <v>6.2475000000000005</v>
      </c>
      <c r="BB2557" s="25">
        <f>BA2557+BA2557*0.08</f>
        <v>6.747300000000001</v>
      </c>
      <c r="BC2557" s="20" t="s">
        <v>12295</v>
      </c>
      <c r="BD2557" s="20"/>
      <c r="BE2557" s="20"/>
      <c r="BF2557" s="20"/>
      <c r="BG2557" s="20"/>
      <c r="BH2557" s="20"/>
      <c r="BI2557" s="20"/>
      <c r="BJ2557" s="20"/>
      <c r="BK2557" s="20"/>
      <c r="BL2557" s="20"/>
      <c r="BM2557" s="20"/>
      <c r="BN2557" s="20"/>
      <c r="BO2557" s="20"/>
      <c r="BP2557" s="19"/>
      <c r="BQ2557" s="19"/>
      <c r="BR2557" s="19"/>
      <c r="BS2557" s="19"/>
      <c r="BT2557" s="19"/>
      <c r="BU2557" s="19"/>
      <c r="BV2557" s="19"/>
      <c r="BW2557" s="19"/>
      <c r="BX2557" s="19"/>
      <c r="BY2557" s="19"/>
      <c r="BZ2557" s="19"/>
      <c r="CA2557" s="19"/>
      <c r="CB2557" s="19"/>
      <c r="CC2557" s="19"/>
      <c r="CD2557" s="19"/>
      <c r="CE2557" s="19"/>
      <c r="CF2557" s="19"/>
      <c r="CG2557" s="19"/>
      <c r="CH2557" s="19"/>
      <c r="CI2557" s="19"/>
      <c r="CJ2557" s="19"/>
      <c r="CK2557" s="19"/>
      <c r="CL2557" s="19"/>
      <c r="CM2557" s="19"/>
      <c r="CN2557" s="19"/>
      <c r="CO2557" s="19"/>
      <c r="CP2557" s="19"/>
      <c r="CQ2557" s="19"/>
      <c r="CR2557" s="19"/>
      <c r="CS2557" s="19"/>
      <c r="CT2557" s="19"/>
      <c r="CU2557" s="19"/>
      <c r="CV2557" s="19"/>
      <c r="CW2557" s="19"/>
      <c r="CX2557" s="19"/>
      <c r="CY2557" s="19"/>
      <c r="CZ2557" s="19"/>
      <c r="DA2557" s="19"/>
      <c r="DB2557" s="19"/>
      <c r="DC2557" s="19"/>
      <c r="DD2557" s="19"/>
      <c r="DE2557" s="19"/>
      <c r="DF2557" s="19"/>
      <c r="DG2557" s="19"/>
      <c r="DH2557" s="19"/>
      <c r="DI2557" s="19"/>
      <c r="DJ2557" s="19"/>
      <c r="DK2557" s="19"/>
      <c r="DL2557" s="19"/>
    </row>
    <row r="2558" spans="1:116" s="84" customFormat="1" ht="30" customHeight="1">
      <c r="A2558" s="7" t="s">
        <v>8453</v>
      </c>
      <c r="B2558" s="5">
        <v>2556</v>
      </c>
      <c r="C2558" s="116"/>
      <c r="D2558" s="116"/>
      <c r="E2558" s="43" t="s">
        <v>8454</v>
      </c>
      <c r="F2558" s="3" t="s">
        <v>8455</v>
      </c>
      <c r="G2558" s="3" t="s">
        <v>1110</v>
      </c>
      <c r="H2558" s="3" t="s">
        <v>105</v>
      </c>
      <c r="I2558" s="3" t="s">
        <v>389</v>
      </c>
      <c r="J2558" s="3" t="s">
        <v>8456</v>
      </c>
      <c r="K2558" s="6"/>
      <c r="L2558" s="3"/>
      <c r="M2558" s="6">
        <v>5</v>
      </c>
      <c r="N2558" s="3" t="s">
        <v>44</v>
      </c>
      <c r="O2558" s="3" t="s">
        <v>8457</v>
      </c>
      <c r="P2558" s="3" t="s">
        <v>8458</v>
      </c>
      <c r="Q2558" s="3" t="s">
        <v>8459</v>
      </c>
      <c r="R2558" s="156">
        <v>6</v>
      </c>
      <c r="S2558" s="22">
        <v>6.45</v>
      </c>
      <c r="T2558" s="23"/>
      <c r="U2558" s="1">
        <v>1.8</v>
      </c>
      <c r="V2558" s="21"/>
      <c r="W2558" s="22">
        <v>6</v>
      </c>
      <c r="X2558" s="22"/>
      <c r="Y2558" s="22"/>
      <c r="Z2558" s="22"/>
      <c r="AA2558" s="22"/>
      <c r="AB2558" s="22"/>
      <c r="AC2558" s="22"/>
      <c r="AD2558" s="22"/>
      <c r="AE2558" s="24"/>
      <c r="AF2558" s="20"/>
      <c r="AG2558" s="20"/>
      <c r="AH2558" s="20"/>
      <c r="AI2558" s="20"/>
      <c r="AJ2558" s="20"/>
      <c r="AK2558" s="20"/>
      <c r="AL2558" s="20"/>
      <c r="AM2558" s="20"/>
      <c r="AN2558" s="25"/>
      <c r="AO2558" s="20"/>
      <c r="AP2558" s="24"/>
      <c r="AQ2558" s="20" t="e">
        <f>AVERAGE(SMALL(AE2558:AI2558,1),SMALL(AE2558:AI2558,2))</f>
        <v>#NUM!</v>
      </c>
      <c r="AR2558" s="20" t="e">
        <f>IF(R2558 &lt;=( AVERAGE(SMALL(AE2558:AI2558,1),SMALL(AE2558:AI2558,2))), R2558, "")</f>
        <v>#NUM!</v>
      </c>
      <c r="AS2558" s="20" t="e">
        <f>AVERAGE(SMALL(AJ2558:AM2558,1),SMALL(AJ2558:AM2558,2))</f>
        <v>#NUM!</v>
      </c>
      <c r="AT2558" s="20">
        <f>T2558*1.075</f>
        <v>0</v>
      </c>
      <c r="AU2558" s="20">
        <f>U2558*1.075</f>
        <v>1.9350000000000001</v>
      </c>
      <c r="AV2558" s="22">
        <f>MIN(AN2558,AT2558,AU2558)</f>
        <v>0</v>
      </c>
      <c r="AW2558" s="20" t="s">
        <v>71</v>
      </c>
      <c r="AX2558" s="20" t="s">
        <v>72</v>
      </c>
      <c r="AY2558" s="25">
        <v>1.9350000000000001</v>
      </c>
      <c r="AZ2558" s="27">
        <f>IF(AND(AY2558&gt;0,AY2558&lt;=10),AY2558*0.25,IF(AND(AY2558&gt;10,AY2558&lt;=50),AY2558*0.17,IF(AND(AY2558&gt;10,AY2558&lt;=100),AY2558*0.12,IF(AY2558&gt;100,AY2558*0.1))))</f>
        <v>0.48375000000000001</v>
      </c>
      <c r="BA2558" s="3">
        <f>AZ2558+AY2558</f>
        <v>2.4187500000000002</v>
      </c>
      <c r="BB2558" s="25">
        <f>BA2558+BA2558*0.08</f>
        <v>2.6122500000000004</v>
      </c>
      <c r="BC2558" s="20" t="s">
        <v>12295</v>
      </c>
      <c r="BD2558" s="20"/>
      <c r="BE2558" s="20"/>
      <c r="BF2558" s="20"/>
      <c r="BG2558" s="20"/>
      <c r="BH2558" s="20"/>
      <c r="BI2558" s="20"/>
      <c r="BJ2558" s="20"/>
      <c r="BK2558" s="20"/>
      <c r="BL2558" s="20"/>
      <c r="BM2558" s="20"/>
      <c r="BN2558" s="20"/>
      <c r="BO2558" s="20"/>
      <c r="BP2558" s="19"/>
      <c r="BQ2558" s="19"/>
      <c r="BR2558" s="19"/>
      <c r="BS2558" s="19"/>
      <c r="BT2558" s="19"/>
      <c r="BU2558" s="19"/>
      <c r="BV2558" s="19"/>
      <c r="BW2558" s="19"/>
      <c r="BX2558" s="19"/>
      <c r="BY2558" s="19"/>
      <c r="BZ2558" s="19"/>
      <c r="CA2558" s="19"/>
      <c r="CB2558" s="19"/>
      <c r="CC2558" s="19"/>
      <c r="CD2558" s="19"/>
      <c r="CE2558" s="19"/>
      <c r="CF2558" s="19"/>
      <c r="CG2558" s="19"/>
      <c r="CH2558" s="19"/>
      <c r="CI2558" s="19"/>
      <c r="CJ2558" s="19"/>
      <c r="CK2558" s="19"/>
      <c r="CL2558" s="19"/>
      <c r="CM2558" s="19"/>
      <c r="CN2558" s="19"/>
      <c r="CO2558" s="19"/>
      <c r="CP2558" s="19"/>
      <c r="CQ2558" s="19"/>
      <c r="CR2558" s="19"/>
      <c r="CS2558" s="19"/>
      <c r="CT2558" s="19"/>
      <c r="CU2558" s="19"/>
      <c r="CV2558" s="19"/>
      <c r="CW2558" s="19"/>
      <c r="CX2558" s="19"/>
      <c r="CY2558" s="19"/>
      <c r="CZ2558" s="19"/>
      <c r="DA2558" s="19"/>
      <c r="DB2558" s="19"/>
      <c r="DC2558" s="19"/>
      <c r="DD2558" s="19"/>
      <c r="DE2558" s="19"/>
      <c r="DF2558" s="19"/>
      <c r="DG2558" s="19"/>
      <c r="DH2558" s="19"/>
      <c r="DI2558" s="19"/>
      <c r="DJ2558" s="19"/>
      <c r="DK2558" s="19"/>
      <c r="DL2558" s="19"/>
    </row>
    <row r="2559" spans="1:116" s="84" customFormat="1" ht="30" customHeight="1">
      <c r="A2559" s="7" t="s">
        <v>8462</v>
      </c>
      <c r="B2559" s="5">
        <v>2557</v>
      </c>
      <c r="C2559" s="6"/>
      <c r="D2559" s="6"/>
      <c r="E2559" s="43" t="s">
        <v>8463</v>
      </c>
      <c r="F2559" s="3" t="s">
        <v>8464</v>
      </c>
      <c r="G2559" s="3" t="s">
        <v>8465</v>
      </c>
      <c r="H2559" s="3" t="s">
        <v>8470</v>
      </c>
      <c r="I2559" s="3" t="s">
        <v>875</v>
      </c>
      <c r="J2559" s="3" t="s">
        <v>8466</v>
      </c>
      <c r="K2559" s="6"/>
      <c r="L2559" s="3"/>
      <c r="M2559" s="6">
        <v>30</v>
      </c>
      <c r="N2559" s="3" t="s">
        <v>44</v>
      </c>
      <c r="O2559" s="3" t="s">
        <v>8467</v>
      </c>
      <c r="P2559" s="3" t="s">
        <v>8468</v>
      </c>
      <c r="Q2559" s="3" t="s">
        <v>8471</v>
      </c>
      <c r="R2559" s="156">
        <v>53.82</v>
      </c>
      <c r="S2559" s="22"/>
      <c r="T2559" s="23">
        <v>60</v>
      </c>
      <c r="U2559" s="1">
        <v>13.5</v>
      </c>
      <c r="V2559" s="21">
        <v>53.82</v>
      </c>
      <c r="W2559" s="22"/>
      <c r="X2559" s="22"/>
      <c r="Y2559" s="22"/>
      <c r="Z2559" s="22"/>
      <c r="AA2559" s="22"/>
      <c r="AB2559" s="22"/>
      <c r="AC2559" s="22"/>
      <c r="AD2559" s="22"/>
      <c r="AE2559" s="24"/>
      <c r="AF2559" s="20"/>
      <c r="AG2559" s="20"/>
      <c r="AH2559" s="20"/>
      <c r="AI2559" s="20"/>
      <c r="AJ2559" s="20"/>
      <c r="AK2559" s="20"/>
      <c r="AL2559" s="20"/>
      <c r="AM2559" s="20"/>
      <c r="AN2559" s="25"/>
      <c r="AO2559" s="20"/>
      <c r="AP2559" s="24"/>
      <c r="AQ2559" s="20" t="e">
        <f>AVERAGE(SMALL(AE2559:AI2559,1),SMALL(AE2559:AI2559,2))</f>
        <v>#NUM!</v>
      </c>
      <c r="AR2559" s="20" t="e">
        <f>IF(R2559 &lt;=( AVERAGE(SMALL(AE2559:AI2559,1),SMALL(AE2559:AI2559,2))), R2559, "")</f>
        <v>#NUM!</v>
      </c>
      <c r="AS2559" s="20" t="e">
        <f>AVERAGE(SMALL(AJ2559:AM2559,1),SMALL(AJ2559:AM2559,2))</f>
        <v>#NUM!</v>
      </c>
      <c r="AT2559" s="20">
        <f>T2559*1.075</f>
        <v>64.5</v>
      </c>
      <c r="AU2559" s="20">
        <f>U2559*1.075</f>
        <v>14.512499999999999</v>
      </c>
      <c r="AV2559" s="22">
        <f>MIN(AN2559,AT2559,AU2559)</f>
        <v>14.512499999999999</v>
      </c>
      <c r="AW2559" s="20" t="s">
        <v>71</v>
      </c>
      <c r="AX2559" s="20" t="s">
        <v>72</v>
      </c>
      <c r="AY2559" s="25">
        <v>14.51</v>
      </c>
      <c r="AZ2559" s="27">
        <f>IF(AND(AY2559&gt;0,AY2559&lt;=10),AY2559*0.25,IF(AND(AY2559&gt;10,AY2559&lt;=50),AY2559*0.17,IF(AND(AY2559&gt;10,AY2559&lt;=100),AY2559*0.12,IF(AY2559&gt;100,AY2559*0.1))))</f>
        <v>2.4667000000000003</v>
      </c>
      <c r="BA2559" s="3">
        <f>AZ2559+AY2559</f>
        <v>16.976700000000001</v>
      </c>
      <c r="BB2559" s="25">
        <f>BA2559+BA2559*0.08</f>
        <v>18.334836000000003</v>
      </c>
      <c r="BC2559" s="20" t="s">
        <v>12295</v>
      </c>
      <c r="BD2559" s="20"/>
      <c r="BE2559" s="20"/>
      <c r="BF2559" s="20"/>
      <c r="BG2559" s="20"/>
      <c r="BH2559" s="20"/>
      <c r="BI2559" s="20"/>
      <c r="BJ2559" s="20"/>
      <c r="BK2559" s="20"/>
      <c r="BL2559" s="20"/>
      <c r="BM2559" s="20"/>
      <c r="BN2559" s="20"/>
      <c r="BO2559" s="20"/>
      <c r="BP2559" s="19"/>
      <c r="BQ2559" s="19"/>
      <c r="BR2559" s="19"/>
      <c r="BS2559" s="19"/>
      <c r="BT2559" s="19"/>
      <c r="BU2559" s="19"/>
      <c r="BV2559" s="19"/>
      <c r="BW2559" s="19"/>
      <c r="BX2559" s="19"/>
      <c r="BY2559" s="19"/>
      <c r="BZ2559" s="19"/>
      <c r="CA2559" s="19"/>
      <c r="CB2559" s="19"/>
      <c r="CC2559" s="19"/>
      <c r="CD2559" s="19"/>
      <c r="CE2559" s="19"/>
      <c r="CF2559" s="19"/>
      <c r="CG2559" s="19"/>
      <c r="CH2559" s="19"/>
      <c r="CI2559" s="19"/>
      <c r="CJ2559" s="19"/>
      <c r="CK2559" s="19"/>
      <c r="CL2559" s="19"/>
      <c r="CM2559" s="19"/>
      <c r="CN2559" s="19"/>
      <c r="CO2559" s="19"/>
      <c r="CP2559" s="19"/>
      <c r="CQ2559" s="19"/>
      <c r="CR2559" s="19"/>
      <c r="CS2559" s="19"/>
      <c r="CT2559" s="19"/>
      <c r="CU2559" s="19"/>
      <c r="CV2559" s="19"/>
      <c r="CW2559" s="19"/>
      <c r="CX2559" s="19"/>
      <c r="CY2559" s="19"/>
      <c r="CZ2559" s="19"/>
      <c r="DA2559" s="19"/>
      <c r="DB2559" s="19"/>
      <c r="DC2559" s="19"/>
      <c r="DD2559" s="19"/>
      <c r="DE2559" s="19"/>
      <c r="DF2559" s="19"/>
      <c r="DG2559" s="19"/>
      <c r="DH2559" s="19"/>
      <c r="DI2559" s="19"/>
      <c r="DJ2559" s="19"/>
      <c r="DK2559" s="19"/>
      <c r="DL2559" s="19"/>
    </row>
    <row r="2560" spans="1:116" s="84" customFormat="1" ht="30" customHeight="1">
      <c r="A2560" s="7" t="s">
        <v>8462</v>
      </c>
      <c r="B2560" s="5">
        <v>2558</v>
      </c>
      <c r="C2560" s="6"/>
      <c r="D2560" s="6"/>
      <c r="E2560" s="43" t="s">
        <v>8463</v>
      </c>
      <c r="F2560" s="3" t="s">
        <v>8464</v>
      </c>
      <c r="G2560" s="3" t="s">
        <v>8465</v>
      </c>
      <c r="H2560" s="3" t="s">
        <v>938</v>
      </c>
      <c r="I2560" s="3" t="s">
        <v>875</v>
      </c>
      <c r="J2560" s="3" t="s">
        <v>8466</v>
      </c>
      <c r="K2560" s="6"/>
      <c r="L2560" s="3"/>
      <c r="M2560" s="6">
        <v>30</v>
      </c>
      <c r="N2560" s="3" t="s">
        <v>44</v>
      </c>
      <c r="O2560" s="3" t="s">
        <v>8467</v>
      </c>
      <c r="P2560" s="3" t="s">
        <v>8468</v>
      </c>
      <c r="Q2560" s="3" t="s">
        <v>8469</v>
      </c>
      <c r="R2560" s="156">
        <v>44.46</v>
      </c>
      <c r="S2560" s="22"/>
      <c r="T2560" s="23">
        <v>45</v>
      </c>
      <c r="U2560" s="1" t="s">
        <v>54</v>
      </c>
      <c r="V2560" s="21">
        <v>44.46</v>
      </c>
      <c r="W2560" s="22"/>
      <c r="X2560" s="22"/>
      <c r="Y2560" s="22"/>
      <c r="Z2560" s="22"/>
      <c r="AA2560" s="22"/>
      <c r="AB2560" s="22"/>
      <c r="AC2560" s="22"/>
      <c r="AD2560" s="22"/>
      <c r="AE2560" s="24"/>
      <c r="AF2560" s="20"/>
      <c r="AG2560" s="20"/>
      <c r="AH2560" s="20"/>
      <c r="AI2560" s="20"/>
      <c r="AJ2560" s="20"/>
      <c r="AK2560" s="20"/>
      <c r="AL2560" s="20"/>
      <c r="AM2560" s="20"/>
      <c r="AN2560" s="25"/>
      <c r="AO2560" s="20"/>
      <c r="AP2560" s="24"/>
      <c r="AQ2560" s="20" t="e">
        <f>AVERAGE(SMALL(AE2560:AI2560,1),SMALL(AE2560:AI2560,2))</f>
        <v>#NUM!</v>
      </c>
      <c r="AR2560" s="20" t="e">
        <f>IF(R2560 &lt;=( AVERAGE(SMALL(AE2560:AI2560,1),SMALL(AE2560:AI2560,2))), R2560, "")</f>
        <v>#NUM!</v>
      </c>
      <c r="AS2560" s="20" t="e">
        <f>AVERAGE(SMALL(AJ2560:AM2560,1),SMALL(AJ2560:AM2560,2))</f>
        <v>#NUM!</v>
      </c>
      <c r="AT2560" s="20">
        <f>T2560*1.075</f>
        <v>48.375</v>
      </c>
      <c r="AU2560" s="20" t="e">
        <f>U2560*1.075</f>
        <v>#VALUE!</v>
      </c>
      <c r="AV2560" s="22" t="e">
        <f>MIN(AN2560,AT2560,AU2560)</f>
        <v>#VALUE!</v>
      </c>
      <c r="AW2560" s="26" t="s">
        <v>49</v>
      </c>
      <c r="AX2560" s="20" t="s">
        <v>48</v>
      </c>
      <c r="AY2560" s="25">
        <v>44.6</v>
      </c>
      <c r="AZ2560" s="27">
        <f>IF(AND(AY2560&gt;0,AY2560&lt;=10),AY2560*0.25,IF(AND(AY2560&gt;10,AY2560&lt;=50),AY2560*0.17,IF(AND(AY2560&gt;10,AY2560&lt;=100),AY2560*0.12,IF(AY2560&gt;100,AY2560*0.1))))</f>
        <v>7.5820000000000007</v>
      </c>
      <c r="BA2560" s="3">
        <f>AZ2560+AY2560</f>
        <v>52.182000000000002</v>
      </c>
      <c r="BB2560" s="25">
        <f>BA2560+BA2560*0.08</f>
        <v>56.356560000000002</v>
      </c>
      <c r="BC2560" s="20" t="s">
        <v>12295</v>
      </c>
      <c r="BD2560" s="20"/>
      <c r="BE2560" s="20"/>
      <c r="BF2560" s="20"/>
      <c r="BG2560" s="20"/>
      <c r="BH2560" s="20"/>
      <c r="BI2560" s="20"/>
      <c r="BJ2560" s="20"/>
      <c r="BK2560" s="20"/>
      <c r="BL2560" s="20"/>
      <c r="BM2560" s="20"/>
      <c r="BN2560" s="20"/>
      <c r="BO2560" s="20"/>
      <c r="BP2560" s="19"/>
      <c r="BQ2560" s="19"/>
      <c r="BR2560" s="19"/>
      <c r="BS2560" s="19"/>
      <c r="BT2560" s="19"/>
      <c r="BU2560" s="19"/>
      <c r="BV2560" s="19"/>
      <c r="BW2560" s="19"/>
      <c r="BX2560" s="19"/>
      <c r="BY2560" s="19"/>
      <c r="BZ2560" s="19"/>
      <c r="CA2560" s="19"/>
      <c r="CB2560" s="19"/>
      <c r="CC2560" s="19"/>
      <c r="CD2560" s="19"/>
      <c r="CE2560" s="19"/>
      <c r="CF2560" s="19"/>
      <c r="CG2560" s="19"/>
      <c r="CH2560" s="19"/>
      <c r="CI2560" s="19"/>
      <c r="CJ2560" s="19"/>
      <c r="CK2560" s="19"/>
      <c r="CL2560" s="19"/>
      <c r="CM2560" s="19"/>
      <c r="CN2560" s="19"/>
      <c r="CO2560" s="19"/>
      <c r="CP2560" s="19"/>
      <c r="CQ2560" s="19"/>
      <c r="CR2560" s="19"/>
      <c r="CS2560" s="19"/>
      <c r="CT2560" s="19"/>
      <c r="CU2560" s="19"/>
      <c r="CV2560" s="19"/>
      <c r="CW2560" s="19"/>
      <c r="CX2560" s="19"/>
      <c r="CY2560" s="19"/>
      <c r="CZ2560" s="19"/>
      <c r="DA2560" s="19"/>
      <c r="DB2560" s="19"/>
      <c r="DC2560" s="19"/>
      <c r="DD2560" s="19"/>
      <c r="DE2560" s="19"/>
      <c r="DF2560" s="19"/>
      <c r="DG2560" s="19"/>
      <c r="DH2560" s="19"/>
      <c r="DI2560" s="19"/>
      <c r="DJ2560" s="19"/>
      <c r="DK2560" s="19"/>
      <c r="DL2560" s="19"/>
    </row>
    <row r="2561" spans="1:116" s="84" customFormat="1" ht="30" customHeight="1">
      <c r="A2561" s="11" t="s">
        <v>8472</v>
      </c>
      <c r="B2561" s="5">
        <v>2559</v>
      </c>
      <c r="C2561" s="14">
        <v>3496</v>
      </c>
      <c r="D2561" s="14"/>
      <c r="E2561" s="51" t="s">
        <v>8473</v>
      </c>
      <c r="F2561" s="12" t="s">
        <v>942</v>
      </c>
      <c r="G2561" s="12" t="s">
        <v>714</v>
      </c>
      <c r="H2561" s="12" t="s">
        <v>222</v>
      </c>
      <c r="I2561" s="12" t="s">
        <v>1870</v>
      </c>
      <c r="J2561" s="12" t="s">
        <v>5193</v>
      </c>
      <c r="K2561" s="14"/>
      <c r="L2561" s="12"/>
      <c r="M2561" s="14">
        <v>30</v>
      </c>
      <c r="N2561" s="12" t="s">
        <v>44</v>
      </c>
      <c r="O2561" s="12" t="s">
        <v>8474</v>
      </c>
      <c r="P2561" s="12" t="s">
        <v>8475</v>
      </c>
      <c r="Q2561" s="12" t="s">
        <v>8476</v>
      </c>
      <c r="R2561" s="156">
        <v>5.45</v>
      </c>
      <c r="S2561" s="22"/>
      <c r="T2561" s="23">
        <v>3.5</v>
      </c>
      <c r="U2561" s="1">
        <v>3.5</v>
      </c>
      <c r="V2561" s="21">
        <v>4.99</v>
      </c>
      <c r="W2561" s="22">
        <v>5.16</v>
      </c>
      <c r="X2561" s="22"/>
      <c r="Y2561" s="22"/>
      <c r="Z2561" s="22"/>
      <c r="AA2561" s="22"/>
      <c r="AB2561" s="22"/>
      <c r="AC2561" s="22"/>
      <c r="AD2561" s="22"/>
      <c r="AE2561" s="24">
        <v>4.99</v>
      </c>
      <c r="AF2561" s="20"/>
      <c r="AG2561" s="20">
        <v>3.82</v>
      </c>
      <c r="AH2561" s="20"/>
      <c r="AI2561" s="20">
        <v>4.91</v>
      </c>
      <c r="AJ2561" s="20"/>
      <c r="AK2561" s="20"/>
      <c r="AL2561" s="20"/>
      <c r="AM2561" s="20"/>
      <c r="AN2561" s="25">
        <v>4.3650000000000002</v>
      </c>
      <c r="AO2561" s="20" t="s">
        <v>207</v>
      </c>
      <c r="AP2561" s="24" t="s">
        <v>208</v>
      </c>
      <c r="AQ2561" s="20">
        <f>AVERAGE(SMALL(AE2561:AI2561,1),SMALL(AE2561:AI2561,2))</f>
        <v>4.3650000000000002</v>
      </c>
      <c r="AR2561" s="20" t="str">
        <f>IF(R2561 &lt;=( AVERAGE(SMALL(AE2561:AI2561,1),SMALL(AE2561:AI2561,2))), R2561, "")</f>
        <v/>
      </c>
      <c r="AS2561" s="20" t="e">
        <f>AVERAGE(SMALL(AJ2561:AM2561,1),SMALL(AJ2561:AM2561,2))</f>
        <v>#NUM!</v>
      </c>
      <c r="AT2561" s="20">
        <f>T2561*1.075</f>
        <v>3.7624999999999997</v>
      </c>
      <c r="AU2561" s="20">
        <f>U2561*1.075</f>
        <v>3.7624999999999997</v>
      </c>
      <c r="AV2561" s="22">
        <f>MIN(AN2561,AT2561,AU2561)</f>
        <v>3.7624999999999997</v>
      </c>
      <c r="AW2561" s="20" t="s">
        <v>71</v>
      </c>
      <c r="AX2561" s="20" t="s">
        <v>72</v>
      </c>
      <c r="AY2561" s="25">
        <v>3.7625000000000002</v>
      </c>
      <c r="AZ2561" s="27">
        <f>IF(AND(AY2561&gt;0,AY2561&lt;=10),AY2561*0.25,IF(AND(AY2561&gt;10,AY2561&lt;=50),AY2561*0.17,IF(AND(AY2561&gt;10,AY2561&lt;=100),AY2561*0.12,IF(AY2561&gt;100,AY2561*0.1))))</f>
        <v>0.94062500000000004</v>
      </c>
      <c r="BA2561" s="3">
        <f>AZ2561+AY2561</f>
        <v>4.703125</v>
      </c>
      <c r="BB2561" s="25">
        <f>BA2561+BA2561*0.08</f>
        <v>5.0793749999999998</v>
      </c>
      <c r="BC2561" s="20" t="s">
        <v>12295</v>
      </c>
      <c r="BD2561" s="20"/>
      <c r="BE2561" s="20"/>
      <c r="BF2561" s="20"/>
      <c r="BG2561" s="20"/>
      <c r="BH2561" s="20"/>
      <c r="BI2561" s="20"/>
      <c r="BJ2561" s="20"/>
      <c r="BK2561" s="20"/>
      <c r="BL2561" s="20"/>
      <c r="BM2561" s="20"/>
      <c r="BN2561" s="20"/>
      <c r="BO2561" s="20"/>
      <c r="BP2561" s="20"/>
      <c r="BQ2561" s="20"/>
      <c r="BR2561" s="20"/>
      <c r="BS2561" s="20"/>
      <c r="BT2561" s="20"/>
      <c r="BU2561" s="20"/>
      <c r="BV2561" s="20"/>
      <c r="BW2561" s="20"/>
      <c r="BX2561" s="20"/>
      <c r="BY2561" s="20"/>
      <c r="BZ2561" s="20"/>
      <c r="CA2561" s="20"/>
      <c r="CB2561" s="20"/>
      <c r="CC2561" s="20"/>
      <c r="CD2561" s="20"/>
      <c r="CE2561" s="20"/>
      <c r="CF2561" s="20"/>
      <c r="CG2561" s="20"/>
      <c r="CH2561" s="20"/>
      <c r="CI2561" s="20"/>
      <c r="CJ2561" s="20"/>
      <c r="CK2561" s="20"/>
      <c r="CL2561" s="20"/>
      <c r="CM2561" s="20"/>
      <c r="CN2561" s="20"/>
      <c r="CO2561" s="20"/>
      <c r="CP2561" s="20"/>
      <c r="CQ2561" s="20"/>
      <c r="CR2561" s="20"/>
      <c r="CS2561" s="20"/>
      <c r="CT2561" s="20"/>
      <c r="CU2561" s="20"/>
      <c r="CV2561" s="20"/>
      <c r="CW2561" s="20"/>
      <c r="CX2561" s="20"/>
      <c r="CY2561" s="20"/>
      <c r="CZ2561" s="20"/>
      <c r="DA2561" s="20"/>
      <c r="DB2561" s="20"/>
      <c r="DC2561" s="20"/>
      <c r="DD2561" s="20"/>
      <c r="DE2561" s="20"/>
      <c r="DF2561" s="20"/>
      <c r="DG2561" s="20"/>
      <c r="DH2561" s="20"/>
      <c r="DI2561" s="20"/>
      <c r="DJ2561" s="20"/>
      <c r="DK2561" s="20"/>
      <c r="DL2561" s="20"/>
    </row>
    <row r="2562" spans="1:116" s="84" customFormat="1" ht="30" customHeight="1">
      <c r="A2562" s="11" t="s">
        <v>8472</v>
      </c>
      <c r="B2562" s="5">
        <v>2560</v>
      </c>
      <c r="C2562" s="14">
        <v>19331</v>
      </c>
      <c r="D2562" s="14"/>
      <c r="E2562" s="51" t="s">
        <v>8477</v>
      </c>
      <c r="F2562" s="12" t="s">
        <v>942</v>
      </c>
      <c r="G2562" s="12" t="s">
        <v>714</v>
      </c>
      <c r="H2562" s="12" t="s">
        <v>126</v>
      </c>
      <c r="I2562" s="12" t="s">
        <v>1870</v>
      </c>
      <c r="J2562" s="12" t="s">
        <v>8478</v>
      </c>
      <c r="K2562" s="14"/>
      <c r="L2562" s="12"/>
      <c r="M2562" s="14">
        <v>20</v>
      </c>
      <c r="N2562" s="12" t="s">
        <v>44</v>
      </c>
      <c r="O2562" s="12" t="s">
        <v>8479</v>
      </c>
      <c r="P2562" s="12" t="s">
        <v>8480</v>
      </c>
      <c r="Q2562" s="12" t="s">
        <v>8481</v>
      </c>
      <c r="R2562" s="156">
        <v>3.8</v>
      </c>
      <c r="S2562" s="22"/>
      <c r="T2562" s="23">
        <v>3</v>
      </c>
      <c r="U2562" s="1">
        <v>3</v>
      </c>
      <c r="V2562" s="21"/>
      <c r="W2562" s="22">
        <v>3.23</v>
      </c>
      <c r="X2562" s="22"/>
      <c r="Y2562" s="22"/>
      <c r="Z2562" s="22"/>
      <c r="AA2562" s="22"/>
      <c r="AB2562" s="22"/>
      <c r="AC2562" s="22"/>
      <c r="AD2562" s="22"/>
      <c r="AE2562" s="24"/>
      <c r="AF2562" s="20">
        <v>2.64</v>
      </c>
      <c r="AG2562" s="20"/>
      <c r="AH2562" s="20"/>
      <c r="AI2562" s="20">
        <v>3.86</v>
      </c>
      <c r="AJ2562" s="20"/>
      <c r="AK2562" s="20"/>
      <c r="AL2562" s="20"/>
      <c r="AM2562" s="20"/>
      <c r="AN2562" s="25">
        <v>3.25</v>
      </c>
      <c r="AO2562" s="20" t="s">
        <v>207</v>
      </c>
      <c r="AP2562" s="24" t="s">
        <v>208</v>
      </c>
      <c r="AQ2562" s="20">
        <f>AVERAGE(SMALL(AE2562:AI2562,1),SMALL(AE2562:AI2562,2))</f>
        <v>3.25</v>
      </c>
      <c r="AR2562" s="20" t="str">
        <f>IF(R2562 &lt;=( AVERAGE(SMALL(AE2562:AI2562,1),SMALL(AE2562:AI2562,2))), R2562, "")</f>
        <v/>
      </c>
      <c r="AS2562" s="20" t="e">
        <f>AVERAGE(SMALL(AJ2562:AM2562,1),SMALL(AJ2562:AM2562,2))</f>
        <v>#NUM!</v>
      </c>
      <c r="AT2562" s="20">
        <f>T2562*1.075</f>
        <v>3.2249999999999996</v>
      </c>
      <c r="AU2562" s="20">
        <f>U2562*1.075</f>
        <v>3.2249999999999996</v>
      </c>
      <c r="AV2562" s="22">
        <f>MIN(AN2562,AT2562,AU2562)</f>
        <v>3.2249999999999996</v>
      </c>
      <c r="AW2562" s="20" t="s">
        <v>71</v>
      </c>
      <c r="AX2562" s="20" t="s">
        <v>72</v>
      </c>
      <c r="AY2562" s="25">
        <v>3.2250000000000001</v>
      </c>
      <c r="AZ2562" s="27">
        <f>IF(AND(AY2562&gt;0,AY2562&lt;=10),AY2562*0.25,IF(AND(AY2562&gt;10,AY2562&lt;=50),AY2562*0.17,IF(AND(AY2562&gt;10,AY2562&lt;=100),AY2562*0.12,IF(AY2562&gt;100,AY2562*0.1))))</f>
        <v>0.80625000000000002</v>
      </c>
      <c r="BA2562" s="3">
        <f>AZ2562+AY2562</f>
        <v>4.03125</v>
      </c>
      <c r="BB2562" s="25">
        <f>BA2562+BA2562*0.08</f>
        <v>4.3537499999999998</v>
      </c>
      <c r="BC2562" s="20" t="s">
        <v>12295</v>
      </c>
      <c r="BD2562" s="20"/>
      <c r="BE2562" s="20"/>
      <c r="BF2562" s="20"/>
      <c r="BG2562" s="20"/>
      <c r="BH2562" s="20"/>
      <c r="BI2562" s="20"/>
      <c r="BJ2562" s="20"/>
      <c r="BK2562" s="20"/>
      <c r="BL2562" s="20"/>
      <c r="BM2562" s="20"/>
      <c r="BN2562" s="20"/>
      <c r="BO2562" s="20"/>
      <c r="BP2562" s="20"/>
      <c r="BQ2562" s="20"/>
      <c r="BR2562" s="20"/>
      <c r="BS2562" s="20"/>
      <c r="BT2562" s="20"/>
      <c r="BU2562" s="20"/>
      <c r="BV2562" s="20"/>
      <c r="BW2562" s="20"/>
      <c r="BX2562" s="20"/>
      <c r="BY2562" s="20"/>
      <c r="BZ2562" s="20"/>
      <c r="CA2562" s="20"/>
      <c r="CB2562" s="20"/>
      <c r="CC2562" s="20"/>
      <c r="CD2562" s="20"/>
      <c r="CE2562" s="20"/>
      <c r="CF2562" s="20"/>
      <c r="CG2562" s="20"/>
      <c r="CH2562" s="20"/>
      <c r="CI2562" s="20"/>
      <c r="CJ2562" s="20"/>
      <c r="CK2562" s="20"/>
      <c r="CL2562" s="20"/>
      <c r="CM2562" s="20"/>
      <c r="CN2562" s="20"/>
      <c r="CO2562" s="20"/>
      <c r="CP2562" s="20"/>
      <c r="CQ2562" s="20"/>
      <c r="CR2562" s="20"/>
      <c r="CS2562" s="20"/>
      <c r="CT2562" s="20"/>
      <c r="CU2562" s="20"/>
      <c r="CV2562" s="20"/>
      <c r="CW2562" s="20"/>
      <c r="CX2562" s="20"/>
      <c r="CY2562" s="20"/>
      <c r="CZ2562" s="20"/>
      <c r="DA2562" s="20"/>
      <c r="DB2562" s="20"/>
      <c r="DC2562" s="20"/>
      <c r="DD2562" s="20"/>
      <c r="DE2562" s="20"/>
      <c r="DF2562" s="20"/>
      <c r="DG2562" s="20"/>
      <c r="DH2562" s="20"/>
      <c r="DI2562" s="20"/>
      <c r="DJ2562" s="20"/>
      <c r="DK2562" s="20"/>
      <c r="DL2562" s="20"/>
    </row>
    <row r="2563" spans="1:116" s="84" customFormat="1" ht="30" customHeight="1">
      <c r="A2563" s="11" t="s">
        <v>8482</v>
      </c>
      <c r="B2563" s="5">
        <v>2561</v>
      </c>
      <c r="C2563" s="116">
        <v>3497</v>
      </c>
      <c r="D2563" s="116"/>
      <c r="E2563" s="51" t="s">
        <v>8489</v>
      </c>
      <c r="F2563" s="12" t="s">
        <v>8484</v>
      </c>
      <c r="G2563" s="12" t="s">
        <v>3138</v>
      </c>
      <c r="H2563" s="12" t="s">
        <v>201</v>
      </c>
      <c r="I2563" s="12" t="s">
        <v>447</v>
      </c>
      <c r="J2563" s="12" t="s">
        <v>8490</v>
      </c>
      <c r="K2563" s="14"/>
      <c r="L2563" s="12"/>
      <c r="M2563" s="14">
        <v>7</v>
      </c>
      <c r="N2563" s="12" t="s">
        <v>44</v>
      </c>
      <c r="O2563" s="12" t="s">
        <v>8486</v>
      </c>
      <c r="P2563" s="12" t="s">
        <v>8491</v>
      </c>
      <c r="Q2563" s="12" t="s">
        <v>8492</v>
      </c>
      <c r="R2563" s="156">
        <v>7</v>
      </c>
      <c r="S2563" s="22"/>
      <c r="T2563" s="23">
        <v>5</v>
      </c>
      <c r="U2563" s="1">
        <v>5</v>
      </c>
      <c r="V2563" s="21">
        <v>5.87</v>
      </c>
      <c r="W2563" s="22"/>
      <c r="X2563" s="22"/>
      <c r="Y2563" s="22"/>
      <c r="Z2563" s="22"/>
      <c r="AA2563" s="22"/>
      <c r="AB2563" s="22"/>
      <c r="AC2563" s="22"/>
      <c r="AD2563" s="22"/>
      <c r="AE2563" s="24">
        <v>5.87</v>
      </c>
      <c r="AF2563" s="20">
        <v>2.4485999999999999</v>
      </c>
      <c r="AG2563" s="20"/>
      <c r="AH2563" s="20"/>
      <c r="AI2563" s="20"/>
      <c r="AJ2563" s="20"/>
      <c r="AK2563" s="20">
        <v>6.14</v>
      </c>
      <c r="AL2563" s="20"/>
      <c r="AM2563" s="20"/>
      <c r="AN2563" s="25">
        <v>4.1593</v>
      </c>
      <c r="AO2563" s="20" t="s">
        <v>207</v>
      </c>
      <c r="AP2563" s="24" t="s">
        <v>208</v>
      </c>
      <c r="AQ2563" s="20">
        <f>AVERAGE(SMALL(AE2563:AI2563,1),SMALL(AE2563:AI2563,2))</f>
        <v>4.1593</v>
      </c>
      <c r="AR2563" s="20" t="str">
        <f>IF(R2563 &lt;=( AVERAGE(SMALL(AE2563:AI2563,1),SMALL(AE2563:AI2563,2))), R2563, "")</f>
        <v/>
      </c>
      <c r="AS2563" s="20" t="e">
        <f>AVERAGE(SMALL(AJ2563:AM2563,1),SMALL(AJ2563:AM2563,2))</f>
        <v>#NUM!</v>
      </c>
      <c r="AT2563" s="20">
        <f>T2563*1.075</f>
        <v>5.375</v>
      </c>
      <c r="AU2563" s="20">
        <f>U2563*1.075</f>
        <v>5.375</v>
      </c>
      <c r="AV2563" s="22">
        <f>MIN(AN2563,AT2563,AU2563)</f>
        <v>4.1593</v>
      </c>
      <c r="AW2563" s="20" t="s">
        <v>209</v>
      </c>
      <c r="AX2563" s="20" t="s">
        <v>208</v>
      </c>
      <c r="AY2563" s="25">
        <v>4.16</v>
      </c>
      <c r="AZ2563" s="27">
        <f>IF(AND(AY2563&gt;0,AY2563&lt;=10),AY2563*0.25,IF(AND(AY2563&gt;10,AY2563&lt;=50),AY2563*0.17,IF(AND(AY2563&gt;10,AY2563&lt;=100),AY2563*0.12,IF(AY2563&gt;100,AY2563*0.1))))</f>
        <v>1.04</v>
      </c>
      <c r="BA2563" s="3">
        <f>AZ2563+AY2563</f>
        <v>5.2</v>
      </c>
      <c r="BB2563" s="25">
        <f>BA2563+BA2563*0.08</f>
        <v>5.6160000000000005</v>
      </c>
      <c r="BC2563" s="20" t="s">
        <v>12295</v>
      </c>
      <c r="BD2563" s="20"/>
      <c r="BE2563" s="20"/>
      <c r="BF2563" s="20"/>
      <c r="BG2563" s="20"/>
      <c r="BH2563" s="20"/>
      <c r="BI2563" s="20"/>
      <c r="BJ2563" s="20"/>
      <c r="BK2563" s="20"/>
      <c r="BL2563" s="20"/>
      <c r="BM2563" s="20"/>
      <c r="BN2563" s="20"/>
      <c r="BO2563" s="20"/>
      <c r="BP2563" s="20"/>
      <c r="BQ2563" s="20"/>
      <c r="BR2563" s="20"/>
      <c r="BS2563" s="20"/>
      <c r="BT2563" s="20"/>
      <c r="BU2563" s="20"/>
      <c r="BV2563" s="20"/>
      <c r="BW2563" s="20"/>
      <c r="BX2563" s="20"/>
      <c r="BY2563" s="20"/>
      <c r="BZ2563" s="20"/>
      <c r="CA2563" s="20"/>
      <c r="CB2563" s="20"/>
      <c r="CC2563" s="20"/>
      <c r="CD2563" s="20"/>
      <c r="CE2563" s="20"/>
      <c r="CF2563" s="20"/>
      <c r="CG2563" s="20"/>
      <c r="CH2563" s="20"/>
      <c r="CI2563" s="20"/>
      <c r="CJ2563" s="20"/>
      <c r="CK2563" s="20"/>
      <c r="CL2563" s="20"/>
      <c r="CM2563" s="20"/>
      <c r="CN2563" s="20"/>
      <c r="CO2563" s="20"/>
      <c r="CP2563" s="20"/>
      <c r="CQ2563" s="20"/>
      <c r="CR2563" s="20"/>
      <c r="CS2563" s="20"/>
      <c r="CT2563" s="20"/>
      <c r="CU2563" s="20"/>
      <c r="CV2563" s="20"/>
      <c r="CW2563" s="20"/>
      <c r="CX2563" s="20"/>
      <c r="CY2563" s="20"/>
      <c r="CZ2563" s="20"/>
      <c r="DA2563" s="20"/>
      <c r="DB2563" s="20"/>
      <c r="DC2563" s="20"/>
      <c r="DD2563" s="20"/>
      <c r="DE2563" s="20"/>
      <c r="DF2563" s="20"/>
      <c r="DG2563" s="20"/>
      <c r="DH2563" s="20"/>
      <c r="DI2563" s="20"/>
      <c r="DJ2563" s="20"/>
      <c r="DK2563" s="20"/>
      <c r="DL2563" s="20"/>
    </row>
    <row r="2564" spans="1:116" s="84" customFormat="1" ht="30" customHeight="1">
      <c r="A2564" s="11" t="s">
        <v>8482</v>
      </c>
      <c r="B2564" s="5">
        <v>2562</v>
      </c>
      <c r="C2564" s="116">
        <v>3498</v>
      </c>
      <c r="D2564" s="116"/>
      <c r="E2564" s="51" t="s">
        <v>8483</v>
      </c>
      <c r="F2564" s="12" t="s">
        <v>8484</v>
      </c>
      <c r="G2564" s="12" t="s">
        <v>3138</v>
      </c>
      <c r="H2564" s="12" t="s">
        <v>635</v>
      </c>
      <c r="I2564" s="12" t="s">
        <v>3357</v>
      </c>
      <c r="J2564" s="12" t="s">
        <v>8485</v>
      </c>
      <c r="K2564" s="14">
        <v>70</v>
      </c>
      <c r="L2564" s="12" t="s">
        <v>79</v>
      </c>
      <c r="M2564" s="14">
        <v>1</v>
      </c>
      <c r="N2564" s="12" t="s">
        <v>44</v>
      </c>
      <c r="O2564" s="12" t="s">
        <v>8486</v>
      </c>
      <c r="P2564" s="12" t="s">
        <v>8487</v>
      </c>
      <c r="Q2564" s="12" t="s">
        <v>8488</v>
      </c>
      <c r="R2564" s="156">
        <v>9</v>
      </c>
      <c r="S2564" s="22"/>
      <c r="T2564" s="23">
        <v>7</v>
      </c>
      <c r="U2564" s="1">
        <v>7</v>
      </c>
      <c r="V2564" s="21">
        <v>6.2</v>
      </c>
      <c r="W2564" s="22">
        <v>11.29</v>
      </c>
      <c r="X2564" s="22"/>
      <c r="Y2564" s="22"/>
      <c r="Z2564" s="22"/>
      <c r="AA2564" s="22"/>
      <c r="AB2564" s="22"/>
      <c r="AC2564" s="22"/>
      <c r="AD2564" s="22"/>
      <c r="AE2564" s="24">
        <v>6.2</v>
      </c>
      <c r="AF2564" s="20"/>
      <c r="AG2564" s="20"/>
      <c r="AH2564" s="20"/>
      <c r="AI2564" s="20"/>
      <c r="AJ2564" s="20"/>
      <c r="AK2564" s="20">
        <v>7.617</v>
      </c>
      <c r="AL2564" s="20"/>
      <c r="AM2564" s="20"/>
      <c r="AN2564" s="25">
        <v>7.617</v>
      </c>
      <c r="AO2564" s="20" t="s">
        <v>373</v>
      </c>
      <c r="AP2564" s="24" t="s">
        <v>374</v>
      </c>
      <c r="AQ2564" s="20" t="e">
        <f>AVERAGE(SMALL(AE2564:AI2564,1),SMALL(AE2564:AI2564,2))</f>
        <v>#NUM!</v>
      </c>
      <c r="AR2564" s="20" t="e">
        <f>IF(R2564 &lt;=( AVERAGE(SMALL(AE2564:AI2564,1),SMALL(AE2564:AI2564,2))), R2564, "")</f>
        <v>#NUM!</v>
      </c>
      <c r="AS2564" s="20" t="e">
        <f>AVERAGE(SMALL(AJ2564:AM2564,1),SMALL(AJ2564:AM2564,2))</f>
        <v>#NUM!</v>
      </c>
      <c r="AT2564" s="20">
        <f>T2564*1.075</f>
        <v>7.5249999999999995</v>
      </c>
      <c r="AU2564" s="20">
        <f>U2564*1.075</f>
        <v>7.5249999999999995</v>
      </c>
      <c r="AV2564" s="22">
        <f>MIN(AN2564,AT2564,AU2564)</f>
        <v>7.5249999999999995</v>
      </c>
      <c r="AW2564" s="20" t="s">
        <v>71</v>
      </c>
      <c r="AX2564" s="20" t="s">
        <v>72</v>
      </c>
      <c r="AY2564" s="25">
        <v>7.53</v>
      </c>
      <c r="AZ2564" s="27">
        <f>IF(AND(AY2564&gt;0,AY2564&lt;=10),AY2564*0.25,IF(AND(AY2564&gt;10,AY2564&lt;=50),AY2564*0.17,IF(AND(AY2564&gt;10,AY2564&lt;=100),AY2564*0.12,IF(AY2564&gt;100,AY2564*0.1))))</f>
        <v>1.8825000000000001</v>
      </c>
      <c r="BA2564" s="3">
        <f>AZ2564+AY2564</f>
        <v>9.4124999999999996</v>
      </c>
      <c r="BB2564" s="25">
        <f>BA2564+BA2564*0.08</f>
        <v>10.1655</v>
      </c>
      <c r="BC2564" s="20" t="s">
        <v>12295</v>
      </c>
      <c r="BD2564" s="20"/>
      <c r="BE2564" s="20"/>
      <c r="BF2564" s="20"/>
      <c r="BG2564" s="20"/>
      <c r="BH2564" s="20"/>
      <c r="BI2564" s="20"/>
      <c r="BJ2564" s="20"/>
      <c r="BK2564" s="20"/>
      <c r="BL2564" s="20"/>
      <c r="BM2564" s="20"/>
      <c r="BN2564" s="20"/>
      <c r="BO2564" s="20"/>
      <c r="BP2564" s="20"/>
      <c r="BQ2564" s="20"/>
      <c r="BR2564" s="20"/>
      <c r="BS2564" s="20"/>
      <c r="BT2564" s="20"/>
      <c r="BU2564" s="20"/>
      <c r="BV2564" s="20"/>
      <c r="BW2564" s="20"/>
      <c r="BX2564" s="20"/>
      <c r="BY2564" s="20"/>
      <c r="BZ2564" s="20"/>
      <c r="CA2564" s="20"/>
      <c r="CB2564" s="20"/>
      <c r="CC2564" s="20"/>
      <c r="CD2564" s="20"/>
      <c r="CE2564" s="20"/>
      <c r="CF2564" s="20"/>
      <c r="CG2564" s="20"/>
      <c r="CH2564" s="20"/>
      <c r="CI2564" s="20"/>
      <c r="CJ2564" s="20"/>
      <c r="CK2564" s="20"/>
      <c r="CL2564" s="20"/>
      <c r="CM2564" s="20"/>
      <c r="CN2564" s="20"/>
      <c r="CO2564" s="20"/>
      <c r="CP2564" s="20"/>
      <c r="CQ2564" s="20"/>
      <c r="CR2564" s="20"/>
      <c r="CS2564" s="20"/>
      <c r="CT2564" s="20"/>
      <c r="CU2564" s="20"/>
      <c r="CV2564" s="20"/>
      <c r="CW2564" s="20"/>
      <c r="CX2564" s="20"/>
      <c r="CY2564" s="20"/>
      <c r="CZ2564" s="20"/>
      <c r="DA2564" s="20"/>
      <c r="DB2564" s="20"/>
      <c r="DC2564" s="20"/>
      <c r="DD2564" s="20"/>
      <c r="DE2564" s="20"/>
      <c r="DF2564" s="20"/>
      <c r="DG2564" s="20"/>
      <c r="DH2564" s="20"/>
      <c r="DI2564" s="20"/>
      <c r="DJ2564" s="20"/>
      <c r="DK2564" s="20"/>
      <c r="DL2564" s="20"/>
    </row>
    <row r="2565" spans="1:116" s="84" customFormat="1" ht="30" customHeight="1">
      <c r="A2565" s="11" t="s">
        <v>8482</v>
      </c>
      <c r="B2565" s="5">
        <v>2563</v>
      </c>
      <c r="C2565" s="14">
        <v>999</v>
      </c>
      <c r="D2565" s="14"/>
      <c r="E2565" s="51" t="s">
        <v>8499</v>
      </c>
      <c r="F2565" s="12" t="s">
        <v>8500</v>
      </c>
      <c r="G2565" s="12" t="s">
        <v>8495</v>
      </c>
      <c r="H2565" s="12" t="s">
        <v>2227</v>
      </c>
      <c r="I2565" s="12" t="s">
        <v>139</v>
      </c>
      <c r="J2565" s="12" t="s">
        <v>8501</v>
      </c>
      <c r="K2565" s="14"/>
      <c r="L2565" s="12"/>
      <c r="M2565" s="14">
        <v>50</v>
      </c>
      <c r="N2565" s="12" t="s">
        <v>44</v>
      </c>
      <c r="O2565" s="12" t="s">
        <v>8486</v>
      </c>
      <c r="P2565" s="12" t="s">
        <v>8502</v>
      </c>
      <c r="Q2565" s="12" t="s">
        <v>8503</v>
      </c>
      <c r="R2565" s="156">
        <v>12.5</v>
      </c>
      <c r="S2565" s="22"/>
      <c r="T2565" s="23">
        <v>11</v>
      </c>
      <c r="U2565" s="1">
        <v>11</v>
      </c>
      <c r="V2565" s="21">
        <v>18.47</v>
      </c>
      <c r="W2565" s="22"/>
      <c r="X2565" s="22"/>
      <c r="Y2565" s="22"/>
      <c r="Z2565" s="22">
        <v>17.52</v>
      </c>
      <c r="AA2565" s="22"/>
      <c r="AB2565" s="22"/>
      <c r="AC2565" s="22"/>
      <c r="AD2565" s="22"/>
      <c r="AE2565" s="24">
        <v>18.47</v>
      </c>
      <c r="AF2565" s="20"/>
      <c r="AG2565" s="20">
        <v>13.544600000000001</v>
      </c>
      <c r="AH2565" s="20">
        <v>12.38</v>
      </c>
      <c r="AI2565" s="20">
        <v>17.52</v>
      </c>
      <c r="AJ2565" s="20"/>
      <c r="AK2565" s="20"/>
      <c r="AL2565" s="20"/>
      <c r="AM2565" s="20"/>
      <c r="AN2565" s="25">
        <v>12.5</v>
      </c>
      <c r="AO2565" s="20" t="s">
        <v>47</v>
      </c>
      <c r="AP2565" s="24" t="s">
        <v>48</v>
      </c>
      <c r="AQ2565" s="20">
        <f>AVERAGE(SMALL(AE2565:AI2565,1),SMALL(AE2565:AI2565,2))</f>
        <v>12.962300000000001</v>
      </c>
      <c r="AR2565" s="20">
        <f>IF(R2565 &lt;=( AVERAGE(SMALL(AE2565:AI2565,1),SMALL(AE2565:AI2565,2))), R2565, "")</f>
        <v>12.5</v>
      </c>
      <c r="AS2565" s="20" t="e">
        <f>AVERAGE(SMALL(AJ2565:AM2565,1),SMALL(AJ2565:AM2565,2))</f>
        <v>#NUM!</v>
      </c>
      <c r="AT2565" s="20">
        <f>T2565*1.075</f>
        <v>11.824999999999999</v>
      </c>
      <c r="AU2565" s="20">
        <f>U2565*1.075</f>
        <v>11.824999999999999</v>
      </c>
      <c r="AV2565" s="22">
        <f>MIN(AN2565,AT2565,AU2565)</f>
        <v>11.824999999999999</v>
      </c>
      <c r="AW2565" s="20" t="s">
        <v>71</v>
      </c>
      <c r="AX2565" s="20" t="s">
        <v>72</v>
      </c>
      <c r="AY2565" s="25">
        <v>11.83</v>
      </c>
      <c r="AZ2565" s="27">
        <f>IF(AND(AY2565&gt;0,AY2565&lt;=10),AY2565*0.25,IF(AND(AY2565&gt;10,AY2565&lt;=50),AY2565*0.17,IF(AND(AY2565&gt;10,AY2565&lt;=100),AY2565*0.12,IF(AY2565&gt;100,AY2565*0.1))))</f>
        <v>2.0111000000000003</v>
      </c>
      <c r="BA2565" s="3">
        <f>AZ2565+AY2565</f>
        <v>13.841100000000001</v>
      </c>
      <c r="BB2565" s="25">
        <f>BA2565+BA2565*0.08</f>
        <v>14.948388000000001</v>
      </c>
      <c r="BC2565" s="20" t="s">
        <v>12295</v>
      </c>
      <c r="BD2565" s="20"/>
      <c r="BE2565" s="20"/>
      <c r="BF2565" s="20"/>
      <c r="BG2565" s="20"/>
      <c r="BH2565" s="20"/>
      <c r="BI2565" s="20"/>
      <c r="BJ2565" s="20"/>
      <c r="BK2565" s="20"/>
      <c r="BL2565" s="20"/>
      <c r="BM2565" s="20"/>
      <c r="BN2565" s="20"/>
      <c r="BO2565" s="20"/>
      <c r="BP2565" s="20"/>
      <c r="BQ2565" s="20"/>
      <c r="BR2565" s="20"/>
      <c r="BS2565" s="20"/>
      <c r="BT2565" s="20"/>
      <c r="BU2565" s="20"/>
      <c r="BV2565" s="20"/>
      <c r="BW2565" s="20"/>
      <c r="BX2565" s="20"/>
      <c r="BY2565" s="20"/>
      <c r="BZ2565" s="20"/>
      <c r="CA2565" s="20"/>
      <c r="CB2565" s="20"/>
      <c r="CC2565" s="20"/>
      <c r="CD2565" s="20"/>
      <c r="CE2565" s="20"/>
      <c r="CF2565" s="20"/>
      <c r="CG2565" s="20"/>
      <c r="CH2565" s="20"/>
      <c r="CI2565" s="20"/>
      <c r="CJ2565" s="20"/>
      <c r="CK2565" s="20"/>
      <c r="CL2565" s="20"/>
      <c r="CM2565" s="20"/>
      <c r="CN2565" s="20"/>
      <c r="CO2565" s="20"/>
      <c r="CP2565" s="20"/>
      <c r="CQ2565" s="20"/>
      <c r="CR2565" s="20"/>
      <c r="CS2565" s="20"/>
      <c r="CT2565" s="20"/>
      <c r="CU2565" s="20"/>
      <c r="CV2565" s="20"/>
      <c r="CW2565" s="20"/>
      <c r="CX2565" s="20"/>
      <c r="CY2565" s="20"/>
      <c r="CZ2565" s="20"/>
      <c r="DA2565" s="20"/>
      <c r="DB2565" s="20"/>
      <c r="DC2565" s="20"/>
      <c r="DD2565" s="20"/>
      <c r="DE2565" s="20"/>
      <c r="DF2565" s="20"/>
      <c r="DG2565" s="20"/>
      <c r="DH2565" s="20"/>
      <c r="DI2565" s="20"/>
      <c r="DJ2565" s="20"/>
      <c r="DK2565" s="20"/>
      <c r="DL2565" s="20"/>
    </row>
    <row r="2566" spans="1:116" s="84" customFormat="1" ht="30" customHeight="1">
      <c r="A2566" s="11" t="s">
        <v>8482</v>
      </c>
      <c r="B2566" s="5">
        <v>2564</v>
      </c>
      <c r="C2566" s="14">
        <v>995</v>
      </c>
      <c r="D2566" s="14"/>
      <c r="E2566" s="51" t="s">
        <v>8493</v>
      </c>
      <c r="F2566" s="12" t="s">
        <v>8494</v>
      </c>
      <c r="G2566" s="12" t="s">
        <v>8495</v>
      </c>
      <c r="H2566" s="12" t="s">
        <v>512</v>
      </c>
      <c r="I2566" s="12" t="s">
        <v>156</v>
      </c>
      <c r="J2566" s="12" t="s">
        <v>8496</v>
      </c>
      <c r="K2566" s="14"/>
      <c r="L2566" s="12"/>
      <c r="M2566" s="14">
        <v>50</v>
      </c>
      <c r="N2566" s="12" t="s">
        <v>44</v>
      </c>
      <c r="O2566" s="12" t="s">
        <v>8486</v>
      </c>
      <c r="P2566" s="12" t="s">
        <v>8497</v>
      </c>
      <c r="Q2566" s="12" t="s">
        <v>8498</v>
      </c>
      <c r="R2566" s="156">
        <v>8.3000000000000007</v>
      </c>
      <c r="S2566" s="22"/>
      <c r="T2566" s="23">
        <v>5.5</v>
      </c>
      <c r="U2566" s="1">
        <v>5.5</v>
      </c>
      <c r="V2566" s="21">
        <v>8.8699999999999992</v>
      </c>
      <c r="W2566" s="22"/>
      <c r="X2566" s="22"/>
      <c r="Y2566" s="22"/>
      <c r="Z2566" s="22">
        <v>7.25</v>
      </c>
      <c r="AA2566" s="22"/>
      <c r="AB2566" s="22"/>
      <c r="AC2566" s="22"/>
      <c r="AD2566" s="22"/>
      <c r="AE2566" s="24">
        <v>8.8699999999999992</v>
      </c>
      <c r="AF2566" s="20"/>
      <c r="AG2566" s="20">
        <v>5.9748200000000002</v>
      </c>
      <c r="AH2566" s="20">
        <v>4.7649999999999997</v>
      </c>
      <c r="AI2566" s="20">
        <v>7.2350000000000003</v>
      </c>
      <c r="AJ2566" s="20"/>
      <c r="AK2566" s="20"/>
      <c r="AL2566" s="20"/>
      <c r="AM2566" s="20"/>
      <c r="AN2566" s="25">
        <v>5.37</v>
      </c>
      <c r="AO2566" s="20" t="s">
        <v>207</v>
      </c>
      <c r="AP2566" s="24" t="s">
        <v>208</v>
      </c>
      <c r="AQ2566" s="20">
        <f>AVERAGE(SMALL(AE2566:AI2566,1),SMALL(AE2566:AI2566,2))</f>
        <v>5.36991</v>
      </c>
      <c r="AR2566" s="20" t="str">
        <f>IF(R2566 &lt;=( AVERAGE(SMALL(AE2566:AI2566,1),SMALL(AE2566:AI2566,2))), R2566, "")</f>
        <v/>
      </c>
      <c r="AS2566" s="20" t="e">
        <f>AVERAGE(SMALL(AJ2566:AM2566,1),SMALL(AJ2566:AM2566,2))</f>
        <v>#NUM!</v>
      </c>
      <c r="AT2566" s="20">
        <f>T2566*1.075</f>
        <v>5.9124999999999996</v>
      </c>
      <c r="AU2566" s="20">
        <f>U2566*1.075</f>
        <v>5.9124999999999996</v>
      </c>
      <c r="AV2566" s="22">
        <f>MIN(AN2566,AT2566,AU2566)</f>
        <v>5.37</v>
      </c>
      <c r="AW2566" s="20" t="s">
        <v>209</v>
      </c>
      <c r="AX2566" s="20" t="s">
        <v>208</v>
      </c>
      <c r="AY2566" s="25">
        <v>5.37</v>
      </c>
      <c r="AZ2566" s="27">
        <f>IF(AND(AY2566&gt;0,AY2566&lt;=10),AY2566*0.25,IF(AND(AY2566&gt;10,AY2566&lt;=50),AY2566*0.17,IF(AND(AY2566&gt;10,AY2566&lt;=100),AY2566*0.12,IF(AY2566&gt;100,AY2566*0.1))))</f>
        <v>1.3425</v>
      </c>
      <c r="BA2566" s="3">
        <f>AZ2566+AY2566</f>
        <v>6.7125000000000004</v>
      </c>
      <c r="BB2566" s="25">
        <f>BA2566+BA2566*0.08</f>
        <v>7.2495000000000003</v>
      </c>
      <c r="BC2566" s="20" t="s">
        <v>12295</v>
      </c>
      <c r="BD2566" s="20"/>
      <c r="BE2566" s="20"/>
      <c r="BF2566" s="20"/>
      <c r="BG2566" s="20"/>
      <c r="BH2566" s="20"/>
      <c r="BI2566" s="20"/>
      <c r="BJ2566" s="20"/>
      <c r="BK2566" s="20"/>
      <c r="BL2566" s="20"/>
      <c r="BM2566" s="20"/>
      <c r="BN2566" s="20"/>
      <c r="BO2566" s="20"/>
      <c r="BP2566" s="20"/>
      <c r="BQ2566" s="20"/>
      <c r="BR2566" s="20"/>
      <c r="BS2566" s="20"/>
      <c r="BT2566" s="20"/>
      <c r="BU2566" s="20"/>
      <c r="BV2566" s="20"/>
      <c r="BW2566" s="20"/>
      <c r="BX2566" s="20"/>
      <c r="BY2566" s="20"/>
      <c r="BZ2566" s="20"/>
      <c r="CA2566" s="20"/>
      <c r="CB2566" s="20"/>
      <c r="CC2566" s="20"/>
      <c r="CD2566" s="20"/>
      <c r="CE2566" s="20"/>
      <c r="CF2566" s="20"/>
      <c r="CG2566" s="20"/>
      <c r="CH2566" s="20"/>
      <c r="CI2566" s="20"/>
      <c r="CJ2566" s="20"/>
      <c r="CK2566" s="20"/>
      <c r="CL2566" s="20"/>
      <c r="CM2566" s="20"/>
      <c r="CN2566" s="20"/>
      <c r="CO2566" s="20"/>
      <c r="CP2566" s="20"/>
      <c r="CQ2566" s="20"/>
      <c r="CR2566" s="20"/>
      <c r="CS2566" s="20"/>
      <c r="CT2566" s="20"/>
      <c r="CU2566" s="20"/>
      <c r="CV2566" s="20"/>
      <c r="CW2566" s="20"/>
      <c r="CX2566" s="20"/>
      <c r="CY2566" s="20"/>
      <c r="CZ2566" s="20"/>
      <c r="DA2566" s="20"/>
      <c r="DB2566" s="20"/>
      <c r="DC2566" s="20"/>
      <c r="DD2566" s="20"/>
      <c r="DE2566" s="20"/>
      <c r="DF2566" s="20"/>
      <c r="DG2566" s="20"/>
      <c r="DH2566" s="20"/>
      <c r="DI2566" s="20"/>
      <c r="DJ2566" s="20"/>
      <c r="DK2566" s="20"/>
      <c r="DL2566" s="20"/>
    </row>
    <row r="2567" spans="1:116" s="84" customFormat="1" ht="30" customHeight="1">
      <c r="A2567" s="78" t="s">
        <v>12702</v>
      </c>
      <c r="B2567" s="5">
        <v>2565</v>
      </c>
      <c r="C2567" s="50">
        <v>995</v>
      </c>
      <c r="D2567" s="50"/>
      <c r="E2567" s="51" t="s">
        <v>8493</v>
      </c>
      <c r="F2567" s="12" t="s">
        <v>8494</v>
      </c>
      <c r="G2567" s="12" t="s">
        <v>8495</v>
      </c>
      <c r="H2567" s="12" t="s">
        <v>512</v>
      </c>
      <c r="I2567" s="12" t="s">
        <v>156</v>
      </c>
      <c r="J2567" s="12" t="s">
        <v>8496</v>
      </c>
      <c r="K2567" s="14"/>
      <c r="L2567" s="12"/>
      <c r="M2567" s="14">
        <v>50</v>
      </c>
      <c r="N2567" s="12" t="s">
        <v>44</v>
      </c>
      <c r="O2567" s="12" t="s">
        <v>12703</v>
      </c>
      <c r="P2567" s="12" t="s">
        <v>8497</v>
      </c>
      <c r="Q2567" s="12" t="s">
        <v>8498</v>
      </c>
      <c r="R2567" s="160">
        <v>5.92</v>
      </c>
      <c r="S2567" s="79">
        <v>5.5</v>
      </c>
      <c r="T2567" s="81">
        <v>5.5</v>
      </c>
      <c r="U2567" s="82">
        <v>8.8699999999999992</v>
      </c>
      <c r="V2567" s="79"/>
      <c r="W2567" s="79"/>
      <c r="X2567" s="79"/>
      <c r="Y2567" s="79">
        <v>7.25</v>
      </c>
      <c r="Z2567" s="79"/>
      <c r="AA2567" s="79"/>
      <c r="AB2567" s="79"/>
      <c r="AC2567" s="79"/>
      <c r="AD2567" s="79"/>
      <c r="AE2567" s="83"/>
      <c r="AF2567" s="84">
        <v>4.6900000000000004</v>
      </c>
      <c r="AG2567" s="84">
        <v>5.99221</v>
      </c>
      <c r="AH2567" s="84">
        <v>6.3650000000000002</v>
      </c>
      <c r="AI2567" s="84">
        <v>7.5</v>
      </c>
      <c r="AM2567" s="84">
        <v>5.56</v>
      </c>
      <c r="AN2567" s="85">
        <v>5.37</v>
      </c>
      <c r="AO2567" s="84" t="s">
        <v>207</v>
      </c>
      <c r="AP2567" s="83" t="s">
        <v>208</v>
      </c>
      <c r="AQ2567" s="84">
        <v>5.3411050000000007</v>
      </c>
      <c r="AR2567" s="84" t="s">
        <v>601</v>
      </c>
      <c r="AS2567" s="84" t="e">
        <v>#NUM!</v>
      </c>
      <c r="AT2567" s="84" t="e">
        <v>#REF!</v>
      </c>
      <c r="AU2567" s="84">
        <v>5.9124999999999996</v>
      </c>
      <c r="AV2567" s="79" t="e">
        <v>#REF!</v>
      </c>
      <c r="AW2567" s="84" t="s">
        <v>209</v>
      </c>
      <c r="AX2567" s="84" t="s">
        <v>208</v>
      </c>
      <c r="AY2567" s="85">
        <v>5.34</v>
      </c>
      <c r="AZ2567" s="87">
        <v>1.335</v>
      </c>
      <c r="BA2567" s="43">
        <v>6.6749999999999998</v>
      </c>
      <c r="BB2567" s="85">
        <v>7.2089999999999996</v>
      </c>
      <c r="BC2567" s="20" t="s">
        <v>12295</v>
      </c>
      <c r="BD2567" s="84" t="s">
        <v>12298</v>
      </c>
      <c r="BE2567" s="88"/>
      <c r="BF2567" s="88"/>
      <c r="BG2567" s="88"/>
      <c r="BH2567" s="88"/>
      <c r="BI2567" s="88"/>
      <c r="BJ2567" s="88"/>
      <c r="BK2567" s="88"/>
      <c r="BL2567" s="88"/>
      <c r="BM2567" s="88"/>
      <c r="BN2567" s="88"/>
      <c r="BO2567" s="88"/>
      <c r="BP2567" s="88"/>
      <c r="BQ2567" s="88"/>
      <c r="BR2567" s="88"/>
      <c r="BS2567" s="88"/>
      <c r="BT2567" s="88"/>
      <c r="BU2567" s="88"/>
      <c r="BV2567" s="88"/>
      <c r="BW2567" s="88"/>
      <c r="BX2567" s="88"/>
      <c r="BY2567" s="88"/>
      <c r="BZ2567" s="88"/>
      <c r="CA2567" s="88"/>
      <c r="CB2567" s="88"/>
      <c r="CC2567" s="88"/>
      <c r="CD2567" s="88"/>
      <c r="CE2567" s="88"/>
      <c r="CF2567" s="88"/>
      <c r="CG2567" s="88"/>
      <c r="CH2567" s="88"/>
      <c r="CI2567" s="88"/>
      <c r="CJ2567" s="88"/>
      <c r="CK2567" s="88"/>
      <c r="CL2567" s="88"/>
      <c r="CM2567" s="88"/>
      <c r="CN2567" s="88"/>
      <c r="CO2567" s="88"/>
      <c r="CP2567" s="88"/>
      <c r="CQ2567" s="88"/>
      <c r="CR2567" s="88"/>
      <c r="CS2567" s="88"/>
      <c r="CT2567" s="88"/>
      <c r="CU2567" s="88"/>
      <c r="CV2567" s="88"/>
      <c r="CW2567" s="88"/>
      <c r="CX2567" s="88"/>
      <c r="CY2567" s="88"/>
      <c r="CZ2567" s="88"/>
      <c r="DA2567" s="88"/>
      <c r="DB2567" s="88"/>
      <c r="DC2567" s="88"/>
      <c r="DD2567" s="88"/>
      <c r="DE2567" s="88"/>
      <c r="DF2567" s="88"/>
      <c r="DG2567" s="88"/>
      <c r="DH2567" s="88"/>
      <c r="DI2567" s="88"/>
      <c r="DJ2567" s="88"/>
      <c r="DK2567" s="88"/>
      <c r="DL2567" s="88"/>
    </row>
    <row r="2568" spans="1:116" s="84" customFormat="1" ht="30" customHeight="1">
      <c r="A2568" s="4" t="s">
        <v>8504</v>
      </c>
      <c r="B2568" s="5">
        <v>2566</v>
      </c>
      <c r="C2568" s="116">
        <v>19726</v>
      </c>
      <c r="D2568" s="116"/>
      <c r="E2568" s="43" t="s">
        <v>8505</v>
      </c>
      <c r="F2568" s="3" t="s">
        <v>8506</v>
      </c>
      <c r="G2568" s="3" t="s">
        <v>8507</v>
      </c>
      <c r="H2568" s="3" t="s">
        <v>8508</v>
      </c>
      <c r="I2568" s="3" t="s">
        <v>139</v>
      </c>
      <c r="J2568" s="3" t="s">
        <v>5272</v>
      </c>
      <c r="K2568" s="6"/>
      <c r="L2568" s="3"/>
      <c r="M2568" s="6">
        <v>28</v>
      </c>
      <c r="N2568" s="3" t="s">
        <v>44</v>
      </c>
      <c r="O2568" s="3" t="s">
        <v>8509</v>
      </c>
      <c r="P2568" s="3" t="s">
        <v>8510</v>
      </c>
      <c r="Q2568" s="3" t="s">
        <v>8511</v>
      </c>
      <c r="R2568" s="156">
        <v>456.31</v>
      </c>
      <c r="S2568" s="22"/>
      <c r="T2568" s="23"/>
      <c r="U2568" s="1" t="s">
        <v>54</v>
      </c>
      <c r="V2568" s="21">
        <v>730.15</v>
      </c>
      <c r="W2568" s="22">
        <v>118.8</v>
      </c>
      <c r="X2568" s="22"/>
      <c r="Y2568" s="22"/>
      <c r="Z2568" s="22">
        <v>769.35</v>
      </c>
      <c r="AA2568" s="22"/>
      <c r="AB2568" s="22"/>
      <c r="AC2568" s="22"/>
      <c r="AD2568" s="22"/>
      <c r="AE2568" s="24">
        <v>730.15</v>
      </c>
      <c r="AF2568" s="20"/>
      <c r="AG2568" s="20"/>
      <c r="AH2568" s="20"/>
      <c r="AI2568" s="20"/>
      <c r="AJ2568" s="20"/>
      <c r="AK2568" s="20"/>
      <c r="AL2568" s="20"/>
      <c r="AM2568" s="20"/>
      <c r="AN2568" s="25">
        <v>424.48</v>
      </c>
      <c r="AO2568" s="20" t="s">
        <v>207</v>
      </c>
      <c r="AP2568" s="24" t="s">
        <v>208</v>
      </c>
      <c r="AQ2568" s="20" t="e">
        <f>AVERAGE(SMALL(AE2568:AI2568,1),SMALL(AE2568:AI2568,2))</f>
        <v>#NUM!</v>
      </c>
      <c r="AR2568" s="20" t="e">
        <f>IF(R2568 &lt;=( AVERAGE(SMALL(AE2568:AI2568,1),SMALL(AE2568:AI2568,2))), R2568, "")</f>
        <v>#NUM!</v>
      </c>
      <c r="AS2568" s="20" t="e">
        <f>AVERAGE(SMALL(AJ2568:AM2568,1),SMALL(AJ2568:AM2568,2))</f>
        <v>#NUM!</v>
      </c>
      <c r="AT2568" s="20">
        <f>T2568*1.075</f>
        <v>0</v>
      </c>
      <c r="AU2568" s="20" t="e">
        <f>U2568*1.075</f>
        <v>#VALUE!</v>
      </c>
      <c r="AV2568" s="22" t="e">
        <f>MIN(AN2568,AT2568,AU2568)</f>
        <v>#VALUE!</v>
      </c>
      <c r="AW2568" s="20" t="s">
        <v>209</v>
      </c>
      <c r="AX2568" s="20" t="s">
        <v>208</v>
      </c>
      <c r="AY2568" s="25">
        <v>424.48</v>
      </c>
      <c r="AZ2568" s="27">
        <f>IF(AND(AY2568&gt;0,AY2568&lt;=10),AY2568*0.25,IF(AND(AY2568&gt;10,AY2568&lt;=50),AY2568*0.17,IF(AND(AY2568&gt;10,AY2568&lt;=100),AY2568*0.12,IF(AY2568&gt;100,AY2568*0.1))))</f>
        <v>42.448000000000008</v>
      </c>
      <c r="BA2568" s="3">
        <f>AZ2568+AY2568</f>
        <v>466.928</v>
      </c>
      <c r="BB2568" s="25">
        <f>BA2568+BA2568*0.08</f>
        <v>504.28224</v>
      </c>
      <c r="BC2568" s="20" t="s">
        <v>12295</v>
      </c>
      <c r="BD2568" s="20"/>
      <c r="BE2568" s="20"/>
      <c r="BF2568" s="20"/>
      <c r="BG2568" s="20"/>
      <c r="BH2568" s="20"/>
      <c r="BI2568" s="20"/>
      <c r="BJ2568" s="20"/>
      <c r="BK2568" s="20"/>
      <c r="BL2568" s="20"/>
      <c r="BM2568" s="20"/>
      <c r="BN2568" s="20"/>
      <c r="BO2568" s="20"/>
      <c r="BP2568" s="20"/>
      <c r="BQ2568" s="20"/>
      <c r="BR2568" s="20"/>
      <c r="BS2568" s="20"/>
      <c r="BT2568" s="20"/>
      <c r="BU2568" s="20"/>
      <c r="BV2568" s="20"/>
      <c r="BW2568" s="20"/>
      <c r="BX2568" s="20"/>
      <c r="BY2568" s="20"/>
      <c r="BZ2568" s="20"/>
      <c r="CA2568" s="20"/>
      <c r="CB2568" s="20"/>
      <c r="CC2568" s="20"/>
      <c r="CD2568" s="20"/>
      <c r="CE2568" s="20"/>
      <c r="CF2568" s="20"/>
      <c r="CG2568" s="20"/>
      <c r="CH2568" s="20"/>
      <c r="CI2568" s="20"/>
      <c r="CJ2568" s="20"/>
      <c r="CK2568" s="20"/>
      <c r="CL2568" s="20"/>
      <c r="CM2568" s="20"/>
      <c r="CN2568" s="20"/>
      <c r="CO2568" s="20"/>
      <c r="CP2568" s="20"/>
      <c r="CQ2568" s="20"/>
      <c r="CR2568" s="20"/>
      <c r="CS2568" s="20"/>
      <c r="CT2568" s="20"/>
      <c r="CU2568" s="20"/>
      <c r="CV2568" s="20"/>
      <c r="CW2568" s="20"/>
      <c r="CX2568" s="20"/>
      <c r="CY2568" s="20"/>
      <c r="CZ2568" s="20"/>
      <c r="DA2568" s="20"/>
      <c r="DB2568" s="20"/>
      <c r="DC2568" s="20"/>
      <c r="DD2568" s="20"/>
      <c r="DE2568" s="20"/>
      <c r="DF2568" s="20"/>
      <c r="DG2568" s="20"/>
      <c r="DH2568" s="20"/>
      <c r="DI2568" s="20"/>
      <c r="DJ2568" s="20"/>
      <c r="DK2568" s="20"/>
      <c r="DL2568" s="20"/>
    </row>
    <row r="2569" spans="1:116" s="84" customFormat="1" ht="30" customHeight="1">
      <c r="A2569" s="11" t="s">
        <v>8512</v>
      </c>
      <c r="B2569" s="5">
        <v>2567</v>
      </c>
      <c r="C2569" s="116">
        <v>7186</v>
      </c>
      <c r="D2569" s="116"/>
      <c r="E2569" s="51" t="s">
        <v>8513</v>
      </c>
      <c r="F2569" s="12" t="s">
        <v>8514</v>
      </c>
      <c r="G2569" s="12" t="s">
        <v>900</v>
      </c>
      <c r="H2569" s="12" t="s">
        <v>2376</v>
      </c>
      <c r="I2569" s="12" t="s">
        <v>42</v>
      </c>
      <c r="J2569" s="12" t="s">
        <v>3113</v>
      </c>
      <c r="K2569" s="14"/>
      <c r="L2569" s="12"/>
      <c r="M2569" s="14">
        <v>30</v>
      </c>
      <c r="N2569" s="12" t="s">
        <v>44</v>
      </c>
      <c r="O2569" s="12" t="s">
        <v>8515</v>
      </c>
      <c r="P2569" s="12" t="s">
        <v>8516</v>
      </c>
      <c r="Q2569" s="12" t="s">
        <v>8517</v>
      </c>
      <c r="R2569" s="156">
        <v>8.3000000000000007</v>
      </c>
      <c r="S2569" s="22"/>
      <c r="T2569" s="23">
        <v>5</v>
      </c>
      <c r="U2569" s="1">
        <v>5</v>
      </c>
      <c r="V2569" s="21"/>
      <c r="W2569" s="22"/>
      <c r="X2569" s="22"/>
      <c r="Y2569" s="22"/>
      <c r="Z2569" s="22">
        <v>5.6</v>
      </c>
      <c r="AA2569" s="22"/>
      <c r="AB2569" s="22"/>
      <c r="AC2569" s="22"/>
      <c r="AD2569" s="22"/>
      <c r="AE2569" s="24"/>
      <c r="AF2569" s="20">
        <v>5.1689999999999996</v>
      </c>
      <c r="AG2569" s="20"/>
      <c r="AH2569" s="20"/>
      <c r="AI2569" s="20">
        <v>5.6</v>
      </c>
      <c r="AJ2569" s="20"/>
      <c r="AK2569" s="20"/>
      <c r="AL2569" s="20"/>
      <c r="AM2569" s="20"/>
      <c r="AN2569" s="25">
        <v>5.3845000000000001</v>
      </c>
      <c r="AO2569" s="20" t="s">
        <v>207</v>
      </c>
      <c r="AP2569" s="24" t="s">
        <v>208</v>
      </c>
      <c r="AQ2569" s="20">
        <f>AVERAGE(SMALL(AE2569:AI2569,1),SMALL(AE2569:AI2569,2))</f>
        <v>5.3844999999999992</v>
      </c>
      <c r="AR2569" s="20" t="str">
        <f>IF(R2569 &lt;=( AVERAGE(SMALL(AE2569:AI2569,1),SMALL(AE2569:AI2569,2))), R2569, "")</f>
        <v/>
      </c>
      <c r="AS2569" s="20" t="e">
        <f>AVERAGE(SMALL(AJ2569:AM2569,1),SMALL(AJ2569:AM2569,2))</f>
        <v>#NUM!</v>
      </c>
      <c r="AT2569" s="20">
        <f>T2569*1.075</f>
        <v>5.375</v>
      </c>
      <c r="AU2569" s="20">
        <f>U2569*1.075</f>
        <v>5.375</v>
      </c>
      <c r="AV2569" s="22">
        <f>MIN(AN2569,AT2569,AU2569)</f>
        <v>5.375</v>
      </c>
      <c r="AW2569" s="20" t="s">
        <v>71</v>
      </c>
      <c r="AX2569" s="20" t="s">
        <v>72</v>
      </c>
      <c r="AY2569" s="25">
        <v>5.38</v>
      </c>
      <c r="AZ2569" s="27">
        <f>IF(AND(AY2569&gt;0,AY2569&lt;=10),AY2569*0.25,IF(AND(AY2569&gt;10,AY2569&lt;=50),AY2569*0.17,IF(AND(AY2569&gt;10,AY2569&lt;=100),AY2569*0.12,IF(AY2569&gt;100,AY2569*0.1))))</f>
        <v>1.345</v>
      </c>
      <c r="BA2569" s="3">
        <f>AZ2569+AY2569</f>
        <v>6.7249999999999996</v>
      </c>
      <c r="BB2569" s="25">
        <f>BA2569+BA2569*0.08</f>
        <v>7.2629999999999999</v>
      </c>
      <c r="BC2569" s="20" t="s">
        <v>12295</v>
      </c>
      <c r="BD2569" s="20"/>
      <c r="BE2569" s="20"/>
      <c r="BF2569" s="20"/>
      <c r="BG2569" s="20"/>
      <c r="BH2569" s="20"/>
      <c r="BI2569" s="20"/>
      <c r="BJ2569" s="20"/>
      <c r="BK2569" s="20"/>
      <c r="BL2569" s="20"/>
      <c r="BM2569" s="20"/>
      <c r="BN2569" s="20"/>
      <c r="BO2569" s="20"/>
      <c r="BP2569" s="20"/>
      <c r="BQ2569" s="20"/>
      <c r="BR2569" s="20"/>
      <c r="BS2569" s="20"/>
      <c r="BT2569" s="20"/>
      <c r="BU2569" s="20"/>
      <c r="BV2569" s="20"/>
      <c r="BW2569" s="20"/>
      <c r="BX2569" s="20"/>
      <c r="BY2569" s="20"/>
      <c r="BZ2569" s="20"/>
      <c r="CA2569" s="20"/>
      <c r="CB2569" s="20"/>
      <c r="CC2569" s="20"/>
      <c r="CD2569" s="20"/>
      <c r="CE2569" s="20"/>
      <c r="CF2569" s="20"/>
      <c r="CG2569" s="20"/>
      <c r="CH2569" s="20"/>
      <c r="CI2569" s="20"/>
      <c r="CJ2569" s="20"/>
      <c r="CK2569" s="20"/>
      <c r="CL2569" s="20"/>
      <c r="CM2569" s="20"/>
      <c r="CN2569" s="20"/>
      <c r="CO2569" s="20"/>
      <c r="CP2569" s="20"/>
      <c r="CQ2569" s="20"/>
      <c r="CR2569" s="20"/>
      <c r="CS2569" s="20"/>
      <c r="CT2569" s="20"/>
      <c r="CU2569" s="20"/>
      <c r="CV2569" s="20"/>
      <c r="CW2569" s="20"/>
      <c r="CX2569" s="20"/>
      <c r="CY2569" s="20"/>
      <c r="CZ2569" s="20"/>
      <c r="DA2569" s="20"/>
      <c r="DB2569" s="20"/>
      <c r="DC2569" s="20"/>
      <c r="DD2569" s="20"/>
      <c r="DE2569" s="20"/>
      <c r="DF2569" s="20"/>
      <c r="DG2569" s="20"/>
      <c r="DH2569" s="20"/>
      <c r="DI2569" s="20"/>
      <c r="DJ2569" s="20"/>
      <c r="DK2569" s="20"/>
      <c r="DL2569" s="20"/>
    </row>
    <row r="2570" spans="1:116" s="84" customFormat="1" ht="30" customHeight="1">
      <c r="A2570" s="11" t="s">
        <v>8512</v>
      </c>
      <c r="B2570" s="5">
        <v>2568</v>
      </c>
      <c r="C2570" s="116">
        <v>1026</v>
      </c>
      <c r="D2570" s="116"/>
      <c r="E2570" s="51" t="s">
        <v>8518</v>
      </c>
      <c r="F2570" s="12" t="s">
        <v>8519</v>
      </c>
      <c r="G2570" s="12" t="s">
        <v>2271</v>
      </c>
      <c r="H2570" s="12" t="s">
        <v>516</v>
      </c>
      <c r="I2570" s="12" t="s">
        <v>842</v>
      </c>
      <c r="J2570" s="12" t="s">
        <v>8520</v>
      </c>
      <c r="K2570" s="14"/>
      <c r="L2570" s="12"/>
      <c r="M2570" s="14">
        <v>30</v>
      </c>
      <c r="N2570" s="12" t="s">
        <v>44</v>
      </c>
      <c r="O2570" s="12" t="s">
        <v>8515</v>
      </c>
      <c r="P2570" s="12" t="s">
        <v>8521</v>
      </c>
      <c r="Q2570" s="12" t="s">
        <v>8522</v>
      </c>
      <c r="R2570" s="156">
        <v>8.7100000000000009</v>
      </c>
      <c r="S2570" s="22"/>
      <c r="T2570" s="23">
        <v>5</v>
      </c>
      <c r="U2570" s="1" t="s">
        <v>54</v>
      </c>
      <c r="V2570" s="21"/>
      <c r="W2570" s="22"/>
      <c r="X2570" s="22">
        <v>9.9499999999999993</v>
      </c>
      <c r="Y2570" s="22"/>
      <c r="Z2570" s="22">
        <v>9.2200000000000006</v>
      </c>
      <c r="AA2570" s="22"/>
      <c r="AB2570" s="22"/>
      <c r="AC2570" s="22"/>
      <c r="AD2570" s="22"/>
      <c r="AE2570" s="24"/>
      <c r="AF2570" s="20"/>
      <c r="AG2570" s="20"/>
      <c r="AH2570" s="20"/>
      <c r="AI2570" s="20">
        <v>9.7149999999999999</v>
      </c>
      <c r="AJ2570" s="20"/>
      <c r="AK2570" s="20"/>
      <c r="AL2570" s="20"/>
      <c r="AM2570" s="20"/>
      <c r="AN2570" s="25">
        <v>8.7100000000000009</v>
      </c>
      <c r="AO2570" s="20" t="s">
        <v>47</v>
      </c>
      <c r="AP2570" s="24" t="s">
        <v>48</v>
      </c>
      <c r="AQ2570" s="20" t="e">
        <f>AVERAGE(SMALL(AE2570:AI2570,1),SMALL(AE2570:AI2570,2))</f>
        <v>#NUM!</v>
      </c>
      <c r="AR2570" s="20" t="e">
        <f>IF(R2570 &lt;=( AVERAGE(SMALL(AE2570:AI2570,1),SMALL(AE2570:AI2570,2))), R2570, "")</f>
        <v>#NUM!</v>
      </c>
      <c r="AS2570" s="20" t="e">
        <f>AVERAGE(SMALL(AJ2570:AM2570,1),SMALL(AJ2570:AM2570,2))</f>
        <v>#NUM!</v>
      </c>
      <c r="AT2570" s="20">
        <f>T2570*1.075</f>
        <v>5.375</v>
      </c>
      <c r="AU2570" s="20" t="e">
        <f>U2570*1.075</f>
        <v>#VALUE!</v>
      </c>
      <c r="AV2570" s="22" t="e">
        <f>MIN(AN2570,AT2570,AU2570)</f>
        <v>#VALUE!</v>
      </c>
      <c r="AW2570" s="20" t="s">
        <v>71</v>
      </c>
      <c r="AX2570" s="20" t="s">
        <v>72</v>
      </c>
      <c r="AY2570" s="25">
        <v>5.375</v>
      </c>
      <c r="AZ2570" s="27">
        <f>IF(AND(AY2570&gt;0,AY2570&lt;=10),AY2570*0.25,IF(AND(AY2570&gt;10,AY2570&lt;=50),AY2570*0.17,IF(AND(AY2570&gt;10,AY2570&lt;=100),AY2570*0.12,IF(AY2570&gt;100,AY2570*0.1))))</f>
        <v>1.34375</v>
      </c>
      <c r="BA2570" s="3">
        <f>AZ2570+AY2570</f>
        <v>6.71875</v>
      </c>
      <c r="BB2570" s="25">
        <f>BA2570+BA2570*0.08</f>
        <v>7.2562499999999996</v>
      </c>
      <c r="BC2570" s="20" t="s">
        <v>12295</v>
      </c>
      <c r="BD2570" s="20"/>
      <c r="BE2570" s="20"/>
      <c r="BF2570" s="20"/>
      <c r="BG2570" s="20"/>
      <c r="BH2570" s="20"/>
      <c r="BI2570" s="20"/>
      <c r="BJ2570" s="20"/>
      <c r="BK2570" s="20"/>
      <c r="BL2570" s="20"/>
      <c r="BM2570" s="20"/>
      <c r="BN2570" s="20"/>
      <c r="BO2570" s="20"/>
      <c r="BP2570" s="20"/>
      <c r="BQ2570" s="20"/>
      <c r="BR2570" s="20"/>
      <c r="BS2570" s="20"/>
      <c r="BT2570" s="20"/>
      <c r="BU2570" s="20"/>
      <c r="BV2570" s="20"/>
      <c r="BW2570" s="20"/>
      <c r="BX2570" s="20"/>
      <c r="BY2570" s="20"/>
      <c r="BZ2570" s="20"/>
      <c r="CA2570" s="20"/>
      <c r="CB2570" s="20"/>
      <c r="CC2570" s="20"/>
      <c r="CD2570" s="20"/>
      <c r="CE2570" s="20"/>
      <c r="CF2570" s="20"/>
      <c r="CG2570" s="20"/>
      <c r="CH2570" s="20"/>
      <c r="CI2570" s="20"/>
      <c r="CJ2570" s="20"/>
      <c r="CK2570" s="20"/>
      <c r="CL2570" s="20"/>
      <c r="CM2570" s="20"/>
      <c r="CN2570" s="20"/>
      <c r="CO2570" s="20"/>
      <c r="CP2570" s="20"/>
      <c r="CQ2570" s="20"/>
      <c r="CR2570" s="20"/>
      <c r="CS2570" s="20"/>
      <c r="CT2570" s="20"/>
      <c r="CU2570" s="20"/>
      <c r="CV2570" s="20"/>
      <c r="CW2570" s="20"/>
      <c r="CX2570" s="20"/>
      <c r="CY2570" s="20"/>
      <c r="CZ2570" s="20"/>
      <c r="DA2570" s="20"/>
      <c r="DB2570" s="20"/>
      <c r="DC2570" s="20"/>
      <c r="DD2570" s="20"/>
      <c r="DE2570" s="20"/>
      <c r="DF2570" s="20"/>
      <c r="DG2570" s="20"/>
      <c r="DH2570" s="20"/>
      <c r="DI2570" s="20"/>
      <c r="DJ2570" s="20"/>
      <c r="DK2570" s="20"/>
      <c r="DL2570" s="20"/>
    </row>
    <row r="2571" spans="1:116" s="84" customFormat="1" ht="30" customHeight="1">
      <c r="A2571" s="4" t="s">
        <v>8523</v>
      </c>
      <c r="B2571" s="5">
        <v>2569</v>
      </c>
      <c r="C2571" s="6">
        <v>19727</v>
      </c>
      <c r="D2571" s="6"/>
      <c r="E2571" s="43" t="s">
        <v>8524</v>
      </c>
      <c r="F2571" s="3" t="s">
        <v>1226</v>
      </c>
      <c r="G2571" s="3" t="s">
        <v>1227</v>
      </c>
      <c r="H2571" s="3" t="s">
        <v>101</v>
      </c>
      <c r="I2571" s="3" t="s">
        <v>42</v>
      </c>
      <c r="J2571" s="3" t="s">
        <v>8525</v>
      </c>
      <c r="K2571" s="6"/>
      <c r="L2571" s="3"/>
      <c r="M2571" s="6">
        <v>28</v>
      </c>
      <c r="N2571" s="3" t="s">
        <v>44</v>
      </c>
      <c r="O2571" s="3" t="s">
        <v>8526</v>
      </c>
      <c r="P2571" s="3" t="s">
        <v>8527</v>
      </c>
      <c r="Q2571" s="3" t="s">
        <v>8528</v>
      </c>
      <c r="R2571" s="156">
        <v>25.8</v>
      </c>
      <c r="S2571" s="22"/>
      <c r="T2571" s="23">
        <v>21.5</v>
      </c>
      <c r="U2571" s="1" t="s">
        <v>54</v>
      </c>
      <c r="V2571" s="21">
        <v>26.13</v>
      </c>
      <c r="W2571" s="22">
        <v>20.93</v>
      </c>
      <c r="X2571" s="22"/>
      <c r="Y2571" s="22"/>
      <c r="Z2571" s="22"/>
      <c r="AA2571" s="22"/>
      <c r="AB2571" s="22"/>
      <c r="AC2571" s="22"/>
      <c r="AD2571" s="22"/>
      <c r="AE2571" s="24">
        <v>26.13</v>
      </c>
      <c r="AF2571" s="20"/>
      <c r="AG2571" s="20"/>
      <c r="AH2571" s="20"/>
      <c r="AI2571" s="20"/>
      <c r="AJ2571" s="20"/>
      <c r="AK2571" s="20"/>
      <c r="AL2571" s="20"/>
      <c r="AM2571" s="20">
        <v>39.68</v>
      </c>
      <c r="AN2571" s="25">
        <v>25.8</v>
      </c>
      <c r="AO2571" s="20" t="s">
        <v>47</v>
      </c>
      <c r="AP2571" s="24" t="s">
        <v>48</v>
      </c>
      <c r="AQ2571" s="20" t="e">
        <f>AVERAGE(SMALL(AE2571:AI2571,1),SMALL(AE2571:AI2571,2))</f>
        <v>#NUM!</v>
      </c>
      <c r="AR2571" s="20" t="e">
        <f>IF(R2571 &lt;=( AVERAGE(SMALL(AE2571:AI2571,1),SMALL(AE2571:AI2571,2))), R2571, "")</f>
        <v>#NUM!</v>
      </c>
      <c r="AS2571" s="20" t="e">
        <f>AVERAGE(SMALL(AJ2571:AM2571,1),SMALL(AJ2571:AM2571,2))</f>
        <v>#NUM!</v>
      </c>
      <c r="AT2571" s="20">
        <f>T2571*1.075</f>
        <v>23.112500000000001</v>
      </c>
      <c r="AU2571" s="20" t="e">
        <f>U2571*1.075</f>
        <v>#VALUE!</v>
      </c>
      <c r="AV2571" s="22" t="e">
        <f>MIN(AN2571,AT2571,AU2571)</f>
        <v>#VALUE!</v>
      </c>
      <c r="AW2571" s="20" t="s">
        <v>71</v>
      </c>
      <c r="AX2571" s="20" t="s">
        <v>72</v>
      </c>
      <c r="AY2571" s="25">
        <v>23.112500000000001</v>
      </c>
      <c r="AZ2571" s="27">
        <f>IF(AND(AY2571&gt;0,AY2571&lt;=10),AY2571*0.25,IF(AND(AY2571&gt;10,AY2571&lt;=50),AY2571*0.17,IF(AND(AY2571&gt;10,AY2571&lt;=100),AY2571*0.12,IF(AY2571&gt;100,AY2571*0.1))))</f>
        <v>3.9291250000000004</v>
      </c>
      <c r="BA2571" s="3">
        <f>AZ2571+AY2571</f>
        <v>27.041625</v>
      </c>
      <c r="BB2571" s="25">
        <f>BA2571+BA2571*0.08</f>
        <v>29.204954999999998</v>
      </c>
      <c r="BC2571" s="20" t="s">
        <v>12295</v>
      </c>
      <c r="BD2571" s="20"/>
      <c r="BE2571" s="20"/>
      <c r="BF2571" s="20"/>
      <c r="BG2571" s="20"/>
      <c r="BH2571" s="20"/>
      <c r="BI2571" s="20"/>
      <c r="BJ2571" s="20"/>
      <c r="BK2571" s="20"/>
      <c r="BL2571" s="20"/>
      <c r="BM2571" s="20"/>
      <c r="BN2571" s="20"/>
      <c r="BO2571" s="20"/>
      <c r="BP2571" s="20"/>
      <c r="BQ2571" s="20"/>
      <c r="BR2571" s="20"/>
      <c r="BS2571" s="20"/>
      <c r="BT2571" s="20"/>
      <c r="BU2571" s="20"/>
      <c r="BV2571" s="20"/>
      <c r="BW2571" s="20"/>
      <c r="BX2571" s="20"/>
      <c r="BY2571" s="20"/>
      <c r="BZ2571" s="20"/>
      <c r="CA2571" s="20"/>
      <c r="CB2571" s="20"/>
      <c r="CC2571" s="20"/>
      <c r="CD2571" s="20"/>
      <c r="CE2571" s="20"/>
      <c r="CF2571" s="20"/>
      <c r="CG2571" s="20"/>
      <c r="CH2571" s="20"/>
      <c r="CI2571" s="20"/>
      <c r="CJ2571" s="20"/>
      <c r="CK2571" s="20"/>
      <c r="CL2571" s="20"/>
      <c r="CM2571" s="20"/>
      <c r="CN2571" s="20"/>
      <c r="CO2571" s="20"/>
      <c r="CP2571" s="20"/>
      <c r="CQ2571" s="20"/>
      <c r="CR2571" s="20"/>
      <c r="CS2571" s="20"/>
      <c r="CT2571" s="20"/>
      <c r="CU2571" s="20"/>
      <c r="CV2571" s="20"/>
      <c r="CW2571" s="20"/>
      <c r="CX2571" s="20"/>
      <c r="CY2571" s="20"/>
      <c r="CZ2571" s="20"/>
      <c r="DA2571" s="20"/>
      <c r="DB2571" s="20"/>
      <c r="DC2571" s="20"/>
      <c r="DD2571" s="20"/>
      <c r="DE2571" s="20"/>
      <c r="DF2571" s="20"/>
      <c r="DG2571" s="20"/>
      <c r="DH2571" s="20"/>
      <c r="DI2571" s="20"/>
      <c r="DJ2571" s="20"/>
      <c r="DK2571" s="20"/>
      <c r="DL2571" s="20"/>
    </row>
    <row r="2572" spans="1:116" s="84" customFormat="1" ht="30" customHeight="1">
      <c r="A2572" s="4" t="s">
        <v>8529</v>
      </c>
      <c r="B2572" s="5">
        <v>2570</v>
      </c>
      <c r="C2572" s="116">
        <v>19464</v>
      </c>
      <c r="D2572" s="116"/>
      <c r="E2572" s="43" t="s">
        <v>8541</v>
      </c>
      <c r="F2572" s="3" t="s">
        <v>8542</v>
      </c>
      <c r="G2572" s="3" t="s">
        <v>8543</v>
      </c>
      <c r="H2572" s="3" t="s">
        <v>8544</v>
      </c>
      <c r="I2572" s="3" t="s">
        <v>102</v>
      </c>
      <c r="J2572" s="3" t="s">
        <v>8545</v>
      </c>
      <c r="K2572" s="6"/>
      <c r="L2572" s="3"/>
      <c r="M2572" s="6">
        <v>28</v>
      </c>
      <c r="N2572" s="3" t="s">
        <v>44</v>
      </c>
      <c r="O2572" s="3" t="s">
        <v>8534</v>
      </c>
      <c r="P2572" s="3" t="s">
        <v>8535</v>
      </c>
      <c r="Q2572" s="3" t="s">
        <v>8546</v>
      </c>
      <c r="R2572" s="156">
        <v>1.72</v>
      </c>
      <c r="S2572" s="22"/>
      <c r="T2572" s="23"/>
      <c r="U2572" s="1" t="s">
        <v>54</v>
      </c>
      <c r="V2572" s="21">
        <v>1.7201</v>
      </c>
      <c r="W2572" s="22"/>
      <c r="X2572" s="22"/>
      <c r="Y2572" s="22"/>
      <c r="Z2572" s="22"/>
      <c r="AA2572" s="22"/>
      <c r="AB2572" s="22"/>
      <c r="AC2572" s="22"/>
      <c r="AD2572" s="22"/>
      <c r="AE2572" s="24">
        <v>1.7201</v>
      </c>
      <c r="AF2572" s="20"/>
      <c r="AG2572" s="20"/>
      <c r="AH2572" s="20"/>
      <c r="AI2572" s="20"/>
      <c r="AJ2572" s="20"/>
      <c r="AK2572" s="20"/>
      <c r="AL2572" s="20"/>
      <c r="AM2572" s="20"/>
      <c r="AN2572" s="25">
        <v>1.72</v>
      </c>
      <c r="AO2572" s="20" t="s">
        <v>47</v>
      </c>
      <c r="AP2572" s="24" t="s">
        <v>48</v>
      </c>
      <c r="AQ2572" s="20" t="e">
        <f>AVERAGE(SMALL(AE2572:AI2572,1),SMALL(AE2572:AI2572,2))</f>
        <v>#NUM!</v>
      </c>
      <c r="AR2572" s="20" t="e">
        <f>IF(R2572 &lt;=( AVERAGE(SMALL(AE2572:AI2572,1),SMALL(AE2572:AI2572,2))), R2572, "")</f>
        <v>#NUM!</v>
      </c>
      <c r="AS2572" s="20" t="e">
        <f>AVERAGE(SMALL(AJ2572:AM2572,1),SMALL(AJ2572:AM2572,2))</f>
        <v>#NUM!</v>
      </c>
      <c r="AT2572" s="20">
        <f>T2572*1.075</f>
        <v>0</v>
      </c>
      <c r="AU2572" s="20" t="e">
        <f>U2572*1.075</f>
        <v>#VALUE!</v>
      </c>
      <c r="AV2572" s="22" t="e">
        <f>MIN(AN2572,AT2572,AU2572)</f>
        <v>#VALUE!</v>
      </c>
      <c r="AW2572" s="26" t="s">
        <v>49</v>
      </c>
      <c r="AX2572" s="20" t="s">
        <v>48</v>
      </c>
      <c r="AY2572" s="25">
        <v>1.72</v>
      </c>
      <c r="AZ2572" s="27">
        <f>IF(AND(AY2572&gt;0,AY2572&lt;=10),AY2572*0.25,IF(AND(AY2572&gt;10,AY2572&lt;=50),AY2572*0.17,IF(AND(AY2572&gt;10,AY2572&lt;=100),AY2572*0.12,IF(AY2572&gt;100,AY2572*0.1))))</f>
        <v>0.43</v>
      </c>
      <c r="BA2572" s="3">
        <f>AZ2572+AY2572</f>
        <v>2.15</v>
      </c>
      <c r="BB2572" s="25">
        <f>BA2572+BA2572*0.08</f>
        <v>2.3220000000000001</v>
      </c>
      <c r="BC2572" s="20" t="s">
        <v>12295</v>
      </c>
      <c r="BD2572" s="20"/>
      <c r="BE2572" s="20"/>
      <c r="BF2572" s="20"/>
      <c r="BG2572" s="20"/>
      <c r="BH2572" s="20"/>
      <c r="BI2572" s="20"/>
      <c r="BJ2572" s="20"/>
      <c r="BK2572" s="20"/>
      <c r="BL2572" s="20"/>
      <c r="BM2572" s="20"/>
      <c r="BN2572" s="20"/>
      <c r="BO2572" s="20"/>
      <c r="BP2572" s="20"/>
      <c r="BQ2572" s="20"/>
      <c r="BR2572" s="20"/>
      <c r="BS2572" s="20"/>
      <c r="BT2572" s="20"/>
      <c r="BU2572" s="20"/>
      <c r="BV2572" s="20"/>
      <c r="BW2572" s="20"/>
      <c r="BX2572" s="20"/>
      <c r="BY2572" s="20"/>
      <c r="BZ2572" s="20"/>
      <c r="CA2572" s="20"/>
      <c r="CB2572" s="20"/>
      <c r="CC2572" s="20"/>
      <c r="CD2572" s="20"/>
      <c r="CE2572" s="20"/>
      <c r="CF2572" s="20"/>
      <c r="CG2572" s="20"/>
      <c r="CH2572" s="20"/>
      <c r="CI2572" s="20"/>
      <c r="CJ2572" s="20"/>
      <c r="CK2572" s="20"/>
      <c r="CL2572" s="20"/>
      <c r="CM2572" s="20"/>
      <c r="CN2572" s="20"/>
      <c r="CO2572" s="20"/>
      <c r="CP2572" s="20"/>
      <c r="CQ2572" s="20"/>
      <c r="CR2572" s="20"/>
      <c r="CS2572" s="20"/>
      <c r="CT2572" s="20"/>
      <c r="CU2572" s="20"/>
      <c r="CV2572" s="20"/>
      <c r="CW2572" s="20"/>
      <c r="CX2572" s="20"/>
      <c r="CY2572" s="20"/>
      <c r="CZ2572" s="20"/>
      <c r="DA2572" s="20"/>
      <c r="DB2572" s="20"/>
      <c r="DC2572" s="20"/>
      <c r="DD2572" s="20"/>
      <c r="DE2572" s="20"/>
      <c r="DF2572" s="20"/>
      <c r="DG2572" s="20"/>
      <c r="DH2572" s="20"/>
      <c r="DI2572" s="20"/>
      <c r="DJ2572" s="20"/>
      <c r="DK2572" s="20"/>
      <c r="DL2572" s="20"/>
    </row>
    <row r="2573" spans="1:116" s="84" customFormat="1" ht="30" customHeight="1">
      <c r="A2573" s="4" t="s">
        <v>8529</v>
      </c>
      <c r="B2573" s="5">
        <v>2571</v>
      </c>
      <c r="C2573" s="116">
        <v>18224</v>
      </c>
      <c r="D2573" s="116"/>
      <c r="E2573" s="43" t="s">
        <v>8530</v>
      </c>
      <c r="F2573" s="3" t="s">
        <v>8531</v>
      </c>
      <c r="G2573" s="3" t="s">
        <v>8532</v>
      </c>
      <c r="H2573" s="3" t="s">
        <v>677</v>
      </c>
      <c r="I2573" s="3" t="s">
        <v>102</v>
      </c>
      <c r="J2573" s="3" t="s">
        <v>8533</v>
      </c>
      <c r="K2573" s="6"/>
      <c r="L2573" s="3"/>
      <c r="M2573" s="6">
        <v>28</v>
      </c>
      <c r="N2573" s="3" t="s">
        <v>44</v>
      </c>
      <c r="O2573" s="3" t="s">
        <v>8534</v>
      </c>
      <c r="P2573" s="3" t="s">
        <v>8535</v>
      </c>
      <c r="Q2573" s="3" t="s">
        <v>8536</v>
      </c>
      <c r="R2573" s="156">
        <v>15</v>
      </c>
      <c r="S2573" s="22"/>
      <c r="T2573" s="23"/>
      <c r="U2573" s="1" t="s">
        <v>54</v>
      </c>
      <c r="V2573" s="21">
        <v>15.007999999999999</v>
      </c>
      <c r="W2573" s="22"/>
      <c r="X2573" s="22"/>
      <c r="Y2573" s="22"/>
      <c r="Z2573" s="22"/>
      <c r="AA2573" s="22"/>
      <c r="AB2573" s="22"/>
      <c r="AC2573" s="22"/>
      <c r="AD2573" s="22"/>
      <c r="AE2573" s="24">
        <v>15.007999999999999</v>
      </c>
      <c r="AF2573" s="20"/>
      <c r="AG2573" s="20"/>
      <c r="AH2573" s="20"/>
      <c r="AI2573" s="20"/>
      <c r="AJ2573" s="20"/>
      <c r="AK2573" s="20"/>
      <c r="AL2573" s="20"/>
      <c r="AM2573" s="20"/>
      <c r="AN2573" s="25">
        <v>15</v>
      </c>
      <c r="AO2573" s="20" t="s">
        <v>47</v>
      </c>
      <c r="AP2573" s="24" t="s">
        <v>48</v>
      </c>
      <c r="AQ2573" s="20" t="e">
        <f>AVERAGE(SMALL(AE2573:AI2573,1),SMALL(AE2573:AI2573,2))</f>
        <v>#NUM!</v>
      </c>
      <c r="AR2573" s="20" t="e">
        <f>IF(R2573 &lt;=( AVERAGE(SMALL(AE2573:AI2573,1),SMALL(AE2573:AI2573,2))), R2573, "")</f>
        <v>#NUM!</v>
      </c>
      <c r="AS2573" s="20" t="e">
        <f>AVERAGE(SMALL(AJ2573:AM2573,1),SMALL(AJ2573:AM2573,2))</f>
        <v>#NUM!</v>
      </c>
      <c r="AT2573" s="20">
        <f>T2573*1.075</f>
        <v>0</v>
      </c>
      <c r="AU2573" s="20" t="e">
        <f>U2573*1.075</f>
        <v>#VALUE!</v>
      </c>
      <c r="AV2573" s="22" t="e">
        <f>MIN(AN2573,AT2573,AU2573)</f>
        <v>#VALUE!</v>
      </c>
      <c r="AW2573" s="26" t="s">
        <v>49</v>
      </c>
      <c r="AX2573" s="26" t="s">
        <v>48</v>
      </c>
      <c r="AY2573" s="25">
        <v>15</v>
      </c>
      <c r="AZ2573" s="27">
        <f>IF(AND(AY2573&gt;0,AY2573&lt;=10),AY2573*0.25,IF(AND(AY2573&gt;10,AY2573&lt;=50),AY2573*0.17,IF(AND(AY2573&gt;10,AY2573&lt;=100),AY2573*0.12,IF(AY2573&gt;100,AY2573*0.1))))</f>
        <v>2.5500000000000003</v>
      </c>
      <c r="BA2573" s="3">
        <f>AZ2573+AY2573</f>
        <v>17.55</v>
      </c>
      <c r="BB2573" s="25">
        <f>BA2573+BA2573*0.08</f>
        <v>18.954000000000001</v>
      </c>
      <c r="BC2573" s="20" t="s">
        <v>12295</v>
      </c>
      <c r="BD2573" s="20"/>
      <c r="BE2573" s="20"/>
      <c r="BF2573" s="20"/>
      <c r="BG2573" s="20"/>
      <c r="BH2573" s="20"/>
      <c r="BI2573" s="20"/>
      <c r="BJ2573" s="20"/>
      <c r="BK2573" s="20"/>
      <c r="BL2573" s="20"/>
      <c r="BM2573" s="20"/>
      <c r="BN2573" s="20"/>
      <c r="BO2573" s="20"/>
      <c r="BP2573" s="20"/>
      <c r="BQ2573" s="20"/>
      <c r="BR2573" s="20"/>
      <c r="BS2573" s="20"/>
      <c r="BT2573" s="20"/>
      <c r="BU2573" s="20"/>
      <c r="BV2573" s="20"/>
      <c r="BW2573" s="20"/>
      <c r="BX2573" s="20"/>
      <c r="BY2573" s="20"/>
      <c r="BZ2573" s="20"/>
      <c r="CA2573" s="20"/>
      <c r="CB2573" s="20"/>
      <c r="CC2573" s="20"/>
      <c r="CD2573" s="20"/>
      <c r="CE2573" s="20"/>
      <c r="CF2573" s="20"/>
      <c r="CG2573" s="20"/>
      <c r="CH2573" s="20"/>
      <c r="CI2573" s="20"/>
      <c r="CJ2573" s="20"/>
      <c r="CK2573" s="20"/>
      <c r="CL2573" s="20"/>
      <c r="CM2573" s="20"/>
      <c r="CN2573" s="20"/>
      <c r="CO2573" s="20"/>
      <c r="CP2573" s="20"/>
      <c r="CQ2573" s="20"/>
      <c r="CR2573" s="20"/>
      <c r="CS2573" s="20"/>
      <c r="CT2573" s="20"/>
      <c r="CU2573" s="20"/>
      <c r="CV2573" s="20"/>
      <c r="CW2573" s="20"/>
      <c r="CX2573" s="20"/>
      <c r="CY2573" s="20"/>
      <c r="CZ2573" s="20"/>
      <c r="DA2573" s="20"/>
      <c r="DB2573" s="20"/>
      <c r="DC2573" s="20"/>
      <c r="DD2573" s="20"/>
      <c r="DE2573" s="20"/>
      <c r="DF2573" s="20"/>
      <c r="DG2573" s="20"/>
      <c r="DH2573" s="20"/>
      <c r="DI2573" s="20"/>
      <c r="DJ2573" s="20"/>
      <c r="DK2573" s="20"/>
      <c r="DL2573" s="20"/>
    </row>
    <row r="2574" spans="1:116" s="84" customFormat="1" ht="30" customHeight="1">
      <c r="A2574" s="4" t="s">
        <v>8529</v>
      </c>
      <c r="B2574" s="5">
        <v>2572</v>
      </c>
      <c r="C2574" s="116">
        <v>5907</v>
      </c>
      <c r="D2574" s="116"/>
      <c r="E2574" s="43" t="s">
        <v>8537</v>
      </c>
      <c r="F2574" s="3" t="s">
        <v>1020</v>
      </c>
      <c r="G2574" s="3" t="s">
        <v>1021</v>
      </c>
      <c r="H2574" s="3" t="s">
        <v>694</v>
      </c>
      <c r="I2574" s="3" t="s">
        <v>102</v>
      </c>
      <c r="J2574" s="3" t="s">
        <v>8538</v>
      </c>
      <c r="K2574" s="6"/>
      <c r="L2574" s="3"/>
      <c r="M2574" s="6">
        <v>1</v>
      </c>
      <c r="N2574" s="3" t="s">
        <v>44</v>
      </c>
      <c r="O2574" s="3" t="s">
        <v>8534</v>
      </c>
      <c r="P2574" s="3" t="s">
        <v>8539</v>
      </c>
      <c r="Q2574" s="3" t="s">
        <v>8540</v>
      </c>
      <c r="R2574" s="156">
        <v>1.58</v>
      </c>
      <c r="S2574" s="22"/>
      <c r="T2574" s="23">
        <v>2.91</v>
      </c>
      <c r="U2574" s="1">
        <v>2.91</v>
      </c>
      <c r="V2574" s="21">
        <v>2.5800999999999998</v>
      </c>
      <c r="W2574" s="22"/>
      <c r="X2574" s="22"/>
      <c r="Y2574" s="22"/>
      <c r="Z2574" s="22"/>
      <c r="AA2574" s="22"/>
      <c r="AB2574" s="22"/>
      <c r="AC2574" s="22"/>
      <c r="AD2574" s="22"/>
      <c r="AE2574" s="24">
        <v>2.5800999999999998</v>
      </c>
      <c r="AF2574" s="20"/>
      <c r="AG2574" s="20"/>
      <c r="AH2574" s="20"/>
      <c r="AI2574" s="20"/>
      <c r="AJ2574" s="20"/>
      <c r="AK2574" s="20"/>
      <c r="AL2574" s="20"/>
      <c r="AM2574" s="20"/>
      <c r="AN2574" s="25">
        <v>1.58</v>
      </c>
      <c r="AO2574" s="20" t="s">
        <v>47</v>
      </c>
      <c r="AP2574" s="24" t="s">
        <v>48</v>
      </c>
      <c r="AQ2574" s="20" t="e">
        <f>AVERAGE(SMALL(AE2574:AI2574,1),SMALL(AE2574:AI2574,2))</f>
        <v>#NUM!</v>
      </c>
      <c r="AR2574" s="20" t="e">
        <f>IF(R2574 &lt;=( AVERAGE(SMALL(AE2574:AI2574,1),SMALL(AE2574:AI2574,2))), R2574, "")</f>
        <v>#NUM!</v>
      </c>
      <c r="AS2574" s="20" t="e">
        <f>AVERAGE(SMALL(AJ2574:AM2574,1),SMALL(AJ2574:AM2574,2))</f>
        <v>#NUM!</v>
      </c>
      <c r="AT2574" s="20">
        <f>T2574*1.075</f>
        <v>3.12825</v>
      </c>
      <c r="AU2574" s="20">
        <f>U2574*1.075</f>
        <v>3.12825</v>
      </c>
      <c r="AV2574" s="22">
        <f>MIN(AN2574,AT2574,AU2574)</f>
        <v>1.58</v>
      </c>
      <c r="AW2574" s="20" t="s">
        <v>71</v>
      </c>
      <c r="AX2574" s="20" t="s">
        <v>72</v>
      </c>
      <c r="AY2574" s="25">
        <v>1.58</v>
      </c>
      <c r="AZ2574" s="27">
        <f>IF(AND(AY2574&gt;0,AY2574&lt;=10),AY2574*0.25,IF(AND(AY2574&gt;10,AY2574&lt;=50),AY2574*0.17,IF(AND(AY2574&gt;10,AY2574&lt;=100),AY2574*0.12,IF(AY2574&gt;100,AY2574*0.1))))</f>
        <v>0.39500000000000002</v>
      </c>
      <c r="BA2574" s="3">
        <f>AZ2574+AY2574</f>
        <v>1.9750000000000001</v>
      </c>
      <c r="BB2574" s="25">
        <f>BA2574+BA2574*0.08</f>
        <v>2.133</v>
      </c>
      <c r="BC2574" s="20" t="s">
        <v>12295</v>
      </c>
      <c r="BD2574" s="20"/>
      <c r="BE2574" s="20"/>
      <c r="BF2574" s="20"/>
      <c r="BG2574" s="20"/>
      <c r="BH2574" s="20"/>
      <c r="BI2574" s="20"/>
      <c r="BJ2574" s="20"/>
      <c r="BK2574" s="20"/>
      <c r="BL2574" s="20"/>
      <c r="BM2574" s="20"/>
      <c r="BN2574" s="20"/>
      <c r="BO2574" s="20"/>
      <c r="BP2574" s="20"/>
      <c r="BQ2574" s="20"/>
      <c r="BR2574" s="20"/>
      <c r="BS2574" s="20"/>
      <c r="BT2574" s="20"/>
      <c r="BU2574" s="20"/>
      <c r="BV2574" s="20"/>
      <c r="BW2574" s="20"/>
      <c r="BX2574" s="20"/>
      <c r="BY2574" s="20"/>
      <c r="BZ2574" s="20"/>
      <c r="CA2574" s="20"/>
      <c r="CB2574" s="20"/>
      <c r="CC2574" s="20"/>
      <c r="CD2574" s="20"/>
      <c r="CE2574" s="20"/>
      <c r="CF2574" s="20"/>
      <c r="CG2574" s="20"/>
      <c r="CH2574" s="20"/>
      <c r="CI2574" s="20"/>
      <c r="CJ2574" s="20"/>
      <c r="CK2574" s="20"/>
      <c r="CL2574" s="20"/>
      <c r="CM2574" s="20"/>
      <c r="CN2574" s="20"/>
      <c r="CO2574" s="20"/>
      <c r="CP2574" s="20"/>
      <c r="CQ2574" s="20"/>
      <c r="CR2574" s="20"/>
      <c r="CS2574" s="20"/>
      <c r="CT2574" s="20"/>
      <c r="CU2574" s="20"/>
      <c r="CV2574" s="20"/>
      <c r="CW2574" s="20"/>
      <c r="CX2574" s="20"/>
      <c r="CY2574" s="20"/>
      <c r="CZ2574" s="20"/>
      <c r="DA2574" s="20"/>
      <c r="DB2574" s="20"/>
      <c r="DC2574" s="20"/>
      <c r="DD2574" s="20"/>
      <c r="DE2574" s="20"/>
      <c r="DF2574" s="20"/>
      <c r="DG2574" s="20"/>
      <c r="DH2574" s="20"/>
      <c r="DI2574" s="20"/>
      <c r="DJ2574" s="20"/>
      <c r="DK2574" s="20"/>
      <c r="DL2574" s="20"/>
    </row>
    <row r="2575" spans="1:116" s="84" customFormat="1" ht="30" customHeight="1">
      <c r="A2575" s="152" t="s">
        <v>13121</v>
      </c>
      <c r="B2575" s="5">
        <v>2573</v>
      </c>
      <c r="C2575" s="116">
        <v>20497</v>
      </c>
      <c r="D2575" s="116"/>
      <c r="E2575" s="43" t="s">
        <v>13129</v>
      </c>
      <c r="F2575" s="3" t="s">
        <v>13130</v>
      </c>
      <c r="G2575" s="3" t="s">
        <v>84</v>
      </c>
      <c r="H2575" s="3" t="s">
        <v>201</v>
      </c>
      <c r="I2575" s="3" t="s">
        <v>139</v>
      </c>
      <c r="J2575" s="3" t="s">
        <v>13131</v>
      </c>
      <c r="K2575" s="6"/>
      <c r="L2575" s="3"/>
      <c r="M2575" s="6">
        <v>12</v>
      </c>
      <c r="N2575" s="3" t="s">
        <v>44</v>
      </c>
      <c r="O2575" s="3" t="s">
        <v>13126</v>
      </c>
      <c r="P2575" s="3" t="s">
        <v>13132</v>
      </c>
      <c r="Q2575" s="3" t="s">
        <v>13133</v>
      </c>
      <c r="R2575" s="160">
        <v>2.4700000000000002</v>
      </c>
      <c r="S2575" s="79">
        <v>2.2999999999999998</v>
      </c>
      <c r="T2575" s="81" t="s">
        <v>54</v>
      </c>
      <c r="U2575" s="82"/>
      <c r="V2575" s="79">
        <v>2.4700000000000002</v>
      </c>
      <c r="W2575" s="79"/>
      <c r="X2575" s="79"/>
      <c r="Y2575" s="79"/>
      <c r="Z2575" s="79"/>
      <c r="AA2575" s="79"/>
      <c r="AB2575" s="79"/>
      <c r="AC2575" s="79"/>
      <c r="AD2575" s="79"/>
      <c r="AE2575" s="83">
        <v>2.94</v>
      </c>
      <c r="AN2575" s="85"/>
      <c r="AP2575" s="83"/>
      <c r="AQ2575" s="84" t="e">
        <v>#NUM!</v>
      </c>
      <c r="AR2575" s="84" t="e">
        <v>#NUM!</v>
      </c>
      <c r="AS2575" s="84" t="e">
        <v>#NUM!</v>
      </c>
      <c r="AT2575" s="84" t="e">
        <v>#REF!</v>
      </c>
      <c r="AU2575" s="84" t="e">
        <v>#VALUE!</v>
      </c>
      <c r="AV2575" s="79" t="e">
        <v>#REF!</v>
      </c>
      <c r="AW2575" s="84" t="s">
        <v>977</v>
      </c>
      <c r="AX2575" s="84" t="s">
        <v>48</v>
      </c>
      <c r="AY2575" s="85">
        <v>2.4700000000000002</v>
      </c>
      <c r="AZ2575" s="87">
        <v>0.61750000000000005</v>
      </c>
      <c r="BA2575" s="43">
        <v>3.0875000000000004</v>
      </c>
      <c r="BB2575" s="85">
        <v>3.3345000000000002</v>
      </c>
      <c r="BC2575" s="20" t="s">
        <v>12295</v>
      </c>
      <c r="BD2575" s="84" t="s">
        <v>12206</v>
      </c>
      <c r="BE2575" s="88"/>
      <c r="BF2575" s="88"/>
      <c r="BG2575" s="88"/>
      <c r="BH2575" s="88"/>
      <c r="BI2575" s="88"/>
      <c r="BJ2575" s="88"/>
      <c r="BK2575" s="88"/>
      <c r="BL2575" s="88"/>
      <c r="BM2575" s="88"/>
      <c r="BN2575" s="88"/>
      <c r="BO2575" s="88"/>
      <c r="BP2575" s="88"/>
      <c r="BQ2575" s="88"/>
      <c r="BR2575" s="88"/>
      <c r="BS2575" s="88"/>
      <c r="BT2575" s="88"/>
      <c r="BU2575" s="88"/>
      <c r="BV2575" s="88"/>
      <c r="BW2575" s="88"/>
      <c r="BX2575" s="88"/>
      <c r="BY2575" s="88"/>
      <c r="BZ2575" s="88"/>
      <c r="CA2575" s="88"/>
      <c r="CB2575" s="88"/>
      <c r="CC2575" s="88"/>
      <c r="CD2575" s="88"/>
      <c r="CE2575" s="88"/>
      <c r="CF2575" s="88"/>
      <c r="CG2575" s="88"/>
      <c r="CH2575" s="88"/>
      <c r="CI2575" s="88"/>
      <c r="CJ2575" s="88"/>
      <c r="CK2575" s="88"/>
      <c r="CL2575" s="88"/>
      <c r="CM2575" s="88"/>
      <c r="CN2575" s="88"/>
      <c r="CO2575" s="88"/>
      <c r="CP2575" s="88"/>
      <c r="CQ2575" s="88"/>
      <c r="CR2575" s="88"/>
      <c r="CS2575" s="88"/>
      <c r="CT2575" s="88"/>
      <c r="CU2575" s="88"/>
      <c r="CV2575" s="88"/>
      <c r="CW2575" s="88"/>
      <c r="CX2575" s="88"/>
      <c r="CY2575" s="88"/>
      <c r="CZ2575" s="88"/>
      <c r="DA2575" s="88"/>
      <c r="DB2575" s="88"/>
      <c r="DC2575" s="88"/>
      <c r="DD2575" s="88"/>
      <c r="DE2575" s="88"/>
      <c r="DF2575" s="88"/>
      <c r="DG2575" s="88"/>
      <c r="DH2575" s="88"/>
      <c r="DI2575" s="88"/>
      <c r="DJ2575" s="88"/>
      <c r="DK2575" s="88"/>
      <c r="DL2575" s="88"/>
    </row>
    <row r="2576" spans="1:116" s="84" customFormat="1" ht="30" customHeight="1">
      <c r="A2576" s="152" t="s">
        <v>13121</v>
      </c>
      <c r="B2576" s="5">
        <v>2574</v>
      </c>
      <c r="C2576" s="116">
        <v>20461</v>
      </c>
      <c r="D2576" s="116"/>
      <c r="E2576" s="43" t="s">
        <v>13129</v>
      </c>
      <c r="F2576" s="3" t="s">
        <v>13137</v>
      </c>
      <c r="G2576" s="3" t="s">
        <v>84</v>
      </c>
      <c r="H2576" s="3" t="s">
        <v>85</v>
      </c>
      <c r="I2576" s="3" t="s">
        <v>3086</v>
      </c>
      <c r="J2576" s="3" t="s">
        <v>13138</v>
      </c>
      <c r="K2576" s="6"/>
      <c r="L2576" s="3"/>
      <c r="M2576" s="6">
        <v>12</v>
      </c>
      <c r="N2576" s="3" t="s">
        <v>44</v>
      </c>
      <c r="O2576" s="3" t="s">
        <v>13126</v>
      </c>
      <c r="P2576" s="3" t="s">
        <v>13132</v>
      </c>
      <c r="Q2576" s="3" t="s">
        <v>13139</v>
      </c>
      <c r="R2576" s="160">
        <v>3.76</v>
      </c>
      <c r="S2576" s="79">
        <v>3.5</v>
      </c>
      <c r="T2576" s="81" t="s">
        <v>54</v>
      </c>
      <c r="U2576" s="82"/>
      <c r="V2576" s="79">
        <v>3.76</v>
      </c>
      <c r="W2576" s="79"/>
      <c r="X2576" s="79"/>
      <c r="Y2576" s="79"/>
      <c r="Z2576" s="79"/>
      <c r="AA2576" s="79"/>
      <c r="AB2576" s="79"/>
      <c r="AC2576" s="79"/>
      <c r="AD2576" s="79"/>
      <c r="AE2576" s="83">
        <v>4.2</v>
      </c>
      <c r="AN2576" s="85"/>
      <c r="AP2576" s="83"/>
      <c r="AQ2576" s="84" t="e">
        <v>#NUM!</v>
      </c>
      <c r="AR2576" s="84" t="e">
        <v>#NUM!</v>
      </c>
      <c r="AS2576" s="84" t="e">
        <v>#NUM!</v>
      </c>
      <c r="AT2576" s="84" t="e">
        <v>#REF!</v>
      </c>
      <c r="AU2576" s="84" t="e">
        <v>#VALUE!</v>
      </c>
      <c r="AV2576" s="79" t="e">
        <v>#REF!</v>
      </c>
      <c r="AW2576" s="84" t="s">
        <v>977</v>
      </c>
      <c r="AX2576" s="84" t="s">
        <v>48</v>
      </c>
      <c r="AY2576" s="85">
        <v>3.76</v>
      </c>
      <c r="AZ2576" s="87">
        <v>0.94</v>
      </c>
      <c r="BA2576" s="43">
        <v>4.6999999999999993</v>
      </c>
      <c r="BB2576" s="85">
        <v>5.0759999999999996</v>
      </c>
      <c r="BC2576" s="20" t="s">
        <v>12295</v>
      </c>
      <c r="BD2576" s="84" t="s">
        <v>12206</v>
      </c>
      <c r="BE2576" s="88"/>
      <c r="BF2576" s="88"/>
      <c r="BG2576" s="88"/>
      <c r="BH2576" s="88"/>
      <c r="BI2576" s="88"/>
      <c r="BJ2576" s="88"/>
      <c r="BK2576" s="88"/>
      <c r="BL2576" s="88"/>
      <c r="BM2576" s="88"/>
      <c r="BN2576" s="88"/>
      <c r="BO2576" s="88"/>
      <c r="BP2576" s="88"/>
      <c r="BQ2576" s="88"/>
      <c r="BR2576" s="88"/>
      <c r="BS2576" s="88"/>
      <c r="BT2576" s="88"/>
      <c r="BU2576" s="88"/>
      <c r="BV2576" s="88"/>
      <c r="BW2576" s="88"/>
      <c r="BX2576" s="88"/>
      <c r="BY2576" s="88"/>
      <c r="BZ2576" s="88"/>
      <c r="CA2576" s="88"/>
      <c r="CB2576" s="88"/>
      <c r="CC2576" s="88"/>
      <c r="CD2576" s="88"/>
      <c r="CE2576" s="88"/>
      <c r="CF2576" s="88"/>
      <c r="CG2576" s="88"/>
      <c r="CH2576" s="88"/>
      <c r="CI2576" s="88"/>
      <c r="CJ2576" s="88"/>
      <c r="CK2576" s="88"/>
      <c r="CL2576" s="88"/>
      <c r="CM2576" s="88"/>
      <c r="CN2576" s="88"/>
      <c r="CO2576" s="88"/>
      <c r="CP2576" s="88"/>
      <c r="CQ2576" s="88"/>
      <c r="CR2576" s="88"/>
      <c r="CS2576" s="88"/>
      <c r="CT2576" s="88"/>
      <c r="CU2576" s="88"/>
      <c r="CV2576" s="88"/>
      <c r="CW2576" s="88"/>
      <c r="CX2576" s="88"/>
      <c r="CY2576" s="88"/>
      <c r="CZ2576" s="88"/>
      <c r="DA2576" s="88"/>
      <c r="DB2576" s="88"/>
      <c r="DC2576" s="88"/>
      <c r="DD2576" s="88"/>
      <c r="DE2576" s="88"/>
      <c r="DF2576" s="88"/>
      <c r="DG2576" s="88"/>
      <c r="DH2576" s="88"/>
      <c r="DI2576" s="88"/>
      <c r="DJ2576" s="88"/>
      <c r="DK2576" s="88"/>
      <c r="DL2576" s="88"/>
    </row>
    <row r="2577" spans="1:116" s="84" customFormat="1" ht="30" customHeight="1">
      <c r="A2577" s="152" t="s">
        <v>13121</v>
      </c>
      <c r="B2577" s="5">
        <v>2575</v>
      </c>
      <c r="C2577" s="116">
        <v>20447</v>
      </c>
      <c r="D2577" s="116"/>
      <c r="E2577" s="43" t="s">
        <v>13129</v>
      </c>
      <c r="F2577" s="3" t="s">
        <v>13130</v>
      </c>
      <c r="G2577" s="3" t="s">
        <v>84</v>
      </c>
      <c r="H2577" s="3" t="s">
        <v>13134</v>
      </c>
      <c r="I2577" s="3" t="s">
        <v>636</v>
      </c>
      <c r="J2577" s="3" t="s">
        <v>13135</v>
      </c>
      <c r="K2577" s="6">
        <v>100</v>
      </c>
      <c r="L2577" s="3" t="s">
        <v>79</v>
      </c>
      <c r="M2577" s="6">
        <v>1</v>
      </c>
      <c r="N2577" s="3" t="s">
        <v>44</v>
      </c>
      <c r="O2577" s="3" t="s">
        <v>13126</v>
      </c>
      <c r="P2577" s="3" t="s">
        <v>13132</v>
      </c>
      <c r="Q2577" s="3" t="s">
        <v>13136</v>
      </c>
      <c r="R2577" s="160">
        <v>3.76</v>
      </c>
      <c r="S2577" s="79">
        <v>3.5</v>
      </c>
      <c r="T2577" s="81" t="s">
        <v>54</v>
      </c>
      <c r="U2577" s="82"/>
      <c r="V2577" s="79">
        <v>3.76</v>
      </c>
      <c r="W2577" s="79"/>
      <c r="X2577" s="79"/>
      <c r="Y2577" s="79"/>
      <c r="Z2577" s="79"/>
      <c r="AA2577" s="79"/>
      <c r="AB2577" s="79"/>
      <c r="AC2577" s="79"/>
      <c r="AD2577" s="79"/>
      <c r="AE2577" s="83">
        <v>3.1</v>
      </c>
      <c r="AN2577" s="85"/>
      <c r="AP2577" s="83"/>
      <c r="AQ2577" s="84" t="e">
        <v>#NUM!</v>
      </c>
      <c r="AR2577" s="84" t="e">
        <v>#NUM!</v>
      </c>
      <c r="AS2577" s="84" t="e">
        <v>#NUM!</v>
      </c>
      <c r="AT2577" s="84" t="e">
        <v>#REF!</v>
      </c>
      <c r="AU2577" s="84" t="e">
        <v>#VALUE!</v>
      </c>
      <c r="AV2577" s="79" t="e">
        <v>#REF!</v>
      </c>
      <c r="AW2577" s="84" t="s">
        <v>1795</v>
      </c>
      <c r="AX2577" s="84" t="s">
        <v>374</v>
      </c>
      <c r="AY2577" s="85">
        <v>3.1</v>
      </c>
      <c r="AZ2577" s="87">
        <v>0.77500000000000002</v>
      </c>
      <c r="BA2577" s="43">
        <v>3.875</v>
      </c>
      <c r="BB2577" s="85">
        <v>4.1849999999999996</v>
      </c>
      <c r="BC2577" s="20" t="s">
        <v>12295</v>
      </c>
      <c r="BD2577" s="84" t="s">
        <v>12206</v>
      </c>
      <c r="BE2577" s="88"/>
      <c r="BF2577" s="88"/>
      <c r="BG2577" s="88"/>
      <c r="BH2577" s="88"/>
      <c r="BI2577" s="88"/>
      <c r="BJ2577" s="88"/>
      <c r="BK2577" s="88"/>
      <c r="BL2577" s="88"/>
      <c r="BM2577" s="88"/>
      <c r="BN2577" s="88"/>
      <c r="BO2577" s="88"/>
      <c r="BP2577" s="88"/>
      <c r="BQ2577" s="88"/>
      <c r="BR2577" s="88"/>
      <c r="BS2577" s="88"/>
      <c r="BT2577" s="88"/>
      <c r="BU2577" s="88"/>
      <c r="BV2577" s="88"/>
      <c r="BW2577" s="88"/>
      <c r="BX2577" s="88"/>
      <c r="BY2577" s="88"/>
      <c r="BZ2577" s="88"/>
      <c r="CA2577" s="88"/>
      <c r="CB2577" s="88"/>
      <c r="CC2577" s="88"/>
      <c r="CD2577" s="88"/>
      <c r="CE2577" s="88"/>
      <c r="CF2577" s="88"/>
      <c r="CG2577" s="88"/>
      <c r="CH2577" s="88"/>
      <c r="CI2577" s="88"/>
      <c r="CJ2577" s="88"/>
      <c r="CK2577" s="88"/>
      <c r="CL2577" s="88"/>
      <c r="CM2577" s="88"/>
      <c r="CN2577" s="88"/>
      <c r="CO2577" s="88"/>
      <c r="CP2577" s="88"/>
      <c r="CQ2577" s="88"/>
      <c r="CR2577" s="88"/>
      <c r="CS2577" s="88"/>
      <c r="CT2577" s="88"/>
      <c r="CU2577" s="88"/>
      <c r="CV2577" s="88"/>
      <c r="CW2577" s="88"/>
      <c r="CX2577" s="88"/>
      <c r="CY2577" s="88"/>
      <c r="CZ2577" s="88"/>
      <c r="DA2577" s="88"/>
      <c r="DB2577" s="88"/>
      <c r="DC2577" s="88"/>
      <c r="DD2577" s="88"/>
      <c r="DE2577" s="88"/>
      <c r="DF2577" s="88"/>
      <c r="DG2577" s="88"/>
      <c r="DH2577" s="88"/>
      <c r="DI2577" s="88"/>
      <c r="DJ2577" s="88"/>
      <c r="DK2577" s="88"/>
      <c r="DL2577" s="88"/>
    </row>
    <row r="2578" spans="1:116" s="84" customFormat="1" ht="30" customHeight="1">
      <c r="A2578" s="152" t="s">
        <v>13121</v>
      </c>
      <c r="B2578" s="5">
        <v>2576</v>
      </c>
      <c r="C2578" s="116">
        <v>20505</v>
      </c>
      <c r="D2578" s="116"/>
      <c r="E2578" s="43" t="s">
        <v>13122</v>
      </c>
      <c r="F2578" s="3" t="s">
        <v>13123</v>
      </c>
      <c r="G2578" s="3" t="s">
        <v>499</v>
      </c>
      <c r="H2578" s="3" t="s">
        <v>13124</v>
      </c>
      <c r="I2578" s="3" t="s">
        <v>42</v>
      </c>
      <c r="J2578" s="3" t="s">
        <v>13125</v>
      </c>
      <c r="K2578" s="6"/>
      <c r="L2578" s="3"/>
      <c r="M2578" s="6">
        <v>12</v>
      </c>
      <c r="N2578" s="3" t="s">
        <v>44</v>
      </c>
      <c r="O2578" s="3" t="s">
        <v>13126</v>
      </c>
      <c r="P2578" s="3" t="s">
        <v>13127</v>
      </c>
      <c r="Q2578" s="3" t="s">
        <v>13128</v>
      </c>
      <c r="R2578" s="160">
        <v>5.375</v>
      </c>
      <c r="S2578" s="79">
        <v>5</v>
      </c>
      <c r="T2578" s="81" t="s">
        <v>54</v>
      </c>
      <c r="U2578" s="82"/>
      <c r="V2578" s="79">
        <v>5.375</v>
      </c>
      <c r="W2578" s="79"/>
      <c r="X2578" s="79"/>
      <c r="Y2578" s="79"/>
      <c r="Z2578" s="79"/>
      <c r="AA2578" s="79"/>
      <c r="AB2578" s="79"/>
      <c r="AC2578" s="79"/>
      <c r="AD2578" s="79"/>
      <c r="AE2578" s="83">
        <v>7.9</v>
      </c>
      <c r="AN2578" s="85"/>
      <c r="AP2578" s="83"/>
      <c r="AQ2578" s="84" t="e">
        <v>#NUM!</v>
      </c>
      <c r="AR2578" s="84" t="e">
        <v>#NUM!</v>
      </c>
      <c r="AS2578" s="84" t="e">
        <v>#NUM!</v>
      </c>
      <c r="AT2578" s="84" t="e">
        <v>#REF!</v>
      </c>
      <c r="AU2578" s="84" t="e">
        <v>#VALUE!</v>
      </c>
      <c r="AV2578" s="79" t="e">
        <v>#REF!</v>
      </c>
      <c r="AW2578" s="84" t="s">
        <v>977</v>
      </c>
      <c r="AX2578" s="84" t="s">
        <v>48</v>
      </c>
      <c r="AY2578" s="85">
        <v>5.38</v>
      </c>
      <c r="AZ2578" s="87">
        <v>1.345</v>
      </c>
      <c r="BA2578" s="43">
        <v>6.7249999999999996</v>
      </c>
      <c r="BB2578" s="85">
        <v>7.2629999999999999</v>
      </c>
      <c r="BC2578" s="20" t="s">
        <v>12295</v>
      </c>
      <c r="BD2578" s="84" t="s">
        <v>12206</v>
      </c>
      <c r="BE2578" s="88"/>
      <c r="BF2578" s="88"/>
      <c r="BG2578" s="88"/>
      <c r="BH2578" s="88"/>
      <c r="BI2578" s="88"/>
      <c r="BJ2578" s="88"/>
      <c r="BK2578" s="88"/>
      <c r="BL2578" s="88"/>
      <c r="BM2578" s="88"/>
      <c r="BN2578" s="88"/>
      <c r="BO2578" s="88"/>
      <c r="BP2578" s="88"/>
      <c r="BQ2578" s="88"/>
      <c r="BR2578" s="88"/>
      <c r="BS2578" s="88"/>
      <c r="BT2578" s="88"/>
      <c r="BU2578" s="88"/>
      <c r="BV2578" s="88"/>
      <c r="BW2578" s="88"/>
      <c r="BX2578" s="88"/>
      <c r="BY2578" s="88"/>
      <c r="BZ2578" s="88"/>
      <c r="CA2578" s="88"/>
      <c r="CB2578" s="88"/>
      <c r="CC2578" s="88"/>
      <c r="CD2578" s="88"/>
      <c r="CE2578" s="88"/>
      <c r="CF2578" s="88"/>
      <c r="CG2578" s="88"/>
      <c r="CH2578" s="88"/>
      <c r="CI2578" s="88"/>
      <c r="CJ2578" s="88"/>
      <c r="CK2578" s="88"/>
      <c r="CL2578" s="88"/>
      <c r="CM2578" s="88"/>
      <c r="CN2578" s="88"/>
      <c r="CO2578" s="88"/>
      <c r="CP2578" s="88"/>
      <c r="CQ2578" s="88"/>
      <c r="CR2578" s="88"/>
      <c r="CS2578" s="88"/>
      <c r="CT2578" s="88"/>
      <c r="CU2578" s="88"/>
      <c r="CV2578" s="88"/>
      <c r="CW2578" s="88"/>
      <c r="CX2578" s="88"/>
      <c r="CY2578" s="88"/>
      <c r="CZ2578" s="88"/>
      <c r="DA2578" s="88"/>
      <c r="DB2578" s="88"/>
      <c r="DC2578" s="88"/>
      <c r="DD2578" s="88"/>
      <c r="DE2578" s="88"/>
      <c r="DF2578" s="88"/>
      <c r="DG2578" s="88"/>
      <c r="DH2578" s="88"/>
      <c r="DI2578" s="88"/>
      <c r="DJ2578" s="88"/>
      <c r="DK2578" s="88"/>
      <c r="DL2578" s="88"/>
    </row>
    <row r="2579" spans="1:116" s="84" customFormat="1" ht="30" customHeight="1">
      <c r="A2579" s="7" t="s">
        <v>8547</v>
      </c>
      <c r="B2579" s="5">
        <v>2577</v>
      </c>
      <c r="C2579" s="6"/>
      <c r="D2579" s="6"/>
      <c r="E2579" s="43" t="s">
        <v>8548</v>
      </c>
      <c r="F2579" s="3" t="s">
        <v>8549</v>
      </c>
      <c r="G2579" s="3" t="s">
        <v>682</v>
      </c>
      <c r="H2579" s="3" t="s">
        <v>101</v>
      </c>
      <c r="I2579" s="3" t="s">
        <v>102</v>
      </c>
      <c r="J2579" s="3" t="s">
        <v>8550</v>
      </c>
      <c r="K2579" s="6"/>
      <c r="L2579" s="3"/>
      <c r="M2579" s="6">
        <v>28</v>
      </c>
      <c r="N2579" s="3" t="s">
        <v>44</v>
      </c>
      <c r="O2579" s="3" t="s">
        <v>8551</v>
      </c>
      <c r="P2579" s="3" t="s">
        <v>8552</v>
      </c>
      <c r="Q2579" s="3" t="s">
        <v>8553</v>
      </c>
      <c r="R2579" s="156">
        <v>5.03</v>
      </c>
      <c r="S2579" s="22">
        <v>1.78</v>
      </c>
      <c r="T2579" s="23">
        <v>1.78</v>
      </c>
      <c r="U2579" s="1">
        <v>0.79</v>
      </c>
      <c r="V2579" s="21">
        <v>8.3070000000000004</v>
      </c>
      <c r="W2579" s="22">
        <v>1.75</v>
      </c>
      <c r="X2579" s="22"/>
      <c r="Y2579" s="22"/>
      <c r="Z2579" s="22"/>
      <c r="AA2579" s="22"/>
      <c r="AB2579" s="22"/>
      <c r="AC2579" s="22"/>
      <c r="AD2579" s="22"/>
      <c r="AE2579" s="24"/>
      <c r="AF2579" s="20"/>
      <c r="AG2579" s="20"/>
      <c r="AH2579" s="20"/>
      <c r="AI2579" s="20"/>
      <c r="AJ2579" s="20"/>
      <c r="AK2579" s="20"/>
      <c r="AL2579" s="20"/>
      <c r="AM2579" s="20"/>
      <c r="AN2579" s="25"/>
      <c r="AO2579" s="20"/>
      <c r="AP2579" s="24"/>
      <c r="AQ2579" s="20" t="e">
        <f>AVERAGE(SMALL(AE2579:AI2579,1),SMALL(AE2579:AI2579,2))</f>
        <v>#NUM!</v>
      </c>
      <c r="AR2579" s="20" t="e">
        <f>IF(R2579 &lt;=( AVERAGE(SMALL(AE2579:AI2579,1),SMALL(AE2579:AI2579,2))), R2579, "")</f>
        <v>#NUM!</v>
      </c>
      <c r="AS2579" s="20" t="e">
        <f>AVERAGE(SMALL(AJ2579:AM2579,1),SMALL(AJ2579:AM2579,2))</f>
        <v>#NUM!</v>
      </c>
      <c r="AT2579" s="20">
        <f>T2579*1.075</f>
        <v>1.9135</v>
      </c>
      <c r="AU2579" s="20">
        <f>U2579*1.075</f>
        <v>0.84924999999999995</v>
      </c>
      <c r="AV2579" s="22">
        <f>MIN(AN2579,AT2579,AU2579)</f>
        <v>0.84924999999999995</v>
      </c>
      <c r="AW2579" s="20" t="s">
        <v>71</v>
      </c>
      <c r="AX2579" s="20" t="s">
        <v>72</v>
      </c>
      <c r="AY2579" s="25">
        <v>0.84899999999999998</v>
      </c>
      <c r="AZ2579" s="27">
        <f>IF(AND(AY2579&gt;0,AY2579&lt;=10),AY2579*0.25,IF(AND(AY2579&gt;10,AY2579&lt;=50),AY2579*0.17,IF(AND(AY2579&gt;10,AY2579&lt;=100),AY2579*0.12,IF(AY2579&gt;100,AY2579*0.1))))</f>
        <v>0.21224999999999999</v>
      </c>
      <c r="BA2579" s="3">
        <f>AZ2579+AY2579</f>
        <v>1.06125</v>
      </c>
      <c r="BB2579" s="25">
        <f>BA2579+BA2579*0.08</f>
        <v>1.14615</v>
      </c>
      <c r="BC2579" s="20" t="s">
        <v>12295</v>
      </c>
      <c r="BD2579" s="20"/>
      <c r="BE2579" s="20"/>
      <c r="BF2579" s="20"/>
      <c r="BG2579" s="20"/>
      <c r="BH2579" s="20"/>
      <c r="BI2579" s="20"/>
      <c r="BJ2579" s="20"/>
      <c r="BK2579" s="20"/>
      <c r="BL2579" s="20"/>
      <c r="BM2579" s="20"/>
      <c r="BN2579" s="20"/>
      <c r="BO2579" s="20"/>
      <c r="BP2579" s="19"/>
      <c r="BQ2579" s="19"/>
      <c r="BR2579" s="19"/>
      <c r="BS2579" s="19"/>
      <c r="BT2579" s="19"/>
      <c r="BU2579" s="19"/>
      <c r="BV2579" s="19"/>
      <c r="BW2579" s="19"/>
      <c r="BX2579" s="19"/>
      <c r="BY2579" s="19"/>
      <c r="BZ2579" s="19"/>
      <c r="CA2579" s="19"/>
      <c r="CB2579" s="19"/>
      <c r="CC2579" s="19"/>
      <c r="CD2579" s="19"/>
      <c r="CE2579" s="19"/>
      <c r="CF2579" s="19"/>
      <c r="CG2579" s="19"/>
      <c r="CH2579" s="19"/>
      <c r="CI2579" s="19"/>
      <c r="CJ2579" s="19"/>
      <c r="CK2579" s="19"/>
      <c r="CL2579" s="19"/>
      <c r="CM2579" s="19"/>
      <c r="CN2579" s="19"/>
      <c r="CO2579" s="19"/>
      <c r="CP2579" s="19"/>
      <c r="CQ2579" s="19"/>
      <c r="CR2579" s="19"/>
      <c r="CS2579" s="19"/>
      <c r="CT2579" s="19"/>
      <c r="CU2579" s="19"/>
      <c r="CV2579" s="19"/>
      <c r="CW2579" s="19"/>
      <c r="CX2579" s="19"/>
      <c r="CY2579" s="19"/>
      <c r="CZ2579" s="19"/>
      <c r="DA2579" s="19"/>
      <c r="DB2579" s="19"/>
      <c r="DC2579" s="19"/>
      <c r="DD2579" s="19"/>
      <c r="DE2579" s="19"/>
      <c r="DF2579" s="19"/>
      <c r="DG2579" s="19"/>
      <c r="DH2579" s="19"/>
      <c r="DI2579" s="19"/>
      <c r="DJ2579" s="19"/>
      <c r="DK2579" s="19"/>
      <c r="DL2579" s="19"/>
    </row>
    <row r="2580" spans="1:116" s="84" customFormat="1" ht="30" customHeight="1">
      <c r="A2580" s="111" t="s">
        <v>15193</v>
      </c>
      <c r="B2580" s="5">
        <v>2578</v>
      </c>
      <c r="C2580" s="173">
        <v>1001</v>
      </c>
      <c r="D2580" s="173"/>
      <c r="E2580" s="172" t="s">
        <v>8548</v>
      </c>
      <c r="F2580" s="3" t="s">
        <v>8549</v>
      </c>
      <c r="G2580" s="3" t="s">
        <v>682</v>
      </c>
      <c r="H2580" s="3" t="s">
        <v>299</v>
      </c>
      <c r="I2580" s="3" t="s">
        <v>102</v>
      </c>
      <c r="J2580" s="3" t="s">
        <v>8554</v>
      </c>
      <c r="K2580" s="6"/>
      <c r="L2580" s="3"/>
      <c r="M2580" s="6">
        <v>28</v>
      </c>
      <c r="N2580" s="3" t="s">
        <v>44</v>
      </c>
      <c r="O2580" s="3" t="s">
        <v>8551</v>
      </c>
      <c r="P2580" s="3" t="s">
        <v>8555</v>
      </c>
      <c r="Q2580" s="3" t="s">
        <v>8556</v>
      </c>
      <c r="R2580" s="161">
        <v>2.4900000000000002</v>
      </c>
      <c r="S2580" s="79">
        <v>1.72</v>
      </c>
      <c r="T2580" s="81">
        <v>1.72</v>
      </c>
      <c r="U2580" s="82">
        <v>3.5</v>
      </c>
      <c r="V2580" s="79">
        <v>1.48</v>
      </c>
      <c r="W2580" s="79"/>
      <c r="X2580" s="79"/>
      <c r="Y2580" s="79"/>
      <c r="Z2580" s="79"/>
      <c r="AA2580" s="79"/>
      <c r="AB2580" s="79"/>
      <c r="AC2580" s="79"/>
      <c r="AD2580" s="83"/>
      <c r="AE2580" s="84">
        <v>0.97199999999999998</v>
      </c>
      <c r="AN2580" s="85"/>
      <c r="AP2580" s="83"/>
      <c r="AQ2580" s="84" t="e">
        <v>#NUM!</v>
      </c>
      <c r="AR2580" s="84" t="e">
        <v>#NUM!</v>
      </c>
      <c r="AS2580" s="84" t="e">
        <v>#NUM!</v>
      </c>
      <c r="AT2580" s="84" t="e">
        <v>#REF!</v>
      </c>
      <c r="AU2580" s="84">
        <v>1.849</v>
      </c>
      <c r="AV2580" s="79" t="e">
        <v>#REF!</v>
      </c>
      <c r="AW2580" s="84" t="s">
        <v>71</v>
      </c>
      <c r="AX2580" s="84" t="s">
        <v>72</v>
      </c>
      <c r="AY2580" s="85">
        <v>1.849</v>
      </c>
      <c r="AZ2580" s="87">
        <v>0.46224999999999999</v>
      </c>
      <c r="BA2580" s="43">
        <v>2.3112499999999998</v>
      </c>
      <c r="BB2580" s="85">
        <v>2.4961499999999996</v>
      </c>
      <c r="BC2580" s="20" t="s">
        <v>12295</v>
      </c>
      <c r="BD2580" s="84" t="s">
        <v>12287</v>
      </c>
      <c r="BE2580" s="88"/>
      <c r="BF2580" s="88"/>
      <c r="BG2580" s="88"/>
      <c r="BH2580" s="88"/>
      <c r="BI2580" s="88"/>
      <c r="BJ2580" s="88"/>
      <c r="BK2580" s="88"/>
      <c r="BL2580" s="88"/>
      <c r="BM2580" s="88"/>
      <c r="BN2580" s="88"/>
      <c r="BO2580" s="88"/>
      <c r="BP2580" s="88"/>
      <c r="BQ2580" s="88"/>
      <c r="BR2580" s="88"/>
      <c r="BS2580" s="88"/>
      <c r="BT2580" s="88"/>
      <c r="BU2580" s="88"/>
      <c r="BV2580" s="88"/>
      <c r="BW2580" s="88"/>
      <c r="BX2580" s="88"/>
      <c r="BY2580" s="88"/>
      <c r="BZ2580" s="88"/>
      <c r="CA2580" s="88"/>
      <c r="CB2580" s="88"/>
      <c r="CC2580" s="88"/>
      <c r="CD2580" s="88"/>
      <c r="CE2580" s="88"/>
      <c r="CF2580" s="88"/>
      <c r="CG2580" s="88"/>
      <c r="CH2580" s="88"/>
      <c r="CI2580" s="88"/>
      <c r="CJ2580" s="88"/>
      <c r="CK2580" s="88"/>
      <c r="CL2580" s="88"/>
      <c r="CM2580" s="88"/>
      <c r="CN2580" s="88"/>
      <c r="CO2580" s="88"/>
      <c r="CP2580" s="88"/>
      <c r="CQ2580" s="88"/>
      <c r="CR2580" s="88"/>
      <c r="CS2580" s="88"/>
      <c r="CT2580" s="88"/>
      <c r="CU2580" s="88"/>
      <c r="CV2580" s="88"/>
      <c r="CW2580" s="88"/>
      <c r="CX2580" s="88"/>
      <c r="CY2580" s="88"/>
      <c r="CZ2580" s="88"/>
      <c r="DA2580" s="88"/>
      <c r="DB2580" s="88"/>
      <c r="DC2580" s="88"/>
      <c r="DD2580" s="88"/>
      <c r="DE2580" s="88"/>
      <c r="DF2580" s="88"/>
      <c r="DG2580" s="88"/>
      <c r="DH2580" s="88"/>
      <c r="DI2580" s="88"/>
      <c r="DJ2580" s="88"/>
      <c r="DK2580" s="88"/>
      <c r="DL2580" s="88"/>
    </row>
    <row r="2581" spans="1:116" s="89" customFormat="1" ht="30" customHeight="1">
      <c r="A2581" s="4" t="s">
        <v>8557</v>
      </c>
      <c r="B2581" s="5">
        <v>2579</v>
      </c>
      <c r="C2581" s="6">
        <v>19664</v>
      </c>
      <c r="D2581" s="6"/>
      <c r="E2581" s="43" t="s">
        <v>8558</v>
      </c>
      <c r="F2581" s="3" t="s">
        <v>2612</v>
      </c>
      <c r="G2581" s="3" t="s">
        <v>2613</v>
      </c>
      <c r="H2581" s="3" t="s">
        <v>8045</v>
      </c>
      <c r="I2581" s="3" t="s">
        <v>389</v>
      </c>
      <c r="J2581" s="3" t="s">
        <v>8559</v>
      </c>
      <c r="K2581" s="6">
        <v>2</v>
      </c>
      <c r="L2581" s="3" t="s">
        <v>79</v>
      </c>
      <c r="M2581" s="6">
        <v>10</v>
      </c>
      <c r="N2581" s="3" t="s">
        <v>44</v>
      </c>
      <c r="O2581" s="3" t="s">
        <v>8560</v>
      </c>
      <c r="P2581" s="3" t="s">
        <v>8561</v>
      </c>
      <c r="Q2581" s="3" t="s">
        <v>8562</v>
      </c>
      <c r="R2581" s="156">
        <v>2.5099999999999998</v>
      </c>
      <c r="S2581" s="22"/>
      <c r="T2581" s="23">
        <v>2.2599999999999998</v>
      </c>
      <c r="U2581" s="1">
        <v>2.2599999999999998</v>
      </c>
      <c r="V2581" s="21">
        <v>2.5097</v>
      </c>
      <c r="W2581" s="22"/>
      <c r="X2581" s="22"/>
      <c r="Y2581" s="22"/>
      <c r="Z2581" s="22"/>
      <c r="AA2581" s="22"/>
      <c r="AB2581" s="22"/>
      <c r="AC2581" s="22"/>
      <c r="AD2581" s="22"/>
      <c r="AE2581" s="24">
        <v>2.5097</v>
      </c>
      <c r="AF2581" s="20"/>
      <c r="AG2581" s="20"/>
      <c r="AH2581" s="20"/>
      <c r="AI2581" s="20"/>
      <c r="AJ2581" s="20"/>
      <c r="AK2581" s="20"/>
      <c r="AL2581" s="20"/>
      <c r="AM2581" s="20"/>
      <c r="AN2581" s="25">
        <v>2.5099999999999998</v>
      </c>
      <c r="AO2581" s="20" t="s">
        <v>47</v>
      </c>
      <c r="AP2581" s="24" t="s">
        <v>48</v>
      </c>
      <c r="AQ2581" s="20" t="e">
        <f>AVERAGE(SMALL(AE2581:AI2581,1),SMALL(AE2581:AI2581,2))</f>
        <v>#NUM!</v>
      </c>
      <c r="AR2581" s="20" t="e">
        <f>IF(R2581 &lt;=( AVERAGE(SMALL(AE2581:AI2581,1),SMALL(AE2581:AI2581,2))), R2581, "")</f>
        <v>#NUM!</v>
      </c>
      <c r="AS2581" s="20" t="e">
        <f>AVERAGE(SMALL(AJ2581:AM2581,1),SMALL(AJ2581:AM2581,2))</f>
        <v>#NUM!</v>
      </c>
      <c r="AT2581" s="20">
        <f>T2581*1.075</f>
        <v>2.4294999999999995</v>
      </c>
      <c r="AU2581" s="20">
        <f>U2581*1.075</f>
        <v>2.4294999999999995</v>
      </c>
      <c r="AV2581" s="22">
        <f>MIN(AN2581,AT2581,AU2581)</f>
        <v>2.4294999999999995</v>
      </c>
      <c r="AW2581" s="20" t="s">
        <v>71</v>
      </c>
      <c r="AX2581" s="20" t="s">
        <v>72</v>
      </c>
      <c r="AY2581" s="25">
        <v>2.4295</v>
      </c>
      <c r="AZ2581" s="27">
        <f>IF(AND(AY2581&gt;0,AY2581&lt;=10),AY2581*0.25,IF(AND(AY2581&gt;10,AY2581&lt;=50),AY2581*0.17,IF(AND(AY2581&gt;10,AY2581&lt;=100),AY2581*0.12,IF(AY2581&gt;100,AY2581*0.1))))</f>
        <v>0.607375</v>
      </c>
      <c r="BA2581" s="3">
        <f>AZ2581+AY2581</f>
        <v>3.0368750000000002</v>
      </c>
      <c r="BB2581" s="25">
        <f>BA2581+BA2581*0.08</f>
        <v>3.2798250000000002</v>
      </c>
      <c r="BC2581" s="20" t="s">
        <v>12295</v>
      </c>
      <c r="BD2581" s="20"/>
      <c r="BE2581" s="20"/>
      <c r="BF2581" s="20"/>
      <c r="BG2581" s="20"/>
      <c r="BH2581" s="20"/>
      <c r="BI2581" s="20"/>
      <c r="BJ2581" s="20"/>
      <c r="BK2581" s="20"/>
      <c r="BL2581" s="20"/>
      <c r="BM2581" s="20"/>
      <c r="BN2581" s="20"/>
      <c r="BO2581" s="20"/>
      <c r="BP2581" s="20"/>
      <c r="BQ2581" s="20"/>
      <c r="BR2581" s="20"/>
      <c r="BS2581" s="20"/>
      <c r="BT2581" s="20"/>
      <c r="BU2581" s="20"/>
      <c r="BV2581" s="20"/>
      <c r="BW2581" s="20"/>
      <c r="BX2581" s="20"/>
      <c r="BY2581" s="20"/>
      <c r="BZ2581" s="20"/>
      <c r="CA2581" s="20"/>
      <c r="CB2581" s="20"/>
      <c r="CC2581" s="20"/>
      <c r="CD2581" s="20"/>
      <c r="CE2581" s="20"/>
      <c r="CF2581" s="20"/>
      <c r="CG2581" s="20"/>
      <c r="CH2581" s="20"/>
      <c r="CI2581" s="20"/>
      <c r="CJ2581" s="20"/>
      <c r="CK2581" s="20"/>
      <c r="CL2581" s="20"/>
      <c r="CM2581" s="20"/>
      <c r="CN2581" s="20"/>
      <c r="CO2581" s="20"/>
      <c r="CP2581" s="20"/>
      <c r="CQ2581" s="20"/>
      <c r="CR2581" s="20"/>
      <c r="CS2581" s="20"/>
      <c r="CT2581" s="20"/>
      <c r="CU2581" s="20"/>
      <c r="CV2581" s="20"/>
      <c r="CW2581" s="20"/>
      <c r="CX2581" s="20"/>
      <c r="CY2581" s="20"/>
      <c r="CZ2581" s="20"/>
      <c r="DA2581" s="20"/>
      <c r="DB2581" s="20"/>
      <c r="DC2581" s="20"/>
      <c r="DD2581" s="20"/>
      <c r="DE2581" s="20"/>
      <c r="DF2581" s="20"/>
      <c r="DG2581" s="20"/>
      <c r="DH2581" s="20"/>
      <c r="DI2581" s="20"/>
      <c r="DJ2581" s="20"/>
      <c r="DK2581" s="20"/>
      <c r="DL2581" s="20"/>
    </row>
    <row r="2582" spans="1:116" s="88" customFormat="1" ht="30" customHeight="1">
      <c r="A2582" s="4" t="s">
        <v>8563</v>
      </c>
      <c r="B2582" s="5">
        <v>2580</v>
      </c>
      <c r="C2582" s="6">
        <v>11953</v>
      </c>
      <c r="D2582" s="6"/>
      <c r="E2582" s="43" t="s">
        <v>8572</v>
      </c>
      <c r="F2582" s="3" t="s">
        <v>8573</v>
      </c>
      <c r="G2582" s="3" t="s">
        <v>8574</v>
      </c>
      <c r="H2582" s="3" t="s">
        <v>299</v>
      </c>
      <c r="I2582" s="3" t="s">
        <v>139</v>
      </c>
      <c r="J2582" s="3" t="s">
        <v>4296</v>
      </c>
      <c r="K2582" s="6"/>
      <c r="L2582" s="3"/>
      <c r="M2582" s="6">
        <v>60</v>
      </c>
      <c r="N2582" s="3" t="s">
        <v>44</v>
      </c>
      <c r="O2582" s="3" t="s">
        <v>8567</v>
      </c>
      <c r="P2582" s="3" t="s">
        <v>8575</v>
      </c>
      <c r="Q2582" s="3" t="s">
        <v>8576</v>
      </c>
      <c r="R2582" s="156">
        <v>740</v>
      </c>
      <c r="S2582" s="22"/>
      <c r="T2582" s="23">
        <v>625</v>
      </c>
      <c r="U2582" s="1">
        <v>625</v>
      </c>
      <c r="V2582" s="21"/>
      <c r="W2582" s="22"/>
      <c r="X2582" s="22">
        <v>740</v>
      </c>
      <c r="Y2582" s="22"/>
      <c r="Z2582" s="22"/>
      <c r="AA2582" s="22"/>
      <c r="AB2582" s="22"/>
      <c r="AC2582" s="22"/>
      <c r="AD2582" s="22"/>
      <c r="AE2582" s="24"/>
      <c r="AF2582" s="20"/>
      <c r="AG2582" s="20">
        <v>739.87451999999996</v>
      </c>
      <c r="AH2582" s="20"/>
      <c r="AI2582" s="20"/>
      <c r="AJ2582" s="20"/>
      <c r="AK2582" s="20"/>
      <c r="AL2582" s="20"/>
      <c r="AM2582" s="20"/>
      <c r="AN2582" s="25">
        <v>740</v>
      </c>
      <c r="AO2582" s="20" t="s">
        <v>47</v>
      </c>
      <c r="AP2582" s="24" t="s">
        <v>48</v>
      </c>
      <c r="AQ2582" s="20" t="e">
        <f>AVERAGE(SMALL(AE2582:AI2582,1),SMALL(AE2582:AI2582,2))</f>
        <v>#NUM!</v>
      </c>
      <c r="AR2582" s="20" t="e">
        <f>IF(R2582 &lt;=( AVERAGE(SMALL(AE2582:AI2582,1),SMALL(AE2582:AI2582,2))), R2582, "")</f>
        <v>#NUM!</v>
      </c>
      <c r="AS2582" s="20" t="e">
        <f>AVERAGE(SMALL(AJ2582:AM2582,1),SMALL(AJ2582:AM2582,2))</f>
        <v>#NUM!</v>
      </c>
      <c r="AT2582" s="20">
        <f>T2582*1.075</f>
        <v>671.875</v>
      </c>
      <c r="AU2582" s="20">
        <f>U2582*1.075</f>
        <v>671.875</v>
      </c>
      <c r="AV2582" s="22">
        <f>MIN(AN2582,AT2582,AU2582)</f>
        <v>671.875</v>
      </c>
      <c r="AW2582" s="20" t="s">
        <v>71</v>
      </c>
      <c r="AX2582" s="20" t="s">
        <v>72</v>
      </c>
      <c r="AY2582" s="25">
        <v>671.88</v>
      </c>
      <c r="AZ2582" s="27">
        <f>IF(AND(AY2582&gt;0,AY2582&lt;=10),AY2582*0.25,IF(AND(AY2582&gt;10,AY2582&lt;=50),AY2582*0.17,IF(AND(AY2582&gt;10,AY2582&lt;=100),AY2582*0.12,IF(AY2582&gt;100,AY2582*0.1))))</f>
        <v>67.188000000000002</v>
      </c>
      <c r="BA2582" s="3">
        <f>AZ2582+AY2582</f>
        <v>739.06799999999998</v>
      </c>
      <c r="BB2582" s="25">
        <f>BA2582+BA2582*0.08</f>
        <v>798.19344000000001</v>
      </c>
      <c r="BC2582" s="20" t="s">
        <v>12295</v>
      </c>
      <c r="BD2582" s="20"/>
      <c r="BE2582" s="20"/>
      <c r="BF2582" s="20"/>
      <c r="BG2582" s="20"/>
      <c r="BH2582" s="20"/>
      <c r="BI2582" s="20"/>
      <c r="BJ2582" s="20"/>
      <c r="BK2582" s="20"/>
      <c r="BL2582" s="20"/>
      <c r="BM2582" s="20"/>
      <c r="BN2582" s="20"/>
      <c r="BO2582" s="20"/>
      <c r="BP2582" s="20"/>
      <c r="BQ2582" s="20"/>
      <c r="BR2582" s="20"/>
      <c r="BS2582" s="20"/>
      <c r="BT2582" s="20"/>
      <c r="BU2582" s="20"/>
      <c r="BV2582" s="20"/>
      <c r="BW2582" s="20"/>
      <c r="BX2582" s="20"/>
      <c r="BY2582" s="20"/>
      <c r="BZ2582" s="20"/>
      <c r="CA2582" s="20"/>
      <c r="CB2582" s="20"/>
      <c r="CC2582" s="20"/>
      <c r="CD2582" s="20"/>
      <c r="CE2582" s="20"/>
      <c r="CF2582" s="20"/>
      <c r="CG2582" s="20"/>
      <c r="CH2582" s="20"/>
      <c r="CI2582" s="20"/>
      <c r="CJ2582" s="20"/>
      <c r="CK2582" s="20"/>
      <c r="CL2582" s="20"/>
      <c r="CM2582" s="20"/>
      <c r="CN2582" s="20"/>
      <c r="CO2582" s="20"/>
      <c r="CP2582" s="20"/>
      <c r="CQ2582" s="20"/>
      <c r="CR2582" s="20"/>
      <c r="CS2582" s="20"/>
      <c r="CT2582" s="20"/>
      <c r="CU2582" s="20"/>
      <c r="CV2582" s="20"/>
      <c r="CW2582" s="20"/>
      <c r="CX2582" s="20"/>
      <c r="CY2582" s="20"/>
      <c r="CZ2582" s="20"/>
      <c r="DA2582" s="20"/>
      <c r="DB2582" s="20"/>
      <c r="DC2582" s="20"/>
      <c r="DD2582" s="20"/>
      <c r="DE2582" s="20"/>
      <c r="DF2582" s="20"/>
      <c r="DG2582" s="20"/>
      <c r="DH2582" s="20"/>
      <c r="DI2582" s="20"/>
      <c r="DJ2582" s="20"/>
      <c r="DK2582" s="20"/>
      <c r="DL2582" s="20"/>
    </row>
    <row r="2583" spans="1:116" s="88" customFormat="1" ht="30" customHeight="1">
      <c r="A2583" s="153" t="s">
        <v>14692</v>
      </c>
      <c r="B2583" s="5">
        <v>2581</v>
      </c>
      <c r="C2583" s="179">
        <v>16222</v>
      </c>
      <c r="D2583" s="179"/>
      <c r="E2583" s="172" t="s">
        <v>8564</v>
      </c>
      <c r="F2583" s="3" t="s">
        <v>8565</v>
      </c>
      <c r="G2583" s="3" t="s">
        <v>2566</v>
      </c>
      <c r="H2583" s="3" t="s">
        <v>986</v>
      </c>
      <c r="I2583" s="3" t="s">
        <v>523</v>
      </c>
      <c r="J2583" s="3" t="s">
        <v>8570</v>
      </c>
      <c r="K2583" s="6"/>
      <c r="L2583" s="3"/>
      <c r="M2583" s="6">
        <v>28</v>
      </c>
      <c r="N2583" s="3" t="s">
        <v>44</v>
      </c>
      <c r="O2583" s="3" t="s">
        <v>8567</v>
      </c>
      <c r="P2583" s="3" t="s">
        <v>8568</v>
      </c>
      <c r="Q2583" s="3" t="s">
        <v>8571</v>
      </c>
      <c r="R2583" s="160">
        <v>8.6</v>
      </c>
      <c r="S2583" s="79"/>
      <c r="T2583" s="81">
        <v>8</v>
      </c>
      <c r="U2583" s="82">
        <v>11.41</v>
      </c>
      <c r="V2583" s="79"/>
      <c r="W2583" s="79"/>
      <c r="X2583" s="79"/>
      <c r="Y2583" s="79"/>
      <c r="Z2583" s="79"/>
      <c r="AA2583" s="79"/>
      <c r="AB2583" s="79"/>
      <c r="AC2583" s="79"/>
      <c r="AD2583" s="79"/>
      <c r="AE2583" s="83"/>
      <c r="AF2583" s="84">
        <v>5.68</v>
      </c>
      <c r="AG2583" s="84"/>
      <c r="AH2583" s="84"/>
      <c r="AI2583" s="84"/>
      <c r="AJ2583" s="84"/>
      <c r="AK2583" s="84"/>
      <c r="AL2583" s="84"/>
      <c r="AM2583" s="84"/>
      <c r="AN2583" s="85">
        <v>6.97</v>
      </c>
      <c r="AO2583" s="84" t="s">
        <v>207</v>
      </c>
      <c r="AP2583" s="83" t="s">
        <v>208</v>
      </c>
      <c r="AQ2583" s="84" t="e">
        <f>AVERAGE(SMALL(AE2583:AI2583,1),SMALL(AE2583:AI2583,2))</f>
        <v>#NUM!</v>
      </c>
      <c r="AR2583" s="84" t="e">
        <f>IF(R2583 &lt;=( AVERAGE(SMALL(AE2583:AI2583,1),SMALL(AE2583:AI2583,2))), R2583, "")</f>
        <v>#NUM!</v>
      </c>
      <c r="AS2583" s="84" t="e">
        <f>AVERAGE(SMALL(AJ2583:AM2583,1),SMALL(AJ2583:AM2583,2))</f>
        <v>#NUM!</v>
      </c>
      <c r="AT2583" s="84" t="e">
        <f>#REF!*1.075</f>
        <v>#REF!</v>
      </c>
      <c r="AU2583" s="84">
        <f>T2583*1.075</f>
        <v>8.6</v>
      </c>
      <c r="AV2583" s="79" t="e">
        <f>MIN(AN2583,AT2583,AU2583)</f>
        <v>#REF!</v>
      </c>
      <c r="AW2583" s="84" t="s">
        <v>71</v>
      </c>
      <c r="AX2583" s="84" t="s">
        <v>72</v>
      </c>
      <c r="AY2583" s="85">
        <v>8.6</v>
      </c>
      <c r="AZ2583" s="87">
        <f>IF(AND(AY2583&gt;0,AY2583&lt;=10),AY2583*0.25,IF(AND(AY2583&gt;10,AY2583&lt;=50),AY2583*0.17,IF(AND(AY2583&gt;10,AY2583&lt;=100),AY2583*0.12,IF(AY2583&gt;100,AY2583*0.1))))</f>
        <v>2.15</v>
      </c>
      <c r="BA2583" s="43">
        <f>AZ2583+AY2583</f>
        <v>10.75</v>
      </c>
      <c r="BB2583" s="85">
        <f>BA2583+BA2583*0.08</f>
        <v>11.61</v>
      </c>
      <c r="BC2583" s="20" t="s">
        <v>12295</v>
      </c>
      <c r="BD2583" s="84" t="s">
        <v>12298</v>
      </c>
    </row>
    <row r="2584" spans="1:116" s="88" customFormat="1" ht="30" customHeight="1">
      <c r="A2584" s="153" t="s">
        <v>14692</v>
      </c>
      <c r="B2584" s="5">
        <v>2582</v>
      </c>
      <c r="C2584" s="179">
        <v>16223</v>
      </c>
      <c r="D2584" s="179"/>
      <c r="E2584" s="172" t="s">
        <v>8564</v>
      </c>
      <c r="F2584" s="3" t="s">
        <v>8565</v>
      </c>
      <c r="G2584" s="3" t="s">
        <v>2566</v>
      </c>
      <c r="H2584" s="3" t="s">
        <v>851</v>
      </c>
      <c r="I2584" s="3" t="s">
        <v>523</v>
      </c>
      <c r="J2584" s="3" t="s">
        <v>8566</v>
      </c>
      <c r="K2584" s="6"/>
      <c r="L2584" s="3"/>
      <c r="M2584" s="6">
        <v>28</v>
      </c>
      <c r="N2584" s="3" t="s">
        <v>44</v>
      </c>
      <c r="O2584" s="3" t="s">
        <v>8567</v>
      </c>
      <c r="P2584" s="3" t="s">
        <v>8568</v>
      </c>
      <c r="Q2584" s="3" t="s">
        <v>8569</v>
      </c>
      <c r="R2584" s="160">
        <v>14.5</v>
      </c>
      <c r="S2584" s="79"/>
      <c r="T2584" s="81">
        <v>13.5</v>
      </c>
      <c r="U2584" s="82"/>
      <c r="V2584" s="79"/>
      <c r="W2584" s="79"/>
      <c r="X2584" s="79"/>
      <c r="Y2584" s="79"/>
      <c r="Z2584" s="79"/>
      <c r="AA2584" s="79"/>
      <c r="AB2584" s="79"/>
      <c r="AC2584" s="79"/>
      <c r="AD2584" s="79"/>
      <c r="AE2584" s="83"/>
      <c r="AF2584" s="84">
        <v>12.96</v>
      </c>
      <c r="AG2584" s="84"/>
      <c r="AH2584" s="84"/>
      <c r="AI2584" s="84"/>
      <c r="AJ2584" s="84"/>
      <c r="AK2584" s="84"/>
      <c r="AL2584" s="84"/>
      <c r="AM2584" s="84"/>
      <c r="AN2584" s="85">
        <v>11.28</v>
      </c>
      <c r="AO2584" s="84" t="s">
        <v>47</v>
      </c>
      <c r="AP2584" s="83" t="s">
        <v>48</v>
      </c>
      <c r="AQ2584" s="84" t="e">
        <f>AVERAGE(SMALL(AE2584:AI2584,1),SMALL(AE2584:AI2584,2))</f>
        <v>#NUM!</v>
      </c>
      <c r="AR2584" s="84" t="e">
        <f>IF(R2584 &lt;=( AVERAGE(SMALL(AE2584:AI2584,1),SMALL(AE2584:AI2584,2))), R2584, "")</f>
        <v>#NUM!</v>
      </c>
      <c r="AS2584" s="84" t="e">
        <f>AVERAGE(SMALL(AJ2584:AM2584,1),SMALL(AJ2584:AM2584,2))</f>
        <v>#NUM!</v>
      </c>
      <c r="AT2584" s="84" t="e">
        <f>#REF!*1.075</f>
        <v>#REF!</v>
      </c>
      <c r="AU2584" s="84">
        <f>T2584*1.075</f>
        <v>14.512499999999999</v>
      </c>
      <c r="AV2584" s="79" t="e">
        <f>MIN(AN2584,AT2584,AU2584)</f>
        <v>#REF!</v>
      </c>
      <c r="AW2584" s="84" t="s">
        <v>71</v>
      </c>
      <c r="AX2584" s="84" t="s">
        <v>72</v>
      </c>
      <c r="AY2584" s="85">
        <v>14.512499999999999</v>
      </c>
      <c r="AZ2584" s="87">
        <f>IF(AND(AY2584&gt;0,AY2584&lt;=10),AY2584*0.25,IF(AND(AY2584&gt;10,AY2584&lt;=50),AY2584*0.17,IF(AND(AY2584&gt;10,AY2584&lt;=100),AY2584*0.12,IF(AY2584&gt;100,AY2584*0.1))))</f>
        <v>2.4671250000000002</v>
      </c>
      <c r="BA2584" s="43">
        <f>AZ2584+AY2584</f>
        <v>16.979624999999999</v>
      </c>
      <c r="BB2584" s="85">
        <f>BA2584+BA2584*0.08</f>
        <v>18.337994999999999</v>
      </c>
      <c r="BC2584" s="20" t="s">
        <v>12295</v>
      </c>
      <c r="BD2584" s="84" t="s">
        <v>12298</v>
      </c>
    </row>
    <row r="2585" spans="1:116" s="88" customFormat="1" ht="30" customHeight="1">
      <c r="A2585" s="4" t="s">
        <v>8563</v>
      </c>
      <c r="B2585" s="5">
        <v>2583</v>
      </c>
      <c r="C2585" s="6">
        <v>5074</v>
      </c>
      <c r="D2585" s="6"/>
      <c r="E2585" s="43" t="s">
        <v>8577</v>
      </c>
      <c r="F2585" s="3" t="s">
        <v>2772</v>
      </c>
      <c r="G2585" s="3" t="s">
        <v>356</v>
      </c>
      <c r="H2585" s="3" t="s">
        <v>2775</v>
      </c>
      <c r="I2585" s="3" t="s">
        <v>389</v>
      </c>
      <c r="J2585" s="3" t="s">
        <v>8578</v>
      </c>
      <c r="K2585" s="6"/>
      <c r="L2585" s="3"/>
      <c r="M2585" s="6">
        <v>6</v>
      </c>
      <c r="N2585" s="3" t="s">
        <v>44</v>
      </c>
      <c r="O2585" s="3" t="s">
        <v>8567</v>
      </c>
      <c r="P2585" s="3" t="s">
        <v>8579</v>
      </c>
      <c r="Q2585" s="3" t="s">
        <v>8580</v>
      </c>
      <c r="R2585" s="156">
        <v>1.88</v>
      </c>
      <c r="S2585" s="22"/>
      <c r="T2585" s="23"/>
      <c r="U2585" s="1">
        <v>3</v>
      </c>
      <c r="V2585" s="21"/>
      <c r="W2585" s="22">
        <v>1.45</v>
      </c>
      <c r="X2585" s="22">
        <v>2.2999999999999998</v>
      </c>
      <c r="Y2585" s="22"/>
      <c r="Z2585" s="22"/>
      <c r="AA2585" s="22"/>
      <c r="AB2585" s="22"/>
      <c r="AC2585" s="22"/>
      <c r="AD2585" s="22"/>
      <c r="AE2585" s="24"/>
      <c r="AF2585" s="20"/>
      <c r="AG2585" s="20"/>
      <c r="AH2585" s="20"/>
      <c r="AI2585" s="20"/>
      <c r="AJ2585" s="20"/>
      <c r="AK2585" s="20"/>
      <c r="AL2585" s="20"/>
      <c r="AM2585" s="20"/>
      <c r="AN2585" s="25">
        <v>1.88</v>
      </c>
      <c r="AO2585" s="20" t="s">
        <v>47</v>
      </c>
      <c r="AP2585" s="24" t="s">
        <v>48</v>
      </c>
      <c r="AQ2585" s="20" t="e">
        <f>AVERAGE(SMALL(AE2585:AI2585,1),SMALL(AE2585:AI2585,2))</f>
        <v>#NUM!</v>
      </c>
      <c r="AR2585" s="20" t="e">
        <f>IF(R2585 &lt;=( AVERAGE(SMALL(AE2585:AI2585,1),SMALL(AE2585:AI2585,2))), R2585, "")</f>
        <v>#NUM!</v>
      </c>
      <c r="AS2585" s="20" t="e">
        <f>AVERAGE(SMALL(AJ2585:AM2585,1),SMALL(AJ2585:AM2585,2))</f>
        <v>#NUM!</v>
      </c>
      <c r="AT2585" s="20">
        <f>T2585*1.075</f>
        <v>0</v>
      </c>
      <c r="AU2585" s="20">
        <f>U2585*1.075</f>
        <v>3.2249999999999996</v>
      </c>
      <c r="AV2585" s="22">
        <f>MIN(AN2585,AT2585,AU2585)</f>
        <v>0</v>
      </c>
      <c r="AW2585" s="26" t="s">
        <v>49</v>
      </c>
      <c r="AX2585" s="20" t="s">
        <v>48</v>
      </c>
      <c r="AY2585" s="25">
        <v>1.88</v>
      </c>
      <c r="AZ2585" s="27">
        <f>IF(AND(AY2585&gt;0,AY2585&lt;=10),AY2585*0.25,IF(AND(AY2585&gt;10,AY2585&lt;=50),AY2585*0.17,IF(AND(AY2585&gt;10,AY2585&lt;=100),AY2585*0.12,IF(AY2585&gt;100,AY2585*0.1))))</f>
        <v>0.47</v>
      </c>
      <c r="BA2585" s="3">
        <f>AZ2585+AY2585</f>
        <v>2.3499999999999996</v>
      </c>
      <c r="BB2585" s="25">
        <f>BA2585+BA2585*0.08</f>
        <v>2.5379999999999998</v>
      </c>
      <c r="BC2585" s="20" t="s">
        <v>12295</v>
      </c>
      <c r="BD2585" s="20"/>
      <c r="BE2585" s="20"/>
      <c r="BF2585" s="20"/>
      <c r="BG2585" s="20"/>
      <c r="BH2585" s="20"/>
      <c r="BI2585" s="20"/>
      <c r="BJ2585" s="20"/>
      <c r="BK2585" s="20"/>
      <c r="BL2585" s="20"/>
      <c r="BM2585" s="20"/>
      <c r="BN2585" s="20"/>
      <c r="BO2585" s="20"/>
      <c r="BP2585" s="20"/>
      <c r="BQ2585" s="20"/>
      <c r="BR2585" s="20"/>
      <c r="BS2585" s="20"/>
      <c r="BT2585" s="20"/>
      <c r="BU2585" s="20"/>
      <c r="BV2585" s="20"/>
      <c r="BW2585" s="20"/>
      <c r="BX2585" s="20"/>
      <c r="BY2585" s="20"/>
      <c r="BZ2585" s="20"/>
      <c r="CA2585" s="20"/>
      <c r="CB2585" s="20"/>
      <c r="CC2585" s="20"/>
      <c r="CD2585" s="20"/>
      <c r="CE2585" s="20"/>
      <c r="CF2585" s="20"/>
      <c r="CG2585" s="20"/>
      <c r="CH2585" s="20"/>
      <c r="CI2585" s="20"/>
      <c r="CJ2585" s="20"/>
      <c r="CK2585" s="20"/>
      <c r="CL2585" s="20"/>
      <c r="CM2585" s="20"/>
      <c r="CN2585" s="20"/>
      <c r="CO2585" s="20"/>
      <c r="CP2585" s="20"/>
      <c r="CQ2585" s="20"/>
      <c r="CR2585" s="20"/>
      <c r="CS2585" s="20"/>
      <c r="CT2585" s="20"/>
      <c r="CU2585" s="20"/>
      <c r="CV2585" s="20"/>
      <c r="CW2585" s="20"/>
      <c r="CX2585" s="20"/>
      <c r="CY2585" s="20"/>
      <c r="CZ2585" s="20"/>
      <c r="DA2585" s="20"/>
      <c r="DB2585" s="20"/>
      <c r="DC2585" s="20"/>
      <c r="DD2585" s="20"/>
      <c r="DE2585" s="20"/>
      <c r="DF2585" s="20"/>
      <c r="DG2585" s="20"/>
      <c r="DH2585" s="20"/>
      <c r="DI2585" s="20"/>
      <c r="DJ2585" s="20"/>
      <c r="DK2585" s="20"/>
      <c r="DL2585" s="20"/>
    </row>
    <row r="2586" spans="1:116" s="88" customFormat="1" ht="30" customHeight="1">
      <c r="A2586" s="153" t="s">
        <v>14692</v>
      </c>
      <c r="B2586" s="5">
        <v>2584</v>
      </c>
      <c r="C2586" s="179">
        <v>16242</v>
      </c>
      <c r="D2586" s="179"/>
      <c r="E2586" s="172" t="s">
        <v>8615</v>
      </c>
      <c r="F2586" s="3" t="s">
        <v>2779</v>
      </c>
      <c r="G2586" s="3" t="s">
        <v>2780</v>
      </c>
      <c r="H2586" s="3" t="s">
        <v>938</v>
      </c>
      <c r="I2586" s="3" t="s">
        <v>42</v>
      </c>
      <c r="J2586" s="3" t="s">
        <v>8616</v>
      </c>
      <c r="K2586" s="6"/>
      <c r="L2586" s="3"/>
      <c r="M2586" s="6">
        <v>20</v>
      </c>
      <c r="N2586" s="3" t="s">
        <v>44</v>
      </c>
      <c r="O2586" s="3" t="s">
        <v>8582</v>
      </c>
      <c r="P2586" s="3" t="s">
        <v>8568</v>
      </c>
      <c r="Q2586" s="3" t="s">
        <v>8617</v>
      </c>
      <c r="R2586" s="160">
        <v>3.98</v>
      </c>
      <c r="S2586" s="79"/>
      <c r="T2586" s="81">
        <v>3.7</v>
      </c>
      <c r="U2586" s="82"/>
      <c r="V2586" s="79"/>
      <c r="W2586" s="79"/>
      <c r="X2586" s="79"/>
      <c r="Y2586" s="79"/>
      <c r="Z2586" s="79"/>
      <c r="AA2586" s="79"/>
      <c r="AB2586" s="79"/>
      <c r="AC2586" s="79"/>
      <c r="AD2586" s="79"/>
      <c r="AE2586" s="83"/>
      <c r="AF2586" s="84">
        <v>2.59</v>
      </c>
      <c r="AG2586" s="84">
        <v>3.82077</v>
      </c>
      <c r="AH2586" s="84"/>
      <c r="AI2586" s="84"/>
      <c r="AJ2586" s="84"/>
      <c r="AK2586" s="84"/>
      <c r="AL2586" s="84"/>
      <c r="AM2586" s="84"/>
      <c r="AN2586" s="85">
        <v>3.46</v>
      </c>
      <c r="AO2586" s="84" t="s">
        <v>207</v>
      </c>
      <c r="AP2586" s="83" t="s">
        <v>208</v>
      </c>
      <c r="AQ2586" s="84">
        <f>AVERAGE(SMALL(AE2586:AI2586,1),SMALL(AE2586:AI2586,2))</f>
        <v>3.2053849999999997</v>
      </c>
      <c r="AR2586" s="84" t="str">
        <f>IF(R2586 &lt;=( AVERAGE(SMALL(AE2586:AI2586,1),SMALL(AE2586:AI2586,2))), R2586, "")</f>
        <v/>
      </c>
      <c r="AS2586" s="84" t="e">
        <f>AVERAGE(SMALL(AJ2586:AM2586,1),SMALL(AJ2586:AM2586,2))</f>
        <v>#NUM!</v>
      </c>
      <c r="AT2586" s="84" t="e">
        <f>#REF!*1.075</f>
        <v>#REF!</v>
      </c>
      <c r="AU2586" s="84">
        <f>T2586*1.075</f>
        <v>3.9775</v>
      </c>
      <c r="AV2586" s="79" t="e">
        <f>MIN(AN2586,AT2586,AU2586)</f>
        <v>#REF!</v>
      </c>
      <c r="AW2586" s="84" t="s">
        <v>209</v>
      </c>
      <c r="AX2586" s="84" t="s">
        <v>208</v>
      </c>
      <c r="AY2586" s="85">
        <v>3.2053799999999999</v>
      </c>
      <c r="AZ2586" s="87">
        <f>IF(AND(AY2586&gt;0,AY2586&lt;=10),AY2586*0.25,IF(AND(AY2586&gt;10,AY2586&lt;=50),AY2586*0.17,IF(AND(AY2586&gt;10,AY2586&lt;=100),AY2586*0.12,IF(AY2586&gt;100,AY2586*0.1))))</f>
        <v>0.80134499999999997</v>
      </c>
      <c r="BA2586" s="43">
        <f>AZ2586+AY2586</f>
        <v>4.0067249999999994</v>
      </c>
      <c r="BB2586" s="85">
        <f>BA2586+BA2586*0.08</f>
        <v>4.3272629999999994</v>
      </c>
      <c r="BC2586" s="20" t="s">
        <v>12295</v>
      </c>
      <c r="BD2586" s="84" t="s">
        <v>12298</v>
      </c>
    </row>
    <row r="2587" spans="1:116" s="88" customFormat="1" ht="30" customHeight="1">
      <c r="A2587" s="153" t="s">
        <v>14692</v>
      </c>
      <c r="B2587" s="5">
        <v>2585</v>
      </c>
      <c r="C2587" s="179">
        <v>16228</v>
      </c>
      <c r="D2587" s="179"/>
      <c r="E2587" s="172" t="s">
        <v>8615</v>
      </c>
      <c r="F2587" s="3" t="s">
        <v>2779</v>
      </c>
      <c r="G2587" s="3" t="s">
        <v>2780</v>
      </c>
      <c r="H2587" s="3" t="s">
        <v>2785</v>
      </c>
      <c r="I2587" s="3" t="s">
        <v>389</v>
      </c>
      <c r="J2587" s="3" t="s">
        <v>8618</v>
      </c>
      <c r="K2587" s="6">
        <v>2</v>
      </c>
      <c r="L2587" s="3" t="s">
        <v>79</v>
      </c>
      <c r="M2587" s="6">
        <v>6</v>
      </c>
      <c r="N2587" s="3" t="s">
        <v>44</v>
      </c>
      <c r="O2587" s="3" t="s">
        <v>8582</v>
      </c>
      <c r="P2587" s="3" t="s">
        <v>8619</v>
      </c>
      <c r="Q2587" s="3" t="s">
        <v>8620</v>
      </c>
      <c r="R2587" s="160">
        <v>4.84</v>
      </c>
      <c r="S2587" s="79"/>
      <c r="T2587" s="81">
        <v>4.5</v>
      </c>
      <c r="U2587" s="82"/>
      <c r="V2587" s="79"/>
      <c r="W2587" s="79"/>
      <c r="X2587" s="79"/>
      <c r="Y2587" s="79"/>
      <c r="Z2587" s="79"/>
      <c r="AA2587" s="79"/>
      <c r="AB2587" s="79"/>
      <c r="AC2587" s="79"/>
      <c r="AD2587" s="79"/>
      <c r="AE2587" s="83"/>
      <c r="AF2587" s="84">
        <v>4.75</v>
      </c>
      <c r="AG2587" s="84"/>
      <c r="AH2587" s="84"/>
      <c r="AI2587" s="84"/>
      <c r="AJ2587" s="84"/>
      <c r="AK2587" s="84"/>
      <c r="AL2587" s="84"/>
      <c r="AM2587" s="84"/>
      <c r="AN2587" s="85">
        <v>3.88</v>
      </c>
      <c r="AO2587" s="84" t="s">
        <v>47</v>
      </c>
      <c r="AP2587" s="83" t="s">
        <v>48</v>
      </c>
      <c r="AQ2587" s="84" t="e">
        <f>AVERAGE(SMALL(AE2587:AI2587,1),SMALL(AE2587:AI2587,2))</f>
        <v>#NUM!</v>
      </c>
      <c r="AR2587" s="84" t="e">
        <f>IF(R2587 &lt;=( AVERAGE(SMALL(AE2587:AI2587,1),SMALL(AE2587:AI2587,2))), R2587, "")</f>
        <v>#NUM!</v>
      </c>
      <c r="AS2587" s="84" t="e">
        <f>AVERAGE(SMALL(AJ2587:AM2587,1),SMALL(AJ2587:AM2587,2))</f>
        <v>#NUM!</v>
      </c>
      <c r="AT2587" s="84" t="e">
        <f>#REF!*1.075</f>
        <v>#REF!</v>
      </c>
      <c r="AU2587" s="84">
        <f>T2587*1.075</f>
        <v>4.8374999999999995</v>
      </c>
      <c r="AV2587" s="79" t="e">
        <f>MIN(AN2587,AT2587,AU2587)</f>
        <v>#REF!</v>
      </c>
      <c r="AW2587" s="84" t="s">
        <v>71</v>
      </c>
      <c r="AX2587" s="84" t="s">
        <v>72</v>
      </c>
      <c r="AY2587" s="85">
        <v>4.8375000000000004</v>
      </c>
      <c r="AZ2587" s="87">
        <f>IF(AND(AY2587&gt;0,AY2587&lt;=10),AY2587*0.25,IF(AND(AY2587&gt;10,AY2587&lt;=50),AY2587*0.17,IF(AND(AY2587&gt;10,AY2587&lt;=100),AY2587*0.12,IF(AY2587&gt;100,AY2587*0.1))))</f>
        <v>1.2093750000000001</v>
      </c>
      <c r="BA2587" s="43">
        <f>AZ2587+AY2587</f>
        <v>6.046875</v>
      </c>
      <c r="BB2587" s="85">
        <f>BA2587+BA2587*0.08</f>
        <v>6.5306249999999997</v>
      </c>
      <c r="BC2587" s="20" t="s">
        <v>12295</v>
      </c>
      <c r="BD2587" s="84" t="s">
        <v>12298</v>
      </c>
    </row>
    <row r="2588" spans="1:116" s="88" customFormat="1" ht="30" customHeight="1">
      <c r="A2588" s="153" t="s">
        <v>14692</v>
      </c>
      <c r="B2588" s="5">
        <v>2586</v>
      </c>
      <c r="C2588" s="179">
        <v>16178</v>
      </c>
      <c r="D2588" s="179"/>
      <c r="E2588" s="172" t="s">
        <v>8615</v>
      </c>
      <c r="F2588" s="3" t="s">
        <v>2779</v>
      </c>
      <c r="G2588" s="3" t="s">
        <v>3150</v>
      </c>
      <c r="H2588" s="3" t="s">
        <v>3151</v>
      </c>
      <c r="I2588" s="3" t="s">
        <v>310</v>
      </c>
      <c r="J2588" s="3" t="s">
        <v>8621</v>
      </c>
      <c r="K2588" s="6">
        <v>60</v>
      </c>
      <c r="L2588" s="3" t="s">
        <v>67</v>
      </c>
      <c r="M2588" s="6">
        <v>1</v>
      </c>
      <c r="N2588" s="3" t="s">
        <v>44</v>
      </c>
      <c r="O2588" s="3" t="s">
        <v>8582</v>
      </c>
      <c r="P2588" s="3" t="s">
        <v>8568</v>
      </c>
      <c r="Q2588" s="3" t="s">
        <v>8622</v>
      </c>
      <c r="R2588" s="160">
        <v>3.44</v>
      </c>
      <c r="S2588" s="79"/>
      <c r="T2588" s="81">
        <v>3.2</v>
      </c>
      <c r="U2588" s="82"/>
      <c r="V2588" s="79"/>
      <c r="W2588" s="79"/>
      <c r="X2588" s="79"/>
      <c r="Y2588" s="79"/>
      <c r="Z2588" s="79"/>
      <c r="AA2588" s="79"/>
      <c r="AB2588" s="79"/>
      <c r="AC2588" s="79"/>
      <c r="AD2588" s="79"/>
      <c r="AE2588" s="83"/>
      <c r="AF2588" s="84">
        <v>2.59</v>
      </c>
      <c r="AG2588" s="84">
        <v>3.1008</v>
      </c>
      <c r="AH2588" s="84"/>
      <c r="AI2588" s="84"/>
      <c r="AJ2588" s="84"/>
      <c r="AK2588" s="84"/>
      <c r="AL2588" s="84"/>
      <c r="AM2588" s="84"/>
      <c r="AN2588" s="85">
        <v>2.2599999999999998</v>
      </c>
      <c r="AO2588" s="84" t="s">
        <v>47</v>
      </c>
      <c r="AP2588" s="83" t="s">
        <v>48</v>
      </c>
      <c r="AQ2588" s="84">
        <f>AVERAGE(SMALL(AE2588:AI2588,1),SMALL(AE2588:AI2588,2))</f>
        <v>2.8453999999999997</v>
      </c>
      <c r="AR2588" s="84" t="str">
        <f>IF(R2588 &lt;=( AVERAGE(SMALL(AE2588:AI2588,1),SMALL(AE2588:AI2588,2))), R2588, "")</f>
        <v/>
      </c>
      <c r="AS2588" s="84" t="e">
        <f>AVERAGE(SMALL(AJ2588:AM2588,1),SMALL(AJ2588:AM2588,2))</f>
        <v>#NUM!</v>
      </c>
      <c r="AT2588" s="84" t="e">
        <f>#REF!*1.075</f>
        <v>#REF!</v>
      </c>
      <c r="AU2588" s="84">
        <f>T2588*1.075</f>
        <v>3.44</v>
      </c>
      <c r="AV2588" s="79" t="e">
        <f>MIN(AN2588,AT2588,AU2588)</f>
        <v>#REF!</v>
      </c>
      <c r="AW2588" s="84" t="s">
        <v>209</v>
      </c>
      <c r="AX2588" s="84" t="s">
        <v>208</v>
      </c>
      <c r="AY2588" s="85">
        <v>2.8454000000000002</v>
      </c>
      <c r="AZ2588" s="87">
        <f>IF(AND(AY2588&gt;0,AY2588&lt;=10),AY2588*0.25,IF(AND(AY2588&gt;10,AY2588&lt;=50),AY2588*0.17,IF(AND(AY2588&gt;10,AY2588&lt;=100),AY2588*0.12,IF(AY2588&gt;100,AY2588*0.1))))</f>
        <v>0.71135000000000004</v>
      </c>
      <c r="BA2588" s="43">
        <f>AZ2588+AY2588</f>
        <v>3.5567500000000001</v>
      </c>
      <c r="BB2588" s="85">
        <f>BA2588+BA2588*0.08</f>
        <v>3.8412899999999999</v>
      </c>
      <c r="BC2588" s="20" t="s">
        <v>12295</v>
      </c>
      <c r="BD2588" s="84" t="s">
        <v>12298</v>
      </c>
    </row>
    <row r="2589" spans="1:116" s="88" customFormat="1" ht="30" customHeight="1">
      <c r="A2589" s="153" t="s">
        <v>14692</v>
      </c>
      <c r="B2589" s="5">
        <v>2587</v>
      </c>
      <c r="C2589" s="44">
        <v>18044</v>
      </c>
      <c r="D2589" s="44"/>
      <c r="E2589" s="172" t="s">
        <v>8687</v>
      </c>
      <c r="F2589" s="3" t="s">
        <v>4441</v>
      </c>
      <c r="G2589" s="3" t="s">
        <v>529</v>
      </c>
      <c r="H2589" s="3" t="s">
        <v>56</v>
      </c>
      <c r="I2589" s="3" t="s">
        <v>42</v>
      </c>
      <c r="J2589" s="3" t="s">
        <v>8688</v>
      </c>
      <c r="K2589" s="6"/>
      <c r="L2589" s="3"/>
      <c r="M2589" s="6">
        <v>90</v>
      </c>
      <c r="N2589" s="3" t="s">
        <v>44</v>
      </c>
      <c r="O2589" s="3" t="s">
        <v>8582</v>
      </c>
      <c r="P2589" s="3" t="s">
        <v>8625</v>
      </c>
      <c r="Q2589" s="3" t="s">
        <v>8689</v>
      </c>
      <c r="R2589" s="160"/>
      <c r="S2589" s="79">
        <v>122</v>
      </c>
      <c r="T2589" s="81" t="s">
        <v>54</v>
      </c>
      <c r="U2589" s="82"/>
      <c r="V2589" s="79"/>
      <c r="W2589" s="79"/>
      <c r="X2589" s="79"/>
      <c r="Y2589" s="79"/>
      <c r="Z2589" s="79"/>
      <c r="AA2589" s="79"/>
      <c r="AB2589" s="79"/>
      <c r="AC2589" s="79"/>
      <c r="AD2589" s="79"/>
      <c r="AE2589" s="83"/>
      <c r="AF2589" s="84"/>
      <c r="AG2589" s="84"/>
      <c r="AH2589" s="84"/>
      <c r="AI2589" s="84"/>
      <c r="AJ2589" s="84"/>
      <c r="AK2589" s="84"/>
      <c r="AL2589" s="84"/>
      <c r="AM2589" s="84"/>
      <c r="AN2589" s="85">
        <v>122</v>
      </c>
      <c r="AO2589" s="84" t="s">
        <v>47</v>
      </c>
      <c r="AP2589" s="83" t="s">
        <v>48</v>
      </c>
      <c r="AQ2589" s="84" t="e">
        <f>AVERAGE(SMALL(AE2589:AI2589,1),SMALL(AE2589:AI2589,2))</f>
        <v>#NUM!</v>
      </c>
      <c r="AR2589" s="84" t="e">
        <f>IF(R2589 &lt;=( AVERAGE(SMALL(AE2589:AI2589,1),SMALL(AE2589:AI2589,2))), R2589, "")</f>
        <v>#NUM!</v>
      </c>
      <c r="AS2589" s="84" t="e">
        <f>AVERAGE(SMALL(AJ2589:AM2589,1),SMALL(AJ2589:AM2589,2))</f>
        <v>#NUM!</v>
      </c>
      <c r="AT2589" s="84" t="e">
        <f>#REF!*1.075</f>
        <v>#REF!</v>
      </c>
      <c r="AU2589" s="84" t="e">
        <f>T2589*1.075</f>
        <v>#VALUE!</v>
      </c>
      <c r="AV2589" s="79" t="e">
        <f>MIN(AN2589,AT2589,AU2589)</f>
        <v>#REF!</v>
      </c>
      <c r="AW2589" s="86" t="s">
        <v>49</v>
      </c>
      <c r="AX2589" s="84" t="s">
        <v>48</v>
      </c>
      <c r="AY2589" s="85">
        <v>131.15</v>
      </c>
      <c r="AZ2589" s="87">
        <f>IF(AND(AY2589&gt;0,AY2589&lt;=10),AY2589*0.25,IF(AND(AY2589&gt;10,AY2589&lt;=50),AY2589*0.17,IF(AND(AY2589&gt;10,AY2589&lt;=100),AY2589*0.12,IF(AY2589&gt;100,AY2589*0.1))))</f>
        <v>13.115000000000002</v>
      </c>
      <c r="BA2589" s="43">
        <f>AZ2589+AY2589</f>
        <v>144.26500000000001</v>
      </c>
      <c r="BB2589" s="85">
        <f>BA2589+BA2589*0.08</f>
        <v>155.80620000000002</v>
      </c>
      <c r="BC2589" s="20" t="s">
        <v>12295</v>
      </c>
      <c r="BD2589" s="84" t="s">
        <v>12298</v>
      </c>
    </row>
    <row r="2590" spans="1:116" s="88" customFormat="1" ht="30" customHeight="1">
      <c r="A2590" s="4" t="s">
        <v>8563</v>
      </c>
      <c r="B2590" s="5">
        <v>2588</v>
      </c>
      <c r="C2590" s="6">
        <v>17925</v>
      </c>
      <c r="D2590" s="6"/>
      <c r="E2590" s="43" t="s">
        <v>8676</v>
      </c>
      <c r="F2590" s="3" t="s">
        <v>8677</v>
      </c>
      <c r="G2590" s="3" t="s">
        <v>4701</v>
      </c>
      <c r="H2590" s="3" t="s">
        <v>8678</v>
      </c>
      <c r="I2590" s="3" t="s">
        <v>771</v>
      </c>
      <c r="J2590" s="3" t="s">
        <v>8679</v>
      </c>
      <c r="K2590" s="6"/>
      <c r="L2590" s="3"/>
      <c r="M2590" s="6">
        <v>12</v>
      </c>
      <c r="N2590" s="3" t="s">
        <v>44</v>
      </c>
      <c r="O2590" s="3" t="s">
        <v>8582</v>
      </c>
      <c r="P2590" s="3" t="s">
        <v>8645</v>
      </c>
      <c r="Q2590" s="3" t="s">
        <v>8680</v>
      </c>
      <c r="R2590" s="156">
        <v>3.81</v>
      </c>
      <c r="S2590" s="22"/>
      <c r="T2590" s="23">
        <v>3.35</v>
      </c>
      <c r="U2590" s="1">
        <v>3.35</v>
      </c>
      <c r="V2590" s="21"/>
      <c r="W2590" s="22">
        <v>3.81</v>
      </c>
      <c r="X2590" s="22"/>
      <c r="Y2590" s="22"/>
      <c r="Z2590" s="22"/>
      <c r="AA2590" s="22"/>
      <c r="AB2590" s="22"/>
      <c r="AC2590" s="22"/>
      <c r="AD2590" s="22"/>
      <c r="AE2590" s="24"/>
      <c r="AF2590" s="20"/>
      <c r="AG2590" s="20"/>
      <c r="AH2590" s="20"/>
      <c r="AI2590" s="20"/>
      <c r="AJ2590" s="20"/>
      <c r="AK2590" s="20"/>
      <c r="AL2590" s="20"/>
      <c r="AM2590" s="20"/>
      <c r="AN2590" s="25">
        <v>3.81</v>
      </c>
      <c r="AO2590" s="20" t="s">
        <v>47</v>
      </c>
      <c r="AP2590" s="24" t="s">
        <v>48</v>
      </c>
      <c r="AQ2590" s="20" t="e">
        <f>AVERAGE(SMALL(AE2590:AI2590,1),SMALL(AE2590:AI2590,2))</f>
        <v>#NUM!</v>
      </c>
      <c r="AR2590" s="20" t="e">
        <f>IF(R2590 &lt;=( AVERAGE(SMALL(AE2590:AI2590,1),SMALL(AE2590:AI2590,2))), R2590, "")</f>
        <v>#NUM!</v>
      </c>
      <c r="AS2590" s="20" t="e">
        <f>AVERAGE(SMALL(AJ2590:AM2590,1),SMALL(AJ2590:AM2590,2))</f>
        <v>#NUM!</v>
      </c>
      <c r="AT2590" s="20">
        <f>T2590*1.075</f>
        <v>3.6012499999999998</v>
      </c>
      <c r="AU2590" s="20">
        <f>U2590*1.075</f>
        <v>3.6012499999999998</v>
      </c>
      <c r="AV2590" s="22">
        <f>MIN(AN2590,AT2590,AU2590)</f>
        <v>3.6012499999999998</v>
      </c>
      <c r="AW2590" s="20" t="s">
        <v>71</v>
      </c>
      <c r="AX2590" s="20" t="s">
        <v>72</v>
      </c>
      <c r="AY2590" s="25">
        <v>3.6</v>
      </c>
      <c r="AZ2590" s="27">
        <f>IF(AND(AY2590&gt;0,AY2590&lt;=10),AY2590*0.25,IF(AND(AY2590&gt;10,AY2590&lt;=50),AY2590*0.17,IF(AND(AY2590&gt;10,AY2590&lt;=100),AY2590*0.12,IF(AY2590&gt;100,AY2590*0.1))))</f>
        <v>0.9</v>
      </c>
      <c r="BA2590" s="3">
        <f>AZ2590+AY2590</f>
        <v>4.5</v>
      </c>
      <c r="BB2590" s="25">
        <f>BA2590+BA2590*0.08</f>
        <v>4.8600000000000003</v>
      </c>
      <c r="BC2590" s="20" t="s">
        <v>12295</v>
      </c>
      <c r="BD2590" s="20"/>
      <c r="BE2590" s="20"/>
      <c r="BF2590" s="20"/>
      <c r="BG2590" s="20"/>
      <c r="BH2590" s="20"/>
      <c r="BI2590" s="20"/>
      <c r="BJ2590" s="20"/>
      <c r="BK2590" s="20"/>
      <c r="BL2590" s="20"/>
      <c r="BM2590" s="20"/>
      <c r="BN2590" s="20"/>
      <c r="BO2590" s="20"/>
      <c r="BP2590" s="20"/>
      <c r="BQ2590" s="20"/>
      <c r="BR2590" s="20"/>
      <c r="BS2590" s="20"/>
      <c r="BT2590" s="20"/>
      <c r="BU2590" s="20"/>
      <c r="BV2590" s="20"/>
      <c r="BW2590" s="20"/>
      <c r="BX2590" s="20"/>
      <c r="BY2590" s="20"/>
      <c r="BZ2590" s="20"/>
      <c r="CA2590" s="20"/>
      <c r="CB2590" s="20"/>
      <c r="CC2590" s="20"/>
      <c r="CD2590" s="20"/>
      <c r="CE2590" s="20"/>
      <c r="CF2590" s="20"/>
      <c r="CG2590" s="20"/>
      <c r="CH2590" s="20"/>
      <c r="CI2590" s="20"/>
      <c r="CJ2590" s="20"/>
      <c r="CK2590" s="20"/>
      <c r="CL2590" s="20"/>
      <c r="CM2590" s="20"/>
      <c r="CN2590" s="20"/>
      <c r="CO2590" s="20"/>
      <c r="CP2590" s="20"/>
      <c r="CQ2590" s="20"/>
      <c r="CR2590" s="20"/>
      <c r="CS2590" s="20"/>
      <c r="CT2590" s="20"/>
      <c r="CU2590" s="20"/>
      <c r="CV2590" s="20"/>
      <c r="CW2590" s="20"/>
      <c r="CX2590" s="20"/>
      <c r="CY2590" s="20"/>
      <c r="CZ2590" s="20"/>
      <c r="DA2590" s="20"/>
      <c r="DB2590" s="20"/>
      <c r="DC2590" s="20"/>
      <c r="DD2590" s="20"/>
      <c r="DE2590" s="20"/>
      <c r="DF2590" s="20"/>
      <c r="DG2590" s="20"/>
      <c r="DH2590" s="20"/>
      <c r="DI2590" s="20"/>
      <c r="DJ2590" s="20"/>
      <c r="DK2590" s="20"/>
      <c r="DL2590" s="20"/>
    </row>
    <row r="2591" spans="1:116" s="88" customFormat="1" ht="30" customHeight="1">
      <c r="A2591" s="4" t="s">
        <v>8563</v>
      </c>
      <c r="B2591" s="5">
        <v>2589</v>
      </c>
      <c r="C2591" s="6">
        <v>17931</v>
      </c>
      <c r="D2591" s="6"/>
      <c r="E2591" s="43" t="s">
        <v>8572</v>
      </c>
      <c r="F2591" s="3" t="s">
        <v>8573</v>
      </c>
      <c r="G2591" s="3" t="s">
        <v>8574</v>
      </c>
      <c r="H2591" s="3" t="s">
        <v>4049</v>
      </c>
      <c r="I2591" s="3" t="s">
        <v>469</v>
      </c>
      <c r="J2591" s="3" t="s">
        <v>8666</v>
      </c>
      <c r="K2591" s="6">
        <v>90</v>
      </c>
      <c r="L2591" s="3" t="s">
        <v>79</v>
      </c>
      <c r="M2591" s="6">
        <v>1</v>
      </c>
      <c r="N2591" s="3" t="s">
        <v>44</v>
      </c>
      <c r="O2591" s="3" t="s">
        <v>8582</v>
      </c>
      <c r="P2591" s="3" t="s">
        <v>8645</v>
      </c>
      <c r="Q2591" s="3" t="s">
        <v>8667</v>
      </c>
      <c r="R2591" s="156">
        <v>950</v>
      </c>
      <c r="S2591" s="22"/>
      <c r="T2591" s="23"/>
      <c r="U2591" s="1" t="s">
        <v>54</v>
      </c>
      <c r="V2591" s="21"/>
      <c r="W2591" s="22"/>
      <c r="X2591" s="22"/>
      <c r="Y2591" s="22"/>
      <c r="Z2591" s="22"/>
      <c r="AA2591" s="22"/>
      <c r="AB2591" s="22"/>
      <c r="AC2591" s="22"/>
      <c r="AD2591" s="22"/>
      <c r="AE2591" s="24"/>
      <c r="AF2591" s="20"/>
      <c r="AG2591" s="20"/>
      <c r="AH2591" s="20"/>
      <c r="AI2591" s="20"/>
      <c r="AJ2591" s="20"/>
      <c r="AK2591" s="20"/>
      <c r="AL2591" s="20"/>
      <c r="AM2591" s="20"/>
      <c r="AN2591" s="25">
        <v>950</v>
      </c>
      <c r="AO2591" s="20" t="s">
        <v>47</v>
      </c>
      <c r="AP2591" s="24" t="s">
        <v>48</v>
      </c>
      <c r="AQ2591" s="20" t="e">
        <f>AVERAGE(SMALL(AE2591:AI2591,1),SMALL(AE2591:AI2591,2))</f>
        <v>#NUM!</v>
      </c>
      <c r="AR2591" s="20" t="e">
        <f>IF(R2591 &lt;=( AVERAGE(SMALL(AE2591:AI2591,1),SMALL(AE2591:AI2591,2))), R2591, "")</f>
        <v>#NUM!</v>
      </c>
      <c r="AS2591" s="20" t="e">
        <f>AVERAGE(SMALL(AJ2591:AM2591,1),SMALL(AJ2591:AM2591,2))</f>
        <v>#NUM!</v>
      </c>
      <c r="AT2591" s="20">
        <f>T2591*1.075</f>
        <v>0</v>
      </c>
      <c r="AU2591" s="20" t="e">
        <f>U2591*1.075</f>
        <v>#VALUE!</v>
      </c>
      <c r="AV2591" s="22" t="e">
        <f>MIN(AN2591,AT2591,AU2591)</f>
        <v>#VALUE!</v>
      </c>
      <c r="AW2591" s="26" t="s">
        <v>49</v>
      </c>
      <c r="AX2591" s="20" t="s">
        <v>48</v>
      </c>
      <c r="AY2591" s="25">
        <v>950</v>
      </c>
      <c r="AZ2591" s="27">
        <f>IF(AND(AY2591&gt;0,AY2591&lt;=10),AY2591*0.25,IF(AND(AY2591&gt;10,AY2591&lt;=50),AY2591*0.17,IF(AND(AY2591&gt;10,AY2591&lt;=100),AY2591*0.12,IF(AY2591&gt;100,AY2591*0.1))))</f>
        <v>95</v>
      </c>
      <c r="BA2591" s="3">
        <f>AZ2591+AY2591</f>
        <v>1045</v>
      </c>
      <c r="BB2591" s="25">
        <f>BA2591+BA2591*0.08</f>
        <v>1128.5999999999999</v>
      </c>
      <c r="BC2591" s="20" t="s">
        <v>12295</v>
      </c>
      <c r="BD2591" s="20"/>
      <c r="BE2591" s="20"/>
      <c r="BF2591" s="20"/>
      <c r="BG2591" s="20"/>
      <c r="BH2591" s="20"/>
      <c r="BI2591" s="20"/>
      <c r="BJ2591" s="20"/>
      <c r="BK2591" s="20"/>
      <c r="BL2591" s="20"/>
      <c r="BM2591" s="20"/>
      <c r="BN2591" s="20"/>
      <c r="BO2591" s="20"/>
      <c r="BP2591" s="20"/>
      <c r="BQ2591" s="20"/>
      <c r="BR2591" s="20"/>
      <c r="BS2591" s="20"/>
      <c r="BT2591" s="20"/>
      <c r="BU2591" s="20"/>
      <c r="BV2591" s="20"/>
      <c r="BW2591" s="20"/>
      <c r="BX2591" s="20"/>
      <c r="BY2591" s="20"/>
      <c r="BZ2591" s="20"/>
      <c r="CA2591" s="20"/>
      <c r="CB2591" s="20"/>
      <c r="CC2591" s="20"/>
      <c r="CD2591" s="20"/>
      <c r="CE2591" s="20"/>
      <c r="CF2591" s="20"/>
      <c r="CG2591" s="20"/>
      <c r="CH2591" s="20"/>
      <c r="CI2591" s="20"/>
      <c r="CJ2591" s="20"/>
      <c r="CK2591" s="20"/>
      <c r="CL2591" s="20"/>
      <c r="CM2591" s="20"/>
      <c r="CN2591" s="20"/>
      <c r="CO2591" s="20"/>
      <c r="CP2591" s="20"/>
      <c r="CQ2591" s="20"/>
      <c r="CR2591" s="20"/>
      <c r="CS2591" s="20"/>
      <c r="CT2591" s="20"/>
      <c r="CU2591" s="20"/>
      <c r="CV2591" s="20"/>
      <c r="CW2591" s="20"/>
      <c r="CX2591" s="20"/>
      <c r="CY2591" s="20"/>
      <c r="CZ2591" s="20"/>
      <c r="DA2591" s="20"/>
      <c r="DB2591" s="20"/>
      <c r="DC2591" s="20"/>
      <c r="DD2591" s="20"/>
      <c r="DE2591" s="20"/>
      <c r="DF2591" s="20"/>
      <c r="DG2591" s="20"/>
      <c r="DH2591" s="20"/>
      <c r="DI2591" s="20"/>
      <c r="DJ2591" s="20"/>
      <c r="DK2591" s="20"/>
      <c r="DL2591" s="20"/>
    </row>
    <row r="2592" spans="1:116" s="88" customFormat="1" ht="30" customHeight="1">
      <c r="A2592" s="153" t="s">
        <v>14692</v>
      </c>
      <c r="B2592" s="5">
        <v>2590</v>
      </c>
      <c r="C2592" s="179">
        <v>17682</v>
      </c>
      <c r="D2592" s="179"/>
      <c r="E2592" s="172" t="s">
        <v>8632</v>
      </c>
      <c r="F2592" s="3" t="s">
        <v>8633</v>
      </c>
      <c r="G2592" s="3" t="s">
        <v>221</v>
      </c>
      <c r="H2592" s="3" t="s">
        <v>222</v>
      </c>
      <c r="I2592" s="3" t="s">
        <v>223</v>
      </c>
      <c r="J2592" s="3" t="s">
        <v>8634</v>
      </c>
      <c r="K2592" s="6"/>
      <c r="L2592" s="3"/>
      <c r="M2592" s="6">
        <v>10</v>
      </c>
      <c r="N2592" s="3" t="s">
        <v>44</v>
      </c>
      <c r="O2592" s="3" t="s">
        <v>8582</v>
      </c>
      <c r="P2592" s="3" t="s">
        <v>8635</v>
      </c>
      <c r="Q2592" s="3" t="s">
        <v>8636</v>
      </c>
      <c r="R2592" s="160">
        <v>5.38</v>
      </c>
      <c r="S2592" s="79"/>
      <c r="T2592" s="81" t="s">
        <v>54</v>
      </c>
      <c r="U2592" s="82"/>
      <c r="V2592" s="79"/>
      <c r="W2592" s="79"/>
      <c r="X2592" s="79"/>
      <c r="Y2592" s="79"/>
      <c r="Z2592" s="79"/>
      <c r="AA2592" s="79"/>
      <c r="AB2592" s="79"/>
      <c r="AC2592" s="79"/>
      <c r="AD2592" s="79"/>
      <c r="AE2592" s="83"/>
      <c r="AF2592" s="84">
        <v>2.59</v>
      </c>
      <c r="AG2592" s="84">
        <v>3.4026399999999999</v>
      </c>
      <c r="AH2592" s="84"/>
      <c r="AI2592" s="84"/>
      <c r="AJ2592" s="84"/>
      <c r="AK2592" s="84"/>
      <c r="AL2592" s="84"/>
      <c r="AM2592" s="84"/>
      <c r="AN2592" s="85">
        <v>2.97</v>
      </c>
      <c r="AO2592" s="84" t="s">
        <v>47</v>
      </c>
      <c r="AP2592" s="83" t="s">
        <v>48</v>
      </c>
      <c r="AQ2592" s="84">
        <f>AVERAGE(SMALL(AE2592:AI2592,1),SMALL(AE2592:AI2592,2))</f>
        <v>2.9963199999999999</v>
      </c>
      <c r="AR2592" s="84" t="str">
        <f>IF(R2592 &lt;=( AVERAGE(SMALL(AE2592:AI2592,1),SMALL(AE2592:AI2592,2))), R2592, "")</f>
        <v/>
      </c>
      <c r="AS2592" s="84" t="e">
        <f>AVERAGE(SMALL(AJ2592:AM2592,1),SMALL(AJ2592:AM2592,2))</f>
        <v>#NUM!</v>
      </c>
      <c r="AT2592" s="84" t="e">
        <f>#REF!*1.075</f>
        <v>#REF!</v>
      </c>
      <c r="AU2592" s="84" t="e">
        <f>T2592*1.075</f>
        <v>#VALUE!</v>
      </c>
      <c r="AV2592" s="79" t="e">
        <f>MIN(AN2592,AT2592,AU2592)</f>
        <v>#REF!</v>
      </c>
      <c r="AW2592" s="84" t="s">
        <v>209</v>
      </c>
      <c r="AX2592" s="84" t="s">
        <v>208</v>
      </c>
      <c r="AY2592" s="85">
        <v>2.9963000000000002</v>
      </c>
      <c r="AZ2592" s="87">
        <f>IF(AND(AY2592&gt;0,AY2592&lt;=10),AY2592*0.25,IF(AND(AY2592&gt;10,AY2592&lt;=50),AY2592*0.17,IF(AND(AY2592&gt;10,AY2592&lt;=100),AY2592*0.12,IF(AY2592&gt;100,AY2592*0.1))))</f>
        <v>0.74907500000000005</v>
      </c>
      <c r="BA2592" s="43">
        <f>AZ2592+AY2592</f>
        <v>3.7453750000000001</v>
      </c>
      <c r="BB2592" s="85">
        <f>BA2592+BA2592*0.08</f>
        <v>4.0450049999999997</v>
      </c>
      <c r="BC2592" s="20" t="s">
        <v>12295</v>
      </c>
      <c r="BD2592" s="84" t="s">
        <v>12298</v>
      </c>
    </row>
    <row r="2593" spans="1:116" s="88" customFormat="1" ht="30" customHeight="1">
      <c r="A2593" s="153" t="s">
        <v>14692</v>
      </c>
      <c r="B2593" s="5">
        <v>2591</v>
      </c>
      <c r="C2593" s="179">
        <v>18023</v>
      </c>
      <c r="D2593" s="179"/>
      <c r="E2593" s="172" t="s">
        <v>8661</v>
      </c>
      <c r="F2593" s="3" t="s">
        <v>8662</v>
      </c>
      <c r="G2593" s="3" t="s">
        <v>8663</v>
      </c>
      <c r="H2593" s="3" t="s">
        <v>614</v>
      </c>
      <c r="I2593" s="3" t="s">
        <v>42</v>
      </c>
      <c r="J2593" s="3" t="s">
        <v>8664</v>
      </c>
      <c r="K2593" s="6"/>
      <c r="L2593" s="3"/>
      <c r="M2593" s="6">
        <v>30</v>
      </c>
      <c r="N2593" s="3" t="s">
        <v>44</v>
      </c>
      <c r="O2593" s="3" t="s">
        <v>8582</v>
      </c>
      <c r="P2593" s="3" t="s">
        <v>8645</v>
      </c>
      <c r="Q2593" s="3" t="s">
        <v>8665</v>
      </c>
      <c r="R2593" s="160"/>
      <c r="S2593" s="79">
        <v>5.38</v>
      </c>
      <c r="T2593" s="81" t="s">
        <v>54</v>
      </c>
      <c r="U2593" s="82">
        <v>11.97</v>
      </c>
      <c r="V2593" s="79"/>
      <c r="W2593" s="79"/>
      <c r="X2593" s="79"/>
      <c r="Y2593" s="79"/>
      <c r="Z2593" s="79"/>
      <c r="AA2593" s="79"/>
      <c r="AB2593" s="79"/>
      <c r="AC2593" s="79"/>
      <c r="AD2593" s="79"/>
      <c r="AE2593" s="83"/>
      <c r="AF2593" s="84"/>
      <c r="AG2593" s="84"/>
      <c r="AH2593" s="84"/>
      <c r="AI2593" s="84"/>
      <c r="AJ2593" s="84"/>
      <c r="AK2593" s="84"/>
      <c r="AL2593" s="84"/>
      <c r="AM2593" s="84"/>
      <c r="AN2593" s="85">
        <v>5.53</v>
      </c>
      <c r="AO2593" s="84" t="s">
        <v>47</v>
      </c>
      <c r="AP2593" s="83" t="s">
        <v>48</v>
      </c>
      <c r="AQ2593" s="84" t="e">
        <f>AVERAGE(SMALL(AE2593:AI2593,1),SMALL(AE2593:AI2593,2))</f>
        <v>#NUM!</v>
      </c>
      <c r="AR2593" s="84" t="e">
        <f>IF(R2593 &lt;=( AVERAGE(SMALL(AE2593:AI2593,1),SMALL(AE2593:AI2593,2))), R2593, "")</f>
        <v>#NUM!</v>
      </c>
      <c r="AS2593" s="84" t="e">
        <f>AVERAGE(SMALL(AJ2593:AM2593,1),SMALL(AJ2593:AM2593,2))</f>
        <v>#NUM!</v>
      </c>
      <c r="AT2593" s="84" t="e">
        <f>#REF!*1.075</f>
        <v>#REF!</v>
      </c>
      <c r="AU2593" s="84" t="e">
        <f>T2593*1.075</f>
        <v>#VALUE!</v>
      </c>
      <c r="AV2593" s="79" t="e">
        <f>MIN(AN2593,AT2593,AU2593)</f>
        <v>#REF!</v>
      </c>
      <c r="AW2593" s="86" t="s">
        <v>49</v>
      </c>
      <c r="AX2593" s="84" t="s">
        <v>48</v>
      </c>
      <c r="AY2593" s="85">
        <v>5.78</v>
      </c>
      <c r="AZ2593" s="87">
        <f>IF(AND(AY2593&gt;0,AY2593&lt;=10),AY2593*0.25,IF(AND(AY2593&gt;10,AY2593&lt;=50),AY2593*0.17,IF(AND(AY2593&gt;10,AY2593&lt;=100),AY2593*0.12,IF(AY2593&gt;100,AY2593*0.1))))</f>
        <v>1.4450000000000001</v>
      </c>
      <c r="BA2593" s="43">
        <f>AZ2593+AY2593</f>
        <v>7.2250000000000005</v>
      </c>
      <c r="BB2593" s="85">
        <f>BA2593+BA2593*0.08</f>
        <v>7.8030000000000008</v>
      </c>
      <c r="BC2593" s="20" t="s">
        <v>12295</v>
      </c>
      <c r="BD2593" s="84" t="s">
        <v>12298</v>
      </c>
    </row>
    <row r="2594" spans="1:116" s="88" customFormat="1" ht="30" customHeight="1">
      <c r="A2594" s="4" t="s">
        <v>8563</v>
      </c>
      <c r="B2594" s="5">
        <v>2592</v>
      </c>
      <c r="C2594" s="116">
        <v>18030</v>
      </c>
      <c r="D2594" s="116"/>
      <c r="E2594" s="43" t="s">
        <v>8637</v>
      </c>
      <c r="F2594" s="3" t="s">
        <v>8638</v>
      </c>
      <c r="G2594" s="3" t="s">
        <v>8639</v>
      </c>
      <c r="H2594" s="3" t="s">
        <v>8640</v>
      </c>
      <c r="I2594" s="3" t="s">
        <v>42</v>
      </c>
      <c r="J2594" s="3" t="s">
        <v>8641</v>
      </c>
      <c r="K2594" s="6"/>
      <c r="L2594" s="3"/>
      <c r="M2594" s="6">
        <v>14</v>
      </c>
      <c r="N2594" s="3" t="s">
        <v>44</v>
      </c>
      <c r="O2594" s="3" t="s">
        <v>8582</v>
      </c>
      <c r="P2594" s="3" t="s">
        <v>8625</v>
      </c>
      <c r="Q2594" s="3" t="s">
        <v>8642</v>
      </c>
      <c r="R2594" s="156">
        <v>5.33</v>
      </c>
      <c r="S2594" s="22"/>
      <c r="T2594" s="23">
        <v>6.5</v>
      </c>
      <c r="U2594" s="1" t="s">
        <v>54</v>
      </c>
      <c r="V2594" s="21">
        <v>5.33</v>
      </c>
      <c r="W2594" s="22"/>
      <c r="X2594" s="22"/>
      <c r="Y2594" s="22"/>
      <c r="Z2594" s="22"/>
      <c r="AA2594" s="22"/>
      <c r="AB2594" s="22"/>
      <c r="AC2594" s="22"/>
      <c r="AD2594" s="22"/>
      <c r="AE2594" s="24">
        <v>5.33</v>
      </c>
      <c r="AF2594" s="20"/>
      <c r="AG2594" s="20"/>
      <c r="AH2594" s="20"/>
      <c r="AI2594" s="20"/>
      <c r="AJ2594" s="20"/>
      <c r="AK2594" s="20"/>
      <c r="AL2594" s="20"/>
      <c r="AM2594" s="20"/>
      <c r="AN2594" s="25">
        <v>5.33</v>
      </c>
      <c r="AO2594" s="20" t="s">
        <v>47</v>
      </c>
      <c r="AP2594" s="24" t="s">
        <v>48</v>
      </c>
      <c r="AQ2594" s="20" t="e">
        <f>AVERAGE(SMALL(AE2594:AI2594,1),SMALL(AE2594:AI2594,2))</f>
        <v>#NUM!</v>
      </c>
      <c r="AR2594" s="20" t="e">
        <f>IF(R2594 &lt;=( AVERAGE(SMALL(AE2594:AI2594,1),SMALL(AE2594:AI2594,2))), R2594, "")</f>
        <v>#NUM!</v>
      </c>
      <c r="AS2594" s="20" t="e">
        <f>AVERAGE(SMALL(AJ2594:AM2594,1),SMALL(AJ2594:AM2594,2))</f>
        <v>#NUM!</v>
      </c>
      <c r="AT2594" s="20">
        <f>T2594*1.075</f>
        <v>6.9874999999999998</v>
      </c>
      <c r="AU2594" s="20" t="e">
        <f>U2594*1.075</f>
        <v>#VALUE!</v>
      </c>
      <c r="AV2594" s="22" t="e">
        <f>MIN(AN2594,AT2594,AU2594)</f>
        <v>#VALUE!</v>
      </c>
      <c r="AW2594" s="26" t="s">
        <v>49</v>
      </c>
      <c r="AX2594" s="20" t="s">
        <v>48</v>
      </c>
      <c r="AY2594" s="25">
        <v>5.33</v>
      </c>
      <c r="AZ2594" s="27">
        <f>IF(AND(AY2594&gt;0,AY2594&lt;=10),AY2594*0.25,IF(AND(AY2594&gt;10,AY2594&lt;=50),AY2594*0.17,IF(AND(AY2594&gt;10,AY2594&lt;=100),AY2594*0.12,IF(AY2594&gt;100,AY2594*0.1))))</f>
        <v>1.3325</v>
      </c>
      <c r="BA2594" s="3">
        <f>AZ2594+AY2594</f>
        <v>6.6624999999999996</v>
      </c>
      <c r="BB2594" s="25">
        <f>BA2594+BA2594*0.08</f>
        <v>7.1955</v>
      </c>
      <c r="BC2594" s="20" t="s">
        <v>12295</v>
      </c>
      <c r="BD2594" s="20"/>
      <c r="BE2594" s="20"/>
      <c r="BF2594" s="20"/>
      <c r="BG2594" s="20"/>
      <c r="BH2594" s="20"/>
      <c r="BI2594" s="20"/>
      <c r="BJ2594" s="20"/>
      <c r="BK2594" s="20"/>
      <c r="BL2594" s="20"/>
      <c r="BM2594" s="20"/>
      <c r="BN2594" s="20"/>
      <c r="BO2594" s="20"/>
      <c r="BP2594" s="20"/>
      <c r="BQ2594" s="20"/>
      <c r="BR2594" s="20"/>
      <c r="BS2594" s="20"/>
      <c r="BT2594" s="20"/>
      <c r="BU2594" s="20"/>
      <c r="BV2594" s="20"/>
      <c r="BW2594" s="20"/>
      <c r="BX2594" s="20"/>
      <c r="BY2594" s="20"/>
      <c r="BZ2594" s="20"/>
      <c r="CA2594" s="20"/>
      <c r="CB2594" s="20"/>
      <c r="CC2594" s="20"/>
      <c r="CD2594" s="20"/>
      <c r="CE2594" s="20"/>
      <c r="CF2594" s="20"/>
      <c r="CG2594" s="20"/>
      <c r="CH2594" s="20"/>
      <c r="CI2594" s="20"/>
      <c r="CJ2594" s="20"/>
      <c r="CK2594" s="20"/>
      <c r="CL2594" s="20"/>
      <c r="CM2594" s="20"/>
      <c r="CN2594" s="20"/>
      <c r="CO2594" s="20"/>
      <c r="CP2594" s="20"/>
      <c r="CQ2594" s="20"/>
      <c r="CR2594" s="20"/>
      <c r="CS2594" s="20"/>
      <c r="CT2594" s="20"/>
      <c r="CU2594" s="20"/>
      <c r="CV2594" s="20"/>
      <c r="CW2594" s="20"/>
      <c r="CX2594" s="20"/>
      <c r="CY2594" s="20"/>
      <c r="CZ2594" s="20"/>
      <c r="DA2594" s="20"/>
      <c r="DB2594" s="20"/>
      <c r="DC2594" s="20"/>
      <c r="DD2594" s="20"/>
      <c r="DE2594" s="20"/>
      <c r="DF2594" s="20"/>
      <c r="DG2594" s="20"/>
      <c r="DH2594" s="20"/>
      <c r="DI2594" s="20"/>
      <c r="DJ2594" s="20"/>
      <c r="DK2594" s="20"/>
      <c r="DL2594" s="20"/>
    </row>
    <row r="2595" spans="1:116" s="88" customFormat="1" ht="30" customHeight="1">
      <c r="A2595" s="153" t="s">
        <v>14692</v>
      </c>
      <c r="B2595" s="5">
        <v>2593</v>
      </c>
      <c r="C2595" s="179">
        <v>16123</v>
      </c>
      <c r="D2595" s="179"/>
      <c r="E2595" s="172" t="s">
        <v>8648</v>
      </c>
      <c r="F2595" s="3" t="s">
        <v>999</v>
      </c>
      <c r="G2595" s="3" t="s">
        <v>1000</v>
      </c>
      <c r="H2595" s="3" t="s">
        <v>446</v>
      </c>
      <c r="I2595" s="3" t="s">
        <v>42</v>
      </c>
      <c r="J2595" s="3" t="s">
        <v>8649</v>
      </c>
      <c r="K2595" s="6"/>
      <c r="L2595" s="3"/>
      <c r="M2595" s="6">
        <v>7</v>
      </c>
      <c r="N2595" s="3" t="s">
        <v>44</v>
      </c>
      <c r="O2595" s="3" t="s">
        <v>8582</v>
      </c>
      <c r="P2595" s="3" t="s">
        <v>8650</v>
      </c>
      <c r="Q2595" s="3" t="s">
        <v>8651</v>
      </c>
      <c r="R2595" s="160"/>
      <c r="S2595" s="79">
        <v>11.99</v>
      </c>
      <c r="T2595" s="81" t="s">
        <v>54</v>
      </c>
      <c r="U2595" s="82">
        <v>17.7</v>
      </c>
      <c r="V2595" s="79"/>
      <c r="W2595" s="79"/>
      <c r="X2595" s="79"/>
      <c r="Y2595" s="79"/>
      <c r="Z2595" s="79"/>
      <c r="AA2595" s="79"/>
      <c r="AB2595" s="79"/>
      <c r="AC2595" s="79"/>
      <c r="AD2595" s="79"/>
      <c r="AE2595" s="83"/>
      <c r="AF2595" s="84">
        <v>9.5</v>
      </c>
      <c r="AG2595" s="84">
        <v>6.1521800000000004</v>
      </c>
      <c r="AH2595" s="84"/>
      <c r="AI2595" s="84"/>
      <c r="AJ2595" s="84"/>
      <c r="AK2595" s="84"/>
      <c r="AL2595" s="84"/>
      <c r="AM2595" s="84"/>
      <c r="AN2595" s="85">
        <v>7.6284999999999998</v>
      </c>
      <c r="AO2595" s="84" t="s">
        <v>207</v>
      </c>
      <c r="AP2595" s="83" t="s">
        <v>208</v>
      </c>
      <c r="AQ2595" s="84">
        <f>AVERAGE(SMALL(AE2595:AI2595,1),SMALL(AE2595:AI2595,2))</f>
        <v>7.8260900000000007</v>
      </c>
      <c r="AR2595" s="84">
        <f>IF(R2595 &lt;=( AVERAGE(SMALL(AE2595:AI2595,1),SMALL(AE2595:AI2595,2))), R2595, "")</f>
        <v>0</v>
      </c>
      <c r="AS2595" s="84" t="e">
        <f>AVERAGE(SMALL(AJ2595:AM2595,1),SMALL(AJ2595:AM2595,2))</f>
        <v>#NUM!</v>
      </c>
      <c r="AT2595" s="84" t="e">
        <f>#REF!*1.075</f>
        <v>#REF!</v>
      </c>
      <c r="AU2595" s="84" t="e">
        <f>T2595*1.075</f>
        <v>#VALUE!</v>
      </c>
      <c r="AV2595" s="79" t="e">
        <f>MIN(AN2595,AT2595,AU2595)</f>
        <v>#REF!</v>
      </c>
      <c r="AW2595" s="84" t="s">
        <v>994</v>
      </c>
      <c r="AX2595" s="84" t="s">
        <v>208</v>
      </c>
      <c r="AY2595" s="85">
        <v>7.8260899999999998</v>
      </c>
      <c r="AZ2595" s="87">
        <f>IF(AND(AY2595&gt;0,AY2595&lt;=10),AY2595*0.25,IF(AND(AY2595&gt;10,AY2595&lt;=50),AY2595*0.17,IF(AND(AY2595&gt;10,AY2595&lt;=100),AY2595*0.12,IF(AY2595&gt;100,AY2595*0.1))))</f>
        <v>1.9565224999999999</v>
      </c>
      <c r="BA2595" s="43">
        <f>AZ2595+AY2595</f>
        <v>9.782612499999999</v>
      </c>
      <c r="BB2595" s="85">
        <f>BA2595+BA2595*0.08</f>
        <v>10.5652215</v>
      </c>
      <c r="BC2595" s="20" t="s">
        <v>12295</v>
      </c>
      <c r="BD2595" s="84" t="s">
        <v>12298</v>
      </c>
    </row>
    <row r="2596" spans="1:116" s="88" customFormat="1" ht="30" customHeight="1">
      <c r="A2596" s="153" t="s">
        <v>14692</v>
      </c>
      <c r="B2596" s="5">
        <v>2594</v>
      </c>
      <c r="C2596" s="179">
        <v>16125</v>
      </c>
      <c r="D2596" s="179"/>
      <c r="E2596" s="171" t="s">
        <v>8572</v>
      </c>
      <c r="F2596" s="3" t="s">
        <v>14698</v>
      </c>
      <c r="G2596" s="3" t="s">
        <v>8574</v>
      </c>
      <c r="H2596" s="3" t="s">
        <v>56</v>
      </c>
      <c r="I2596" s="3" t="s">
        <v>139</v>
      </c>
      <c r="J2596" s="3" t="s">
        <v>14699</v>
      </c>
      <c r="K2596" s="6"/>
      <c r="L2596" s="3"/>
      <c r="M2596" s="6">
        <v>60</v>
      </c>
      <c r="N2596" s="3" t="s">
        <v>44</v>
      </c>
      <c r="O2596" s="3" t="s">
        <v>8582</v>
      </c>
      <c r="P2596" s="3" t="s">
        <v>14700</v>
      </c>
      <c r="Q2596" s="3" t="s">
        <v>14701</v>
      </c>
      <c r="R2596" s="160"/>
      <c r="S2596" s="79">
        <v>2472</v>
      </c>
      <c r="T2596" s="81" t="s">
        <v>54</v>
      </c>
      <c r="U2596" s="82"/>
      <c r="V2596" s="79"/>
      <c r="W2596" s="79"/>
      <c r="X2596" s="79"/>
      <c r="Y2596" s="79"/>
      <c r="Z2596" s="79"/>
      <c r="AA2596" s="79"/>
      <c r="AB2596" s="79"/>
      <c r="AC2596" s="79"/>
      <c r="AD2596" s="79"/>
      <c r="AE2596" s="83"/>
      <c r="AF2596" s="84"/>
      <c r="AG2596" s="84"/>
      <c r="AH2596" s="84"/>
      <c r="AI2596" s="84"/>
      <c r="AJ2596" s="84"/>
      <c r="AK2596" s="84"/>
      <c r="AL2596" s="84"/>
      <c r="AM2596" s="84"/>
      <c r="AN2596" s="85"/>
      <c r="AO2596" s="84"/>
      <c r="AP2596" s="83"/>
      <c r="AQ2596" s="84" t="e">
        <f>AVERAGE(SMALL(AE2596:AI2596,1),SMALL(AE2596:AI2596,2))</f>
        <v>#NUM!</v>
      </c>
      <c r="AR2596" s="84" t="e">
        <f>IF(R2596 &lt;=( AVERAGE(SMALL(AE2596:AI2596,1),SMALL(AE2596:AI2596,2))), R2596, "")</f>
        <v>#NUM!</v>
      </c>
      <c r="AS2596" s="84" t="e">
        <f>AVERAGE(SMALL(AJ2596:AM2596,1),SMALL(AJ2596:AM2596,2))</f>
        <v>#NUM!</v>
      </c>
      <c r="AT2596" s="84" t="e">
        <f>#REF!*1.075</f>
        <v>#REF!</v>
      </c>
      <c r="AU2596" s="84" t="e">
        <f>T2596*1.075</f>
        <v>#VALUE!</v>
      </c>
      <c r="AV2596" s="79" t="e">
        <f>MIN(AN2596,AT2596,AU2596)</f>
        <v>#REF!</v>
      </c>
      <c r="AW2596" s="86" t="s">
        <v>49</v>
      </c>
      <c r="AX2596" s="84" t="s">
        <v>48</v>
      </c>
      <c r="AY2596" s="85">
        <v>2657.4</v>
      </c>
      <c r="AZ2596" s="87">
        <f>IF(AND(AY2596&gt;0,AY2596&lt;=10),AY2596*0.25,IF(AND(AY2596&gt;10,AY2596&lt;=50),AY2596*0.17,IF(AND(AY2596&gt;10,AY2596&lt;=100),AY2596*0.12,IF(AY2596&gt;100,AY2596*0.1))))</f>
        <v>265.74</v>
      </c>
      <c r="BA2596" s="43">
        <f>AZ2596+AY2596</f>
        <v>2923.1400000000003</v>
      </c>
      <c r="BB2596" s="85">
        <f>BA2596+BA2596*0.08</f>
        <v>3156.9912000000004</v>
      </c>
      <c r="BC2596" s="20" t="s">
        <v>12295</v>
      </c>
      <c r="BD2596" s="84" t="s">
        <v>12206</v>
      </c>
    </row>
    <row r="2597" spans="1:116" s="88" customFormat="1" ht="30" customHeight="1">
      <c r="A2597" s="153" t="s">
        <v>14692</v>
      </c>
      <c r="B2597" s="5">
        <v>2595</v>
      </c>
      <c r="C2597" s="179">
        <v>16125</v>
      </c>
      <c r="D2597" s="179"/>
      <c r="E2597" s="171" t="s">
        <v>8572</v>
      </c>
      <c r="F2597" s="3" t="s">
        <v>14698</v>
      </c>
      <c r="G2597" s="3" t="s">
        <v>8574</v>
      </c>
      <c r="H2597" s="3" t="s">
        <v>213</v>
      </c>
      <c r="I2597" s="3" t="s">
        <v>139</v>
      </c>
      <c r="J2597" s="3" t="s">
        <v>14699</v>
      </c>
      <c r="K2597" s="6"/>
      <c r="L2597" s="3"/>
      <c r="M2597" s="6">
        <v>60</v>
      </c>
      <c r="N2597" s="3" t="s">
        <v>44</v>
      </c>
      <c r="O2597" s="3" t="s">
        <v>8582</v>
      </c>
      <c r="P2597" s="3" t="s">
        <v>14700</v>
      </c>
      <c r="Q2597" s="3" t="s">
        <v>14701</v>
      </c>
      <c r="R2597" s="160"/>
      <c r="S2597" s="79">
        <v>1400</v>
      </c>
      <c r="T2597" s="81" t="s">
        <v>54</v>
      </c>
      <c r="U2597" s="82"/>
      <c r="V2597" s="79"/>
      <c r="W2597" s="79"/>
      <c r="X2597" s="79"/>
      <c r="Y2597" s="79"/>
      <c r="Z2597" s="79"/>
      <c r="AA2597" s="79"/>
      <c r="AB2597" s="79"/>
      <c r="AC2597" s="79"/>
      <c r="AD2597" s="79"/>
      <c r="AE2597" s="83"/>
      <c r="AF2597" s="84">
        <v>2160</v>
      </c>
      <c r="AG2597" s="229">
        <v>2879.88</v>
      </c>
      <c r="AH2597" s="84"/>
      <c r="AI2597" s="84"/>
      <c r="AJ2597" s="84"/>
      <c r="AK2597" s="84"/>
      <c r="AL2597" s="84"/>
      <c r="AM2597" s="84"/>
      <c r="AN2597" s="85"/>
      <c r="AO2597" s="84"/>
      <c r="AP2597" s="83"/>
      <c r="AQ2597" s="84">
        <f>AVERAGE(SMALL(AE2597:AI2597,1),SMALL(AE2597:AI2597,2))</f>
        <v>2519.94</v>
      </c>
      <c r="AR2597" s="84">
        <f>IF(R2597 &lt;=( AVERAGE(SMALL(AE2597:AI2597,1),SMALL(AE2597:AI2597,2))), R2597, "")</f>
        <v>0</v>
      </c>
      <c r="AS2597" s="84" t="e">
        <f>AVERAGE(SMALL(AJ2597:AM2597,1),SMALL(AJ2597:AM2597,2))</f>
        <v>#NUM!</v>
      </c>
      <c r="AT2597" s="84" t="e">
        <f>#REF!*1.075</f>
        <v>#REF!</v>
      </c>
      <c r="AU2597" s="84" t="e">
        <f>T2597*1.075</f>
        <v>#VALUE!</v>
      </c>
      <c r="AV2597" s="79" t="e">
        <f>MIN(AN2597,AT2597,AU2597)</f>
        <v>#REF!</v>
      </c>
      <c r="AW2597" s="86" t="s">
        <v>49</v>
      </c>
      <c r="AX2597" s="84" t="s">
        <v>48</v>
      </c>
      <c r="AY2597" s="85">
        <v>1505</v>
      </c>
      <c r="AZ2597" s="87">
        <f>IF(AND(AY2597&gt;0,AY2597&lt;=10),AY2597*0.25,IF(AND(AY2597&gt;10,AY2597&lt;=50),AY2597*0.17,IF(AND(AY2597&gt;10,AY2597&lt;=100),AY2597*0.12,IF(AY2597&gt;100,AY2597*0.1))))</f>
        <v>150.5</v>
      </c>
      <c r="BA2597" s="43">
        <f>AZ2597+AY2597</f>
        <v>1655.5</v>
      </c>
      <c r="BB2597" s="85">
        <f>BA2597+BA2597*0.08</f>
        <v>1787.94</v>
      </c>
      <c r="BC2597" s="20" t="s">
        <v>12295</v>
      </c>
      <c r="BD2597" s="84" t="s">
        <v>12206</v>
      </c>
    </row>
    <row r="2598" spans="1:116" s="88" customFormat="1" ht="30" customHeight="1">
      <c r="A2598" s="153" t="s">
        <v>14692</v>
      </c>
      <c r="B2598" s="5">
        <v>2596</v>
      </c>
      <c r="C2598" s="179">
        <v>18155</v>
      </c>
      <c r="D2598" s="179"/>
      <c r="E2598" s="172" t="s">
        <v>8623</v>
      </c>
      <c r="F2598" s="3" t="s">
        <v>885</v>
      </c>
      <c r="G2598" s="3" t="s">
        <v>212</v>
      </c>
      <c r="H2598" s="3" t="s">
        <v>101</v>
      </c>
      <c r="I2598" s="3" t="s">
        <v>42</v>
      </c>
      <c r="J2598" s="3" t="s">
        <v>8624</v>
      </c>
      <c r="K2598" s="6"/>
      <c r="L2598" s="3"/>
      <c r="M2598" s="6">
        <v>28</v>
      </c>
      <c r="N2598" s="3" t="s">
        <v>44</v>
      </c>
      <c r="O2598" s="3" t="s">
        <v>8582</v>
      </c>
      <c r="P2598" s="3" t="s">
        <v>8625</v>
      </c>
      <c r="Q2598" s="3" t="s">
        <v>8626</v>
      </c>
      <c r="R2598" s="160">
        <v>6.99</v>
      </c>
      <c r="S2598" s="79"/>
      <c r="T2598" s="81">
        <v>6.5</v>
      </c>
      <c r="U2598" s="82"/>
      <c r="V2598" s="79"/>
      <c r="W2598" s="79"/>
      <c r="X2598" s="79"/>
      <c r="Y2598" s="79"/>
      <c r="Z2598" s="79"/>
      <c r="AA2598" s="79"/>
      <c r="AB2598" s="79"/>
      <c r="AC2598" s="79"/>
      <c r="AD2598" s="79"/>
      <c r="AE2598" s="83"/>
      <c r="AF2598" s="84">
        <v>5.18</v>
      </c>
      <c r="AG2598" s="84">
        <v>3.4722499999999998</v>
      </c>
      <c r="AH2598" s="84">
        <v>2.88</v>
      </c>
      <c r="AI2598" s="84"/>
      <c r="AJ2598" s="84"/>
      <c r="AK2598" s="84"/>
      <c r="AL2598" s="84"/>
      <c r="AM2598" s="84"/>
      <c r="AN2598" s="85">
        <v>2.8980000000000001</v>
      </c>
      <c r="AO2598" s="84" t="s">
        <v>47</v>
      </c>
      <c r="AP2598" s="83" t="s">
        <v>48</v>
      </c>
      <c r="AQ2598" s="84">
        <f>AVERAGE(SMALL(AE2598:AI2598,1),SMALL(AE2598:AI2598,2))</f>
        <v>3.1761249999999999</v>
      </c>
      <c r="AR2598" s="84" t="str">
        <f>IF(R2598 &lt;=( AVERAGE(SMALL(AE2598:AI2598,1),SMALL(AE2598:AI2598,2))), R2598, "")</f>
        <v/>
      </c>
      <c r="AS2598" s="84" t="e">
        <f>AVERAGE(SMALL(AJ2598:AM2598,1),SMALL(AJ2598:AM2598,2))</f>
        <v>#NUM!</v>
      </c>
      <c r="AT2598" s="84" t="e">
        <f>#REF!*1.075</f>
        <v>#REF!</v>
      </c>
      <c r="AU2598" s="84">
        <f>T2598*1.075</f>
        <v>6.9874999999999998</v>
      </c>
      <c r="AV2598" s="79" t="e">
        <f>MIN(AN2598,AT2598,AU2598)</f>
        <v>#REF!</v>
      </c>
      <c r="AW2598" s="84" t="s">
        <v>209</v>
      </c>
      <c r="AX2598" s="84" t="s">
        <v>208</v>
      </c>
      <c r="AY2598" s="85">
        <v>3.1760000000000002</v>
      </c>
      <c r="AZ2598" s="87">
        <f>IF(AND(AY2598&gt;0,AY2598&lt;=10),AY2598*0.25,IF(AND(AY2598&gt;10,AY2598&lt;=50),AY2598*0.17,IF(AND(AY2598&gt;10,AY2598&lt;=100),AY2598*0.12,IF(AY2598&gt;100,AY2598*0.1))))</f>
        <v>0.79400000000000004</v>
      </c>
      <c r="BA2598" s="43">
        <f>AZ2598+AY2598</f>
        <v>3.97</v>
      </c>
      <c r="BB2598" s="85">
        <f>BA2598+BA2598*0.08</f>
        <v>4.2876000000000003</v>
      </c>
      <c r="BC2598" s="20" t="s">
        <v>12295</v>
      </c>
      <c r="BD2598" s="84" t="s">
        <v>12298</v>
      </c>
    </row>
    <row r="2599" spans="1:116" s="88" customFormat="1" ht="30" customHeight="1">
      <c r="A2599" s="153" t="s">
        <v>14692</v>
      </c>
      <c r="B2599" s="5">
        <v>2597</v>
      </c>
      <c r="C2599" s="179">
        <v>20584</v>
      </c>
      <c r="D2599" s="179"/>
      <c r="E2599" s="177" t="s">
        <v>14708</v>
      </c>
      <c r="F2599" s="3" t="s">
        <v>14709</v>
      </c>
      <c r="G2599" s="3" t="s">
        <v>1685</v>
      </c>
      <c r="H2599" s="3" t="s">
        <v>163</v>
      </c>
      <c r="I2599" s="3" t="s">
        <v>523</v>
      </c>
      <c r="J2599" s="3" t="s">
        <v>14710</v>
      </c>
      <c r="K2599" s="6"/>
      <c r="L2599" s="3"/>
      <c r="M2599" s="6">
        <v>28</v>
      </c>
      <c r="N2599" s="3" t="s">
        <v>44</v>
      </c>
      <c r="O2599" s="3" t="s">
        <v>8582</v>
      </c>
      <c r="P2599" s="3"/>
      <c r="Q2599" s="3" t="s">
        <v>13696</v>
      </c>
      <c r="R2599" s="160"/>
      <c r="S2599" s="79">
        <v>9.68</v>
      </c>
      <c r="T2599" s="81" t="s">
        <v>54</v>
      </c>
      <c r="U2599" s="82"/>
      <c r="V2599" s="79"/>
      <c r="W2599" s="79"/>
      <c r="X2599" s="79"/>
      <c r="Y2599" s="79"/>
      <c r="Z2599" s="79"/>
      <c r="AA2599" s="79"/>
      <c r="AB2599" s="79"/>
      <c r="AC2599" s="79"/>
      <c r="AD2599" s="79"/>
      <c r="AE2599" s="83"/>
      <c r="AF2599" s="84">
        <v>5.71</v>
      </c>
      <c r="AG2599" s="84"/>
      <c r="AH2599" s="84"/>
      <c r="AI2599" s="84"/>
      <c r="AJ2599" s="84"/>
      <c r="AK2599" s="84"/>
      <c r="AL2599" s="84"/>
      <c r="AM2599" s="84"/>
      <c r="AN2599" s="85"/>
      <c r="AO2599" s="84"/>
      <c r="AP2599" s="83"/>
      <c r="AQ2599" s="84" t="e">
        <f>AVERAGE(SMALL(AE2599:AI2599,1),SMALL(AE2599:AI2599,2))</f>
        <v>#NUM!</v>
      </c>
      <c r="AR2599" s="84" t="e">
        <f>IF(R2599 &lt;=( AVERAGE(SMALL(AE2599:AI2599,1),SMALL(AE2599:AI2599,2))), R2599, "")</f>
        <v>#NUM!</v>
      </c>
      <c r="AS2599" s="84" t="e">
        <f>AVERAGE(SMALL(AJ2599:AM2599,1),SMALL(AJ2599:AM2599,2))</f>
        <v>#NUM!</v>
      </c>
      <c r="AT2599" s="84" t="e">
        <f>#REF!*1.075</f>
        <v>#REF!</v>
      </c>
      <c r="AU2599" s="84" t="e">
        <f>T2599*1.075</f>
        <v>#VALUE!</v>
      </c>
      <c r="AV2599" s="79" t="e">
        <f>MIN(AN2599,AT2599,AU2599)</f>
        <v>#REF!</v>
      </c>
      <c r="AW2599" s="86" t="s">
        <v>49</v>
      </c>
      <c r="AX2599" s="84" t="s">
        <v>48</v>
      </c>
      <c r="AY2599" s="85">
        <v>10.406000000000001</v>
      </c>
      <c r="AZ2599" s="87">
        <f>IF(AND(AY2599&gt;0,AY2599&lt;=10),AY2599*0.25,IF(AND(AY2599&gt;10,AY2599&lt;=50),AY2599*0.17,IF(AND(AY2599&gt;10,AY2599&lt;=100),AY2599*0.12,IF(AY2599&gt;100,AY2599*0.1))))</f>
        <v>1.7690200000000003</v>
      </c>
      <c r="BA2599" s="43">
        <f>AZ2599+AY2599</f>
        <v>12.17502</v>
      </c>
      <c r="BB2599" s="85">
        <f>BA2599+BA2599*0.08</f>
        <v>13.149021599999999</v>
      </c>
      <c r="BC2599" s="20" t="s">
        <v>12295</v>
      </c>
      <c r="BD2599" s="84" t="s">
        <v>12206</v>
      </c>
    </row>
    <row r="2600" spans="1:116" s="88" customFormat="1" ht="30" customHeight="1">
      <c r="A2600" s="153" t="s">
        <v>14692</v>
      </c>
      <c r="B2600" s="5">
        <v>2598</v>
      </c>
      <c r="C2600" s="179">
        <v>20584</v>
      </c>
      <c r="D2600" s="179"/>
      <c r="E2600" s="177" t="s">
        <v>14708</v>
      </c>
      <c r="F2600" s="3" t="s">
        <v>14709</v>
      </c>
      <c r="G2600" s="3" t="s">
        <v>1685</v>
      </c>
      <c r="H2600" s="3" t="s">
        <v>163</v>
      </c>
      <c r="I2600" s="3" t="s">
        <v>523</v>
      </c>
      <c r="J2600" s="3" t="s">
        <v>8630</v>
      </c>
      <c r="K2600" s="6"/>
      <c r="L2600" s="3"/>
      <c r="M2600" s="6">
        <v>14</v>
      </c>
      <c r="N2600" s="3" t="s">
        <v>44</v>
      </c>
      <c r="O2600" s="3" t="s">
        <v>8582</v>
      </c>
      <c r="P2600" s="3"/>
      <c r="Q2600" s="3" t="s">
        <v>13696</v>
      </c>
      <c r="R2600" s="160"/>
      <c r="S2600" s="79">
        <v>5.1100000000000003</v>
      </c>
      <c r="T2600" s="81" t="s">
        <v>54</v>
      </c>
      <c r="U2600" s="82"/>
      <c r="V2600" s="79"/>
      <c r="W2600" s="79"/>
      <c r="X2600" s="79"/>
      <c r="Y2600" s="79"/>
      <c r="Z2600" s="79"/>
      <c r="AA2600" s="79"/>
      <c r="AB2600" s="79"/>
      <c r="AC2600" s="79"/>
      <c r="AD2600" s="79"/>
      <c r="AE2600" s="83"/>
      <c r="AF2600" s="84">
        <v>2.855</v>
      </c>
      <c r="AG2600" s="84"/>
      <c r="AH2600" s="84"/>
      <c r="AI2600" s="84"/>
      <c r="AJ2600" s="84"/>
      <c r="AK2600" s="84"/>
      <c r="AL2600" s="84"/>
      <c r="AM2600" s="84"/>
      <c r="AN2600" s="85"/>
      <c r="AO2600" s="84"/>
      <c r="AP2600" s="83"/>
      <c r="AQ2600" s="84" t="e">
        <f>AVERAGE(SMALL(AE2600:AI2600,1),SMALL(AE2600:AI2600,2))</f>
        <v>#NUM!</v>
      </c>
      <c r="AR2600" s="84" t="e">
        <f>IF(R2600 &lt;=( AVERAGE(SMALL(AE2600:AI2600,1),SMALL(AE2600:AI2600,2))), R2600, "")</f>
        <v>#NUM!</v>
      </c>
      <c r="AS2600" s="84" t="e">
        <f>AVERAGE(SMALL(AJ2600:AM2600,1),SMALL(AJ2600:AM2600,2))</f>
        <v>#NUM!</v>
      </c>
      <c r="AT2600" s="84" t="e">
        <f>#REF!*1.075</f>
        <v>#REF!</v>
      </c>
      <c r="AU2600" s="84" t="e">
        <f>T2600*1.075</f>
        <v>#VALUE!</v>
      </c>
      <c r="AV2600" s="79" t="e">
        <f>MIN(AN2600,AT2600,AU2600)</f>
        <v>#REF!</v>
      </c>
      <c r="AW2600" s="86" t="s">
        <v>49</v>
      </c>
      <c r="AX2600" s="84" t="s">
        <v>48</v>
      </c>
      <c r="AY2600" s="85">
        <v>5.4930000000000003</v>
      </c>
      <c r="AZ2600" s="87">
        <f>IF(AND(AY2600&gt;0,AY2600&lt;=10),AY2600*0.25,IF(AND(AY2600&gt;10,AY2600&lt;=50),AY2600*0.17,IF(AND(AY2600&gt;10,AY2600&lt;=100),AY2600*0.12,IF(AY2600&gt;100,AY2600*0.1))))</f>
        <v>1.3732500000000001</v>
      </c>
      <c r="BA2600" s="43">
        <f>AZ2600+AY2600</f>
        <v>6.8662500000000009</v>
      </c>
      <c r="BB2600" s="85">
        <f>BA2600+BA2600*0.08</f>
        <v>7.4155500000000014</v>
      </c>
      <c r="BC2600" s="20" t="s">
        <v>12295</v>
      </c>
      <c r="BD2600" s="84" t="s">
        <v>12206</v>
      </c>
    </row>
    <row r="2601" spans="1:116" s="88" customFormat="1" ht="30" customHeight="1">
      <c r="A2601" s="153" t="s">
        <v>14692</v>
      </c>
      <c r="B2601" s="5">
        <v>2599</v>
      </c>
      <c r="C2601" s="179">
        <v>7254</v>
      </c>
      <c r="D2601" s="179"/>
      <c r="E2601" s="172" t="s">
        <v>8643</v>
      </c>
      <c r="F2601" s="3" t="s">
        <v>6519</v>
      </c>
      <c r="G2601" s="3" t="s">
        <v>6520</v>
      </c>
      <c r="H2601" s="3" t="s">
        <v>41</v>
      </c>
      <c r="I2601" s="3" t="s">
        <v>156</v>
      </c>
      <c r="J2601" s="3" t="s">
        <v>8644</v>
      </c>
      <c r="K2601" s="6"/>
      <c r="L2601" s="3"/>
      <c r="M2601" s="6">
        <v>4</v>
      </c>
      <c r="N2601" s="3" t="s">
        <v>44</v>
      </c>
      <c r="O2601" s="3" t="s">
        <v>8582</v>
      </c>
      <c r="P2601" s="3" t="s">
        <v>8645</v>
      </c>
      <c r="Q2601" s="3" t="s">
        <v>14694</v>
      </c>
      <c r="R2601" s="160">
        <v>2.37</v>
      </c>
      <c r="S2601" s="79"/>
      <c r="T2601" s="81">
        <v>2.2000000000000002</v>
      </c>
      <c r="U2601" s="82">
        <v>3.27</v>
      </c>
      <c r="V2601" s="79"/>
      <c r="W2601" s="79"/>
      <c r="X2601" s="79"/>
      <c r="Y2601" s="79"/>
      <c r="Z2601" s="79"/>
      <c r="AA2601" s="79"/>
      <c r="AB2601" s="79"/>
      <c r="AC2601" s="79"/>
      <c r="AD2601" s="79"/>
      <c r="AE2601" s="83"/>
      <c r="AF2601" s="84"/>
      <c r="AG2601" s="84"/>
      <c r="AH2601" s="84"/>
      <c r="AI2601" s="84"/>
      <c r="AJ2601" s="84"/>
      <c r="AK2601" s="84"/>
      <c r="AL2601" s="84"/>
      <c r="AM2601" s="84"/>
      <c r="AN2601" s="85">
        <v>4.4000000000000004</v>
      </c>
      <c r="AO2601" s="84" t="s">
        <v>47</v>
      </c>
      <c r="AP2601" s="83" t="s">
        <v>48</v>
      </c>
      <c r="AQ2601" s="84" t="e">
        <f>AVERAGE(SMALL(AE2601:AI2601,1),SMALL(AE2601:AI2601,2))</f>
        <v>#NUM!</v>
      </c>
      <c r="AR2601" s="84" t="e">
        <f>IF(R2601 &lt;=( AVERAGE(SMALL(AE2601:AI2601,1),SMALL(AE2601:AI2601,2))), R2601, "")</f>
        <v>#NUM!</v>
      </c>
      <c r="AS2601" s="84" t="e">
        <f>AVERAGE(SMALL(AJ2601:AM2601,1),SMALL(AJ2601:AM2601,2))</f>
        <v>#NUM!</v>
      </c>
      <c r="AT2601" s="84" t="e">
        <f>#REF!*1.075</f>
        <v>#REF!</v>
      </c>
      <c r="AU2601" s="84">
        <f>T2601*1.075</f>
        <v>2.3650000000000002</v>
      </c>
      <c r="AV2601" s="79" t="e">
        <f>MIN(AN2601,AT2601,AU2601)</f>
        <v>#REF!</v>
      </c>
      <c r="AW2601" s="84" t="s">
        <v>71</v>
      </c>
      <c r="AX2601" s="84" t="s">
        <v>72</v>
      </c>
      <c r="AY2601" s="85">
        <v>2.3650000000000002</v>
      </c>
      <c r="AZ2601" s="87">
        <f>IF(AND(AY2601&gt;0,AY2601&lt;=10),AY2601*0.25,IF(AND(AY2601&gt;10,AY2601&lt;=50),AY2601*0.17,IF(AND(AY2601&gt;10,AY2601&lt;=100),AY2601*0.12,IF(AY2601&gt;100,AY2601*0.1))))</f>
        <v>0.59125000000000005</v>
      </c>
      <c r="BA2601" s="43">
        <f>AZ2601+AY2601</f>
        <v>2.9562500000000003</v>
      </c>
      <c r="BB2601" s="85">
        <f>BA2601+BA2601*0.08</f>
        <v>3.1927500000000002</v>
      </c>
      <c r="BC2601" s="20" t="s">
        <v>12295</v>
      </c>
      <c r="BD2601" s="84" t="s">
        <v>12298</v>
      </c>
    </row>
    <row r="2602" spans="1:116" s="88" customFormat="1" ht="30" customHeight="1">
      <c r="A2602" s="153" t="s">
        <v>14692</v>
      </c>
      <c r="B2602" s="5">
        <v>2600</v>
      </c>
      <c r="C2602" s="179">
        <v>7254</v>
      </c>
      <c r="D2602" s="179"/>
      <c r="E2602" s="172" t="s">
        <v>8643</v>
      </c>
      <c r="F2602" s="3" t="s">
        <v>6519</v>
      </c>
      <c r="G2602" s="3" t="s">
        <v>6520</v>
      </c>
      <c r="H2602" s="3" t="s">
        <v>41</v>
      </c>
      <c r="I2602" s="3" t="s">
        <v>156</v>
      </c>
      <c r="J2602" s="3" t="s">
        <v>8647</v>
      </c>
      <c r="K2602" s="6"/>
      <c r="L2602" s="3"/>
      <c r="M2602" s="6">
        <v>15</v>
      </c>
      <c r="N2602" s="3" t="s">
        <v>44</v>
      </c>
      <c r="O2602" s="3" t="s">
        <v>8582</v>
      </c>
      <c r="P2602" s="3" t="s">
        <v>8645</v>
      </c>
      <c r="Q2602" s="3" t="s">
        <v>8646</v>
      </c>
      <c r="R2602" s="160">
        <v>8.39</v>
      </c>
      <c r="S2602" s="79"/>
      <c r="T2602" s="81">
        <v>7.8</v>
      </c>
      <c r="U2602" s="82">
        <v>11.72</v>
      </c>
      <c r="V2602" s="79"/>
      <c r="W2602" s="79"/>
      <c r="X2602" s="79"/>
      <c r="Y2602" s="79"/>
      <c r="Z2602" s="79"/>
      <c r="AA2602" s="79"/>
      <c r="AB2602" s="79"/>
      <c r="AC2602" s="79"/>
      <c r="AD2602" s="79"/>
      <c r="AE2602" s="83"/>
      <c r="AF2602" s="84">
        <v>8.1199999999999992</v>
      </c>
      <c r="AG2602" s="84"/>
      <c r="AH2602" s="84"/>
      <c r="AI2602" s="84"/>
      <c r="AJ2602" s="84"/>
      <c r="AK2602" s="84"/>
      <c r="AL2602" s="84"/>
      <c r="AM2602" s="84"/>
      <c r="AN2602" s="85">
        <v>7.52</v>
      </c>
      <c r="AO2602" s="84" t="s">
        <v>47</v>
      </c>
      <c r="AP2602" s="83" t="s">
        <v>48</v>
      </c>
      <c r="AQ2602" s="84" t="e">
        <f>AVERAGE(SMALL(AE2602:AI2602,1),SMALL(AE2602:AI2602,2))</f>
        <v>#NUM!</v>
      </c>
      <c r="AR2602" s="84" t="e">
        <f>IF(R2602 &lt;=( AVERAGE(SMALL(AE2602:AI2602,1),SMALL(AE2602:AI2602,2))), R2602, "")</f>
        <v>#NUM!</v>
      </c>
      <c r="AS2602" s="84" t="e">
        <f>AVERAGE(SMALL(AJ2602:AM2602,1),SMALL(AJ2602:AM2602,2))</f>
        <v>#NUM!</v>
      </c>
      <c r="AT2602" s="84" t="e">
        <f>#REF!*1.075</f>
        <v>#REF!</v>
      </c>
      <c r="AU2602" s="84">
        <f>T2602*1.075</f>
        <v>8.3849999999999998</v>
      </c>
      <c r="AV2602" s="79" t="e">
        <f>MIN(AN2602,AT2602,AU2602)</f>
        <v>#REF!</v>
      </c>
      <c r="AW2602" s="84" t="s">
        <v>71</v>
      </c>
      <c r="AX2602" s="84" t="s">
        <v>72</v>
      </c>
      <c r="AY2602" s="85">
        <v>8.3849999999999998</v>
      </c>
      <c r="AZ2602" s="87">
        <f>IF(AND(AY2602&gt;0,AY2602&lt;=10),AY2602*0.25,IF(AND(AY2602&gt;10,AY2602&lt;=50),AY2602*0.17,IF(AND(AY2602&gt;10,AY2602&lt;=100),AY2602*0.12,IF(AY2602&gt;100,AY2602*0.1))))</f>
        <v>2.0962499999999999</v>
      </c>
      <c r="BA2602" s="43">
        <f>AZ2602+AY2602</f>
        <v>10.481249999999999</v>
      </c>
      <c r="BB2602" s="85">
        <f>BA2602+BA2602*0.08</f>
        <v>11.319749999999999</v>
      </c>
      <c r="BC2602" s="20" t="s">
        <v>12295</v>
      </c>
      <c r="BD2602" s="84" t="s">
        <v>12298</v>
      </c>
    </row>
    <row r="2603" spans="1:116" s="88" customFormat="1" ht="30" customHeight="1">
      <c r="A2603" s="153" t="s">
        <v>14692</v>
      </c>
      <c r="B2603" s="5">
        <v>2601</v>
      </c>
      <c r="C2603" s="44">
        <v>3767</v>
      </c>
      <c r="D2603" s="44"/>
      <c r="E2603" s="172" t="s">
        <v>8590</v>
      </c>
      <c r="F2603" s="3" t="s">
        <v>8591</v>
      </c>
      <c r="G2603" s="3" t="s">
        <v>8592</v>
      </c>
      <c r="H2603" s="3" t="s">
        <v>635</v>
      </c>
      <c r="I2603" s="3" t="s">
        <v>771</v>
      </c>
      <c r="J2603" s="3" t="s">
        <v>8593</v>
      </c>
      <c r="K2603" s="6">
        <v>100</v>
      </c>
      <c r="L2603" s="3" t="s">
        <v>79</v>
      </c>
      <c r="M2603" s="6">
        <v>1</v>
      </c>
      <c r="N2603" s="3" t="s">
        <v>44</v>
      </c>
      <c r="O2603" s="3" t="s">
        <v>8582</v>
      </c>
      <c r="P2603" s="3" t="s">
        <v>8594</v>
      </c>
      <c r="Q2603" s="3" t="s">
        <v>8595</v>
      </c>
      <c r="R2603" s="160"/>
      <c r="S2603" s="79">
        <v>6.45</v>
      </c>
      <c r="T2603" s="81" t="s">
        <v>54</v>
      </c>
      <c r="U2603" s="82"/>
      <c r="V2603" s="79"/>
      <c r="W2603" s="79"/>
      <c r="X2603" s="79"/>
      <c r="Y2603" s="79"/>
      <c r="Z2603" s="79"/>
      <c r="AA2603" s="79"/>
      <c r="AB2603" s="79"/>
      <c r="AC2603" s="79"/>
      <c r="AD2603" s="79"/>
      <c r="AE2603" s="83"/>
      <c r="AF2603" s="84">
        <v>4.74</v>
      </c>
      <c r="AG2603" s="84">
        <v>8.6111799999999992</v>
      </c>
      <c r="AH2603" s="84"/>
      <c r="AI2603" s="84"/>
      <c r="AJ2603" s="84"/>
      <c r="AK2603" s="84"/>
      <c r="AL2603" s="84"/>
      <c r="AM2603" s="84"/>
      <c r="AN2603" s="85">
        <v>5.95</v>
      </c>
      <c r="AO2603" s="84" t="s">
        <v>47</v>
      </c>
      <c r="AP2603" s="83" t="s">
        <v>48</v>
      </c>
      <c r="AQ2603" s="84">
        <f>AVERAGE(SMALL(AE2603:AI2603,1),SMALL(AE2603:AI2603,2))</f>
        <v>6.6755899999999997</v>
      </c>
      <c r="AR2603" s="84">
        <f>IF(R2603 &lt;=( AVERAGE(SMALL(AE2603:AI2603,1),SMALL(AE2603:AI2603,2))), R2603, "")</f>
        <v>0</v>
      </c>
      <c r="AS2603" s="84" t="e">
        <f>AVERAGE(SMALL(AJ2603:AM2603,1),SMALL(AJ2603:AM2603,2))</f>
        <v>#NUM!</v>
      </c>
      <c r="AT2603" s="84" t="e">
        <f>#REF!*1.075</f>
        <v>#REF!</v>
      </c>
      <c r="AU2603" s="84" t="e">
        <f>T2603*1.075</f>
        <v>#VALUE!</v>
      </c>
      <c r="AV2603" s="79" t="e">
        <f>MIN(AN2603,AT2603,AU2603)</f>
        <v>#REF!</v>
      </c>
      <c r="AW2603" s="84" t="s">
        <v>209</v>
      </c>
      <c r="AX2603" s="84" t="s">
        <v>208</v>
      </c>
      <c r="AY2603" s="85">
        <v>6.6755899999999997</v>
      </c>
      <c r="AZ2603" s="87">
        <f>IF(AND(AY2603&gt;0,AY2603&lt;=10),AY2603*0.25,IF(AND(AY2603&gt;10,AY2603&lt;=50),AY2603*0.17,IF(AND(AY2603&gt;10,AY2603&lt;=100),AY2603*0.12,IF(AY2603&gt;100,AY2603*0.1))))</f>
        <v>1.6688974999999999</v>
      </c>
      <c r="BA2603" s="43">
        <f>AZ2603+AY2603</f>
        <v>8.3444874999999996</v>
      </c>
      <c r="BB2603" s="85">
        <f>BA2603+BA2603*0.08</f>
        <v>9.0120465000000003</v>
      </c>
      <c r="BC2603" s="20" t="s">
        <v>12295</v>
      </c>
      <c r="BD2603" s="84" t="s">
        <v>12298</v>
      </c>
    </row>
    <row r="2604" spans="1:116" s="88" customFormat="1" ht="30" customHeight="1">
      <c r="A2604" s="153" t="s">
        <v>14692</v>
      </c>
      <c r="B2604" s="5">
        <v>2602</v>
      </c>
      <c r="C2604" s="44">
        <v>3767</v>
      </c>
      <c r="D2604" s="44"/>
      <c r="E2604" s="172" t="s">
        <v>8590</v>
      </c>
      <c r="F2604" s="3" t="s">
        <v>8591</v>
      </c>
      <c r="G2604" s="3" t="s">
        <v>8592</v>
      </c>
      <c r="H2604" s="3" t="s">
        <v>258</v>
      </c>
      <c r="I2604" s="3" t="s">
        <v>14711</v>
      </c>
      <c r="J2604" s="3" t="s">
        <v>14712</v>
      </c>
      <c r="K2604" s="6"/>
      <c r="L2604" s="3"/>
      <c r="M2604" s="6">
        <v>20</v>
      </c>
      <c r="N2604" s="3" t="s">
        <v>44</v>
      </c>
      <c r="O2604" s="3" t="s">
        <v>8582</v>
      </c>
      <c r="P2604" s="3" t="s">
        <v>8594</v>
      </c>
      <c r="Q2604" s="3" t="s">
        <v>8595</v>
      </c>
      <c r="R2604" s="160"/>
      <c r="S2604" s="79">
        <v>9.14</v>
      </c>
      <c r="T2604" s="81" t="s">
        <v>54</v>
      </c>
      <c r="U2604" s="82"/>
      <c r="V2604" s="79"/>
      <c r="W2604" s="79"/>
      <c r="X2604" s="79"/>
      <c r="Y2604" s="79"/>
      <c r="Z2604" s="79"/>
      <c r="AA2604" s="79"/>
      <c r="AB2604" s="79"/>
      <c r="AC2604" s="79"/>
      <c r="AD2604" s="79"/>
      <c r="AE2604" s="83"/>
      <c r="AF2604" s="84">
        <v>8.64</v>
      </c>
      <c r="AG2604" s="84"/>
      <c r="AH2604" s="84"/>
      <c r="AI2604" s="84"/>
      <c r="AJ2604" s="84"/>
      <c r="AK2604" s="84"/>
      <c r="AL2604" s="84"/>
      <c r="AM2604" s="84"/>
      <c r="AN2604" s="85">
        <v>5.95</v>
      </c>
      <c r="AO2604" s="84" t="s">
        <v>47</v>
      </c>
      <c r="AP2604" s="83" t="s">
        <v>48</v>
      </c>
      <c r="AQ2604" s="84" t="e">
        <f>AVERAGE(SMALL(AE2604:AI2604,1),SMALL(AE2604:AI2604,2))</f>
        <v>#NUM!</v>
      </c>
      <c r="AR2604" s="84" t="e">
        <f>IF(R2604 &lt;=( AVERAGE(SMALL(AE2604:AI2604,1),SMALL(AE2604:AI2604,2))), R2604, "")</f>
        <v>#NUM!</v>
      </c>
      <c r="AS2604" s="84" t="e">
        <f>AVERAGE(SMALL(AJ2604:AM2604,1),SMALL(AJ2604:AM2604,2))</f>
        <v>#NUM!</v>
      </c>
      <c r="AT2604" s="84" t="e">
        <f>#REF!*1.075</f>
        <v>#REF!</v>
      </c>
      <c r="AU2604" s="84" t="e">
        <f>T2604*1.075</f>
        <v>#VALUE!</v>
      </c>
      <c r="AV2604" s="79" t="e">
        <f>MIN(AN2604,AT2604,AU2604)</f>
        <v>#REF!</v>
      </c>
      <c r="AW2604" s="86" t="s">
        <v>49</v>
      </c>
      <c r="AX2604" s="86" t="s">
        <v>48</v>
      </c>
      <c r="AY2604" s="85">
        <v>9.8254999999999999</v>
      </c>
      <c r="AZ2604" s="87">
        <f>IF(AND(AY2604&gt;0,AY2604&lt;=10),AY2604*0.25,IF(AND(AY2604&gt;10,AY2604&lt;=50),AY2604*0.17,IF(AND(AY2604&gt;10,AY2604&lt;=100),AY2604*0.12,IF(AY2604&gt;100,AY2604*0.1))))</f>
        <v>2.456375</v>
      </c>
      <c r="BA2604" s="43">
        <f>AZ2604+AY2604</f>
        <v>12.281874999999999</v>
      </c>
      <c r="BB2604" s="85">
        <f>BA2604+BA2604*0.08</f>
        <v>13.264424999999999</v>
      </c>
      <c r="BC2604" s="20" t="s">
        <v>12295</v>
      </c>
      <c r="BD2604" s="84" t="s">
        <v>12298</v>
      </c>
    </row>
    <row r="2605" spans="1:116" s="88" customFormat="1" ht="30" customHeight="1">
      <c r="A2605" s="153" t="s">
        <v>14692</v>
      </c>
      <c r="B2605" s="5">
        <v>2603</v>
      </c>
      <c r="C2605" s="179">
        <v>3666</v>
      </c>
      <c r="D2605" s="179"/>
      <c r="E2605" s="172" t="s">
        <v>8610</v>
      </c>
      <c r="F2605" s="3" t="s">
        <v>1327</v>
      </c>
      <c r="G2605" s="3" t="s">
        <v>1328</v>
      </c>
      <c r="H2605" s="3" t="s">
        <v>299</v>
      </c>
      <c r="I2605" s="3" t="s">
        <v>42</v>
      </c>
      <c r="J2605" s="3" t="s">
        <v>14695</v>
      </c>
      <c r="K2605" s="6"/>
      <c r="L2605" s="3"/>
      <c r="M2605" s="6">
        <v>20</v>
      </c>
      <c r="N2605" s="3" t="s">
        <v>44</v>
      </c>
      <c r="O2605" s="3" t="s">
        <v>8582</v>
      </c>
      <c r="P2605" s="3" t="s">
        <v>8613</v>
      </c>
      <c r="Q2605" s="3" t="s">
        <v>8614</v>
      </c>
      <c r="R2605" s="160"/>
      <c r="S2605" s="79">
        <v>2.69</v>
      </c>
      <c r="T2605" s="81">
        <v>2.5</v>
      </c>
      <c r="U2605" s="82">
        <v>5.39</v>
      </c>
      <c r="V2605" s="79"/>
      <c r="W2605" s="79"/>
      <c r="X2605" s="79"/>
      <c r="Y2605" s="79"/>
      <c r="Z2605" s="79"/>
      <c r="AA2605" s="79"/>
      <c r="AB2605" s="79"/>
      <c r="AC2605" s="79"/>
      <c r="AD2605" s="79"/>
      <c r="AE2605" s="83"/>
      <c r="AF2605" s="84">
        <v>2.34</v>
      </c>
      <c r="AG2605" s="84">
        <v>2.0994999999999999</v>
      </c>
      <c r="AH2605" s="84"/>
      <c r="AI2605" s="84"/>
      <c r="AJ2605" s="84"/>
      <c r="AK2605" s="84"/>
      <c r="AL2605" s="84"/>
      <c r="AM2605" s="84"/>
      <c r="AN2605" s="85">
        <v>2.04</v>
      </c>
      <c r="AO2605" s="84" t="s">
        <v>207</v>
      </c>
      <c r="AP2605" s="83" t="s">
        <v>208</v>
      </c>
      <c r="AQ2605" s="84">
        <f>AVERAGE(SMALL(AE2605:AI2605,1),SMALL(AE2605:AI2605,2))</f>
        <v>2.2197499999999999</v>
      </c>
      <c r="AR2605" s="84">
        <f>IF(R2605 &lt;=( AVERAGE(SMALL(AE2605:AI2605,1),SMALL(AE2605:AI2605,2))), R2605, "")</f>
        <v>0</v>
      </c>
      <c r="AS2605" s="84" t="e">
        <f>AVERAGE(SMALL(AJ2605:AM2605,1),SMALL(AJ2605:AM2605,2))</f>
        <v>#NUM!</v>
      </c>
      <c r="AT2605" s="84" t="e">
        <f>#REF!*1.075</f>
        <v>#REF!</v>
      </c>
      <c r="AU2605" s="84">
        <f>T2605*1.075</f>
        <v>2.6875</v>
      </c>
      <c r="AV2605" s="79" t="e">
        <f>MIN(AN2605,AT2605,AU2605)</f>
        <v>#REF!</v>
      </c>
      <c r="AW2605" s="84" t="s">
        <v>209</v>
      </c>
      <c r="AX2605" s="84" t="s">
        <v>208</v>
      </c>
      <c r="AY2605" s="85">
        <v>2.2197499999999999</v>
      </c>
      <c r="AZ2605" s="87">
        <f>IF(AND(AY2605&gt;0,AY2605&lt;=10),AY2605*0.25,IF(AND(AY2605&gt;10,AY2605&lt;=50),AY2605*0.17,IF(AND(AY2605&gt;10,AY2605&lt;=100),AY2605*0.12,IF(AY2605&gt;100,AY2605*0.1))))</f>
        <v>0.55493749999999997</v>
      </c>
      <c r="BA2605" s="43">
        <f>AZ2605+AY2605</f>
        <v>2.7746874999999998</v>
      </c>
      <c r="BB2605" s="85">
        <f>BA2605+BA2605*0.08</f>
        <v>2.9966624999999998</v>
      </c>
      <c r="BC2605" s="20" t="s">
        <v>12295</v>
      </c>
      <c r="BD2605" s="84" t="s">
        <v>12298</v>
      </c>
    </row>
    <row r="2606" spans="1:116" s="88" customFormat="1" ht="30" customHeight="1">
      <c r="A2606" s="153" t="s">
        <v>14692</v>
      </c>
      <c r="B2606" s="5">
        <v>2604</v>
      </c>
      <c r="C2606" s="179">
        <v>3603</v>
      </c>
      <c r="D2606" s="179"/>
      <c r="E2606" s="172" t="s">
        <v>8610</v>
      </c>
      <c r="F2606" s="3" t="s">
        <v>1327</v>
      </c>
      <c r="G2606" s="3" t="s">
        <v>1328</v>
      </c>
      <c r="H2606" s="3" t="s">
        <v>4206</v>
      </c>
      <c r="I2606" s="3" t="s">
        <v>123</v>
      </c>
      <c r="J2606" s="3" t="s">
        <v>4313</v>
      </c>
      <c r="K2606" s="6">
        <v>150</v>
      </c>
      <c r="L2606" s="3" t="s">
        <v>79</v>
      </c>
      <c r="M2606" s="6">
        <v>1</v>
      </c>
      <c r="N2606" s="3" t="s">
        <v>44</v>
      </c>
      <c r="O2606" s="3" t="s">
        <v>8582</v>
      </c>
      <c r="P2606" s="3" t="s">
        <v>8611</v>
      </c>
      <c r="Q2606" s="3" t="s">
        <v>8612</v>
      </c>
      <c r="R2606" s="160"/>
      <c r="S2606" s="79">
        <v>3.23</v>
      </c>
      <c r="T2606" s="81">
        <v>3</v>
      </c>
      <c r="U2606" s="82">
        <v>3.27</v>
      </c>
      <c r="V2606" s="79"/>
      <c r="W2606" s="79"/>
      <c r="X2606" s="79"/>
      <c r="Y2606" s="79"/>
      <c r="Z2606" s="79"/>
      <c r="AA2606" s="79"/>
      <c r="AB2606" s="79"/>
      <c r="AC2606" s="79"/>
      <c r="AD2606" s="79"/>
      <c r="AE2606" s="83"/>
      <c r="AF2606" s="84">
        <v>3.08</v>
      </c>
      <c r="AG2606" s="84">
        <v>2.5544500000000001</v>
      </c>
      <c r="AH2606" s="84"/>
      <c r="AI2606" s="84"/>
      <c r="AJ2606" s="84"/>
      <c r="AK2606" s="84"/>
      <c r="AL2606" s="84"/>
      <c r="AM2606" s="84"/>
      <c r="AN2606" s="85">
        <v>2.65</v>
      </c>
      <c r="AO2606" s="84" t="s">
        <v>207</v>
      </c>
      <c r="AP2606" s="83" t="s">
        <v>208</v>
      </c>
      <c r="AQ2606" s="84">
        <f>AVERAGE(SMALL(AE2606:AI2606,1),SMALL(AE2606:AI2606,2))</f>
        <v>2.8172250000000001</v>
      </c>
      <c r="AR2606" s="84">
        <f>IF(R2606 &lt;=( AVERAGE(SMALL(AE2606:AI2606,1),SMALL(AE2606:AI2606,2))), R2606, "")</f>
        <v>0</v>
      </c>
      <c r="AS2606" s="84" t="e">
        <f>AVERAGE(SMALL(AJ2606:AM2606,1),SMALL(AJ2606:AM2606,2))</f>
        <v>#NUM!</v>
      </c>
      <c r="AT2606" s="84" t="e">
        <f>#REF!*1.075</f>
        <v>#REF!</v>
      </c>
      <c r="AU2606" s="84">
        <f>T2606*1.075</f>
        <v>3.2249999999999996</v>
      </c>
      <c r="AV2606" s="79" t="e">
        <f>MIN(AN2606,AT2606,AU2606)</f>
        <v>#REF!</v>
      </c>
      <c r="AW2606" s="84" t="s">
        <v>209</v>
      </c>
      <c r="AX2606" s="84" t="s">
        <v>208</v>
      </c>
      <c r="AY2606" s="85">
        <v>2.8172250000000001</v>
      </c>
      <c r="AZ2606" s="87">
        <f>IF(AND(AY2606&gt;0,AY2606&lt;=10),AY2606*0.25,IF(AND(AY2606&gt;10,AY2606&lt;=50),AY2606*0.17,IF(AND(AY2606&gt;10,AY2606&lt;=100),AY2606*0.12,IF(AY2606&gt;100,AY2606*0.1))))</f>
        <v>0.70430625000000002</v>
      </c>
      <c r="BA2606" s="43">
        <f>AZ2606+AY2606</f>
        <v>3.5215312500000002</v>
      </c>
      <c r="BB2606" s="85">
        <f>BA2606+BA2606*0.08</f>
        <v>3.8032537500000001</v>
      </c>
      <c r="BC2606" s="20" t="s">
        <v>12295</v>
      </c>
      <c r="BD2606" s="84" t="s">
        <v>12298</v>
      </c>
    </row>
    <row r="2607" spans="1:116" s="88" customFormat="1" ht="30" customHeight="1">
      <c r="A2607" s="4" t="s">
        <v>8563</v>
      </c>
      <c r="B2607" s="5">
        <v>2605</v>
      </c>
      <c r="C2607" s="6">
        <v>3698</v>
      </c>
      <c r="D2607" s="6"/>
      <c r="E2607" s="43" t="s">
        <v>8585</v>
      </c>
      <c r="F2607" s="3" t="s">
        <v>8586</v>
      </c>
      <c r="G2607" s="3" t="s">
        <v>776</v>
      </c>
      <c r="H2607" s="3" t="s">
        <v>516</v>
      </c>
      <c r="I2607" s="3" t="s">
        <v>42</v>
      </c>
      <c r="J2607" s="3" t="s">
        <v>8587</v>
      </c>
      <c r="K2607" s="6"/>
      <c r="L2607" s="3"/>
      <c r="M2607" s="6">
        <v>14</v>
      </c>
      <c r="N2607" s="3" t="s">
        <v>44</v>
      </c>
      <c r="O2607" s="3" t="s">
        <v>8582</v>
      </c>
      <c r="P2607" s="3" t="s">
        <v>8588</v>
      </c>
      <c r="Q2607" s="3" t="s">
        <v>8589</v>
      </c>
      <c r="R2607" s="156">
        <v>6</v>
      </c>
      <c r="S2607" s="22"/>
      <c r="T2607" s="23"/>
      <c r="U2607" s="1">
        <v>9</v>
      </c>
      <c r="V2607" s="21"/>
      <c r="W2607" s="22"/>
      <c r="X2607" s="22">
        <v>6</v>
      </c>
      <c r="Y2607" s="22"/>
      <c r="Z2607" s="22"/>
      <c r="AA2607" s="22"/>
      <c r="AB2607" s="22"/>
      <c r="AC2607" s="22"/>
      <c r="AD2607" s="22"/>
      <c r="AE2607" s="24"/>
      <c r="AF2607" s="20"/>
      <c r="AG2607" s="20"/>
      <c r="AH2607" s="20"/>
      <c r="AI2607" s="20"/>
      <c r="AJ2607" s="20"/>
      <c r="AK2607" s="20"/>
      <c r="AL2607" s="20"/>
      <c r="AM2607" s="20"/>
      <c r="AN2607" s="25">
        <v>6</v>
      </c>
      <c r="AO2607" s="20" t="s">
        <v>47</v>
      </c>
      <c r="AP2607" s="24" t="s">
        <v>48</v>
      </c>
      <c r="AQ2607" s="20" t="e">
        <f>AVERAGE(SMALL(AE2607:AI2607,1),SMALL(AE2607:AI2607,2))</f>
        <v>#NUM!</v>
      </c>
      <c r="AR2607" s="20" t="e">
        <f>IF(R2607 &lt;=( AVERAGE(SMALL(AE2607:AI2607,1),SMALL(AE2607:AI2607,2))), R2607, "")</f>
        <v>#NUM!</v>
      </c>
      <c r="AS2607" s="20" t="e">
        <f>AVERAGE(SMALL(AJ2607:AM2607,1),SMALL(AJ2607:AM2607,2))</f>
        <v>#NUM!</v>
      </c>
      <c r="AT2607" s="20">
        <f>T2607*1.075</f>
        <v>0</v>
      </c>
      <c r="AU2607" s="20">
        <f>U2607*1.075</f>
        <v>9.6749999999999989</v>
      </c>
      <c r="AV2607" s="22">
        <f>MIN(AN2607,AT2607,AU2607)</f>
        <v>0</v>
      </c>
      <c r="AW2607" s="26" t="s">
        <v>49</v>
      </c>
      <c r="AX2607" s="26" t="s">
        <v>48</v>
      </c>
      <c r="AY2607" s="25">
        <v>6</v>
      </c>
      <c r="AZ2607" s="27">
        <f>IF(AND(AY2607&gt;0,AY2607&lt;=10),AY2607*0.25,IF(AND(AY2607&gt;10,AY2607&lt;=50),AY2607*0.17,IF(AND(AY2607&gt;10,AY2607&lt;=100),AY2607*0.12,IF(AY2607&gt;100,AY2607*0.1))))</f>
        <v>1.5</v>
      </c>
      <c r="BA2607" s="3">
        <f>AZ2607+AY2607</f>
        <v>7.5</v>
      </c>
      <c r="BB2607" s="25">
        <f>BA2607+BA2607*0.08</f>
        <v>8.1</v>
      </c>
      <c r="BC2607" s="20" t="s">
        <v>12295</v>
      </c>
      <c r="BD2607" s="20"/>
      <c r="BE2607" s="20"/>
      <c r="BF2607" s="20"/>
      <c r="BG2607" s="20"/>
      <c r="BH2607" s="20"/>
      <c r="BI2607" s="20"/>
      <c r="BJ2607" s="20"/>
      <c r="BK2607" s="20"/>
      <c r="BL2607" s="20"/>
      <c r="BM2607" s="20"/>
      <c r="BN2607" s="20"/>
      <c r="BO2607" s="20"/>
      <c r="BP2607" s="20"/>
      <c r="BQ2607" s="20"/>
      <c r="BR2607" s="20"/>
      <c r="BS2607" s="20"/>
      <c r="BT2607" s="20"/>
      <c r="BU2607" s="20"/>
      <c r="BV2607" s="20"/>
      <c r="BW2607" s="20"/>
      <c r="BX2607" s="20"/>
      <c r="BY2607" s="20"/>
      <c r="BZ2607" s="20"/>
      <c r="CA2607" s="20"/>
      <c r="CB2607" s="20"/>
      <c r="CC2607" s="20"/>
      <c r="CD2607" s="20"/>
      <c r="CE2607" s="20"/>
      <c r="CF2607" s="20"/>
      <c r="CG2607" s="20"/>
      <c r="CH2607" s="20"/>
      <c r="CI2607" s="20"/>
      <c r="CJ2607" s="20"/>
      <c r="CK2607" s="20"/>
      <c r="CL2607" s="20"/>
      <c r="CM2607" s="20"/>
      <c r="CN2607" s="20"/>
      <c r="CO2607" s="20"/>
      <c r="CP2607" s="20"/>
      <c r="CQ2607" s="20"/>
      <c r="CR2607" s="20"/>
      <c r="CS2607" s="20"/>
      <c r="CT2607" s="20"/>
      <c r="CU2607" s="20"/>
      <c r="CV2607" s="20"/>
      <c r="CW2607" s="20"/>
      <c r="CX2607" s="20"/>
      <c r="CY2607" s="20"/>
      <c r="CZ2607" s="20"/>
      <c r="DA2607" s="20"/>
      <c r="DB2607" s="20"/>
      <c r="DC2607" s="20"/>
      <c r="DD2607" s="20"/>
      <c r="DE2607" s="20"/>
      <c r="DF2607" s="20"/>
      <c r="DG2607" s="20"/>
      <c r="DH2607" s="20"/>
      <c r="DI2607" s="20"/>
      <c r="DJ2607" s="20"/>
      <c r="DK2607" s="20"/>
      <c r="DL2607" s="20"/>
    </row>
    <row r="2608" spans="1:116" s="88" customFormat="1" ht="30" customHeight="1">
      <c r="A2608" s="4" t="s">
        <v>8563</v>
      </c>
      <c r="B2608" s="5">
        <v>2606</v>
      </c>
      <c r="C2608" s="6">
        <v>618</v>
      </c>
      <c r="D2608" s="6"/>
      <c r="E2608" s="43" t="s">
        <v>8681</v>
      </c>
      <c r="F2608" s="3" t="s">
        <v>8682</v>
      </c>
      <c r="G2608" s="3" t="s">
        <v>1175</v>
      </c>
      <c r="H2608" s="3" t="s">
        <v>8683</v>
      </c>
      <c r="I2608" s="3" t="s">
        <v>3357</v>
      </c>
      <c r="J2608" s="3" t="s">
        <v>8684</v>
      </c>
      <c r="K2608" s="6"/>
      <c r="L2608" s="3"/>
      <c r="M2608" s="6">
        <v>12</v>
      </c>
      <c r="N2608" s="3" t="s">
        <v>44</v>
      </c>
      <c r="O2608" s="3" t="s">
        <v>8582</v>
      </c>
      <c r="P2608" s="3" t="s">
        <v>8685</v>
      </c>
      <c r="Q2608" s="3" t="s">
        <v>8686</v>
      </c>
      <c r="R2608" s="156">
        <v>3.74</v>
      </c>
      <c r="S2608" s="22"/>
      <c r="T2608" s="23">
        <v>3.35</v>
      </c>
      <c r="U2608" s="1">
        <v>3.35</v>
      </c>
      <c r="V2608" s="21"/>
      <c r="W2608" s="22">
        <v>3.81</v>
      </c>
      <c r="X2608" s="22">
        <v>3.67</v>
      </c>
      <c r="Y2608" s="22">
        <v>5.36</v>
      </c>
      <c r="Z2608" s="22"/>
      <c r="AA2608" s="22"/>
      <c r="AB2608" s="22"/>
      <c r="AC2608" s="22"/>
      <c r="AD2608" s="22"/>
      <c r="AE2608" s="24"/>
      <c r="AF2608" s="20"/>
      <c r="AG2608" s="20"/>
      <c r="AH2608" s="20"/>
      <c r="AI2608" s="20"/>
      <c r="AJ2608" s="20"/>
      <c r="AK2608" s="20"/>
      <c r="AL2608" s="20"/>
      <c r="AM2608" s="20"/>
      <c r="AN2608" s="25">
        <v>3.74</v>
      </c>
      <c r="AO2608" s="20" t="s">
        <v>47</v>
      </c>
      <c r="AP2608" s="24" t="s">
        <v>48</v>
      </c>
      <c r="AQ2608" s="20" t="e">
        <f>AVERAGE(SMALL(AE2608:AI2608,1),SMALL(AE2608:AI2608,2))</f>
        <v>#NUM!</v>
      </c>
      <c r="AR2608" s="20" t="e">
        <f>IF(R2608 &lt;=( AVERAGE(SMALL(AE2608:AI2608,1),SMALL(AE2608:AI2608,2))), R2608, "")</f>
        <v>#NUM!</v>
      </c>
      <c r="AS2608" s="20" t="e">
        <f>AVERAGE(SMALL(AJ2608:AM2608,1),SMALL(AJ2608:AM2608,2))</f>
        <v>#NUM!</v>
      </c>
      <c r="AT2608" s="20">
        <f>T2608*1.075</f>
        <v>3.6012499999999998</v>
      </c>
      <c r="AU2608" s="20">
        <f>U2608*1.075</f>
        <v>3.6012499999999998</v>
      </c>
      <c r="AV2608" s="22">
        <f>MIN(AN2608,AT2608,AU2608)</f>
        <v>3.6012499999999998</v>
      </c>
      <c r="AW2608" s="20" t="s">
        <v>71</v>
      </c>
      <c r="AX2608" s="20" t="s">
        <v>72</v>
      </c>
      <c r="AY2608" s="25">
        <v>3.6</v>
      </c>
      <c r="AZ2608" s="27">
        <f>IF(AND(AY2608&gt;0,AY2608&lt;=10),AY2608*0.25,IF(AND(AY2608&gt;10,AY2608&lt;=50),AY2608*0.17,IF(AND(AY2608&gt;10,AY2608&lt;=100),AY2608*0.12,IF(AY2608&gt;100,AY2608*0.1))))</f>
        <v>0.9</v>
      </c>
      <c r="BA2608" s="3">
        <f>AZ2608+AY2608</f>
        <v>4.5</v>
      </c>
      <c r="BB2608" s="25">
        <f>BA2608+BA2608*0.08</f>
        <v>4.8600000000000003</v>
      </c>
      <c r="BC2608" s="20" t="s">
        <v>12295</v>
      </c>
      <c r="BD2608" s="20"/>
      <c r="BE2608" s="20"/>
      <c r="BF2608" s="20"/>
      <c r="BG2608" s="20"/>
      <c r="BH2608" s="20"/>
      <c r="BI2608" s="20"/>
      <c r="BJ2608" s="20"/>
      <c r="BK2608" s="20"/>
      <c r="BL2608" s="20"/>
      <c r="BM2608" s="20"/>
      <c r="BN2608" s="20"/>
      <c r="BO2608" s="20"/>
      <c r="BP2608" s="20"/>
      <c r="BQ2608" s="20"/>
      <c r="BR2608" s="20"/>
      <c r="BS2608" s="20"/>
      <c r="BT2608" s="20"/>
      <c r="BU2608" s="20"/>
      <c r="BV2608" s="20"/>
      <c r="BW2608" s="20"/>
      <c r="BX2608" s="20"/>
      <c r="BY2608" s="20"/>
      <c r="BZ2608" s="20"/>
      <c r="CA2608" s="20"/>
      <c r="CB2608" s="20"/>
      <c r="CC2608" s="20"/>
      <c r="CD2608" s="20"/>
      <c r="CE2608" s="20"/>
      <c r="CF2608" s="20"/>
      <c r="CG2608" s="20"/>
      <c r="CH2608" s="20"/>
      <c r="CI2608" s="20"/>
      <c r="CJ2608" s="20"/>
      <c r="CK2608" s="20"/>
      <c r="CL2608" s="20"/>
      <c r="CM2608" s="20"/>
      <c r="CN2608" s="20"/>
      <c r="CO2608" s="20"/>
      <c r="CP2608" s="20"/>
      <c r="CQ2608" s="20"/>
      <c r="CR2608" s="20"/>
      <c r="CS2608" s="20"/>
      <c r="CT2608" s="20"/>
      <c r="CU2608" s="20"/>
      <c r="CV2608" s="20"/>
      <c r="CW2608" s="20"/>
      <c r="CX2608" s="20"/>
      <c r="CY2608" s="20"/>
      <c r="CZ2608" s="20"/>
      <c r="DA2608" s="20"/>
      <c r="DB2608" s="20"/>
      <c r="DC2608" s="20"/>
      <c r="DD2608" s="20"/>
      <c r="DE2608" s="20"/>
      <c r="DF2608" s="20"/>
      <c r="DG2608" s="20"/>
      <c r="DH2608" s="20"/>
      <c r="DI2608" s="20"/>
      <c r="DJ2608" s="20"/>
      <c r="DK2608" s="20"/>
      <c r="DL2608" s="20"/>
    </row>
    <row r="2609" spans="1:116" s="88" customFormat="1" ht="30" customHeight="1">
      <c r="A2609" s="153" t="s">
        <v>14692</v>
      </c>
      <c r="B2609" s="5">
        <v>2607</v>
      </c>
      <c r="C2609" s="44">
        <v>618</v>
      </c>
      <c r="D2609" s="44"/>
      <c r="E2609" s="172" t="s">
        <v>14713</v>
      </c>
      <c r="F2609" s="3" t="s">
        <v>14714</v>
      </c>
      <c r="G2609" s="3" t="s">
        <v>1175</v>
      </c>
      <c r="H2609" s="3" t="s">
        <v>14715</v>
      </c>
      <c r="I2609" s="3" t="s">
        <v>6646</v>
      </c>
      <c r="J2609" s="3" t="s">
        <v>14716</v>
      </c>
      <c r="K2609" s="6">
        <v>100</v>
      </c>
      <c r="L2609" s="3" t="s">
        <v>79</v>
      </c>
      <c r="M2609" s="6">
        <v>1</v>
      </c>
      <c r="N2609" s="3" t="s">
        <v>44</v>
      </c>
      <c r="O2609" s="3" t="s">
        <v>8582</v>
      </c>
      <c r="P2609" s="3" t="s">
        <v>8685</v>
      </c>
      <c r="Q2609" s="3" t="s">
        <v>8686</v>
      </c>
      <c r="R2609" s="160"/>
      <c r="S2609" s="79">
        <v>1.57</v>
      </c>
      <c r="T2609" s="81">
        <v>1.46</v>
      </c>
      <c r="U2609" s="82"/>
      <c r="V2609" s="79"/>
      <c r="W2609" s="79"/>
      <c r="X2609" s="79"/>
      <c r="Y2609" s="79"/>
      <c r="Z2609" s="79"/>
      <c r="AA2609" s="79"/>
      <c r="AB2609" s="79"/>
      <c r="AC2609" s="79"/>
      <c r="AD2609" s="79"/>
      <c r="AE2609" s="83"/>
      <c r="AF2609" s="84"/>
      <c r="AG2609" s="84"/>
      <c r="AH2609" s="84"/>
      <c r="AI2609" s="84"/>
      <c r="AJ2609" s="84"/>
      <c r="AK2609" s="84"/>
      <c r="AL2609" s="84"/>
      <c r="AM2609" s="84"/>
      <c r="AN2609" s="85">
        <v>3.74</v>
      </c>
      <c r="AO2609" s="84" t="s">
        <v>47</v>
      </c>
      <c r="AP2609" s="83" t="s">
        <v>48</v>
      </c>
      <c r="AQ2609" s="84" t="e">
        <f>AVERAGE(SMALL(AE2609:AI2609,1),SMALL(AE2609:AI2609,2))</f>
        <v>#NUM!</v>
      </c>
      <c r="AR2609" s="84" t="e">
        <f>IF(R2609 &lt;=( AVERAGE(SMALL(AE2609:AI2609,1),SMALL(AE2609:AI2609,2))), R2609, "")</f>
        <v>#NUM!</v>
      </c>
      <c r="AS2609" s="84" t="e">
        <f>AVERAGE(SMALL(AJ2609:AM2609,1),SMALL(AJ2609:AM2609,2))</f>
        <v>#NUM!</v>
      </c>
      <c r="AT2609" s="84" t="e">
        <f>#REF!*1.075</f>
        <v>#REF!</v>
      </c>
      <c r="AU2609" s="84">
        <f>T2609*1.075</f>
        <v>1.5694999999999999</v>
      </c>
      <c r="AV2609" s="79" t="e">
        <f>MIN(AN2609,AT2609,AU2609)</f>
        <v>#REF!</v>
      </c>
      <c r="AW2609" s="84" t="s">
        <v>71</v>
      </c>
      <c r="AX2609" s="84" t="s">
        <v>72</v>
      </c>
      <c r="AY2609" s="85">
        <v>1.5694999999999999</v>
      </c>
      <c r="AZ2609" s="87">
        <f>IF(AND(AY2609&gt;0,AY2609&lt;=10),AY2609*0.25,IF(AND(AY2609&gt;10,AY2609&lt;=50),AY2609*0.17,IF(AND(AY2609&gt;10,AY2609&lt;=100),AY2609*0.12,IF(AY2609&gt;100,AY2609*0.1))))</f>
        <v>0.39237499999999997</v>
      </c>
      <c r="BA2609" s="43">
        <f>AZ2609+AY2609</f>
        <v>1.9618749999999998</v>
      </c>
      <c r="BB2609" s="85">
        <f>BA2609+BA2609*0.08</f>
        <v>2.1188249999999997</v>
      </c>
      <c r="BC2609" s="20" t="s">
        <v>12295</v>
      </c>
      <c r="BD2609" s="84" t="s">
        <v>12298</v>
      </c>
    </row>
    <row r="2610" spans="1:116" s="88" customFormat="1" ht="30" customHeight="1">
      <c r="A2610" s="153" t="s">
        <v>14692</v>
      </c>
      <c r="B2610" s="5">
        <v>2608</v>
      </c>
      <c r="C2610" s="179">
        <v>673</v>
      </c>
      <c r="D2610" s="179"/>
      <c r="E2610" s="172" t="s">
        <v>8658</v>
      </c>
      <c r="F2610" s="3" t="s">
        <v>8653</v>
      </c>
      <c r="G2610" s="3" t="s">
        <v>4351</v>
      </c>
      <c r="H2610" s="3" t="s">
        <v>334</v>
      </c>
      <c r="I2610" s="3" t="s">
        <v>102</v>
      </c>
      <c r="J2610" s="3" t="s">
        <v>14696</v>
      </c>
      <c r="K2610" s="6"/>
      <c r="L2610" s="3"/>
      <c r="M2610" s="6">
        <v>10</v>
      </c>
      <c r="N2610" s="3" t="s">
        <v>44</v>
      </c>
      <c r="O2610" s="3" t="s">
        <v>8582</v>
      </c>
      <c r="P2610" s="3" t="s">
        <v>8659</v>
      </c>
      <c r="Q2610" s="3" t="s">
        <v>8660</v>
      </c>
      <c r="R2610" s="160"/>
      <c r="S2610" s="79">
        <v>2.15</v>
      </c>
      <c r="T2610" s="81">
        <v>2</v>
      </c>
      <c r="U2610" s="82"/>
      <c r="V2610" s="79"/>
      <c r="W2610" s="79"/>
      <c r="X2610" s="79"/>
      <c r="Y2610" s="79"/>
      <c r="Z2610" s="79"/>
      <c r="AA2610" s="79"/>
      <c r="AB2610" s="79"/>
      <c r="AC2610" s="79"/>
      <c r="AD2610" s="79"/>
      <c r="AE2610" s="83"/>
      <c r="AF2610" s="84">
        <v>0.94</v>
      </c>
      <c r="AG2610" s="84">
        <v>0.95752999999999999</v>
      </c>
      <c r="AH2610" s="84">
        <v>1.3566</v>
      </c>
      <c r="AI2610" s="84"/>
      <c r="AJ2610" s="84"/>
      <c r="AK2610" s="84"/>
      <c r="AL2610" s="84"/>
      <c r="AM2610" s="84"/>
      <c r="AN2610" s="85">
        <v>0.80600000000000005</v>
      </c>
      <c r="AO2610" s="84" t="s">
        <v>207</v>
      </c>
      <c r="AP2610" s="83" t="s">
        <v>208</v>
      </c>
      <c r="AQ2610" s="84">
        <f>AVERAGE(SMALL(AE2610:AI2610,1),SMALL(AE2610:AI2610,2))</f>
        <v>0.94876499999999997</v>
      </c>
      <c r="AR2610" s="84">
        <f>IF(R2610 &lt;=( AVERAGE(SMALL(AE2610:AI2610,1),SMALL(AE2610:AI2610,2))), R2610, "")</f>
        <v>0</v>
      </c>
      <c r="AS2610" s="84" t="e">
        <f>AVERAGE(SMALL(AJ2610:AM2610,1),SMALL(AJ2610:AM2610,2))</f>
        <v>#NUM!</v>
      </c>
      <c r="AT2610" s="84" t="e">
        <f>#REF!*1.075</f>
        <v>#REF!</v>
      </c>
      <c r="AU2610" s="84">
        <f>T2610*1.075</f>
        <v>2.15</v>
      </c>
      <c r="AV2610" s="79" t="e">
        <f>MIN(AN2610,AT2610,AU2610)</f>
        <v>#REF!</v>
      </c>
      <c r="AW2610" s="84" t="s">
        <v>209</v>
      </c>
      <c r="AX2610" s="84" t="s">
        <v>208</v>
      </c>
      <c r="AY2610" s="85">
        <v>0.94876499999999997</v>
      </c>
      <c r="AZ2610" s="87">
        <f>IF(AND(AY2610&gt;0,AY2610&lt;=10),AY2610*0.25,IF(AND(AY2610&gt;10,AY2610&lt;=50),AY2610*0.17,IF(AND(AY2610&gt;10,AY2610&lt;=100),AY2610*0.12,IF(AY2610&gt;100,AY2610*0.1))))</f>
        <v>0.23719124999999999</v>
      </c>
      <c r="BA2610" s="43">
        <f>AZ2610+AY2610</f>
        <v>1.18595625</v>
      </c>
      <c r="BB2610" s="85">
        <f>BA2610+BA2610*0.08</f>
        <v>1.2808327500000001</v>
      </c>
      <c r="BC2610" s="20" t="s">
        <v>12295</v>
      </c>
      <c r="BD2610" s="84" t="s">
        <v>12298</v>
      </c>
    </row>
    <row r="2611" spans="1:116" s="88" customFormat="1" ht="30" customHeight="1">
      <c r="A2611" s="153" t="s">
        <v>14692</v>
      </c>
      <c r="B2611" s="5">
        <v>2609</v>
      </c>
      <c r="C2611" s="179">
        <v>672</v>
      </c>
      <c r="D2611" s="179"/>
      <c r="E2611" s="172" t="s">
        <v>8652</v>
      </c>
      <c r="F2611" s="3" t="s">
        <v>8653</v>
      </c>
      <c r="G2611" s="3" t="s">
        <v>4351</v>
      </c>
      <c r="H2611" s="3" t="s">
        <v>8654</v>
      </c>
      <c r="I2611" s="3" t="s">
        <v>389</v>
      </c>
      <c r="J2611" s="3" t="s">
        <v>8655</v>
      </c>
      <c r="K2611" s="6"/>
      <c r="L2611" s="3"/>
      <c r="M2611" s="6">
        <v>3</v>
      </c>
      <c r="N2611" s="3" t="s">
        <v>44</v>
      </c>
      <c r="O2611" s="3" t="s">
        <v>8582</v>
      </c>
      <c r="P2611" s="3" t="s">
        <v>8656</v>
      </c>
      <c r="Q2611" s="3" t="s">
        <v>8657</v>
      </c>
      <c r="R2611" s="160"/>
      <c r="S2611" s="79">
        <v>1.61</v>
      </c>
      <c r="T2611" s="81">
        <v>1.5</v>
      </c>
      <c r="U2611" s="82">
        <v>2.72</v>
      </c>
      <c r="V2611" s="79"/>
      <c r="W2611" s="79"/>
      <c r="X2611" s="79"/>
      <c r="Y2611" s="79"/>
      <c r="Z2611" s="79"/>
      <c r="AA2611" s="79"/>
      <c r="AB2611" s="79"/>
      <c r="AC2611" s="79"/>
      <c r="AD2611" s="79"/>
      <c r="AE2611" s="83"/>
      <c r="AF2611" s="84">
        <v>0.93</v>
      </c>
      <c r="AG2611" s="84">
        <v>1.3028200000000001</v>
      </c>
      <c r="AH2611" s="84"/>
      <c r="AI2611" s="84"/>
      <c r="AJ2611" s="84"/>
      <c r="AK2611" s="84"/>
      <c r="AL2611" s="84"/>
      <c r="AM2611" s="84"/>
      <c r="AN2611" s="85">
        <v>1.02</v>
      </c>
      <c r="AO2611" s="84" t="s">
        <v>47</v>
      </c>
      <c r="AP2611" s="83" t="s">
        <v>48</v>
      </c>
      <c r="AQ2611" s="84">
        <f>AVERAGE(SMALL(AE2611:AI2611,1),SMALL(AE2611:AI2611,2))</f>
        <v>1.1164100000000001</v>
      </c>
      <c r="AR2611" s="84">
        <f>IF(R2611 &lt;=( AVERAGE(SMALL(AE2611:AI2611,1),SMALL(AE2611:AI2611,2))), R2611, "")</f>
        <v>0</v>
      </c>
      <c r="AS2611" s="84" t="e">
        <f>AVERAGE(SMALL(AJ2611:AM2611,1),SMALL(AJ2611:AM2611,2))</f>
        <v>#NUM!</v>
      </c>
      <c r="AT2611" s="84" t="e">
        <f>#REF!*1.075</f>
        <v>#REF!</v>
      </c>
      <c r="AU2611" s="84">
        <f>T2611*1.075</f>
        <v>1.6124999999999998</v>
      </c>
      <c r="AV2611" s="79" t="e">
        <f>MIN(AN2611,AT2611,AU2611)</f>
        <v>#REF!</v>
      </c>
      <c r="AW2611" s="84" t="s">
        <v>209</v>
      </c>
      <c r="AX2611" s="84" t="s">
        <v>208</v>
      </c>
      <c r="AY2611" s="85">
        <v>1.1164000000000001</v>
      </c>
      <c r="AZ2611" s="87">
        <f>IF(AND(AY2611&gt;0,AY2611&lt;=10),AY2611*0.25,IF(AND(AY2611&gt;10,AY2611&lt;=50),AY2611*0.17,IF(AND(AY2611&gt;10,AY2611&lt;=100),AY2611*0.12,IF(AY2611&gt;100,AY2611*0.1))))</f>
        <v>0.27910000000000001</v>
      </c>
      <c r="BA2611" s="43">
        <f>AZ2611+AY2611</f>
        <v>1.3955000000000002</v>
      </c>
      <c r="BB2611" s="85">
        <f>BA2611+BA2611*0.08</f>
        <v>1.5071400000000001</v>
      </c>
      <c r="BC2611" s="20" t="s">
        <v>12295</v>
      </c>
      <c r="BD2611" s="84" t="s">
        <v>12298</v>
      </c>
    </row>
    <row r="2612" spans="1:116" s="88" customFormat="1" ht="30" customHeight="1">
      <c r="A2612" s="153" t="s">
        <v>14692</v>
      </c>
      <c r="B2612" s="5">
        <v>2610</v>
      </c>
      <c r="C2612" s="179">
        <v>4044</v>
      </c>
      <c r="D2612" s="179"/>
      <c r="E2612" s="172" t="s">
        <v>8628</v>
      </c>
      <c r="F2612" s="3" t="s">
        <v>8629</v>
      </c>
      <c r="G2612" s="3" t="s">
        <v>221</v>
      </c>
      <c r="H2612" s="3" t="s">
        <v>126</v>
      </c>
      <c r="I2612" s="3" t="s">
        <v>42</v>
      </c>
      <c r="J2612" s="3" t="s">
        <v>8630</v>
      </c>
      <c r="K2612" s="6"/>
      <c r="L2612" s="3"/>
      <c r="M2612" s="6">
        <v>14</v>
      </c>
      <c r="N2612" s="3" t="s">
        <v>44</v>
      </c>
      <c r="O2612" s="3" t="s">
        <v>8582</v>
      </c>
      <c r="P2612" s="3" t="s">
        <v>8583</v>
      </c>
      <c r="Q2612" s="3" t="s">
        <v>8631</v>
      </c>
      <c r="R2612" s="160">
        <v>3.76</v>
      </c>
      <c r="S2612" s="79"/>
      <c r="T2612" s="81">
        <v>3.5</v>
      </c>
      <c r="U2612" s="82"/>
      <c r="V2612" s="79"/>
      <c r="W2612" s="79"/>
      <c r="X2612" s="79"/>
      <c r="Y2612" s="79"/>
      <c r="Z2612" s="79"/>
      <c r="AA2612" s="79"/>
      <c r="AB2612" s="79"/>
      <c r="AC2612" s="79"/>
      <c r="AD2612" s="79"/>
      <c r="AE2612" s="83"/>
      <c r="AF2612" s="84">
        <v>3.19</v>
      </c>
      <c r="AG2612" s="84"/>
      <c r="AH2612" s="84"/>
      <c r="AI2612" s="84"/>
      <c r="AJ2612" s="84"/>
      <c r="AK2612" s="84"/>
      <c r="AL2612" s="84"/>
      <c r="AM2612" s="84"/>
      <c r="AN2612" s="85">
        <v>3.15</v>
      </c>
      <c r="AO2612" s="84" t="s">
        <v>47</v>
      </c>
      <c r="AP2612" s="83" t="s">
        <v>48</v>
      </c>
      <c r="AQ2612" s="84" t="e">
        <f>AVERAGE(SMALL(AE2612:AI2612,1),SMALL(AE2612:AI2612,2))</f>
        <v>#NUM!</v>
      </c>
      <c r="AR2612" s="84" t="e">
        <f>IF(R2612 &lt;=( AVERAGE(SMALL(AE2612:AI2612,1),SMALL(AE2612:AI2612,2))), R2612, "")</f>
        <v>#NUM!</v>
      </c>
      <c r="AS2612" s="84" t="e">
        <f>AVERAGE(SMALL(AJ2612:AM2612,1),SMALL(AJ2612:AM2612,2))</f>
        <v>#NUM!</v>
      </c>
      <c r="AT2612" s="84" t="e">
        <f>#REF!*1.075</f>
        <v>#REF!</v>
      </c>
      <c r="AU2612" s="84">
        <f>T2612*1.075</f>
        <v>3.7624999999999997</v>
      </c>
      <c r="AV2612" s="79" t="e">
        <f>MIN(AN2612,AT2612,AU2612)</f>
        <v>#REF!</v>
      </c>
      <c r="AW2612" s="84" t="s">
        <v>71</v>
      </c>
      <c r="AX2612" s="84" t="s">
        <v>72</v>
      </c>
      <c r="AY2612" s="85">
        <v>3.7324999999999999</v>
      </c>
      <c r="AZ2612" s="87">
        <f>IF(AND(AY2612&gt;0,AY2612&lt;=10),AY2612*0.25,IF(AND(AY2612&gt;10,AY2612&lt;=50),AY2612*0.17,IF(AND(AY2612&gt;10,AY2612&lt;=100),AY2612*0.12,IF(AY2612&gt;100,AY2612*0.1))))</f>
        <v>0.93312499999999998</v>
      </c>
      <c r="BA2612" s="43">
        <f>AZ2612+AY2612</f>
        <v>4.6656250000000004</v>
      </c>
      <c r="BB2612" s="85">
        <f>BA2612+BA2612*0.08</f>
        <v>5.038875</v>
      </c>
      <c r="BC2612" s="20" t="s">
        <v>12295</v>
      </c>
      <c r="BD2612" s="84" t="s">
        <v>12298</v>
      </c>
    </row>
    <row r="2613" spans="1:116" s="88" customFormat="1" ht="30" customHeight="1">
      <c r="A2613" s="4" t="s">
        <v>8563</v>
      </c>
      <c r="B2613" s="5">
        <v>2611</v>
      </c>
      <c r="C2613" s="6">
        <v>4046</v>
      </c>
      <c r="D2613" s="6"/>
      <c r="E2613" s="43" t="s">
        <v>8672</v>
      </c>
      <c r="F2613" s="3" t="s">
        <v>1160</v>
      </c>
      <c r="G2613" s="3" t="s">
        <v>1161</v>
      </c>
      <c r="H2613" s="3" t="s">
        <v>1165</v>
      </c>
      <c r="I2613" s="3" t="s">
        <v>255</v>
      </c>
      <c r="J2613" s="3" t="s">
        <v>8673</v>
      </c>
      <c r="K2613" s="6">
        <v>100</v>
      </c>
      <c r="L2613" s="3" t="s">
        <v>79</v>
      </c>
      <c r="M2613" s="6">
        <v>1</v>
      </c>
      <c r="N2613" s="3" t="s">
        <v>44</v>
      </c>
      <c r="O2613" s="3" t="s">
        <v>8582</v>
      </c>
      <c r="P2613" s="3" t="s">
        <v>8674</v>
      </c>
      <c r="Q2613" s="3" t="s">
        <v>8675</v>
      </c>
      <c r="R2613" s="156">
        <v>0.7</v>
      </c>
      <c r="S2613" s="22"/>
      <c r="T2613" s="23">
        <v>0.9</v>
      </c>
      <c r="U2613" s="1">
        <v>0.9</v>
      </c>
      <c r="V2613" s="21"/>
      <c r="W2613" s="22">
        <v>0.7</v>
      </c>
      <c r="X2613" s="22"/>
      <c r="Y2613" s="22"/>
      <c r="Z2613" s="22"/>
      <c r="AA2613" s="22"/>
      <c r="AB2613" s="22"/>
      <c r="AC2613" s="22"/>
      <c r="AD2613" s="22"/>
      <c r="AE2613" s="24"/>
      <c r="AF2613" s="20"/>
      <c r="AG2613" s="20"/>
      <c r="AH2613" s="20"/>
      <c r="AI2613" s="20"/>
      <c r="AJ2613" s="20"/>
      <c r="AK2613" s="20"/>
      <c r="AL2613" s="20"/>
      <c r="AM2613" s="20"/>
      <c r="AN2613" s="25">
        <v>0.7</v>
      </c>
      <c r="AO2613" s="20" t="s">
        <v>47</v>
      </c>
      <c r="AP2613" s="24" t="s">
        <v>48</v>
      </c>
      <c r="AQ2613" s="20" t="e">
        <f>AVERAGE(SMALL(AE2613:AI2613,1),SMALL(AE2613:AI2613,2))</f>
        <v>#NUM!</v>
      </c>
      <c r="AR2613" s="20" t="e">
        <f>IF(R2613 &lt;=( AVERAGE(SMALL(AE2613:AI2613,1),SMALL(AE2613:AI2613,2))), R2613, "")</f>
        <v>#NUM!</v>
      </c>
      <c r="AS2613" s="20" t="e">
        <f>AVERAGE(SMALL(AJ2613:AM2613,1),SMALL(AJ2613:AM2613,2))</f>
        <v>#NUM!</v>
      </c>
      <c r="AT2613" s="20">
        <f>T2613*1.075</f>
        <v>0.96750000000000003</v>
      </c>
      <c r="AU2613" s="20">
        <f>U2613*1.075</f>
        <v>0.96750000000000003</v>
      </c>
      <c r="AV2613" s="22">
        <f>MIN(AN2613,AT2613,AU2613)</f>
        <v>0.7</v>
      </c>
      <c r="AW2613" s="26" t="s">
        <v>49</v>
      </c>
      <c r="AX2613" s="20" t="s">
        <v>48</v>
      </c>
      <c r="AY2613" s="25">
        <v>0.7</v>
      </c>
      <c r="AZ2613" s="27">
        <f>IF(AND(AY2613&gt;0,AY2613&lt;=10),AY2613*0.25,IF(AND(AY2613&gt;10,AY2613&lt;=50),AY2613*0.17,IF(AND(AY2613&gt;10,AY2613&lt;=100),AY2613*0.12,IF(AY2613&gt;100,AY2613*0.1))))</f>
        <v>0.17499999999999999</v>
      </c>
      <c r="BA2613" s="3">
        <f>AZ2613+AY2613</f>
        <v>0.875</v>
      </c>
      <c r="BB2613" s="25">
        <f>BA2613+BA2613*0.08</f>
        <v>0.94500000000000006</v>
      </c>
      <c r="BC2613" s="20" t="s">
        <v>12295</v>
      </c>
      <c r="BD2613" s="20"/>
      <c r="BE2613" s="20"/>
      <c r="BF2613" s="20"/>
      <c r="BG2613" s="20"/>
      <c r="BH2613" s="20"/>
      <c r="BI2613" s="20"/>
      <c r="BJ2613" s="20"/>
      <c r="BK2613" s="20"/>
      <c r="BL2613" s="20"/>
      <c r="BM2613" s="20"/>
      <c r="BN2613" s="20"/>
      <c r="BO2613" s="20"/>
      <c r="BP2613" s="20"/>
      <c r="BQ2613" s="20"/>
      <c r="BR2613" s="20"/>
      <c r="BS2613" s="20"/>
      <c r="BT2613" s="20"/>
      <c r="BU2613" s="20"/>
      <c r="BV2613" s="20"/>
      <c r="BW2613" s="20"/>
      <c r="BX2613" s="20"/>
      <c r="BY2613" s="20"/>
      <c r="BZ2613" s="20"/>
      <c r="CA2613" s="20"/>
      <c r="CB2613" s="20"/>
      <c r="CC2613" s="20"/>
      <c r="CD2613" s="20"/>
      <c r="CE2613" s="20"/>
      <c r="CF2613" s="20"/>
      <c r="CG2613" s="20"/>
      <c r="CH2613" s="20"/>
      <c r="CI2613" s="20"/>
      <c r="CJ2613" s="20"/>
      <c r="CK2613" s="20"/>
      <c r="CL2613" s="20"/>
      <c r="CM2613" s="20"/>
      <c r="CN2613" s="20"/>
      <c r="CO2613" s="20"/>
      <c r="CP2613" s="20"/>
      <c r="CQ2613" s="20"/>
      <c r="CR2613" s="20"/>
      <c r="CS2613" s="20"/>
      <c r="CT2613" s="20"/>
      <c r="CU2613" s="20"/>
      <c r="CV2613" s="20"/>
      <c r="CW2613" s="20"/>
      <c r="CX2613" s="20"/>
      <c r="CY2613" s="20"/>
      <c r="CZ2613" s="20"/>
      <c r="DA2613" s="20"/>
      <c r="DB2613" s="20"/>
      <c r="DC2613" s="20"/>
      <c r="DD2613" s="20"/>
      <c r="DE2613" s="20"/>
      <c r="DF2613" s="20"/>
      <c r="DG2613" s="20"/>
      <c r="DH2613" s="20"/>
      <c r="DI2613" s="20"/>
      <c r="DJ2613" s="20"/>
      <c r="DK2613" s="20"/>
      <c r="DL2613" s="20"/>
    </row>
    <row r="2614" spans="1:116" s="88" customFormat="1" ht="30" customHeight="1">
      <c r="A2614" s="4" t="s">
        <v>8563</v>
      </c>
      <c r="B2614" s="5">
        <v>2612</v>
      </c>
      <c r="C2614" s="6">
        <v>5178</v>
      </c>
      <c r="D2614" s="6"/>
      <c r="E2614" s="43" t="s">
        <v>8693</v>
      </c>
      <c r="F2614" s="3" t="s">
        <v>6054</v>
      </c>
      <c r="G2614" s="3" t="s">
        <v>1290</v>
      </c>
      <c r="H2614" s="3" t="s">
        <v>1291</v>
      </c>
      <c r="I2614" s="3" t="s">
        <v>842</v>
      </c>
      <c r="J2614" s="3" t="s">
        <v>8694</v>
      </c>
      <c r="K2614" s="6"/>
      <c r="L2614" s="3"/>
      <c r="M2614" s="6">
        <v>30</v>
      </c>
      <c r="N2614" s="3" t="s">
        <v>44</v>
      </c>
      <c r="O2614" s="3" t="s">
        <v>8582</v>
      </c>
      <c r="P2614" s="3" t="s">
        <v>8695</v>
      </c>
      <c r="Q2614" s="3" t="s">
        <v>8696</v>
      </c>
      <c r="R2614" s="156">
        <v>1.4</v>
      </c>
      <c r="S2614" s="22"/>
      <c r="T2614" s="23">
        <v>5</v>
      </c>
      <c r="U2614" s="1">
        <v>5</v>
      </c>
      <c r="V2614" s="21"/>
      <c r="W2614" s="22">
        <v>1.4</v>
      </c>
      <c r="X2614" s="22"/>
      <c r="Y2614" s="22"/>
      <c r="Z2614" s="22"/>
      <c r="AA2614" s="22"/>
      <c r="AB2614" s="22"/>
      <c r="AC2614" s="22"/>
      <c r="AD2614" s="22"/>
      <c r="AE2614" s="24"/>
      <c r="AF2614" s="20">
        <v>1.905</v>
      </c>
      <c r="AG2614" s="20"/>
      <c r="AH2614" s="20"/>
      <c r="AI2614" s="20"/>
      <c r="AJ2614" s="20"/>
      <c r="AK2614" s="20"/>
      <c r="AL2614" s="20"/>
      <c r="AM2614" s="20"/>
      <c r="AN2614" s="25">
        <v>1.4</v>
      </c>
      <c r="AO2614" s="20" t="s">
        <v>47</v>
      </c>
      <c r="AP2614" s="24" t="s">
        <v>48</v>
      </c>
      <c r="AQ2614" s="20" t="e">
        <f>AVERAGE(SMALL(AE2614:AI2614,1),SMALL(AE2614:AI2614,2))</f>
        <v>#NUM!</v>
      </c>
      <c r="AR2614" s="20" t="e">
        <f>IF(R2614 &lt;=( AVERAGE(SMALL(AE2614:AI2614,1),SMALL(AE2614:AI2614,2))), R2614, "")</f>
        <v>#NUM!</v>
      </c>
      <c r="AS2614" s="20" t="e">
        <f>AVERAGE(SMALL(AJ2614:AM2614,1),SMALL(AJ2614:AM2614,2))</f>
        <v>#NUM!</v>
      </c>
      <c r="AT2614" s="20">
        <f>T2614*1.075</f>
        <v>5.375</v>
      </c>
      <c r="AU2614" s="20">
        <f>U2614*1.075</f>
        <v>5.375</v>
      </c>
      <c r="AV2614" s="22">
        <f>MIN(AN2614,AT2614,AU2614)</f>
        <v>1.4</v>
      </c>
      <c r="AW2614" s="26" t="s">
        <v>49</v>
      </c>
      <c r="AX2614" s="20" t="s">
        <v>48</v>
      </c>
      <c r="AY2614" s="25">
        <v>1.4</v>
      </c>
      <c r="AZ2614" s="27">
        <f>IF(AND(AY2614&gt;0,AY2614&lt;=10),AY2614*0.25,IF(AND(AY2614&gt;10,AY2614&lt;=50),AY2614*0.17,IF(AND(AY2614&gt;10,AY2614&lt;=100),AY2614*0.12,IF(AY2614&gt;100,AY2614*0.1))))</f>
        <v>0.35</v>
      </c>
      <c r="BA2614" s="3">
        <f>AZ2614+AY2614</f>
        <v>1.75</v>
      </c>
      <c r="BB2614" s="25">
        <f>BA2614+BA2614*0.08</f>
        <v>1.8900000000000001</v>
      </c>
      <c r="BC2614" s="20" t="s">
        <v>12295</v>
      </c>
      <c r="BD2614" s="20"/>
      <c r="BE2614" s="20"/>
      <c r="BF2614" s="20"/>
      <c r="BG2614" s="20"/>
      <c r="BH2614" s="20"/>
      <c r="BI2614" s="20"/>
      <c r="BJ2614" s="20"/>
      <c r="BK2614" s="20"/>
      <c r="BL2614" s="20"/>
      <c r="BM2614" s="20"/>
      <c r="BN2614" s="20"/>
      <c r="BO2614" s="20"/>
      <c r="BP2614" s="28"/>
      <c r="BQ2614" s="28"/>
      <c r="BR2614" s="28"/>
      <c r="BS2614" s="28"/>
      <c r="BT2614" s="28"/>
      <c r="BU2614" s="28"/>
      <c r="BV2614" s="28"/>
      <c r="BW2614" s="28"/>
      <c r="BX2614" s="28"/>
      <c r="BY2614" s="28"/>
      <c r="BZ2614" s="28"/>
      <c r="CA2614" s="28"/>
      <c r="CB2614" s="28"/>
      <c r="CC2614" s="28"/>
      <c r="CD2614" s="28"/>
      <c r="CE2614" s="28"/>
      <c r="CF2614" s="28"/>
      <c r="CG2614" s="28"/>
      <c r="CH2614" s="28"/>
      <c r="CI2614" s="28"/>
      <c r="CJ2614" s="28"/>
      <c r="CK2614" s="28"/>
      <c r="CL2614" s="28"/>
      <c r="CM2614" s="28"/>
      <c r="CN2614" s="28"/>
      <c r="CO2614" s="28"/>
      <c r="CP2614" s="28"/>
      <c r="CQ2614" s="28"/>
      <c r="CR2614" s="28"/>
      <c r="CS2614" s="28"/>
      <c r="CT2614" s="28"/>
      <c r="CU2614" s="28"/>
      <c r="CV2614" s="28"/>
      <c r="CW2614" s="28"/>
      <c r="CX2614" s="28"/>
      <c r="CY2614" s="28"/>
      <c r="CZ2614" s="28"/>
      <c r="DA2614" s="28"/>
      <c r="DB2614" s="28"/>
      <c r="DC2614" s="28"/>
      <c r="DD2614" s="28"/>
      <c r="DE2614" s="28"/>
      <c r="DF2614" s="28"/>
      <c r="DG2614" s="28"/>
      <c r="DH2614" s="28"/>
      <c r="DI2614" s="28"/>
      <c r="DJ2614" s="28"/>
      <c r="DK2614" s="28"/>
      <c r="DL2614" s="28"/>
    </row>
    <row r="2615" spans="1:116" s="88" customFormat="1" ht="30" customHeight="1">
      <c r="A2615" s="153" t="s">
        <v>14692</v>
      </c>
      <c r="B2615" s="5">
        <v>2613</v>
      </c>
      <c r="C2615" s="44">
        <v>621</v>
      </c>
      <c r="D2615" s="44"/>
      <c r="E2615" s="172" t="s">
        <v>8670</v>
      </c>
      <c r="F2615" s="3" t="s">
        <v>4390</v>
      </c>
      <c r="G2615" s="3" t="s">
        <v>1715</v>
      </c>
      <c r="H2615" s="3" t="s">
        <v>163</v>
      </c>
      <c r="I2615" s="3" t="s">
        <v>568</v>
      </c>
      <c r="J2615" s="3" t="s">
        <v>4388</v>
      </c>
      <c r="K2615" s="6"/>
      <c r="L2615" s="3"/>
      <c r="M2615" s="6">
        <v>14</v>
      </c>
      <c r="N2615" s="3" t="s">
        <v>44</v>
      </c>
      <c r="O2615" s="3" t="s">
        <v>8582</v>
      </c>
      <c r="P2615" s="3" t="s">
        <v>8659</v>
      </c>
      <c r="Q2615" s="3" t="s">
        <v>8671</v>
      </c>
      <c r="R2615" s="160"/>
      <c r="S2615" s="79">
        <v>2.19</v>
      </c>
      <c r="T2615" s="81">
        <v>2.04</v>
      </c>
      <c r="U2615" s="82"/>
      <c r="V2615" s="79"/>
      <c r="W2615" s="79"/>
      <c r="X2615" s="79"/>
      <c r="Y2615" s="79"/>
      <c r="Z2615" s="79"/>
      <c r="AA2615" s="79"/>
      <c r="AB2615" s="79"/>
      <c r="AC2615" s="79"/>
      <c r="AD2615" s="79"/>
      <c r="AE2615" s="83"/>
      <c r="AF2615" s="84">
        <v>3.56</v>
      </c>
      <c r="AG2615" s="84"/>
      <c r="AH2615" s="84">
        <v>1.6</v>
      </c>
      <c r="AI2615" s="84"/>
      <c r="AJ2615" s="84"/>
      <c r="AK2615" s="84"/>
      <c r="AL2615" s="84"/>
      <c r="AM2615" s="84"/>
      <c r="AN2615" s="85">
        <v>2.23</v>
      </c>
      <c r="AO2615" s="84" t="s">
        <v>207</v>
      </c>
      <c r="AP2615" s="83" t="s">
        <v>208</v>
      </c>
      <c r="AQ2615" s="84">
        <f>AVERAGE(SMALL(AE2615:AI2615,1),SMALL(AE2615:AI2615,2))</f>
        <v>2.58</v>
      </c>
      <c r="AR2615" s="84">
        <f>IF(R2615 &lt;=( AVERAGE(SMALL(AE2615:AI2615,1),SMALL(AE2615:AI2615,2))), R2615, "")</f>
        <v>0</v>
      </c>
      <c r="AS2615" s="84" t="e">
        <f>AVERAGE(SMALL(AJ2615:AM2615,1),SMALL(AJ2615:AM2615,2))</f>
        <v>#NUM!</v>
      </c>
      <c r="AT2615" s="84" t="e">
        <f>#REF!*1.075</f>
        <v>#REF!</v>
      </c>
      <c r="AU2615" s="84">
        <f>T2615*1.075</f>
        <v>2.1930000000000001</v>
      </c>
      <c r="AV2615" s="79" t="e">
        <f>MIN(AN2615,AT2615,AU2615)</f>
        <v>#REF!</v>
      </c>
      <c r="AW2615" s="84" t="s">
        <v>71</v>
      </c>
      <c r="AX2615" s="84" t="s">
        <v>72</v>
      </c>
      <c r="AY2615" s="85">
        <v>2.1930000000000001</v>
      </c>
      <c r="AZ2615" s="87">
        <f>IF(AND(AY2615&gt;0,AY2615&lt;=10),AY2615*0.25,IF(AND(AY2615&gt;10,AY2615&lt;=50),AY2615*0.17,IF(AND(AY2615&gt;10,AY2615&lt;=100),AY2615*0.12,IF(AY2615&gt;100,AY2615*0.1))))</f>
        <v>0.54825000000000002</v>
      </c>
      <c r="BA2615" s="43">
        <f>AZ2615+AY2615</f>
        <v>2.74125</v>
      </c>
      <c r="BB2615" s="85">
        <f>BA2615+BA2615*0.08</f>
        <v>2.96055</v>
      </c>
      <c r="BC2615" s="20" t="s">
        <v>12295</v>
      </c>
      <c r="BD2615" s="84" t="s">
        <v>12298</v>
      </c>
    </row>
    <row r="2616" spans="1:116" s="88" customFormat="1" ht="30" customHeight="1">
      <c r="A2616" s="153" t="s">
        <v>14692</v>
      </c>
      <c r="B2616" s="5">
        <v>2614</v>
      </c>
      <c r="C2616" s="44">
        <v>1137</v>
      </c>
      <c r="D2616" s="44"/>
      <c r="E2616" s="172" t="s">
        <v>8668</v>
      </c>
      <c r="F2616" s="3" t="s">
        <v>521</v>
      </c>
      <c r="G2616" s="3" t="s">
        <v>522</v>
      </c>
      <c r="H2616" s="3" t="s">
        <v>56</v>
      </c>
      <c r="I2616" s="3" t="s">
        <v>156</v>
      </c>
      <c r="J2616" s="3" t="s">
        <v>14697</v>
      </c>
      <c r="K2616" s="6"/>
      <c r="L2616" s="3"/>
      <c r="M2616" s="6">
        <v>14</v>
      </c>
      <c r="N2616" s="3" t="s">
        <v>44</v>
      </c>
      <c r="O2616" s="3" t="s">
        <v>8582</v>
      </c>
      <c r="P2616" s="3" t="s">
        <v>8656</v>
      </c>
      <c r="Q2616" s="3" t="s">
        <v>8669</v>
      </c>
      <c r="R2616" s="160"/>
      <c r="S2616" s="79">
        <v>2.15</v>
      </c>
      <c r="T2616" s="81">
        <v>2</v>
      </c>
      <c r="U2616" s="82">
        <v>4.3899999999999997</v>
      </c>
      <c r="V2616" s="79"/>
      <c r="W2616" s="79"/>
      <c r="X2616" s="79"/>
      <c r="Y2616" s="79"/>
      <c r="Z2616" s="79"/>
      <c r="AA2616" s="79"/>
      <c r="AB2616" s="79"/>
      <c r="AC2616" s="79"/>
      <c r="AD2616" s="79"/>
      <c r="AE2616" s="83"/>
      <c r="AF2616" s="84">
        <v>1.18</v>
      </c>
      <c r="AG2616" s="84">
        <v>1.17201</v>
      </c>
      <c r="AH2616" s="84"/>
      <c r="AI2616" s="84"/>
      <c r="AJ2616" s="84"/>
      <c r="AK2616" s="84"/>
      <c r="AL2616" s="84"/>
      <c r="AM2616" s="84"/>
      <c r="AN2616" s="85">
        <v>1.1100000000000001</v>
      </c>
      <c r="AO2616" s="84" t="s">
        <v>47</v>
      </c>
      <c r="AP2616" s="83" t="s">
        <v>48</v>
      </c>
      <c r="AQ2616" s="84">
        <f>AVERAGE(SMALL(AE2616:AI2616,1),SMALL(AE2616:AI2616,2))</f>
        <v>1.176005</v>
      </c>
      <c r="AR2616" s="84">
        <f>IF(R2616 &lt;=( AVERAGE(SMALL(AE2616:AI2616,1),SMALL(AE2616:AI2616,2))), R2616, "")</f>
        <v>0</v>
      </c>
      <c r="AS2616" s="84" t="e">
        <f>AVERAGE(SMALL(AJ2616:AM2616,1),SMALL(AJ2616:AM2616,2))</f>
        <v>#NUM!</v>
      </c>
      <c r="AT2616" s="84" t="e">
        <f>#REF!*1.075</f>
        <v>#REF!</v>
      </c>
      <c r="AU2616" s="84">
        <f>T2616*1.075</f>
        <v>2.15</v>
      </c>
      <c r="AV2616" s="79" t="e">
        <f>MIN(AN2616,AT2616,AU2616)</f>
        <v>#REF!</v>
      </c>
      <c r="AW2616" s="84" t="s">
        <v>209</v>
      </c>
      <c r="AX2616" s="84" t="s">
        <v>208</v>
      </c>
      <c r="AY2616" s="85">
        <v>1.1759999999999999</v>
      </c>
      <c r="AZ2616" s="87">
        <f>IF(AND(AY2616&gt;0,AY2616&lt;=10),AY2616*0.25,IF(AND(AY2616&gt;10,AY2616&lt;=50),AY2616*0.17,IF(AND(AY2616&gt;10,AY2616&lt;=100),AY2616*0.12,IF(AY2616&gt;100,AY2616*0.1))))</f>
        <v>0.29399999999999998</v>
      </c>
      <c r="BA2616" s="43">
        <f>AZ2616+AY2616</f>
        <v>1.47</v>
      </c>
      <c r="BB2616" s="85">
        <f>BA2616+BA2616*0.08</f>
        <v>1.5875999999999999</v>
      </c>
      <c r="BC2616" s="20" t="s">
        <v>12295</v>
      </c>
      <c r="BD2616" s="84" t="s">
        <v>12298</v>
      </c>
    </row>
    <row r="2617" spans="1:116" s="88" customFormat="1" ht="30" customHeight="1">
      <c r="A2617" s="153" t="s">
        <v>14692</v>
      </c>
      <c r="B2617" s="5">
        <v>2615</v>
      </c>
      <c r="C2617" s="44">
        <v>1065</v>
      </c>
      <c r="D2617" s="44"/>
      <c r="E2617" s="172" t="s">
        <v>8581</v>
      </c>
      <c r="F2617" s="3" t="s">
        <v>1636</v>
      </c>
      <c r="G2617" s="3" t="s">
        <v>1637</v>
      </c>
      <c r="H2617" s="3" t="s">
        <v>201</v>
      </c>
      <c r="I2617" s="3" t="s">
        <v>380</v>
      </c>
      <c r="J2617" s="3" t="s">
        <v>14693</v>
      </c>
      <c r="K2617" s="6"/>
      <c r="L2617" s="3"/>
      <c r="M2617" s="6">
        <v>3</v>
      </c>
      <c r="N2617" s="3" t="s">
        <v>44</v>
      </c>
      <c r="O2617" s="3" t="s">
        <v>8582</v>
      </c>
      <c r="P2617" s="3" t="s">
        <v>8583</v>
      </c>
      <c r="Q2617" s="3" t="s">
        <v>8584</v>
      </c>
      <c r="R2617" s="160"/>
      <c r="S2617" s="79">
        <v>3.76</v>
      </c>
      <c r="T2617" s="81">
        <v>3.5</v>
      </c>
      <c r="U2617" s="82">
        <v>5.67</v>
      </c>
      <c r="V2617" s="79"/>
      <c r="W2617" s="79"/>
      <c r="X2617" s="79"/>
      <c r="Y2617" s="79"/>
      <c r="Z2617" s="79"/>
      <c r="AA2617" s="79"/>
      <c r="AB2617" s="79"/>
      <c r="AC2617" s="79"/>
      <c r="AD2617" s="79"/>
      <c r="AE2617" s="83"/>
      <c r="AF2617" s="84">
        <v>3.93</v>
      </c>
      <c r="AG2617" s="84"/>
      <c r="AH2617" s="84"/>
      <c r="AI2617" s="84"/>
      <c r="AJ2617" s="84"/>
      <c r="AK2617" s="84"/>
      <c r="AL2617" s="84"/>
      <c r="AM2617" s="84"/>
      <c r="AN2617" s="85">
        <v>3.66</v>
      </c>
      <c r="AO2617" s="84" t="s">
        <v>47</v>
      </c>
      <c r="AP2617" s="83" t="s">
        <v>48</v>
      </c>
      <c r="AQ2617" s="84" t="e">
        <f>AVERAGE(SMALL(AE2617:AI2617,1),SMALL(AE2617:AI2617,2))</f>
        <v>#NUM!</v>
      </c>
      <c r="AR2617" s="84" t="e">
        <f>IF(R2617 &lt;=( AVERAGE(SMALL(AE2617:AI2617,1),SMALL(AE2617:AI2617,2))), R2617, "")</f>
        <v>#NUM!</v>
      </c>
      <c r="AS2617" s="84" t="e">
        <f>AVERAGE(SMALL(AJ2617:AM2617,1),SMALL(AJ2617:AM2617,2))</f>
        <v>#NUM!</v>
      </c>
      <c r="AT2617" s="84" t="e">
        <f>#REF!*1.075</f>
        <v>#REF!</v>
      </c>
      <c r="AU2617" s="84">
        <f>T2617*1.075</f>
        <v>3.7624999999999997</v>
      </c>
      <c r="AV2617" s="79" t="e">
        <f>MIN(AN2617,AT2617,AU2617)</f>
        <v>#REF!</v>
      </c>
      <c r="AW2617" s="84" t="s">
        <v>71</v>
      </c>
      <c r="AX2617" s="84" t="s">
        <v>72</v>
      </c>
      <c r="AY2617" s="85">
        <v>3.7625000000000002</v>
      </c>
      <c r="AZ2617" s="87">
        <f>IF(AND(AY2617&gt;0,AY2617&lt;=10),AY2617*0.25,IF(AND(AY2617&gt;10,AY2617&lt;=50),AY2617*0.17,IF(AND(AY2617&gt;10,AY2617&lt;=100),AY2617*0.12,IF(AY2617&gt;100,AY2617*0.1))))</f>
        <v>0.94062500000000004</v>
      </c>
      <c r="BA2617" s="43">
        <f>AZ2617+AY2617</f>
        <v>4.703125</v>
      </c>
      <c r="BB2617" s="85">
        <f>BA2617+BA2617*0.08</f>
        <v>5.0793749999999998</v>
      </c>
      <c r="BC2617" s="20" t="s">
        <v>12295</v>
      </c>
      <c r="BD2617" s="84" t="s">
        <v>12298</v>
      </c>
    </row>
    <row r="2618" spans="1:116" s="88" customFormat="1" ht="30" customHeight="1">
      <c r="A2618" s="4" t="s">
        <v>8563</v>
      </c>
      <c r="B2618" s="5">
        <v>2616</v>
      </c>
      <c r="C2618" s="6">
        <v>1029</v>
      </c>
      <c r="D2618" s="6"/>
      <c r="E2618" s="43" t="s">
        <v>8596</v>
      </c>
      <c r="F2618" s="116" t="s">
        <v>8597</v>
      </c>
      <c r="G2618" s="3" t="s">
        <v>788</v>
      </c>
      <c r="H2618" s="4" t="s">
        <v>201</v>
      </c>
      <c r="I2618" s="3" t="s">
        <v>380</v>
      </c>
      <c r="J2618" s="3" t="s">
        <v>6655</v>
      </c>
      <c r="K2618" s="5"/>
      <c r="L2618" s="3"/>
      <c r="M2618" s="6">
        <v>10</v>
      </c>
      <c r="N2618" s="3" t="s">
        <v>44</v>
      </c>
      <c r="O2618" s="3" t="s">
        <v>8582</v>
      </c>
      <c r="P2618" s="3" t="s">
        <v>8583</v>
      </c>
      <c r="Q2618" s="3" t="s">
        <v>8598</v>
      </c>
      <c r="R2618" s="156">
        <v>3.64</v>
      </c>
      <c r="S2618" s="22"/>
      <c r="T2618" s="23">
        <v>5.8</v>
      </c>
      <c r="U2618" s="1">
        <v>5.8</v>
      </c>
      <c r="V2618" s="21"/>
      <c r="W2618" s="22">
        <v>4.8</v>
      </c>
      <c r="X2618" s="22">
        <v>2.48</v>
      </c>
      <c r="Y2618" s="22"/>
      <c r="Z2618" s="22"/>
      <c r="AA2618" s="22"/>
      <c r="AB2618" s="22"/>
      <c r="AC2618" s="22"/>
      <c r="AD2618" s="22"/>
      <c r="AE2618" s="24"/>
      <c r="AF2618" s="20"/>
      <c r="AG2618" s="20">
        <v>3.5573999999999999</v>
      </c>
      <c r="AH2618" s="20"/>
      <c r="AI2618" s="20"/>
      <c r="AJ2618" s="20"/>
      <c r="AK2618" s="20"/>
      <c r="AL2618" s="20"/>
      <c r="AM2618" s="20"/>
      <c r="AN2618" s="25">
        <v>3.64</v>
      </c>
      <c r="AO2618" s="20" t="s">
        <v>47</v>
      </c>
      <c r="AP2618" s="24" t="s">
        <v>48</v>
      </c>
      <c r="AQ2618" s="20" t="e">
        <f>AVERAGE(SMALL(AE2618:AI2618,1),SMALL(AE2618:AI2618,2))</f>
        <v>#NUM!</v>
      </c>
      <c r="AR2618" s="20" t="e">
        <f>IF(R2618 &lt;=( AVERAGE(SMALL(AE2618:AI2618,1),SMALL(AE2618:AI2618,2))), R2618, "")</f>
        <v>#NUM!</v>
      </c>
      <c r="AS2618" s="20" t="e">
        <f>AVERAGE(SMALL(AJ2618:AM2618,1),SMALL(AJ2618:AM2618,2))</f>
        <v>#NUM!</v>
      </c>
      <c r="AT2618" s="20">
        <f>T2618*1.075</f>
        <v>6.2349999999999994</v>
      </c>
      <c r="AU2618" s="20">
        <f>U2618*1.075</f>
        <v>6.2349999999999994</v>
      </c>
      <c r="AV2618" s="22">
        <f>MIN(AN2618,AT2618,AU2618)</f>
        <v>3.64</v>
      </c>
      <c r="AW2618" s="26" t="s">
        <v>49</v>
      </c>
      <c r="AX2618" s="26" t="s">
        <v>48</v>
      </c>
      <c r="AY2618" s="25">
        <v>3.64</v>
      </c>
      <c r="AZ2618" s="27">
        <f>IF(AND(AY2618&gt;0,AY2618&lt;=10),AY2618*0.25,IF(AND(AY2618&gt;10,AY2618&lt;=50),AY2618*0.17,IF(AND(AY2618&gt;10,AY2618&lt;=100),AY2618*0.12,IF(AY2618&gt;100,AY2618*0.1))))</f>
        <v>0.91</v>
      </c>
      <c r="BA2618" s="3">
        <f>AZ2618+AY2618</f>
        <v>4.55</v>
      </c>
      <c r="BB2618" s="25">
        <f>BA2618+BA2618*0.08</f>
        <v>4.9139999999999997</v>
      </c>
      <c r="BC2618" s="20" t="s">
        <v>12295</v>
      </c>
      <c r="BD2618" s="20"/>
      <c r="BE2618" s="20"/>
      <c r="BF2618" s="20"/>
      <c r="BG2618" s="20"/>
      <c r="BH2618" s="20"/>
      <c r="BI2618" s="20"/>
      <c r="BJ2618" s="20"/>
      <c r="BK2618" s="20"/>
      <c r="BL2618" s="20"/>
      <c r="BM2618" s="20"/>
      <c r="BN2618" s="20"/>
      <c r="BO2618" s="20"/>
      <c r="BP2618" s="28"/>
      <c r="BQ2618" s="28"/>
      <c r="BR2618" s="28"/>
      <c r="BS2618" s="28"/>
      <c r="BT2618" s="28"/>
      <c r="BU2618" s="28"/>
      <c r="BV2618" s="28"/>
      <c r="BW2618" s="28"/>
      <c r="BX2618" s="28"/>
      <c r="BY2618" s="28"/>
      <c r="BZ2618" s="28"/>
      <c r="CA2618" s="28"/>
      <c r="CB2618" s="28"/>
      <c r="CC2618" s="28"/>
      <c r="CD2618" s="28"/>
      <c r="CE2618" s="28"/>
      <c r="CF2618" s="28"/>
      <c r="CG2618" s="28"/>
      <c r="CH2618" s="28"/>
      <c r="CI2618" s="28"/>
      <c r="CJ2618" s="28"/>
      <c r="CK2618" s="28"/>
      <c r="CL2618" s="28"/>
      <c r="CM2618" s="28"/>
      <c r="CN2618" s="28"/>
      <c r="CO2618" s="28"/>
      <c r="CP2618" s="28"/>
      <c r="CQ2618" s="28"/>
      <c r="CR2618" s="28"/>
      <c r="CS2618" s="28"/>
      <c r="CT2618" s="28"/>
      <c r="CU2618" s="28"/>
      <c r="CV2618" s="28"/>
      <c r="CW2618" s="28"/>
      <c r="CX2618" s="28"/>
      <c r="CY2618" s="28"/>
      <c r="CZ2618" s="28"/>
      <c r="DA2618" s="28"/>
      <c r="DB2618" s="28"/>
      <c r="DC2618" s="28"/>
      <c r="DD2618" s="28"/>
      <c r="DE2618" s="28"/>
      <c r="DF2618" s="28"/>
      <c r="DG2618" s="28"/>
      <c r="DH2618" s="28"/>
      <c r="DI2618" s="28"/>
      <c r="DJ2618" s="28"/>
      <c r="DK2618" s="28"/>
      <c r="DL2618" s="28"/>
    </row>
    <row r="2619" spans="1:116" s="88" customFormat="1" ht="30" customHeight="1">
      <c r="A2619" s="4" t="s">
        <v>8563</v>
      </c>
      <c r="B2619" s="5">
        <v>2617</v>
      </c>
      <c r="C2619" s="6">
        <v>1027</v>
      </c>
      <c r="D2619" s="6"/>
      <c r="E2619" s="43" t="s">
        <v>8596</v>
      </c>
      <c r="F2619" s="116" t="s">
        <v>8690</v>
      </c>
      <c r="G2619" s="3" t="s">
        <v>788</v>
      </c>
      <c r="H2619" s="4" t="s">
        <v>446</v>
      </c>
      <c r="I2619" s="3" t="s">
        <v>1437</v>
      </c>
      <c r="J2619" s="3" t="s">
        <v>8691</v>
      </c>
      <c r="K2619" s="5">
        <v>6</v>
      </c>
      <c r="L2619" s="3" t="s">
        <v>79</v>
      </c>
      <c r="M2619" s="6">
        <v>1</v>
      </c>
      <c r="N2619" s="3" t="s">
        <v>44</v>
      </c>
      <c r="O2619" s="3" t="s">
        <v>8582</v>
      </c>
      <c r="P2619" s="3" t="s">
        <v>8583</v>
      </c>
      <c r="Q2619" s="3" t="s">
        <v>8692</v>
      </c>
      <c r="R2619" s="156">
        <v>1.26</v>
      </c>
      <c r="S2619" s="22"/>
      <c r="T2619" s="23"/>
      <c r="U2619" s="1">
        <v>2.25</v>
      </c>
      <c r="V2619" s="21"/>
      <c r="W2619" s="22">
        <v>1.26</v>
      </c>
      <c r="X2619" s="22"/>
      <c r="Y2619" s="22"/>
      <c r="Z2619" s="22"/>
      <c r="AA2619" s="22"/>
      <c r="AB2619" s="22"/>
      <c r="AC2619" s="22"/>
      <c r="AD2619" s="22"/>
      <c r="AE2619" s="24"/>
      <c r="AF2619" s="20"/>
      <c r="AG2619" s="20"/>
      <c r="AH2619" s="20"/>
      <c r="AI2619" s="20"/>
      <c r="AJ2619" s="20"/>
      <c r="AK2619" s="20"/>
      <c r="AL2619" s="20"/>
      <c r="AM2619" s="20"/>
      <c r="AN2619" s="25">
        <v>1.26</v>
      </c>
      <c r="AO2619" s="20" t="s">
        <v>47</v>
      </c>
      <c r="AP2619" s="24" t="s">
        <v>48</v>
      </c>
      <c r="AQ2619" s="20" t="e">
        <f>AVERAGE(SMALL(AE2619:AI2619,1),SMALL(AE2619:AI2619,2))</f>
        <v>#NUM!</v>
      </c>
      <c r="AR2619" s="20" t="e">
        <f>IF(R2619 &lt;=( AVERAGE(SMALL(AE2619:AI2619,1),SMALL(AE2619:AI2619,2))), R2619, "")</f>
        <v>#NUM!</v>
      </c>
      <c r="AS2619" s="20" t="e">
        <f>AVERAGE(SMALL(AJ2619:AM2619,1),SMALL(AJ2619:AM2619,2))</f>
        <v>#NUM!</v>
      </c>
      <c r="AT2619" s="20">
        <f>T2619*1.075</f>
        <v>0</v>
      </c>
      <c r="AU2619" s="20">
        <f>U2619*1.075</f>
        <v>2.4187499999999997</v>
      </c>
      <c r="AV2619" s="22">
        <f>MIN(AN2619,AT2619,AU2619)</f>
        <v>0</v>
      </c>
      <c r="AW2619" s="26" t="s">
        <v>49</v>
      </c>
      <c r="AX2619" s="20" t="s">
        <v>48</v>
      </c>
      <c r="AY2619" s="25">
        <v>1.26</v>
      </c>
      <c r="AZ2619" s="27">
        <f>IF(AND(AY2619&gt;0,AY2619&lt;=10),AY2619*0.25,IF(AND(AY2619&gt;10,AY2619&lt;=50),AY2619*0.17,IF(AND(AY2619&gt;10,AY2619&lt;=100),AY2619*0.12,IF(AY2619&gt;100,AY2619*0.1))))</f>
        <v>0.315</v>
      </c>
      <c r="BA2619" s="3">
        <f>AZ2619+AY2619</f>
        <v>1.575</v>
      </c>
      <c r="BB2619" s="25">
        <f>BA2619+BA2619*0.08</f>
        <v>1.7010000000000001</v>
      </c>
      <c r="BC2619" s="20" t="s">
        <v>12295</v>
      </c>
      <c r="BD2619" s="20"/>
      <c r="BE2619" s="20"/>
      <c r="BF2619" s="20"/>
      <c r="BG2619" s="20"/>
      <c r="BH2619" s="20"/>
      <c r="BI2619" s="20"/>
      <c r="BJ2619" s="20"/>
      <c r="BK2619" s="20"/>
      <c r="BL2619" s="20"/>
      <c r="BM2619" s="20"/>
      <c r="BN2619" s="20"/>
      <c r="BO2619" s="20"/>
      <c r="BP2619" s="28"/>
      <c r="BQ2619" s="28"/>
      <c r="BR2619" s="28"/>
      <c r="BS2619" s="28"/>
      <c r="BT2619" s="28"/>
      <c r="BU2619" s="28"/>
      <c r="BV2619" s="28"/>
      <c r="BW2619" s="28"/>
      <c r="BX2619" s="28"/>
      <c r="BY2619" s="28"/>
      <c r="BZ2619" s="28"/>
      <c r="CA2619" s="28"/>
      <c r="CB2619" s="28"/>
      <c r="CC2619" s="28"/>
      <c r="CD2619" s="28"/>
      <c r="CE2619" s="28"/>
      <c r="CF2619" s="28"/>
      <c r="CG2619" s="28"/>
      <c r="CH2619" s="28"/>
      <c r="CI2619" s="28"/>
      <c r="CJ2619" s="28"/>
      <c r="CK2619" s="28"/>
      <c r="CL2619" s="28"/>
      <c r="CM2619" s="28"/>
      <c r="CN2619" s="28"/>
      <c r="CO2619" s="28"/>
      <c r="CP2619" s="28"/>
      <c r="CQ2619" s="28"/>
      <c r="CR2619" s="28"/>
      <c r="CS2619" s="28"/>
      <c r="CT2619" s="28"/>
      <c r="CU2619" s="28"/>
      <c r="CV2619" s="28"/>
      <c r="CW2619" s="28"/>
      <c r="CX2619" s="28"/>
      <c r="CY2619" s="28"/>
      <c r="CZ2619" s="28"/>
      <c r="DA2619" s="28"/>
      <c r="DB2619" s="28"/>
      <c r="DC2619" s="28"/>
      <c r="DD2619" s="28"/>
      <c r="DE2619" s="28"/>
      <c r="DF2619" s="28"/>
      <c r="DG2619" s="28"/>
      <c r="DH2619" s="28"/>
      <c r="DI2619" s="28"/>
      <c r="DJ2619" s="28"/>
      <c r="DK2619" s="28"/>
      <c r="DL2619" s="28"/>
    </row>
    <row r="2620" spans="1:116" s="88" customFormat="1" ht="30" customHeight="1">
      <c r="A2620" s="4" t="s">
        <v>8563</v>
      </c>
      <c r="B2620" s="5">
        <v>2618</v>
      </c>
      <c r="C2620" s="6">
        <v>5739</v>
      </c>
      <c r="D2620" s="6"/>
      <c r="E2620" s="43" t="s">
        <v>8605</v>
      </c>
      <c r="F2620" s="3" t="s">
        <v>8606</v>
      </c>
      <c r="G2620" s="3" t="s">
        <v>3285</v>
      </c>
      <c r="H2620" s="3" t="s">
        <v>8601</v>
      </c>
      <c r="I2620" s="3" t="s">
        <v>3275</v>
      </c>
      <c r="J2620" s="3" t="s">
        <v>8602</v>
      </c>
      <c r="K2620" s="6"/>
      <c r="L2620" s="3"/>
      <c r="M2620" s="6">
        <v>20</v>
      </c>
      <c r="N2620" s="3" t="s">
        <v>44</v>
      </c>
      <c r="O2620" s="3" t="s">
        <v>8582</v>
      </c>
      <c r="P2620" s="3" t="s">
        <v>8603</v>
      </c>
      <c r="Q2620" s="3" t="s">
        <v>8607</v>
      </c>
      <c r="R2620" s="156">
        <v>1.1000000000000001</v>
      </c>
      <c r="S2620" s="22"/>
      <c r="T2620" s="23">
        <v>1.35</v>
      </c>
      <c r="U2620" s="1">
        <v>1.35</v>
      </c>
      <c r="V2620" s="21"/>
      <c r="W2620" s="22">
        <v>1.1000000000000001</v>
      </c>
      <c r="X2620" s="22"/>
      <c r="Y2620" s="22"/>
      <c r="Z2620" s="22"/>
      <c r="AA2620" s="22"/>
      <c r="AB2620" s="22"/>
      <c r="AC2620" s="22"/>
      <c r="AD2620" s="22"/>
      <c r="AE2620" s="24"/>
      <c r="AF2620" s="20"/>
      <c r="AG2620" s="20"/>
      <c r="AH2620" s="20"/>
      <c r="AI2620" s="20"/>
      <c r="AJ2620" s="20"/>
      <c r="AK2620" s="20"/>
      <c r="AL2620" s="20"/>
      <c r="AM2620" s="20"/>
      <c r="AN2620" s="25">
        <v>1.1000000000000001</v>
      </c>
      <c r="AO2620" s="20" t="s">
        <v>47</v>
      </c>
      <c r="AP2620" s="24" t="s">
        <v>48</v>
      </c>
      <c r="AQ2620" s="20" t="e">
        <f>AVERAGE(SMALL(AE2620:AI2620,1),SMALL(AE2620:AI2620,2))</f>
        <v>#NUM!</v>
      </c>
      <c r="AR2620" s="20" t="e">
        <f>IF(R2620 &lt;=( AVERAGE(SMALL(AE2620:AI2620,1),SMALL(AE2620:AI2620,2))), R2620, "")</f>
        <v>#NUM!</v>
      </c>
      <c r="AS2620" s="20" t="e">
        <f>AVERAGE(SMALL(AJ2620:AM2620,1),SMALL(AJ2620:AM2620,2))</f>
        <v>#NUM!</v>
      </c>
      <c r="AT2620" s="20">
        <f>T2620*1.075</f>
        <v>1.4512499999999999</v>
      </c>
      <c r="AU2620" s="20">
        <f>U2620*1.075</f>
        <v>1.4512499999999999</v>
      </c>
      <c r="AV2620" s="22">
        <f>MIN(AN2620,AT2620,AU2620)</f>
        <v>1.1000000000000001</v>
      </c>
      <c r="AW2620" s="26" t="s">
        <v>49</v>
      </c>
      <c r="AX2620" s="26" t="s">
        <v>48</v>
      </c>
      <c r="AY2620" s="25">
        <v>1.1000000000000001</v>
      </c>
      <c r="AZ2620" s="27">
        <f>IF(AND(AY2620&gt;0,AY2620&lt;=10),AY2620*0.25,IF(AND(AY2620&gt;10,AY2620&lt;=50),AY2620*0.17,IF(AND(AY2620&gt;10,AY2620&lt;=100),AY2620*0.12,IF(AY2620&gt;100,AY2620*0.1))))</f>
        <v>0.27500000000000002</v>
      </c>
      <c r="BA2620" s="3">
        <f>AZ2620+AY2620</f>
        <v>1.375</v>
      </c>
      <c r="BB2620" s="25">
        <f>BA2620+BA2620*0.08</f>
        <v>1.4850000000000001</v>
      </c>
      <c r="BC2620" s="20" t="s">
        <v>12295</v>
      </c>
      <c r="BD2620" s="20"/>
      <c r="BE2620" s="20"/>
      <c r="BF2620" s="20"/>
      <c r="BG2620" s="20"/>
      <c r="BH2620" s="20"/>
      <c r="BI2620" s="20"/>
      <c r="BJ2620" s="20"/>
      <c r="BK2620" s="20"/>
      <c r="BL2620" s="20"/>
      <c r="BM2620" s="20"/>
      <c r="BN2620" s="20"/>
      <c r="BO2620" s="20"/>
      <c r="BP2620" s="28"/>
      <c r="BQ2620" s="28"/>
      <c r="BR2620" s="28"/>
      <c r="BS2620" s="28"/>
      <c r="BT2620" s="28"/>
      <c r="BU2620" s="28"/>
      <c r="BV2620" s="28"/>
      <c r="BW2620" s="28"/>
      <c r="BX2620" s="28"/>
      <c r="BY2620" s="28"/>
      <c r="BZ2620" s="28"/>
      <c r="CA2620" s="28"/>
      <c r="CB2620" s="28"/>
      <c r="CC2620" s="28"/>
      <c r="CD2620" s="28"/>
      <c r="CE2620" s="28"/>
      <c r="CF2620" s="28"/>
      <c r="CG2620" s="28"/>
      <c r="CH2620" s="28"/>
      <c r="CI2620" s="28"/>
      <c r="CJ2620" s="28"/>
      <c r="CK2620" s="28"/>
      <c r="CL2620" s="28"/>
      <c r="CM2620" s="28"/>
      <c r="CN2620" s="28"/>
      <c r="CO2620" s="28"/>
      <c r="CP2620" s="28"/>
      <c r="CQ2620" s="28"/>
      <c r="CR2620" s="28"/>
      <c r="CS2620" s="28"/>
      <c r="CT2620" s="28"/>
      <c r="CU2620" s="28"/>
      <c r="CV2620" s="28"/>
      <c r="CW2620" s="28"/>
      <c r="CX2620" s="28"/>
      <c r="CY2620" s="28"/>
      <c r="CZ2620" s="28"/>
      <c r="DA2620" s="28"/>
      <c r="DB2620" s="28"/>
      <c r="DC2620" s="28"/>
      <c r="DD2620" s="28"/>
      <c r="DE2620" s="28"/>
      <c r="DF2620" s="28"/>
      <c r="DG2620" s="28"/>
      <c r="DH2620" s="28"/>
      <c r="DI2620" s="28"/>
      <c r="DJ2620" s="28"/>
      <c r="DK2620" s="28"/>
      <c r="DL2620" s="28"/>
    </row>
    <row r="2621" spans="1:116" s="88" customFormat="1" ht="30" customHeight="1">
      <c r="A2621" s="153" t="s">
        <v>14692</v>
      </c>
      <c r="B2621" s="5">
        <v>2619</v>
      </c>
      <c r="C2621" s="44">
        <v>5741</v>
      </c>
      <c r="D2621" s="44"/>
      <c r="E2621" s="172" t="s">
        <v>8599</v>
      </c>
      <c r="F2621" s="3" t="s">
        <v>8600</v>
      </c>
      <c r="G2621" s="3" t="s">
        <v>3285</v>
      </c>
      <c r="H2621" s="3" t="s">
        <v>8601</v>
      </c>
      <c r="I2621" s="3" t="s">
        <v>3275</v>
      </c>
      <c r="J2621" s="3" t="s">
        <v>8602</v>
      </c>
      <c r="K2621" s="6"/>
      <c r="L2621" s="3"/>
      <c r="M2621" s="6">
        <v>20</v>
      </c>
      <c r="N2621" s="3" t="s">
        <v>44</v>
      </c>
      <c r="O2621" s="3" t="s">
        <v>8582</v>
      </c>
      <c r="P2621" s="3" t="s">
        <v>8603</v>
      </c>
      <c r="Q2621" s="3" t="s">
        <v>8604</v>
      </c>
      <c r="R2621" s="160"/>
      <c r="S2621" s="79">
        <v>1.45</v>
      </c>
      <c r="T2621" s="81">
        <v>1.35</v>
      </c>
      <c r="U2621" s="82"/>
      <c r="V2621" s="79"/>
      <c r="W2621" s="79"/>
      <c r="X2621" s="79"/>
      <c r="Y2621" s="79"/>
      <c r="Z2621" s="79"/>
      <c r="AA2621" s="79"/>
      <c r="AB2621" s="79"/>
      <c r="AC2621" s="79"/>
      <c r="AD2621" s="79"/>
      <c r="AE2621" s="83"/>
      <c r="AF2621" s="84"/>
      <c r="AG2621" s="84"/>
      <c r="AH2621" s="84"/>
      <c r="AI2621" s="84"/>
      <c r="AJ2621" s="84"/>
      <c r="AK2621" s="84"/>
      <c r="AL2621" s="84"/>
      <c r="AM2621" s="84"/>
      <c r="AN2621" s="85">
        <v>1.1000000000000001</v>
      </c>
      <c r="AO2621" s="84" t="s">
        <v>47</v>
      </c>
      <c r="AP2621" s="83" t="s">
        <v>48</v>
      </c>
      <c r="AQ2621" s="84" t="e">
        <f>AVERAGE(SMALL(AE2621:AI2621,1),SMALL(AE2621:AI2621,2))</f>
        <v>#NUM!</v>
      </c>
      <c r="AR2621" s="84" t="e">
        <f>IF(R2621 &lt;=( AVERAGE(SMALL(AE2621:AI2621,1),SMALL(AE2621:AI2621,2))), R2621, "")</f>
        <v>#NUM!</v>
      </c>
      <c r="AS2621" s="84" t="e">
        <f>AVERAGE(SMALL(AJ2621:AM2621,1),SMALL(AJ2621:AM2621,2))</f>
        <v>#NUM!</v>
      </c>
      <c r="AT2621" s="84" t="e">
        <f>#REF!*1.075</f>
        <v>#REF!</v>
      </c>
      <c r="AU2621" s="84">
        <f>T2621*1.075</f>
        <v>1.4512499999999999</v>
      </c>
      <c r="AV2621" s="79" t="e">
        <f>MIN(AN2621,AT2621,AU2621)</f>
        <v>#REF!</v>
      </c>
      <c r="AW2621" s="84" t="s">
        <v>71</v>
      </c>
      <c r="AX2621" s="84" t="s">
        <v>72</v>
      </c>
      <c r="AY2621" s="85">
        <v>1.4125000000000001</v>
      </c>
      <c r="AZ2621" s="87">
        <f>IF(AND(AY2621&gt;0,AY2621&lt;=10),AY2621*0.25,IF(AND(AY2621&gt;10,AY2621&lt;=50),AY2621*0.17,IF(AND(AY2621&gt;10,AY2621&lt;=100),AY2621*0.12,IF(AY2621&gt;100,AY2621*0.1))))</f>
        <v>0.35312500000000002</v>
      </c>
      <c r="BA2621" s="43">
        <f>AZ2621+AY2621</f>
        <v>1.765625</v>
      </c>
      <c r="BB2621" s="85">
        <f>BA2621+BA2621*0.08</f>
        <v>1.9068750000000001</v>
      </c>
      <c r="BC2621" s="20" t="s">
        <v>12295</v>
      </c>
      <c r="BD2621" s="84" t="s">
        <v>12298</v>
      </c>
    </row>
    <row r="2622" spans="1:116" s="88" customFormat="1" ht="30" customHeight="1">
      <c r="A2622" s="4" t="s">
        <v>8563</v>
      </c>
      <c r="B2622" s="5">
        <v>2620</v>
      </c>
      <c r="C2622" s="6">
        <v>5740</v>
      </c>
      <c r="D2622" s="6"/>
      <c r="E2622" s="43" t="s">
        <v>8608</v>
      </c>
      <c r="F2622" s="3" t="s">
        <v>8606</v>
      </c>
      <c r="G2622" s="3" t="s">
        <v>3285</v>
      </c>
      <c r="H2622" s="3" t="s">
        <v>8601</v>
      </c>
      <c r="I2622" s="3" t="s">
        <v>3275</v>
      </c>
      <c r="J2622" s="3" t="s">
        <v>8602</v>
      </c>
      <c r="K2622" s="6"/>
      <c r="L2622" s="3"/>
      <c r="M2622" s="6">
        <v>20</v>
      </c>
      <c r="N2622" s="3" t="s">
        <v>44</v>
      </c>
      <c r="O2622" s="3" t="s">
        <v>8582</v>
      </c>
      <c r="P2622" s="3" t="s">
        <v>8603</v>
      </c>
      <c r="Q2622" s="3" t="s">
        <v>8609</v>
      </c>
      <c r="R2622" s="156">
        <v>1.1000000000000001</v>
      </c>
      <c r="S2622" s="22"/>
      <c r="T2622" s="23">
        <v>1.35</v>
      </c>
      <c r="U2622" s="1">
        <v>1.35</v>
      </c>
      <c r="V2622" s="21"/>
      <c r="W2622" s="22">
        <v>1.1000000000000001</v>
      </c>
      <c r="X2622" s="22"/>
      <c r="Y2622" s="22"/>
      <c r="Z2622" s="22"/>
      <c r="AA2622" s="22"/>
      <c r="AB2622" s="22"/>
      <c r="AC2622" s="22"/>
      <c r="AD2622" s="22"/>
      <c r="AE2622" s="24"/>
      <c r="AF2622" s="20"/>
      <c r="AG2622" s="20"/>
      <c r="AH2622" s="20"/>
      <c r="AI2622" s="20"/>
      <c r="AJ2622" s="20"/>
      <c r="AK2622" s="20"/>
      <c r="AL2622" s="20"/>
      <c r="AM2622" s="20"/>
      <c r="AN2622" s="25">
        <v>1.1000000000000001</v>
      </c>
      <c r="AO2622" s="20" t="s">
        <v>47</v>
      </c>
      <c r="AP2622" s="24" t="s">
        <v>48</v>
      </c>
      <c r="AQ2622" s="20" t="e">
        <f>AVERAGE(SMALL(AE2622:AI2622,1),SMALL(AE2622:AI2622,2))</f>
        <v>#NUM!</v>
      </c>
      <c r="AR2622" s="20" t="e">
        <f>IF(R2622 &lt;=( AVERAGE(SMALL(AE2622:AI2622,1),SMALL(AE2622:AI2622,2))), R2622, "")</f>
        <v>#NUM!</v>
      </c>
      <c r="AS2622" s="20" t="e">
        <f>AVERAGE(SMALL(AJ2622:AM2622,1),SMALL(AJ2622:AM2622,2))</f>
        <v>#NUM!</v>
      </c>
      <c r="AT2622" s="20">
        <f>T2622*1.075</f>
        <v>1.4512499999999999</v>
      </c>
      <c r="AU2622" s="20">
        <f>U2622*1.075</f>
        <v>1.4512499999999999</v>
      </c>
      <c r="AV2622" s="22">
        <f>MIN(AN2622,AT2622,AU2622)</f>
        <v>1.1000000000000001</v>
      </c>
      <c r="AW2622" s="26" t="s">
        <v>49</v>
      </c>
      <c r="AX2622" s="26" t="s">
        <v>48</v>
      </c>
      <c r="AY2622" s="25">
        <v>1.1000000000000001</v>
      </c>
      <c r="AZ2622" s="27">
        <f>IF(AND(AY2622&gt;0,AY2622&lt;=10),AY2622*0.25,IF(AND(AY2622&gt;10,AY2622&lt;=50),AY2622*0.17,IF(AND(AY2622&gt;10,AY2622&lt;=100),AY2622*0.12,IF(AY2622&gt;100,AY2622*0.1))))</f>
        <v>0.27500000000000002</v>
      </c>
      <c r="BA2622" s="3">
        <f>AZ2622+AY2622</f>
        <v>1.375</v>
      </c>
      <c r="BB2622" s="25">
        <f>BA2622+BA2622*0.08</f>
        <v>1.4850000000000001</v>
      </c>
      <c r="BC2622" s="20" t="s">
        <v>12295</v>
      </c>
      <c r="BD2622" s="20"/>
      <c r="BE2622" s="20"/>
      <c r="BF2622" s="20"/>
      <c r="BG2622" s="20"/>
      <c r="BH2622" s="20"/>
      <c r="BI2622" s="20"/>
      <c r="BJ2622" s="20"/>
      <c r="BK2622" s="20"/>
      <c r="BL2622" s="20"/>
      <c r="BM2622" s="20"/>
      <c r="BN2622" s="20"/>
      <c r="BO2622" s="20"/>
      <c r="BP2622" s="28"/>
      <c r="BQ2622" s="28"/>
      <c r="BR2622" s="28"/>
      <c r="BS2622" s="28"/>
      <c r="BT2622" s="28"/>
      <c r="BU2622" s="28"/>
      <c r="BV2622" s="28"/>
      <c r="BW2622" s="28"/>
      <c r="BX2622" s="28"/>
      <c r="BY2622" s="28"/>
      <c r="BZ2622" s="28"/>
      <c r="CA2622" s="28"/>
      <c r="CB2622" s="28"/>
      <c r="CC2622" s="28"/>
      <c r="CD2622" s="28"/>
      <c r="CE2622" s="28"/>
      <c r="CF2622" s="28"/>
      <c r="CG2622" s="28"/>
      <c r="CH2622" s="28"/>
      <c r="CI2622" s="28"/>
      <c r="CJ2622" s="28"/>
      <c r="CK2622" s="28"/>
      <c r="CL2622" s="28"/>
      <c r="CM2622" s="28"/>
      <c r="CN2622" s="28"/>
      <c r="CO2622" s="28"/>
      <c r="CP2622" s="28"/>
      <c r="CQ2622" s="28"/>
      <c r="CR2622" s="28"/>
      <c r="CS2622" s="28"/>
      <c r="CT2622" s="28"/>
      <c r="CU2622" s="28"/>
      <c r="CV2622" s="28"/>
      <c r="CW2622" s="28"/>
      <c r="CX2622" s="28"/>
      <c r="CY2622" s="28"/>
      <c r="CZ2622" s="28"/>
      <c r="DA2622" s="28"/>
      <c r="DB2622" s="28"/>
      <c r="DC2622" s="28"/>
      <c r="DD2622" s="28"/>
      <c r="DE2622" s="28"/>
      <c r="DF2622" s="28"/>
      <c r="DG2622" s="28"/>
      <c r="DH2622" s="28"/>
      <c r="DI2622" s="28"/>
      <c r="DJ2622" s="28"/>
      <c r="DK2622" s="28"/>
      <c r="DL2622" s="28"/>
    </row>
    <row r="2623" spans="1:116" s="88" customFormat="1" ht="30" customHeight="1">
      <c r="A2623" s="153" t="s">
        <v>14692</v>
      </c>
      <c r="B2623" s="5">
        <v>2621</v>
      </c>
      <c r="C2623" s="179">
        <v>6985</v>
      </c>
      <c r="D2623" s="179"/>
      <c r="E2623" s="171" t="s">
        <v>8577</v>
      </c>
      <c r="F2623" s="3" t="s">
        <v>14702</v>
      </c>
      <c r="G2623" s="3" t="s">
        <v>356</v>
      </c>
      <c r="H2623" s="3" t="s">
        <v>189</v>
      </c>
      <c r="I2623" s="3" t="s">
        <v>102</v>
      </c>
      <c r="J2623" s="3" t="s">
        <v>14706</v>
      </c>
      <c r="K2623" s="6"/>
      <c r="L2623" s="3"/>
      <c r="M2623" s="6">
        <v>10</v>
      </c>
      <c r="N2623" s="3" t="s">
        <v>44</v>
      </c>
      <c r="O2623" s="3" t="s">
        <v>8582</v>
      </c>
      <c r="P2623" s="3" t="s">
        <v>14704</v>
      </c>
      <c r="Q2623" s="3" t="s">
        <v>14707</v>
      </c>
      <c r="R2623" s="160"/>
      <c r="S2623" s="79">
        <v>6.29</v>
      </c>
      <c r="T2623" s="81" t="s">
        <v>54</v>
      </c>
      <c r="U2623" s="82"/>
      <c r="V2623" s="79"/>
      <c r="W2623" s="79"/>
      <c r="X2623" s="79"/>
      <c r="Y2623" s="79"/>
      <c r="Z2623" s="79"/>
      <c r="AA2623" s="79"/>
      <c r="AB2623" s="79"/>
      <c r="AC2623" s="79"/>
      <c r="AD2623" s="79"/>
      <c r="AE2623" s="83"/>
      <c r="AF2623" s="84">
        <v>7.56</v>
      </c>
      <c r="AG2623" s="84"/>
      <c r="AH2623" s="84"/>
      <c r="AI2623" s="84"/>
      <c r="AJ2623" s="84"/>
      <c r="AK2623" s="84"/>
      <c r="AL2623" s="84"/>
      <c r="AM2623" s="84"/>
      <c r="AN2623" s="85"/>
      <c r="AO2623" s="84"/>
      <c r="AP2623" s="83"/>
      <c r="AQ2623" s="84" t="e">
        <f>AVERAGE(SMALL(AE2623:AI2623,1),SMALL(AE2623:AI2623,2))</f>
        <v>#NUM!</v>
      </c>
      <c r="AR2623" s="84" t="e">
        <f>IF(R2623 &lt;=( AVERAGE(SMALL(AE2623:AI2623,1),SMALL(AE2623:AI2623,2))), R2623, "")</f>
        <v>#NUM!</v>
      </c>
      <c r="AS2623" s="84" t="e">
        <f>AVERAGE(SMALL(AJ2623:AM2623,1),SMALL(AJ2623:AM2623,2))</f>
        <v>#NUM!</v>
      </c>
      <c r="AT2623" s="84" t="e">
        <f>#REF!*1.075</f>
        <v>#REF!</v>
      </c>
      <c r="AU2623" s="84" t="e">
        <f>T2623*1.075</f>
        <v>#VALUE!</v>
      </c>
      <c r="AV2623" s="79" t="e">
        <f>MIN(AN2623,AT2623,AU2623)</f>
        <v>#REF!</v>
      </c>
      <c r="AW2623" s="86" t="s">
        <v>49</v>
      </c>
      <c r="AX2623" s="84" t="s">
        <v>48</v>
      </c>
      <c r="AY2623" s="85">
        <v>6.29</v>
      </c>
      <c r="AZ2623" s="87">
        <f>IF(AND(AY2623&gt;0,AY2623&lt;=10),AY2623*0.25,IF(AND(AY2623&gt;10,AY2623&lt;=50),AY2623*0.17,IF(AND(AY2623&gt;10,AY2623&lt;=100),AY2623*0.12,IF(AY2623&gt;100,AY2623*0.1))))</f>
        <v>1.5725</v>
      </c>
      <c r="BA2623" s="43">
        <f>AZ2623+AY2623</f>
        <v>7.8624999999999998</v>
      </c>
      <c r="BB2623" s="85">
        <f>BA2623+BA2623*0.08</f>
        <v>8.4915000000000003</v>
      </c>
      <c r="BC2623" s="20" t="s">
        <v>12295</v>
      </c>
      <c r="BD2623" s="84" t="s">
        <v>12206</v>
      </c>
    </row>
    <row r="2624" spans="1:116" s="88" customFormat="1" ht="30" customHeight="1">
      <c r="A2624" s="153" t="s">
        <v>14692</v>
      </c>
      <c r="B2624" s="5">
        <v>2622</v>
      </c>
      <c r="C2624" s="179">
        <v>6917</v>
      </c>
      <c r="D2624" s="179"/>
      <c r="E2624" s="171" t="s">
        <v>8577</v>
      </c>
      <c r="F2624" s="3" t="s">
        <v>14702</v>
      </c>
      <c r="G2624" s="3" t="s">
        <v>356</v>
      </c>
      <c r="H2624" s="3" t="s">
        <v>292</v>
      </c>
      <c r="I2624" s="3" t="s">
        <v>102</v>
      </c>
      <c r="J2624" s="3" t="s">
        <v>14703</v>
      </c>
      <c r="K2624" s="6"/>
      <c r="L2624" s="3"/>
      <c r="M2624" s="6">
        <v>20</v>
      </c>
      <c r="N2624" s="3" t="s">
        <v>44</v>
      </c>
      <c r="O2624" s="3" t="s">
        <v>8582</v>
      </c>
      <c r="P2624" s="3" t="s">
        <v>14704</v>
      </c>
      <c r="Q2624" s="3" t="s">
        <v>14705</v>
      </c>
      <c r="R2624" s="160"/>
      <c r="S2624" s="79">
        <v>6.29</v>
      </c>
      <c r="T2624" s="81">
        <v>5.85</v>
      </c>
      <c r="U2624" s="82"/>
      <c r="V2624" s="79"/>
      <c r="W2624" s="79"/>
      <c r="X2624" s="79"/>
      <c r="Y2624" s="79"/>
      <c r="Z2624" s="79"/>
      <c r="AA2624" s="79"/>
      <c r="AB2624" s="79"/>
      <c r="AC2624" s="79"/>
      <c r="AD2624" s="79"/>
      <c r="AE2624" s="83"/>
      <c r="AF2624" s="84">
        <v>7.56</v>
      </c>
      <c r="AG2624" s="84"/>
      <c r="AH2624" s="84"/>
      <c r="AI2624" s="84"/>
      <c r="AJ2624" s="84"/>
      <c r="AK2624" s="84"/>
      <c r="AL2624" s="84"/>
      <c r="AM2624" s="84"/>
      <c r="AN2624" s="85"/>
      <c r="AO2624" s="84"/>
      <c r="AP2624" s="83"/>
      <c r="AQ2624" s="84" t="e">
        <f>AVERAGE(SMALL(AE2624:AI2624,1),SMALL(AE2624:AI2624,2))</f>
        <v>#NUM!</v>
      </c>
      <c r="AR2624" s="84" t="e">
        <f>IF(R2624 &lt;=( AVERAGE(SMALL(AE2624:AI2624,1),SMALL(AE2624:AI2624,2))), R2624, "")</f>
        <v>#NUM!</v>
      </c>
      <c r="AS2624" s="84" t="e">
        <f>AVERAGE(SMALL(AJ2624:AM2624,1),SMALL(AJ2624:AM2624,2))</f>
        <v>#NUM!</v>
      </c>
      <c r="AT2624" s="84" t="e">
        <f>#REF!*1.075</f>
        <v>#REF!</v>
      </c>
      <c r="AU2624" s="84">
        <f>T2624*1.075</f>
        <v>6.2887499999999994</v>
      </c>
      <c r="AV2624" s="79" t="e">
        <f>MIN(AN2624,AT2624,AU2624)</f>
        <v>#REF!</v>
      </c>
      <c r="AW2624" s="86" t="s">
        <v>49</v>
      </c>
      <c r="AX2624" s="84" t="s">
        <v>48</v>
      </c>
      <c r="AY2624" s="85">
        <v>6.2887500000000003</v>
      </c>
      <c r="AZ2624" s="87">
        <f>IF(AND(AY2624&gt;0,AY2624&lt;=10),AY2624*0.25,IF(AND(AY2624&gt;10,AY2624&lt;=50),AY2624*0.17,IF(AND(AY2624&gt;10,AY2624&lt;=100),AY2624*0.12,IF(AY2624&gt;100,AY2624*0.1))))</f>
        <v>1.5721875000000001</v>
      </c>
      <c r="BA2624" s="43">
        <f>AZ2624+AY2624</f>
        <v>7.8609375000000004</v>
      </c>
      <c r="BB2624" s="85">
        <f>BA2624+BA2624*0.08</f>
        <v>8.4898125000000011</v>
      </c>
      <c r="BC2624" s="20" t="s">
        <v>12295</v>
      </c>
      <c r="BD2624" s="84" t="s">
        <v>12206</v>
      </c>
    </row>
    <row r="2625" spans="1:116" s="88" customFormat="1" ht="30" customHeight="1">
      <c r="A2625" s="7" t="s">
        <v>8697</v>
      </c>
      <c r="B2625" s="5">
        <v>2623</v>
      </c>
      <c r="C2625" s="6"/>
      <c r="D2625" s="6"/>
      <c r="E2625" s="43" t="s">
        <v>8698</v>
      </c>
      <c r="F2625" s="3" t="s">
        <v>8699</v>
      </c>
      <c r="G2625" s="3" t="s">
        <v>3700</v>
      </c>
      <c r="H2625" s="3" t="s">
        <v>1450</v>
      </c>
      <c r="I2625" s="3" t="s">
        <v>3622</v>
      </c>
      <c r="J2625" s="3" t="s">
        <v>4682</v>
      </c>
      <c r="K2625" s="6"/>
      <c r="L2625" s="3"/>
      <c r="M2625" s="6">
        <v>1</v>
      </c>
      <c r="N2625" s="3" t="s">
        <v>44</v>
      </c>
      <c r="O2625" s="3" t="s">
        <v>8700</v>
      </c>
      <c r="P2625" s="3" t="s">
        <v>8701</v>
      </c>
      <c r="Q2625" s="3" t="s">
        <v>8702</v>
      </c>
      <c r="R2625" s="156">
        <v>5.86</v>
      </c>
      <c r="S2625" s="22"/>
      <c r="T2625" s="23"/>
      <c r="U2625" s="1">
        <v>3.09</v>
      </c>
      <c r="V2625" s="21">
        <v>6.33</v>
      </c>
      <c r="W2625" s="22">
        <v>6.32</v>
      </c>
      <c r="X2625" s="22">
        <v>5.38</v>
      </c>
      <c r="Y2625" s="22"/>
      <c r="Z2625" s="22"/>
      <c r="AA2625" s="22"/>
      <c r="AB2625" s="22"/>
      <c r="AC2625" s="22"/>
      <c r="AD2625" s="22"/>
      <c r="AE2625" s="24"/>
      <c r="AF2625" s="20"/>
      <c r="AG2625" s="20"/>
      <c r="AH2625" s="20"/>
      <c r="AI2625" s="20"/>
      <c r="AJ2625" s="20"/>
      <c r="AK2625" s="20"/>
      <c r="AL2625" s="20"/>
      <c r="AM2625" s="20">
        <v>2.98</v>
      </c>
      <c r="AN2625" s="25"/>
      <c r="AO2625" s="20"/>
      <c r="AP2625" s="24"/>
      <c r="AQ2625" s="20" t="e">
        <f>AVERAGE(SMALL(AE2625:AI2625,1),SMALL(AE2625:AI2625,2))</f>
        <v>#NUM!</v>
      </c>
      <c r="AR2625" s="20" t="e">
        <f>IF(R2625 &lt;=( AVERAGE(SMALL(AE2625:AI2625,1),SMALL(AE2625:AI2625,2))), R2625, "")</f>
        <v>#NUM!</v>
      </c>
      <c r="AS2625" s="20" t="e">
        <f>AVERAGE(SMALL(AJ2625:AM2625,1),SMALL(AJ2625:AM2625,2))</f>
        <v>#NUM!</v>
      </c>
      <c r="AT2625" s="20">
        <f>T2625*1.075</f>
        <v>0</v>
      </c>
      <c r="AU2625" s="20">
        <f>U2625*1.075</f>
        <v>3.3217499999999998</v>
      </c>
      <c r="AV2625" s="22">
        <f>MIN(AN2625,AT2625,AU2625)</f>
        <v>0</v>
      </c>
      <c r="AW2625" s="20" t="s">
        <v>71</v>
      </c>
      <c r="AX2625" s="20" t="s">
        <v>72</v>
      </c>
      <c r="AY2625" s="25">
        <v>3.3210000000000002</v>
      </c>
      <c r="AZ2625" s="27">
        <f>IF(AND(AY2625&gt;0,AY2625&lt;=10),AY2625*0.25,IF(AND(AY2625&gt;10,AY2625&lt;=50),AY2625*0.17,IF(AND(AY2625&gt;10,AY2625&lt;=100),AY2625*0.12,IF(AY2625&gt;100,AY2625*0.1))))</f>
        <v>0.83025000000000004</v>
      </c>
      <c r="BA2625" s="3">
        <f>AZ2625+AY2625</f>
        <v>4.1512500000000001</v>
      </c>
      <c r="BB2625" s="25">
        <f>BA2625+BA2625*0.08</f>
        <v>4.4833499999999997</v>
      </c>
      <c r="BC2625" s="20" t="s">
        <v>12295</v>
      </c>
      <c r="BD2625" s="20"/>
      <c r="BE2625" s="20"/>
      <c r="BF2625" s="20"/>
      <c r="BG2625" s="20"/>
      <c r="BH2625" s="20"/>
      <c r="BI2625" s="20"/>
      <c r="BJ2625" s="20"/>
      <c r="BK2625" s="20"/>
      <c r="BL2625" s="20"/>
      <c r="BM2625" s="20"/>
      <c r="BN2625" s="20"/>
      <c r="BO2625" s="20"/>
      <c r="BP2625" s="19"/>
      <c r="BQ2625" s="19"/>
      <c r="BR2625" s="19"/>
      <c r="BS2625" s="19"/>
      <c r="BT2625" s="19"/>
      <c r="BU2625" s="19"/>
      <c r="BV2625" s="19"/>
      <c r="BW2625" s="19"/>
      <c r="BX2625" s="19"/>
      <c r="BY2625" s="19"/>
      <c r="BZ2625" s="19"/>
      <c r="CA2625" s="19"/>
      <c r="CB2625" s="19"/>
      <c r="CC2625" s="19"/>
      <c r="CD2625" s="19"/>
      <c r="CE2625" s="19"/>
      <c r="CF2625" s="19"/>
      <c r="CG2625" s="19"/>
      <c r="CH2625" s="19"/>
      <c r="CI2625" s="19"/>
      <c r="CJ2625" s="19"/>
      <c r="CK2625" s="19"/>
      <c r="CL2625" s="19"/>
      <c r="CM2625" s="19"/>
      <c r="CN2625" s="19"/>
      <c r="CO2625" s="19"/>
      <c r="CP2625" s="19"/>
      <c r="CQ2625" s="19"/>
      <c r="CR2625" s="19"/>
      <c r="CS2625" s="19"/>
      <c r="CT2625" s="19"/>
      <c r="CU2625" s="19"/>
      <c r="CV2625" s="19"/>
      <c r="CW2625" s="19"/>
      <c r="CX2625" s="19"/>
      <c r="CY2625" s="19"/>
      <c r="CZ2625" s="19"/>
      <c r="DA2625" s="19"/>
      <c r="DB2625" s="19"/>
      <c r="DC2625" s="19"/>
      <c r="DD2625" s="19"/>
      <c r="DE2625" s="19"/>
      <c r="DF2625" s="19"/>
      <c r="DG2625" s="19"/>
      <c r="DH2625" s="19"/>
      <c r="DI2625" s="19"/>
      <c r="DJ2625" s="19"/>
      <c r="DK2625" s="19"/>
      <c r="DL2625" s="19"/>
    </row>
    <row r="2626" spans="1:116" s="88" customFormat="1" ht="30" customHeight="1">
      <c r="A2626" s="7" t="s">
        <v>8703</v>
      </c>
      <c r="B2626" s="5">
        <v>2624</v>
      </c>
      <c r="C2626" s="6"/>
      <c r="D2626" s="6"/>
      <c r="E2626" s="43" t="s">
        <v>8698</v>
      </c>
      <c r="F2626" s="3" t="s">
        <v>8699</v>
      </c>
      <c r="G2626" s="3" t="s">
        <v>3700</v>
      </c>
      <c r="H2626" s="3" t="s">
        <v>1450</v>
      </c>
      <c r="I2626" s="3" t="s">
        <v>8704</v>
      </c>
      <c r="J2626" s="3" t="s">
        <v>8705</v>
      </c>
      <c r="K2626" s="6"/>
      <c r="L2626" s="3"/>
      <c r="M2626" s="6">
        <v>30</v>
      </c>
      <c r="N2626" s="3" t="s">
        <v>44</v>
      </c>
      <c r="O2626" s="3" t="s">
        <v>8700</v>
      </c>
      <c r="P2626" s="3" t="s">
        <v>8701</v>
      </c>
      <c r="Q2626" s="3" t="s">
        <v>8706</v>
      </c>
      <c r="R2626" s="156">
        <v>141.05000000000001</v>
      </c>
      <c r="S2626" s="22"/>
      <c r="T2626" s="23"/>
      <c r="U2626" s="1">
        <v>95.39</v>
      </c>
      <c r="V2626" s="21">
        <v>141.1</v>
      </c>
      <c r="W2626" s="22">
        <v>141.01</v>
      </c>
      <c r="X2626" s="22">
        <v>156.55000000000001</v>
      </c>
      <c r="Y2626" s="22"/>
      <c r="Z2626" s="22"/>
      <c r="AA2626" s="22"/>
      <c r="AB2626" s="22"/>
      <c r="AC2626" s="22"/>
      <c r="AD2626" s="22"/>
      <c r="AE2626" s="24"/>
      <c r="AF2626" s="20"/>
      <c r="AG2626" s="20"/>
      <c r="AH2626" s="20"/>
      <c r="AI2626" s="20"/>
      <c r="AJ2626" s="20"/>
      <c r="AK2626" s="20"/>
      <c r="AL2626" s="20"/>
      <c r="AM2626" s="20">
        <v>183.84</v>
      </c>
      <c r="AN2626" s="25"/>
      <c r="AO2626" s="20"/>
      <c r="AP2626" s="24"/>
      <c r="AQ2626" s="20" t="e">
        <f>AVERAGE(SMALL(AE2626:AI2626,1),SMALL(AE2626:AI2626,2))</f>
        <v>#NUM!</v>
      </c>
      <c r="AR2626" s="20" t="e">
        <f>IF(R2626 &lt;=( AVERAGE(SMALL(AE2626:AI2626,1),SMALL(AE2626:AI2626,2))), R2626, "")</f>
        <v>#NUM!</v>
      </c>
      <c r="AS2626" s="20" t="e">
        <f>AVERAGE(SMALL(AJ2626:AM2626,1),SMALL(AJ2626:AM2626,2))</f>
        <v>#NUM!</v>
      </c>
      <c r="AT2626" s="20">
        <f>T2626*1.075</f>
        <v>0</v>
      </c>
      <c r="AU2626" s="20">
        <f>U2626*1.075</f>
        <v>102.54424999999999</v>
      </c>
      <c r="AV2626" s="22">
        <f>MIN(AN2626,AT2626,AU2626)</f>
        <v>0</v>
      </c>
      <c r="AW2626" s="20" t="s">
        <v>71</v>
      </c>
      <c r="AX2626" s="20" t="s">
        <v>72</v>
      </c>
      <c r="AY2626" s="25">
        <v>102.544</v>
      </c>
      <c r="AZ2626" s="27">
        <f>IF(AND(AY2626&gt;0,AY2626&lt;=10),AY2626*0.25,IF(AND(AY2626&gt;10,AY2626&lt;=50),AY2626*0.17,IF(AND(AY2626&gt;10,AY2626&lt;=100),AY2626*0.12,IF(AY2626&gt;100,AY2626*0.1))))</f>
        <v>10.2544</v>
      </c>
      <c r="BA2626" s="3">
        <f>AZ2626+AY2626</f>
        <v>112.7984</v>
      </c>
      <c r="BB2626" s="25">
        <f>BA2626+BA2626*0.08</f>
        <v>121.822272</v>
      </c>
      <c r="BC2626" s="20" t="s">
        <v>12295</v>
      </c>
      <c r="BD2626" s="20"/>
      <c r="BE2626" s="20"/>
      <c r="BF2626" s="20"/>
      <c r="BG2626" s="20"/>
      <c r="BH2626" s="20"/>
      <c r="BI2626" s="20"/>
      <c r="BJ2626" s="20"/>
      <c r="BK2626" s="20"/>
      <c r="BL2626" s="20"/>
      <c r="BM2626" s="20"/>
      <c r="BN2626" s="20"/>
      <c r="BO2626" s="20"/>
      <c r="BP2626" s="19"/>
      <c r="BQ2626" s="19"/>
      <c r="BR2626" s="19"/>
      <c r="BS2626" s="19"/>
      <c r="BT2626" s="19"/>
      <c r="BU2626" s="19"/>
      <c r="BV2626" s="19"/>
      <c r="BW2626" s="19"/>
      <c r="BX2626" s="19"/>
      <c r="BY2626" s="19"/>
      <c r="BZ2626" s="19"/>
      <c r="CA2626" s="19"/>
      <c r="CB2626" s="19"/>
      <c r="CC2626" s="19"/>
      <c r="CD2626" s="19"/>
      <c r="CE2626" s="19"/>
      <c r="CF2626" s="19"/>
      <c r="CG2626" s="19"/>
      <c r="CH2626" s="19"/>
      <c r="CI2626" s="19"/>
      <c r="CJ2626" s="19"/>
      <c r="CK2626" s="19"/>
      <c r="CL2626" s="19"/>
      <c r="CM2626" s="19"/>
      <c r="CN2626" s="19"/>
      <c r="CO2626" s="19"/>
      <c r="CP2626" s="19"/>
      <c r="CQ2626" s="19"/>
      <c r="CR2626" s="19"/>
      <c r="CS2626" s="19"/>
      <c r="CT2626" s="19"/>
      <c r="CU2626" s="19"/>
      <c r="CV2626" s="19"/>
      <c r="CW2626" s="19"/>
      <c r="CX2626" s="19"/>
      <c r="CY2626" s="19"/>
      <c r="CZ2626" s="19"/>
      <c r="DA2626" s="19"/>
      <c r="DB2626" s="19"/>
      <c r="DC2626" s="19"/>
      <c r="DD2626" s="19"/>
      <c r="DE2626" s="19"/>
      <c r="DF2626" s="19"/>
      <c r="DG2626" s="19"/>
      <c r="DH2626" s="19"/>
      <c r="DI2626" s="19"/>
      <c r="DJ2626" s="19"/>
      <c r="DK2626" s="19"/>
      <c r="DL2626" s="19"/>
    </row>
    <row r="2627" spans="1:116" s="88" customFormat="1" ht="30" customHeight="1">
      <c r="A2627" s="11" t="s">
        <v>2657</v>
      </c>
      <c r="B2627" s="5">
        <v>2625</v>
      </c>
      <c r="C2627" s="14">
        <v>17620</v>
      </c>
      <c r="D2627" s="14"/>
      <c r="E2627" s="51" t="s">
        <v>8714</v>
      </c>
      <c r="F2627" s="12" t="s">
        <v>8715</v>
      </c>
      <c r="G2627" s="12" t="s">
        <v>8716</v>
      </c>
      <c r="H2627" s="12" t="s">
        <v>8717</v>
      </c>
      <c r="I2627" s="12" t="s">
        <v>238</v>
      </c>
      <c r="J2627" s="12" t="s">
        <v>8718</v>
      </c>
      <c r="K2627" s="14"/>
      <c r="L2627" s="12"/>
      <c r="M2627" s="14">
        <v>30</v>
      </c>
      <c r="N2627" s="12" t="s">
        <v>44</v>
      </c>
      <c r="O2627" s="12" t="s">
        <v>8711</v>
      </c>
      <c r="P2627" s="12" t="s">
        <v>8719</v>
      </c>
      <c r="Q2627" s="12" t="s">
        <v>8720</v>
      </c>
      <c r="R2627" s="156">
        <v>59.297499999999999</v>
      </c>
      <c r="S2627" s="22"/>
      <c r="T2627" s="23"/>
      <c r="U2627" s="1" t="s">
        <v>54</v>
      </c>
      <c r="V2627" s="21">
        <v>70.864000000000004</v>
      </c>
      <c r="W2627" s="22">
        <v>39.457000000000001</v>
      </c>
      <c r="X2627" s="22"/>
      <c r="Y2627" s="22"/>
      <c r="Z2627" s="22"/>
      <c r="AA2627" s="22"/>
      <c r="AB2627" s="22"/>
      <c r="AC2627" s="22"/>
      <c r="AD2627" s="22"/>
      <c r="AE2627" s="24">
        <v>70.864000000000004</v>
      </c>
      <c r="AF2627" s="20">
        <v>45.57</v>
      </c>
      <c r="AG2627" s="20"/>
      <c r="AH2627" s="20"/>
      <c r="AI2627" s="20"/>
      <c r="AJ2627" s="20"/>
      <c r="AK2627" s="20"/>
      <c r="AL2627" s="20"/>
      <c r="AM2627" s="20"/>
      <c r="AN2627" s="25">
        <v>58.216999999999999</v>
      </c>
      <c r="AO2627" s="20" t="s">
        <v>207</v>
      </c>
      <c r="AP2627" s="24" t="s">
        <v>208</v>
      </c>
      <c r="AQ2627" s="20">
        <f>AVERAGE(SMALL(AE2627:AI2627,1),SMALL(AE2627:AI2627,2))</f>
        <v>58.216999999999999</v>
      </c>
      <c r="AR2627" s="20" t="str">
        <f>IF(R2627 &lt;=( AVERAGE(SMALL(AE2627:AI2627,1),SMALL(AE2627:AI2627,2))), R2627, "")</f>
        <v/>
      </c>
      <c r="AS2627" s="20" t="e">
        <f>AVERAGE(SMALL(AJ2627:AM2627,1),SMALL(AJ2627:AM2627,2))</f>
        <v>#NUM!</v>
      </c>
      <c r="AT2627" s="20">
        <f>T2627*1.075</f>
        <v>0</v>
      </c>
      <c r="AU2627" s="20" t="e">
        <f>U2627*1.075</f>
        <v>#VALUE!</v>
      </c>
      <c r="AV2627" s="22" t="e">
        <f>MIN(AN2627,AT2627,AU2627)</f>
        <v>#VALUE!</v>
      </c>
      <c r="AW2627" s="20" t="s">
        <v>209</v>
      </c>
      <c r="AX2627" s="20" t="s">
        <v>208</v>
      </c>
      <c r="AY2627" s="25">
        <v>58.216999999999999</v>
      </c>
      <c r="AZ2627" s="27">
        <f>IF(AND(AY2627&gt;0,AY2627&lt;=10),AY2627*0.25,IF(AND(AY2627&gt;10,AY2627&lt;=50),AY2627*0.17,IF(AND(AY2627&gt;10,AY2627&lt;=100),AY2627*0.12,IF(AY2627&gt;100,AY2627*0.1))))</f>
        <v>6.98604</v>
      </c>
      <c r="BA2627" s="3">
        <f>AZ2627+AY2627</f>
        <v>65.203040000000001</v>
      </c>
      <c r="BB2627" s="25">
        <f>BA2627+BA2627*0.08</f>
        <v>70.419283199999995</v>
      </c>
      <c r="BC2627" s="20" t="s">
        <v>12295</v>
      </c>
      <c r="BD2627" s="20"/>
      <c r="BE2627" s="20"/>
      <c r="BF2627" s="20"/>
      <c r="BG2627" s="20"/>
      <c r="BH2627" s="20"/>
      <c r="BI2627" s="20"/>
      <c r="BJ2627" s="20"/>
      <c r="BK2627" s="20"/>
      <c r="BL2627" s="20"/>
      <c r="BM2627" s="20"/>
      <c r="BN2627" s="20"/>
      <c r="BO2627" s="20"/>
      <c r="BP2627" s="20"/>
      <c r="BQ2627" s="20"/>
      <c r="BR2627" s="20"/>
      <c r="BS2627" s="20"/>
      <c r="BT2627" s="20"/>
      <c r="BU2627" s="20"/>
      <c r="BV2627" s="20"/>
      <c r="BW2627" s="20"/>
      <c r="BX2627" s="20"/>
      <c r="BY2627" s="20"/>
      <c r="BZ2627" s="20"/>
      <c r="CA2627" s="20"/>
      <c r="CB2627" s="20"/>
      <c r="CC2627" s="20"/>
      <c r="CD2627" s="20"/>
      <c r="CE2627" s="20"/>
      <c r="CF2627" s="20"/>
      <c r="CG2627" s="20"/>
      <c r="CH2627" s="20"/>
      <c r="CI2627" s="20"/>
      <c r="CJ2627" s="20"/>
      <c r="CK2627" s="20"/>
      <c r="CL2627" s="20"/>
      <c r="CM2627" s="20"/>
      <c r="CN2627" s="20"/>
      <c r="CO2627" s="20"/>
      <c r="CP2627" s="20"/>
      <c r="CQ2627" s="20"/>
      <c r="CR2627" s="20"/>
      <c r="CS2627" s="20"/>
      <c r="CT2627" s="20"/>
      <c r="CU2627" s="20"/>
      <c r="CV2627" s="20"/>
      <c r="CW2627" s="20"/>
      <c r="CX2627" s="20"/>
      <c r="CY2627" s="20"/>
      <c r="CZ2627" s="20"/>
      <c r="DA2627" s="20"/>
      <c r="DB2627" s="20"/>
      <c r="DC2627" s="20"/>
      <c r="DD2627" s="20"/>
      <c r="DE2627" s="20"/>
      <c r="DF2627" s="20"/>
      <c r="DG2627" s="20"/>
      <c r="DH2627" s="20"/>
      <c r="DI2627" s="20"/>
      <c r="DJ2627" s="20"/>
      <c r="DK2627" s="20"/>
      <c r="DL2627" s="20"/>
    </row>
    <row r="2628" spans="1:116" s="88" customFormat="1" ht="30" customHeight="1">
      <c r="A2628" s="11" t="s">
        <v>2657</v>
      </c>
      <c r="B2628" s="5">
        <v>2626</v>
      </c>
      <c r="C2628" s="116">
        <v>16467</v>
      </c>
      <c r="D2628" s="116"/>
      <c r="E2628" s="51" t="s">
        <v>8721</v>
      </c>
      <c r="F2628" s="12" t="s">
        <v>8722</v>
      </c>
      <c r="G2628" s="12" t="s">
        <v>8723</v>
      </c>
      <c r="H2628" s="12" t="s">
        <v>8724</v>
      </c>
      <c r="I2628" s="12" t="s">
        <v>389</v>
      </c>
      <c r="J2628" s="12" t="s">
        <v>8725</v>
      </c>
      <c r="K2628" s="14">
        <v>0.4</v>
      </c>
      <c r="L2628" s="12" t="s">
        <v>79</v>
      </c>
      <c r="M2628" s="14">
        <v>1</v>
      </c>
      <c r="N2628" s="12" t="s">
        <v>44</v>
      </c>
      <c r="O2628" s="12" t="s">
        <v>8711</v>
      </c>
      <c r="P2628" s="12" t="s">
        <v>8726</v>
      </c>
      <c r="Q2628" s="12" t="s">
        <v>8727</v>
      </c>
      <c r="R2628" s="156">
        <v>1368.5825</v>
      </c>
      <c r="S2628" s="22"/>
      <c r="T2628" s="23">
        <v>1014</v>
      </c>
      <c r="U2628" s="1" t="s">
        <v>54</v>
      </c>
      <c r="V2628" s="21">
        <v>1434.5325</v>
      </c>
      <c r="W2628" s="22">
        <v>1191.3</v>
      </c>
      <c r="X2628" s="22"/>
      <c r="Y2628" s="22">
        <v>1354.9</v>
      </c>
      <c r="Z2628" s="22"/>
      <c r="AA2628" s="22"/>
      <c r="AB2628" s="22"/>
      <c r="AC2628" s="22"/>
      <c r="AD2628" s="22"/>
      <c r="AE2628" s="24">
        <v>1434.5325</v>
      </c>
      <c r="AF2628" s="20"/>
      <c r="AG2628" s="20">
        <v>1169.76</v>
      </c>
      <c r="AH2628" s="20">
        <v>1354.9</v>
      </c>
      <c r="AI2628" s="20">
        <v>1271.99</v>
      </c>
      <c r="AJ2628" s="20"/>
      <c r="AK2628" s="20"/>
      <c r="AL2628" s="20"/>
      <c r="AM2628" s="20"/>
      <c r="AN2628" s="25">
        <v>1220.875</v>
      </c>
      <c r="AO2628" s="20" t="s">
        <v>207</v>
      </c>
      <c r="AP2628" s="24" t="s">
        <v>208</v>
      </c>
      <c r="AQ2628" s="20">
        <f>AVERAGE(SMALL(AE2628:AI2628,1),SMALL(AE2628:AI2628,2))</f>
        <v>1220.875</v>
      </c>
      <c r="AR2628" s="20" t="str">
        <f>IF(R2628 &lt;=( AVERAGE(SMALL(AE2628:AI2628,1),SMALL(AE2628:AI2628,2))), R2628, "")</f>
        <v/>
      </c>
      <c r="AS2628" s="20" t="e">
        <f>AVERAGE(SMALL(AJ2628:AM2628,1),SMALL(AJ2628:AM2628,2))</f>
        <v>#NUM!</v>
      </c>
      <c r="AT2628" s="20">
        <f>T2628*1.075</f>
        <v>1090.05</v>
      </c>
      <c r="AU2628" s="20" t="e">
        <f>U2628*1.075</f>
        <v>#VALUE!</v>
      </c>
      <c r="AV2628" s="22" t="e">
        <f>MIN(AN2628,AT2628,AU2628)</f>
        <v>#VALUE!</v>
      </c>
      <c r="AW2628" s="20" t="s">
        <v>71</v>
      </c>
      <c r="AX2628" s="20" t="s">
        <v>72</v>
      </c>
      <c r="AY2628" s="25">
        <v>1090.05</v>
      </c>
      <c r="AZ2628" s="27">
        <f>IF(AND(AY2628&gt;0,AY2628&lt;=10),AY2628*0.25,IF(AND(AY2628&gt;10,AY2628&lt;=50),AY2628*0.17,IF(AND(AY2628&gt;10,AY2628&lt;=100),AY2628*0.12,IF(AY2628&gt;100,AY2628*0.1))))</f>
        <v>109.005</v>
      </c>
      <c r="BA2628" s="3">
        <f>AZ2628+AY2628</f>
        <v>1199.0549999999998</v>
      </c>
      <c r="BB2628" s="25">
        <f>BA2628+BA2628*0.08</f>
        <v>1294.9793999999997</v>
      </c>
      <c r="BC2628" s="20" t="s">
        <v>12295</v>
      </c>
      <c r="BD2628" s="20"/>
      <c r="BE2628" s="20"/>
      <c r="BF2628" s="20"/>
      <c r="BG2628" s="20"/>
      <c r="BH2628" s="20"/>
      <c r="BI2628" s="20"/>
      <c r="BJ2628" s="20"/>
      <c r="BK2628" s="20"/>
      <c r="BL2628" s="20"/>
      <c r="BM2628" s="20"/>
      <c r="BN2628" s="20"/>
      <c r="BO2628" s="20"/>
      <c r="BP2628" s="20"/>
      <c r="BQ2628" s="20"/>
      <c r="BR2628" s="20"/>
      <c r="BS2628" s="20"/>
      <c r="BT2628" s="20"/>
      <c r="BU2628" s="20"/>
      <c r="BV2628" s="20"/>
      <c r="BW2628" s="20"/>
      <c r="BX2628" s="20"/>
      <c r="BY2628" s="20"/>
      <c r="BZ2628" s="20"/>
      <c r="CA2628" s="20"/>
      <c r="CB2628" s="20"/>
      <c r="CC2628" s="20"/>
      <c r="CD2628" s="20"/>
      <c r="CE2628" s="20"/>
      <c r="CF2628" s="20"/>
      <c r="CG2628" s="20"/>
      <c r="CH2628" s="20"/>
      <c r="CI2628" s="20"/>
      <c r="CJ2628" s="20"/>
      <c r="CK2628" s="20"/>
      <c r="CL2628" s="20"/>
      <c r="CM2628" s="20"/>
      <c r="CN2628" s="20"/>
      <c r="CO2628" s="20"/>
      <c r="CP2628" s="20"/>
      <c r="CQ2628" s="20"/>
      <c r="CR2628" s="20"/>
      <c r="CS2628" s="20"/>
      <c r="CT2628" s="20"/>
      <c r="CU2628" s="20"/>
      <c r="CV2628" s="20"/>
      <c r="CW2628" s="20"/>
      <c r="CX2628" s="20"/>
      <c r="CY2628" s="20"/>
      <c r="CZ2628" s="20"/>
      <c r="DA2628" s="20"/>
      <c r="DB2628" s="20"/>
      <c r="DC2628" s="20"/>
      <c r="DD2628" s="20"/>
      <c r="DE2628" s="20"/>
      <c r="DF2628" s="20"/>
      <c r="DG2628" s="20"/>
      <c r="DH2628" s="20"/>
      <c r="DI2628" s="20"/>
      <c r="DJ2628" s="20"/>
      <c r="DK2628" s="20"/>
      <c r="DL2628" s="20"/>
    </row>
    <row r="2629" spans="1:116" s="88" customFormat="1" ht="30" customHeight="1">
      <c r="A2629" s="11" t="s">
        <v>2657</v>
      </c>
      <c r="B2629" s="5">
        <v>2627</v>
      </c>
      <c r="C2629" s="14">
        <v>14855</v>
      </c>
      <c r="D2629" s="14"/>
      <c r="E2629" s="51" t="s">
        <v>8707</v>
      </c>
      <c r="F2629" s="12" t="s">
        <v>8708</v>
      </c>
      <c r="G2629" s="12" t="s">
        <v>8709</v>
      </c>
      <c r="H2629" s="12" t="s">
        <v>5023</v>
      </c>
      <c r="I2629" s="12" t="s">
        <v>389</v>
      </c>
      <c r="J2629" s="12" t="s">
        <v>8710</v>
      </c>
      <c r="K2629" s="14">
        <v>0.16500000000000001</v>
      </c>
      <c r="L2629" s="12" t="s">
        <v>79</v>
      </c>
      <c r="M2629" s="14">
        <v>1</v>
      </c>
      <c r="N2629" s="12" t="s">
        <v>44</v>
      </c>
      <c r="O2629" s="12" t="s">
        <v>8711</v>
      </c>
      <c r="P2629" s="12" t="s">
        <v>8712</v>
      </c>
      <c r="Q2629" s="12" t="s">
        <v>8713</v>
      </c>
      <c r="R2629" s="156">
        <v>679.71119999999996</v>
      </c>
      <c r="S2629" s="22"/>
      <c r="T2629" s="23">
        <v>622</v>
      </c>
      <c r="U2629" s="1">
        <v>622</v>
      </c>
      <c r="V2629" s="21">
        <v>1038.44</v>
      </c>
      <c r="W2629" s="22">
        <v>613.34900000000005</v>
      </c>
      <c r="X2629" s="22"/>
      <c r="Y2629" s="22">
        <v>651.23</v>
      </c>
      <c r="Z2629" s="22"/>
      <c r="AA2629" s="22"/>
      <c r="AB2629" s="22"/>
      <c r="AC2629" s="22"/>
      <c r="AD2629" s="22"/>
      <c r="AE2629" s="24">
        <v>1038.44</v>
      </c>
      <c r="AF2629" s="20"/>
      <c r="AG2629" s="20">
        <v>558.10699999999997</v>
      </c>
      <c r="AH2629" s="20">
        <v>651.23</v>
      </c>
      <c r="AI2629" s="20">
        <v>717.46</v>
      </c>
      <c r="AJ2629" s="20">
        <v>786.4</v>
      </c>
      <c r="AK2629" s="20"/>
      <c r="AL2629" s="20"/>
      <c r="AM2629" s="20"/>
      <c r="AN2629" s="25">
        <v>604.66899999999998</v>
      </c>
      <c r="AO2629" s="20" t="s">
        <v>207</v>
      </c>
      <c r="AP2629" s="24" t="s">
        <v>208</v>
      </c>
      <c r="AQ2629" s="20">
        <f>AVERAGE(SMALL(AE2629:AI2629,1),SMALL(AE2629:AI2629,2))</f>
        <v>604.66849999999999</v>
      </c>
      <c r="AR2629" s="20" t="str">
        <f>IF(R2629 &lt;=( AVERAGE(SMALL(AE2629:AI2629,1),SMALL(AE2629:AI2629,2))), R2629, "")</f>
        <v/>
      </c>
      <c r="AS2629" s="20" t="e">
        <f>AVERAGE(SMALL(AJ2629:AM2629,1),SMALL(AJ2629:AM2629,2))</f>
        <v>#NUM!</v>
      </c>
      <c r="AT2629" s="20">
        <f>T2629*1.075</f>
        <v>668.65</v>
      </c>
      <c r="AU2629" s="20">
        <f>U2629*1.075</f>
        <v>668.65</v>
      </c>
      <c r="AV2629" s="22">
        <f>MIN(AN2629,AT2629,AU2629)</f>
        <v>604.66899999999998</v>
      </c>
      <c r="AW2629" s="26" t="s">
        <v>49</v>
      </c>
      <c r="AX2629" s="26" t="s">
        <v>48</v>
      </c>
      <c r="AY2629" s="25">
        <v>604.66999999999996</v>
      </c>
      <c r="AZ2629" s="27">
        <f>IF(AND(AY2629&gt;0,AY2629&lt;=10),AY2629*0.25,IF(AND(AY2629&gt;10,AY2629&lt;=50),AY2629*0.17,IF(AND(AY2629&gt;10,AY2629&lt;=100),AY2629*0.12,IF(AY2629&gt;100,AY2629*0.1))))</f>
        <v>60.466999999999999</v>
      </c>
      <c r="BA2629" s="3">
        <f>AZ2629+AY2629</f>
        <v>665.13699999999994</v>
      </c>
      <c r="BB2629" s="25">
        <f>BA2629+BA2629*0.08</f>
        <v>718.34795999999994</v>
      </c>
      <c r="BC2629" s="20" t="s">
        <v>12295</v>
      </c>
      <c r="BD2629" s="20"/>
      <c r="BE2629" s="20"/>
      <c r="BF2629" s="20"/>
      <c r="BG2629" s="20"/>
      <c r="BH2629" s="20"/>
      <c r="BI2629" s="20"/>
      <c r="BJ2629" s="20"/>
      <c r="BK2629" s="20"/>
      <c r="BL2629" s="20"/>
      <c r="BM2629" s="20"/>
      <c r="BN2629" s="20"/>
      <c r="BO2629" s="20"/>
      <c r="BP2629" s="20"/>
      <c r="BQ2629" s="20"/>
      <c r="BR2629" s="20"/>
      <c r="BS2629" s="20"/>
      <c r="BT2629" s="20"/>
      <c r="BU2629" s="20"/>
      <c r="BV2629" s="20"/>
      <c r="BW2629" s="20"/>
      <c r="BX2629" s="20"/>
      <c r="BY2629" s="20"/>
      <c r="BZ2629" s="20"/>
      <c r="CA2629" s="20"/>
      <c r="CB2629" s="20"/>
      <c r="CC2629" s="20"/>
      <c r="CD2629" s="20"/>
      <c r="CE2629" s="20"/>
      <c r="CF2629" s="20"/>
      <c r="CG2629" s="20"/>
      <c r="CH2629" s="20"/>
      <c r="CI2629" s="20"/>
      <c r="CJ2629" s="20"/>
      <c r="CK2629" s="20"/>
      <c r="CL2629" s="20"/>
      <c r="CM2629" s="20"/>
      <c r="CN2629" s="20"/>
      <c r="CO2629" s="20"/>
      <c r="CP2629" s="20"/>
      <c r="CQ2629" s="20"/>
      <c r="CR2629" s="20"/>
      <c r="CS2629" s="20"/>
      <c r="CT2629" s="20"/>
      <c r="CU2629" s="20"/>
      <c r="CV2629" s="20"/>
      <c r="CW2629" s="20"/>
      <c r="CX2629" s="20"/>
      <c r="CY2629" s="20"/>
      <c r="CZ2629" s="20"/>
      <c r="DA2629" s="20"/>
      <c r="DB2629" s="20"/>
      <c r="DC2629" s="20"/>
      <c r="DD2629" s="20"/>
      <c r="DE2629" s="20"/>
      <c r="DF2629" s="20"/>
      <c r="DG2629" s="20"/>
      <c r="DH2629" s="20"/>
      <c r="DI2629" s="20"/>
      <c r="DJ2629" s="20"/>
      <c r="DK2629" s="20"/>
      <c r="DL2629" s="20"/>
    </row>
    <row r="2630" spans="1:116" s="88" customFormat="1" ht="30" customHeight="1">
      <c r="A2630" s="11" t="s">
        <v>2657</v>
      </c>
      <c r="B2630" s="5">
        <v>2628</v>
      </c>
      <c r="C2630" s="116">
        <v>17598</v>
      </c>
      <c r="D2630" s="116"/>
      <c r="E2630" s="51" t="s">
        <v>8828</v>
      </c>
      <c r="F2630" s="12" t="s">
        <v>8829</v>
      </c>
      <c r="G2630" s="12" t="s">
        <v>8830</v>
      </c>
      <c r="H2630" s="12" t="s">
        <v>8831</v>
      </c>
      <c r="I2630" s="12" t="s">
        <v>238</v>
      </c>
      <c r="J2630" s="12" t="s">
        <v>8832</v>
      </c>
      <c r="K2630" s="14"/>
      <c r="L2630" s="12"/>
      <c r="M2630" s="14">
        <v>30</v>
      </c>
      <c r="N2630" s="12" t="s">
        <v>44</v>
      </c>
      <c r="O2630" s="12" t="s">
        <v>8731</v>
      </c>
      <c r="P2630" s="12" t="s">
        <v>8726</v>
      </c>
      <c r="Q2630" s="12" t="s">
        <v>8833</v>
      </c>
      <c r="R2630" s="156">
        <v>69.063599999999994</v>
      </c>
      <c r="S2630" s="22"/>
      <c r="T2630" s="23"/>
      <c r="U2630" s="1" t="s">
        <v>54</v>
      </c>
      <c r="V2630" s="21">
        <v>91.618499999999997</v>
      </c>
      <c r="W2630" s="22">
        <v>36.872</v>
      </c>
      <c r="X2630" s="22"/>
      <c r="Y2630" s="22"/>
      <c r="Z2630" s="22"/>
      <c r="AA2630" s="22"/>
      <c r="AB2630" s="22"/>
      <c r="AC2630" s="22"/>
      <c r="AD2630" s="22"/>
      <c r="AE2630" s="24">
        <v>91.618499999999997</v>
      </c>
      <c r="AF2630" s="20"/>
      <c r="AG2630" s="20"/>
      <c r="AH2630" s="20"/>
      <c r="AI2630" s="20"/>
      <c r="AJ2630" s="20"/>
      <c r="AK2630" s="20"/>
      <c r="AL2630" s="20"/>
      <c r="AM2630" s="20"/>
      <c r="AN2630" s="25">
        <v>64.25</v>
      </c>
      <c r="AO2630" s="20" t="s">
        <v>207</v>
      </c>
      <c r="AP2630" s="24" t="s">
        <v>208</v>
      </c>
      <c r="AQ2630" s="20" t="e">
        <f>AVERAGE(SMALL(AE2630:AI2630,1),SMALL(AE2630:AI2630,2))</f>
        <v>#NUM!</v>
      </c>
      <c r="AR2630" s="20" t="e">
        <f>IF(R2630 &lt;=( AVERAGE(SMALL(AE2630:AI2630,1),SMALL(AE2630:AI2630,2))), R2630, "")</f>
        <v>#NUM!</v>
      </c>
      <c r="AS2630" s="20" t="e">
        <f>AVERAGE(SMALL(AJ2630:AM2630,1),SMALL(AJ2630:AM2630,2))</f>
        <v>#NUM!</v>
      </c>
      <c r="AT2630" s="20">
        <f>T2630*1.075</f>
        <v>0</v>
      </c>
      <c r="AU2630" s="20" t="e">
        <f>U2630*1.075</f>
        <v>#VALUE!</v>
      </c>
      <c r="AV2630" s="22" t="e">
        <f>MIN(AN2630,AT2630,AU2630)</f>
        <v>#VALUE!</v>
      </c>
      <c r="AW2630" s="20" t="s">
        <v>209</v>
      </c>
      <c r="AX2630" s="20" t="s">
        <v>208</v>
      </c>
      <c r="AY2630" s="25">
        <v>64.25</v>
      </c>
      <c r="AZ2630" s="27">
        <f>IF(AND(AY2630&gt;0,AY2630&lt;=10),AY2630*0.25,IF(AND(AY2630&gt;10,AY2630&lt;=50),AY2630*0.17,IF(AND(AY2630&gt;10,AY2630&lt;=100),AY2630*0.12,IF(AY2630&gt;100,AY2630*0.1))))</f>
        <v>7.71</v>
      </c>
      <c r="BA2630" s="3">
        <f>AZ2630+AY2630</f>
        <v>71.959999999999994</v>
      </c>
      <c r="BB2630" s="25">
        <f>BA2630+BA2630*0.08</f>
        <v>77.716799999999992</v>
      </c>
      <c r="BC2630" s="20" t="s">
        <v>12295</v>
      </c>
      <c r="BD2630" s="20"/>
      <c r="BE2630" s="20"/>
      <c r="BF2630" s="20"/>
      <c r="BG2630" s="20"/>
      <c r="BH2630" s="20"/>
      <c r="BI2630" s="20"/>
      <c r="BJ2630" s="20"/>
      <c r="BK2630" s="20"/>
      <c r="BL2630" s="20"/>
      <c r="BM2630" s="20"/>
      <c r="BN2630" s="20"/>
      <c r="BO2630" s="20"/>
      <c r="BP2630" s="20"/>
      <c r="BQ2630" s="20"/>
      <c r="BR2630" s="20"/>
      <c r="BS2630" s="20"/>
      <c r="BT2630" s="20"/>
      <c r="BU2630" s="20"/>
      <c r="BV2630" s="20"/>
      <c r="BW2630" s="20"/>
      <c r="BX2630" s="20"/>
      <c r="BY2630" s="20"/>
      <c r="BZ2630" s="20"/>
      <c r="CA2630" s="20"/>
      <c r="CB2630" s="20"/>
      <c r="CC2630" s="20"/>
      <c r="CD2630" s="20"/>
      <c r="CE2630" s="20"/>
      <c r="CF2630" s="20"/>
      <c r="CG2630" s="20"/>
      <c r="CH2630" s="20"/>
      <c r="CI2630" s="20"/>
      <c r="CJ2630" s="20"/>
      <c r="CK2630" s="20"/>
      <c r="CL2630" s="20"/>
      <c r="CM2630" s="20"/>
      <c r="CN2630" s="20"/>
      <c r="CO2630" s="20"/>
      <c r="CP2630" s="20"/>
      <c r="CQ2630" s="20"/>
      <c r="CR2630" s="20"/>
      <c r="CS2630" s="20"/>
      <c r="CT2630" s="20"/>
      <c r="CU2630" s="20"/>
      <c r="CV2630" s="20"/>
      <c r="CW2630" s="20"/>
      <c r="CX2630" s="20"/>
      <c r="CY2630" s="20"/>
      <c r="CZ2630" s="20"/>
      <c r="DA2630" s="20"/>
      <c r="DB2630" s="20"/>
      <c r="DC2630" s="20"/>
      <c r="DD2630" s="20"/>
      <c r="DE2630" s="20"/>
      <c r="DF2630" s="20"/>
      <c r="DG2630" s="20"/>
      <c r="DH2630" s="20"/>
      <c r="DI2630" s="20"/>
      <c r="DJ2630" s="20"/>
      <c r="DK2630" s="20"/>
      <c r="DL2630" s="20"/>
    </row>
    <row r="2631" spans="1:116" s="88" customFormat="1" ht="30" customHeight="1">
      <c r="A2631" s="11" t="s">
        <v>2657</v>
      </c>
      <c r="B2631" s="5">
        <v>2629</v>
      </c>
      <c r="C2631" s="14">
        <v>17595</v>
      </c>
      <c r="D2631" s="14"/>
      <c r="E2631" s="51" t="s">
        <v>8834</v>
      </c>
      <c r="F2631" s="12" t="s">
        <v>8835</v>
      </c>
      <c r="G2631" s="12" t="s">
        <v>8836</v>
      </c>
      <c r="H2631" s="12" t="s">
        <v>8842</v>
      </c>
      <c r="I2631" s="12" t="s">
        <v>238</v>
      </c>
      <c r="J2631" s="12" t="s">
        <v>8843</v>
      </c>
      <c r="K2631" s="14"/>
      <c r="L2631" s="12"/>
      <c r="M2631" s="14">
        <v>30</v>
      </c>
      <c r="N2631" s="12" t="s">
        <v>44</v>
      </c>
      <c r="O2631" s="12" t="s">
        <v>8731</v>
      </c>
      <c r="P2631" s="12" t="s">
        <v>8726</v>
      </c>
      <c r="Q2631" s="12" t="s">
        <v>8844</v>
      </c>
      <c r="R2631" s="156">
        <v>41.680399999999999</v>
      </c>
      <c r="S2631" s="22"/>
      <c r="T2631" s="23"/>
      <c r="U2631" s="1" t="s">
        <v>54</v>
      </c>
      <c r="V2631" s="21">
        <v>55.104999999999997</v>
      </c>
      <c r="W2631" s="22">
        <v>22.44</v>
      </c>
      <c r="X2631" s="22"/>
      <c r="Y2631" s="22"/>
      <c r="Z2631" s="22"/>
      <c r="AA2631" s="22"/>
      <c r="AB2631" s="22"/>
      <c r="AC2631" s="22"/>
      <c r="AD2631" s="22"/>
      <c r="AE2631" s="24">
        <v>55.104999999999997</v>
      </c>
      <c r="AF2631" s="20"/>
      <c r="AG2631" s="20"/>
      <c r="AH2631" s="20"/>
      <c r="AI2631" s="20"/>
      <c r="AJ2631" s="20"/>
      <c r="AK2631" s="20"/>
      <c r="AL2631" s="20"/>
      <c r="AM2631" s="20"/>
      <c r="AN2631" s="25">
        <v>38.770000000000003</v>
      </c>
      <c r="AO2631" s="20" t="s">
        <v>207</v>
      </c>
      <c r="AP2631" s="24" t="s">
        <v>208</v>
      </c>
      <c r="AQ2631" s="20" t="e">
        <f>AVERAGE(SMALL(AE2631:AI2631,1),SMALL(AE2631:AI2631,2))</f>
        <v>#NUM!</v>
      </c>
      <c r="AR2631" s="20" t="e">
        <f>IF(R2631 &lt;=( AVERAGE(SMALL(AE2631:AI2631,1),SMALL(AE2631:AI2631,2))), R2631, "")</f>
        <v>#NUM!</v>
      </c>
      <c r="AS2631" s="20" t="e">
        <f>AVERAGE(SMALL(AJ2631:AM2631,1),SMALL(AJ2631:AM2631,2))</f>
        <v>#NUM!</v>
      </c>
      <c r="AT2631" s="20">
        <f>T2631*1.075</f>
        <v>0</v>
      </c>
      <c r="AU2631" s="20" t="e">
        <f>U2631*1.075</f>
        <v>#VALUE!</v>
      </c>
      <c r="AV2631" s="22">
        <v>38.770000000000003</v>
      </c>
      <c r="AW2631" s="20" t="s">
        <v>209</v>
      </c>
      <c r="AX2631" s="20" t="s">
        <v>208</v>
      </c>
      <c r="AY2631" s="25">
        <v>38.770000000000003</v>
      </c>
      <c r="AZ2631" s="27">
        <f>IF(AND(AY2631&gt;0,AY2631&lt;=10),AY2631*0.25,IF(AND(AY2631&gt;10,AY2631&lt;=50),AY2631*0.17,IF(AND(AY2631&gt;10,AY2631&lt;=100),AY2631*0.12,IF(AY2631&gt;100,AY2631*0.1))))</f>
        <v>6.5909000000000013</v>
      </c>
      <c r="BA2631" s="3">
        <f>AZ2631+AY2631</f>
        <v>45.360900000000001</v>
      </c>
      <c r="BB2631" s="25">
        <f>BA2631+BA2631*0.08</f>
        <v>48.989772000000002</v>
      </c>
      <c r="BC2631" s="20" t="s">
        <v>12295</v>
      </c>
      <c r="BD2631" s="20"/>
      <c r="BE2631" s="20"/>
      <c r="BF2631" s="20"/>
      <c r="BG2631" s="20"/>
      <c r="BH2631" s="20"/>
      <c r="BI2631" s="20"/>
      <c r="BJ2631" s="20"/>
      <c r="BK2631" s="20"/>
      <c r="BL2631" s="20"/>
      <c r="BM2631" s="20"/>
      <c r="BN2631" s="20"/>
      <c r="BO2631" s="20"/>
      <c r="BP2631" s="20"/>
      <c r="BQ2631" s="20"/>
      <c r="BR2631" s="20"/>
      <c r="BS2631" s="20"/>
      <c r="BT2631" s="20"/>
      <c r="BU2631" s="20"/>
      <c r="BV2631" s="20"/>
      <c r="BW2631" s="20"/>
      <c r="BX2631" s="20"/>
      <c r="BY2631" s="20"/>
      <c r="BZ2631" s="20"/>
      <c r="CA2631" s="20"/>
      <c r="CB2631" s="20"/>
      <c r="CC2631" s="20"/>
      <c r="CD2631" s="20"/>
      <c r="CE2631" s="20"/>
      <c r="CF2631" s="20"/>
      <c r="CG2631" s="20"/>
      <c r="CH2631" s="20"/>
      <c r="CI2631" s="20"/>
      <c r="CJ2631" s="20"/>
      <c r="CK2631" s="20"/>
      <c r="CL2631" s="20"/>
      <c r="CM2631" s="20"/>
      <c r="CN2631" s="20"/>
      <c r="CO2631" s="20"/>
      <c r="CP2631" s="20"/>
      <c r="CQ2631" s="20"/>
      <c r="CR2631" s="20"/>
      <c r="CS2631" s="20"/>
      <c r="CT2631" s="20"/>
      <c r="CU2631" s="20"/>
      <c r="CV2631" s="20"/>
      <c r="CW2631" s="20"/>
      <c r="CX2631" s="20"/>
      <c r="CY2631" s="20"/>
      <c r="CZ2631" s="20"/>
      <c r="DA2631" s="20"/>
      <c r="DB2631" s="20"/>
      <c r="DC2631" s="20"/>
      <c r="DD2631" s="20"/>
      <c r="DE2631" s="20"/>
      <c r="DF2631" s="20"/>
      <c r="DG2631" s="20"/>
      <c r="DH2631" s="20"/>
      <c r="DI2631" s="20"/>
      <c r="DJ2631" s="20"/>
      <c r="DK2631" s="20"/>
      <c r="DL2631" s="20"/>
    </row>
    <row r="2632" spans="1:116" s="88" customFormat="1" ht="30" customHeight="1">
      <c r="A2632" s="11" t="s">
        <v>2657</v>
      </c>
      <c r="B2632" s="5">
        <v>2630</v>
      </c>
      <c r="C2632" s="14">
        <v>17596</v>
      </c>
      <c r="D2632" s="14"/>
      <c r="E2632" s="51" t="s">
        <v>8834</v>
      </c>
      <c r="F2632" s="12" t="s">
        <v>8835</v>
      </c>
      <c r="G2632" s="12" t="s">
        <v>8836</v>
      </c>
      <c r="H2632" s="12" t="s">
        <v>8837</v>
      </c>
      <c r="I2632" s="12" t="s">
        <v>238</v>
      </c>
      <c r="J2632" s="12" t="s">
        <v>8838</v>
      </c>
      <c r="K2632" s="14"/>
      <c r="L2632" s="12"/>
      <c r="M2632" s="14">
        <v>30</v>
      </c>
      <c r="N2632" s="12" t="s">
        <v>44</v>
      </c>
      <c r="O2632" s="12" t="s">
        <v>8731</v>
      </c>
      <c r="P2632" s="12" t="s">
        <v>8726</v>
      </c>
      <c r="Q2632" s="12" t="s">
        <v>8839</v>
      </c>
      <c r="R2632" s="156">
        <v>41.680399999999999</v>
      </c>
      <c r="S2632" s="22"/>
      <c r="T2632" s="23"/>
      <c r="U2632" s="1" t="s">
        <v>54</v>
      </c>
      <c r="V2632" s="21">
        <v>55.104999999999997</v>
      </c>
      <c r="W2632" s="22">
        <v>22.44</v>
      </c>
      <c r="X2632" s="22"/>
      <c r="Y2632" s="22"/>
      <c r="Z2632" s="22"/>
      <c r="AA2632" s="22"/>
      <c r="AB2632" s="22"/>
      <c r="AC2632" s="22"/>
      <c r="AD2632" s="22"/>
      <c r="AE2632" s="24">
        <v>55.104999999999997</v>
      </c>
      <c r="AF2632" s="20"/>
      <c r="AG2632" s="20"/>
      <c r="AH2632" s="20"/>
      <c r="AI2632" s="20"/>
      <c r="AJ2632" s="20"/>
      <c r="AK2632" s="20"/>
      <c r="AL2632" s="20"/>
      <c r="AM2632" s="20"/>
      <c r="AN2632" s="25">
        <v>38.770000000000003</v>
      </c>
      <c r="AO2632" s="20" t="s">
        <v>207</v>
      </c>
      <c r="AP2632" s="24" t="s">
        <v>208</v>
      </c>
      <c r="AQ2632" s="20" t="e">
        <f>AVERAGE(SMALL(AE2632:AI2632,1),SMALL(AE2632:AI2632,2))</f>
        <v>#NUM!</v>
      </c>
      <c r="AR2632" s="20" t="e">
        <f>IF(R2632 &lt;=( AVERAGE(SMALL(AE2632:AI2632,1),SMALL(AE2632:AI2632,2))), R2632, "")</f>
        <v>#NUM!</v>
      </c>
      <c r="AS2632" s="20" t="e">
        <f>AVERAGE(SMALL(AJ2632:AM2632,1),SMALL(AJ2632:AM2632,2))</f>
        <v>#NUM!</v>
      </c>
      <c r="AT2632" s="20">
        <f>T2632*1.075</f>
        <v>0</v>
      </c>
      <c r="AU2632" s="20" t="e">
        <f>U2632*1.075</f>
        <v>#VALUE!</v>
      </c>
      <c r="AV2632" s="22">
        <v>38.770000000000003</v>
      </c>
      <c r="AW2632" s="20" t="s">
        <v>209</v>
      </c>
      <c r="AX2632" s="20" t="s">
        <v>208</v>
      </c>
      <c r="AY2632" s="25">
        <v>38.770000000000003</v>
      </c>
      <c r="AZ2632" s="27">
        <f>IF(AND(AY2632&gt;0,AY2632&lt;=10),AY2632*0.25,IF(AND(AY2632&gt;10,AY2632&lt;=50),AY2632*0.17,IF(AND(AY2632&gt;10,AY2632&lt;=100),AY2632*0.12,IF(AY2632&gt;100,AY2632*0.1))))</f>
        <v>6.5909000000000013</v>
      </c>
      <c r="BA2632" s="3">
        <f>AZ2632+AY2632</f>
        <v>45.360900000000001</v>
      </c>
      <c r="BB2632" s="25">
        <f>BA2632+BA2632*0.08</f>
        <v>48.989772000000002</v>
      </c>
      <c r="BC2632" s="20" t="s">
        <v>12295</v>
      </c>
      <c r="BD2632" s="20"/>
      <c r="BE2632" s="20"/>
      <c r="BF2632" s="20"/>
      <c r="BG2632" s="20"/>
      <c r="BH2632" s="20"/>
      <c r="BI2632" s="20"/>
      <c r="BJ2632" s="20"/>
      <c r="BK2632" s="20"/>
      <c r="BL2632" s="20"/>
      <c r="BM2632" s="20"/>
      <c r="BN2632" s="20"/>
      <c r="BO2632" s="20"/>
      <c r="BP2632" s="20"/>
      <c r="BQ2632" s="20"/>
      <c r="BR2632" s="20"/>
      <c r="BS2632" s="20"/>
      <c r="BT2632" s="20"/>
      <c r="BU2632" s="20"/>
      <c r="BV2632" s="20"/>
      <c r="BW2632" s="20"/>
      <c r="BX2632" s="20"/>
      <c r="BY2632" s="20"/>
      <c r="BZ2632" s="20"/>
      <c r="CA2632" s="20"/>
      <c r="CB2632" s="20"/>
      <c r="CC2632" s="20"/>
      <c r="CD2632" s="20"/>
      <c r="CE2632" s="20"/>
      <c r="CF2632" s="20"/>
      <c r="CG2632" s="20"/>
      <c r="CH2632" s="20"/>
      <c r="CI2632" s="20"/>
      <c r="CJ2632" s="20"/>
      <c r="CK2632" s="20"/>
      <c r="CL2632" s="20"/>
      <c r="CM2632" s="20"/>
      <c r="CN2632" s="20"/>
      <c r="CO2632" s="20"/>
      <c r="CP2632" s="20"/>
      <c r="CQ2632" s="20"/>
      <c r="CR2632" s="20"/>
      <c r="CS2632" s="20"/>
      <c r="CT2632" s="20"/>
      <c r="CU2632" s="20"/>
      <c r="CV2632" s="20"/>
      <c r="CW2632" s="20"/>
      <c r="CX2632" s="20"/>
      <c r="CY2632" s="20"/>
      <c r="CZ2632" s="20"/>
      <c r="DA2632" s="20"/>
      <c r="DB2632" s="20"/>
      <c r="DC2632" s="20"/>
      <c r="DD2632" s="20"/>
      <c r="DE2632" s="20"/>
      <c r="DF2632" s="20"/>
      <c r="DG2632" s="20"/>
      <c r="DH2632" s="20"/>
      <c r="DI2632" s="20"/>
      <c r="DJ2632" s="20"/>
      <c r="DK2632" s="20"/>
      <c r="DL2632" s="20"/>
    </row>
    <row r="2633" spans="1:116" s="88" customFormat="1" ht="30" customHeight="1">
      <c r="A2633" s="11" t="s">
        <v>2657</v>
      </c>
      <c r="B2633" s="5">
        <v>2631</v>
      </c>
      <c r="C2633" s="14">
        <v>17597</v>
      </c>
      <c r="D2633" s="14"/>
      <c r="E2633" s="51" t="s">
        <v>8834</v>
      </c>
      <c r="F2633" s="12" t="s">
        <v>8835</v>
      </c>
      <c r="G2633" s="12" t="s">
        <v>8836</v>
      </c>
      <c r="H2633" s="12" t="s">
        <v>8840</v>
      </c>
      <c r="I2633" s="12" t="s">
        <v>238</v>
      </c>
      <c r="J2633" s="12" t="s">
        <v>8838</v>
      </c>
      <c r="K2633" s="14"/>
      <c r="L2633" s="12"/>
      <c r="M2633" s="14">
        <v>30</v>
      </c>
      <c r="N2633" s="12" t="s">
        <v>44</v>
      </c>
      <c r="O2633" s="12" t="s">
        <v>8731</v>
      </c>
      <c r="P2633" s="12" t="s">
        <v>8726</v>
      </c>
      <c r="Q2633" s="12" t="s">
        <v>8841</v>
      </c>
      <c r="R2633" s="156">
        <v>41.680399999999999</v>
      </c>
      <c r="S2633" s="22"/>
      <c r="T2633" s="23"/>
      <c r="U2633" s="1" t="s">
        <v>54</v>
      </c>
      <c r="V2633" s="21">
        <v>55.104999999999997</v>
      </c>
      <c r="W2633" s="22">
        <v>22.4</v>
      </c>
      <c r="X2633" s="22"/>
      <c r="Y2633" s="22"/>
      <c r="Z2633" s="22"/>
      <c r="AA2633" s="22"/>
      <c r="AB2633" s="22"/>
      <c r="AC2633" s="22"/>
      <c r="AD2633" s="22"/>
      <c r="AE2633" s="24">
        <v>55.104999999999997</v>
      </c>
      <c r="AF2633" s="20"/>
      <c r="AG2633" s="20"/>
      <c r="AH2633" s="20"/>
      <c r="AI2633" s="20"/>
      <c r="AJ2633" s="20"/>
      <c r="AK2633" s="20"/>
      <c r="AL2633" s="20"/>
      <c r="AM2633" s="20"/>
      <c r="AN2633" s="25">
        <v>38.75</v>
      </c>
      <c r="AO2633" s="20" t="s">
        <v>207</v>
      </c>
      <c r="AP2633" s="24" t="s">
        <v>208</v>
      </c>
      <c r="AQ2633" s="20" t="e">
        <f>AVERAGE(SMALL(AE2633:AI2633,1),SMALL(AE2633:AI2633,2))</f>
        <v>#NUM!</v>
      </c>
      <c r="AR2633" s="20" t="e">
        <f>IF(R2633 &lt;=( AVERAGE(SMALL(AE2633:AI2633,1),SMALL(AE2633:AI2633,2))), R2633, "")</f>
        <v>#NUM!</v>
      </c>
      <c r="AS2633" s="20" t="e">
        <f>AVERAGE(SMALL(AJ2633:AM2633,1),SMALL(AJ2633:AM2633,2))</f>
        <v>#NUM!</v>
      </c>
      <c r="AT2633" s="20">
        <f>T2633*1.075</f>
        <v>0</v>
      </c>
      <c r="AU2633" s="20" t="e">
        <f>U2633*1.075</f>
        <v>#VALUE!</v>
      </c>
      <c r="AV2633" s="22">
        <v>38.770000000000003</v>
      </c>
      <c r="AW2633" s="20" t="s">
        <v>209</v>
      </c>
      <c r="AX2633" s="20" t="s">
        <v>208</v>
      </c>
      <c r="AY2633" s="25">
        <v>38.770000000000003</v>
      </c>
      <c r="AZ2633" s="27">
        <f>IF(AND(AY2633&gt;0,AY2633&lt;=10),AY2633*0.25,IF(AND(AY2633&gt;10,AY2633&lt;=50),AY2633*0.17,IF(AND(AY2633&gt;10,AY2633&lt;=100),AY2633*0.12,IF(AY2633&gt;100,AY2633*0.1))))</f>
        <v>6.5909000000000013</v>
      </c>
      <c r="BA2633" s="3">
        <f>AZ2633+AY2633</f>
        <v>45.360900000000001</v>
      </c>
      <c r="BB2633" s="25">
        <f>BA2633+BA2633*0.08</f>
        <v>48.989772000000002</v>
      </c>
      <c r="BC2633" s="20" t="s">
        <v>12295</v>
      </c>
      <c r="BD2633" s="20"/>
      <c r="BE2633" s="20"/>
      <c r="BF2633" s="20"/>
      <c r="BG2633" s="20"/>
      <c r="BH2633" s="20"/>
      <c r="BI2633" s="20"/>
      <c r="BJ2633" s="20"/>
      <c r="BK2633" s="20"/>
      <c r="BL2633" s="20"/>
      <c r="BM2633" s="20"/>
      <c r="BN2633" s="20"/>
      <c r="BO2633" s="20"/>
      <c r="BP2633" s="20"/>
      <c r="BQ2633" s="20"/>
      <c r="BR2633" s="20"/>
      <c r="BS2633" s="20"/>
      <c r="BT2633" s="20"/>
      <c r="BU2633" s="20"/>
      <c r="BV2633" s="20"/>
      <c r="BW2633" s="20"/>
      <c r="BX2633" s="20"/>
      <c r="BY2633" s="20"/>
      <c r="BZ2633" s="20"/>
      <c r="CA2633" s="20"/>
      <c r="CB2633" s="20"/>
      <c r="CC2633" s="20"/>
      <c r="CD2633" s="20"/>
      <c r="CE2633" s="20"/>
      <c r="CF2633" s="20"/>
      <c r="CG2633" s="20"/>
      <c r="CH2633" s="20"/>
      <c r="CI2633" s="20"/>
      <c r="CJ2633" s="20"/>
      <c r="CK2633" s="20"/>
      <c r="CL2633" s="20"/>
      <c r="CM2633" s="20"/>
      <c r="CN2633" s="20"/>
      <c r="CO2633" s="20"/>
      <c r="CP2633" s="20"/>
      <c r="CQ2633" s="20"/>
      <c r="CR2633" s="20"/>
      <c r="CS2633" s="20"/>
      <c r="CT2633" s="20"/>
      <c r="CU2633" s="20"/>
      <c r="CV2633" s="20"/>
      <c r="CW2633" s="20"/>
      <c r="CX2633" s="20"/>
      <c r="CY2633" s="20"/>
      <c r="CZ2633" s="20"/>
      <c r="DA2633" s="20"/>
      <c r="DB2633" s="20"/>
      <c r="DC2633" s="20"/>
      <c r="DD2633" s="20"/>
      <c r="DE2633" s="20"/>
      <c r="DF2633" s="20"/>
      <c r="DG2633" s="20"/>
      <c r="DH2633" s="20"/>
      <c r="DI2633" s="20"/>
      <c r="DJ2633" s="20"/>
      <c r="DK2633" s="20"/>
      <c r="DL2633" s="20"/>
    </row>
    <row r="2634" spans="1:116" s="88" customFormat="1" ht="30" customHeight="1">
      <c r="A2634" s="11" t="s">
        <v>2657</v>
      </c>
      <c r="B2634" s="5">
        <v>2632</v>
      </c>
      <c r="C2634" s="116">
        <v>19600</v>
      </c>
      <c r="D2634" s="116"/>
      <c r="E2634" s="51" t="s">
        <v>8821</v>
      </c>
      <c r="F2634" s="12" t="s">
        <v>8822</v>
      </c>
      <c r="G2634" s="12" t="s">
        <v>8823</v>
      </c>
      <c r="H2634" s="12" t="s">
        <v>8824</v>
      </c>
      <c r="I2634" s="12" t="s">
        <v>389</v>
      </c>
      <c r="J2634" s="12" t="s">
        <v>8825</v>
      </c>
      <c r="K2634" s="14">
        <v>1.5</v>
      </c>
      <c r="L2634" s="12" t="s">
        <v>79</v>
      </c>
      <c r="M2634" s="14">
        <v>1</v>
      </c>
      <c r="N2634" s="12" t="s">
        <v>44</v>
      </c>
      <c r="O2634" s="12" t="s">
        <v>8731</v>
      </c>
      <c r="P2634" s="12" t="s">
        <v>8826</v>
      </c>
      <c r="Q2634" s="12" t="s">
        <v>8827</v>
      </c>
      <c r="R2634" s="156">
        <v>2244.7359999999999</v>
      </c>
      <c r="S2634" s="22"/>
      <c r="T2634" s="23">
        <v>1940.53</v>
      </c>
      <c r="U2634" s="1">
        <v>1940.53</v>
      </c>
      <c r="V2634" s="21">
        <v>2616.4059999999999</v>
      </c>
      <c r="W2634" s="22">
        <v>2134.5830000000001</v>
      </c>
      <c r="X2634" s="22"/>
      <c r="Y2634" s="22">
        <v>2041.67</v>
      </c>
      <c r="Z2634" s="22"/>
      <c r="AA2634" s="22"/>
      <c r="AB2634" s="22"/>
      <c r="AC2634" s="22"/>
      <c r="AD2634" s="22"/>
      <c r="AE2634" s="24">
        <v>2616.4059999999999</v>
      </c>
      <c r="AF2634" s="20"/>
      <c r="AG2634" s="20"/>
      <c r="AH2634" s="20">
        <v>2041.67</v>
      </c>
      <c r="AI2634" s="20">
        <v>2233.83</v>
      </c>
      <c r="AJ2634" s="20">
        <v>2116.1</v>
      </c>
      <c r="AK2634" s="20"/>
      <c r="AL2634" s="20"/>
      <c r="AM2634" s="20"/>
      <c r="AN2634" s="25">
        <v>2137.75</v>
      </c>
      <c r="AO2634" s="20" t="s">
        <v>207</v>
      </c>
      <c r="AP2634" s="24" t="s">
        <v>208</v>
      </c>
      <c r="AQ2634" s="20">
        <f>AVERAGE(SMALL(AE2634:AI2634,1),SMALL(AE2634:AI2634,2))</f>
        <v>2137.75</v>
      </c>
      <c r="AR2634" s="20" t="str">
        <f>IF(R2634 &lt;=( AVERAGE(SMALL(AE2634:AI2634,1),SMALL(AE2634:AI2634,2))), R2634, "")</f>
        <v/>
      </c>
      <c r="AS2634" s="20" t="e">
        <f>AVERAGE(SMALL(AJ2634:AM2634,1),SMALL(AJ2634:AM2634,2))</f>
        <v>#NUM!</v>
      </c>
      <c r="AT2634" s="20">
        <f>T2634*1.075</f>
        <v>2086.0697499999997</v>
      </c>
      <c r="AU2634" s="20">
        <f>U2634*1.075</f>
        <v>2086.0697499999997</v>
      </c>
      <c r="AV2634" s="22">
        <f>MIN(AN2634,AT2634,AU2634)</f>
        <v>2086.0697499999997</v>
      </c>
      <c r="AW2634" s="20" t="s">
        <v>71</v>
      </c>
      <c r="AX2634" s="20" t="s">
        <v>72</v>
      </c>
      <c r="AY2634" s="25">
        <v>2086.0700000000002</v>
      </c>
      <c r="AZ2634" s="27">
        <f>IF(AND(AY2634&gt;0,AY2634&lt;=10),AY2634*0.25,IF(AND(AY2634&gt;10,AY2634&lt;=50),AY2634*0.17,IF(AND(AY2634&gt;10,AY2634&lt;=100),AY2634*0.12,IF(AY2634&gt;100,AY2634*0.1))))</f>
        <v>208.60700000000003</v>
      </c>
      <c r="BA2634" s="3">
        <f>AZ2634+AY2634</f>
        <v>2294.6770000000001</v>
      </c>
      <c r="BB2634" s="25">
        <f>BA2634+BA2634*0.08</f>
        <v>2478.2511600000003</v>
      </c>
      <c r="BC2634" s="20" t="s">
        <v>12295</v>
      </c>
      <c r="BD2634" s="20"/>
      <c r="BE2634" s="20"/>
      <c r="BF2634" s="20"/>
      <c r="BG2634" s="20"/>
      <c r="BH2634" s="20"/>
      <c r="BI2634" s="20"/>
      <c r="BJ2634" s="20"/>
      <c r="BK2634" s="20"/>
      <c r="BL2634" s="20"/>
      <c r="BM2634" s="20"/>
      <c r="BN2634" s="20"/>
      <c r="BO2634" s="20"/>
      <c r="BP2634" s="20"/>
      <c r="BQ2634" s="20"/>
      <c r="BR2634" s="20"/>
      <c r="BS2634" s="20"/>
      <c r="BT2634" s="20"/>
      <c r="BU2634" s="20"/>
      <c r="BV2634" s="20"/>
      <c r="BW2634" s="20"/>
      <c r="BX2634" s="20"/>
      <c r="BY2634" s="20"/>
      <c r="BZ2634" s="20"/>
      <c r="CA2634" s="20"/>
      <c r="CB2634" s="20"/>
      <c r="CC2634" s="20"/>
      <c r="CD2634" s="20"/>
      <c r="CE2634" s="20"/>
      <c r="CF2634" s="20"/>
      <c r="CG2634" s="20"/>
      <c r="CH2634" s="20"/>
      <c r="CI2634" s="20"/>
      <c r="CJ2634" s="20"/>
      <c r="CK2634" s="20"/>
      <c r="CL2634" s="20"/>
      <c r="CM2634" s="20"/>
      <c r="CN2634" s="20"/>
      <c r="CO2634" s="20"/>
      <c r="CP2634" s="20"/>
      <c r="CQ2634" s="20"/>
      <c r="CR2634" s="20"/>
      <c r="CS2634" s="20"/>
      <c r="CT2634" s="20"/>
      <c r="CU2634" s="20"/>
      <c r="CV2634" s="20"/>
      <c r="CW2634" s="20"/>
      <c r="CX2634" s="20"/>
      <c r="CY2634" s="20"/>
      <c r="CZ2634" s="20"/>
      <c r="DA2634" s="20"/>
      <c r="DB2634" s="20"/>
      <c r="DC2634" s="20"/>
      <c r="DD2634" s="20"/>
      <c r="DE2634" s="20"/>
      <c r="DF2634" s="20"/>
      <c r="DG2634" s="20"/>
      <c r="DH2634" s="20"/>
      <c r="DI2634" s="20"/>
      <c r="DJ2634" s="20"/>
      <c r="DK2634" s="20"/>
      <c r="DL2634" s="20"/>
    </row>
    <row r="2635" spans="1:116" s="88" customFormat="1" ht="30" customHeight="1">
      <c r="A2635" s="11" t="s">
        <v>2657</v>
      </c>
      <c r="B2635" s="5">
        <v>2633</v>
      </c>
      <c r="C2635" s="116">
        <v>11512</v>
      </c>
      <c r="D2635" s="116"/>
      <c r="E2635" s="51" t="s">
        <v>8882</v>
      </c>
      <c r="F2635" s="12" t="s">
        <v>8883</v>
      </c>
      <c r="G2635" s="12" t="s">
        <v>8884</v>
      </c>
      <c r="H2635" s="12" t="s">
        <v>4869</v>
      </c>
      <c r="I2635" s="12" t="s">
        <v>42</v>
      </c>
      <c r="J2635" s="12" t="s">
        <v>8885</v>
      </c>
      <c r="K2635" s="14"/>
      <c r="L2635" s="12"/>
      <c r="M2635" s="14">
        <v>63</v>
      </c>
      <c r="N2635" s="12" t="s">
        <v>44</v>
      </c>
      <c r="O2635" s="12" t="s">
        <v>8731</v>
      </c>
      <c r="P2635" s="12" t="s">
        <v>8886</v>
      </c>
      <c r="Q2635" s="12" t="s">
        <v>8887</v>
      </c>
      <c r="R2635" s="156">
        <v>3078.8771000000002</v>
      </c>
      <c r="S2635" s="22"/>
      <c r="T2635" s="23"/>
      <c r="U2635" s="1" t="s">
        <v>54</v>
      </c>
      <c r="V2635" s="21">
        <v>3174.6145000000001</v>
      </c>
      <c r="W2635" s="22">
        <v>2553.529</v>
      </c>
      <c r="X2635" s="22"/>
      <c r="Y2635" s="22"/>
      <c r="Z2635" s="22"/>
      <c r="AA2635" s="22"/>
      <c r="AB2635" s="22"/>
      <c r="AC2635" s="22"/>
      <c r="AD2635" s="22"/>
      <c r="AE2635" s="24">
        <v>3174.6145000000001</v>
      </c>
      <c r="AF2635" s="20">
        <v>2487.4290000000001</v>
      </c>
      <c r="AG2635" s="20">
        <v>2439.79</v>
      </c>
      <c r="AH2635" s="20">
        <v>2304.25</v>
      </c>
      <c r="AI2635" s="20">
        <v>2995.1</v>
      </c>
      <c r="AJ2635" s="20"/>
      <c r="AK2635" s="20"/>
      <c r="AL2635" s="20"/>
      <c r="AM2635" s="20"/>
      <c r="AN2635" s="25">
        <v>2372.02</v>
      </c>
      <c r="AO2635" s="20" t="s">
        <v>207</v>
      </c>
      <c r="AP2635" s="24" t="s">
        <v>208</v>
      </c>
      <c r="AQ2635" s="20">
        <f>AVERAGE(SMALL(AE2635:AI2635,1),SMALL(AE2635:AI2635,2))</f>
        <v>2372.02</v>
      </c>
      <c r="AR2635" s="20" t="str">
        <f>IF(R2635 &lt;=( AVERAGE(SMALL(AE2635:AI2635,1),SMALL(AE2635:AI2635,2))), R2635, "")</f>
        <v/>
      </c>
      <c r="AS2635" s="20" t="e">
        <f>AVERAGE(SMALL(AJ2635:AM2635,1),SMALL(AJ2635:AM2635,2))</f>
        <v>#NUM!</v>
      </c>
      <c r="AT2635" s="20">
        <f>T2635*1.075</f>
        <v>0</v>
      </c>
      <c r="AU2635" s="20" t="e">
        <f>U2635*1.075</f>
        <v>#VALUE!</v>
      </c>
      <c r="AV2635" s="22" t="e">
        <f>MIN(AN2635,AT2635,AU2635)</f>
        <v>#VALUE!</v>
      </c>
      <c r="AW2635" s="20" t="s">
        <v>209</v>
      </c>
      <c r="AX2635" s="20" t="s">
        <v>208</v>
      </c>
      <c r="AY2635" s="25">
        <v>2372.02</v>
      </c>
      <c r="AZ2635" s="27">
        <f>IF(AND(AY2635&gt;0,AY2635&lt;=10),AY2635*0.25,IF(AND(AY2635&gt;10,AY2635&lt;=50),AY2635*0.17,IF(AND(AY2635&gt;10,AY2635&lt;=100),AY2635*0.12,IF(AY2635&gt;100,AY2635*0.1))))</f>
        <v>237.202</v>
      </c>
      <c r="BA2635" s="3">
        <f>AZ2635+AY2635</f>
        <v>2609.2219999999998</v>
      </c>
      <c r="BB2635" s="25">
        <f>BA2635+BA2635*0.08</f>
        <v>2817.9597599999997</v>
      </c>
      <c r="BC2635" s="20" t="s">
        <v>12295</v>
      </c>
      <c r="BD2635" s="20"/>
      <c r="BE2635" s="20"/>
      <c r="BF2635" s="20"/>
      <c r="BG2635" s="20"/>
      <c r="BH2635" s="20"/>
      <c r="BI2635" s="20"/>
      <c r="BJ2635" s="20"/>
      <c r="BK2635" s="20"/>
      <c r="BL2635" s="20"/>
      <c r="BM2635" s="20"/>
      <c r="BN2635" s="20"/>
      <c r="BO2635" s="20"/>
      <c r="BP2635" s="20"/>
      <c r="BQ2635" s="20"/>
      <c r="BR2635" s="20"/>
      <c r="BS2635" s="20"/>
      <c r="BT2635" s="20"/>
      <c r="BU2635" s="20"/>
      <c r="BV2635" s="20"/>
      <c r="BW2635" s="20"/>
      <c r="BX2635" s="20"/>
      <c r="BY2635" s="20"/>
      <c r="BZ2635" s="20"/>
      <c r="CA2635" s="20"/>
      <c r="CB2635" s="20"/>
      <c r="CC2635" s="20"/>
      <c r="CD2635" s="20"/>
      <c r="CE2635" s="20"/>
      <c r="CF2635" s="20"/>
      <c r="CG2635" s="20"/>
      <c r="CH2635" s="20"/>
      <c r="CI2635" s="20"/>
      <c r="CJ2635" s="20"/>
      <c r="CK2635" s="20"/>
      <c r="CL2635" s="20"/>
      <c r="CM2635" s="20"/>
      <c r="CN2635" s="20"/>
      <c r="CO2635" s="20"/>
      <c r="CP2635" s="20"/>
      <c r="CQ2635" s="20"/>
      <c r="CR2635" s="20"/>
      <c r="CS2635" s="20"/>
      <c r="CT2635" s="20"/>
      <c r="CU2635" s="20"/>
      <c r="CV2635" s="20"/>
      <c r="CW2635" s="20"/>
      <c r="CX2635" s="20"/>
      <c r="CY2635" s="20"/>
      <c r="CZ2635" s="20"/>
      <c r="DA2635" s="20"/>
      <c r="DB2635" s="20"/>
      <c r="DC2635" s="20"/>
      <c r="DD2635" s="20"/>
      <c r="DE2635" s="20"/>
      <c r="DF2635" s="20"/>
      <c r="DG2635" s="20"/>
      <c r="DH2635" s="20"/>
      <c r="DI2635" s="20"/>
      <c r="DJ2635" s="20"/>
      <c r="DK2635" s="20"/>
      <c r="DL2635" s="20"/>
    </row>
    <row r="2636" spans="1:116" s="88" customFormat="1" ht="30" customHeight="1">
      <c r="A2636" s="11" t="s">
        <v>2657</v>
      </c>
      <c r="B2636" s="5">
        <v>2634</v>
      </c>
      <c r="C2636" s="14">
        <v>7011</v>
      </c>
      <c r="D2636" s="14"/>
      <c r="E2636" s="51" t="s">
        <v>8783</v>
      </c>
      <c r="F2636" s="12" t="s">
        <v>8784</v>
      </c>
      <c r="G2636" s="12" t="s">
        <v>841</v>
      </c>
      <c r="H2636" s="12" t="s">
        <v>530</v>
      </c>
      <c r="I2636" s="12" t="s">
        <v>771</v>
      </c>
      <c r="J2636" s="12" t="s">
        <v>8785</v>
      </c>
      <c r="K2636" s="14"/>
      <c r="L2636" s="12"/>
      <c r="M2636" s="14">
        <v>30</v>
      </c>
      <c r="N2636" s="12" t="s">
        <v>44</v>
      </c>
      <c r="O2636" s="12" t="s">
        <v>8731</v>
      </c>
      <c r="P2636" s="12" t="s">
        <v>8786</v>
      </c>
      <c r="Q2636" s="12" t="s">
        <v>8787</v>
      </c>
      <c r="R2636" s="156">
        <v>10.363</v>
      </c>
      <c r="S2636" s="22"/>
      <c r="T2636" s="23">
        <v>4.0999999999999996</v>
      </c>
      <c r="U2636" s="1">
        <v>3.32</v>
      </c>
      <c r="V2636" s="21">
        <v>9.64</v>
      </c>
      <c r="W2636" s="22"/>
      <c r="X2636" s="22"/>
      <c r="Y2636" s="22"/>
      <c r="Z2636" s="22"/>
      <c r="AA2636" s="22"/>
      <c r="AB2636" s="22"/>
      <c r="AC2636" s="22"/>
      <c r="AD2636" s="22"/>
      <c r="AE2636" s="24">
        <v>9.64</v>
      </c>
      <c r="AF2636" s="20">
        <v>4.5179999999999998</v>
      </c>
      <c r="AG2636" s="20"/>
      <c r="AH2636" s="20"/>
      <c r="AI2636" s="20"/>
      <c r="AJ2636" s="20"/>
      <c r="AK2636" s="20"/>
      <c r="AL2636" s="20"/>
      <c r="AM2636" s="20"/>
      <c r="AN2636" s="25">
        <v>7.0789999999999997</v>
      </c>
      <c r="AO2636" s="20" t="s">
        <v>207</v>
      </c>
      <c r="AP2636" s="24" t="s">
        <v>208</v>
      </c>
      <c r="AQ2636" s="20">
        <f>AVERAGE(SMALL(AE2636:AI2636,1),SMALL(AE2636:AI2636,2))</f>
        <v>7.0790000000000006</v>
      </c>
      <c r="AR2636" s="20" t="str">
        <f>IF(R2636 &lt;=( AVERAGE(SMALL(AE2636:AI2636,1),SMALL(AE2636:AI2636,2))), R2636, "")</f>
        <v/>
      </c>
      <c r="AS2636" s="20" t="e">
        <f>AVERAGE(SMALL(AJ2636:AM2636,1),SMALL(AJ2636:AM2636,2))</f>
        <v>#NUM!</v>
      </c>
      <c r="AT2636" s="20">
        <f>T2636*1.075</f>
        <v>4.4074999999999998</v>
      </c>
      <c r="AU2636" s="20">
        <f>U2636*1.075</f>
        <v>3.5689999999999995</v>
      </c>
      <c r="AV2636" s="22">
        <f>MIN(AN2636,AT2636,AU2636)</f>
        <v>3.5689999999999995</v>
      </c>
      <c r="AW2636" s="20" t="s">
        <v>71</v>
      </c>
      <c r="AX2636" s="20" t="s">
        <v>72</v>
      </c>
      <c r="AY2636" s="25">
        <v>3.57</v>
      </c>
      <c r="AZ2636" s="27">
        <f>IF(AND(AY2636&gt;0,AY2636&lt;=10),AY2636*0.25,IF(AND(AY2636&gt;10,AY2636&lt;=50),AY2636*0.17,IF(AND(AY2636&gt;10,AY2636&lt;=100),AY2636*0.12,IF(AY2636&gt;100,AY2636*0.1))))</f>
        <v>0.89249999999999996</v>
      </c>
      <c r="BA2636" s="3">
        <f>AZ2636+AY2636</f>
        <v>4.4624999999999995</v>
      </c>
      <c r="BB2636" s="25">
        <f>BA2636+BA2636*0.08</f>
        <v>4.8194999999999997</v>
      </c>
      <c r="BC2636" s="20" t="s">
        <v>12295</v>
      </c>
      <c r="BD2636" s="20"/>
      <c r="BE2636" s="20"/>
      <c r="BF2636" s="20"/>
      <c r="BG2636" s="20"/>
      <c r="BH2636" s="20"/>
      <c r="BI2636" s="20"/>
      <c r="BJ2636" s="20"/>
      <c r="BK2636" s="20"/>
      <c r="BL2636" s="20"/>
      <c r="BM2636" s="20"/>
      <c r="BN2636" s="20"/>
      <c r="BO2636" s="20"/>
      <c r="BP2636" s="20"/>
      <c r="BQ2636" s="20"/>
      <c r="BR2636" s="20"/>
      <c r="BS2636" s="20"/>
      <c r="BT2636" s="20"/>
      <c r="BU2636" s="20"/>
      <c r="BV2636" s="20"/>
      <c r="BW2636" s="20"/>
      <c r="BX2636" s="20"/>
      <c r="BY2636" s="20"/>
      <c r="BZ2636" s="20"/>
      <c r="CA2636" s="20"/>
      <c r="CB2636" s="20"/>
      <c r="CC2636" s="20"/>
      <c r="CD2636" s="20"/>
      <c r="CE2636" s="20"/>
      <c r="CF2636" s="20"/>
      <c r="CG2636" s="20"/>
      <c r="CH2636" s="20"/>
      <c r="CI2636" s="20"/>
      <c r="CJ2636" s="20"/>
      <c r="CK2636" s="20"/>
      <c r="CL2636" s="20"/>
      <c r="CM2636" s="20"/>
      <c r="CN2636" s="20"/>
      <c r="CO2636" s="20"/>
      <c r="CP2636" s="20"/>
      <c r="CQ2636" s="20"/>
      <c r="CR2636" s="20"/>
      <c r="CS2636" s="20"/>
      <c r="CT2636" s="20"/>
      <c r="CU2636" s="20"/>
      <c r="CV2636" s="20"/>
      <c r="CW2636" s="20"/>
      <c r="CX2636" s="20"/>
      <c r="CY2636" s="20"/>
      <c r="CZ2636" s="20"/>
      <c r="DA2636" s="20"/>
      <c r="DB2636" s="20"/>
      <c r="DC2636" s="20"/>
      <c r="DD2636" s="20"/>
      <c r="DE2636" s="20"/>
      <c r="DF2636" s="20"/>
      <c r="DG2636" s="20"/>
      <c r="DH2636" s="20"/>
      <c r="DI2636" s="20"/>
      <c r="DJ2636" s="20"/>
      <c r="DK2636" s="20"/>
      <c r="DL2636" s="20"/>
    </row>
    <row r="2637" spans="1:116" s="88" customFormat="1" ht="30" customHeight="1">
      <c r="A2637" s="11" t="s">
        <v>2657</v>
      </c>
      <c r="B2637" s="5">
        <v>2635</v>
      </c>
      <c r="C2637" s="14"/>
      <c r="D2637" s="14"/>
      <c r="E2637" s="51" t="s">
        <v>8944</v>
      </c>
      <c r="F2637" s="12" t="s">
        <v>8945</v>
      </c>
      <c r="G2637" s="12" t="s">
        <v>2380</v>
      </c>
      <c r="H2637" s="12" t="s">
        <v>2381</v>
      </c>
      <c r="I2637" s="12" t="s">
        <v>42</v>
      </c>
      <c r="J2637" s="12" t="s">
        <v>8946</v>
      </c>
      <c r="K2637" s="14"/>
      <c r="L2637" s="12"/>
      <c r="M2637" s="14">
        <v>28</v>
      </c>
      <c r="N2637" s="12" t="s">
        <v>44</v>
      </c>
      <c r="O2637" s="12" t="s">
        <v>8731</v>
      </c>
      <c r="P2637" s="12" t="s">
        <v>8726</v>
      </c>
      <c r="Q2637" s="12" t="s">
        <v>8947</v>
      </c>
      <c r="R2637" s="156">
        <v>10.232799999999999</v>
      </c>
      <c r="S2637" s="22"/>
      <c r="T2637" s="23">
        <v>5.7</v>
      </c>
      <c r="U2637" s="1">
        <v>5.7</v>
      </c>
      <c r="V2637" s="21">
        <v>13.966799999999999</v>
      </c>
      <c r="W2637" s="22">
        <v>5.0709999999999997</v>
      </c>
      <c r="X2637" s="22"/>
      <c r="Y2637" s="22"/>
      <c r="Z2637" s="22"/>
      <c r="AA2637" s="22"/>
      <c r="AB2637" s="22"/>
      <c r="AC2637" s="22"/>
      <c r="AD2637" s="22"/>
      <c r="AE2637" s="24">
        <v>13.966799999999999</v>
      </c>
      <c r="AF2637" s="20">
        <v>5.8575999999999997</v>
      </c>
      <c r="AG2637" s="20"/>
      <c r="AH2637" s="20"/>
      <c r="AI2637" s="20">
        <v>4.8899999999999997</v>
      </c>
      <c r="AJ2637" s="20"/>
      <c r="AK2637" s="20"/>
      <c r="AL2637" s="20"/>
      <c r="AM2637" s="20"/>
      <c r="AN2637" s="25">
        <v>5.3738000000000001</v>
      </c>
      <c r="AO2637" s="20" t="s">
        <v>207</v>
      </c>
      <c r="AP2637" s="24" t="s">
        <v>208</v>
      </c>
      <c r="AQ2637" s="20">
        <f>AVERAGE(SMALL(AE2637:AI2637,1),SMALL(AE2637:AI2637,2))</f>
        <v>5.3737999999999992</v>
      </c>
      <c r="AR2637" s="20" t="str">
        <f>IF(R2637 &lt;=( AVERAGE(SMALL(AE2637:AI2637,1),SMALL(AE2637:AI2637,2))), R2637, "")</f>
        <v/>
      </c>
      <c r="AS2637" s="20" t="e">
        <f>AVERAGE(SMALL(AJ2637:AM2637,1),SMALL(AJ2637:AM2637,2))</f>
        <v>#NUM!</v>
      </c>
      <c r="AT2637" s="20">
        <f>T2637*1.075</f>
        <v>6.1274999999999995</v>
      </c>
      <c r="AU2637" s="20">
        <f>U2637*1.075</f>
        <v>6.1274999999999995</v>
      </c>
      <c r="AV2637" s="22">
        <f>MIN(AN2637,AT2637,AU2637)</f>
        <v>5.3738000000000001</v>
      </c>
      <c r="AW2637" s="20" t="s">
        <v>209</v>
      </c>
      <c r="AX2637" s="20" t="s">
        <v>208</v>
      </c>
      <c r="AY2637" s="25">
        <v>5.37</v>
      </c>
      <c r="AZ2637" s="27">
        <f>IF(AND(AY2637&gt;0,AY2637&lt;=10),AY2637*0.25,IF(AND(AY2637&gt;10,AY2637&lt;=50),AY2637*0.17,IF(AND(AY2637&gt;10,AY2637&lt;=100),AY2637*0.12,IF(AY2637&gt;100,AY2637*0.1))))</f>
        <v>1.3425</v>
      </c>
      <c r="BA2637" s="3">
        <f>AZ2637+AY2637</f>
        <v>6.7125000000000004</v>
      </c>
      <c r="BB2637" s="25">
        <f>BA2637+BA2637*0.08</f>
        <v>7.2495000000000003</v>
      </c>
      <c r="BC2637" s="20" t="s">
        <v>12295</v>
      </c>
      <c r="BD2637" s="20"/>
      <c r="BE2637" s="20"/>
      <c r="BF2637" s="20"/>
      <c r="BG2637" s="20"/>
      <c r="BH2637" s="20"/>
      <c r="BI2637" s="20"/>
      <c r="BJ2637" s="20"/>
      <c r="BK2637" s="20"/>
      <c r="BL2637" s="20"/>
      <c r="BM2637" s="20"/>
      <c r="BN2637" s="20"/>
      <c r="BO2637" s="20"/>
      <c r="BP2637" s="20"/>
      <c r="BQ2637" s="20"/>
      <c r="BR2637" s="20"/>
      <c r="BS2637" s="20"/>
      <c r="BT2637" s="20"/>
      <c r="BU2637" s="20"/>
      <c r="BV2637" s="20"/>
      <c r="BW2637" s="20"/>
      <c r="BX2637" s="20"/>
      <c r="BY2637" s="20"/>
      <c r="BZ2637" s="20"/>
      <c r="CA2637" s="20"/>
      <c r="CB2637" s="20"/>
      <c r="CC2637" s="20"/>
      <c r="CD2637" s="20"/>
      <c r="CE2637" s="20"/>
      <c r="CF2637" s="20"/>
      <c r="CG2637" s="20"/>
      <c r="CH2637" s="20"/>
      <c r="CI2637" s="20"/>
      <c r="CJ2637" s="20"/>
      <c r="CK2637" s="20"/>
      <c r="CL2637" s="20"/>
      <c r="CM2637" s="20"/>
      <c r="CN2637" s="20"/>
      <c r="CO2637" s="20"/>
      <c r="CP2637" s="20"/>
      <c r="CQ2637" s="20"/>
      <c r="CR2637" s="20"/>
      <c r="CS2637" s="20"/>
      <c r="CT2637" s="20"/>
      <c r="CU2637" s="20"/>
      <c r="CV2637" s="20"/>
      <c r="CW2637" s="20"/>
      <c r="CX2637" s="20"/>
      <c r="CY2637" s="20"/>
      <c r="CZ2637" s="20"/>
      <c r="DA2637" s="20"/>
      <c r="DB2637" s="20"/>
      <c r="DC2637" s="20"/>
      <c r="DD2637" s="20"/>
      <c r="DE2637" s="20"/>
      <c r="DF2637" s="20"/>
      <c r="DG2637" s="20"/>
      <c r="DH2637" s="20"/>
      <c r="DI2637" s="20"/>
      <c r="DJ2637" s="20"/>
      <c r="DK2637" s="20"/>
      <c r="DL2637" s="20"/>
    </row>
    <row r="2638" spans="1:116" s="88" customFormat="1" ht="30" customHeight="1">
      <c r="A2638" s="11" t="s">
        <v>2657</v>
      </c>
      <c r="B2638" s="5">
        <v>2636</v>
      </c>
      <c r="C2638" s="14"/>
      <c r="D2638" s="14"/>
      <c r="E2638" s="51" t="s">
        <v>8944</v>
      </c>
      <c r="F2638" s="12" t="s">
        <v>8945</v>
      </c>
      <c r="G2638" s="12" t="s">
        <v>2380</v>
      </c>
      <c r="H2638" s="12" t="s">
        <v>2384</v>
      </c>
      <c r="I2638" s="12" t="s">
        <v>42</v>
      </c>
      <c r="J2638" s="12" t="s">
        <v>8946</v>
      </c>
      <c r="K2638" s="14"/>
      <c r="L2638" s="12"/>
      <c r="M2638" s="14">
        <v>28</v>
      </c>
      <c r="N2638" s="12" t="s">
        <v>44</v>
      </c>
      <c r="O2638" s="12" t="s">
        <v>8731</v>
      </c>
      <c r="P2638" s="12" t="s">
        <v>8726</v>
      </c>
      <c r="Q2638" s="12" t="s">
        <v>8949</v>
      </c>
      <c r="R2638" s="156">
        <v>8.7048000000000005</v>
      </c>
      <c r="S2638" s="22"/>
      <c r="T2638" s="23">
        <v>4.9000000000000004</v>
      </c>
      <c r="U2638" s="1">
        <v>4.9000000000000004</v>
      </c>
      <c r="V2638" s="21">
        <v>11.7729</v>
      </c>
      <c r="W2638" s="22">
        <v>4.4219999999999997</v>
      </c>
      <c r="X2638" s="22"/>
      <c r="Y2638" s="22"/>
      <c r="Z2638" s="22"/>
      <c r="AA2638" s="22"/>
      <c r="AB2638" s="22"/>
      <c r="AC2638" s="22"/>
      <c r="AD2638" s="22"/>
      <c r="AE2638" s="24">
        <v>11.7729</v>
      </c>
      <c r="AF2638" s="20">
        <v>5.1100000000000003</v>
      </c>
      <c r="AG2638" s="20"/>
      <c r="AH2638" s="20"/>
      <c r="AI2638" s="20">
        <v>4.3899999999999997</v>
      </c>
      <c r="AJ2638" s="20"/>
      <c r="AK2638" s="20"/>
      <c r="AL2638" s="20"/>
      <c r="AM2638" s="20"/>
      <c r="AN2638" s="25">
        <v>4.75</v>
      </c>
      <c r="AO2638" s="20" t="s">
        <v>207</v>
      </c>
      <c r="AP2638" s="24" t="s">
        <v>208</v>
      </c>
      <c r="AQ2638" s="20">
        <f>AVERAGE(SMALL(AE2638:AI2638,1),SMALL(AE2638:AI2638,2))</f>
        <v>4.75</v>
      </c>
      <c r="AR2638" s="20" t="str">
        <f>IF(R2638 &lt;=( AVERAGE(SMALL(AE2638:AI2638,1),SMALL(AE2638:AI2638,2))), R2638, "")</f>
        <v/>
      </c>
      <c r="AS2638" s="20" t="e">
        <f>AVERAGE(SMALL(AJ2638:AM2638,1),SMALL(AJ2638:AM2638,2))</f>
        <v>#NUM!</v>
      </c>
      <c r="AT2638" s="20">
        <f>T2638*1.075</f>
        <v>5.2675000000000001</v>
      </c>
      <c r="AU2638" s="20">
        <f>U2638*1.075</f>
        <v>5.2675000000000001</v>
      </c>
      <c r="AV2638" s="22">
        <f>MIN(AN2638,AT2638,AU2638)</f>
        <v>4.75</v>
      </c>
      <c r="AW2638" s="20" t="s">
        <v>209</v>
      </c>
      <c r="AX2638" s="20" t="s">
        <v>208</v>
      </c>
      <c r="AY2638" s="25">
        <v>4.75</v>
      </c>
      <c r="AZ2638" s="27">
        <f>IF(AND(AY2638&gt;0,AY2638&lt;=10),AY2638*0.25,IF(AND(AY2638&gt;10,AY2638&lt;=50),AY2638*0.17,IF(AND(AY2638&gt;10,AY2638&lt;=100),AY2638*0.12,IF(AY2638&gt;100,AY2638*0.1))))</f>
        <v>1.1875</v>
      </c>
      <c r="BA2638" s="3">
        <f>AZ2638+AY2638</f>
        <v>5.9375</v>
      </c>
      <c r="BB2638" s="25">
        <f>BA2638+BA2638*0.08</f>
        <v>6.4124999999999996</v>
      </c>
      <c r="BC2638" s="20" t="s">
        <v>12295</v>
      </c>
      <c r="BD2638" s="20"/>
      <c r="BE2638" s="20"/>
      <c r="BF2638" s="20"/>
      <c r="BG2638" s="20"/>
      <c r="BH2638" s="20"/>
      <c r="BI2638" s="20"/>
      <c r="BJ2638" s="20"/>
      <c r="BK2638" s="20"/>
      <c r="BL2638" s="20"/>
      <c r="BM2638" s="20"/>
      <c r="BN2638" s="20"/>
      <c r="BO2638" s="20"/>
      <c r="BP2638" s="20"/>
      <c r="BQ2638" s="20"/>
      <c r="BR2638" s="20"/>
      <c r="BS2638" s="20"/>
      <c r="BT2638" s="20"/>
      <c r="BU2638" s="20"/>
      <c r="BV2638" s="20"/>
      <c r="BW2638" s="20"/>
      <c r="BX2638" s="20"/>
      <c r="BY2638" s="20"/>
      <c r="BZ2638" s="20"/>
      <c r="CA2638" s="20"/>
      <c r="CB2638" s="20"/>
      <c r="CC2638" s="20"/>
      <c r="CD2638" s="20"/>
      <c r="CE2638" s="20"/>
      <c r="CF2638" s="20"/>
      <c r="CG2638" s="20"/>
      <c r="CH2638" s="20"/>
      <c r="CI2638" s="20"/>
      <c r="CJ2638" s="20"/>
      <c r="CK2638" s="20"/>
      <c r="CL2638" s="20"/>
      <c r="CM2638" s="20"/>
      <c r="CN2638" s="20"/>
      <c r="CO2638" s="20"/>
      <c r="CP2638" s="20"/>
      <c r="CQ2638" s="20"/>
      <c r="CR2638" s="20"/>
      <c r="CS2638" s="20"/>
      <c r="CT2638" s="20"/>
      <c r="CU2638" s="20"/>
      <c r="CV2638" s="20"/>
      <c r="CW2638" s="20"/>
      <c r="CX2638" s="20"/>
      <c r="CY2638" s="20"/>
      <c r="CZ2638" s="20"/>
      <c r="DA2638" s="20"/>
      <c r="DB2638" s="20"/>
      <c r="DC2638" s="20"/>
      <c r="DD2638" s="20"/>
      <c r="DE2638" s="20"/>
      <c r="DF2638" s="20"/>
      <c r="DG2638" s="20"/>
      <c r="DH2638" s="20"/>
      <c r="DI2638" s="20"/>
      <c r="DJ2638" s="20"/>
      <c r="DK2638" s="20"/>
      <c r="DL2638" s="20"/>
    </row>
    <row r="2639" spans="1:116" s="88" customFormat="1" ht="30" customHeight="1">
      <c r="A2639" s="11" t="s">
        <v>2657</v>
      </c>
      <c r="B2639" s="5">
        <v>2637</v>
      </c>
      <c r="C2639" s="14">
        <v>7094</v>
      </c>
      <c r="D2639" s="14"/>
      <c r="E2639" s="51" t="s">
        <v>8758</v>
      </c>
      <c r="F2639" s="12" t="s">
        <v>8759</v>
      </c>
      <c r="G2639" s="12" t="s">
        <v>8128</v>
      </c>
      <c r="H2639" s="12" t="s">
        <v>516</v>
      </c>
      <c r="I2639" s="12" t="s">
        <v>102</v>
      </c>
      <c r="J2639" s="12" t="s">
        <v>8760</v>
      </c>
      <c r="K2639" s="14"/>
      <c r="L2639" s="12"/>
      <c r="M2639" s="14">
        <v>50</v>
      </c>
      <c r="N2639" s="12" t="s">
        <v>44</v>
      </c>
      <c r="O2639" s="12" t="s">
        <v>8731</v>
      </c>
      <c r="P2639" s="12" t="s">
        <v>8761</v>
      </c>
      <c r="Q2639" s="12" t="s">
        <v>8762</v>
      </c>
      <c r="R2639" s="156">
        <v>4.7945000000000002</v>
      </c>
      <c r="S2639" s="22"/>
      <c r="T2639" s="23"/>
      <c r="U2639" s="1">
        <v>2.1</v>
      </c>
      <c r="V2639" s="21">
        <v>9.7850000000000001</v>
      </c>
      <c r="W2639" s="22">
        <v>6.3681999999999999</v>
      </c>
      <c r="X2639" s="22">
        <v>2.5518000000000001</v>
      </c>
      <c r="Y2639" s="22"/>
      <c r="Z2639" s="22"/>
      <c r="AA2639" s="22"/>
      <c r="AB2639" s="22"/>
      <c r="AC2639" s="22"/>
      <c r="AD2639" s="22"/>
      <c r="AE2639" s="24">
        <v>9.7850000000000001</v>
      </c>
      <c r="AF2639" s="20"/>
      <c r="AG2639" s="20">
        <v>2.5470000000000002</v>
      </c>
      <c r="AH2639" s="20"/>
      <c r="AI2639" s="20">
        <v>5.29</v>
      </c>
      <c r="AJ2639" s="20">
        <v>7.51</v>
      </c>
      <c r="AK2639" s="20"/>
      <c r="AL2639" s="20"/>
      <c r="AM2639" s="20"/>
      <c r="AN2639" s="25">
        <v>3.9180000000000001</v>
      </c>
      <c r="AO2639" s="20" t="s">
        <v>207</v>
      </c>
      <c r="AP2639" s="24" t="s">
        <v>208</v>
      </c>
      <c r="AQ2639" s="20">
        <f>AVERAGE(SMALL(AE2639:AI2639,1),SMALL(AE2639:AI2639,2))</f>
        <v>3.9184999999999999</v>
      </c>
      <c r="AR2639" s="20" t="str">
        <f>IF(R2639 &lt;=( AVERAGE(SMALL(AE2639:AI2639,1),SMALL(AE2639:AI2639,2))), R2639, "")</f>
        <v/>
      </c>
      <c r="AS2639" s="20" t="e">
        <f>AVERAGE(SMALL(AJ2639:AM2639,1),SMALL(AJ2639:AM2639,2))</f>
        <v>#NUM!</v>
      </c>
      <c r="AT2639" s="20">
        <f>T2639*1.075</f>
        <v>0</v>
      </c>
      <c r="AU2639" s="20">
        <f>U2639*1.075</f>
        <v>2.2574999999999998</v>
      </c>
      <c r="AV2639" s="22">
        <f>MIN(AN2639,AT2639,AU2639)</f>
        <v>0</v>
      </c>
      <c r="AW2639" s="20" t="s">
        <v>71</v>
      </c>
      <c r="AX2639" s="20" t="s">
        <v>72</v>
      </c>
      <c r="AY2639" s="25">
        <v>2.2574999999999998</v>
      </c>
      <c r="AZ2639" s="27">
        <f>IF(AND(AY2639&gt;0,AY2639&lt;=10),AY2639*0.25,IF(AND(AY2639&gt;10,AY2639&lt;=50),AY2639*0.17,IF(AND(AY2639&gt;10,AY2639&lt;=100),AY2639*0.12,IF(AY2639&gt;100,AY2639*0.1))))</f>
        <v>0.56437499999999996</v>
      </c>
      <c r="BA2639" s="3">
        <f>AZ2639+AY2639</f>
        <v>2.8218749999999999</v>
      </c>
      <c r="BB2639" s="25">
        <f>BA2639+BA2639*0.08</f>
        <v>3.047625</v>
      </c>
      <c r="BC2639" s="20" t="s">
        <v>12295</v>
      </c>
      <c r="BD2639" s="20"/>
      <c r="BE2639" s="20"/>
      <c r="BF2639" s="20"/>
      <c r="BG2639" s="20"/>
      <c r="BH2639" s="20"/>
      <c r="BI2639" s="20"/>
      <c r="BJ2639" s="20"/>
      <c r="BK2639" s="20"/>
      <c r="BL2639" s="20"/>
      <c r="BM2639" s="20"/>
      <c r="BN2639" s="20"/>
      <c r="BO2639" s="20"/>
      <c r="BP2639" s="20"/>
      <c r="BQ2639" s="20"/>
      <c r="BR2639" s="20"/>
      <c r="BS2639" s="20"/>
      <c r="BT2639" s="20"/>
      <c r="BU2639" s="20"/>
      <c r="BV2639" s="20"/>
      <c r="BW2639" s="20"/>
      <c r="BX2639" s="20"/>
      <c r="BY2639" s="20"/>
      <c r="BZ2639" s="20"/>
      <c r="CA2639" s="20"/>
      <c r="CB2639" s="20"/>
      <c r="CC2639" s="20"/>
      <c r="CD2639" s="20"/>
      <c r="CE2639" s="20"/>
      <c r="CF2639" s="20"/>
      <c r="CG2639" s="20"/>
      <c r="CH2639" s="20"/>
      <c r="CI2639" s="20"/>
      <c r="CJ2639" s="20"/>
      <c r="CK2639" s="20"/>
      <c r="CL2639" s="20"/>
      <c r="CM2639" s="20"/>
      <c r="CN2639" s="20"/>
      <c r="CO2639" s="20"/>
      <c r="CP2639" s="20"/>
      <c r="CQ2639" s="20"/>
      <c r="CR2639" s="20"/>
      <c r="CS2639" s="20"/>
      <c r="CT2639" s="20"/>
      <c r="CU2639" s="20"/>
      <c r="CV2639" s="20"/>
      <c r="CW2639" s="20"/>
      <c r="CX2639" s="20"/>
      <c r="CY2639" s="20"/>
      <c r="CZ2639" s="20"/>
      <c r="DA2639" s="20"/>
      <c r="DB2639" s="20"/>
      <c r="DC2639" s="20"/>
      <c r="DD2639" s="20"/>
      <c r="DE2639" s="20"/>
      <c r="DF2639" s="20"/>
      <c r="DG2639" s="20"/>
      <c r="DH2639" s="20"/>
      <c r="DI2639" s="20"/>
      <c r="DJ2639" s="20"/>
      <c r="DK2639" s="20"/>
      <c r="DL2639" s="20"/>
    </row>
    <row r="2640" spans="1:116" s="88" customFormat="1" ht="30" customHeight="1">
      <c r="A2640" s="11" t="s">
        <v>2657</v>
      </c>
      <c r="B2640" s="5">
        <v>2638</v>
      </c>
      <c r="C2640" s="14"/>
      <c r="D2640" s="14"/>
      <c r="E2640" s="51" t="s">
        <v>8758</v>
      </c>
      <c r="F2640" s="12" t="s">
        <v>8759</v>
      </c>
      <c r="G2640" s="12" t="s">
        <v>8128</v>
      </c>
      <c r="H2640" s="12" t="s">
        <v>126</v>
      </c>
      <c r="I2640" s="12" t="s">
        <v>102</v>
      </c>
      <c r="J2640" s="12" t="s">
        <v>600</v>
      </c>
      <c r="K2640" s="14"/>
      <c r="L2640" s="12"/>
      <c r="M2640" s="14">
        <v>30</v>
      </c>
      <c r="N2640" s="12" t="s">
        <v>44</v>
      </c>
      <c r="O2640" s="12" t="s">
        <v>8731</v>
      </c>
      <c r="P2640" s="12" t="s">
        <v>8761</v>
      </c>
      <c r="Q2640" s="12" t="s">
        <v>8763</v>
      </c>
      <c r="R2640" s="156">
        <v>10.6457</v>
      </c>
      <c r="S2640" s="22"/>
      <c r="T2640" s="23">
        <v>3</v>
      </c>
      <c r="U2640" s="1">
        <v>3</v>
      </c>
      <c r="V2640" s="21">
        <v>16.2225</v>
      </c>
      <c r="W2640" s="22"/>
      <c r="X2640" s="22">
        <v>3.5834000000000001</v>
      </c>
      <c r="Y2640" s="22"/>
      <c r="Z2640" s="22"/>
      <c r="AA2640" s="22"/>
      <c r="AB2640" s="22"/>
      <c r="AC2640" s="22"/>
      <c r="AD2640" s="22"/>
      <c r="AE2640" s="24">
        <v>16.2225</v>
      </c>
      <c r="AF2640" s="20"/>
      <c r="AG2640" s="20"/>
      <c r="AH2640" s="20"/>
      <c r="AI2640" s="20"/>
      <c r="AJ2640" s="20"/>
      <c r="AK2640" s="20"/>
      <c r="AL2640" s="20"/>
      <c r="AM2640" s="20"/>
      <c r="AN2640" s="25">
        <v>10.65</v>
      </c>
      <c r="AO2640" s="20" t="s">
        <v>47</v>
      </c>
      <c r="AP2640" s="24" t="s">
        <v>48</v>
      </c>
      <c r="AQ2640" s="20" t="e">
        <f>AVERAGE(SMALL(AE2640:AI2640,1),SMALL(AE2640:AI2640,2))</f>
        <v>#NUM!</v>
      </c>
      <c r="AR2640" s="20" t="e">
        <f>IF(R2640 &lt;=( AVERAGE(SMALL(AE2640:AI2640,1),SMALL(AE2640:AI2640,2))), R2640, "")</f>
        <v>#NUM!</v>
      </c>
      <c r="AS2640" s="20" t="e">
        <f>AVERAGE(SMALL(AJ2640:AM2640,1),SMALL(AJ2640:AM2640,2))</f>
        <v>#NUM!</v>
      </c>
      <c r="AT2640" s="20">
        <f>T2640*1.075</f>
        <v>3.2249999999999996</v>
      </c>
      <c r="AU2640" s="20">
        <f>U2640*1.075</f>
        <v>3.2249999999999996</v>
      </c>
      <c r="AV2640" s="22">
        <f>MIN(AN2640,AT2640,AU2640)</f>
        <v>3.2249999999999996</v>
      </c>
      <c r="AW2640" s="20" t="s">
        <v>71</v>
      </c>
      <c r="AX2640" s="20" t="s">
        <v>72</v>
      </c>
      <c r="AY2640" s="25">
        <v>3.2250000000000001</v>
      </c>
      <c r="AZ2640" s="27">
        <f>IF(AND(AY2640&gt;0,AY2640&lt;=10),AY2640*0.25,IF(AND(AY2640&gt;10,AY2640&lt;=50),AY2640*0.17,IF(AND(AY2640&gt;10,AY2640&lt;=100),AY2640*0.12,IF(AY2640&gt;100,AY2640*0.1))))</f>
        <v>0.80625000000000002</v>
      </c>
      <c r="BA2640" s="3">
        <f>AZ2640+AY2640</f>
        <v>4.03125</v>
      </c>
      <c r="BB2640" s="25">
        <f>BA2640+BA2640*0.08</f>
        <v>4.3537499999999998</v>
      </c>
      <c r="BC2640" s="20" t="s">
        <v>12295</v>
      </c>
      <c r="BD2640" s="20"/>
      <c r="BE2640" s="20"/>
      <c r="BF2640" s="20"/>
      <c r="BG2640" s="20"/>
      <c r="BH2640" s="20"/>
      <c r="BI2640" s="20"/>
      <c r="BJ2640" s="20"/>
      <c r="BK2640" s="20"/>
      <c r="BL2640" s="20"/>
      <c r="BM2640" s="20"/>
      <c r="BN2640" s="20"/>
      <c r="BO2640" s="20"/>
      <c r="BP2640" s="20"/>
      <c r="BQ2640" s="20"/>
      <c r="BR2640" s="20"/>
      <c r="BS2640" s="20"/>
      <c r="BT2640" s="20"/>
      <c r="BU2640" s="20"/>
      <c r="BV2640" s="20"/>
      <c r="BW2640" s="20"/>
      <c r="BX2640" s="20"/>
      <c r="BY2640" s="20"/>
      <c r="BZ2640" s="20"/>
      <c r="CA2640" s="20"/>
      <c r="CB2640" s="20"/>
      <c r="CC2640" s="20"/>
      <c r="CD2640" s="20"/>
      <c r="CE2640" s="20"/>
      <c r="CF2640" s="20"/>
      <c r="CG2640" s="20"/>
      <c r="CH2640" s="20"/>
      <c r="CI2640" s="20"/>
      <c r="CJ2640" s="20"/>
      <c r="CK2640" s="20"/>
      <c r="CL2640" s="20"/>
      <c r="CM2640" s="20"/>
      <c r="CN2640" s="20"/>
      <c r="CO2640" s="20"/>
      <c r="CP2640" s="20"/>
      <c r="CQ2640" s="20"/>
      <c r="CR2640" s="20"/>
      <c r="CS2640" s="20"/>
      <c r="CT2640" s="20"/>
      <c r="CU2640" s="20"/>
      <c r="CV2640" s="20"/>
      <c r="CW2640" s="20"/>
      <c r="CX2640" s="20"/>
      <c r="CY2640" s="20"/>
      <c r="CZ2640" s="20"/>
      <c r="DA2640" s="20"/>
      <c r="DB2640" s="20"/>
      <c r="DC2640" s="20"/>
      <c r="DD2640" s="20"/>
      <c r="DE2640" s="20"/>
      <c r="DF2640" s="20"/>
      <c r="DG2640" s="20"/>
      <c r="DH2640" s="20"/>
      <c r="DI2640" s="20"/>
      <c r="DJ2640" s="20"/>
      <c r="DK2640" s="20"/>
      <c r="DL2640" s="20"/>
    </row>
    <row r="2641" spans="1:116" s="88" customFormat="1" ht="30" customHeight="1">
      <c r="A2641" s="11" t="s">
        <v>2657</v>
      </c>
      <c r="B2641" s="5">
        <v>2639</v>
      </c>
      <c r="C2641" s="116">
        <v>2332</v>
      </c>
      <c r="D2641" s="116"/>
      <c r="E2641" s="51" t="s">
        <v>8950</v>
      </c>
      <c r="F2641" s="12" t="s">
        <v>8951</v>
      </c>
      <c r="G2641" s="12" t="s">
        <v>8229</v>
      </c>
      <c r="H2641" s="12" t="s">
        <v>2608</v>
      </c>
      <c r="I2641" s="12" t="s">
        <v>42</v>
      </c>
      <c r="J2641" s="12" t="s">
        <v>396</v>
      </c>
      <c r="K2641" s="14"/>
      <c r="L2641" s="12"/>
      <c r="M2641" s="14">
        <v>30</v>
      </c>
      <c r="N2641" s="12" t="s">
        <v>44</v>
      </c>
      <c r="O2641" s="12" t="s">
        <v>8731</v>
      </c>
      <c r="P2641" s="12" t="s">
        <v>8952</v>
      </c>
      <c r="Q2641" s="12" t="s">
        <v>8956</v>
      </c>
      <c r="R2641" s="156">
        <v>36.507800000000003</v>
      </c>
      <c r="S2641" s="22"/>
      <c r="T2641" s="23"/>
      <c r="U2641" s="1">
        <v>9</v>
      </c>
      <c r="V2641" s="21">
        <v>51.036499999999997</v>
      </c>
      <c r="W2641" s="22">
        <v>16.885000000000002</v>
      </c>
      <c r="X2641" s="22"/>
      <c r="Y2641" s="22"/>
      <c r="Z2641" s="22"/>
      <c r="AA2641" s="22"/>
      <c r="AB2641" s="22"/>
      <c r="AC2641" s="22"/>
      <c r="AD2641" s="22"/>
      <c r="AE2641" s="24">
        <v>51.036499999999997</v>
      </c>
      <c r="AF2641" s="20">
        <v>37.17</v>
      </c>
      <c r="AG2641" s="20"/>
      <c r="AH2641" s="20"/>
      <c r="AI2641" s="20"/>
      <c r="AJ2641" s="20"/>
      <c r="AK2641" s="20"/>
      <c r="AL2641" s="20"/>
      <c r="AM2641" s="20"/>
      <c r="AN2641" s="25">
        <v>36.507800000000003</v>
      </c>
      <c r="AO2641" s="20" t="s">
        <v>47</v>
      </c>
      <c r="AP2641" s="24" t="s">
        <v>48</v>
      </c>
      <c r="AQ2641" s="20">
        <f>AVERAGE(SMALL(AE2641:AI2641,1),SMALL(AE2641:AI2641,2))</f>
        <v>44.103250000000003</v>
      </c>
      <c r="AR2641" s="20">
        <f>IF(R2641 &lt;=( AVERAGE(SMALL(AE2641:AI2641,1),SMALL(AE2641:AI2641,2))), R2641, "")</f>
        <v>36.507800000000003</v>
      </c>
      <c r="AS2641" s="20" t="e">
        <f>AVERAGE(SMALL(AJ2641:AM2641,1),SMALL(AJ2641:AM2641,2))</f>
        <v>#NUM!</v>
      </c>
      <c r="AT2641" s="20">
        <f>T2641*1.075</f>
        <v>0</v>
      </c>
      <c r="AU2641" s="20">
        <f>U2641*1.075</f>
        <v>9.6749999999999989</v>
      </c>
      <c r="AV2641" s="22">
        <f>MIN(AN2641,AT2641,AU2641)</f>
        <v>0</v>
      </c>
      <c r="AW2641" s="20" t="s">
        <v>71</v>
      </c>
      <c r="AX2641" s="20" t="s">
        <v>72</v>
      </c>
      <c r="AY2641" s="25">
        <v>9.6750000000000007</v>
      </c>
      <c r="AZ2641" s="27">
        <f>IF(AND(AY2641&gt;0,AY2641&lt;=10),AY2641*0.25,IF(AND(AY2641&gt;10,AY2641&lt;=50),AY2641*0.17,IF(AND(AY2641&gt;10,AY2641&lt;=100),AY2641*0.12,IF(AY2641&gt;100,AY2641*0.1))))</f>
        <v>2.4187500000000002</v>
      </c>
      <c r="BA2641" s="3">
        <f>AZ2641+AY2641</f>
        <v>12.09375</v>
      </c>
      <c r="BB2641" s="25">
        <f>BA2641+BA2641*0.08</f>
        <v>13.061249999999999</v>
      </c>
      <c r="BC2641" s="20" t="s">
        <v>12295</v>
      </c>
      <c r="BD2641" s="20"/>
      <c r="BE2641" s="20"/>
      <c r="BF2641" s="20"/>
      <c r="BG2641" s="20"/>
      <c r="BH2641" s="20"/>
      <c r="BI2641" s="20"/>
      <c r="BJ2641" s="20"/>
      <c r="BK2641" s="20"/>
      <c r="BL2641" s="20"/>
      <c r="BM2641" s="20"/>
      <c r="BN2641" s="20"/>
      <c r="BO2641" s="20"/>
      <c r="BP2641" s="20"/>
      <c r="BQ2641" s="20"/>
      <c r="BR2641" s="20"/>
      <c r="BS2641" s="20"/>
      <c r="BT2641" s="20"/>
      <c r="BU2641" s="20"/>
      <c r="BV2641" s="20"/>
      <c r="BW2641" s="20"/>
      <c r="BX2641" s="20"/>
      <c r="BY2641" s="20"/>
      <c r="BZ2641" s="20"/>
      <c r="CA2641" s="20"/>
      <c r="CB2641" s="20"/>
      <c r="CC2641" s="20"/>
      <c r="CD2641" s="20"/>
      <c r="CE2641" s="20"/>
      <c r="CF2641" s="20"/>
      <c r="CG2641" s="20"/>
      <c r="CH2641" s="20"/>
      <c r="CI2641" s="20"/>
      <c r="CJ2641" s="20"/>
      <c r="CK2641" s="20"/>
      <c r="CL2641" s="20"/>
      <c r="CM2641" s="20"/>
      <c r="CN2641" s="20"/>
      <c r="CO2641" s="20"/>
      <c r="CP2641" s="20"/>
      <c r="CQ2641" s="20"/>
      <c r="CR2641" s="20"/>
      <c r="CS2641" s="20"/>
      <c r="CT2641" s="20"/>
      <c r="CU2641" s="20"/>
      <c r="CV2641" s="20"/>
      <c r="CW2641" s="20"/>
      <c r="CX2641" s="20"/>
      <c r="CY2641" s="20"/>
      <c r="CZ2641" s="20"/>
      <c r="DA2641" s="20"/>
      <c r="DB2641" s="20"/>
      <c r="DC2641" s="20"/>
      <c r="DD2641" s="20"/>
      <c r="DE2641" s="20"/>
      <c r="DF2641" s="20"/>
      <c r="DG2641" s="20"/>
      <c r="DH2641" s="20"/>
      <c r="DI2641" s="20"/>
      <c r="DJ2641" s="20"/>
      <c r="DK2641" s="20"/>
      <c r="DL2641" s="20"/>
    </row>
    <row r="2642" spans="1:116" s="88" customFormat="1" ht="30" customHeight="1">
      <c r="A2642" s="11" t="s">
        <v>2657</v>
      </c>
      <c r="B2642" s="5">
        <v>2640</v>
      </c>
      <c r="C2642" s="116">
        <v>2331</v>
      </c>
      <c r="D2642" s="116"/>
      <c r="E2642" s="51" t="s">
        <v>8950</v>
      </c>
      <c r="F2642" s="12" t="s">
        <v>8951</v>
      </c>
      <c r="G2642" s="12" t="s">
        <v>8229</v>
      </c>
      <c r="H2642" s="12" t="s">
        <v>2604</v>
      </c>
      <c r="I2642" s="12" t="s">
        <v>42</v>
      </c>
      <c r="J2642" s="12" t="s">
        <v>992</v>
      </c>
      <c r="K2642" s="14"/>
      <c r="L2642" s="12"/>
      <c r="M2642" s="14">
        <v>60</v>
      </c>
      <c r="N2642" s="12" t="s">
        <v>44</v>
      </c>
      <c r="O2642" s="12" t="s">
        <v>8731</v>
      </c>
      <c r="P2642" s="12" t="s">
        <v>8952</v>
      </c>
      <c r="Q2642" s="12" t="s">
        <v>8953</v>
      </c>
      <c r="R2642" s="156">
        <v>22.747</v>
      </c>
      <c r="S2642" s="22"/>
      <c r="T2642" s="23"/>
      <c r="U2642" s="1" t="s">
        <v>54</v>
      </c>
      <c r="V2642" s="21">
        <v>51.036499999999997</v>
      </c>
      <c r="W2642" s="22">
        <v>19.8</v>
      </c>
      <c r="X2642" s="22"/>
      <c r="Y2642" s="22">
        <v>22.52</v>
      </c>
      <c r="Z2642" s="22"/>
      <c r="AA2642" s="22"/>
      <c r="AB2642" s="22"/>
      <c r="AC2642" s="22"/>
      <c r="AD2642" s="22"/>
      <c r="AE2642" s="24">
        <v>51.036499999999997</v>
      </c>
      <c r="AF2642" s="20"/>
      <c r="AG2642" s="20"/>
      <c r="AH2642" s="20">
        <v>22.52</v>
      </c>
      <c r="AI2642" s="20"/>
      <c r="AJ2642" s="20"/>
      <c r="AK2642" s="20"/>
      <c r="AL2642" s="20"/>
      <c r="AM2642" s="20"/>
      <c r="AN2642" s="25">
        <v>22.75</v>
      </c>
      <c r="AO2642" s="20" t="s">
        <v>47</v>
      </c>
      <c r="AP2642" s="24" t="s">
        <v>48</v>
      </c>
      <c r="AQ2642" s="20">
        <f>AVERAGE(SMALL(AE2642:AI2642,1),SMALL(AE2642:AI2642,2))</f>
        <v>36.77825</v>
      </c>
      <c r="AR2642" s="20">
        <f>IF(R2642 &lt;=( AVERAGE(SMALL(AE2642:AI2642,1),SMALL(AE2642:AI2642,2))), R2642, "")</f>
        <v>22.747</v>
      </c>
      <c r="AS2642" s="20" t="e">
        <f>AVERAGE(SMALL(AJ2642:AM2642,1),SMALL(AJ2642:AM2642,2))</f>
        <v>#NUM!</v>
      </c>
      <c r="AT2642" s="20">
        <f>T2642*1.075</f>
        <v>0</v>
      </c>
      <c r="AU2642" s="20" t="e">
        <f>U2642*1.075</f>
        <v>#VALUE!</v>
      </c>
      <c r="AV2642" s="22" t="e">
        <f>MIN(AN2642,AT2642,AU2642)</f>
        <v>#VALUE!</v>
      </c>
      <c r="AW2642" s="26" t="s">
        <v>49</v>
      </c>
      <c r="AX2642" s="20" t="s">
        <v>48</v>
      </c>
      <c r="AY2642" s="25">
        <v>22.747</v>
      </c>
      <c r="AZ2642" s="27">
        <f>IF(AND(AY2642&gt;0,AY2642&lt;=10),AY2642*0.25,IF(AND(AY2642&gt;10,AY2642&lt;=50),AY2642*0.17,IF(AND(AY2642&gt;10,AY2642&lt;=100),AY2642*0.12,IF(AY2642&gt;100,AY2642*0.1))))</f>
        <v>3.8669900000000004</v>
      </c>
      <c r="BA2642" s="3">
        <f>AZ2642+AY2642</f>
        <v>26.613990000000001</v>
      </c>
      <c r="BB2642" s="25">
        <f>BA2642+BA2642*0.08</f>
        <v>28.743109200000003</v>
      </c>
      <c r="BC2642" s="20" t="s">
        <v>12295</v>
      </c>
      <c r="BD2642" s="20"/>
      <c r="BE2642" s="20"/>
      <c r="BF2642" s="20"/>
      <c r="BG2642" s="20"/>
      <c r="BH2642" s="20"/>
      <c r="BI2642" s="20"/>
      <c r="BJ2642" s="20"/>
      <c r="BK2642" s="20"/>
      <c r="BL2642" s="20"/>
      <c r="BM2642" s="20"/>
      <c r="BN2642" s="20"/>
      <c r="BO2642" s="20"/>
      <c r="BP2642" s="20"/>
      <c r="BQ2642" s="20"/>
      <c r="BR2642" s="20"/>
      <c r="BS2642" s="20"/>
      <c r="BT2642" s="20"/>
      <c r="BU2642" s="20"/>
      <c r="BV2642" s="20"/>
      <c r="BW2642" s="20"/>
      <c r="BX2642" s="20"/>
      <c r="BY2642" s="20"/>
      <c r="BZ2642" s="20"/>
      <c r="CA2642" s="20"/>
      <c r="CB2642" s="20"/>
      <c r="CC2642" s="20"/>
      <c r="CD2642" s="20"/>
      <c r="CE2642" s="20"/>
      <c r="CF2642" s="20"/>
      <c r="CG2642" s="20"/>
      <c r="CH2642" s="20"/>
      <c r="CI2642" s="20"/>
      <c r="CJ2642" s="20"/>
      <c r="CK2642" s="20"/>
      <c r="CL2642" s="20"/>
      <c r="CM2642" s="20"/>
      <c r="CN2642" s="20"/>
      <c r="CO2642" s="20"/>
      <c r="CP2642" s="20"/>
      <c r="CQ2642" s="20"/>
      <c r="CR2642" s="20"/>
      <c r="CS2642" s="20"/>
      <c r="CT2642" s="20"/>
      <c r="CU2642" s="20"/>
      <c r="CV2642" s="20"/>
      <c r="CW2642" s="20"/>
      <c r="CX2642" s="20"/>
      <c r="CY2642" s="20"/>
      <c r="CZ2642" s="20"/>
      <c r="DA2642" s="20"/>
      <c r="DB2642" s="20"/>
      <c r="DC2642" s="20"/>
      <c r="DD2642" s="20"/>
      <c r="DE2642" s="20"/>
      <c r="DF2642" s="20"/>
      <c r="DG2642" s="20"/>
      <c r="DH2642" s="20"/>
      <c r="DI2642" s="20"/>
      <c r="DJ2642" s="20"/>
      <c r="DK2642" s="20"/>
      <c r="DL2642" s="20"/>
    </row>
    <row r="2643" spans="1:116" s="88" customFormat="1" ht="30" customHeight="1">
      <c r="A2643" s="11" t="s">
        <v>2657</v>
      </c>
      <c r="B2643" s="5">
        <v>2641</v>
      </c>
      <c r="C2643" s="116">
        <v>2333</v>
      </c>
      <c r="D2643" s="116"/>
      <c r="E2643" s="51" t="s">
        <v>8950</v>
      </c>
      <c r="F2643" s="12" t="s">
        <v>8951</v>
      </c>
      <c r="G2643" s="12" t="s">
        <v>8229</v>
      </c>
      <c r="H2643" s="12" t="s">
        <v>8954</v>
      </c>
      <c r="I2643" s="12" t="s">
        <v>42</v>
      </c>
      <c r="J2643" s="12" t="s">
        <v>992</v>
      </c>
      <c r="K2643" s="14"/>
      <c r="L2643" s="12"/>
      <c r="M2643" s="14">
        <v>60</v>
      </c>
      <c r="N2643" s="12" t="s">
        <v>44</v>
      </c>
      <c r="O2643" s="12" t="s">
        <v>8731</v>
      </c>
      <c r="P2643" s="12" t="s">
        <v>8952</v>
      </c>
      <c r="Q2643" s="12" t="s">
        <v>8955</v>
      </c>
      <c r="R2643" s="156">
        <v>45.843600000000002</v>
      </c>
      <c r="S2643" s="22"/>
      <c r="T2643" s="23"/>
      <c r="U2643" s="1" t="s">
        <v>54</v>
      </c>
      <c r="V2643" s="21">
        <v>51.036499999999997</v>
      </c>
      <c r="W2643" s="22">
        <v>34.253999999999998</v>
      </c>
      <c r="X2643" s="22"/>
      <c r="Y2643" s="22"/>
      <c r="Z2643" s="22"/>
      <c r="AA2643" s="22"/>
      <c r="AB2643" s="22"/>
      <c r="AC2643" s="22"/>
      <c r="AD2643" s="22"/>
      <c r="AE2643" s="24">
        <v>51.036499999999997</v>
      </c>
      <c r="AF2643" s="20">
        <v>37.704000000000001</v>
      </c>
      <c r="AG2643" s="20"/>
      <c r="AH2643" s="20"/>
      <c r="AI2643" s="20"/>
      <c r="AJ2643" s="20"/>
      <c r="AK2643" s="20"/>
      <c r="AL2643" s="20"/>
      <c r="AM2643" s="20"/>
      <c r="AN2643" s="25">
        <v>45.84</v>
      </c>
      <c r="AO2643" s="20" t="s">
        <v>47</v>
      </c>
      <c r="AP2643" s="24" t="s">
        <v>48</v>
      </c>
      <c r="AQ2643" s="20">
        <f>AVERAGE(SMALL(AE2643:AI2643,1),SMALL(AE2643:AI2643,2))</f>
        <v>44.370249999999999</v>
      </c>
      <c r="AR2643" s="20" t="str">
        <f>IF(R2643 &lt;=( AVERAGE(SMALL(AE2643:AI2643,1),SMALL(AE2643:AI2643,2))), R2643, "")</f>
        <v/>
      </c>
      <c r="AS2643" s="20" t="e">
        <f>AVERAGE(SMALL(AJ2643:AM2643,1),SMALL(AJ2643:AM2643,2))</f>
        <v>#NUM!</v>
      </c>
      <c r="AT2643" s="20">
        <f>T2643*1.075</f>
        <v>0</v>
      </c>
      <c r="AU2643" s="20" t="e">
        <f>U2643*1.075</f>
        <v>#VALUE!</v>
      </c>
      <c r="AV2643" s="22" t="e">
        <f>MIN(AN2643,AT2643,AU2643)</f>
        <v>#VALUE!</v>
      </c>
      <c r="AW2643" s="20" t="s">
        <v>209</v>
      </c>
      <c r="AX2643" s="20" t="s">
        <v>208</v>
      </c>
      <c r="AY2643" s="25">
        <v>44.370199999999997</v>
      </c>
      <c r="AZ2643" s="27">
        <f>IF(AND(AY2643&gt;0,AY2643&lt;=10),AY2643*0.25,IF(AND(AY2643&gt;10,AY2643&lt;=50),AY2643*0.17,IF(AND(AY2643&gt;10,AY2643&lt;=100),AY2643*0.12,IF(AY2643&gt;100,AY2643*0.1))))</f>
        <v>7.5429339999999998</v>
      </c>
      <c r="BA2643" s="3">
        <f>AZ2643+AY2643</f>
        <v>51.913133999999999</v>
      </c>
      <c r="BB2643" s="25">
        <f>BA2643+BA2643*0.08</f>
        <v>56.066184720000003</v>
      </c>
      <c r="BC2643" s="20" t="s">
        <v>12295</v>
      </c>
      <c r="BD2643" s="20"/>
      <c r="BE2643" s="20"/>
      <c r="BF2643" s="20"/>
      <c r="BG2643" s="20"/>
      <c r="BH2643" s="20"/>
      <c r="BI2643" s="20"/>
      <c r="BJ2643" s="20"/>
      <c r="BK2643" s="20"/>
      <c r="BL2643" s="20"/>
      <c r="BM2643" s="20"/>
      <c r="BN2643" s="20"/>
      <c r="BO2643" s="20"/>
      <c r="BP2643" s="20"/>
      <c r="BQ2643" s="20"/>
      <c r="BR2643" s="20"/>
      <c r="BS2643" s="20"/>
      <c r="BT2643" s="20"/>
      <c r="BU2643" s="20"/>
      <c r="BV2643" s="20"/>
      <c r="BW2643" s="20"/>
      <c r="BX2643" s="20"/>
      <c r="BY2643" s="20"/>
      <c r="BZ2643" s="20"/>
      <c r="CA2643" s="20"/>
      <c r="CB2643" s="20"/>
      <c r="CC2643" s="20"/>
      <c r="CD2643" s="20"/>
      <c r="CE2643" s="20"/>
      <c r="CF2643" s="20"/>
      <c r="CG2643" s="20"/>
      <c r="CH2643" s="20"/>
      <c r="CI2643" s="20"/>
      <c r="CJ2643" s="20"/>
      <c r="CK2643" s="20"/>
      <c r="CL2643" s="20"/>
      <c r="CM2643" s="20"/>
      <c r="CN2643" s="20"/>
      <c r="CO2643" s="20"/>
      <c r="CP2643" s="20"/>
      <c r="CQ2643" s="20"/>
      <c r="CR2643" s="20"/>
      <c r="CS2643" s="20"/>
      <c r="CT2643" s="20"/>
      <c r="CU2643" s="20"/>
      <c r="CV2643" s="20"/>
      <c r="CW2643" s="20"/>
      <c r="CX2643" s="20"/>
      <c r="CY2643" s="20"/>
      <c r="CZ2643" s="20"/>
      <c r="DA2643" s="20"/>
      <c r="DB2643" s="20"/>
      <c r="DC2643" s="20"/>
      <c r="DD2643" s="20"/>
      <c r="DE2643" s="20"/>
      <c r="DF2643" s="20"/>
      <c r="DG2643" s="20"/>
      <c r="DH2643" s="20"/>
      <c r="DI2643" s="20"/>
      <c r="DJ2643" s="20"/>
      <c r="DK2643" s="20"/>
      <c r="DL2643" s="20"/>
    </row>
    <row r="2644" spans="1:116" s="88" customFormat="1" ht="30" customHeight="1">
      <c r="A2644" s="11" t="s">
        <v>2657</v>
      </c>
      <c r="B2644" s="5">
        <v>2642</v>
      </c>
      <c r="C2644" s="14">
        <v>1321</v>
      </c>
      <c r="D2644" s="14"/>
      <c r="E2644" s="51" t="s">
        <v>8845</v>
      </c>
      <c r="F2644" s="12" t="s">
        <v>8846</v>
      </c>
      <c r="G2644" s="12" t="s">
        <v>4325</v>
      </c>
      <c r="H2644" s="12" t="s">
        <v>2479</v>
      </c>
      <c r="I2644" s="12" t="s">
        <v>238</v>
      </c>
      <c r="J2644" s="12" t="s">
        <v>8847</v>
      </c>
      <c r="K2644" s="14"/>
      <c r="L2644" s="12"/>
      <c r="M2644" s="14">
        <v>30</v>
      </c>
      <c r="N2644" s="12" t="s">
        <v>44</v>
      </c>
      <c r="O2644" s="12" t="s">
        <v>8731</v>
      </c>
      <c r="P2644" s="12" t="s">
        <v>8726</v>
      </c>
      <c r="Q2644" s="12" t="s">
        <v>8848</v>
      </c>
      <c r="R2644" s="156">
        <v>41.400039999999997</v>
      </c>
      <c r="S2644" s="22"/>
      <c r="T2644" s="23">
        <v>18.12</v>
      </c>
      <c r="U2644" s="1">
        <v>16.8</v>
      </c>
      <c r="V2644" s="21">
        <v>58.401000000000003</v>
      </c>
      <c r="W2644" s="22">
        <v>18.623000000000001</v>
      </c>
      <c r="X2644" s="22"/>
      <c r="Y2644" s="22"/>
      <c r="Z2644" s="22"/>
      <c r="AA2644" s="22"/>
      <c r="AB2644" s="22"/>
      <c r="AC2644" s="22"/>
      <c r="AD2644" s="22"/>
      <c r="AE2644" s="24">
        <v>58.401000000000003</v>
      </c>
      <c r="AF2644" s="20"/>
      <c r="AG2644" s="20"/>
      <c r="AH2644" s="20"/>
      <c r="AI2644" s="20"/>
      <c r="AJ2644" s="20">
        <v>19.61</v>
      </c>
      <c r="AK2644" s="20"/>
      <c r="AL2644" s="20"/>
      <c r="AM2644" s="20"/>
      <c r="AN2644" s="25">
        <v>19.61</v>
      </c>
      <c r="AO2644" s="20" t="s">
        <v>373</v>
      </c>
      <c r="AP2644" s="24" t="s">
        <v>374</v>
      </c>
      <c r="AQ2644" s="20" t="e">
        <f>AVERAGE(SMALL(AE2644:AI2644,1),SMALL(AE2644:AI2644,2))</f>
        <v>#NUM!</v>
      </c>
      <c r="AR2644" s="20" t="e">
        <f>IF(R2644 &lt;=( AVERAGE(SMALL(AE2644:AI2644,1),SMALL(AE2644:AI2644,2))), R2644, "")</f>
        <v>#NUM!</v>
      </c>
      <c r="AS2644" s="20" t="e">
        <f>AVERAGE(SMALL(AJ2644:AM2644,1),SMALL(AJ2644:AM2644,2))</f>
        <v>#NUM!</v>
      </c>
      <c r="AT2644" s="20">
        <f>T2644*1.075</f>
        <v>19.478999999999999</v>
      </c>
      <c r="AU2644" s="20">
        <f>U2644*1.075</f>
        <v>18.059999999999999</v>
      </c>
      <c r="AV2644" s="22">
        <f>MIN(AN2644,AT2644,AU2644)</f>
        <v>18.059999999999999</v>
      </c>
      <c r="AW2644" s="20" t="s">
        <v>71</v>
      </c>
      <c r="AX2644" s="20" t="s">
        <v>72</v>
      </c>
      <c r="AY2644" s="25">
        <v>18.059999999999999</v>
      </c>
      <c r="AZ2644" s="27">
        <f>IF(AND(AY2644&gt;0,AY2644&lt;=10),AY2644*0.25,IF(AND(AY2644&gt;10,AY2644&lt;=50),AY2644*0.17,IF(AND(AY2644&gt;10,AY2644&lt;=100),AY2644*0.12,IF(AY2644&gt;100,AY2644*0.1))))</f>
        <v>3.0701999999999998</v>
      </c>
      <c r="BA2644" s="3">
        <f>AZ2644+AY2644</f>
        <v>21.130199999999999</v>
      </c>
      <c r="BB2644" s="25">
        <f>BA2644+BA2644*0.08</f>
        <v>22.820615999999998</v>
      </c>
      <c r="BC2644" s="20" t="s">
        <v>12295</v>
      </c>
      <c r="BD2644" s="20"/>
      <c r="BE2644" s="20"/>
      <c r="BF2644" s="20"/>
      <c r="BG2644" s="20"/>
      <c r="BH2644" s="20"/>
      <c r="BI2644" s="20"/>
      <c r="BJ2644" s="20"/>
      <c r="BK2644" s="20"/>
      <c r="BL2644" s="20"/>
      <c r="BM2644" s="20"/>
      <c r="BN2644" s="20"/>
      <c r="BO2644" s="20"/>
      <c r="BP2644" s="20"/>
      <c r="BQ2644" s="20"/>
      <c r="BR2644" s="20"/>
      <c r="BS2644" s="20"/>
      <c r="BT2644" s="20"/>
      <c r="BU2644" s="20"/>
      <c r="BV2644" s="20"/>
      <c r="BW2644" s="20"/>
      <c r="BX2644" s="20"/>
      <c r="BY2644" s="20"/>
      <c r="BZ2644" s="20"/>
      <c r="CA2644" s="20"/>
      <c r="CB2644" s="20"/>
      <c r="CC2644" s="20"/>
      <c r="CD2644" s="20"/>
      <c r="CE2644" s="20"/>
      <c r="CF2644" s="20"/>
      <c r="CG2644" s="20"/>
      <c r="CH2644" s="20"/>
      <c r="CI2644" s="20"/>
      <c r="CJ2644" s="20"/>
      <c r="CK2644" s="20"/>
      <c r="CL2644" s="20"/>
      <c r="CM2644" s="20"/>
      <c r="CN2644" s="20"/>
      <c r="CO2644" s="20"/>
      <c r="CP2644" s="20"/>
      <c r="CQ2644" s="20"/>
      <c r="CR2644" s="20"/>
      <c r="CS2644" s="20"/>
      <c r="CT2644" s="20"/>
      <c r="CU2644" s="20"/>
      <c r="CV2644" s="20"/>
      <c r="CW2644" s="20"/>
      <c r="CX2644" s="20"/>
      <c r="CY2644" s="20"/>
      <c r="CZ2644" s="20"/>
      <c r="DA2644" s="20"/>
      <c r="DB2644" s="20"/>
      <c r="DC2644" s="20"/>
      <c r="DD2644" s="20"/>
      <c r="DE2644" s="20"/>
      <c r="DF2644" s="20"/>
      <c r="DG2644" s="20"/>
      <c r="DH2644" s="20"/>
      <c r="DI2644" s="20"/>
      <c r="DJ2644" s="20"/>
      <c r="DK2644" s="20"/>
      <c r="DL2644" s="20"/>
    </row>
    <row r="2645" spans="1:116" s="88" customFormat="1" ht="30" customHeight="1">
      <c r="A2645" s="11" t="s">
        <v>2657</v>
      </c>
      <c r="B2645" s="5">
        <v>2643</v>
      </c>
      <c r="C2645" s="14">
        <v>1320</v>
      </c>
      <c r="D2645" s="14"/>
      <c r="E2645" s="51" t="s">
        <v>8845</v>
      </c>
      <c r="F2645" s="12" t="s">
        <v>8846</v>
      </c>
      <c r="G2645" s="12" t="s">
        <v>4325</v>
      </c>
      <c r="H2645" s="12" t="s">
        <v>4328</v>
      </c>
      <c r="I2645" s="12" t="s">
        <v>238</v>
      </c>
      <c r="J2645" s="12" t="s">
        <v>8849</v>
      </c>
      <c r="K2645" s="14"/>
      <c r="L2645" s="12"/>
      <c r="M2645" s="14">
        <v>30</v>
      </c>
      <c r="N2645" s="12" t="s">
        <v>44</v>
      </c>
      <c r="O2645" s="12" t="s">
        <v>8731</v>
      </c>
      <c r="P2645" s="12" t="s">
        <v>8726</v>
      </c>
      <c r="Q2645" s="12" t="s">
        <v>8850</v>
      </c>
      <c r="R2645" s="156">
        <v>47.1342</v>
      </c>
      <c r="S2645" s="22"/>
      <c r="T2645" s="23">
        <v>18.100000000000001</v>
      </c>
      <c r="U2645" s="1">
        <v>16.8</v>
      </c>
      <c r="V2645" s="21">
        <v>65.5595</v>
      </c>
      <c r="W2645" s="22">
        <v>22.132000000000001</v>
      </c>
      <c r="X2645" s="22"/>
      <c r="Y2645" s="22"/>
      <c r="Z2645" s="22"/>
      <c r="AA2645" s="22"/>
      <c r="AB2645" s="22"/>
      <c r="AC2645" s="22"/>
      <c r="AD2645" s="22"/>
      <c r="AE2645" s="24">
        <v>65.5595</v>
      </c>
      <c r="AF2645" s="20"/>
      <c r="AG2645" s="20"/>
      <c r="AH2645" s="20"/>
      <c r="AI2645" s="20"/>
      <c r="AJ2645" s="20">
        <v>19.61</v>
      </c>
      <c r="AK2645" s="20"/>
      <c r="AL2645" s="20"/>
      <c r="AM2645" s="20"/>
      <c r="AN2645" s="25">
        <v>19.61</v>
      </c>
      <c r="AO2645" s="20" t="s">
        <v>373</v>
      </c>
      <c r="AP2645" s="24" t="s">
        <v>374</v>
      </c>
      <c r="AQ2645" s="20" t="e">
        <f>AVERAGE(SMALL(AE2645:AI2645,1),SMALL(AE2645:AI2645,2))</f>
        <v>#NUM!</v>
      </c>
      <c r="AR2645" s="20" t="e">
        <f>IF(R2645 &lt;=( AVERAGE(SMALL(AE2645:AI2645,1),SMALL(AE2645:AI2645,2))), R2645, "")</f>
        <v>#NUM!</v>
      </c>
      <c r="AS2645" s="20" t="e">
        <f>AVERAGE(SMALL(AJ2645:AM2645,1),SMALL(AJ2645:AM2645,2))</f>
        <v>#NUM!</v>
      </c>
      <c r="AT2645" s="20">
        <f>T2645*1.075</f>
        <v>19.4575</v>
      </c>
      <c r="AU2645" s="20">
        <f>U2645*1.075</f>
        <v>18.059999999999999</v>
      </c>
      <c r="AV2645" s="22">
        <f>MIN(AN2645,AT2645,AU2645)</f>
        <v>18.059999999999999</v>
      </c>
      <c r="AW2645" s="20" t="s">
        <v>71</v>
      </c>
      <c r="AX2645" s="20" t="s">
        <v>72</v>
      </c>
      <c r="AY2645" s="25">
        <v>18.059999999999999</v>
      </c>
      <c r="AZ2645" s="27">
        <f>IF(AND(AY2645&gt;0,AY2645&lt;=10),AY2645*0.25,IF(AND(AY2645&gt;10,AY2645&lt;=50),AY2645*0.17,IF(AND(AY2645&gt;10,AY2645&lt;=100),AY2645*0.12,IF(AY2645&gt;100,AY2645*0.1))))</f>
        <v>3.0701999999999998</v>
      </c>
      <c r="BA2645" s="3">
        <f>AZ2645+AY2645</f>
        <v>21.130199999999999</v>
      </c>
      <c r="BB2645" s="25">
        <f>BA2645+BA2645*0.08</f>
        <v>22.820615999999998</v>
      </c>
      <c r="BC2645" s="20" t="s">
        <v>12295</v>
      </c>
      <c r="BD2645" s="20"/>
      <c r="BE2645" s="20"/>
      <c r="BF2645" s="20"/>
      <c r="BG2645" s="20"/>
      <c r="BH2645" s="20"/>
      <c r="BI2645" s="20"/>
      <c r="BJ2645" s="20"/>
      <c r="BK2645" s="20"/>
      <c r="BL2645" s="20"/>
      <c r="BM2645" s="20"/>
      <c r="BN2645" s="20"/>
      <c r="BO2645" s="20"/>
      <c r="BP2645" s="20"/>
      <c r="BQ2645" s="20"/>
      <c r="BR2645" s="20"/>
      <c r="BS2645" s="20"/>
      <c r="BT2645" s="20"/>
      <c r="BU2645" s="20"/>
      <c r="BV2645" s="20"/>
      <c r="BW2645" s="20"/>
      <c r="BX2645" s="20"/>
      <c r="BY2645" s="20"/>
      <c r="BZ2645" s="20"/>
      <c r="CA2645" s="20"/>
      <c r="CB2645" s="20"/>
      <c r="CC2645" s="20"/>
      <c r="CD2645" s="20"/>
      <c r="CE2645" s="20"/>
      <c r="CF2645" s="20"/>
      <c r="CG2645" s="20"/>
      <c r="CH2645" s="20"/>
      <c r="CI2645" s="20"/>
      <c r="CJ2645" s="20"/>
      <c r="CK2645" s="20"/>
      <c r="CL2645" s="20"/>
      <c r="CM2645" s="20"/>
      <c r="CN2645" s="20"/>
      <c r="CO2645" s="20"/>
      <c r="CP2645" s="20"/>
      <c r="CQ2645" s="20"/>
      <c r="CR2645" s="20"/>
      <c r="CS2645" s="20"/>
      <c r="CT2645" s="20"/>
      <c r="CU2645" s="20"/>
      <c r="CV2645" s="20"/>
      <c r="CW2645" s="20"/>
      <c r="CX2645" s="20"/>
      <c r="CY2645" s="20"/>
      <c r="CZ2645" s="20"/>
      <c r="DA2645" s="20"/>
      <c r="DB2645" s="20"/>
      <c r="DC2645" s="20"/>
      <c r="DD2645" s="20"/>
      <c r="DE2645" s="20"/>
      <c r="DF2645" s="20"/>
      <c r="DG2645" s="20"/>
      <c r="DH2645" s="20"/>
      <c r="DI2645" s="20"/>
      <c r="DJ2645" s="20"/>
      <c r="DK2645" s="20"/>
      <c r="DL2645" s="20"/>
    </row>
    <row r="2646" spans="1:116" s="88" customFormat="1" ht="30" customHeight="1">
      <c r="A2646" s="11" t="s">
        <v>2657</v>
      </c>
      <c r="B2646" s="5">
        <v>2644</v>
      </c>
      <c r="C2646" s="116">
        <v>2407</v>
      </c>
      <c r="D2646" s="116"/>
      <c r="E2646" s="51" t="s">
        <v>8751</v>
      </c>
      <c r="F2646" s="12" t="s">
        <v>8752</v>
      </c>
      <c r="G2646" s="12" t="s">
        <v>8753</v>
      </c>
      <c r="H2646" s="12" t="s">
        <v>938</v>
      </c>
      <c r="I2646" s="12" t="s">
        <v>102</v>
      </c>
      <c r="J2646" s="12" t="s">
        <v>2273</v>
      </c>
      <c r="K2646" s="14"/>
      <c r="L2646" s="12"/>
      <c r="M2646" s="14">
        <v>50</v>
      </c>
      <c r="N2646" s="12" t="s">
        <v>44</v>
      </c>
      <c r="O2646" s="12" t="s">
        <v>8731</v>
      </c>
      <c r="P2646" s="12" t="s">
        <v>8756</v>
      </c>
      <c r="Q2646" s="12" t="s">
        <v>8757</v>
      </c>
      <c r="R2646" s="156">
        <v>40.857500000000002</v>
      </c>
      <c r="S2646" s="22"/>
      <c r="T2646" s="23">
        <v>5.3</v>
      </c>
      <c r="U2646" s="1">
        <v>5.3</v>
      </c>
      <c r="V2646" s="21">
        <v>38.006999999999998</v>
      </c>
      <c r="W2646" s="22"/>
      <c r="X2646" s="22"/>
      <c r="Y2646" s="22"/>
      <c r="Z2646" s="22"/>
      <c r="AA2646" s="22"/>
      <c r="AB2646" s="22"/>
      <c r="AC2646" s="22"/>
      <c r="AD2646" s="22"/>
      <c r="AE2646" s="24">
        <v>38.006999999999998</v>
      </c>
      <c r="AF2646" s="20"/>
      <c r="AG2646" s="20"/>
      <c r="AH2646" s="20"/>
      <c r="AI2646" s="20">
        <v>10.33</v>
      </c>
      <c r="AJ2646" s="20"/>
      <c r="AK2646" s="20"/>
      <c r="AL2646" s="20"/>
      <c r="AM2646" s="20"/>
      <c r="AN2646" s="25">
        <v>10.33</v>
      </c>
      <c r="AO2646" s="20" t="s">
        <v>373</v>
      </c>
      <c r="AP2646" s="24" t="s">
        <v>374</v>
      </c>
      <c r="AQ2646" s="20">
        <f>AVERAGE(SMALL(AE2646:AI2646,1),SMALL(AE2646:AI2646,2))</f>
        <v>24.168499999999998</v>
      </c>
      <c r="AR2646" s="20" t="str">
        <f>IF(R2646 &lt;=( AVERAGE(SMALL(AE2646:AI2646,1),SMALL(AE2646:AI2646,2))), R2646, "")</f>
        <v/>
      </c>
      <c r="AS2646" s="20" t="e">
        <f>AVERAGE(SMALL(AJ2646:AM2646,1),SMALL(AJ2646:AM2646,2))</f>
        <v>#NUM!</v>
      </c>
      <c r="AT2646" s="20">
        <f>T2646*1.075</f>
        <v>5.6974999999999998</v>
      </c>
      <c r="AU2646" s="20">
        <f>U2646*1.075</f>
        <v>5.6974999999999998</v>
      </c>
      <c r="AV2646" s="22">
        <f>MIN(AN2646,AT2646,AU2646)</f>
        <v>5.6974999999999998</v>
      </c>
      <c r="AW2646" s="20" t="s">
        <v>71</v>
      </c>
      <c r="AX2646" s="20" t="s">
        <v>72</v>
      </c>
      <c r="AY2646" s="25">
        <v>5.7</v>
      </c>
      <c r="AZ2646" s="27">
        <f>IF(AND(AY2646&gt;0,AY2646&lt;=10),AY2646*0.25,IF(AND(AY2646&gt;10,AY2646&lt;=50),AY2646*0.17,IF(AND(AY2646&gt;10,AY2646&lt;=100),AY2646*0.12,IF(AY2646&gt;100,AY2646*0.1))))</f>
        <v>1.425</v>
      </c>
      <c r="BA2646" s="3">
        <f>AZ2646+AY2646</f>
        <v>7.125</v>
      </c>
      <c r="BB2646" s="25">
        <f>BA2646+BA2646*0.08</f>
        <v>7.6950000000000003</v>
      </c>
      <c r="BC2646" s="20" t="s">
        <v>12295</v>
      </c>
      <c r="BD2646" s="20"/>
      <c r="BE2646" s="20"/>
      <c r="BF2646" s="20"/>
      <c r="BG2646" s="20"/>
      <c r="BH2646" s="20"/>
      <c r="BI2646" s="20"/>
      <c r="BJ2646" s="20"/>
      <c r="BK2646" s="20"/>
      <c r="BL2646" s="20"/>
      <c r="BM2646" s="20"/>
      <c r="BN2646" s="20"/>
      <c r="BO2646" s="20"/>
      <c r="BP2646" s="20"/>
      <c r="BQ2646" s="20"/>
      <c r="BR2646" s="20"/>
      <c r="BS2646" s="20"/>
      <c r="BT2646" s="20"/>
      <c r="BU2646" s="20"/>
      <c r="BV2646" s="20"/>
      <c r="BW2646" s="20"/>
      <c r="BX2646" s="20"/>
      <c r="BY2646" s="20"/>
      <c r="BZ2646" s="20"/>
      <c r="CA2646" s="20"/>
      <c r="CB2646" s="20"/>
      <c r="CC2646" s="20"/>
      <c r="CD2646" s="20"/>
      <c r="CE2646" s="20"/>
      <c r="CF2646" s="20"/>
      <c r="CG2646" s="20"/>
      <c r="CH2646" s="20"/>
      <c r="CI2646" s="20"/>
      <c r="CJ2646" s="20"/>
      <c r="CK2646" s="20"/>
      <c r="CL2646" s="20"/>
      <c r="CM2646" s="20"/>
      <c r="CN2646" s="20"/>
      <c r="CO2646" s="20"/>
      <c r="CP2646" s="20"/>
      <c r="CQ2646" s="20"/>
      <c r="CR2646" s="20"/>
      <c r="CS2646" s="20"/>
      <c r="CT2646" s="20"/>
      <c r="CU2646" s="20"/>
      <c r="CV2646" s="20"/>
      <c r="CW2646" s="20"/>
      <c r="CX2646" s="20"/>
      <c r="CY2646" s="20"/>
      <c r="CZ2646" s="20"/>
      <c r="DA2646" s="20"/>
      <c r="DB2646" s="20"/>
      <c r="DC2646" s="20"/>
      <c r="DD2646" s="20"/>
      <c r="DE2646" s="20"/>
      <c r="DF2646" s="20"/>
      <c r="DG2646" s="20"/>
      <c r="DH2646" s="20"/>
      <c r="DI2646" s="20"/>
      <c r="DJ2646" s="20"/>
      <c r="DK2646" s="20"/>
      <c r="DL2646" s="20"/>
    </row>
    <row r="2647" spans="1:116" s="88" customFormat="1" ht="30" customHeight="1">
      <c r="A2647" s="11" t="s">
        <v>2657</v>
      </c>
      <c r="B2647" s="5">
        <v>2645</v>
      </c>
      <c r="C2647" s="116">
        <v>2406</v>
      </c>
      <c r="D2647" s="116"/>
      <c r="E2647" s="51" t="s">
        <v>8751</v>
      </c>
      <c r="F2647" s="12" t="s">
        <v>8752</v>
      </c>
      <c r="G2647" s="12" t="s">
        <v>8753</v>
      </c>
      <c r="H2647" s="12" t="s">
        <v>101</v>
      </c>
      <c r="I2647" s="12" t="s">
        <v>102</v>
      </c>
      <c r="J2647" s="12" t="s">
        <v>2273</v>
      </c>
      <c r="K2647" s="14"/>
      <c r="L2647" s="12"/>
      <c r="M2647" s="14">
        <v>50</v>
      </c>
      <c r="N2647" s="12" t="s">
        <v>44</v>
      </c>
      <c r="O2647" s="12" t="s">
        <v>8731</v>
      </c>
      <c r="P2647" s="12" t="s">
        <v>8754</v>
      </c>
      <c r="Q2647" s="12" t="s">
        <v>8755</v>
      </c>
      <c r="R2647" s="156">
        <v>20.5395</v>
      </c>
      <c r="S2647" s="22"/>
      <c r="T2647" s="23">
        <v>2.6</v>
      </c>
      <c r="U2647" s="1">
        <v>2.6</v>
      </c>
      <c r="V2647" s="21">
        <v>19.1065</v>
      </c>
      <c r="W2647" s="22"/>
      <c r="X2647" s="22"/>
      <c r="Y2647" s="22"/>
      <c r="Z2647" s="22"/>
      <c r="AA2647" s="22"/>
      <c r="AB2647" s="22"/>
      <c r="AC2647" s="22"/>
      <c r="AD2647" s="22"/>
      <c r="AE2647" s="24">
        <v>19.1065</v>
      </c>
      <c r="AF2647" s="20"/>
      <c r="AG2647" s="20"/>
      <c r="AH2647" s="20"/>
      <c r="AI2647" s="20">
        <v>6.11</v>
      </c>
      <c r="AJ2647" s="20"/>
      <c r="AK2647" s="20"/>
      <c r="AL2647" s="20"/>
      <c r="AM2647" s="20"/>
      <c r="AN2647" s="25">
        <v>6.11</v>
      </c>
      <c r="AO2647" s="20" t="s">
        <v>373</v>
      </c>
      <c r="AP2647" s="24" t="s">
        <v>374</v>
      </c>
      <c r="AQ2647" s="20">
        <f>AVERAGE(SMALL(AE2647:AI2647,1),SMALL(AE2647:AI2647,2))</f>
        <v>12.60825</v>
      </c>
      <c r="AR2647" s="20" t="str">
        <f>IF(R2647 &lt;=( AVERAGE(SMALL(AE2647:AI2647,1),SMALL(AE2647:AI2647,2))), R2647, "")</f>
        <v/>
      </c>
      <c r="AS2647" s="20" t="e">
        <f>AVERAGE(SMALL(AJ2647:AM2647,1),SMALL(AJ2647:AM2647,2))</f>
        <v>#NUM!</v>
      </c>
      <c r="AT2647" s="20">
        <f>T2647*1.075</f>
        <v>2.7949999999999999</v>
      </c>
      <c r="AU2647" s="20">
        <f>U2647*1.075</f>
        <v>2.7949999999999999</v>
      </c>
      <c r="AV2647" s="22">
        <f>MIN(AN2647,AT2647,AU2647)</f>
        <v>2.7949999999999999</v>
      </c>
      <c r="AW2647" s="20" t="s">
        <v>71</v>
      </c>
      <c r="AX2647" s="20" t="s">
        <v>72</v>
      </c>
      <c r="AY2647" s="25">
        <v>2.8</v>
      </c>
      <c r="AZ2647" s="27">
        <f>IF(AND(AY2647&gt;0,AY2647&lt;=10),AY2647*0.25,IF(AND(AY2647&gt;10,AY2647&lt;=50),AY2647*0.17,IF(AND(AY2647&gt;10,AY2647&lt;=100),AY2647*0.12,IF(AY2647&gt;100,AY2647*0.1))))</f>
        <v>0.7</v>
      </c>
      <c r="BA2647" s="3">
        <f>AZ2647+AY2647</f>
        <v>3.5</v>
      </c>
      <c r="BB2647" s="25">
        <f>BA2647+BA2647*0.08</f>
        <v>3.7800000000000002</v>
      </c>
      <c r="BC2647" s="20" t="s">
        <v>12295</v>
      </c>
      <c r="BD2647" s="20"/>
      <c r="BE2647" s="20"/>
      <c r="BF2647" s="20"/>
      <c r="BG2647" s="20"/>
      <c r="BH2647" s="20"/>
      <c r="BI2647" s="20"/>
      <c r="BJ2647" s="20"/>
      <c r="BK2647" s="20"/>
      <c r="BL2647" s="20"/>
      <c r="BM2647" s="20"/>
      <c r="BN2647" s="20"/>
      <c r="BO2647" s="20"/>
      <c r="BP2647" s="20"/>
      <c r="BQ2647" s="20"/>
      <c r="BR2647" s="20"/>
      <c r="BS2647" s="20"/>
      <c r="BT2647" s="20"/>
      <c r="BU2647" s="20"/>
      <c r="BV2647" s="20"/>
      <c r="BW2647" s="20"/>
      <c r="BX2647" s="20"/>
      <c r="BY2647" s="20"/>
      <c r="BZ2647" s="20"/>
      <c r="CA2647" s="20"/>
      <c r="CB2647" s="20"/>
      <c r="CC2647" s="20"/>
      <c r="CD2647" s="20"/>
      <c r="CE2647" s="20"/>
      <c r="CF2647" s="20"/>
      <c r="CG2647" s="20"/>
      <c r="CH2647" s="20"/>
      <c r="CI2647" s="20"/>
      <c r="CJ2647" s="20"/>
      <c r="CK2647" s="20"/>
      <c r="CL2647" s="20"/>
      <c r="CM2647" s="20"/>
      <c r="CN2647" s="20"/>
      <c r="CO2647" s="20"/>
      <c r="CP2647" s="20"/>
      <c r="CQ2647" s="20"/>
      <c r="CR2647" s="20"/>
      <c r="CS2647" s="20"/>
      <c r="CT2647" s="20"/>
      <c r="CU2647" s="20"/>
      <c r="CV2647" s="20"/>
      <c r="CW2647" s="20"/>
      <c r="CX2647" s="20"/>
      <c r="CY2647" s="20"/>
      <c r="CZ2647" s="20"/>
      <c r="DA2647" s="20"/>
      <c r="DB2647" s="20"/>
      <c r="DC2647" s="20"/>
      <c r="DD2647" s="20"/>
      <c r="DE2647" s="20"/>
      <c r="DF2647" s="20"/>
      <c r="DG2647" s="20"/>
      <c r="DH2647" s="20"/>
      <c r="DI2647" s="20"/>
      <c r="DJ2647" s="20"/>
      <c r="DK2647" s="20"/>
      <c r="DL2647" s="20"/>
    </row>
    <row r="2648" spans="1:116" s="88" customFormat="1" ht="30" customHeight="1">
      <c r="A2648" s="11" t="s">
        <v>2657</v>
      </c>
      <c r="B2648" s="5">
        <v>2646</v>
      </c>
      <c r="C2648" s="14">
        <v>3576</v>
      </c>
      <c r="D2648" s="14"/>
      <c r="E2648" s="51" t="s">
        <v>8816</v>
      </c>
      <c r="F2648" s="12" t="s">
        <v>8817</v>
      </c>
      <c r="G2648" s="12" t="s">
        <v>8818</v>
      </c>
      <c r="H2648" s="12" t="s">
        <v>1711</v>
      </c>
      <c r="I2648" s="12" t="s">
        <v>238</v>
      </c>
      <c r="J2648" s="12" t="s">
        <v>8819</v>
      </c>
      <c r="K2648" s="14"/>
      <c r="L2648" s="12"/>
      <c r="M2648" s="14">
        <v>30</v>
      </c>
      <c r="N2648" s="12" t="s">
        <v>44</v>
      </c>
      <c r="O2648" s="12" t="s">
        <v>8731</v>
      </c>
      <c r="P2648" s="12" t="s">
        <v>8726</v>
      </c>
      <c r="Q2648" s="12" t="s">
        <v>8820</v>
      </c>
      <c r="R2648" s="156">
        <v>43.4803</v>
      </c>
      <c r="S2648" s="22"/>
      <c r="T2648" s="23">
        <v>22.63</v>
      </c>
      <c r="U2648" s="1">
        <v>22.63</v>
      </c>
      <c r="V2648" s="21">
        <v>58.761499999999998</v>
      </c>
      <c r="W2648" s="22">
        <v>22.132000000000001</v>
      </c>
      <c r="X2648" s="22"/>
      <c r="Y2648" s="22"/>
      <c r="Z2648" s="22"/>
      <c r="AA2648" s="22"/>
      <c r="AB2648" s="22"/>
      <c r="AC2648" s="22"/>
      <c r="AD2648" s="22"/>
      <c r="AE2648" s="24">
        <v>58.761499999999998</v>
      </c>
      <c r="AF2648" s="20">
        <v>27.36</v>
      </c>
      <c r="AG2648" s="20"/>
      <c r="AH2648" s="20"/>
      <c r="AI2648" s="20"/>
      <c r="AJ2648" s="20"/>
      <c r="AK2648" s="20"/>
      <c r="AL2648" s="20"/>
      <c r="AM2648" s="20"/>
      <c r="AN2648" s="25">
        <v>43.0608</v>
      </c>
      <c r="AO2648" s="20" t="s">
        <v>207</v>
      </c>
      <c r="AP2648" s="24" t="s">
        <v>208</v>
      </c>
      <c r="AQ2648" s="20">
        <f>AVERAGE(SMALL(AE2648:AI2648,1),SMALL(AE2648:AI2648,2))</f>
        <v>43.060749999999999</v>
      </c>
      <c r="AR2648" s="20" t="str">
        <f>IF(R2648 &lt;=( AVERAGE(SMALL(AE2648:AI2648,1),SMALL(AE2648:AI2648,2))), R2648, "")</f>
        <v/>
      </c>
      <c r="AS2648" s="20" t="e">
        <f>AVERAGE(SMALL(AJ2648:AM2648,1),SMALL(AJ2648:AM2648,2))</f>
        <v>#NUM!</v>
      </c>
      <c r="AT2648" s="20">
        <f>T2648*1.075</f>
        <v>24.327249999999999</v>
      </c>
      <c r="AU2648" s="20">
        <f>U2648*1.075</f>
        <v>24.327249999999999</v>
      </c>
      <c r="AV2648" s="22">
        <f>MIN(AN2648,AT2648,AU2648)</f>
        <v>24.327249999999999</v>
      </c>
      <c r="AW2648" s="20" t="s">
        <v>71</v>
      </c>
      <c r="AX2648" s="20" t="s">
        <v>72</v>
      </c>
      <c r="AY2648" s="25">
        <v>24.327249999999999</v>
      </c>
      <c r="AZ2648" s="27">
        <f>IF(AND(AY2648&gt;0,AY2648&lt;=10),AY2648*0.25,IF(AND(AY2648&gt;10,AY2648&lt;=50),AY2648*0.17,IF(AND(AY2648&gt;10,AY2648&lt;=100),AY2648*0.12,IF(AY2648&gt;100,AY2648*0.1))))</f>
        <v>4.1356324999999998</v>
      </c>
      <c r="BA2648" s="3">
        <f>AZ2648+AY2648</f>
        <v>28.462882499999999</v>
      </c>
      <c r="BB2648" s="25">
        <f>BA2648+BA2648*0.08</f>
        <v>30.739913099999999</v>
      </c>
      <c r="BC2648" s="20" t="s">
        <v>12295</v>
      </c>
      <c r="BD2648" s="20"/>
      <c r="BE2648" s="20"/>
      <c r="BF2648" s="20"/>
      <c r="BG2648" s="20"/>
      <c r="BH2648" s="20"/>
      <c r="BI2648" s="20"/>
      <c r="BJ2648" s="20"/>
      <c r="BK2648" s="20"/>
      <c r="BL2648" s="20"/>
      <c r="BM2648" s="20"/>
      <c r="BN2648" s="20"/>
      <c r="BO2648" s="20"/>
      <c r="BP2648" s="20"/>
      <c r="BQ2648" s="20"/>
      <c r="BR2648" s="20"/>
      <c r="BS2648" s="20"/>
      <c r="BT2648" s="20"/>
      <c r="BU2648" s="20"/>
      <c r="BV2648" s="20"/>
      <c r="BW2648" s="20"/>
      <c r="BX2648" s="20"/>
      <c r="BY2648" s="20"/>
      <c r="BZ2648" s="20"/>
      <c r="CA2648" s="20"/>
      <c r="CB2648" s="20"/>
      <c r="CC2648" s="20"/>
      <c r="CD2648" s="20"/>
      <c r="CE2648" s="20"/>
      <c r="CF2648" s="20"/>
      <c r="CG2648" s="20"/>
      <c r="CH2648" s="20"/>
      <c r="CI2648" s="20"/>
      <c r="CJ2648" s="20"/>
      <c r="CK2648" s="20"/>
      <c r="CL2648" s="20"/>
      <c r="CM2648" s="20"/>
      <c r="CN2648" s="20"/>
      <c r="CO2648" s="20"/>
      <c r="CP2648" s="20"/>
      <c r="CQ2648" s="20"/>
      <c r="CR2648" s="20"/>
      <c r="CS2648" s="20"/>
      <c r="CT2648" s="20"/>
      <c r="CU2648" s="20"/>
      <c r="CV2648" s="20"/>
      <c r="CW2648" s="20"/>
      <c r="CX2648" s="20"/>
      <c r="CY2648" s="20"/>
      <c r="CZ2648" s="20"/>
      <c r="DA2648" s="20"/>
      <c r="DB2648" s="20"/>
      <c r="DC2648" s="20"/>
      <c r="DD2648" s="20"/>
      <c r="DE2648" s="20"/>
      <c r="DF2648" s="20"/>
      <c r="DG2648" s="20"/>
      <c r="DH2648" s="20"/>
      <c r="DI2648" s="20"/>
      <c r="DJ2648" s="20"/>
      <c r="DK2648" s="20"/>
      <c r="DL2648" s="20"/>
    </row>
    <row r="2649" spans="1:116" s="88" customFormat="1" ht="30" customHeight="1">
      <c r="A2649" s="11" t="s">
        <v>2657</v>
      </c>
      <c r="B2649" s="5">
        <v>2647</v>
      </c>
      <c r="C2649" s="116">
        <v>3502</v>
      </c>
      <c r="D2649" s="116"/>
      <c r="E2649" s="51" t="s">
        <v>8734</v>
      </c>
      <c r="F2649" s="12" t="s">
        <v>8735</v>
      </c>
      <c r="G2649" s="12" t="s">
        <v>621</v>
      </c>
      <c r="H2649" s="12" t="s">
        <v>625</v>
      </c>
      <c r="I2649" s="12" t="s">
        <v>42</v>
      </c>
      <c r="J2649" s="12" t="s">
        <v>865</v>
      </c>
      <c r="K2649" s="14"/>
      <c r="L2649" s="12"/>
      <c r="M2649" s="14">
        <v>28</v>
      </c>
      <c r="N2649" s="12" t="s">
        <v>44</v>
      </c>
      <c r="O2649" s="12" t="s">
        <v>8731</v>
      </c>
      <c r="P2649" s="12" t="s">
        <v>8739</v>
      </c>
      <c r="Q2649" s="12" t="s">
        <v>8740</v>
      </c>
      <c r="R2649" s="156">
        <v>30.932099999999998</v>
      </c>
      <c r="S2649" s="22"/>
      <c r="T2649" s="23">
        <v>11.1</v>
      </c>
      <c r="U2649" s="1">
        <v>10</v>
      </c>
      <c r="V2649" s="21">
        <v>42.951000000000001</v>
      </c>
      <c r="W2649" s="22">
        <v>14.597</v>
      </c>
      <c r="X2649" s="22"/>
      <c r="Y2649" s="22"/>
      <c r="Z2649" s="22"/>
      <c r="AA2649" s="22"/>
      <c r="AB2649" s="22"/>
      <c r="AC2649" s="22"/>
      <c r="AD2649" s="22"/>
      <c r="AE2649" s="24">
        <v>42.951000000000001</v>
      </c>
      <c r="AF2649" s="20">
        <v>16.856000000000002</v>
      </c>
      <c r="AG2649" s="20"/>
      <c r="AH2649" s="20"/>
      <c r="AI2649" s="20"/>
      <c r="AJ2649" s="20"/>
      <c r="AK2649" s="20"/>
      <c r="AL2649" s="20"/>
      <c r="AM2649" s="20"/>
      <c r="AN2649" s="25">
        <v>14.108000000000001</v>
      </c>
      <c r="AO2649" s="20" t="s">
        <v>207</v>
      </c>
      <c r="AP2649" s="24" t="s">
        <v>208</v>
      </c>
      <c r="AQ2649" s="20">
        <f>AVERAGE(SMALL(AE2649:AI2649,1),SMALL(AE2649:AI2649,2))</f>
        <v>29.903500000000001</v>
      </c>
      <c r="AR2649" s="20" t="str">
        <f>IF(R2649 &lt;=( AVERAGE(SMALL(AE2649:AI2649,1),SMALL(AE2649:AI2649,2))), R2649, "")</f>
        <v/>
      </c>
      <c r="AS2649" s="20" t="e">
        <f>AVERAGE(SMALL(AJ2649:AM2649,1),SMALL(AJ2649:AM2649,2))</f>
        <v>#NUM!</v>
      </c>
      <c r="AT2649" s="20">
        <f>T2649*1.075</f>
        <v>11.932499999999999</v>
      </c>
      <c r="AU2649" s="20">
        <f>U2649*1.075</f>
        <v>10.75</v>
      </c>
      <c r="AV2649" s="22">
        <f>MIN(AN2649,AT2649,AU2649)</f>
        <v>10.75</v>
      </c>
      <c r="AW2649" s="20" t="s">
        <v>71</v>
      </c>
      <c r="AX2649" s="20" t="s">
        <v>72</v>
      </c>
      <c r="AY2649" s="25">
        <v>10.75</v>
      </c>
      <c r="AZ2649" s="27">
        <f>IF(AND(AY2649&gt;0,AY2649&lt;=10),AY2649*0.25,IF(AND(AY2649&gt;10,AY2649&lt;=50),AY2649*0.17,IF(AND(AY2649&gt;10,AY2649&lt;=100),AY2649*0.12,IF(AY2649&gt;100,AY2649*0.1))))</f>
        <v>1.8275000000000001</v>
      </c>
      <c r="BA2649" s="3">
        <f>AZ2649+AY2649</f>
        <v>12.577500000000001</v>
      </c>
      <c r="BB2649" s="25">
        <f>BA2649+BA2649*0.08</f>
        <v>13.5837</v>
      </c>
      <c r="BC2649" s="20" t="s">
        <v>12295</v>
      </c>
      <c r="BD2649" s="20"/>
      <c r="BE2649" s="20"/>
      <c r="BF2649" s="20"/>
      <c r="BG2649" s="20"/>
      <c r="BH2649" s="20"/>
      <c r="BI2649" s="20"/>
      <c r="BJ2649" s="20"/>
      <c r="BK2649" s="20"/>
      <c r="BL2649" s="20"/>
      <c r="BM2649" s="20"/>
      <c r="BN2649" s="20"/>
      <c r="BO2649" s="20"/>
      <c r="BP2649" s="20"/>
      <c r="BQ2649" s="20"/>
      <c r="BR2649" s="20"/>
      <c r="BS2649" s="20"/>
      <c r="BT2649" s="20"/>
      <c r="BU2649" s="20"/>
      <c r="BV2649" s="20"/>
      <c r="BW2649" s="20"/>
      <c r="BX2649" s="20"/>
      <c r="BY2649" s="20"/>
      <c r="BZ2649" s="20"/>
      <c r="CA2649" s="20"/>
      <c r="CB2649" s="20"/>
      <c r="CC2649" s="20"/>
      <c r="CD2649" s="20"/>
      <c r="CE2649" s="20"/>
      <c r="CF2649" s="20"/>
      <c r="CG2649" s="20"/>
      <c r="CH2649" s="20"/>
      <c r="CI2649" s="20"/>
      <c r="CJ2649" s="20"/>
      <c r="CK2649" s="20"/>
      <c r="CL2649" s="20"/>
      <c r="CM2649" s="20"/>
      <c r="CN2649" s="20"/>
      <c r="CO2649" s="20"/>
      <c r="CP2649" s="20"/>
      <c r="CQ2649" s="20"/>
      <c r="CR2649" s="20"/>
      <c r="CS2649" s="20"/>
      <c r="CT2649" s="20"/>
      <c r="CU2649" s="20"/>
      <c r="CV2649" s="20"/>
      <c r="CW2649" s="20"/>
      <c r="CX2649" s="20"/>
      <c r="CY2649" s="20"/>
      <c r="CZ2649" s="20"/>
      <c r="DA2649" s="20"/>
      <c r="DB2649" s="20"/>
      <c r="DC2649" s="20"/>
      <c r="DD2649" s="20"/>
      <c r="DE2649" s="20"/>
      <c r="DF2649" s="20"/>
      <c r="DG2649" s="20"/>
      <c r="DH2649" s="20"/>
      <c r="DI2649" s="20"/>
      <c r="DJ2649" s="20"/>
      <c r="DK2649" s="20"/>
      <c r="DL2649" s="20"/>
    </row>
    <row r="2650" spans="1:116" s="88" customFormat="1" ht="30" customHeight="1">
      <c r="A2650" s="11" t="s">
        <v>2657</v>
      </c>
      <c r="B2650" s="5">
        <v>2648</v>
      </c>
      <c r="C2650" s="116">
        <v>3500</v>
      </c>
      <c r="D2650" s="116"/>
      <c r="E2650" s="51" t="s">
        <v>8734</v>
      </c>
      <c r="F2650" s="12" t="s">
        <v>8735</v>
      </c>
      <c r="G2650" s="12" t="s">
        <v>621</v>
      </c>
      <c r="H2650" s="12" t="s">
        <v>622</v>
      </c>
      <c r="I2650" s="12" t="s">
        <v>42</v>
      </c>
      <c r="J2650" s="12" t="s">
        <v>8736</v>
      </c>
      <c r="K2650" s="14"/>
      <c r="L2650" s="12"/>
      <c r="M2650" s="14">
        <v>28</v>
      </c>
      <c r="N2650" s="12" t="s">
        <v>44</v>
      </c>
      <c r="O2650" s="12" t="s">
        <v>8731</v>
      </c>
      <c r="P2650" s="12" t="s">
        <v>8737</v>
      </c>
      <c r="Q2650" s="12" t="s">
        <v>8738</v>
      </c>
      <c r="R2650" s="156">
        <v>29.418500000000002</v>
      </c>
      <c r="S2650" s="22"/>
      <c r="T2650" s="23">
        <v>25.1</v>
      </c>
      <c r="U2650" s="1">
        <v>10</v>
      </c>
      <c r="V2650" s="21">
        <v>42.951000000000001</v>
      </c>
      <c r="W2650" s="22">
        <v>11.781000000000001</v>
      </c>
      <c r="X2650" s="22"/>
      <c r="Y2650" s="22"/>
      <c r="Z2650" s="22"/>
      <c r="AA2650" s="22"/>
      <c r="AB2650" s="22"/>
      <c r="AC2650" s="22"/>
      <c r="AD2650" s="22"/>
      <c r="AE2650" s="24">
        <v>42.951000000000001</v>
      </c>
      <c r="AF2650" s="20"/>
      <c r="AG2650" s="20"/>
      <c r="AH2650" s="20"/>
      <c r="AI2650" s="20">
        <v>11.36</v>
      </c>
      <c r="AJ2650" s="20"/>
      <c r="AK2650" s="20"/>
      <c r="AL2650" s="20"/>
      <c r="AM2650" s="20"/>
      <c r="AN2650" s="25">
        <v>27.1555</v>
      </c>
      <c r="AO2650" s="20" t="s">
        <v>207</v>
      </c>
      <c r="AP2650" s="24" t="s">
        <v>208</v>
      </c>
      <c r="AQ2650" s="20">
        <f>AVERAGE(SMALL(AE2650:AI2650,1),SMALL(AE2650:AI2650,2))</f>
        <v>27.1555</v>
      </c>
      <c r="AR2650" s="20" t="str">
        <f>IF(R2650 &lt;=( AVERAGE(SMALL(AE2650:AI2650,1),SMALL(AE2650:AI2650,2))), R2650, "")</f>
        <v/>
      </c>
      <c r="AS2650" s="20" t="e">
        <f>AVERAGE(SMALL(AJ2650:AM2650,1),SMALL(AJ2650:AM2650,2))</f>
        <v>#NUM!</v>
      </c>
      <c r="AT2650" s="20">
        <f>T2650*1.075</f>
        <v>26.982500000000002</v>
      </c>
      <c r="AU2650" s="20">
        <f>U2650*1.075</f>
        <v>10.75</v>
      </c>
      <c r="AV2650" s="22">
        <f>MIN(AN2650,AT2650,AU2650)</f>
        <v>10.75</v>
      </c>
      <c r="AW2650" s="20" t="s">
        <v>71</v>
      </c>
      <c r="AX2650" s="20" t="s">
        <v>72</v>
      </c>
      <c r="AY2650" s="25">
        <v>10.75</v>
      </c>
      <c r="AZ2650" s="27">
        <f>IF(AND(AY2650&gt;0,AY2650&lt;=10),AY2650*0.25,IF(AND(AY2650&gt;10,AY2650&lt;=50),AY2650*0.17,IF(AND(AY2650&gt;10,AY2650&lt;=100),AY2650*0.12,IF(AY2650&gt;100,AY2650*0.1))))</f>
        <v>1.8275000000000001</v>
      </c>
      <c r="BA2650" s="3">
        <f>AZ2650+AY2650</f>
        <v>12.577500000000001</v>
      </c>
      <c r="BB2650" s="25">
        <f>BA2650+BA2650*0.08</f>
        <v>13.5837</v>
      </c>
      <c r="BC2650" s="20" t="s">
        <v>12295</v>
      </c>
      <c r="BD2650" s="20"/>
      <c r="BE2650" s="20"/>
      <c r="BF2650" s="20"/>
      <c r="BG2650" s="20"/>
      <c r="BH2650" s="20"/>
      <c r="BI2650" s="20"/>
      <c r="BJ2650" s="20"/>
      <c r="BK2650" s="20"/>
      <c r="BL2650" s="20"/>
      <c r="BM2650" s="20"/>
      <c r="BN2650" s="20"/>
      <c r="BO2650" s="20"/>
      <c r="BP2650" s="20"/>
      <c r="BQ2650" s="20"/>
      <c r="BR2650" s="20"/>
      <c r="BS2650" s="20"/>
      <c r="BT2650" s="20"/>
      <c r="BU2650" s="20"/>
      <c r="BV2650" s="20"/>
      <c r="BW2650" s="20"/>
      <c r="BX2650" s="20"/>
      <c r="BY2650" s="20"/>
      <c r="BZ2650" s="20"/>
      <c r="CA2650" s="20"/>
      <c r="CB2650" s="20"/>
      <c r="CC2650" s="20"/>
      <c r="CD2650" s="20"/>
      <c r="CE2650" s="20"/>
      <c r="CF2650" s="20"/>
      <c r="CG2650" s="20"/>
      <c r="CH2650" s="20"/>
      <c r="CI2650" s="20"/>
      <c r="CJ2650" s="20"/>
      <c r="CK2650" s="20"/>
      <c r="CL2650" s="20"/>
      <c r="CM2650" s="20"/>
      <c r="CN2650" s="20"/>
      <c r="CO2650" s="20"/>
      <c r="CP2650" s="20"/>
      <c r="CQ2650" s="20"/>
      <c r="CR2650" s="20"/>
      <c r="CS2650" s="20"/>
      <c r="CT2650" s="20"/>
      <c r="CU2650" s="20"/>
      <c r="CV2650" s="20"/>
      <c r="CW2650" s="20"/>
      <c r="CX2650" s="20"/>
      <c r="CY2650" s="20"/>
      <c r="CZ2650" s="20"/>
      <c r="DA2650" s="20"/>
      <c r="DB2650" s="20"/>
      <c r="DC2650" s="20"/>
      <c r="DD2650" s="20"/>
      <c r="DE2650" s="20"/>
      <c r="DF2650" s="20"/>
      <c r="DG2650" s="20"/>
      <c r="DH2650" s="20"/>
      <c r="DI2650" s="20"/>
      <c r="DJ2650" s="20"/>
      <c r="DK2650" s="20"/>
      <c r="DL2650" s="20"/>
    </row>
    <row r="2651" spans="1:116" s="88" customFormat="1" ht="30" customHeight="1">
      <c r="A2651" s="11" t="s">
        <v>2657</v>
      </c>
      <c r="B2651" s="5">
        <v>2649</v>
      </c>
      <c r="C2651" s="116">
        <v>3501</v>
      </c>
      <c r="D2651" s="116"/>
      <c r="E2651" s="51" t="s">
        <v>8734</v>
      </c>
      <c r="F2651" s="12" t="s">
        <v>8735</v>
      </c>
      <c r="G2651" s="12" t="s">
        <v>621</v>
      </c>
      <c r="H2651" s="12" t="s">
        <v>629</v>
      </c>
      <c r="I2651" s="12" t="s">
        <v>42</v>
      </c>
      <c r="J2651" s="12" t="s">
        <v>8741</v>
      </c>
      <c r="K2651" s="14"/>
      <c r="L2651" s="12"/>
      <c r="M2651" s="14">
        <v>28</v>
      </c>
      <c r="N2651" s="12" t="s">
        <v>44</v>
      </c>
      <c r="O2651" s="12" t="s">
        <v>8731</v>
      </c>
      <c r="P2651" s="12" t="s">
        <v>8737</v>
      </c>
      <c r="Q2651" s="12" t="s">
        <v>8742</v>
      </c>
      <c r="R2651" s="156">
        <v>28.6203</v>
      </c>
      <c r="S2651" s="22"/>
      <c r="T2651" s="23">
        <v>10.65</v>
      </c>
      <c r="U2651" s="1">
        <v>10</v>
      </c>
      <c r="V2651" s="21">
        <v>42.951000000000001</v>
      </c>
      <c r="W2651" s="22">
        <v>10.295999999999999</v>
      </c>
      <c r="X2651" s="22"/>
      <c r="Y2651" s="22"/>
      <c r="Z2651" s="22"/>
      <c r="AA2651" s="22"/>
      <c r="AB2651" s="22"/>
      <c r="AC2651" s="22"/>
      <c r="AD2651" s="22"/>
      <c r="AE2651" s="24">
        <v>42.951000000000001</v>
      </c>
      <c r="AF2651" s="20"/>
      <c r="AG2651" s="20"/>
      <c r="AH2651" s="20"/>
      <c r="AI2651" s="20">
        <v>10.06</v>
      </c>
      <c r="AJ2651" s="20"/>
      <c r="AK2651" s="20"/>
      <c r="AL2651" s="20"/>
      <c r="AM2651" s="20"/>
      <c r="AN2651" s="25">
        <v>26.505500000000001</v>
      </c>
      <c r="AO2651" s="20" t="s">
        <v>207</v>
      </c>
      <c r="AP2651" s="24" t="s">
        <v>208</v>
      </c>
      <c r="AQ2651" s="20">
        <f>AVERAGE(SMALL(AE2651:AI2651,1),SMALL(AE2651:AI2651,2))</f>
        <v>26.505500000000001</v>
      </c>
      <c r="AR2651" s="20" t="str">
        <f>IF(R2651 &lt;=( AVERAGE(SMALL(AE2651:AI2651,1),SMALL(AE2651:AI2651,2))), R2651, "")</f>
        <v/>
      </c>
      <c r="AS2651" s="20" t="e">
        <f>AVERAGE(SMALL(AJ2651:AM2651,1),SMALL(AJ2651:AM2651,2))</f>
        <v>#NUM!</v>
      </c>
      <c r="AT2651" s="20">
        <f>T2651*1.075</f>
        <v>11.44875</v>
      </c>
      <c r="AU2651" s="20">
        <f>U2651*1.075</f>
        <v>10.75</v>
      </c>
      <c r="AV2651" s="22">
        <f>MIN(AN2651,AT2651,AU2651)</f>
        <v>10.75</v>
      </c>
      <c r="AW2651" s="20" t="s">
        <v>71</v>
      </c>
      <c r="AX2651" s="20" t="s">
        <v>72</v>
      </c>
      <c r="AY2651" s="25">
        <v>10.75</v>
      </c>
      <c r="AZ2651" s="27">
        <f>IF(AND(AY2651&gt;0,AY2651&lt;=10),AY2651*0.25,IF(AND(AY2651&gt;10,AY2651&lt;=50),AY2651*0.17,IF(AND(AY2651&gt;10,AY2651&lt;=100),AY2651*0.12,IF(AY2651&gt;100,AY2651*0.1))))</f>
        <v>1.8275000000000001</v>
      </c>
      <c r="BA2651" s="3">
        <f>AZ2651+AY2651</f>
        <v>12.577500000000001</v>
      </c>
      <c r="BB2651" s="25">
        <f>BA2651+BA2651*0.08</f>
        <v>13.5837</v>
      </c>
      <c r="BC2651" s="20" t="s">
        <v>12295</v>
      </c>
      <c r="BD2651" s="20"/>
      <c r="BE2651" s="20"/>
      <c r="BF2651" s="20"/>
      <c r="BG2651" s="20"/>
      <c r="BH2651" s="20"/>
      <c r="BI2651" s="20"/>
      <c r="BJ2651" s="20"/>
      <c r="BK2651" s="20"/>
      <c r="BL2651" s="20"/>
      <c r="BM2651" s="20"/>
      <c r="BN2651" s="20"/>
      <c r="BO2651" s="20"/>
      <c r="BP2651" s="20"/>
      <c r="BQ2651" s="20"/>
      <c r="BR2651" s="20"/>
      <c r="BS2651" s="20"/>
      <c r="BT2651" s="20"/>
      <c r="BU2651" s="20"/>
      <c r="BV2651" s="20"/>
      <c r="BW2651" s="20"/>
      <c r="BX2651" s="20"/>
      <c r="BY2651" s="20"/>
      <c r="BZ2651" s="20"/>
      <c r="CA2651" s="20"/>
      <c r="CB2651" s="20"/>
      <c r="CC2651" s="20"/>
      <c r="CD2651" s="20"/>
      <c r="CE2651" s="20"/>
      <c r="CF2651" s="20"/>
      <c r="CG2651" s="20"/>
      <c r="CH2651" s="20"/>
      <c r="CI2651" s="20"/>
      <c r="CJ2651" s="20"/>
      <c r="CK2651" s="20"/>
      <c r="CL2651" s="20"/>
      <c r="CM2651" s="20"/>
      <c r="CN2651" s="20"/>
      <c r="CO2651" s="20"/>
      <c r="CP2651" s="20"/>
      <c r="CQ2651" s="20"/>
      <c r="CR2651" s="20"/>
      <c r="CS2651" s="20"/>
      <c r="CT2651" s="20"/>
      <c r="CU2651" s="20"/>
      <c r="CV2651" s="20"/>
      <c r="CW2651" s="20"/>
      <c r="CX2651" s="20"/>
      <c r="CY2651" s="20"/>
      <c r="CZ2651" s="20"/>
      <c r="DA2651" s="20"/>
      <c r="DB2651" s="20"/>
      <c r="DC2651" s="20"/>
      <c r="DD2651" s="20"/>
      <c r="DE2651" s="20"/>
      <c r="DF2651" s="20"/>
      <c r="DG2651" s="20"/>
      <c r="DH2651" s="20"/>
      <c r="DI2651" s="20"/>
      <c r="DJ2651" s="20"/>
      <c r="DK2651" s="20"/>
      <c r="DL2651" s="20"/>
    </row>
    <row r="2652" spans="1:116" s="88" customFormat="1" ht="30" customHeight="1">
      <c r="A2652" s="11" t="s">
        <v>2657</v>
      </c>
      <c r="B2652" s="5">
        <v>2650</v>
      </c>
      <c r="C2652" s="116">
        <v>3503</v>
      </c>
      <c r="D2652" s="116"/>
      <c r="E2652" s="51" t="s">
        <v>8734</v>
      </c>
      <c r="F2652" s="12" t="s">
        <v>8743</v>
      </c>
      <c r="G2652" s="12" t="s">
        <v>621</v>
      </c>
      <c r="H2652" s="12" t="s">
        <v>631</v>
      </c>
      <c r="I2652" s="12" t="s">
        <v>42</v>
      </c>
      <c r="J2652" s="12" t="s">
        <v>8744</v>
      </c>
      <c r="K2652" s="14"/>
      <c r="L2652" s="12"/>
      <c r="M2652" s="14">
        <v>28</v>
      </c>
      <c r="N2652" s="12" t="s">
        <v>44</v>
      </c>
      <c r="O2652" s="12" t="s">
        <v>8731</v>
      </c>
      <c r="P2652" s="12" t="s">
        <v>8745</v>
      </c>
      <c r="Q2652" s="12" t="s">
        <v>8746</v>
      </c>
      <c r="R2652" s="156">
        <v>27.6447</v>
      </c>
      <c r="S2652" s="22"/>
      <c r="T2652" s="23">
        <v>10.65</v>
      </c>
      <c r="U2652" s="1">
        <v>10</v>
      </c>
      <c r="V2652" s="21">
        <v>42.951000000000001</v>
      </c>
      <c r="W2652" s="22">
        <v>8.4809999999999999</v>
      </c>
      <c r="X2652" s="22"/>
      <c r="Y2652" s="22"/>
      <c r="Z2652" s="22"/>
      <c r="AA2652" s="22"/>
      <c r="AB2652" s="22"/>
      <c r="AC2652" s="22"/>
      <c r="AD2652" s="22"/>
      <c r="AE2652" s="24">
        <v>42.951000000000001</v>
      </c>
      <c r="AF2652" s="20"/>
      <c r="AG2652" s="20"/>
      <c r="AH2652" s="20"/>
      <c r="AI2652" s="20">
        <v>10.06</v>
      </c>
      <c r="AJ2652" s="20"/>
      <c r="AK2652" s="20"/>
      <c r="AL2652" s="20"/>
      <c r="AM2652" s="20"/>
      <c r="AN2652" s="25">
        <v>26.505500000000001</v>
      </c>
      <c r="AO2652" s="20" t="s">
        <v>207</v>
      </c>
      <c r="AP2652" s="24" t="s">
        <v>208</v>
      </c>
      <c r="AQ2652" s="20">
        <f>AVERAGE(SMALL(AE2652:AI2652,1),SMALL(AE2652:AI2652,2))</f>
        <v>26.505500000000001</v>
      </c>
      <c r="AR2652" s="20" t="str">
        <f>IF(R2652 &lt;=( AVERAGE(SMALL(AE2652:AI2652,1),SMALL(AE2652:AI2652,2))), R2652, "")</f>
        <v/>
      </c>
      <c r="AS2652" s="20" t="e">
        <f>AVERAGE(SMALL(AJ2652:AM2652,1),SMALL(AJ2652:AM2652,2))</f>
        <v>#NUM!</v>
      </c>
      <c r="AT2652" s="20">
        <f>T2652*1.075</f>
        <v>11.44875</v>
      </c>
      <c r="AU2652" s="20">
        <f>U2652*1.075</f>
        <v>10.75</v>
      </c>
      <c r="AV2652" s="22">
        <f>MIN(AN2652,AT2652,AU2652)</f>
        <v>10.75</v>
      </c>
      <c r="AW2652" s="20" t="s">
        <v>71</v>
      </c>
      <c r="AX2652" s="20" t="s">
        <v>72</v>
      </c>
      <c r="AY2652" s="25">
        <v>10.75</v>
      </c>
      <c r="AZ2652" s="27">
        <f>IF(AND(AY2652&gt;0,AY2652&lt;=10),AY2652*0.25,IF(AND(AY2652&gt;10,AY2652&lt;=50),AY2652*0.17,IF(AND(AY2652&gt;10,AY2652&lt;=100),AY2652*0.12,IF(AY2652&gt;100,AY2652*0.1))))</f>
        <v>1.8275000000000001</v>
      </c>
      <c r="BA2652" s="3">
        <f>AZ2652+AY2652</f>
        <v>12.577500000000001</v>
      </c>
      <c r="BB2652" s="25">
        <f>BA2652+BA2652*0.08</f>
        <v>13.5837</v>
      </c>
      <c r="BC2652" s="20" t="s">
        <v>12295</v>
      </c>
      <c r="BD2652" s="20"/>
      <c r="BE2652" s="20"/>
      <c r="BF2652" s="20"/>
      <c r="BG2652" s="20"/>
      <c r="BH2652" s="20"/>
      <c r="BI2652" s="20"/>
      <c r="BJ2652" s="20"/>
      <c r="BK2652" s="20"/>
      <c r="BL2652" s="20"/>
      <c r="BM2652" s="20"/>
      <c r="BN2652" s="20"/>
      <c r="BO2652" s="20"/>
      <c r="BP2652" s="20"/>
      <c r="BQ2652" s="20"/>
      <c r="BR2652" s="20"/>
      <c r="BS2652" s="20"/>
      <c r="BT2652" s="20"/>
      <c r="BU2652" s="20"/>
      <c r="BV2652" s="20"/>
      <c r="BW2652" s="20"/>
      <c r="BX2652" s="20"/>
      <c r="BY2652" s="20"/>
      <c r="BZ2652" s="20"/>
      <c r="CA2652" s="20"/>
      <c r="CB2652" s="20"/>
      <c r="CC2652" s="20"/>
      <c r="CD2652" s="20"/>
      <c r="CE2652" s="20"/>
      <c r="CF2652" s="20"/>
      <c r="CG2652" s="20"/>
      <c r="CH2652" s="20"/>
      <c r="CI2652" s="20"/>
      <c r="CJ2652" s="20"/>
      <c r="CK2652" s="20"/>
      <c r="CL2652" s="20"/>
      <c r="CM2652" s="20"/>
      <c r="CN2652" s="20"/>
      <c r="CO2652" s="20"/>
      <c r="CP2652" s="20"/>
      <c r="CQ2652" s="20"/>
      <c r="CR2652" s="20"/>
      <c r="CS2652" s="20"/>
      <c r="CT2652" s="20"/>
      <c r="CU2652" s="20"/>
      <c r="CV2652" s="20"/>
      <c r="CW2652" s="20"/>
      <c r="CX2652" s="20"/>
      <c r="CY2652" s="20"/>
      <c r="CZ2652" s="20"/>
      <c r="DA2652" s="20"/>
      <c r="DB2652" s="20"/>
      <c r="DC2652" s="20"/>
      <c r="DD2652" s="20"/>
      <c r="DE2652" s="20"/>
      <c r="DF2652" s="20"/>
      <c r="DG2652" s="20"/>
      <c r="DH2652" s="20"/>
      <c r="DI2652" s="20"/>
      <c r="DJ2652" s="20"/>
      <c r="DK2652" s="20"/>
      <c r="DL2652" s="20"/>
    </row>
    <row r="2653" spans="1:116" s="88" customFormat="1" ht="30" customHeight="1">
      <c r="A2653" s="11" t="s">
        <v>2657</v>
      </c>
      <c r="B2653" s="5">
        <v>2651</v>
      </c>
      <c r="C2653" s="14">
        <v>3574</v>
      </c>
      <c r="D2653" s="14"/>
      <c r="E2653" s="51" t="s">
        <v>8793</v>
      </c>
      <c r="F2653" s="12" t="s">
        <v>840</v>
      </c>
      <c r="G2653" s="12" t="s">
        <v>841</v>
      </c>
      <c r="H2653" s="12" t="s">
        <v>2705</v>
      </c>
      <c r="I2653" s="12" t="s">
        <v>1510</v>
      </c>
      <c r="J2653" s="12" t="s">
        <v>5598</v>
      </c>
      <c r="K2653" s="14"/>
      <c r="L2653" s="12"/>
      <c r="M2653" s="14">
        <v>10</v>
      </c>
      <c r="N2653" s="12" t="s">
        <v>44</v>
      </c>
      <c r="O2653" s="12" t="s">
        <v>8731</v>
      </c>
      <c r="P2653" s="12" t="s">
        <v>8797</v>
      </c>
      <c r="Q2653" s="12" t="s">
        <v>8798</v>
      </c>
      <c r="R2653" s="156">
        <v>4.2363</v>
      </c>
      <c r="S2653" s="22"/>
      <c r="T2653" s="23">
        <v>1.61</v>
      </c>
      <c r="U2653" s="1">
        <v>1.61</v>
      </c>
      <c r="V2653" s="21">
        <v>5.2015000000000002</v>
      </c>
      <c r="W2653" s="22"/>
      <c r="X2653" s="22"/>
      <c r="Y2653" s="22"/>
      <c r="Z2653" s="22"/>
      <c r="AA2653" s="22"/>
      <c r="AB2653" s="22"/>
      <c r="AC2653" s="22"/>
      <c r="AD2653" s="22">
        <v>2.68</v>
      </c>
      <c r="AE2653" s="24">
        <v>5.2015000000000002</v>
      </c>
      <c r="AF2653" s="20"/>
      <c r="AG2653" s="20"/>
      <c r="AH2653" s="20"/>
      <c r="AI2653" s="20">
        <v>2.69</v>
      </c>
      <c r="AJ2653" s="20"/>
      <c r="AK2653" s="20"/>
      <c r="AL2653" s="20"/>
      <c r="AM2653" s="20"/>
      <c r="AN2653" s="25">
        <v>3.9457</v>
      </c>
      <c r="AO2653" s="20" t="s">
        <v>207</v>
      </c>
      <c r="AP2653" s="24" t="s">
        <v>208</v>
      </c>
      <c r="AQ2653" s="20">
        <f>AVERAGE(SMALL(AE2653:AI2653,1),SMALL(AE2653:AI2653,2))</f>
        <v>3.9457500000000003</v>
      </c>
      <c r="AR2653" s="20" t="str">
        <f>IF(R2653 &lt;=( AVERAGE(SMALL(AE2653:AI2653,1),SMALL(AE2653:AI2653,2))), R2653, "")</f>
        <v/>
      </c>
      <c r="AS2653" s="20" t="e">
        <f>AVERAGE(SMALL(AJ2653:AM2653,1),SMALL(AJ2653:AM2653,2))</f>
        <v>#NUM!</v>
      </c>
      <c r="AT2653" s="20">
        <f>T2653*1.075</f>
        <v>1.73075</v>
      </c>
      <c r="AU2653" s="20">
        <f>U2653*1.075</f>
        <v>1.73075</v>
      </c>
      <c r="AV2653" s="22">
        <f>MIN(AN2653,AT2653,AU2653)</f>
        <v>1.73075</v>
      </c>
      <c r="AW2653" s="20" t="s">
        <v>71</v>
      </c>
      <c r="AX2653" s="20" t="s">
        <v>72</v>
      </c>
      <c r="AY2653" s="25">
        <v>1.73</v>
      </c>
      <c r="AZ2653" s="27">
        <f>IF(AND(AY2653&gt;0,AY2653&lt;=10),AY2653*0.25,IF(AND(AY2653&gt;10,AY2653&lt;=50),AY2653*0.17,IF(AND(AY2653&gt;10,AY2653&lt;=100),AY2653*0.12,IF(AY2653&gt;100,AY2653*0.1))))</f>
        <v>0.4325</v>
      </c>
      <c r="BA2653" s="3">
        <f>AZ2653+AY2653</f>
        <v>2.1625000000000001</v>
      </c>
      <c r="BB2653" s="25">
        <f>BA2653+BA2653*0.08</f>
        <v>2.3355000000000001</v>
      </c>
      <c r="BC2653" s="20" t="s">
        <v>12295</v>
      </c>
      <c r="BD2653" s="20"/>
      <c r="BE2653" s="20"/>
      <c r="BF2653" s="20"/>
      <c r="BG2653" s="20"/>
      <c r="BH2653" s="20"/>
      <c r="BI2653" s="20"/>
      <c r="BJ2653" s="20"/>
      <c r="BK2653" s="20"/>
      <c r="BL2653" s="20"/>
      <c r="BM2653" s="20"/>
      <c r="BN2653" s="20"/>
      <c r="BO2653" s="20"/>
      <c r="BP2653" s="20"/>
      <c r="BQ2653" s="20"/>
      <c r="BR2653" s="20"/>
      <c r="BS2653" s="20"/>
      <c r="BT2653" s="20"/>
      <c r="BU2653" s="20"/>
      <c r="BV2653" s="20"/>
      <c r="BW2653" s="20"/>
      <c r="BX2653" s="20"/>
      <c r="BY2653" s="20"/>
      <c r="BZ2653" s="20"/>
      <c r="CA2653" s="20"/>
      <c r="CB2653" s="20"/>
      <c r="CC2653" s="20"/>
      <c r="CD2653" s="20"/>
      <c r="CE2653" s="20"/>
      <c r="CF2653" s="20"/>
      <c r="CG2653" s="20"/>
      <c r="CH2653" s="20"/>
      <c r="CI2653" s="20"/>
      <c r="CJ2653" s="20"/>
      <c r="CK2653" s="20"/>
      <c r="CL2653" s="20"/>
      <c r="CM2653" s="20"/>
      <c r="CN2653" s="20"/>
      <c r="CO2653" s="20"/>
      <c r="CP2653" s="20"/>
      <c r="CQ2653" s="20"/>
      <c r="CR2653" s="20"/>
      <c r="CS2653" s="20"/>
      <c r="CT2653" s="20"/>
      <c r="CU2653" s="20"/>
      <c r="CV2653" s="20"/>
      <c r="CW2653" s="20"/>
      <c r="CX2653" s="20"/>
      <c r="CY2653" s="20"/>
      <c r="CZ2653" s="20"/>
      <c r="DA2653" s="20"/>
      <c r="DB2653" s="20"/>
      <c r="DC2653" s="20"/>
      <c r="DD2653" s="20"/>
      <c r="DE2653" s="20"/>
      <c r="DF2653" s="20"/>
      <c r="DG2653" s="20"/>
      <c r="DH2653" s="20"/>
      <c r="DI2653" s="20"/>
      <c r="DJ2653" s="20"/>
      <c r="DK2653" s="20"/>
      <c r="DL2653" s="20"/>
    </row>
    <row r="2654" spans="1:116" s="88" customFormat="1" ht="30" customHeight="1">
      <c r="A2654" s="11" t="s">
        <v>2657</v>
      </c>
      <c r="B2654" s="5">
        <v>2652</v>
      </c>
      <c r="C2654" s="14">
        <v>3575</v>
      </c>
      <c r="D2654" s="14"/>
      <c r="E2654" s="51" t="s">
        <v>8793</v>
      </c>
      <c r="F2654" s="12" t="s">
        <v>840</v>
      </c>
      <c r="G2654" s="12" t="s">
        <v>841</v>
      </c>
      <c r="H2654" s="12" t="s">
        <v>938</v>
      </c>
      <c r="I2654" s="12" t="s">
        <v>1510</v>
      </c>
      <c r="J2654" s="12" t="s">
        <v>5598</v>
      </c>
      <c r="K2654" s="14"/>
      <c r="L2654" s="12"/>
      <c r="M2654" s="14">
        <v>10</v>
      </c>
      <c r="N2654" s="12" t="s">
        <v>44</v>
      </c>
      <c r="O2654" s="12" t="s">
        <v>8731</v>
      </c>
      <c r="P2654" s="12" t="s">
        <v>8799</v>
      </c>
      <c r="Q2654" s="12" t="s">
        <v>8800</v>
      </c>
      <c r="R2654" s="156">
        <v>5.4706999999999999</v>
      </c>
      <c r="S2654" s="22"/>
      <c r="T2654" s="23">
        <v>1.49</v>
      </c>
      <c r="U2654" s="1">
        <v>1.49</v>
      </c>
      <c r="V2654" s="21">
        <v>5.7679999999999998</v>
      </c>
      <c r="W2654" s="22"/>
      <c r="X2654" s="22"/>
      <c r="Y2654" s="22"/>
      <c r="Z2654" s="22"/>
      <c r="AA2654" s="22">
        <v>4.41</v>
      </c>
      <c r="AB2654" s="22"/>
      <c r="AC2654" s="22"/>
      <c r="AD2654" s="22"/>
      <c r="AE2654" s="24">
        <v>5.7679999999999998</v>
      </c>
      <c r="AF2654" s="20"/>
      <c r="AG2654" s="20"/>
      <c r="AH2654" s="20"/>
      <c r="AI2654" s="20">
        <v>4.33</v>
      </c>
      <c r="AJ2654" s="20"/>
      <c r="AK2654" s="20"/>
      <c r="AL2654" s="20"/>
      <c r="AM2654" s="20"/>
      <c r="AN2654" s="25">
        <v>5.0490000000000004</v>
      </c>
      <c r="AO2654" s="20" t="s">
        <v>207</v>
      </c>
      <c r="AP2654" s="24" t="s">
        <v>208</v>
      </c>
      <c r="AQ2654" s="20">
        <f>AVERAGE(SMALL(AE2654:AI2654,1),SMALL(AE2654:AI2654,2))</f>
        <v>5.0489999999999995</v>
      </c>
      <c r="AR2654" s="20" t="str">
        <f>IF(R2654 &lt;=( AVERAGE(SMALL(AE2654:AI2654,1),SMALL(AE2654:AI2654,2))), R2654, "")</f>
        <v/>
      </c>
      <c r="AS2654" s="20" t="e">
        <f>AVERAGE(SMALL(AJ2654:AM2654,1),SMALL(AJ2654:AM2654,2))</f>
        <v>#NUM!</v>
      </c>
      <c r="AT2654" s="20">
        <f>T2654*1.075</f>
        <v>1.60175</v>
      </c>
      <c r="AU2654" s="20">
        <f>U2654*1.075</f>
        <v>1.60175</v>
      </c>
      <c r="AV2654" s="22">
        <f>MIN(AN2654,AT2654,AU2654)</f>
        <v>1.60175</v>
      </c>
      <c r="AW2654" s="20" t="s">
        <v>71</v>
      </c>
      <c r="AX2654" s="20" t="s">
        <v>72</v>
      </c>
      <c r="AY2654" s="25">
        <v>1.6</v>
      </c>
      <c r="AZ2654" s="27">
        <f>IF(AND(AY2654&gt;0,AY2654&lt;=10),AY2654*0.25,IF(AND(AY2654&gt;10,AY2654&lt;=50),AY2654*0.17,IF(AND(AY2654&gt;10,AY2654&lt;=100),AY2654*0.12,IF(AY2654&gt;100,AY2654*0.1))))</f>
        <v>0.4</v>
      </c>
      <c r="BA2654" s="3">
        <f>AZ2654+AY2654</f>
        <v>2</v>
      </c>
      <c r="BB2654" s="25">
        <f>BA2654+BA2654*0.08</f>
        <v>2.16</v>
      </c>
      <c r="BC2654" s="20" t="s">
        <v>12295</v>
      </c>
      <c r="BD2654" s="20"/>
      <c r="BE2654" s="20"/>
      <c r="BF2654" s="20"/>
      <c r="BG2654" s="20"/>
      <c r="BH2654" s="20"/>
      <c r="BI2654" s="20"/>
      <c r="BJ2654" s="20"/>
      <c r="BK2654" s="20"/>
      <c r="BL2654" s="20"/>
      <c r="BM2654" s="20"/>
      <c r="BN2654" s="20"/>
      <c r="BO2654" s="20"/>
      <c r="BP2654" s="20"/>
      <c r="BQ2654" s="20"/>
      <c r="BR2654" s="20"/>
      <c r="BS2654" s="20"/>
      <c r="BT2654" s="20"/>
      <c r="BU2654" s="20"/>
      <c r="BV2654" s="20"/>
      <c r="BW2654" s="20"/>
      <c r="BX2654" s="20"/>
      <c r="BY2654" s="20"/>
      <c r="BZ2654" s="20"/>
      <c r="CA2654" s="20"/>
      <c r="CB2654" s="20"/>
      <c r="CC2654" s="20"/>
      <c r="CD2654" s="20"/>
      <c r="CE2654" s="20"/>
      <c r="CF2654" s="20"/>
      <c r="CG2654" s="20"/>
      <c r="CH2654" s="20"/>
      <c r="CI2654" s="20"/>
      <c r="CJ2654" s="20"/>
      <c r="CK2654" s="20"/>
      <c r="CL2654" s="20"/>
      <c r="CM2654" s="20"/>
      <c r="CN2654" s="20"/>
      <c r="CO2654" s="20"/>
      <c r="CP2654" s="20"/>
      <c r="CQ2654" s="20"/>
      <c r="CR2654" s="20"/>
      <c r="CS2654" s="20"/>
      <c r="CT2654" s="20"/>
      <c r="CU2654" s="20"/>
      <c r="CV2654" s="20"/>
      <c r="CW2654" s="20"/>
      <c r="CX2654" s="20"/>
      <c r="CY2654" s="20"/>
      <c r="CZ2654" s="20"/>
      <c r="DA2654" s="20"/>
      <c r="DB2654" s="20"/>
      <c r="DC2654" s="20"/>
      <c r="DD2654" s="20"/>
      <c r="DE2654" s="20"/>
      <c r="DF2654" s="20"/>
      <c r="DG2654" s="20"/>
      <c r="DH2654" s="20"/>
      <c r="DI2654" s="20"/>
      <c r="DJ2654" s="20"/>
      <c r="DK2654" s="20"/>
      <c r="DL2654" s="20"/>
    </row>
    <row r="2655" spans="1:116" s="88" customFormat="1" ht="30" customHeight="1">
      <c r="A2655" s="11" t="s">
        <v>2657</v>
      </c>
      <c r="B2655" s="5">
        <v>2653</v>
      </c>
      <c r="C2655" s="116">
        <v>362</v>
      </c>
      <c r="D2655" s="116"/>
      <c r="E2655" s="51" t="s">
        <v>8851</v>
      </c>
      <c r="F2655" s="12" t="s">
        <v>8852</v>
      </c>
      <c r="G2655" s="12" t="s">
        <v>5044</v>
      </c>
      <c r="H2655" s="12" t="s">
        <v>146</v>
      </c>
      <c r="I2655" s="12" t="s">
        <v>568</v>
      </c>
      <c r="J2655" s="12" t="s">
        <v>8853</v>
      </c>
      <c r="K2655" s="14"/>
      <c r="L2655" s="12"/>
      <c r="M2655" s="14">
        <v>120</v>
      </c>
      <c r="N2655" s="12" t="s">
        <v>44</v>
      </c>
      <c r="O2655" s="12" t="s">
        <v>8731</v>
      </c>
      <c r="P2655" s="12" t="s">
        <v>8854</v>
      </c>
      <c r="Q2655" s="12" t="s">
        <v>8856</v>
      </c>
      <c r="R2655" s="156">
        <v>129.8622</v>
      </c>
      <c r="S2655" s="22"/>
      <c r="T2655" s="23">
        <v>69.69</v>
      </c>
      <c r="U2655" s="1">
        <v>69.69</v>
      </c>
      <c r="V2655" s="21">
        <v>165.41800000000001</v>
      </c>
      <c r="W2655" s="22">
        <v>76.186000000000007</v>
      </c>
      <c r="X2655" s="22"/>
      <c r="Y2655" s="22"/>
      <c r="Z2655" s="22"/>
      <c r="AA2655" s="22"/>
      <c r="AB2655" s="22"/>
      <c r="AC2655" s="22"/>
      <c r="AD2655" s="22"/>
      <c r="AE2655" s="24">
        <v>165.41800000000001</v>
      </c>
      <c r="AF2655" s="20">
        <v>74.207999999999998</v>
      </c>
      <c r="AG2655" s="20">
        <v>72.61</v>
      </c>
      <c r="AH2655" s="20">
        <v>93.86</v>
      </c>
      <c r="AI2655" s="20">
        <v>111.27</v>
      </c>
      <c r="AJ2655" s="20"/>
      <c r="AK2655" s="20"/>
      <c r="AL2655" s="20"/>
      <c r="AM2655" s="20"/>
      <c r="AN2655" s="25">
        <v>73.409000000000006</v>
      </c>
      <c r="AO2655" s="20" t="s">
        <v>207</v>
      </c>
      <c r="AP2655" s="24" t="s">
        <v>208</v>
      </c>
      <c r="AQ2655" s="20">
        <f>AVERAGE(SMALL(AE2655:AI2655,1),SMALL(AE2655:AI2655,2))</f>
        <v>73.408999999999992</v>
      </c>
      <c r="AR2655" s="20" t="str">
        <f>IF(R2655 &lt;=( AVERAGE(SMALL(AE2655:AI2655,1),SMALL(AE2655:AI2655,2))), R2655, "")</f>
        <v/>
      </c>
      <c r="AS2655" s="20" t="e">
        <f>AVERAGE(SMALL(AJ2655:AM2655,1),SMALL(AJ2655:AM2655,2))</f>
        <v>#NUM!</v>
      </c>
      <c r="AT2655" s="20">
        <f>T2655*1.075</f>
        <v>74.916749999999993</v>
      </c>
      <c r="AU2655" s="20">
        <f>U2655*1.075</f>
        <v>74.916749999999993</v>
      </c>
      <c r="AV2655" s="22">
        <f>MIN(AN2655,AT2655,AU2655)</f>
        <v>73.409000000000006</v>
      </c>
      <c r="AW2655" s="20" t="s">
        <v>209</v>
      </c>
      <c r="AX2655" s="20" t="s">
        <v>208</v>
      </c>
      <c r="AY2655" s="25">
        <v>73.41</v>
      </c>
      <c r="AZ2655" s="27">
        <f>IF(AND(AY2655&gt;0,AY2655&lt;=10),AY2655*0.25,IF(AND(AY2655&gt;10,AY2655&lt;=50),AY2655*0.17,IF(AND(AY2655&gt;10,AY2655&lt;=100),AY2655*0.12,IF(AY2655&gt;100,AY2655*0.1))))</f>
        <v>8.8091999999999988</v>
      </c>
      <c r="BA2655" s="3">
        <f>AZ2655+AY2655</f>
        <v>82.219200000000001</v>
      </c>
      <c r="BB2655" s="25">
        <f>BA2655+BA2655*0.08</f>
        <v>88.796735999999996</v>
      </c>
      <c r="BC2655" s="20" t="s">
        <v>12295</v>
      </c>
      <c r="BD2655" s="20"/>
      <c r="BE2655" s="20"/>
      <c r="BF2655" s="20"/>
      <c r="BG2655" s="20"/>
      <c r="BH2655" s="20"/>
      <c r="BI2655" s="20"/>
      <c r="BJ2655" s="20"/>
      <c r="BK2655" s="20"/>
      <c r="BL2655" s="20"/>
      <c r="BM2655" s="20"/>
      <c r="BN2655" s="20"/>
      <c r="BO2655" s="20"/>
      <c r="BP2655" s="20"/>
      <c r="BQ2655" s="20"/>
      <c r="BR2655" s="20"/>
      <c r="BS2655" s="20"/>
      <c r="BT2655" s="20"/>
      <c r="BU2655" s="20"/>
      <c r="BV2655" s="20"/>
      <c r="BW2655" s="20"/>
      <c r="BX2655" s="20"/>
      <c r="BY2655" s="20"/>
      <c r="BZ2655" s="20"/>
      <c r="CA2655" s="20"/>
      <c r="CB2655" s="20"/>
      <c r="CC2655" s="20"/>
      <c r="CD2655" s="20"/>
      <c r="CE2655" s="20"/>
      <c r="CF2655" s="20"/>
      <c r="CG2655" s="20"/>
      <c r="CH2655" s="20"/>
      <c r="CI2655" s="20"/>
      <c r="CJ2655" s="20"/>
      <c r="CK2655" s="20"/>
      <c r="CL2655" s="20"/>
      <c r="CM2655" s="20"/>
      <c r="CN2655" s="20"/>
      <c r="CO2655" s="20"/>
      <c r="CP2655" s="20"/>
      <c r="CQ2655" s="20"/>
      <c r="CR2655" s="20"/>
      <c r="CS2655" s="20"/>
      <c r="CT2655" s="20"/>
      <c r="CU2655" s="20"/>
      <c r="CV2655" s="20"/>
      <c r="CW2655" s="20"/>
      <c r="CX2655" s="20"/>
      <c r="CY2655" s="20"/>
      <c r="CZ2655" s="20"/>
      <c r="DA2655" s="20"/>
      <c r="DB2655" s="20"/>
      <c r="DC2655" s="20"/>
      <c r="DD2655" s="20"/>
      <c r="DE2655" s="20"/>
      <c r="DF2655" s="20"/>
      <c r="DG2655" s="20"/>
      <c r="DH2655" s="20"/>
      <c r="DI2655" s="20"/>
      <c r="DJ2655" s="20"/>
      <c r="DK2655" s="20"/>
      <c r="DL2655" s="20"/>
    </row>
    <row r="2656" spans="1:116" s="88" customFormat="1" ht="30" customHeight="1">
      <c r="A2656" s="11" t="s">
        <v>2657</v>
      </c>
      <c r="B2656" s="5">
        <v>2654</v>
      </c>
      <c r="C2656" s="116">
        <v>363</v>
      </c>
      <c r="D2656" s="116"/>
      <c r="E2656" s="51" t="s">
        <v>8851</v>
      </c>
      <c r="F2656" s="12" t="s">
        <v>8852</v>
      </c>
      <c r="G2656" s="12" t="s">
        <v>5044</v>
      </c>
      <c r="H2656" s="12" t="s">
        <v>151</v>
      </c>
      <c r="I2656" s="12" t="s">
        <v>568</v>
      </c>
      <c r="J2656" s="12" t="s">
        <v>8853</v>
      </c>
      <c r="K2656" s="14"/>
      <c r="L2656" s="12"/>
      <c r="M2656" s="14">
        <v>120</v>
      </c>
      <c r="N2656" s="12" t="s">
        <v>44</v>
      </c>
      <c r="O2656" s="12" t="s">
        <v>8731</v>
      </c>
      <c r="P2656" s="12" t="s">
        <v>8854</v>
      </c>
      <c r="Q2656" s="12" t="s">
        <v>8855</v>
      </c>
      <c r="R2656" s="156">
        <v>242.99950000000001</v>
      </c>
      <c r="S2656" s="22"/>
      <c r="T2656" s="23">
        <v>148.53</v>
      </c>
      <c r="U2656" s="1">
        <v>148.53</v>
      </c>
      <c r="V2656" s="21">
        <v>2888.7089999999998</v>
      </c>
      <c r="W2656" s="22">
        <v>163.38300000000001</v>
      </c>
      <c r="X2656" s="22"/>
      <c r="Y2656" s="22"/>
      <c r="Z2656" s="22"/>
      <c r="AA2656" s="22"/>
      <c r="AB2656" s="22"/>
      <c r="AC2656" s="22"/>
      <c r="AD2656" s="22"/>
      <c r="AE2656" s="24">
        <v>2888.7089999999998</v>
      </c>
      <c r="AF2656" s="20">
        <v>159.15600000000001</v>
      </c>
      <c r="AG2656" s="20">
        <v>179.27</v>
      </c>
      <c r="AH2656" s="20">
        <v>184.21</v>
      </c>
      <c r="AI2656" s="20">
        <v>213.2</v>
      </c>
      <c r="AJ2656" s="20"/>
      <c r="AK2656" s="20"/>
      <c r="AL2656" s="20"/>
      <c r="AM2656" s="20"/>
      <c r="AN2656" s="25">
        <v>169.21</v>
      </c>
      <c r="AO2656" s="20" t="s">
        <v>207</v>
      </c>
      <c r="AP2656" s="24" t="s">
        <v>208</v>
      </c>
      <c r="AQ2656" s="20">
        <f>AVERAGE(SMALL(AE2656:AI2656,1),SMALL(AE2656:AI2656,2))</f>
        <v>169.21300000000002</v>
      </c>
      <c r="AR2656" s="20" t="str">
        <f>IF(R2656 &lt;=( AVERAGE(SMALL(AE2656:AI2656,1),SMALL(AE2656:AI2656,2))), R2656, "")</f>
        <v/>
      </c>
      <c r="AS2656" s="20" t="e">
        <f>AVERAGE(SMALL(AJ2656:AM2656,1),SMALL(AJ2656:AM2656,2))</f>
        <v>#NUM!</v>
      </c>
      <c r="AT2656" s="20">
        <f>T2656*1.075</f>
        <v>159.66974999999999</v>
      </c>
      <c r="AU2656" s="20">
        <f>U2656*1.075</f>
        <v>159.66974999999999</v>
      </c>
      <c r="AV2656" s="22">
        <f>MIN(AN2656,AT2656,AU2656)</f>
        <v>159.66974999999999</v>
      </c>
      <c r="AW2656" s="20" t="s">
        <v>71</v>
      </c>
      <c r="AX2656" s="20" t="s">
        <v>72</v>
      </c>
      <c r="AY2656" s="25">
        <v>159.66999999999999</v>
      </c>
      <c r="AZ2656" s="27">
        <f>IF(AND(AY2656&gt;0,AY2656&lt;=10),AY2656*0.25,IF(AND(AY2656&gt;10,AY2656&lt;=50),AY2656*0.17,IF(AND(AY2656&gt;10,AY2656&lt;=100),AY2656*0.12,IF(AY2656&gt;100,AY2656*0.1))))</f>
        <v>15.966999999999999</v>
      </c>
      <c r="BA2656" s="3">
        <f>AZ2656+AY2656</f>
        <v>175.637</v>
      </c>
      <c r="BB2656" s="25">
        <f>BA2656+BA2656*0.08</f>
        <v>189.68796</v>
      </c>
      <c r="BC2656" s="20" t="s">
        <v>12295</v>
      </c>
      <c r="BD2656" s="20"/>
      <c r="BE2656" s="20"/>
      <c r="BF2656" s="20"/>
      <c r="BG2656" s="20"/>
      <c r="BH2656" s="20"/>
      <c r="BI2656" s="20"/>
      <c r="BJ2656" s="20"/>
      <c r="BK2656" s="20"/>
      <c r="BL2656" s="20"/>
      <c r="BM2656" s="20"/>
      <c r="BN2656" s="20"/>
      <c r="BO2656" s="20"/>
      <c r="BP2656" s="20"/>
      <c r="BQ2656" s="20"/>
      <c r="BR2656" s="20"/>
      <c r="BS2656" s="20"/>
      <c r="BT2656" s="20"/>
      <c r="BU2656" s="20"/>
      <c r="BV2656" s="20"/>
      <c r="BW2656" s="20"/>
      <c r="BX2656" s="20"/>
      <c r="BY2656" s="20"/>
      <c r="BZ2656" s="20"/>
      <c r="CA2656" s="20"/>
      <c r="CB2656" s="20"/>
      <c r="CC2656" s="20"/>
      <c r="CD2656" s="20"/>
      <c r="CE2656" s="20"/>
      <c r="CF2656" s="20"/>
      <c r="CG2656" s="20"/>
      <c r="CH2656" s="20"/>
      <c r="CI2656" s="20"/>
      <c r="CJ2656" s="20"/>
      <c r="CK2656" s="20"/>
      <c r="CL2656" s="20"/>
      <c r="CM2656" s="20"/>
      <c r="CN2656" s="20"/>
      <c r="CO2656" s="20"/>
      <c r="CP2656" s="20"/>
      <c r="CQ2656" s="20"/>
      <c r="CR2656" s="20"/>
      <c r="CS2656" s="20"/>
      <c r="CT2656" s="20"/>
      <c r="CU2656" s="20"/>
      <c r="CV2656" s="20"/>
      <c r="CW2656" s="20"/>
      <c r="CX2656" s="20"/>
      <c r="CY2656" s="20"/>
      <c r="CZ2656" s="20"/>
      <c r="DA2656" s="20"/>
      <c r="DB2656" s="20"/>
      <c r="DC2656" s="20"/>
      <c r="DD2656" s="20"/>
      <c r="DE2656" s="20"/>
      <c r="DF2656" s="20"/>
      <c r="DG2656" s="20"/>
      <c r="DH2656" s="20"/>
      <c r="DI2656" s="20"/>
      <c r="DJ2656" s="20"/>
      <c r="DK2656" s="20"/>
      <c r="DL2656" s="20"/>
    </row>
    <row r="2657" spans="1:116" s="88" customFormat="1" ht="30" customHeight="1">
      <c r="A2657" s="11" t="s">
        <v>2657</v>
      </c>
      <c r="B2657" s="5">
        <v>2655</v>
      </c>
      <c r="C2657" s="14">
        <v>3595</v>
      </c>
      <c r="D2657" s="14"/>
      <c r="E2657" s="51" t="s">
        <v>8863</v>
      </c>
      <c r="F2657" s="12" t="s">
        <v>8864</v>
      </c>
      <c r="G2657" s="12" t="s">
        <v>8865</v>
      </c>
      <c r="H2657" s="12" t="s">
        <v>56</v>
      </c>
      <c r="I2657" s="12" t="s">
        <v>5294</v>
      </c>
      <c r="J2657" s="12" t="s">
        <v>8866</v>
      </c>
      <c r="K2657" s="14">
        <v>2</v>
      </c>
      <c r="L2657" s="12" t="s">
        <v>79</v>
      </c>
      <c r="M2657" s="14">
        <v>1</v>
      </c>
      <c r="N2657" s="12" t="s">
        <v>44</v>
      </c>
      <c r="O2657" s="12" t="s">
        <v>8731</v>
      </c>
      <c r="P2657" s="12" t="s">
        <v>8867</v>
      </c>
      <c r="Q2657" s="12" t="s">
        <v>8868</v>
      </c>
      <c r="R2657" s="156">
        <v>559.66589999999997</v>
      </c>
      <c r="S2657" s="22"/>
      <c r="T2657" s="23"/>
      <c r="U2657" s="1">
        <v>382</v>
      </c>
      <c r="V2657" s="21">
        <v>447.66890000000001</v>
      </c>
      <c r="W2657" s="22"/>
      <c r="X2657" s="22"/>
      <c r="Y2657" s="22">
        <v>593.57000000000005</v>
      </c>
      <c r="Z2657" s="22"/>
      <c r="AA2657" s="22"/>
      <c r="AB2657" s="22"/>
      <c r="AC2657" s="22"/>
      <c r="AD2657" s="22"/>
      <c r="AE2657" s="24">
        <v>447.66890000000001</v>
      </c>
      <c r="AF2657" s="20"/>
      <c r="AG2657" s="20">
        <v>279.98700000000002</v>
      </c>
      <c r="AH2657" s="20">
        <v>593.57000000000005</v>
      </c>
      <c r="AI2657" s="20">
        <v>541.42999999999995</v>
      </c>
      <c r="AJ2657" s="20"/>
      <c r="AK2657" s="20"/>
      <c r="AL2657" s="20"/>
      <c r="AM2657" s="20"/>
      <c r="AN2657" s="25">
        <v>363.82799999999997</v>
      </c>
      <c r="AO2657" s="20" t="s">
        <v>207</v>
      </c>
      <c r="AP2657" s="24" t="s">
        <v>208</v>
      </c>
      <c r="AQ2657" s="20">
        <f>AVERAGE(SMALL(AE2657:AI2657,1),SMALL(AE2657:AI2657,2))</f>
        <v>363.82794999999999</v>
      </c>
      <c r="AR2657" s="20" t="str">
        <f>IF(R2657 &lt;=( AVERAGE(SMALL(AE2657:AI2657,1),SMALL(AE2657:AI2657,2))), R2657, "")</f>
        <v/>
      </c>
      <c r="AS2657" s="20" t="e">
        <f>AVERAGE(SMALL(AJ2657:AM2657,1),SMALL(AJ2657:AM2657,2))</f>
        <v>#NUM!</v>
      </c>
      <c r="AT2657" s="20">
        <f>T2657*1.075</f>
        <v>0</v>
      </c>
      <c r="AU2657" s="20">
        <f>U2657*1.075</f>
        <v>410.65</v>
      </c>
      <c r="AV2657" s="22">
        <f>MIN(AN2657,AT2657,AU2657)</f>
        <v>0</v>
      </c>
      <c r="AW2657" s="20" t="s">
        <v>209</v>
      </c>
      <c r="AX2657" s="20" t="s">
        <v>208</v>
      </c>
      <c r="AY2657" s="25">
        <v>363.82794999999999</v>
      </c>
      <c r="AZ2657" s="27">
        <f>IF(AND(AY2657&gt;0,AY2657&lt;=10),AY2657*0.25,IF(AND(AY2657&gt;10,AY2657&lt;=50),AY2657*0.17,IF(AND(AY2657&gt;10,AY2657&lt;=100),AY2657*0.12,IF(AY2657&gt;100,AY2657*0.1))))</f>
        <v>36.382795000000002</v>
      </c>
      <c r="BA2657" s="3">
        <f>AZ2657+AY2657</f>
        <v>400.21074499999997</v>
      </c>
      <c r="BB2657" s="25">
        <f>BA2657+BA2657*0.08</f>
        <v>432.22760459999995</v>
      </c>
      <c r="BC2657" s="20" t="s">
        <v>12295</v>
      </c>
      <c r="BD2657" s="20"/>
      <c r="BE2657" s="20"/>
      <c r="BF2657" s="20"/>
      <c r="BG2657" s="20"/>
      <c r="BH2657" s="20"/>
      <c r="BI2657" s="20"/>
      <c r="BJ2657" s="20"/>
      <c r="BK2657" s="20"/>
      <c r="BL2657" s="20"/>
      <c r="BM2657" s="20"/>
      <c r="BN2657" s="20"/>
      <c r="BO2657" s="20"/>
      <c r="BP2657" s="20"/>
      <c r="BQ2657" s="20"/>
      <c r="BR2657" s="20"/>
      <c r="BS2657" s="20"/>
      <c r="BT2657" s="20"/>
      <c r="BU2657" s="20"/>
      <c r="BV2657" s="20"/>
      <c r="BW2657" s="20"/>
      <c r="BX2657" s="20"/>
      <c r="BY2657" s="20"/>
      <c r="BZ2657" s="20"/>
      <c r="CA2657" s="20"/>
      <c r="CB2657" s="20"/>
      <c r="CC2657" s="20"/>
      <c r="CD2657" s="20"/>
      <c r="CE2657" s="20"/>
      <c r="CF2657" s="20"/>
      <c r="CG2657" s="20"/>
      <c r="CH2657" s="20"/>
      <c r="CI2657" s="20"/>
      <c r="CJ2657" s="20"/>
      <c r="CK2657" s="20"/>
      <c r="CL2657" s="20"/>
      <c r="CM2657" s="20"/>
      <c r="CN2657" s="20"/>
      <c r="CO2657" s="20"/>
      <c r="CP2657" s="20"/>
      <c r="CQ2657" s="20"/>
      <c r="CR2657" s="20"/>
      <c r="CS2657" s="20"/>
      <c r="CT2657" s="20"/>
      <c r="CU2657" s="20"/>
      <c r="CV2657" s="20"/>
      <c r="CW2657" s="20"/>
      <c r="CX2657" s="20"/>
      <c r="CY2657" s="20"/>
      <c r="CZ2657" s="20"/>
      <c r="DA2657" s="20"/>
      <c r="DB2657" s="20"/>
      <c r="DC2657" s="20"/>
      <c r="DD2657" s="20"/>
      <c r="DE2657" s="20"/>
      <c r="DF2657" s="20"/>
      <c r="DG2657" s="20"/>
      <c r="DH2657" s="20"/>
      <c r="DI2657" s="20"/>
      <c r="DJ2657" s="20"/>
      <c r="DK2657" s="20"/>
      <c r="DL2657" s="20"/>
    </row>
    <row r="2658" spans="1:116" s="88" customFormat="1" ht="30" customHeight="1">
      <c r="A2658" s="11" t="s">
        <v>2657</v>
      </c>
      <c r="B2658" s="5">
        <v>2656</v>
      </c>
      <c r="C2658" s="14">
        <v>3594</v>
      </c>
      <c r="D2658" s="14"/>
      <c r="E2658" s="51" t="s">
        <v>8863</v>
      </c>
      <c r="F2658" s="12" t="s">
        <v>8864</v>
      </c>
      <c r="G2658" s="12" t="s">
        <v>8865</v>
      </c>
      <c r="H2658" s="12" t="s">
        <v>986</v>
      </c>
      <c r="I2658" s="12" t="s">
        <v>94</v>
      </c>
      <c r="J2658" s="12" t="s">
        <v>8869</v>
      </c>
      <c r="K2658" s="14">
        <v>2</v>
      </c>
      <c r="L2658" s="12" t="s">
        <v>79</v>
      </c>
      <c r="M2658" s="14">
        <v>1</v>
      </c>
      <c r="N2658" s="12" t="s">
        <v>44</v>
      </c>
      <c r="O2658" s="12" t="s">
        <v>8731</v>
      </c>
      <c r="P2658" s="12" t="s">
        <v>8870</v>
      </c>
      <c r="Q2658" s="12" t="s">
        <v>8871</v>
      </c>
      <c r="R2658" s="156">
        <v>706.55129999999997</v>
      </c>
      <c r="S2658" s="22"/>
      <c r="T2658" s="23"/>
      <c r="U2658" s="1" t="s">
        <v>54</v>
      </c>
      <c r="V2658" s="21">
        <v>1494.3240000000001</v>
      </c>
      <c r="W2658" s="22">
        <v>537.83399999999995</v>
      </c>
      <c r="X2658" s="22"/>
      <c r="Y2658" s="22">
        <v>776.68</v>
      </c>
      <c r="Z2658" s="22"/>
      <c r="AA2658" s="22"/>
      <c r="AB2658" s="22"/>
      <c r="AC2658" s="22"/>
      <c r="AD2658" s="22"/>
      <c r="AE2658" s="24">
        <v>1494.3240000000001</v>
      </c>
      <c r="AF2658" s="20">
        <v>523.91300000000001</v>
      </c>
      <c r="AG2658" s="20"/>
      <c r="AH2658" s="20">
        <v>776.68</v>
      </c>
      <c r="AI2658" s="20">
        <v>701.78</v>
      </c>
      <c r="AJ2658" s="20"/>
      <c r="AK2658" s="20"/>
      <c r="AL2658" s="20"/>
      <c r="AM2658" s="20"/>
      <c r="AN2658" s="25">
        <v>612.84649999999999</v>
      </c>
      <c r="AO2658" s="20" t="s">
        <v>207</v>
      </c>
      <c r="AP2658" s="24" t="s">
        <v>208</v>
      </c>
      <c r="AQ2658" s="20">
        <f>AVERAGE(SMALL(AE2658:AI2658,1),SMALL(AE2658:AI2658,2))</f>
        <v>612.84649999999999</v>
      </c>
      <c r="AR2658" s="20" t="str">
        <f>IF(R2658 &lt;=( AVERAGE(SMALL(AE2658:AI2658,1),SMALL(AE2658:AI2658,2))), R2658, "")</f>
        <v/>
      </c>
      <c r="AS2658" s="20" t="e">
        <f>AVERAGE(SMALL(AJ2658:AM2658,1),SMALL(AJ2658:AM2658,2))</f>
        <v>#NUM!</v>
      </c>
      <c r="AT2658" s="20">
        <f>T2658*1.075</f>
        <v>0</v>
      </c>
      <c r="AU2658" s="20" t="e">
        <f>U2658*1.075</f>
        <v>#VALUE!</v>
      </c>
      <c r="AV2658" s="22" t="e">
        <f>MIN(AN2658,AT2658,AU2658)</f>
        <v>#VALUE!</v>
      </c>
      <c r="AW2658" s="20" t="s">
        <v>209</v>
      </c>
      <c r="AX2658" s="20" t="s">
        <v>208</v>
      </c>
      <c r="AY2658" s="25">
        <v>612.84649999999999</v>
      </c>
      <c r="AZ2658" s="27">
        <f>IF(AND(AY2658&gt;0,AY2658&lt;=10),AY2658*0.25,IF(AND(AY2658&gt;10,AY2658&lt;=50),AY2658*0.17,IF(AND(AY2658&gt;10,AY2658&lt;=100),AY2658*0.12,IF(AY2658&gt;100,AY2658*0.1))))</f>
        <v>61.284649999999999</v>
      </c>
      <c r="BA2658" s="3">
        <f>AZ2658+AY2658</f>
        <v>674.13114999999993</v>
      </c>
      <c r="BB2658" s="25">
        <f>BA2658+BA2658*0.08</f>
        <v>728.06164199999989</v>
      </c>
      <c r="BC2658" s="20" t="s">
        <v>12295</v>
      </c>
      <c r="BD2658" s="20"/>
      <c r="BE2658" s="20"/>
      <c r="BF2658" s="20"/>
      <c r="BG2658" s="20"/>
      <c r="BH2658" s="20"/>
      <c r="BI2658" s="20"/>
      <c r="BJ2658" s="20"/>
      <c r="BK2658" s="20"/>
      <c r="BL2658" s="20"/>
      <c r="BM2658" s="20"/>
      <c r="BN2658" s="20"/>
      <c r="BO2658" s="20"/>
      <c r="BP2658" s="20"/>
      <c r="BQ2658" s="20"/>
      <c r="BR2658" s="20"/>
      <c r="BS2658" s="20"/>
      <c r="BT2658" s="20"/>
      <c r="BU2658" s="20"/>
      <c r="BV2658" s="20"/>
      <c r="BW2658" s="20"/>
      <c r="BX2658" s="20"/>
      <c r="BY2658" s="20"/>
      <c r="BZ2658" s="20"/>
      <c r="CA2658" s="20"/>
      <c r="CB2658" s="20"/>
      <c r="CC2658" s="20"/>
      <c r="CD2658" s="20"/>
      <c r="CE2658" s="20"/>
      <c r="CF2658" s="20"/>
      <c r="CG2658" s="20"/>
      <c r="CH2658" s="20"/>
      <c r="CI2658" s="20"/>
      <c r="CJ2658" s="20"/>
      <c r="CK2658" s="20"/>
      <c r="CL2658" s="20"/>
      <c r="CM2658" s="20"/>
      <c r="CN2658" s="20"/>
      <c r="CO2658" s="20"/>
      <c r="CP2658" s="20"/>
      <c r="CQ2658" s="20"/>
      <c r="CR2658" s="20"/>
      <c r="CS2658" s="20"/>
      <c r="CT2658" s="20"/>
      <c r="CU2658" s="20"/>
      <c r="CV2658" s="20"/>
      <c r="CW2658" s="20"/>
      <c r="CX2658" s="20"/>
      <c r="CY2658" s="20"/>
      <c r="CZ2658" s="20"/>
      <c r="DA2658" s="20"/>
      <c r="DB2658" s="20"/>
      <c r="DC2658" s="20"/>
      <c r="DD2658" s="20"/>
      <c r="DE2658" s="20"/>
      <c r="DF2658" s="20"/>
      <c r="DG2658" s="20"/>
      <c r="DH2658" s="20"/>
      <c r="DI2658" s="20"/>
      <c r="DJ2658" s="20"/>
      <c r="DK2658" s="20"/>
      <c r="DL2658" s="20"/>
    </row>
    <row r="2659" spans="1:116" s="88" customFormat="1" ht="30" customHeight="1">
      <c r="A2659" s="11" t="s">
        <v>2657</v>
      </c>
      <c r="B2659" s="5">
        <v>2657</v>
      </c>
      <c r="C2659" s="14">
        <v>3777</v>
      </c>
      <c r="D2659" s="14"/>
      <c r="E2659" s="51" t="s">
        <v>8793</v>
      </c>
      <c r="F2659" s="12" t="s">
        <v>3162</v>
      </c>
      <c r="G2659" s="12" t="s">
        <v>841</v>
      </c>
      <c r="H2659" s="12" t="s">
        <v>4243</v>
      </c>
      <c r="I2659" s="12" t="s">
        <v>389</v>
      </c>
      <c r="J2659" s="12" t="s">
        <v>8803</v>
      </c>
      <c r="K2659" s="14">
        <v>3</v>
      </c>
      <c r="L2659" s="12" t="s">
        <v>79</v>
      </c>
      <c r="M2659" s="14">
        <v>5</v>
      </c>
      <c r="N2659" s="12" t="s">
        <v>44</v>
      </c>
      <c r="O2659" s="12" t="s">
        <v>8731</v>
      </c>
      <c r="P2659" s="12" t="s">
        <v>8804</v>
      </c>
      <c r="Q2659" s="12" t="s">
        <v>8805</v>
      </c>
      <c r="R2659" s="156">
        <v>5.0572999999999997</v>
      </c>
      <c r="S2659" s="22"/>
      <c r="T2659" s="23">
        <v>1.34</v>
      </c>
      <c r="U2659" s="1">
        <v>1.34</v>
      </c>
      <c r="V2659" s="21">
        <v>8.0340000000000007</v>
      </c>
      <c r="W2659" s="22">
        <v>1.375</v>
      </c>
      <c r="X2659" s="22"/>
      <c r="Y2659" s="22"/>
      <c r="Z2659" s="22"/>
      <c r="AA2659" s="22"/>
      <c r="AB2659" s="22"/>
      <c r="AC2659" s="22"/>
      <c r="AD2659" s="22"/>
      <c r="AE2659" s="24">
        <v>8.0340000000000007</v>
      </c>
      <c r="AF2659" s="20"/>
      <c r="AG2659" s="20"/>
      <c r="AH2659" s="20"/>
      <c r="AI2659" s="20"/>
      <c r="AJ2659" s="20"/>
      <c r="AK2659" s="20"/>
      <c r="AL2659" s="20"/>
      <c r="AM2659" s="20"/>
      <c r="AN2659" s="25">
        <v>4.7</v>
      </c>
      <c r="AO2659" s="20" t="s">
        <v>207</v>
      </c>
      <c r="AP2659" s="24" t="s">
        <v>208</v>
      </c>
      <c r="AQ2659" s="20" t="e">
        <f>AVERAGE(SMALL(AE2659:AI2659,1),SMALL(AE2659:AI2659,2))</f>
        <v>#NUM!</v>
      </c>
      <c r="AR2659" s="20" t="e">
        <f>IF(R2659 &lt;=( AVERAGE(SMALL(AE2659:AI2659,1),SMALL(AE2659:AI2659,2))), R2659, "")</f>
        <v>#NUM!</v>
      </c>
      <c r="AS2659" s="20" t="e">
        <f>AVERAGE(SMALL(AJ2659:AM2659,1),SMALL(AJ2659:AM2659,2))</f>
        <v>#NUM!</v>
      </c>
      <c r="AT2659" s="20">
        <f>T2659*1.075</f>
        <v>1.4405000000000001</v>
      </c>
      <c r="AU2659" s="20">
        <f>U2659*1.075</f>
        <v>1.4405000000000001</v>
      </c>
      <c r="AV2659" s="22">
        <f>MIN(AN2659,AT2659,AU2659)</f>
        <v>1.4405000000000001</v>
      </c>
      <c r="AW2659" s="26" t="s">
        <v>71</v>
      </c>
      <c r="AX2659" s="26" t="s">
        <v>72</v>
      </c>
      <c r="AY2659" s="25">
        <v>1.44</v>
      </c>
      <c r="AZ2659" s="27">
        <f>IF(AND(AY2659&gt;0,AY2659&lt;=10),AY2659*0.25,IF(AND(AY2659&gt;10,AY2659&lt;=50),AY2659*0.17,IF(AND(AY2659&gt;10,AY2659&lt;=100),AY2659*0.12,IF(AY2659&gt;100,AY2659*0.1))))</f>
        <v>0.36</v>
      </c>
      <c r="BA2659" s="3">
        <f>AZ2659+AY2659</f>
        <v>1.7999999999999998</v>
      </c>
      <c r="BB2659" s="25">
        <f>BA2659+BA2659*0.08</f>
        <v>1.9439999999999997</v>
      </c>
      <c r="BC2659" s="20" t="s">
        <v>12295</v>
      </c>
      <c r="BD2659" s="20"/>
      <c r="BE2659" s="20"/>
      <c r="BF2659" s="20"/>
      <c r="BG2659" s="20"/>
      <c r="BH2659" s="20"/>
      <c r="BI2659" s="20"/>
      <c r="BJ2659" s="20"/>
      <c r="BK2659" s="20"/>
      <c r="BL2659" s="20"/>
      <c r="BM2659" s="20"/>
      <c r="BN2659" s="20"/>
      <c r="BO2659" s="20"/>
      <c r="BP2659" s="20"/>
      <c r="BQ2659" s="20"/>
      <c r="BR2659" s="20"/>
      <c r="BS2659" s="20"/>
      <c r="BT2659" s="20"/>
      <c r="BU2659" s="20"/>
      <c r="BV2659" s="20"/>
      <c r="BW2659" s="20"/>
      <c r="BX2659" s="20"/>
      <c r="BY2659" s="20"/>
      <c r="BZ2659" s="20"/>
      <c r="CA2659" s="20"/>
      <c r="CB2659" s="20"/>
      <c r="CC2659" s="20"/>
      <c r="CD2659" s="20"/>
      <c r="CE2659" s="20"/>
      <c r="CF2659" s="20"/>
      <c r="CG2659" s="20"/>
      <c r="CH2659" s="20"/>
      <c r="CI2659" s="20"/>
      <c r="CJ2659" s="20"/>
      <c r="CK2659" s="20"/>
      <c r="CL2659" s="20"/>
      <c r="CM2659" s="20"/>
      <c r="CN2659" s="20"/>
      <c r="CO2659" s="20"/>
      <c r="CP2659" s="20"/>
      <c r="CQ2659" s="20"/>
      <c r="CR2659" s="20"/>
      <c r="CS2659" s="20"/>
      <c r="CT2659" s="20"/>
      <c r="CU2659" s="20"/>
      <c r="CV2659" s="20"/>
      <c r="CW2659" s="20"/>
      <c r="CX2659" s="20"/>
      <c r="CY2659" s="20"/>
      <c r="CZ2659" s="20"/>
      <c r="DA2659" s="20"/>
      <c r="DB2659" s="20"/>
      <c r="DC2659" s="20"/>
      <c r="DD2659" s="20"/>
      <c r="DE2659" s="20"/>
      <c r="DF2659" s="20"/>
      <c r="DG2659" s="20"/>
      <c r="DH2659" s="20"/>
      <c r="DI2659" s="20"/>
      <c r="DJ2659" s="20"/>
      <c r="DK2659" s="20"/>
      <c r="DL2659" s="20"/>
    </row>
    <row r="2660" spans="1:116" s="88" customFormat="1" ht="30" customHeight="1">
      <c r="A2660" s="11" t="s">
        <v>2657</v>
      </c>
      <c r="B2660" s="5">
        <v>2658</v>
      </c>
      <c r="C2660" s="14">
        <v>3780</v>
      </c>
      <c r="D2660" s="14"/>
      <c r="E2660" s="51" t="s">
        <v>8793</v>
      </c>
      <c r="F2660" s="12" t="s">
        <v>3162</v>
      </c>
      <c r="G2660" s="12" t="s">
        <v>841</v>
      </c>
      <c r="H2660" s="12" t="s">
        <v>530</v>
      </c>
      <c r="I2660" s="12" t="s">
        <v>568</v>
      </c>
      <c r="J2660" s="12" t="s">
        <v>8806</v>
      </c>
      <c r="K2660" s="14"/>
      <c r="L2660" s="12"/>
      <c r="M2660" s="14">
        <v>20</v>
      </c>
      <c r="N2660" s="12" t="s">
        <v>44</v>
      </c>
      <c r="O2660" s="12" t="s">
        <v>8731</v>
      </c>
      <c r="P2660" s="12" t="s">
        <v>8807</v>
      </c>
      <c r="Q2660" s="12" t="s">
        <v>8808</v>
      </c>
      <c r="R2660" s="156">
        <v>4.8304999999999998</v>
      </c>
      <c r="S2660" s="22"/>
      <c r="T2660" s="23">
        <v>2.15</v>
      </c>
      <c r="U2660" s="1">
        <v>1.7</v>
      </c>
      <c r="V2660" s="21">
        <v>7.931</v>
      </c>
      <c r="W2660" s="22">
        <v>1.056</v>
      </c>
      <c r="X2660" s="22"/>
      <c r="Y2660" s="22"/>
      <c r="Z2660" s="22"/>
      <c r="AA2660" s="22"/>
      <c r="AB2660" s="22"/>
      <c r="AC2660" s="22"/>
      <c r="AD2660" s="22"/>
      <c r="AE2660" s="24">
        <v>7.931</v>
      </c>
      <c r="AF2660" s="20">
        <v>1.306</v>
      </c>
      <c r="AG2660" s="20">
        <v>1.06</v>
      </c>
      <c r="AH2660" s="20"/>
      <c r="AI2660" s="20">
        <v>1.66</v>
      </c>
      <c r="AJ2660" s="20"/>
      <c r="AK2660" s="20"/>
      <c r="AL2660" s="20"/>
      <c r="AM2660" s="20"/>
      <c r="AN2660" s="25">
        <v>1.1830000000000001</v>
      </c>
      <c r="AO2660" s="20" t="s">
        <v>207</v>
      </c>
      <c r="AP2660" s="24" t="s">
        <v>208</v>
      </c>
      <c r="AQ2660" s="20">
        <f>AVERAGE(SMALL(AE2660:AI2660,1),SMALL(AE2660:AI2660,2))</f>
        <v>1.1830000000000001</v>
      </c>
      <c r="AR2660" s="20" t="str">
        <f>IF(R2660 &lt;=( AVERAGE(SMALL(AE2660:AI2660,1),SMALL(AE2660:AI2660,2))), R2660, "")</f>
        <v/>
      </c>
      <c r="AS2660" s="20" t="e">
        <f>AVERAGE(SMALL(AJ2660:AM2660,1),SMALL(AJ2660:AM2660,2))</f>
        <v>#NUM!</v>
      </c>
      <c r="AT2660" s="20">
        <f>T2660*1.075</f>
        <v>2.3112499999999998</v>
      </c>
      <c r="AU2660" s="20">
        <f>U2660*1.075</f>
        <v>1.8274999999999999</v>
      </c>
      <c r="AV2660" s="22">
        <f>MIN(AN2660,AT2660,AU2660)</f>
        <v>1.1830000000000001</v>
      </c>
      <c r="AW2660" s="20" t="s">
        <v>209</v>
      </c>
      <c r="AX2660" s="20" t="s">
        <v>208</v>
      </c>
      <c r="AY2660" s="25">
        <v>1.1830000000000001</v>
      </c>
      <c r="AZ2660" s="27">
        <f>IF(AND(AY2660&gt;0,AY2660&lt;=10),AY2660*0.25,IF(AND(AY2660&gt;10,AY2660&lt;=50),AY2660*0.17,IF(AND(AY2660&gt;10,AY2660&lt;=100),AY2660*0.12,IF(AY2660&gt;100,AY2660*0.1))))</f>
        <v>0.29575000000000001</v>
      </c>
      <c r="BA2660" s="3">
        <f>AZ2660+AY2660</f>
        <v>1.47875</v>
      </c>
      <c r="BB2660" s="25">
        <f>BA2660+BA2660*0.08</f>
        <v>1.5970500000000001</v>
      </c>
      <c r="BC2660" s="20" t="s">
        <v>12295</v>
      </c>
      <c r="BD2660" s="20"/>
      <c r="BE2660" s="20"/>
      <c r="BF2660" s="20"/>
      <c r="BG2660" s="20"/>
      <c r="BH2660" s="20"/>
      <c r="BI2660" s="20"/>
      <c r="BJ2660" s="20"/>
      <c r="BK2660" s="20"/>
      <c r="BL2660" s="20"/>
      <c r="BM2660" s="20"/>
      <c r="BN2660" s="20"/>
      <c r="BO2660" s="20"/>
      <c r="BP2660" s="20"/>
      <c r="BQ2660" s="20"/>
      <c r="BR2660" s="20"/>
      <c r="BS2660" s="20"/>
      <c r="BT2660" s="20"/>
      <c r="BU2660" s="20"/>
      <c r="BV2660" s="20"/>
      <c r="BW2660" s="20"/>
      <c r="BX2660" s="20"/>
      <c r="BY2660" s="20"/>
      <c r="BZ2660" s="20"/>
      <c r="CA2660" s="20"/>
      <c r="CB2660" s="20"/>
      <c r="CC2660" s="20"/>
      <c r="CD2660" s="20"/>
      <c r="CE2660" s="20"/>
      <c r="CF2660" s="20"/>
      <c r="CG2660" s="20"/>
      <c r="CH2660" s="20"/>
      <c r="CI2660" s="20"/>
      <c r="CJ2660" s="20"/>
      <c r="CK2660" s="20"/>
      <c r="CL2660" s="20"/>
      <c r="CM2660" s="20"/>
      <c r="CN2660" s="20"/>
      <c r="CO2660" s="20"/>
      <c r="CP2660" s="20"/>
      <c r="CQ2660" s="20"/>
      <c r="CR2660" s="20"/>
      <c r="CS2660" s="20"/>
      <c r="CT2660" s="20"/>
      <c r="CU2660" s="20"/>
      <c r="CV2660" s="20"/>
      <c r="CW2660" s="20"/>
      <c r="CX2660" s="20"/>
      <c r="CY2660" s="20"/>
      <c r="CZ2660" s="20"/>
      <c r="DA2660" s="20"/>
      <c r="DB2660" s="20"/>
      <c r="DC2660" s="20"/>
      <c r="DD2660" s="20"/>
      <c r="DE2660" s="20"/>
      <c r="DF2660" s="20"/>
      <c r="DG2660" s="20"/>
      <c r="DH2660" s="20"/>
      <c r="DI2660" s="20"/>
      <c r="DJ2660" s="20"/>
      <c r="DK2660" s="20"/>
      <c r="DL2660" s="20"/>
    </row>
    <row r="2661" spans="1:116" s="88" customFormat="1" ht="30" customHeight="1">
      <c r="A2661" s="11" t="s">
        <v>2657</v>
      </c>
      <c r="B2661" s="5">
        <v>2659</v>
      </c>
      <c r="C2661" s="116">
        <v>3782</v>
      </c>
      <c r="D2661" s="116"/>
      <c r="E2661" s="51" t="s">
        <v>8888</v>
      </c>
      <c r="F2661" s="12" t="s">
        <v>8893</v>
      </c>
      <c r="G2661" s="12" t="s">
        <v>8890</v>
      </c>
      <c r="H2661" s="12" t="s">
        <v>56</v>
      </c>
      <c r="I2661" s="12" t="s">
        <v>102</v>
      </c>
      <c r="J2661" s="12" t="s">
        <v>8894</v>
      </c>
      <c r="K2661" s="14"/>
      <c r="L2661" s="12"/>
      <c r="M2661" s="14">
        <v>56</v>
      </c>
      <c r="N2661" s="12" t="s">
        <v>44</v>
      </c>
      <c r="O2661" s="12" t="s">
        <v>8731</v>
      </c>
      <c r="P2661" s="12" t="s">
        <v>8895</v>
      </c>
      <c r="Q2661" s="12" t="s">
        <v>8896</v>
      </c>
      <c r="R2661" s="156">
        <v>3740.3764999999999</v>
      </c>
      <c r="S2661" s="22"/>
      <c r="T2661" s="23"/>
      <c r="U2661" s="1">
        <v>3076.1</v>
      </c>
      <c r="V2661" s="21">
        <v>3575.13</v>
      </c>
      <c r="W2661" s="22">
        <v>3383.71</v>
      </c>
      <c r="X2661" s="22"/>
      <c r="Y2661" s="22"/>
      <c r="Z2661" s="22"/>
      <c r="AA2661" s="22"/>
      <c r="AB2661" s="22"/>
      <c r="AC2661" s="22"/>
      <c r="AD2661" s="22"/>
      <c r="AE2661" s="24">
        <v>3575.13</v>
      </c>
      <c r="AF2661" s="20">
        <v>3296.1264000000001</v>
      </c>
      <c r="AG2661" s="20"/>
      <c r="AH2661" s="20">
        <v>3053.64</v>
      </c>
      <c r="AI2661" s="20">
        <v>3615.87</v>
      </c>
      <c r="AJ2661" s="20"/>
      <c r="AK2661" s="20"/>
      <c r="AL2661" s="20"/>
      <c r="AM2661" s="20"/>
      <c r="AN2661" s="25">
        <v>3174.8829999999998</v>
      </c>
      <c r="AO2661" s="20" t="s">
        <v>207</v>
      </c>
      <c r="AP2661" s="24" t="s">
        <v>208</v>
      </c>
      <c r="AQ2661" s="20">
        <f>AVERAGE(SMALL(AE2661:AI2661,1),SMALL(AE2661:AI2661,2))</f>
        <v>3174.8832000000002</v>
      </c>
      <c r="AR2661" s="20" t="str">
        <f>IF(R2661 &lt;=( AVERAGE(SMALL(AE2661:AI2661,1),SMALL(AE2661:AI2661,2))), R2661, "")</f>
        <v/>
      </c>
      <c r="AS2661" s="20" t="e">
        <f>AVERAGE(SMALL(AJ2661:AM2661,1),SMALL(AJ2661:AM2661,2))</f>
        <v>#NUM!</v>
      </c>
      <c r="AT2661" s="20">
        <f>T2661*1.075</f>
        <v>0</v>
      </c>
      <c r="AU2661" s="20">
        <f>U2661*1.075</f>
        <v>3306.8074999999999</v>
      </c>
      <c r="AV2661" s="22">
        <f>MIN(AN2661,AT2661,AU2661)</f>
        <v>0</v>
      </c>
      <c r="AW2661" s="20" t="s">
        <v>209</v>
      </c>
      <c r="AX2661" s="20" t="s">
        <v>208</v>
      </c>
      <c r="AY2661" s="25">
        <v>3174.88</v>
      </c>
      <c r="AZ2661" s="27">
        <f>IF(AND(AY2661&gt;0,AY2661&lt;=10),AY2661*0.25,IF(AND(AY2661&gt;10,AY2661&lt;=50),AY2661*0.17,IF(AND(AY2661&gt;10,AY2661&lt;=100),AY2661*0.12,IF(AY2661&gt;100,AY2661*0.1))))</f>
        <v>317.48800000000006</v>
      </c>
      <c r="BA2661" s="3">
        <f>AZ2661+AY2661</f>
        <v>3492.3680000000004</v>
      </c>
      <c r="BB2661" s="25">
        <f>BA2661+BA2661*0.08</f>
        <v>3771.7574400000003</v>
      </c>
      <c r="BC2661" s="20" t="s">
        <v>12295</v>
      </c>
      <c r="BD2661" s="20"/>
      <c r="BE2661" s="20"/>
      <c r="BF2661" s="20"/>
      <c r="BG2661" s="20"/>
      <c r="BH2661" s="20"/>
      <c r="BI2661" s="20"/>
      <c r="BJ2661" s="20"/>
      <c r="BK2661" s="20"/>
      <c r="BL2661" s="20"/>
      <c r="BM2661" s="20"/>
      <c r="BN2661" s="20"/>
      <c r="BO2661" s="20"/>
      <c r="BP2661" s="20"/>
      <c r="BQ2661" s="20"/>
      <c r="BR2661" s="20"/>
      <c r="BS2661" s="20"/>
      <c r="BT2661" s="20"/>
      <c r="BU2661" s="20"/>
      <c r="BV2661" s="20"/>
      <c r="BW2661" s="20"/>
      <c r="BX2661" s="20"/>
      <c r="BY2661" s="20"/>
      <c r="BZ2661" s="20"/>
      <c r="CA2661" s="20"/>
      <c r="CB2661" s="20"/>
      <c r="CC2661" s="20"/>
      <c r="CD2661" s="20"/>
      <c r="CE2661" s="20"/>
      <c r="CF2661" s="20"/>
      <c r="CG2661" s="20"/>
      <c r="CH2661" s="20"/>
      <c r="CI2661" s="20"/>
      <c r="CJ2661" s="20"/>
      <c r="CK2661" s="20"/>
      <c r="CL2661" s="20"/>
      <c r="CM2661" s="20"/>
      <c r="CN2661" s="20"/>
      <c r="CO2661" s="20"/>
      <c r="CP2661" s="20"/>
      <c r="CQ2661" s="20"/>
      <c r="CR2661" s="20"/>
      <c r="CS2661" s="20"/>
      <c r="CT2661" s="20"/>
      <c r="CU2661" s="20"/>
      <c r="CV2661" s="20"/>
      <c r="CW2661" s="20"/>
      <c r="CX2661" s="20"/>
      <c r="CY2661" s="20"/>
      <c r="CZ2661" s="20"/>
      <c r="DA2661" s="20"/>
      <c r="DB2661" s="20"/>
      <c r="DC2661" s="20"/>
      <c r="DD2661" s="20"/>
      <c r="DE2661" s="20"/>
      <c r="DF2661" s="20"/>
      <c r="DG2661" s="20"/>
      <c r="DH2661" s="20"/>
      <c r="DI2661" s="20"/>
      <c r="DJ2661" s="20"/>
      <c r="DK2661" s="20"/>
      <c r="DL2661" s="20"/>
    </row>
    <row r="2662" spans="1:116" s="88" customFormat="1" ht="30" customHeight="1">
      <c r="A2662" s="11" t="s">
        <v>2657</v>
      </c>
      <c r="B2662" s="5">
        <v>2660</v>
      </c>
      <c r="C2662" s="14">
        <v>3847</v>
      </c>
      <c r="D2662" s="14"/>
      <c r="E2662" s="51" t="s">
        <v>8793</v>
      </c>
      <c r="F2662" s="12" t="s">
        <v>3162</v>
      </c>
      <c r="G2662" s="12" t="s">
        <v>841</v>
      </c>
      <c r="H2662" s="12" t="s">
        <v>530</v>
      </c>
      <c r="I2662" s="12" t="s">
        <v>1510</v>
      </c>
      <c r="J2662" s="12" t="s">
        <v>1865</v>
      </c>
      <c r="K2662" s="14"/>
      <c r="L2662" s="12"/>
      <c r="M2662" s="14">
        <v>10</v>
      </c>
      <c r="N2662" s="12" t="s">
        <v>44</v>
      </c>
      <c r="O2662" s="12" t="s">
        <v>8731</v>
      </c>
      <c r="P2662" s="12" t="s">
        <v>8801</v>
      </c>
      <c r="Q2662" s="12" t="s">
        <v>8802</v>
      </c>
      <c r="R2662" s="156">
        <v>4.3023999999999996</v>
      </c>
      <c r="S2662" s="22"/>
      <c r="T2662" s="23">
        <v>1.46</v>
      </c>
      <c r="U2662" s="1">
        <v>1.46</v>
      </c>
      <c r="V2662" s="21">
        <v>6.8494999999999999</v>
      </c>
      <c r="W2662" s="22">
        <v>1.155</v>
      </c>
      <c r="X2662" s="22"/>
      <c r="Y2662" s="22"/>
      <c r="Z2662" s="22"/>
      <c r="AA2662" s="22"/>
      <c r="AB2662" s="22"/>
      <c r="AC2662" s="22"/>
      <c r="AD2662" s="22"/>
      <c r="AE2662" s="24">
        <v>6.8494999999999999</v>
      </c>
      <c r="AF2662" s="20"/>
      <c r="AG2662" s="20"/>
      <c r="AH2662" s="20"/>
      <c r="AI2662" s="20">
        <v>10.18</v>
      </c>
      <c r="AJ2662" s="20"/>
      <c r="AK2662" s="20"/>
      <c r="AL2662" s="20"/>
      <c r="AM2662" s="20"/>
      <c r="AN2662" s="25">
        <v>4</v>
      </c>
      <c r="AO2662" s="20" t="s">
        <v>207</v>
      </c>
      <c r="AP2662" s="24" t="s">
        <v>208</v>
      </c>
      <c r="AQ2662" s="20">
        <f>AVERAGE(SMALL(AE2662:AI2662,1),SMALL(AE2662:AI2662,2))</f>
        <v>8.5147499999999994</v>
      </c>
      <c r="AR2662" s="20">
        <f>IF(R2662 &lt;=( AVERAGE(SMALL(AE2662:AI2662,1),SMALL(AE2662:AI2662,2))), R2662, "")</f>
        <v>4.3023999999999996</v>
      </c>
      <c r="AS2662" s="20" t="e">
        <f>AVERAGE(SMALL(AJ2662:AM2662,1),SMALL(AJ2662:AM2662,2))</f>
        <v>#NUM!</v>
      </c>
      <c r="AT2662" s="20">
        <f>T2662*1.075</f>
        <v>1.5694999999999999</v>
      </c>
      <c r="AU2662" s="20">
        <f>U2662*1.075</f>
        <v>1.5694999999999999</v>
      </c>
      <c r="AV2662" s="22">
        <f>MIN(AN2662,AT2662,AU2662)</f>
        <v>1.5694999999999999</v>
      </c>
      <c r="AW2662" s="20" t="s">
        <v>71</v>
      </c>
      <c r="AX2662" s="20" t="s">
        <v>72</v>
      </c>
      <c r="AY2662" s="25">
        <v>1.57</v>
      </c>
      <c r="AZ2662" s="27">
        <f>IF(AND(AY2662&gt;0,AY2662&lt;=10),AY2662*0.25,IF(AND(AY2662&gt;10,AY2662&lt;=50),AY2662*0.17,IF(AND(AY2662&gt;10,AY2662&lt;=100),AY2662*0.12,IF(AY2662&gt;100,AY2662*0.1))))</f>
        <v>0.39250000000000002</v>
      </c>
      <c r="BA2662" s="3">
        <f>AZ2662+AY2662</f>
        <v>1.9625000000000001</v>
      </c>
      <c r="BB2662" s="25">
        <f>BA2662+BA2662*0.08</f>
        <v>2.1194999999999999</v>
      </c>
      <c r="BC2662" s="20" t="s">
        <v>12295</v>
      </c>
      <c r="BD2662" s="20"/>
      <c r="BE2662" s="20"/>
      <c r="BF2662" s="20"/>
      <c r="BG2662" s="20"/>
      <c r="BH2662" s="20"/>
      <c r="BI2662" s="20"/>
      <c r="BJ2662" s="20"/>
      <c r="BK2662" s="20"/>
      <c r="BL2662" s="20"/>
      <c r="BM2662" s="20"/>
      <c r="BN2662" s="20"/>
      <c r="BO2662" s="20"/>
      <c r="BP2662" s="20"/>
      <c r="BQ2662" s="20"/>
      <c r="BR2662" s="20"/>
      <c r="BS2662" s="20"/>
      <c r="BT2662" s="20"/>
      <c r="BU2662" s="20"/>
      <c r="BV2662" s="20"/>
      <c r="BW2662" s="20"/>
      <c r="BX2662" s="20"/>
      <c r="BY2662" s="20"/>
      <c r="BZ2662" s="20"/>
      <c r="CA2662" s="20"/>
      <c r="CB2662" s="20"/>
      <c r="CC2662" s="20"/>
      <c r="CD2662" s="20"/>
      <c r="CE2662" s="20"/>
      <c r="CF2662" s="20"/>
      <c r="CG2662" s="20"/>
      <c r="CH2662" s="20"/>
      <c r="CI2662" s="20"/>
      <c r="CJ2662" s="20"/>
      <c r="CK2662" s="20"/>
      <c r="CL2662" s="20"/>
      <c r="CM2662" s="20"/>
      <c r="CN2662" s="20"/>
      <c r="CO2662" s="20"/>
      <c r="CP2662" s="20"/>
      <c r="CQ2662" s="20"/>
      <c r="CR2662" s="20"/>
      <c r="CS2662" s="20"/>
      <c r="CT2662" s="20"/>
      <c r="CU2662" s="20"/>
      <c r="CV2662" s="20"/>
      <c r="CW2662" s="20"/>
      <c r="CX2662" s="20"/>
      <c r="CY2662" s="20"/>
      <c r="CZ2662" s="20"/>
      <c r="DA2662" s="20"/>
      <c r="DB2662" s="20"/>
      <c r="DC2662" s="20"/>
      <c r="DD2662" s="20"/>
      <c r="DE2662" s="20"/>
      <c r="DF2662" s="20"/>
      <c r="DG2662" s="20"/>
      <c r="DH2662" s="20"/>
      <c r="DI2662" s="20"/>
      <c r="DJ2662" s="20"/>
      <c r="DK2662" s="20"/>
      <c r="DL2662" s="20"/>
    </row>
    <row r="2663" spans="1:116" s="88" customFormat="1" ht="30" customHeight="1">
      <c r="A2663" s="11" t="s">
        <v>2657</v>
      </c>
      <c r="B2663" s="5">
        <v>2661</v>
      </c>
      <c r="C2663" s="14">
        <v>3848</v>
      </c>
      <c r="D2663" s="14"/>
      <c r="E2663" s="51" t="s">
        <v>8793</v>
      </c>
      <c r="F2663" s="12" t="s">
        <v>840</v>
      </c>
      <c r="G2663" s="12" t="s">
        <v>841</v>
      </c>
      <c r="H2663" s="12" t="s">
        <v>41</v>
      </c>
      <c r="I2663" s="12" t="s">
        <v>1510</v>
      </c>
      <c r="J2663" s="12" t="s">
        <v>8794</v>
      </c>
      <c r="K2663" s="14"/>
      <c r="L2663" s="12"/>
      <c r="M2663" s="14">
        <v>5</v>
      </c>
      <c r="N2663" s="12" t="s">
        <v>44</v>
      </c>
      <c r="O2663" s="12" t="s">
        <v>8731</v>
      </c>
      <c r="P2663" s="12" t="s">
        <v>8795</v>
      </c>
      <c r="Q2663" s="12" t="s">
        <v>8796</v>
      </c>
      <c r="R2663" s="156">
        <v>4.8163</v>
      </c>
      <c r="S2663" s="22"/>
      <c r="T2663" s="23">
        <v>2.2200000000000002</v>
      </c>
      <c r="U2663" s="1">
        <v>2.2000000000000002</v>
      </c>
      <c r="V2663" s="21">
        <v>6.5404999999999998</v>
      </c>
      <c r="W2663" s="22">
        <v>2.42</v>
      </c>
      <c r="X2663" s="22"/>
      <c r="Y2663" s="22"/>
      <c r="Z2663" s="22"/>
      <c r="AA2663" s="22"/>
      <c r="AB2663" s="22"/>
      <c r="AC2663" s="22"/>
      <c r="AD2663" s="22"/>
      <c r="AE2663" s="24">
        <v>6.5404999999999998</v>
      </c>
      <c r="AF2663" s="20"/>
      <c r="AG2663" s="20"/>
      <c r="AH2663" s="20"/>
      <c r="AI2663" s="20"/>
      <c r="AJ2663" s="20"/>
      <c r="AK2663" s="20"/>
      <c r="AL2663" s="20"/>
      <c r="AM2663" s="20"/>
      <c r="AN2663" s="25">
        <v>4.4800000000000004</v>
      </c>
      <c r="AO2663" s="20" t="s">
        <v>207</v>
      </c>
      <c r="AP2663" s="24" t="s">
        <v>208</v>
      </c>
      <c r="AQ2663" s="20" t="e">
        <f>AVERAGE(SMALL(AE2663:AI2663,1),SMALL(AE2663:AI2663,2))</f>
        <v>#NUM!</v>
      </c>
      <c r="AR2663" s="20" t="e">
        <f>IF(R2663 &lt;=( AVERAGE(SMALL(AE2663:AI2663,1),SMALL(AE2663:AI2663,2))), R2663, "")</f>
        <v>#NUM!</v>
      </c>
      <c r="AS2663" s="20" t="e">
        <f>AVERAGE(SMALL(AJ2663:AM2663,1),SMALL(AJ2663:AM2663,2))</f>
        <v>#NUM!</v>
      </c>
      <c r="AT2663" s="20">
        <f>T2663*1.075</f>
        <v>2.3865000000000003</v>
      </c>
      <c r="AU2663" s="20">
        <f>U2663*1.075</f>
        <v>2.3650000000000002</v>
      </c>
      <c r="AV2663" s="22">
        <f>MIN(AN2663,AT2663,AU2663)</f>
        <v>2.3650000000000002</v>
      </c>
      <c r="AW2663" s="20" t="s">
        <v>71</v>
      </c>
      <c r="AX2663" s="20" t="s">
        <v>72</v>
      </c>
      <c r="AY2663" s="25">
        <v>2.3650000000000002</v>
      </c>
      <c r="AZ2663" s="27">
        <f>IF(AND(AY2663&gt;0,AY2663&lt;=10),AY2663*0.25,IF(AND(AY2663&gt;10,AY2663&lt;=50),AY2663*0.17,IF(AND(AY2663&gt;10,AY2663&lt;=100),AY2663*0.12,IF(AY2663&gt;100,AY2663*0.1))))</f>
        <v>0.59125000000000005</v>
      </c>
      <c r="BA2663" s="3">
        <f>AZ2663+AY2663</f>
        <v>2.9562500000000003</v>
      </c>
      <c r="BB2663" s="25">
        <f>BA2663+BA2663*0.08</f>
        <v>3.1927500000000002</v>
      </c>
      <c r="BC2663" s="20" t="s">
        <v>12295</v>
      </c>
      <c r="BD2663" s="20"/>
      <c r="BE2663" s="20"/>
      <c r="BF2663" s="20"/>
      <c r="BG2663" s="20"/>
      <c r="BH2663" s="20"/>
      <c r="BI2663" s="20"/>
      <c r="BJ2663" s="20"/>
      <c r="BK2663" s="20"/>
      <c r="BL2663" s="20"/>
      <c r="BM2663" s="20"/>
      <c r="BN2663" s="20"/>
      <c r="BO2663" s="20"/>
      <c r="BP2663" s="20"/>
      <c r="BQ2663" s="20"/>
      <c r="BR2663" s="20"/>
      <c r="BS2663" s="20"/>
      <c r="BT2663" s="20"/>
      <c r="BU2663" s="20"/>
      <c r="BV2663" s="20"/>
      <c r="BW2663" s="20"/>
      <c r="BX2663" s="20"/>
      <c r="BY2663" s="20"/>
      <c r="BZ2663" s="20"/>
      <c r="CA2663" s="20"/>
      <c r="CB2663" s="20"/>
      <c r="CC2663" s="20"/>
      <c r="CD2663" s="20"/>
      <c r="CE2663" s="20"/>
      <c r="CF2663" s="20"/>
      <c r="CG2663" s="20"/>
      <c r="CH2663" s="20"/>
      <c r="CI2663" s="20"/>
      <c r="CJ2663" s="20"/>
      <c r="CK2663" s="20"/>
      <c r="CL2663" s="20"/>
      <c r="CM2663" s="20"/>
      <c r="CN2663" s="20"/>
      <c r="CO2663" s="20"/>
      <c r="CP2663" s="20"/>
      <c r="CQ2663" s="20"/>
      <c r="CR2663" s="20"/>
      <c r="CS2663" s="20"/>
      <c r="CT2663" s="20"/>
      <c r="CU2663" s="20"/>
      <c r="CV2663" s="20"/>
      <c r="CW2663" s="20"/>
      <c r="CX2663" s="20"/>
      <c r="CY2663" s="20"/>
      <c r="CZ2663" s="20"/>
      <c r="DA2663" s="20"/>
      <c r="DB2663" s="20"/>
      <c r="DC2663" s="20"/>
      <c r="DD2663" s="20"/>
      <c r="DE2663" s="20"/>
      <c r="DF2663" s="20"/>
      <c r="DG2663" s="20"/>
      <c r="DH2663" s="20"/>
      <c r="DI2663" s="20"/>
      <c r="DJ2663" s="20"/>
      <c r="DK2663" s="20"/>
      <c r="DL2663" s="20"/>
    </row>
    <row r="2664" spans="1:116" s="88" customFormat="1" ht="30" customHeight="1">
      <c r="A2664" s="11" t="s">
        <v>2657</v>
      </c>
      <c r="B2664" s="5">
        <v>2662</v>
      </c>
      <c r="C2664" s="116">
        <v>3903</v>
      </c>
      <c r="D2664" s="116"/>
      <c r="E2664" s="51" t="s">
        <v>8897</v>
      </c>
      <c r="F2664" s="12" t="s">
        <v>8898</v>
      </c>
      <c r="G2664" s="12" t="s">
        <v>8899</v>
      </c>
      <c r="H2664" s="12" t="s">
        <v>8900</v>
      </c>
      <c r="I2664" s="12" t="s">
        <v>42</v>
      </c>
      <c r="J2664" s="12" t="s">
        <v>8901</v>
      </c>
      <c r="K2664" s="14"/>
      <c r="L2664" s="12"/>
      <c r="M2664" s="14">
        <v>30</v>
      </c>
      <c r="N2664" s="12" t="s">
        <v>44</v>
      </c>
      <c r="O2664" s="12" t="s">
        <v>8731</v>
      </c>
      <c r="P2664" s="12" t="s">
        <v>8902</v>
      </c>
      <c r="Q2664" s="12" t="s">
        <v>8903</v>
      </c>
      <c r="R2664" s="156">
        <v>76.239000000000004</v>
      </c>
      <c r="S2664" s="22"/>
      <c r="T2664" s="23">
        <v>61</v>
      </c>
      <c r="U2664" s="1">
        <v>61</v>
      </c>
      <c r="V2664" s="21">
        <v>84.478399999999993</v>
      </c>
      <c r="W2664" s="22">
        <v>77.864999999999995</v>
      </c>
      <c r="X2664" s="22"/>
      <c r="Y2664" s="22">
        <v>63.975000000000001</v>
      </c>
      <c r="Z2664" s="22"/>
      <c r="AA2664" s="22"/>
      <c r="AB2664" s="22"/>
      <c r="AC2664" s="22"/>
      <c r="AD2664" s="22"/>
      <c r="AE2664" s="24">
        <v>84.478399999999993</v>
      </c>
      <c r="AF2664" s="20">
        <v>77.87</v>
      </c>
      <c r="AG2664" s="20"/>
      <c r="AH2664" s="20">
        <v>62.975000000000001</v>
      </c>
      <c r="AI2664" s="20">
        <v>66.8035</v>
      </c>
      <c r="AJ2664" s="20"/>
      <c r="AK2664" s="20"/>
      <c r="AL2664" s="20"/>
      <c r="AM2664" s="20"/>
      <c r="AN2664" s="25">
        <v>64.889200000000002</v>
      </c>
      <c r="AO2664" s="20" t="s">
        <v>207</v>
      </c>
      <c r="AP2664" s="24" t="s">
        <v>208</v>
      </c>
      <c r="AQ2664" s="20">
        <f>AVERAGE(SMALL(AE2664:AI2664,1),SMALL(AE2664:AI2664,2))</f>
        <v>64.889250000000004</v>
      </c>
      <c r="AR2664" s="20" t="str">
        <f>IF(R2664 &lt;=( AVERAGE(SMALL(AE2664:AI2664,1),SMALL(AE2664:AI2664,2))), R2664, "")</f>
        <v/>
      </c>
      <c r="AS2664" s="20" t="e">
        <f>AVERAGE(SMALL(AJ2664:AM2664,1),SMALL(AJ2664:AM2664,2))</f>
        <v>#NUM!</v>
      </c>
      <c r="AT2664" s="20">
        <f>T2664*1.075</f>
        <v>65.575000000000003</v>
      </c>
      <c r="AU2664" s="20">
        <f>U2664*1.075</f>
        <v>65.575000000000003</v>
      </c>
      <c r="AV2664" s="22">
        <f>MIN(AN2664,AT2664,AU2664)</f>
        <v>64.889200000000002</v>
      </c>
      <c r="AW2664" s="20" t="s">
        <v>209</v>
      </c>
      <c r="AX2664" s="20" t="s">
        <v>208</v>
      </c>
      <c r="AY2664" s="25">
        <v>64.89</v>
      </c>
      <c r="AZ2664" s="27">
        <f>IF(AND(AY2664&gt;0,AY2664&lt;=10),AY2664*0.25,IF(AND(AY2664&gt;10,AY2664&lt;=50),AY2664*0.17,IF(AND(AY2664&gt;10,AY2664&lt;=100),AY2664*0.12,IF(AY2664&gt;100,AY2664*0.1))))</f>
        <v>7.7867999999999995</v>
      </c>
      <c r="BA2664" s="3">
        <f>AZ2664+AY2664</f>
        <v>72.6768</v>
      </c>
      <c r="BB2664" s="25">
        <f>BA2664+BA2664*0.08</f>
        <v>78.490943999999999</v>
      </c>
      <c r="BC2664" s="20" t="s">
        <v>12295</v>
      </c>
      <c r="BD2664" s="20"/>
      <c r="BE2664" s="20"/>
      <c r="BF2664" s="20"/>
      <c r="BG2664" s="20"/>
      <c r="BH2664" s="20"/>
      <c r="BI2664" s="20"/>
      <c r="BJ2664" s="20"/>
      <c r="BK2664" s="20"/>
      <c r="BL2664" s="20"/>
      <c r="BM2664" s="20"/>
      <c r="BN2664" s="20"/>
      <c r="BO2664" s="20"/>
      <c r="BP2664" s="20"/>
      <c r="BQ2664" s="20"/>
      <c r="BR2664" s="20"/>
      <c r="BS2664" s="20"/>
      <c r="BT2664" s="20"/>
      <c r="BU2664" s="20"/>
      <c r="BV2664" s="20"/>
      <c r="BW2664" s="20"/>
      <c r="BX2664" s="20"/>
      <c r="BY2664" s="20"/>
      <c r="BZ2664" s="20"/>
      <c r="CA2664" s="20"/>
      <c r="CB2664" s="20"/>
      <c r="CC2664" s="20"/>
      <c r="CD2664" s="20"/>
      <c r="CE2664" s="20"/>
      <c r="CF2664" s="20"/>
      <c r="CG2664" s="20"/>
      <c r="CH2664" s="20"/>
      <c r="CI2664" s="20"/>
      <c r="CJ2664" s="20"/>
      <c r="CK2664" s="20"/>
      <c r="CL2664" s="20"/>
      <c r="CM2664" s="20"/>
      <c r="CN2664" s="20"/>
      <c r="CO2664" s="20"/>
      <c r="CP2664" s="20"/>
      <c r="CQ2664" s="20"/>
      <c r="CR2664" s="20"/>
      <c r="CS2664" s="20"/>
      <c r="CT2664" s="20"/>
      <c r="CU2664" s="20"/>
      <c r="CV2664" s="20"/>
      <c r="CW2664" s="20"/>
      <c r="CX2664" s="20"/>
      <c r="CY2664" s="20"/>
      <c r="CZ2664" s="20"/>
      <c r="DA2664" s="20"/>
      <c r="DB2664" s="20"/>
      <c r="DC2664" s="20"/>
      <c r="DD2664" s="20"/>
      <c r="DE2664" s="20"/>
      <c r="DF2664" s="20"/>
      <c r="DG2664" s="20"/>
      <c r="DH2664" s="20"/>
      <c r="DI2664" s="20"/>
      <c r="DJ2664" s="20"/>
      <c r="DK2664" s="20"/>
      <c r="DL2664" s="20"/>
    </row>
    <row r="2665" spans="1:116" s="88" customFormat="1" ht="30" customHeight="1">
      <c r="A2665" s="11" t="s">
        <v>2657</v>
      </c>
      <c r="B2665" s="5">
        <v>2663</v>
      </c>
      <c r="C2665" s="116">
        <v>3902</v>
      </c>
      <c r="D2665" s="116"/>
      <c r="E2665" s="51" t="s">
        <v>8897</v>
      </c>
      <c r="F2665" s="12" t="s">
        <v>8898</v>
      </c>
      <c r="G2665" s="12" t="s">
        <v>8899</v>
      </c>
      <c r="H2665" s="12" t="s">
        <v>8904</v>
      </c>
      <c r="I2665" s="12" t="s">
        <v>42</v>
      </c>
      <c r="J2665" s="12" t="s">
        <v>1774</v>
      </c>
      <c r="K2665" s="14"/>
      <c r="L2665" s="12"/>
      <c r="M2665" s="14">
        <v>30</v>
      </c>
      <c r="N2665" s="12" t="s">
        <v>44</v>
      </c>
      <c r="O2665" s="12" t="s">
        <v>8731</v>
      </c>
      <c r="P2665" s="12" t="s">
        <v>8902</v>
      </c>
      <c r="Q2665" s="12" t="s">
        <v>8905</v>
      </c>
      <c r="R2665" s="156">
        <v>79.086399999999998</v>
      </c>
      <c r="S2665" s="22"/>
      <c r="T2665" s="23">
        <v>61</v>
      </c>
      <c r="U2665" s="1">
        <v>61</v>
      </c>
      <c r="V2665" s="21">
        <v>75.429100000000005</v>
      </c>
      <c r="W2665" s="22"/>
      <c r="X2665" s="22"/>
      <c r="Y2665" s="22"/>
      <c r="Z2665" s="22"/>
      <c r="AA2665" s="22"/>
      <c r="AB2665" s="22"/>
      <c r="AC2665" s="22"/>
      <c r="AD2665" s="22"/>
      <c r="AE2665" s="24">
        <v>75.429100000000005</v>
      </c>
      <c r="AF2665" s="20">
        <v>77.87</v>
      </c>
      <c r="AG2665" s="20"/>
      <c r="AH2665" s="20">
        <v>62.335700000000003</v>
      </c>
      <c r="AI2665" s="20">
        <v>66.101699999999994</v>
      </c>
      <c r="AJ2665" s="20"/>
      <c r="AK2665" s="20"/>
      <c r="AL2665" s="20"/>
      <c r="AM2665" s="20"/>
      <c r="AN2665" s="25">
        <v>64.218699999999998</v>
      </c>
      <c r="AO2665" s="20" t="s">
        <v>207</v>
      </c>
      <c r="AP2665" s="24" t="s">
        <v>208</v>
      </c>
      <c r="AQ2665" s="20">
        <f>AVERAGE(SMALL(AE2665:AI2665,1),SMALL(AE2665:AI2665,2))</f>
        <v>64.218699999999998</v>
      </c>
      <c r="AR2665" s="20" t="str">
        <f>IF(R2665 &lt;=( AVERAGE(SMALL(AE2665:AI2665,1),SMALL(AE2665:AI2665,2))), R2665, "")</f>
        <v/>
      </c>
      <c r="AS2665" s="20" t="e">
        <f>AVERAGE(SMALL(AJ2665:AM2665,1),SMALL(AJ2665:AM2665,2))</f>
        <v>#NUM!</v>
      </c>
      <c r="AT2665" s="20">
        <f>T2665*1.075</f>
        <v>65.575000000000003</v>
      </c>
      <c r="AU2665" s="20">
        <f>U2665*1.075</f>
        <v>65.575000000000003</v>
      </c>
      <c r="AV2665" s="22">
        <f>MIN(AN2665,AT2665,AU2665)</f>
        <v>64.218699999999998</v>
      </c>
      <c r="AW2665" s="20" t="s">
        <v>209</v>
      </c>
      <c r="AX2665" s="20" t="s">
        <v>208</v>
      </c>
      <c r="AY2665" s="25">
        <v>64.22</v>
      </c>
      <c r="AZ2665" s="27">
        <f>IF(AND(AY2665&gt;0,AY2665&lt;=10),AY2665*0.25,IF(AND(AY2665&gt;10,AY2665&lt;=50),AY2665*0.17,IF(AND(AY2665&gt;10,AY2665&lt;=100),AY2665*0.12,IF(AY2665&gt;100,AY2665*0.1))))</f>
        <v>7.7063999999999995</v>
      </c>
      <c r="BA2665" s="3">
        <f>AZ2665+AY2665</f>
        <v>71.926400000000001</v>
      </c>
      <c r="BB2665" s="25">
        <f>BA2665+BA2665*0.08</f>
        <v>77.680512000000007</v>
      </c>
      <c r="BC2665" s="20" t="s">
        <v>12295</v>
      </c>
      <c r="BD2665" s="20"/>
      <c r="BE2665" s="20"/>
      <c r="BF2665" s="20"/>
      <c r="BG2665" s="20"/>
      <c r="BH2665" s="20"/>
      <c r="BI2665" s="20"/>
      <c r="BJ2665" s="20"/>
      <c r="BK2665" s="20"/>
      <c r="BL2665" s="20"/>
      <c r="BM2665" s="20"/>
      <c r="BN2665" s="20"/>
      <c r="BO2665" s="20"/>
      <c r="BP2665" s="20"/>
      <c r="BQ2665" s="20"/>
      <c r="BR2665" s="20"/>
      <c r="BS2665" s="20"/>
      <c r="BT2665" s="20"/>
      <c r="BU2665" s="20"/>
      <c r="BV2665" s="20"/>
      <c r="BW2665" s="20"/>
      <c r="BX2665" s="20"/>
      <c r="BY2665" s="20"/>
      <c r="BZ2665" s="20"/>
      <c r="CA2665" s="20"/>
      <c r="CB2665" s="20"/>
      <c r="CC2665" s="20"/>
      <c r="CD2665" s="20"/>
      <c r="CE2665" s="20"/>
      <c r="CF2665" s="20"/>
      <c r="CG2665" s="20"/>
      <c r="CH2665" s="20"/>
      <c r="CI2665" s="20"/>
      <c r="CJ2665" s="20"/>
      <c r="CK2665" s="20"/>
      <c r="CL2665" s="20"/>
      <c r="CM2665" s="20"/>
      <c r="CN2665" s="20"/>
      <c r="CO2665" s="20"/>
      <c r="CP2665" s="20"/>
      <c r="CQ2665" s="20"/>
      <c r="CR2665" s="20"/>
      <c r="CS2665" s="20"/>
      <c r="CT2665" s="20"/>
      <c r="CU2665" s="20"/>
      <c r="CV2665" s="20"/>
      <c r="CW2665" s="20"/>
      <c r="CX2665" s="20"/>
      <c r="CY2665" s="20"/>
      <c r="CZ2665" s="20"/>
      <c r="DA2665" s="20"/>
      <c r="DB2665" s="20"/>
      <c r="DC2665" s="20"/>
      <c r="DD2665" s="20"/>
      <c r="DE2665" s="20"/>
      <c r="DF2665" s="20"/>
      <c r="DG2665" s="20"/>
      <c r="DH2665" s="20"/>
      <c r="DI2665" s="20"/>
      <c r="DJ2665" s="20"/>
      <c r="DK2665" s="20"/>
      <c r="DL2665" s="20"/>
    </row>
    <row r="2666" spans="1:116" s="88" customFormat="1" ht="30" customHeight="1">
      <c r="A2666" s="11" t="s">
        <v>2657</v>
      </c>
      <c r="B2666" s="5">
        <v>2664</v>
      </c>
      <c r="C2666" s="116">
        <v>3901</v>
      </c>
      <c r="D2666" s="116"/>
      <c r="E2666" s="51" t="s">
        <v>8897</v>
      </c>
      <c r="F2666" s="12" t="s">
        <v>8898</v>
      </c>
      <c r="G2666" s="12" t="s">
        <v>8899</v>
      </c>
      <c r="H2666" s="12" t="s">
        <v>8906</v>
      </c>
      <c r="I2666" s="12" t="s">
        <v>42</v>
      </c>
      <c r="J2666" s="12" t="s">
        <v>8907</v>
      </c>
      <c r="K2666" s="14"/>
      <c r="L2666" s="12"/>
      <c r="M2666" s="14">
        <v>60</v>
      </c>
      <c r="N2666" s="12" t="s">
        <v>44</v>
      </c>
      <c r="O2666" s="12" t="s">
        <v>8731</v>
      </c>
      <c r="P2666" s="12" t="s">
        <v>8908</v>
      </c>
      <c r="Q2666" s="12" t="s">
        <v>8909</v>
      </c>
      <c r="R2666" s="156">
        <v>67.412700000000001</v>
      </c>
      <c r="S2666" s="22"/>
      <c r="T2666" s="23"/>
      <c r="U2666" s="1" t="s">
        <v>54</v>
      </c>
      <c r="V2666" s="21">
        <v>75.429100000000005</v>
      </c>
      <c r="W2666" s="22">
        <v>63.018999999999998</v>
      </c>
      <c r="X2666" s="22"/>
      <c r="Y2666" s="22">
        <v>62.4</v>
      </c>
      <c r="Z2666" s="22"/>
      <c r="AA2666" s="22"/>
      <c r="AB2666" s="22"/>
      <c r="AC2666" s="22"/>
      <c r="AD2666" s="22"/>
      <c r="AE2666" s="24">
        <v>75.429100000000005</v>
      </c>
      <c r="AF2666" s="20">
        <v>145.56</v>
      </c>
      <c r="AG2666" s="20"/>
      <c r="AH2666" s="20">
        <v>124.8</v>
      </c>
      <c r="AI2666" s="20">
        <v>132.20359999999999</v>
      </c>
      <c r="AJ2666" s="20"/>
      <c r="AK2666" s="20"/>
      <c r="AL2666" s="20"/>
      <c r="AM2666" s="20"/>
      <c r="AN2666" s="25">
        <v>67.412700000000001</v>
      </c>
      <c r="AO2666" s="20" t="s">
        <v>47</v>
      </c>
      <c r="AP2666" s="24" t="s">
        <v>48</v>
      </c>
      <c r="AQ2666" s="20">
        <f>AVERAGE(SMALL(AE2666:AI2666,1),SMALL(AE2666:AI2666,2))</f>
        <v>100.11455000000001</v>
      </c>
      <c r="AR2666" s="20">
        <f>IF(R2666 &lt;=( AVERAGE(SMALL(AE2666:AI2666,1),SMALL(AE2666:AI2666,2))), R2666, "")</f>
        <v>67.412700000000001</v>
      </c>
      <c r="AS2666" s="20" t="e">
        <f>AVERAGE(SMALL(AJ2666:AM2666,1),SMALL(AJ2666:AM2666,2))</f>
        <v>#NUM!</v>
      </c>
      <c r="AT2666" s="20">
        <f>T2666*1.075</f>
        <v>0</v>
      </c>
      <c r="AU2666" s="20" t="e">
        <f>U2666*1.075</f>
        <v>#VALUE!</v>
      </c>
      <c r="AV2666" s="22" t="e">
        <f>MIN(AN2666,AT2666,AU2666)</f>
        <v>#VALUE!</v>
      </c>
      <c r="AW2666" s="26" t="s">
        <v>49</v>
      </c>
      <c r="AX2666" s="20" t="s">
        <v>48</v>
      </c>
      <c r="AY2666" s="25">
        <v>67.412700000000001</v>
      </c>
      <c r="AZ2666" s="27">
        <f>IF(AND(AY2666&gt;0,AY2666&lt;=10),AY2666*0.25,IF(AND(AY2666&gt;10,AY2666&lt;=50),AY2666*0.17,IF(AND(AY2666&gt;10,AY2666&lt;=100),AY2666*0.12,IF(AY2666&gt;100,AY2666*0.1))))</f>
        <v>8.089523999999999</v>
      </c>
      <c r="BA2666" s="3">
        <f>AZ2666+AY2666</f>
        <v>75.502223999999998</v>
      </c>
      <c r="BB2666" s="25">
        <f>BA2666+BA2666*0.08</f>
        <v>81.542401920000003</v>
      </c>
      <c r="BC2666" s="20" t="s">
        <v>12295</v>
      </c>
      <c r="BD2666" s="20"/>
      <c r="BE2666" s="20"/>
      <c r="BF2666" s="20"/>
      <c r="BG2666" s="20"/>
      <c r="BH2666" s="20"/>
      <c r="BI2666" s="20"/>
      <c r="BJ2666" s="20"/>
      <c r="BK2666" s="20"/>
      <c r="BL2666" s="20"/>
      <c r="BM2666" s="20"/>
      <c r="BN2666" s="20"/>
      <c r="BO2666" s="20"/>
      <c r="BP2666" s="20"/>
      <c r="BQ2666" s="20"/>
      <c r="BR2666" s="20"/>
      <c r="BS2666" s="20"/>
      <c r="BT2666" s="20"/>
      <c r="BU2666" s="20"/>
      <c r="BV2666" s="20"/>
      <c r="BW2666" s="20"/>
      <c r="BX2666" s="20"/>
      <c r="BY2666" s="20"/>
      <c r="BZ2666" s="20"/>
      <c r="CA2666" s="20"/>
      <c r="CB2666" s="20"/>
      <c r="CC2666" s="20"/>
      <c r="CD2666" s="20"/>
      <c r="CE2666" s="20"/>
      <c r="CF2666" s="20"/>
      <c r="CG2666" s="20"/>
      <c r="CH2666" s="20"/>
      <c r="CI2666" s="20"/>
      <c r="CJ2666" s="20"/>
      <c r="CK2666" s="20"/>
      <c r="CL2666" s="20"/>
      <c r="CM2666" s="20"/>
      <c r="CN2666" s="20"/>
      <c r="CO2666" s="20"/>
      <c r="CP2666" s="20"/>
      <c r="CQ2666" s="20"/>
      <c r="CR2666" s="20"/>
      <c r="CS2666" s="20"/>
      <c r="CT2666" s="20"/>
      <c r="CU2666" s="20"/>
      <c r="CV2666" s="20"/>
      <c r="CW2666" s="20"/>
      <c r="CX2666" s="20"/>
      <c r="CY2666" s="20"/>
      <c r="CZ2666" s="20"/>
      <c r="DA2666" s="20"/>
      <c r="DB2666" s="20"/>
      <c r="DC2666" s="20"/>
      <c r="DD2666" s="20"/>
      <c r="DE2666" s="20"/>
      <c r="DF2666" s="20"/>
      <c r="DG2666" s="20"/>
      <c r="DH2666" s="20"/>
      <c r="DI2666" s="20"/>
      <c r="DJ2666" s="20"/>
      <c r="DK2666" s="20"/>
      <c r="DL2666" s="20"/>
    </row>
    <row r="2667" spans="1:116" s="88" customFormat="1" ht="30" customHeight="1">
      <c r="A2667" s="11" t="s">
        <v>2657</v>
      </c>
      <c r="B2667" s="5">
        <v>2665</v>
      </c>
      <c r="C2667" s="14">
        <v>5183</v>
      </c>
      <c r="D2667" s="14"/>
      <c r="E2667" s="51" t="s">
        <v>8788</v>
      </c>
      <c r="F2667" s="12" t="s">
        <v>8789</v>
      </c>
      <c r="G2667" s="12" t="s">
        <v>841</v>
      </c>
      <c r="H2667" s="12" t="s">
        <v>530</v>
      </c>
      <c r="I2667" s="12" t="s">
        <v>102</v>
      </c>
      <c r="J2667" s="12" t="s">
        <v>8790</v>
      </c>
      <c r="K2667" s="14"/>
      <c r="L2667" s="12"/>
      <c r="M2667" s="14">
        <v>20</v>
      </c>
      <c r="N2667" s="12" t="s">
        <v>44</v>
      </c>
      <c r="O2667" s="12" t="s">
        <v>8731</v>
      </c>
      <c r="P2667" s="12" t="s">
        <v>8791</v>
      </c>
      <c r="Q2667" s="12" t="s">
        <v>8792</v>
      </c>
      <c r="R2667" s="156">
        <v>8.3957999999999995</v>
      </c>
      <c r="S2667" s="22"/>
      <c r="T2667" s="23"/>
      <c r="U2667" s="1" t="s">
        <v>54</v>
      </c>
      <c r="V2667" s="21">
        <v>14.42</v>
      </c>
      <c r="W2667" s="22">
        <v>1.2</v>
      </c>
      <c r="X2667" s="22"/>
      <c r="Y2667" s="22"/>
      <c r="Z2667" s="22"/>
      <c r="AA2667" s="22"/>
      <c r="AB2667" s="22"/>
      <c r="AC2667" s="22"/>
      <c r="AD2667" s="22"/>
      <c r="AE2667" s="24">
        <v>14.42</v>
      </c>
      <c r="AF2667" s="20">
        <v>1.3480000000000001</v>
      </c>
      <c r="AG2667" s="20">
        <v>1.92</v>
      </c>
      <c r="AH2667" s="20"/>
      <c r="AI2667" s="20">
        <v>2.2000000000000002</v>
      </c>
      <c r="AJ2667" s="20"/>
      <c r="AK2667" s="20"/>
      <c r="AL2667" s="20"/>
      <c r="AM2667" s="20"/>
      <c r="AN2667" s="25">
        <v>1.6339999999999999</v>
      </c>
      <c r="AO2667" s="20" t="s">
        <v>207</v>
      </c>
      <c r="AP2667" s="24" t="s">
        <v>208</v>
      </c>
      <c r="AQ2667" s="20">
        <f>AVERAGE(SMALL(AE2667:AI2667,1),SMALL(AE2667:AI2667,2))</f>
        <v>1.6339999999999999</v>
      </c>
      <c r="AR2667" s="20" t="str">
        <f>IF(R2667 &lt;=( AVERAGE(SMALL(AE2667:AI2667,1),SMALL(AE2667:AI2667,2))), R2667, "")</f>
        <v/>
      </c>
      <c r="AS2667" s="20" t="e">
        <f>AVERAGE(SMALL(AJ2667:AM2667,1),SMALL(AJ2667:AM2667,2))</f>
        <v>#NUM!</v>
      </c>
      <c r="AT2667" s="20">
        <f>T2667*1.075</f>
        <v>0</v>
      </c>
      <c r="AU2667" s="20" t="e">
        <f>U2667*1.075</f>
        <v>#VALUE!</v>
      </c>
      <c r="AV2667" s="22">
        <v>1.63</v>
      </c>
      <c r="AW2667" s="20" t="s">
        <v>209</v>
      </c>
      <c r="AX2667" s="20" t="s">
        <v>208</v>
      </c>
      <c r="AY2667" s="25">
        <v>1.63</v>
      </c>
      <c r="AZ2667" s="27">
        <f>IF(AND(AY2667&gt;0,AY2667&lt;=10),AY2667*0.25,IF(AND(AY2667&gt;10,AY2667&lt;=50),AY2667*0.17,IF(AND(AY2667&gt;10,AY2667&lt;=100),AY2667*0.12,IF(AY2667&gt;100,AY2667*0.1))))</f>
        <v>0.40749999999999997</v>
      </c>
      <c r="BA2667" s="3">
        <f>AZ2667+AY2667</f>
        <v>2.0374999999999996</v>
      </c>
      <c r="BB2667" s="25">
        <f>BA2667+BA2667*0.08</f>
        <v>2.2004999999999995</v>
      </c>
      <c r="BC2667" s="20" t="s">
        <v>12295</v>
      </c>
      <c r="BD2667" s="20"/>
      <c r="BE2667" s="20"/>
      <c r="BF2667" s="20"/>
      <c r="BG2667" s="20"/>
      <c r="BH2667" s="20"/>
      <c r="BI2667" s="20"/>
      <c r="BJ2667" s="20"/>
      <c r="BK2667" s="20"/>
      <c r="BL2667" s="20"/>
      <c r="BM2667" s="20"/>
      <c r="BN2667" s="20"/>
      <c r="BO2667" s="20"/>
      <c r="BP2667" s="20"/>
      <c r="BQ2667" s="20"/>
      <c r="BR2667" s="20"/>
      <c r="BS2667" s="20"/>
      <c r="BT2667" s="20"/>
      <c r="BU2667" s="20"/>
      <c r="BV2667" s="20"/>
      <c r="BW2667" s="20"/>
      <c r="BX2667" s="20"/>
      <c r="BY2667" s="20"/>
      <c r="BZ2667" s="20"/>
      <c r="CA2667" s="20"/>
      <c r="CB2667" s="20"/>
      <c r="CC2667" s="20"/>
      <c r="CD2667" s="20"/>
      <c r="CE2667" s="20"/>
      <c r="CF2667" s="20"/>
      <c r="CG2667" s="20"/>
      <c r="CH2667" s="20"/>
      <c r="CI2667" s="20"/>
      <c r="CJ2667" s="20"/>
      <c r="CK2667" s="20"/>
      <c r="CL2667" s="20"/>
      <c r="CM2667" s="20"/>
      <c r="CN2667" s="20"/>
      <c r="CO2667" s="20"/>
      <c r="CP2667" s="20"/>
      <c r="CQ2667" s="20"/>
      <c r="CR2667" s="20"/>
      <c r="CS2667" s="20"/>
      <c r="CT2667" s="20"/>
      <c r="CU2667" s="20"/>
      <c r="CV2667" s="20"/>
      <c r="CW2667" s="20"/>
      <c r="CX2667" s="20"/>
      <c r="CY2667" s="20"/>
      <c r="CZ2667" s="20"/>
      <c r="DA2667" s="20"/>
      <c r="DB2667" s="20"/>
      <c r="DC2667" s="20"/>
      <c r="DD2667" s="20"/>
      <c r="DE2667" s="20"/>
      <c r="DF2667" s="20"/>
      <c r="DG2667" s="20"/>
      <c r="DH2667" s="20"/>
      <c r="DI2667" s="20"/>
      <c r="DJ2667" s="20"/>
      <c r="DK2667" s="20"/>
      <c r="DL2667" s="20"/>
    </row>
    <row r="2668" spans="1:116" s="88" customFormat="1" ht="30" customHeight="1">
      <c r="A2668" s="11" t="s">
        <v>2657</v>
      </c>
      <c r="B2668" s="5">
        <v>2666</v>
      </c>
      <c r="C2668" s="116">
        <v>5200</v>
      </c>
      <c r="D2668" s="116"/>
      <c r="E2668" s="51" t="s">
        <v>8888</v>
      </c>
      <c r="F2668" s="12" t="s">
        <v>8889</v>
      </c>
      <c r="G2668" s="12" t="s">
        <v>8890</v>
      </c>
      <c r="H2668" s="12" t="s">
        <v>101</v>
      </c>
      <c r="I2668" s="12" t="s">
        <v>102</v>
      </c>
      <c r="J2668" s="12" t="s">
        <v>8891</v>
      </c>
      <c r="K2668" s="14"/>
      <c r="L2668" s="12"/>
      <c r="M2668" s="14">
        <v>56</v>
      </c>
      <c r="N2668" s="12" t="s">
        <v>44</v>
      </c>
      <c r="O2668" s="12" t="s">
        <v>8731</v>
      </c>
      <c r="P2668" s="12" t="s">
        <v>8726</v>
      </c>
      <c r="Q2668" s="12" t="s">
        <v>8892</v>
      </c>
      <c r="R2668" s="156">
        <v>3676.6837999999998</v>
      </c>
      <c r="S2668" s="22"/>
      <c r="T2668" s="23"/>
      <c r="U2668" s="1" t="s">
        <v>54</v>
      </c>
      <c r="V2668" s="21">
        <v>3575.5419999999999</v>
      </c>
      <c r="W2668" s="22">
        <v>3264.8</v>
      </c>
      <c r="X2668" s="22"/>
      <c r="Y2668" s="22"/>
      <c r="Z2668" s="22"/>
      <c r="AA2668" s="22"/>
      <c r="AB2668" s="22"/>
      <c r="AC2668" s="22"/>
      <c r="AD2668" s="22"/>
      <c r="AE2668" s="24">
        <v>3575.5419999999999</v>
      </c>
      <c r="AF2668" s="20"/>
      <c r="AG2668" s="20"/>
      <c r="AH2668" s="20"/>
      <c r="AI2668" s="20"/>
      <c r="AJ2668" s="20"/>
      <c r="AK2668" s="20"/>
      <c r="AL2668" s="20"/>
      <c r="AM2668" s="20"/>
      <c r="AN2668" s="25">
        <v>3420.17</v>
      </c>
      <c r="AO2668" s="20" t="s">
        <v>207</v>
      </c>
      <c r="AP2668" s="24" t="s">
        <v>208</v>
      </c>
      <c r="AQ2668" s="20" t="e">
        <f>AVERAGE(SMALL(AE2668:AI2668,1),SMALL(AE2668:AI2668,2))</f>
        <v>#NUM!</v>
      </c>
      <c r="AR2668" s="20" t="e">
        <f>IF(R2668 &lt;=( AVERAGE(SMALL(AE2668:AI2668,1),SMALL(AE2668:AI2668,2))), R2668, "")</f>
        <v>#NUM!</v>
      </c>
      <c r="AS2668" s="20" t="e">
        <f>AVERAGE(SMALL(AJ2668:AM2668,1),SMALL(AJ2668:AM2668,2))</f>
        <v>#NUM!</v>
      </c>
      <c r="AT2668" s="20">
        <f>T2668*1.075</f>
        <v>0</v>
      </c>
      <c r="AU2668" s="20" t="e">
        <f>U2668*1.075</f>
        <v>#VALUE!</v>
      </c>
      <c r="AV2668" s="22" t="e">
        <f>MIN(AN2668,AT2668,AU2668)</f>
        <v>#VALUE!</v>
      </c>
      <c r="AW2668" s="20" t="s">
        <v>209</v>
      </c>
      <c r="AX2668" s="20" t="s">
        <v>208</v>
      </c>
      <c r="AY2668" s="25">
        <v>3420.17</v>
      </c>
      <c r="AZ2668" s="27">
        <f>IF(AND(AY2668&gt;0,AY2668&lt;=10),AY2668*0.25,IF(AND(AY2668&gt;10,AY2668&lt;=50),AY2668*0.17,IF(AND(AY2668&gt;10,AY2668&lt;=100),AY2668*0.12,IF(AY2668&gt;100,AY2668*0.1))))</f>
        <v>342.01700000000005</v>
      </c>
      <c r="BA2668" s="3">
        <f>AZ2668+AY2668</f>
        <v>3762.1869999999999</v>
      </c>
      <c r="BB2668" s="25">
        <f>BA2668+BA2668*0.08</f>
        <v>4063.1619599999999</v>
      </c>
      <c r="BC2668" s="20" t="s">
        <v>12295</v>
      </c>
      <c r="BD2668" s="20"/>
      <c r="BE2668" s="20"/>
      <c r="BF2668" s="20"/>
      <c r="BG2668" s="20"/>
      <c r="BH2668" s="20"/>
      <c r="BI2668" s="20"/>
      <c r="BJ2668" s="20"/>
      <c r="BK2668" s="20"/>
      <c r="BL2668" s="20"/>
      <c r="BM2668" s="20"/>
      <c r="BN2668" s="20"/>
      <c r="BO2668" s="20"/>
      <c r="BP2668" s="20"/>
      <c r="BQ2668" s="20"/>
      <c r="BR2668" s="20"/>
      <c r="BS2668" s="20"/>
      <c r="BT2668" s="20"/>
      <c r="BU2668" s="20"/>
      <c r="BV2668" s="20"/>
      <c r="BW2668" s="20"/>
      <c r="BX2668" s="20"/>
      <c r="BY2668" s="20"/>
      <c r="BZ2668" s="20"/>
      <c r="CA2668" s="20"/>
      <c r="CB2668" s="20"/>
      <c r="CC2668" s="20"/>
      <c r="CD2668" s="20"/>
      <c r="CE2668" s="20"/>
      <c r="CF2668" s="20"/>
      <c r="CG2668" s="20"/>
      <c r="CH2668" s="20"/>
      <c r="CI2668" s="20"/>
      <c r="CJ2668" s="20"/>
      <c r="CK2668" s="20"/>
      <c r="CL2668" s="20"/>
      <c r="CM2668" s="20"/>
      <c r="CN2668" s="20"/>
      <c r="CO2668" s="20"/>
      <c r="CP2668" s="20"/>
      <c r="CQ2668" s="20"/>
      <c r="CR2668" s="20"/>
      <c r="CS2668" s="20"/>
      <c r="CT2668" s="20"/>
      <c r="CU2668" s="20"/>
      <c r="CV2668" s="20"/>
      <c r="CW2668" s="20"/>
      <c r="CX2668" s="20"/>
      <c r="CY2668" s="20"/>
      <c r="CZ2668" s="20"/>
      <c r="DA2668" s="20"/>
      <c r="DB2668" s="20"/>
      <c r="DC2668" s="20"/>
      <c r="DD2668" s="20"/>
      <c r="DE2668" s="20"/>
      <c r="DF2668" s="20"/>
      <c r="DG2668" s="20"/>
      <c r="DH2668" s="20"/>
      <c r="DI2668" s="20"/>
      <c r="DJ2668" s="20"/>
      <c r="DK2668" s="20"/>
      <c r="DL2668" s="20"/>
    </row>
    <row r="2669" spans="1:116" s="88" customFormat="1" ht="30" customHeight="1">
      <c r="A2669" s="11" t="s">
        <v>2657</v>
      </c>
      <c r="B2669" s="5">
        <v>2667</v>
      </c>
      <c r="C2669" s="116">
        <v>756</v>
      </c>
      <c r="D2669" s="116"/>
      <c r="E2669" s="51" t="s">
        <v>8936</v>
      </c>
      <c r="F2669" s="12" t="s">
        <v>6420</v>
      </c>
      <c r="G2669" s="12" t="s">
        <v>2372</v>
      </c>
      <c r="H2669" s="12" t="s">
        <v>2376</v>
      </c>
      <c r="I2669" s="12" t="s">
        <v>42</v>
      </c>
      <c r="J2669" s="12" t="s">
        <v>8937</v>
      </c>
      <c r="K2669" s="14"/>
      <c r="L2669" s="12"/>
      <c r="M2669" s="14">
        <v>28</v>
      </c>
      <c r="N2669" s="12" t="s">
        <v>44</v>
      </c>
      <c r="O2669" s="12" t="s">
        <v>8731</v>
      </c>
      <c r="P2669" s="12" t="s">
        <v>8938</v>
      </c>
      <c r="Q2669" s="12" t="s">
        <v>8939</v>
      </c>
      <c r="R2669" s="156">
        <v>22.8507</v>
      </c>
      <c r="S2669" s="22"/>
      <c r="T2669" s="23"/>
      <c r="U2669" s="1">
        <v>5.9</v>
      </c>
      <c r="V2669" s="21">
        <v>36.771000000000001</v>
      </c>
      <c r="W2669" s="22">
        <v>5.742</v>
      </c>
      <c r="X2669" s="22"/>
      <c r="Y2669" s="22"/>
      <c r="Z2669" s="22"/>
      <c r="AA2669" s="22"/>
      <c r="AB2669" s="22"/>
      <c r="AC2669" s="22"/>
      <c r="AD2669" s="22"/>
      <c r="AE2669" s="24">
        <v>36.771000000000001</v>
      </c>
      <c r="AF2669" s="20">
        <v>6.6303999999999998</v>
      </c>
      <c r="AG2669" s="20"/>
      <c r="AH2669" s="20"/>
      <c r="AI2669" s="20"/>
      <c r="AJ2669" s="20">
        <v>4.75</v>
      </c>
      <c r="AK2669" s="20">
        <v>5.3890000000000002</v>
      </c>
      <c r="AL2669" s="20"/>
      <c r="AM2669" s="20">
        <v>9.1999999999999993</v>
      </c>
      <c r="AN2669" s="25">
        <v>5.05</v>
      </c>
      <c r="AO2669" s="20" t="s">
        <v>2043</v>
      </c>
      <c r="AP2669" s="24" t="s">
        <v>8940</v>
      </c>
      <c r="AQ2669" s="20">
        <f>AVERAGE(SMALL(AE2669:AI2669,1),SMALL(AE2669:AI2669,2))</f>
        <v>21.700700000000001</v>
      </c>
      <c r="AR2669" s="20" t="str">
        <f>IF(R2669 &lt;=( AVERAGE(SMALL(AE2669:AI2669,1),SMALL(AE2669:AI2669,2))), R2669, "")</f>
        <v/>
      </c>
      <c r="AS2669" s="20">
        <f>AVERAGE(SMALL(AJ2669:AM2669,1),SMALL(AJ2669:AM2669,2))</f>
        <v>5.0694999999999997</v>
      </c>
      <c r="AT2669" s="20">
        <f>T2669*1.075</f>
        <v>0</v>
      </c>
      <c r="AU2669" s="20">
        <f>U2669*1.075</f>
        <v>6.3425000000000002</v>
      </c>
      <c r="AV2669" s="22">
        <f>MIN(AN2669,AT2669,AU2669)</f>
        <v>0</v>
      </c>
      <c r="AW2669" s="20" t="s">
        <v>1816</v>
      </c>
      <c r="AX2669" s="20" t="s">
        <v>1817</v>
      </c>
      <c r="AY2669" s="25">
        <v>5.0694999999999997</v>
      </c>
      <c r="AZ2669" s="27">
        <f>IF(AND(AY2669&gt;0,AY2669&lt;=10),AY2669*0.25,IF(AND(AY2669&gt;10,AY2669&lt;=50),AY2669*0.17,IF(AND(AY2669&gt;10,AY2669&lt;=100),AY2669*0.12,IF(AY2669&gt;100,AY2669*0.1))))</f>
        <v>1.2673749999999999</v>
      </c>
      <c r="BA2669" s="3">
        <f>AZ2669+AY2669</f>
        <v>6.3368749999999991</v>
      </c>
      <c r="BB2669" s="25">
        <f>BA2669+BA2669*0.08</f>
        <v>6.8438249999999989</v>
      </c>
      <c r="BC2669" s="20" t="s">
        <v>12295</v>
      </c>
      <c r="BD2669" s="20"/>
      <c r="BE2669" s="20"/>
      <c r="BF2669" s="20"/>
      <c r="BG2669" s="20"/>
      <c r="BH2669" s="20"/>
      <c r="BI2669" s="20"/>
      <c r="BJ2669" s="20"/>
      <c r="BK2669" s="20"/>
      <c r="BL2669" s="20"/>
      <c r="BM2669" s="20"/>
      <c r="BN2669" s="20"/>
      <c r="BO2669" s="20"/>
      <c r="BP2669" s="20"/>
      <c r="BQ2669" s="20"/>
      <c r="BR2669" s="20"/>
      <c r="BS2669" s="20"/>
      <c r="BT2669" s="20"/>
      <c r="BU2669" s="20"/>
      <c r="BV2669" s="20"/>
      <c r="BW2669" s="20"/>
      <c r="BX2669" s="20"/>
      <c r="BY2669" s="20"/>
      <c r="BZ2669" s="20"/>
      <c r="CA2669" s="20"/>
      <c r="CB2669" s="20"/>
      <c r="CC2669" s="20"/>
      <c r="CD2669" s="20"/>
      <c r="CE2669" s="20"/>
      <c r="CF2669" s="20"/>
      <c r="CG2669" s="20"/>
      <c r="CH2669" s="20"/>
      <c r="CI2669" s="20"/>
      <c r="CJ2669" s="20"/>
      <c r="CK2669" s="20"/>
      <c r="CL2669" s="20"/>
      <c r="CM2669" s="20"/>
      <c r="CN2669" s="20"/>
      <c r="CO2669" s="20"/>
      <c r="CP2669" s="20"/>
      <c r="CQ2669" s="20"/>
      <c r="CR2669" s="20"/>
      <c r="CS2669" s="20"/>
      <c r="CT2669" s="20"/>
      <c r="CU2669" s="20"/>
      <c r="CV2669" s="20"/>
      <c r="CW2669" s="20"/>
      <c r="CX2669" s="20"/>
      <c r="CY2669" s="20"/>
      <c r="CZ2669" s="20"/>
      <c r="DA2669" s="20"/>
      <c r="DB2669" s="20"/>
      <c r="DC2669" s="20"/>
      <c r="DD2669" s="20"/>
      <c r="DE2669" s="20"/>
      <c r="DF2669" s="20"/>
      <c r="DG2669" s="20"/>
      <c r="DH2669" s="20"/>
      <c r="DI2669" s="20"/>
      <c r="DJ2669" s="20"/>
      <c r="DK2669" s="20"/>
      <c r="DL2669" s="20"/>
    </row>
    <row r="2670" spans="1:116" s="88" customFormat="1" ht="30" customHeight="1">
      <c r="A2670" s="11" t="s">
        <v>2657</v>
      </c>
      <c r="B2670" s="5">
        <v>2668</v>
      </c>
      <c r="C2670" s="116">
        <v>757</v>
      </c>
      <c r="D2670" s="116"/>
      <c r="E2670" s="51" t="s">
        <v>8936</v>
      </c>
      <c r="F2670" s="12" t="s">
        <v>6420</v>
      </c>
      <c r="G2670" s="12" t="s">
        <v>2372</v>
      </c>
      <c r="H2670" s="12" t="s">
        <v>165</v>
      </c>
      <c r="I2670" s="12" t="s">
        <v>42</v>
      </c>
      <c r="J2670" s="12" t="s">
        <v>8941</v>
      </c>
      <c r="K2670" s="14"/>
      <c r="L2670" s="12"/>
      <c r="M2670" s="14">
        <v>28</v>
      </c>
      <c r="N2670" s="12" t="s">
        <v>44</v>
      </c>
      <c r="O2670" s="12" t="s">
        <v>8731</v>
      </c>
      <c r="P2670" s="12" t="s">
        <v>8938</v>
      </c>
      <c r="Q2670" s="12" t="s">
        <v>8942</v>
      </c>
      <c r="R2670" s="156">
        <v>17.427600000000002</v>
      </c>
      <c r="S2670" s="22"/>
      <c r="T2670" s="23">
        <v>4.4400000000000004</v>
      </c>
      <c r="U2670" s="1">
        <v>4.4400000000000004</v>
      </c>
      <c r="V2670" s="21">
        <v>29.2</v>
      </c>
      <c r="W2670" s="22">
        <v>3.2229999999999999</v>
      </c>
      <c r="X2670" s="22"/>
      <c r="Y2670" s="22"/>
      <c r="Z2670" s="22"/>
      <c r="AA2670" s="22"/>
      <c r="AB2670" s="22"/>
      <c r="AC2670" s="22"/>
      <c r="AD2670" s="22"/>
      <c r="AE2670" s="24">
        <v>29.2</v>
      </c>
      <c r="AF2670" s="20">
        <v>3.72</v>
      </c>
      <c r="AG2670" s="20"/>
      <c r="AH2670" s="20"/>
      <c r="AI2670" s="20">
        <v>3.11</v>
      </c>
      <c r="AJ2670" s="20">
        <v>4.75</v>
      </c>
      <c r="AK2670" s="20"/>
      <c r="AL2670" s="20"/>
      <c r="AM2670" s="20">
        <v>7.6</v>
      </c>
      <c r="AN2670" s="25">
        <v>3.415</v>
      </c>
      <c r="AO2670" s="20" t="s">
        <v>8943</v>
      </c>
      <c r="AP2670" s="24" t="s">
        <v>208</v>
      </c>
      <c r="AQ2670" s="20">
        <f>AVERAGE(SMALL(AE2670:AI2670,1),SMALL(AE2670:AI2670,2))</f>
        <v>3.415</v>
      </c>
      <c r="AR2670" s="20" t="str">
        <f>IF(R2670 &lt;=( AVERAGE(SMALL(AE2670:AI2670,1),SMALL(AE2670:AI2670,2))), R2670, "")</f>
        <v/>
      </c>
      <c r="AS2670" s="20">
        <f>AVERAGE(SMALL(AJ2670:AM2670,1),SMALL(AJ2670:AM2670,2))</f>
        <v>6.1749999999999998</v>
      </c>
      <c r="AT2670" s="20">
        <f>T2670*1.075</f>
        <v>4.7730000000000006</v>
      </c>
      <c r="AU2670" s="20">
        <f>U2670*1.075</f>
        <v>4.7730000000000006</v>
      </c>
      <c r="AV2670" s="22">
        <f>MIN(AN2670,AT2670,AU2670)</f>
        <v>3.415</v>
      </c>
      <c r="AW2670" s="20" t="s">
        <v>209</v>
      </c>
      <c r="AX2670" s="20" t="s">
        <v>208</v>
      </c>
      <c r="AY2670" s="25">
        <v>3.42</v>
      </c>
      <c r="AZ2670" s="27">
        <f>IF(AND(AY2670&gt;0,AY2670&lt;=10),AY2670*0.25,IF(AND(AY2670&gt;10,AY2670&lt;=50),AY2670*0.17,IF(AND(AY2670&gt;10,AY2670&lt;=100),AY2670*0.12,IF(AY2670&gt;100,AY2670*0.1))))</f>
        <v>0.85499999999999998</v>
      </c>
      <c r="BA2670" s="3">
        <f>AZ2670+AY2670</f>
        <v>4.2750000000000004</v>
      </c>
      <c r="BB2670" s="25">
        <f>BA2670+BA2670*0.08</f>
        <v>4.617</v>
      </c>
      <c r="BC2670" s="20" t="s">
        <v>12295</v>
      </c>
      <c r="BD2670" s="20"/>
      <c r="BE2670" s="20"/>
      <c r="BF2670" s="20"/>
      <c r="BG2670" s="20"/>
      <c r="BH2670" s="20"/>
      <c r="BI2670" s="20"/>
      <c r="BJ2670" s="20"/>
      <c r="BK2670" s="20"/>
      <c r="BL2670" s="20"/>
      <c r="BM2670" s="20"/>
      <c r="BN2670" s="20"/>
      <c r="BO2670" s="20"/>
      <c r="BP2670" s="28"/>
      <c r="BQ2670" s="28"/>
      <c r="BR2670" s="28"/>
      <c r="BS2670" s="28"/>
      <c r="BT2670" s="28"/>
      <c r="BU2670" s="28"/>
      <c r="BV2670" s="28"/>
      <c r="BW2670" s="28"/>
      <c r="BX2670" s="28"/>
      <c r="BY2670" s="28"/>
      <c r="BZ2670" s="28"/>
      <c r="CA2670" s="28"/>
      <c r="CB2670" s="28"/>
      <c r="CC2670" s="28"/>
      <c r="CD2670" s="28"/>
      <c r="CE2670" s="28"/>
      <c r="CF2670" s="28"/>
      <c r="CG2670" s="28"/>
      <c r="CH2670" s="28"/>
      <c r="CI2670" s="28"/>
      <c r="CJ2670" s="28"/>
      <c r="CK2670" s="28"/>
      <c r="CL2670" s="28"/>
      <c r="CM2670" s="28"/>
      <c r="CN2670" s="28"/>
      <c r="CO2670" s="28"/>
      <c r="CP2670" s="28"/>
      <c r="CQ2670" s="28"/>
      <c r="CR2670" s="28"/>
      <c r="CS2670" s="28"/>
      <c r="CT2670" s="28"/>
      <c r="CU2670" s="28"/>
      <c r="CV2670" s="28"/>
      <c r="CW2670" s="28"/>
      <c r="CX2670" s="28"/>
      <c r="CY2670" s="28"/>
      <c r="CZ2670" s="28"/>
      <c r="DA2670" s="28"/>
      <c r="DB2670" s="28"/>
      <c r="DC2670" s="28"/>
      <c r="DD2670" s="28"/>
      <c r="DE2670" s="28"/>
      <c r="DF2670" s="28"/>
      <c r="DG2670" s="28"/>
      <c r="DH2670" s="28"/>
      <c r="DI2670" s="28"/>
      <c r="DJ2670" s="28"/>
      <c r="DK2670" s="28"/>
      <c r="DL2670" s="28"/>
    </row>
    <row r="2671" spans="1:116" s="88" customFormat="1" ht="30" customHeight="1">
      <c r="A2671" s="11" t="s">
        <v>2657</v>
      </c>
      <c r="B2671" s="5">
        <v>2669</v>
      </c>
      <c r="C2671" s="14">
        <v>5270</v>
      </c>
      <c r="D2671" s="14"/>
      <c r="E2671" s="51" t="s">
        <v>8857</v>
      </c>
      <c r="F2671" s="12" t="s">
        <v>8858</v>
      </c>
      <c r="G2671" s="12" t="s">
        <v>8859</v>
      </c>
      <c r="H2671" s="12" t="s">
        <v>516</v>
      </c>
      <c r="I2671" s="12" t="s">
        <v>139</v>
      </c>
      <c r="J2671" s="12" t="s">
        <v>8860</v>
      </c>
      <c r="K2671" s="14"/>
      <c r="L2671" s="12"/>
      <c r="M2671" s="14">
        <v>112</v>
      </c>
      <c r="N2671" s="12" t="s">
        <v>44</v>
      </c>
      <c r="O2671" s="12" t="s">
        <v>8731</v>
      </c>
      <c r="P2671" s="12" t="s">
        <v>8861</v>
      </c>
      <c r="Q2671" s="12" t="s">
        <v>8862</v>
      </c>
      <c r="R2671" s="156">
        <v>3150.1604000000002</v>
      </c>
      <c r="S2671" s="22"/>
      <c r="T2671" s="23">
        <v>2705</v>
      </c>
      <c r="U2671" s="1">
        <v>2705</v>
      </c>
      <c r="V2671" s="21">
        <v>3239.0410000000002</v>
      </c>
      <c r="W2671" s="22"/>
      <c r="X2671" s="22">
        <v>3029.0835000000002</v>
      </c>
      <c r="Y2671" s="22">
        <v>2831.68</v>
      </c>
      <c r="Z2671" s="22"/>
      <c r="AA2671" s="22"/>
      <c r="AB2671" s="22"/>
      <c r="AC2671" s="22"/>
      <c r="AD2671" s="22"/>
      <c r="AE2671" s="24">
        <v>3239.0410000000002</v>
      </c>
      <c r="AF2671" s="20"/>
      <c r="AG2671" s="20">
        <v>2196.94</v>
      </c>
      <c r="AH2671" s="20">
        <v>2831.68</v>
      </c>
      <c r="AI2671" s="20">
        <v>3249.73</v>
      </c>
      <c r="AJ2671" s="20"/>
      <c r="AK2671" s="20"/>
      <c r="AL2671" s="20"/>
      <c r="AM2671" s="20"/>
      <c r="AN2671" s="25">
        <v>2514.31</v>
      </c>
      <c r="AO2671" s="20" t="s">
        <v>207</v>
      </c>
      <c r="AP2671" s="24" t="s">
        <v>208</v>
      </c>
      <c r="AQ2671" s="20">
        <f>AVERAGE(SMALL(AE2671:AI2671,1),SMALL(AE2671:AI2671,2))</f>
        <v>2514.31</v>
      </c>
      <c r="AR2671" s="20" t="str">
        <f>IF(R2671 &lt;=( AVERAGE(SMALL(AE2671:AI2671,1),SMALL(AE2671:AI2671,2))), R2671, "")</f>
        <v/>
      </c>
      <c r="AS2671" s="20" t="e">
        <f>AVERAGE(SMALL(AJ2671:AM2671,1),SMALL(AJ2671:AM2671,2))</f>
        <v>#NUM!</v>
      </c>
      <c r="AT2671" s="20">
        <f>T2671*1.075</f>
        <v>2907.875</v>
      </c>
      <c r="AU2671" s="20">
        <f>U2671*1.075</f>
        <v>2907.875</v>
      </c>
      <c r="AV2671" s="22">
        <f>MIN(AN2671,AT2671,AU2671)</f>
        <v>2514.31</v>
      </c>
      <c r="AW2671" s="20" t="s">
        <v>209</v>
      </c>
      <c r="AX2671" s="20" t="s">
        <v>208</v>
      </c>
      <c r="AY2671" s="25">
        <v>2514.31</v>
      </c>
      <c r="AZ2671" s="27">
        <f>IF(AND(AY2671&gt;0,AY2671&lt;=10),AY2671*0.25,IF(AND(AY2671&gt;10,AY2671&lt;=50),AY2671*0.17,IF(AND(AY2671&gt;10,AY2671&lt;=100),AY2671*0.12,IF(AY2671&gt;100,AY2671*0.1))))</f>
        <v>251.43100000000001</v>
      </c>
      <c r="BA2671" s="3">
        <f>AZ2671+AY2671</f>
        <v>2765.741</v>
      </c>
      <c r="BB2671" s="25">
        <f>BA2671+BA2671*0.08</f>
        <v>2987.0002800000002</v>
      </c>
      <c r="BC2671" s="20" t="s">
        <v>12295</v>
      </c>
      <c r="BD2671" s="20"/>
      <c r="BE2671" s="20"/>
      <c r="BF2671" s="20"/>
      <c r="BG2671" s="20"/>
      <c r="BH2671" s="20"/>
      <c r="BI2671" s="20"/>
      <c r="BJ2671" s="20"/>
      <c r="BK2671" s="20"/>
      <c r="BL2671" s="20"/>
      <c r="BM2671" s="20"/>
      <c r="BN2671" s="20"/>
      <c r="BO2671" s="20"/>
      <c r="BP2671" s="20"/>
      <c r="BQ2671" s="20"/>
      <c r="BR2671" s="20"/>
      <c r="BS2671" s="20"/>
      <c r="BT2671" s="20"/>
      <c r="BU2671" s="20"/>
      <c r="BV2671" s="20"/>
      <c r="BW2671" s="20"/>
      <c r="BX2671" s="20"/>
      <c r="BY2671" s="20"/>
      <c r="BZ2671" s="20"/>
      <c r="CA2671" s="20"/>
      <c r="CB2671" s="20"/>
      <c r="CC2671" s="20"/>
      <c r="CD2671" s="20"/>
      <c r="CE2671" s="20"/>
      <c r="CF2671" s="20"/>
      <c r="CG2671" s="20"/>
      <c r="CH2671" s="20"/>
      <c r="CI2671" s="20"/>
      <c r="CJ2671" s="20"/>
      <c r="CK2671" s="20"/>
      <c r="CL2671" s="20"/>
      <c r="CM2671" s="20"/>
      <c r="CN2671" s="20"/>
      <c r="CO2671" s="20"/>
      <c r="CP2671" s="20"/>
      <c r="CQ2671" s="20"/>
      <c r="CR2671" s="20"/>
      <c r="CS2671" s="20"/>
      <c r="CT2671" s="20"/>
      <c r="CU2671" s="20"/>
      <c r="CV2671" s="20"/>
      <c r="CW2671" s="20"/>
      <c r="CX2671" s="20"/>
      <c r="CY2671" s="20"/>
      <c r="CZ2671" s="20"/>
      <c r="DA2671" s="20"/>
      <c r="DB2671" s="20"/>
      <c r="DC2671" s="20"/>
      <c r="DD2671" s="20"/>
      <c r="DE2671" s="20"/>
      <c r="DF2671" s="20"/>
      <c r="DG2671" s="20"/>
      <c r="DH2671" s="20"/>
      <c r="DI2671" s="20"/>
      <c r="DJ2671" s="20"/>
      <c r="DK2671" s="20"/>
      <c r="DL2671" s="20"/>
    </row>
    <row r="2672" spans="1:116" s="88" customFormat="1" ht="30" customHeight="1">
      <c r="A2672" s="4" t="s">
        <v>37</v>
      </c>
      <c r="B2672" s="5">
        <v>2670</v>
      </c>
      <c r="C2672" s="116">
        <v>635</v>
      </c>
      <c r="D2672" s="116"/>
      <c r="E2672" s="43" t="s">
        <v>8878</v>
      </c>
      <c r="F2672" s="3" t="s">
        <v>3402</v>
      </c>
      <c r="G2672" s="3" t="s">
        <v>1393</v>
      </c>
      <c r="H2672" s="3" t="s">
        <v>1692</v>
      </c>
      <c r="I2672" s="3" t="s">
        <v>238</v>
      </c>
      <c r="J2672" s="3" t="s">
        <v>8879</v>
      </c>
      <c r="K2672" s="6"/>
      <c r="L2672" s="3"/>
      <c r="M2672" s="6">
        <v>30</v>
      </c>
      <c r="N2672" s="3" t="s">
        <v>44</v>
      </c>
      <c r="O2672" s="3" t="s">
        <v>8731</v>
      </c>
      <c r="P2672" s="3" t="s">
        <v>8880</v>
      </c>
      <c r="Q2672" s="3" t="s">
        <v>8881</v>
      </c>
      <c r="R2672" s="156">
        <v>12</v>
      </c>
      <c r="S2672" s="22"/>
      <c r="T2672" s="23"/>
      <c r="U2672" s="1" t="s">
        <v>54</v>
      </c>
      <c r="V2672" s="21"/>
      <c r="W2672" s="22"/>
      <c r="X2672" s="22"/>
      <c r="Y2672" s="22"/>
      <c r="Z2672" s="22"/>
      <c r="AA2672" s="22"/>
      <c r="AB2672" s="22"/>
      <c r="AC2672" s="22"/>
      <c r="AD2672" s="22"/>
      <c r="AE2672" s="24"/>
      <c r="AF2672" s="20">
        <v>7.3483999999999998</v>
      </c>
      <c r="AG2672" s="20"/>
      <c r="AH2672" s="20"/>
      <c r="AI2672" s="20"/>
      <c r="AJ2672" s="20"/>
      <c r="AK2672" s="20"/>
      <c r="AL2672" s="20"/>
      <c r="AM2672" s="20"/>
      <c r="AN2672" s="25">
        <v>12</v>
      </c>
      <c r="AO2672" s="20" t="s">
        <v>47</v>
      </c>
      <c r="AP2672" s="24" t="s">
        <v>48</v>
      </c>
      <c r="AQ2672" s="20" t="e">
        <f>AVERAGE(SMALL(AE2672:AI2672,1),SMALL(AE2672:AI2672,2))</f>
        <v>#NUM!</v>
      </c>
      <c r="AR2672" s="20" t="e">
        <f>IF(R2672 &lt;=( AVERAGE(SMALL(AE2672:AI2672,1),SMALL(AE2672:AI2672,2))), R2672, "")</f>
        <v>#NUM!</v>
      </c>
      <c r="AS2672" s="20" t="e">
        <f>AVERAGE(SMALL(AJ2672:AM2672,1),SMALL(AJ2672:AM2672,2))</f>
        <v>#NUM!</v>
      </c>
      <c r="AT2672" s="20">
        <f>T2672*1.075</f>
        <v>0</v>
      </c>
      <c r="AU2672" s="20" t="e">
        <f>U2672*1.075</f>
        <v>#VALUE!</v>
      </c>
      <c r="AV2672" s="22" t="e">
        <f>MIN(AN2672,AT2672,AU2672)</f>
        <v>#VALUE!</v>
      </c>
      <c r="AW2672" s="26" t="s">
        <v>49</v>
      </c>
      <c r="AX2672" s="20" t="s">
        <v>48</v>
      </c>
      <c r="AY2672" s="25">
        <v>12</v>
      </c>
      <c r="AZ2672" s="27">
        <f>IF(AND(AY2672&gt;0,AY2672&lt;=10),AY2672*0.25,IF(AND(AY2672&gt;10,AY2672&lt;=50),AY2672*0.17,IF(AND(AY2672&gt;10,AY2672&lt;=100),AY2672*0.12,IF(AY2672&gt;100,AY2672*0.1))))</f>
        <v>2.04</v>
      </c>
      <c r="BA2672" s="3">
        <f>AZ2672+AY2672</f>
        <v>14.04</v>
      </c>
      <c r="BB2672" s="25">
        <f>BA2672+BA2672*0.08</f>
        <v>15.1632</v>
      </c>
      <c r="BC2672" s="20" t="s">
        <v>12295</v>
      </c>
      <c r="BD2672" s="20"/>
      <c r="BE2672" s="20"/>
      <c r="BF2672" s="20"/>
      <c r="BG2672" s="20"/>
      <c r="BH2672" s="20"/>
      <c r="BI2672" s="20"/>
      <c r="BJ2672" s="20"/>
      <c r="BK2672" s="20"/>
      <c r="BL2672" s="20"/>
      <c r="BM2672" s="20"/>
      <c r="BN2672" s="20"/>
      <c r="BO2672" s="20"/>
      <c r="BP2672" s="20"/>
      <c r="BQ2672" s="20"/>
      <c r="BR2672" s="20"/>
      <c r="BS2672" s="20"/>
      <c r="BT2672" s="20"/>
      <c r="BU2672" s="20"/>
      <c r="BV2672" s="20"/>
      <c r="BW2672" s="20"/>
      <c r="BX2672" s="20"/>
      <c r="BY2672" s="20"/>
      <c r="BZ2672" s="20"/>
      <c r="CA2672" s="20"/>
      <c r="CB2672" s="20"/>
      <c r="CC2672" s="20"/>
      <c r="CD2672" s="20"/>
      <c r="CE2672" s="20"/>
      <c r="CF2672" s="20"/>
      <c r="CG2672" s="20"/>
      <c r="CH2672" s="20"/>
      <c r="CI2672" s="20"/>
      <c r="CJ2672" s="20"/>
      <c r="CK2672" s="20"/>
      <c r="CL2672" s="20"/>
      <c r="CM2672" s="20"/>
      <c r="CN2672" s="20"/>
      <c r="CO2672" s="20"/>
      <c r="CP2672" s="20"/>
      <c r="CQ2672" s="20"/>
      <c r="CR2672" s="20"/>
      <c r="CS2672" s="20"/>
      <c r="CT2672" s="20"/>
      <c r="CU2672" s="20"/>
      <c r="CV2672" s="20"/>
      <c r="CW2672" s="20"/>
      <c r="CX2672" s="20"/>
      <c r="CY2672" s="20"/>
      <c r="CZ2672" s="20"/>
      <c r="DA2672" s="20"/>
      <c r="DB2672" s="20"/>
      <c r="DC2672" s="20"/>
      <c r="DD2672" s="20"/>
      <c r="DE2672" s="20"/>
      <c r="DF2672" s="20"/>
      <c r="DG2672" s="20"/>
      <c r="DH2672" s="20"/>
      <c r="DI2672" s="20"/>
      <c r="DJ2672" s="20"/>
      <c r="DK2672" s="20"/>
      <c r="DL2672" s="20"/>
    </row>
    <row r="2673" spans="1:116" s="88" customFormat="1" ht="30" customHeight="1">
      <c r="A2673" s="11" t="s">
        <v>2657</v>
      </c>
      <c r="B2673" s="5">
        <v>2671</v>
      </c>
      <c r="C2673" s="14">
        <v>844</v>
      </c>
      <c r="D2673" s="14"/>
      <c r="E2673" s="51" t="s">
        <v>8764</v>
      </c>
      <c r="F2673" s="12" t="s">
        <v>8759</v>
      </c>
      <c r="G2673" s="12" t="s">
        <v>8128</v>
      </c>
      <c r="H2673" s="12" t="s">
        <v>770</v>
      </c>
      <c r="I2673" s="12" t="s">
        <v>255</v>
      </c>
      <c r="J2673" s="12" t="s">
        <v>8765</v>
      </c>
      <c r="K2673" s="14">
        <v>100</v>
      </c>
      <c r="L2673" s="12" t="s">
        <v>79</v>
      </c>
      <c r="M2673" s="14">
        <v>1</v>
      </c>
      <c r="N2673" s="12" t="s">
        <v>44</v>
      </c>
      <c r="O2673" s="12" t="s">
        <v>8731</v>
      </c>
      <c r="P2673" s="12" t="s">
        <v>8766</v>
      </c>
      <c r="Q2673" s="12" t="s">
        <v>8767</v>
      </c>
      <c r="R2673" s="156">
        <v>4.0419999999999998</v>
      </c>
      <c r="S2673" s="22"/>
      <c r="T2673" s="23">
        <v>2.76</v>
      </c>
      <c r="U2673" s="1">
        <v>2.76</v>
      </c>
      <c r="V2673" s="21">
        <v>3.7904</v>
      </c>
      <c r="W2673" s="22">
        <v>3.7296</v>
      </c>
      <c r="X2673" s="22"/>
      <c r="Y2673" s="22"/>
      <c r="Z2673" s="22"/>
      <c r="AA2673" s="22"/>
      <c r="AB2673" s="22"/>
      <c r="AC2673" s="22"/>
      <c r="AD2673" s="22"/>
      <c r="AE2673" s="24">
        <v>3.7904</v>
      </c>
      <c r="AF2673" s="20">
        <v>3.3597000000000001</v>
      </c>
      <c r="AG2673" s="20"/>
      <c r="AH2673" s="20"/>
      <c r="AI2673" s="20"/>
      <c r="AJ2673" s="20"/>
      <c r="AK2673" s="20"/>
      <c r="AL2673" s="20"/>
      <c r="AM2673" s="20"/>
      <c r="AN2673" s="25">
        <v>3.5750500000000001</v>
      </c>
      <c r="AO2673" s="20" t="s">
        <v>207</v>
      </c>
      <c r="AP2673" s="24" t="s">
        <v>208</v>
      </c>
      <c r="AQ2673" s="20">
        <f>AVERAGE(SMALL(AE2673:AI2673,1),SMALL(AE2673:AI2673,2))</f>
        <v>3.5750500000000001</v>
      </c>
      <c r="AR2673" s="20" t="str">
        <f>IF(R2673 &lt;=( AVERAGE(SMALL(AE2673:AI2673,1),SMALL(AE2673:AI2673,2))), R2673, "")</f>
        <v/>
      </c>
      <c r="AS2673" s="20" t="e">
        <f>AVERAGE(SMALL(AJ2673:AM2673,1),SMALL(AJ2673:AM2673,2))</f>
        <v>#NUM!</v>
      </c>
      <c r="AT2673" s="20">
        <f>T2673*1.075</f>
        <v>2.9669999999999996</v>
      </c>
      <c r="AU2673" s="20">
        <f>U2673*1.075</f>
        <v>2.9669999999999996</v>
      </c>
      <c r="AV2673" s="22">
        <f>MIN(AN2673,AT2673,AU2673)</f>
        <v>2.9669999999999996</v>
      </c>
      <c r="AW2673" s="20" t="s">
        <v>71</v>
      </c>
      <c r="AX2673" s="20" t="s">
        <v>72</v>
      </c>
      <c r="AY2673" s="25">
        <v>2.97</v>
      </c>
      <c r="AZ2673" s="27">
        <f>IF(AND(AY2673&gt;0,AY2673&lt;=10),AY2673*0.25,IF(AND(AY2673&gt;10,AY2673&lt;=50),AY2673*0.17,IF(AND(AY2673&gt;10,AY2673&lt;=100),AY2673*0.12,IF(AY2673&gt;100,AY2673*0.1))))</f>
        <v>0.74250000000000005</v>
      </c>
      <c r="BA2673" s="3">
        <f>AZ2673+AY2673</f>
        <v>3.7125000000000004</v>
      </c>
      <c r="BB2673" s="25">
        <f>BA2673+BA2673*0.08</f>
        <v>4.0095000000000001</v>
      </c>
      <c r="BC2673" s="20" t="s">
        <v>12295</v>
      </c>
      <c r="BD2673" s="20"/>
      <c r="BE2673" s="20"/>
      <c r="BF2673" s="20"/>
      <c r="BG2673" s="20"/>
      <c r="BH2673" s="20"/>
      <c r="BI2673" s="20"/>
      <c r="BJ2673" s="20"/>
      <c r="BK2673" s="20"/>
      <c r="BL2673" s="20"/>
      <c r="BM2673" s="20"/>
      <c r="BN2673" s="20"/>
      <c r="BO2673" s="20"/>
      <c r="BP2673" s="20"/>
      <c r="BQ2673" s="20"/>
      <c r="BR2673" s="20"/>
      <c r="BS2673" s="20"/>
      <c r="BT2673" s="20"/>
      <c r="BU2673" s="20"/>
      <c r="BV2673" s="20"/>
      <c r="BW2673" s="20"/>
      <c r="BX2673" s="20"/>
      <c r="BY2673" s="20"/>
      <c r="BZ2673" s="20"/>
      <c r="CA2673" s="20"/>
      <c r="CB2673" s="20"/>
      <c r="CC2673" s="20"/>
      <c r="CD2673" s="20"/>
      <c r="CE2673" s="20"/>
      <c r="CF2673" s="20"/>
      <c r="CG2673" s="20"/>
      <c r="CH2673" s="20"/>
      <c r="CI2673" s="20"/>
      <c r="CJ2673" s="20"/>
      <c r="CK2673" s="20"/>
      <c r="CL2673" s="20"/>
      <c r="CM2673" s="20"/>
      <c r="CN2673" s="20"/>
      <c r="CO2673" s="20"/>
      <c r="CP2673" s="20"/>
      <c r="CQ2673" s="20"/>
      <c r="CR2673" s="20"/>
      <c r="CS2673" s="20"/>
      <c r="CT2673" s="20"/>
      <c r="CU2673" s="20"/>
      <c r="CV2673" s="20"/>
      <c r="CW2673" s="20"/>
      <c r="CX2673" s="20"/>
      <c r="CY2673" s="20"/>
      <c r="CZ2673" s="20"/>
      <c r="DA2673" s="20"/>
      <c r="DB2673" s="20"/>
      <c r="DC2673" s="20"/>
      <c r="DD2673" s="20"/>
      <c r="DE2673" s="20"/>
      <c r="DF2673" s="20"/>
      <c r="DG2673" s="20"/>
      <c r="DH2673" s="20"/>
      <c r="DI2673" s="20"/>
      <c r="DJ2673" s="20"/>
      <c r="DK2673" s="20"/>
      <c r="DL2673" s="20"/>
    </row>
    <row r="2674" spans="1:116" s="88" customFormat="1" ht="30" customHeight="1">
      <c r="A2674" s="11" t="s">
        <v>2657</v>
      </c>
      <c r="B2674" s="5">
        <v>2672</v>
      </c>
      <c r="C2674" s="14">
        <v>5387</v>
      </c>
      <c r="D2674" s="14"/>
      <c r="E2674" s="51" t="s">
        <v>8768</v>
      </c>
      <c r="F2674" s="12" t="s">
        <v>8769</v>
      </c>
      <c r="G2674" s="12" t="s">
        <v>8770</v>
      </c>
      <c r="H2674" s="12" t="s">
        <v>822</v>
      </c>
      <c r="I2674" s="12" t="s">
        <v>139</v>
      </c>
      <c r="J2674" s="12" t="s">
        <v>5272</v>
      </c>
      <c r="K2674" s="14"/>
      <c r="L2674" s="12"/>
      <c r="M2674" s="14">
        <v>28</v>
      </c>
      <c r="N2674" s="12" t="s">
        <v>44</v>
      </c>
      <c r="O2674" s="12" t="s">
        <v>8731</v>
      </c>
      <c r="P2674" s="12" t="s">
        <v>8771</v>
      </c>
      <c r="Q2674" s="12" t="s">
        <v>8772</v>
      </c>
      <c r="R2674" s="156">
        <v>1402.7245</v>
      </c>
      <c r="S2674" s="22"/>
      <c r="T2674" s="23"/>
      <c r="U2674" s="1" t="s">
        <v>54</v>
      </c>
      <c r="V2674" s="21">
        <v>1454.566</v>
      </c>
      <c r="W2674" s="22">
        <v>1155.154</v>
      </c>
      <c r="X2674" s="22"/>
      <c r="Y2674" s="22"/>
      <c r="Z2674" s="22"/>
      <c r="AA2674" s="22"/>
      <c r="AB2674" s="22"/>
      <c r="AC2674" s="22"/>
      <c r="AD2674" s="22"/>
      <c r="AE2674" s="24">
        <v>1454.566</v>
      </c>
      <c r="AF2674" s="20">
        <v>1125.2556</v>
      </c>
      <c r="AG2674" s="20">
        <v>1003.7</v>
      </c>
      <c r="AH2674" s="20">
        <v>1172.46</v>
      </c>
      <c r="AI2674" s="20">
        <v>1471.99</v>
      </c>
      <c r="AJ2674" s="20"/>
      <c r="AK2674" s="20"/>
      <c r="AL2674" s="20"/>
      <c r="AM2674" s="20"/>
      <c r="AN2674" s="25">
        <v>1064.4780000000001</v>
      </c>
      <c r="AO2674" s="20" t="s">
        <v>207</v>
      </c>
      <c r="AP2674" s="24" t="s">
        <v>208</v>
      </c>
      <c r="AQ2674" s="20">
        <f>AVERAGE(SMALL(AE2674:AI2674,1),SMALL(AE2674:AI2674,2))</f>
        <v>1064.4778000000001</v>
      </c>
      <c r="AR2674" s="20" t="str">
        <f>IF(R2674 &lt;=( AVERAGE(SMALL(AE2674:AI2674,1),SMALL(AE2674:AI2674,2))), R2674, "")</f>
        <v/>
      </c>
      <c r="AS2674" s="20" t="e">
        <f>AVERAGE(SMALL(AJ2674:AM2674,1),SMALL(AJ2674:AM2674,2))</f>
        <v>#NUM!</v>
      </c>
      <c r="AT2674" s="20">
        <f>T2674*1.075</f>
        <v>0</v>
      </c>
      <c r="AU2674" s="20" t="e">
        <f>U2674*1.075</f>
        <v>#VALUE!</v>
      </c>
      <c r="AV2674" s="22" t="e">
        <f>MIN(AN2674,AT2674,AU2674)</f>
        <v>#VALUE!</v>
      </c>
      <c r="AW2674" s="20" t="s">
        <v>209</v>
      </c>
      <c r="AX2674" s="20" t="s">
        <v>208</v>
      </c>
      <c r="AY2674" s="25">
        <v>1064.4777999999999</v>
      </c>
      <c r="AZ2674" s="27">
        <f>IF(AND(AY2674&gt;0,AY2674&lt;=10),AY2674*0.25,IF(AND(AY2674&gt;10,AY2674&lt;=50),AY2674*0.17,IF(AND(AY2674&gt;10,AY2674&lt;=100),AY2674*0.12,IF(AY2674&gt;100,AY2674*0.1))))</f>
        <v>106.44777999999999</v>
      </c>
      <c r="BA2674" s="3">
        <f>AZ2674+AY2674</f>
        <v>1170.9255799999999</v>
      </c>
      <c r="BB2674" s="25">
        <f>BA2674+BA2674*0.08</f>
        <v>1264.5996263999998</v>
      </c>
      <c r="BC2674" s="20" t="s">
        <v>12295</v>
      </c>
      <c r="BD2674" s="20"/>
      <c r="BE2674" s="20"/>
      <c r="BF2674" s="20"/>
      <c r="BG2674" s="20"/>
      <c r="BH2674" s="20"/>
      <c r="BI2674" s="20"/>
      <c r="BJ2674" s="20"/>
      <c r="BK2674" s="20"/>
      <c r="BL2674" s="20"/>
      <c r="BM2674" s="20"/>
      <c r="BN2674" s="20"/>
      <c r="BO2674" s="20"/>
      <c r="BP2674" s="20"/>
      <c r="BQ2674" s="20"/>
      <c r="BR2674" s="20"/>
      <c r="BS2674" s="20"/>
      <c r="BT2674" s="20"/>
      <c r="BU2674" s="20"/>
      <c r="BV2674" s="20"/>
      <c r="BW2674" s="20"/>
      <c r="BX2674" s="20"/>
      <c r="BY2674" s="20"/>
      <c r="BZ2674" s="20"/>
      <c r="CA2674" s="20"/>
      <c r="CB2674" s="20"/>
      <c r="CC2674" s="20"/>
      <c r="CD2674" s="20"/>
      <c r="CE2674" s="20"/>
      <c r="CF2674" s="20"/>
      <c r="CG2674" s="20"/>
      <c r="CH2674" s="20"/>
      <c r="CI2674" s="20"/>
      <c r="CJ2674" s="20"/>
      <c r="CK2674" s="20"/>
      <c r="CL2674" s="20"/>
      <c r="CM2674" s="20"/>
      <c r="CN2674" s="20"/>
      <c r="CO2674" s="20"/>
      <c r="CP2674" s="20"/>
      <c r="CQ2674" s="20"/>
      <c r="CR2674" s="20"/>
      <c r="CS2674" s="20"/>
      <c r="CT2674" s="20"/>
      <c r="CU2674" s="20"/>
      <c r="CV2674" s="20"/>
      <c r="CW2674" s="20"/>
      <c r="CX2674" s="20"/>
      <c r="CY2674" s="20"/>
      <c r="CZ2674" s="20"/>
      <c r="DA2674" s="20"/>
      <c r="DB2674" s="20"/>
      <c r="DC2674" s="20"/>
      <c r="DD2674" s="20"/>
      <c r="DE2674" s="20"/>
      <c r="DF2674" s="20"/>
      <c r="DG2674" s="20"/>
      <c r="DH2674" s="20"/>
      <c r="DI2674" s="20"/>
      <c r="DJ2674" s="20"/>
      <c r="DK2674" s="20"/>
      <c r="DL2674" s="20"/>
    </row>
    <row r="2675" spans="1:116" s="88" customFormat="1" ht="30" customHeight="1">
      <c r="A2675" s="11" t="s">
        <v>2657</v>
      </c>
      <c r="B2675" s="5">
        <v>2673</v>
      </c>
      <c r="C2675" s="14">
        <v>5403</v>
      </c>
      <c r="D2675" s="14"/>
      <c r="E2675" s="51" t="s">
        <v>8809</v>
      </c>
      <c r="F2675" s="12" t="s">
        <v>8810</v>
      </c>
      <c r="G2675" s="12" t="s">
        <v>8811</v>
      </c>
      <c r="H2675" s="12" t="s">
        <v>938</v>
      </c>
      <c r="I2675" s="12" t="s">
        <v>42</v>
      </c>
      <c r="J2675" s="12" t="s">
        <v>8812</v>
      </c>
      <c r="K2675" s="14"/>
      <c r="L2675" s="12"/>
      <c r="M2675" s="14">
        <v>14</v>
      </c>
      <c r="N2675" s="12" t="s">
        <v>44</v>
      </c>
      <c r="O2675" s="12" t="s">
        <v>8731</v>
      </c>
      <c r="P2675" s="12" t="s">
        <v>8813</v>
      </c>
      <c r="Q2675" s="12" t="s">
        <v>8815</v>
      </c>
      <c r="R2675" s="156">
        <v>558.50440000000003</v>
      </c>
      <c r="S2675" s="22"/>
      <c r="T2675" s="23"/>
      <c r="U2675" s="1" t="s">
        <v>54</v>
      </c>
      <c r="V2675" s="21">
        <v>618.51499999999999</v>
      </c>
      <c r="W2675" s="22">
        <v>420.56299999999999</v>
      </c>
      <c r="X2675" s="22"/>
      <c r="Y2675" s="22"/>
      <c r="Z2675" s="22"/>
      <c r="AA2675" s="22"/>
      <c r="AB2675" s="22"/>
      <c r="AC2675" s="22"/>
      <c r="AD2675" s="22"/>
      <c r="AE2675" s="24">
        <v>618.51499999999999</v>
      </c>
      <c r="AF2675" s="20"/>
      <c r="AG2675" s="20">
        <v>741.78200000000004</v>
      </c>
      <c r="AH2675" s="20">
        <v>394.84500000000003</v>
      </c>
      <c r="AI2675" s="20">
        <v>975.1</v>
      </c>
      <c r="AJ2675" s="20">
        <v>404.75</v>
      </c>
      <c r="AK2675" s="20"/>
      <c r="AL2675" s="20"/>
      <c r="AM2675" s="20"/>
      <c r="AN2675" s="25">
        <v>506.68</v>
      </c>
      <c r="AO2675" s="20" t="s">
        <v>207</v>
      </c>
      <c r="AP2675" s="24" t="s">
        <v>208</v>
      </c>
      <c r="AQ2675" s="20">
        <f>AVERAGE(SMALL(AE2675:AI2675,1),SMALL(AE2675:AI2675,2))</f>
        <v>506.68</v>
      </c>
      <c r="AR2675" s="20" t="str">
        <f>IF(R2675 &lt;=( AVERAGE(SMALL(AE2675:AI2675,1),SMALL(AE2675:AI2675,2))), R2675, "")</f>
        <v/>
      </c>
      <c r="AS2675" s="20" t="e">
        <f>AVERAGE(SMALL(AJ2675:AM2675,1),SMALL(AJ2675:AM2675,2))</f>
        <v>#NUM!</v>
      </c>
      <c r="AT2675" s="20">
        <f>T2675*1.075</f>
        <v>0</v>
      </c>
      <c r="AU2675" s="20" t="e">
        <f>U2675*1.075</f>
        <v>#VALUE!</v>
      </c>
      <c r="AV2675" s="22" t="e">
        <f>MIN(AN2675,AT2675,AU2675)</f>
        <v>#VALUE!</v>
      </c>
      <c r="AW2675" s="20" t="s">
        <v>209</v>
      </c>
      <c r="AX2675" s="20" t="s">
        <v>208</v>
      </c>
      <c r="AY2675" s="25">
        <v>506.68</v>
      </c>
      <c r="AZ2675" s="27">
        <f>IF(AND(AY2675&gt;0,AY2675&lt;=10),AY2675*0.25,IF(AND(AY2675&gt;10,AY2675&lt;=50),AY2675*0.17,IF(AND(AY2675&gt;10,AY2675&lt;=100),AY2675*0.12,IF(AY2675&gt;100,AY2675*0.1))))</f>
        <v>50.668000000000006</v>
      </c>
      <c r="BA2675" s="3">
        <f>AZ2675+AY2675</f>
        <v>557.34799999999996</v>
      </c>
      <c r="BB2675" s="25">
        <f>BA2675+BA2675*0.08</f>
        <v>601.93583999999998</v>
      </c>
      <c r="BC2675" s="20" t="s">
        <v>12295</v>
      </c>
      <c r="BD2675" s="20"/>
      <c r="BE2675" s="20"/>
      <c r="BF2675" s="20"/>
      <c r="BG2675" s="20"/>
      <c r="BH2675" s="20"/>
      <c r="BI2675" s="20"/>
      <c r="BJ2675" s="20"/>
      <c r="BK2675" s="20"/>
      <c r="BL2675" s="20"/>
      <c r="BM2675" s="20"/>
      <c r="BN2675" s="20"/>
      <c r="BO2675" s="20"/>
      <c r="BP2675" s="20"/>
      <c r="BQ2675" s="20"/>
      <c r="BR2675" s="20"/>
      <c r="BS2675" s="20"/>
      <c r="BT2675" s="20"/>
      <c r="BU2675" s="20"/>
      <c r="BV2675" s="20"/>
      <c r="BW2675" s="20"/>
      <c r="BX2675" s="20"/>
      <c r="BY2675" s="20"/>
      <c r="BZ2675" s="20"/>
      <c r="CA2675" s="20"/>
      <c r="CB2675" s="20"/>
      <c r="CC2675" s="20"/>
      <c r="CD2675" s="20"/>
      <c r="CE2675" s="20"/>
      <c r="CF2675" s="20"/>
      <c r="CG2675" s="20"/>
      <c r="CH2675" s="20"/>
      <c r="CI2675" s="20"/>
      <c r="CJ2675" s="20"/>
      <c r="CK2675" s="20"/>
      <c r="CL2675" s="20"/>
      <c r="CM2675" s="20"/>
      <c r="CN2675" s="20"/>
      <c r="CO2675" s="20"/>
      <c r="CP2675" s="20"/>
      <c r="CQ2675" s="20"/>
      <c r="CR2675" s="20"/>
      <c r="CS2675" s="20"/>
      <c r="CT2675" s="20"/>
      <c r="CU2675" s="20"/>
      <c r="CV2675" s="20"/>
      <c r="CW2675" s="20"/>
      <c r="CX2675" s="20"/>
      <c r="CY2675" s="20"/>
      <c r="CZ2675" s="20"/>
      <c r="DA2675" s="20"/>
      <c r="DB2675" s="20"/>
      <c r="DC2675" s="20"/>
      <c r="DD2675" s="20"/>
      <c r="DE2675" s="20"/>
      <c r="DF2675" s="20"/>
      <c r="DG2675" s="20"/>
      <c r="DH2675" s="20"/>
      <c r="DI2675" s="20"/>
      <c r="DJ2675" s="20"/>
      <c r="DK2675" s="20"/>
      <c r="DL2675" s="20"/>
    </row>
    <row r="2676" spans="1:116" s="88" customFormat="1" ht="30" customHeight="1">
      <c r="A2676" s="11" t="s">
        <v>2657</v>
      </c>
      <c r="B2676" s="5">
        <v>2674</v>
      </c>
      <c r="C2676" s="14">
        <v>5404</v>
      </c>
      <c r="D2676" s="14"/>
      <c r="E2676" s="51" t="s">
        <v>8809</v>
      </c>
      <c r="F2676" s="12" t="s">
        <v>8810</v>
      </c>
      <c r="G2676" s="12" t="s">
        <v>8811</v>
      </c>
      <c r="H2676" s="12" t="s">
        <v>530</v>
      </c>
      <c r="I2676" s="12" t="s">
        <v>42</v>
      </c>
      <c r="J2676" s="12" t="s">
        <v>8812</v>
      </c>
      <c r="K2676" s="14"/>
      <c r="L2676" s="12"/>
      <c r="M2676" s="14">
        <v>14</v>
      </c>
      <c r="N2676" s="12" t="s">
        <v>44</v>
      </c>
      <c r="O2676" s="12" t="s">
        <v>8731</v>
      </c>
      <c r="P2676" s="12" t="s">
        <v>8813</v>
      </c>
      <c r="Q2676" s="12" t="s">
        <v>8814</v>
      </c>
      <c r="R2676" s="156">
        <v>1099.5682999999999</v>
      </c>
      <c r="S2676" s="22"/>
      <c r="T2676" s="23">
        <v>757.12</v>
      </c>
      <c r="U2676" s="1">
        <v>757.12</v>
      </c>
      <c r="V2676" s="21">
        <v>1212.8765000000001</v>
      </c>
      <c r="W2676" s="22">
        <v>832.83199999999999</v>
      </c>
      <c r="X2676" s="22"/>
      <c r="Y2676" s="22"/>
      <c r="Z2676" s="22"/>
      <c r="AA2676" s="22"/>
      <c r="AB2676" s="22"/>
      <c r="AC2676" s="22"/>
      <c r="AD2676" s="22"/>
      <c r="AE2676" s="24">
        <v>1212.8765000000001</v>
      </c>
      <c r="AF2676" s="20"/>
      <c r="AG2676" s="20">
        <v>1560.18</v>
      </c>
      <c r="AH2676" s="20">
        <v>797.96</v>
      </c>
      <c r="AI2676" s="20">
        <v>1940.07</v>
      </c>
      <c r="AJ2676" s="20">
        <v>808.96</v>
      </c>
      <c r="AK2676" s="20"/>
      <c r="AL2676" s="20"/>
      <c r="AM2676" s="20"/>
      <c r="AN2676" s="25">
        <v>1005.418</v>
      </c>
      <c r="AO2676" s="20" t="s">
        <v>207</v>
      </c>
      <c r="AP2676" s="24" t="s">
        <v>208</v>
      </c>
      <c r="AQ2676" s="20">
        <f>AVERAGE(SMALL(AE2676:AI2676,1),SMALL(AE2676:AI2676,2))</f>
        <v>1005.4182500000001</v>
      </c>
      <c r="AR2676" s="20" t="str">
        <f>IF(R2676 &lt;=( AVERAGE(SMALL(AE2676:AI2676,1),SMALL(AE2676:AI2676,2))), R2676, "")</f>
        <v/>
      </c>
      <c r="AS2676" s="20" t="e">
        <f>AVERAGE(SMALL(AJ2676:AM2676,1),SMALL(AJ2676:AM2676,2))</f>
        <v>#NUM!</v>
      </c>
      <c r="AT2676" s="20">
        <f>T2676*1.075</f>
        <v>813.904</v>
      </c>
      <c r="AU2676" s="20">
        <f>U2676*1.075</f>
        <v>813.904</v>
      </c>
      <c r="AV2676" s="22">
        <f>MIN(AN2676,AT2676,AU2676)</f>
        <v>813.904</v>
      </c>
      <c r="AW2676" s="20" t="s">
        <v>71</v>
      </c>
      <c r="AX2676" s="20" t="s">
        <v>72</v>
      </c>
      <c r="AY2676" s="25">
        <v>813.904</v>
      </c>
      <c r="AZ2676" s="27">
        <f>IF(AND(AY2676&gt;0,AY2676&lt;=10),AY2676*0.25,IF(AND(AY2676&gt;10,AY2676&lt;=50),AY2676*0.17,IF(AND(AY2676&gt;10,AY2676&lt;=100),AY2676*0.12,IF(AY2676&gt;100,AY2676*0.1))))</f>
        <v>81.3904</v>
      </c>
      <c r="BA2676" s="3">
        <f>AZ2676+AY2676</f>
        <v>895.2944</v>
      </c>
      <c r="BB2676" s="25">
        <f>BA2676+BA2676*0.08</f>
        <v>966.91795200000001</v>
      </c>
      <c r="BC2676" s="20" t="s">
        <v>12295</v>
      </c>
      <c r="BD2676" s="20"/>
      <c r="BE2676" s="20"/>
      <c r="BF2676" s="20"/>
      <c r="BG2676" s="20"/>
      <c r="BH2676" s="20"/>
      <c r="BI2676" s="20"/>
      <c r="BJ2676" s="20"/>
      <c r="BK2676" s="20"/>
      <c r="BL2676" s="20"/>
      <c r="BM2676" s="20"/>
      <c r="BN2676" s="20"/>
      <c r="BO2676" s="20"/>
      <c r="BP2676" s="20"/>
      <c r="BQ2676" s="20"/>
      <c r="BR2676" s="20"/>
      <c r="BS2676" s="20"/>
      <c r="BT2676" s="20"/>
      <c r="BU2676" s="20"/>
      <c r="BV2676" s="20"/>
      <c r="BW2676" s="20"/>
      <c r="BX2676" s="20"/>
      <c r="BY2676" s="20"/>
      <c r="BZ2676" s="20"/>
      <c r="CA2676" s="20"/>
      <c r="CB2676" s="20"/>
      <c r="CC2676" s="20"/>
      <c r="CD2676" s="20"/>
      <c r="CE2676" s="20"/>
      <c r="CF2676" s="20"/>
      <c r="CG2676" s="20"/>
      <c r="CH2676" s="20"/>
      <c r="CI2676" s="20"/>
      <c r="CJ2676" s="20"/>
      <c r="CK2676" s="20"/>
      <c r="CL2676" s="20"/>
      <c r="CM2676" s="20"/>
      <c r="CN2676" s="20"/>
      <c r="CO2676" s="20"/>
      <c r="CP2676" s="20"/>
      <c r="CQ2676" s="20"/>
      <c r="CR2676" s="20"/>
      <c r="CS2676" s="20"/>
      <c r="CT2676" s="20"/>
      <c r="CU2676" s="20"/>
      <c r="CV2676" s="20"/>
      <c r="CW2676" s="20"/>
      <c r="CX2676" s="20"/>
      <c r="CY2676" s="20"/>
      <c r="CZ2676" s="20"/>
      <c r="DA2676" s="20"/>
      <c r="DB2676" s="20"/>
      <c r="DC2676" s="20"/>
      <c r="DD2676" s="20"/>
      <c r="DE2676" s="20"/>
      <c r="DF2676" s="20"/>
      <c r="DG2676" s="20"/>
      <c r="DH2676" s="20"/>
      <c r="DI2676" s="20"/>
      <c r="DJ2676" s="20"/>
      <c r="DK2676" s="20"/>
      <c r="DL2676" s="20"/>
    </row>
    <row r="2677" spans="1:116" s="88" customFormat="1" ht="30" customHeight="1">
      <c r="A2677" s="11" t="s">
        <v>2657</v>
      </c>
      <c r="B2677" s="5">
        <v>2675</v>
      </c>
      <c r="C2677" s="116">
        <v>1011</v>
      </c>
      <c r="D2677" s="116"/>
      <c r="E2677" s="51" t="s">
        <v>8728</v>
      </c>
      <c r="F2677" s="12" t="s">
        <v>8749</v>
      </c>
      <c r="G2677" s="12" t="s">
        <v>4005</v>
      </c>
      <c r="H2677" s="12" t="s">
        <v>4006</v>
      </c>
      <c r="I2677" s="12" t="s">
        <v>42</v>
      </c>
      <c r="J2677" s="12" t="s">
        <v>865</v>
      </c>
      <c r="K2677" s="14"/>
      <c r="L2677" s="12"/>
      <c r="M2677" s="14">
        <v>28</v>
      </c>
      <c r="N2677" s="12" t="s">
        <v>44</v>
      </c>
      <c r="O2677" s="12" t="s">
        <v>8731</v>
      </c>
      <c r="P2677" s="12" t="s">
        <v>8732</v>
      </c>
      <c r="Q2677" s="12" t="s">
        <v>8750</v>
      </c>
      <c r="R2677" s="156">
        <v>31.397500000000001</v>
      </c>
      <c r="S2677" s="22"/>
      <c r="T2677" s="23">
        <v>10.65</v>
      </c>
      <c r="U2677" s="1">
        <v>10.09</v>
      </c>
      <c r="V2677" s="21">
        <v>48.822000000000003</v>
      </c>
      <c r="W2677" s="22">
        <v>9.5920000000000005</v>
      </c>
      <c r="X2677" s="22"/>
      <c r="Y2677" s="22"/>
      <c r="Z2677" s="22"/>
      <c r="AA2677" s="22"/>
      <c r="AB2677" s="22"/>
      <c r="AC2677" s="22"/>
      <c r="AD2677" s="22"/>
      <c r="AE2677" s="24">
        <v>48.822000000000003</v>
      </c>
      <c r="AF2677" s="20">
        <v>11.07</v>
      </c>
      <c r="AG2677" s="20"/>
      <c r="AH2677" s="20"/>
      <c r="AI2677" s="20">
        <v>8.8699999999999992</v>
      </c>
      <c r="AJ2677" s="20"/>
      <c r="AK2677" s="20"/>
      <c r="AL2677" s="20"/>
      <c r="AM2677" s="20"/>
      <c r="AN2677" s="25">
        <v>9.9700000000000006</v>
      </c>
      <c r="AO2677" s="20" t="s">
        <v>207</v>
      </c>
      <c r="AP2677" s="24" t="s">
        <v>208</v>
      </c>
      <c r="AQ2677" s="20">
        <f>AVERAGE(SMALL(AE2677:AI2677,1),SMALL(AE2677:AI2677,2))</f>
        <v>9.9699999999999989</v>
      </c>
      <c r="AR2677" s="20" t="str">
        <f>IF(R2677 &lt;=( AVERAGE(SMALL(AE2677:AI2677,1),SMALL(AE2677:AI2677,2))), R2677, "")</f>
        <v/>
      </c>
      <c r="AS2677" s="20" t="e">
        <f>AVERAGE(SMALL(AJ2677:AM2677,1),SMALL(AJ2677:AM2677,2))</f>
        <v>#NUM!</v>
      </c>
      <c r="AT2677" s="20">
        <f>T2677*1.075</f>
        <v>11.44875</v>
      </c>
      <c r="AU2677" s="20">
        <f>U2677*1.075</f>
        <v>10.84675</v>
      </c>
      <c r="AV2677" s="22">
        <f>MIN(AN2677,AT2677,AU2677)</f>
        <v>9.9700000000000006</v>
      </c>
      <c r="AW2677" s="20" t="s">
        <v>209</v>
      </c>
      <c r="AX2677" s="20" t="s">
        <v>208</v>
      </c>
      <c r="AY2677" s="25">
        <v>9.9700000000000006</v>
      </c>
      <c r="AZ2677" s="27">
        <f>IF(AND(AY2677&gt;0,AY2677&lt;=10),AY2677*0.25,IF(AND(AY2677&gt;10,AY2677&lt;=50),AY2677*0.17,IF(AND(AY2677&gt;10,AY2677&lt;=100),AY2677*0.12,IF(AY2677&gt;100,AY2677*0.1))))</f>
        <v>2.4925000000000002</v>
      </c>
      <c r="BA2677" s="3">
        <f>AZ2677+AY2677</f>
        <v>12.4625</v>
      </c>
      <c r="BB2677" s="25">
        <f>BA2677+BA2677*0.08</f>
        <v>13.4595</v>
      </c>
      <c r="BC2677" s="20" t="s">
        <v>12295</v>
      </c>
      <c r="BD2677" s="20"/>
      <c r="BE2677" s="20"/>
      <c r="BF2677" s="20"/>
      <c r="BG2677" s="20"/>
      <c r="BH2677" s="20"/>
      <c r="BI2677" s="20"/>
      <c r="BJ2677" s="20"/>
      <c r="BK2677" s="20"/>
      <c r="BL2677" s="20"/>
      <c r="BM2677" s="20"/>
      <c r="BN2677" s="20"/>
      <c r="BO2677" s="20"/>
      <c r="BP2677" s="20"/>
      <c r="BQ2677" s="20"/>
      <c r="BR2677" s="20"/>
      <c r="BS2677" s="20"/>
      <c r="BT2677" s="20"/>
      <c r="BU2677" s="20"/>
      <c r="BV2677" s="20"/>
      <c r="BW2677" s="20"/>
      <c r="BX2677" s="20"/>
      <c r="BY2677" s="20"/>
      <c r="BZ2677" s="20"/>
      <c r="CA2677" s="20"/>
      <c r="CB2677" s="20"/>
      <c r="CC2677" s="20"/>
      <c r="CD2677" s="20"/>
      <c r="CE2677" s="20"/>
      <c r="CF2677" s="20"/>
      <c r="CG2677" s="20"/>
      <c r="CH2677" s="20"/>
      <c r="CI2677" s="20"/>
      <c r="CJ2677" s="20"/>
      <c r="CK2677" s="20"/>
      <c r="CL2677" s="20"/>
      <c r="CM2677" s="20"/>
      <c r="CN2677" s="20"/>
      <c r="CO2677" s="20"/>
      <c r="CP2677" s="20"/>
      <c r="CQ2677" s="20"/>
      <c r="CR2677" s="20"/>
      <c r="CS2677" s="20"/>
      <c r="CT2677" s="20"/>
      <c r="CU2677" s="20"/>
      <c r="CV2677" s="20"/>
      <c r="CW2677" s="20"/>
      <c r="CX2677" s="20"/>
      <c r="CY2677" s="20"/>
      <c r="CZ2677" s="20"/>
      <c r="DA2677" s="20"/>
      <c r="DB2677" s="20"/>
      <c r="DC2677" s="20"/>
      <c r="DD2677" s="20"/>
      <c r="DE2677" s="20"/>
      <c r="DF2677" s="20"/>
      <c r="DG2677" s="20"/>
      <c r="DH2677" s="20"/>
      <c r="DI2677" s="20"/>
      <c r="DJ2677" s="20"/>
      <c r="DK2677" s="20"/>
      <c r="DL2677" s="20"/>
    </row>
    <row r="2678" spans="1:116" s="88" customFormat="1" ht="30" customHeight="1">
      <c r="A2678" s="11" t="s">
        <v>2657</v>
      </c>
      <c r="B2678" s="5">
        <v>2676</v>
      </c>
      <c r="C2678" s="116">
        <v>1275</v>
      </c>
      <c r="D2678" s="116"/>
      <c r="E2678" s="51" t="s">
        <v>8728</v>
      </c>
      <c r="F2678" s="12" t="s">
        <v>6351</v>
      </c>
      <c r="G2678" s="12" t="s">
        <v>4005</v>
      </c>
      <c r="H2678" s="12" t="s">
        <v>4010</v>
      </c>
      <c r="I2678" s="12" t="s">
        <v>42</v>
      </c>
      <c r="J2678" s="12" t="s">
        <v>865</v>
      </c>
      <c r="K2678" s="14"/>
      <c r="L2678" s="12"/>
      <c r="M2678" s="14">
        <v>28</v>
      </c>
      <c r="N2678" s="12" t="s">
        <v>44</v>
      </c>
      <c r="O2678" s="12" t="s">
        <v>8731</v>
      </c>
      <c r="P2678" s="12" t="s">
        <v>8747</v>
      </c>
      <c r="Q2678" s="12" t="s">
        <v>8748</v>
      </c>
      <c r="R2678" s="156">
        <v>31.019100000000002</v>
      </c>
      <c r="S2678" s="22"/>
      <c r="T2678" s="23">
        <v>10.65</v>
      </c>
      <c r="U2678" s="1">
        <v>9.9</v>
      </c>
      <c r="V2678" s="21">
        <v>48.822000000000003</v>
      </c>
      <c r="W2678" s="22">
        <v>8.8879999999999999</v>
      </c>
      <c r="X2678" s="22"/>
      <c r="Y2678" s="22"/>
      <c r="Z2678" s="22"/>
      <c r="AA2678" s="22"/>
      <c r="AB2678" s="22"/>
      <c r="AC2678" s="22"/>
      <c r="AD2678" s="22"/>
      <c r="AE2678" s="24">
        <v>48.822000000000003</v>
      </c>
      <c r="AF2678" s="20">
        <v>10.26</v>
      </c>
      <c r="AG2678" s="20"/>
      <c r="AH2678" s="20"/>
      <c r="AI2678" s="20">
        <v>8.0299999999999994</v>
      </c>
      <c r="AJ2678" s="20"/>
      <c r="AK2678" s="20"/>
      <c r="AL2678" s="20"/>
      <c r="AM2678" s="20"/>
      <c r="AN2678" s="25">
        <v>9.1449999999999996</v>
      </c>
      <c r="AO2678" s="20" t="s">
        <v>207</v>
      </c>
      <c r="AP2678" s="24" t="s">
        <v>208</v>
      </c>
      <c r="AQ2678" s="20">
        <f>AVERAGE(SMALL(AE2678:AI2678,1),SMALL(AE2678:AI2678,2))</f>
        <v>9.1449999999999996</v>
      </c>
      <c r="AR2678" s="20" t="str">
        <f>IF(R2678 &lt;=( AVERAGE(SMALL(AE2678:AI2678,1),SMALL(AE2678:AI2678,2))), R2678, "")</f>
        <v/>
      </c>
      <c r="AS2678" s="20" t="e">
        <f>AVERAGE(SMALL(AJ2678:AM2678,1),SMALL(AJ2678:AM2678,2))</f>
        <v>#NUM!</v>
      </c>
      <c r="AT2678" s="20">
        <f>T2678*1.075</f>
        <v>11.44875</v>
      </c>
      <c r="AU2678" s="20">
        <f>U2678*1.075</f>
        <v>10.6425</v>
      </c>
      <c r="AV2678" s="22">
        <f>MIN(AN2678,AT2678,AU2678)</f>
        <v>9.1449999999999996</v>
      </c>
      <c r="AW2678" s="20" t="s">
        <v>71</v>
      </c>
      <c r="AX2678" s="20" t="s">
        <v>72</v>
      </c>
      <c r="AY2678" s="25">
        <v>9.15</v>
      </c>
      <c r="AZ2678" s="27">
        <f>IF(AND(AY2678&gt;0,AY2678&lt;=10),AY2678*0.25,IF(AND(AY2678&gt;10,AY2678&lt;=50),AY2678*0.17,IF(AND(AY2678&gt;10,AY2678&lt;=100),AY2678*0.12,IF(AY2678&gt;100,AY2678*0.1))))</f>
        <v>2.2875000000000001</v>
      </c>
      <c r="BA2678" s="3">
        <f>AZ2678+AY2678</f>
        <v>11.4375</v>
      </c>
      <c r="BB2678" s="25">
        <f>BA2678+BA2678*0.08</f>
        <v>12.352499999999999</v>
      </c>
      <c r="BC2678" s="20" t="s">
        <v>12295</v>
      </c>
      <c r="BD2678" s="20"/>
      <c r="BE2678" s="20"/>
      <c r="BF2678" s="20"/>
      <c r="BG2678" s="20"/>
      <c r="BH2678" s="20"/>
      <c r="BI2678" s="20"/>
      <c r="BJ2678" s="20"/>
      <c r="BK2678" s="20"/>
      <c r="BL2678" s="20"/>
      <c r="BM2678" s="20"/>
      <c r="BN2678" s="20"/>
      <c r="BO2678" s="20"/>
      <c r="BP2678" s="20"/>
      <c r="BQ2678" s="20"/>
      <c r="BR2678" s="20"/>
      <c r="BS2678" s="20"/>
      <c r="BT2678" s="20"/>
      <c r="BU2678" s="20"/>
      <c r="BV2678" s="20"/>
      <c r="BW2678" s="20"/>
      <c r="BX2678" s="20"/>
      <c r="BY2678" s="20"/>
      <c r="BZ2678" s="20"/>
      <c r="CA2678" s="20"/>
      <c r="CB2678" s="20"/>
      <c r="CC2678" s="20"/>
      <c r="CD2678" s="20"/>
      <c r="CE2678" s="20"/>
      <c r="CF2678" s="20"/>
      <c r="CG2678" s="20"/>
      <c r="CH2678" s="20"/>
      <c r="CI2678" s="20"/>
      <c r="CJ2678" s="20"/>
      <c r="CK2678" s="20"/>
      <c r="CL2678" s="20"/>
      <c r="CM2678" s="20"/>
      <c r="CN2678" s="20"/>
      <c r="CO2678" s="20"/>
      <c r="CP2678" s="20"/>
      <c r="CQ2678" s="20"/>
      <c r="CR2678" s="20"/>
      <c r="CS2678" s="20"/>
      <c r="CT2678" s="20"/>
      <c r="CU2678" s="20"/>
      <c r="CV2678" s="20"/>
      <c r="CW2678" s="20"/>
      <c r="CX2678" s="20"/>
      <c r="CY2678" s="20"/>
      <c r="CZ2678" s="20"/>
      <c r="DA2678" s="20"/>
      <c r="DB2678" s="20"/>
      <c r="DC2678" s="20"/>
      <c r="DD2678" s="20"/>
      <c r="DE2678" s="20"/>
      <c r="DF2678" s="20"/>
      <c r="DG2678" s="20"/>
      <c r="DH2678" s="20"/>
      <c r="DI2678" s="20"/>
      <c r="DJ2678" s="20"/>
      <c r="DK2678" s="20"/>
      <c r="DL2678" s="20"/>
    </row>
    <row r="2679" spans="1:116" s="88" customFormat="1" ht="30" customHeight="1">
      <c r="A2679" s="11" t="s">
        <v>2657</v>
      </c>
      <c r="B2679" s="5">
        <v>2677</v>
      </c>
      <c r="C2679" s="116">
        <v>1012</v>
      </c>
      <c r="D2679" s="116"/>
      <c r="E2679" s="51" t="s">
        <v>8728</v>
      </c>
      <c r="F2679" s="12" t="s">
        <v>8729</v>
      </c>
      <c r="G2679" s="12" t="s">
        <v>4005</v>
      </c>
      <c r="H2679" s="12" t="s">
        <v>4012</v>
      </c>
      <c r="I2679" s="12" t="s">
        <v>42</v>
      </c>
      <c r="J2679" s="12" t="s">
        <v>8730</v>
      </c>
      <c r="K2679" s="14"/>
      <c r="L2679" s="12"/>
      <c r="M2679" s="14">
        <v>28</v>
      </c>
      <c r="N2679" s="12" t="s">
        <v>44</v>
      </c>
      <c r="O2679" s="12" t="s">
        <v>8731</v>
      </c>
      <c r="P2679" s="12" t="s">
        <v>8732</v>
      </c>
      <c r="Q2679" s="12" t="s">
        <v>8733</v>
      </c>
      <c r="R2679" s="156">
        <v>27.052900000000001</v>
      </c>
      <c r="S2679" s="22"/>
      <c r="T2679" s="23">
        <v>6.21</v>
      </c>
      <c r="U2679" s="1" t="s">
        <v>54</v>
      </c>
      <c r="V2679" s="21">
        <v>43.774999999999999</v>
      </c>
      <c r="W2679" s="22">
        <v>6.556</v>
      </c>
      <c r="X2679" s="22"/>
      <c r="Y2679" s="22"/>
      <c r="Z2679" s="22"/>
      <c r="AA2679" s="22"/>
      <c r="AB2679" s="22"/>
      <c r="AC2679" s="22"/>
      <c r="AD2679" s="22"/>
      <c r="AE2679" s="24">
        <v>43.774999999999999</v>
      </c>
      <c r="AF2679" s="20">
        <v>7.5683999999999996</v>
      </c>
      <c r="AG2679" s="20"/>
      <c r="AH2679" s="20"/>
      <c r="AI2679" s="20">
        <v>5.88</v>
      </c>
      <c r="AJ2679" s="20"/>
      <c r="AK2679" s="20"/>
      <c r="AL2679" s="20"/>
      <c r="AM2679" s="20"/>
      <c r="AN2679" s="25">
        <v>6.7241999999999997</v>
      </c>
      <c r="AO2679" s="20" t="s">
        <v>207</v>
      </c>
      <c r="AP2679" s="24" t="s">
        <v>208</v>
      </c>
      <c r="AQ2679" s="20">
        <f>AVERAGE(SMALL(AE2679:AI2679,1),SMALL(AE2679:AI2679,2))</f>
        <v>6.7241999999999997</v>
      </c>
      <c r="AR2679" s="20" t="str">
        <f>IF(R2679 &lt;=( AVERAGE(SMALL(AE2679:AI2679,1),SMALL(AE2679:AI2679,2))), R2679, "")</f>
        <v/>
      </c>
      <c r="AS2679" s="20" t="e">
        <f>AVERAGE(SMALL(AJ2679:AM2679,1),SMALL(AJ2679:AM2679,2))</f>
        <v>#NUM!</v>
      </c>
      <c r="AT2679" s="20">
        <f>T2679*1.075</f>
        <v>6.6757499999999999</v>
      </c>
      <c r="AU2679" s="20" t="e">
        <f>U2679*1.075</f>
        <v>#VALUE!</v>
      </c>
      <c r="AV2679" s="22" t="e">
        <f>MIN(AN2679,AT2679,AU2679)</f>
        <v>#VALUE!</v>
      </c>
      <c r="AW2679" s="20" t="s">
        <v>209</v>
      </c>
      <c r="AX2679" s="20" t="s">
        <v>208</v>
      </c>
      <c r="AY2679" s="25">
        <v>6.72</v>
      </c>
      <c r="AZ2679" s="27">
        <f>IF(AND(AY2679&gt;0,AY2679&lt;=10),AY2679*0.25,IF(AND(AY2679&gt;10,AY2679&lt;=50),AY2679*0.17,IF(AND(AY2679&gt;10,AY2679&lt;=100),AY2679*0.12,IF(AY2679&gt;100,AY2679*0.1))))</f>
        <v>1.68</v>
      </c>
      <c r="BA2679" s="3">
        <f>AZ2679+AY2679</f>
        <v>8.4</v>
      </c>
      <c r="BB2679" s="25">
        <f>BA2679+BA2679*0.08</f>
        <v>9.072000000000001</v>
      </c>
      <c r="BC2679" s="20" t="s">
        <v>12295</v>
      </c>
      <c r="BD2679" s="20"/>
      <c r="BE2679" s="20"/>
      <c r="BF2679" s="20"/>
      <c r="BG2679" s="20"/>
      <c r="BH2679" s="20"/>
      <c r="BI2679" s="20"/>
      <c r="BJ2679" s="20"/>
      <c r="BK2679" s="20"/>
      <c r="BL2679" s="20"/>
      <c r="BM2679" s="20"/>
      <c r="BN2679" s="20"/>
      <c r="BO2679" s="20"/>
      <c r="BP2679" s="20"/>
      <c r="BQ2679" s="20"/>
      <c r="BR2679" s="20"/>
      <c r="BS2679" s="20"/>
      <c r="BT2679" s="20"/>
      <c r="BU2679" s="20"/>
      <c r="BV2679" s="20"/>
      <c r="BW2679" s="20"/>
      <c r="BX2679" s="20"/>
      <c r="BY2679" s="20"/>
      <c r="BZ2679" s="20"/>
      <c r="CA2679" s="20"/>
      <c r="CB2679" s="20"/>
      <c r="CC2679" s="20"/>
      <c r="CD2679" s="20"/>
      <c r="CE2679" s="20"/>
      <c r="CF2679" s="20"/>
      <c r="CG2679" s="20"/>
      <c r="CH2679" s="20"/>
      <c r="CI2679" s="20"/>
      <c r="CJ2679" s="20"/>
      <c r="CK2679" s="20"/>
      <c r="CL2679" s="20"/>
      <c r="CM2679" s="20"/>
      <c r="CN2679" s="20"/>
      <c r="CO2679" s="20"/>
      <c r="CP2679" s="20"/>
      <c r="CQ2679" s="20"/>
      <c r="CR2679" s="20"/>
      <c r="CS2679" s="20"/>
      <c r="CT2679" s="20"/>
      <c r="CU2679" s="20"/>
      <c r="CV2679" s="20"/>
      <c r="CW2679" s="20"/>
      <c r="CX2679" s="20"/>
      <c r="CY2679" s="20"/>
      <c r="CZ2679" s="20"/>
      <c r="DA2679" s="20"/>
      <c r="DB2679" s="20"/>
      <c r="DC2679" s="20"/>
      <c r="DD2679" s="20"/>
      <c r="DE2679" s="20"/>
      <c r="DF2679" s="20"/>
      <c r="DG2679" s="20"/>
      <c r="DH2679" s="20"/>
      <c r="DI2679" s="20"/>
      <c r="DJ2679" s="20"/>
      <c r="DK2679" s="20"/>
      <c r="DL2679" s="20"/>
    </row>
    <row r="2680" spans="1:116" s="88" customFormat="1" ht="30" customHeight="1">
      <c r="A2680" s="11" t="s">
        <v>2657</v>
      </c>
      <c r="B2680" s="5">
        <v>2678</v>
      </c>
      <c r="C2680" s="14">
        <v>5587</v>
      </c>
      <c r="D2680" s="14"/>
      <c r="E2680" s="51" t="s">
        <v>8872</v>
      </c>
      <c r="F2680" s="12" t="s">
        <v>8873</v>
      </c>
      <c r="G2680" s="12" t="s">
        <v>8874</v>
      </c>
      <c r="H2680" s="12" t="s">
        <v>126</v>
      </c>
      <c r="I2680" s="12" t="s">
        <v>42</v>
      </c>
      <c r="J2680" s="12" t="s">
        <v>8875</v>
      </c>
      <c r="K2680" s="14"/>
      <c r="L2680" s="12"/>
      <c r="M2680" s="14">
        <v>30</v>
      </c>
      <c r="N2680" s="12" t="s">
        <v>44</v>
      </c>
      <c r="O2680" s="12" t="s">
        <v>8731</v>
      </c>
      <c r="P2680" s="12" t="s">
        <v>8876</v>
      </c>
      <c r="Q2680" s="12" t="s">
        <v>8877</v>
      </c>
      <c r="R2680" s="156">
        <v>1594.7462</v>
      </c>
      <c r="S2680" s="22"/>
      <c r="T2680" s="23"/>
      <c r="U2680" s="1" t="s">
        <v>54</v>
      </c>
      <c r="V2680" s="21">
        <v>1824.7737999999999</v>
      </c>
      <c r="W2680" s="22">
        <v>1142.1959999999999</v>
      </c>
      <c r="X2680" s="22"/>
      <c r="Y2680" s="22"/>
      <c r="Z2680" s="22"/>
      <c r="AA2680" s="22"/>
      <c r="AB2680" s="22"/>
      <c r="AC2680" s="22"/>
      <c r="AD2680" s="22"/>
      <c r="AE2680" s="24">
        <v>1824.7737999999999</v>
      </c>
      <c r="AF2680" s="20">
        <v>1112.6310000000001</v>
      </c>
      <c r="AG2680" s="20">
        <v>1144.575</v>
      </c>
      <c r="AH2680" s="20">
        <v>1186.9000000000001</v>
      </c>
      <c r="AI2680" s="20">
        <v>1371.31</v>
      </c>
      <c r="AJ2680" s="20"/>
      <c r="AK2680" s="20"/>
      <c r="AL2680" s="20"/>
      <c r="AM2680" s="20"/>
      <c r="AN2680" s="25">
        <v>1128.6030000000001</v>
      </c>
      <c r="AO2680" s="20" t="s">
        <v>207</v>
      </c>
      <c r="AP2680" s="24" t="s">
        <v>208</v>
      </c>
      <c r="AQ2680" s="20">
        <f>AVERAGE(SMALL(AE2680:AI2680,1),SMALL(AE2680:AI2680,2))</f>
        <v>1128.6030000000001</v>
      </c>
      <c r="AR2680" s="20" t="str">
        <f>IF(R2680 &lt;=( AVERAGE(SMALL(AE2680:AI2680,1),SMALL(AE2680:AI2680,2))), R2680, "")</f>
        <v/>
      </c>
      <c r="AS2680" s="20" t="e">
        <f>AVERAGE(SMALL(AJ2680:AM2680,1),SMALL(AJ2680:AM2680,2))</f>
        <v>#NUM!</v>
      </c>
      <c r="AT2680" s="20">
        <f>T2680*1.075</f>
        <v>0</v>
      </c>
      <c r="AU2680" s="20" t="e">
        <f>U2680*1.075</f>
        <v>#VALUE!</v>
      </c>
      <c r="AV2680" s="22" t="e">
        <f>MIN(AN2680,AT2680,AU2680)</f>
        <v>#VALUE!</v>
      </c>
      <c r="AW2680" s="20" t="s">
        <v>209</v>
      </c>
      <c r="AX2680" s="20" t="s">
        <v>208</v>
      </c>
      <c r="AY2680" s="25">
        <v>1125.5999999999999</v>
      </c>
      <c r="AZ2680" s="27">
        <f>IF(AND(AY2680&gt;0,AY2680&lt;=10),AY2680*0.25,IF(AND(AY2680&gt;10,AY2680&lt;=50),AY2680*0.17,IF(AND(AY2680&gt;10,AY2680&lt;=100),AY2680*0.12,IF(AY2680&gt;100,AY2680*0.1))))</f>
        <v>112.56</v>
      </c>
      <c r="BA2680" s="3">
        <f>AZ2680+AY2680</f>
        <v>1238.1599999999999</v>
      </c>
      <c r="BB2680" s="25">
        <f>BA2680+BA2680*0.08</f>
        <v>1337.2127999999998</v>
      </c>
      <c r="BC2680" s="20" t="s">
        <v>12295</v>
      </c>
      <c r="BD2680" s="20"/>
      <c r="BE2680" s="20"/>
      <c r="BF2680" s="20"/>
      <c r="BG2680" s="20"/>
      <c r="BH2680" s="20"/>
      <c r="BI2680" s="20"/>
      <c r="BJ2680" s="20"/>
      <c r="BK2680" s="20"/>
      <c r="BL2680" s="20"/>
      <c r="BM2680" s="20"/>
      <c r="BN2680" s="20"/>
      <c r="BO2680" s="20"/>
      <c r="BP2680" s="20"/>
      <c r="BQ2680" s="20"/>
      <c r="BR2680" s="20"/>
      <c r="BS2680" s="20"/>
      <c r="BT2680" s="20"/>
      <c r="BU2680" s="20"/>
      <c r="BV2680" s="20"/>
      <c r="BW2680" s="20"/>
      <c r="BX2680" s="20"/>
      <c r="BY2680" s="20"/>
      <c r="BZ2680" s="20"/>
      <c r="CA2680" s="20"/>
      <c r="CB2680" s="20"/>
      <c r="CC2680" s="20"/>
      <c r="CD2680" s="20"/>
      <c r="CE2680" s="20"/>
      <c r="CF2680" s="20"/>
      <c r="CG2680" s="20"/>
      <c r="CH2680" s="20"/>
      <c r="CI2680" s="20"/>
      <c r="CJ2680" s="20"/>
      <c r="CK2680" s="20"/>
      <c r="CL2680" s="20"/>
      <c r="CM2680" s="20"/>
      <c r="CN2680" s="20"/>
      <c r="CO2680" s="20"/>
      <c r="CP2680" s="20"/>
      <c r="CQ2680" s="20"/>
      <c r="CR2680" s="20"/>
      <c r="CS2680" s="20"/>
      <c r="CT2680" s="20"/>
      <c r="CU2680" s="20"/>
      <c r="CV2680" s="20"/>
      <c r="CW2680" s="20"/>
      <c r="CX2680" s="20"/>
      <c r="CY2680" s="20"/>
      <c r="CZ2680" s="20"/>
      <c r="DA2680" s="20"/>
      <c r="DB2680" s="20"/>
      <c r="DC2680" s="20"/>
      <c r="DD2680" s="20"/>
      <c r="DE2680" s="20"/>
      <c r="DF2680" s="20"/>
      <c r="DG2680" s="20"/>
      <c r="DH2680" s="20"/>
      <c r="DI2680" s="20"/>
      <c r="DJ2680" s="20"/>
      <c r="DK2680" s="20"/>
      <c r="DL2680" s="20"/>
    </row>
    <row r="2681" spans="1:116" s="88" customFormat="1" ht="30" customHeight="1">
      <c r="A2681" s="11" t="s">
        <v>2657</v>
      </c>
      <c r="B2681" s="5">
        <v>2679</v>
      </c>
      <c r="C2681" s="116">
        <v>5619</v>
      </c>
      <c r="D2681" s="116"/>
      <c r="E2681" s="51" t="s">
        <v>8924</v>
      </c>
      <c r="F2681" s="12" t="s">
        <v>8925</v>
      </c>
      <c r="G2681" s="12" t="s">
        <v>8926</v>
      </c>
      <c r="H2681" s="12" t="s">
        <v>677</v>
      </c>
      <c r="I2681" s="12" t="s">
        <v>42</v>
      </c>
      <c r="J2681" s="12" t="s">
        <v>1105</v>
      </c>
      <c r="K2681" s="14"/>
      <c r="L2681" s="12"/>
      <c r="M2681" s="14">
        <v>30</v>
      </c>
      <c r="N2681" s="12" t="s">
        <v>44</v>
      </c>
      <c r="O2681" s="12" t="s">
        <v>8731</v>
      </c>
      <c r="P2681" s="12" t="s">
        <v>8927</v>
      </c>
      <c r="Q2681" s="12" t="s">
        <v>8928</v>
      </c>
      <c r="R2681" s="156">
        <v>3941.9695999999999</v>
      </c>
      <c r="S2681" s="22"/>
      <c r="T2681" s="23"/>
      <c r="U2681" s="1" t="s">
        <v>54</v>
      </c>
      <c r="V2681" s="21">
        <v>5398.4875000000002</v>
      </c>
      <c r="W2681" s="22">
        <v>3670.2269999999999</v>
      </c>
      <c r="X2681" s="22"/>
      <c r="Y2681" s="22">
        <v>3663.67</v>
      </c>
      <c r="Z2681" s="22"/>
      <c r="AA2681" s="22"/>
      <c r="AB2681" s="22"/>
      <c r="AC2681" s="22"/>
      <c r="AD2681" s="22"/>
      <c r="AE2681" s="24">
        <v>5398.4875000000002</v>
      </c>
      <c r="AF2681" s="20">
        <v>3575.2260000000001</v>
      </c>
      <c r="AG2681" s="20">
        <v>3506.75</v>
      </c>
      <c r="AH2681" s="20">
        <v>3663.67</v>
      </c>
      <c r="AI2681" s="20">
        <v>4239.42</v>
      </c>
      <c r="AJ2681" s="20"/>
      <c r="AK2681" s="20"/>
      <c r="AL2681" s="20"/>
      <c r="AM2681" s="20"/>
      <c r="AN2681" s="25">
        <v>3540.9879999999998</v>
      </c>
      <c r="AO2681" s="20" t="s">
        <v>207</v>
      </c>
      <c r="AP2681" s="24" t="s">
        <v>208</v>
      </c>
      <c r="AQ2681" s="20">
        <f>AVERAGE(SMALL(AE2681:AI2681,1),SMALL(AE2681:AI2681,2))</f>
        <v>3540.9880000000003</v>
      </c>
      <c r="AR2681" s="20" t="str">
        <f>IF(R2681 &lt;=( AVERAGE(SMALL(AE2681:AI2681,1),SMALL(AE2681:AI2681,2))), R2681, "")</f>
        <v/>
      </c>
      <c r="AS2681" s="20" t="e">
        <f>AVERAGE(SMALL(AJ2681:AM2681,1),SMALL(AJ2681:AM2681,2))</f>
        <v>#NUM!</v>
      </c>
      <c r="AT2681" s="20">
        <f>T2681*1.075</f>
        <v>0</v>
      </c>
      <c r="AU2681" s="20" t="e">
        <f>U2681*1.075</f>
        <v>#VALUE!</v>
      </c>
      <c r="AV2681" s="22" t="e">
        <f>MIN(AN2681,AT2681,AU2681)</f>
        <v>#VALUE!</v>
      </c>
      <c r="AW2681" s="20" t="s">
        <v>209</v>
      </c>
      <c r="AX2681" s="20" t="s">
        <v>208</v>
      </c>
      <c r="AY2681" s="25">
        <v>3540.9879999999998</v>
      </c>
      <c r="AZ2681" s="27">
        <f>IF(AND(AY2681&gt;0,AY2681&lt;=10),AY2681*0.25,IF(AND(AY2681&gt;10,AY2681&lt;=50),AY2681*0.17,IF(AND(AY2681&gt;10,AY2681&lt;=100),AY2681*0.12,IF(AY2681&gt;100,AY2681*0.1))))</f>
        <v>354.09879999999998</v>
      </c>
      <c r="BA2681" s="3">
        <f>AZ2681+AY2681</f>
        <v>3895.0868</v>
      </c>
      <c r="BB2681" s="25">
        <f>BA2681+BA2681*0.08</f>
        <v>4206.6937440000002</v>
      </c>
      <c r="BC2681" s="20" t="s">
        <v>12295</v>
      </c>
      <c r="BD2681" s="20"/>
      <c r="BE2681" s="20"/>
      <c r="BF2681" s="20"/>
      <c r="BG2681" s="20"/>
      <c r="BH2681" s="20"/>
      <c r="BI2681" s="20"/>
      <c r="BJ2681" s="20"/>
      <c r="BK2681" s="20"/>
      <c r="BL2681" s="20"/>
      <c r="BM2681" s="20"/>
      <c r="BN2681" s="20"/>
      <c r="BO2681" s="20"/>
      <c r="BP2681" s="20"/>
      <c r="BQ2681" s="20"/>
      <c r="BR2681" s="20"/>
      <c r="BS2681" s="20"/>
      <c r="BT2681" s="20"/>
      <c r="BU2681" s="20"/>
      <c r="BV2681" s="20"/>
      <c r="BW2681" s="20"/>
      <c r="BX2681" s="20"/>
      <c r="BY2681" s="20"/>
      <c r="BZ2681" s="20"/>
      <c r="CA2681" s="20"/>
      <c r="CB2681" s="20"/>
      <c r="CC2681" s="20"/>
      <c r="CD2681" s="20"/>
      <c r="CE2681" s="20"/>
      <c r="CF2681" s="20"/>
      <c r="CG2681" s="20"/>
      <c r="CH2681" s="20"/>
      <c r="CI2681" s="20"/>
      <c r="CJ2681" s="20"/>
      <c r="CK2681" s="20"/>
      <c r="CL2681" s="20"/>
      <c r="CM2681" s="20"/>
      <c r="CN2681" s="20"/>
      <c r="CO2681" s="20"/>
      <c r="CP2681" s="20"/>
      <c r="CQ2681" s="20"/>
      <c r="CR2681" s="20"/>
      <c r="CS2681" s="20"/>
      <c r="CT2681" s="20"/>
      <c r="CU2681" s="20"/>
      <c r="CV2681" s="20"/>
      <c r="CW2681" s="20"/>
      <c r="CX2681" s="20"/>
      <c r="CY2681" s="20"/>
      <c r="CZ2681" s="20"/>
      <c r="DA2681" s="20"/>
      <c r="DB2681" s="20"/>
      <c r="DC2681" s="20"/>
      <c r="DD2681" s="20"/>
      <c r="DE2681" s="20"/>
      <c r="DF2681" s="20"/>
      <c r="DG2681" s="20"/>
      <c r="DH2681" s="20"/>
      <c r="DI2681" s="20"/>
      <c r="DJ2681" s="20"/>
      <c r="DK2681" s="20"/>
      <c r="DL2681" s="20"/>
    </row>
    <row r="2682" spans="1:116" s="88" customFormat="1" ht="30" customHeight="1">
      <c r="A2682" s="11" t="s">
        <v>2657</v>
      </c>
      <c r="B2682" s="5">
        <v>2680</v>
      </c>
      <c r="C2682" s="14">
        <v>1057</v>
      </c>
      <c r="D2682" s="14"/>
      <c r="E2682" s="51" t="s">
        <v>8920</v>
      </c>
      <c r="F2682" s="12" t="s">
        <v>3573</v>
      </c>
      <c r="G2682" s="12" t="s">
        <v>1614</v>
      </c>
      <c r="H2682" s="12" t="s">
        <v>1620</v>
      </c>
      <c r="I2682" s="12" t="s">
        <v>1601</v>
      </c>
      <c r="J2682" s="12" t="s">
        <v>8921</v>
      </c>
      <c r="K2682" s="14">
        <v>5</v>
      </c>
      <c r="L2682" s="12" t="s">
        <v>79</v>
      </c>
      <c r="M2682" s="14">
        <v>1</v>
      </c>
      <c r="N2682" s="12" t="s">
        <v>44</v>
      </c>
      <c r="O2682" s="12" t="s">
        <v>8731</v>
      </c>
      <c r="P2682" s="12" t="s">
        <v>8922</v>
      </c>
      <c r="Q2682" s="12" t="s">
        <v>8923</v>
      </c>
      <c r="R2682" s="156">
        <v>2.8702999999999999</v>
      </c>
      <c r="S2682" s="22"/>
      <c r="T2682" s="23">
        <v>2.65</v>
      </c>
      <c r="U2682" s="1">
        <v>1.93</v>
      </c>
      <c r="V2682" s="21">
        <v>14.5745</v>
      </c>
      <c r="W2682" s="22">
        <v>3.5152000000000001</v>
      </c>
      <c r="X2682" s="22">
        <v>1.8248</v>
      </c>
      <c r="Y2682" s="22"/>
      <c r="Z2682" s="22"/>
      <c r="AA2682" s="22"/>
      <c r="AB2682" s="22"/>
      <c r="AC2682" s="22"/>
      <c r="AD2682" s="22"/>
      <c r="AE2682" s="24">
        <v>14.5745</v>
      </c>
      <c r="AF2682" s="20">
        <v>2.3119999999999998</v>
      </c>
      <c r="AG2682" s="20">
        <v>1.821</v>
      </c>
      <c r="AH2682" s="20"/>
      <c r="AI2682" s="20">
        <v>4.47</v>
      </c>
      <c r="AJ2682" s="20"/>
      <c r="AK2682" s="20"/>
      <c r="AL2682" s="20"/>
      <c r="AM2682" s="20"/>
      <c r="AN2682" s="25">
        <v>2.0665</v>
      </c>
      <c r="AO2682" s="20" t="s">
        <v>207</v>
      </c>
      <c r="AP2682" s="24" t="s">
        <v>208</v>
      </c>
      <c r="AQ2682" s="20">
        <f>AVERAGE(SMALL(AE2682:AI2682,1),SMALL(AE2682:AI2682,2))</f>
        <v>2.0665</v>
      </c>
      <c r="AR2682" s="20" t="str">
        <f>IF(R2682 &lt;=( AVERAGE(SMALL(AE2682:AI2682,1),SMALL(AE2682:AI2682,2))), R2682, "")</f>
        <v/>
      </c>
      <c r="AS2682" s="20" t="e">
        <f>AVERAGE(SMALL(AJ2682:AM2682,1),SMALL(AJ2682:AM2682,2))</f>
        <v>#NUM!</v>
      </c>
      <c r="AT2682" s="20">
        <f>T2682*1.075</f>
        <v>2.8487499999999999</v>
      </c>
      <c r="AU2682" s="20">
        <f>U2682*1.075</f>
        <v>2.0747499999999999</v>
      </c>
      <c r="AV2682" s="22">
        <f>MIN(AN2682,AT2682,AU2682)</f>
        <v>2.0665</v>
      </c>
      <c r="AW2682" s="20" t="s">
        <v>71</v>
      </c>
      <c r="AX2682" s="20" t="s">
        <v>72</v>
      </c>
      <c r="AY2682" s="25">
        <v>2.0699999999999998</v>
      </c>
      <c r="AZ2682" s="27">
        <f>IF(AND(AY2682&gt;0,AY2682&lt;=10),AY2682*0.25,IF(AND(AY2682&gt;10,AY2682&lt;=50),AY2682*0.17,IF(AND(AY2682&gt;10,AY2682&lt;=100),AY2682*0.12,IF(AY2682&gt;100,AY2682*0.1))))</f>
        <v>0.51749999999999996</v>
      </c>
      <c r="BA2682" s="3">
        <f>AZ2682+AY2682</f>
        <v>2.5874999999999999</v>
      </c>
      <c r="BB2682" s="25">
        <f>BA2682+BA2682*0.08</f>
        <v>2.7944999999999998</v>
      </c>
      <c r="BC2682" s="20" t="s">
        <v>12295</v>
      </c>
      <c r="BD2682" s="20"/>
      <c r="BE2682" s="20"/>
      <c r="BF2682" s="20"/>
      <c r="BG2682" s="20"/>
      <c r="BH2682" s="20"/>
      <c r="BI2682" s="20"/>
      <c r="BJ2682" s="20"/>
      <c r="BK2682" s="20"/>
      <c r="BL2682" s="20"/>
      <c r="BM2682" s="20"/>
      <c r="BN2682" s="20"/>
      <c r="BO2682" s="20"/>
      <c r="BP2682" s="20"/>
      <c r="BQ2682" s="20"/>
      <c r="BR2682" s="20"/>
      <c r="BS2682" s="20"/>
      <c r="BT2682" s="20"/>
      <c r="BU2682" s="20"/>
      <c r="BV2682" s="20"/>
      <c r="BW2682" s="20"/>
      <c r="BX2682" s="20"/>
      <c r="BY2682" s="20"/>
      <c r="BZ2682" s="20"/>
      <c r="CA2682" s="20"/>
      <c r="CB2682" s="20"/>
      <c r="CC2682" s="20"/>
      <c r="CD2682" s="20"/>
      <c r="CE2682" s="20"/>
      <c r="CF2682" s="20"/>
      <c r="CG2682" s="20"/>
      <c r="CH2682" s="20"/>
      <c r="CI2682" s="20"/>
      <c r="CJ2682" s="20"/>
      <c r="CK2682" s="20"/>
      <c r="CL2682" s="20"/>
      <c r="CM2682" s="20"/>
      <c r="CN2682" s="20"/>
      <c r="CO2682" s="20"/>
      <c r="CP2682" s="20"/>
      <c r="CQ2682" s="20"/>
      <c r="CR2682" s="20"/>
      <c r="CS2682" s="20"/>
      <c r="CT2682" s="20"/>
      <c r="CU2682" s="20"/>
      <c r="CV2682" s="20"/>
      <c r="CW2682" s="20"/>
      <c r="CX2682" s="20"/>
      <c r="CY2682" s="20"/>
      <c r="CZ2682" s="20"/>
      <c r="DA2682" s="20"/>
      <c r="DB2682" s="20"/>
      <c r="DC2682" s="20"/>
      <c r="DD2682" s="20"/>
      <c r="DE2682" s="20"/>
      <c r="DF2682" s="20"/>
      <c r="DG2682" s="20"/>
      <c r="DH2682" s="20"/>
      <c r="DI2682" s="20"/>
      <c r="DJ2682" s="20"/>
      <c r="DK2682" s="20"/>
      <c r="DL2682" s="20"/>
    </row>
    <row r="2683" spans="1:116" s="88" customFormat="1" ht="30" customHeight="1">
      <c r="A2683" s="11" t="s">
        <v>2657</v>
      </c>
      <c r="B2683" s="5">
        <v>2681</v>
      </c>
      <c r="C2683" s="14">
        <v>778</v>
      </c>
      <c r="D2683" s="14"/>
      <c r="E2683" s="51" t="s">
        <v>8916</v>
      </c>
      <c r="F2683" s="12" t="s">
        <v>4471</v>
      </c>
      <c r="G2683" s="12" t="s">
        <v>1614</v>
      </c>
      <c r="H2683" s="12" t="s">
        <v>1615</v>
      </c>
      <c r="I2683" s="12" t="s">
        <v>550</v>
      </c>
      <c r="J2683" s="12" t="s">
        <v>8917</v>
      </c>
      <c r="K2683" s="14">
        <v>5</v>
      </c>
      <c r="L2683" s="12" t="s">
        <v>79</v>
      </c>
      <c r="M2683" s="14">
        <v>1</v>
      </c>
      <c r="N2683" s="12" t="s">
        <v>44</v>
      </c>
      <c r="O2683" s="12" t="s">
        <v>8731</v>
      </c>
      <c r="P2683" s="12" t="s">
        <v>8918</v>
      </c>
      <c r="Q2683" s="12" t="s">
        <v>8919</v>
      </c>
      <c r="R2683" s="156">
        <v>1.8503000000000001</v>
      </c>
      <c r="S2683" s="22"/>
      <c r="T2683" s="23">
        <v>1.22</v>
      </c>
      <c r="U2683" s="1">
        <v>1.22</v>
      </c>
      <c r="V2683" s="21">
        <v>9.9395000000000007</v>
      </c>
      <c r="W2683" s="22">
        <v>2.1120000000000001</v>
      </c>
      <c r="X2683" s="22">
        <v>1.3303</v>
      </c>
      <c r="Y2683" s="22"/>
      <c r="Z2683" s="22"/>
      <c r="AA2683" s="22"/>
      <c r="AB2683" s="22"/>
      <c r="AC2683" s="22"/>
      <c r="AD2683" s="22"/>
      <c r="AE2683" s="24">
        <v>9.9395000000000007</v>
      </c>
      <c r="AF2683" s="20">
        <v>1.659</v>
      </c>
      <c r="AG2683" s="20">
        <v>1.327</v>
      </c>
      <c r="AH2683" s="20"/>
      <c r="AI2683" s="20">
        <v>4.1100000000000003</v>
      </c>
      <c r="AJ2683" s="20"/>
      <c r="AK2683" s="20"/>
      <c r="AL2683" s="20"/>
      <c r="AM2683" s="20"/>
      <c r="AN2683" s="25">
        <v>1.4930000000000001</v>
      </c>
      <c r="AO2683" s="20" t="s">
        <v>207</v>
      </c>
      <c r="AP2683" s="24" t="s">
        <v>208</v>
      </c>
      <c r="AQ2683" s="20">
        <f>AVERAGE(SMALL(AE2683:AI2683,1),SMALL(AE2683:AI2683,2))</f>
        <v>1.4929999999999999</v>
      </c>
      <c r="AR2683" s="20" t="str">
        <f>IF(R2683 &lt;=( AVERAGE(SMALL(AE2683:AI2683,1),SMALL(AE2683:AI2683,2))), R2683, "")</f>
        <v/>
      </c>
      <c r="AS2683" s="20" t="e">
        <f>AVERAGE(SMALL(AJ2683:AM2683,1),SMALL(AJ2683:AM2683,2))</f>
        <v>#NUM!</v>
      </c>
      <c r="AT2683" s="20">
        <f>T2683*1.075</f>
        <v>1.3114999999999999</v>
      </c>
      <c r="AU2683" s="20">
        <f>U2683*1.075</f>
        <v>1.3114999999999999</v>
      </c>
      <c r="AV2683" s="22">
        <f>MIN(AN2683,AT2683,AU2683)</f>
        <v>1.3114999999999999</v>
      </c>
      <c r="AW2683" s="20" t="s">
        <v>71</v>
      </c>
      <c r="AX2683" s="20" t="s">
        <v>72</v>
      </c>
      <c r="AY2683" s="25">
        <v>1.31</v>
      </c>
      <c r="AZ2683" s="27">
        <f>IF(AND(AY2683&gt;0,AY2683&lt;=10),AY2683*0.25,IF(AND(AY2683&gt;10,AY2683&lt;=50),AY2683*0.17,IF(AND(AY2683&gt;10,AY2683&lt;=100),AY2683*0.12,IF(AY2683&gt;100,AY2683*0.1))))</f>
        <v>0.32750000000000001</v>
      </c>
      <c r="BA2683" s="3">
        <f>AZ2683+AY2683</f>
        <v>1.6375000000000002</v>
      </c>
      <c r="BB2683" s="25">
        <f>BA2683+BA2683*0.08</f>
        <v>1.7685000000000002</v>
      </c>
      <c r="BC2683" s="20" t="s">
        <v>12295</v>
      </c>
      <c r="BD2683" s="20"/>
      <c r="BE2683" s="20"/>
      <c r="BF2683" s="20"/>
      <c r="BG2683" s="20"/>
      <c r="BH2683" s="20"/>
      <c r="BI2683" s="20"/>
      <c r="BJ2683" s="20"/>
      <c r="BK2683" s="20"/>
      <c r="BL2683" s="20"/>
      <c r="BM2683" s="20"/>
      <c r="BN2683" s="20"/>
      <c r="BO2683" s="20"/>
      <c r="BP2683" s="20"/>
      <c r="BQ2683" s="20"/>
      <c r="BR2683" s="20"/>
      <c r="BS2683" s="20"/>
      <c r="BT2683" s="20"/>
      <c r="BU2683" s="20"/>
      <c r="BV2683" s="20"/>
      <c r="BW2683" s="20"/>
      <c r="BX2683" s="20"/>
      <c r="BY2683" s="20"/>
      <c r="BZ2683" s="20"/>
      <c r="CA2683" s="20"/>
      <c r="CB2683" s="20"/>
      <c r="CC2683" s="20"/>
      <c r="CD2683" s="20"/>
      <c r="CE2683" s="20"/>
      <c r="CF2683" s="20"/>
      <c r="CG2683" s="20"/>
      <c r="CH2683" s="20"/>
      <c r="CI2683" s="20"/>
      <c r="CJ2683" s="20"/>
      <c r="CK2683" s="20"/>
      <c r="CL2683" s="20"/>
      <c r="CM2683" s="20"/>
      <c r="CN2683" s="20"/>
      <c r="CO2683" s="20"/>
      <c r="CP2683" s="20"/>
      <c r="CQ2683" s="20"/>
      <c r="CR2683" s="20"/>
      <c r="CS2683" s="20"/>
      <c r="CT2683" s="20"/>
      <c r="CU2683" s="20"/>
      <c r="CV2683" s="20"/>
      <c r="CW2683" s="20"/>
      <c r="CX2683" s="20"/>
      <c r="CY2683" s="20"/>
      <c r="CZ2683" s="20"/>
      <c r="DA2683" s="20"/>
      <c r="DB2683" s="20"/>
      <c r="DC2683" s="20"/>
      <c r="DD2683" s="20"/>
      <c r="DE2683" s="20"/>
      <c r="DF2683" s="20"/>
      <c r="DG2683" s="20"/>
      <c r="DH2683" s="20"/>
      <c r="DI2683" s="20"/>
      <c r="DJ2683" s="20"/>
      <c r="DK2683" s="20"/>
      <c r="DL2683" s="20"/>
    </row>
    <row r="2684" spans="1:116" s="88" customFormat="1" ht="30" customHeight="1">
      <c r="A2684" s="11" t="s">
        <v>2657</v>
      </c>
      <c r="B2684" s="5">
        <v>2682</v>
      </c>
      <c r="C2684" s="116">
        <v>1052</v>
      </c>
      <c r="D2684" s="116"/>
      <c r="E2684" s="51" t="s">
        <v>8777</v>
      </c>
      <c r="F2684" s="12" t="s">
        <v>8778</v>
      </c>
      <c r="G2684" s="12" t="s">
        <v>1599</v>
      </c>
      <c r="H2684" s="12" t="s">
        <v>8779</v>
      </c>
      <c r="I2684" s="12" t="s">
        <v>576</v>
      </c>
      <c r="J2684" s="12" t="s">
        <v>8780</v>
      </c>
      <c r="K2684" s="14">
        <v>3.5</v>
      </c>
      <c r="L2684" s="12" t="s">
        <v>67</v>
      </c>
      <c r="M2684" s="14">
        <v>1</v>
      </c>
      <c r="N2684" s="12" t="s">
        <v>44</v>
      </c>
      <c r="O2684" s="12" t="s">
        <v>8731</v>
      </c>
      <c r="P2684" s="12" t="s">
        <v>8781</v>
      </c>
      <c r="Q2684" s="12" t="s">
        <v>8782</v>
      </c>
      <c r="R2684" s="156">
        <v>5.2138</v>
      </c>
      <c r="S2684" s="22"/>
      <c r="T2684" s="23">
        <v>1.1399999999999999</v>
      </c>
      <c r="U2684" s="1">
        <v>1.1399999999999999</v>
      </c>
      <c r="V2684" s="21">
        <v>8.4459999999999997</v>
      </c>
      <c r="W2684" s="22">
        <v>1.254</v>
      </c>
      <c r="X2684" s="22"/>
      <c r="Y2684" s="22"/>
      <c r="Z2684" s="22"/>
      <c r="AA2684" s="22"/>
      <c r="AB2684" s="22"/>
      <c r="AC2684" s="22"/>
      <c r="AD2684" s="22"/>
      <c r="AE2684" s="24">
        <v>8.4459999999999997</v>
      </c>
      <c r="AF2684" s="20"/>
      <c r="AG2684" s="20"/>
      <c r="AH2684" s="20"/>
      <c r="AI2684" s="20">
        <v>1.67</v>
      </c>
      <c r="AJ2684" s="20">
        <v>3.53</v>
      </c>
      <c r="AK2684" s="20">
        <v>1.71794</v>
      </c>
      <c r="AL2684" s="20"/>
      <c r="AM2684" s="20"/>
      <c r="AN2684" s="25">
        <v>2.6239699999999999</v>
      </c>
      <c r="AO2684" s="20" t="s">
        <v>2043</v>
      </c>
      <c r="AP2684" s="24" t="s">
        <v>2044</v>
      </c>
      <c r="AQ2684" s="20">
        <f>AVERAGE(SMALL(AE2684:AI2684,1),SMALL(AE2684:AI2684,2))</f>
        <v>5.0579999999999998</v>
      </c>
      <c r="AR2684" s="20" t="str">
        <f>IF(R2684 &lt;=( AVERAGE(SMALL(AE2684:AI2684,1),SMALL(AE2684:AI2684,2))), R2684, "")</f>
        <v/>
      </c>
      <c r="AS2684" s="20">
        <f>AVERAGE(SMALL(AJ2684:AM2684,1),SMALL(AJ2684:AM2684,2))</f>
        <v>2.6239699999999999</v>
      </c>
      <c r="AT2684" s="20">
        <f>T2684*1.075</f>
        <v>1.2254999999999998</v>
      </c>
      <c r="AU2684" s="20">
        <f>U2684*1.075</f>
        <v>1.2254999999999998</v>
      </c>
      <c r="AV2684" s="22">
        <f>MIN(AN2684,AT2684,AU2684)</f>
        <v>1.2254999999999998</v>
      </c>
      <c r="AW2684" s="20" t="s">
        <v>71</v>
      </c>
      <c r="AX2684" s="20" t="s">
        <v>72</v>
      </c>
      <c r="AY2684" s="25">
        <v>1.23</v>
      </c>
      <c r="AZ2684" s="27">
        <f>IF(AND(AY2684&gt;0,AY2684&lt;=10),AY2684*0.25,IF(AND(AY2684&gt;10,AY2684&lt;=50),AY2684*0.17,IF(AND(AY2684&gt;10,AY2684&lt;=100),AY2684*0.12,IF(AY2684&gt;100,AY2684*0.1))))</f>
        <v>0.3075</v>
      </c>
      <c r="BA2684" s="3">
        <f>AZ2684+AY2684</f>
        <v>1.5375000000000001</v>
      </c>
      <c r="BB2684" s="25">
        <f>BA2684+BA2684*0.08</f>
        <v>1.6605000000000001</v>
      </c>
      <c r="BC2684" s="20" t="s">
        <v>12295</v>
      </c>
      <c r="BD2684" s="20"/>
      <c r="BE2684" s="20"/>
      <c r="BF2684" s="20"/>
      <c r="BG2684" s="20"/>
      <c r="BH2684" s="20"/>
      <c r="BI2684" s="20"/>
      <c r="BJ2684" s="20"/>
      <c r="BK2684" s="20"/>
      <c r="BL2684" s="20"/>
      <c r="BM2684" s="20"/>
      <c r="BN2684" s="20"/>
      <c r="BO2684" s="20"/>
      <c r="BP2684" s="20"/>
      <c r="BQ2684" s="20"/>
      <c r="BR2684" s="20"/>
      <c r="BS2684" s="20"/>
      <c r="BT2684" s="20"/>
      <c r="BU2684" s="20"/>
      <c r="BV2684" s="20"/>
      <c r="BW2684" s="20"/>
      <c r="BX2684" s="20"/>
      <c r="BY2684" s="20"/>
      <c r="BZ2684" s="20"/>
      <c r="CA2684" s="20"/>
      <c r="CB2684" s="20"/>
      <c r="CC2684" s="20"/>
      <c r="CD2684" s="20"/>
      <c r="CE2684" s="20"/>
      <c r="CF2684" s="20"/>
      <c r="CG2684" s="20"/>
      <c r="CH2684" s="20"/>
      <c r="CI2684" s="20"/>
      <c r="CJ2684" s="20"/>
      <c r="CK2684" s="20"/>
      <c r="CL2684" s="20"/>
      <c r="CM2684" s="20"/>
      <c r="CN2684" s="20"/>
      <c r="CO2684" s="20"/>
      <c r="CP2684" s="20"/>
      <c r="CQ2684" s="20"/>
      <c r="CR2684" s="20"/>
      <c r="CS2684" s="20"/>
      <c r="CT2684" s="20"/>
      <c r="CU2684" s="20"/>
      <c r="CV2684" s="20"/>
      <c r="CW2684" s="20"/>
      <c r="CX2684" s="20"/>
      <c r="CY2684" s="20"/>
      <c r="CZ2684" s="20"/>
      <c r="DA2684" s="20"/>
      <c r="DB2684" s="20"/>
      <c r="DC2684" s="20"/>
      <c r="DD2684" s="20"/>
      <c r="DE2684" s="20"/>
      <c r="DF2684" s="20"/>
      <c r="DG2684" s="20"/>
      <c r="DH2684" s="20"/>
      <c r="DI2684" s="20"/>
      <c r="DJ2684" s="20"/>
      <c r="DK2684" s="20"/>
      <c r="DL2684" s="20"/>
    </row>
    <row r="2685" spans="1:116" s="88" customFormat="1" ht="30" customHeight="1">
      <c r="A2685" s="11" t="s">
        <v>2657</v>
      </c>
      <c r="B2685" s="5">
        <v>2683</v>
      </c>
      <c r="C2685" s="116">
        <v>1060</v>
      </c>
      <c r="D2685" s="116"/>
      <c r="E2685" s="51" t="s">
        <v>8773</v>
      </c>
      <c r="F2685" s="12" t="s">
        <v>6674</v>
      </c>
      <c r="G2685" s="12" t="s">
        <v>5210</v>
      </c>
      <c r="H2685" s="12" t="s">
        <v>1059</v>
      </c>
      <c r="I2685" s="12" t="s">
        <v>1601</v>
      </c>
      <c r="J2685" s="12" t="s">
        <v>8774</v>
      </c>
      <c r="K2685" s="14">
        <v>5</v>
      </c>
      <c r="L2685" s="12" t="s">
        <v>79</v>
      </c>
      <c r="M2685" s="14">
        <v>1</v>
      </c>
      <c r="N2685" s="12" t="s">
        <v>44</v>
      </c>
      <c r="O2685" s="12" t="s">
        <v>8731</v>
      </c>
      <c r="P2685" s="12" t="s">
        <v>8775</v>
      </c>
      <c r="Q2685" s="12" t="s">
        <v>8776</v>
      </c>
      <c r="R2685" s="156">
        <v>5.1130000000000004</v>
      </c>
      <c r="S2685" s="22"/>
      <c r="T2685" s="23">
        <v>1.1100000000000001</v>
      </c>
      <c r="U2685" s="1">
        <v>1.1100000000000001</v>
      </c>
      <c r="V2685" s="21">
        <v>8.2914999999999992</v>
      </c>
      <c r="W2685" s="22">
        <v>1.2221</v>
      </c>
      <c r="X2685" s="22"/>
      <c r="Y2685" s="22"/>
      <c r="Z2685" s="22"/>
      <c r="AA2685" s="22"/>
      <c r="AB2685" s="22"/>
      <c r="AC2685" s="22"/>
      <c r="AD2685" s="22"/>
      <c r="AE2685" s="24">
        <v>8.2914999999999992</v>
      </c>
      <c r="AF2685" s="20">
        <v>1.5089999999999999</v>
      </c>
      <c r="AG2685" s="20">
        <v>1.286</v>
      </c>
      <c r="AH2685" s="20"/>
      <c r="AI2685" s="20">
        <v>1.86</v>
      </c>
      <c r="AJ2685" s="20"/>
      <c r="AK2685" s="20"/>
      <c r="AL2685" s="20"/>
      <c r="AM2685" s="20"/>
      <c r="AN2685" s="25">
        <v>1.3975</v>
      </c>
      <c r="AO2685" s="20" t="s">
        <v>207</v>
      </c>
      <c r="AP2685" s="24" t="s">
        <v>208</v>
      </c>
      <c r="AQ2685" s="20">
        <f>AVERAGE(SMALL(AE2685:AI2685,1),SMALL(AE2685:AI2685,2))</f>
        <v>1.3975</v>
      </c>
      <c r="AR2685" s="20" t="str">
        <f>IF(R2685 &lt;=( AVERAGE(SMALL(AE2685:AI2685,1),SMALL(AE2685:AI2685,2))), R2685, "")</f>
        <v/>
      </c>
      <c r="AS2685" s="20" t="e">
        <f>AVERAGE(SMALL(AJ2685:AM2685,1),SMALL(AJ2685:AM2685,2))</f>
        <v>#NUM!</v>
      </c>
      <c r="AT2685" s="20">
        <f>T2685*1.075</f>
        <v>1.1932500000000001</v>
      </c>
      <c r="AU2685" s="20">
        <f>U2685*1.075</f>
        <v>1.1932500000000001</v>
      </c>
      <c r="AV2685" s="22">
        <f>MIN(AN2685,AT2685,AU2685)</f>
        <v>1.1932500000000001</v>
      </c>
      <c r="AW2685" s="20" t="s">
        <v>71</v>
      </c>
      <c r="AX2685" s="20" t="s">
        <v>72</v>
      </c>
      <c r="AY2685" s="25">
        <v>1.19</v>
      </c>
      <c r="AZ2685" s="27">
        <f>IF(AND(AY2685&gt;0,AY2685&lt;=10),AY2685*0.25,IF(AND(AY2685&gt;10,AY2685&lt;=50),AY2685*0.17,IF(AND(AY2685&gt;10,AY2685&lt;=100),AY2685*0.12,IF(AY2685&gt;100,AY2685*0.1))))</f>
        <v>0.29749999999999999</v>
      </c>
      <c r="BA2685" s="3">
        <f>AZ2685+AY2685</f>
        <v>1.4874999999999998</v>
      </c>
      <c r="BB2685" s="25">
        <f>BA2685+BA2685*0.08</f>
        <v>1.6064999999999998</v>
      </c>
      <c r="BC2685" s="20" t="s">
        <v>12295</v>
      </c>
      <c r="BD2685" s="20"/>
      <c r="BE2685" s="20"/>
      <c r="BF2685" s="20"/>
      <c r="BG2685" s="20"/>
      <c r="BH2685" s="20"/>
      <c r="BI2685" s="20"/>
      <c r="BJ2685" s="20"/>
      <c r="BK2685" s="20"/>
      <c r="BL2685" s="20"/>
      <c r="BM2685" s="20"/>
      <c r="BN2685" s="20"/>
      <c r="BO2685" s="20"/>
      <c r="BP2685" s="20"/>
      <c r="BQ2685" s="20"/>
      <c r="BR2685" s="20"/>
      <c r="BS2685" s="20"/>
      <c r="BT2685" s="20"/>
      <c r="BU2685" s="20"/>
      <c r="BV2685" s="20"/>
      <c r="BW2685" s="20"/>
      <c r="BX2685" s="20"/>
      <c r="BY2685" s="20"/>
      <c r="BZ2685" s="20"/>
      <c r="CA2685" s="20"/>
      <c r="CB2685" s="20"/>
      <c r="CC2685" s="20"/>
      <c r="CD2685" s="20"/>
      <c r="CE2685" s="20"/>
      <c r="CF2685" s="20"/>
      <c r="CG2685" s="20"/>
      <c r="CH2685" s="20"/>
      <c r="CI2685" s="20"/>
      <c r="CJ2685" s="20"/>
      <c r="CK2685" s="20"/>
      <c r="CL2685" s="20"/>
      <c r="CM2685" s="20"/>
      <c r="CN2685" s="20"/>
      <c r="CO2685" s="20"/>
      <c r="CP2685" s="20"/>
      <c r="CQ2685" s="20"/>
      <c r="CR2685" s="20"/>
      <c r="CS2685" s="20"/>
      <c r="CT2685" s="20"/>
      <c r="CU2685" s="20"/>
      <c r="CV2685" s="20"/>
      <c r="CW2685" s="20"/>
      <c r="CX2685" s="20"/>
      <c r="CY2685" s="20"/>
      <c r="CZ2685" s="20"/>
      <c r="DA2685" s="20"/>
      <c r="DB2685" s="20"/>
      <c r="DC2685" s="20"/>
      <c r="DD2685" s="20"/>
      <c r="DE2685" s="20"/>
      <c r="DF2685" s="20"/>
      <c r="DG2685" s="20"/>
      <c r="DH2685" s="20"/>
      <c r="DI2685" s="20"/>
      <c r="DJ2685" s="20"/>
      <c r="DK2685" s="20"/>
      <c r="DL2685" s="20"/>
    </row>
    <row r="2686" spans="1:116" s="88" customFormat="1" ht="30" customHeight="1">
      <c r="A2686" s="11" t="s">
        <v>2657</v>
      </c>
      <c r="B2686" s="5">
        <v>2684</v>
      </c>
      <c r="C2686" s="14">
        <v>5650</v>
      </c>
      <c r="D2686" s="14"/>
      <c r="E2686" s="51" t="s">
        <v>8944</v>
      </c>
      <c r="F2686" s="12" t="s">
        <v>8945</v>
      </c>
      <c r="G2686" s="12" t="s">
        <v>2380</v>
      </c>
      <c r="H2686" s="12" t="s">
        <v>6922</v>
      </c>
      <c r="I2686" s="12" t="s">
        <v>42</v>
      </c>
      <c r="J2686" s="12" t="s">
        <v>8946</v>
      </c>
      <c r="K2686" s="14"/>
      <c r="L2686" s="12"/>
      <c r="M2686" s="14">
        <v>28</v>
      </c>
      <c r="N2686" s="12" t="s">
        <v>44</v>
      </c>
      <c r="O2686" s="12" t="s">
        <v>8731</v>
      </c>
      <c r="P2686" s="12" t="s">
        <v>8726</v>
      </c>
      <c r="Q2686" s="12" t="s">
        <v>8948</v>
      </c>
      <c r="R2686" s="156">
        <v>12.089</v>
      </c>
      <c r="S2686" s="22"/>
      <c r="T2686" s="23"/>
      <c r="U2686" s="1" t="s">
        <v>54</v>
      </c>
      <c r="V2686" s="21">
        <v>28.736999999999998</v>
      </c>
      <c r="W2686" s="22">
        <v>4.9169999999999998</v>
      </c>
      <c r="X2686" s="22"/>
      <c r="Y2686" s="22"/>
      <c r="Z2686" s="22"/>
      <c r="AA2686" s="22"/>
      <c r="AB2686" s="22"/>
      <c r="AC2686" s="22"/>
      <c r="AD2686" s="22"/>
      <c r="AE2686" s="24">
        <v>28.736999999999998</v>
      </c>
      <c r="AF2686" s="20">
        <v>5.6783999999999999</v>
      </c>
      <c r="AG2686" s="20"/>
      <c r="AH2686" s="20"/>
      <c r="AI2686" s="20">
        <v>4.74</v>
      </c>
      <c r="AJ2686" s="20"/>
      <c r="AK2686" s="20"/>
      <c r="AL2686" s="20"/>
      <c r="AM2686" s="20"/>
      <c r="AN2686" s="25">
        <v>5.2092000000000001</v>
      </c>
      <c r="AO2686" s="20" t="s">
        <v>207</v>
      </c>
      <c r="AP2686" s="24" t="s">
        <v>208</v>
      </c>
      <c r="AQ2686" s="20">
        <f>AVERAGE(SMALL(AE2686:AI2686,1),SMALL(AE2686:AI2686,2))</f>
        <v>5.2092000000000001</v>
      </c>
      <c r="AR2686" s="20" t="str">
        <f>IF(R2686 &lt;=( AVERAGE(SMALL(AE2686:AI2686,1),SMALL(AE2686:AI2686,2))), R2686, "")</f>
        <v/>
      </c>
      <c r="AS2686" s="20" t="e">
        <f>AVERAGE(SMALL(AJ2686:AM2686,1),SMALL(AJ2686:AM2686,2))</f>
        <v>#NUM!</v>
      </c>
      <c r="AT2686" s="20">
        <f>T2686*1.075</f>
        <v>0</v>
      </c>
      <c r="AU2686" s="20" t="e">
        <f>U2686*1.075</f>
        <v>#VALUE!</v>
      </c>
      <c r="AV2686" s="22" t="e">
        <f>MIN(AN2686,AT2686,AU2686)</f>
        <v>#VALUE!</v>
      </c>
      <c r="AW2686" s="20" t="s">
        <v>209</v>
      </c>
      <c r="AX2686" s="20" t="s">
        <v>208</v>
      </c>
      <c r="AY2686" s="25">
        <v>5.2092000000000001</v>
      </c>
      <c r="AZ2686" s="27">
        <f>IF(AND(AY2686&gt;0,AY2686&lt;=10),AY2686*0.25,IF(AND(AY2686&gt;10,AY2686&lt;=50),AY2686*0.17,IF(AND(AY2686&gt;10,AY2686&lt;=100),AY2686*0.12,IF(AY2686&gt;100,AY2686*0.1))))</f>
        <v>1.3023</v>
      </c>
      <c r="BA2686" s="3">
        <f>AZ2686+AY2686</f>
        <v>6.5114999999999998</v>
      </c>
      <c r="BB2686" s="25">
        <f>BA2686+BA2686*0.08</f>
        <v>7.0324200000000001</v>
      </c>
      <c r="BC2686" s="20" t="s">
        <v>12295</v>
      </c>
      <c r="BD2686" s="20"/>
      <c r="BE2686" s="20"/>
      <c r="BF2686" s="20"/>
      <c r="BG2686" s="20"/>
      <c r="BH2686" s="20"/>
      <c r="BI2686" s="20"/>
      <c r="BJ2686" s="20"/>
      <c r="BK2686" s="20"/>
      <c r="BL2686" s="20"/>
      <c r="BM2686" s="20"/>
      <c r="BN2686" s="20"/>
      <c r="BO2686" s="20"/>
      <c r="BP2686" s="20"/>
      <c r="BQ2686" s="20"/>
      <c r="BR2686" s="20"/>
      <c r="BS2686" s="20"/>
      <c r="BT2686" s="20"/>
      <c r="BU2686" s="20"/>
      <c r="BV2686" s="20"/>
      <c r="BW2686" s="20"/>
      <c r="BX2686" s="20"/>
      <c r="BY2686" s="20"/>
      <c r="BZ2686" s="20"/>
      <c r="CA2686" s="20"/>
      <c r="CB2686" s="20"/>
      <c r="CC2686" s="20"/>
      <c r="CD2686" s="20"/>
      <c r="CE2686" s="20"/>
      <c r="CF2686" s="20"/>
      <c r="CG2686" s="20"/>
      <c r="CH2686" s="20"/>
      <c r="CI2686" s="20"/>
      <c r="CJ2686" s="20"/>
      <c r="CK2686" s="20"/>
      <c r="CL2686" s="20"/>
      <c r="CM2686" s="20"/>
      <c r="CN2686" s="20"/>
      <c r="CO2686" s="20"/>
      <c r="CP2686" s="20"/>
      <c r="CQ2686" s="20"/>
      <c r="CR2686" s="20"/>
      <c r="CS2686" s="20"/>
      <c r="CT2686" s="20"/>
      <c r="CU2686" s="20"/>
      <c r="CV2686" s="20"/>
      <c r="CW2686" s="20"/>
      <c r="CX2686" s="20"/>
      <c r="CY2686" s="20"/>
      <c r="CZ2686" s="20"/>
      <c r="DA2686" s="20"/>
      <c r="DB2686" s="20"/>
      <c r="DC2686" s="20"/>
      <c r="DD2686" s="20"/>
      <c r="DE2686" s="20"/>
      <c r="DF2686" s="20"/>
      <c r="DG2686" s="20"/>
      <c r="DH2686" s="20"/>
      <c r="DI2686" s="20"/>
      <c r="DJ2686" s="20"/>
      <c r="DK2686" s="20"/>
      <c r="DL2686" s="20"/>
    </row>
    <row r="2687" spans="1:116" s="88" customFormat="1" ht="30" customHeight="1">
      <c r="A2687" s="11" t="s">
        <v>2657</v>
      </c>
      <c r="B2687" s="5">
        <v>2685</v>
      </c>
      <c r="C2687" s="14">
        <v>7183</v>
      </c>
      <c r="D2687" s="14"/>
      <c r="E2687" s="51" t="s">
        <v>8910</v>
      </c>
      <c r="F2687" s="12" t="s">
        <v>8911</v>
      </c>
      <c r="G2687" s="12" t="s">
        <v>8912</v>
      </c>
      <c r="H2687" s="12" t="s">
        <v>8913</v>
      </c>
      <c r="I2687" s="12" t="s">
        <v>389</v>
      </c>
      <c r="J2687" s="12" t="s">
        <v>8914</v>
      </c>
      <c r="K2687" s="14"/>
      <c r="L2687" s="12"/>
      <c r="M2687" s="14">
        <v>1</v>
      </c>
      <c r="N2687" s="12" t="s">
        <v>44</v>
      </c>
      <c r="O2687" s="12" t="s">
        <v>8731</v>
      </c>
      <c r="P2687" s="12" t="s">
        <v>8726</v>
      </c>
      <c r="Q2687" s="12" t="s">
        <v>8915</v>
      </c>
      <c r="R2687" s="156">
        <v>495.81420000000003</v>
      </c>
      <c r="S2687" s="22"/>
      <c r="T2687" s="23">
        <v>408</v>
      </c>
      <c r="U2687" s="1">
        <v>408</v>
      </c>
      <c r="V2687" s="21">
        <v>761.17</v>
      </c>
      <c r="W2687" s="22">
        <v>448.58</v>
      </c>
      <c r="X2687" s="22"/>
      <c r="Y2687" s="22">
        <v>473.86500000000001</v>
      </c>
      <c r="Z2687" s="22"/>
      <c r="AA2687" s="22"/>
      <c r="AB2687" s="22"/>
      <c r="AC2687" s="22"/>
      <c r="AD2687" s="22"/>
      <c r="AE2687" s="24">
        <v>761.17</v>
      </c>
      <c r="AF2687" s="20">
        <v>436.96890000000002</v>
      </c>
      <c r="AG2687" s="20">
        <v>428.59500000000003</v>
      </c>
      <c r="AH2687" s="20">
        <v>460.87</v>
      </c>
      <c r="AI2687" s="20">
        <v>486.56</v>
      </c>
      <c r="AJ2687" s="20"/>
      <c r="AK2687" s="20"/>
      <c r="AL2687" s="20"/>
      <c r="AM2687" s="20"/>
      <c r="AN2687" s="25">
        <v>432.78199999999998</v>
      </c>
      <c r="AO2687" s="20" t="s">
        <v>207</v>
      </c>
      <c r="AP2687" s="24" t="s">
        <v>208</v>
      </c>
      <c r="AQ2687" s="20">
        <f>AVERAGE(SMALL(AE2687:AI2687,1),SMALL(AE2687:AI2687,2))</f>
        <v>432.78195000000005</v>
      </c>
      <c r="AR2687" s="20" t="str">
        <f>IF(R2687 &lt;=( AVERAGE(SMALL(AE2687:AI2687,1),SMALL(AE2687:AI2687,2))), R2687, "")</f>
        <v/>
      </c>
      <c r="AS2687" s="20" t="e">
        <f>AVERAGE(SMALL(AJ2687:AM2687,1),SMALL(AJ2687:AM2687,2))</f>
        <v>#NUM!</v>
      </c>
      <c r="AT2687" s="20">
        <f>T2687*1.075</f>
        <v>438.59999999999997</v>
      </c>
      <c r="AU2687" s="20">
        <f>U2687*1.075</f>
        <v>438.59999999999997</v>
      </c>
      <c r="AV2687" s="22">
        <f>MIN(AN2687,AT2687,AU2687)</f>
        <v>432.78199999999998</v>
      </c>
      <c r="AW2687" s="20" t="s">
        <v>209</v>
      </c>
      <c r="AX2687" s="20" t="s">
        <v>208</v>
      </c>
      <c r="AY2687" s="25">
        <v>432.78</v>
      </c>
      <c r="AZ2687" s="27">
        <f>IF(AND(AY2687&gt;0,AY2687&lt;=10),AY2687*0.25,IF(AND(AY2687&gt;10,AY2687&lt;=50),AY2687*0.17,IF(AND(AY2687&gt;10,AY2687&lt;=100),AY2687*0.12,IF(AY2687&gt;100,AY2687*0.1))))</f>
        <v>43.277999999999999</v>
      </c>
      <c r="BA2687" s="3">
        <f>AZ2687+AY2687</f>
        <v>476.05799999999999</v>
      </c>
      <c r="BB2687" s="25">
        <f>BA2687+BA2687*0.08</f>
        <v>514.14264000000003</v>
      </c>
      <c r="BC2687" s="20" t="s">
        <v>12295</v>
      </c>
      <c r="BD2687" s="20"/>
      <c r="BE2687" s="20"/>
      <c r="BF2687" s="20"/>
      <c r="BG2687" s="20"/>
      <c r="BH2687" s="20"/>
      <c r="BI2687" s="20"/>
      <c r="BJ2687" s="20"/>
      <c r="BK2687" s="20"/>
      <c r="BL2687" s="20"/>
      <c r="BM2687" s="20"/>
      <c r="BN2687" s="20"/>
      <c r="BO2687" s="20"/>
      <c r="BP2687" s="20"/>
      <c r="BQ2687" s="20"/>
      <c r="BR2687" s="20"/>
      <c r="BS2687" s="20"/>
      <c r="BT2687" s="20"/>
      <c r="BU2687" s="20"/>
      <c r="BV2687" s="20"/>
      <c r="BW2687" s="20"/>
      <c r="BX2687" s="20"/>
      <c r="BY2687" s="20"/>
      <c r="BZ2687" s="20"/>
      <c r="CA2687" s="20"/>
      <c r="CB2687" s="20"/>
      <c r="CC2687" s="20"/>
      <c r="CD2687" s="20"/>
      <c r="CE2687" s="20"/>
      <c r="CF2687" s="20"/>
      <c r="CG2687" s="20"/>
      <c r="CH2687" s="20"/>
      <c r="CI2687" s="20"/>
      <c r="CJ2687" s="20"/>
      <c r="CK2687" s="20"/>
      <c r="CL2687" s="20"/>
      <c r="CM2687" s="20"/>
      <c r="CN2687" s="20"/>
      <c r="CO2687" s="20"/>
      <c r="CP2687" s="20"/>
      <c r="CQ2687" s="20"/>
      <c r="CR2687" s="20"/>
      <c r="CS2687" s="20"/>
      <c r="CT2687" s="20"/>
      <c r="CU2687" s="20"/>
      <c r="CV2687" s="20"/>
      <c r="CW2687" s="20"/>
      <c r="CX2687" s="20"/>
      <c r="CY2687" s="20"/>
      <c r="CZ2687" s="20"/>
      <c r="DA2687" s="20"/>
      <c r="DB2687" s="20"/>
      <c r="DC2687" s="20"/>
      <c r="DD2687" s="20"/>
      <c r="DE2687" s="20"/>
      <c r="DF2687" s="20"/>
      <c r="DG2687" s="20"/>
      <c r="DH2687" s="20"/>
      <c r="DI2687" s="20"/>
      <c r="DJ2687" s="20"/>
      <c r="DK2687" s="20"/>
      <c r="DL2687" s="20"/>
    </row>
    <row r="2688" spans="1:116" s="88" customFormat="1" ht="30" customHeight="1">
      <c r="A2688" s="11" t="s">
        <v>2657</v>
      </c>
      <c r="B2688" s="5">
        <v>2686</v>
      </c>
      <c r="C2688" s="14"/>
      <c r="D2688" s="14"/>
      <c r="E2688" s="51" t="s">
        <v>8929</v>
      </c>
      <c r="F2688" s="12" t="s">
        <v>8930</v>
      </c>
      <c r="G2688" s="12" t="s">
        <v>8931</v>
      </c>
      <c r="H2688" s="12" t="s">
        <v>8932</v>
      </c>
      <c r="I2688" s="12" t="s">
        <v>550</v>
      </c>
      <c r="J2688" s="12" t="s">
        <v>8933</v>
      </c>
      <c r="K2688" s="14">
        <v>2.5</v>
      </c>
      <c r="L2688" s="12" t="s">
        <v>79</v>
      </c>
      <c r="M2688" s="14">
        <v>1</v>
      </c>
      <c r="N2688" s="12" t="s">
        <v>44</v>
      </c>
      <c r="O2688" s="12" t="s">
        <v>8731</v>
      </c>
      <c r="P2688" s="12" t="s">
        <v>8934</v>
      </c>
      <c r="Q2688" s="12" t="s">
        <v>8935</v>
      </c>
      <c r="R2688" s="156">
        <v>7.7845000000000004</v>
      </c>
      <c r="S2688" s="22"/>
      <c r="T2688" s="23"/>
      <c r="U2688" s="1">
        <v>5.69</v>
      </c>
      <c r="V2688" s="21">
        <v>11.3506</v>
      </c>
      <c r="W2688" s="22">
        <v>9.2899999999999991</v>
      </c>
      <c r="X2688" s="22">
        <v>5.1917999999999997</v>
      </c>
      <c r="Y2688" s="22"/>
      <c r="Z2688" s="22"/>
      <c r="AA2688" s="22"/>
      <c r="AB2688" s="22"/>
      <c r="AC2688" s="22"/>
      <c r="AD2688" s="22"/>
      <c r="AE2688" s="24">
        <v>11.3506</v>
      </c>
      <c r="AF2688" s="20">
        <v>6.6509999999999998</v>
      </c>
      <c r="AG2688" s="20">
        <v>5.1820000000000004</v>
      </c>
      <c r="AH2688" s="20"/>
      <c r="AI2688" s="20">
        <v>6.96</v>
      </c>
      <c r="AJ2688" s="20">
        <v>5.28</v>
      </c>
      <c r="AK2688" s="20"/>
      <c r="AL2688" s="20"/>
      <c r="AM2688" s="20"/>
      <c r="AN2688" s="25">
        <v>5.9165000000000001</v>
      </c>
      <c r="AO2688" s="20" t="s">
        <v>207</v>
      </c>
      <c r="AP2688" s="24" t="s">
        <v>208</v>
      </c>
      <c r="AQ2688" s="20">
        <f>AVERAGE(SMALL(AE2688:AI2688,1),SMALL(AE2688:AI2688,2))</f>
        <v>5.9165000000000001</v>
      </c>
      <c r="AR2688" s="20" t="str">
        <f>IF(R2688 &lt;=( AVERAGE(SMALL(AE2688:AI2688,1),SMALL(AE2688:AI2688,2))), R2688, "")</f>
        <v/>
      </c>
      <c r="AS2688" s="20" t="e">
        <f>AVERAGE(SMALL(AJ2688:AM2688,1),SMALL(AJ2688:AM2688,2))</f>
        <v>#NUM!</v>
      </c>
      <c r="AT2688" s="20">
        <f>T2688*1.075</f>
        <v>0</v>
      </c>
      <c r="AU2688" s="20">
        <f>U2688*1.075</f>
        <v>6.1167500000000006</v>
      </c>
      <c r="AV2688" s="22">
        <f>MIN(AN2688,AT2688,AU2688)</f>
        <v>0</v>
      </c>
      <c r="AW2688" s="20" t="s">
        <v>209</v>
      </c>
      <c r="AX2688" s="20" t="s">
        <v>208</v>
      </c>
      <c r="AY2688" s="25">
        <v>5.9165000000000001</v>
      </c>
      <c r="AZ2688" s="27">
        <f>IF(AND(AY2688&gt;0,AY2688&lt;=10),AY2688*0.25,IF(AND(AY2688&gt;10,AY2688&lt;=50),AY2688*0.17,IF(AND(AY2688&gt;10,AY2688&lt;=100),AY2688*0.12,IF(AY2688&gt;100,AY2688*0.1))))</f>
        <v>1.479125</v>
      </c>
      <c r="BA2688" s="3">
        <f>AZ2688+AY2688</f>
        <v>7.3956249999999999</v>
      </c>
      <c r="BB2688" s="25">
        <f>BA2688+BA2688*0.08</f>
        <v>7.9872750000000003</v>
      </c>
      <c r="BC2688" s="20" t="s">
        <v>12295</v>
      </c>
      <c r="BD2688" s="20"/>
      <c r="BE2688" s="20"/>
      <c r="BF2688" s="20"/>
      <c r="BG2688" s="20"/>
      <c r="BH2688" s="20"/>
      <c r="BI2688" s="20"/>
      <c r="BJ2688" s="20"/>
      <c r="BK2688" s="20"/>
      <c r="BL2688" s="20"/>
      <c r="BM2688" s="20"/>
      <c r="BN2688" s="20"/>
      <c r="BO2688" s="20"/>
      <c r="BP2688" s="20"/>
      <c r="BQ2688" s="20"/>
      <c r="BR2688" s="20"/>
      <c r="BS2688" s="20"/>
      <c r="BT2688" s="20"/>
      <c r="BU2688" s="20"/>
      <c r="BV2688" s="20"/>
      <c r="BW2688" s="20"/>
      <c r="BX2688" s="20"/>
      <c r="BY2688" s="20"/>
      <c r="BZ2688" s="20"/>
      <c r="CA2688" s="20"/>
      <c r="CB2688" s="20"/>
      <c r="CC2688" s="20"/>
      <c r="CD2688" s="20"/>
      <c r="CE2688" s="20"/>
      <c r="CF2688" s="20"/>
      <c r="CG2688" s="20"/>
      <c r="CH2688" s="20"/>
      <c r="CI2688" s="20"/>
      <c r="CJ2688" s="20"/>
      <c r="CK2688" s="20"/>
      <c r="CL2688" s="20"/>
      <c r="CM2688" s="20"/>
      <c r="CN2688" s="20"/>
      <c r="CO2688" s="20"/>
      <c r="CP2688" s="20"/>
      <c r="CQ2688" s="20"/>
      <c r="CR2688" s="20"/>
      <c r="CS2688" s="20"/>
      <c r="CT2688" s="20"/>
      <c r="CU2688" s="20"/>
      <c r="CV2688" s="20"/>
      <c r="CW2688" s="20"/>
      <c r="CX2688" s="20"/>
      <c r="CY2688" s="20"/>
      <c r="CZ2688" s="20"/>
      <c r="DA2688" s="20"/>
      <c r="DB2688" s="20"/>
      <c r="DC2688" s="20"/>
      <c r="DD2688" s="20"/>
      <c r="DE2688" s="20"/>
      <c r="DF2688" s="20"/>
      <c r="DG2688" s="20"/>
      <c r="DH2688" s="20"/>
      <c r="DI2688" s="20"/>
      <c r="DJ2688" s="20"/>
      <c r="DK2688" s="20"/>
      <c r="DL2688" s="20"/>
    </row>
    <row r="2689" spans="1:116" s="88" customFormat="1" ht="30" customHeight="1">
      <c r="A2689" s="11" t="s">
        <v>2657</v>
      </c>
      <c r="B2689" s="5">
        <v>2687</v>
      </c>
      <c r="C2689" s="116"/>
      <c r="D2689" s="116"/>
      <c r="E2689" s="51" t="s">
        <v>8965</v>
      </c>
      <c r="F2689" s="12" t="s">
        <v>8966</v>
      </c>
      <c r="G2689" s="12" t="s">
        <v>8967</v>
      </c>
      <c r="H2689" s="12" t="s">
        <v>4896</v>
      </c>
      <c r="I2689" s="12" t="s">
        <v>389</v>
      </c>
      <c r="J2689" s="12" t="s">
        <v>8968</v>
      </c>
      <c r="K2689" s="14"/>
      <c r="L2689" s="12"/>
      <c r="M2689" s="14">
        <v>1</v>
      </c>
      <c r="N2689" s="12" t="s">
        <v>44</v>
      </c>
      <c r="O2689" s="12" t="s">
        <v>8962</v>
      </c>
      <c r="P2689" s="12" t="s">
        <v>8969</v>
      </c>
      <c r="Q2689" s="12" t="s">
        <v>8970</v>
      </c>
      <c r="R2689" s="156">
        <v>817.10530000000006</v>
      </c>
      <c r="S2689" s="22"/>
      <c r="T2689" s="23"/>
      <c r="U2689" s="1" t="s">
        <v>54</v>
      </c>
      <c r="V2689" s="21">
        <v>762.94159999999999</v>
      </c>
      <c r="W2689" s="22">
        <v>757.25429999999994</v>
      </c>
      <c r="X2689" s="22"/>
      <c r="Y2689" s="22"/>
      <c r="Z2689" s="22"/>
      <c r="AA2689" s="22"/>
      <c r="AB2689" s="22"/>
      <c r="AC2689" s="22"/>
      <c r="AD2689" s="22"/>
      <c r="AE2689" s="24">
        <v>762.94159999999999</v>
      </c>
      <c r="AF2689" s="20">
        <v>548.45000000000005</v>
      </c>
      <c r="AG2689" s="20"/>
      <c r="AH2689" s="20">
        <v>589.97</v>
      </c>
      <c r="AI2689" s="20">
        <v>627.44000000000005</v>
      </c>
      <c r="AJ2689" s="20"/>
      <c r="AK2689" s="20"/>
      <c r="AL2689" s="20"/>
      <c r="AM2689" s="20"/>
      <c r="AN2689" s="25">
        <v>569.21</v>
      </c>
      <c r="AO2689" s="20" t="s">
        <v>207</v>
      </c>
      <c r="AP2689" s="24" t="s">
        <v>208</v>
      </c>
      <c r="AQ2689" s="20">
        <f>AVERAGE(SMALL(AE2689:AI2689,1),SMALL(AE2689:AI2689,2))</f>
        <v>569.21</v>
      </c>
      <c r="AR2689" s="20" t="str">
        <f>IF(R2689 &lt;=( AVERAGE(SMALL(AE2689:AI2689,1),SMALL(AE2689:AI2689,2))), R2689, "")</f>
        <v/>
      </c>
      <c r="AS2689" s="20" t="e">
        <f>AVERAGE(SMALL(AJ2689:AM2689,1),SMALL(AJ2689:AM2689,2))</f>
        <v>#NUM!</v>
      </c>
      <c r="AT2689" s="20">
        <f>T2689*1.075</f>
        <v>0</v>
      </c>
      <c r="AU2689" s="20" t="e">
        <f>U2689*1.075</f>
        <v>#VALUE!</v>
      </c>
      <c r="AV2689" s="22" t="e">
        <f>MIN(AN2689,AT2689,AU2689)</f>
        <v>#VALUE!</v>
      </c>
      <c r="AW2689" s="20" t="s">
        <v>209</v>
      </c>
      <c r="AX2689" s="20" t="s">
        <v>208</v>
      </c>
      <c r="AY2689" s="25">
        <v>569.21</v>
      </c>
      <c r="AZ2689" s="27">
        <f>IF(AND(AY2689&gt;0,AY2689&lt;=10),AY2689*0.25,IF(AND(AY2689&gt;10,AY2689&lt;=50),AY2689*0.17,IF(AND(AY2689&gt;10,AY2689&lt;=100),AY2689*0.12,IF(AY2689&gt;100,AY2689*0.1))))</f>
        <v>56.921000000000006</v>
      </c>
      <c r="BA2689" s="3">
        <f>AZ2689+AY2689</f>
        <v>626.13100000000009</v>
      </c>
      <c r="BB2689" s="25">
        <f>BA2689+BA2689*0.08</f>
        <v>676.22148000000004</v>
      </c>
      <c r="BC2689" s="20" t="s">
        <v>12295</v>
      </c>
      <c r="BD2689" s="20"/>
      <c r="BE2689" s="20"/>
      <c r="BF2689" s="20"/>
      <c r="BG2689" s="20"/>
      <c r="BH2689" s="20"/>
      <c r="BI2689" s="20"/>
      <c r="BJ2689" s="20"/>
      <c r="BK2689" s="20"/>
      <c r="BL2689" s="20"/>
      <c r="BM2689" s="20"/>
      <c r="BN2689" s="20"/>
      <c r="BO2689" s="20"/>
      <c r="BP2689" s="20"/>
      <c r="BQ2689" s="20"/>
      <c r="BR2689" s="20"/>
      <c r="BS2689" s="20"/>
      <c r="BT2689" s="20"/>
      <c r="BU2689" s="20"/>
      <c r="BV2689" s="20"/>
      <c r="BW2689" s="20"/>
      <c r="BX2689" s="20"/>
      <c r="BY2689" s="20"/>
      <c r="BZ2689" s="20"/>
      <c r="CA2689" s="20"/>
      <c r="CB2689" s="20"/>
      <c r="CC2689" s="20"/>
      <c r="CD2689" s="20"/>
      <c r="CE2689" s="20"/>
      <c r="CF2689" s="20"/>
      <c r="CG2689" s="20"/>
      <c r="CH2689" s="20"/>
      <c r="CI2689" s="20"/>
      <c r="CJ2689" s="20"/>
      <c r="CK2689" s="20"/>
      <c r="CL2689" s="20"/>
      <c r="CM2689" s="20"/>
      <c r="CN2689" s="20"/>
      <c r="CO2689" s="20"/>
      <c r="CP2689" s="20"/>
      <c r="CQ2689" s="20"/>
      <c r="CR2689" s="20"/>
      <c r="CS2689" s="20"/>
      <c r="CT2689" s="20"/>
      <c r="CU2689" s="20"/>
      <c r="CV2689" s="20"/>
      <c r="CW2689" s="20"/>
      <c r="CX2689" s="20"/>
      <c r="CY2689" s="20"/>
      <c r="CZ2689" s="20"/>
      <c r="DA2689" s="20"/>
      <c r="DB2689" s="20"/>
      <c r="DC2689" s="20"/>
      <c r="DD2689" s="20"/>
      <c r="DE2689" s="20"/>
      <c r="DF2689" s="20"/>
      <c r="DG2689" s="20"/>
      <c r="DH2689" s="20"/>
      <c r="DI2689" s="20"/>
      <c r="DJ2689" s="20"/>
      <c r="DK2689" s="20"/>
      <c r="DL2689" s="20"/>
    </row>
    <row r="2690" spans="1:116" s="103" customFormat="1" ht="30" customHeight="1">
      <c r="A2690" s="11" t="s">
        <v>2657</v>
      </c>
      <c r="B2690" s="5">
        <v>2688</v>
      </c>
      <c r="C2690" s="14">
        <v>5885</v>
      </c>
      <c r="D2690" s="14"/>
      <c r="E2690" s="51" t="s">
        <v>8957</v>
      </c>
      <c r="F2690" s="12" t="s">
        <v>8958</v>
      </c>
      <c r="G2690" s="12" t="s">
        <v>8959</v>
      </c>
      <c r="H2690" s="12" t="s">
        <v>8960</v>
      </c>
      <c r="I2690" s="12" t="s">
        <v>1601</v>
      </c>
      <c r="J2690" s="12" t="s">
        <v>8961</v>
      </c>
      <c r="K2690" s="14">
        <v>5</v>
      </c>
      <c r="L2690" s="12" t="s">
        <v>79</v>
      </c>
      <c r="M2690" s="14">
        <v>1</v>
      </c>
      <c r="N2690" s="12" t="s">
        <v>44</v>
      </c>
      <c r="O2690" s="12" t="s">
        <v>8962</v>
      </c>
      <c r="P2690" s="12" t="s">
        <v>8963</v>
      </c>
      <c r="Q2690" s="12" t="s">
        <v>8964</v>
      </c>
      <c r="R2690" s="163">
        <v>24.2576</v>
      </c>
      <c r="S2690" s="121"/>
      <c r="T2690" s="124"/>
      <c r="U2690" s="128" t="s">
        <v>54</v>
      </c>
      <c r="V2690" s="118">
        <v>36.616500000000002</v>
      </c>
      <c r="W2690" s="121">
        <v>8.5139999999999993</v>
      </c>
      <c r="X2690" s="121"/>
      <c r="Y2690" s="121"/>
      <c r="Z2690" s="121"/>
      <c r="AA2690" s="121"/>
      <c r="AB2690" s="121"/>
      <c r="AC2690" s="121"/>
      <c r="AD2690" s="121"/>
      <c r="AE2690" s="131">
        <v>36.616500000000002</v>
      </c>
      <c r="AF2690" s="134"/>
      <c r="AG2690" s="134"/>
      <c r="AH2690" s="134"/>
      <c r="AI2690" s="134">
        <v>11.05</v>
      </c>
      <c r="AJ2690" s="134">
        <v>8.08</v>
      </c>
      <c r="AK2690" s="134">
        <v>9.5399999999999991</v>
      </c>
      <c r="AL2690" s="134"/>
      <c r="AM2690" s="134"/>
      <c r="AN2690" s="137">
        <v>8.81</v>
      </c>
      <c r="AO2690" s="134" t="s">
        <v>2043</v>
      </c>
      <c r="AP2690" s="131" t="s">
        <v>2044</v>
      </c>
      <c r="AQ2690" s="134">
        <f>AVERAGE(SMALL(AE2690:AI2690,1),SMALL(AE2690:AI2690,2))</f>
        <v>23.83325</v>
      </c>
      <c r="AR2690" s="134" t="str">
        <f>IF(R2690 &lt;=( AVERAGE(SMALL(AE2690:AI2690,1),SMALL(AE2690:AI2690,2))), R2690, "")</f>
        <v/>
      </c>
      <c r="AS2690" s="134">
        <f>AVERAGE(SMALL(AJ2690:AM2690,1),SMALL(AJ2690:AM2690,2))</f>
        <v>8.8099999999999987</v>
      </c>
      <c r="AT2690" s="134">
        <f>T2690*1.075</f>
        <v>0</v>
      </c>
      <c r="AU2690" s="134" t="e">
        <f>U2690*1.075</f>
        <v>#VALUE!</v>
      </c>
      <c r="AV2690" s="121" t="e">
        <f>MIN(AN2690,AT2690,AU2690)</f>
        <v>#VALUE!</v>
      </c>
      <c r="AW2690" s="134" t="s">
        <v>1816</v>
      </c>
      <c r="AX2690" s="134" t="s">
        <v>1817</v>
      </c>
      <c r="AY2690" s="137">
        <v>8.81</v>
      </c>
      <c r="AZ2690" s="143">
        <f>IF(AND(AY2690&gt;0,AY2690&lt;=10),AY2690*0.25,IF(AND(AY2690&gt;10,AY2690&lt;=50),AY2690*0.17,IF(AND(AY2690&gt;10,AY2690&lt;=100),AY2690*0.12,IF(AY2690&gt;100,AY2690*0.1))))</f>
        <v>2.2025000000000001</v>
      </c>
      <c r="BA2690" s="115">
        <f>AZ2690+AY2690</f>
        <v>11.012500000000001</v>
      </c>
      <c r="BB2690" s="137">
        <f>BA2690+BA2690*0.08</f>
        <v>11.893500000000001</v>
      </c>
      <c r="BC2690" s="20" t="s">
        <v>12295</v>
      </c>
      <c r="BD2690" s="134"/>
      <c r="BE2690" s="134"/>
      <c r="BF2690" s="134"/>
      <c r="BG2690" s="134"/>
      <c r="BH2690" s="134"/>
      <c r="BI2690" s="134"/>
      <c r="BJ2690" s="134"/>
      <c r="BK2690" s="134"/>
      <c r="BL2690" s="134"/>
      <c r="BM2690" s="134"/>
      <c r="BN2690" s="134"/>
      <c r="BO2690" s="134"/>
      <c r="BP2690" s="134"/>
      <c r="BQ2690" s="134"/>
      <c r="BR2690" s="134"/>
      <c r="BS2690" s="134"/>
      <c r="BT2690" s="134"/>
      <c r="BU2690" s="134"/>
      <c r="BV2690" s="134"/>
      <c r="BW2690" s="134"/>
      <c r="BX2690" s="134"/>
      <c r="BY2690" s="134"/>
      <c r="BZ2690" s="134"/>
      <c r="CA2690" s="134"/>
      <c r="CB2690" s="134"/>
      <c r="CC2690" s="134"/>
      <c r="CD2690" s="134"/>
      <c r="CE2690" s="134"/>
      <c r="CF2690" s="134"/>
      <c r="CG2690" s="134"/>
      <c r="CH2690" s="134"/>
      <c r="CI2690" s="134"/>
      <c r="CJ2690" s="134"/>
      <c r="CK2690" s="134"/>
      <c r="CL2690" s="134"/>
      <c r="CM2690" s="134"/>
      <c r="CN2690" s="134"/>
      <c r="CO2690" s="134"/>
      <c r="CP2690" s="134"/>
      <c r="CQ2690" s="134"/>
      <c r="CR2690" s="134"/>
      <c r="CS2690" s="134"/>
      <c r="CT2690" s="134"/>
      <c r="CU2690" s="134"/>
      <c r="CV2690" s="134"/>
      <c r="CW2690" s="134"/>
      <c r="CX2690" s="134"/>
      <c r="CY2690" s="134"/>
      <c r="CZ2690" s="134"/>
      <c r="DA2690" s="134"/>
      <c r="DB2690" s="134"/>
      <c r="DC2690" s="134"/>
      <c r="DD2690" s="134"/>
      <c r="DE2690" s="134"/>
      <c r="DF2690" s="134"/>
      <c r="DG2690" s="134"/>
      <c r="DH2690" s="134"/>
      <c r="DI2690" s="134"/>
      <c r="DJ2690" s="134"/>
      <c r="DK2690" s="134"/>
      <c r="DL2690" s="134"/>
    </row>
    <row r="2691" spans="1:116" s="107" customFormat="1" ht="30" customHeight="1">
      <c r="A2691" s="11" t="s">
        <v>2657</v>
      </c>
      <c r="B2691" s="5">
        <v>2689</v>
      </c>
      <c r="C2691" s="116">
        <v>7117</v>
      </c>
      <c r="D2691" s="116"/>
      <c r="E2691" s="51" t="s">
        <v>8971</v>
      </c>
      <c r="F2691" s="12" t="s">
        <v>6092</v>
      </c>
      <c r="G2691" s="12" t="s">
        <v>6317</v>
      </c>
      <c r="H2691" s="12" t="s">
        <v>8978</v>
      </c>
      <c r="I2691" s="12" t="s">
        <v>8973</v>
      </c>
      <c r="J2691" s="12" t="s">
        <v>8974</v>
      </c>
      <c r="K2691" s="14"/>
      <c r="L2691" s="12"/>
      <c r="M2691" s="14">
        <v>60</v>
      </c>
      <c r="N2691" s="12" t="s">
        <v>44</v>
      </c>
      <c r="O2691" s="12" t="s">
        <v>8975</v>
      </c>
      <c r="P2691" s="12" t="s">
        <v>8976</v>
      </c>
      <c r="Q2691" s="12" t="s">
        <v>8979</v>
      </c>
      <c r="R2691" s="163">
        <v>24.8325</v>
      </c>
      <c r="S2691" s="121"/>
      <c r="T2691" s="124">
        <v>6.98</v>
      </c>
      <c r="U2691" s="128">
        <v>6.98</v>
      </c>
      <c r="V2691" s="118">
        <v>38.521999999999998</v>
      </c>
      <c r="W2691" s="121">
        <v>7.6779999999999999</v>
      </c>
      <c r="X2691" s="121"/>
      <c r="Y2691" s="121"/>
      <c r="Z2691" s="121"/>
      <c r="AA2691" s="121"/>
      <c r="AB2691" s="121"/>
      <c r="AC2691" s="121"/>
      <c r="AD2691" s="121"/>
      <c r="AE2691" s="131">
        <v>38.521999999999998</v>
      </c>
      <c r="AF2691" s="134">
        <v>8.8670000000000009</v>
      </c>
      <c r="AG2691" s="134"/>
      <c r="AH2691" s="134"/>
      <c r="AI2691" s="134"/>
      <c r="AJ2691" s="134"/>
      <c r="AK2691" s="134"/>
      <c r="AL2691" s="134"/>
      <c r="AM2691" s="134"/>
      <c r="AN2691" s="137">
        <v>23.694500000000001</v>
      </c>
      <c r="AO2691" s="134" t="s">
        <v>207</v>
      </c>
      <c r="AP2691" s="131" t="s">
        <v>208</v>
      </c>
      <c r="AQ2691" s="134">
        <f>AVERAGE(SMALL(AE2691:AI2691,1),SMALL(AE2691:AI2691,2))</f>
        <v>23.694499999999998</v>
      </c>
      <c r="AR2691" s="134" t="str">
        <f>IF(R2691 &lt;=( AVERAGE(SMALL(AE2691:AI2691,1),SMALL(AE2691:AI2691,2))), R2691, "")</f>
        <v/>
      </c>
      <c r="AS2691" s="134" t="e">
        <f>AVERAGE(SMALL(AJ2691:AM2691,1),SMALL(AJ2691:AM2691,2))</f>
        <v>#NUM!</v>
      </c>
      <c r="AT2691" s="134">
        <f>T2691*1.075</f>
        <v>7.5034999999999998</v>
      </c>
      <c r="AU2691" s="134">
        <f>U2691*1.075</f>
        <v>7.5034999999999998</v>
      </c>
      <c r="AV2691" s="121">
        <f>MIN(AN2691,AT2691,AU2691)</f>
        <v>7.5034999999999998</v>
      </c>
      <c r="AW2691" s="134" t="s">
        <v>71</v>
      </c>
      <c r="AX2691" s="134" t="s">
        <v>72</v>
      </c>
      <c r="AY2691" s="137">
        <v>7.5</v>
      </c>
      <c r="AZ2691" s="143">
        <f>IF(AND(AY2691&gt;0,AY2691&lt;=10),AY2691*0.25,IF(AND(AY2691&gt;10,AY2691&lt;=50),AY2691*0.17,IF(AND(AY2691&gt;10,AY2691&lt;=100),AY2691*0.12,IF(AY2691&gt;100,AY2691*0.1))))</f>
        <v>1.875</v>
      </c>
      <c r="BA2691" s="115">
        <f>AZ2691+AY2691</f>
        <v>9.375</v>
      </c>
      <c r="BB2691" s="137">
        <f>BA2691+BA2691*0.08</f>
        <v>10.125</v>
      </c>
      <c r="BC2691" s="20" t="s">
        <v>12295</v>
      </c>
      <c r="BD2691" s="134"/>
      <c r="BE2691" s="134"/>
      <c r="BF2691" s="134"/>
      <c r="BG2691" s="134"/>
      <c r="BH2691" s="134"/>
      <c r="BI2691" s="134"/>
      <c r="BJ2691" s="134"/>
      <c r="BK2691" s="134"/>
      <c r="BL2691" s="134"/>
      <c r="BM2691" s="134"/>
      <c r="BN2691" s="134"/>
      <c r="BO2691" s="134"/>
      <c r="BP2691" s="134"/>
      <c r="BQ2691" s="134"/>
      <c r="BR2691" s="134"/>
      <c r="BS2691" s="134"/>
      <c r="BT2691" s="134"/>
      <c r="BU2691" s="134"/>
      <c r="BV2691" s="134"/>
      <c r="BW2691" s="134"/>
      <c r="BX2691" s="134"/>
      <c r="BY2691" s="134"/>
      <c r="BZ2691" s="134"/>
      <c r="CA2691" s="134"/>
      <c r="CB2691" s="134"/>
      <c r="CC2691" s="134"/>
      <c r="CD2691" s="134"/>
      <c r="CE2691" s="134"/>
      <c r="CF2691" s="134"/>
      <c r="CG2691" s="134"/>
      <c r="CH2691" s="134"/>
      <c r="CI2691" s="134"/>
      <c r="CJ2691" s="134"/>
      <c r="CK2691" s="134"/>
      <c r="CL2691" s="134"/>
      <c r="CM2691" s="134"/>
      <c r="CN2691" s="134"/>
      <c r="CO2691" s="134"/>
      <c r="CP2691" s="134"/>
      <c r="CQ2691" s="134"/>
      <c r="CR2691" s="134"/>
      <c r="CS2691" s="134"/>
      <c r="CT2691" s="134"/>
      <c r="CU2691" s="134"/>
      <c r="CV2691" s="134"/>
      <c r="CW2691" s="134"/>
      <c r="CX2691" s="134"/>
      <c r="CY2691" s="134"/>
      <c r="CZ2691" s="134"/>
      <c r="DA2691" s="134"/>
      <c r="DB2691" s="134"/>
      <c r="DC2691" s="134"/>
      <c r="DD2691" s="134"/>
      <c r="DE2691" s="134"/>
      <c r="DF2691" s="134"/>
      <c r="DG2691" s="134"/>
      <c r="DH2691" s="134"/>
      <c r="DI2691" s="134"/>
      <c r="DJ2691" s="134"/>
      <c r="DK2691" s="134"/>
      <c r="DL2691" s="134"/>
    </row>
    <row r="2692" spans="1:116" s="107" customFormat="1" ht="30" customHeight="1">
      <c r="A2692" s="11" t="s">
        <v>2657</v>
      </c>
      <c r="B2692" s="5">
        <v>2690</v>
      </c>
      <c r="C2692" s="116">
        <v>7116</v>
      </c>
      <c r="D2692" s="116"/>
      <c r="E2692" s="51" t="s">
        <v>8971</v>
      </c>
      <c r="F2692" s="12" t="s">
        <v>6092</v>
      </c>
      <c r="G2692" s="12" t="s">
        <v>6317</v>
      </c>
      <c r="H2692" s="12" t="s">
        <v>8972</v>
      </c>
      <c r="I2692" s="12" t="s">
        <v>8973</v>
      </c>
      <c r="J2692" s="12" t="s">
        <v>8974</v>
      </c>
      <c r="K2692" s="14"/>
      <c r="L2692" s="12"/>
      <c r="M2692" s="14">
        <v>60</v>
      </c>
      <c r="N2692" s="12" t="s">
        <v>44</v>
      </c>
      <c r="O2692" s="12" t="s">
        <v>8975</v>
      </c>
      <c r="P2692" s="12" t="s">
        <v>8976</v>
      </c>
      <c r="Q2692" s="12" t="s">
        <v>8977</v>
      </c>
      <c r="R2692" s="163">
        <v>12.800599999999999</v>
      </c>
      <c r="S2692" s="121"/>
      <c r="T2692" s="124">
        <v>4.1399999999999997</v>
      </c>
      <c r="U2692" s="128">
        <v>4.1399999999999997</v>
      </c>
      <c r="V2692" s="118">
        <v>19.260999999999999</v>
      </c>
      <c r="W2692" s="121">
        <v>4.5540000000000003</v>
      </c>
      <c r="X2692" s="121"/>
      <c r="Y2692" s="121"/>
      <c r="Z2692" s="121"/>
      <c r="AA2692" s="121"/>
      <c r="AB2692" s="121"/>
      <c r="AC2692" s="121"/>
      <c r="AD2692" s="121"/>
      <c r="AE2692" s="131">
        <v>19.260999999999999</v>
      </c>
      <c r="AF2692" s="134">
        <v>5.2590000000000003</v>
      </c>
      <c r="AG2692" s="134"/>
      <c r="AH2692" s="134"/>
      <c r="AI2692" s="134"/>
      <c r="AJ2692" s="134"/>
      <c r="AK2692" s="134"/>
      <c r="AL2692" s="134"/>
      <c r="AM2692" s="134"/>
      <c r="AN2692" s="137">
        <v>12.26</v>
      </c>
      <c r="AO2692" s="134" t="s">
        <v>207</v>
      </c>
      <c r="AP2692" s="131" t="s">
        <v>208</v>
      </c>
      <c r="AQ2692" s="134">
        <f>AVERAGE(SMALL(AE2692:AI2692,1),SMALL(AE2692:AI2692,2))</f>
        <v>12.26</v>
      </c>
      <c r="AR2692" s="134" t="str">
        <f>IF(R2692 &lt;=( AVERAGE(SMALL(AE2692:AI2692,1),SMALL(AE2692:AI2692,2))), R2692, "")</f>
        <v/>
      </c>
      <c r="AS2692" s="134" t="e">
        <f>AVERAGE(SMALL(AJ2692:AM2692,1),SMALL(AJ2692:AM2692,2))</f>
        <v>#NUM!</v>
      </c>
      <c r="AT2692" s="134">
        <f>T2692*1.075</f>
        <v>4.4504999999999999</v>
      </c>
      <c r="AU2692" s="134">
        <f>U2692*1.075</f>
        <v>4.4504999999999999</v>
      </c>
      <c r="AV2692" s="121">
        <f>MIN(AN2692,AT2692,AU2692)</f>
        <v>4.4504999999999999</v>
      </c>
      <c r="AW2692" s="134" t="s">
        <v>71</v>
      </c>
      <c r="AX2692" s="134" t="s">
        <v>72</v>
      </c>
      <c r="AY2692" s="137">
        <v>4.45</v>
      </c>
      <c r="AZ2692" s="143">
        <f>IF(AND(AY2692&gt;0,AY2692&lt;=10),AY2692*0.25,IF(AND(AY2692&gt;10,AY2692&lt;=50),AY2692*0.17,IF(AND(AY2692&gt;10,AY2692&lt;=100),AY2692*0.12,IF(AY2692&gt;100,AY2692*0.1))))</f>
        <v>1.1125</v>
      </c>
      <c r="BA2692" s="115">
        <f>AZ2692+AY2692</f>
        <v>5.5625</v>
      </c>
      <c r="BB2692" s="137">
        <f>BA2692+BA2692*0.08</f>
        <v>6.0075000000000003</v>
      </c>
      <c r="BC2692" s="20" t="s">
        <v>12295</v>
      </c>
      <c r="BD2692" s="134"/>
      <c r="BE2692" s="134"/>
      <c r="BF2692" s="134"/>
      <c r="BG2692" s="134"/>
      <c r="BH2692" s="134"/>
      <c r="BI2692" s="134"/>
      <c r="BJ2692" s="134"/>
      <c r="BK2692" s="134"/>
      <c r="BL2692" s="134"/>
      <c r="BM2692" s="134"/>
      <c r="BN2692" s="134"/>
      <c r="BO2692" s="134"/>
      <c r="BP2692" s="134"/>
      <c r="BQ2692" s="134"/>
      <c r="BR2692" s="134"/>
      <c r="BS2692" s="134"/>
      <c r="BT2692" s="134"/>
      <c r="BU2692" s="134"/>
      <c r="BV2692" s="134"/>
      <c r="BW2692" s="134"/>
      <c r="BX2692" s="134"/>
      <c r="BY2692" s="134"/>
      <c r="BZ2692" s="134"/>
      <c r="CA2692" s="134"/>
      <c r="CB2692" s="134"/>
      <c r="CC2692" s="134"/>
      <c r="CD2692" s="134"/>
      <c r="CE2692" s="134"/>
      <c r="CF2692" s="134"/>
      <c r="CG2692" s="134"/>
      <c r="CH2692" s="134"/>
      <c r="CI2692" s="134"/>
      <c r="CJ2692" s="134"/>
      <c r="CK2692" s="134"/>
      <c r="CL2692" s="134"/>
      <c r="CM2692" s="134"/>
      <c r="CN2692" s="134"/>
      <c r="CO2692" s="134"/>
      <c r="CP2692" s="134"/>
      <c r="CQ2692" s="134"/>
      <c r="CR2692" s="134"/>
      <c r="CS2692" s="134"/>
      <c r="CT2692" s="134"/>
      <c r="CU2692" s="134"/>
      <c r="CV2692" s="134"/>
      <c r="CW2692" s="134"/>
      <c r="CX2692" s="134"/>
      <c r="CY2692" s="134"/>
      <c r="CZ2692" s="134"/>
      <c r="DA2692" s="134"/>
      <c r="DB2692" s="134"/>
      <c r="DC2692" s="134"/>
      <c r="DD2692" s="134"/>
      <c r="DE2692" s="134"/>
      <c r="DF2692" s="134"/>
      <c r="DG2692" s="134"/>
      <c r="DH2692" s="134"/>
      <c r="DI2692" s="134"/>
      <c r="DJ2692" s="134"/>
      <c r="DK2692" s="134"/>
      <c r="DL2692" s="134"/>
    </row>
    <row r="2693" spans="1:116" s="107" customFormat="1" ht="30" customHeight="1">
      <c r="A2693" s="11" t="s">
        <v>2657</v>
      </c>
      <c r="B2693" s="5">
        <v>2691</v>
      </c>
      <c r="C2693" s="12"/>
      <c r="D2693" s="12"/>
      <c r="E2693" s="51" t="s">
        <v>8980</v>
      </c>
      <c r="F2693" s="12" t="s">
        <v>3162</v>
      </c>
      <c r="G2693" s="12" t="s">
        <v>841</v>
      </c>
      <c r="H2693" s="12" t="s">
        <v>8981</v>
      </c>
      <c r="I2693" s="12" t="s">
        <v>8982</v>
      </c>
      <c r="J2693" s="12" t="s">
        <v>8983</v>
      </c>
      <c r="K2693" s="14"/>
      <c r="L2693" s="12"/>
      <c r="M2693" s="14">
        <v>30</v>
      </c>
      <c r="N2693" s="12" t="s">
        <v>44</v>
      </c>
      <c r="O2693" s="12" t="s">
        <v>8975</v>
      </c>
      <c r="P2693" s="12" t="s">
        <v>8984</v>
      </c>
      <c r="Q2693" s="12" t="s">
        <v>8985</v>
      </c>
      <c r="R2693" s="163">
        <v>12.489800000000001</v>
      </c>
      <c r="S2693" s="121"/>
      <c r="T2693" s="124"/>
      <c r="U2693" s="128"/>
      <c r="V2693" s="118">
        <v>21.861799999999999</v>
      </c>
      <c r="W2693" s="121">
        <v>1.375</v>
      </c>
      <c r="X2693" s="121"/>
      <c r="Y2693" s="121"/>
      <c r="Z2693" s="121"/>
      <c r="AA2693" s="121"/>
      <c r="AB2693" s="121"/>
      <c r="AC2693" s="121"/>
      <c r="AD2693" s="121"/>
      <c r="AE2693" s="131"/>
      <c r="AF2693" s="134"/>
      <c r="AG2693" s="134"/>
      <c r="AH2693" s="134"/>
      <c r="AI2693" s="134"/>
      <c r="AJ2693" s="134"/>
      <c r="AK2693" s="134"/>
      <c r="AL2693" s="134"/>
      <c r="AM2693" s="134">
        <v>3.72</v>
      </c>
      <c r="AN2693" s="137"/>
      <c r="AO2693" s="134"/>
      <c r="AP2693" s="131"/>
      <c r="AQ2693" s="134"/>
      <c r="AR2693" s="134"/>
      <c r="AS2693" s="134"/>
      <c r="AT2693" s="134">
        <f>T2693*1.075</f>
        <v>0</v>
      </c>
      <c r="AU2693" s="134">
        <f>U2693*1.075</f>
        <v>0</v>
      </c>
      <c r="AV2693" s="121">
        <f>MIN(AN2693,AT2693,AU2693)</f>
        <v>0</v>
      </c>
      <c r="AW2693" s="134" t="s">
        <v>1795</v>
      </c>
      <c r="AX2693" s="134" t="s">
        <v>374</v>
      </c>
      <c r="AY2693" s="137">
        <v>3.72</v>
      </c>
      <c r="AZ2693" s="143">
        <f>IF(AND(AY2693&gt;0,AY2693&lt;=10),AY2693*0.25,IF(AND(AY2693&gt;10,AY2693&lt;=50),AY2693*0.17,IF(AND(AY2693&gt;10,AY2693&lt;=100),AY2693*0.12,IF(AY2693&gt;100,AY2693*0.1))))</f>
        <v>0.93</v>
      </c>
      <c r="BA2693" s="115">
        <f>AZ2693+AY2693</f>
        <v>4.6500000000000004</v>
      </c>
      <c r="BB2693" s="137">
        <f>BA2693+BA2693*0.08</f>
        <v>5.0220000000000002</v>
      </c>
      <c r="BC2693" s="20" t="s">
        <v>12295</v>
      </c>
      <c r="BD2693" s="134"/>
      <c r="BE2693" s="134"/>
      <c r="BF2693" s="134"/>
      <c r="BG2693" s="134"/>
      <c r="BH2693" s="134"/>
      <c r="BI2693" s="134"/>
      <c r="BJ2693" s="134"/>
      <c r="BK2693" s="134"/>
      <c r="BL2693" s="134"/>
      <c r="BM2693" s="134"/>
      <c r="BN2693" s="134"/>
      <c r="BO2693" s="134"/>
      <c r="BP2693" s="134"/>
      <c r="BQ2693" s="134"/>
      <c r="BR2693" s="134"/>
      <c r="BS2693" s="134"/>
      <c r="BT2693" s="134"/>
      <c r="BU2693" s="134"/>
      <c r="BV2693" s="134"/>
      <c r="BW2693" s="134"/>
      <c r="BX2693" s="134"/>
      <c r="BY2693" s="134"/>
      <c r="BZ2693" s="134"/>
      <c r="CA2693" s="134"/>
      <c r="CB2693" s="134"/>
      <c r="CC2693" s="134"/>
      <c r="CD2693" s="134"/>
      <c r="CE2693" s="134"/>
      <c r="CF2693" s="134"/>
      <c r="CG2693" s="134"/>
      <c r="CH2693" s="134"/>
      <c r="CI2693" s="134"/>
      <c r="CJ2693" s="134"/>
      <c r="CK2693" s="134"/>
      <c r="CL2693" s="134"/>
      <c r="CM2693" s="134"/>
      <c r="CN2693" s="134"/>
      <c r="CO2693" s="134"/>
      <c r="CP2693" s="134"/>
      <c r="CQ2693" s="134"/>
      <c r="CR2693" s="134"/>
      <c r="CS2693" s="134"/>
      <c r="CT2693" s="134"/>
      <c r="CU2693" s="134"/>
      <c r="CV2693" s="134"/>
      <c r="CW2693" s="134"/>
      <c r="CX2693" s="134"/>
      <c r="CY2693" s="134"/>
      <c r="CZ2693" s="134"/>
      <c r="DA2693" s="134"/>
      <c r="DB2693" s="134"/>
      <c r="DC2693" s="134"/>
      <c r="DD2693" s="134"/>
      <c r="DE2693" s="134"/>
      <c r="DF2693" s="134"/>
      <c r="DG2693" s="134"/>
      <c r="DH2693" s="134"/>
      <c r="DI2693" s="134"/>
      <c r="DJ2693" s="134"/>
      <c r="DK2693" s="134"/>
      <c r="DL2693" s="134"/>
    </row>
    <row r="2694" spans="1:116" s="107" customFormat="1" ht="30" customHeight="1">
      <c r="A2694" s="11" t="s">
        <v>2657</v>
      </c>
      <c r="B2694" s="5">
        <v>2692</v>
      </c>
      <c r="C2694" s="14"/>
      <c r="D2694" s="14"/>
      <c r="E2694" s="51" t="s">
        <v>8986</v>
      </c>
      <c r="F2694" s="12" t="s">
        <v>8987</v>
      </c>
      <c r="G2694" s="12" t="s">
        <v>8988</v>
      </c>
      <c r="H2694" s="12" t="s">
        <v>1631</v>
      </c>
      <c r="I2694" s="12" t="s">
        <v>8989</v>
      </c>
      <c r="J2694" s="12" t="s">
        <v>8990</v>
      </c>
      <c r="K2694" s="14"/>
      <c r="L2694" s="12"/>
      <c r="M2694" s="14">
        <v>1</v>
      </c>
      <c r="N2694" s="12" t="s">
        <v>44</v>
      </c>
      <c r="O2694" s="12" t="s">
        <v>8991</v>
      </c>
      <c r="P2694" s="12" t="s">
        <v>8992</v>
      </c>
      <c r="Q2694" s="12" t="s">
        <v>8993</v>
      </c>
      <c r="R2694" s="163">
        <v>5.1223999999999998</v>
      </c>
      <c r="S2694" s="121"/>
      <c r="T2694" s="124"/>
      <c r="U2694" s="128" t="s">
        <v>54</v>
      </c>
      <c r="V2694" s="118">
        <v>10.258800000000001</v>
      </c>
      <c r="W2694" s="121">
        <v>4.55</v>
      </c>
      <c r="X2694" s="121">
        <v>5.5743999999999998</v>
      </c>
      <c r="Y2694" s="121"/>
      <c r="Z2694" s="121"/>
      <c r="AA2694" s="121"/>
      <c r="AB2694" s="121"/>
      <c r="AC2694" s="121"/>
      <c r="AD2694" s="121"/>
      <c r="AE2694" s="131">
        <v>10.258800000000001</v>
      </c>
      <c r="AF2694" s="134">
        <v>4.95</v>
      </c>
      <c r="AG2694" s="134">
        <v>5.56</v>
      </c>
      <c r="AH2694" s="134">
        <v>4.9800000000000004</v>
      </c>
      <c r="AI2694" s="134">
        <v>6.03</v>
      </c>
      <c r="AJ2694" s="134"/>
      <c r="AK2694" s="134"/>
      <c r="AL2694" s="134"/>
      <c r="AM2694" s="134"/>
      <c r="AN2694" s="137">
        <v>4.9649999999999999</v>
      </c>
      <c r="AO2694" s="134" t="s">
        <v>207</v>
      </c>
      <c r="AP2694" s="131" t="s">
        <v>208</v>
      </c>
      <c r="AQ2694" s="134">
        <f>AVERAGE(SMALL(AE2694:AI2694,1),SMALL(AE2694:AI2694,2))</f>
        <v>4.9649999999999999</v>
      </c>
      <c r="AR2694" s="134" t="str">
        <f>IF(R2694 &lt;=( AVERAGE(SMALL(AE2694:AI2694,1),SMALL(AE2694:AI2694,2))), R2694, "")</f>
        <v/>
      </c>
      <c r="AS2694" s="134" t="e">
        <f>AVERAGE(SMALL(AJ2694:AM2694,1),SMALL(AJ2694:AM2694,2))</f>
        <v>#NUM!</v>
      </c>
      <c r="AT2694" s="134">
        <f>T2694*1.075</f>
        <v>0</v>
      </c>
      <c r="AU2694" s="134" t="e">
        <f>U2694*1.075</f>
        <v>#VALUE!</v>
      </c>
      <c r="AV2694" s="121">
        <v>4.9649999999999999</v>
      </c>
      <c r="AW2694" s="134" t="s">
        <v>209</v>
      </c>
      <c r="AX2694" s="134" t="s">
        <v>208</v>
      </c>
      <c r="AY2694" s="137">
        <v>4.9649999999999999</v>
      </c>
      <c r="AZ2694" s="143">
        <f>IF(AND(AY2694&gt;0,AY2694&lt;=10),AY2694*0.25,IF(AND(AY2694&gt;10,AY2694&lt;=50),AY2694*0.17,IF(AND(AY2694&gt;10,AY2694&lt;=100),AY2694*0.12,IF(AY2694&gt;100,AY2694*0.1))))</f>
        <v>1.24125</v>
      </c>
      <c r="BA2694" s="115">
        <f>AZ2694+AY2694</f>
        <v>6.2062499999999998</v>
      </c>
      <c r="BB2694" s="137">
        <f>BA2694+BA2694*0.08</f>
        <v>6.70275</v>
      </c>
      <c r="BC2694" s="20" t="s">
        <v>12295</v>
      </c>
      <c r="BD2694" s="134"/>
      <c r="BE2694" s="134"/>
      <c r="BF2694" s="134"/>
      <c r="BG2694" s="134"/>
      <c r="BH2694" s="134"/>
      <c r="BI2694" s="134"/>
      <c r="BJ2694" s="134"/>
      <c r="BK2694" s="134"/>
      <c r="BL2694" s="134"/>
      <c r="BM2694" s="134"/>
      <c r="BN2694" s="134"/>
      <c r="BO2694" s="134"/>
      <c r="BP2694" s="134"/>
      <c r="BQ2694" s="134"/>
      <c r="BR2694" s="134"/>
      <c r="BS2694" s="134"/>
      <c r="BT2694" s="134"/>
      <c r="BU2694" s="134"/>
      <c r="BV2694" s="134"/>
      <c r="BW2694" s="134"/>
      <c r="BX2694" s="134"/>
      <c r="BY2694" s="134"/>
      <c r="BZ2694" s="134"/>
      <c r="CA2694" s="134"/>
      <c r="CB2694" s="134"/>
      <c r="CC2694" s="134"/>
      <c r="CD2694" s="134"/>
      <c r="CE2694" s="134"/>
      <c r="CF2694" s="134"/>
      <c r="CG2694" s="134"/>
      <c r="CH2694" s="134"/>
      <c r="CI2694" s="134"/>
      <c r="CJ2694" s="134"/>
      <c r="CK2694" s="134"/>
      <c r="CL2694" s="134"/>
      <c r="CM2694" s="134"/>
      <c r="CN2694" s="134"/>
      <c r="CO2694" s="134"/>
      <c r="CP2694" s="134"/>
      <c r="CQ2694" s="134"/>
      <c r="CR2694" s="134"/>
      <c r="CS2694" s="134"/>
      <c r="CT2694" s="134"/>
      <c r="CU2694" s="134"/>
      <c r="CV2694" s="134"/>
      <c r="CW2694" s="134"/>
      <c r="CX2694" s="134"/>
      <c r="CY2694" s="134"/>
      <c r="CZ2694" s="134"/>
      <c r="DA2694" s="134"/>
      <c r="DB2694" s="134"/>
      <c r="DC2694" s="134"/>
      <c r="DD2694" s="134"/>
      <c r="DE2694" s="134"/>
      <c r="DF2694" s="134"/>
      <c r="DG2694" s="134"/>
      <c r="DH2694" s="134"/>
      <c r="DI2694" s="134"/>
      <c r="DJ2694" s="134"/>
      <c r="DK2694" s="134"/>
      <c r="DL2694" s="134"/>
    </row>
    <row r="2695" spans="1:116" s="107" customFormat="1" ht="30" customHeight="1">
      <c r="A2695" s="11" t="s">
        <v>2657</v>
      </c>
      <c r="B2695" s="5">
        <v>2693</v>
      </c>
      <c r="C2695" s="116"/>
      <c r="D2695" s="116"/>
      <c r="E2695" s="51" t="s">
        <v>9001</v>
      </c>
      <c r="F2695" s="12" t="s">
        <v>4015</v>
      </c>
      <c r="G2695" s="12" t="s">
        <v>4016</v>
      </c>
      <c r="H2695" s="12" t="s">
        <v>530</v>
      </c>
      <c r="I2695" s="12" t="s">
        <v>102</v>
      </c>
      <c r="J2695" s="12" t="s">
        <v>9002</v>
      </c>
      <c r="K2695" s="14"/>
      <c r="L2695" s="12"/>
      <c r="M2695" s="14">
        <v>28</v>
      </c>
      <c r="N2695" s="12" t="s">
        <v>44</v>
      </c>
      <c r="O2695" s="12" t="s">
        <v>8991</v>
      </c>
      <c r="P2695" s="12" t="s">
        <v>9003</v>
      </c>
      <c r="Q2695" s="12" t="s">
        <v>9004</v>
      </c>
      <c r="R2695" s="163">
        <v>14.792</v>
      </c>
      <c r="S2695" s="121"/>
      <c r="T2695" s="124">
        <v>11.93</v>
      </c>
      <c r="U2695" s="128">
        <v>11.93</v>
      </c>
      <c r="V2695" s="118">
        <v>28.119</v>
      </c>
      <c r="W2695" s="121">
        <v>16.61</v>
      </c>
      <c r="X2695" s="121"/>
      <c r="Y2695" s="121">
        <v>10.91</v>
      </c>
      <c r="Z2695" s="121"/>
      <c r="AA2695" s="121"/>
      <c r="AB2695" s="121"/>
      <c r="AC2695" s="121"/>
      <c r="AD2695" s="121"/>
      <c r="AE2695" s="131">
        <v>28.119</v>
      </c>
      <c r="AF2695" s="134">
        <v>37.700000000000003</v>
      </c>
      <c r="AG2695" s="134"/>
      <c r="AH2695" s="134">
        <v>10.91</v>
      </c>
      <c r="AI2695" s="134">
        <v>30.4</v>
      </c>
      <c r="AJ2695" s="134">
        <v>12.94</v>
      </c>
      <c r="AK2695" s="134">
        <v>31.1</v>
      </c>
      <c r="AL2695" s="134"/>
      <c r="AM2695" s="134"/>
      <c r="AN2695" s="137">
        <v>14.792</v>
      </c>
      <c r="AO2695" s="134" t="s">
        <v>47</v>
      </c>
      <c r="AP2695" s="131" t="s">
        <v>48</v>
      </c>
      <c r="AQ2695" s="134">
        <f>AVERAGE(SMALL(AE2695:AI2695,1),SMALL(AE2695:AI2695,2))</f>
        <v>19.514499999999998</v>
      </c>
      <c r="AR2695" s="134">
        <f>IF(R2695 &lt;=( AVERAGE(SMALL(AE2695:AI2695,1),SMALL(AE2695:AI2695,2))), R2695, "")</f>
        <v>14.792</v>
      </c>
      <c r="AS2695" s="134">
        <f>AVERAGE(SMALL(AJ2695:AM2695,1),SMALL(AJ2695:AM2695,2))</f>
        <v>22.02</v>
      </c>
      <c r="AT2695" s="134">
        <f>T2695*1.075</f>
        <v>12.82475</v>
      </c>
      <c r="AU2695" s="134">
        <f>U2695*1.075</f>
        <v>12.82475</v>
      </c>
      <c r="AV2695" s="121">
        <f>MIN(AN2695,AT2695,AU2695)</f>
        <v>12.82475</v>
      </c>
      <c r="AW2695" s="134" t="s">
        <v>71</v>
      </c>
      <c r="AX2695" s="134" t="s">
        <v>72</v>
      </c>
      <c r="AY2695" s="137">
        <v>12.82</v>
      </c>
      <c r="AZ2695" s="143">
        <f>IF(AND(AY2695&gt;0,AY2695&lt;=10),AY2695*0.25,IF(AND(AY2695&gt;10,AY2695&lt;=50),AY2695*0.17,IF(AND(AY2695&gt;10,AY2695&lt;=100),AY2695*0.12,IF(AY2695&gt;100,AY2695*0.1))))</f>
        <v>2.1794000000000002</v>
      </c>
      <c r="BA2695" s="115">
        <f>AZ2695+AY2695</f>
        <v>14.999400000000001</v>
      </c>
      <c r="BB2695" s="137">
        <f>BA2695+BA2695*0.08</f>
        <v>16.199352000000001</v>
      </c>
      <c r="BC2695" s="20" t="s">
        <v>12295</v>
      </c>
      <c r="BD2695" s="134"/>
      <c r="BE2695" s="134"/>
      <c r="BF2695" s="134"/>
      <c r="BG2695" s="134"/>
      <c r="BH2695" s="134"/>
      <c r="BI2695" s="134"/>
      <c r="BJ2695" s="134"/>
      <c r="BK2695" s="134"/>
      <c r="BL2695" s="134"/>
      <c r="BM2695" s="134"/>
      <c r="BN2695" s="134"/>
      <c r="BO2695" s="134"/>
      <c r="BP2695" s="134"/>
      <c r="BQ2695" s="134"/>
      <c r="BR2695" s="134"/>
      <c r="BS2695" s="134"/>
      <c r="BT2695" s="134"/>
      <c r="BU2695" s="134"/>
      <c r="BV2695" s="134"/>
      <c r="BW2695" s="134"/>
      <c r="BX2695" s="134"/>
      <c r="BY2695" s="134"/>
      <c r="BZ2695" s="134"/>
      <c r="CA2695" s="134"/>
      <c r="CB2695" s="134"/>
      <c r="CC2695" s="134"/>
      <c r="CD2695" s="134"/>
      <c r="CE2695" s="134"/>
      <c r="CF2695" s="134"/>
      <c r="CG2695" s="134"/>
      <c r="CH2695" s="134"/>
      <c r="CI2695" s="134"/>
      <c r="CJ2695" s="134"/>
      <c r="CK2695" s="134"/>
      <c r="CL2695" s="134"/>
      <c r="CM2695" s="134"/>
      <c r="CN2695" s="134"/>
      <c r="CO2695" s="134"/>
      <c r="CP2695" s="134"/>
      <c r="CQ2695" s="134"/>
      <c r="CR2695" s="134"/>
      <c r="CS2695" s="134"/>
      <c r="CT2695" s="134"/>
      <c r="CU2695" s="134"/>
      <c r="CV2695" s="134"/>
      <c r="CW2695" s="134"/>
      <c r="CX2695" s="134"/>
      <c r="CY2695" s="134"/>
      <c r="CZ2695" s="134"/>
      <c r="DA2695" s="134"/>
      <c r="DB2695" s="134"/>
      <c r="DC2695" s="134"/>
      <c r="DD2695" s="134"/>
      <c r="DE2695" s="134"/>
      <c r="DF2695" s="134"/>
      <c r="DG2695" s="134"/>
      <c r="DH2695" s="134"/>
      <c r="DI2695" s="134"/>
      <c r="DJ2695" s="134"/>
      <c r="DK2695" s="134"/>
      <c r="DL2695" s="134"/>
    </row>
    <row r="2696" spans="1:116" s="107" customFormat="1" ht="30" customHeight="1">
      <c r="A2696" s="11" t="s">
        <v>2657</v>
      </c>
      <c r="B2696" s="5">
        <v>2694</v>
      </c>
      <c r="C2696" s="14"/>
      <c r="D2696" s="14"/>
      <c r="E2696" s="51" t="s">
        <v>8994</v>
      </c>
      <c r="F2696" s="12" t="s">
        <v>8995</v>
      </c>
      <c r="G2696" s="12" t="s">
        <v>8996</v>
      </c>
      <c r="H2696" s="12" t="s">
        <v>8997</v>
      </c>
      <c r="I2696" s="12" t="s">
        <v>8998</v>
      </c>
      <c r="J2696" s="12" t="s">
        <v>8999</v>
      </c>
      <c r="K2696" s="14"/>
      <c r="L2696" s="12"/>
      <c r="M2696" s="14">
        <v>1</v>
      </c>
      <c r="N2696" s="12" t="s">
        <v>44</v>
      </c>
      <c r="O2696" s="12" t="s">
        <v>8991</v>
      </c>
      <c r="P2696" s="12" t="s">
        <v>8991</v>
      </c>
      <c r="Q2696" s="12" t="s">
        <v>9000</v>
      </c>
      <c r="R2696" s="163">
        <v>323.04340000000002</v>
      </c>
      <c r="S2696" s="121"/>
      <c r="T2696" s="124"/>
      <c r="U2696" s="128" t="s">
        <v>54</v>
      </c>
      <c r="V2696" s="118">
        <v>461.74900000000002</v>
      </c>
      <c r="W2696" s="121">
        <v>302.51100000000002</v>
      </c>
      <c r="X2696" s="121"/>
      <c r="Y2696" s="121">
        <v>298.5</v>
      </c>
      <c r="Z2696" s="121"/>
      <c r="AA2696" s="121"/>
      <c r="AB2696" s="121"/>
      <c r="AC2696" s="121"/>
      <c r="AD2696" s="121"/>
      <c r="AE2696" s="131">
        <v>461.74900000000002</v>
      </c>
      <c r="AF2696" s="134">
        <v>294.68</v>
      </c>
      <c r="AG2696" s="134"/>
      <c r="AH2696" s="134">
        <v>298.5</v>
      </c>
      <c r="AI2696" s="134">
        <v>327.37</v>
      </c>
      <c r="AJ2696" s="134"/>
      <c r="AK2696" s="134"/>
      <c r="AL2696" s="134"/>
      <c r="AM2696" s="134"/>
      <c r="AN2696" s="137">
        <v>296.58999999999997</v>
      </c>
      <c r="AO2696" s="134" t="s">
        <v>207</v>
      </c>
      <c r="AP2696" s="131" t="s">
        <v>208</v>
      </c>
      <c r="AQ2696" s="134">
        <f>AVERAGE(SMALL(AE2696:AI2696,1),SMALL(AE2696:AI2696,2))</f>
        <v>296.59000000000003</v>
      </c>
      <c r="AR2696" s="134" t="str">
        <f>IF(R2696 &lt;=( AVERAGE(SMALL(AE2696:AI2696,1),SMALL(AE2696:AI2696,2))), R2696, "")</f>
        <v/>
      </c>
      <c r="AS2696" s="134" t="e">
        <f>AVERAGE(SMALL(AJ2696:AM2696,1),SMALL(AJ2696:AM2696,2))</f>
        <v>#NUM!</v>
      </c>
      <c r="AT2696" s="134">
        <f>T2696*1.075</f>
        <v>0</v>
      </c>
      <c r="AU2696" s="134" t="e">
        <f>U2696*1.075</f>
        <v>#VALUE!</v>
      </c>
      <c r="AV2696" s="121" t="e">
        <f>MIN(AN2696,AT2696,AU2696)</f>
        <v>#VALUE!</v>
      </c>
      <c r="AW2696" s="134" t="s">
        <v>209</v>
      </c>
      <c r="AX2696" s="134" t="s">
        <v>208</v>
      </c>
      <c r="AY2696" s="137">
        <v>296.58999999999997</v>
      </c>
      <c r="AZ2696" s="143">
        <f>IF(AND(AY2696&gt;0,AY2696&lt;=10),AY2696*0.25,IF(AND(AY2696&gt;10,AY2696&lt;=50),AY2696*0.17,IF(AND(AY2696&gt;10,AY2696&lt;=100),AY2696*0.12,IF(AY2696&gt;100,AY2696*0.1))))</f>
        <v>29.658999999999999</v>
      </c>
      <c r="BA2696" s="115">
        <f>AZ2696+AY2696</f>
        <v>326.24899999999997</v>
      </c>
      <c r="BB2696" s="137">
        <f>BA2696+BA2696*0.08</f>
        <v>352.34891999999996</v>
      </c>
      <c r="BC2696" s="20" t="s">
        <v>12295</v>
      </c>
      <c r="BD2696" s="134"/>
      <c r="BE2696" s="134"/>
      <c r="BF2696" s="134"/>
      <c r="BG2696" s="134"/>
      <c r="BH2696" s="134"/>
      <c r="BI2696" s="134"/>
      <c r="BJ2696" s="134"/>
      <c r="BK2696" s="134"/>
      <c r="BL2696" s="134"/>
      <c r="BM2696" s="134"/>
      <c r="BN2696" s="134"/>
      <c r="BO2696" s="134"/>
      <c r="BP2696" s="134"/>
      <c r="BQ2696" s="134"/>
      <c r="BR2696" s="134"/>
      <c r="BS2696" s="134"/>
      <c r="BT2696" s="134"/>
      <c r="BU2696" s="134"/>
      <c r="BV2696" s="134"/>
      <c r="BW2696" s="134"/>
      <c r="BX2696" s="134"/>
      <c r="BY2696" s="134"/>
      <c r="BZ2696" s="134"/>
      <c r="CA2696" s="134"/>
      <c r="CB2696" s="134"/>
      <c r="CC2696" s="134"/>
      <c r="CD2696" s="134"/>
      <c r="CE2696" s="134"/>
      <c r="CF2696" s="134"/>
      <c r="CG2696" s="134"/>
      <c r="CH2696" s="134"/>
      <c r="CI2696" s="134"/>
      <c r="CJ2696" s="134"/>
      <c r="CK2696" s="134"/>
      <c r="CL2696" s="134"/>
      <c r="CM2696" s="134"/>
      <c r="CN2696" s="134"/>
      <c r="CO2696" s="134"/>
      <c r="CP2696" s="134"/>
      <c r="CQ2696" s="134"/>
      <c r="CR2696" s="134"/>
      <c r="CS2696" s="134"/>
      <c r="CT2696" s="134"/>
      <c r="CU2696" s="134"/>
      <c r="CV2696" s="134"/>
      <c r="CW2696" s="134"/>
      <c r="CX2696" s="134"/>
      <c r="CY2696" s="134"/>
      <c r="CZ2696" s="134"/>
      <c r="DA2696" s="134"/>
      <c r="DB2696" s="134"/>
      <c r="DC2696" s="134"/>
      <c r="DD2696" s="134"/>
      <c r="DE2696" s="134"/>
      <c r="DF2696" s="134"/>
      <c r="DG2696" s="134"/>
      <c r="DH2696" s="134"/>
      <c r="DI2696" s="134"/>
      <c r="DJ2696" s="134"/>
      <c r="DK2696" s="134"/>
      <c r="DL2696" s="134"/>
    </row>
    <row r="2697" spans="1:116" s="107" customFormat="1" ht="30" customHeight="1">
      <c r="A2697" s="11" t="s">
        <v>2657</v>
      </c>
      <c r="B2697" s="5">
        <v>2695</v>
      </c>
      <c r="C2697" s="116"/>
      <c r="D2697" s="116"/>
      <c r="E2697" s="51" t="s">
        <v>9005</v>
      </c>
      <c r="F2697" s="12" t="s">
        <v>9006</v>
      </c>
      <c r="G2697" s="12" t="s">
        <v>8507</v>
      </c>
      <c r="H2697" s="12" t="s">
        <v>9007</v>
      </c>
      <c r="I2697" s="12" t="s">
        <v>9008</v>
      </c>
      <c r="J2697" s="12" t="s">
        <v>9009</v>
      </c>
      <c r="K2697" s="14"/>
      <c r="L2697" s="12"/>
      <c r="M2697" s="14">
        <v>28</v>
      </c>
      <c r="N2697" s="12" t="s">
        <v>44</v>
      </c>
      <c r="O2697" s="12" t="s">
        <v>9010</v>
      </c>
      <c r="P2697" s="12" t="s">
        <v>9010</v>
      </c>
      <c r="Q2697" s="12" t="s">
        <v>9011</v>
      </c>
      <c r="R2697" s="163">
        <v>1609.9969000000001</v>
      </c>
      <c r="S2697" s="121"/>
      <c r="T2697" s="124"/>
      <c r="U2697" s="128">
        <v>1456.27</v>
      </c>
      <c r="V2697" s="118">
        <v>1497.6714999999999</v>
      </c>
      <c r="W2697" s="121"/>
      <c r="X2697" s="121"/>
      <c r="Y2697" s="121"/>
      <c r="Z2697" s="121"/>
      <c r="AA2697" s="121"/>
      <c r="AB2697" s="121"/>
      <c r="AC2697" s="121"/>
      <c r="AD2697" s="121"/>
      <c r="AE2697" s="131">
        <v>1497.6714999999999</v>
      </c>
      <c r="AF2697" s="134">
        <v>1005.74</v>
      </c>
      <c r="AG2697" s="134">
        <v>931.06</v>
      </c>
      <c r="AH2697" s="134">
        <v>1329.55</v>
      </c>
      <c r="AI2697" s="134">
        <v>769.35</v>
      </c>
      <c r="AJ2697" s="134"/>
      <c r="AK2697" s="134"/>
      <c r="AL2697" s="134"/>
      <c r="AM2697" s="134"/>
      <c r="AN2697" s="137">
        <v>850.20500000000004</v>
      </c>
      <c r="AO2697" s="134" t="s">
        <v>207</v>
      </c>
      <c r="AP2697" s="131" t="s">
        <v>208</v>
      </c>
      <c r="AQ2697" s="134">
        <f>AVERAGE(SMALL(AE2697:AI2697,1),SMALL(AE2697:AI2697,2))</f>
        <v>850.20499999999993</v>
      </c>
      <c r="AR2697" s="134" t="str">
        <f>IF(R2697 &lt;=( AVERAGE(SMALL(AE2697:AI2697,1),SMALL(AE2697:AI2697,2))), R2697, "")</f>
        <v/>
      </c>
      <c r="AS2697" s="134" t="e">
        <f>AVERAGE(SMALL(AJ2697:AM2697,1),SMALL(AJ2697:AM2697,2))</f>
        <v>#NUM!</v>
      </c>
      <c r="AT2697" s="134">
        <f>T2697*1.075</f>
        <v>0</v>
      </c>
      <c r="AU2697" s="134">
        <f>U2697*1.075</f>
        <v>1565.4902499999998</v>
      </c>
      <c r="AV2697" s="121">
        <f>MIN(AN2697,AT2697,AU2697)</f>
        <v>0</v>
      </c>
      <c r="AW2697" s="134" t="s">
        <v>209</v>
      </c>
      <c r="AX2697" s="134" t="s">
        <v>208</v>
      </c>
      <c r="AY2697" s="137">
        <v>850.20500000000004</v>
      </c>
      <c r="AZ2697" s="143">
        <f>IF(AND(AY2697&gt;0,AY2697&lt;=10),AY2697*0.25,IF(AND(AY2697&gt;10,AY2697&lt;=50),AY2697*0.17,IF(AND(AY2697&gt;10,AY2697&lt;=100),AY2697*0.12,IF(AY2697&gt;100,AY2697*0.1))))</f>
        <v>85.020500000000013</v>
      </c>
      <c r="BA2697" s="115">
        <f>AZ2697+AY2697</f>
        <v>935.22550000000001</v>
      </c>
      <c r="BB2697" s="137">
        <f>BA2697+BA2697*0.08</f>
        <v>1010.04354</v>
      </c>
      <c r="BC2697" s="20" t="s">
        <v>12295</v>
      </c>
      <c r="BD2697" s="134"/>
      <c r="BE2697" s="134"/>
      <c r="BF2697" s="134"/>
      <c r="BG2697" s="134"/>
      <c r="BH2697" s="134"/>
      <c r="BI2697" s="134"/>
      <c r="BJ2697" s="134"/>
      <c r="BK2697" s="134"/>
      <c r="BL2697" s="134"/>
      <c r="BM2697" s="134"/>
      <c r="BN2697" s="134"/>
      <c r="BO2697" s="134"/>
      <c r="BP2697" s="134"/>
      <c r="BQ2697" s="134"/>
      <c r="BR2697" s="134"/>
      <c r="BS2697" s="134"/>
      <c r="BT2697" s="134"/>
      <c r="BU2697" s="134"/>
      <c r="BV2697" s="134"/>
      <c r="BW2697" s="134"/>
      <c r="BX2697" s="134"/>
      <c r="BY2697" s="134"/>
      <c r="BZ2697" s="134"/>
      <c r="CA2697" s="134"/>
      <c r="CB2697" s="134"/>
      <c r="CC2697" s="134"/>
      <c r="CD2697" s="134"/>
      <c r="CE2697" s="134"/>
      <c r="CF2697" s="134"/>
      <c r="CG2697" s="134"/>
      <c r="CH2697" s="134"/>
      <c r="CI2697" s="134"/>
      <c r="CJ2697" s="134"/>
      <c r="CK2697" s="134"/>
      <c r="CL2697" s="134"/>
      <c r="CM2697" s="134"/>
      <c r="CN2697" s="134"/>
      <c r="CO2697" s="134"/>
      <c r="CP2697" s="134"/>
      <c r="CQ2697" s="134"/>
      <c r="CR2697" s="134"/>
      <c r="CS2697" s="134"/>
      <c r="CT2697" s="134"/>
      <c r="CU2697" s="134"/>
      <c r="CV2697" s="134"/>
      <c r="CW2697" s="134"/>
      <c r="CX2697" s="134"/>
      <c r="CY2697" s="134"/>
      <c r="CZ2697" s="134"/>
      <c r="DA2697" s="134"/>
      <c r="DB2697" s="134"/>
      <c r="DC2697" s="134"/>
      <c r="DD2697" s="134"/>
      <c r="DE2697" s="134"/>
      <c r="DF2697" s="134"/>
      <c r="DG2697" s="134"/>
      <c r="DH2697" s="134"/>
      <c r="DI2697" s="134"/>
      <c r="DJ2697" s="134"/>
      <c r="DK2697" s="134"/>
      <c r="DL2697" s="134"/>
    </row>
    <row r="2698" spans="1:116" s="107" customFormat="1" ht="30" customHeight="1">
      <c r="A2698" s="11" t="s">
        <v>9012</v>
      </c>
      <c r="B2698" s="5">
        <v>2696</v>
      </c>
      <c r="C2698" s="14">
        <v>19318</v>
      </c>
      <c r="D2698" s="14"/>
      <c r="E2698" s="51" t="s">
        <v>9053</v>
      </c>
      <c r="F2698" s="12" t="s">
        <v>9054</v>
      </c>
      <c r="G2698" s="12" t="s">
        <v>9055</v>
      </c>
      <c r="H2698" s="12" t="s">
        <v>9056</v>
      </c>
      <c r="I2698" s="12" t="s">
        <v>94</v>
      </c>
      <c r="J2698" s="12" t="s">
        <v>9057</v>
      </c>
      <c r="K2698" s="14">
        <v>4</v>
      </c>
      <c r="L2698" s="12" t="s">
        <v>79</v>
      </c>
      <c r="M2698" s="14">
        <v>1</v>
      </c>
      <c r="N2698" s="12" t="s">
        <v>44</v>
      </c>
      <c r="O2698" s="12" t="s">
        <v>9017</v>
      </c>
      <c r="P2698" s="12" t="s">
        <v>9018</v>
      </c>
      <c r="Q2698" s="12" t="s">
        <v>9058</v>
      </c>
      <c r="R2698" s="163">
        <v>157.66</v>
      </c>
      <c r="S2698" s="121"/>
      <c r="T2698" s="124">
        <v>84</v>
      </c>
      <c r="U2698" s="128">
        <v>84</v>
      </c>
      <c r="V2698" s="118">
        <v>184.75649999999999</v>
      </c>
      <c r="W2698" s="121"/>
      <c r="X2698" s="121">
        <v>144.6293</v>
      </c>
      <c r="Y2698" s="121"/>
      <c r="Z2698" s="121">
        <v>170.69</v>
      </c>
      <c r="AA2698" s="121"/>
      <c r="AB2698" s="121"/>
      <c r="AC2698" s="121"/>
      <c r="AD2698" s="121"/>
      <c r="AE2698" s="131">
        <v>184.75649999999999</v>
      </c>
      <c r="AF2698" s="134"/>
      <c r="AG2698" s="134">
        <v>146.173</v>
      </c>
      <c r="AH2698" s="134"/>
      <c r="AI2698" s="134">
        <v>170.69</v>
      </c>
      <c r="AJ2698" s="134"/>
      <c r="AK2698" s="134"/>
      <c r="AL2698" s="134"/>
      <c r="AM2698" s="134"/>
      <c r="AN2698" s="137">
        <v>157.66</v>
      </c>
      <c r="AO2698" s="134" t="s">
        <v>47</v>
      </c>
      <c r="AP2698" s="131" t="s">
        <v>48</v>
      </c>
      <c r="AQ2698" s="134">
        <f>AVERAGE(SMALL(AE2698:AI2698,1),SMALL(AE2698:AI2698,2))</f>
        <v>158.4315</v>
      </c>
      <c r="AR2698" s="134">
        <f>IF(R2698 &lt;=( AVERAGE(SMALL(AE2698:AI2698,1),SMALL(AE2698:AI2698,2))), R2698, "")</f>
        <v>157.66</v>
      </c>
      <c r="AS2698" s="134" t="e">
        <f>AVERAGE(SMALL(AJ2698:AM2698,1),SMALL(AJ2698:AM2698,2))</f>
        <v>#NUM!</v>
      </c>
      <c r="AT2698" s="134">
        <f>T2698*1.075</f>
        <v>90.3</v>
      </c>
      <c r="AU2698" s="134">
        <f>U2698*1.075</f>
        <v>90.3</v>
      </c>
      <c r="AV2698" s="121">
        <f>MIN(AN2698,AT2698,AU2698)</f>
        <v>90.3</v>
      </c>
      <c r="AW2698" s="134" t="s">
        <v>71</v>
      </c>
      <c r="AX2698" s="134" t="s">
        <v>72</v>
      </c>
      <c r="AY2698" s="137">
        <v>90.3</v>
      </c>
      <c r="AZ2698" s="143">
        <f>IF(AND(AY2698&gt;0,AY2698&lt;=10),AY2698*0.25,IF(AND(AY2698&gt;10,AY2698&lt;=50),AY2698*0.17,IF(AND(AY2698&gt;10,AY2698&lt;=100),AY2698*0.12,IF(AY2698&gt;100,AY2698*0.1))))</f>
        <v>10.835999999999999</v>
      </c>
      <c r="BA2698" s="115">
        <f>AZ2698+AY2698</f>
        <v>101.136</v>
      </c>
      <c r="BB2698" s="148">
        <v>101.14</v>
      </c>
      <c r="BC2698" s="20" t="s">
        <v>12295</v>
      </c>
      <c r="BD2698" s="134"/>
      <c r="BE2698" s="134"/>
      <c r="BF2698" s="134"/>
      <c r="BG2698" s="134"/>
      <c r="BH2698" s="134"/>
      <c r="BI2698" s="134"/>
      <c r="BJ2698" s="134"/>
      <c r="BK2698" s="134"/>
      <c r="BL2698" s="134"/>
      <c r="BM2698" s="134"/>
      <c r="BN2698" s="134"/>
      <c r="BO2698" s="134"/>
      <c r="BP2698" s="134"/>
      <c r="BQ2698" s="134"/>
      <c r="BR2698" s="134"/>
      <c r="BS2698" s="134"/>
      <c r="BT2698" s="134"/>
      <c r="BU2698" s="134"/>
      <c r="BV2698" s="134"/>
      <c r="BW2698" s="134"/>
      <c r="BX2698" s="134"/>
      <c r="BY2698" s="134"/>
      <c r="BZ2698" s="134"/>
      <c r="CA2698" s="134"/>
      <c r="CB2698" s="134"/>
      <c r="CC2698" s="134"/>
      <c r="CD2698" s="134"/>
      <c r="CE2698" s="134"/>
      <c r="CF2698" s="134"/>
      <c r="CG2698" s="134"/>
      <c r="CH2698" s="134"/>
      <c r="CI2698" s="134"/>
      <c r="CJ2698" s="134"/>
      <c r="CK2698" s="134"/>
      <c r="CL2698" s="134"/>
      <c r="CM2698" s="134"/>
      <c r="CN2698" s="134"/>
      <c r="CO2698" s="134"/>
      <c r="CP2698" s="134"/>
      <c r="CQ2698" s="134"/>
      <c r="CR2698" s="134"/>
      <c r="CS2698" s="134"/>
      <c r="CT2698" s="134"/>
      <c r="CU2698" s="134"/>
      <c r="CV2698" s="134"/>
      <c r="CW2698" s="134"/>
      <c r="CX2698" s="134"/>
      <c r="CY2698" s="134"/>
      <c r="CZ2698" s="134"/>
      <c r="DA2698" s="134"/>
      <c r="DB2698" s="134"/>
      <c r="DC2698" s="134"/>
      <c r="DD2698" s="134"/>
      <c r="DE2698" s="134"/>
      <c r="DF2698" s="134"/>
      <c r="DG2698" s="134"/>
      <c r="DH2698" s="134"/>
      <c r="DI2698" s="134"/>
      <c r="DJ2698" s="134"/>
      <c r="DK2698" s="134"/>
      <c r="DL2698" s="134"/>
    </row>
    <row r="2699" spans="1:116" s="107" customFormat="1" ht="30" customHeight="1">
      <c r="A2699" s="11" t="s">
        <v>9012</v>
      </c>
      <c r="B2699" s="5">
        <v>2697</v>
      </c>
      <c r="C2699" s="14">
        <v>19320</v>
      </c>
      <c r="D2699" s="14"/>
      <c r="E2699" s="51" t="s">
        <v>9053</v>
      </c>
      <c r="F2699" s="12" t="s">
        <v>9054</v>
      </c>
      <c r="G2699" s="12" t="s">
        <v>9055</v>
      </c>
      <c r="H2699" s="12" t="s">
        <v>9059</v>
      </c>
      <c r="I2699" s="12" t="s">
        <v>94</v>
      </c>
      <c r="J2699" s="12" t="s">
        <v>9057</v>
      </c>
      <c r="K2699" s="14">
        <v>4</v>
      </c>
      <c r="L2699" s="12" t="s">
        <v>79</v>
      </c>
      <c r="M2699" s="14">
        <v>1</v>
      </c>
      <c r="N2699" s="12" t="s">
        <v>44</v>
      </c>
      <c r="O2699" s="12" t="s">
        <v>9017</v>
      </c>
      <c r="P2699" s="12" t="s">
        <v>9018</v>
      </c>
      <c r="Q2699" s="12" t="s">
        <v>9060</v>
      </c>
      <c r="R2699" s="163">
        <v>314.33</v>
      </c>
      <c r="S2699" s="121"/>
      <c r="T2699" s="124">
        <v>168</v>
      </c>
      <c r="U2699" s="128">
        <v>168</v>
      </c>
      <c r="V2699" s="118">
        <v>368.1771</v>
      </c>
      <c r="W2699" s="121"/>
      <c r="X2699" s="121">
        <v>288.80590000000001</v>
      </c>
      <c r="Y2699" s="121"/>
      <c r="Z2699" s="121">
        <v>339.86</v>
      </c>
      <c r="AA2699" s="121"/>
      <c r="AB2699" s="121"/>
      <c r="AC2699" s="121"/>
      <c r="AD2699" s="121"/>
      <c r="AE2699" s="131">
        <v>368.1771</v>
      </c>
      <c r="AF2699" s="134"/>
      <c r="AG2699" s="134">
        <v>291.88900000000001</v>
      </c>
      <c r="AH2699" s="134"/>
      <c r="AI2699" s="134">
        <v>339.86</v>
      </c>
      <c r="AJ2699" s="134">
        <v>295.89999999999998</v>
      </c>
      <c r="AK2699" s="134"/>
      <c r="AL2699" s="134"/>
      <c r="AM2699" s="134"/>
      <c r="AN2699" s="137">
        <v>314.33</v>
      </c>
      <c r="AO2699" s="134" t="s">
        <v>47</v>
      </c>
      <c r="AP2699" s="131" t="s">
        <v>48</v>
      </c>
      <c r="AQ2699" s="134">
        <f>AVERAGE(SMALL(AE2699:AI2699,1),SMALL(AE2699:AI2699,2))</f>
        <v>315.87450000000001</v>
      </c>
      <c r="AR2699" s="134">
        <f>IF(R2699 &lt;=( AVERAGE(SMALL(AE2699:AI2699,1),SMALL(AE2699:AI2699,2))), R2699, "")</f>
        <v>314.33</v>
      </c>
      <c r="AS2699" s="134" t="e">
        <f>AVERAGE(SMALL(AJ2699:AM2699,1),SMALL(AJ2699:AM2699,2))</f>
        <v>#NUM!</v>
      </c>
      <c r="AT2699" s="134">
        <f>T2699*1.075</f>
        <v>180.6</v>
      </c>
      <c r="AU2699" s="134">
        <f>U2699*1.075</f>
        <v>180.6</v>
      </c>
      <c r="AV2699" s="121">
        <f>MIN(AN2699,AT2699,AU2699)</f>
        <v>180.6</v>
      </c>
      <c r="AW2699" s="134" t="s">
        <v>71</v>
      </c>
      <c r="AX2699" s="134" t="s">
        <v>72</v>
      </c>
      <c r="AY2699" s="137">
        <v>180.6</v>
      </c>
      <c r="AZ2699" s="143">
        <f>IF(AND(AY2699&gt;0,AY2699&lt;=10),AY2699*0.25,IF(AND(AY2699&gt;10,AY2699&lt;=50),AY2699*0.17,IF(AND(AY2699&gt;10,AY2699&lt;=100),AY2699*0.12,IF(AY2699&gt;100,AY2699*0.1))))</f>
        <v>18.059999999999999</v>
      </c>
      <c r="BA2699" s="115">
        <f>AZ2699+AY2699</f>
        <v>198.66</v>
      </c>
      <c r="BB2699" s="148">
        <v>198.66</v>
      </c>
      <c r="BC2699" s="20" t="s">
        <v>12295</v>
      </c>
      <c r="BD2699" s="134"/>
      <c r="BE2699" s="134"/>
      <c r="BF2699" s="134"/>
      <c r="BG2699" s="134"/>
      <c r="BH2699" s="134"/>
      <c r="BI2699" s="134"/>
      <c r="BJ2699" s="134"/>
      <c r="BK2699" s="134"/>
      <c r="BL2699" s="134"/>
      <c r="BM2699" s="134"/>
      <c r="BN2699" s="134"/>
      <c r="BO2699" s="134"/>
      <c r="BP2699" s="134"/>
      <c r="BQ2699" s="134"/>
      <c r="BR2699" s="134"/>
      <c r="BS2699" s="134"/>
      <c r="BT2699" s="134"/>
      <c r="BU2699" s="134"/>
      <c r="BV2699" s="134"/>
      <c r="BW2699" s="134"/>
      <c r="BX2699" s="134"/>
      <c r="BY2699" s="134"/>
      <c r="BZ2699" s="134"/>
      <c r="CA2699" s="134"/>
      <c r="CB2699" s="134"/>
      <c r="CC2699" s="134"/>
      <c r="CD2699" s="134"/>
      <c r="CE2699" s="134"/>
      <c r="CF2699" s="134"/>
      <c r="CG2699" s="134"/>
      <c r="CH2699" s="134"/>
      <c r="CI2699" s="134"/>
      <c r="CJ2699" s="134"/>
      <c r="CK2699" s="134"/>
      <c r="CL2699" s="134"/>
      <c r="CM2699" s="134"/>
      <c r="CN2699" s="134"/>
      <c r="CO2699" s="134"/>
      <c r="CP2699" s="134"/>
      <c r="CQ2699" s="134"/>
      <c r="CR2699" s="134"/>
      <c r="CS2699" s="134"/>
      <c r="CT2699" s="134"/>
      <c r="CU2699" s="134"/>
      <c r="CV2699" s="134"/>
      <c r="CW2699" s="134"/>
      <c r="CX2699" s="134"/>
      <c r="CY2699" s="134"/>
      <c r="CZ2699" s="134"/>
      <c r="DA2699" s="134"/>
      <c r="DB2699" s="134"/>
      <c r="DC2699" s="134"/>
      <c r="DD2699" s="134"/>
      <c r="DE2699" s="134"/>
      <c r="DF2699" s="134"/>
      <c r="DG2699" s="134"/>
      <c r="DH2699" s="134"/>
      <c r="DI2699" s="134"/>
      <c r="DJ2699" s="134"/>
      <c r="DK2699" s="134"/>
      <c r="DL2699" s="134"/>
    </row>
    <row r="2700" spans="1:116" s="107" customFormat="1" ht="30" customHeight="1">
      <c r="A2700" s="11" t="s">
        <v>9012</v>
      </c>
      <c r="B2700" s="5">
        <v>2698</v>
      </c>
      <c r="C2700" s="14">
        <v>16128</v>
      </c>
      <c r="D2700" s="14"/>
      <c r="E2700" s="51" t="s">
        <v>9013</v>
      </c>
      <c r="F2700" s="12" t="s">
        <v>9014</v>
      </c>
      <c r="G2700" s="12" t="s">
        <v>9015</v>
      </c>
      <c r="H2700" s="12" t="s">
        <v>677</v>
      </c>
      <c r="I2700" s="12" t="s">
        <v>94</v>
      </c>
      <c r="J2700" s="12" t="s">
        <v>9016</v>
      </c>
      <c r="K2700" s="14">
        <v>2</v>
      </c>
      <c r="L2700" s="12" t="s">
        <v>79</v>
      </c>
      <c r="M2700" s="14">
        <v>1</v>
      </c>
      <c r="N2700" s="12" t="s">
        <v>44</v>
      </c>
      <c r="O2700" s="12" t="s">
        <v>9017</v>
      </c>
      <c r="P2700" s="12" t="s">
        <v>9018</v>
      </c>
      <c r="Q2700" s="12" t="s">
        <v>9019</v>
      </c>
      <c r="R2700" s="163">
        <v>1065.3900000000001</v>
      </c>
      <c r="S2700" s="121"/>
      <c r="T2700" s="124">
        <v>1220</v>
      </c>
      <c r="U2700" s="128">
        <v>1220</v>
      </c>
      <c r="V2700" s="118">
        <v>959.32479999999998</v>
      </c>
      <c r="W2700" s="121"/>
      <c r="X2700" s="121">
        <v>1218.5012999999999</v>
      </c>
      <c r="Y2700" s="121"/>
      <c r="Z2700" s="121">
        <v>1171.45</v>
      </c>
      <c r="AA2700" s="121"/>
      <c r="AB2700" s="121"/>
      <c r="AC2700" s="121"/>
      <c r="AD2700" s="121"/>
      <c r="AE2700" s="131">
        <v>959.32479999999998</v>
      </c>
      <c r="AF2700" s="134"/>
      <c r="AG2700" s="134">
        <v>1231.53</v>
      </c>
      <c r="AH2700" s="134"/>
      <c r="AI2700" s="134">
        <v>1171.45</v>
      </c>
      <c r="AJ2700" s="134"/>
      <c r="AK2700" s="134">
        <v>1137.67</v>
      </c>
      <c r="AL2700" s="134">
        <v>2099.6999999999998</v>
      </c>
      <c r="AM2700" s="134"/>
      <c r="AN2700" s="137">
        <v>1065.3869999999999</v>
      </c>
      <c r="AO2700" s="134" t="s">
        <v>8943</v>
      </c>
      <c r="AP2700" s="131" t="s">
        <v>208</v>
      </c>
      <c r="AQ2700" s="134">
        <f>AVERAGE(SMALL(AE2700:AI2700,1),SMALL(AE2700:AI2700,2))</f>
        <v>1065.3874000000001</v>
      </c>
      <c r="AR2700" s="134" t="str">
        <f>IF(R2700 &lt;=( AVERAGE(SMALL(AE2700:AI2700,1),SMALL(AE2700:AI2700,2))), R2700, "")</f>
        <v/>
      </c>
      <c r="AS2700" s="134">
        <f>AVERAGE(SMALL(AJ2700:AM2700,1),SMALL(AJ2700:AM2700,2))</f>
        <v>1618.6849999999999</v>
      </c>
      <c r="AT2700" s="134">
        <f>T2700*1.075</f>
        <v>1311.5</v>
      </c>
      <c r="AU2700" s="134">
        <f>U2700*1.075</f>
        <v>1311.5</v>
      </c>
      <c r="AV2700" s="121">
        <f>MIN(AN2700,AT2700,AU2700)</f>
        <v>1065.3869999999999</v>
      </c>
      <c r="AW2700" s="134" t="s">
        <v>209</v>
      </c>
      <c r="AX2700" s="134" t="s">
        <v>208</v>
      </c>
      <c r="AY2700" s="137">
        <v>1065.3900000000001</v>
      </c>
      <c r="AZ2700" s="143">
        <f>IF(AND(AY2700&gt;0,AY2700&lt;=10),AY2700*0.25,IF(AND(AY2700&gt;10,AY2700&lt;=50),AY2700*0.17,IF(AND(AY2700&gt;10,AY2700&lt;=100),AY2700*0.12,IF(AY2700&gt;100,AY2700*0.1))))</f>
        <v>106.53900000000002</v>
      </c>
      <c r="BA2700" s="115">
        <f>AZ2700+AY2700</f>
        <v>1171.9290000000001</v>
      </c>
      <c r="BB2700" s="137">
        <f>BA2700+BA2700*0.08</f>
        <v>1265.6833200000001</v>
      </c>
      <c r="BC2700" s="20" t="s">
        <v>12295</v>
      </c>
      <c r="BD2700" s="134"/>
      <c r="BE2700" s="134"/>
      <c r="BF2700" s="134"/>
      <c r="BG2700" s="134"/>
      <c r="BH2700" s="134"/>
      <c r="BI2700" s="134"/>
      <c r="BJ2700" s="134"/>
      <c r="BK2700" s="134"/>
      <c r="BL2700" s="134"/>
      <c r="BM2700" s="134"/>
      <c r="BN2700" s="134"/>
      <c r="BO2700" s="134"/>
      <c r="BP2700" s="134"/>
      <c r="BQ2700" s="134"/>
      <c r="BR2700" s="134"/>
      <c r="BS2700" s="134"/>
      <c r="BT2700" s="134"/>
      <c r="BU2700" s="134"/>
      <c r="BV2700" s="134"/>
      <c r="BW2700" s="134"/>
      <c r="BX2700" s="134"/>
      <c r="BY2700" s="134"/>
      <c r="BZ2700" s="134"/>
      <c r="CA2700" s="134"/>
      <c r="CB2700" s="134"/>
      <c r="CC2700" s="134"/>
      <c r="CD2700" s="134"/>
      <c r="CE2700" s="134"/>
      <c r="CF2700" s="134"/>
      <c r="CG2700" s="134"/>
      <c r="CH2700" s="134"/>
      <c r="CI2700" s="134"/>
      <c r="CJ2700" s="134"/>
      <c r="CK2700" s="134"/>
      <c r="CL2700" s="134"/>
      <c r="CM2700" s="134"/>
      <c r="CN2700" s="134"/>
      <c r="CO2700" s="134"/>
      <c r="CP2700" s="134"/>
      <c r="CQ2700" s="134"/>
      <c r="CR2700" s="134"/>
      <c r="CS2700" s="134"/>
      <c r="CT2700" s="134"/>
      <c r="CU2700" s="134"/>
      <c r="CV2700" s="134"/>
      <c r="CW2700" s="134"/>
      <c r="CX2700" s="134"/>
      <c r="CY2700" s="134"/>
      <c r="CZ2700" s="134"/>
      <c r="DA2700" s="134"/>
      <c r="DB2700" s="134"/>
      <c r="DC2700" s="134"/>
      <c r="DD2700" s="134"/>
      <c r="DE2700" s="134"/>
      <c r="DF2700" s="134"/>
      <c r="DG2700" s="134"/>
      <c r="DH2700" s="134"/>
      <c r="DI2700" s="134"/>
      <c r="DJ2700" s="134"/>
      <c r="DK2700" s="134"/>
      <c r="DL2700" s="134"/>
    </row>
    <row r="2701" spans="1:116" s="107" customFormat="1" ht="30" customHeight="1">
      <c r="A2701" s="11" t="s">
        <v>9012</v>
      </c>
      <c r="B2701" s="5">
        <v>2699</v>
      </c>
      <c r="C2701" s="14">
        <v>11797</v>
      </c>
      <c r="D2701" s="14"/>
      <c r="E2701" s="51" t="s">
        <v>9031</v>
      </c>
      <c r="F2701" s="12" t="s">
        <v>9032</v>
      </c>
      <c r="G2701" s="12" t="s">
        <v>9033</v>
      </c>
      <c r="H2701" s="12" t="s">
        <v>9023</v>
      </c>
      <c r="I2701" s="12" t="s">
        <v>389</v>
      </c>
      <c r="J2701" s="12" t="s">
        <v>9034</v>
      </c>
      <c r="K2701" s="14">
        <v>3</v>
      </c>
      <c r="L2701" s="12" t="s">
        <v>79</v>
      </c>
      <c r="M2701" s="14">
        <v>5</v>
      </c>
      <c r="N2701" s="12" t="s">
        <v>44</v>
      </c>
      <c r="O2701" s="12" t="s">
        <v>9017</v>
      </c>
      <c r="P2701" s="12" t="s">
        <v>9018</v>
      </c>
      <c r="Q2701" s="12" t="s">
        <v>9035</v>
      </c>
      <c r="R2701" s="163">
        <v>47.13</v>
      </c>
      <c r="S2701" s="121"/>
      <c r="T2701" s="124">
        <v>60</v>
      </c>
      <c r="U2701" s="128" t="s">
        <v>54</v>
      </c>
      <c r="V2701" s="118">
        <v>44.22</v>
      </c>
      <c r="W2701" s="121"/>
      <c r="X2701" s="121">
        <v>50.47</v>
      </c>
      <c r="Y2701" s="121">
        <v>50.03</v>
      </c>
      <c r="Z2701" s="121">
        <v>72.430000000000007</v>
      </c>
      <c r="AA2701" s="121"/>
      <c r="AB2701" s="121"/>
      <c r="AC2701" s="121"/>
      <c r="AD2701" s="121"/>
      <c r="AE2701" s="131">
        <v>44.22</v>
      </c>
      <c r="AF2701" s="134"/>
      <c r="AG2701" s="134">
        <v>50.7483</v>
      </c>
      <c r="AH2701" s="134">
        <v>50.03</v>
      </c>
      <c r="AI2701" s="134">
        <v>72.430000000000007</v>
      </c>
      <c r="AJ2701" s="134"/>
      <c r="AK2701" s="134"/>
      <c r="AL2701" s="134"/>
      <c r="AM2701" s="134"/>
      <c r="AN2701" s="137">
        <v>47.125</v>
      </c>
      <c r="AO2701" s="134" t="s">
        <v>207</v>
      </c>
      <c r="AP2701" s="131" t="s">
        <v>208</v>
      </c>
      <c r="AQ2701" s="134">
        <f>AVERAGE(SMALL(AE2701:AI2701,1),SMALL(AE2701:AI2701,2))</f>
        <v>47.125</v>
      </c>
      <c r="AR2701" s="134" t="str">
        <f>IF(R2701 &lt;=( AVERAGE(SMALL(AE2701:AI2701,1),SMALL(AE2701:AI2701,2))), R2701, "")</f>
        <v/>
      </c>
      <c r="AS2701" s="134" t="e">
        <f>AVERAGE(SMALL(AJ2701:AM2701,1),SMALL(AJ2701:AM2701,2))</f>
        <v>#NUM!</v>
      </c>
      <c r="AT2701" s="134">
        <f>T2701*1.075</f>
        <v>64.5</v>
      </c>
      <c r="AU2701" s="134" t="e">
        <f>U2701*1.075</f>
        <v>#VALUE!</v>
      </c>
      <c r="AV2701" s="121" t="e">
        <f>MIN(AN2701,AT2701,AU2701)</f>
        <v>#VALUE!</v>
      </c>
      <c r="AW2701" s="134" t="s">
        <v>209</v>
      </c>
      <c r="AX2701" s="134" t="s">
        <v>208</v>
      </c>
      <c r="AY2701" s="137">
        <v>47.125</v>
      </c>
      <c r="AZ2701" s="143">
        <f>IF(AND(AY2701&gt;0,AY2701&lt;=10),AY2701*0.25,IF(AND(AY2701&gt;10,AY2701&lt;=50),AY2701*0.17,IF(AND(AY2701&gt;10,AY2701&lt;=100),AY2701*0.12,IF(AY2701&gt;100,AY2701*0.1))))</f>
        <v>8.0112500000000004</v>
      </c>
      <c r="BA2701" s="115">
        <f>AZ2701+AY2701</f>
        <v>55.136250000000004</v>
      </c>
      <c r="BB2701" s="148">
        <v>55.14</v>
      </c>
      <c r="BC2701" s="20" t="s">
        <v>12295</v>
      </c>
      <c r="BD2701" s="134"/>
      <c r="BE2701" s="134"/>
      <c r="BF2701" s="134"/>
      <c r="BG2701" s="134"/>
      <c r="BH2701" s="134"/>
      <c r="BI2701" s="134"/>
      <c r="BJ2701" s="134"/>
      <c r="BK2701" s="134"/>
      <c r="BL2701" s="134"/>
      <c r="BM2701" s="134"/>
      <c r="BN2701" s="134"/>
      <c r="BO2701" s="134"/>
      <c r="BP2701" s="134"/>
      <c r="BQ2701" s="134"/>
      <c r="BR2701" s="134"/>
      <c r="BS2701" s="134"/>
      <c r="BT2701" s="134"/>
      <c r="BU2701" s="134"/>
      <c r="BV2701" s="134"/>
      <c r="BW2701" s="134"/>
      <c r="BX2701" s="134"/>
      <c r="BY2701" s="134"/>
      <c r="BZ2701" s="134"/>
      <c r="CA2701" s="134"/>
      <c r="CB2701" s="134"/>
      <c r="CC2701" s="134"/>
      <c r="CD2701" s="134"/>
      <c r="CE2701" s="134"/>
      <c r="CF2701" s="134"/>
      <c r="CG2701" s="134"/>
      <c r="CH2701" s="134"/>
      <c r="CI2701" s="134"/>
      <c r="CJ2701" s="134"/>
      <c r="CK2701" s="134"/>
      <c r="CL2701" s="134"/>
      <c r="CM2701" s="134"/>
      <c r="CN2701" s="134"/>
      <c r="CO2701" s="134"/>
      <c r="CP2701" s="134"/>
      <c r="CQ2701" s="134"/>
      <c r="CR2701" s="134"/>
      <c r="CS2701" s="134"/>
      <c r="CT2701" s="134"/>
      <c r="CU2701" s="134"/>
      <c r="CV2701" s="134"/>
      <c r="CW2701" s="134"/>
      <c r="CX2701" s="134"/>
      <c r="CY2701" s="134"/>
      <c r="CZ2701" s="134"/>
      <c r="DA2701" s="134"/>
      <c r="DB2701" s="134"/>
      <c r="DC2701" s="134"/>
      <c r="DD2701" s="134"/>
      <c r="DE2701" s="134"/>
      <c r="DF2701" s="134"/>
      <c r="DG2701" s="134"/>
      <c r="DH2701" s="134"/>
      <c r="DI2701" s="134"/>
      <c r="DJ2701" s="134"/>
      <c r="DK2701" s="134"/>
      <c r="DL2701" s="134"/>
    </row>
    <row r="2702" spans="1:116" s="109" customFormat="1" ht="30" customHeight="1">
      <c r="A2702" s="11" t="s">
        <v>9012</v>
      </c>
      <c r="B2702" s="5">
        <v>2700</v>
      </c>
      <c r="C2702" s="14">
        <v>11793</v>
      </c>
      <c r="D2702" s="14"/>
      <c r="E2702" s="51" t="s">
        <v>9036</v>
      </c>
      <c r="F2702" s="12" t="s">
        <v>9037</v>
      </c>
      <c r="G2702" s="12" t="s">
        <v>9038</v>
      </c>
      <c r="H2702" s="12" t="s">
        <v>9023</v>
      </c>
      <c r="I2702" s="12" t="s">
        <v>389</v>
      </c>
      <c r="J2702" s="12" t="s">
        <v>9039</v>
      </c>
      <c r="K2702" s="14">
        <v>3</v>
      </c>
      <c r="L2702" s="12" t="s">
        <v>79</v>
      </c>
      <c r="M2702" s="14">
        <v>5</v>
      </c>
      <c r="N2702" s="12" t="s">
        <v>44</v>
      </c>
      <c r="O2702" s="12" t="s">
        <v>9017</v>
      </c>
      <c r="P2702" s="12" t="s">
        <v>9018</v>
      </c>
      <c r="Q2702" s="12" t="s">
        <v>9040</v>
      </c>
      <c r="R2702" s="164">
        <v>51.27</v>
      </c>
      <c r="S2702" s="122"/>
      <c r="T2702" s="126">
        <v>50</v>
      </c>
      <c r="U2702" s="129" t="s">
        <v>54</v>
      </c>
      <c r="V2702" s="119">
        <v>89.348500000000001</v>
      </c>
      <c r="W2702" s="122"/>
      <c r="X2702" s="122">
        <v>47.043999999999997</v>
      </c>
      <c r="Y2702" s="122"/>
      <c r="Z2702" s="122">
        <v>55.5</v>
      </c>
      <c r="AA2702" s="122"/>
      <c r="AB2702" s="122"/>
      <c r="AC2702" s="122"/>
      <c r="AD2702" s="122"/>
      <c r="AE2702" s="132">
        <v>89.348500000000001</v>
      </c>
      <c r="AF2702" s="135"/>
      <c r="AG2702" s="135">
        <v>47.296900000000001</v>
      </c>
      <c r="AH2702" s="135"/>
      <c r="AI2702" s="135">
        <v>55.5</v>
      </c>
      <c r="AJ2702" s="135"/>
      <c r="AK2702" s="135"/>
      <c r="AL2702" s="135"/>
      <c r="AM2702" s="135"/>
      <c r="AN2702" s="138">
        <v>51.27</v>
      </c>
      <c r="AO2702" s="135" t="s">
        <v>47</v>
      </c>
      <c r="AP2702" s="132" t="s">
        <v>48</v>
      </c>
      <c r="AQ2702" s="135">
        <f>AVERAGE(SMALL(AE2702:AI2702,1),SMALL(AE2702:AI2702,2))</f>
        <v>51.398449999999997</v>
      </c>
      <c r="AR2702" s="135">
        <f>IF(R2702 &lt;=( AVERAGE(SMALL(AE2702:AI2702,1),SMALL(AE2702:AI2702,2))), R2702, "")</f>
        <v>51.27</v>
      </c>
      <c r="AS2702" s="135" t="e">
        <f>AVERAGE(SMALL(AJ2702:AM2702,1),SMALL(AJ2702:AM2702,2))</f>
        <v>#NUM!</v>
      </c>
      <c r="AT2702" s="135">
        <f>T2702*1.075</f>
        <v>53.75</v>
      </c>
      <c r="AU2702" s="135" t="e">
        <f>U2702*1.075</f>
        <v>#VALUE!</v>
      </c>
      <c r="AV2702" s="122" t="e">
        <f>MIN(AN2702,AT2702,AU2702)</f>
        <v>#VALUE!</v>
      </c>
      <c r="AW2702" s="135" t="s">
        <v>209</v>
      </c>
      <c r="AX2702" s="135" t="s">
        <v>208</v>
      </c>
      <c r="AY2702" s="138">
        <v>51.27</v>
      </c>
      <c r="AZ2702" s="144">
        <f>IF(AND(AY2702&gt;0,AY2702&lt;=10),AY2702*0.25,IF(AND(AY2702&gt;10,AY2702&lt;=50),AY2702*0.17,IF(AND(AY2702&gt;10,AY2702&lt;=100),AY2702*0.12,IF(AY2702&gt;100,AY2702*0.1))))</f>
        <v>6.1524000000000001</v>
      </c>
      <c r="BA2702" s="146">
        <f>AZ2702+AY2702</f>
        <v>57.422400000000003</v>
      </c>
      <c r="BB2702" s="265">
        <v>57.42</v>
      </c>
      <c r="BC2702" s="20" t="s">
        <v>12295</v>
      </c>
      <c r="BD2702" s="135"/>
      <c r="BE2702" s="135"/>
      <c r="BF2702" s="135"/>
      <c r="BG2702" s="135"/>
      <c r="BH2702" s="135"/>
      <c r="BI2702" s="135"/>
      <c r="BJ2702" s="135"/>
      <c r="BK2702" s="135"/>
      <c r="BL2702" s="135"/>
      <c r="BM2702" s="135"/>
      <c r="BN2702" s="135"/>
      <c r="BO2702" s="135"/>
      <c r="BP2702" s="135"/>
      <c r="BQ2702" s="135"/>
      <c r="BR2702" s="135"/>
      <c r="BS2702" s="135"/>
      <c r="BT2702" s="135"/>
      <c r="BU2702" s="135"/>
      <c r="BV2702" s="135"/>
      <c r="BW2702" s="135"/>
      <c r="BX2702" s="135"/>
      <c r="BY2702" s="135"/>
      <c r="BZ2702" s="135"/>
      <c r="CA2702" s="135"/>
      <c r="CB2702" s="135"/>
      <c r="CC2702" s="135"/>
      <c r="CD2702" s="135"/>
      <c r="CE2702" s="135"/>
      <c r="CF2702" s="135"/>
      <c r="CG2702" s="135"/>
      <c r="CH2702" s="135"/>
      <c r="CI2702" s="135"/>
      <c r="CJ2702" s="135"/>
      <c r="CK2702" s="135"/>
      <c r="CL2702" s="135"/>
      <c r="CM2702" s="135"/>
      <c r="CN2702" s="135"/>
      <c r="CO2702" s="135"/>
      <c r="CP2702" s="135"/>
      <c r="CQ2702" s="135"/>
      <c r="CR2702" s="135"/>
      <c r="CS2702" s="135"/>
      <c r="CT2702" s="135"/>
      <c r="CU2702" s="135"/>
      <c r="CV2702" s="135"/>
      <c r="CW2702" s="135"/>
      <c r="CX2702" s="135"/>
      <c r="CY2702" s="135"/>
      <c r="CZ2702" s="135"/>
      <c r="DA2702" s="135"/>
      <c r="DB2702" s="135"/>
      <c r="DC2702" s="135"/>
      <c r="DD2702" s="135"/>
      <c r="DE2702" s="135"/>
      <c r="DF2702" s="135"/>
      <c r="DG2702" s="135"/>
      <c r="DH2702" s="135"/>
      <c r="DI2702" s="135"/>
      <c r="DJ2702" s="135"/>
      <c r="DK2702" s="135"/>
      <c r="DL2702" s="135"/>
    </row>
    <row r="2703" spans="1:116" s="109" customFormat="1" ht="30" customHeight="1">
      <c r="A2703" s="11" t="s">
        <v>9012</v>
      </c>
      <c r="B2703" s="5">
        <v>2701</v>
      </c>
      <c r="C2703" s="116">
        <v>5050</v>
      </c>
      <c r="D2703" s="116"/>
      <c r="E2703" s="51" t="s">
        <v>9041</v>
      </c>
      <c r="F2703" s="12" t="s">
        <v>9042</v>
      </c>
      <c r="G2703" s="12" t="s">
        <v>9043</v>
      </c>
      <c r="H2703" s="12" t="s">
        <v>9023</v>
      </c>
      <c r="I2703" s="12" t="s">
        <v>389</v>
      </c>
      <c r="J2703" s="12" t="s">
        <v>9044</v>
      </c>
      <c r="K2703" s="14">
        <v>3</v>
      </c>
      <c r="L2703" s="12" t="s">
        <v>79</v>
      </c>
      <c r="M2703" s="14">
        <v>5</v>
      </c>
      <c r="N2703" s="12" t="s">
        <v>44</v>
      </c>
      <c r="O2703" s="12" t="s">
        <v>9017</v>
      </c>
      <c r="P2703" s="12" t="s">
        <v>9018</v>
      </c>
      <c r="Q2703" s="12" t="s">
        <v>9045</v>
      </c>
      <c r="R2703" s="164">
        <v>46.03</v>
      </c>
      <c r="S2703" s="122"/>
      <c r="T2703" s="126">
        <v>52</v>
      </c>
      <c r="U2703" s="129">
        <v>30.8</v>
      </c>
      <c r="V2703" s="119"/>
      <c r="W2703" s="122">
        <v>59.290999999999997</v>
      </c>
      <c r="X2703" s="122">
        <v>45.472200000000001</v>
      </c>
      <c r="Y2703" s="122">
        <v>46.58</v>
      </c>
      <c r="Z2703" s="122">
        <v>51.63</v>
      </c>
      <c r="AA2703" s="122"/>
      <c r="AB2703" s="122"/>
      <c r="AC2703" s="122"/>
      <c r="AD2703" s="122"/>
      <c r="AE2703" s="132"/>
      <c r="AF2703" s="135">
        <v>52.61</v>
      </c>
      <c r="AG2703" s="135">
        <v>45.7166</v>
      </c>
      <c r="AH2703" s="135">
        <v>46.58</v>
      </c>
      <c r="AI2703" s="135">
        <v>41.63</v>
      </c>
      <c r="AJ2703" s="135"/>
      <c r="AK2703" s="135"/>
      <c r="AL2703" s="135"/>
      <c r="AM2703" s="135"/>
      <c r="AN2703" s="138">
        <v>43.67</v>
      </c>
      <c r="AO2703" s="135" t="s">
        <v>207</v>
      </c>
      <c r="AP2703" s="132" t="s">
        <v>208</v>
      </c>
      <c r="AQ2703" s="135">
        <f>AVERAGE(SMALL(AE2703:AI2703,1),SMALL(AE2703:AI2703,2))</f>
        <v>43.673299999999998</v>
      </c>
      <c r="AR2703" s="135" t="str">
        <f>IF(R2703 &lt;=( AVERAGE(SMALL(AE2703:AI2703,1),SMALL(AE2703:AI2703,2))), R2703, "")</f>
        <v/>
      </c>
      <c r="AS2703" s="135" t="e">
        <f>AVERAGE(SMALL(AJ2703:AM2703,1),SMALL(AJ2703:AM2703,2))</f>
        <v>#NUM!</v>
      </c>
      <c r="AT2703" s="135">
        <f>T2703*1.075</f>
        <v>55.9</v>
      </c>
      <c r="AU2703" s="135">
        <f>U2703*1.075</f>
        <v>33.11</v>
      </c>
      <c r="AV2703" s="122">
        <f>MIN(AN2703,AT2703,AU2703)</f>
        <v>33.11</v>
      </c>
      <c r="AW2703" s="135" t="s">
        <v>71</v>
      </c>
      <c r="AX2703" s="135" t="s">
        <v>72</v>
      </c>
      <c r="AY2703" s="138">
        <v>33.11</v>
      </c>
      <c r="AZ2703" s="27">
        <f>IF(AND(AY2703&gt;0,AY2703&lt;=10),AY2703*0.25,IF(AND(AY2703&gt;10,AY2703&lt;=50),AY2703*0.17,IF(AND(AY2703&gt;10,AY2703&lt;=100),AY2703*0.12,IF(AY2703&gt;100,AY2703*0.1))))</f>
        <v>5.6287000000000003</v>
      </c>
      <c r="BA2703" s="3">
        <f>AZ2703+AY2703</f>
        <v>38.738700000000001</v>
      </c>
      <c r="BB2703" s="29">
        <v>38.74</v>
      </c>
      <c r="BC2703" s="20" t="s">
        <v>12295</v>
      </c>
      <c r="BD2703" s="135"/>
      <c r="BE2703" s="135"/>
      <c r="BF2703" s="135"/>
      <c r="BG2703" s="135"/>
      <c r="BH2703" s="135"/>
      <c r="BI2703" s="135"/>
      <c r="BJ2703" s="135"/>
      <c r="BK2703" s="135"/>
      <c r="BL2703" s="135"/>
      <c r="BM2703" s="135"/>
      <c r="BN2703" s="135"/>
      <c r="BO2703" s="135"/>
      <c r="BP2703" s="135"/>
      <c r="BQ2703" s="135"/>
      <c r="BR2703" s="135"/>
      <c r="BS2703" s="135"/>
      <c r="BT2703" s="135"/>
      <c r="BU2703" s="135"/>
      <c r="BV2703" s="135"/>
      <c r="BW2703" s="135"/>
      <c r="BX2703" s="135"/>
      <c r="BY2703" s="135"/>
      <c r="BZ2703" s="135"/>
      <c r="CA2703" s="135"/>
      <c r="CB2703" s="135"/>
      <c r="CC2703" s="135"/>
      <c r="CD2703" s="135"/>
      <c r="CE2703" s="135"/>
      <c r="CF2703" s="135"/>
      <c r="CG2703" s="135"/>
      <c r="CH2703" s="135"/>
      <c r="CI2703" s="135"/>
      <c r="CJ2703" s="135"/>
      <c r="CK2703" s="135"/>
      <c r="CL2703" s="135"/>
      <c r="CM2703" s="135"/>
      <c r="CN2703" s="135"/>
      <c r="CO2703" s="135"/>
      <c r="CP2703" s="135"/>
      <c r="CQ2703" s="135"/>
      <c r="CR2703" s="135"/>
      <c r="CS2703" s="135"/>
      <c r="CT2703" s="135"/>
      <c r="CU2703" s="135"/>
      <c r="CV2703" s="135"/>
      <c r="CW2703" s="135"/>
      <c r="CX2703" s="135"/>
      <c r="CY2703" s="135"/>
      <c r="CZ2703" s="135"/>
      <c r="DA2703" s="135"/>
      <c r="DB2703" s="135"/>
      <c r="DC2703" s="135"/>
      <c r="DD2703" s="135"/>
      <c r="DE2703" s="135"/>
      <c r="DF2703" s="135"/>
      <c r="DG2703" s="135"/>
      <c r="DH2703" s="135"/>
      <c r="DI2703" s="135"/>
      <c r="DJ2703" s="135"/>
      <c r="DK2703" s="135"/>
      <c r="DL2703" s="135"/>
    </row>
    <row r="2704" spans="1:116" s="109" customFormat="1" ht="30" customHeight="1">
      <c r="A2704" s="11" t="s">
        <v>9012</v>
      </c>
      <c r="B2704" s="5">
        <v>2702</v>
      </c>
      <c r="C2704" s="14">
        <v>4002</v>
      </c>
      <c r="D2704" s="14"/>
      <c r="E2704" s="51" t="s">
        <v>9020</v>
      </c>
      <c r="F2704" s="12" t="s">
        <v>9021</v>
      </c>
      <c r="G2704" s="12" t="s">
        <v>9022</v>
      </c>
      <c r="H2704" s="12" t="s">
        <v>9023</v>
      </c>
      <c r="I2704" s="12" t="s">
        <v>4039</v>
      </c>
      <c r="J2704" s="12" t="s">
        <v>9024</v>
      </c>
      <c r="K2704" s="14">
        <v>3</v>
      </c>
      <c r="L2704" s="12" t="s">
        <v>79</v>
      </c>
      <c r="M2704" s="14">
        <v>5</v>
      </c>
      <c r="N2704" s="12" t="s">
        <v>44</v>
      </c>
      <c r="O2704" s="12" t="s">
        <v>9017</v>
      </c>
      <c r="P2704" s="12" t="s">
        <v>9018</v>
      </c>
      <c r="Q2704" s="12" t="s">
        <v>9025</v>
      </c>
      <c r="R2704" s="164">
        <v>30.56</v>
      </c>
      <c r="S2704" s="122"/>
      <c r="T2704" s="126">
        <v>34</v>
      </c>
      <c r="U2704" s="129">
        <v>21.8</v>
      </c>
      <c r="V2704" s="119">
        <v>47.1023</v>
      </c>
      <c r="W2704" s="122">
        <v>41.46</v>
      </c>
      <c r="X2704" s="122">
        <v>30.242899999999999</v>
      </c>
      <c r="Y2704" s="122">
        <v>30.87</v>
      </c>
      <c r="Z2704" s="122">
        <v>32.85</v>
      </c>
      <c r="AA2704" s="122"/>
      <c r="AB2704" s="122"/>
      <c r="AC2704" s="122"/>
      <c r="AD2704" s="122"/>
      <c r="AE2704" s="132">
        <v>47.1023</v>
      </c>
      <c r="AF2704" s="135">
        <v>36.76</v>
      </c>
      <c r="AG2704" s="135">
        <v>30.4</v>
      </c>
      <c r="AH2704" s="135">
        <v>30.87</v>
      </c>
      <c r="AI2704" s="135">
        <v>32.85</v>
      </c>
      <c r="AJ2704" s="135"/>
      <c r="AK2704" s="135"/>
      <c r="AL2704" s="135"/>
      <c r="AM2704" s="135"/>
      <c r="AN2704" s="138">
        <v>30.56</v>
      </c>
      <c r="AO2704" s="135" t="s">
        <v>47</v>
      </c>
      <c r="AP2704" s="132" t="s">
        <v>48</v>
      </c>
      <c r="AQ2704" s="135">
        <f>AVERAGE(SMALL(AE2704:AI2704,1),SMALL(AE2704:AI2704,2))</f>
        <v>30.634999999999998</v>
      </c>
      <c r="AR2704" s="135">
        <f>IF(R2704 &lt;=( AVERAGE(SMALL(AE2704:AI2704,1),SMALL(AE2704:AI2704,2))), R2704, "")</f>
        <v>30.56</v>
      </c>
      <c r="AS2704" s="135" t="e">
        <f>AVERAGE(SMALL(AJ2704:AM2704,1),SMALL(AJ2704:AM2704,2))</f>
        <v>#NUM!</v>
      </c>
      <c r="AT2704" s="135">
        <f>T2704*1.075</f>
        <v>36.549999999999997</v>
      </c>
      <c r="AU2704" s="135">
        <f>U2704*1.075</f>
        <v>23.434999999999999</v>
      </c>
      <c r="AV2704" s="122">
        <f>MIN(AN2704,AT2704,AU2704)</f>
        <v>23.434999999999999</v>
      </c>
      <c r="AW2704" s="135" t="s">
        <v>71</v>
      </c>
      <c r="AX2704" s="135" t="s">
        <v>72</v>
      </c>
      <c r="AY2704" s="138">
        <v>23.44</v>
      </c>
      <c r="AZ2704" s="144">
        <f>IF(AND(AY2704&gt;0,AY2704&lt;=10),AY2704*0.25,IF(AND(AY2704&gt;10,AY2704&lt;=50),AY2704*0.17,IF(AND(AY2704&gt;10,AY2704&lt;=100),AY2704*0.12,IF(AY2704&gt;100,AY2704*0.1))))</f>
        <v>3.9848000000000003</v>
      </c>
      <c r="BA2704" s="146">
        <f>AZ2704+AY2704</f>
        <v>27.424800000000001</v>
      </c>
      <c r="BB2704" s="265">
        <v>27.42</v>
      </c>
      <c r="BC2704" s="20" t="s">
        <v>12295</v>
      </c>
      <c r="BD2704" s="135"/>
      <c r="BE2704" s="135"/>
      <c r="BF2704" s="135"/>
      <c r="BG2704" s="135"/>
      <c r="BH2704" s="135"/>
      <c r="BI2704" s="135"/>
      <c r="BJ2704" s="135"/>
      <c r="BK2704" s="135"/>
      <c r="BL2704" s="135"/>
      <c r="BM2704" s="135"/>
      <c r="BN2704" s="135"/>
      <c r="BO2704" s="135"/>
      <c r="BP2704" s="135"/>
      <c r="BQ2704" s="135"/>
      <c r="BR2704" s="135"/>
      <c r="BS2704" s="135"/>
      <c r="BT2704" s="135"/>
      <c r="BU2704" s="135"/>
      <c r="BV2704" s="135"/>
      <c r="BW2704" s="135"/>
      <c r="BX2704" s="135"/>
      <c r="BY2704" s="135"/>
      <c r="BZ2704" s="135"/>
      <c r="CA2704" s="135"/>
      <c r="CB2704" s="135"/>
      <c r="CC2704" s="135"/>
      <c r="CD2704" s="135"/>
      <c r="CE2704" s="135"/>
      <c r="CF2704" s="135"/>
      <c r="CG2704" s="135"/>
      <c r="CH2704" s="135"/>
      <c r="CI2704" s="135"/>
      <c r="CJ2704" s="135"/>
      <c r="CK2704" s="135"/>
      <c r="CL2704" s="135"/>
      <c r="CM2704" s="135"/>
      <c r="CN2704" s="135"/>
      <c r="CO2704" s="135"/>
      <c r="CP2704" s="135"/>
      <c r="CQ2704" s="135"/>
      <c r="CR2704" s="135"/>
      <c r="CS2704" s="135"/>
      <c r="CT2704" s="135"/>
      <c r="CU2704" s="135"/>
      <c r="CV2704" s="135"/>
      <c r="CW2704" s="135"/>
      <c r="CX2704" s="135"/>
      <c r="CY2704" s="135"/>
      <c r="CZ2704" s="135"/>
      <c r="DA2704" s="135"/>
      <c r="DB2704" s="135"/>
      <c r="DC2704" s="135"/>
      <c r="DD2704" s="135"/>
      <c r="DE2704" s="135"/>
      <c r="DF2704" s="135"/>
      <c r="DG2704" s="135"/>
      <c r="DH2704" s="135"/>
      <c r="DI2704" s="135"/>
      <c r="DJ2704" s="135"/>
      <c r="DK2704" s="135"/>
      <c r="DL2704" s="135"/>
    </row>
    <row r="2705" spans="1:116" s="109" customFormat="1" ht="30" customHeight="1">
      <c r="A2705" s="11" t="s">
        <v>9012</v>
      </c>
      <c r="B2705" s="5">
        <v>2703</v>
      </c>
      <c r="C2705" s="14">
        <v>5051</v>
      </c>
      <c r="D2705" s="14"/>
      <c r="E2705" s="51" t="s">
        <v>9026</v>
      </c>
      <c r="F2705" s="12" t="s">
        <v>9027</v>
      </c>
      <c r="G2705" s="12" t="s">
        <v>9028</v>
      </c>
      <c r="H2705" s="12" t="s">
        <v>9023</v>
      </c>
      <c r="I2705" s="12" t="s">
        <v>389</v>
      </c>
      <c r="J2705" s="12" t="s">
        <v>9029</v>
      </c>
      <c r="K2705" s="14">
        <v>3</v>
      </c>
      <c r="L2705" s="12" t="s">
        <v>79</v>
      </c>
      <c r="M2705" s="14">
        <v>5</v>
      </c>
      <c r="N2705" s="12" t="s">
        <v>44</v>
      </c>
      <c r="O2705" s="12" t="s">
        <v>9017</v>
      </c>
      <c r="P2705" s="12" t="s">
        <v>9018</v>
      </c>
      <c r="Q2705" s="12" t="s">
        <v>9030</v>
      </c>
      <c r="R2705" s="164">
        <v>26.6</v>
      </c>
      <c r="S2705" s="122"/>
      <c r="T2705" s="126">
        <v>34</v>
      </c>
      <c r="U2705" s="129">
        <v>19.2</v>
      </c>
      <c r="V2705" s="119">
        <v>23.718</v>
      </c>
      <c r="W2705" s="122">
        <v>40.560699999999997</v>
      </c>
      <c r="X2705" s="122"/>
      <c r="Y2705" s="122">
        <v>29.6</v>
      </c>
      <c r="Z2705" s="122">
        <v>33.79</v>
      </c>
      <c r="AA2705" s="122"/>
      <c r="AB2705" s="122"/>
      <c r="AC2705" s="122"/>
      <c r="AD2705" s="122"/>
      <c r="AE2705" s="132">
        <v>23.718</v>
      </c>
      <c r="AF2705" s="135">
        <v>35.99</v>
      </c>
      <c r="AG2705" s="135"/>
      <c r="AH2705" s="135">
        <v>29.6</v>
      </c>
      <c r="AI2705" s="135">
        <v>33.79</v>
      </c>
      <c r="AJ2705" s="135"/>
      <c r="AK2705" s="135"/>
      <c r="AL2705" s="135"/>
      <c r="AM2705" s="135"/>
      <c r="AN2705" s="138">
        <v>26.6</v>
      </c>
      <c r="AO2705" s="135" t="s">
        <v>47</v>
      </c>
      <c r="AP2705" s="132" t="s">
        <v>48</v>
      </c>
      <c r="AQ2705" s="135">
        <f>AVERAGE(SMALL(AE2705:AI2705,1),SMALL(AE2705:AI2705,2))</f>
        <v>26.658999999999999</v>
      </c>
      <c r="AR2705" s="135">
        <f>IF(R2705 &lt;=( AVERAGE(SMALL(AE2705:AI2705,1),SMALL(AE2705:AI2705,2))), R2705, "")</f>
        <v>26.6</v>
      </c>
      <c r="AS2705" s="135" t="e">
        <f>AVERAGE(SMALL(AJ2705:AM2705,1),SMALL(AJ2705:AM2705,2))</f>
        <v>#NUM!</v>
      </c>
      <c r="AT2705" s="135">
        <f>T2705*1.075</f>
        <v>36.549999999999997</v>
      </c>
      <c r="AU2705" s="135">
        <f>U2705*1.075</f>
        <v>20.639999999999997</v>
      </c>
      <c r="AV2705" s="122">
        <f>MIN(AN2705,AT2705,AU2705)</f>
        <v>20.639999999999997</v>
      </c>
      <c r="AW2705" s="135" t="s">
        <v>71</v>
      </c>
      <c r="AX2705" s="135" t="s">
        <v>72</v>
      </c>
      <c r="AY2705" s="138">
        <v>20.64</v>
      </c>
      <c r="AZ2705" s="144">
        <f>IF(AND(AY2705&gt;0,AY2705&lt;=10),AY2705*0.25,IF(AND(AY2705&gt;10,AY2705&lt;=50),AY2705*0.17,IF(AND(AY2705&gt;10,AY2705&lt;=100),AY2705*0.12,IF(AY2705&gt;100,AY2705*0.1))))</f>
        <v>3.5088000000000004</v>
      </c>
      <c r="BA2705" s="146">
        <f>AZ2705+AY2705</f>
        <v>24.148800000000001</v>
      </c>
      <c r="BB2705" s="265">
        <v>24.15</v>
      </c>
      <c r="BC2705" s="20" t="s">
        <v>12295</v>
      </c>
      <c r="BD2705" s="135"/>
      <c r="BE2705" s="135"/>
      <c r="BF2705" s="135"/>
      <c r="BG2705" s="135"/>
      <c r="BH2705" s="135"/>
      <c r="BI2705" s="135"/>
      <c r="BJ2705" s="135"/>
      <c r="BK2705" s="135"/>
      <c r="BL2705" s="135"/>
      <c r="BM2705" s="135"/>
      <c r="BN2705" s="135"/>
      <c r="BO2705" s="135"/>
      <c r="BP2705" s="135"/>
      <c r="BQ2705" s="135"/>
      <c r="BR2705" s="135"/>
      <c r="BS2705" s="135"/>
      <c r="BT2705" s="135"/>
      <c r="BU2705" s="135"/>
      <c r="BV2705" s="135"/>
      <c r="BW2705" s="135"/>
      <c r="BX2705" s="135"/>
      <c r="BY2705" s="135"/>
      <c r="BZ2705" s="135"/>
      <c r="CA2705" s="135"/>
      <c r="CB2705" s="135"/>
      <c r="CC2705" s="135"/>
      <c r="CD2705" s="135"/>
      <c r="CE2705" s="135"/>
      <c r="CF2705" s="135"/>
      <c r="CG2705" s="135"/>
      <c r="CH2705" s="135"/>
      <c r="CI2705" s="135"/>
      <c r="CJ2705" s="135"/>
      <c r="CK2705" s="135"/>
      <c r="CL2705" s="135"/>
      <c r="CM2705" s="135"/>
      <c r="CN2705" s="135"/>
      <c r="CO2705" s="135"/>
      <c r="CP2705" s="135"/>
      <c r="CQ2705" s="135"/>
      <c r="CR2705" s="135"/>
      <c r="CS2705" s="135"/>
      <c r="CT2705" s="135"/>
      <c r="CU2705" s="135"/>
      <c r="CV2705" s="135"/>
      <c r="CW2705" s="135"/>
      <c r="CX2705" s="135"/>
      <c r="CY2705" s="135"/>
      <c r="CZ2705" s="135"/>
      <c r="DA2705" s="135"/>
      <c r="DB2705" s="135"/>
      <c r="DC2705" s="135"/>
      <c r="DD2705" s="135"/>
      <c r="DE2705" s="135"/>
      <c r="DF2705" s="135"/>
      <c r="DG2705" s="135"/>
      <c r="DH2705" s="135"/>
      <c r="DI2705" s="135"/>
      <c r="DJ2705" s="135"/>
      <c r="DK2705" s="135"/>
      <c r="DL2705" s="135"/>
    </row>
    <row r="2706" spans="1:116" s="107" customFormat="1" ht="30" customHeight="1">
      <c r="A2706" s="93" t="s">
        <v>12338</v>
      </c>
      <c r="B2706" s="5">
        <v>2704</v>
      </c>
      <c r="C2706" s="50">
        <v>16300</v>
      </c>
      <c r="D2706" s="50"/>
      <c r="E2706" s="51" t="s">
        <v>9046</v>
      </c>
      <c r="F2706" s="12" t="s">
        <v>9047</v>
      </c>
      <c r="G2706" s="12" t="s">
        <v>9048</v>
      </c>
      <c r="H2706" s="12" t="s">
        <v>595</v>
      </c>
      <c r="I2706" s="12" t="s">
        <v>389</v>
      </c>
      <c r="J2706" s="12" t="s">
        <v>9049</v>
      </c>
      <c r="K2706" s="14"/>
      <c r="L2706" s="12"/>
      <c r="M2706" s="14">
        <v>1</v>
      </c>
      <c r="N2706" s="12" t="s">
        <v>44</v>
      </c>
      <c r="O2706" s="12" t="s">
        <v>12339</v>
      </c>
      <c r="P2706" s="12" t="s">
        <v>9018</v>
      </c>
      <c r="Q2706" s="12" t="s">
        <v>9052</v>
      </c>
      <c r="R2706" s="167">
        <v>80.23</v>
      </c>
      <c r="S2706" s="100">
        <v>75</v>
      </c>
      <c r="T2706" s="101">
        <v>75</v>
      </c>
      <c r="U2706" s="99">
        <v>130.62860000000001</v>
      </c>
      <c r="V2706" s="100"/>
      <c r="W2706" s="100">
        <v>68.9893</v>
      </c>
      <c r="X2706" s="100">
        <v>91.47</v>
      </c>
      <c r="Y2706" s="100">
        <v>93.45</v>
      </c>
      <c r="Z2706" s="100"/>
      <c r="AA2706" s="100"/>
      <c r="AB2706" s="100"/>
      <c r="AC2706" s="100"/>
      <c r="AD2706" s="100"/>
      <c r="AE2706" s="102"/>
      <c r="AF2706" s="103">
        <v>70.31</v>
      </c>
      <c r="AG2706" s="103">
        <v>70.09</v>
      </c>
      <c r="AH2706" s="103">
        <v>91.47</v>
      </c>
      <c r="AI2706" s="103">
        <v>99.31</v>
      </c>
      <c r="AJ2706" s="103"/>
      <c r="AK2706" s="103"/>
      <c r="AL2706" s="103"/>
      <c r="AM2706" s="103"/>
      <c r="AN2706" s="104">
        <v>69.72</v>
      </c>
      <c r="AO2706" s="103" t="s">
        <v>207</v>
      </c>
      <c r="AP2706" s="102" t="s">
        <v>208</v>
      </c>
      <c r="AQ2706" s="103">
        <v>70.2</v>
      </c>
      <c r="AR2706" s="103" t="s">
        <v>601</v>
      </c>
      <c r="AS2706" s="103" t="e">
        <v>#NUM!</v>
      </c>
      <c r="AT2706" s="103" t="e">
        <v>#REF!</v>
      </c>
      <c r="AU2706" s="103">
        <v>80.625</v>
      </c>
      <c r="AV2706" s="100" t="e">
        <v>#REF!</v>
      </c>
      <c r="AW2706" s="103" t="s">
        <v>209</v>
      </c>
      <c r="AX2706" s="103" t="s">
        <v>208</v>
      </c>
      <c r="AY2706" s="104">
        <v>70.2</v>
      </c>
      <c r="AZ2706" s="105">
        <v>8.4239999999999995</v>
      </c>
      <c r="BA2706" s="106">
        <v>78.623999999999995</v>
      </c>
      <c r="BB2706" s="104">
        <v>84.91391999999999</v>
      </c>
      <c r="BC2706" s="20" t="s">
        <v>12295</v>
      </c>
      <c r="BD2706" s="107" t="s">
        <v>12298</v>
      </c>
    </row>
    <row r="2707" spans="1:116" s="107" customFormat="1" ht="30" customHeight="1">
      <c r="A2707" s="93" t="s">
        <v>12338</v>
      </c>
      <c r="B2707" s="5">
        <v>2705</v>
      </c>
      <c r="C2707" s="50">
        <v>16301</v>
      </c>
      <c r="D2707" s="50"/>
      <c r="E2707" s="51" t="s">
        <v>9046</v>
      </c>
      <c r="F2707" s="12" t="s">
        <v>9047</v>
      </c>
      <c r="G2707" s="12" t="s">
        <v>9048</v>
      </c>
      <c r="H2707" s="12" t="s">
        <v>592</v>
      </c>
      <c r="I2707" s="12" t="s">
        <v>389</v>
      </c>
      <c r="J2707" s="12" t="s">
        <v>9049</v>
      </c>
      <c r="K2707" s="14"/>
      <c r="L2707" s="12"/>
      <c r="M2707" s="14">
        <v>1</v>
      </c>
      <c r="N2707" s="12" t="s">
        <v>44</v>
      </c>
      <c r="O2707" s="12" t="s">
        <v>12339</v>
      </c>
      <c r="P2707" s="12" t="s">
        <v>9018</v>
      </c>
      <c r="Q2707" s="12" t="s">
        <v>9051</v>
      </c>
      <c r="R2707" s="167">
        <v>80.23</v>
      </c>
      <c r="S2707" s="100">
        <v>75</v>
      </c>
      <c r="T2707" s="101">
        <v>75</v>
      </c>
      <c r="U2707" s="99">
        <v>130.62860000000001</v>
      </c>
      <c r="V2707" s="100"/>
      <c r="W2707" s="100">
        <v>68.9893</v>
      </c>
      <c r="X2707" s="100">
        <v>91.47</v>
      </c>
      <c r="Y2707" s="100">
        <v>92.97</v>
      </c>
      <c r="Z2707" s="100"/>
      <c r="AA2707" s="100"/>
      <c r="AB2707" s="100"/>
      <c r="AC2707" s="100"/>
      <c r="AD2707" s="100"/>
      <c r="AE2707" s="102"/>
      <c r="AF2707" s="103">
        <v>70.31</v>
      </c>
      <c r="AG2707" s="103">
        <v>70.09</v>
      </c>
      <c r="AH2707" s="103">
        <v>91.47</v>
      </c>
      <c r="AI2707" s="103">
        <v>98.82</v>
      </c>
      <c r="AJ2707" s="103"/>
      <c r="AK2707" s="103"/>
      <c r="AL2707" s="103"/>
      <c r="AM2707" s="103"/>
      <c r="AN2707" s="104">
        <v>69.72</v>
      </c>
      <c r="AO2707" s="103" t="s">
        <v>207</v>
      </c>
      <c r="AP2707" s="102" t="s">
        <v>208</v>
      </c>
      <c r="AQ2707" s="103">
        <v>70.2</v>
      </c>
      <c r="AR2707" s="103" t="s">
        <v>601</v>
      </c>
      <c r="AS2707" s="103" t="e">
        <v>#NUM!</v>
      </c>
      <c r="AT2707" s="103" t="e">
        <v>#REF!</v>
      </c>
      <c r="AU2707" s="103">
        <v>80.625</v>
      </c>
      <c r="AV2707" s="100" t="e">
        <v>#REF!</v>
      </c>
      <c r="AW2707" s="103" t="s">
        <v>209</v>
      </c>
      <c r="AX2707" s="103" t="s">
        <v>208</v>
      </c>
      <c r="AY2707" s="104">
        <v>70.2</v>
      </c>
      <c r="AZ2707" s="105">
        <v>8.4239999999999995</v>
      </c>
      <c r="BA2707" s="106">
        <v>78.623999999999995</v>
      </c>
      <c r="BB2707" s="104">
        <v>84.91391999999999</v>
      </c>
      <c r="BC2707" s="20" t="s">
        <v>12295</v>
      </c>
      <c r="BD2707" s="107" t="s">
        <v>12298</v>
      </c>
    </row>
    <row r="2708" spans="1:116" s="109" customFormat="1" ht="30" customHeight="1">
      <c r="A2708" s="93" t="s">
        <v>12338</v>
      </c>
      <c r="B2708" s="5">
        <v>2706</v>
      </c>
      <c r="C2708" s="50">
        <v>16302</v>
      </c>
      <c r="D2708" s="50"/>
      <c r="E2708" s="51" t="s">
        <v>9046</v>
      </c>
      <c r="F2708" s="12" t="s">
        <v>9047</v>
      </c>
      <c r="G2708" s="12" t="s">
        <v>9048</v>
      </c>
      <c r="H2708" s="12" t="s">
        <v>588</v>
      </c>
      <c r="I2708" s="12" t="s">
        <v>389</v>
      </c>
      <c r="J2708" s="12" t="s">
        <v>9049</v>
      </c>
      <c r="K2708" s="14"/>
      <c r="L2708" s="12"/>
      <c r="M2708" s="14">
        <v>1</v>
      </c>
      <c r="N2708" s="12" t="s">
        <v>44</v>
      </c>
      <c r="O2708" s="12" t="s">
        <v>12339</v>
      </c>
      <c r="P2708" s="12" t="s">
        <v>9018</v>
      </c>
      <c r="Q2708" s="12" t="s">
        <v>9050</v>
      </c>
      <c r="R2708" s="196">
        <v>80.23</v>
      </c>
      <c r="S2708" s="198">
        <v>75</v>
      </c>
      <c r="T2708" s="201"/>
      <c r="U2708" s="205">
        <v>130.62860000000001</v>
      </c>
      <c r="V2708" s="198"/>
      <c r="W2708" s="198">
        <v>68.9893</v>
      </c>
      <c r="X2708" s="198">
        <v>91.47</v>
      </c>
      <c r="Y2708" s="198">
        <v>92.97</v>
      </c>
      <c r="Z2708" s="198"/>
      <c r="AA2708" s="198"/>
      <c r="AB2708" s="198"/>
      <c r="AC2708" s="198"/>
      <c r="AD2708" s="198"/>
      <c r="AE2708" s="207"/>
      <c r="AF2708" s="209">
        <v>70.31</v>
      </c>
      <c r="AG2708" s="209">
        <v>70.09</v>
      </c>
      <c r="AH2708" s="209">
        <v>91.47</v>
      </c>
      <c r="AI2708" s="209">
        <v>98.82</v>
      </c>
      <c r="AJ2708" s="209"/>
      <c r="AK2708" s="209"/>
      <c r="AL2708" s="209"/>
      <c r="AM2708" s="209"/>
      <c r="AN2708" s="211">
        <v>69.72</v>
      </c>
      <c r="AO2708" s="209" t="s">
        <v>207</v>
      </c>
      <c r="AP2708" s="207" t="s">
        <v>208</v>
      </c>
      <c r="AQ2708" s="209">
        <v>70.2</v>
      </c>
      <c r="AR2708" s="209" t="s">
        <v>601</v>
      </c>
      <c r="AS2708" s="209" t="e">
        <v>#NUM!</v>
      </c>
      <c r="AT2708" s="209" t="e">
        <v>#REF!</v>
      </c>
      <c r="AU2708" s="209">
        <v>0</v>
      </c>
      <c r="AV2708" s="198" t="e">
        <v>#REF!</v>
      </c>
      <c r="AW2708" s="209" t="s">
        <v>209</v>
      </c>
      <c r="AX2708" s="209" t="s">
        <v>208</v>
      </c>
      <c r="AY2708" s="211">
        <v>70.2</v>
      </c>
      <c r="AZ2708" s="214">
        <v>8.4239999999999995</v>
      </c>
      <c r="BA2708" s="216">
        <v>78.623999999999995</v>
      </c>
      <c r="BB2708" s="211">
        <v>84.91391999999999</v>
      </c>
      <c r="BC2708" s="20" t="s">
        <v>12295</v>
      </c>
      <c r="BD2708" s="218" t="s">
        <v>12298</v>
      </c>
      <c r="BE2708" s="218"/>
      <c r="BF2708" s="218"/>
      <c r="BG2708" s="218"/>
      <c r="BH2708" s="218"/>
      <c r="BI2708" s="218"/>
      <c r="BJ2708" s="218"/>
      <c r="BK2708" s="218"/>
      <c r="BL2708" s="218"/>
      <c r="BM2708" s="218"/>
      <c r="BN2708" s="218"/>
      <c r="BO2708" s="218"/>
      <c r="BP2708" s="218"/>
      <c r="BQ2708" s="218"/>
      <c r="BR2708" s="218"/>
      <c r="BS2708" s="218"/>
      <c r="BT2708" s="218"/>
      <c r="BU2708" s="218"/>
      <c r="BV2708" s="218"/>
      <c r="BW2708" s="218"/>
      <c r="BX2708" s="218"/>
      <c r="BY2708" s="218"/>
      <c r="BZ2708" s="218"/>
      <c r="CA2708" s="218"/>
      <c r="CB2708" s="218"/>
      <c r="CC2708" s="218"/>
      <c r="CD2708" s="218"/>
      <c r="CE2708" s="218"/>
      <c r="CF2708" s="218"/>
      <c r="CG2708" s="218"/>
      <c r="CH2708" s="218"/>
      <c r="CI2708" s="218"/>
      <c r="CJ2708" s="218"/>
      <c r="CK2708" s="218"/>
      <c r="CL2708" s="218"/>
      <c r="CM2708" s="218"/>
      <c r="CN2708" s="218"/>
      <c r="CO2708" s="218"/>
      <c r="CP2708" s="218"/>
      <c r="CQ2708" s="218"/>
      <c r="CR2708" s="218"/>
      <c r="CS2708" s="218"/>
      <c r="CT2708" s="218"/>
      <c r="CU2708" s="218"/>
      <c r="CV2708" s="218"/>
      <c r="CW2708" s="218"/>
      <c r="CX2708" s="218"/>
      <c r="CY2708" s="218"/>
      <c r="CZ2708" s="218"/>
      <c r="DA2708" s="218"/>
      <c r="DB2708" s="218"/>
      <c r="DC2708" s="218"/>
      <c r="DD2708" s="218"/>
      <c r="DE2708" s="218"/>
      <c r="DF2708" s="218"/>
      <c r="DG2708" s="218"/>
      <c r="DH2708" s="218"/>
      <c r="DI2708" s="218"/>
      <c r="DJ2708" s="218"/>
      <c r="DK2708" s="218"/>
      <c r="DL2708" s="218"/>
    </row>
    <row r="2709" spans="1:116" s="107" customFormat="1" ht="30" customHeight="1">
      <c r="A2709" s="11" t="s">
        <v>9061</v>
      </c>
      <c r="B2709" s="5">
        <v>2707</v>
      </c>
      <c r="C2709" s="14">
        <v>5880</v>
      </c>
      <c r="D2709" s="14"/>
      <c r="E2709" s="51" t="s">
        <v>9072</v>
      </c>
      <c r="F2709" s="12" t="s">
        <v>9073</v>
      </c>
      <c r="G2709" s="12" t="s">
        <v>9055</v>
      </c>
      <c r="H2709" s="12" t="s">
        <v>9056</v>
      </c>
      <c r="I2709" s="12" t="s">
        <v>94</v>
      </c>
      <c r="J2709" s="12" t="s">
        <v>9074</v>
      </c>
      <c r="K2709" s="14"/>
      <c r="L2709" s="12"/>
      <c r="M2709" s="14">
        <v>1</v>
      </c>
      <c r="N2709" s="12" t="s">
        <v>44</v>
      </c>
      <c r="O2709" s="12" t="s">
        <v>9067</v>
      </c>
      <c r="P2709" s="12" t="s">
        <v>9075</v>
      </c>
      <c r="Q2709" s="12" t="s">
        <v>9080</v>
      </c>
      <c r="R2709" s="163">
        <v>178.41</v>
      </c>
      <c r="S2709" s="121"/>
      <c r="T2709" s="124">
        <v>154.78</v>
      </c>
      <c r="U2709" s="128" t="s">
        <v>150</v>
      </c>
      <c r="V2709" s="118"/>
      <c r="W2709" s="121"/>
      <c r="X2709" s="121">
        <v>157.44999999999999</v>
      </c>
      <c r="Y2709" s="121"/>
      <c r="Z2709" s="121">
        <v>174.47</v>
      </c>
      <c r="AA2709" s="121"/>
      <c r="AB2709" s="121"/>
      <c r="AC2709" s="121"/>
      <c r="AD2709" s="121"/>
      <c r="AE2709" s="131"/>
      <c r="AF2709" s="134"/>
      <c r="AG2709" s="134">
        <v>158.30699999999999</v>
      </c>
      <c r="AH2709" s="134"/>
      <c r="AI2709" s="134">
        <v>174.47</v>
      </c>
      <c r="AJ2709" s="134"/>
      <c r="AK2709" s="134"/>
      <c r="AL2709" s="134"/>
      <c r="AM2709" s="134"/>
      <c r="AN2709" s="137">
        <v>166.38849999999999</v>
      </c>
      <c r="AO2709" s="134" t="s">
        <v>207</v>
      </c>
      <c r="AP2709" s="131" t="s">
        <v>208</v>
      </c>
      <c r="AQ2709" s="134">
        <f>AVERAGE(SMALL(AE2709:AI2709,1),SMALL(AE2709:AI2709,2))</f>
        <v>166.38849999999999</v>
      </c>
      <c r="AR2709" s="134" t="str">
        <f>IF(R2709 &lt;=( AVERAGE(SMALL(AE2709:AI2709,1),SMALL(AE2709:AI2709,2))), R2709, "")</f>
        <v/>
      </c>
      <c r="AS2709" s="134" t="e">
        <f>AVERAGE(SMALL(AJ2709:AM2709,1),SMALL(AJ2709:AM2709,2))</f>
        <v>#NUM!</v>
      </c>
      <c r="AT2709" s="134">
        <f>T2709*1.075</f>
        <v>166.38849999999999</v>
      </c>
      <c r="AU2709" s="134" t="e">
        <f>U2709*1.075</f>
        <v>#VALUE!</v>
      </c>
      <c r="AV2709" s="121" t="e">
        <f>MIN(AN2709,AT2709,AU2709)</f>
        <v>#VALUE!</v>
      </c>
      <c r="AW2709" s="134" t="s">
        <v>209</v>
      </c>
      <c r="AX2709" s="134" t="s">
        <v>208</v>
      </c>
      <c r="AY2709" s="137">
        <v>166.38849999999999</v>
      </c>
      <c r="AZ2709" s="143">
        <f>IF(AND(AY2709&gt;0,AY2709&lt;=10),AY2709*0.25,IF(AND(AY2709&gt;10,AY2709&lt;=50),AY2709*0.17,IF(AND(AY2709&gt;10,AY2709&lt;=100),AY2709*0.12,IF(AY2709&gt;100,AY2709*0.1))))</f>
        <v>16.638850000000001</v>
      </c>
      <c r="BA2709" s="115">
        <f>AZ2709+AY2709</f>
        <v>183.02734999999998</v>
      </c>
      <c r="BB2709" s="148">
        <v>183.03</v>
      </c>
      <c r="BC2709" s="20" t="s">
        <v>12295</v>
      </c>
      <c r="BD2709" s="134"/>
      <c r="BE2709" s="134"/>
      <c r="BF2709" s="134"/>
      <c r="BG2709" s="134"/>
      <c r="BH2709" s="134"/>
      <c r="BI2709" s="134"/>
      <c r="BJ2709" s="134"/>
      <c r="BK2709" s="134"/>
      <c r="BL2709" s="134"/>
      <c r="BM2709" s="134"/>
      <c r="BN2709" s="134"/>
      <c r="BO2709" s="134"/>
      <c r="BP2709" s="134"/>
      <c r="BQ2709" s="134"/>
      <c r="BR2709" s="134"/>
      <c r="BS2709" s="134"/>
      <c r="BT2709" s="134"/>
      <c r="BU2709" s="134"/>
      <c r="BV2709" s="134"/>
      <c r="BW2709" s="134"/>
      <c r="BX2709" s="134"/>
      <c r="BY2709" s="134"/>
      <c r="BZ2709" s="134"/>
      <c r="CA2709" s="134"/>
      <c r="CB2709" s="134"/>
      <c r="CC2709" s="134"/>
      <c r="CD2709" s="134"/>
      <c r="CE2709" s="134"/>
      <c r="CF2709" s="134"/>
      <c r="CG2709" s="134"/>
      <c r="CH2709" s="134"/>
      <c r="CI2709" s="134"/>
      <c r="CJ2709" s="134"/>
      <c r="CK2709" s="134"/>
      <c r="CL2709" s="134"/>
      <c r="CM2709" s="134"/>
      <c r="CN2709" s="134"/>
      <c r="CO2709" s="134"/>
      <c r="CP2709" s="134"/>
      <c r="CQ2709" s="134"/>
      <c r="CR2709" s="134"/>
      <c r="CS2709" s="134"/>
      <c r="CT2709" s="134"/>
      <c r="CU2709" s="134"/>
      <c r="CV2709" s="134"/>
      <c r="CW2709" s="134"/>
      <c r="CX2709" s="134"/>
      <c r="CY2709" s="134"/>
      <c r="CZ2709" s="134"/>
      <c r="DA2709" s="134"/>
      <c r="DB2709" s="134"/>
      <c r="DC2709" s="134"/>
      <c r="DD2709" s="134"/>
      <c r="DE2709" s="134"/>
      <c r="DF2709" s="134"/>
      <c r="DG2709" s="134"/>
      <c r="DH2709" s="134"/>
      <c r="DI2709" s="134"/>
      <c r="DJ2709" s="134"/>
      <c r="DK2709" s="134"/>
      <c r="DL2709" s="134"/>
    </row>
    <row r="2710" spans="1:116" s="109" customFormat="1" ht="30" customHeight="1">
      <c r="A2710" s="11" t="s">
        <v>9061</v>
      </c>
      <c r="B2710" s="5">
        <v>2708</v>
      </c>
      <c r="C2710" s="14">
        <v>5881</v>
      </c>
      <c r="D2710" s="14"/>
      <c r="E2710" s="51" t="s">
        <v>9072</v>
      </c>
      <c r="F2710" s="12" t="s">
        <v>9073</v>
      </c>
      <c r="G2710" s="12" t="s">
        <v>9055</v>
      </c>
      <c r="H2710" s="12" t="s">
        <v>9059</v>
      </c>
      <c r="I2710" s="12" t="s">
        <v>94</v>
      </c>
      <c r="J2710" s="12" t="s">
        <v>9074</v>
      </c>
      <c r="K2710" s="14"/>
      <c r="L2710" s="12"/>
      <c r="M2710" s="14">
        <v>1</v>
      </c>
      <c r="N2710" s="12" t="s">
        <v>44</v>
      </c>
      <c r="O2710" s="12" t="s">
        <v>9067</v>
      </c>
      <c r="P2710" s="12" t="s">
        <v>9075</v>
      </c>
      <c r="Q2710" s="12" t="s">
        <v>9079</v>
      </c>
      <c r="R2710" s="164">
        <v>342.87</v>
      </c>
      <c r="S2710" s="122"/>
      <c r="T2710" s="126">
        <v>297.44</v>
      </c>
      <c r="U2710" s="129">
        <v>112</v>
      </c>
      <c r="V2710" s="119"/>
      <c r="W2710" s="122"/>
      <c r="X2710" s="122">
        <v>294.82</v>
      </c>
      <c r="Y2710" s="122"/>
      <c r="Z2710" s="122">
        <v>343.09</v>
      </c>
      <c r="AA2710" s="122"/>
      <c r="AB2710" s="122"/>
      <c r="AC2710" s="122"/>
      <c r="AD2710" s="122"/>
      <c r="AE2710" s="132"/>
      <c r="AF2710" s="135"/>
      <c r="AG2710" s="135">
        <v>296.39699999999999</v>
      </c>
      <c r="AH2710" s="135"/>
      <c r="AI2710" s="135">
        <v>343.09</v>
      </c>
      <c r="AJ2710" s="135"/>
      <c r="AK2710" s="135"/>
      <c r="AL2710" s="135"/>
      <c r="AM2710" s="135"/>
      <c r="AN2710" s="138">
        <v>319.74349999999998</v>
      </c>
      <c r="AO2710" s="135" t="s">
        <v>207</v>
      </c>
      <c r="AP2710" s="132" t="s">
        <v>208</v>
      </c>
      <c r="AQ2710" s="135">
        <f>AVERAGE(SMALL(AE2710:AI2710,1),SMALL(AE2710:AI2710,2))</f>
        <v>319.74349999999998</v>
      </c>
      <c r="AR2710" s="135" t="str">
        <f>IF(R2710 &lt;=( AVERAGE(SMALL(AE2710:AI2710,1),SMALL(AE2710:AI2710,2))), R2710, "")</f>
        <v/>
      </c>
      <c r="AS2710" s="135" t="e">
        <f>AVERAGE(SMALL(AJ2710:AM2710,1),SMALL(AJ2710:AM2710,2))</f>
        <v>#NUM!</v>
      </c>
      <c r="AT2710" s="135">
        <f>T2710*1.075</f>
        <v>319.74799999999999</v>
      </c>
      <c r="AU2710" s="135">
        <f>U2710*1.075</f>
        <v>120.39999999999999</v>
      </c>
      <c r="AV2710" s="122">
        <f>MIN(AN2710,AT2710,AU2710)</f>
        <v>120.39999999999999</v>
      </c>
      <c r="AW2710" s="135" t="s">
        <v>71</v>
      </c>
      <c r="AX2710" s="135" t="s">
        <v>72</v>
      </c>
      <c r="AY2710" s="138">
        <v>120.4</v>
      </c>
      <c r="AZ2710" s="144">
        <f>IF(AND(AY2710&gt;0,AY2710&lt;=10),AY2710*0.25,IF(AND(AY2710&gt;10,AY2710&lt;=50),AY2710*0.17,IF(AND(AY2710&gt;10,AY2710&lt;=100),AY2710*0.12,IF(AY2710&gt;100,AY2710*0.1))))</f>
        <v>12.040000000000001</v>
      </c>
      <c r="BA2710" s="146">
        <f>AZ2710+AY2710</f>
        <v>132.44</v>
      </c>
      <c r="BB2710" s="265">
        <v>132.44</v>
      </c>
      <c r="BC2710" s="20" t="s">
        <v>12295</v>
      </c>
      <c r="BD2710" s="135"/>
      <c r="BE2710" s="135"/>
      <c r="BF2710" s="135"/>
      <c r="BG2710" s="135"/>
      <c r="BH2710" s="135"/>
      <c r="BI2710" s="135"/>
      <c r="BJ2710" s="135"/>
      <c r="BK2710" s="135"/>
      <c r="BL2710" s="135"/>
      <c r="BM2710" s="135"/>
      <c r="BN2710" s="135"/>
      <c r="BO2710" s="135"/>
      <c r="BP2710" s="135"/>
      <c r="BQ2710" s="135"/>
      <c r="BR2710" s="135"/>
      <c r="BS2710" s="135"/>
      <c r="BT2710" s="135"/>
      <c r="BU2710" s="135"/>
      <c r="BV2710" s="135"/>
      <c r="BW2710" s="135"/>
      <c r="BX2710" s="135"/>
      <c r="BY2710" s="135"/>
      <c r="BZ2710" s="135"/>
      <c r="CA2710" s="135"/>
      <c r="CB2710" s="135"/>
      <c r="CC2710" s="135"/>
      <c r="CD2710" s="135"/>
      <c r="CE2710" s="135"/>
      <c r="CF2710" s="135"/>
      <c r="CG2710" s="135"/>
      <c r="CH2710" s="135"/>
      <c r="CI2710" s="135"/>
      <c r="CJ2710" s="135"/>
      <c r="CK2710" s="135"/>
      <c r="CL2710" s="135"/>
      <c r="CM2710" s="135"/>
      <c r="CN2710" s="135"/>
      <c r="CO2710" s="135"/>
      <c r="CP2710" s="135"/>
      <c r="CQ2710" s="135"/>
      <c r="CR2710" s="135"/>
      <c r="CS2710" s="135"/>
      <c r="CT2710" s="135"/>
      <c r="CU2710" s="135"/>
      <c r="CV2710" s="135"/>
      <c r="CW2710" s="135"/>
      <c r="CX2710" s="135"/>
      <c r="CY2710" s="135"/>
      <c r="CZ2710" s="135"/>
      <c r="DA2710" s="135"/>
      <c r="DB2710" s="135"/>
      <c r="DC2710" s="135"/>
      <c r="DD2710" s="135"/>
      <c r="DE2710" s="135"/>
      <c r="DF2710" s="135"/>
      <c r="DG2710" s="135"/>
      <c r="DH2710" s="135"/>
      <c r="DI2710" s="135"/>
      <c r="DJ2710" s="135"/>
      <c r="DK2710" s="135"/>
      <c r="DL2710" s="135"/>
    </row>
    <row r="2711" spans="1:116" s="107" customFormat="1" ht="30" customHeight="1">
      <c r="A2711" s="11" t="s">
        <v>9061</v>
      </c>
      <c r="B2711" s="5">
        <v>2709</v>
      </c>
      <c r="C2711" s="14">
        <v>5883</v>
      </c>
      <c r="D2711" s="14"/>
      <c r="E2711" s="51" t="s">
        <v>9072</v>
      </c>
      <c r="F2711" s="12" t="s">
        <v>9073</v>
      </c>
      <c r="G2711" s="12" t="s">
        <v>9055</v>
      </c>
      <c r="H2711" s="12" t="s">
        <v>9077</v>
      </c>
      <c r="I2711" s="12" t="s">
        <v>94</v>
      </c>
      <c r="J2711" s="12" t="s">
        <v>9074</v>
      </c>
      <c r="K2711" s="14"/>
      <c r="L2711" s="12"/>
      <c r="M2711" s="14">
        <v>1</v>
      </c>
      <c r="N2711" s="12" t="s">
        <v>44</v>
      </c>
      <c r="O2711" s="12" t="s">
        <v>9067</v>
      </c>
      <c r="P2711" s="12" t="s">
        <v>9075</v>
      </c>
      <c r="Q2711" s="12" t="s">
        <v>9078</v>
      </c>
      <c r="R2711" s="163">
        <v>1329.15</v>
      </c>
      <c r="S2711" s="121"/>
      <c r="T2711" s="124">
        <v>1153.26</v>
      </c>
      <c r="U2711" s="128" t="s">
        <v>54</v>
      </c>
      <c r="V2711" s="118"/>
      <c r="W2711" s="121"/>
      <c r="X2711" s="121"/>
      <c r="Y2711" s="121"/>
      <c r="Z2711" s="121">
        <v>1236.42</v>
      </c>
      <c r="AA2711" s="121"/>
      <c r="AB2711" s="121"/>
      <c r="AC2711" s="121"/>
      <c r="AD2711" s="121"/>
      <c r="AE2711" s="131"/>
      <c r="AF2711" s="134"/>
      <c r="AG2711" s="134">
        <v>1243.07</v>
      </c>
      <c r="AH2711" s="134"/>
      <c r="AI2711" s="134">
        <v>1236.42</v>
      </c>
      <c r="AJ2711" s="134">
        <v>1114.22</v>
      </c>
      <c r="AK2711" s="134"/>
      <c r="AL2711" s="134"/>
      <c r="AM2711" s="134"/>
      <c r="AN2711" s="137">
        <v>1239.75</v>
      </c>
      <c r="AO2711" s="134" t="s">
        <v>207</v>
      </c>
      <c r="AP2711" s="131" t="s">
        <v>208</v>
      </c>
      <c r="AQ2711" s="134">
        <f>AVERAGE(SMALL(AE2711:AI2711,1),SMALL(AE2711:AI2711,2))</f>
        <v>1239.7449999999999</v>
      </c>
      <c r="AR2711" s="134" t="str">
        <f>IF(R2711 &lt;=( AVERAGE(SMALL(AE2711:AI2711,1),SMALL(AE2711:AI2711,2))), R2711, "")</f>
        <v/>
      </c>
      <c r="AS2711" s="134" t="e">
        <f>AVERAGE(SMALL(AJ2711:AM2711,1),SMALL(AJ2711:AM2711,2))</f>
        <v>#NUM!</v>
      </c>
      <c r="AT2711" s="134">
        <f>T2711*1.075</f>
        <v>1239.7545</v>
      </c>
      <c r="AU2711" s="134" t="e">
        <f>U2711*1.075</f>
        <v>#VALUE!</v>
      </c>
      <c r="AV2711" s="121" t="e">
        <f>MIN(AN2711,AT2711,AU2711)</f>
        <v>#VALUE!</v>
      </c>
      <c r="AW2711" s="134" t="s">
        <v>209</v>
      </c>
      <c r="AX2711" s="134" t="s">
        <v>208</v>
      </c>
      <c r="AY2711" s="137">
        <v>1239.7449999999999</v>
      </c>
      <c r="AZ2711" s="143">
        <f>IF(AND(AY2711&gt;0,AY2711&lt;=10),AY2711*0.25,IF(AND(AY2711&gt;10,AY2711&lt;=50),AY2711*0.17,IF(AND(AY2711&gt;10,AY2711&lt;=100),AY2711*0.12,IF(AY2711&gt;100,AY2711*0.1))))</f>
        <v>123.97449999999999</v>
      </c>
      <c r="BA2711" s="115">
        <f>AZ2711+AY2711</f>
        <v>1363.7194999999999</v>
      </c>
      <c r="BB2711" s="148">
        <v>1363.72</v>
      </c>
      <c r="BC2711" s="20" t="s">
        <v>12295</v>
      </c>
      <c r="BD2711" s="134"/>
      <c r="BE2711" s="134"/>
      <c r="BF2711" s="134"/>
      <c r="BG2711" s="134"/>
      <c r="BH2711" s="134"/>
      <c r="BI2711" s="134"/>
      <c r="BJ2711" s="134"/>
      <c r="BK2711" s="134"/>
      <c r="BL2711" s="134"/>
      <c r="BM2711" s="134"/>
      <c r="BN2711" s="134"/>
      <c r="BO2711" s="134"/>
      <c r="BP2711" s="134"/>
      <c r="BQ2711" s="134"/>
      <c r="BR2711" s="134"/>
      <c r="BS2711" s="134"/>
      <c r="BT2711" s="134"/>
      <c r="BU2711" s="134"/>
      <c r="BV2711" s="134"/>
      <c r="BW2711" s="134"/>
      <c r="BX2711" s="134"/>
      <c r="BY2711" s="134"/>
      <c r="BZ2711" s="134"/>
      <c r="CA2711" s="134"/>
      <c r="CB2711" s="134"/>
      <c r="CC2711" s="134"/>
      <c r="CD2711" s="134"/>
      <c r="CE2711" s="134"/>
      <c r="CF2711" s="134"/>
      <c r="CG2711" s="134"/>
      <c r="CH2711" s="134"/>
      <c r="CI2711" s="134"/>
      <c r="CJ2711" s="134"/>
      <c r="CK2711" s="134"/>
      <c r="CL2711" s="134"/>
      <c r="CM2711" s="134"/>
      <c r="CN2711" s="134"/>
      <c r="CO2711" s="134"/>
      <c r="CP2711" s="134"/>
      <c r="CQ2711" s="134"/>
      <c r="CR2711" s="134"/>
      <c r="CS2711" s="134"/>
      <c r="CT2711" s="134"/>
      <c r="CU2711" s="134"/>
      <c r="CV2711" s="134"/>
      <c r="CW2711" s="134"/>
      <c r="CX2711" s="134"/>
      <c r="CY2711" s="134"/>
      <c r="CZ2711" s="134"/>
      <c r="DA2711" s="134"/>
      <c r="DB2711" s="134"/>
      <c r="DC2711" s="134"/>
      <c r="DD2711" s="134"/>
      <c r="DE2711" s="134"/>
      <c r="DF2711" s="134"/>
      <c r="DG2711" s="134"/>
      <c r="DH2711" s="134"/>
      <c r="DI2711" s="134"/>
      <c r="DJ2711" s="134"/>
      <c r="DK2711" s="134"/>
      <c r="DL2711" s="134"/>
    </row>
    <row r="2712" spans="1:116" s="107" customFormat="1" ht="30" customHeight="1">
      <c r="A2712" s="11" t="s">
        <v>9061</v>
      </c>
      <c r="B2712" s="5">
        <v>2710</v>
      </c>
      <c r="C2712" s="14">
        <v>5882</v>
      </c>
      <c r="D2712" s="14"/>
      <c r="E2712" s="51" t="s">
        <v>9072</v>
      </c>
      <c r="F2712" s="12" t="s">
        <v>9073</v>
      </c>
      <c r="G2712" s="12" t="s">
        <v>9055</v>
      </c>
      <c r="H2712" s="12" t="s">
        <v>6651</v>
      </c>
      <c r="I2712" s="12" t="s">
        <v>94</v>
      </c>
      <c r="J2712" s="12" t="s">
        <v>9074</v>
      </c>
      <c r="K2712" s="14"/>
      <c r="L2712" s="12"/>
      <c r="M2712" s="14">
        <v>1</v>
      </c>
      <c r="N2712" s="12" t="s">
        <v>44</v>
      </c>
      <c r="O2712" s="12" t="s">
        <v>9067</v>
      </c>
      <c r="P2712" s="12" t="s">
        <v>9075</v>
      </c>
      <c r="Q2712" s="12" t="s">
        <v>9076</v>
      </c>
      <c r="R2712" s="163">
        <v>696.15</v>
      </c>
      <c r="S2712" s="121"/>
      <c r="T2712" s="124">
        <v>650</v>
      </c>
      <c r="U2712" s="128" t="s">
        <v>150</v>
      </c>
      <c r="V2712" s="118"/>
      <c r="W2712" s="121"/>
      <c r="X2712" s="121">
        <v>618.21</v>
      </c>
      <c r="Y2712" s="121"/>
      <c r="Z2712" s="121">
        <v>676.95</v>
      </c>
      <c r="AA2712" s="121"/>
      <c r="AB2712" s="121"/>
      <c r="AC2712" s="121"/>
      <c r="AD2712" s="121"/>
      <c r="AE2712" s="131"/>
      <c r="AF2712" s="134"/>
      <c r="AG2712" s="134">
        <v>621.53499999999997</v>
      </c>
      <c r="AH2712" s="134"/>
      <c r="AI2712" s="134">
        <v>676.95</v>
      </c>
      <c r="AJ2712" s="134"/>
      <c r="AK2712" s="134"/>
      <c r="AL2712" s="134"/>
      <c r="AM2712" s="134"/>
      <c r="AN2712" s="137">
        <v>649.24249999999995</v>
      </c>
      <c r="AO2712" s="134" t="s">
        <v>207</v>
      </c>
      <c r="AP2712" s="131" t="s">
        <v>208</v>
      </c>
      <c r="AQ2712" s="134">
        <f>AVERAGE(SMALL(AE2712:AI2712,1),SMALL(AE2712:AI2712,2))</f>
        <v>649.24250000000006</v>
      </c>
      <c r="AR2712" s="134" t="str">
        <f>IF(R2712 &lt;=( AVERAGE(SMALL(AE2712:AI2712,1),SMALL(AE2712:AI2712,2))), R2712, "")</f>
        <v/>
      </c>
      <c r="AS2712" s="134" t="e">
        <f>AVERAGE(SMALL(AJ2712:AM2712,1),SMALL(AJ2712:AM2712,2))</f>
        <v>#NUM!</v>
      </c>
      <c r="AT2712" s="134">
        <f>T2712*1.075</f>
        <v>698.75</v>
      </c>
      <c r="AU2712" s="134" t="e">
        <f>U2712*1.075</f>
        <v>#VALUE!</v>
      </c>
      <c r="AV2712" s="121" t="e">
        <f>MIN(AN2712,AT2712,AU2712)</f>
        <v>#VALUE!</v>
      </c>
      <c r="AW2712" s="134" t="s">
        <v>209</v>
      </c>
      <c r="AX2712" s="134" t="s">
        <v>208</v>
      </c>
      <c r="AY2712" s="137">
        <v>649.24249999999995</v>
      </c>
      <c r="AZ2712" s="143">
        <f>IF(AND(AY2712&gt;0,AY2712&lt;=10),AY2712*0.25,IF(AND(AY2712&gt;10,AY2712&lt;=50),AY2712*0.17,IF(AND(AY2712&gt;10,AY2712&lt;=100),AY2712*0.12,IF(AY2712&gt;100,AY2712*0.1))))</f>
        <v>64.924250000000001</v>
      </c>
      <c r="BA2712" s="115">
        <f>AZ2712+AY2712</f>
        <v>714.16674999999998</v>
      </c>
      <c r="BB2712" s="148">
        <v>714.17</v>
      </c>
      <c r="BC2712" s="20" t="s">
        <v>12295</v>
      </c>
      <c r="BD2712" s="134"/>
      <c r="BE2712" s="134"/>
      <c r="BF2712" s="134"/>
      <c r="BG2712" s="134"/>
      <c r="BH2712" s="134"/>
      <c r="BI2712" s="134"/>
      <c r="BJ2712" s="134"/>
      <c r="BK2712" s="134"/>
      <c r="BL2712" s="134"/>
      <c r="BM2712" s="134"/>
      <c r="BN2712" s="134"/>
      <c r="BO2712" s="134"/>
      <c r="BP2712" s="134"/>
      <c r="BQ2712" s="134"/>
      <c r="BR2712" s="134"/>
      <c r="BS2712" s="134"/>
      <c r="BT2712" s="134"/>
      <c r="BU2712" s="134"/>
      <c r="BV2712" s="134"/>
      <c r="BW2712" s="134"/>
      <c r="BX2712" s="134"/>
      <c r="BY2712" s="134"/>
      <c r="BZ2712" s="134"/>
      <c r="CA2712" s="134"/>
      <c r="CB2712" s="134"/>
      <c r="CC2712" s="134"/>
      <c r="CD2712" s="134"/>
      <c r="CE2712" s="134"/>
      <c r="CF2712" s="134"/>
      <c r="CG2712" s="134"/>
      <c r="CH2712" s="134"/>
      <c r="CI2712" s="134"/>
      <c r="CJ2712" s="134"/>
      <c r="CK2712" s="134"/>
      <c r="CL2712" s="134"/>
      <c r="CM2712" s="134"/>
      <c r="CN2712" s="134"/>
      <c r="CO2712" s="134"/>
      <c r="CP2712" s="134"/>
      <c r="CQ2712" s="134"/>
      <c r="CR2712" s="134"/>
      <c r="CS2712" s="134"/>
      <c r="CT2712" s="134"/>
      <c r="CU2712" s="134"/>
      <c r="CV2712" s="134"/>
      <c r="CW2712" s="134"/>
      <c r="CX2712" s="134"/>
      <c r="CY2712" s="134"/>
      <c r="CZ2712" s="134"/>
      <c r="DA2712" s="134"/>
      <c r="DB2712" s="134"/>
      <c r="DC2712" s="134"/>
      <c r="DD2712" s="134"/>
      <c r="DE2712" s="134"/>
      <c r="DF2712" s="134"/>
      <c r="DG2712" s="134"/>
      <c r="DH2712" s="134"/>
      <c r="DI2712" s="134"/>
      <c r="DJ2712" s="134"/>
      <c r="DK2712" s="134"/>
      <c r="DL2712" s="134"/>
    </row>
    <row r="2713" spans="1:116" s="109" customFormat="1" ht="30" customHeight="1">
      <c r="A2713" s="11" t="s">
        <v>9061</v>
      </c>
      <c r="B2713" s="5">
        <v>2711</v>
      </c>
      <c r="C2713" s="14">
        <v>997</v>
      </c>
      <c r="D2713" s="14"/>
      <c r="E2713" s="51" t="s">
        <v>9062</v>
      </c>
      <c r="F2713" s="12" t="s">
        <v>9063</v>
      </c>
      <c r="G2713" s="12" t="s">
        <v>9064</v>
      </c>
      <c r="H2713" s="12" t="s">
        <v>9065</v>
      </c>
      <c r="I2713" s="12" t="s">
        <v>389</v>
      </c>
      <c r="J2713" s="12" t="s">
        <v>9066</v>
      </c>
      <c r="K2713" s="14">
        <v>1</v>
      </c>
      <c r="L2713" s="12" t="s">
        <v>79</v>
      </c>
      <c r="M2713" s="14">
        <v>1</v>
      </c>
      <c r="N2713" s="12" t="s">
        <v>44</v>
      </c>
      <c r="O2713" s="12" t="s">
        <v>9067</v>
      </c>
      <c r="P2713" s="12" t="s">
        <v>9068</v>
      </c>
      <c r="Q2713" s="12" t="s">
        <v>9069</v>
      </c>
      <c r="R2713" s="164">
        <v>24.5</v>
      </c>
      <c r="S2713" s="122"/>
      <c r="T2713" s="126">
        <v>22.79</v>
      </c>
      <c r="U2713" s="129" t="s">
        <v>54</v>
      </c>
      <c r="V2713" s="119"/>
      <c r="W2713" s="122"/>
      <c r="X2713" s="122"/>
      <c r="Y2713" s="122"/>
      <c r="Z2713" s="122"/>
      <c r="AA2713" s="122"/>
      <c r="AB2713" s="122"/>
      <c r="AC2713" s="122"/>
      <c r="AD2713" s="122"/>
      <c r="AE2713" s="132"/>
      <c r="AF2713" s="135"/>
      <c r="AG2713" s="135"/>
      <c r="AH2713" s="135"/>
      <c r="AI2713" s="135"/>
      <c r="AJ2713" s="135">
        <v>24.73</v>
      </c>
      <c r="AK2713" s="135"/>
      <c r="AL2713" s="135"/>
      <c r="AM2713" s="135"/>
      <c r="AN2713" s="138">
        <v>24.5</v>
      </c>
      <c r="AO2713" s="135" t="s">
        <v>47</v>
      </c>
      <c r="AP2713" s="132" t="s">
        <v>48</v>
      </c>
      <c r="AQ2713" s="135" t="e">
        <f>AVERAGE(SMALL(AE2713:AI2713,1),SMALL(AE2713:AI2713,2))</f>
        <v>#NUM!</v>
      </c>
      <c r="AR2713" s="135" t="e">
        <f>IF(R2713 &lt;=( AVERAGE(SMALL(AE2713:AI2713,1),SMALL(AE2713:AI2713,2))), R2713, "")</f>
        <v>#NUM!</v>
      </c>
      <c r="AS2713" s="135" t="e">
        <f>AVERAGE(SMALL(AJ2713:AM2713,1),SMALL(AJ2713:AM2713,2))</f>
        <v>#NUM!</v>
      </c>
      <c r="AT2713" s="135">
        <f>T2713*1.075</f>
        <v>24.499249999999996</v>
      </c>
      <c r="AU2713" s="135" t="e">
        <f>U2713*1.075</f>
        <v>#VALUE!</v>
      </c>
      <c r="AV2713" s="122" t="e">
        <f>MIN(AN2713,AT2713,AU2713)</f>
        <v>#VALUE!</v>
      </c>
      <c r="AW2713" s="141" t="s">
        <v>49</v>
      </c>
      <c r="AX2713" s="135" t="s">
        <v>48</v>
      </c>
      <c r="AY2713" s="138">
        <v>24.498999999999999</v>
      </c>
      <c r="AZ2713" s="144">
        <f>IF(AND(AY2713&gt;0,AY2713&lt;=10),AY2713*0.25,IF(AND(AY2713&gt;10,AY2713&lt;=50),AY2713*0.17,IF(AND(AY2713&gt;10,AY2713&lt;=100),AY2713*0.12,IF(AY2713&gt;100,AY2713*0.1))))</f>
        <v>4.1648300000000003</v>
      </c>
      <c r="BA2713" s="146">
        <f>AZ2713+AY2713</f>
        <v>28.663829999999997</v>
      </c>
      <c r="BB2713" s="138">
        <f>BA2713+BA2713*0.08</f>
        <v>30.956936399999996</v>
      </c>
      <c r="BC2713" s="20" t="s">
        <v>12295</v>
      </c>
      <c r="BD2713" s="135"/>
      <c r="BE2713" s="135"/>
      <c r="BF2713" s="135"/>
      <c r="BG2713" s="135"/>
      <c r="BH2713" s="135"/>
      <c r="BI2713" s="135"/>
      <c r="BJ2713" s="135"/>
      <c r="BK2713" s="135"/>
      <c r="BL2713" s="135"/>
      <c r="BM2713" s="135"/>
      <c r="BN2713" s="135"/>
      <c r="BO2713" s="135"/>
      <c r="BP2713" s="135"/>
      <c r="BQ2713" s="135"/>
      <c r="BR2713" s="135"/>
      <c r="BS2713" s="135"/>
      <c r="BT2713" s="135"/>
      <c r="BU2713" s="135"/>
      <c r="BV2713" s="135"/>
      <c r="BW2713" s="135"/>
      <c r="BX2713" s="135"/>
      <c r="BY2713" s="135"/>
      <c r="BZ2713" s="135"/>
      <c r="CA2713" s="135"/>
      <c r="CB2713" s="135"/>
      <c r="CC2713" s="135"/>
      <c r="CD2713" s="135"/>
      <c r="CE2713" s="135"/>
      <c r="CF2713" s="135"/>
      <c r="CG2713" s="135"/>
      <c r="CH2713" s="135"/>
      <c r="CI2713" s="135"/>
      <c r="CJ2713" s="135"/>
      <c r="CK2713" s="135"/>
      <c r="CL2713" s="135"/>
      <c r="CM2713" s="135"/>
      <c r="CN2713" s="135"/>
      <c r="CO2713" s="135"/>
      <c r="CP2713" s="135"/>
      <c r="CQ2713" s="135"/>
      <c r="CR2713" s="135"/>
      <c r="CS2713" s="135"/>
      <c r="CT2713" s="135"/>
      <c r="CU2713" s="135"/>
      <c r="CV2713" s="135"/>
      <c r="CW2713" s="135"/>
      <c r="CX2713" s="135"/>
      <c r="CY2713" s="135"/>
      <c r="CZ2713" s="135"/>
      <c r="DA2713" s="135"/>
      <c r="DB2713" s="135"/>
      <c r="DC2713" s="135"/>
      <c r="DD2713" s="135"/>
      <c r="DE2713" s="135"/>
      <c r="DF2713" s="135"/>
      <c r="DG2713" s="135"/>
      <c r="DH2713" s="135"/>
      <c r="DI2713" s="135"/>
      <c r="DJ2713" s="135"/>
      <c r="DK2713" s="135"/>
      <c r="DL2713" s="135"/>
    </row>
    <row r="2714" spans="1:116" s="109" customFormat="1" ht="30" customHeight="1">
      <c r="A2714" s="11" t="s">
        <v>9061</v>
      </c>
      <c r="B2714" s="5">
        <v>2712</v>
      </c>
      <c r="C2714" s="14">
        <v>997</v>
      </c>
      <c r="D2714" s="14"/>
      <c r="E2714" s="51" t="s">
        <v>9062</v>
      </c>
      <c r="F2714" s="12" t="s">
        <v>9063</v>
      </c>
      <c r="G2714" s="12" t="s">
        <v>9064</v>
      </c>
      <c r="H2714" s="12" t="s">
        <v>9065</v>
      </c>
      <c r="I2714" s="12" t="s">
        <v>389</v>
      </c>
      <c r="J2714" s="12" t="s">
        <v>9070</v>
      </c>
      <c r="K2714" s="14">
        <v>2</v>
      </c>
      <c r="L2714" s="12" t="s">
        <v>79</v>
      </c>
      <c r="M2714" s="14">
        <v>1</v>
      </c>
      <c r="N2714" s="12" t="s">
        <v>44</v>
      </c>
      <c r="O2714" s="12" t="s">
        <v>9067</v>
      </c>
      <c r="P2714" s="12" t="s">
        <v>9068</v>
      </c>
      <c r="Q2714" s="12" t="s">
        <v>9069</v>
      </c>
      <c r="R2714" s="164">
        <v>54.21</v>
      </c>
      <c r="S2714" s="122"/>
      <c r="T2714" s="126">
        <v>32.200000000000003</v>
      </c>
      <c r="U2714" s="129" t="s">
        <v>54</v>
      </c>
      <c r="V2714" s="119"/>
      <c r="W2714" s="122"/>
      <c r="X2714" s="122"/>
      <c r="Y2714" s="122"/>
      <c r="Z2714" s="122"/>
      <c r="AA2714" s="122"/>
      <c r="AB2714" s="122"/>
      <c r="AC2714" s="122"/>
      <c r="AD2714" s="122">
        <v>57.54</v>
      </c>
      <c r="AE2714" s="132"/>
      <c r="AF2714" s="135"/>
      <c r="AG2714" s="135"/>
      <c r="AH2714" s="135"/>
      <c r="AI2714" s="135"/>
      <c r="AJ2714" s="135">
        <v>48.98</v>
      </c>
      <c r="AK2714" s="135">
        <v>20.25</v>
      </c>
      <c r="AL2714" s="135"/>
      <c r="AM2714" s="135"/>
      <c r="AN2714" s="138">
        <v>34.615000000000002</v>
      </c>
      <c r="AO2714" s="135" t="s">
        <v>2043</v>
      </c>
      <c r="AP2714" s="132" t="s">
        <v>2044</v>
      </c>
      <c r="AQ2714" s="135" t="e">
        <f>AVERAGE(SMALL(AE2714:AI2714,1),SMALL(AE2714:AI2714,2))</f>
        <v>#NUM!</v>
      </c>
      <c r="AR2714" s="135" t="e">
        <f>IF(R2714 &lt;=( AVERAGE(SMALL(AE2714:AI2714,1),SMALL(AE2714:AI2714,2))), R2714, "")</f>
        <v>#NUM!</v>
      </c>
      <c r="AS2714" s="135">
        <f>AVERAGE(SMALL(AJ2714:AM2714,1),SMALL(AJ2714:AM2714,2))</f>
        <v>34.614999999999995</v>
      </c>
      <c r="AT2714" s="135">
        <f>T2714*1.075</f>
        <v>34.615000000000002</v>
      </c>
      <c r="AU2714" s="135" t="e">
        <f>U2714*1.075</f>
        <v>#VALUE!</v>
      </c>
      <c r="AV2714" s="122" t="e">
        <f>MIN(AN2714,AT2714,AU2714)</f>
        <v>#VALUE!</v>
      </c>
      <c r="AW2714" s="135" t="s">
        <v>71</v>
      </c>
      <c r="AX2714" s="135" t="s">
        <v>72</v>
      </c>
      <c r="AY2714" s="138">
        <v>34.615000000000002</v>
      </c>
      <c r="AZ2714" s="144">
        <f>IF(AND(AY2714&gt;0,AY2714&lt;=10),AY2714*0.25,IF(AND(AY2714&gt;10,AY2714&lt;=50),AY2714*0.17,IF(AND(AY2714&gt;10,AY2714&lt;=100),AY2714*0.12,IF(AY2714&gt;100,AY2714*0.1))))</f>
        <v>5.8845500000000008</v>
      </c>
      <c r="BA2714" s="146">
        <f>AZ2714+AY2714</f>
        <v>40.499549999999999</v>
      </c>
      <c r="BB2714" s="138">
        <f>BA2714+BA2714*0.08</f>
        <v>43.739514</v>
      </c>
      <c r="BC2714" s="20" t="s">
        <v>12295</v>
      </c>
      <c r="BD2714" s="135"/>
      <c r="BE2714" s="135"/>
      <c r="BF2714" s="135"/>
      <c r="BG2714" s="135"/>
      <c r="BH2714" s="135"/>
      <c r="BI2714" s="135"/>
      <c r="BJ2714" s="135"/>
      <c r="BK2714" s="135"/>
      <c r="BL2714" s="135"/>
      <c r="BM2714" s="135"/>
      <c r="BN2714" s="135"/>
      <c r="BO2714" s="135"/>
      <c r="BP2714" s="135"/>
      <c r="BQ2714" s="135"/>
      <c r="BR2714" s="135"/>
      <c r="BS2714" s="135"/>
      <c r="BT2714" s="135"/>
      <c r="BU2714" s="135"/>
      <c r="BV2714" s="135"/>
      <c r="BW2714" s="135"/>
      <c r="BX2714" s="135"/>
      <c r="BY2714" s="135"/>
      <c r="BZ2714" s="135"/>
      <c r="CA2714" s="135"/>
      <c r="CB2714" s="135"/>
      <c r="CC2714" s="135"/>
      <c r="CD2714" s="135"/>
      <c r="CE2714" s="135"/>
      <c r="CF2714" s="135"/>
      <c r="CG2714" s="135"/>
      <c r="CH2714" s="135"/>
      <c r="CI2714" s="135"/>
      <c r="CJ2714" s="135"/>
      <c r="CK2714" s="135"/>
      <c r="CL2714" s="135"/>
      <c r="CM2714" s="135"/>
      <c r="CN2714" s="135"/>
      <c r="CO2714" s="135"/>
      <c r="CP2714" s="135"/>
      <c r="CQ2714" s="135"/>
      <c r="CR2714" s="135"/>
      <c r="CS2714" s="135"/>
      <c r="CT2714" s="135"/>
      <c r="CU2714" s="135"/>
      <c r="CV2714" s="135"/>
      <c r="CW2714" s="135"/>
      <c r="CX2714" s="135"/>
      <c r="CY2714" s="135"/>
      <c r="CZ2714" s="135"/>
      <c r="DA2714" s="135"/>
      <c r="DB2714" s="135"/>
      <c r="DC2714" s="135"/>
      <c r="DD2714" s="135"/>
      <c r="DE2714" s="135"/>
      <c r="DF2714" s="135"/>
      <c r="DG2714" s="135"/>
      <c r="DH2714" s="135"/>
      <c r="DI2714" s="135"/>
      <c r="DJ2714" s="135"/>
      <c r="DK2714" s="135"/>
      <c r="DL2714" s="135"/>
    </row>
    <row r="2715" spans="1:116" s="107" customFormat="1" ht="30" customHeight="1">
      <c r="A2715" s="11" t="s">
        <v>9061</v>
      </c>
      <c r="B2715" s="5">
        <v>2713</v>
      </c>
      <c r="C2715" s="14">
        <v>997</v>
      </c>
      <c r="D2715" s="14"/>
      <c r="E2715" s="51" t="s">
        <v>9062</v>
      </c>
      <c r="F2715" s="12" t="s">
        <v>9063</v>
      </c>
      <c r="G2715" s="12" t="s">
        <v>9064</v>
      </c>
      <c r="H2715" s="12" t="s">
        <v>9065</v>
      </c>
      <c r="I2715" s="12" t="s">
        <v>389</v>
      </c>
      <c r="J2715" s="12" t="s">
        <v>9071</v>
      </c>
      <c r="K2715" s="14">
        <v>2</v>
      </c>
      <c r="L2715" s="12" t="s">
        <v>79</v>
      </c>
      <c r="M2715" s="14">
        <v>10</v>
      </c>
      <c r="N2715" s="12" t="s">
        <v>44</v>
      </c>
      <c r="O2715" s="12" t="s">
        <v>9067</v>
      </c>
      <c r="P2715" s="12" t="s">
        <v>9068</v>
      </c>
      <c r="Q2715" s="12" t="s">
        <v>9069</v>
      </c>
      <c r="R2715" s="163">
        <v>542.12</v>
      </c>
      <c r="S2715" s="121"/>
      <c r="T2715" s="124">
        <v>455.63</v>
      </c>
      <c r="U2715" s="128" t="s">
        <v>54</v>
      </c>
      <c r="V2715" s="118"/>
      <c r="W2715" s="121"/>
      <c r="X2715" s="121"/>
      <c r="Y2715" s="121"/>
      <c r="Z2715" s="121"/>
      <c r="AA2715" s="121"/>
      <c r="AB2715" s="121"/>
      <c r="AC2715" s="121"/>
      <c r="AD2715" s="121">
        <v>542.12</v>
      </c>
      <c r="AE2715" s="131"/>
      <c r="AF2715" s="134"/>
      <c r="AG2715" s="134"/>
      <c r="AH2715" s="134"/>
      <c r="AI2715" s="134"/>
      <c r="AJ2715" s="134">
        <v>489.8</v>
      </c>
      <c r="AK2715" s="134"/>
      <c r="AL2715" s="134"/>
      <c r="AM2715" s="134"/>
      <c r="AN2715" s="137">
        <v>489.8</v>
      </c>
      <c r="AO2715" s="134" t="s">
        <v>373</v>
      </c>
      <c r="AP2715" s="131" t="s">
        <v>374</v>
      </c>
      <c r="AQ2715" s="134" t="e">
        <f>AVERAGE(SMALL(AE2715:AI2715,1),SMALL(AE2715:AI2715,2))</f>
        <v>#NUM!</v>
      </c>
      <c r="AR2715" s="134" t="e">
        <f>IF(R2715 &lt;=( AVERAGE(SMALL(AE2715:AI2715,1),SMALL(AE2715:AI2715,2))), R2715, "")</f>
        <v>#NUM!</v>
      </c>
      <c r="AS2715" s="134" t="e">
        <f>AVERAGE(SMALL(AJ2715:AM2715,1),SMALL(AJ2715:AM2715,2))</f>
        <v>#NUM!</v>
      </c>
      <c r="AT2715" s="134">
        <f>T2715*1.075</f>
        <v>489.80224999999996</v>
      </c>
      <c r="AU2715" s="134" t="e">
        <f>U2715*1.075</f>
        <v>#VALUE!</v>
      </c>
      <c r="AV2715" s="121" t="e">
        <f>MIN(AN2715,AT2715,AU2715)</f>
        <v>#VALUE!</v>
      </c>
      <c r="AW2715" s="140" t="s">
        <v>49</v>
      </c>
      <c r="AX2715" s="134" t="s">
        <v>48</v>
      </c>
      <c r="AY2715" s="137">
        <v>489.80200000000002</v>
      </c>
      <c r="AZ2715" s="143">
        <f>IF(AND(AY2715&gt;0,AY2715&lt;=10),AY2715*0.25,IF(AND(AY2715&gt;10,AY2715&lt;=50),AY2715*0.17,IF(AND(AY2715&gt;10,AY2715&lt;=100),AY2715*0.12,IF(AY2715&gt;100,AY2715*0.1))))</f>
        <v>48.980200000000004</v>
      </c>
      <c r="BA2715" s="115">
        <f>AZ2715+AY2715</f>
        <v>538.78219999999999</v>
      </c>
      <c r="BB2715" s="137">
        <f>BA2715+BA2715*0.08</f>
        <v>581.88477599999999</v>
      </c>
      <c r="BC2715" s="20" t="s">
        <v>12295</v>
      </c>
      <c r="BD2715" s="134"/>
      <c r="BE2715" s="134"/>
      <c r="BF2715" s="134"/>
      <c r="BG2715" s="134"/>
      <c r="BH2715" s="134"/>
      <c r="BI2715" s="134"/>
      <c r="BJ2715" s="134"/>
      <c r="BK2715" s="134"/>
      <c r="BL2715" s="134"/>
      <c r="BM2715" s="134"/>
      <c r="BN2715" s="134"/>
      <c r="BO2715" s="134"/>
      <c r="BP2715" s="134"/>
      <c r="BQ2715" s="134"/>
      <c r="BR2715" s="134"/>
      <c r="BS2715" s="134"/>
      <c r="BT2715" s="134"/>
      <c r="BU2715" s="134"/>
      <c r="BV2715" s="134"/>
      <c r="BW2715" s="134"/>
      <c r="BX2715" s="134"/>
      <c r="BY2715" s="134"/>
      <c r="BZ2715" s="134"/>
      <c r="CA2715" s="134"/>
      <c r="CB2715" s="134"/>
      <c r="CC2715" s="134"/>
      <c r="CD2715" s="134"/>
      <c r="CE2715" s="134"/>
      <c r="CF2715" s="134"/>
      <c r="CG2715" s="134"/>
      <c r="CH2715" s="134"/>
      <c r="CI2715" s="134"/>
      <c r="CJ2715" s="134"/>
      <c r="CK2715" s="134"/>
      <c r="CL2715" s="134"/>
      <c r="CM2715" s="134"/>
      <c r="CN2715" s="134"/>
      <c r="CO2715" s="134"/>
      <c r="CP2715" s="134"/>
      <c r="CQ2715" s="134"/>
      <c r="CR2715" s="134"/>
      <c r="CS2715" s="134"/>
      <c r="CT2715" s="134"/>
      <c r="CU2715" s="134"/>
      <c r="CV2715" s="134"/>
      <c r="CW2715" s="134"/>
      <c r="CX2715" s="134"/>
      <c r="CY2715" s="134"/>
      <c r="CZ2715" s="134"/>
      <c r="DA2715" s="134"/>
      <c r="DB2715" s="134"/>
      <c r="DC2715" s="134"/>
      <c r="DD2715" s="134"/>
      <c r="DE2715" s="134"/>
      <c r="DF2715" s="134"/>
      <c r="DG2715" s="134"/>
      <c r="DH2715" s="134"/>
      <c r="DI2715" s="134"/>
      <c r="DJ2715" s="134"/>
      <c r="DK2715" s="134"/>
      <c r="DL2715" s="134"/>
    </row>
    <row r="2716" spans="1:116" s="107" customFormat="1" ht="30" customHeight="1">
      <c r="A2716" s="111" t="s">
        <v>12791</v>
      </c>
      <c r="B2716" s="5">
        <v>2714</v>
      </c>
      <c r="C2716" s="116">
        <v>20580</v>
      </c>
      <c r="D2716" s="116"/>
      <c r="E2716" s="43" t="s">
        <v>12792</v>
      </c>
      <c r="F2716" s="3" t="s">
        <v>12793</v>
      </c>
      <c r="G2716" s="3" t="s">
        <v>12794</v>
      </c>
      <c r="H2716" s="3" t="s">
        <v>85</v>
      </c>
      <c r="I2716" s="3" t="s">
        <v>11696</v>
      </c>
      <c r="J2716" s="3" t="s">
        <v>12795</v>
      </c>
      <c r="K2716" s="6"/>
      <c r="L2716" s="3"/>
      <c r="M2716" s="6">
        <v>1</v>
      </c>
      <c r="N2716" s="3" t="s">
        <v>44</v>
      </c>
      <c r="O2716" s="3" t="s">
        <v>12796</v>
      </c>
      <c r="P2716" s="3"/>
      <c r="Q2716" s="3" t="s">
        <v>12797</v>
      </c>
      <c r="R2716" s="166">
        <v>604</v>
      </c>
      <c r="S2716" s="100">
        <v>604</v>
      </c>
      <c r="T2716" s="101" t="s">
        <v>54</v>
      </c>
      <c r="U2716" s="101"/>
      <c r="V2716" s="99">
        <v>604</v>
      </c>
      <c r="W2716" s="100"/>
      <c r="X2716" s="100"/>
      <c r="Y2716" s="100"/>
      <c r="Z2716" s="100"/>
      <c r="AA2716" s="100"/>
      <c r="AB2716" s="100"/>
      <c r="AC2716" s="100"/>
      <c r="AD2716" s="100"/>
      <c r="AE2716" s="102"/>
      <c r="AF2716" s="103">
        <v>464.4</v>
      </c>
      <c r="AG2716" s="103">
        <v>386.33</v>
      </c>
      <c r="AH2716" s="103"/>
      <c r="AI2716" s="103"/>
      <c r="AJ2716" s="103"/>
      <c r="AK2716" s="103">
        <v>376.26</v>
      </c>
      <c r="AL2716" s="103"/>
      <c r="AM2716" s="103"/>
      <c r="AN2716" s="104"/>
      <c r="AO2716" s="103"/>
      <c r="AP2716" s="102"/>
      <c r="AQ2716" s="103">
        <v>425.36500000000001</v>
      </c>
      <c r="AR2716" s="103" t="s">
        <v>601</v>
      </c>
      <c r="AS2716" s="103" t="e">
        <v>#NUM!</v>
      </c>
      <c r="AT2716" s="103" t="e">
        <v>#REF!</v>
      </c>
      <c r="AU2716" s="103" t="e">
        <v>#VALUE!</v>
      </c>
      <c r="AV2716" s="100" t="e">
        <v>#REF!</v>
      </c>
      <c r="AW2716" s="103" t="s">
        <v>209</v>
      </c>
      <c r="AX2716" s="103" t="s">
        <v>208</v>
      </c>
      <c r="AY2716" s="104">
        <v>425.36500000000001</v>
      </c>
      <c r="AZ2716" s="105">
        <v>42.536500000000004</v>
      </c>
      <c r="BA2716" s="106">
        <v>467.9015</v>
      </c>
      <c r="BB2716" s="104">
        <v>505.33362</v>
      </c>
      <c r="BC2716" s="20" t="s">
        <v>12295</v>
      </c>
      <c r="BD2716" s="107" t="s">
        <v>1028</v>
      </c>
    </row>
    <row r="2717" spans="1:116" s="109" customFormat="1" ht="30" customHeight="1">
      <c r="A2717" s="11" t="s">
        <v>9061</v>
      </c>
      <c r="B2717" s="5">
        <v>2715</v>
      </c>
      <c r="C2717" s="14">
        <v>893</v>
      </c>
      <c r="D2717" s="14"/>
      <c r="E2717" s="51" t="s">
        <v>9108</v>
      </c>
      <c r="F2717" s="12" t="s">
        <v>9103</v>
      </c>
      <c r="G2717" s="12" t="s">
        <v>3781</v>
      </c>
      <c r="H2717" s="12" t="s">
        <v>9109</v>
      </c>
      <c r="I2717" s="12" t="s">
        <v>1940</v>
      </c>
      <c r="J2717" s="12" t="s">
        <v>478</v>
      </c>
      <c r="K2717" s="14">
        <v>100</v>
      </c>
      <c r="L2717" s="12" t="s">
        <v>79</v>
      </c>
      <c r="M2717" s="14">
        <v>1</v>
      </c>
      <c r="N2717" s="12" t="s">
        <v>44</v>
      </c>
      <c r="O2717" s="12" t="s">
        <v>9086</v>
      </c>
      <c r="P2717" s="12" t="s">
        <v>9106</v>
      </c>
      <c r="Q2717" s="12" t="s">
        <v>9110</v>
      </c>
      <c r="R2717" s="164">
        <v>18.93</v>
      </c>
      <c r="S2717" s="122"/>
      <c r="T2717" s="126">
        <v>16.38</v>
      </c>
      <c r="U2717" s="129" t="s">
        <v>54</v>
      </c>
      <c r="V2717" s="119"/>
      <c r="W2717" s="122"/>
      <c r="X2717" s="122"/>
      <c r="Y2717" s="122"/>
      <c r="Z2717" s="122">
        <v>17.61</v>
      </c>
      <c r="AA2717" s="122"/>
      <c r="AB2717" s="122"/>
      <c r="AC2717" s="122"/>
      <c r="AD2717" s="122"/>
      <c r="AE2717" s="132"/>
      <c r="AF2717" s="135"/>
      <c r="AG2717" s="135"/>
      <c r="AH2717" s="135"/>
      <c r="AI2717" s="135">
        <v>17.61</v>
      </c>
      <c r="AJ2717" s="135"/>
      <c r="AK2717" s="135"/>
      <c r="AL2717" s="135"/>
      <c r="AM2717" s="135"/>
      <c r="AN2717" s="138">
        <v>17.61</v>
      </c>
      <c r="AO2717" s="135" t="s">
        <v>373</v>
      </c>
      <c r="AP2717" s="132" t="s">
        <v>374</v>
      </c>
      <c r="AQ2717" s="135" t="e">
        <f>AVERAGE(SMALL(AE2717:AI2717,1),SMALL(AE2717:AI2717,2))</f>
        <v>#NUM!</v>
      </c>
      <c r="AR2717" s="135" t="e">
        <f>IF(R2717 &lt;=( AVERAGE(SMALL(AE2717:AI2717,1),SMALL(AE2717:AI2717,2))), R2717, "")</f>
        <v>#NUM!</v>
      </c>
      <c r="AS2717" s="135" t="e">
        <f>AVERAGE(SMALL(AJ2717:AM2717,1),SMALL(AJ2717:AM2717,2))</f>
        <v>#NUM!</v>
      </c>
      <c r="AT2717" s="135">
        <f>T2717*1.075</f>
        <v>17.608499999999999</v>
      </c>
      <c r="AU2717" s="135" t="e">
        <f>U2717*1.075</f>
        <v>#VALUE!</v>
      </c>
      <c r="AV2717" s="122">
        <v>17.608499999999999</v>
      </c>
      <c r="AW2717" s="135" t="s">
        <v>1795</v>
      </c>
      <c r="AX2717" s="135" t="s">
        <v>374</v>
      </c>
      <c r="AY2717" s="138">
        <v>17.61</v>
      </c>
      <c r="AZ2717" s="144">
        <f>IF(AND(AY2717&gt;0,AY2717&lt;=10),AY2717*0.25,IF(AND(AY2717&gt;10,AY2717&lt;=50),AY2717*0.17,IF(AND(AY2717&gt;10,AY2717&lt;=100),AY2717*0.12,IF(AY2717&gt;100,AY2717*0.1))))</f>
        <v>2.9937</v>
      </c>
      <c r="BA2717" s="146">
        <f>AZ2717+AY2717</f>
        <v>20.6037</v>
      </c>
      <c r="BB2717" s="265">
        <v>20.6</v>
      </c>
      <c r="BC2717" s="20" t="s">
        <v>12295</v>
      </c>
      <c r="BD2717" s="135"/>
      <c r="BE2717" s="135"/>
      <c r="BF2717" s="135"/>
      <c r="BG2717" s="135"/>
      <c r="BH2717" s="135"/>
      <c r="BI2717" s="135"/>
      <c r="BJ2717" s="135"/>
      <c r="BK2717" s="135"/>
      <c r="BL2717" s="135"/>
      <c r="BM2717" s="135"/>
      <c r="BN2717" s="135"/>
      <c r="BO2717" s="135"/>
      <c r="BP2717" s="135"/>
      <c r="BQ2717" s="135"/>
      <c r="BR2717" s="135"/>
      <c r="BS2717" s="135"/>
      <c r="BT2717" s="135"/>
      <c r="BU2717" s="135"/>
      <c r="BV2717" s="135"/>
      <c r="BW2717" s="135"/>
      <c r="BX2717" s="135"/>
      <c r="BY2717" s="135"/>
      <c r="BZ2717" s="135"/>
      <c r="CA2717" s="135"/>
      <c r="CB2717" s="135"/>
      <c r="CC2717" s="135"/>
      <c r="CD2717" s="135"/>
      <c r="CE2717" s="135"/>
      <c r="CF2717" s="135"/>
      <c r="CG2717" s="135"/>
      <c r="CH2717" s="135"/>
      <c r="CI2717" s="135"/>
      <c r="CJ2717" s="135"/>
      <c r="CK2717" s="135"/>
      <c r="CL2717" s="135"/>
      <c r="CM2717" s="135"/>
      <c r="CN2717" s="135"/>
      <c r="CO2717" s="135"/>
      <c r="CP2717" s="135"/>
      <c r="CQ2717" s="135"/>
      <c r="CR2717" s="135"/>
      <c r="CS2717" s="135"/>
      <c r="CT2717" s="135"/>
      <c r="CU2717" s="135"/>
      <c r="CV2717" s="135"/>
      <c r="CW2717" s="135"/>
      <c r="CX2717" s="135"/>
      <c r="CY2717" s="135"/>
      <c r="CZ2717" s="135"/>
      <c r="DA2717" s="135"/>
      <c r="DB2717" s="135"/>
      <c r="DC2717" s="135"/>
      <c r="DD2717" s="135"/>
      <c r="DE2717" s="135"/>
      <c r="DF2717" s="135"/>
      <c r="DG2717" s="135"/>
      <c r="DH2717" s="135"/>
      <c r="DI2717" s="135"/>
      <c r="DJ2717" s="135"/>
      <c r="DK2717" s="135"/>
      <c r="DL2717" s="135"/>
    </row>
    <row r="2718" spans="1:116" s="109" customFormat="1" ht="30" customHeight="1">
      <c r="A2718" s="11" t="s">
        <v>9061</v>
      </c>
      <c r="B2718" s="5">
        <v>2716</v>
      </c>
      <c r="C2718" s="14">
        <v>893</v>
      </c>
      <c r="D2718" s="14"/>
      <c r="E2718" s="51" t="s">
        <v>9108</v>
      </c>
      <c r="F2718" s="12" t="s">
        <v>9103</v>
      </c>
      <c r="G2718" s="12" t="s">
        <v>3781</v>
      </c>
      <c r="H2718" s="12" t="s">
        <v>9109</v>
      </c>
      <c r="I2718" s="12" t="s">
        <v>1940</v>
      </c>
      <c r="J2718" s="12" t="s">
        <v>9111</v>
      </c>
      <c r="K2718" s="14">
        <v>250</v>
      </c>
      <c r="L2718" s="12" t="s">
        <v>79</v>
      </c>
      <c r="M2718" s="14">
        <v>1</v>
      </c>
      <c r="N2718" s="12" t="s">
        <v>44</v>
      </c>
      <c r="O2718" s="12" t="s">
        <v>9086</v>
      </c>
      <c r="P2718" s="12" t="s">
        <v>9106</v>
      </c>
      <c r="Q2718" s="12" t="s">
        <v>9110</v>
      </c>
      <c r="R2718" s="164">
        <v>40.619999999999997</v>
      </c>
      <c r="S2718" s="122"/>
      <c r="T2718" s="126">
        <v>35.479999999999997</v>
      </c>
      <c r="U2718" s="129" t="s">
        <v>54</v>
      </c>
      <c r="V2718" s="119"/>
      <c r="W2718" s="122">
        <v>40.28</v>
      </c>
      <c r="X2718" s="122">
        <v>35.299999999999997</v>
      </c>
      <c r="Y2718" s="122">
        <v>49.52</v>
      </c>
      <c r="Z2718" s="122">
        <v>40.729999999999997</v>
      </c>
      <c r="AA2718" s="122"/>
      <c r="AB2718" s="122"/>
      <c r="AC2718" s="122"/>
      <c r="AD2718" s="122"/>
      <c r="AE2718" s="132"/>
      <c r="AF2718" s="135"/>
      <c r="AG2718" s="135">
        <v>35.545999999999999</v>
      </c>
      <c r="AH2718" s="135">
        <v>49.52</v>
      </c>
      <c r="AI2718" s="135">
        <v>40.729999999999997</v>
      </c>
      <c r="AJ2718" s="135"/>
      <c r="AK2718" s="135"/>
      <c r="AL2718" s="135"/>
      <c r="AM2718" s="135"/>
      <c r="AN2718" s="138">
        <v>38.137999999999998</v>
      </c>
      <c r="AO2718" s="135" t="s">
        <v>207</v>
      </c>
      <c r="AP2718" s="132" t="s">
        <v>208</v>
      </c>
      <c r="AQ2718" s="135">
        <f>AVERAGE(SMALL(AE2718:AI2718,1),SMALL(AE2718:AI2718,2))</f>
        <v>38.137999999999998</v>
      </c>
      <c r="AR2718" s="135" t="str">
        <f>IF(R2718 &lt;=( AVERAGE(SMALL(AE2718:AI2718,1),SMALL(AE2718:AI2718,2))), R2718, "")</f>
        <v/>
      </c>
      <c r="AS2718" s="135" t="e">
        <f>AVERAGE(SMALL(AJ2718:AM2718,1),SMALL(AJ2718:AM2718,2))</f>
        <v>#NUM!</v>
      </c>
      <c r="AT2718" s="135">
        <f>T2718*1.075</f>
        <v>38.140999999999998</v>
      </c>
      <c r="AU2718" s="135" t="e">
        <f>U2718*1.075</f>
        <v>#VALUE!</v>
      </c>
      <c r="AV2718" s="122">
        <v>37.79</v>
      </c>
      <c r="AW2718" s="135" t="s">
        <v>209</v>
      </c>
      <c r="AX2718" s="135" t="s">
        <v>208</v>
      </c>
      <c r="AY2718" s="138">
        <v>37.79</v>
      </c>
      <c r="AZ2718" s="144">
        <f>IF(AND(AY2718&gt;0,AY2718&lt;=10),AY2718*0.25,IF(AND(AY2718&gt;10,AY2718&lt;=50),AY2718*0.17,IF(AND(AY2718&gt;10,AY2718&lt;=100),AY2718*0.12,IF(AY2718&gt;100,AY2718*0.1))))</f>
        <v>6.4243000000000006</v>
      </c>
      <c r="BA2718" s="146">
        <f>AZ2718+AY2718</f>
        <v>44.214300000000001</v>
      </c>
      <c r="BB2718" s="265">
        <v>44.21</v>
      </c>
      <c r="BC2718" s="20" t="s">
        <v>12295</v>
      </c>
      <c r="BD2718" s="135"/>
      <c r="BE2718" s="135"/>
      <c r="BF2718" s="135"/>
      <c r="BG2718" s="135"/>
      <c r="BH2718" s="135"/>
      <c r="BI2718" s="135"/>
      <c r="BJ2718" s="135"/>
      <c r="BK2718" s="135"/>
      <c r="BL2718" s="135"/>
      <c r="BM2718" s="135"/>
      <c r="BN2718" s="135"/>
      <c r="BO2718" s="135"/>
      <c r="BP2718" s="135"/>
      <c r="BQ2718" s="135"/>
      <c r="BR2718" s="135"/>
      <c r="BS2718" s="135"/>
      <c r="BT2718" s="135"/>
      <c r="BU2718" s="135"/>
      <c r="BV2718" s="135"/>
      <c r="BW2718" s="135"/>
      <c r="BX2718" s="135"/>
      <c r="BY2718" s="135"/>
      <c r="BZ2718" s="135"/>
      <c r="CA2718" s="135"/>
      <c r="CB2718" s="135"/>
      <c r="CC2718" s="135"/>
      <c r="CD2718" s="135"/>
      <c r="CE2718" s="135"/>
      <c r="CF2718" s="135"/>
      <c r="CG2718" s="135"/>
      <c r="CH2718" s="135"/>
      <c r="CI2718" s="135"/>
      <c r="CJ2718" s="135"/>
      <c r="CK2718" s="135"/>
      <c r="CL2718" s="135"/>
      <c r="CM2718" s="135"/>
      <c r="CN2718" s="135"/>
      <c r="CO2718" s="135"/>
      <c r="CP2718" s="135"/>
      <c r="CQ2718" s="135"/>
      <c r="CR2718" s="135"/>
      <c r="CS2718" s="135"/>
      <c r="CT2718" s="135"/>
      <c r="CU2718" s="135"/>
      <c r="CV2718" s="135"/>
      <c r="CW2718" s="135"/>
      <c r="CX2718" s="135"/>
      <c r="CY2718" s="135"/>
      <c r="CZ2718" s="135"/>
      <c r="DA2718" s="135"/>
      <c r="DB2718" s="135"/>
      <c r="DC2718" s="135"/>
      <c r="DD2718" s="135"/>
      <c r="DE2718" s="135"/>
      <c r="DF2718" s="135"/>
      <c r="DG2718" s="135"/>
      <c r="DH2718" s="135"/>
      <c r="DI2718" s="135"/>
      <c r="DJ2718" s="135"/>
      <c r="DK2718" s="135"/>
      <c r="DL2718" s="135"/>
    </row>
    <row r="2719" spans="1:116" s="109" customFormat="1" ht="30" customHeight="1">
      <c r="A2719" s="111" t="s">
        <v>12798</v>
      </c>
      <c r="B2719" s="5">
        <v>2717</v>
      </c>
      <c r="C2719" s="50">
        <v>833</v>
      </c>
      <c r="D2719" s="50"/>
      <c r="E2719" s="51" t="s">
        <v>9102</v>
      </c>
      <c r="F2719" s="12" t="s">
        <v>9103</v>
      </c>
      <c r="G2719" s="12" t="s">
        <v>3781</v>
      </c>
      <c r="H2719" s="12" t="s">
        <v>9104</v>
      </c>
      <c r="I2719" s="12" t="s">
        <v>1940</v>
      </c>
      <c r="J2719" s="12" t="s">
        <v>9105</v>
      </c>
      <c r="K2719" s="14">
        <v>50</v>
      </c>
      <c r="L2719" s="12" t="s">
        <v>79</v>
      </c>
      <c r="M2719" s="14">
        <v>1</v>
      </c>
      <c r="N2719" s="12" t="s">
        <v>44</v>
      </c>
      <c r="O2719" s="12" t="s">
        <v>9086</v>
      </c>
      <c r="P2719" s="12" t="s">
        <v>9106</v>
      </c>
      <c r="Q2719" s="12" t="s">
        <v>9107</v>
      </c>
      <c r="R2719" s="195">
        <v>30</v>
      </c>
      <c r="S2719" s="198">
        <v>30</v>
      </c>
      <c r="T2719" s="201" t="s">
        <v>54</v>
      </c>
      <c r="U2719" s="201"/>
      <c r="V2719" s="205"/>
      <c r="W2719" s="198"/>
      <c r="X2719" s="198"/>
      <c r="Y2719" s="198"/>
      <c r="Z2719" s="198"/>
      <c r="AA2719" s="198"/>
      <c r="AB2719" s="198"/>
      <c r="AC2719" s="198"/>
      <c r="AD2719" s="198"/>
      <c r="AE2719" s="207"/>
      <c r="AF2719" s="209">
        <v>33.825000000000003</v>
      </c>
      <c r="AG2719" s="209">
        <v>29.213999999999999</v>
      </c>
      <c r="AH2719" s="209"/>
      <c r="AI2719" s="209">
        <v>38.57</v>
      </c>
      <c r="AJ2719" s="209"/>
      <c r="AK2719" s="209"/>
      <c r="AL2719" s="209"/>
      <c r="AM2719" s="209"/>
      <c r="AN2719" s="211"/>
      <c r="AO2719" s="209"/>
      <c r="AP2719" s="207"/>
      <c r="AQ2719" s="209">
        <v>31.519500000000001</v>
      </c>
      <c r="AR2719" s="209">
        <v>30</v>
      </c>
      <c r="AS2719" s="209" t="e">
        <v>#NUM!</v>
      </c>
      <c r="AT2719" s="209" t="e">
        <v>#REF!</v>
      </c>
      <c r="AU2719" s="209" t="e">
        <v>#VALUE!</v>
      </c>
      <c r="AV2719" s="198" t="e">
        <v>#REF!</v>
      </c>
      <c r="AW2719" s="209" t="s">
        <v>49</v>
      </c>
      <c r="AX2719" s="209" t="s">
        <v>48</v>
      </c>
      <c r="AY2719" s="211">
        <v>30</v>
      </c>
      <c r="AZ2719" s="214">
        <v>5.1000000000000005</v>
      </c>
      <c r="BA2719" s="216">
        <v>35.1</v>
      </c>
      <c r="BB2719" s="211">
        <v>37.908000000000001</v>
      </c>
      <c r="BC2719" s="20" t="s">
        <v>12295</v>
      </c>
      <c r="BD2719" s="218" t="s">
        <v>12287</v>
      </c>
      <c r="BE2719" s="218" t="s">
        <v>14113</v>
      </c>
      <c r="BF2719" s="218"/>
      <c r="BG2719" s="218"/>
      <c r="BH2719" s="218"/>
      <c r="BI2719" s="218"/>
      <c r="BJ2719" s="218"/>
      <c r="BK2719" s="218"/>
      <c r="BL2719" s="218"/>
      <c r="BM2719" s="218"/>
      <c r="BN2719" s="218"/>
      <c r="BO2719" s="218"/>
      <c r="BP2719" s="218"/>
      <c r="BQ2719" s="218"/>
      <c r="BR2719" s="218"/>
      <c r="BS2719" s="218"/>
      <c r="BT2719" s="218"/>
      <c r="BU2719" s="218"/>
      <c r="BV2719" s="218"/>
      <c r="BW2719" s="218"/>
      <c r="BX2719" s="218"/>
    </row>
    <row r="2720" spans="1:116" s="110" customFormat="1" ht="30" customHeight="1">
      <c r="A2720" s="11" t="s">
        <v>9061</v>
      </c>
      <c r="B2720" s="5">
        <v>2718</v>
      </c>
      <c r="C2720" s="14">
        <v>833</v>
      </c>
      <c r="D2720" s="14"/>
      <c r="E2720" s="51" t="s">
        <v>9102</v>
      </c>
      <c r="F2720" s="12" t="s">
        <v>9103</v>
      </c>
      <c r="G2720" s="12" t="s">
        <v>3781</v>
      </c>
      <c r="H2720" s="12" t="s">
        <v>9104</v>
      </c>
      <c r="I2720" s="12" t="s">
        <v>1940</v>
      </c>
      <c r="J2720" s="12" t="s">
        <v>478</v>
      </c>
      <c r="K2720" s="14">
        <v>100</v>
      </c>
      <c r="L2720" s="12" t="s">
        <v>79</v>
      </c>
      <c r="M2720" s="14">
        <v>1</v>
      </c>
      <c r="N2720" s="12" t="s">
        <v>44</v>
      </c>
      <c r="O2720" s="12" t="s">
        <v>9086</v>
      </c>
      <c r="P2720" s="12" t="s">
        <v>9106</v>
      </c>
      <c r="Q2720" s="12" t="s">
        <v>9107</v>
      </c>
      <c r="R2720" s="165">
        <v>69.650000000000006</v>
      </c>
      <c r="S2720" s="123"/>
      <c r="T2720" s="127">
        <v>57.11</v>
      </c>
      <c r="U2720" s="130" t="s">
        <v>150</v>
      </c>
      <c r="V2720" s="120"/>
      <c r="W2720" s="123">
        <v>68.2</v>
      </c>
      <c r="X2720" s="123"/>
      <c r="Y2720" s="123"/>
      <c r="Z2720" s="123">
        <v>61.39</v>
      </c>
      <c r="AA2720" s="123"/>
      <c r="AB2720" s="123"/>
      <c r="AC2720" s="123"/>
      <c r="AD2720" s="123"/>
      <c r="AE2720" s="133"/>
      <c r="AF2720" s="136"/>
      <c r="AG2720" s="136"/>
      <c r="AH2720" s="136"/>
      <c r="AI2720" s="136">
        <v>61.39</v>
      </c>
      <c r="AJ2720" s="136"/>
      <c r="AK2720" s="136"/>
      <c r="AL2720" s="136"/>
      <c r="AM2720" s="136"/>
      <c r="AN2720" s="139">
        <v>61.39</v>
      </c>
      <c r="AO2720" s="136" t="s">
        <v>373</v>
      </c>
      <c r="AP2720" s="133" t="s">
        <v>374</v>
      </c>
      <c r="AQ2720" s="136" t="e">
        <f>AVERAGE(SMALL(AE2720:AI2720,1),SMALL(AE2720:AI2720,2))</f>
        <v>#NUM!</v>
      </c>
      <c r="AR2720" s="136" t="e">
        <f>IF(R2720 &lt;=( AVERAGE(SMALL(AE2720:AI2720,1),SMALL(AE2720:AI2720,2))), R2720, "")</f>
        <v>#NUM!</v>
      </c>
      <c r="AS2720" s="136" t="e">
        <f>AVERAGE(SMALL(AJ2720:AM2720,1),SMALL(AJ2720:AM2720,2))</f>
        <v>#NUM!</v>
      </c>
      <c r="AT2720" s="136">
        <f>T2720*1.075</f>
        <v>61.393249999999995</v>
      </c>
      <c r="AU2720" s="136" t="e">
        <f>U2720*1.075</f>
        <v>#VALUE!</v>
      </c>
      <c r="AV2720" s="123">
        <v>61.39</v>
      </c>
      <c r="AW2720" s="136" t="s">
        <v>1795</v>
      </c>
      <c r="AX2720" s="136" t="s">
        <v>374</v>
      </c>
      <c r="AY2720" s="139">
        <v>61.39</v>
      </c>
      <c r="AZ2720" s="145">
        <f>IF(AND(AY2720&gt;0,AY2720&lt;=10),AY2720*0.25,IF(AND(AY2720&gt;10,AY2720&lt;=50),AY2720*0.17,IF(AND(AY2720&gt;10,AY2720&lt;=100),AY2720*0.12,IF(AY2720&gt;100,AY2720*0.1))))</f>
        <v>7.3667999999999996</v>
      </c>
      <c r="BA2720" s="147">
        <f>AZ2720+AY2720</f>
        <v>68.756799999999998</v>
      </c>
      <c r="BB2720" s="266">
        <v>68.760000000000005</v>
      </c>
      <c r="BC2720" s="20" t="s">
        <v>12295</v>
      </c>
      <c r="BD2720" s="136"/>
      <c r="BE2720" s="136"/>
      <c r="BF2720" s="136"/>
      <c r="BG2720" s="136"/>
      <c r="BH2720" s="136"/>
      <c r="BI2720" s="136"/>
      <c r="BJ2720" s="136"/>
      <c r="BK2720" s="136"/>
      <c r="BL2720" s="136"/>
      <c r="BM2720" s="136"/>
      <c r="BN2720" s="136"/>
      <c r="BO2720" s="136"/>
      <c r="BP2720" s="136"/>
      <c r="BQ2720" s="136"/>
      <c r="BR2720" s="136"/>
      <c r="BS2720" s="136"/>
      <c r="BT2720" s="136"/>
      <c r="BU2720" s="136"/>
      <c r="BV2720" s="136"/>
      <c r="BW2720" s="136"/>
      <c r="BX2720" s="136"/>
      <c r="BY2720" s="136"/>
      <c r="BZ2720" s="136"/>
      <c r="CA2720" s="136"/>
      <c r="CB2720" s="136"/>
      <c r="CC2720" s="136"/>
      <c r="CD2720" s="136"/>
      <c r="CE2720" s="136"/>
      <c r="CF2720" s="136"/>
      <c r="CG2720" s="136"/>
      <c r="CH2720" s="136"/>
      <c r="CI2720" s="136"/>
      <c r="CJ2720" s="136"/>
      <c r="CK2720" s="136"/>
      <c r="CL2720" s="136"/>
      <c r="CM2720" s="136"/>
      <c r="CN2720" s="136"/>
      <c r="CO2720" s="136"/>
      <c r="CP2720" s="136"/>
      <c r="CQ2720" s="136"/>
      <c r="CR2720" s="136"/>
      <c r="CS2720" s="136"/>
      <c r="CT2720" s="136"/>
      <c r="CU2720" s="136"/>
      <c r="CV2720" s="136"/>
      <c r="CW2720" s="136"/>
      <c r="CX2720" s="136"/>
      <c r="CY2720" s="136"/>
      <c r="CZ2720" s="136"/>
      <c r="DA2720" s="136"/>
      <c r="DB2720" s="136"/>
      <c r="DC2720" s="136"/>
      <c r="DD2720" s="136"/>
      <c r="DE2720" s="136"/>
      <c r="DF2720" s="136"/>
      <c r="DG2720" s="136"/>
      <c r="DH2720" s="136"/>
      <c r="DI2720" s="136"/>
      <c r="DJ2720" s="136"/>
      <c r="DK2720" s="136"/>
      <c r="DL2720" s="136"/>
    </row>
    <row r="2721" spans="1:116" s="107" customFormat="1" ht="30" customHeight="1">
      <c r="A2721" s="11" t="s">
        <v>9061</v>
      </c>
      <c r="B2721" s="5">
        <v>2719</v>
      </c>
      <c r="C2721" s="14">
        <v>1102</v>
      </c>
      <c r="D2721" s="14"/>
      <c r="E2721" s="51" t="s">
        <v>9090</v>
      </c>
      <c r="F2721" s="12" t="s">
        <v>9097</v>
      </c>
      <c r="G2721" s="12" t="s">
        <v>9055</v>
      </c>
      <c r="H2721" s="12" t="s">
        <v>9098</v>
      </c>
      <c r="I2721" s="12" t="s">
        <v>94</v>
      </c>
      <c r="J2721" s="12" t="s">
        <v>9099</v>
      </c>
      <c r="K2721" s="14">
        <v>10</v>
      </c>
      <c r="L2721" s="12" t="s">
        <v>79</v>
      </c>
      <c r="M2721" s="14">
        <v>1</v>
      </c>
      <c r="N2721" s="12" t="s">
        <v>44</v>
      </c>
      <c r="O2721" s="12" t="s">
        <v>9086</v>
      </c>
      <c r="P2721" s="12" t="s">
        <v>9100</v>
      </c>
      <c r="Q2721" s="12" t="s">
        <v>9101</v>
      </c>
      <c r="R2721" s="163">
        <v>334.47</v>
      </c>
      <c r="S2721" s="121"/>
      <c r="T2721" s="124">
        <v>311.13</v>
      </c>
      <c r="U2721" s="128" t="s">
        <v>54</v>
      </c>
      <c r="V2721" s="118"/>
      <c r="W2721" s="121">
        <v>315.07</v>
      </c>
      <c r="X2721" s="121">
        <v>307.20999999999998</v>
      </c>
      <c r="Y2721" s="121">
        <v>510.37</v>
      </c>
      <c r="Z2721" s="121">
        <v>444.56</v>
      </c>
      <c r="AA2721" s="121"/>
      <c r="AB2721" s="121"/>
      <c r="AC2721" s="121"/>
      <c r="AD2721" s="121"/>
      <c r="AE2721" s="131"/>
      <c r="AF2721" s="134"/>
      <c r="AG2721" s="134">
        <v>308.86200000000002</v>
      </c>
      <c r="AH2721" s="134">
        <v>510.37</v>
      </c>
      <c r="AI2721" s="134">
        <v>444.56</v>
      </c>
      <c r="AJ2721" s="134"/>
      <c r="AK2721" s="134"/>
      <c r="AL2721" s="134"/>
      <c r="AM2721" s="134"/>
      <c r="AN2721" s="137">
        <v>334.47</v>
      </c>
      <c r="AO2721" s="134" t="s">
        <v>47</v>
      </c>
      <c r="AP2721" s="131" t="s">
        <v>48</v>
      </c>
      <c r="AQ2721" s="134">
        <f>AVERAGE(SMALL(AE2721:AI2721,1),SMALL(AE2721:AI2721,2))</f>
        <v>376.71100000000001</v>
      </c>
      <c r="AR2721" s="134">
        <f>IF(R2721 &lt;=( AVERAGE(SMALL(AE2721:AI2721,1),SMALL(AE2721:AI2721,2))), R2721, "")</f>
        <v>334.47</v>
      </c>
      <c r="AS2721" s="134" t="e">
        <f>AVERAGE(SMALL(AJ2721:AM2721,1),SMALL(AJ2721:AM2721,2))</f>
        <v>#NUM!</v>
      </c>
      <c r="AT2721" s="134">
        <f>T2721*1.075</f>
        <v>334.46474999999998</v>
      </c>
      <c r="AU2721" s="134" t="e">
        <f>U2721*1.075</f>
        <v>#VALUE!</v>
      </c>
      <c r="AV2721" s="121" t="e">
        <f>MIN(AN2721,AT2721,AU2721)</f>
        <v>#VALUE!</v>
      </c>
      <c r="AW2721" s="140" t="s">
        <v>49</v>
      </c>
      <c r="AX2721" s="134" t="s">
        <v>48</v>
      </c>
      <c r="AY2721" s="137">
        <v>334.47</v>
      </c>
      <c r="AZ2721" s="143">
        <f>IF(AND(AY2721&gt;0,AY2721&lt;=10),AY2721*0.25,IF(AND(AY2721&gt;10,AY2721&lt;=50),AY2721*0.17,IF(AND(AY2721&gt;10,AY2721&lt;=100),AY2721*0.12,IF(AY2721&gt;100,AY2721*0.1))))</f>
        <v>33.447000000000003</v>
      </c>
      <c r="BA2721" s="115">
        <f>AZ2721+AY2721</f>
        <v>367.91700000000003</v>
      </c>
      <c r="BB2721" s="148">
        <v>367.92</v>
      </c>
      <c r="BC2721" s="20" t="s">
        <v>12295</v>
      </c>
      <c r="BD2721" s="134"/>
      <c r="BE2721" s="134"/>
      <c r="BF2721" s="134"/>
      <c r="BG2721" s="134"/>
      <c r="BH2721" s="134"/>
      <c r="BI2721" s="134"/>
      <c r="BJ2721" s="134"/>
      <c r="BK2721" s="134"/>
      <c r="BL2721" s="134"/>
      <c r="BM2721" s="134"/>
      <c r="BN2721" s="134"/>
      <c r="BO2721" s="134"/>
      <c r="BP2721" s="134"/>
      <c r="BQ2721" s="134"/>
      <c r="BR2721" s="134"/>
      <c r="BS2721" s="134"/>
      <c r="BT2721" s="134"/>
      <c r="BU2721" s="134"/>
      <c r="BV2721" s="134"/>
      <c r="BW2721" s="134"/>
      <c r="BX2721" s="134"/>
      <c r="BY2721" s="134"/>
      <c r="BZ2721" s="134"/>
      <c r="CA2721" s="134"/>
      <c r="CB2721" s="134"/>
      <c r="CC2721" s="134"/>
      <c r="CD2721" s="134"/>
      <c r="CE2721" s="134"/>
      <c r="CF2721" s="134"/>
      <c r="CG2721" s="134"/>
      <c r="CH2721" s="134"/>
      <c r="CI2721" s="134"/>
      <c r="CJ2721" s="134"/>
      <c r="CK2721" s="134"/>
      <c r="CL2721" s="134"/>
      <c r="CM2721" s="134"/>
      <c r="CN2721" s="134"/>
      <c r="CO2721" s="134"/>
      <c r="CP2721" s="134"/>
      <c r="CQ2721" s="134"/>
      <c r="CR2721" s="134"/>
      <c r="CS2721" s="134"/>
      <c r="CT2721" s="134"/>
      <c r="CU2721" s="134"/>
      <c r="CV2721" s="134"/>
      <c r="CW2721" s="134"/>
      <c r="CX2721" s="134"/>
      <c r="CY2721" s="134"/>
      <c r="CZ2721" s="134"/>
      <c r="DA2721" s="134"/>
      <c r="DB2721" s="134"/>
      <c r="DC2721" s="134"/>
      <c r="DD2721" s="134"/>
      <c r="DE2721" s="134"/>
      <c r="DF2721" s="134"/>
      <c r="DG2721" s="134"/>
      <c r="DH2721" s="134"/>
      <c r="DI2721" s="134"/>
      <c r="DJ2721" s="134"/>
      <c r="DK2721" s="134"/>
      <c r="DL2721" s="134"/>
    </row>
    <row r="2722" spans="1:116" s="109" customFormat="1" ht="30" customHeight="1">
      <c r="A2722" s="11" t="s">
        <v>9061</v>
      </c>
      <c r="B2722" s="5">
        <v>2720</v>
      </c>
      <c r="C2722" s="14">
        <v>996</v>
      </c>
      <c r="D2722" s="14"/>
      <c r="E2722" s="51" t="s">
        <v>9090</v>
      </c>
      <c r="F2722" s="12" t="s">
        <v>9091</v>
      </c>
      <c r="G2722" s="12" t="s">
        <v>9055</v>
      </c>
      <c r="H2722" s="12" t="s">
        <v>9092</v>
      </c>
      <c r="I2722" s="12" t="s">
        <v>94</v>
      </c>
      <c r="J2722" s="12" t="s">
        <v>9096</v>
      </c>
      <c r="K2722" s="14">
        <v>5</v>
      </c>
      <c r="L2722" s="12" t="s">
        <v>79</v>
      </c>
      <c r="M2722" s="14">
        <v>1</v>
      </c>
      <c r="N2722" s="12" t="s">
        <v>44</v>
      </c>
      <c r="O2722" s="12" t="s">
        <v>9086</v>
      </c>
      <c r="P2722" s="12" t="s">
        <v>9094</v>
      </c>
      <c r="Q2722" s="12" t="s">
        <v>9095</v>
      </c>
      <c r="R2722" s="164">
        <v>88.81</v>
      </c>
      <c r="S2722" s="122"/>
      <c r="T2722" s="126">
        <v>82.61</v>
      </c>
      <c r="U2722" s="129" t="s">
        <v>54</v>
      </c>
      <c r="V2722" s="119"/>
      <c r="W2722" s="122">
        <v>82.34</v>
      </c>
      <c r="X2722" s="122">
        <v>83.02</v>
      </c>
      <c r="Y2722" s="122">
        <v>137.11000000000001</v>
      </c>
      <c r="Z2722" s="122"/>
      <c r="AA2722" s="122"/>
      <c r="AB2722" s="122"/>
      <c r="AC2722" s="122"/>
      <c r="AD2722" s="122"/>
      <c r="AE2722" s="132"/>
      <c r="AF2722" s="135"/>
      <c r="AG2722" s="135">
        <v>83.465599999999995</v>
      </c>
      <c r="AH2722" s="135">
        <v>137.11000000000001</v>
      </c>
      <c r="AI2722" s="135"/>
      <c r="AJ2722" s="135"/>
      <c r="AK2722" s="135"/>
      <c r="AL2722" s="135"/>
      <c r="AM2722" s="135"/>
      <c r="AN2722" s="138">
        <v>88.81</v>
      </c>
      <c r="AO2722" s="135" t="s">
        <v>47</v>
      </c>
      <c r="AP2722" s="132" t="s">
        <v>48</v>
      </c>
      <c r="AQ2722" s="135">
        <f>AVERAGE(SMALL(AE2722:AI2722,1),SMALL(AE2722:AI2722,2))</f>
        <v>110.2878</v>
      </c>
      <c r="AR2722" s="135">
        <f>IF(R2722 &lt;=( AVERAGE(SMALL(AE2722:AI2722,1),SMALL(AE2722:AI2722,2))), R2722, "")</f>
        <v>88.81</v>
      </c>
      <c r="AS2722" s="135" t="e">
        <f>AVERAGE(SMALL(AJ2722:AM2722,1),SMALL(AJ2722:AM2722,2))</f>
        <v>#NUM!</v>
      </c>
      <c r="AT2722" s="135">
        <f>T2722*1.075</f>
        <v>88.805749999999989</v>
      </c>
      <c r="AU2722" s="135" t="e">
        <f>U2722*1.075</f>
        <v>#VALUE!</v>
      </c>
      <c r="AV2722" s="122" t="e">
        <f>MIN(AN2722,AT2722,AU2722)</f>
        <v>#VALUE!</v>
      </c>
      <c r="AW2722" s="141" t="s">
        <v>49</v>
      </c>
      <c r="AX2722" s="135" t="s">
        <v>48</v>
      </c>
      <c r="AY2722" s="138">
        <v>88.81</v>
      </c>
      <c r="AZ2722" s="144">
        <f>IF(AND(AY2722&gt;0,AY2722&lt;=10),AY2722*0.25,IF(AND(AY2722&gt;10,AY2722&lt;=50),AY2722*0.17,IF(AND(AY2722&gt;10,AY2722&lt;=100),AY2722*0.12,IF(AY2722&gt;100,AY2722*0.1))))</f>
        <v>10.6572</v>
      </c>
      <c r="BA2722" s="146">
        <f>AZ2722+AY2722</f>
        <v>99.467200000000005</v>
      </c>
      <c r="BB2722" s="138">
        <f>BA2722+BA2722*0.08</f>
        <v>107.424576</v>
      </c>
      <c r="BC2722" s="20" t="s">
        <v>12295</v>
      </c>
      <c r="BD2722" s="135"/>
      <c r="BE2722" s="135"/>
      <c r="BF2722" s="135"/>
      <c r="BG2722" s="135"/>
      <c r="BH2722" s="135"/>
      <c r="BI2722" s="135"/>
      <c r="BJ2722" s="135"/>
      <c r="BK2722" s="135"/>
      <c r="BL2722" s="135"/>
      <c r="BM2722" s="135"/>
      <c r="BN2722" s="135"/>
      <c r="BO2722" s="135"/>
      <c r="BP2722" s="135"/>
      <c r="BQ2722" s="135"/>
      <c r="BR2722" s="135"/>
      <c r="BS2722" s="135"/>
      <c r="BT2722" s="135"/>
      <c r="BU2722" s="135"/>
      <c r="BV2722" s="135"/>
      <c r="BW2722" s="135"/>
      <c r="BX2722" s="135"/>
      <c r="BY2722" s="135"/>
      <c r="BZ2722" s="135"/>
      <c r="CA2722" s="135"/>
      <c r="CB2722" s="135"/>
      <c r="CC2722" s="135"/>
      <c r="CD2722" s="135"/>
      <c r="CE2722" s="135"/>
      <c r="CF2722" s="135"/>
      <c r="CG2722" s="135"/>
      <c r="CH2722" s="135"/>
      <c r="CI2722" s="135"/>
      <c r="CJ2722" s="135"/>
      <c r="CK2722" s="135"/>
      <c r="CL2722" s="135"/>
      <c r="CM2722" s="135"/>
      <c r="CN2722" s="135"/>
      <c r="CO2722" s="135"/>
      <c r="CP2722" s="135"/>
      <c r="CQ2722" s="135"/>
      <c r="CR2722" s="135"/>
      <c r="CS2722" s="135"/>
      <c r="CT2722" s="135"/>
      <c r="CU2722" s="135"/>
      <c r="CV2722" s="135"/>
      <c r="CW2722" s="135"/>
      <c r="CX2722" s="135"/>
      <c r="CY2722" s="135"/>
      <c r="CZ2722" s="135"/>
      <c r="DA2722" s="135"/>
      <c r="DB2722" s="135"/>
      <c r="DC2722" s="135"/>
      <c r="DD2722" s="135"/>
      <c r="DE2722" s="135"/>
      <c r="DF2722" s="135"/>
      <c r="DG2722" s="135"/>
      <c r="DH2722" s="135"/>
      <c r="DI2722" s="135"/>
      <c r="DJ2722" s="135"/>
      <c r="DK2722" s="135"/>
      <c r="DL2722" s="135"/>
    </row>
    <row r="2723" spans="1:116" s="107" customFormat="1" ht="30" customHeight="1">
      <c r="A2723" s="11" t="s">
        <v>9061</v>
      </c>
      <c r="B2723" s="5">
        <v>2721</v>
      </c>
      <c r="C2723" s="14">
        <v>996</v>
      </c>
      <c r="D2723" s="14"/>
      <c r="E2723" s="51" t="s">
        <v>9090</v>
      </c>
      <c r="F2723" s="12" t="s">
        <v>9091</v>
      </c>
      <c r="G2723" s="12" t="s">
        <v>9055</v>
      </c>
      <c r="H2723" s="12" t="s">
        <v>9092</v>
      </c>
      <c r="I2723" s="12" t="s">
        <v>94</v>
      </c>
      <c r="J2723" s="12" t="s">
        <v>9093</v>
      </c>
      <c r="K2723" s="14">
        <v>10</v>
      </c>
      <c r="L2723" s="12" t="s">
        <v>79</v>
      </c>
      <c r="M2723" s="14">
        <v>1</v>
      </c>
      <c r="N2723" s="12" t="s">
        <v>44</v>
      </c>
      <c r="O2723" s="12" t="s">
        <v>9086</v>
      </c>
      <c r="P2723" s="12" t="s">
        <v>9094</v>
      </c>
      <c r="Q2723" s="12" t="s">
        <v>9095</v>
      </c>
      <c r="R2723" s="163">
        <v>168.88</v>
      </c>
      <c r="S2723" s="121"/>
      <c r="T2723" s="124">
        <v>157.1</v>
      </c>
      <c r="U2723" s="128" t="s">
        <v>54</v>
      </c>
      <c r="V2723" s="118"/>
      <c r="W2723" s="121">
        <v>157.13</v>
      </c>
      <c r="X2723" s="121">
        <v>157.05000000000001</v>
      </c>
      <c r="Y2723" s="121">
        <v>259.31</v>
      </c>
      <c r="Z2723" s="121">
        <v>252</v>
      </c>
      <c r="AA2723" s="121"/>
      <c r="AB2723" s="121"/>
      <c r="AC2723" s="121"/>
      <c r="AD2723" s="121"/>
      <c r="AE2723" s="131"/>
      <c r="AF2723" s="134"/>
      <c r="AG2723" s="134">
        <v>157.892</v>
      </c>
      <c r="AH2723" s="134">
        <v>259.31</v>
      </c>
      <c r="AI2723" s="134">
        <v>252</v>
      </c>
      <c r="AJ2723" s="134"/>
      <c r="AK2723" s="134"/>
      <c r="AL2723" s="134"/>
      <c r="AM2723" s="134"/>
      <c r="AN2723" s="137">
        <v>168.88</v>
      </c>
      <c r="AO2723" s="134" t="s">
        <v>47</v>
      </c>
      <c r="AP2723" s="131" t="s">
        <v>48</v>
      </c>
      <c r="AQ2723" s="134">
        <f>AVERAGE(SMALL(AE2723:AI2723,1),SMALL(AE2723:AI2723,2))</f>
        <v>204.946</v>
      </c>
      <c r="AR2723" s="134">
        <f>IF(R2723 &lt;=( AVERAGE(SMALL(AE2723:AI2723,1),SMALL(AE2723:AI2723,2))), R2723, "")</f>
        <v>168.88</v>
      </c>
      <c r="AS2723" s="134" t="e">
        <f>AVERAGE(SMALL(AJ2723:AM2723,1),SMALL(AJ2723:AM2723,2))</f>
        <v>#NUM!</v>
      </c>
      <c r="AT2723" s="134">
        <f>T2723*1.075</f>
        <v>168.88249999999999</v>
      </c>
      <c r="AU2723" s="134" t="e">
        <f>U2723*1.075</f>
        <v>#VALUE!</v>
      </c>
      <c r="AV2723" s="121" t="e">
        <f>MIN(AN2723,AT2723,AU2723)</f>
        <v>#VALUE!</v>
      </c>
      <c r="AW2723" s="140" t="s">
        <v>49</v>
      </c>
      <c r="AX2723" s="134" t="s">
        <v>48</v>
      </c>
      <c r="AY2723" s="137">
        <v>168.88</v>
      </c>
      <c r="AZ2723" s="143">
        <f>IF(AND(AY2723&gt;0,AY2723&lt;=10),AY2723*0.25,IF(AND(AY2723&gt;10,AY2723&lt;=50),AY2723*0.17,IF(AND(AY2723&gt;10,AY2723&lt;=100),AY2723*0.12,IF(AY2723&gt;100,AY2723*0.1))))</f>
        <v>16.888000000000002</v>
      </c>
      <c r="BA2723" s="115">
        <f>AZ2723+AY2723</f>
        <v>185.768</v>
      </c>
      <c r="BB2723" s="137">
        <f>BA2723+BA2723*0.08</f>
        <v>200.62943999999999</v>
      </c>
      <c r="BC2723" s="20" t="s">
        <v>12295</v>
      </c>
      <c r="BD2723" s="134"/>
      <c r="BE2723" s="134"/>
      <c r="BF2723" s="134"/>
      <c r="BG2723" s="134"/>
      <c r="BH2723" s="134"/>
      <c r="BI2723" s="134"/>
      <c r="BJ2723" s="134"/>
      <c r="BK2723" s="134"/>
      <c r="BL2723" s="134"/>
      <c r="BM2723" s="134"/>
      <c r="BN2723" s="134"/>
      <c r="BO2723" s="134"/>
      <c r="BP2723" s="134"/>
      <c r="BQ2723" s="134"/>
      <c r="BR2723" s="134"/>
      <c r="BS2723" s="134"/>
      <c r="BT2723" s="134"/>
      <c r="BU2723" s="134"/>
      <c r="BV2723" s="134"/>
      <c r="BW2723" s="134"/>
      <c r="BX2723" s="134"/>
      <c r="BY2723" s="134"/>
      <c r="BZ2723" s="134"/>
      <c r="CA2723" s="134"/>
      <c r="CB2723" s="134"/>
      <c r="CC2723" s="134"/>
      <c r="CD2723" s="134"/>
      <c r="CE2723" s="134"/>
      <c r="CF2723" s="134"/>
      <c r="CG2723" s="134"/>
      <c r="CH2723" s="134"/>
      <c r="CI2723" s="134"/>
      <c r="CJ2723" s="134"/>
      <c r="CK2723" s="134"/>
      <c r="CL2723" s="134"/>
      <c r="CM2723" s="134"/>
      <c r="CN2723" s="134"/>
      <c r="CO2723" s="134"/>
      <c r="CP2723" s="134"/>
      <c r="CQ2723" s="134"/>
      <c r="CR2723" s="134"/>
      <c r="CS2723" s="134"/>
      <c r="CT2723" s="134"/>
      <c r="CU2723" s="134"/>
      <c r="CV2723" s="134"/>
      <c r="CW2723" s="134"/>
      <c r="CX2723" s="134"/>
      <c r="CY2723" s="134"/>
      <c r="CZ2723" s="134"/>
      <c r="DA2723" s="134"/>
      <c r="DB2723" s="134"/>
      <c r="DC2723" s="134"/>
      <c r="DD2723" s="134"/>
      <c r="DE2723" s="134"/>
      <c r="DF2723" s="134"/>
      <c r="DG2723" s="134"/>
      <c r="DH2723" s="134"/>
      <c r="DI2723" s="134"/>
      <c r="DJ2723" s="134"/>
      <c r="DK2723" s="134"/>
      <c r="DL2723" s="134"/>
    </row>
    <row r="2724" spans="1:116" s="109" customFormat="1" ht="30" customHeight="1">
      <c r="A2724" s="78" t="s">
        <v>12340</v>
      </c>
      <c r="B2724" s="5">
        <v>2722</v>
      </c>
      <c r="C2724" s="50">
        <v>1066</v>
      </c>
      <c r="D2724" s="50"/>
      <c r="E2724" s="51" t="s">
        <v>9081</v>
      </c>
      <c r="F2724" s="12" t="s">
        <v>9082</v>
      </c>
      <c r="G2724" s="12" t="s">
        <v>9083</v>
      </c>
      <c r="H2724" s="12" t="s">
        <v>9084</v>
      </c>
      <c r="I2724" s="12" t="s">
        <v>94</v>
      </c>
      <c r="J2724" s="12" t="s">
        <v>9085</v>
      </c>
      <c r="K2724" s="14">
        <v>5</v>
      </c>
      <c r="L2724" s="12" t="s">
        <v>79</v>
      </c>
      <c r="M2724" s="14">
        <v>1</v>
      </c>
      <c r="N2724" s="12" t="s">
        <v>44</v>
      </c>
      <c r="O2724" s="12" t="s">
        <v>9086</v>
      </c>
      <c r="P2724" s="12" t="s">
        <v>9087</v>
      </c>
      <c r="Q2724" s="12" t="s">
        <v>9088</v>
      </c>
      <c r="R2724" s="196">
        <v>160</v>
      </c>
      <c r="S2724" s="198">
        <v>160</v>
      </c>
      <c r="T2724" s="201">
        <v>166.48</v>
      </c>
      <c r="U2724" s="205"/>
      <c r="V2724" s="198"/>
      <c r="W2724" s="198"/>
      <c r="X2724" s="198"/>
      <c r="Y2724" s="198"/>
      <c r="Z2724" s="198"/>
      <c r="AA2724" s="198"/>
      <c r="AB2724" s="198"/>
      <c r="AC2724" s="198"/>
      <c r="AD2724" s="198"/>
      <c r="AE2724" s="207"/>
      <c r="AF2724" s="209">
        <v>157.15</v>
      </c>
      <c r="AG2724" s="209">
        <v>178.21899999999999</v>
      </c>
      <c r="AH2724" s="209">
        <v>196.76</v>
      </c>
      <c r="AI2724" s="260">
        <v>211.1</v>
      </c>
      <c r="AJ2724" s="209"/>
      <c r="AK2724" s="209"/>
      <c r="AL2724" s="209"/>
      <c r="AM2724" s="209"/>
      <c r="AN2724" s="211">
        <v>179.8</v>
      </c>
      <c r="AO2724" s="209" t="s">
        <v>47</v>
      </c>
      <c r="AP2724" s="207" t="s">
        <v>48</v>
      </c>
      <c r="AQ2724" s="209">
        <v>167.68450000000001</v>
      </c>
      <c r="AR2724" s="209">
        <v>160</v>
      </c>
      <c r="AS2724" s="209" t="e">
        <v>#NUM!</v>
      </c>
      <c r="AT2724" s="209" t="e">
        <v>#REF!</v>
      </c>
      <c r="AU2724" s="209">
        <v>178.96599999999998</v>
      </c>
      <c r="AV2724" s="198" t="e">
        <v>#REF!</v>
      </c>
      <c r="AW2724" s="244" t="s">
        <v>49</v>
      </c>
      <c r="AX2724" s="244" t="s">
        <v>48</v>
      </c>
      <c r="AY2724" s="211">
        <v>160</v>
      </c>
      <c r="AZ2724" s="214">
        <v>16</v>
      </c>
      <c r="BA2724" s="216">
        <v>176</v>
      </c>
      <c r="BB2724" s="267">
        <v>176</v>
      </c>
      <c r="BC2724" s="20" t="s">
        <v>12295</v>
      </c>
      <c r="BD2724" s="218" t="s">
        <v>12298</v>
      </c>
      <c r="BE2724" s="218"/>
      <c r="BF2724" s="218"/>
      <c r="BG2724" s="218"/>
      <c r="BH2724" s="218"/>
      <c r="BI2724" s="218"/>
      <c r="BJ2724" s="218"/>
      <c r="BK2724" s="218"/>
      <c r="BL2724" s="218"/>
      <c r="BM2724" s="218"/>
      <c r="BN2724" s="218"/>
      <c r="BO2724" s="218"/>
      <c r="BP2724" s="218"/>
      <c r="BQ2724" s="218"/>
      <c r="BR2724" s="218"/>
      <c r="BS2724" s="218"/>
      <c r="BT2724" s="218"/>
      <c r="BU2724" s="218"/>
      <c r="BV2724" s="218"/>
      <c r="BW2724" s="218"/>
      <c r="BX2724" s="218"/>
      <c r="BY2724" s="218"/>
      <c r="BZ2724" s="218"/>
      <c r="CA2724" s="218"/>
      <c r="CB2724" s="218"/>
      <c r="CC2724" s="218"/>
      <c r="CD2724" s="218"/>
      <c r="CE2724" s="218"/>
      <c r="CF2724" s="218"/>
      <c r="CG2724" s="218"/>
      <c r="CH2724" s="218"/>
      <c r="CI2724" s="218"/>
      <c r="CJ2724" s="218"/>
      <c r="CK2724" s="218"/>
      <c r="CL2724" s="218"/>
      <c r="CM2724" s="218"/>
      <c r="CN2724" s="218"/>
      <c r="CO2724" s="218"/>
      <c r="CP2724" s="218"/>
      <c r="CQ2724" s="218"/>
      <c r="CR2724" s="218"/>
      <c r="CS2724" s="218"/>
      <c r="CT2724" s="218"/>
      <c r="CU2724" s="218"/>
      <c r="CV2724" s="218"/>
      <c r="CW2724" s="218"/>
      <c r="CX2724" s="218"/>
      <c r="CY2724" s="218"/>
      <c r="CZ2724" s="218"/>
      <c r="DA2724" s="218"/>
      <c r="DB2724" s="218"/>
      <c r="DC2724" s="218"/>
      <c r="DD2724" s="218"/>
      <c r="DE2724" s="218"/>
      <c r="DF2724" s="218"/>
      <c r="DG2724" s="218"/>
      <c r="DH2724" s="218"/>
      <c r="DI2724" s="218"/>
      <c r="DJ2724" s="218"/>
      <c r="DK2724" s="218"/>
      <c r="DL2724" s="218"/>
    </row>
    <row r="2725" spans="1:116" s="107" customFormat="1" ht="30" customHeight="1">
      <c r="A2725" s="11" t="s">
        <v>9061</v>
      </c>
      <c r="B2725" s="5">
        <v>2723</v>
      </c>
      <c r="C2725" s="14">
        <v>1066</v>
      </c>
      <c r="D2725" s="14"/>
      <c r="E2725" s="51" t="s">
        <v>9081</v>
      </c>
      <c r="F2725" s="12" t="s">
        <v>9082</v>
      </c>
      <c r="G2725" s="12" t="s">
        <v>9083</v>
      </c>
      <c r="H2725" s="12" t="s">
        <v>9084</v>
      </c>
      <c r="I2725" s="12" t="s">
        <v>94</v>
      </c>
      <c r="J2725" s="12" t="s">
        <v>9089</v>
      </c>
      <c r="K2725" s="14">
        <v>5</v>
      </c>
      <c r="L2725" s="12" t="s">
        <v>79</v>
      </c>
      <c r="M2725" s="14">
        <v>1</v>
      </c>
      <c r="N2725" s="12" t="s">
        <v>44</v>
      </c>
      <c r="O2725" s="12" t="s">
        <v>9086</v>
      </c>
      <c r="P2725" s="12" t="s">
        <v>9087</v>
      </c>
      <c r="Q2725" s="12" t="s">
        <v>9088</v>
      </c>
      <c r="R2725" s="163">
        <v>354.77</v>
      </c>
      <c r="S2725" s="121"/>
      <c r="T2725" s="124">
        <v>330.02</v>
      </c>
      <c r="U2725" s="128" t="s">
        <v>54</v>
      </c>
      <c r="V2725" s="118"/>
      <c r="W2725" s="121">
        <v>323.36</v>
      </c>
      <c r="X2725" s="121">
        <v>336.67</v>
      </c>
      <c r="Y2725" s="121"/>
      <c r="Z2725" s="121"/>
      <c r="AA2725" s="121"/>
      <c r="AB2725" s="121"/>
      <c r="AC2725" s="121"/>
      <c r="AD2725" s="121"/>
      <c r="AE2725" s="131"/>
      <c r="AF2725" s="134"/>
      <c r="AG2725" s="134">
        <v>338.48700000000002</v>
      </c>
      <c r="AH2725" s="134"/>
      <c r="AI2725" s="134">
        <v>1663.02</v>
      </c>
      <c r="AJ2725" s="134"/>
      <c r="AK2725" s="134"/>
      <c r="AL2725" s="134"/>
      <c r="AM2725" s="134"/>
      <c r="AN2725" s="137">
        <v>354.77</v>
      </c>
      <c r="AO2725" s="134" t="s">
        <v>47</v>
      </c>
      <c r="AP2725" s="131" t="s">
        <v>48</v>
      </c>
      <c r="AQ2725" s="134">
        <f>AVERAGE(SMALL(AE2725:AI2725,1),SMALL(AE2725:AI2725,2))</f>
        <v>1000.7535</v>
      </c>
      <c r="AR2725" s="134">
        <f>IF(R2725 &lt;=( AVERAGE(SMALL(AE2725:AI2725,1),SMALL(AE2725:AI2725,2))), R2725, "")</f>
        <v>354.77</v>
      </c>
      <c r="AS2725" s="134" t="e">
        <f>AVERAGE(SMALL(AJ2725:AM2725,1),SMALL(AJ2725:AM2725,2))</f>
        <v>#NUM!</v>
      </c>
      <c r="AT2725" s="134">
        <f>T2725*1.075</f>
        <v>354.77149999999995</v>
      </c>
      <c r="AU2725" s="134" t="e">
        <f>U2725*1.075</f>
        <v>#VALUE!</v>
      </c>
      <c r="AV2725" s="121" t="e">
        <f>MIN(AN2725,AT2725,AU2725)</f>
        <v>#VALUE!</v>
      </c>
      <c r="AW2725" s="140" t="s">
        <v>49</v>
      </c>
      <c r="AX2725" s="134" t="s">
        <v>48</v>
      </c>
      <c r="AY2725" s="137">
        <v>354.7715</v>
      </c>
      <c r="AZ2725" s="143">
        <f>IF(AND(AY2725&gt;0,AY2725&lt;=10),AY2725*0.25,IF(AND(AY2725&gt;10,AY2725&lt;=50),AY2725*0.17,IF(AND(AY2725&gt;10,AY2725&lt;=100),AY2725*0.12,IF(AY2725&gt;100,AY2725*0.1))))</f>
        <v>35.477150000000002</v>
      </c>
      <c r="BA2725" s="115">
        <f>AZ2725+AY2725</f>
        <v>390.24865</v>
      </c>
      <c r="BB2725" s="148">
        <v>390.25</v>
      </c>
      <c r="BC2725" s="20" t="s">
        <v>12295</v>
      </c>
      <c r="BD2725" s="134"/>
      <c r="BE2725" s="134"/>
      <c r="BF2725" s="134"/>
      <c r="BG2725" s="134"/>
      <c r="BH2725" s="134"/>
      <c r="BI2725" s="134"/>
      <c r="BJ2725" s="134"/>
      <c r="BK2725" s="134"/>
      <c r="BL2725" s="134"/>
      <c r="BM2725" s="134"/>
      <c r="BN2725" s="134"/>
      <c r="BO2725" s="134"/>
      <c r="BP2725" s="134"/>
      <c r="BQ2725" s="134"/>
      <c r="BR2725" s="134"/>
      <c r="BS2725" s="134"/>
      <c r="BT2725" s="134"/>
      <c r="BU2725" s="134"/>
      <c r="BV2725" s="134"/>
      <c r="BW2725" s="134"/>
      <c r="BX2725" s="134"/>
      <c r="BY2725" s="134"/>
      <c r="BZ2725" s="134"/>
      <c r="CA2725" s="134"/>
      <c r="CB2725" s="134"/>
      <c r="CC2725" s="134"/>
      <c r="CD2725" s="134"/>
      <c r="CE2725" s="134"/>
      <c r="CF2725" s="134"/>
      <c r="CG2725" s="134"/>
      <c r="CH2725" s="134"/>
      <c r="CI2725" s="134"/>
      <c r="CJ2725" s="134"/>
      <c r="CK2725" s="134"/>
      <c r="CL2725" s="134"/>
      <c r="CM2725" s="134"/>
      <c r="CN2725" s="134"/>
      <c r="CO2725" s="134"/>
      <c r="CP2725" s="134"/>
      <c r="CQ2725" s="134"/>
      <c r="CR2725" s="134"/>
      <c r="CS2725" s="134"/>
      <c r="CT2725" s="134"/>
      <c r="CU2725" s="134"/>
      <c r="CV2725" s="134"/>
      <c r="CW2725" s="134"/>
      <c r="CX2725" s="134"/>
      <c r="CY2725" s="134"/>
      <c r="CZ2725" s="134"/>
      <c r="DA2725" s="134"/>
      <c r="DB2725" s="134"/>
      <c r="DC2725" s="134"/>
      <c r="DD2725" s="134"/>
      <c r="DE2725" s="134"/>
      <c r="DF2725" s="134"/>
      <c r="DG2725" s="134"/>
      <c r="DH2725" s="134"/>
      <c r="DI2725" s="134"/>
      <c r="DJ2725" s="134"/>
      <c r="DK2725" s="134"/>
      <c r="DL2725" s="134"/>
    </row>
    <row r="2726" spans="1:116" s="109" customFormat="1" ht="30" customHeight="1">
      <c r="A2726" s="7" t="s">
        <v>8703</v>
      </c>
      <c r="B2726" s="5">
        <v>2724</v>
      </c>
      <c r="C2726" s="6"/>
      <c r="D2726" s="6"/>
      <c r="E2726" s="43" t="s">
        <v>9112</v>
      </c>
      <c r="F2726" s="3" t="s">
        <v>9113</v>
      </c>
      <c r="G2726" s="3" t="s">
        <v>3627</v>
      </c>
      <c r="H2726" s="4" t="s">
        <v>3628</v>
      </c>
      <c r="I2726" s="3" t="s">
        <v>807</v>
      </c>
      <c r="J2726" s="3" t="s">
        <v>9114</v>
      </c>
      <c r="K2726" s="5"/>
      <c r="L2726" s="3"/>
      <c r="M2726" s="6">
        <v>1</v>
      </c>
      <c r="N2726" s="3" t="s">
        <v>44</v>
      </c>
      <c r="O2726" s="3" t="s">
        <v>9115</v>
      </c>
      <c r="P2726" s="3" t="s">
        <v>6548</v>
      </c>
      <c r="Q2726" s="3" t="s">
        <v>9116</v>
      </c>
      <c r="R2726" s="164">
        <v>65.59</v>
      </c>
      <c r="S2726" s="122"/>
      <c r="T2726" s="126"/>
      <c r="U2726" s="129">
        <v>5.2</v>
      </c>
      <c r="V2726" s="119">
        <v>79.989999999999995</v>
      </c>
      <c r="W2726" s="122"/>
      <c r="X2726" s="122">
        <v>51.2</v>
      </c>
      <c r="Y2726" s="122"/>
      <c r="Z2726" s="122"/>
      <c r="AA2726" s="122"/>
      <c r="AB2726" s="122"/>
      <c r="AC2726" s="122"/>
      <c r="AD2726" s="122"/>
      <c r="AE2726" s="132"/>
      <c r="AF2726" s="135"/>
      <c r="AG2726" s="135">
        <v>51.744</v>
      </c>
      <c r="AH2726" s="135"/>
      <c r="AI2726" s="135"/>
      <c r="AJ2726" s="135"/>
      <c r="AK2726" s="135"/>
      <c r="AL2726" s="135"/>
      <c r="AM2726" s="135"/>
      <c r="AN2726" s="138"/>
      <c r="AO2726" s="135"/>
      <c r="AP2726" s="132"/>
      <c r="AQ2726" s="135" t="e">
        <f>AVERAGE(SMALL(AE2726:AI2726,1),SMALL(AE2726:AI2726,2))</f>
        <v>#NUM!</v>
      </c>
      <c r="AR2726" s="135" t="e">
        <f>IF(R2726 &lt;=( AVERAGE(SMALL(AE2726:AI2726,1),SMALL(AE2726:AI2726,2))), R2726, "")</f>
        <v>#NUM!</v>
      </c>
      <c r="AS2726" s="135" t="e">
        <f>AVERAGE(SMALL(AJ2726:AM2726,1),SMALL(AJ2726:AM2726,2))</f>
        <v>#NUM!</v>
      </c>
      <c r="AT2726" s="135">
        <f>T2726*1.075</f>
        <v>0</v>
      </c>
      <c r="AU2726" s="135">
        <f>U2726*1.075</f>
        <v>5.59</v>
      </c>
      <c r="AV2726" s="122">
        <f>MIN(AN2726,AT2726,AU2726)</f>
        <v>0</v>
      </c>
      <c r="AW2726" s="135" t="s">
        <v>71</v>
      </c>
      <c r="AX2726" s="135" t="s">
        <v>72</v>
      </c>
      <c r="AY2726" s="138">
        <v>5.59</v>
      </c>
      <c r="AZ2726" s="144">
        <f>IF(AND(AY2726&gt;0,AY2726&lt;=10),AY2726*0.25,IF(AND(AY2726&gt;10,AY2726&lt;=50),AY2726*0.17,IF(AND(AY2726&gt;10,AY2726&lt;=100),AY2726*0.12,IF(AY2726&gt;100,AY2726*0.1))))</f>
        <v>1.3975</v>
      </c>
      <c r="BA2726" s="146">
        <f>AZ2726+AY2726</f>
        <v>6.9874999999999998</v>
      </c>
      <c r="BB2726" s="138">
        <f>BA2726+BA2726*0.08</f>
        <v>7.5465</v>
      </c>
      <c r="BC2726" s="20" t="s">
        <v>12295</v>
      </c>
      <c r="BD2726" s="135"/>
      <c r="BE2726" s="135"/>
      <c r="BF2726" s="135"/>
      <c r="BG2726" s="135"/>
      <c r="BH2726" s="135"/>
      <c r="BI2726" s="135"/>
      <c r="BJ2726" s="135"/>
      <c r="BK2726" s="135"/>
      <c r="BL2726" s="135"/>
      <c r="BM2726" s="135"/>
      <c r="BN2726" s="135"/>
      <c r="BO2726" s="135"/>
    </row>
    <row r="2727" spans="1:116" s="110" customFormat="1" ht="30" customHeight="1">
      <c r="A2727" s="4" t="s">
        <v>9117</v>
      </c>
      <c r="B2727" s="5">
        <v>2725</v>
      </c>
      <c r="C2727" s="6">
        <v>20000</v>
      </c>
      <c r="D2727" s="6"/>
      <c r="E2727" s="43" t="s">
        <v>9118</v>
      </c>
      <c r="F2727" s="3" t="s">
        <v>9119</v>
      </c>
      <c r="G2727" s="3" t="s">
        <v>9120</v>
      </c>
      <c r="H2727" s="3" t="s">
        <v>9121</v>
      </c>
      <c r="I2727" s="3" t="s">
        <v>1201</v>
      </c>
      <c r="J2727" s="3" t="s">
        <v>9122</v>
      </c>
      <c r="K2727" s="6">
        <v>20</v>
      </c>
      <c r="L2727" s="3" t="s">
        <v>67</v>
      </c>
      <c r="M2727" s="6">
        <v>1</v>
      </c>
      <c r="N2727" s="3" t="s">
        <v>44</v>
      </c>
      <c r="O2727" s="3" t="s">
        <v>9123</v>
      </c>
      <c r="P2727" s="3" t="s">
        <v>9124</v>
      </c>
      <c r="Q2727" s="3" t="s">
        <v>9125</v>
      </c>
      <c r="R2727" s="165">
        <v>3.02</v>
      </c>
      <c r="S2727" s="123"/>
      <c r="T2727" s="127"/>
      <c r="U2727" s="130" t="s">
        <v>54</v>
      </c>
      <c r="V2727" s="120">
        <v>3.0230000000000001</v>
      </c>
      <c r="W2727" s="123"/>
      <c r="X2727" s="123"/>
      <c r="Y2727" s="123"/>
      <c r="Z2727" s="123"/>
      <c r="AA2727" s="123"/>
      <c r="AB2727" s="123"/>
      <c r="AC2727" s="123"/>
      <c r="AD2727" s="123"/>
      <c r="AE2727" s="133">
        <v>3.0230000000000001</v>
      </c>
      <c r="AF2727" s="136"/>
      <c r="AG2727" s="136"/>
      <c r="AH2727" s="136"/>
      <c r="AI2727" s="136"/>
      <c r="AJ2727" s="136"/>
      <c r="AK2727" s="136"/>
      <c r="AL2727" s="136"/>
      <c r="AM2727" s="136"/>
      <c r="AN2727" s="139">
        <v>3.02</v>
      </c>
      <c r="AO2727" s="136" t="s">
        <v>47</v>
      </c>
      <c r="AP2727" s="133" t="s">
        <v>48</v>
      </c>
      <c r="AQ2727" s="136" t="e">
        <f>AVERAGE(SMALL(AE2727:AI2727,1),SMALL(AE2727:AI2727,2))</f>
        <v>#NUM!</v>
      </c>
      <c r="AR2727" s="136" t="e">
        <f>IF(R2727 &lt;=( AVERAGE(SMALL(AE2727:AI2727,1),SMALL(AE2727:AI2727,2))), R2727, "")</f>
        <v>#NUM!</v>
      </c>
      <c r="AS2727" s="136" t="e">
        <f>AVERAGE(SMALL(AJ2727:AM2727,1),SMALL(AJ2727:AM2727,2))</f>
        <v>#NUM!</v>
      </c>
      <c r="AT2727" s="136">
        <f>T2727*1.075</f>
        <v>0</v>
      </c>
      <c r="AU2727" s="136" t="e">
        <f>U2727*1.075</f>
        <v>#VALUE!</v>
      </c>
      <c r="AV2727" s="123" t="e">
        <f>MIN(AN2727,AT2727,AU2727)</f>
        <v>#VALUE!</v>
      </c>
      <c r="AW2727" s="264" t="s">
        <v>49</v>
      </c>
      <c r="AX2727" s="136" t="s">
        <v>48</v>
      </c>
      <c r="AY2727" s="139">
        <v>3.02</v>
      </c>
      <c r="AZ2727" s="145">
        <f>IF(AND(AY2727&gt;0,AY2727&lt;=10),AY2727*0.25,IF(AND(AY2727&gt;10,AY2727&lt;=50),AY2727*0.17,IF(AND(AY2727&gt;10,AY2727&lt;=100),AY2727*0.12,IF(AY2727&gt;100,AY2727*0.1))))</f>
        <v>0.755</v>
      </c>
      <c r="BA2727" s="147">
        <f>AZ2727+AY2727</f>
        <v>3.7749999999999999</v>
      </c>
      <c r="BB2727" s="139">
        <f>BA2727+BA2727*0.08</f>
        <v>4.077</v>
      </c>
      <c r="BC2727" s="20" t="s">
        <v>12295</v>
      </c>
      <c r="BD2727" s="136"/>
      <c r="BE2727" s="136"/>
      <c r="BF2727" s="136"/>
      <c r="BG2727" s="136"/>
      <c r="BH2727" s="136"/>
      <c r="BI2727" s="136"/>
      <c r="BJ2727" s="136"/>
      <c r="BK2727" s="136"/>
      <c r="BL2727" s="136"/>
      <c r="BM2727" s="136"/>
      <c r="BN2727" s="136"/>
      <c r="BO2727" s="136"/>
      <c r="BP2727" s="269"/>
      <c r="BQ2727" s="269"/>
      <c r="BR2727" s="269"/>
      <c r="BS2727" s="269"/>
      <c r="BT2727" s="269"/>
      <c r="BU2727" s="269"/>
      <c r="BV2727" s="269"/>
      <c r="BW2727" s="269"/>
      <c r="BX2727" s="269"/>
      <c r="BY2727" s="269"/>
      <c r="BZ2727" s="269"/>
      <c r="CA2727" s="269"/>
      <c r="CB2727" s="269"/>
      <c r="CC2727" s="269"/>
      <c r="CD2727" s="269"/>
      <c r="CE2727" s="269"/>
      <c r="CF2727" s="269"/>
      <c r="CG2727" s="269"/>
      <c r="CH2727" s="269"/>
      <c r="CI2727" s="269"/>
      <c r="CJ2727" s="269"/>
      <c r="CK2727" s="269"/>
      <c r="CL2727" s="269"/>
      <c r="CM2727" s="269"/>
      <c r="CN2727" s="269"/>
      <c r="CO2727" s="269"/>
      <c r="CP2727" s="269"/>
      <c r="CQ2727" s="269"/>
      <c r="CR2727" s="269"/>
      <c r="CS2727" s="269"/>
      <c r="CT2727" s="269"/>
      <c r="CU2727" s="269"/>
      <c r="CV2727" s="269"/>
      <c r="CW2727" s="269"/>
      <c r="CX2727" s="269"/>
      <c r="CY2727" s="269"/>
      <c r="CZ2727" s="269"/>
      <c r="DA2727" s="269"/>
      <c r="DB2727" s="269"/>
      <c r="DC2727" s="269"/>
      <c r="DD2727" s="269"/>
      <c r="DE2727" s="269"/>
      <c r="DF2727" s="269"/>
      <c r="DG2727" s="269"/>
      <c r="DH2727" s="269"/>
      <c r="DI2727" s="269"/>
      <c r="DJ2727" s="269"/>
      <c r="DK2727" s="269"/>
      <c r="DL2727" s="269"/>
    </row>
    <row r="2728" spans="1:116" s="107" customFormat="1" ht="30" customHeight="1">
      <c r="A2728" s="4" t="s">
        <v>9117</v>
      </c>
      <c r="B2728" s="5">
        <v>2726</v>
      </c>
      <c r="C2728" s="6">
        <v>19930</v>
      </c>
      <c r="D2728" s="6"/>
      <c r="E2728" s="43" t="s">
        <v>9118</v>
      </c>
      <c r="F2728" s="3" t="s">
        <v>9119</v>
      </c>
      <c r="G2728" s="3" t="s">
        <v>9120</v>
      </c>
      <c r="H2728" s="3" t="s">
        <v>9121</v>
      </c>
      <c r="I2728" s="3" t="s">
        <v>65</v>
      </c>
      <c r="J2728" s="3" t="s">
        <v>9122</v>
      </c>
      <c r="K2728" s="6">
        <v>20</v>
      </c>
      <c r="L2728" s="3" t="s">
        <v>67</v>
      </c>
      <c r="M2728" s="6">
        <v>1</v>
      </c>
      <c r="N2728" s="3" t="s">
        <v>44</v>
      </c>
      <c r="O2728" s="3" t="s">
        <v>9123</v>
      </c>
      <c r="P2728" s="3" t="s">
        <v>9124</v>
      </c>
      <c r="Q2728" s="3" t="s">
        <v>9126</v>
      </c>
      <c r="R2728" s="163">
        <v>2.93</v>
      </c>
      <c r="S2728" s="121"/>
      <c r="T2728" s="124"/>
      <c r="U2728" s="128" t="s">
        <v>54</v>
      </c>
      <c r="V2728" s="118">
        <v>2.9319000000000002</v>
      </c>
      <c r="W2728" s="121"/>
      <c r="X2728" s="121"/>
      <c r="Y2728" s="121"/>
      <c r="Z2728" s="121"/>
      <c r="AA2728" s="121"/>
      <c r="AB2728" s="121"/>
      <c r="AC2728" s="121"/>
      <c r="AD2728" s="121"/>
      <c r="AE2728" s="131">
        <v>2.9319000000000002</v>
      </c>
      <c r="AF2728" s="134"/>
      <c r="AG2728" s="134"/>
      <c r="AH2728" s="134"/>
      <c r="AI2728" s="134"/>
      <c r="AJ2728" s="134"/>
      <c r="AK2728" s="134"/>
      <c r="AL2728" s="134"/>
      <c r="AM2728" s="134"/>
      <c r="AN2728" s="137">
        <v>2.93</v>
      </c>
      <c r="AO2728" s="134" t="s">
        <v>47</v>
      </c>
      <c r="AP2728" s="131" t="s">
        <v>48</v>
      </c>
      <c r="AQ2728" s="134" t="e">
        <f>AVERAGE(SMALL(AE2728:AI2728,1),SMALL(AE2728:AI2728,2))</f>
        <v>#NUM!</v>
      </c>
      <c r="AR2728" s="134" t="e">
        <f>IF(R2728 &lt;=( AVERAGE(SMALL(AE2728:AI2728,1),SMALL(AE2728:AI2728,2))), R2728, "")</f>
        <v>#NUM!</v>
      </c>
      <c r="AS2728" s="134" t="e">
        <f>AVERAGE(SMALL(AJ2728:AM2728,1),SMALL(AJ2728:AM2728,2))</f>
        <v>#NUM!</v>
      </c>
      <c r="AT2728" s="134">
        <f>T2728*1.075</f>
        <v>0</v>
      </c>
      <c r="AU2728" s="134" t="e">
        <f>U2728*1.075</f>
        <v>#VALUE!</v>
      </c>
      <c r="AV2728" s="121" t="e">
        <f>MIN(AN2728,AT2728,AU2728)</f>
        <v>#VALUE!</v>
      </c>
      <c r="AW2728" s="140" t="s">
        <v>49</v>
      </c>
      <c r="AX2728" s="134" t="s">
        <v>48</v>
      </c>
      <c r="AY2728" s="137">
        <v>2.93</v>
      </c>
      <c r="AZ2728" s="143">
        <f>IF(AND(AY2728&gt;0,AY2728&lt;=10),AY2728*0.25,IF(AND(AY2728&gt;10,AY2728&lt;=50),AY2728*0.17,IF(AND(AY2728&gt;10,AY2728&lt;=100),AY2728*0.12,IF(AY2728&gt;100,AY2728*0.1))))</f>
        <v>0.73250000000000004</v>
      </c>
      <c r="BA2728" s="115">
        <f>AZ2728+AY2728</f>
        <v>3.6625000000000001</v>
      </c>
      <c r="BB2728" s="137">
        <f>BA2728+BA2728*0.08</f>
        <v>3.9555000000000002</v>
      </c>
      <c r="BC2728" s="20" t="s">
        <v>12295</v>
      </c>
      <c r="BD2728" s="134"/>
      <c r="BE2728" s="134"/>
      <c r="BF2728" s="134"/>
      <c r="BG2728" s="134"/>
      <c r="BH2728" s="134"/>
      <c r="BI2728" s="134"/>
      <c r="BJ2728" s="134"/>
      <c r="BK2728" s="134"/>
      <c r="BL2728" s="134"/>
      <c r="BM2728" s="134"/>
      <c r="BN2728" s="134"/>
      <c r="BO2728" s="134"/>
      <c r="BP2728" s="150"/>
      <c r="BQ2728" s="150"/>
      <c r="BR2728" s="150"/>
      <c r="BS2728" s="150"/>
      <c r="BT2728" s="150"/>
      <c r="BU2728" s="150"/>
      <c r="BV2728" s="150"/>
      <c r="BW2728" s="150"/>
      <c r="BX2728" s="150"/>
      <c r="BY2728" s="150"/>
      <c r="BZ2728" s="150"/>
      <c r="CA2728" s="150"/>
      <c r="CB2728" s="150"/>
      <c r="CC2728" s="150"/>
      <c r="CD2728" s="150"/>
      <c r="CE2728" s="150"/>
      <c r="CF2728" s="150"/>
      <c r="CG2728" s="150"/>
      <c r="CH2728" s="150"/>
      <c r="CI2728" s="150"/>
      <c r="CJ2728" s="150"/>
      <c r="CK2728" s="150"/>
      <c r="CL2728" s="150"/>
      <c r="CM2728" s="150"/>
      <c r="CN2728" s="150"/>
      <c r="CO2728" s="150"/>
      <c r="CP2728" s="150"/>
      <c r="CQ2728" s="150"/>
      <c r="CR2728" s="150"/>
      <c r="CS2728" s="150"/>
      <c r="CT2728" s="150"/>
      <c r="CU2728" s="150"/>
      <c r="CV2728" s="150"/>
      <c r="CW2728" s="150"/>
      <c r="CX2728" s="150"/>
      <c r="CY2728" s="150"/>
      <c r="CZ2728" s="150"/>
      <c r="DA2728" s="150"/>
      <c r="DB2728" s="150"/>
      <c r="DC2728" s="150"/>
      <c r="DD2728" s="150"/>
      <c r="DE2728" s="150"/>
      <c r="DF2728" s="150"/>
      <c r="DG2728" s="150"/>
      <c r="DH2728" s="150"/>
      <c r="DI2728" s="150"/>
      <c r="DJ2728" s="150"/>
      <c r="DK2728" s="150"/>
      <c r="DL2728" s="150"/>
    </row>
    <row r="2729" spans="1:116" s="109" customFormat="1" ht="30" customHeight="1">
      <c r="A2729" s="4" t="s">
        <v>9117</v>
      </c>
      <c r="B2729" s="5">
        <v>2727</v>
      </c>
      <c r="C2729" s="6">
        <v>19431</v>
      </c>
      <c r="D2729" s="6"/>
      <c r="E2729" s="43" t="s">
        <v>9133</v>
      </c>
      <c r="F2729" s="3" t="s">
        <v>9134</v>
      </c>
      <c r="G2729" s="3" t="s">
        <v>3528</v>
      </c>
      <c r="H2729" s="3" t="s">
        <v>9135</v>
      </c>
      <c r="I2729" s="3" t="s">
        <v>389</v>
      </c>
      <c r="J2729" s="3" t="s">
        <v>9136</v>
      </c>
      <c r="K2729" s="6"/>
      <c r="L2729" s="3"/>
      <c r="M2729" s="6">
        <v>5</v>
      </c>
      <c r="N2729" s="3" t="s">
        <v>44</v>
      </c>
      <c r="O2729" s="3" t="s">
        <v>9123</v>
      </c>
      <c r="P2729" s="3" t="s">
        <v>9124</v>
      </c>
      <c r="Q2729" s="3" t="s">
        <v>9137</v>
      </c>
      <c r="R2729" s="164">
        <v>4.5599999999999996</v>
      </c>
      <c r="S2729" s="122"/>
      <c r="T2729" s="126"/>
      <c r="U2729" s="129">
        <v>1.41</v>
      </c>
      <c r="V2729" s="119">
        <v>2.58</v>
      </c>
      <c r="W2729" s="122"/>
      <c r="X2729" s="122"/>
      <c r="Y2729" s="122"/>
      <c r="Z2729" s="122"/>
      <c r="AA2729" s="122"/>
      <c r="AB2729" s="122"/>
      <c r="AC2729" s="122"/>
      <c r="AD2729" s="122"/>
      <c r="AE2729" s="132">
        <v>2.58</v>
      </c>
      <c r="AF2729" s="135"/>
      <c r="AG2729" s="135"/>
      <c r="AH2729" s="135"/>
      <c r="AI2729" s="135"/>
      <c r="AJ2729" s="135"/>
      <c r="AK2729" s="135"/>
      <c r="AL2729" s="135"/>
      <c r="AM2729" s="135"/>
      <c r="AN2729" s="138">
        <v>4.5599999999999996</v>
      </c>
      <c r="AO2729" s="135" t="s">
        <v>47</v>
      </c>
      <c r="AP2729" s="132" t="s">
        <v>48</v>
      </c>
      <c r="AQ2729" s="135" t="e">
        <f>AVERAGE(SMALL(AE2729:AI2729,1),SMALL(AE2729:AI2729,2))</f>
        <v>#NUM!</v>
      </c>
      <c r="AR2729" s="135" t="e">
        <f>IF(R2729 &lt;=( AVERAGE(SMALL(AE2729:AI2729,1),SMALL(AE2729:AI2729,2))), R2729, "")</f>
        <v>#NUM!</v>
      </c>
      <c r="AS2729" s="135" t="e">
        <f>AVERAGE(SMALL(AJ2729:AM2729,1),SMALL(AJ2729:AM2729,2))</f>
        <v>#NUM!</v>
      </c>
      <c r="AT2729" s="135">
        <f>T2729*1.075</f>
        <v>0</v>
      </c>
      <c r="AU2729" s="135">
        <f>U2729*1.075</f>
        <v>1.5157499999999999</v>
      </c>
      <c r="AV2729" s="122">
        <f>MIN(AN2729,AT2729,AU2729)</f>
        <v>0</v>
      </c>
      <c r="AW2729" s="135" t="s">
        <v>71</v>
      </c>
      <c r="AX2729" s="135" t="s">
        <v>72</v>
      </c>
      <c r="AY2729" s="138">
        <v>1.5149999999999999</v>
      </c>
      <c r="AZ2729" s="144">
        <f>IF(AND(AY2729&gt;0,AY2729&lt;=10),AY2729*0.25,IF(AND(AY2729&gt;10,AY2729&lt;=50),AY2729*0.17,IF(AND(AY2729&gt;10,AY2729&lt;=100),AY2729*0.12,IF(AY2729&gt;100,AY2729*0.1))))</f>
        <v>0.37874999999999998</v>
      </c>
      <c r="BA2729" s="146">
        <f>AZ2729+AY2729</f>
        <v>1.8937499999999998</v>
      </c>
      <c r="BB2729" s="138">
        <f>BA2729+BA2729*0.08</f>
        <v>2.0452499999999998</v>
      </c>
      <c r="BC2729" s="20" t="s">
        <v>12295</v>
      </c>
      <c r="BD2729" s="135"/>
      <c r="BE2729" s="135"/>
      <c r="BF2729" s="135"/>
      <c r="BG2729" s="135"/>
      <c r="BH2729" s="135"/>
      <c r="BI2729" s="135"/>
      <c r="BJ2729" s="135"/>
      <c r="BK2729" s="135"/>
      <c r="BL2729" s="135"/>
      <c r="BM2729" s="135"/>
      <c r="BN2729" s="135"/>
      <c r="BO2729" s="135"/>
      <c r="BP2729" s="268"/>
      <c r="BQ2729" s="268"/>
      <c r="BR2729" s="268"/>
      <c r="BS2729" s="268"/>
      <c r="BT2729" s="268"/>
      <c r="BU2729" s="268"/>
      <c r="BV2729" s="268"/>
      <c r="BW2729" s="268"/>
      <c r="BX2729" s="268"/>
      <c r="BY2729" s="268"/>
      <c r="BZ2729" s="268"/>
      <c r="CA2729" s="268"/>
      <c r="CB2729" s="268"/>
      <c r="CC2729" s="268"/>
      <c r="CD2729" s="268"/>
      <c r="CE2729" s="268"/>
      <c r="CF2729" s="268"/>
      <c r="CG2729" s="268"/>
      <c r="CH2729" s="268"/>
      <c r="CI2729" s="268"/>
      <c r="CJ2729" s="268"/>
      <c r="CK2729" s="268"/>
      <c r="CL2729" s="268"/>
      <c r="CM2729" s="268"/>
      <c r="CN2729" s="268"/>
      <c r="CO2729" s="268"/>
      <c r="CP2729" s="268"/>
      <c r="CQ2729" s="268"/>
      <c r="CR2729" s="268"/>
      <c r="CS2729" s="268"/>
      <c r="CT2729" s="268"/>
      <c r="CU2729" s="268"/>
      <c r="CV2729" s="268"/>
      <c r="CW2729" s="268"/>
      <c r="CX2729" s="268"/>
      <c r="CY2729" s="268"/>
      <c r="CZ2729" s="268"/>
      <c r="DA2729" s="268"/>
      <c r="DB2729" s="268"/>
      <c r="DC2729" s="268"/>
      <c r="DD2729" s="268"/>
      <c r="DE2729" s="268"/>
      <c r="DF2729" s="268"/>
      <c r="DG2729" s="268"/>
      <c r="DH2729" s="268"/>
      <c r="DI2729" s="268"/>
      <c r="DJ2729" s="268"/>
      <c r="DK2729" s="268"/>
      <c r="DL2729" s="268"/>
    </row>
    <row r="2730" spans="1:116" s="109" customFormat="1" ht="30" customHeight="1">
      <c r="A2730" s="4" t="s">
        <v>9117</v>
      </c>
      <c r="B2730" s="5">
        <v>2728</v>
      </c>
      <c r="C2730" s="6">
        <v>17740</v>
      </c>
      <c r="D2730" s="6"/>
      <c r="E2730" s="43" t="s">
        <v>9138</v>
      </c>
      <c r="F2730" s="3" t="s">
        <v>9139</v>
      </c>
      <c r="G2730" s="3" t="s">
        <v>4056</v>
      </c>
      <c r="H2730" s="3" t="s">
        <v>9140</v>
      </c>
      <c r="I2730" s="3" t="s">
        <v>389</v>
      </c>
      <c r="J2730" s="3" t="s">
        <v>9141</v>
      </c>
      <c r="K2730" s="6">
        <v>2</v>
      </c>
      <c r="L2730" s="3" t="s">
        <v>79</v>
      </c>
      <c r="M2730" s="6">
        <v>10</v>
      </c>
      <c r="N2730" s="3" t="s">
        <v>44</v>
      </c>
      <c r="O2730" s="3" t="s">
        <v>9123</v>
      </c>
      <c r="P2730" s="3" t="s">
        <v>9128</v>
      </c>
      <c r="Q2730" s="3" t="s">
        <v>9142</v>
      </c>
      <c r="R2730" s="164">
        <v>3.36</v>
      </c>
      <c r="S2730" s="122"/>
      <c r="T2730" s="126">
        <v>3.35</v>
      </c>
      <c r="U2730" s="129">
        <v>3.35</v>
      </c>
      <c r="V2730" s="119">
        <v>3.3571</v>
      </c>
      <c r="W2730" s="122"/>
      <c r="X2730" s="122"/>
      <c r="Y2730" s="122"/>
      <c r="Z2730" s="122"/>
      <c r="AA2730" s="122"/>
      <c r="AB2730" s="122"/>
      <c r="AC2730" s="122"/>
      <c r="AD2730" s="122"/>
      <c r="AE2730" s="132">
        <v>3.3571</v>
      </c>
      <c r="AF2730" s="135"/>
      <c r="AG2730" s="135"/>
      <c r="AH2730" s="135"/>
      <c r="AI2730" s="135"/>
      <c r="AJ2730" s="135"/>
      <c r="AK2730" s="135"/>
      <c r="AL2730" s="135"/>
      <c r="AM2730" s="135"/>
      <c r="AN2730" s="138">
        <v>3.36</v>
      </c>
      <c r="AO2730" s="135" t="s">
        <v>47</v>
      </c>
      <c r="AP2730" s="132" t="s">
        <v>48</v>
      </c>
      <c r="AQ2730" s="135" t="e">
        <f>AVERAGE(SMALL(AE2730:AI2730,1),SMALL(AE2730:AI2730,2))</f>
        <v>#NUM!</v>
      </c>
      <c r="AR2730" s="135" t="e">
        <f>IF(R2730 &lt;=( AVERAGE(SMALL(AE2730:AI2730,1),SMALL(AE2730:AI2730,2))), R2730, "")</f>
        <v>#NUM!</v>
      </c>
      <c r="AS2730" s="135" t="e">
        <f>AVERAGE(SMALL(AJ2730:AM2730,1),SMALL(AJ2730:AM2730,2))</f>
        <v>#NUM!</v>
      </c>
      <c r="AT2730" s="135">
        <f>T2730*1.075</f>
        <v>3.6012499999999998</v>
      </c>
      <c r="AU2730" s="135">
        <f>U2730*1.075</f>
        <v>3.6012499999999998</v>
      </c>
      <c r="AV2730" s="122">
        <f>MIN(AN2730,AT2730,AU2730)</f>
        <v>3.36</v>
      </c>
      <c r="AW2730" s="141" t="s">
        <v>49</v>
      </c>
      <c r="AX2730" s="135" t="s">
        <v>48</v>
      </c>
      <c r="AY2730" s="138">
        <v>3.36</v>
      </c>
      <c r="AZ2730" s="144">
        <f>IF(AND(AY2730&gt;0,AY2730&lt;=10),AY2730*0.25,IF(AND(AY2730&gt;10,AY2730&lt;=50),AY2730*0.17,IF(AND(AY2730&gt;10,AY2730&lt;=100),AY2730*0.12,IF(AY2730&gt;100,AY2730*0.1))))</f>
        <v>0.84</v>
      </c>
      <c r="BA2730" s="146">
        <f>AZ2730+AY2730</f>
        <v>4.2</v>
      </c>
      <c r="BB2730" s="138">
        <f>BA2730+BA2730*0.08</f>
        <v>4.5360000000000005</v>
      </c>
      <c r="BC2730" s="20" t="s">
        <v>12295</v>
      </c>
      <c r="BD2730" s="135"/>
      <c r="BE2730" s="135"/>
      <c r="BF2730" s="135"/>
      <c r="BG2730" s="135"/>
      <c r="BH2730" s="135"/>
      <c r="BI2730" s="135"/>
      <c r="BJ2730" s="135"/>
      <c r="BK2730" s="135"/>
      <c r="BL2730" s="135"/>
      <c r="BM2730" s="135"/>
      <c r="BN2730" s="135"/>
      <c r="BO2730" s="135"/>
      <c r="BP2730" s="268"/>
      <c r="BQ2730" s="268"/>
      <c r="BR2730" s="268"/>
      <c r="BS2730" s="268"/>
      <c r="BT2730" s="268"/>
      <c r="BU2730" s="268"/>
      <c r="BV2730" s="268"/>
      <c r="BW2730" s="268"/>
      <c r="BX2730" s="268"/>
      <c r="BY2730" s="268"/>
      <c r="BZ2730" s="268"/>
      <c r="CA2730" s="268"/>
      <c r="CB2730" s="268"/>
      <c r="CC2730" s="268"/>
      <c r="CD2730" s="268"/>
      <c r="CE2730" s="268"/>
      <c r="CF2730" s="268"/>
      <c r="CG2730" s="268"/>
      <c r="CH2730" s="268"/>
      <c r="CI2730" s="268"/>
      <c r="CJ2730" s="268"/>
      <c r="CK2730" s="268"/>
      <c r="CL2730" s="268"/>
      <c r="CM2730" s="268"/>
      <c r="CN2730" s="268"/>
      <c r="CO2730" s="268"/>
      <c r="CP2730" s="268"/>
      <c r="CQ2730" s="268"/>
      <c r="CR2730" s="268"/>
      <c r="CS2730" s="268"/>
      <c r="CT2730" s="268"/>
      <c r="CU2730" s="268"/>
      <c r="CV2730" s="268"/>
      <c r="CW2730" s="268"/>
      <c r="CX2730" s="268"/>
      <c r="CY2730" s="268"/>
      <c r="CZ2730" s="268"/>
      <c r="DA2730" s="268"/>
      <c r="DB2730" s="268"/>
      <c r="DC2730" s="268"/>
      <c r="DD2730" s="268"/>
      <c r="DE2730" s="268"/>
      <c r="DF2730" s="268"/>
      <c r="DG2730" s="268"/>
      <c r="DH2730" s="268"/>
      <c r="DI2730" s="268"/>
      <c r="DJ2730" s="268"/>
      <c r="DK2730" s="268"/>
      <c r="DL2730" s="268"/>
    </row>
    <row r="2731" spans="1:116" s="109" customFormat="1" ht="30" customHeight="1">
      <c r="A2731" s="4" t="s">
        <v>9117</v>
      </c>
      <c r="B2731" s="5">
        <v>2729</v>
      </c>
      <c r="C2731" s="6">
        <v>11593</v>
      </c>
      <c r="D2731" s="6"/>
      <c r="E2731" s="43" t="s">
        <v>9127</v>
      </c>
      <c r="F2731" s="3" t="s">
        <v>8152</v>
      </c>
      <c r="G2731" s="3" t="s">
        <v>8153</v>
      </c>
      <c r="H2731" s="3" t="s">
        <v>592</v>
      </c>
      <c r="I2731" s="3" t="s">
        <v>102</v>
      </c>
      <c r="J2731" s="3" t="s">
        <v>2273</v>
      </c>
      <c r="K2731" s="6"/>
      <c r="L2731" s="3"/>
      <c r="M2731" s="6">
        <v>50</v>
      </c>
      <c r="N2731" s="3" t="s">
        <v>44</v>
      </c>
      <c r="O2731" s="3" t="s">
        <v>9123</v>
      </c>
      <c r="P2731" s="3" t="s">
        <v>9128</v>
      </c>
      <c r="Q2731" s="3" t="s">
        <v>9129</v>
      </c>
      <c r="R2731" s="164">
        <v>3.36</v>
      </c>
      <c r="S2731" s="122"/>
      <c r="T2731" s="126">
        <v>3.32</v>
      </c>
      <c r="U2731" s="129">
        <v>3.32</v>
      </c>
      <c r="V2731" s="119">
        <v>3.3571</v>
      </c>
      <c r="W2731" s="122"/>
      <c r="X2731" s="122"/>
      <c r="Y2731" s="122"/>
      <c r="Z2731" s="122"/>
      <c r="AA2731" s="122"/>
      <c r="AB2731" s="122"/>
      <c r="AC2731" s="122"/>
      <c r="AD2731" s="122"/>
      <c r="AE2731" s="132">
        <v>3.3571</v>
      </c>
      <c r="AF2731" s="135"/>
      <c r="AG2731" s="135"/>
      <c r="AH2731" s="135"/>
      <c r="AI2731" s="135"/>
      <c r="AJ2731" s="135"/>
      <c r="AK2731" s="135"/>
      <c r="AL2731" s="135"/>
      <c r="AM2731" s="135"/>
      <c r="AN2731" s="138">
        <v>3.36</v>
      </c>
      <c r="AO2731" s="135" t="s">
        <v>47</v>
      </c>
      <c r="AP2731" s="132" t="s">
        <v>48</v>
      </c>
      <c r="AQ2731" s="135" t="e">
        <f>AVERAGE(SMALL(AE2731:AI2731,1),SMALL(AE2731:AI2731,2))</f>
        <v>#NUM!</v>
      </c>
      <c r="AR2731" s="135" t="e">
        <f>IF(R2731 &lt;=( AVERAGE(SMALL(AE2731:AI2731,1),SMALL(AE2731:AI2731,2))), R2731, "")</f>
        <v>#NUM!</v>
      </c>
      <c r="AS2731" s="135" t="e">
        <f>AVERAGE(SMALL(AJ2731:AM2731,1),SMALL(AJ2731:AM2731,2))</f>
        <v>#NUM!</v>
      </c>
      <c r="AT2731" s="135">
        <f>T2731*1.075</f>
        <v>3.5689999999999995</v>
      </c>
      <c r="AU2731" s="135">
        <f>U2731*1.075</f>
        <v>3.5689999999999995</v>
      </c>
      <c r="AV2731" s="122">
        <f>MIN(AN2731,AT2731,AU2731)</f>
        <v>3.36</v>
      </c>
      <c r="AW2731" s="141" t="s">
        <v>49</v>
      </c>
      <c r="AX2731" s="135" t="s">
        <v>48</v>
      </c>
      <c r="AY2731" s="138">
        <v>3.36</v>
      </c>
      <c r="AZ2731" s="144">
        <f>IF(AND(AY2731&gt;0,AY2731&lt;=10),AY2731*0.25,IF(AND(AY2731&gt;10,AY2731&lt;=50),AY2731*0.17,IF(AND(AY2731&gt;10,AY2731&lt;=100),AY2731*0.12,IF(AY2731&gt;100,AY2731*0.1))))</f>
        <v>0.84</v>
      </c>
      <c r="BA2731" s="146">
        <f>AZ2731+AY2731</f>
        <v>4.2</v>
      </c>
      <c r="BB2731" s="138">
        <f>BA2731+BA2731*0.08</f>
        <v>4.5360000000000005</v>
      </c>
      <c r="BC2731" s="20" t="s">
        <v>12295</v>
      </c>
      <c r="BD2731" s="135"/>
      <c r="BE2731" s="135"/>
      <c r="BF2731" s="135"/>
      <c r="BG2731" s="135"/>
      <c r="BH2731" s="135"/>
      <c r="BI2731" s="135"/>
      <c r="BJ2731" s="135"/>
      <c r="BK2731" s="135"/>
      <c r="BL2731" s="135"/>
      <c r="BM2731" s="135"/>
      <c r="BN2731" s="135"/>
      <c r="BO2731" s="135"/>
      <c r="BP2731" s="268"/>
      <c r="BQ2731" s="268"/>
      <c r="BR2731" s="268"/>
      <c r="BS2731" s="268"/>
      <c r="BT2731" s="268"/>
      <c r="BU2731" s="268"/>
      <c r="BV2731" s="268"/>
      <c r="BW2731" s="268"/>
      <c r="BX2731" s="268"/>
      <c r="BY2731" s="268"/>
      <c r="BZ2731" s="268"/>
      <c r="CA2731" s="268"/>
      <c r="CB2731" s="268"/>
      <c r="CC2731" s="268"/>
      <c r="CD2731" s="268"/>
      <c r="CE2731" s="268"/>
      <c r="CF2731" s="268"/>
      <c r="CG2731" s="268"/>
      <c r="CH2731" s="268"/>
      <c r="CI2731" s="268"/>
      <c r="CJ2731" s="268"/>
      <c r="CK2731" s="268"/>
      <c r="CL2731" s="268"/>
      <c r="CM2731" s="268"/>
      <c r="CN2731" s="268"/>
      <c r="CO2731" s="268"/>
      <c r="CP2731" s="268"/>
      <c r="CQ2731" s="268"/>
      <c r="CR2731" s="268"/>
      <c r="CS2731" s="268"/>
      <c r="CT2731" s="268"/>
      <c r="CU2731" s="268"/>
      <c r="CV2731" s="268"/>
      <c r="CW2731" s="268"/>
      <c r="CX2731" s="268"/>
      <c r="CY2731" s="268"/>
      <c r="CZ2731" s="268"/>
      <c r="DA2731" s="268"/>
      <c r="DB2731" s="268"/>
      <c r="DC2731" s="268"/>
      <c r="DD2731" s="268"/>
      <c r="DE2731" s="268"/>
      <c r="DF2731" s="268"/>
      <c r="DG2731" s="268"/>
      <c r="DH2731" s="268"/>
      <c r="DI2731" s="268"/>
      <c r="DJ2731" s="268"/>
      <c r="DK2731" s="268"/>
      <c r="DL2731" s="268"/>
    </row>
    <row r="2732" spans="1:116" s="107" customFormat="1" ht="30" customHeight="1">
      <c r="A2732" s="4" t="s">
        <v>9117</v>
      </c>
      <c r="B2732" s="5">
        <v>2730</v>
      </c>
      <c r="C2732" s="6">
        <v>11561</v>
      </c>
      <c r="D2732" s="6"/>
      <c r="E2732" s="43" t="s">
        <v>9130</v>
      </c>
      <c r="F2732" s="3" t="s">
        <v>8152</v>
      </c>
      <c r="G2732" s="3" t="s">
        <v>8153</v>
      </c>
      <c r="H2732" s="3" t="s">
        <v>677</v>
      </c>
      <c r="I2732" s="3" t="s">
        <v>102</v>
      </c>
      <c r="J2732" s="3" t="s">
        <v>9131</v>
      </c>
      <c r="K2732" s="6"/>
      <c r="L2732" s="3"/>
      <c r="M2732" s="6">
        <v>30</v>
      </c>
      <c r="N2732" s="3" t="s">
        <v>44</v>
      </c>
      <c r="O2732" s="3" t="s">
        <v>9123</v>
      </c>
      <c r="P2732" s="3" t="s">
        <v>9128</v>
      </c>
      <c r="Q2732" s="3" t="s">
        <v>9132</v>
      </c>
      <c r="R2732" s="163">
        <v>2.85</v>
      </c>
      <c r="S2732" s="121"/>
      <c r="T2732" s="124">
        <v>2.95</v>
      </c>
      <c r="U2732" s="128">
        <v>2.95</v>
      </c>
      <c r="V2732" s="118">
        <v>2.8502000000000001</v>
      </c>
      <c r="W2732" s="121"/>
      <c r="X2732" s="121"/>
      <c r="Y2732" s="121"/>
      <c r="Z2732" s="121"/>
      <c r="AA2732" s="121"/>
      <c r="AB2732" s="121"/>
      <c r="AC2732" s="121"/>
      <c r="AD2732" s="121"/>
      <c r="AE2732" s="131">
        <v>2.8502000000000001</v>
      </c>
      <c r="AF2732" s="134"/>
      <c r="AG2732" s="134"/>
      <c r="AH2732" s="134"/>
      <c r="AI2732" s="134"/>
      <c r="AJ2732" s="134"/>
      <c r="AK2732" s="134"/>
      <c r="AL2732" s="134"/>
      <c r="AM2732" s="134"/>
      <c r="AN2732" s="137">
        <v>2.85</v>
      </c>
      <c r="AO2732" s="134" t="s">
        <v>47</v>
      </c>
      <c r="AP2732" s="131" t="s">
        <v>48</v>
      </c>
      <c r="AQ2732" s="134" t="e">
        <f>AVERAGE(SMALL(AE2732:AI2732,1),SMALL(AE2732:AI2732,2))</f>
        <v>#NUM!</v>
      </c>
      <c r="AR2732" s="134" t="e">
        <f>IF(R2732 &lt;=( AVERAGE(SMALL(AE2732:AI2732,1),SMALL(AE2732:AI2732,2))), R2732, "")</f>
        <v>#NUM!</v>
      </c>
      <c r="AS2732" s="134" t="e">
        <f>AVERAGE(SMALL(AJ2732:AM2732,1),SMALL(AJ2732:AM2732,2))</f>
        <v>#NUM!</v>
      </c>
      <c r="AT2732" s="134">
        <f>T2732*1.075</f>
        <v>3.1712500000000001</v>
      </c>
      <c r="AU2732" s="134">
        <f>U2732*1.075</f>
        <v>3.1712500000000001</v>
      </c>
      <c r="AV2732" s="121">
        <f>MIN(AN2732,AT2732,AU2732)</f>
        <v>2.85</v>
      </c>
      <c r="AW2732" s="140" t="s">
        <v>49</v>
      </c>
      <c r="AX2732" s="134" t="s">
        <v>48</v>
      </c>
      <c r="AY2732" s="137">
        <v>2.85</v>
      </c>
      <c r="AZ2732" s="143">
        <f>IF(AND(AY2732&gt;0,AY2732&lt;=10),AY2732*0.25,IF(AND(AY2732&gt;10,AY2732&lt;=50),AY2732*0.17,IF(AND(AY2732&gt;10,AY2732&lt;=100),AY2732*0.12,IF(AY2732&gt;100,AY2732*0.1))))</f>
        <v>0.71250000000000002</v>
      </c>
      <c r="BA2732" s="115">
        <f>AZ2732+AY2732</f>
        <v>3.5625</v>
      </c>
      <c r="BB2732" s="137">
        <f>BA2732+BA2732*0.08</f>
        <v>3.8475000000000001</v>
      </c>
      <c r="BC2732" s="20" t="s">
        <v>12295</v>
      </c>
      <c r="BD2732" s="134"/>
      <c r="BE2732" s="134"/>
      <c r="BF2732" s="134"/>
      <c r="BG2732" s="134"/>
      <c r="BH2732" s="134"/>
      <c r="BI2732" s="134"/>
      <c r="BJ2732" s="134"/>
      <c r="BK2732" s="134"/>
      <c r="BL2732" s="134"/>
      <c r="BM2732" s="134"/>
      <c r="BN2732" s="134"/>
      <c r="BO2732" s="134"/>
      <c r="BP2732" s="134"/>
      <c r="BQ2732" s="134"/>
      <c r="BR2732" s="134"/>
      <c r="BS2732" s="134"/>
      <c r="BT2732" s="134"/>
      <c r="BU2732" s="134"/>
      <c r="BV2732" s="134"/>
      <c r="BW2732" s="134"/>
      <c r="BX2732" s="134"/>
      <c r="BY2732" s="134"/>
      <c r="BZ2732" s="134"/>
      <c r="CA2732" s="134"/>
      <c r="CB2732" s="134"/>
      <c r="CC2732" s="134"/>
      <c r="CD2732" s="134"/>
      <c r="CE2732" s="134"/>
      <c r="CF2732" s="134"/>
      <c r="CG2732" s="134"/>
      <c r="CH2732" s="134"/>
      <c r="CI2732" s="134"/>
      <c r="CJ2732" s="134"/>
      <c r="CK2732" s="134"/>
      <c r="CL2732" s="134"/>
      <c r="CM2732" s="134"/>
      <c r="CN2732" s="134"/>
      <c r="CO2732" s="134"/>
      <c r="CP2732" s="134"/>
      <c r="CQ2732" s="134"/>
      <c r="CR2732" s="134"/>
      <c r="CS2732" s="134"/>
      <c r="CT2732" s="134"/>
      <c r="CU2732" s="134"/>
      <c r="CV2732" s="134"/>
      <c r="CW2732" s="134"/>
      <c r="CX2732" s="134"/>
      <c r="CY2732" s="134"/>
      <c r="CZ2732" s="134"/>
      <c r="DA2732" s="134"/>
      <c r="DB2732" s="134"/>
      <c r="DC2732" s="134"/>
      <c r="DD2732" s="134"/>
      <c r="DE2732" s="134"/>
      <c r="DF2732" s="134"/>
      <c r="DG2732" s="134"/>
      <c r="DH2732" s="134"/>
      <c r="DI2732" s="134"/>
      <c r="DJ2732" s="134"/>
      <c r="DK2732" s="134"/>
      <c r="DL2732" s="134"/>
    </row>
    <row r="2733" spans="1:116" s="109" customFormat="1" ht="30" customHeight="1">
      <c r="A2733" s="4" t="s">
        <v>9143</v>
      </c>
      <c r="B2733" s="5">
        <v>2731</v>
      </c>
      <c r="C2733" s="6">
        <v>16087</v>
      </c>
      <c r="D2733" s="6"/>
      <c r="E2733" s="43" t="s">
        <v>9159</v>
      </c>
      <c r="F2733" s="3" t="s">
        <v>9160</v>
      </c>
      <c r="G2733" s="3" t="s">
        <v>9161</v>
      </c>
      <c r="H2733" s="3" t="s">
        <v>3782</v>
      </c>
      <c r="I2733" s="3" t="s">
        <v>389</v>
      </c>
      <c r="J2733" s="3" t="s">
        <v>9162</v>
      </c>
      <c r="K2733" s="6">
        <v>250</v>
      </c>
      <c r="L2733" s="3" t="s">
        <v>79</v>
      </c>
      <c r="M2733" s="6">
        <v>1</v>
      </c>
      <c r="N2733" s="3" t="s">
        <v>44</v>
      </c>
      <c r="O2733" s="3" t="s">
        <v>9147</v>
      </c>
      <c r="P2733" s="3" t="s">
        <v>6196</v>
      </c>
      <c r="Q2733" s="3" t="s">
        <v>9163</v>
      </c>
      <c r="R2733" s="164">
        <v>1.32</v>
      </c>
      <c r="S2733" s="122"/>
      <c r="T2733" s="126">
        <v>1.23</v>
      </c>
      <c r="U2733" s="129">
        <v>1.38</v>
      </c>
      <c r="V2733" s="119">
        <v>1.0149999999999999</v>
      </c>
      <c r="W2733" s="122"/>
      <c r="X2733" s="122">
        <v>1.4473</v>
      </c>
      <c r="Y2733" s="122"/>
      <c r="Z2733" s="122"/>
      <c r="AA2733" s="122"/>
      <c r="AB2733" s="122"/>
      <c r="AC2733" s="122"/>
      <c r="AD2733" s="122"/>
      <c r="AE2733" s="132">
        <v>1.0149999999999999</v>
      </c>
      <c r="AF2733" s="135"/>
      <c r="AG2733" s="135">
        <v>1.4390000000000001</v>
      </c>
      <c r="AH2733" s="135"/>
      <c r="AI2733" s="135"/>
      <c r="AJ2733" s="135"/>
      <c r="AK2733" s="135"/>
      <c r="AL2733" s="135"/>
      <c r="AM2733" s="135"/>
      <c r="AN2733" s="138">
        <v>1.2270000000000001</v>
      </c>
      <c r="AO2733" s="135" t="s">
        <v>207</v>
      </c>
      <c r="AP2733" s="132" t="s">
        <v>208</v>
      </c>
      <c r="AQ2733" s="135">
        <f>AVERAGE(SMALL(AE2733:AI2733,1),SMALL(AE2733:AI2733,2))</f>
        <v>1.2269999999999999</v>
      </c>
      <c r="AR2733" s="135" t="str">
        <f>IF(R2733 &lt;=( AVERAGE(SMALL(AE2733:AI2733,1),SMALL(AE2733:AI2733,2))), R2733, "")</f>
        <v/>
      </c>
      <c r="AS2733" s="135" t="e">
        <f>AVERAGE(SMALL(AJ2733:AM2733,1),SMALL(AJ2733:AM2733,2))</f>
        <v>#NUM!</v>
      </c>
      <c r="AT2733" s="135">
        <f>T2733*1.075</f>
        <v>1.3222499999999999</v>
      </c>
      <c r="AU2733" s="135">
        <f>U2733*1.075</f>
        <v>1.4834999999999998</v>
      </c>
      <c r="AV2733" s="122">
        <f>MIN(AN2733,AT2733,AU2733)</f>
        <v>1.2270000000000001</v>
      </c>
      <c r="AW2733" s="135" t="s">
        <v>209</v>
      </c>
      <c r="AX2733" s="135" t="s">
        <v>208</v>
      </c>
      <c r="AY2733" s="138">
        <v>1.23</v>
      </c>
      <c r="AZ2733" s="144">
        <f>IF(AND(AY2733&gt;0,AY2733&lt;=10),AY2733*0.25,IF(AND(AY2733&gt;10,AY2733&lt;=50),AY2733*0.17,IF(AND(AY2733&gt;10,AY2733&lt;=100),AY2733*0.12,IF(AY2733&gt;100,AY2733*0.1))))</f>
        <v>0.3075</v>
      </c>
      <c r="BA2733" s="146">
        <f>AZ2733+AY2733</f>
        <v>1.5375000000000001</v>
      </c>
      <c r="BB2733" s="138">
        <f>BA2733+BA2733*0.08</f>
        <v>1.6605000000000001</v>
      </c>
      <c r="BC2733" s="20" t="s">
        <v>12295</v>
      </c>
      <c r="BD2733" s="135"/>
      <c r="BE2733" s="135"/>
      <c r="BF2733" s="135"/>
      <c r="BG2733" s="135"/>
      <c r="BH2733" s="135"/>
      <c r="BI2733" s="135"/>
      <c r="BJ2733" s="135"/>
      <c r="BK2733" s="135"/>
      <c r="BL2733" s="135"/>
      <c r="BM2733" s="135"/>
      <c r="BN2733" s="135"/>
      <c r="BO2733" s="135"/>
      <c r="BP2733" s="135"/>
      <c r="BQ2733" s="135"/>
      <c r="BR2733" s="135"/>
      <c r="BS2733" s="135"/>
      <c r="BT2733" s="135"/>
      <c r="BU2733" s="135"/>
      <c r="BV2733" s="135"/>
      <c r="BW2733" s="135"/>
      <c r="BX2733" s="135"/>
      <c r="BY2733" s="135"/>
      <c r="BZ2733" s="135"/>
      <c r="CA2733" s="135"/>
      <c r="CB2733" s="135"/>
      <c r="CC2733" s="135"/>
      <c r="CD2733" s="135"/>
      <c r="CE2733" s="135"/>
      <c r="CF2733" s="135"/>
      <c r="CG2733" s="135"/>
      <c r="CH2733" s="135"/>
      <c r="CI2733" s="135"/>
      <c r="CJ2733" s="135"/>
      <c r="CK2733" s="135"/>
      <c r="CL2733" s="135"/>
      <c r="CM2733" s="135"/>
      <c r="CN2733" s="135"/>
      <c r="CO2733" s="135"/>
      <c r="CP2733" s="135"/>
      <c r="CQ2733" s="135"/>
      <c r="CR2733" s="135"/>
      <c r="CS2733" s="135"/>
      <c r="CT2733" s="135"/>
      <c r="CU2733" s="135"/>
      <c r="CV2733" s="135"/>
      <c r="CW2733" s="135"/>
      <c r="CX2733" s="135"/>
      <c r="CY2733" s="135"/>
      <c r="CZ2733" s="135"/>
      <c r="DA2733" s="135"/>
      <c r="DB2733" s="135"/>
      <c r="DC2733" s="135"/>
      <c r="DD2733" s="135"/>
      <c r="DE2733" s="135"/>
      <c r="DF2733" s="135"/>
      <c r="DG2733" s="135"/>
      <c r="DH2733" s="135"/>
      <c r="DI2733" s="135"/>
      <c r="DJ2733" s="135"/>
      <c r="DK2733" s="135"/>
      <c r="DL2733" s="135"/>
    </row>
    <row r="2734" spans="1:116" s="109" customFormat="1" ht="30" customHeight="1">
      <c r="A2734" s="4" t="s">
        <v>9143</v>
      </c>
      <c r="B2734" s="5">
        <v>2732</v>
      </c>
      <c r="C2734" s="6">
        <v>14879</v>
      </c>
      <c r="D2734" s="6"/>
      <c r="E2734" s="43" t="s">
        <v>9153</v>
      </c>
      <c r="F2734" s="3" t="s">
        <v>9154</v>
      </c>
      <c r="G2734" s="3" t="s">
        <v>9155</v>
      </c>
      <c r="H2734" s="3" t="s">
        <v>1059</v>
      </c>
      <c r="I2734" s="3" t="s">
        <v>389</v>
      </c>
      <c r="J2734" s="3" t="s">
        <v>9156</v>
      </c>
      <c r="K2734" s="6">
        <v>1</v>
      </c>
      <c r="L2734" s="3" t="s">
        <v>79</v>
      </c>
      <c r="M2734" s="6">
        <v>10</v>
      </c>
      <c r="N2734" s="3" t="s">
        <v>44</v>
      </c>
      <c r="O2734" s="3" t="s">
        <v>9147</v>
      </c>
      <c r="P2734" s="3" t="s">
        <v>9157</v>
      </c>
      <c r="Q2734" s="3" t="s">
        <v>9158</v>
      </c>
      <c r="R2734" s="164">
        <v>1.8</v>
      </c>
      <c r="S2734" s="122"/>
      <c r="T2734" s="126">
        <v>1.67</v>
      </c>
      <c r="U2734" s="129" t="s">
        <v>54</v>
      </c>
      <c r="V2734" s="119">
        <v>1.6756</v>
      </c>
      <c r="W2734" s="122"/>
      <c r="X2734" s="122"/>
      <c r="Y2734" s="122"/>
      <c r="Z2734" s="122"/>
      <c r="AA2734" s="122"/>
      <c r="AB2734" s="122"/>
      <c r="AC2734" s="122"/>
      <c r="AD2734" s="122"/>
      <c r="AE2734" s="132">
        <v>1.6756</v>
      </c>
      <c r="AF2734" s="135"/>
      <c r="AG2734" s="135"/>
      <c r="AH2734" s="135"/>
      <c r="AI2734" s="135"/>
      <c r="AJ2734" s="135"/>
      <c r="AK2734" s="135"/>
      <c r="AL2734" s="135"/>
      <c r="AM2734" s="135"/>
      <c r="AN2734" s="138">
        <v>1.8</v>
      </c>
      <c r="AO2734" s="135" t="s">
        <v>47</v>
      </c>
      <c r="AP2734" s="132" t="s">
        <v>48</v>
      </c>
      <c r="AQ2734" s="135" t="e">
        <f>AVERAGE(SMALL(AE2734:AI2734,1),SMALL(AE2734:AI2734,2))</f>
        <v>#NUM!</v>
      </c>
      <c r="AR2734" s="135" t="e">
        <f>IF(R2734 &lt;=( AVERAGE(SMALL(AE2734:AI2734,1),SMALL(AE2734:AI2734,2))), R2734, "")</f>
        <v>#NUM!</v>
      </c>
      <c r="AS2734" s="135" t="e">
        <f>AVERAGE(SMALL(AJ2734:AM2734,1),SMALL(AJ2734:AM2734,2))</f>
        <v>#NUM!</v>
      </c>
      <c r="AT2734" s="135">
        <f>T2734*1.075</f>
        <v>1.7952499999999998</v>
      </c>
      <c r="AU2734" s="135" t="e">
        <f>U2734*1.075</f>
        <v>#VALUE!</v>
      </c>
      <c r="AV2734" s="122" t="e">
        <f>MIN(AN2734,AT2734,AU2734)</f>
        <v>#VALUE!</v>
      </c>
      <c r="AW2734" s="135" t="s">
        <v>71</v>
      </c>
      <c r="AX2734" s="135" t="s">
        <v>72</v>
      </c>
      <c r="AY2734" s="138">
        <v>1.7949999999999999</v>
      </c>
      <c r="AZ2734" s="144">
        <f>IF(AND(AY2734&gt;0,AY2734&lt;=10),AY2734*0.25,IF(AND(AY2734&gt;10,AY2734&lt;=50),AY2734*0.17,IF(AND(AY2734&gt;10,AY2734&lt;=100),AY2734*0.12,IF(AY2734&gt;100,AY2734*0.1))))</f>
        <v>0.44874999999999998</v>
      </c>
      <c r="BA2734" s="146">
        <f>AZ2734+AY2734</f>
        <v>2.2437499999999999</v>
      </c>
      <c r="BB2734" s="138">
        <f>BA2734+BA2734*0.08</f>
        <v>2.4232499999999999</v>
      </c>
      <c r="BC2734" s="20" t="s">
        <v>12295</v>
      </c>
      <c r="BD2734" s="135"/>
      <c r="BE2734" s="135"/>
      <c r="BF2734" s="135"/>
      <c r="BG2734" s="135"/>
      <c r="BH2734" s="135"/>
      <c r="BI2734" s="135"/>
      <c r="BJ2734" s="135"/>
      <c r="BK2734" s="135"/>
      <c r="BL2734" s="135"/>
      <c r="BM2734" s="135"/>
      <c r="BN2734" s="135"/>
      <c r="BO2734" s="135"/>
      <c r="BP2734" s="135"/>
      <c r="BQ2734" s="135"/>
      <c r="BR2734" s="135"/>
      <c r="BS2734" s="135"/>
      <c r="BT2734" s="135"/>
      <c r="BU2734" s="135"/>
      <c r="BV2734" s="135"/>
      <c r="BW2734" s="135"/>
      <c r="BX2734" s="135"/>
      <c r="BY2734" s="135"/>
      <c r="BZ2734" s="135"/>
      <c r="CA2734" s="135"/>
      <c r="CB2734" s="135"/>
      <c r="CC2734" s="135"/>
      <c r="CD2734" s="135"/>
      <c r="CE2734" s="135"/>
      <c r="CF2734" s="135"/>
      <c r="CG2734" s="135"/>
      <c r="CH2734" s="135"/>
      <c r="CI2734" s="135"/>
      <c r="CJ2734" s="135"/>
      <c r="CK2734" s="135"/>
      <c r="CL2734" s="135"/>
      <c r="CM2734" s="135"/>
      <c r="CN2734" s="135"/>
      <c r="CO2734" s="135"/>
      <c r="CP2734" s="135"/>
      <c r="CQ2734" s="135"/>
      <c r="CR2734" s="135"/>
      <c r="CS2734" s="135"/>
      <c r="CT2734" s="135"/>
      <c r="CU2734" s="135"/>
      <c r="CV2734" s="135"/>
      <c r="CW2734" s="135"/>
      <c r="CX2734" s="135"/>
      <c r="CY2734" s="135"/>
      <c r="CZ2734" s="135"/>
      <c r="DA2734" s="135"/>
      <c r="DB2734" s="135"/>
      <c r="DC2734" s="135"/>
      <c r="DD2734" s="135"/>
      <c r="DE2734" s="135"/>
      <c r="DF2734" s="135"/>
      <c r="DG2734" s="135"/>
      <c r="DH2734" s="135"/>
      <c r="DI2734" s="135"/>
      <c r="DJ2734" s="135"/>
      <c r="DK2734" s="135"/>
      <c r="DL2734" s="135"/>
    </row>
    <row r="2735" spans="1:116" s="109" customFormat="1" ht="30" customHeight="1">
      <c r="A2735" s="4" t="s">
        <v>9143</v>
      </c>
      <c r="B2735" s="5">
        <v>2733</v>
      </c>
      <c r="C2735" s="6">
        <v>16119</v>
      </c>
      <c r="D2735" s="6"/>
      <c r="E2735" s="43" t="s">
        <v>9144</v>
      </c>
      <c r="F2735" s="3" t="s">
        <v>9145</v>
      </c>
      <c r="G2735" s="3" t="s">
        <v>7863</v>
      </c>
      <c r="H2735" s="4" t="s">
        <v>1059</v>
      </c>
      <c r="I2735" s="3" t="s">
        <v>389</v>
      </c>
      <c r="J2735" s="3" t="s">
        <v>9146</v>
      </c>
      <c r="K2735" s="5">
        <v>1</v>
      </c>
      <c r="L2735" s="3" t="s">
        <v>79</v>
      </c>
      <c r="M2735" s="6">
        <v>10</v>
      </c>
      <c r="N2735" s="3" t="s">
        <v>44</v>
      </c>
      <c r="O2735" s="3" t="s">
        <v>9147</v>
      </c>
      <c r="P2735" s="3" t="s">
        <v>6196</v>
      </c>
      <c r="Q2735" s="3" t="s">
        <v>9148</v>
      </c>
      <c r="R2735" s="164">
        <v>1.87</v>
      </c>
      <c r="S2735" s="122"/>
      <c r="T2735" s="126">
        <v>1.74</v>
      </c>
      <c r="U2735" s="129">
        <v>1.7</v>
      </c>
      <c r="V2735" s="119">
        <v>1.7421</v>
      </c>
      <c r="W2735" s="122"/>
      <c r="X2735" s="122"/>
      <c r="Y2735" s="122"/>
      <c r="Z2735" s="122"/>
      <c r="AA2735" s="122"/>
      <c r="AB2735" s="122"/>
      <c r="AC2735" s="122"/>
      <c r="AD2735" s="122"/>
      <c r="AE2735" s="132">
        <v>1.7421</v>
      </c>
      <c r="AF2735" s="135"/>
      <c r="AG2735" s="135"/>
      <c r="AH2735" s="135"/>
      <c r="AI2735" s="135"/>
      <c r="AJ2735" s="135"/>
      <c r="AK2735" s="135"/>
      <c r="AL2735" s="135"/>
      <c r="AM2735" s="135"/>
      <c r="AN2735" s="138">
        <v>1.87</v>
      </c>
      <c r="AO2735" s="135" t="s">
        <v>47</v>
      </c>
      <c r="AP2735" s="132" t="s">
        <v>48</v>
      </c>
      <c r="AQ2735" s="135" t="e">
        <f>AVERAGE(SMALL(AE2735:AI2735,1),SMALL(AE2735:AI2735,2))</f>
        <v>#NUM!</v>
      </c>
      <c r="AR2735" s="135" t="e">
        <f>IF(R2735 &lt;=( AVERAGE(SMALL(AE2735:AI2735,1),SMALL(AE2735:AI2735,2))), R2735, "")</f>
        <v>#NUM!</v>
      </c>
      <c r="AS2735" s="135" t="e">
        <f>AVERAGE(SMALL(AJ2735:AM2735,1),SMALL(AJ2735:AM2735,2))</f>
        <v>#NUM!</v>
      </c>
      <c r="AT2735" s="135">
        <f>T2735*1.075</f>
        <v>1.8704999999999998</v>
      </c>
      <c r="AU2735" s="135">
        <f>U2735*1.075</f>
        <v>1.8274999999999999</v>
      </c>
      <c r="AV2735" s="122">
        <f>MIN(AN2735,AT2735,AU2735)</f>
        <v>1.8274999999999999</v>
      </c>
      <c r="AW2735" s="135" t="s">
        <v>71</v>
      </c>
      <c r="AX2735" s="135" t="s">
        <v>72</v>
      </c>
      <c r="AY2735" s="138">
        <v>1.8274999999999999</v>
      </c>
      <c r="AZ2735" s="144">
        <f>IF(AND(AY2735&gt;0,AY2735&lt;=10),AY2735*0.25,IF(AND(AY2735&gt;10,AY2735&lt;=50),AY2735*0.17,IF(AND(AY2735&gt;10,AY2735&lt;=100),AY2735*0.12,IF(AY2735&gt;100,AY2735*0.1))))</f>
        <v>0.45687499999999998</v>
      </c>
      <c r="BA2735" s="146">
        <f>AZ2735+AY2735</f>
        <v>2.2843749999999998</v>
      </c>
      <c r="BB2735" s="138">
        <f>BA2735+BA2735*0.08</f>
        <v>2.4671249999999998</v>
      </c>
      <c r="BC2735" s="20" t="s">
        <v>12295</v>
      </c>
      <c r="BD2735" s="135"/>
      <c r="BE2735" s="135"/>
      <c r="BF2735" s="135"/>
      <c r="BG2735" s="135"/>
      <c r="BH2735" s="135"/>
      <c r="BI2735" s="135"/>
      <c r="BJ2735" s="135"/>
      <c r="BK2735" s="135"/>
      <c r="BL2735" s="135"/>
      <c r="BM2735" s="135"/>
      <c r="BN2735" s="135"/>
      <c r="BO2735" s="135"/>
      <c r="BP2735" s="135"/>
      <c r="BQ2735" s="135"/>
      <c r="BR2735" s="135"/>
      <c r="BS2735" s="135"/>
      <c r="BT2735" s="135"/>
      <c r="BU2735" s="135"/>
      <c r="BV2735" s="135"/>
      <c r="BW2735" s="135"/>
      <c r="BX2735" s="135"/>
      <c r="BY2735" s="135"/>
      <c r="BZ2735" s="135"/>
      <c r="CA2735" s="135"/>
      <c r="CB2735" s="135"/>
      <c r="CC2735" s="135"/>
      <c r="CD2735" s="135"/>
      <c r="CE2735" s="135"/>
      <c r="CF2735" s="135"/>
      <c r="CG2735" s="135"/>
      <c r="CH2735" s="135"/>
      <c r="CI2735" s="135"/>
      <c r="CJ2735" s="135"/>
      <c r="CK2735" s="135"/>
      <c r="CL2735" s="135"/>
      <c r="CM2735" s="135"/>
      <c r="CN2735" s="135"/>
      <c r="CO2735" s="135"/>
      <c r="CP2735" s="135"/>
      <c r="CQ2735" s="135"/>
      <c r="CR2735" s="135"/>
      <c r="CS2735" s="135"/>
      <c r="CT2735" s="135"/>
      <c r="CU2735" s="135"/>
      <c r="CV2735" s="135"/>
      <c r="CW2735" s="135"/>
      <c r="CX2735" s="135"/>
      <c r="CY2735" s="135"/>
      <c r="CZ2735" s="135"/>
      <c r="DA2735" s="135"/>
      <c r="DB2735" s="135"/>
      <c r="DC2735" s="135"/>
      <c r="DD2735" s="135"/>
      <c r="DE2735" s="135"/>
      <c r="DF2735" s="135"/>
      <c r="DG2735" s="135"/>
      <c r="DH2735" s="135"/>
      <c r="DI2735" s="135"/>
      <c r="DJ2735" s="135"/>
      <c r="DK2735" s="135"/>
      <c r="DL2735" s="135"/>
    </row>
    <row r="2736" spans="1:116" s="107" customFormat="1" ht="30" customHeight="1">
      <c r="A2736" s="4" t="s">
        <v>9143</v>
      </c>
      <c r="B2736" s="5">
        <v>2734</v>
      </c>
      <c r="C2736" s="6">
        <v>14924</v>
      </c>
      <c r="D2736" s="6"/>
      <c r="E2736" s="43" t="s">
        <v>9149</v>
      </c>
      <c r="F2736" s="3" t="s">
        <v>7869</v>
      </c>
      <c r="G2736" s="3" t="s">
        <v>7870</v>
      </c>
      <c r="H2736" s="3" t="s">
        <v>8045</v>
      </c>
      <c r="I2736" s="3" t="s">
        <v>1979</v>
      </c>
      <c r="J2736" s="3" t="s">
        <v>9150</v>
      </c>
      <c r="K2736" s="6">
        <v>2</v>
      </c>
      <c r="L2736" s="3" t="s">
        <v>79</v>
      </c>
      <c r="M2736" s="6">
        <v>1</v>
      </c>
      <c r="N2736" s="3" t="s">
        <v>44</v>
      </c>
      <c r="O2736" s="3" t="s">
        <v>9147</v>
      </c>
      <c r="P2736" s="3" t="s">
        <v>9151</v>
      </c>
      <c r="Q2736" s="3" t="s">
        <v>9152</v>
      </c>
      <c r="R2736" s="163">
        <v>1.43</v>
      </c>
      <c r="S2736" s="121"/>
      <c r="T2736" s="124">
        <v>1.33</v>
      </c>
      <c r="U2736" s="128">
        <v>0.69</v>
      </c>
      <c r="V2736" s="118">
        <v>1.8753</v>
      </c>
      <c r="W2736" s="121"/>
      <c r="X2736" s="121"/>
      <c r="Y2736" s="121"/>
      <c r="Z2736" s="121"/>
      <c r="AA2736" s="121"/>
      <c r="AB2736" s="121"/>
      <c r="AC2736" s="121"/>
      <c r="AD2736" s="121"/>
      <c r="AE2736" s="131">
        <v>1.8753</v>
      </c>
      <c r="AF2736" s="134"/>
      <c r="AG2736" s="134"/>
      <c r="AH2736" s="134"/>
      <c r="AI2736" s="134"/>
      <c r="AJ2736" s="134"/>
      <c r="AK2736" s="134"/>
      <c r="AL2736" s="134"/>
      <c r="AM2736" s="134"/>
      <c r="AN2736" s="137">
        <v>1.43</v>
      </c>
      <c r="AO2736" s="134" t="s">
        <v>47</v>
      </c>
      <c r="AP2736" s="131" t="s">
        <v>48</v>
      </c>
      <c r="AQ2736" s="134" t="e">
        <f>AVERAGE(SMALL(AE2736:AI2736,1),SMALL(AE2736:AI2736,2))</f>
        <v>#NUM!</v>
      </c>
      <c r="AR2736" s="134" t="e">
        <f>IF(R2736 &lt;=( AVERAGE(SMALL(AE2736:AI2736,1),SMALL(AE2736:AI2736,2))), R2736, "")</f>
        <v>#NUM!</v>
      </c>
      <c r="AS2736" s="134" t="e">
        <f>AVERAGE(SMALL(AJ2736:AM2736,1),SMALL(AJ2736:AM2736,2))</f>
        <v>#NUM!</v>
      </c>
      <c r="AT2736" s="134">
        <f>T2736*1.075</f>
        <v>1.4297500000000001</v>
      </c>
      <c r="AU2736" s="134">
        <f>U2736*1.075</f>
        <v>0.74174999999999991</v>
      </c>
      <c r="AV2736" s="121">
        <f>MIN(AN2736,AT2736,AU2736)</f>
        <v>0.74174999999999991</v>
      </c>
      <c r="AW2736" s="134" t="s">
        <v>71</v>
      </c>
      <c r="AX2736" s="134" t="s">
        <v>72</v>
      </c>
      <c r="AY2736" s="137">
        <v>0.74</v>
      </c>
      <c r="AZ2736" s="143">
        <f>IF(AND(AY2736&gt;0,AY2736&lt;=10),AY2736*0.25,IF(AND(AY2736&gt;10,AY2736&lt;=50),AY2736*0.17,IF(AND(AY2736&gt;10,AY2736&lt;=100),AY2736*0.12,IF(AY2736&gt;100,AY2736*0.1))))</f>
        <v>0.185</v>
      </c>
      <c r="BA2736" s="115">
        <f>AZ2736+AY2736</f>
        <v>0.92500000000000004</v>
      </c>
      <c r="BB2736" s="137">
        <f>BA2736+BA2736*0.08</f>
        <v>0.99900000000000011</v>
      </c>
      <c r="BC2736" s="20" t="s">
        <v>12295</v>
      </c>
      <c r="BD2736" s="134"/>
      <c r="BE2736" s="134"/>
      <c r="BF2736" s="134"/>
      <c r="BG2736" s="134"/>
      <c r="BH2736" s="134"/>
      <c r="BI2736" s="134"/>
      <c r="BJ2736" s="134"/>
      <c r="BK2736" s="134"/>
      <c r="BL2736" s="134"/>
      <c r="BM2736" s="134"/>
      <c r="BN2736" s="134"/>
      <c r="BO2736" s="134"/>
      <c r="BP2736" s="134"/>
      <c r="BQ2736" s="134"/>
      <c r="BR2736" s="134"/>
      <c r="BS2736" s="134"/>
      <c r="BT2736" s="134"/>
      <c r="BU2736" s="134"/>
      <c r="BV2736" s="134"/>
      <c r="BW2736" s="134"/>
      <c r="BX2736" s="134"/>
      <c r="BY2736" s="134"/>
      <c r="BZ2736" s="134"/>
      <c r="CA2736" s="134"/>
      <c r="CB2736" s="134"/>
      <c r="CC2736" s="134"/>
      <c r="CD2736" s="134"/>
      <c r="CE2736" s="134"/>
      <c r="CF2736" s="134"/>
      <c r="CG2736" s="134"/>
      <c r="CH2736" s="134"/>
      <c r="CI2736" s="134"/>
      <c r="CJ2736" s="134"/>
      <c r="CK2736" s="134"/>
      <c r="CL2736" s="134"/>
      <c r="CM2736" s="134"/>
      <c r="CN2736" s="134"/>
      <c r="CO2736" s="134"/>
      <c r="CP2736" s="134"/>
      <c r="CQ2736" s="134"/>
      <c r="CR2736" s="134"/>
      <c r="CS2736" s="134"/>
      <c r="CT2736" s="134"/>
      <c r="CU2736" s="134"/>
      <c r="CV2736" s="134"/>
      <c r="CW2736" s="134"/>
      <c r="CX2736" s="134"/>
      <c r="CY2736" s="134"/>
      <c r="CZ2736" s="134"/>
      <c r="DA2736" s="134"/>
      <c r="DB2736" s="134"/>
      <c r="DC2736" s="134"/>
      <c r="DD2736" s="134"/>
      <c r="DE2736" s="134"/>
      <c r="DF2736" s="134"/>
      <c r="DG2736" s="134"/>
      <c r="DH2736" s="134"/>
      <c r="DI2736" s="134"/>
      <c r="DJ2736" s="134"/>
      <c r="DK2736" s="134"/>
      <c r="DL2736" s="134"/>
    </row>
    <row r="2737" spans="1:116" s="109" customFormat="1" ht="30" customHeight="1">
      <c r="A2737" s="4" t="s">
        <v>9143</v>
      </c>
      <c r="B2737" s="5">
        <v>2735</v>
      </c>
      <c r="C2737" s="6">
        <v>17846</v>
      </c>
      <c r="D2737" s="6"/>
      <c r="E2737" s="43" t="s">
        <v>9164</v>
      </c>
      <c r="F2737" s="3" t="s">
        <v>9165</v>
      </c>
      <c r="G2737" s="3" t="s">
        <v>9166</v>
      </c>
      <c r="H2737" s="3" t="s">
        <v>9167</v>
      </c>
      <c r="I2737" s="3" t="s">
        <v>1940</v>
      </c>
      <c r="J2737" s="3" t="s">
        <v>9168</v>
      </c>
      <c r="K2737" s="6">
        <v>100</v>
      </c>
      <c r="L2737" s="3" t="s">
        <v>79</v>
      </c>
      <c r="M2737" s="6">
        <v>90</v>
      </c>
      <c r="N2737" s="3" t="s">
        <v>44</v>
      </c>
      <c r="O2737" s="3" t="s">
        <v>9147</v>
      </c>
      <c r="P2737" s="3" t="s">
        <v>9151</v>
      </c>
      <c r="Q2737" s="3" t="s">
        <v>9169</v>
      </c>
      <c r="R2737" s="164">
        <v>1.4</v>
      </c>
      <c r="S2737" s="122"/>
      <c r="T2737" s="126">
        <v>117</v>
      </c>
      <c r="U2737" s="129">
        <v>27</v>
      </c>
      <c r="V2737" s="119">
        <v>1.306</v>
      </c>
      <c r="W2737" s="122"/>
      <c r="X2737" s="122"/>
      <c r="Y2737" s="122"/>
      <c r="Z2737" s="122"/>
      <c r="AA2737" s="122"/>
      <c r="AB2737" s="122"/>
      <c r="AC2737" s="122"/>
      <c r="AD2737" s="122"/>
      <c r="AE2737" s="132">
        <v>1.306</v>
      </c>
      <c r="AF2737" s="135"/>
      <c r="AG2737" s="135"/>
      <c r="AH2737" s="135"/>
      <c r="AI2737" s="135"/>
      <c r="AJ2737" s="135"/>
      <c r="AK2737" s="135"/>
      <c r="AL2737" s="135"/>
      <c r="AM2737" s="135"/>
      <c r="AN2737" s="138">
        <v>1.4</v>
      </c>
      <c r="AO2737" s="135" t="s">
        <v>47</v>
      </c>
      <c r="AP2737" s="132" t="s">
        <v>48</v>
      </c>
      <c r="AQ2737" s="135" t="e">
        <f>AVERAGE(SMALL(AE2737:AI2737,1),SMALL(AE2737:AI2737,2))</f>
        <v>#NUM!</v>
      </c>
      <c r="AR2737" s="135" t="e">
        <f>IF(R2737 &lt;=( AVERAGE(SMALL(AE2737:AI2737,1),SMALL(AE2737:AI2737,2))), R2737, "")</f>
        <v>#NUM!</v>
      </c>
      <c r="AS2737" s="135" t="e">
        <f>AVERAGE(SMALL(AJ2737:AM2737,1),SMALL(AJ2737:AM2737,2))</f>
        <v>#NUM!</v>
      </c>
      <c r="AT2737" s="135">
        <f>T2737*1.075</f>
        <v>125.77499999999999</v>
      </c>
      <c r="AU2737" s="135">
        <f>U2737*1.075</f>
        <v>29.024999999999999</v>
      </c>
      <c r="AV2737" s="122">
        <f>MIN(AN2737,AT2737,AU2737)</f>
        <v>1.4</v>
      </c>
      <c r="AW2737" s="141" t="s">
        <v>49</v>
      </c>
      <c r="AX2737" s="135" t="s">
        <v>48</v>
      </c>
      <c r="AY2737" s="138">
        <v>1.4</v>
      </c>
      <c r="AZ2737" s="144">
        <f>IF(AND(AY2737&gt;0,AY2737&lt;=10),AY2737*0.25,IF(AND(AY2737&gt;10,AY2737&lt;=50),AY2737*0.17,IF(AND(AY2737&gt;10,AY2737&lt;=100),AY2737*0.12,IF(AY2737&gt;100,AY2737*0.1))))</f>
        <v>0.35</v>
      </c>
      <c r="BA2737" s="146">
        <f>AZ2737+AY2737</f>
        <v>1.75</v>
      </c>
      <c r="BB2737" s="265">
        <v>1.75</v>
      </c>
      <c r="BC2737" s="20" t="s">
        <v>12295</v>
      </c>
      <c r="BD2737" s="135"/>
      <c r="BE2737" s="135"/>
      <c r="BF2737" s="135"/>
      <c r="BG2737" s="135"/>
      <c r="BH2737" s="135"/>
      <c r="BI2737" s="135"/>
      <c r="BJ2737" s="135"/>
      <c r="BK2737" s="135"/>
      <c r="BL2737" s="135"/>
      <c r="BM2737" s="135"/>
      <c r="BN2737" s="135"/>
      <c r="BO2737" s="135"/>
      <c r="BP2737" s="135"/>
      <c r="BQ2737" s="135"/>
      <c r="BR2737" s="135"/>
      <c r="BS2737" s="135"/>
      <c r="BT2737" s="135"/>
      <c r="BU2737" s="135"/>
      <c r="BV2737" s="135"/>
      <c r="BW2737" s="135"/>
      <c r="BX2737" s="135"/>
      <c r="BY2737" s="135"/>
      <c r="BZ2737" s="135"/>
      <c r="CA2737" s="135"/>
      <c r="CB2737" s="135"/>
      <c r="CC2737" s="135"/>
      <c r="CD2737" s="135"/>
      <c r="CE2737" s="135"/>
      <c r="CF2737" s="135"/>
      <c r="CG2737" s="135"/>
      <c r="CH2737" s="135"/>
      <c r="CI2737" s="135"/>
      <c r="CJ2737" s="135"/>
      <c r="CK2737" s="135"/>
      <c r="CL2737" s="135"/>
      <c r="CM2737" s="135"/>
      <c r="CN2737" s="135"/>
      <c r="CO2737" s="135"/>
      <c r="CP2737" s="135"/>
      <c r="CQ2737" s="135"/>
      <c r="CR2737" s="135"/>
      <c r="CS2737" s="135"/>
      <c r="CT2737" s="135"/>
      <c r="CU2737" s="135"/>
      <c r="CV2737" s="135"/>
      <c r="CW2737" s="135"/>
      <c r="CX2737" s="135"/>
      <c r="CY2737" s="135"/>
      <c r="CZ2737" s="135"/>
      <c r="DA2737" s="135"/>
      <c r="DB2737" s="135"/>
      <c r="DC2737" s="135"/>
      <c r="DD2737" s="135"/>
      <c r="DE2737" s="135"/>
      <c r="DF2737" s="135"/>
      <c r="DG2737" s="135"/>
      <c r="DH2737" s="135"/>
      <c r="DI2737" s="135"/>
      <c r="DJ2737" s="135"/>
      <c r="DK2737" s="135"/>
      <c r="DL2737" s="135"/>
    </row>
    <row r="2738" spans="1:116" s="110" customFormat="1" ht="30" customHeight="1">
      <c r="A2738" s="114" t="s">
        <v>15194</v>
      </c>
      <c r="B2738" s="5">
        <v>2736</v>
      </c>
      <c r="C2738" s="179">
        <v>20372</v>
      </c>
      <c r="D2738" s="179"/>
      <c r="E2738" s="177" t="s">
        <v>15195</v>
      </c>
      <c r="F2738" s="3" t="s">
        <v>15196</v>
      </c>
      <c r="G2738" s="3" t="s">
        <v>2014</v>
      </c>
      <c r="H2738" s="3" t="s">
        <v>11900</v>
      </c>
      <c r="I2738" s="3" t="s">
        <v>1940</v>
      </c>
      <c r="J2738" s="3" t="s">
        <v>15197</v>
      </c>
      <c r="K2738" s="6"/>
      <c r="L2738" s="3"/>
      <c r="M2738" s="6">
        <v>1</v>
      </c>
      <c r="N2738" s="3" t="s">
        <v>44</v>
      </c>
      <c r="O2738" s="3" t="s">
        <v>15198</v>
      </c>
      <c r="P2738" s="3" t="s">
        <v>15199</v>
      </c>
      <c r="Q2738" s="3" t="s">
        <v>15200</v>
      </c>
      <c r="R2738" s="255">
        <v>0.75</v>
      </c>
      <c r="S2738" s="199">
        <v>0.7</v>
      </c>
      <c r="T2738" s="203">
        <v>0.38</v>
      </c>
      <c r="U2738" s="206"/>
      <c r="V2738" s="199"/>
      <c r="W2738" s="199"/>
      <c r="X2738" s="199"/>
      <c r="Y2738" s="199"/>
      <c r="Z2738" s="199"/>
      <c r="AA2738" s="199"/>
      <c r="AB2738" s="199"/>
      <c r="AC2738" s="199"/>
      <c r="AD2738" s="208"/>
      <c r="AE2738" s="210"/>
      <c r="AF2738" s="210"/>
      <c r="AG2738" s="210"/>
      <c r="AH2738" s="210"/>
      <c r="AI2738" s="210"/>
      <c r="AJ2738" s="210"/>
      <c r="AK2738" s="210"/>
      <c r="AL2738" s="210"/>
      <c r="AM2738" s="210"/>
      <c r="AN2738" s="212"/>
      <c r="AO2738" s="210"/>
      <c r="AP2738" s="208"/>
      <c r="AQ2738" s="210" t="e">
        <v>#NUM!</v>
      </c>
      <c r="AR2738" s="210" t="e">
        <v>#NUM!</v>
      </c>
      <c r="AS2738" s="210" t="e">
        <v>#NUM!</v>
      </c>
      <c r="AT2738" s="210" t="e">
        <v>#REF!</v>
      </c>
      <c r="AU2738" s="210">
        <v>0.40849999999999997</v>
      </c>
      <c r="AV2738" s="199" t="e">
        <v>#REF!</v>
      </c>
      <c r="AW2738" s="210" t="s">
        <v>71</v>
      </c>
      <c r="AX2738" s="210" t="s">
        <v>72</v>
      </c>
      <c r="AY2738" s="212">
        <v>0.40849999999999997</v>
      </c>
      <c r="AZ2738" s="215">
        <v>0.10212499999999999</v>
      </c>
      <c r="BA2738" s="217">
        <v>0.510625</v>
      </c>
      <c r="BB2738" s="212">
        <v>0.55147499999999994</v>
      </c>
      <c r="BC2738" s="20" t="s">
        <v>12295</v>
      </c>
      <c r="BD2738" s="219" t="s">
        <v>1028</v>
      </c>
      <c r="BE2738" s="219"/>
      <c r="BF2738" s="219"/>
      <c r="BG2738" s="219"/>
      <c r="BH2738" s="219"/>
      <c r="BI2738" s="219"/>
      <c r="BJ2738" s="219"/>
      <c r="BK2738" s="219"/>
      <c r="BL2738" s="219"/>
      <c r="BM2738" s="219"/>
      <c r="BN2738" s="219"/>
      <c r="BO2738" s="219"/>
      <c r="BP2738" s="219"/>
      <c r="BQ2738" s="219"/>
      <c r="BR2738" s="219"/>
      <c r="BS2738" s="219"/>
      <c r="BT2738" s="219"/>
      <c r="BU2738" s="219"/>
      <c r="BV2738" s="219"/>
      <c r="BW2738" s="219"/>
      <c r="BX2738" s="219"/>
      <c r="BY2738" s="219"/>
      <c r="BZ2738" s="219"/>
      <c r="CA2738" s="219"/>
      <c r="CB2738" s="219"/>
      <c r="CC2738" s="219"/>
      <c r="CD2738" s="219"/>
      <c r="CE2738" s="219"/>
      <c r="CF2738" s="219"/>
      <c r="CG2738" s="219"/>
      <c r="CH2738" s="219"/>
      <c r="CI2738" s="219"/>
      <c r="CJ2738" s="219"/>
      <c r="CK2738" s="219"/>
      <c r="CL2738" s="219"/>
      <c r="CM2738" s="219"/>
      <c r="CN2738" s="219"/>
      <c r="CO2738" s="219"/>
      <c r="CP2738" s="219"/>
      <c r="CQ2738" s="219"/>
      <c r="CR2738" s="219"/>
      <c r="CS2738" s="219"/>
      <c r="CT2738" s="219"/>
      <c r="CU2738" s="219"/>
      <c r="CV2738" s="219"/>
      <c r="CW2738" s="219"/>
      <c r="CX2738" s="219"/>
      <c r="CY2738" s="219"/>
      <c r="CZ2738" s="219"/>
      <c r="DA2738" s="219"/>
      <c r="DB2738" s="219"/>
      <c r="DC2738" s="219"/>
      <c r="DD2738" s="219"/>
      <c r="DE2738" s="219"/>
      <c r="DF2738" s="219"/>
      <c r="DG2738" s="219"/>
      <c r="DH2738" s="219"/>
      <c r="DI2738" s="219"/>
      <c r="DJ2738" s="219"/>
      <c r="DK2738" s="219"/>
      <c r="DL2738" s="219"/>
    </row>
    <row r="2739" spans="1:116" s="107" customFormat="1" ht="30" customHeight="1">
      <c r="A2739" s="114" t="s">
        <v>15194</v>
      </c>
      <c r="B2739" s="5">
        <v>2737</v>
      </c>
      <c r="C2739" s="179">
        <v>20373</v>
      </c>
      <c r="D2739" s="179"/>
      <c r="E2739" s="177" t="s">
        <v>15195</v>
      </c>
      <c r="F2739" s="3" t="s">
        <v>15196</v>
      </c>
      <c r="G2739" s="3" t="s">
        <v>2014</v>
      </c>
      <c r="H2739" s="3" t="s">
        <v>11900</v>
      </c>
      <c r="I2739" s="3" t="s">
        <v>1940</v>
      </c>
      <c r="J2739" s="3" t="s">
        <v>15201</v>
      </c>
      <c r="K2739" s="6"/>
      <c r="L2739" s="3"/>
      <c r="M2739" s="6">
        <v>1</v>
      </c>
      <c r="N2739" s="3" t="s">
        <v>44</v>
      </c>
      <c r="O2739" s="3" t="s">
        <v>15198</v>
      </c>
      <c r="P2739" s="3" t="s">
        <v>15199</v>
      </c>
      <c r="Q2739" s="3" t="s">
        <v>15202</v>
      </c>
      <c r="R2739" s="166">
        <v>0.73</v>
      </c>
      <c r="S2739" s="100">
        <v>0.68</v>
      </c>
      <c r="T2739" s="101">
        <v>0.37</v>
      </c>
      <c r="U2739" s="99"/>
      <c r="V2739" s="100"/>
      <c r="W2739" s="100"/>
      <c r="X2739" s="100"/>
      <c r="Y2739" s="100"/>
      <c r="Z2739" s="100"/>
      <c r="AA2739" s="100"/>
      <c r="AB2739" s="100"/>
      <c r="AC2739" s="100"/>
      <c r="AD2739" s="102"/>
      <c r="AE2739" s="103"/>
      <c r="AF2739" s="103"/>
      <c r="AG2739" s="103"/>
      <c r="AH2739" s="103"/>
      <c r="AI2739" s="103"/>
      <c r="AJ2739" s="103"/>
      <c r="AK2739" s="103"/>
      <c r="AL2739" s="103"/>
      <c r="AM2739" s="103"/>
      <c r="AN2739" s="104"/>
      <c r="AO2739" s="103"/>
      <c r="AP2739" s="102"/>
      <c r="AQ2739" s="103" t="e">
        <v>#NUM!</v>
      </c>
      <c r="AR2739" s="103" t="e">
        <v>#NUM!</v>
      </c>
      <c r="AS2739" s="103" t="e">
        <v>#NUM!</v>
      </c>
      <c r="AT2739" s="103" t="e">
        <v>#REF!</v>
      </c>
      <c r="AU2739" s="103">
        <v>0.39774999999999999</v>
      </c>
      <c r="AV2739" s="100" t="e">
        <v>#REF!</v>
      </c>
      <c r="AW2739" s="103" t="s">
        <v>71</v>
      </c>
      <c r="AX2739" s="103" t="s">
        <v>72</v>
      </c>
      <c r="AY2739" s="104">
        <v>0.3977</v>
      </c>
      <c r="AZ2739" s="105">
        <v>9.9424999999999999E-2</v>
      </c>
      <c r="BA2739" s="106">
        <v>0.49712499999999998</v>
      </c>
      <c r="BB2739" s="104">
        <v>0.53689500000000001</v>
      </c>
      <c r="BC2739" s="20" t="s">
        <v>12295</v>
      </c>
      <c r="BD2739" s="107" t="s">
        <v>1028</v>
      </c>
    </row>
    <row r="2740" spans="1:116" s="107" customFormat="1" ht="30" customHeight="1">
      <c r="A2740" s="7" t="s">
        <v>9170</v>
      </c>
      <c r="B2740" s="5">
        <v>2738</v>
      </c>
      <c r="C2740" s="6"/>
      <c r="D2740" s="6"/>
      <c r="E2740" s="43" t="s">
        <v>9171</v>
      </c>
      <c r="F2740" s="3" t="s">
        <v>9172</v>
      </c>
      <c r="G2740" s="3" t="s">
        <v>9173</v>
      </c>
      <c r="H2740" s="3" t="s">
        <v>402</v>
      </c>
      <c r="I2740" s="3" t="s">
        <v>139</v>
      </c>
      <c r="J2740" s="3" t="s">
        <v>9174</v>
      </c>
      <c r="K2740" s="6"/>
      <c r="L2740" s="3"/>
      <c r="M2740" s="6">
        <v>50</v>
      </c>
      <c r="N2740" s="3" t="s">
        <v>44</v>
      </c>
      <c r="O2740" s="3" t="s">
        <v>9175</v>
      </c>
      <c r="P2740" s="3" t="s">
        <v>9176</v>
      </c>
      <c r="Q2740" s="3" t="s">
        <v>9177</v>
      </c>
      <c r="R2740" s="163">
        <v>125</v>
      </c>
      <c r="S2740" s="121"/>
      <c r="T2740" s="124">
        <v>125</v>
      </c>
      <c r="U2740" s="128" t="s">
        <v>54</v>
      </c>
      <c r="V2740" s="118">
        <v>150.30000000000001</v>
      </c>
      <c r="W2740" s="121"/>
      <c r="X2740" s="121"/>
      <c r="Y2740" s="121"/>
      <c r="Z2740" s="121"/>
      <c r="AA2740" s="121"/>
      <c r="AB2740" s="121"/>
      <c r="AC2740" s="121"/>
      <c r="AD2740" s="121"/>
      <c r="AE2740" s="131"/>
      <c r="AF2740" s="134"/>
      <c r="AG2740" s="134"/>
      <c r="AH2740" s="134"/>
      <c r="AI2740" s="134"/>
      <c r="AJ2740" s="134"/>
      <c r="AK2740" s="134"/>
      <c r="AL2740" s="134"/>
      <c r="AM2740" s="134"/>
      <c r="AN2740" s="137"/>
      <c r="AO2740" s="134"/>
      <c r="AP2740" s="131"/>
      <c r="AQ2740" s="134" t="e">
        <f>AVERAGE(SMALL(AE2740:AI2740,1),SMALL(AE2740:AI2740,2))</f>
        <v>#NUM!</v>
      </c>
      <c r="AR2740" s="134" t="e">
        <f>IF(R2740 &lt;=( AVERAGE(SMALL(AE2740:AI2740,1),SMALL(AE2740:AI2740,2))), R2740, "")</f>
        <v>#NUM!</v>
      </c>
      <c r="AS2740" s="134" t="e">
        <f>AVERAGE(SMALL(AJ2740:AM2740,1),SMALL(AJ2740:AM2740,2))</f>
        <v>#NUM!</v>
      </c>
      <c r="AT2740" s="134">
        <f>T2740*1.075</f>
        <v>134.375</v>
      </c>
      <c r="AU2740" s="134" t="e">
        <f>U2740*1.075</f>
        <v>#VALUE!</v>
      </c>
      <c r="AV2740" s="121" t="e">
        <f>MIN(AN2740,AT2740,AU2740)</f>
        <v>#VALUE!</v>
      </c>
      <c r="AW2740" s="140" t="s">
        <v>49</v>
      </c>
      <c r="AX2740" s="134" t="s">
        <v>48</v>
      </c>
      <c r="AY2740" s="137">
        <v>125</v>
      </c>
      <c r="AZ2740" s="143">
        <f>IF(AND(AY2740&gt;0,AY2740&lt;=10),AY2740*0.25,IF(AND(AY2740&gt;10,AY2740&lt;=50),AY2740*0.17,IF(AND(AY2740&gt;10,AY2740&lt;=100),AY2740*0.12,IF(AY2740&gt;100,AY2740*0.1))))</f>
        <v>12.5</v>
      </c>
      <c r="BA2740" s="115">
        <f>AZ2740+AY2740</f>
        <v>137.5</v>
      </c>
      <c r="BB2740" s="137">
        <f>BA2740+BA2740*0.08</f>
        <v>148.5</v>
      </c>
      <c r="BC2740" s="20" t="s">
        <v>12295</v>
      </c>
      <c r="BD2740" s="134"/>
      <c r="BE2740" s="134"/>
      <c r="BF2740" s="134"/>
      <c r="BG2740" s="134"/>
      <c r="BH2740" s="134"/>
      <c r="BI2740" s="134"/>
      <c r="BJ2740" s="134"/>
      <c r="BK2740" s="134"/>
      <c r="BL2740" s="134"/>
      <c r="BM2740" s="134"/>
      <c r="BN2740" s="134"/>
      <c r="BO2740" s="134"/>
      <c r="BP2740" s="149"/>
      <c r="BQ2740" s="149"/>
      <c r="BR2740" s="149"/>
      <c r="BS2740" s="149"/>
      <c r="BT2740" s="149"/>
      <c r="BU2740" s="149"/>
      <c r="BV2740" s="149"/>
      <c r="BW2740" s="149"/>
      <c r="BX2740" s="149"/>
      <c r="BY2740" s="149"/>
      <c r="BZ2740" s="149"/>
      <c r="CA2740" s="149"/>
      <c r="CB2740" s="149"/>
      <c r="CC2740" s="149"/>
      <c r="CD2740" s="149"/>
      <c r="CE2740" s="149"/>
      <c r="CF2740" s="149"/>
      <c r="CG2740" s="149"/>
      <c r="CH2740" s="149"/>
      <c r="CI2740" s="149"/>
      <c r="CJ2740" s="149"/>
      <c r="CK2740" s="149"/>
      <c r="CL2740" s="149"/>
      <c r="CM2740" s="149"/>
      <c r="CN2740" s="149"/>
      <c r="CO2740" s="149"/>
      <c r="CP2740" s="149"/>
      <c r="CQ2740" s="149"/>
      <c r="CR2740" s="149"/>
      <c r="CS2740" s="149"/>
      <c r="CT2740" s="149"/>
      <c r="CU2740" s="149"/>
      <c r="CV2740" s="149"/>
      <c r="CW2740" s="149"/>
      <c r="CX2740" s="149"/>
      <c r="CY2740" s="149"/>
      <c r="CZ2740" s="149"/>
      <c r="DA2740" s="149"/>
      <c r="DB2740" s="149"/>
      <c r="DC2740" s="149"/>
      <c r="DD2740" s="149"/>
      <c r="DE2740" s="149"/>
      <c r="DF2740" s="149"/>
      <c r="DG2740" s="149"/>
      <c r="DH2740" s="149"/>
      <c r="DI2740" s="149"/>
      <c r="DJ2740" s="149"/>
      <c r="DK2740" s="149"/>
      <c r="DL2740" s="149"/>
    </row>
    <row r="2741" spans="1:116" s="107" customFormat="1" ht="30" customHeight="1">
      <c r="A2741" s="7" t="s">
        <v>1651</v>
      </c>
      <c r="B2741" s="5">
        <v>2739</v>
      </c>
      <c r="C2741" s="6"/>
      <c r="D2741" s="6"/>
      <c r="E2741" s="43" t="s">
        <v>9178</v>
      </c>
      <c r="F2741" s="3" t="s">
        <v>9179</v>
      </c>
      <c r="G2741" s="3" t="s">
        <v>9180</v>
      </c>
      <c r="H2741" s="3" t="s">
        <v>944</v>
      </c>
      <c r="I2741" s="3" t="s">
        <v>310</v>
      </c>
      <c r="J2741" s="3" t="s">
        <v>9181</v>
      </c>
      <c r="K2741" s="6">
        <v>30</v>
      </c>
      <c r="L2741" s="3" t="s">
        <v>67</v>
      </c>
      <c r="M2741" s="6">
        <v>1</v>
      </c>
      <c r="N2741" s="3" t="s">
        <v>44</v>
      </c>
      <c r="O2741" s="3" t="s">
        <v>9182</v>
      </c>
      <c r="P2741" s="3" t="s">
        <v>9183</v>
      </c>
      <c r="Q2741" s="3" t="s">
        <v>9184</v>
      </c>
      <c r="R2741" s="163">
        <v>6.5</v>
      </c>
      <c r="S2741" s="121"/>
      <c r="T2741" s="124">
        <v>1.78</v>
      </c>
      <c r="U2741" s="128">
        <v>1.58</v>
      </c>
      <c r="V2741" s="118">
        <v>8</v>
      </c>
      <c r="W2741" s="121"/>
      <c r="X2741" s="121"/>
      <c r="Y2741" s="121"/>
      <c r="Z2741" s="121"/>
      <c r="AA2741" s="121"/>
      <c r="AB2741" s="121"/>
      <c r="AC2741" s="121"/>
      <c r="AD2741" s="121"/>
      <c r="AE2741" s="131"/>
      <c r="AF2741" s="134"/>
      <c r="AG2741" s="134"/>
      <c r="AH2741" s="134"/>
      <c r="AI2741" s="134"/>
      <c r="AJ2741" s="134"/>
      <c r="AK2741" s="134"/>
      <c r="AL2741" s="134"/>
      <c r="AM2741" s="134"/>
      <c r="AN2741" s="137"/>
      <c r="AO2741" s="134"/>
      <c r="AP2741" s="131"/>
      <c r="AQ2741" s="134" t="e">
        <f>AVERAGE(SMALL(AE2741:AI2741,1),SMALL(AE2741:AI2741,2))</f>
        <v>#NUM!</v>
      </c>
      <c r="AR2741" s="134" t="e">
        <f>IF(R2741 &lt;=( AVERAGE(SMALL(AE2741:AI2741,1),SMALL(AE2741:AI2741,2))), R2741, "")</f>
        <v>#NUM!</v>
      </c>
      <c r="AS2741" s="134" t="e">
        <f>AVERAGE(SMALL(AJ2741:AM2741,1),SMALL(AJ2741:AM2741,2))</f>
        <v>#NUM!</v>
      </c>
      <c r="AT2741" s="134">
        <f>T2741*1.075</f>
        <v>1.9135</v>
      </c>
      <c r="AU2741" s="134">
        <f>U2741*1.075</f>
        <v>1.6984999999999999</v>
      </c>
      <c r="AV2741" s="121">
        <f>MIN(AN2741,AT2741,AU2741)</f>
        <v>1.6984999999999999</v>
      </c>
      <c r="AW2741" s="134" t="s">
        <v>71</v>
      </c>
      <c r="AX2741" s="134" t="s">
        <v>72</v>
      </c>
      <c r="AY2741" s="137">
        <v>1.6984999999999999</v>
      </c>
      <c r="AZ2741" s="143">
        <f>IF(AND(AY2741&gt;0,AY2741&lt;=10),AY2741*0.25,IF(AND(AY2741&gt;10,AY2741&lt;=50),AY2741*0.17,IF(AND(AY2741&gt;10,AY2741&lt;=100),AY2741*0.12,IF(AY2741&gt;100,AY2741*0.1))))</f>
        <v>0.42462499999999997</v>
      </c>
      <c r="BA2741" s="115">
        <f>AZ2741+AY2741</f>
        <v>2.1231249999999999</v>
      </c>
      <c r="BB2741" s="137">
        <f>BA2741+BA2741*0.08</f>
        <v>2.2929749999999998</v>
      </c>
      <c r="BC2741" s="20" t="s">
        <v>12295</v>
      </c>
      <c r="BD2741" s="134"/>
      <c r="BE2741" s="134"/>
      <c r="BF2741" s="134"/>
      <c r="BG2741" s="134"/>
      <c r="BH2741" s="134"/>
      <c r="BI2741" s="134"/>
      <c r="BJ2741" s="134"/>
      <c r="BK2741" s="134"/>
      <c r="BL2741" s="134"/>
      <c r="BM2741" s="134"/>
      <c r="BN2741" s="134"/>
      <c r="BO2741" s="134"/>
      <c r="BP2741" s="149"/>
      <c r="BQ2741" s="149"/>
      <c r="BR2741" s="149"/>
      <c r="BS2741" s="149"/>
      <c r="BT2741" s="149"/>
      <c r="BU2741" s="149"/>
      <c r="BV2741" s="149"/>
      <c r="BW2741" s="149"/>
      <c r="BX2741" s="149"/>
      <c r="BY2741" s="149"/>
      <c r="BZ2741" s="149"/>
      <c r="CA2741" s="149"/>
      <c r="CB2741" s="149"/>
      <c r="CC2741" s="149"/>
      <c r="CD2741" s="149"/>
      <c r="CE2741" s="149"/>
      <c r="CF2741" s="149"/>
      <c r="CG2741" s="149"/>
      <c r="CH2741" s="149"/>
      <c r="CI2741" s="149"/>
      <c r="CJ2741" s="149"/>
      <c r="CK2741" s="149"/>
      <c r="CL2741" s="149"/>
      <c r="CM2741" s="149"/>
      <c r="CN2741" s="149"/>
      <c r="CO2741" s="149"/>
      <c r="CP2741" s="149"/>
      <c r="CQ2741" s="149"/>
      <c r="CR2741" s="149"/>
      <c r="CS2741" s="149"/>
      <c r="CT2741" s="149"/>
      <c r="CU2741" s="149"/>
      <c r="CV2741" s="149"/>
      <c r="CW2741" s="149"/>
      <c r="CX2741" s="149"/>
      <c r="CY2741" s="149"/>
      <c r="CZ2741" s="149"/>
      <c r="DA2741" s="149"/>
      <c r="DB2741" s="149"/>
      <c r="DC2741" s="149"/>
      <c r="DD2741" s="149"/>
      <c r="DE2741" s="149"/>
      <c r="DF2741" s="149"/>
      <c r="DG2741" s="149"/>
      <c r="DH2741" s="149"/>
      <c r="DI2741" s="149"/>
      <c r="DJ2741" s="149"/>
      <c r="DK2741" s="149"/>
      <c r="DL2741" s="149"/>
    </row>
    <row r="2742" spans="1:116" s="107" customFormat="1" ht="30" customHeight="1">
      <c r="A2742" s="7" t="s">
        <v>1651</v>
      </c>
      <c r="B2742" s="5">
        <v>2740</v>
      </c>
      <c r="C2742" s="6"/>
      <c r="D2742" s="6"/>
      <c r="E2742" s="43" t="s">
        <v>9185</v>
      </c>
      <c r="F2742" s="3" t="s">
        <v>9186</v>
      </c>
      <c r="G2742" s="3" t="s">
        <v>1482</v>
      </c>
      <c r="H2742" s="3" t="s">
        <v>1517</v>
      </c>
      <c r="I2742" s="3" t="s">
        <v>65</v>
      </c>
      <c r="J2742" s="3" t="s">
        <v>9187</v>
      </c>
      <c r="K2742" s="6">
        <v>30</v>
      </c>
      <c r="L2742" s="3" t="s">
        <v>67</v>
      </c>
      <c r="M2742" s="6">
        <v>1</v>
      </c>
      <c r="N2742" s="3" t="s">
        <v>44</v>
      </c>
      <c r="O2742" s="3" t="s">
        <v>9182</v>
      </c>
      <c r="P2742" s="3" t="s">
        <v>9188</v>
      </c>
      <c r="Q2742" s="3" t="s">
        <v>9189</v>
      </c>
      <c r="R2742" s="163">
        <v>4</v>
      </c>
      <c r="S2742" s="121"/>
      <c r="T2742" s="124">
        <v>1.1499999999999999</v>
      </c>
      <c r="U2742" s="128">
        <v>1.1499999999999999</v>
      </c>
      <c r="V2742" s="118">
        <v>9.08</v>
      </c>
      <c r="W2742" s="121"/>
      <c r="X2742" s="121"/>
      <c r="Y2742" s="121"/>
      <c r="Z2742" s="121"/>
      <c r="AA2742" s="121"/>
      <c r="AB2742" s="121"/>
      <c r="AC2742" s="121"/>
      <c r="AD2742" s="121"/>
      <c r="AE2742" s="131"/>
      <c r="AF2742" s="134"/>
      <c r="AG2742" s="134"/>
      <c r="AH2742" s="134"/>
      <c r="AI2742" s="134"/>
      <c r="AJ2742" s="134"/>
      <c r="AK2742" s="134"/>
      <c r="AL2742" s="134"/>
      <c r="AM2742" s="134"/>
      <c r="AN2742" s="137"/>
      <c r="AO2742" s="134"/>
      <c r="AP2742" s="131"/>
      <c r="AQ2742" s="134" t="e">
        <f>AVERAGE(SMALL(AE2742:AI2742,1),SMALL(AE2742:AI2742,2))</f>
        <v>#NUM!</v>
      </c>
      <c r="AR2742" s="134" t="e">
        <f>IF(R2742 &lt;=( AVERAGE(SMALL(AE2742:AI2742,1),SMALL(AE2742:AI2742,2))), R2742, "")</f>
        <v>#NUM!</v>
      </c>
      <c r="AS2742" s="134" t="e">
        <f>AVERAGE(SMALL(AJ2742:AM2742,1),SMALL(AJ2742:AM2742,2))</f>
        <v>#NUM!</v>
      </c>
      <c r="AT2742" s="134">
        <f>T2742*1.075</f>
        <v>1.2362499999999998</v>
      </c>
      <c r="AU2742" s="134">
        <f>U2742*1.075</f>
        <v>1.2362499999999998</v>
      </c>
      <c r="AV2742" s="121">
        <f>MIN(AN2742,AT2742,AU2742)</f>
        <v>1.2362499999999998</v>
      </c>
      <c r="AW2742" s="134" t="s">
        <v>71</v>
      </c>
      <c r="AX2742" s="134" t="s">
        <v>72</v>
      </c>
      <c r="AY2742" s="137">
        <v>1.236</v>
      </c>
      <c r="AZ2742" s="143">
        <f>IF(AND(AY2742&gt;0,AY2742&lt;=10),AY2742*0.25,IF(AND(AY2742&gt;10,AY2742&lt;=50),AY2742*0.17,IF(AND(AY2742&gt;10,AY2742&lt;=100),AY2742*0.12,IF(AY2742&gt;100,AY2742*0.1))))</f>
        <v>0.309</v>
      </c>
      <c r="BA2742" s="115">
        <f>AZ2742+AY2742</f>
        <v>1.5449999999999999</v>
      </c>
      <c r="BB2742" s="137">
        <f>BA2742+BA2742*0.08</f>
        <v>1.6685999999999999</v>
      </c>
      <c r="BC2742" s="20" t="s">
        <v>12295</v>
      </c>
      <c r="BD2742" s="134"/>
      <c r="BE2742" s="134"/>
      <c r="BF2742" s="134"/>
      <c r="BG2742" s="134"/>
      <c r="BH2742" s="134"/>
      <c r="BI2742" s="134"/>
      <c r="BJ2742" s="134"/>
      <c r="BK2742" s="134"/>
      <c r="BL2742" s="134"/>
      <c r="BM2742" s="134"/>
      <c r="BN2742" s="134"/>
      <c r="BO2742" s="134"/>
      <c r="BP2742" s="149"/>
      <c r="BQ2742" s="149"/>
      <c r="BR2742" s="149"/>
      <c r="BS2742" s="149"/>
      <c r="BT2742" s="149"/>
      <c r="BU2742" s="149"/>
      <c r="BV2742" s="149"/>
      <c r="BW2742" s="149"/>
      <c r="BX2742" s="149"/>
      <c r="BY2742" s="149"/>
      <c r="BZ2742" s="149"/>
      <c r="CA2742" s="149"/>
      <c r="CB2742" s="149"/>
      <c r="CC2742" s="149"/>
      <c r="CD2742" s="149"/>
      <c r="CE2742" s="149"/>
      <c r="CF2742" s="149"/>
      <c r="CG2742" s="149"/>
      <c r="CH2742" s="149"/>
      <c r="CI2742" s="149"/>
      <c r="CJ2742" s="149"/>
      <c r="CK2742" s="149"/>
      <c r="CL2742" s="149"/>
      <c r="CM2742" s="149"/>
      <c r="CN2742" s="149"/>
      <c r="CO2742" s="149"/>
      <c r="CP2742" s="149"/>
      <c r="CQ2742" s="149"/>
      <c r="CR2742" s="149"/>
      <c r="CS2742" s="149"/>
      <c r="CT2742" s="149"/>
      <c r="CU2742" s="149"/>
      <c r="CV2742" s="149"/>
      <c r="CW2742" s="149"/>
      <c r="CX2742" s="149"/>
      <c r="CY2742" s="149"/>
      <c r="CZ2742" s="149"/>
      <c r="DA2742" s="149"/>
      <c r="DB2742" s="149"/>
      <c r="DC2742" s="149"/>
      <c r="DD2742" s="149"/>
      <c r="DE2742" s="149"/>
      <c r="DF2742" s="149"/>
      <c r="DG2742" s="149"/>
      <c r="DH2742" s="149"/>
      <c r="DI2742" s="149"/>
      <c r="DJ2742" s="149"/>
      <c r="DK2742" s="149"/>
      <c r="DL2742" s="149"/>
    </row>
    <row r="2743" spans="1:116" s="107" customFormat="1" ht="30" customHeight="1">
      <c r="A2743" s="4" t="s">
        <v>9190</v>
      </c>
      <c r="B2743" s="5">
        <v>2741</v>
      </c>
      <c r="C2743" s="116">
        <v>19240</v>
      </c>
      <c r="D2743" s="116"/>
      <c r="E2743" s="43" t="s">
        <v>9191</v>
      </c>
      <c r="F2743" s="3" t="s">
        <v>1976</v>
      </c>
      <c r="G2743" s="3" t="s">
        <v>1977</v>
      </c>
      <c r="H2743" s="3" t="s">
        <v>7755</v>
      </c>
      <c r="I2743" s="3" t="s">
        <v>1979</v>
      </c>
      <c r="J2743" s="3" t="s">
        <v>9192</v>
      </c>
      <c r="K2743" s="6">
        <v>5</v>
      </c>
      <c r="L2743" s="3" t="s">
        <v>79</v>
      </c>
      <c r="M2743" s="6">
        <v>10</v>
      </c>
      <c r="N2743" s="3" t="s">
        <v>44</v>
      </c>
      <c r="O2743" s="3" t="s">
        <v>9193</v>
      </c>
      <c r="P2743" s="3" t="s">
        <v>9194</v>
      </c>
      <c r="Q2743" s="3" t="s">
        <v>9195</v>
      </c>
      <c r="R2743" s="163">
        <v>10.199999999999999</v>
      </c>
      <c r="S2743" s="121"/>
      <c r="T2743" s="124"/>
      <c r="U2743" s="128" t="s">
        <v>54</v>
      </c>
      <c r="V2743" s="118">
        <v>9.5</v>
      </c>
      <c r="W2743" s="121"/>
      <c r="X2743" s="121">
        <v>8.9553999999999991</v>
      </c>
      <c r="Y2743" s="121"/>
      <c r="Z2743" s="121">
        <v>11</v>
      </c>
      <c r="AA2743" s="121"/>
      <c r="AB2743" s="121"/>
      <c r="AC2743" s="121"/>
      <c r="AD2743" s="121"/>
      <c r="AE2743" s="131">
        <v>9.5</v>
      </c>
      <c r="AF2743" s="134"/>
      <c r="AG2743" s="134"/>
      <c r="AH2743" s="134"/>
      <c r="AI2743" s="134"/>
      <c r="AJ2743" s="134"/>
      <c r="AK2743" s="134"/>
      <c r="AL2743" s="134"/>
      <c r="AM2743" s="134"/>
      <c r="AN2743" s="137">
        <v>10.199999999999999</v>
      </c>
      <c r="AO2743" s="134" t="s">
        <v>47</v>
      </c>
      <c r="AP2743" s="131" t="s">
        <v>48</v>
      </c>
      <c r="AQ2743" s="134" t="e">
        <f>AVERAGE(SMALL(AE2743:AI2743,1),SMALL(AE2743:AI2743,2))</f>
        <v>#NUM!</v>
      </c>
      <c r="AR2743" s="134" t="e">
        <f>IF(R2743 &lt;=( AVERAGE(SMALL(AE2743:AI2743,1),SMALL(AE2743:AI2743,2))), R2743, "")</f>
        <v>#NUM!</v>
      </c>
      <c r="AS2743" s="134" t="e">
        <f>AVERAGE(SMALL(AJ2743:AM2743,1),SMALL(AJ2743:AM2743,2))</f>
        <v>#NUM!</v>
      </c>
      <c r="AT2743" s="134">
        <f>T2743*1.075</f>
        <v>0</v>
      </c>
      <c r="AU2743" s="134" t="e">
        <f>U2743*1.075</f>
        <v>#VALUE!</v>
      </c>
      <c r="AV2743" s="121" t="e">
        <f>MIN(AN2743,AT2743,AU2743)</f>
        <v>#VALUE!</v>
      </c>
      <c r="AW2743" s="134" t="s">
        <v>209</v>
      </c>
      <c r="AX2743" s="134" t="s">
        <v>208</v>
      </c>
      <c r="AY2743" s="137">
        <v>9.23</v>
      </c>
      <c r="AZ2743" s="143">
        <f>IF(AND(AY2743&gt;0,AY2743&lt;=10),AY2743*0.25,IF(AND(AY2743&gt;10,AY2743&lt;=50),AY2743*0.17,IF(AND(AY2743&gt;10,AY2743&lt;=100),AY2743*0.12,IF(AY2743&gt;100,AY2743*0.1))))</f>
        <v>2.3075000000000001</v>
      </c>
      <c r="BA2743" s="115">
        <f>AZ2743+AY2743</f>
        <v>11.537500000000001</v>
      </c>
      <c r="BB2743" s="137">
        <f>BA2743+BA2743*0.08</f>
        <v>12.460500000000001</v>
      </c>
      <c r="BC2743" s="20" t="s">
        <v>12295</v>
      </c>
      <c r="BD2743" s="134"/>
      <c r="BE2743" s="134"/>
      <c r="BF2743" s="134"/>
      <c r="BG2743" s="134"/>
      <c r="BH2743" s="134"/>
      <c r="BI2743" s="134"/>
      <c r="BJ2743" s="134"/>
      <c r="BK2743" s="134"/>
      <c r="BL2743" s="134"/>
      <c r="BM2743" s="134"/>
      <c r="BN2743" s="134"/>
      <c r="BO2743" s="134"/>
      <c r="BP2743" s="134"/>
      <c r="BQ2743" s="134"/>
      <c r="BR2743" s="134"/>
      <c r="BS2743" s="134"/>
      <c r="BT2743" s="134"/>
      <c r="BU2743" s="134"/>
      <c r="BV2743" s="134"/>
      <c r="BW2743" s="134"/>
      <c r="BX2743" s="134"/>
      <c r="BY2743" s="134"/>
      <c r="BZ2743" s="134"/>
      <c r="CA2743" s="134"/>
      <c r="CB2743" s="134"/>
      <c r="CC2743" s="134"/>
      <c r="CD2743" s="134"/>
      <c r="CE2743" s="134"/>
      <c r="CF2743" s="134"/>
      <c r="CG2743" s="134"/>
      <c r="CH2743" s="134"/>
      <c r="CI2743" s="134"/>
      <c r="CJ2743" s="134"/>
      <c r="CK2743" s="134"/>
      <c r="CL2743" s="134"/>
      <c r="CM2743" s="134"/>
      <c r="CN2743" s="134"/>
      <c r="CO2743" s="134"/>
      <c r="CP2743" s="134"/>
      <c r="CQ2743" s="134"/>
      <c r="CR2743" s="134"/>
      <c r="CS2743" s="134"/>
      <c r="CT2743" s="134"/>
      <c r="CU2743" s="134"/>
      <c r="CV2743" s="134"/>
      <c r="CW2743" s="134"/>
      <c r="CX2743" s="134"/>
      <c r="CY2743" s="134"/>
      <c r="CZ2743" s="134"/>
      <c r="DA2743" s="134"/>
      <c r="DB2743" s="134"/>
      <c r="DC2743" s="134"/>
      <c r="DD2743" s="134"/>
      <c r="DE2743" s="134"/>
      <c r="DF2743" s="134"/>
      <c r="DG2743" s="134"/>
      <c r="DH2743" s="134"/>
      <c r="DI2743" s="134"/>
      <c r="DJ2743" s="134"/>
      <c r="DK2743" s="134"/>
      <c r="DL2743" s="134"/>
    </row>
    <row r="2744" spans="1:116" s="107" customFormat="1" ht="30" customHeight="1">
      <c r="A2744" s="4" t="s">
        <v>9190</v>
      </c>
      <c r="B2744" s="5">
        <v>2742</v>
      </c>
      <c r="C2744" s="116">
        <v>17875</v>
      </c>
      <c r="D2744" s="116"/>
      <c r="E2744" s="43" t="s">
        <v>9201</v>
      </c>
      <c r="F2744" s="3" t="s">
        <v>9202</v>
      </c>
      <c r="G2744" s="3" t="s">
        <v>1931</v>
      </c>
      <c r="H2744" s="3" t="s">
        <v>1932</v>
      </c>
      <c r="I2744" s="3" t="s">
        <v>389</v>
      </c>
      <c r="J2744" s="3" t="s">
        <v>9203</v>
      </c>
      <c r="K2744" s="6">
        <v>2</v>
      </c>
      <c r="L2744" s="3" t="s">
        <v>79</v>
      </c>
      <c r="M2744" s="6">
        <v>10</v>
      </c>
      <c r="N2744" s="3" t="s">
        <v>44</v>
      </c>
      <c r="O2744" s="3" t="s">
        <v>9199</v>
      </c>
      <c r="P2744" s="3" t="s">
        <v>9194</v>
      </c>
      <c r="Q2744" s="3" t="s">
        <v>9204</v>
      </c>
      <c r="R2744" s="163">
        <v>12.3</v>
      </c>
      <c r="S2744" s="121"/>
      <c r="T2744" s="124"/>
      <c r="U2744" s="128">
        <v>2.9</v>
      </c>
      <c r="V2744" s="118">
        <v>12</v>
      </c>
      <c r="W2744" s="121"/>
      <c r="X2744" s="121"/>
      <c r="Y2744" s="121">
        <v>13</v>
      </c>
      <c r="Z2744" s="121">
        <v>12.5</v>
      </c>
      <c r="AA2744" s="121"/>
      <c r="AB2744" s="121"/>
      <c r="AC2744" s="121"/>
      <c r="AD2744" s="121"/>
      <c r="AE2744" s="131">
        <v>12</v>
      </c>
      <c r="AF2744" s="134"/>
      <c r="AG2744" s="134"/>
      <c r="AH2744" s="134"/>
      <c r="AI2744" s="134"/>
      <c r="AJ2744" s="134"/>
      <c r="AK2744" s="134"/>
      <c r="AL2744" s="134"/>
      <c r="AM2744" s="134"/>
      <c r="AN2744" s="137">
        <v>12.3</v>
      </c>
      <c r="AO2744" s="134" t="s">
        <v>47</v>
      </c>
      <c r="AP2744" s="131" t="s">
        <v>48</v>
      </c>
      <c r="AQ2744" s="134" t="e">
        <f>AVERAGE(SMALL(AE2744:AI2744,1),SMALL(AE2744:AI2744,2))</f>
        <v>#NUM!</v>
      </c>
      <c r="AR2744" s="134" t="e">
        <f>IF(R2744 &lt;=( AVERAGE(SMALL(AE2744:AI2744,1),SMALL(AE2744:AI2744,2))), R2744, "")</f>
        <v>#NUM!</v>
      </c>
      <c r="AS2744" s="134" t="e">
        <f>AVERAGE(SMALL(AJ2744:AM2744,1),SMALL(AJ2744:AM2744,2))</f>
        <v>#NUM!</v>
      </c>
      <c r="AT2744" s="134">
        <f>T2744*1.075</f>
        <v>0</v>
      </c>
      <c r="AU2744" s="134">
        <f>U2744*1.075</f>
        <v>3.1174999999999997</v>
      </c>
      <c r="AV2744" s="121">
        <f>MIN(AN2744,AT2744,AU2744)</f>
        <v>0</v>
      </c>
      <c r="AW2744" s="134" t="s">
        <v>71</v>
      </c>
      <c r="AX2744" s="134" t="s">
        <v>72</v>
      </c>
      <c r="AY2744" s="137">
        <v>3.117</v>
      </c>
      <c r="AZ2744" s="143">
        <f>IF(AND(AY2744&gt;0,AY2744&lt;=10),AY2744*0.25,IF(AND(AY2744&gt;10,AY2744&lt;=50),AY2744*0.17,IF(AND(AY2744&gt;10,AY2744&lt;=100),AY2744*0.12,IF(AY2744&gt;100,AY2744*0.1))))</f>
        <v>0.77925</v>
      </c>
      <c r="BA2744" s="115">
        <f>AZ2744+AY2744</f>
        <v>3.8962500000000002</v>
      </c>
      <c r="BB2744" s="137">
        <f>BA2744+BA2744*0.08</f>
        <v>4.2079500000000003</v>
      </c>
      <c r="BC2744" s="20" t="s">
        <v>12295</v>
      </c>
      <c r="BD2744" s="134"/>
      <c r="BE2744" s="134"/>
      <c r="BF2744" s="134"/>
      <c r="BG2744" s="134"/>
      <c r="BH2744" s="134"/>
      <c r="BI2744" s="134"/>
      <c r="BJ2744" s="134"/>
      <c r="BK2744" s="134"/>
      <c r="BL2744" s="134"/>
      <c r="BM2744" s="134"/>
      <c r="BN2744" s="134"/>
      <c r="BO2744" s="134"/>
      <c r="BP2744" s="134"/>
      <c r="BQ2744" s="134"/>
      <c r="BR2744" s="134"/>
      <c r="BS2744" s="134"/>
      <c r="BT2744" s="134"/>
      <c r="BU2744" s="134"/>
      <c r="BV2744" s="134"/>
      <c r="BW2744" s="134"/>
      <c r="BX2744" s="134"/>
      <c r="BY2744" s="134"/>
      <c r="BZ2744" s="134"/>
      <c r="CA2744" s="134"/>
      <c r="CB2744" s="134"/>
      <c r="CC2744" s="134"/>
      <c r="CD2744" s="134"/>
      <c r="CE2744" s="134"/>
      <c r="CF2744" s="134"/>
      <c r="CG2744" s="134"/>
      <c r="CH2744" s="134"/>
      <c r="CI2744" s="134"/>
      <c r="CJ2744" s="134"/>
      <c r="CK2744" s="134"/>
      <c r="CL2744" s="134"/>
      <c r="CM2744" s="134"/>
      <c r="CN2744" s="134"/>
      <c r="CO2744" s="134"/>
      <c r="CP2744" s="134"/>
      <c r="CQ2744" s="134"/>
      <c r="CR2744" s="134"/>
      <c r="CS2744" s="134"/>
      <c r="CT2744" s="134"/>
      <c r="CU2744" s="134"/>
      <c r="CV2744" s="134"/>
      <c r="CW2744" s="134"/>
      <c r="CX2744" s="134"/>
      <c r="CY2744" s="134"/>
      <c r="CZ2744" s="134"/>
      <c r="DA2744" s="134"/>
      <c r="DB2744" s="134"/>
      <c r="DC2744" s="134"/>
      <c r="DD2744" s="134"/>
      <c r="DE2744" s="134"/>
      <c r="DF2744" s="134"/>
      <c r="DG2744" s="134"/>
      <c r="DH2744" s="134"/>
      <c r="DI2744" s="134"/>
      <c r="DJ2744" s="134"/>
      <c r="DK2744" s="134"/>
      <c r="DL2744" s="134"/>
    </row>
    <row r="2745" spans="1:116" s="107" customFormat="1" ht="30" customHeight="1">
      <c r="A2745" s="4" t="s">
        <v>9190</v>
      </c>
      <c r="B2745" s="5">
        <v>2743</v>
      </c>
      <c r="C2745" s="6">
        <v>17953</v>
      </c>
      <c r="D2745" s="6"/>
      <c r="E2745" s="43" t="s">
        <v>9196</v>
      </c>
      <c r="F2745" s="3" t="s">
        <v>6188</v>
      </c>
      <c r="G2745" s="3" t="s">
        <v>1888</v>
      </c>
      <c r="H2745" s="3" t="s">
        <v>9197</v>
      </c>
      <c r="I2745" s="3" t="s">
        <v>389</v>
      </c>
      <c r="J2745" s="3" t="s">
        <v>9198</v>
      </c>
      <c r="K2745" s="6">
        <v>4</v>
      </c>
      <c r="L2745" s="3" t="s">
        <v>79</v>
      </c>
      <c r="M2745" s="6">
        <v>5</v>
      </c>
      <c r="N2745" s="3" t="s">
        <v>44</v>
      </c>
      <c r="O2745" s="3" t="s">
        <v>9199</v>
      </c>
      <c r="P2745" s="3" t="s">
        <v>9194</v>
      </c>
      <c r="Q2745" s="3" t="s">
        <v>9200</v>
      </c>
      <c r="R2745" s="163">
        <v>8.1999999999999993</v>
      </c>
      <c r="S2745" s="121"/>
      <c r="T2745" s="124"/>
      <c r="U2745" s="128" t="s">
        <v>54</v>
      </c>
      <c r="V2745" s="118">
        <v>8</v>
      </c>
      <c r="W2745" s="121"/>
      <c r="X2745" s="121"/>
      <c r="Y2745" s="121">
        <v>8.8000000000000007</v>
      </c>
      <c r="Z2745" s="121">
        <v>8.4</v>
      </c>
      <c r="AA2745" s="121"/>
      <c r="AB2745" s="121"/>
      <c r="AC2745" s="121"/>
      <c r="AD2745" s="121"/>
      <c r="AE2745" s="131">
        <v>8</v>
      </c>
      <c r="AF2745" s="134"/>
      <c r="AG2745" s="134"/>
      <c r="AH2745" s="134"/>
      <c r="AI2745" s="134"/>
      <c r="AJ2745" s="134"/>
      <c r="AK2745" s="134"/>
      <c r="AL2745" s="134"/>
      <c r="AM2745" s="134"/>
      <c r="AN2745" s="137">
        <v>8.1999999999999993</v>
      </c>
      <c r="AO2745" s="134" t="s">
        <v>47</v>
      </c>
      <c r="AP2745" s="131" t="s">
        <v>48</v>
      </c>
      <c r="AQ2745" s="134" t="e">
        <f>AVERAGE(SMALL(AE2745:AI2745,1),SMALL(AE2745:AI2745,2))</f>
        <v>#NUM!</v>
      </c>
      <c r="AR2745" s="134" t="e">
        <f>IF(R2745 &lt;=( AVERAGE(SMALL(AE2745:AI2745,1),SMALL(AE2745:AI2745,2))), R2745, "")</f>
        <v>#NUM!</v>
      </c>
      <c r="AS2745" s="134" t="e">
        <f>AVERAGE(SMALL(AJ2745:AM2745,1),SMALL(AJ2745:AM2745,2))</f>
        <v>#NUM!</v>
      </c>
      <c r="AT2745" s="134">
        <f>T2745*1.075</f>
        <v>0</v>
      </c>
      <c r="AU2745" s="134" t="e">
        <f>U2745*1.075</f>
        <v>#VALUE!</v>
      </c>
      <c r="AV2745" s="121" t="e">
        <f>MIN(AN2745,AT2745,AU2745)</f>
        <v>#VALUE!</v>
      </c>
      <c r="AW2745" s="140" t="s">
        <v>49</v>
      </c>
      <c r="AX2745" s="140" t="s">
        <v>48</v>
      </c>
      <c r="AY2745" s="137">
        <v>8.1999999999999993</v>
      </c>
      <c r="AZ2745" s="143">
        <f>IF(AND(AY2745&gt;0,AY2745&lt;=10),AY2745*0.25,IF(AND(AY2745&gt;10,AY2745&lt;=50),AY2745*0.17,IF(AND(AY2745&gt;10,AY2745&lt;=100),AY2745*0.12,IF(AY2745&gt;100,AY2745*0.1))))</f>
        <v>2.0499999999999998</v>
      </c>
      <c r="BA2745" s="115">
        <f>AZ2745+AY2745</f>
        <v>10.25</v>
      </c>
      <c r="BB2745" s="137">
        <f>BA2745+BA2745*0.08</f>
        <v>11.07</v>
      </c>
      <c r="BC2745" s="20" t="s">
        <v>12295</v>
      </c>
      <c r="BD2745" s="134"/>
      <c r="BE2745" s="134"/>
      <c r="BF2745" s="134"/>
      <c r="BG2745" s="134"/>
      <c r="BH2745" s="134"/>
      <c r="BI2745" s="134"/>
      <c r="BJ2745" s="134"/>
      <c r="BK2745" s="134"/>
      <c r="BL2745" s="134"/>
      <c r="BM2745" s="134"/>
      <c r="BN2745" s="134"/>
      <c r="BO2745" s="134"/>
      <c r="BP2745" s="134"/>
      <c r="BQ2745" s="134"/>
      <c r="BR2745" s="134"/>
      <c r="BS2745" s="134"/>
      <c r="BT2745" s="134"/>
      <c r="BU2745" s="134"/>
      <c r="BV2745" s="134"/>
      <c r="BW2745" s="134"/>
      <c r="BX2745" s="134"/>
      <c r="BY2745" s="134"/>
      <c r="BZ2745" s="134"/>
      <c r="CA2745" s="134"/>
      <c r="CB2745" s="134"/>
      <c r="CC2745" s="134"/>
      <c r="CD2745" s="134"/>
      <c r="CE2745" s="134"/>
      <c r="CF2745" s="134"/>
      <c r="CG2745" s="134"/>
      <c r="CH2745" s="134"/>
      <c r="CI2745" s="134"/>
      <c r="CJ2745" s="134"/>
      <c r="CK2745" s="134"/>
      <c r="CL2745" s="134"/>
      <c r="CM2745" s="134"/>
      <c r="CN2745" s="134"/>
      <c r="CO2745" s="134"/>
      <c r="CP2745" s="134"/>
      <c r="CQ2745" s="134"/>
      <c r="CR2745" s="134"/>
      <c r="CS2745" s="134"/>
      <c r="CT2745" s="134"/>
      <c r="CU2745" s="134"/>
      <c r="CV2745" s="134"/>
      <c r="CW2745" s="134"/>
      <c r="CX2745" s="134"/>
      <c r="CY2745" s="134"/>
      <c r="CZ2745" s="134"/>
      <c r="DA2745" s="134"/>
      <c r="DB2745" s="134"/>
      <c r="DC2745" s="134"/>
      <c r="DD2745" s="134"/>
      <c r="DE2745" s="134"/>
      <c r="DF2745" s="134"/>
      <c r="DG2745" s="134"/>
      <c r="DH2745" s="134"/>
      <c r="DI2745" s="134"/>
      <c r="DJ2745" s="134"/>
      <c r="DK2745" s="134"/>
      <c r="DL2745" s="134"/>
    </row>
    <row r="2746" spans="1:116" s="107" customFormat="1" ht="30" customHeight="1">
      <c r="A2746" s="4" t="s">
        <v>9190</v>
      </c>
      <c r="B2746" s="5">
        <v>2744</v>
      </c>
      <c r="C2746" s="6">
        <v>17934</v>
      </c>
      <c r="D2746" s="6"/>
      <c r="E2746" s="43" t="s">
        <v>9209</v>
      </c>
      <c r="F2746" s="3" t="s">
        <v>9210</v>
      </c>
      <c r="G2746" s="3" t="s">
        <v>1924</v>
      </c>
      <c r="H2746" s="3" t="s">
        <v>258</v>
      </c>
      <c r="I2746" s="3" t="s">
        <v>1437</v>
      </c>
      <c r="J2746" s="3" t="s">
        <v>9211</v>
      </c>
      <c r="K2746" s="6"/>
      <c r="L2746" s="3"/>
      <c r="M2746" s="6">
        <v>10</v>
      </c>
      <c r="N2746" s="3" t="s">
        <v>44</v>
      </c>
      <c r="O2746" s="3" t="s">
        <v>9199</v>
      </c>
      <c r="P2746" s="3" t="s">
        <v>9212</v>
      </c>
      <c r="Q2746" s="3" t="s">
        <v>9213</v>
      </c>
      <c r="R2746" s="163">
        <v>51</v>
      </c>
      <c r="S2746" s="121"/>
      <c r="T2746" s="124"/>
      <c r="U2746" s="128" t="s">
        <v>54</v>
      </c>
      <c r="V2746" s="118">
        <v>54</v>
      </c>
      <c r="W2746" s="121">
        <v>51.250700000000002</v>
      </c>
      <c r="X2746" s="121"/>
      <c r="Y2746" s="121">
        <v>50</v>
      </c>
      <c r="Z2746" s="121"/>
      <c r="AA2746" s="121"/>
      <c r="AB2746" s="121"/>
      <c r="AC2746" s="121"/>
      <c r="AD2746" s="121"/>
      <c r="AE2746" s="131">
        <v>54</v>
      </c>
      <c r="AF2746" s="134"/>
      <c r="AG2746" s="134"/>
      <c r="AH2746" s="134"/>
      <c r="AI2746" s="134"/>
      <c r="AJ2746" s="134"/>
      <c r="AK2746" s="134"/>
      <c r="AL2746" s="134"/>
      <c r="AM2746" s="134"/>
      <c r="AN2746" s="137">
        <v>51</v>
      </c>
      <c r="AO2746" s="134" t="s">
        <v>47</v>
      </c>
      <c r="AP2746" s="131" t="s">
        <v>48</v>
      </c>
      <c r="AQ2746" s="134" t="e">
        <f>AVERAGE(SMALL(AE2746:AI2746,1),SMALL(AE2746:AI2746,2))</f>
        <v>#NUM!</v>
      </c>
      <c r="AR2746" s="134" t="e">
        <f>IF(R2746 &lt;=( AVERAGE(SMALL(AE2746:AI2746,1),SMALL(AE2746:AI2746,2))), R2746, "")</f>
        <v>#NUM!</v>
      </c>
      <c r="AS2746" s="134" t="e">
        <f>AVERAGE(SMALL(AJ2746:AM2746,1),SMALL(AJ2746:AM2746,2))</f>
        <v>#NUM!</v>
      </c>
      <c r="AT2746" s="134">
        <f>T2746*1.075</f>
        <v>0</v>
      </c>
      <c r="AU2746" s="134" t="e">
        <f>U2746*1.075</f>
        <v>#VALUE!</v>
      </c>
      <c r="AV2746" s="121" t="e">
        <f>MIN(AN2746,AT2746,AU2746)</f>
        <v>#VALUE!</v>
      </c>
      <c r="AW2746" s="140" t="s">
        <v>49</v>
      </c>
      <c r="AX2746" s="134" t="s">
        <v>48</v>
      </c>
      <c r="AY2746" s="137">
        <v>51</v>
      </c>
      <c r="AZ2746" s="143">
        <f>IF(AND(AY2746&gt;0,AY2746&lt;=10),AY2746*0.25,IF(AND(AY2746&gt;10,AY2746&lt;=50),AY2746*0.17,IF(AND(AY2746&gt;10,AY2746&lt;=100),AY2746*0.12,IF(AY2746&gt;100,AY2746*0.1))))</f>
        <v>6.12</v>
      </c>
      <c r="BA2746" s="115">
        <f>AZ2746+AY2746</f>
        <v>57.12</v>
      </c>
      <c r="BB2746" s="137">
        <f>BA2746+BA2746*0.08</f>
        <v>61.689599999999999</v>
      </c>
      <c r="BC2746" s="20" t="s">
        <v>12295</v>
      </c>
      <c r="BD2746" s="134"/>
      <c r="BE2746" s="134"/>
      <c r="BF2746" s="134"/>
      <c r="BG2746" s="134"/>
      <c r="BH2746" s="134"/>
      <c r="BI2746" s="134"/>
      <c r="BJ2746" s="134"/>
      <c r="BK2746" s="134"/>
      <c r="BL2746" s="134"/>
      <c r="BM2746" s="134"/>
      <c r="BN2746" s="134"/>
      <c r="BO2746" s="134"/>
      <c r="BP2746" s="134"/>
      <c r="BQ2746" s="134"/>
      <c r="BR2746" s="134"/>
      <c r="BS2746" s="134"/>
      <c r="BT2746" s="134"/>
      <c r="BU2746" s="134"/>
      <c r="BV2746" s="134"/>
      <c r="BW2746" s="134"/>
      <c r="BX2746" s="134"/>
      <c r="BY2746" s="134"/>
      <c r="BZ2746" s="134"/>
      <c r="CA2746" s="134"/>
      <c r="CB2746" s="134"/>
      <c r="CC2746" s="134"/>
      <c r="CD2746" s="134"/>
      <c r="CE2746" s="134"/>
      <c r="CF2746" s="134"/>
      <c r="CG2746" s="134"/>
      <c r="CH2746" s="134"/>
      <c r="CI2746" s="134"/>
      <c r="CJ2746" s="134"/>
      <c r="CK2746" s="134"/>
      <c r="CL2746" s="134"/>
      <c r="CM2746" s="134"/>
      <c r="CN2746" s="134"/>
      <c r="CO2746" s="134"/>
      <c r="CP2746" s="134"/>
      <c r="CQ2746" s="134"/>
      <c r="CR2746" s="134"/>
      <c r="CS2746" s="134"/>
      <c r="CT2746" s="134"/>
      <c r="CU2746" s="134"/>
      <c r="CV2746" s="134"/>
      <c r="CW2746" s="134"/>
      <c r="CX2746" s="134"/>
      <c r="CY2746" s="134"/>
      <c r="CZ2746" s="134"/>
      <c r="DA2746" s="134"/>
      <c r="DB2746" s="134"/>
      <c r="DC2746" s="134"/>
      <c r="DD2746" s="134"/>
      <c r="DE2746" s="134"/>
      <c r="DF2746" s="134"/>
      <c r="DG2746" s="134"/>
      <c r="DH2746" s="134"/>
      <c r="DI2746" s="134"/>
      <c r="DJ2746" s="134"/>
      <c r="DK2746" s="134"/>
      <c r="DL2746" s="134"/>
    </row>
    <row r="2747" spans="1:116" s="107" customFormat="1" ht="30" customHeight="1">
      <c r="A2747" s="4" t="s">
        <v>9190</v>
      </c>
      <c r="B2747" s="5">
        <v>2745</v>
      </c>
      <c r="C2747" s="6">
        <v>19262</v>
      </c>
      <c r="D2747" s="6"/>
      <c r="E2747" s="43" t="s">
        <v>9205</v>
      </c>
      <c r="F2747" s="3" t="s">
        <v>1765</v>
      </c>
      <c r="G2747" s="3" t="s">
        <v>1766</v>
      </c>
      <c r="H2747" s="3" t="s">
        <v>1767</v>
      </c>
      <c r="I2747" s="3" t="s">
        <v>807</v>
      </c>
      <c r="J2747" s="3" t="s">
        <v>9206</v>
      </c>
      <c r="K2747" s="6">
        <v>1</v>
      </c>
      <c r="L2747" s="3" t="s">
        <v>79</v>
      </c>
      <c r="M2747" s="6">
        <v>10</v>
      </c>
      <c r="N2747" s="3" t="s">
        <v>44</v>
      </c>
      <c r="O2747" s="3" t="s">
        <v>9199</v>
      </c>
      <c r="P2747" s="3" t="s">
        <v>9207</v>
      </c>
      <c r="Q2747" s="3" t="s">
        <v>9208</v>
      </c>
      <c r="R2747" s="163">
        <v>9.8000000000000007</v>
      </c>
      <c r="S2747" s="121"/>
      <c r="T2747" s="124"/>
      <c r="U2747" s="128">
        <v>27</v>
      </c>
      <c r="V2747" s="118">
        <v>10</v>
      </c>
      <c r="W2747" s="121">
        <v>9</v>
      </c>
      <c r="X2747" s="121">
        <v>9.5</v>
      </c>
      <c r="Y2747" s="121"/>
      <c r="Z2747" s="121"/>
      <c r="AA2747" s="121"/>
      <c r="AB2747" s="121"/>
      <c r="AC2747" s="121"/>
      <c r="AD2747" s="121"/>
      <c r="AE2747" s="131">
        <v>10</v>
      </c>
      <c r="AF2747" s="134"/>
      <c r="AG2747" s="134"/>
      <c r="AH2747" s="134"/>
      <c r="AI2747" s="134"/>
      <c r="AJ2747" s="134"/>
      <c r="AK2747" s="134"/>
      <c r="AL2747" s="134"/>
      <c r="AM2747" s="134"/>
      <c r="AN2747" s="137">
        <v>9.25</v>
      </c>
      <c r="AO2747" s="134" t="s">
        <v>207</v>
      </c>
      <c r="AP2747" s="131" t="s">
        <v>208</v>
      </c>
      <c r="AQ2747" s="134" t="e">
        <f>AVERAGE(SMALL(AE2747:AI2747,1),SMALL(AE2747:AI2747,2))</f>
        <v>#NUM!</v>
      </c>
      <c r="AR2747" s="134" t="e">
        <f>IF(R2747 &lt;=( AVERAGE(SMALL(AE2747:AI2747,1),SMALL(AE2747:AI2747,2))), R2747, "")</f>
        <v>#NUM!</v>
      </c>
      <c r="AS2747" s="134" t="e">
        <f>AVERAGE(SMALL(AJ2747:AM2747,1),SMALL(AJ2747:AM2747,2))</f>
        <v>#NUM!</v>
      </c>
      <c r="AT2747" s="134">
        <f>T2747*1.075</f>
        <v>0</v>
      </c>
      <c r="AU2747" s="134">
        <f>U2747*1.075</f>
        <v>29.024999999999999</v>
      </c>
      <c r="AV2747" s="121">
        <f>MIN(AN2747,AT2747,AU2747)</f>
        <v>0</v>
      </c>
      <c r="AW2747" s="134" t="s">
        <v>209</v>
      </c>
      <c r="AX2747" s="134" t="s">
        <v>208</v>
      </c>
      <c r="AY2747" s="137">
        <v>9.25</v>
      </c>
      <c r="AZ2747" s="143">
        <f>IF(AND(AY2747&gt;0,AY2747&lt;=10),AY2747*0.25,IF(AND(AY2747&gt;10,AY2747&lt;=50),AY2747*0.17,IF(AND(AY2747&gt;10,AY2747&lt;=100),AY2747*0.12,IF(AY2747&gt;100,AY2747*0.1))))</f>
        <v>2.3125</v>
      </c>
      <c r="BA2747" s="115">
        <f>AZ2747+AY2747</f>
        <v>11.5625</v>
      </c>
      <c r="BB2747" s="137">
        <f>BA2747+BA2747*0.08</f>
        <v>12.487500000000001</v>
      </c>
      <c r="BC2747" s="20" t="s">
        <v>12295</v>
      </c>
      <c r="BD2747" s="134"/>
      <c r="BE2747" s="134"/>
      <c r="BF2747" s="134"/>
      <c r="BG2747" s="134"/>
      <c r="BH2747" s="134"/>
      <c r="BI2747" s="134"/>
      <c r="BJ2747" s="134"/>
      <c r="BK2747" s="134"/>
      <c r="BL2747" s="134"/>
      <c r="BM2747" s="134"/>
      <c r="BN2747" s="134"/>
      <c r="BO2747" s="134"/>
      <c r="BP2747" s="134"/>
      <c r="BQ2747" s="134"/>
      <c r="BR2747" s="134"/>
      <c r="BS2747" s="134"/>
      <c r="BT2747" s="134"/>
      <c r="BU2747" s="134"/>
      <c r="BV2747" s="134"/>
      <c r="BW2747" s="134"/>
      <c r="BX2747" s="134"/>
      <c r="BY2747" s="134"/>
      <c r="BZ2747" s="134"/>
      <c r="CA2747" s="134"/>
      <c r="CB2747" s="134"/>
      <c r="CC2747" s="134"/>
      <c r="CD2747" s="134"/>
      <c r="CE2747" s="134"/>
      <c r="CF2747" s="134"/>
      <c r="CG2747" s="134"/>
      <c r="CH2747" s="134"/>
      <c r="CI2747" s="134"/>
      <c r="CJ2747" s="134"/>
      <c r="CK2747" s="134"/>
      <c r="CL2747" s="134"/>
      <c r="CM2747" s="134"/>
      <c r="CN2747" s="134"/>
      <c r="CO2747" s="134"/>
      <c r="CP2747" s="134"/>
      <c r="CQ2747" s="134"/>
      <c r="CR2747" s="134"/>
      <c r="CS2747" s="134"/>
      <c r="CT2747" s="134"/>
      <c r="CU2747" s="134"/>
      <c r="CV2747" s="134"/>
      <c r="CW2747" s="134"/>
      <c r="CX2747" s="134"/>
      <c r="CY2747" s="134"/>
      <c r="CZ2747" s="134"/>
      <c r="DA2747" s="134"/>
      <c r="DB2747" s="134"/>
      <c r="DC2747" s="134"/>
      <c r="DD2747" s="134"/>
      <c r="DE2747" s="134"/>
      <c r="DF2747" s="134"/>
      <c r="DG2747" s="134"/>
      <c r="DH2747" s="134"/>
      <c r="DI2747" s="134"/>
      <c r="DJ2747" s="134"/>
      <c r="DK2747" s="134"/>
      <c r="DL2747" s="134"/>
    </row>
    <row r="2748" spans="1:116" s="107" customFormat="1" ht="30" customHeight="1">
      <c r="A2748" s="4" t="s">
        <v>9214</v>
      </c>
      <c r="B2748" s="5">
        <v>2746</v>
      </c>
      <c r="C2748" s="116"/>
      <c r="D2748" s="116"/>
      <c r="E2748" s="43" t="s">
        <v>9215</v>
      </c>
      <c r="F2748" s="3" t="s">
        <v>272</v>
      </c>
      <c r="G2748" s="3" t="s">
        <v>273</v>
      </c>
      <c r="H2748" s="3" t="s">
        <v>6721</v>
      </c>
      <c r="I2748" s="3" t="s">
        <v>9216</v>
      </c>
      <c r="J2748" s="3" t="s">
        <v>3554</v>
      </c>
      <c r="K2748" s="6"/>
      <c r="L2748" s="3"/>
      <c r="M2748" s="6">
        <v>28</v>
      </c>
      <c r="N2748" s="3" t="s">
        <v>44</v>
      </c>
      <c r="O2748" s="3" t="s">
        <v>9217</v>
      </c>
      <c r="P2748" s="3" t="s">
        <v>9218</v>
      </c>
      <c r="Q2748" s="3" t="s">
        <v>9219</v>
      </c>
      <c r="R2748" s="163">
        <v>31.54</v>
      </c>
      <c r="S2748" s="121"/>
      <c r="T2748" s="124"/>
      <c r="U2748" s="128">
        <v>13.93</v>
      </c>
      <c r="V2748" s="118">
        <v>29.48</v>
      </c>
      <c r="W2748" s="121"/>
      <c r="X2748" s="121"/>
      <c r="Y2748" s="121"/>
      <c r="Z2748" s="121"/>
      <c r="AA2748" s="121"/>
      <c r="AB2748" s="121"/>
      <c r="AC2748" s="121"/>
      <c r="AD2748" s="121"/>
      <c r="AE2748" s="131">
        <v>29.48</v>
      </c>
      <c r="AF2748" s="134"/>
      <c r="AG2748" s="134"/>
      <c r="AH2748" s="134"/>
      <c r="AI2748" s="134"/>
      <c r="AJ2748" s="134"/>
      <c r="AK2748" s="134"/>
      <c r="AL2748" s="134"/>
      <c r="AM2748" s="134"/>
      <c r="AN2748" s="137">
        <v>31.54</v>
      </c>
      <c r="AO2748" s="134" t="s">
        <v>47</v>
      </c>
      <c r="AP2748" s="131" t="s">
        <v>48</v>
      </c>
      <c r="AQ2748" s="134" t="e">
        <f>AVERAGE(SMALL(AE2748:AI2748,1),SMALL(AE2748:AI2748,2))</f>
        <v>#NUM!</v>
      </c>
      <c r="AR2748" s="134" t="e">
        <f>IF(R2748 &lt;=( AVERAGE(SMALL(AE2748:AI2748,1),SMALL(AE2748:AI2748,2))), R2748, "")</f>
        <v>#NUM!</v>
      </c>
      <c r="AS2748" s="134" t="e">
        <f>AVERAGE(SMALL(AJ2748:AM2748,1),SMALL(AJ2748:AM2748,2))</f>
        <v>#NUM!</v>
      </c>
      <c r="AT2748" s="134">
        <f>T2748*1.075</f>
        <v>0</v>
      </c>
      <c r="AU2748" s="134">
        <f>U2748*1.075</f>
        <v>14.974749999999998</v>
      </c>
      <c r="AV2748" s="121">
        <f>MIN(AN2748,AT2748,AU2748)</f>
        <v>0</v>
      </c>
      <c r="AW2748" s="134" t="s">
        <v>71</v>
      </c>
      <c r="AX2748" s="134" t="s">
        <v>72</v>
      </c>
      <c r="AY2748" s="137">
        <v>14.974</v>
      </c>
      <c r="AZ2748" s="143">
        <f>IF(AND(AY2748&gt;0,AY2748&lt;=10),AY2748*0.25,IF(AND(AY2748&gt;10,AY2748&lt;=50),AY2748*0.17,IF(AND(AY2748&gt;10,AY2748&lt;=100),AY2748*0.12,IF(AY2748&gt;100,AY2748*0.1))))</f>
        <v>2.5455800000000002</v>
      </c>
      <c r="BA2748" s="115">
        <f>AZ2748+AY2748</f>
        <v>17.519580000000001</v>
      </c>
      <c r="BB2748" s="137">
        <f>BA2748+BA2748*0.08</f>
        <v>18.921146400000001</v>
      </c>
      <c r="BC2748" s="20" t="s">
        <v>12295</v>
      </c>
      <c r="BD2748" s="134"/>
      <c r="BE2748" s="134"/>
      <c r="BF2748" s="134"/>
      <c r="BG2748" s="134"/>
      <c r="BH2748" s="134"/>
      <c r="BI2748" s="134"/>
      <c r="BJ2748" s="134"/>
      <c r="BK2748" s="134"/>
      <c r="BL2748" s="134"/>
      <c r="BM2748" s="134"/>
      <c r="BN2748" s="134"/>
      <c r="BO2748" s="134"/>
      <c r="BP2748" s="134"/>
      <c r="BQ2748" s="134"/>
      <c r="BR2748" s="134"/>
      <c r="BS2748" s="134"/>
      <c r="BT2748" s="134"/>
      <c r="BU2748" s="134"/>
      <c r="BV2748" s="134"/>
      <c r="BW2748" s="134"/>
      <c r="BX2748" s="134"/>
      <c r="BY2748" s="134"/>
      <c r="BZ2748" s="134"/>
      <c r="CA2748" s="134"/>
      <c r="CB2748" s="134"/>
      <c r="CC2748" s="134"/>
      <c r="CD2748" s="134"/>
      <c r="CE2748" s="134"/>
      <c r="CF2748" s="134"/>
      <c r="CG2748" s="134"/>
      <c r="CH2748" s="134"/>
      <c r="CI2748" s="134"/>
      <c r="CJ2748" s="134"/>
      <c r="CK2748" s="134"/>
      <c r="CL2748" s="134"/>
      <c r="CM2748" s="134"/>
      <c r="CN2748" s="134"/>
      <c r="CO2748" s="134"/>
      <c r="CP2748" s="134"/>
      <c r="CQ2748" s="134"/>
      <c r="CR2748" s="134"/>
      <c r="CS2748" s="134"/>
      <c r="CT2748" s="134"/>
      <c r="CU2748" s="134"/>
      <c r="CV2748" s="134"/>
      <c r="CW2748" s="134"/>
      <c r="CX2748" s="134"/>
      <c r="CY2748" s="134"/>
      <c r="CZ2748" s="134"/>
      <c r="DA2748" s="134"/>
      <c r="DB2748" s="134"/>
      <c r="DC2748" s="134"/>
      <c r="DD2748" s="134"/>
      <c r="DE2748" s="134"/>
      <c r="DF2748" s="134"/>
      <c r="DG2748" s="134"/>
      <c r="DH2748" s="134"/>
      <c r="DI2748" s="134"/>
      <c r="DJ2748" s="134"/>
      <c r="DK2748" s="134"/>
      <c r="DL2748" s="134"/>
    </row>
    <row r="2749" spans="1:116" s="107" customFormat="1" ht="30" customHeight="1">
      <c r="A2749" s="7" t="s">
        <v>5235</v>
      </c>
      <c r="B2749" s="5">
        <v>2747</v>
      </c>
      <c r="C2749" s="6"/>
      <c r="D2749" s="6"/>
      <c r="E2749" s="43" t="s">
        <v>9243</v>
      </c>
      <c r="F2749" s="3" t="s">
        <v>1289</v>
      </c>
      <c r="G2749" s="3" t="s">
        <v>1290</v>
      </c>
      <c r="H2749" s="3" t="s">
        <v>1291</v>
      </c>
      <c r="I2749" s="3" t="s">
        <v>1311</v>
      </c>
      <c r="J2749" s="3" t="s">
        <v>9244</v>
      </c>
      <c r="K2749" s="6"/>
      <c r="L2749" s="3"/>
      <c r="M2749" s="6">
        <v>30</v>
      </c>
      <c r="N2749" s="3" t="s">
        <v>44</v>
      </c>
      <c r="O2749" s="3" t="s">
        <v>9223</v>
      </c>
      <c r="P2749" s="3" t="s">
        <v>5241</v>
      </c>
      <c r="Q2749" s="3" t="s">
        <v>9245</v>
      </c>
      <c r="R2749" s="163">
        <v>4.97</v>
      </c>
      <c r="S2749" s="121">
        <v>3.2</v>
      </c>
      <c r="T2749" s="124">
        <v>3.2</v>
      </c>
      <c r="U2749" s="128">
        <v>1.58</v>
      </c>
      <c r="V2749" s="118">
        <v>4.97</v>
      </c>
      <c r="W2749" s="121"/>
      <c r="X2749" s="121"/>
      <c r="Y2749" s="121"/>
      <c r="Z2749" s="121"/>
      <c r="AA2749" s="121"/>
      <c r="AB2749" s="121"/>
      <c r="AC2749" s="121"/>
      <c r="AD2749" s="121"/>
      <c r="AE2749" s="131"/>
      <c r="AF2749" s="134"/>
      <c r="AG2749" s="134"/>
      <c r="AH2749" s="134"/>
      <c r="AI2749" s="134"/>
      <c r="AJ2749" s="134"/>
      <c r="AK2749" s="134"/>
      <c r="AL2749" s="134"/>
      <c r="AM2749" s="134"/>
      <c r="AN2749" s="137"/>
      <c r="AO2749" s="134"/>
      <c r="AP2749" s="131"/>
      <c r="AQ2749" s="134" t="e">
        <f>AVERAGE(SMALL(AE2749:AI2749,1),SMALL(AE2749:AI2749,2))</f>
        <v>#NUM!</v>
      </c>
      <c r="AR2749" s="134" t="e">
        <f>IF(R2749 &lt;=( AVERAGE(SMALL(AE2749:AI2749,1),SMALL(AE2749:AI2749,2))), R2749, "")</f>
        <v>#NUM!</v>
      </c>
      <c r="AS2749" s="134" t="e">
        <f>AVERAGE(SMALL(AJ2749:AM2749,1),SMALL(AJ2749:AM2749,2))</f>
        <v>#NUM!</v>
      </c>
      <c r="AT2749" s="134">
        <f>T2749*1.075</f>
        <v>3.44</v>
      </c>
      <c r="AU2749" s="134">
        <f>U2749*1.075</f>
        <v>1.6984999999999999</v>
      </c>
      <c r="AV2749" s="121">
        <f>MIN(AN2749,AT2749,AU2749)</f>
        <v>1.6984999999999999</v>
      </c>
      <c r="AW2749" s="134" t="s">
        <v>71</v>
      </c>
      <c r="AX2749" s="134" t="s">
        <v>72</v>
      </c>
      <c r="AY2749" s="137">
        <v>1.698</v>
      </c>
      <c r="AZ2749" s="143">
        <f>IF(AND(AY2749&gt;0,AY2749&lt;=10),AY2749*0.25,IF(AND(AY2749&gt;10,AY2749&lt;=50),AY2749*0.17,IF(AND(AY2749&gt;10,AY2749&lt;=100),AY2749*0.12,IF(AY2749&gt;100,AY2749*0.1))))</f>
        <v>0.42449999999999999</v>
      </c>
      <c r="BA2749" s="115">
        <f>AZ2749+AY2749</f>
        <v>2.1225000000000001</v>
      </c>
      <c r="BB2749" s="137">
        <f>BA2749+BA2749*0.08</f>
        <v>2.2923</v>
      </c>
      <c r="BC2749" s="20" t="s">
        <v>12295</v>
      </c>
      <c r="BD2749" s="134"/>
      <c r="BE2749" s="134"/>
      <c r="BF2749" s="134"/>
      <c r="BG2749" s="134"/>
      <c r="BH2749" s="134"/>
      <c r="BI2749" s="134"/>
      <c r="BJ2749" s="134"/>
      <c r="BK2749" s="134"/>
      <c r="BL2749" s="134"/>
      <c r="BM2749" s="134"/>
      <c r="BN2749" s="134"/>
      <c r="BO2749" s="134"/>
      <c r="BP2749" s="149"/>
      <c r="BQ2749" s="149"/>
      <c r="BR2749" s="149"/>
      <c r="BS2749" s="149"/>
      <c r="BT2749" s="149"/>
      <c r="BU2749" s="149"/>
      <c r="BV2749" s="149"/>
      <c r="BW2749" s="149"/>
      <c r="BX2749" s="149"/>
      <c r="BY2749" s="149"/>
      <c r="BZ2749" s="149"/>
      <c r="CA2749" s="149"/>
      <c r="CB2749" s="149"/>
      <c r="CC2749" s="149"/>
      <c r="CD2749" s="149"/>
      <c r="CE2749" s="149"/>
      <c r="CF2749" s="149"/>
      <c r="CG2749" s="149"/>
      <c r="CH2749" s="149"/>
      <c r="CI2749" s="149"/>
      <c r="CJ2749" s="149"/>
      <c r="CK2749" s="149"/>
      <c r="CL2749" s="149"/>
      <c r="CM2749" s="149"/>
      <c r="CN2749" s="149"/>
      <c r="CO2749" s="149"/>
      <c r="CP2749" s="149"/>
      <c r="CQ2749" s="149"/>
      <c r="CR2749" s="149"/>
      <c r="CS2749" s="149"/>
      <c r="CT2749" s="149"/>
      <c r="CU2749" s="149"/>
      <c r="CV2749" s="149"/>
      <c r="CW2749" s="149"/>
      <c r="CX2749" s="149"/>
      <c r="CY2749" s="149"/>
      <c r="CZ2749" s="149"/>
      <c r="DA2749" s="149"/>
      <c r="DB2749" s="149"/>
      <c r="DC2749" s="149"/>
      <c r="DD2749" s="149"/>
      <c r="DE2749" s="149"/>
      <c r="DF2749" s="149"/>
      <c r="DG2749" s="149"/>
      <c r="DH2749" s="149"/>
      <c r="DI2749" s="149"/>
      <c r="DJ2749" s="149"/>
      <c r="DK2749" s="149"/>
      <c r="DL2749" s="149"/>
    </row>
    <row r="2750" spans="1:116" s="107" customFormat="1" ht="30" customHeight="1">
      <c r="A2750" s="7" t="s">
        <v>5235</v>
      </c>
      <c r="B2750" s="5">
        <v>2748</v>
      </c>
      <c r="C2750" s="6"/>
      <c r="D2750" s="6"/>
      <c r="E2750" s="43" t="s">
        <v>9232</v>
      </c>
      <c r="F2750" s="3" t="s">
        <v>6811</v>
      </c>
      <c r="G2750" s="3" t="s">
        <v>1187</v>
      </c>
      <c r="H2750" s="3" t="s">
        <v>189</v>
      </c>
      <c r="I2750" s="3" t="s">
        <v>102</v>
      </c>
      <c r="J2750" s="3" t="s">
        <v>9233</v>
      </c>
      <c r="K2750" s="6"/>
      <c r="L2750" s="3"/>
      <c r="M2750" s="6">
        <v>30</v>
      </c>
      <c r="N2750" s="3" t="s">
        <v>44</v>
      </c>
      <c r="O2750" s="3" t="s">
        <v>9223</v>
      </c>
      <c r="P2750" s="3" t="s">
        <v>9234</v>
      </c>
      <c r="Q2750" s="3" t="s">
        <v>9236</v>
      </c>
      <c r="R2750" s="163">
        <v>8.24</v>
      </c>
      <c r="S2750" s="121">
        <v>4.2</v>
      </c>
      <c r="T2750" s="124">
        <v>4.2</v>
      </c>
      <c r="U2750" s="128">
        <v>2.02</v>
      </c>
      <c r="V2750" s="118">
        <v>8.24</v>
      </c>
      <c r="W2750" s="121"/>
      <c r="X2750" s="121"/>
      <c r="Y2750" s="121"/>
      <c r="Z2750" s="121"/>
      <c r="AA2750" s="121"/>
      <c r="AB2750" s="121"/>
      <c r="AC2750" s="121"/>
      <c r="AD2750" s="121"/>
      <c r="AE2750" s="131"/>
      <c r="AF2750" s="134"/>
      <c r="AG2750" s="134"/>
      <c r="AH2750" s="134"/>
      <c r="AI2750" s="134"/>
      <c r="AJ2750" s="134"/>
      <c r="AK2750" s="134"/>
      <c r="AL2750" s="134"/>
      <c r="AM2750" s="134"/>
      <c r="AN2750" s="137"/>
      <c r="AO2750" s="134"/>
      <c r="AP2750" s="131"/>
      <c r="AQ2750" s="134" t="e">
        <f>AVERAGE(SMALL(AE2750:AI2750,1),SMALL(AE2750:AI2750,2))</f>
        <v>#NUM!</v>
      </c>
      <c r="AR2750" s="134" t="e">
        <f>IF(R2750 &lt;=( AVERAGE(SMALL(AE2750:AI2750,1),SMALL(AE2750:AI2750,2))), R2750, "")</f>
        <v>#NUM!</v>
      </c>
      <c r="AS2750" s="134" t="e">
        <f>AVERAGE(SMALL(AJ2750:AM2750,1),SMALL(AJ2750:AM2750,2))</f>
        <v>#NUM!</v>
      </c>
      <c r="AT2750" s="134">
        <f>T2750*1.075</f>
        <v>4.5149999999999997</v>
      </c>
      <c r="AU2750" s="134">
        <f>U2750*1.075</f>
        <v>2.1715</v>
      </c>
      <c r="AV2750" s="121">
        <f>MIN(AN2750,AT2750,AU2750)</f>
        <v>2.1715</v>
      </c>
      <c r="AW2750" s="134" t="s">
        <v>71</v>
      </c>
      <c r="AX2750" s="134" t="s">
        <v>72</v>
      </c>
      <c r="AY2750" s="137">
        <v>2.17</v>
      </c>
      <c r="AZ2750" s="143">
        <f>IF(AND(AY2750&gt;0,AY2750&lt;=10),AY2750*0.25,IF(AND(AY2750&gt;10,AY2750&lt;=50),AY2750*0.17,IF(AND(AY2750&gt;10,AY2750&lt;=100),AY2750*0.12,IF(AY2750&gt;100,AY2750*0.1))))</f>
        <v>0.54249999999999998</v>
      </c>
      <c r="BA2750" s="115">
        <f>AZ2750+AY2750</f>
        <v>2.7124999999999999</v>
      </c>
      <c r="BB2750" s="137">
        <f>BA2750+BA2750*0.08</f>
        <v>2.9295</v>
      </c>
      <c r="BC2750" s="20" t="s">
        <v>12295</v>
      </c>
      <c r="BD2750" s="134"/>
      <c r="BE2750" s="134"/>
      <c r="BF2750" s="134"/>
      <c r="BG2750" s="134"/>
      <c r="BH2750" s="134"/>
      <c r="BI2750" s="134"/>
      <c r="BJ2750" s="134"/>
      <c r="BK2750" s="134"/>
      <c r="BL2750" s="134"/>
      <c r="BM2750" s="134"/>
      <c r="BN2750" s="134"/>
      <c r="BO2750" s="134"/>
      <c r="BP2750" s="149"/>
      <c r="BQ2750" s="149"/>
      <c r="BR2750" s="149"/>
      <c r="BS2750" s="149"/>
      <c r="BT2750" s="149"/>
      <c r="BU2750" s="149"/>
      <c r="BV2750" s="149"/>
      <c r="BW2750" s="149"/>
      <c r="BX2750" s="149"/>
      <c r="BY2750" s="149"/>
      <c r="BZ2750" s="149"/>
      <c r="CA2750" s="149"/>
      <c r="CB2750" s="149"/>
      <c r="CC2750" s="149"/>
      <c r="CD2750" s="149"/>
      <c r="CE2750" s="149"/>
      <c r="CF2750" s="149"/>
      <c r="CG2750" s="149"/>
      <c r="CH2750" s="149"/>
      <c r="CI2750" s="149"/>
      <c r="CJ2750" s="149"/>
      <c r="CK2750" s="149"/>
      <c r="CL2750" s="149"/>
      <c r="CM2750" s="149"/>
      <c r="CN2750" s="149"/>
      <c r="CO2750" s="149"/>
      <c r="CP2750" s="149"/>
      <c r="CQ2750" s="149"/>
      <c r="CR2750" s="149"/>
      <c r="CS2750" s="149"/>
      <c r="CT2750" s="149"/>
      <c r="CU2750" s="149"/>
      <c r="CV2750" s="149"/>
      <c r="CW2750" s="149"/>
      <c r="CX2750" s="149"/>
      <c r="CY2750" s="149"/>
      <c r="CZ2750" s="149"/>
      <c r="DA2750" s="149"/>
      <c r="DB2750" s="149"/>
      <c r="DC2750" s="149"/>
      <c r="DD2750" s="149"/>
      <c r="DE2750" s="149"/>
      <c r="DF2750" s="149"/>
      <c r="DG2750" s="149"/>
      <c r="DH2750" s="149"/>
      <c r="DI2750" s="149"/>
      <c r="DJ2750" s="149"/>
      <c r="DK2750" s="149"/>
      <c r="DL2750" s="149"/>
    </row>
    <row r="2751" spans="1:116" s="107" customFormat="1" ht="30" customHeight="1">
      <c r="A2751" s="7" t="s">
        <v>5235</v>
      </c>
      <c r="B2751" s="5">
        <v>2749</v>
      </c>
      <c r="C2751" s="6"/>
      <c r="D2751" s="6"/>
      <c r="E2751" s="43" t="s">
        <v>9232</v>
      </c>
      <c r="F2751" s="3" t="s">
        <v>6811</v>
      </c>
      <c r="G2751" s="3" t="s">
        <v>1187</v>
      </c>
      <c r="H2751" s="3" t="s">
        <v>292</v>
      </c>
      <c r="I2751" s="3" t="s">
        <v>102</v>
      </c>
      <c r="J2751" s="3" t="s">
        <v>9233</v>
      </c>
      <c r="K2751" s="6"/>
      <c r="L2751" s="3"/>
      <c r="M2751" s="6">
        <v>30</v>
      </c>
      <c r="N2751" s="3" t="s">
        <v>44</v>
      </c>
      <c r="O2751" s="3" t="s">
        <v>9223</v>
      </c>
      <c r="P2751" s="3" t="s">
        <v>9234</v>
      </c>
      <c r="Q2751" s="3" t="s">
        <v>9235</v>
      </c>
      <c r="R2751" s="163">
        <v>6.41</v>
      </c>
      <c r="S2751" s="121">
        <v>2.8</v>
      </c>
      <c r="T2751" s="124">
        <v>2.8</v>
      </c>
      <c r="U2751" s="128">
        <v>1.39</v>
      </c>
      <c r="V2751" s="118">
        <v>6.41</v>
      </c>
      <c r="W2751" s="121"/>
      <c r="X2751" s="121"/>
      <c r="Y2751" s="121"/>
      <c r="Z2751" s="121"/>
      <c r="AA2751" s="121"/>
      <c r="AB2751" s="121"/>
      <c r="AC2751" s="121"/>
      <c r="AD2751" s="121"/>
      <c r="AE2751" s="131"/>
      <c r="AF2751" s="134"/>
      <c r="AG2751" s="134"/>
      <c r="AH2751" s="134"/>
      <c r="AI2751" s="134"/>
      <c r="AJ2751" s="134"/>
      <c r="AK2751" s="134"/>
      <c r="AL2751" s="134"/>
      <c r="AM2751" s="134"/>
      <c r="AN2751" s="137"/>
      <c r="AO2751" s="134"/>
      <c r="AP2751" s="131"/>
      <c r="AQ2751" s="134" t="e">
        <f>AVERAGE(SMALL(AE2751:AI2751,1),SMALL(AE2751:AI2751,2))</f>
        <v>#NUM!</v>
      </c>
      <c r="AR2751" s="134" t="e">
        <f>IF(R2751 &lt;=( AVERAGE(SMALL(AE2751:AI2751,1),SMALL(AE2751:AI2751,2))), R2751, "")</f>
        <v>#NUM!</v>
      </c>
      <c r="AS2751" s="134" t="e">
        <f>AVERAGE(SMALL(AJ2751:AM2751,1),SMALL(AJ2751:AM2751,2))</f>
        <v>#NUM!</v>
      </c>
      <c r="AT2751" s="134">
        <f>T2751*1.075</f>
        <v>3.01</v>
      </c>
      <c r="AU2751" s="134">
        <f>U2751*1.075</f>
        <v>1.4942499999999999</v>
      </c>
      <c r="AV2751" s="121">
        <f>MIN(AN2751,AT2751,AU2751)</f>
        <v>1.4942499999999999</v>
      </c>
      <c r="AW2751" s="134" t="s">
        <v>71</v>
      </c>
      <c r="AX2751" s="134" t="s">
        <v>72</v>
      </c>
      <c r="AY2751" s="137">
        <v>1.49</v>
      </c>
      <c r="AZ2751" s="143">
        <f>IF(AND(AY2751&gt;0,AY2751&lt;=10),AY2751*0.25,IF(AND(AY2751&gt;10,AY2751&lt;=50),AY2751*0.17,IF(AND(AY2751&gt;10,AY2751&lt;=100),AY2751*0.12,IF(AY2751&gt;100,AY2751*0.1))))</f>
        <v>0.3725</v>
      </c>
      <c r="BA2751" s="115">
        <f>AZ2751+AY2751</f>
        <v>1.8625</v>
      </c>
      <c r="BB2751" s="137">
        <f>BA2751+BA2751*0.08</f>
        <v>2.0114999999999998</v>
      </c>
      <c r="BC2751" s="20" t="s">
        <v>12295</v>
      </c>
      <c r="BD2751" s="134"/>
      <c r="BE2751" s="134"/>
      <c r="BF2751" s="134"/>
      <c r="BG2751" s="134"/>
      <c r="BH2751" s="134"/>
      <c r="BI2751" s="134"/>
      <c r="BJ2751" s="134"/>
      <c r="BK2751" s="134"/>
      <c r="BL2751" s="134"/>
      <c r="BM2751" s="134"/>
      <c r="BN2751" s="134"/>
      <c r="BO2751" s="134"/>
      <c r="BP2751" s="149"/>
      <c r="BQ2751" s="149"/>
      <c r="BR2751" s="149"/>
      <c r="BS2751" s="149"/>
      <c r="BT2751" s="149"/>
      <c r="BU2751" s="149"/>
      <c r="BV2751" s="149"/>
      <c r="BW2751" s="149"/>
      <c r="BX2751" s="149"/>
      <c r="BY2751" s="149"/>
      <c r="BZ2751" s="149"/>
      <c r="CA2751" s="149"/>
      <c r="CB2751" s="149"/>
      <c r="CC2751" s="149"/>
      <c r="CD2751" s="149"/>
      <c r="CE2751" s="149"/>
      <c r="CF2751" s="149"/>
      <c r="CG2751" s="149"/>
      <c r="CH2751" s="149"/>
      <c r="CI2751" s="149"/>
      <c r="CJ2751" s="149"/>
      <c r="CK2751" s="149"/>
      <c r="CL2751" s="149"/>
      <c r="CM2751" s="149"/>
      <c r="CN2751" s="149"/>
      <c r="CO2751" s="149"/>
      <c r="CP2751" s="149"/>
      <c r="CQ2751" s="149"/>
      <c r="CR2751" s="149"/>
      <c r="CS2751" s="149"/>
      <c r="CT2751" s="149"/>
      <c r="CU2751" s="149"/>
      <c r="CV2751" s="149"/>
      <c r="CW2751" s="149"/>
      <c r="CX2751" s="149"/>
      <c r="CY2751" s="149"/>
      <c r="CZ2751" s="149"/>
      <c r="DA2751" s="149"/>
      <c r="DB2751" s="149"/>
      <c r="DC2751" s="149"/>
      <c r="DD2751" s="149"/>
      <c r="DE2751" s="149"/>
      <c r="DF2751" s="149"/>
      <c r="DG2751" s="149"/>
      <c r="DH2751" s="149"/>
      <c r="DI2751" s="149"/>
      <c r="DJ2751" s="149"/>
      <c r="DK2751" s="149"/>
      <c r="DL2751" s="149"/>
    </row>
    <row r="2752" spans="1:116" s="107" customFormat="1" ht="30" customHeight="1">
      <c r="A2752" s="7" t="s">
        <v>5235</v>
      </c>
      <c r="B2752" s="5">
        <v>2750</v>
      </c>
      <c r="C2752" s="116"/>
      <c r="D2752" s="116"/>
      <c r="E2752" s="43" t="s">
        <v>9226</v>
      </c>
      <c r="F2752" s="3" t="s">
        <v>999</v>
      </c>
      <c r="G2752" s="3" t="s">
        <v>1000</v>
      </c>
      <c r="H2752" s="3" t="s">
        <v>201</v>
      </c>
      <c r="I2752" s="3" t="s">
        <v>42</v>
      </c>
      <c r="J2752" s="3" t="s">
        <v>9227</v>
      </c>
      <c r="K2752" s="6"/>
      <c r="L2752" s="3"/>
      <c r="M2752" s="6">
        <v>10</v>
      </c>
      <c r="N2752" s="3" t="s">
        <v>44</v>
      </c>
      <c r="O2752" s="3" t="s">
        <v>9223</v>
      </c>
      <c r="P2752" s="3" t="s">
        <v>9228</v>
      </c>
      <c r="Q2752" s="3" t="s">
        <v>9229</v>
      </c>
      <c r="R2752" s="163">
        <v>4.5</v>
      </c>
      <c r="S2752" s="121">
        <v>9.0500000000000007</v>
      </c>
      <c r="T2752" s="124">
        <v>4.5</v>
      </c>
      <c r="U2752" s="128">
        <v>2.31</v>
      </c>
      <c r="V2752" s="118">
        <v>9.0500000000000007</v>
      </c>
      <c r="W2752" s="121"/>
      <c r="X2752" s="121"/>
      <c r="Y2752" s="121"/>
      <c r="Z2752" s="121"/>
      <c r="AA2752" s="121"/>
      <c r="AB2752" s="121"/>
      <c r="AC2752" s="121"/>
      <c r="AD2752" s="121"/>
      <c r="AE2752" s="131"/>
      <c r="AF2752" s="134"/>
      <c r="AG2752" s="134"/>
      <c r="AH2752" s="134"/>
      <c r="AI2752" s="134"/>
      <c r="AJ2752" s="134"/>
      <c r="AK2752" s="134"/>
      <c r="AL2752" s="134"/>
      <c r="AM2752" s="134"/>
      <c r="AN2752" s="137"/>
      <c r="AO2752" s="134"/>
      <c r="AP2752" s="131"/>
      <c r="AQ2752" s="134" t="e">
        <f>AVERAGE(SMALL(AE2752:AI2752,1),SMALL(AE2752:AI2752,2))</f>
        <v>#NUM!</v>
      </c>
      <c r="AR2752" s="134" t="e">
        <f>IF(R2752 &lt;=( AVERAGE(SMALL(AE2752:AI2752,1),SMALL(AE2752:AI2752,2))), R2752, "")</f>
        <v>#NUM!</v>
      </c>
      <c r="AS2752" s="134" t="e">
        <f>AVERAGE(SMALL(AJ2752:AM2752,1),SMALL(AJ2752:AM2752,2))</f>
        <v>#NUM!</v>
      </c>
      <c r="AT2752" s="134">
        <f>T2752*1.075</f>
        <v>4.8374999999999995</v>
      </c>
      <c r="AU2752" s="134">
        <f>U2752*1.075</f>
        <v>2.48325</v>
      </c>
      <c r="AV2752" s="121">
        <f>MIN(AN2752,AT2752,AU2752)</f>
        <v>2.48325</v>
      </c>
      <c r="AW2752" s="134" t="s">
        <v>71</v>
      </c>
      <c r="AX2752" s="134" t="s">
        <v>72</v>
      </c>
      <c r="AY2752" s="137">
        <v>2.4830000000000001</v>
      </c>
      <c r="AZ2752" s="143">
        <f>IF(AND(AY2752&gt;0,AY2752&lt;=10),AY2752*0.25,IF(AND(AY2752&gt;10,AY2752&lt;=50),AY2752*0.17,IF(AND(AY2752&gt;10,AY2752&lt;=100),AY2752*0.12,IF(AY2752&gt;100,AY2752*0.1))))</f>
        <v>0.62075000000000002</v>
      </c>
      <c r="BA2752" s="115">
        <f>AZ2752+AY2752</f>
        <v>3.1037500000000002</v>
      </c>
      <c r="BB2752" s="137">
        <f>BA2752+BA2752*0.08</f>
        <v>3.3520500000000002</v>
      </c>
      <c r="BC2752" s="20" t="s">
        <v>12295</v>
      </c>
      <c r="BD2752" s="134"/>
      <c r="BE2752" s="134"/>
      <c r="BF2752" s="134"/>
      <c r="BG2752" s="134"/>
      <c r="BH2752" s="134"/>
      <c r="BI2752" s="134"/>
      <c r="BJ2752" s="134"/>
      <c r="BK2752" s="134"/>
      <c r="BL2752" s="134"/>
      <c r="BM2752" s="134"/>
      <c r="BN2752" s="134"/>
      <c r="BO2752" s="134"/>
      <c r="BP2752" s="149"/>
      <c r="BQ2752" s="149"/>
      <c r="BR2752" s="149"/>
      <c r="BS2752" s="149"/>
      <c r="BT2752" s="149"/>
      <c r="BU2752" s="149"/>
      <c r="BV2752" s="149"/>
      <c r="BW2752" s="149"/>
      <c r="BX2752" s="149"/>
      <c r="BY2752" s="149"/>
      <c r="BZ2752" s="149"/>
      <c r="CA2752" s="149"/>
      <c r="CB2752" s="149"/>
      <c r="CC2752" s="149"/>
      <c r="CD2752" s="149"/>
      <c r="CE2752" s="149"/>
      <c r="CF2752" s="149"/>
      <c r="CG2752" s="149"/>
      <c r="CH2752" s="149"/>
      <c r="CI2752" s="149"/>
      <c r="CJ2752" s="149"/>
      <c r="CK2752" s="149"/>
      <c r="CL2752" s="149"/>
      <c r="CM2752" s="149"/>
      <c r="CN2752" s="149"/>
      <c r="CO2752" s="149"/>
      <c r="CP2752" s="149"/>
      <c r="CQ2752" s="149"/>
      <c r="CR2752" s="149"/>
      <c r="CS2752" s="149"/>
      <c r="CT2752" s="149"/>
      <c r="CU2752" s="149"/>
      <c r="CV2752" s="149"/>
      <c r="CW2752" s="149"/>
      <c r="CX2752" s="149"/>
      <c r="CY2752" s="149"/>
      <c r="CZ2752" s="149"/>
      <c r="DA2752" s="149"/>
      <c r="DB2752" s="149"/>
      <c r="DC2752" s="149"/>
      <c r="DD2752" s="149"/>
      <c r="DE2752" s="149"/>
      <c r="DF2752" s="149"/>
      <c r="DG2752" s="149"/>
      <c r="DH2752" s="149"/>
      <c r="DI2752" s="149"/>
      <c r="DJ2752" s="149"/>
      <c r="DK2752" s="149"/>
      <c r="DL2752" s="149"/>
    </row>
    <row r="2753" spans="1:116" s="107" customFormat="1" ht="30" customHeight="1">
      <c r="A2753" s="7" t="s">
        <v>5235</v>
      </c>
      <c r="B2753" s="5">
        <v>2751</v>
      </c>
      <c r="C2753" s="116"/>
      <c r="D2753" s="116"/>
      <c r="E2753" s="43" t="s">
        <v>9226</v>
      </c>
      <c r="F2753" s="3" t="s">
        <v>999</v>
      </c>
      <c r="G2753" s="3" t="s">
        <v>1000</v>
      </c>
      <c r="H2753" s="3" t="s">
        <v>201</v>
      </c>
      <c r="I2753" s="3" t="s">
        <v>42</v>
      </c>
      <c r="J2753" s="3" t="s">
        <v>9230</v>
      </c>
      <c r="K2753" s="6"/>
      <c r="L2753" s="3"/>
      <c r="M2753" s="6">
        <v>7</v>
      </c>
      <c r="N2753" s="3" t="s">
        <v>44</v>
      </c>
      <c r="O2753" s="3" t="s">
        <v>9223</v>
      </c>
      <c r="P2753" s="3" t="s">
        <v>9228</v>
      </c>
      <c r="Q2753" s="3" t="s">
        <v>9231</v>
      </c>
      <c r="R2753" s="163">
        <v>5.95</v>
      </c>
      <c r="S2753" s="121">
        <v>3.8</v>
      </c>
      <c r="T2753" s="124">
        <v>3.8</v>
      </c>
      <c r="U2753" s="128">
        <v>2.12</v>
      </c>
      <c r="V2753" s="118">
        <v>5.95</v>
      </c>
      <c r="W2753" s="121"/>
      <c r="X2753" s="121"/>
      <c r="Y2753" s="121"/>
      <c r="Z2753" s="121"/>
      <c r="AA2753" s="121"/>
      <c r="AB2753" s="121"/>
      <c r="AC2753" s="121"/>
      <c r="AD2753" s="121"/>
      <c r="AE2753" s="131"/>
      <c r="AF2753" s="134"/>
      <c r="AG2753" s="134"/>
      <c r="AH2753" s="134"/>
      <c r="AI2753" s="134"/>
      <c r="AJ2753" s="134"/>
      <c r="AK2753" s="134"/>
      <c r="AL2753" s="134"/>
      <c r="AM2753" s="134"/>
      <c r="AN2753" s="137"/>
      <c r="AO2753" s="134"/>
      <c r="AP2753" s="131"/>
      <c r="AQ2753" s="134" t="e">
        <f>AVERAGE(SMALL(AE2753:AI2753,1),SMALL(AE2753:AI2753,2))</f>
        <v>#NUM!</v>
      </c>
      <c r="AR2753" s="134" t="e">
        <f>IF(R2753 &lt;=( AVERAGE(SMALL(AE2753:AI2753,1),SMALL(AE2753:AI2753,2))), R2753, "")</f>
        <v>#NUM!</v>
      </c>
      <c r="AS2753" s="134" t="e">
        <f>AVERAGE(SMALL(AJ2753:AM2753,1),SMALL(AJ2753:AM2753,2))</f>
        <v>#NUM!</v>
      </c>
      <c r="AT2753" s="134">
        <f>T2753*1.075</f>
        <v>4.085</v>
      </c>
      <c r="AU2753" s="134">
        <f>U2753*1.075</f>
        <v>2.2789999999999999</v>
      </c>
      <c r="AV2753" s="121">
        <f>MIN(AN2753,AT2753,AU2753)</f>
        <v>2.2789999999999999</v>
      </c>
      <c r="AW2753" s="134" t="s">
        <v>71</v>
      </c>
      <c r="AX2753" s="134" t="s">
        <v>72</v>
      </c>
      <c r="AY2753" s="137">
        <v>2.2789999999999999</v>
      </c>
      <c r="AZ2753" s="143">
        <f>IF(AND(AY2753&gt;0,AY2753&lt;=10),AY2753*0.25,IF(AND(AY2753&gt;10,AY2753&lt;=50),AY2753*0.17,IF(AND(AY2753&gt;10,AY2753&lt;=100),AY2753*0.12,IF(AY2753&gt;100,AY2753*0.1))))</f>
        <v>0.56974999999999998</v>
      </c>
      <c r="BA2753" s="115">
        <f>AZ2753+AY2753</f>
        <v>2.8487499999999999</v>
      </c>
      <c r="BB2753" s="137">
        <f>BA2753+BA2753*0.08</f>
        <v>3.0766499999999999</v>
      </c>
      <c r="BC2753" s="20" t="s">
        <v>12295</v>
      </c>
      <c r="BD2753" s="134"/>
      <c r="BE2753" s="134"/>
      <c r="BF2753" s="134"/>
      <c r="BG2753" s="134"/>
      <c r="BH2753" s="134"/>
      <c r="BI2753" s="134"/>
      <c r="BJ2753" s="134"/>
      <c r="BK2753" s="134"/>
      <c r="BL2753" s="134"/>
      <c r="BM2753" s="134"/>
      <c r="BN2753" s="134"/>
      <c r="BO2753" s="134"/>
      <c r="BP2753" s="149"/>
      <c r="BQ2753" s="149"/>
      <c r="BR2753" s="149"/>
      <c r="BS2753" s="149"/>
      <c r="BT2753" s="149"/>
      <c r="BU2753" s="149"/>
      <c r="BV2753" s="149"/>
      <c r="BW2753" s="149"/>
      <c r="BX2753" s="149"/>
      <c r="BY2753" s="149"/>
      <c r="BZ2753" s="149"/>
      <c r="CA2753" s="149"/>
      <c r="CB2753" s="149"/>
      <c r="CC2753" s="149"/>
      <c r="CD2753" s="149"/>
      <c r="CE2753" s="149"/>
      <c r="CF2753" s="149"/>
      <c r="CG2753" s="149"/>
      <c r="CH2753" s="149"/>
      <c r="CI2753" s="149"/>
      <c r="CJ2753" s="149"/>
      <c r="CK2753" s="149"/>
      <c r="CL2753" s="149"/>
      <c r="CM2753" s="149"/>
      <c r="CN2753" s="149"/>
      <c r="CO2753" s="149"/>
      <c r="CP2753" s="149"/>
      <c r="CQ2753" s="149"/>
      <c r="CR2753" s="149"/>
      <c r="CS2753" s="149"/>
      <c r="CT2753" s="149"/>
      <c r="CU2753" s="149"/>
      <c r="CV2753" s="149"/>
      <c r="CW2753" s="149"/>
      <c r="CX2753" s="149"/>
      <c r="CY2753" s="149"/>
      <c r="CZ2753" s="149"/>
      <c r="DA2753" s="149"/>
      <c r="DB2753" s="149"/>
      <c r="DC2753" s="149"/>
      <c r="DD2753" s="149"/>
      <c r="DE2753" s="149"/>
      <c r="DF2753" s="149"/>
      <c r="DG2753" s="149"/>
      <c r="DH2753" s="149"/>
      <c r="DI2753" s="149"/>
      <c r="DJ2753" s="149"/>
      <c r="DK2753" s="149"/>
      <c r="DL2753" s="149"/>
    </row>
    <row r="2754" spans="1:116" s="107" customFormat="1" ht="30" customHeight="1">
      <c r="A2754" s="7" t="s">
        <v>5235</v>
      </c>
      <c r="B2754" s="5">
        <v>2752</v>
      </c>
      <c r="C2754" s="6"/>
      <c r="D2754" s="6"/>
      <c r="E2754" s="43" t="s">
        <v>9237</v>
      </c>
      <c r="F2754" s="3" t="s">
        <v>9238</v>
      </c>
      <c r="G2754" s="3" t="s">
        <v>3371</v>
      </c>
      <c r="H2754" s="3" t="s">
        <v>3375</v>
      </c>
      <c r="I2754" s="3" t="s">
        <v>102</v>
      </c>
      <c r="J2754" s="3" t="s">
        <v>9239</v>
      </c>
      <c r="K2754" s="6"/>
      <c r="L2754" s="3"/>
      <c r="M2754" s="6">
        <v>30</v>
      </c>
      <c r="N2754" s="3" t="s">
        <v>44</v>
      </c>
      <c r="O2754" s="3" t="s">
        <v>9223</v>
      </c>
      <c r="P2754" s="3" t="s">
        <v>5241</v>
      </c>
      <c r="Q2754" s="3" t="s">
        <v>9241</v>
      </c>
      <c r="R2754" s="163">
        <v>9.9700000000000006</v>
      </c>
      <c r="S2754" s="121">
        <v>3.3</v>
      </c>
      <c r="T2754" s="124">
        <v>3.3</v>
      </c>
      <c r="U2754" s="128">
        <v>1.54</v>
      </c>
      <c r="V2754" s="118">
        <v>9.9700000000000006</v>
      </c>
      <c r="W2754" s="121"/>
      <c r="X2754" s="121"/>
      <c r="Y2754" s="121"/>
      <c r="Z2754" s="121"/>
      <c r="AA2754" s="121"/>
      <c r="AB2754" s="121"/>
      <c r="AC2754" s="121"/>
      <c r="AD2754" s="121"/>
      <c r="AE2754" s="131"/>
      <c r="AF2754" s="134"/>
      <c r="AG2754" s="134"/>
      <c r="AH2754" s="134"/>
      <c r="AI2754" s="134"/>
      <c r="AJ2754" s="134"/>
      <c r="AK2754" s="134"/>
      <c r="AL2754" s="134"/>
      <c r="AM2754" s="134"/>
      <c r="AN2754" s="137"/>
      <c r="AO2754" s="134"/>
      <c r="AP2754" s="131"/>
      <c r="AQ2754" s="134" t="e">
        <f>AVERAGE(SMALL(AE2754:AI2754,1),SMALL(AE2754:AI2754,2))</f>
        <v>#NUM!</v>
      </c>
      <c r="AR2754" s="134" t="e">
        <f>IF(R2754 &lt;=( AVERAGE(SMALL(AE2754:AI2754,1),SMALL(AE2754:AI2754,2))), R2754, "")</f>
        <v>#NUM!</v>
      </c>
      <c r="AS2754" s="134" t="e">
        <f>AVERAGE(SMALL(AJ2754:AM2754,1),SMALL(AJ2754:AM2754,2))</f>
        <v>#NUM!</v>
      </c>
      <c r="AT2754" s="134">
        <f>T2754*1.075</f>
        <v>3.5474999999999999</v>
      </c>
      <c r="AU2754" s="134">
        <f>U2754*1.075</f>
        <v>1.6555</v>
      </c>
      <c r="AV2754" s="121">
        <f>MIN(AN2754,AT2754,AU2754)</f>
        <v>1.6555</v>
      </c>
      <c r="AW2754" s="134" t="s">
        <v>71</v>
      </c>
      <c r="AX2754" s="134" t="s">
        <v>72</v>
      </c>
      <c r="AY2754" s="137">
        <v>1.66</v>
      </c>
      <c r="AZ2754" s="143">
        <f>IF(AND(AY2754&gt;0,AY2754&lt;=10),AY2754*0.25,IF(AND(AY2754&gt;10,AY2754&lt;=50),AY2754*0.17,IF(AND(AY2754&gt;10,AY2754&lt;=100),AY2754*0.12,IF(AY2754&gt;100,AY2754*0.1))))</f>
        <v>0.41499999999999998</v>
      </c>
      <c r="BA2754" s="115">
        <f>AZ2754+AY2754</f>
        <v>2.0749999999999997</v>
      </c>
      <c r="BB2754" s="137">
        <f>BA2754+BA2754*0.08</f>
        <v>2.2409999999999997</v>
      </c>
      <c r="BC2754" s="20" t="s">
        <v>12295</v>
      </c>
      <c r="BD2754" s="134"/>
      <c r="BE2754" s="134"/>
      <c r="BF2754" s="134"/>
      <c r="BG2754" s="134"/>
      <c r="BH2754" s="134"/>
      <c r="BI2754" s="134"/>
      <c r="BJ2754" s="134"/>
      <c r="BK2754" s="134"/>
      <c r="BL2754" s="134"/>
      <c r="BM2754" s="134"/>
      <c r="BN2754" s="134"/>
      <c r="BO2754" s="134"/>
      <c r="BP2754" s="149"/>
      <c r="BQ2754" s="149"/>
      <c r="BR2754" s="149"/>
      <c r="BS2754" s="149"/>
      <c r="BT2754" s="149"/>
      <c r="BU2754" s="149"/>
      <c r="BV2754" s="149"/>
      <c r="BW2754" s="149"/>
      <c r="BX2754" s="149"/>
      <c r="BY2754" s="149"/>
      <c r="BZ2754" s="149"/>
      <c r="CA2754" s="149"/>
      <c r="CB2754" s="149"/>
      <c r="CC2754" s="149"/>
      <c r="CD2754" s="149"/>
      <c r="CE2754" s="149"/>
      <c r="CF2754" s="149"/>
      <c r="CG2754" s="149"/>
      <c r="CH2754" s="149"/>
      <c r="CI2754" s="149"/>
      <c r="CJ2754" s="149"/>
      <c r="CK2754" s="149"/>
      <c r="CL2754" s="149"/>
      <c r="CM2754" s="149"/>
      <c r="CN2754" s="149"/>
      <c r="CO2754" s="149"/>
      <c r="CP2754" s="149"/>
      <c r="CQ2754" s="149"/>
      <c r="CR2754" s="149"/>
      <c r="CS2754" s="149"/>
      <c r="CT2754" s="149"/>
      <c r="CU2754" s="149"/>
      <c r="CV2754" s="149"/>
      <c r="CW2754" s="149"/>
      <c r="CX2754" s="149"/>
      <c r="CY2754" s="149"/>
      <c r="CZ2754" s="149"/>
      <c r="DA2754" s="149"/>
      <c r="DB2754" s="149"/>
      <c r="DC2754" s="149"/>
      <c r="DD2754" s="149"/>
      <c r="DE2754" s="149"/>
      <c r="DF2754" s="149"/>
      <c r="DG2754" s="149"/>
      <c r="DH2754" s="149"/>
      <c r="DI2754" s="149"/>
      <c r="DJ2754" s="149"/>
      <c r="DK2754" s="149"/>
      <c r="DL2754" s="149"/>
    </row>
    <row r="2755" spans="1:116" s="107" customFormat="1" ht="30" customHeight="1">
      <c r="A2755" s="7" t="s">
        <v>5235</v>
      </c>
      <c r="B2755" s="5">
        <v>2753</v>
      </c>
      <c r="C2755" s="6"/>
      <c r="D2755" s="6"/>
      <c r="E2755" s="43" t="s">
        <v>9237</v>
      </c>
      <c r="F2755" s="3" t="s">
        <v>9238</v>
      </c>
      <c r="G2755" s="3" t="s">
        <v>3371</v>
      </c>
      <c r="H2755" s="3" t="s">
        <v>3372</v>
      </c>
      <c r="I2755" s="3" t="s">
        <v>102</v>
      </c>
      <c r="J2755" s="3" t="s">
        <v>9239</v>
      </c>
      <c r="K2755" s="6"/>
      <c r="L2755" s="3"/>
      <c r="M2755" s="6">
        <v>30</v>
      </c>
      <c r="N2755" s="3" t="s">
        <v>44</v>
      </c>
      <c r="O2755" s="3" t="s">
        <v>9223</v>
      </c>
      <c r="P2755" s="3" t="s">
        <v>5241</v>
      </c>
      <c r="Q2755" s="3" t="s">
        <v>9240</v>
      </c>
      <c r="R2755" s="163">
        <v>11.62</v>
      </c>
      <c r="S2755" s="121">
        <v>2.4</v>
      </c>
      <c r="T2755" s="124">
        <v>2.4</v>
      </c>
      <c r="U2755" s="128">
        <v>1.1499999999999999</v>
      </c>
      <c r="V2755" s="118">
        <v>11.62</v>
      </c>
      <c r="W2755" s="121"/>
      <c r="X2755" s="121"/>
      <c r="Y2755" s="121"/>
      <c r="Z2755" s="121"/>
      <c r="AA2755" s="121"/>
      <c r="AB2755" s="121"/>
      <c r="AC2755" s="121"/>
      <c r="AD2755" s="121"/>
      <c r="AE2755" s="131"/>
      <c r="AF2755" s="134"/>
      <c r="AG2755" s="134"/>
      <c r="AH2755" s="134"/>
      <c r="AI2755" s="134"/>
      <c r="AJ2755" s="134"/>
      <c r="AK2755" s="134"/>
      <c r="AL2755" s="134"/>
      <c r="AM2755" s="134"/>
      <c r="AN2755" s="137"/>
      <c r="AO2755" s="134"/>
      <c r="AP2755" s="131"/>
      <c r="AQ2755" s="134" t="e">
        <f>AVERAGE(SMALL(AE2755:AI2755,1),SMALL(AE2755:AI2755,2))</f>
        <v>#NUM!</v>
      </c>
      <c r="AR2755" s="134" t="e">
        <f>IF(R2755 &lt;=( AVERAGE(SMALL(AE2755:AI2755,1),SMALL(AE2755:AI2755,2))), R2755, "")</f>
        <v>#NUM!</v>
      </c>
      <c r="AS2755" s="134" t="e">
        <f>AVERAGE(SMALL(AJ2755:AM2755,1),SMALL(AJ2755:AM2755,2))</f>
        <v>#NUM!</v>
      </c>
      <c r="AT2755" s="134">
        <f>T2755*1.075</f>
        <v>2.5799999999999996</v>
      </c>
      <c r="AU2755" s="134">
        <f>U2755*1.075</f>
        <v>1.2362499999999998</v>
      </c>
      <c r="AV2755" s="121">
        <f>MIN(AN2755,AT2755,AU2755)</f>
        <v>1.2362499999999998</v>
      </c>
      <c r="AW2755" s="134" t="s">
        <v>71</v>
      </c>
      <c r="AX2755" s="134" t="s">
        <v>72</v>
      </c>
      <c r="AY2755" s="137">
        <v>1.24</v>
      </c>
      <c r="AZ2755" s="143">
        <f>IF(AND(AY2755&gt;0,AY2755&lt;=10),AY2755*0.25,IF(AND(AY2755&gt;10,AY2755&lt;=50),AY2755*0.17,IF(AND(AY2755&gt;10,AY2755&lt;=100),AY2755*0.12,IF(AY2755&gt;100,AY2755*0.1))))</f>
        <v>0.31</v>
      </c>
      <c r="BA2755" s="115">
        <f>AZ2755+AY2755</f>
        <v>1.55</v>
      </c>
      <c r="BB2755" s="137">
        <f>BA2755+BA2755*0.08</f>
        <v>1.6740000000000002</v>
      </c>
      <c r="BC2755" s="20" t="s">
        <v>12295</v>
      </c>
      <c r="BD2755" s="134"/>
      <c r="BE2755" s="134"/>
      <c r="BF2755" s="134"/>
      <c r="BG2755" s="134"/>
      <c r="BH2755" s="134"/>
      <c r="BI2755" s="134"/>
      <c r="BJ2755" s="134"/>
      <c r="BK2755" s="134"/>
      <c r="BL2755" s="134"/>
      <c r="BM2755" s="134"/>
      <c r="BN2755" s="134"/>
      <c r="BO2755" s="134"/>
      <c r="BP2755" s="149"/>
      <c r="BQ2755" s="149"/>
      <c r="BR2755" s="149"/>
      <c r="BS2755" s="149"/>
      <c r="BT2755" s="149"/>
      <c r="BU2755" s="149"/>
      <c r="BV2755" s="149"/>
      <c r="BW2755" s="149"/>
      <c r="BX2755" s="149"/>
      <c r="BY2755" s="149"/>
      <c r="BZ2755" s="149"/>
      <c r="CA2755" s="149"/>
      <c r="CB2755" s="149"/>
      <c r="CC2755" s="149"/>
      <c r="CD2755" s="149"/>
      <c r="CE2755" s="149"/>
      <c r="CF2755" s="149"/>
      <c r="CG2755" s="149"/>
      <c r="CH2755" s="149"/>
      <c r="CI2755" s="149"/>
      <c r="CJ2755" s="149"/>
      <c r="CK2755" s="149"/>
      <c r="CL2755" s="149"/>
      <c r="CM2755" s="149"/>
      <c r="CN2755" s="149"/>
      <c r="CO2755" s="149"/>
      <c r="CP2755" s="149"/>
      <c r="CQ2755" s="149"/>
      <c r="CR2755" s="149"/>
      <c r="CS2755" s="149"/>
      <c r="CT2755" s="149"/>
      <c r="CU2755" s="149"/>
      <c r="CV2755" s="149"/>
      <c r="CW2755" s="149"/>
      <c r="CX2755" s="149"/>
      <c r="CY2755" s="149"/>
      <c r="CZ2755" s="149"/>
      <c r="DA2755" s="149"/>
      <c r="DB2755" s="149"/>
      <c r="DC2755" s="149"/>
      <c r="DD2755" s="149"/>
      <c r="DE2755" s="149"/>
      <c r="DF2755" s="149"/>
      <c r="DG2755" s="149"/>
      <c r="DH2755" s="149"/>
      <c r="DI2755" s="149"/>
      <c r="DJ2755" s="149"/>
      <c r="DK2755" s="149"/>
      <c r="DL2755" s="149"/>
    </row>
    <row r="2756" spans="1:116" s="107" customFormat="1" ht="30" customHeight="1">
      <c r="A2756" s="7" t="s">
        <v>5235</v>
      </c>
      <c r="B2756" s="5">
        <v>2754</v>
      </c>
      <c r="C2756" s="6"/>
      <c r="D2756" s="6"/>
      <c r="E2756" s="43" t="s">
        <v>9237</v>
      </c>
      <c r="F2756" s="3" t="s">
        <v>9238</v>
      </c>
      <c r="G2756" s="3" t="s">
        <v>3371</v>
      </c>
      <c r="H2756" s="3" t="s">
        <v>6803</v>
      </c>
      <c r="I2756" s="3" t="s">
        <v>102</v>
      </c>
      <c r="J2756" s="3" t="s">
        <v>9239</v>
      </c>
      <c r="K2756" s="6"/>
      <c r="L2756" s="3"/>
      <c r="M2756" s="6">
        <v>30</v>
      </c>
      <c r="N2756" s="3" t="s">
        <v>44</v>
      </c>
      <c r="O2756" s="3" t="s">
        <v>9223</v>
      </c>
      <c r="P2756" s="3" t="s">
        <v>5241</v>
      </c>
      <c r="Q2756" s="3" t="s">
        <v>9242</v>
      </c>
      <c r="R2756" s="163">
        <v>13.44</v>
      </c>
      <c r="S2756" s="121">
        <v>4.5999999999999996</v>
      </c>
      <c r="T2756" s="124">
        <v>4.5999999999999996</v>
      </c>
      <c r="U2756" s="128">
        <v>2.4300000000000002</v>
      </c>
      <c r="V2756" s="118">
        <v>13.44</v>
      </c>
      <c r="W2756" s="121"/>
      <c r="X2756" s="121"/>
      <c r="Y2756" s="121"/>
      <c r="Z2756" s="121"/>
      <c r="AA2756" s="121"/>
      <c r="AB2756" s="121"/>
      <c r="AC2756" s="121"/>
      <c r="AD2756" s="121"/>
      <c r="AE2756" s="131"/>
      <c r="AF2756" s="134"/>
      <c r="AG2756" s="134"/>
      <c r="AH2756" s="134"/>
      <c r="AI2756" s="134"/>
      <c r="AJ2756" s="134"/>
      <c r="AK2756" s="134"/>
      <c r="AL2756" s="134"/>
      <c r="AM2756" s="134"/>
      <c r="AN2756" s="137"/>
      <c r="AO2756" s="134"/>
      <c r="AP2756" s="131"/>
      <c r="AQ2756" s="134" t="e">
        <f>AVERAGE(SMALL(AE2756:AI2756,1),SMALL(AE2756:AI2756,2))</f>
        <v>#NUM!</v>
      </c>
      <c r="AR2756" s="134" t="e">
        <f>IF(R2756 &lt;=( AVERAGE(SMALL(AE2756:AI2756,1),SMALL(AE2756:AI2756,2))), R2756, "")</f>
        <v>#NUM!</v>
      </c>
      <c r="AS2756" s="134" t="e">
        <f>AVERAGE(SMALL(AJ2756:AM2756,1),SMALL(AJ2756:AM2756,2))</f>
        <v>#NUM!</v>
      </c>
      <c r="AT2756" s="134">
        <f>T2756*1.075</f>
        <v>4.9449999999999994</v>
      </c>
      <c r="AU2756" s="134">
        <f>U2756*1.075</f>
        <v>2.61225</v>
      </c>
      <c r="AV2756" s="121">
        <f>MIN(AN2756,AT2756,AU2756)</f>
        <v>2.61225</v>
      </c>
      <c r="AW2756" s="134" t="s">
        <v>71</v>
      </c>
      <c r="AX2756" s="134" t="s">
        <v>72</v>
      </c>
      <c r="AY2756" s="137">
        <v>2.61</v>
      </c>
      <c r="AZ2756" s="143">
        <f>IF(AND(AY2756&gt;0,AY2756&lt;=10),AY2756*0.25,IF(AND(AY2756&gt;10,AY2756&lt;=50),AY2756*0.17,IF(AND(AY2756&gt;10,AY2756&lt;=100),AY2756*0.12,IF(AY2756&gt;100,AY2756*0.1))))</f>
        <v>0.65249999999999997</v>
      </c>
      <c r="BA2756" s="115">
        <f>AZ2756+AY2756</f>
        <v>3.2624999999999997</v>
      </c>
      <c r="BB2756" s="137">
        <f>BA2756+BA2756*0.08</f>
        <v>3.5234999999999999</v>
      </c>
      <c r="BC2756" s="20" t="s">
        <v>12295</v>
      </c>
      <c r="BD2756" s="134"/>
      <c r="BE2756" s="134"/>
      <c r="BF2756" s="134"/>
      <c r="BG2756" s="134"/>
      <c r="BH2756" s="134"/>
      <c r="BI2756" s="134"/>
      <c r="BJ2756" s="134"/>
      <c r="BK2756" s="134"/>
      <c r="BL2756" s="134"/>
      <c r="BM2756" s="134"/>
      <c r="BN2756" s="134"/>
      <c r="BO2756" s="134"/>
      <c r="BP2756" s="149"/>
      <c r="BQ2756" s="149"/>
      <c r="BR2756" s="149"/>
      <c r="BS2756" s="149"/>
      <c r="BT2756" s="149"/>
      <c r="BU2756" s="149"/>
      <c r="BV2756" s="149"/>
      <c r="BW2756" s="149"/>
      <c r="BX2756" s="149"/>
      <c r="BY2756" s="149"/>
      <c r="BZ2756" s="149"/>
      <c r="CA2756" s="149"/>
      <c r="CB2756" s="149"/>
      <c r="CC2756" s="149"/>
      <c r="CD2756" s="149"/>
      <c r="CE2756" s="149"/>
      <c r="CF2756" s="149"/>
      <c r="CG2756" s="149"/>
      <c r="CH2756" s="149"/>
      <c r="CI2756" s="149"/>
      <c r="CJ2756" s="149"/>
      <c r="CK2756" s="149"/>
      <c r="CL2756" s="149"/>
      <c r="CM2756" s="149"/>
      <c r="CN2756" s="149"/>
      <c r="CO2756" s="149"/>
      <c r="CP2756" s="149"/>
      <c r="CQ2756" s="149"/>
      <c r="CR2756" s="149"/>
      <c r="CS2756" s="149"/>
      <c r="CT2756" s="149"/>
      <c r="CU2756" s="149"/>
      <c r="CV2756" s="149"/>
      <c r="CW2756" s="149"/>
      <c r="CX2756" s="149"/>
      <c r="CY2756" s="149"/>
      <c r="CZ2756" s="149"/>
      <c r="DA2756" s="149"/>
      <c r="DB2756" s="149"/>
      <c r="DC2756" s="149"/>
      <c r="DD2756" s="149"/>
      <c r="DE2756" s="149"/>
      <c r="DF2756" s="149"/>
      <c r="DG2756" s="149"/>
      <c r="DH2756" s="149"/>
      <c r="DI2756" s="149"/>
      <c r="DJ2756" s="149"/>
      <c r="DK2756" s="149"/>
      <c r="DL2756" s="149"/>
    </row>
    <row r="2757" spans="1:116" s="107" customFormat="1" ht="30" customHeight="1">
      <c r="A2757" s="4" t="s">
        <v>9220</v>
      </c>
      <c r="B2757" s="5">
        <v>2755</v>
      </c>
      <c r="C2757" s="116">
        <v>2427</v>
      </c>
      <c r="D2757" s="116"/>
      <c r="E2757" s="43" t="s">
        <v>9221</v>
      </c>
      <c r="F2757" s="3" t="s">
        <v>9222</v>
      </c>
      <c r="G2757" s="3" t="s">
        <v>857</v>
      </c>
      <c r="H2757" s="3" t="s">
        <v>101</v>
      </c>
      <c r="I2757" s="3" t="s">
        <v>42</v>
      </c>
      <c r="J2757" s="3" t="s">
        <v>5135</v>
      </c>
      <c r="K2757" s="6"/>
      <c r="L2757" s="3"/>
      <c r="M2757" s="6">
        <v>56</v>
      </c>
      <c r="N2757" s="3" t="s">
        <v>44</v>
      </c>
      <c r="O2757" s="3" t="s">
        <v>9223</v>
      </c>
      <c r="P2757" s="3" t="s">
        <v>9224</v>
      </c>
      <c r="Q2757" s="3" t="s">
        <v>9225</v>
      </c>
      <c r="R2757" s="163">
        <v>57.98</v>
      </c>
      <c r="S2757" s="121"/>
      <c r="T2757" s="124"/>
      <c r="U2757" s="128">
        <v>4.3600000000000003</v>
      </c>
      <c r="V2757" s="118">
        <v>54.19</v>
      </c>
      <c r="W2757" s="121"/>
      <c r="X2757" s="121"/>
      <c r="Y2757" s="121"/>
      <c r="Z2757" s="121"/>
      <c r="AA2757" s="121"/>
      <c r="AB2757" s="121"/>
      <c r="AC2757" s="121"/>
      <c r="AD2757" s="121"/>
      <c r="AE2757" s="131">
        <v>54.19</v>
      </c>
      <c r="AF2757" s="134"/>
      <c r="AG2757" s="134"/>
      <c r="AH2757" s="134"/>
      <c r="AI2757" s="134"/>
      <c r="AJ2757" s="134"/>
      <c r="AK2757" s="134"/>
      <c r="AL2757" s="134"/>
      <c r="AM2757" s="134"/>
      <c r="AN2757" s="137">
        <v>57.98</v>
      </c>
      <c r="AO2757" s="134" t="s">
        <v>47</v>
      </c>
      <c r="AP2757" s="131" t="s">
        <v>48</v>
      </c>
      <c r="AQ2757" s="134" t="e">
        <f>AVERAGE(SMALL(AE2757:AI2757,1),SMALL(AE2757:AI2757,2))</f>
        <v>#NUM!</v>
      </c>
      <c r="AR2757" s="134" t="e">
        <f>IF(R2757 &lt;=( AVERAGE(SMALL(AE2757:AI2757,1),SMALL(AE2757:AI2757,2))), R2757, "")</f>
        <v>#NUM!</v>
      </c>
      <c r="AS2757" s="134" t="e">
        <f>AVERAGE(SMALL(AJ2757:AM2757,1),SMALL(AJ2757:AM2757,2))</f>
        <v>#NUM!</v>
      </c>
      <c r="AT2757" s="134">
        <f>T2757*1.075</f>
        <v>0</v>
      </c>
      <c r="AU2757" s="134">
        <f>U2757*1.075</f>
        <v>4.6870000000000003</v>
      </c>
      <c r="AV2757" s="121">
        <f>MIN(AN2757,AT2757,AU2757)</f>
        <v>0</v>
      </c>
      <c r="AW2757" s="134" t="s">
        <v>71</v>
      </c>
      <c r="AX2757" s="134" t="s">
        <v>72</v>
      </c>
      <c r="AY2757" s="137">
        <v>4.6870000000000003</v>
      </c>
      <c r="AZ2757" s="143">
        <f>IF(AND(AY2757&gt;0,AY2757&lt;=10),AY2757*0.25,IF(AND(AY2757&gt;10,AY2757&lt;=50),AY2757*0.17,IF(AND(AY2757&gt;10,AY2757&lt;=100),AY2757*0.12,IF(AY2757&gt;100,AY2757*0.1))))</f>
        <v>1.1717500000000001</v>
      </c>
      <c r="BA2757" s="115">
        <f>AZ2757+AY2757</f>
        <v>5.8587500000000006</v>
      </c>
      <c r="BB2757" s="137">
        <f>BA2757+BA2757*0.08</f>
        <v>6.3274500000000007</v>
      </c>
      <c r="BC2757" s="20" t="s">
        <v>12295</v>
      </c>
      <c r="BD2757" s="134"/>
      <c r="BE2757" s="134"/>
      <c r="BF2757" s="134"/>
      <c r="BG2757" s="134"/>
      <c r="BH2757" s="134"/>
      <c r="BI2757" s="134"/>
      <c r="BJ2757" s="134"/>
      <c r="BK2757" s="134"/>
      <c r="BL2757" s="134"/>
      <c r="BM2757" s="134"/>
      <c r="BN2757" s="134"/>
      <c r="BO2757" s="134"/>
      <c r="BP2757" s="134"/>
      <c r="BQ2757" s="134"/>
      <c r="BR2757" s="134"/>
      <c r="BS2757" s="134"/>
      <c r="BT2757" s="134"/>
      <c r="BU2757" s="134"/>
      <c r="BV2757" s="134"/>
      <c r="BW2757" s="134"/>
      <c r="BX2757" s="134"/>
      <c r="BY2757" s="134"/>
      <c r="BZ2757" s="134"/>
      <c r="CA2757" s="134"/>
      <c r="CB2757" s="134"/>
      <c r="CC2757" s="134"/>
      <c r="CD2757" s="134"/>
      <c r="CE2757" s="134"/>
      <c r="CF2757" s="134"/>
      <c r="CG2757" s="134"/>
      <c r="CH2757" s="134"/>
      <c r="CI2757" s="134"/>
      <c r="CJ2757" s="134"/>
      <c r="CK2757" s="134"/>
      <c r="CL2757" s="134"/>
      <c r="CM2757" s="134"/>
      <c r="CN2757" s="134"/>
      <c r="CO2757" s="134"/>
      <c r="CP2757" s="134"/>
      <c r="CQ2757" s="134"/>
      <c r="CR2757" s="134"/>
      <c r="CS2757" s="134"/>
      <c r="CT2757" s="134"/>
      <c r="CU2757" s="134"/>
      <c r="CV2757" s="134"/>
      <c r="CW2757" s="134"/>
      <c r="CX2757" s="134"/>
      <c r="CY2757" s="134"/>
      <c r="CZ2757" s="134"/>
      <c r="DA2757" s="134"/>
      <c r="DB2757" s="134"/>
      <c r="DC2757" s="134"/>
      <c r="DD2757" s="134"/>
      <c r="DE2757" s="134"/>
      <c r="DF2757" s="134"/>
      <c r="DG2757" s="134"/>
      <c r="DH2757" s="134"/>
      <c r="DI2757" s="134"/>
      <c r="DJ2757" s="134"/>
      <c r="DK2757" s="134"/>
      <c r="DL2757" s="134"/>
    </row>
    <row r="2758" spans="1:116" s="107" customFormat="1" ht="30" customHeight="1">
      <c r="A2758" s="7" t="s">
        <v>9246</v>
      </c>
      <c r="B2758" s="5">
        <v>2756</v>
      </c>
      <c r="C2758" s="116"/>
      <c r="D2758" s="116"/>
      <c r="E2758" s="43" t="s">
        <v>9247</v>
      </c>
      <c r="F2758" s="3" t="s">
        <v>252</v>
      </c>
      <c r="G2758" s="3" t="s">
        <v>253</v>
      </c>
      <c r="H2758" s="3" t="s">
        <v>991</v>
      </c>
      <c r="I2758" s="3" t="s">
        <v>42</v>
      </c>
      <c r="J2758" s="3" t="s">
        <v>9248</v>
      </c>
      <c r="K2758" s="6"/>
      <c r="L2758" s="3"/>
      <c r="M2758" s="6">
        <v>60</v>
      </c>
      <c r="N2758" s="3" t="s">
        <v>44</v>
      </c>
      <c r="O2758" s="3" t="s">
        <v>9249</v>
      </c>
      <c r="P2758" s="3" t="s">
        <v>9250</v>
      </c>
      <c r="Q2758" s="3" t="s">
        <v>9251</v>
      </c>
      <c r="R2758" s="163">
        <v>42.99</v>
      </c>
      <c r="S2758" s="121"/>
      <c r="T2758" s="121">
        <v>42.99</v>
      </c>
      <c r="U2758" s="128">
        <v>16.59</v>
      </c>
      <c r="V2758" s="118"/>
      <c r="W2758" s="121"/>
      <c r="X2758" s="121"/>
      <c r="Y2758" s="121"/>
      <c r="Z2758" s="121"/>
      <c r="AA2758" s="121"/>
      <c r="AB2758" s="121"/>
      <c r="AC2758" s="121"/>
      <c r="AD2758" s="121"/>
      <c r="AE2758" s="131"/>
      <c r="AF2758" s="134"/>
      <c r="AG2758" s="134"/>
      <c r="AH2758" s="134"/>
      <c r="AI2758" s="134"/>
      <c r="AJ2758" s="134"/>
      <c r="AK2758" s="134"/>
      <c r="AL2758" s="134"/>
      <c r="AM2758" s="134"/>
      <c r="AN2758" s="137"/>
      <c r="AO2758" s="134"/>
      <c r="AP2758" s="131"/>
      <c r="AQ2758" s="134" t="e">
        <f>AVERAGE(SMALL(AE2758:AI2758,1),SMALL(AE2758:AI2758,2))</f>
        <v>#NUM!</v>
      </c>
      <c r="AR2758" s="134" t="e">
        <f>IF(R2758 &lt;=( AVERAGE(SMALL(AE2758:AI2758,1),SMALL(AE2758:AI2758,2))), R2758, "")</f>
        <v>#NUM!</v>
      </c>
      <c r="AS2758" s="134" t="e">
        <f>AVERAGE(SMALL(AJ2758:AM2758,1),SMALL(AJ2758:AM2758,2))</f>
        <v>#NUM!</v>
      </c>
      <c r="AT2758" s="134">
        <f>T2758*1.075</f>
        <v>46.21425</v>
      </c>
      <c r="AU2758" s="134">
        <f>U2758*1.075</f>
        <v>17.834250000000001</v>
      </c>
      <c r="AV2758" s="121">
        <f>MIN(AN2758,AT2758,AU2758)</f>
        <v>17.834250000000001</v>
      </c>
      <c r="AW2758" s="134" t="s">
        <v>71</v>
      </c>
      <c r="AX2758" s="134" t="s">
        <v>72</v>
      </c>
      <c r="AY2758" s="137">
        <v>17.829999999999998</v>
      </c>
      <c r="AZ2758" s="143">
        <f>IF(AND(AY2758&gt;0,AY2758&lt;=10),AY2758*0.25,IF(AND(AY2758&gt;10,AY2758&lt;=50),AY2758*0.17,IF(AND(AY2758&gt;10,AY2758&lt;=100),AY2758*0.12,IF(AY2758&gt;100,AY2758*0.1))))</f>
        <v>3.0310999999999999</v>
      </c>
      <c r="BA2758" s="115">
        <f>AZ2758+AY2758</f>
        <v>20.861099999999997</v>
      </c>
      <c r="BB2758" s="137">
        <f>BA2758+BA2758*0.08</f>
        <v>22.529987999999996</v>
      </c>
      <c r="BC2758" s="20" t="s">
        <v>12295</v>
      </c>
      <c r="BD2758" s="134"/>
      <c r="BE2758" s="134"/>
      <c r="BF2758" s="134"/>
      <c r="BG2758" s="134"/>
      <c r="BH2758" s="134"/>
      <c r="BI2758" s="134"/>
      <c r="BJ2758" s="134"/>
      <c r="BK2758" s="134"/>
      <c r="BL2758" s="134"/>
      <c r="BM2758" s="134"/>
      <c r="BN2758" s="134"/>
      <c r="BO2758" s="134"/>
      <c r="BP2758" s="149"/>
      <c r="BQ2758" s="149"/>
      <c r="BR2758" s="149"/>
      <c r="BS2758" s="149"/>
      <c r="BT2758" s="149"/>
      <c r="BU2758" s="149"/>
      <c r="BV2758" s="149"/>
      <c r="BW2758" s="149"/>
      <c r="BX2758" s="149"/>
      <c r="BY2758" s="149"/>
      <c r="BZ2758" s="149"/>
      <c r="CA2758" s="149"/>
      <c r="CB2758" s="149"/>
      <c r="CC2758" s="149"/>
      <c r="CD2758" s="149"/>
      <c r="CE2758" s="149"/>
      <c r="CF2758" s="149"/>
      <c r="CG2758" s="149"/>
      <c r="CH2758" s="149"/>
      <c r="CI2758" s="149"/>
      <c r="CJ2758" s="149"/>
      <c r="CK2758" s="149"/>
      <c r="CL2758" s="149"/>
      <c r="CM2758" s="149"/>
      <c r="CN2758" s="149"/>
      <c r="CO2758" s="149"/>
      <c r="CP2758" s="149"/>
      <c r="CQ2758" s="149"/>
      <c r="CR2758" s="149"/>
      <c r="CS2758" s="149"/>
      <c r="CT2758" s="149"/>
      <c r="CU2758" s="149"/>
      <c r="CV2758" s="149"/>
      <c r="CW2758" s="149"/>
      <c r="CX2758" s="149"/>
      <c r="CY2758" s="149"/>
      <c r="CZ2758" s="149"/>
      <c r="DA2758" s="149"/>
      <c r="DB2758" s="149"/>
      <c r="DC2758" s="149"/>
      <c r="DD2758" s="149"/>
      <c r="DE2758" s="149"/>
      <c r="DF2758" s="149"/>
      <c r="DG2758" s="149"/>
      <c r="DH2758" s="149"/>
      <c r="DI2758" s="149"/>
      <c r="DJ2758" s="149"/>
      <c r="DK2758" s="149"/>
      <c r="DL2758" s="149"/>
    </row>
    <row r="2759" spans="1:116" s="107" customFormat="1" ht="30" customHeight="1">
      <c r="A2759" s="11" t="s">
        <v>9252</v>
      </c>
      <c r="B2759" s="5">
        <v>2757</v>
      </c>
      <c r="C2759" s="14">
        <v>14973</v>
      </c>
      <c r="D2759" s="14"/>
      <c r="E2759" s="51" t="s">
        <v>9253</v>
      </c>
      <c r="F2759" s="12" t="s">
        <v>9254</v>
      </c>
      <c r="G2759" s="12" t="s">
        <v>9255</v>
      </c>
      <c r="H2759" s="12" t="s">
        <v>222</v>
      </c>
      <c r="I2759" s="12" t="s">
        <v>2026</v>
      </c>
      <c r="J2759" s="12" t="s">
        <v>9256</v>
      </c>
      <c r="K2759" s="14"/>
      <c r="L2759" s="12"/>
      <c r="M2759" s="14">
        <v>10</v>
      </c>
      <c r="N2759" s="12" t="s">
        <v>44</v>
      </c>
      <c r="O2759" s="12" t="s">
        <v>9257</v>
      </c>
      <c r="P2759" s="12" t="s">
        <v>5503</v>
      </c>
      <c r="Q2759" s="12" t="s">
        <v>9258</v>
      </c>
      <c r="R2759" s="163">
        <v>466.05</v>
      </c>
      <c r="S2759" s="121"/>
      <c r="T2759" s="124"/>
      <c r="U2759" s="128" t="s">
        <v>54</v>
      </c>
      <c r="V2759" s="118">
        <v>813.68</v>
      </c>
      <c r="W2759" s="121">
        <v>462.22</v>
      </c>
      <c r="X2759" s="121">
        <v>469.88</v>
      </c>
      <c r="Y2759" s="121"/>
      <c r="Z2759" s="121">
        <v>583.09</v>
      </c>
      <c r="AA2759" s="121"/>
      <c r="AB2759" s="121"/>
      <c r="AC2759" s="121"/>
      <c r="AD2759" s="121"/>
      <c r="AE2759" s="131">
        <v>813.68</v>
      </c>
      <c r="AF2759" s="134"/>
      <c r="AG2759" s="134">
        <v>467.21600000000001</v>
      </c>
      <c r="AH2759" s="134">
        <v>499.98</v>
      </c>
      <c r="AI2759" s="134">
        <v>583.09</v>
      </c>
      <c r="AJ2759" s="134"/>
      <c r="AK2759" s="134"/>
      <c r="AL2759" s="134"/>
      <c r="AM2759" s="134"/>
      <c r="AN2759" s="137">
        <v>466.05</v>
      </c>
      <c r="AO2759" s="134" t="s">
        <v>47</v>
      </c>
      <c r="AP2759" s="131" t="s">
        <v>48</v>
      </c>
      <c r="AQ2759" s="134">
        <f>AVERAGE(SMALL(AE2759:AI2759,1),SMALL(AE2759:AI2759,2))</f>
        <v>483.59800000000001</v>
      </c>
      <c r="AR2759" s="134">
        <f>IF(R2759 &lt;=( AVERAGE(SMALL(AE2759:AI2759,1),SMALL(AE2759:AI2759,2))), R2759, "")</f>
        <v>466.05</v>
      </c>
      <c r="AS2759" s="134" t="e">
        <f>AVERAGE(SMALL(AJ2759:AM2759,1),SMALL(AJ2759:AM2759,2))</f>
        <v>#NUM!</v>
      </c>
      <c r="AT2759" s="134">
        <f>T2759*1.075</f>
        <v>0</v>
      </c>
      <c r="AU2759" s="134" t="e">
        <f>U2759*1.075</f>
        <v>#VALUE!</v>
      </c>
      <c r="AV2759" s="121" t="e">
        <f>MIN(AN2759,AT2759,AU2759)</f>
        <v>#VALUE!</v>
      </c>
      <c r="AW2759" s="140" t="s">
        <v>49</v>
      </c>
      <c r="AX2759" s="140" t="s">
        <v>48</v>
      </c>
      <c r="AY2759" s="137">
        <v>466.05</v>
      </c>
      <c r="AZ2759" s="143">
        <f>IF(AND(AY2759&gt;0,AY2759&lt;=10),AY2759*0.25,IF(AND(AY2759&gt;10,AY2759&lt;=50),AY2759*0.17,IF(AND(AY2759&gt;10,AY2759&lt;=100),AY2759*0.12,IF(AY2759&gt;100,AY2759*0.1))))</f>
        <v>46.605000000000004</v>
      </c>
      <c r="BA2759" s="115">
        <f>AZ2759+AY2759</f>
        <v>512.65499999999997</v>
      </c>
      <c r="BB2759" s="137">
        <f>BA2759+BA2759*0.08</f>
        <v>553.66739999999993</v>
      </c>
      <c r="BC2759" s="20" t="s">
        <v>12295</v>
      </c>
      <c r="BD2759" s="134"/>
      <c r="BE2759" s="134"/>
      <c r="BF2759" s="134"/>
      <c r="BG2759" s="134"/>
      <c r="BH2759" s="134"/>
      <c r="BI2759" s="134"/>
      <c r="BJ2759" s="134"/>
      <c r="BK2759" s="134"/>
      <c r="BL2759" s="134"/>
      <c r="BM2759" s="134"/>
      <c r="BN2759" s="134"/>
      <c r="BO2759" s="134"/>
      <c r="BP2759" s="134"/>
      <c r="BQ2759" s="134"/>
      <c r="BR2759" s="134"/>
      <c r="BS2759" s="134"/>
      <c r="BT2759" s="134"/>
      <c r="BU2759" s="134"/>
      <c r="BV2759" s="134"/>
      <c r="BW2759" s="134"/>
      <c r="BX2759" s="134"/>
      <c r="BY2759" s="134"/>
      <c r="BZ2759" s="134"/>
      <c r="CA2759" s="134"/>
      <c r="CB2759" s="134"/>
      <c r="CC2759" s="134"/>
      <c r="CD2759" s="134"/>
      <c r="CE2759" s="134"/>
      <c r="CF2759" s="134"/>
      <c r="CG2759" s="134"/>
      <c r="CH2759" s="134"/>
      <c r="CI2759" s="134"/>
      <c r="CJ2759" s="134"/>
      <c r="CK2759" s="134"/>
      <c r="CL2759" s="134"/>
      <c r="CM2759" s="134"/>
      <c r="CN2759" s="134"/>
      <c r="CO2759" s="134"/>
      <c r="CP2759" s="134"/>
      <c r="CQ2759" s="134"/>
      <c r="CR2759" s="134"/>
      <c r="CS2759" s="134"/>
      <c r="CT2759" s="134"/>
      <c r="CU2759" s="134"/>
      <c r="CV2759" s="134"/>
      <c r="CW2759" s="134"/>
      <c r="CX2759" s="134"/>
      <c r="CY2759" s="134"/>
      <c r="CZ2759" s="134"/>
      <c r="DA2759" s="134"/>
      <c r="DB2759" s="134"/>
      <c r="DC2759" s="134"/>
      <c r="DD2759" s="134"/>
      <c r="DE2759" s="134"/>
      <c r="DF2759" s="134"/>
      <c r="DG2759" s="134"/>
      <c r="DH2759" s="134"/>
      <c r="DI2759" s="134"/>
      <c r="DJ2759" s="134"/>
      <c r="DK2759" s="134"/>
      <c r="DL2759" s="134"/>
    </row>
    <row r="2760" spans="1:116" s="107" customFormat="1" ht="30" customHeight="1">
      <c r="A2760" s="11" t="s">
        <v>9267</v>
      </c>
      <c r="B2760" s="5">
        <v>2758</v>
      </c>
      <c r="C2760" s="116">
        <v>16077</v>
      </c>
      <c r="D2760" s="116"/>
      <c r="E2760" s="51" t="s">
        <v>9307</v>
      </c>
      <c r="F2760" s="12" t="s">
        <v>9308</v>
      </c>
      <c r="G2760" s="12" t="s">
        <v>9309</v>
      </c>
      <c r="H2760" s="12" t="s">
        <v>822</v>
      </c>
      <c r="I2760" s="12" t="s">
        <v>42</v>
      </c>
      <c r="J2760" s="12" t="s">
        <v>9310</v>
      </c>
      <c r="K2760" s="14"/>
      <c r="L2760" s="12"/>
      <c r="M2760" s="14">
        <v>21</v>
      </c>
      <c r="N2760" s="12" t="s">
        <v>44</v>
      </c>
      <c r="O2760" s="12" t="s">
        <v>9262</v>
      </c>
      <c r="P2760" s="12" t="s">
        <v>9285</v>
      </c>
      <c r="Q2760" s="12" t="s">
        <v>9313</v>
      </c>
      <c r="R2760" s="163">
        <v>2888.55</v>
      </c>
      <c r="S2760" s="121"/>
      <c r="T2760" s="124">
        <v>2678.02</v>
      </c>
      <c r="U2760" s="128" t="s">
        <v>54</v>
      </c>
      <c r="V2760" s="118"/>
      <c r="W2760" s="121">
        <v>2862.93</v>
      </c>
      <c r="X2760" s="121">
        <v>2764.5</v>
      </c>
      <c r="Y2760" s="121">
        <v>2679.91</v>
      </c>
      <c r="Z2760" s="121">
        <v>2694.13</v>
      </c>
      <c r="AA2760" s="121"/>
      <c r="AB2760" s="121"/>
      <c r="AC2760" s="121"/>
      <c r="AD2760" s="121"/>
      <c r="AE2760" s="131"/>
      <c r="AF2760" s="134">
        <v>2763.7049999999999</v>
      </c>
      <c r="AG2760" s="134"/>
      <c r="AH2760" s="134">
        <v>2679.91</v>
      </c>
      <c r="AI2760" s="134">
        <v>2694.13</v>
      </c>
      <c r="AJ2760" s="134"/>
      <c r="AK2760" s="134"/>
      <c r="AL2760" s="134"/>
      <c r="AM2760" s="134"/>
      <c r="AN2760" s="137">
        <v>2687.02</v>
      </c>
      <c r="AO2760" s="134" t="s">
        <v>207</v>
      </c>
      <c r="AP2760" s="131" t="s">
        <v>208</v>
      </c>
      <c r="AQ2760" s="134">
        <f>AVERAGE(SMALL(AE2760:AI2760,1),SMALL(AE2760:AI2760,2))</f>
        <v>2687.02</v>
      </c>
      <c r="AR2760" s="134" t="str">
        <f>IF(R2760 &lt;=( AVERAGE(SMALL(AE2760:AI2760,1),SMALL(AE2760:AI2760,2))), R2760, "")</f>
        <v/>
      </c>
      <c r="AS2760" s="134" t="e">
        <f>AVERAGE(SMALL(AJ2760:AM2760,1),SMALL(AJ2760:AM2760,2))</f>
        <v>#NUM!</v>
      </c>
      <c r="AT2760" s="134">
        <f>T2760*1.075</f>
        <v>2878.8714999999997</v>
      </c>
      <c r="AU2760" s="134" t="e">
        <f>U2760*1.075</f>
        <v>#VALUE!</v>
      </c>
      <c r="AV2760" s="121" t="e">
        <f>MIN(AN2760,AT2760,AU2760)</f>
        <v>#VALUE!</v>
      </c>
      <c r="AW2760" s="134" t="s">
        <v>209</v>
      </c>
      <c r="AX2760" s="134" t="s">
        <v>208</v>
      </c>
      <c r="AY2760" s="137">
        <v>2687.02</v>
      </c>
      <c r="AZ2760" s="143">
        <f>IF(AND(AY2760&gt;0,AY2760&lt;=10),AY2760*0.25,IF(AND(AY2760&gt;10,AY2760&lt;=50),AY2760*0.17,IF(AND(AY2760&gt;10,AY2760&lt;=100),AY2760*0.12,IF(AY2760&gt;100,AY2760*0.1))))</f>
        <v>268.702</v>
      </c>
      <c r="BA2760" s="115">
        <f>AZ2760+AY2760</f>
        <v>2955.7219999999998</v>
      </c>
      <c r="BB2760" s="137">
        <f>BA2760+BA2760*0.08</f>
        <v>3192.1797599999995</v>
      </c>
      <c r="BC2760" s="20" t="s">
        <v>12295</v>
      </c>
      <c r="BD2760" s="134"/>
      <c r="BE2760" s="134"/>
      <c r="BF2760" s="134"/>
      <c r="BG2760" s="134"/>
      <c r="BH2760" s="134"/>
      <c r="BI2760" s="134"/>
      <c r="BJ2760" s="134"/>
      <c r="BK2760" s="134"/>
      <c r="BL2760" s="134"/>
      <c r="BM2760" s="134"/>
      <c r="BN2760" s="134"/>
      <c r="BO2760" s="134"/>
      <c r="BP2760" s="134"/>
      <c r="BQ2760" s="134"/>
      <c r="BR2760" s="134"/>
      <c r="BS2760" s="134"/>
      <c r="BT2760" s="134"/>
      <c r="BU2760" s="134"/>
      <c r="BV2760" s="134"/>
      <c r="BW2760" s="134"/>
      <c r="BX2760" s="134"/>
      <c r="BY2760" s="134"/>
      <c r="BZ2760" s="134"/>
      <c r="CA2760" s="134"/>
      <c r="CB2760" s="134"/>
      <c r="CC2760" s="134"/>
      <c r="CD2760" s="134"/>
      <c r="CE2760" s="134"/>
      <c r="CF2760" s="134"/>
      <c r="CG2760" s="134"/>
      <c r="CH2760" s="134"/>
      <c r="CI2760" s="134"/>
      <c r="CJ2760" s="134"/>
      <c r="CK2760" s="134"/>
      <c r="CL2760" s="134"/>
      <c r="CM2760" s="134"/>
      <c r="CN2760" s="134"/>
      <c r="CO2760" s="134"/>
      <c r="CP2760" s="134"/>
      <c r="CQ2760" s="134"/>
      <c r="CR2760" s="134"/>
      <c r="CS2760" s="134"/>
      <c r="CT2760" s="134"/>
      <c r="CU2760" s="134"/>
      <c r="CV2760" s="134"/>
      <c r="CW2760" s="134"/>
      <c r="CX2760" s="134"/>
      <c r="CY2760" s="134"/>
      <c r="CZ2760" s="134"/>
      <c r="DA2760" s="134"/>
      <c r="DB2760" s="134"/>
      <c r="DC2760" s="134"/>
      <c r="DD2760" s="134"/>
      <c r="DE2760" s="134"/>
      <c r="DF2760" s="134"/>
      <c r="DG2760" s="134"/>
      <c r="DH2760" s="134"/>
      <c r="DI2760" s="134"/>
      <c r="DJ2760" s="134"/>
      <c r="DK2760" s="134"/>
      <c r="DL2760" s="134"/>
    </row>
    <row r="2761" spans="1:116" s="107" customFormat="1" ht="30" customHeight="1">
      <c r="A2761" s="11" t="s">
        <v>9267</v>
      </c>
      <c r="B2761" s="5">
        <v>2759</v>
      </c>
      <c r="C2761" s="116">
        <v>16078</v>
      </c>
      <c r="D2761" s="116"/>
      <c r="E2761" s="51" t="s">
        <v>9307</v>
      </c>
      <c r="F2761" s="12" t="s">
        <v>9308</v>
      </c>
      <c r="G2761" s="12" t="s">
        <v>9309</v>
      </c>
      <c r="H2761" s="12" t="s">
        <v>41</v>
      </c>
      <c r="I2761" s="12" t="s">
        <v>42</v>
      </c>
      <c r="J2761" s="12" t="s">
        <v>9310</v>
      </c>
      <c r="K2761" s="14"/>
      <c r="L2761" s="12"/>
      <c r="M2761" s="14">
        <v>21</v>
      </c>
      <c r="N2761" s="12" t="s">
        <v>44</v>
      </c>
      <c r="O2761" s="12" t="s">
        <v>9262</v>
      </c>
      <c r="P2761" s="12" t="s">
        <v>9285</v>
      </c>
      <c r="Q2761" s="12" t="s">
        <v>9311</v>
      </c>
      <c r="R2761" s="163">
        <v>2888.55</v>
      </c>
      <c r="S2761" s="121"/>
      <c r="T2761" s="124">
        <v>2678.02</v>
      </c>
      <c r="U2761" s="128" t="s">
        <v>54</v>
      </c>
      <c r="V2761" s="118"/>
      <c r="W2761" s="121">
        <v>2862.93</v>
      </c>
      <c r="X2761" s="121">
        <v>2764.5</v>
      </c>
      <c r="Y2761" s="121">
        <v>2678.91</v>
      </c>
      <c r="Z2761" s="121">
        <v>2694.13</v>
      </c>
      <c r="AA2761" s="121"/>
      <c r="AB2761" s="121"/>
      <c r="AC2761" s="121"/>
      <c r="AD2761" s="121"/>
      <c r="AE2761" s="131"/>
      <c r="AF2761" s="134">
        <v>2763.7049999999999</v>
      </c>
      <c r="AG2761" s="134"/>
      <c r="AH2761" s="134">
        <v>2679.91</v>
      </c>
      <c r="AI2761" s="134">
        <v>2694.13</v>
      </c>
      <c r="AJ2761" s="134"/>
      <c r="AK2761" s="134"/>
      <c r="AL2761" s="134"/>
      <c r="AM2761" s="134"/>
      <c r="AN2761" s="137">
        <v>2687.02</v>
      </c>
      <c r="AO2761" s="134" t="s">
        <v>207</v>
      </c>
      <c r="AP2761" s="131" t="s">
        <v>208</v>
      </c>
      <c r="AQ2761" s="134">
        <f>AVERAGE(SMALL(AE2761:AI2761,1),SMALL(AE2761:AI2761,2))</f>
        <v>2687.02</v>
      </c>
      <c r="AR2761" s="134" t="str">
        <f>IF(R2761 &lt;=( AVERAGE(SMALL(AE2761:AI2761,1),SMALL(AE2761:AI2761,2))), R2761, "")</f>
        <v/>
      </c>
      <c r="AS2761" s="134" t="e">
        <f>AVERAGE(SMALL(AJ2761:AM2761,1),SMALL(AJ2761:AM2761,2))</f>
        <v>#NUM!</v>
      </c>
      <c r="AT2761" s="134">
        <f>T2761*1.075</f>
        <v>2878.8714999999997</v>
      </c>
      <c r="AU2761" s="134" t="e">
        <f>U2761*1.075</f>
        <v>#VALUE!</v>
      </c>
      <c r="AV2761" s="121" t="e">
        <f>MIN(AN2761,AT2761,AU2761)</f>
        <v>#VALUE!</v>
      </c>
      <c r="AW2761" s="134" t="s">
        <v>209</v>
      </c>
      <c r="AX2761" s="134" t="s">
        <v>208</v>
      </c>
      <c r="AY2761" s="137">
        <v>2687.02</v>
      </c>
      <c r="AZ2761" s="143">
        <f>IF(AND(AY2761&gt;0,AY2761&lt;=10),AY2761*0.25,IF(AND(AY2761&gt;10,AY2761&lt;=50),AY2761*0.17,IF(AND(AY2761&gt;10,AY2761&lt;=100),AY2761*0.12,IF(AY2761&gt;100,AY2761*0.1))))</f>
        <v>268.702</v>
      </c>
      <c r="BA2761" s="115">
        <f>AZ2761+AY2761</f>
        <v>2955.7219999999998</v>
      </c>
      <c r="BB2761" s="137">
        <f>BA2761+BA2761*0.08</f>
        <v>3192.1797599999995</v>
      </c>
      <c r="BC2761" s="20" t="s">
        <v>12295</v>
      </c>
      <c r="BD2761" s="134"/>
      <c r="BE2761" s="134"/>
      <c r="BF2761" s="134"/>
      <c r="BG2761" s="134"/>
      <c r="BH2761" s="134"/>
      <c r="BI2761" s="134"/>
      <c r="BJ2761" s="134"/>
      <c r="BK2761" s="134"/>
      <c r="BL2761" s="134"/>
      <c r="BM2761" s="134"/>
      <c r="BN2761" s="134"/>
      <c r="BO2761" s="134"/>
      <c r="BP2761" s="134"/>
      <c r="BQ2761" s="134"/>
      <c r="BR2761" s="134"/>
      <c r="BS2761" s="134"/>
      <c r="BT2761" s="134"/>
      <c r="BU2761" s="134"/>
      <c r="BV2761" s="134"/>
      <c r="BW2761" s="134"/>
      <c r="BX2761" s="134"/>
      <c r="BY2761" s="134"/>
      <c r="BZ2761" s="134"/>
      <c r="CA2761" s="134"/>
      <c r="CB2761" s="134"/>
      <c r="CC2761" s="134"/>
      <c r="CD2761" s="134"/>
      <c r="CE2761" s="134"/>
      <c r="CF2761" s="134"/>
      <c r="CG2761" s="134"/>
      <c r="CH2761" s="134"/>
      <c r="CI2761" s="134"/>
      <c r="CJ2761" s="134"/>
      <c r="CK2761" s="134"/>
      <c r="CL2761" s="134"/>
      <c r="CM2761" s="134"/>
      <c r="CN2761" s="134"/>
      <c r="CO2761" s="134"/>
      <c r="CP2761" s="134"/>
      <c r="CQ2761" s="134"/>
      <c r="CR2761" s="134"/>
      <c r="CS2761" s="134"/>
      <c r="CT2761" s="134"/>
      <c r="CU2761" s="134"/>
      <c r="CV2761" s="134"/>
      <c r="CW2761" s="134"/>
      <c r="CX2761" s="134"/>
      <c r="CY2761" s="134"/>
      <c r="CZ2761" s="134"/>
      <c r="DA2761" s="134"/>
      <c r="DB2761" s="134"/>
      <c r="DC2761" s="134"/>
      <c r="DD2761" s="134"/>
      <c r="DE2761" s="134"/>
      <c r="DF2761" s="134"/>
      <c r="DG2761" s="134"/>
      <c r="DH2761" s="134"/>
      <c r="DI2761" s="134"/>
      <c r="DJ2761" s="134"/>
      <c r="DK2761" s="134"/>
      <c r="DL2761" s="134"/>
    </row>
    <row r="2762" spans="1:116" s="107" customFormat="1" ht="30" customHeight="1">
      <c r="A2762" s="11" t="s">
        <v>9267</v>
      </c>
      <c r="B2762" s="5">
        <v>2760</v>
      </c>
      <c r="C2762" s="116">
        <v>16079</v>
      </c>
      <c r="D2762" s="116"/>
      <c r="E2762" s="51" t="s">
        <v>9307</v>
      </c>
      <c r="F2762" s="12" t="s">
        <v>9308</v>
      </c>
      <c r="G2762" s="12" t="s">
        <v>9309</v>
      </c>
      <c r="H2762" s="12" t="s">
        <v>1864</v>
      </c>
      <c r="I2762" s="12" t="s">
        <v>42</v>
      </c>
      <c r="J2762" s="12" t="s">
        <v>9310</v>
      </c>
      <c r="K2762" s="14"/>
      <c r="L2762" s="12"/>
      <c r="M2762" s="14">
        <v>21</v>
      </c>
      <c r="N2762" s="12" t="s">
        <v>44</v>
      </c>
      <c r="O2762" s="12" t="s">
        <v>9262</v>
      </c>
      <c r="P2762" s="12" t="s">
        <v>9285</v>
      </c>
      <c r="Q2762" s="12" t="s">
        <v>9312</v>
      </c>
      <c r="R2762" s="163">
        <v>2888.55</v>
      </c>
      <c r="S2762" s="121"/>
      <c r="T2762" s="124">
        <v>2678.02</v>
      </c>
      <c r="U2762" s="128" t="s">
        <v>54</v>
      </c>
      <c r="V2762" s="118"/>
      <c r="W2762" s="121">
        <v>2862.93</v>
      </c>
      <c r="X2762" s="121">
        <v>2764.5</v>
      </c>
      <c r="Y2762" s="121">
        <v>2679.91</v>
      </c>
      <c r="Z2762" s="121">
        <v>2694.13</v>
      </c>
      <c r="AA2762" s="121"/>
      <c r="AB2762" s="121"/>
      <c r="AC2762" s="121"/>
      <c r="AD2762" s="121"/>
      <c r="AE2762" s="131"/>
      <c r="AF2762" s="134">
        <v>2763.7049999999999</v>
      </c>
      <c r="AG2762" s="134"/>
      <c r="AH2762" s="134">
        <v>2679.91</v>
      </c>
      <c r="AI2762" s="134">
        <v>2694.13</v>
      </c>
      <c r="AJ2762" s="134"/>
      <c r="AK2762" s="134"/>
      <c r="AL2762" s="134"/>
      <c r="AM2762" s="134"/>
      <c r="AN2762" s="137">
        <v>2687.02</v>
      </c>
      <c r="AO2762" s="134" t="s">
        <v>207</v>
      </c>
      <c r="AP2762" s="131" t="s">
        <v>208</v>
      </c>
      <c r="AQ2762" s="134">
        <f>AVERAGE(SMALL(AE2762:AI2762,1),SMALL(AE2762:AI2762,2))</f>
        <v>2687.02</v>
      </c>
      <c r="AR2762" s="134" t="str">
        <f>IF(R2762 &lt;=( AVERAGE(SMALL(AE2762:AI2762,1),SMALL(AE2762:AI2762,2))), R2762, "")</f>
        <v/>
      </c>
      <c r="AS2762" s="134" t="e">
        <f>AVERAGE(SMALL(AJ2762:AM2762,1),SMALL(AJ2762:AM2762,2))</f>
        <v>#NUM!</v>
      </c>
      <c r="AT2762" s="134">
        <f>T2762*1.075</f>
        <v>2878.8714999999997</v>
      </c>
      <c r="AU2762" s="134" t="e">
        <f>U2762*1.075</f>
        <v>#VALUE!</v>
      </c>
      <c r="AV2762" s="121" t="e">
        <f>MIN(AN2762,AT2762,AU2762)</f>
        <v>#VALUE!</v>
      </c>
      <c r="AW2762" s="134" t="s">
        <v>209</v>
      </c>
      <c r="AX2762" s="134" t="s">
        <v>208</v>
      </c>
      <c r="AY2762" s="137">
        <v>2687.02</v>
      </c>
      <c r="AZ2762" s="143">
        <f>IF(AND(AY2762&gt;0,AY2762&lt;=10),AY2762*0.25,IF(AND(AY2762&gt;10,AY2762&lt;=50),AY2762*0.17,IF(AND(AY2762&gt;10,AY2762&lt;=100),AY2762*0.12,IF(AY2762&gt;100,AY2762*0.1))))</f>
        <v>268.702</v>
      </c>
      <c r="BA2762" s="115">
        <f>AZ2762+AY2762</f>
        <v>2955.7219999999998</v>
      </c>
      <c r="BB2762" s="137">
        <f>BA2762+BA2762*0.08</f>
        <v>3192.1797599999995</v>
      </c>
      <c r="BC2762" s="20" t="s">
        <v>12295</v>
      </c>
      <c r="BD2762" s="134"/>
      <c r="BE2762" s="134"/>
      <c r="BF2762" s="134"/>
      <c r="BG2762" s="134"/>
      <c r="BH2762" s="134"/>
      <c r="BI2762" s="134"/>
      <c r="BJ2762" s="134"/>
      <c r="BK2762" s="134"/>
      <c r="BL2762" s="134"/>
      <c r="BM2762" s="134"/>
      <c r="BN2762" s="134"/>
      <c r="BO2762" s="134"/>
      <c r="BP2762" s="134"/>
      <c r="BQ2762" s="134"/>
      <c r="BR2762" s="134"/>
      <c r="BS2762" s="134"/>
      <c r="BT2762" s="134"/>
      <c r="BU2762" s="134"/>
      <c r="BV2762" s="134"/>
      <c r="BW2762" s="134"/>
      <c r="BX2762" s="134"/>
      <c r="BY2762" s="134"/>
      <c r="BZ2762" s="134"/>
      <c r="CA2762" s="134"/>
      <c r="CB2762" s="134"/>
      <c r="CC2762" s="134"/>
      <c r="CD2762" s="134"/>
      <c r="CE2762" s="134"/>
      <c r="CF2762" s="134"/>
      <c r="CG2762" s="134"/>
      <c r="CH2762" s="134"/>
      <c r="CI2762" s="134"/>
      <c r="CJ2762" s="134"/>
      <c r="CK2762" s="134"/>
      <c r="CL2762" s="134"/>
      <c r="CM2762" s="134"/>
      <c r="CN2762" s="134"/>
      <c r="CO2762" s="134"/>
      <c r="CP2762" s="134"/>
      <c r="CQ2762" s="134"/>
      <c r="CR2762" s="134"/>
      <c r="CS2762" s="134"/>
      <c r="CT2762" s="134"/>
      <c r="CU2762" s="134"/>
      <c r="CV2762" s="134"/>
      <c r="CW2762" s="134"/>
      <c r="CX2762" s="134"/>
      <c r="CY2762" s="134"/>
      <c r="CZ2762" s="134"/>
      <c r="DA2762" s="134"/>
      <c r="DB2762" s="134"/>
      <c r="DC2762" s="134"/>
      <c r="DD2762" s="134"/>
      <c r="DE2762" s="134"/>
      <c r="DF2762" s="134"/>
      <c r="DG2762" s="134"/>
      <c r="DH2762" s="134"/>
      <c r="DI2762" s="134"/>
      <c r="DJ2762" s="134"/>
      <c r="DK2762" s="134"/>
      <c r="DL2762" s="134"/>
    </row>
    <row r="2763" spans="1:116" s="107" customFormat="1" ht="30" customHeight="1">
      <c r="A2763" s="11" t="s">
        <v>9267</v>
      </c>
      <c r="B2763" s="5">
        <v>2761</v>
      </c>
      <c r="C2763" s="14">
        <v>14852</v>
      </c>
      <c r="D2763" s="14"/>
      <c r="E2763" s="51" t="s">
        <v>9296</v>
      </c>
      <c r="F2763" s="12" t="s">
        <v>9297</v>
      </c>
      <c r="G2763" s="12" t="s">
        <v>9083</v>
      </c>
      <c r="H2763" s="12" t="s">
        <v>9059</v>
      </c>
      <c r="I2763" s="12" t="s">
        <v>94</v>
      </c>
      <c r="J2763" s="12" t="s">
        <v>9305</v>
      </c>
      <c r="K2763" s="14">
        <v>5</v>
      </c>
      <c r="L2763" s="12" t="s">
        <v>79</v>
      </c>
      <c r="M2763" s="14">
        <v>1</v>
      </c>
      <c r="N2763" s="12" t="s">
        <v>44</v>
      </c>
      <c r="O2763" s="12" t="s">
        <v>9262</v>
      </c>
      <c r="P2763" s="12" t="s">
        <v>9299</v>
      </c>
      <c r="Q2763" s="12" t="s">
        <v>9306</v>
      </c>
      <c r="R2763" s="163">
        <v>234.61</v>
      </c>
      <c r="S2763" s="121"/>
      <c r="T2763" s="124">
        <v>234.61</v>
      </c>
      <c r="U2763" s="128" t="s">
        <v>54</v>
      </c>
      <c r="V2763" s="118"/>
      <c r="W2763" s="121">
        <v>200.77</v>
      </c>
      <c r="X2763" s="121">
        <v>235.71</v>
      </c>
      <c r="Y2763" s="121"/>
      <c r="Z2763" s="121">
        <v>238.86</v>
      </c>
      <c r="AA2763" s="121">
        <v>328.06</v>
      </c>
      <c r="AB2763" s="121"/>
      <c r="AC2763" s="121"/>
      <c r="AD2763" s="121"/>
      <c r="AE2763" s="131"/>
      <c r="AF2763" s="134"/>
      <c r="AG2763" s="134">
        <v>234.38900000000001</v>
      </c>
      <c r="AH2763" s="134"/>
      <c r="AI2763" s="134">
        <v>283.86</v>
      </c>
      <c r="AJ2763" s="134">
        <v>328.06</v>
      </c>
      <c r="AK2763" s="134"/>
      <c r="AL2763" s="134"/>
      <c r="AM2763" s="134"/>
      <c r="AN2763" s="137">
        <v>234.61</v>
      </c>
      <c r="AO2763" s="134" t="s">
        <v>47</v>
      </c>
      <c r="AP2763" s="131" t="s">
        <v>48</v>
      </c>
      <c r="AQ2763" s="134">
        <f>AVERAGE(SMALL(AE2763:AI2763,1),SMALL(AE2763:AI2763,2))</f>
        <v>259.12450000000001</v>
      </c>
      <c r="AR2763" s="134">
        <f>IF(R2763 &lt;=( AVERAGE(SMALL(AE2763:AI2763,1),SMALL(AE2763:AI2763,2))), R2763, "")</f>
        <v>234.61</v>
      </c>
      <c r="AS2763" s="134" t="e">
        <f>AVERAGE(SMALL(AJ2763:AM2763,1),SMALL(AJ2763:AM2763,2))</f>
        <v>#NUM!</v>
      </c>
      <c r="AT2763" s="134">
        <f>T2763*1.075</f>
        <v>252.20574999999999</v>
      </c>
      <c r="AU2763" s="134" t="e">
        <f>U2763*1.075</f>
        <v>#VALUE!</v>
      </c>
      <c r="AV2763" s="121">
        <v>234.61</v>
      </c>
      <c r="AW2763" s="140" t="s">
        <v>49</v>
      </c>
      <c r="AX2763" s="134" t="s">
        <v>48</v>
      </c>
      <c r="AY2763" s="137">
        <v>234.61</v>
      </c>
      <c r="AZ2763" s="143">
        <f>IF(AND(AY2763&gt;0,AY2763&lt;=10),AY2763*0.25,IF(AND(AY2763&gt;10,AY2763&lt;=50),AY2763*0.17,IF(AND(AY2763&gt;10,AY2763&lt;=100),AY2763*0.12,IF(AY2763&gt;100,AY2763*0.1))))</f>
        <v>23.461000000000002</v>
      </c>
      <c r="BA2763" s="115">
        <f>AZ2763+AY2763</f>
        <v>258.07100000000003</v>
      </c>
      <c r="BB2763" s="148">
        <v>258.07</v>
      </c>
      <c r="BC2763" s="20" t="s">
        <v>12295</v>
      </c>
      <c r="BD2763" s="134"/>
      <c r="BE2763" s="134"/>
      <c r="BF2763" s="134"/>
      <c r="BG2763" s="134"/>
      <c r="BH2763" s="134"/>
      <c r="BI2763" s="134"/>
      <c r="BJ2763" s="134"/>
      <c r="BK2763" s="134"/>
      <c r="BL2763" s="134"/>
      <c r="BM2763" s="134"/>
      <c r="BN2763" s="134"/>
      <c r="BO2763" s="134"/>
      <c r="BP2763" s="134"/>
      <c r="BQ2763" s="134"/>
      <c r="BR2763" s="134"/>
      <c r="BS2763" s="134"/>
      <c r="BT2763" s="134"/>
      <c r="BU2763" s="134"/>
      <c r="BV2763" s="134"/>
      <c r="BW2763" s="134"/>
      <c r="BX2763" s="134"/>
      <c r="BY2763" s="134"/>
      <c r="BZ2763" s="134"/>
      <c r="CA2763" s="134"/>
      <c r="CB2763" s="134"/>
      <c r="CC2763" s="134"/>
      <c r="CD2763" s="134"/>
      <c r="CE2763" s="134"/>
      <c r="CF2763" s="134"/>
      <c r="CG2763" s="134"/>
      <c r="CH2763" s="134"/>
      <c r="CI2763" s="134"/>
      <c r="CJ2763" s="134"/>
      <c r="CK2763" s="134"/>
      <c r="CL2763" s="134"/>
      <c r="CM2763" s="134"/>
      <c r="CN2763" s="134"/>
      <c r="CO2763" s="134"/>
      <c r="CP2763" s="134"/>
      <c r="CQ2763" s="134"/>
      <c r="CR2763" s="134"/>
      <c r="CS2763" s="134"/>
      <c r="CT2763" s="134"/>
      <c r="CU2763" s="134"/>
      <c r="CV2763" s="134"/>
      <c r="CW2763" s="134"/>
      <c r="CX2763" s="134"/>
      <c r="CY2763" s="134"/>
      <c r="CZ2763" s="134"/>
      <c r="DA2763" s="134"/>
      <c r="DB2763" s="134"/>
      <c r="DC2763" s="134"/>
      <c r="DD2763" s="134"/>
      <c r="DE2763" s="134"/>
      <c r="DF2763" s="134"/>
      <c r="DG2763" s="134"/>
      <c r="DH2763" s="134"/>
      <c r="DI2763" s="134"/>
      <c r="DJ2763" s="134"/>
      <c r="DK2763" s="134"/>
      <c r="DL2763" s="134"/>
    </row>
    <row r="2764" spans="1:116" s="107" customFormat="1" ht="30" customHeight="1">
      <c r="A2764" s="11" t="s">
        <v>9267</v>
      </c>
      <c r="B2764" s="5">
        <v>2762</v>
      </c>
      <c r="C2764" s="14">
        <v>14853</v>
      </c>
      <c r="D2764" s="14"/>
      <c r="E2764" s="51" t="s">
        <v>9296</v>
      </c>
      <c r="F2764" s="12" t="s">
        <v>9297</v>
      </c>
      <c r="G2764" s="12" t="s">
        <v>9083</v>
      </c>
      <c r="H2764" s="12" t="s">
        <v>6651</v>
      </c>
      <c r="I2764" s="12" t="s">
        <v>94</v>
      </c>
      <c r="J2764" s="12" t="s">
        <v>9298</v>
      </c>
      <c r="K2764" s="14">
        <v>5</v>
      </c>
      <c r="L2764" s="12" t="s">
        <v>79</v>
      </c>
      <c r="M2764" s="14">
        <v>1</v>
      </c>
      <c r="N2764" s="12" t="s">
        <v>44</v>
      </c>
      <c r="O2764" s="12" t="s">
        <v>9262</v>
      </c>
      <c r="P2764" s="12" t="s">
        <v>9299</v>
      </c>
      <c r="Q2764" s="12" t="s">
        <v>9300</v>
      </c>
      <c r="R2764" s="163">
        <v>615.48</v>
      </c>
      <c r="S2764" s="121"/>
      <c r="T2764" s="124">
        <v>571.21</v>
      </c>
      <c r="U2764" s="128">
        <v>420</v>
      </c>
      <c r="V2764" s="118"/>
      <c r="W2764" s="121">
        <v>471.43</v>
      </c>
      <c r="X2764" s="121"/>
      <c r="Y2764" s="121"/>
      <c r="Z2764" s="121">
        <v>673.65</v>
      </c>
      <c r="AA2764" s="121"/>
      <c r="AB2764" s="121"/>
      <c r="AC2764" s="121"/>
      <c r="AD2764" s="121"/>
      <c r="AE2764" s="131"/>
      <c r="AF2764" s="134"/>
      <c r="AG2764" s="134">
        <v>468.77800000000002</v>
      </c>
      <c r="AH2764" s="134"/>
      <c r="AI2764" s="134">
        <v>673.65</v>
      </c>
      <c r="AJ2764" s="134">
        <v>655.63</v>
      </c>
      <c r="AK2764" s="134"/>
      <c r="AL2764" s="134"/>
      <c r="AM2764" s="134"/>
      <c r="AN2764" s="137">
        <v>571.21400000000006</v>
      </c>
      <c r="AO2764" s="134" t="s">
        <v>207</v>
      </c>
      <c r="AP2764" s="131" t="s">
        <v>208</v>
      </c>
      <c r="AQ2764" s="134">
        <f>AVERAGE(SMALL(AE2764:AI2764,1),SMALL(AE2764:AI2764,2))</f>
        <v>571.21399999999994</v>
      </c>
      <c r="AR2764" s="134" t="str">
        <f>IF(R2764 &lt;=( AVERAGE(SMALL(AE2764:AI2764,1),SMALL(AE2764:AI2764,2))), R2764, "")</f>
        <v/>
      </c>
      <c r="AS2764" s="134" t="e">
        <f>AVERAGE(SMALL(AJ2764:AM2764,1),SMALL(AJ2764:AM2764,2))</f>
        <v>#NUM!</v>
      </c>
      <c r="AT2764" s="134">
        <f>T2764*1.075</f>
        <v>614.05074999999999</v>
      </c>
      <c r="AU2764" s="134">
        <f>U2764*1.075</f>
        <v>451.5</v>
      </c>
      <c r="AV2764" s="121">
        <f>MIN(AN2764,AT2764,AU2764)</f>
        <v>451.5</v>
      </c>
      <c r="AW2764" s="134" t="s">
        <v>71</v>
      </c>
      <c r="AX2764" s="134" t="s">
        <v>72</v>
      </c>
      <c r="AY2764" s="137">
        <v>451.5</v>
      </c>
      <c r="AZ2764" s="143">
        <f>IF(AND(AY2764&gt;0,AY2764&lt;=10),AY2764*0.25,IF(AND(AY2764&gt;10,AY2764&lt;=50),AY2764*0.17,IF(AND(AY2764&gt;10,AY2764&lt;=100),AY2764*0.12,IF(AY2764&gt;100,AY2764*0.1))))</f>
        <v>45.150000000000006</v>
      </c>
      <c r="BA2764" s="115">
        <f>AZ2764+AY2764</f>
        <v>496.65</v>
      </c>
      <c r="BB2764" s="148">
        <v>496.65</v>
      </c>
      <c r="BC2764" s="20" t="s">
        <v>12295</v>
      </c>
      <c r="BD2764" s="134"/>
      <c r="BE2764" s="134"/>
      <c r="BF2764" s="134"/>
      <c r="BG2764" s="134"/>
      <c r="BH2764" s="134"/>
      <c r="BI2764" s="134"/>
      <c r="BJ2764" s="134"/>
      <c r="BK2764" s="134"/>
      <c r="BL2764" s="134"/>
      <c r="BM2764" s="134"/>
      <c r="BN2764" s="134"/>
      <c r="BO2764" s="134"/>
      <c r="BP2764" s="134"/>
      <c r="BQ2764" s="134"/>
      <c r="BR2764" s="134"/>
      <c r="BS2764" s="134"/>
      <c r="BT2764" s="134"/>
      <c r="BU2764" s="134"/>
      <c r="BV2764" s="134"/>
      <c r="BW2764" s="134"/>
      <c r="BX2764" s="134"/>
      <c r="BY2764" s="134"/>
      <c r="BZ2764" s="134"/>
      <c r="CA2764" s="134"/>
      <c r="CB2764" s="134"/>
      <c r="CC2764" s="134"/>
      <c r="CD2764" s="134"/>
      <c r="CE2764" s="134"/>
      <c r="CF2764" s="134"/>
      <c r="CG2764" s="134"/>
      <c r="CH2764" s="134"/>
      <c r="CI2764" s="134"/>
      <c r="CJ2764" s="134"/>
      <c r="CK2764" s="134"/>
      <c r="CL2764" s="134"/>
      <c r="CM2764" s="134"/>
      <c r="CN2764" s="134"/>
      <c r="CO2764" s="134"/>
      <c r="CP2764" s="134"/>
      <c r="CQ2764" s="134"/>
      <c r="CR2764" s="134"/>
      <c r="CS2764" s="134"/>
      <c r="CT2764" s="134"/>
      <c r="CU2764" s="134"/>
      <c r="CV2764" s="134"/>
      <c r="CW2764" s="134"/>
      <c r="CX2764" s="134"/>
      <c r="CY2764" s="134"/>
      <c r="CZ2764" s="134"/>
      <c r="DA2764" s="134"/>
      <c r="DB2764" s="134"/>
      <c r="DC2764" s="134"/>
      <c r="DD2764" s="134"/>
      <c r="DE2764" s="134"/>
      <c r="DF2764" s="134"/>
      <c r="DG2764" s="134"/>
      <c r="DH2764" s="134"/>
      <c r="DI2764" s="134"/>
      <c r="DJ2764" s="134"/>
      <c r="DK2764" s="134"/>
      <c r="DL2764" s="134"/>
    </row>
    <row r="2765" spans="1:116" s="107" customFormat="1" ht="30" customHeight="1">
      <c r="A2765" s="11" t="s">
        <v>9267</v>
      </c>
      <c r="B2765" s="5">
        <v>2763</v>
      </c>
      <c r="C2765" s="14">
        <v>14854</v>
      </c>
      <c r="D2765" s="14"/>
      <c r="E2765" s="51" t="s">
        <v>9296</v>
      </c>
      <c r="F2765" s="12" t="s">
        <v>9297</v>
      </c>
      <c r="G2765" s="12" t="s">
        <v>9083</v>
      </c>
      <c r="H2765" s="12" t="s">
        <v>9077</v>
      </c>
      <c r="I2765" s="12" t="s">
        <v>94</v>
      </c>
      <c r="J2765" s="12" t="s">
        <v>9301</v>
      </c>
      <c r="K2765" s="14">
        <v>5</v>
      </c>
      <c r="L2765" s="12" t="s">
        <v>79</v>
      </c>
      <c r="M2765" s="14">
        <v>1</v>
      </c>
      <c r="N2765" s="12" t="s">
        <v>44</v>
      </c>
      <c r="O2765" s="12" t="s">
        <v>9262</v>
      </c>
      <c r="P2765" s="12" t="s">
        <v>9299</v>
      </c>
      <c r="Q2765" s="12" t="s">
        <v>9302</v>
      </c>
      <c r="R2765" s="163">
        <v>1224.9100000000001</v>
      </c>
      <c r="S2765" s="121"/>
      <c r="T2765" s="124">
        <v>1136.8</v>
      </c>
      <c r="U2765" s="128" t="s">
        <v>54</v>
      </c>
      <c r="V2765" s="118"/>
      <c r="W2765" s="121"/>
      <c r="X2765" s="121">
        <v>942.86</v>
      </c>
      <c r="Y2765" s="121"/>
      <c r="Z2765" s="121">
        <v>1336.04</v>
      </c>
      <c r="AA2765" s="121"/>
      <c r="AB2765" s="121"/>
      <c r="AC2765" s="121"/>
      <c r="AD2765" s="121"/>
      <c r="AE2765" s="131"/>
      <c r="AF2765" s="134"/>
      <c r="AG2765" s="134">
        <v>937.55499999999995</v>
      </c>
      <c r="AH2765" s="134"/>
      <c r="AI2765" s="134">
        <v>1336.04</v>
      </c>
      <c r="AJ2765" s="134">
        <v>1310.76</v>
      </c>
      <c r="AK2765" s="134"/>
      <c r="AL2765" s="134"/>
      <c r="AM2765" s="134"/>
      <c r="AN2765" s="137">
        <v>1136.798</v>
      </c>
      <c r="AO2765" s="134" t="s">
        <v>207</v>
      </c>
      <c r="AP2765" s="131" t="s">
        <v>208</v>
      </c>
      <c r="AQ2765" s="134">
        <f>AVERAGE(SMALL(AE2765:AI2765,1),SMALL(AE2765:AI2765,2))</f>
        <v>1136.7974999999999</v>
      </c>
      <c r="AR2765" s="134" t="str">
        <f>IF(R2765 &lt;=( AVERAGE(SMALL(AE2765:AI2765,1),SMALL(AE2765:AI2765,2))), R2765, "")</f>
        <v/>
      </c>
      <c r="AS2765" s="134" t="e">
        <f>AVERAGE(SMALL(AJ2765:AM2765,1),SMALL(AJ2765:AM2765,2))</f>
        <v>#NUM!</v>
      </c>
      <c r="AT2765" s="134">
        <f>T2765*1.075</f>
        <v>1222.06</v>
      </c>
      <c r="AU2765" s="134" t="e">
        <f>U2765*1.075</f>
        <v>#VALUE!</v>
      </c>
      <c r="AV2765" s="121">
        <v>1136.8</v>
      </c>
      <c r="AW2765" s="134" t="s">
        <v>209</v>
      </c>
      <c r="AX2765" s="134" t="s">
        <v>208</v>
      </c>
      <c r="AY2765" s="137">
        <v>1136.7974999999999</v>
      </c>
      <c r="AZ2765" s="143">
        <f>IF(AND(AY2765&gt;0,AY2765&lt;=10),AY2765*0.25,IF(AND(AY2765&gt;10,AY2765&lt;=50),AY2765*0.17,IF(AND(AY2765&gt;10,AY2765&lt;=100),AY2765*0.12,IF(AY2765&gt;100,AY2765*0.1))))</f>
        <v>113.67975</v>
      </c>
      <c r="BA2765" s="115">
        <f>AZ2765+AY2765</f>
        <v>1250.4772499999999</v>
      </c>
      <c r="BB2765" s="148">
        <v>1250.48</v>
      </c>
      <c r="BC2765" s="20" t="s">
        <v>12295</v>
      </c>
      <c r="BD2765" s="134"/>
      <c r="BE2765" s="134"/>
      <c r="BF2765" s="134"/>
      <c r="BG2765" s="134"/>
      <c r="BH2765" s="134"/>
      <c r="BI2765" s="134"/>
      <c r="BJ2765" s="134"/>
      <c r="BK2765" s="134"/>
      <c r="BL2765" s="134"/>
      <c r="BM2765" s="134"/>
      <c r="BN2765" s="134"/>
      <c r="BO2765" s="134"/>
      <c r="BP2765" s="134"/>
      <c r="BQ2765" s="134"/>
      <c r="BR2765" s="134"/>
      <c r="BS2765" s="134"/>
      <c r="BT2765" s="134"/>
      <c r="BU2765" s="134"/>
      <c r="BV2765" s="134"/>
      <c r="BW2765" s="134"/>
      <c r="BX2765" s="134"/>
      <c r="BY2765" s="134"/>
      <c r="BZ2765" s="134"/>
      <c r="CA2765" s="134"/>
      <c r="CB2765" s="134"/>
      <c r="CC2765" s="134"/>
      <c r="CD2765" s="134"/>
      <c r="CE2765" s="134"/>
      <c r="CF2765" s="134"/>
      <c r="CG2765" s="134"/>
      <c r="CH2765" s="134"/>
      <c r="CI2765" s="134"/>
      <c r="CJ2765" s="134"/>
      <c r="CK2765" s="134"/>
      <c r="CL2765" s="134"/>
      <c r="CM2765" s="134"/>
      <c r="CN2765" s="134"/>
      <c r="CO2765" s="134"/>
      <c r="CP2765" s="134"/>
      <c r="CQ2765" s="134"/>
      <c r="CR2765" s="134"/>
      <c r="CS2765" s="134"/>
      <c r="CT2765" s="134"/>
      <c r="CU2765" s="134"/>
      <c r="CV2765" s="134"/>
      <c r="CW2765" s="134"/>
      <c r="CX2765" s="134"/>
      <c r="CY2765" s="134"/>
      <c r="CZ2765" s="134"/>
      <c r="DA2765" s="134"/>
      <c r="DB2765" s="134"/>
      <c r="DC2765" s="134"/>
      <c r="DD2765" s="134"/>
      <c r="DE2765" s="134"/>
      <c r="DF2765" s="134"/>
      <c r="DG2765" s="134"/>
      <c r="DH2765" s="134"/>
      <c r="DI2765" s="134"/>
      <c r="DJ2765" s="134"/>
      <c r="DK2765" s="134"/>
      <c r="DL2765" s="134"/>
    </row>
    <row r="2766" spans="1:116" s="107" customFormat="1" ht="30" customHeight="1">
      <c r="A2766" s="11" t="s">
        <v>9267</v>
      </c>
      <c r="B2766" s="5">
        <v>2764</v>
      </c>
      <c r="C2766" s="14">
        <v>14850</v>
      </c>
      <c r="D2766" s="14"/>
      <c r="E2766" s="51" t="s">
        <v>9296</v>
      </c>
      <c r="F2766" s="12" t="s">
        <v>9297</v>
      </c>
      <c r="G2766" s="12" t="s">
        <v>9083</v>
      </c>
      <c r="H2766" s="12" t="s">
        <v>9056</v>
      </c>
      <c r="I2766" s="12" t="s">
        <v>94</v>
      </c>
      <c r="J2766" s="12" t="s">
        <v>9303</v>
      </c>
      <c r="K2766" s="14">
        <v>5</v>
      </c>
      <c r="L2766" s="12" t="s">
        <v>79</v>
      </c>
      <c r="M2766" s="14">
        <v>1</v>
      </c>
      <c r="N2766" s="12" t="s">
        <v>44</v>
      </c>
      <c r="O2766" s="12" t="s">
        <v>9262</v>
      </c>
      <c r="P2766" s="12" t="s">
        <v>9299</v>
      </c>
      <c r="Q2766" s="12" t="s">
        <v>9304</v>
      </c>
      <c r="R2766" s="163">
        <v>115.75</v>
      </c>
      <c r="S2766" s="121"/>
      <c r="T2766" s="124">
        <v>115.75</v>
      </c>
      <c r="U2766" s="128" t="s">
        <v>54</v>
      </c>
      <c r="V2766" s="118"/>
      <c r="W2766" s="121">
        <v>100.38</v>
      </c>
      <c r="X2766" s="121">
        <v>114.97</v>
      </c>
      <c r="Y2766" s="121"/>
      <c r="Z2766" s="121">
        <v>153.22</v>
      </c>
      <c r="AA2766" s="121"/>
      <c r="AB2766" s="121"/>
      <c r="AC2766" s="121"/>
      <c r="AD2766" s="121"/>
      <c r="AE2766" s="131"/>
      <c r="AF2766" s="134"/>
      <c r="AG2766" s="134">
        <v>114.325</v>
      </c>
      <c r="AH2766" s="134"/>
      <c r="AI2766" s="134">
        <v>153.22</v>
      </c>
      <c r="AJ2766" s="134"/>
      <c r="AK2766" s="134"/>
      <c r="AL2766" s="134"/>
      <c r="AM2766" s="134"/>
      <c r="AN2766" s="137">
        <v>115.75</v>
      </c>
      <c r="AO2766" s="134" t="s">
        <v>47</v>
      </c>
      <c r="AP2766" s="131" t="s">
        <v>48</v>
      </c>
      <c r="AQ2766" s="134">
        <f>AVERAGE(SMALL(AE2766:AI2766,1),SMALL(AE2766:AI2766,2))</f>
        <v>133.77250000000001</v>
      </c>
      <c r="AR2766" s="134">
        <f>IF(R2766 &lt;=( AVERAGE(SMALL(AE2766:AI2766,1),SMALL(AE2766:AI2766,2))), R2766, "")</f>
        <v>115.75</v>
      </c>
      <c r="AS2766" s="134" t="e">
        <f>AVERAGE(SMALL(AJ2766:AM2766,1),SMALL(AJ2766:AM2766,2))</f>
        <v>#NUM!</v>
      </c>
      <c r="AT2766" s="134">
        <f>T2766*1.075</f>
        <v>124.43124999999999</v>
      </c>
      <c r="AU2766" s="134" t="e">
        <f>U2766*1.075</f>
        <v>#VALUE!</v>
      </c>
      <c r="AV2766" s="121">
        <v>115.75</v>
      </c>
      <c r="AW2766" s="140" t="s">
        <v>49</v>
      </c>
      <c r="AX2766" s="134" t="s">
        <v>48</v>
      </c>
      <c r="AY2766" s="137">
        <v>115.75</v>
      </c>
      <c r="AZ2766" s="143">
        <f>IF(AND(AY2766&gt;0,AY2766&lt;=10),AY2766*0.25,IF(AND(AY2766&gt;10,AY2766&lt;=50),AY2766*0.17,IF(AND(AY2766&gt;10,AY2766&lt;=100),AY2766*0.12,IF(AY2766&gt;100,AY2766*0.1))))</f>
        <v>11.575000000000001</v>
      </c>
      <c r="BA2766" s="115">
        <f>AZ2766+AY2766</f>
        <v>127.325</v>
      </c>
      <c r="BB2766" s="148">
        <v>127.33</v>
      </c>
      <c r="BC2766" s="20" t="s">
        <v>12295</v>
      </c>
      <c r="BD2766" s="134"/>
      <c r="BE2766" s="134"/>
      <c r="BF2766" s="134"/>
      <c r="BG2766" s="134"/>
      <c r="BH2766" s="134"/>
      <c r="BI2766" s="134"/>
      <c r="BJ2766" s="134"/>
      <c r="BK2766" s="134"/>
      <c r="BL2766" s="134"/>
      <c r="BM2766" s="134"/>
      <c r="BN2766" s="134"/>
      <c r="BO2766" s="134"/>
      <c r="BP2766" s="134"/>
      <c r="BQ2766" s="134"/>
      <c r="BR2766" s="134"/>
      <c r="BS2766" s="134"/>
      <c r="BT2766" s="134"/>
      <c r="BU2766" s="134"/>
      <c r="BV2766" s="134"/>
      <c r="BW2766" s="134"/>
      <c r="BX2766" s="134"/>
      <c r="BY2766" s="134"/>
      <c r="BZ2766" s="134"/>
      <c r="CA2766" s="134"/>
      <c r="CB2766" s="134"/>
      <c r="CC2766" s="134"/>
      <c r="CD2766" s="134"/>
      <c r="CE2766" s="134"/>
      <c r="CF2766" s="134"/>
      <c r="CG2766" s="134"/>
      <c r="CH2766" s="134"/>
      <c r="CI2766" s="134"/>
      <c r="CJ2766" s="134"/>
      <c r="CK2766" s="134"/>
      <c r="CL2766" s="134"/>
      <c r="CM2766" s="134"/>
      <c r="CN2766" s="134"/>
      <c r="CO2766" s="134"/>
      <c r="CP2766" s="134"/>
      <c r="CQ2766" s="134"/>
      <c r="CR2766" s="134"/>
      <c r="CS2766" s="134"/>
      <c r="CT2766" s="134"/>
      <c r="CU2766" s="134"/>
      <c r="CV2766" s="134"/>
      <c r="CW2766" s="134"/>
      <c r="CX2766" s="134"/>
      <c r="CY2766" s="134"/>
      <c r="CZ2766" s="134"/>
      <c r="DA2766" s="134"/>
      <c r="DB2766" s="134"/>
      <c r="DC2766" s="134"/>
      <c r="DD2766" s="134"/>
      <c r="DE2766" s="134"/>
      <c r="DF2766" s="134"/>
      <c r="DG2766" s="134"/>
      <c r="DH2766" s="134"/>
      <c r="DI2766" s="134"/>
      <c r="DJ2766" s="134"/>
      <c r="DK2766" s="134"/>
      <c r="DL2766" s="134"/>
    </row>
    <row r="2767" spans="1:116" s="107" customFormat="1" ht="30" customHeight="1">
      <c r="A2767" s="11" t="s">
        <v>9267</v>
      </c>
      <c r="B2767" s="5">
        <v>2765</v>
      </c>
      <c r="C2767" s="14">
        <v>14318</v>
      </c>
      <c r="D2767" s="14"/>
      <c r="E2767" s="51" t="s">
        <v>9352</v>
      </c>
      <c r="F2767" s="12" t="s">
        <v>9353</v>
      </c>
      <c r="G2767" s="12" t="s">
        <v>9348</v>
      </c>
      <c r="H2767" s="12" t="s">
        <v>213</v>
      </c>
      <c r="I2767" s="12" t="s">
        <v>42</v>
      </c>
      <c r="J2767" s="12" t="s">
        <v>9354</v>
      </c>
      <c r="K2767" s="14"/>
      <c r="L2767" s="12"/>
      <c r="M2767" s="14">
        <v>56</v>
      </c>
      <c r="N2767" s="12" t="s">
        <v>44</v>
      </c>
      <c r="O2767" s="12" t="s">
        <v>9262</v>
      </c>
      <c r="P2767" s="12" t="s">
        <v>9285</v>
      </c>
      <c r="Q2767" s="12" t="s">
        <v>9355</v>
      </c>
      <c r="R2767" s="163">
        <v>1322.02</v>
      </c>
      <c r="S2767" s="121"/>
      <c r="T2767" s="124">
        <v>1281.99</v>
      </c>
      <c r="U2767" s="128" t="s">
        <v>54</v>
      </c>
      <c r="V2767" s="118"/>
      <c r="W2767" s="121">
        <v>1219.67</v>
      </c>
      <c r="X2767" s="121">
        <v>1239.9000000000001</v>
      </c>
      <c r="Y2767" s="121"/>
      <c r="Z2767" s="121">
        <v>1331.11</v>
      </c>
      <c r="AA2767" s="121"/>
      <c r="AB2767" s="121"/>
      <c r="AC2767" s="121"/>
      <c r="AD2767" s="121"/>
      <c r="AE2767" s="131"/>
      <c r="AF2767" s="134"/>
      <c r="AG2767" s="134">
        <v>1232.8599999999999</v>
      </c>
      <c r="AH2767" s="134"/>
      <c r="AI2767" s="134">
        <v>1331.11</v>
      </c>
      <c r="AJ2767" s="134"/>
      <c r="AK2767" s="134"/>
      <c r="AL2767" s="134"/>
      <c r="AM2767" s="134"/>
      <c r="AN2767" s="137">
        <v>1281.9849999999999</v>
      </c>
      <c r="AO2767" s="134" t="s">
        <v>207</v>
      </c>
      <c r="AP2767" s="131" t="s">
        <v>208</v>
      </c>
      <c r="AQ2767" s="134">
        <f>AVERAGE(SMALL(AE2767:AI2767,1),SMALL(AE2767:AI2767,2))</f>
        <v>1281.9849999999999</v>
      </c>
      <c r="AR2767" s="134" t="str">
        <f>IF(R2767 &lt;=( AVERAGE(SMALL(AE2767:AI2767,1),SMALL(AE2767:AI2767,2))), R2767, "")</f>
        <v/>
      </c>
      <c r="AS2767" s="134" t="e">
        <f>AVERAGE(SMALL(AJ2767:AM2767,1),SMALL(AJ2767:AM2767,2))</f>
        <v>#NUM!</v>
      </c>
      <c r="AT2767" s="134">
        <f>T2767*1.075</f>
        <v>1378.1392499999999</v>
      </c>
      <c r="AU2767" s="134" t="e">
        <f>U2767*1.075</f>
        <v>#VALUE!</v>
      </c>
      <c r="AV2767" s="121" t="e">
        <f>MIN(AN2767,AT2767,AU2767)</f>
        <v>#VALUE!</v>
      </c>
      <c r="AW2767" s="134" t="s">
        <v>209</v>
      </c>
      <c r="AX2767" s="134" t="s">
        <v>208</v>
      </c>
      <c r="AY2767" s="137">
        <v>1291.9849999999999</v>
      </c>
      <c r="AZ2767" s="143">
        <f>IF(AND(AY2767&gt;0,AY2767&lt;=10),AY2767*0.25,IF(AND(AY2767&gt;10,AY2767&lt;=50),AY2767*0.17,IF(AND(AY2767&gt;10,AY2767&lt;=100),AY2767*0.12,IF(AY2767&gt;100,AY2767*0.1))))</f>
        <v>129.1985</v>
      </c>
      <c r="BA2767" s="115">
        <f>AZ2767+AY2767</f>
        <v>1421.1834999999999</v>
      </c>
      <c r="BB2767" s="137">
        <f>BA2767+BA2767*0.08</f>
        <v>1534.8781799999999</v>
      </c>
      <c r="BC2767" s="20" t="s">
        <v>12295</v>
      </c>
      <c r="BD2767" s="134"/>
      <c r="BE2767" s="134"/>
      <c r="BF2767" s="134"/>
      <c r="BG2767" s="134"/>
      <c r="BH2767" s="134"/>
      <c r="BI2767" s="134"/>
      <c r="BJ2767" s="134"/>
      <c r="BK2767" s="134"/>
      <c r="BL2767" s="134"/>
      <c r="BM2767" s="134"/>
      <c r="BN2767" s="134"/>
      <c r="BO2767" s="134"/>
      <c r="BP2767" s="134"/>
      <c r="BQ2767" s="134"/>
      <c r="BR2767" s="134"/>
      <c r="BS2767" s="134"/>
      <c r="BT2767" s="134"/>
      <c r="BU2767" s="134"/>
      <c r="BV2767" s="134"/>
      <c r="BW2767" s="134"/>
      <c r="BX2767" s="134"/>
      <c r="BY2767" s="134"/>
      <c r="BZ2767" s="134"/>
      <c r="CA2767" s="134"/>
      <c r="CB2767" s="134"/>
      <c r="CC2767" s="134"/>
      <c r="CD2767" s="134"/>
      <c r="CE2767" s="134"/>
      <c r="CF2767" s="134"/>
      <c r="CG2767" s="134"/>
      <c r="CH2767" s="134"/>
      <c r="CI2767" s="134"/>
      <c r="CJ2767" s="134"/>
      <c r="CK2767" s="134"/>
      <c r="CL2767" s="134"/>
      <c r="CM2767" s="134"/>
      <c r="CN2767" s="134"/>
      <c r="CO2767" s="134"/>
      <c r="CP2767" s="134"/>
      <c r="CQ2767" s="134"/>
      <c r="CR2767" s="134"/>
      <c r="CS2767" s="134"/>
      <c r="CT2767" s="134"/>
      <c r="CU2767" s="134"/>
      <c r="CV2767" s="134"/>
      <c r="CW2767" s="134"/>
      <c r="CX2767" s="134"/>
      <c r="CY2767" s="134"/>
      <c r="CZ2767" s="134"/>
      <c r="DA2767" s="134"/>
      <c r="DB2767" s="134"/>
      <c r="DC2767" s="134"/>
      <c r="DD2767" s="134"/>
      <c r="DE2767" s="134"/>
      <c r="DF2767" s="134"/>
      <c r="DG2767" s="134"/>
      <c r="DH2767" s="134"/>
      <c r="DI2767" s="134"/>
      <c r="DJ2767" s="134"/>
      <c r="DK2767" s="134"/>
      <c r="DL2767" s="134"/>
    </row>
    <row r="2768" spans="1:116" ht="30" customHeight="1">
      <c r="A2768" s="11" t="s">
        <v>9267</v>
      </c>
      <c r="B2768" s="5">
        <v>2766</v>
      </c>
      <c r="C2768" s="14">
        <v>19303</v>
      </c>
      <c r="D2768" s="14"/>
      <c r="E2768" s="51" t="s">
        <v>9339</v>
      </c>
      <c r="F2768" s="12" t="s">
        <v>9340</v>
      </c>
      <c r="G2768" s="12" t="s">
        <v>9341</v>
      </c>
      <c r="H2768" s="12" t="s">
        <v>9342</v>
      </c>
      <c r="I2768" s="12" t="s">
        <v>875</v>
      </c>
      <c r="J2768" s="12" t="s">
        <v>9343</v>
      </c>
      <c r="K2768" s="14"/>
      <c r="L2768" s="12"/>
      <c r="M2768" s="14">
        <v>30</v>
      </c>
      <c r="N2768" s="12" t="s">
        <v>44</v>
      </c>
      <c r="O2768" s="12" t="s">
        <v>9262</v>
      </c>
      <c r="P2768" s="12" t="s">
        <v>9344</v>
      </c>
      <c r="Q2768" s="12" t="s">
        <v>9345</v>
      </c>
      <c r="R2768" s="156">
        <v>11558.83</v>
      </c>
      <c r="T2768" s="23">
        <v>11558.83</v>
      </c>
      <c r="U2768" s="1" t="s">
        <v>54</v>
      </c>
      <c r="W2768" s="22">
        <v>10686.96</v>
      </c>
      <c r="X2768" s="22">
        <v>12412.26</v>
      </c>
      <c r="Y2768" s="22">
        <v>13277.99</v>
      </c>
      <c r="AG2768" s="20">
        <v>12341.852000000001</v>
      </c>
      <c r="AH2768" s="20">
        <v>13277.99</v>
      </c>
      <c r="AI2768" s="20">
        <v>10817.85</v>
      </c>
      <c r="AN2768" s="25">
        <v>11558.83</v>
      </c>
      <c r="AO2768" s="20" t="s">
        <v>47</v>
      </c>
      <c r="AP2768" s="24" t="s">
        <v>48</v>
      </c>
      <c r="AQ2768" s="20">
        <f>AVERAGE(SMALL(AE2768:AI2768,1),SMALL(AE2768:AI2768,2))</f>
        <v>11579.851000000001</v>
      </c>
      <c r="AR2768" s="20">
        <f>IF(R2768 &lt;=( AVERAGE(SMALL(AE2768:AI2768,1),SMALL(AE2768:AI2768,2))), R2768, "")</f>
        <v>11558.83</v>
      </c>
      <c r="AS2768" s="20" t="e">
        <f>AVERAGE(SMALL(AJ2768:AM2768,1),SMALL(AJ2768:AM2768,2))</f>
        <v>#NUM!</v>
      </c>
      <c r="AT2768" s="20">
        <f>T2768*1.075</f>
        <v>12425.742249999999</v>
      </c>
      <c r="AU2768" s="20" t="e">
        <f>U2768*1.075</f>
        <v>#VALUE!</v>
      </c>
      <c r="AV2768" s="22" t="e">
        <f>MIN(AN2768,AT2768,AU2768)</f>
        <v>#VALUE!</v>
      </c>
      <c r="AW2768" s="26" t="s">
        <v>49</v>
      </c>
      <c r="AX2768" s="20" t="s">
        <v>48</v>
      </c>
      <c r="AY2768" s="25">
        <v>11558.8</v>
      </c>
      <c r="AZ2768" s="27">
        <f>IF(AND(AY2768&gt;0,AY2768&lt;=10),AY2768*0.25,IF(AND(AY2768&gt;10,AY2768&lt;=50),AY2768*0.17,IF(AND(AY2768&gt;10,AY2768&lt;=100),AY2768*0.12,IF(AY2768&gt;100,AY2768*0.1))))</f>
        <v>1155.8799999999999</v>
      </c>
      <c r="BA2768" s="3">
        <f>AZ2768+AY2768</f>
        <v>12714.679999999998</v>
      </c>
      <c r="BB2768" s="25">
        <f>BA2768+BA2768*0.08</f>
        <v>13731.854399999998</v>
      </c>
      <c r="BC2768" s="20" t="s">
        <v>12295</v>
      </c>
      <c r="BP2768" s="20"/>
      <c r="BQ2768" s="20"/>
      <c r="BR2768" s="20"/>
      <c r="BS2768" s="20"/>
      <c r="BT2768" s="20"/>
      <c r="BU2768" s="20"/>
      <c r="BV2768" s="20"/>
      <c r="BW2768" s="20"/>
      <c r="BX2768" s="20"/>
      <c r="BY2768" s="20"/>
      <c r="BZ2768" s="20"/>
      <c r="CA2768" s="20"/>
      <c r="CB2768" s="20"/>
      <c r="CC2768" s="20"/>
      <c r="CD2768" s="20"/>
      <c r="CE2768" s="20"/>
      <c r="CF2768" s="20"/>
      <c r="CG2768" s="20"/>
      <c r="CH2768" s="20"/>
      <c r="CI2768" s="20"/>
      <c r="CJ2768" s="20"/>
      <c r="CK2768" s="20"/>
      <c r="CL2768" s="20"/>
      <c r="CM2768" s="20"/>
      <c r="CN2768" s="20"/>
      <c r="CO2768" s="20"/>
      <c r="CP2768" s="20"/>
      <c r="CQ2768" s="20"/>
      <c r="CR2768" s="20"/>
      <c r="CS2768" s="20"/>
      <c r="CT2768" s="20"/>
      <c r="CU2768" s="20"/>
      <c r="CV2768" s="20"/>
      <c r="CW2768" s="20"/>
      <c r="CX2768" s="20"/>
      <c r="CY2768" s="20"/>
      <c r="CZ2768" s="20"/>
      <c r="DA2768" s="20"/>
      <c r="DB2768" s="20"/>
      <c r="DC2768" s="20"/>
      <c r="DD2768" s="20"/>
      <c r="DE2768" s="20"/>
      <c r="DF2768" s="20"/>
      <c r="DG2768" s="20"/>
      <c r="DH2768" s="20"/>
      <c r="DI2768" s="20"/>
      <c r="DJ2768" s="20"/>
      <c r="DK2768" s="20"/>
      <c r="DL2768" s="20"/>
    </row>
    <row r="2769" spans="1:116" s="107" customFormat="1" ht="30" customHeight="1">
      <c r="A2769" s="4" t="s">
        <v>9259</v>
      </c>
      <c r="B2769" s="5">
        <v>2767</v>
      </c>
      <c r="C2769" s="6">
        <v>17909</v>
      </c>
      <c r="D2769" s="6"/>
      <c r="E2769" s="43" t="s">
        <v>9333</v>
      </c>
      <c r="F2769" s="3" t="s">
        <v>3590</v>
      </c>
      <c r="G2769" s="3" t="s">
        <v>3591</v>
      </c>
      <c r="H2769" s="3" t="s">
        <v>806</v>
      </c>
      <c r="I2769" s="3" t="s">
        <v>807</v>
      </c>
      <c r="J2769" s="3" t="s">
        <v>9334</v>
      </c>
      <c r="K2769" s="6">
        <v>10</v>
      </c>
      <c r="L2769" s="3" t="s">
        <v>79</v>
      </c>
      <c r="M2769" s="6">
        <v>1</v>
      </c>
      <c r="N2769" s="3" t="s">
        <v>44</v>
      </c>
      <c r="O2769" s="3" t="s">
        <v>9262</v>
      </c>
      <c r="P2769" s="3" t="s">
        <v>9335</v>
      </c>
      <c r="Q2769" s="3" t="s">
        <v>9336</v>
      </c>
      <c r="R2769" s="163">
        <v>119.45</v>
      </c>
      <c r="S2769" s="121"/>
      <c r="T2769" s="124">
        <v>119.45</v>
      </c>
      <c r="U2769" s="128" t="s">
        <v>54</v>
      </c>
      <c r="V2769" s="118">
        <v>187</v>
      </c>
      <c r="W2769" s="121">
        <v>117.5</v>
      </c>
      <c r="X2769" s="121">
        <v>121.4</v>
      </c>
      <c r="Y2769" s="121"/>
      <c r="Z2769" s="121">
        <v>185.22</v>
      </c>
      <c r="AA2769" s="121"/>
      <c r="AB2769" s="121"/>
      <c r="AC2769" s="121"/>
      <c r="AD2769" s="121"/>
      <c r="AE2769" s="131">
        <v>187</v>
      </c>
      <c r="AF2769" s="134"/>
      <c r="AG2769" s="134"/>
      <c r="AH2769" s="134"/>
      <c r="AI2769" s="134"/>
      <c r="AJ2769" s="134"/>
      <c r="AK2769" s="134"/>
      <c r="AL2769" s="134"/>
      <c r="AM2769" s="134"/>
      <c r="AN2769" s="137">
        <v>244.4</v>
      </c>
      <c r="AO2769" s="134" t="s">
        <v>332</v>
      </c>
      <c r="AP2769" s="131" t="s">
        <v>333</v>
      </c>
      <c r="AQ2769" s="134" t="e">
        <f>AVERAGE(SMALL(AE2769:AI2769,1),SMALL(AE2769:AI2769,2))</f>
        <v>#NUM!</v>
      </c>
      <c r="AR2769" s="134" t="e">
        <f>IF(R2769 &lt;=( AVERAGE(SMALL(AE2769:AI2769,1),SMALL(AE2769:AI2769,2))), R2769, "")</f>
        <v>#NUM!</v>
      </c>
      <c r="AS2769" s="134" t="e">
        <f>AVERAGE(SMALL(AJ2769:AM2769,1),SMALL(AJ2769:AM2769,2))</f>
        <v>#NUM!</v>
      </c>
      <c r="AT2769" s="134">
        <f>T2769*1.075</f>
        <v>128.40875</v>
      </c>
      <c r="AU2769" s="134" t="e">
        <f>U2769*1.075</f>
        <v>#VALUE!</v>
      </c>
      <c r="AV2769" s="121" t="e">
        <f>MIN(AN2769,AT2769,AU2769)</f>
        <v>#VALUE!</v>
      </c>
      <c r="AW2769" s="140" t="s">
        <v>49</v>
      </c>
      <c r="AX2769" s="134" t="s">
        <v>48</v>
      </c>
      <c r="AY2769" s="137">
        <v>119.45</v>
      </c>
      <c r="AZ2769" s="143">
        <f>IF(AND(AY2769&gt;0,AY2769&lt;=10),AY2769*0.25,IF(AND(AY2769&gt;10,AY2769&lt;=50),AY2769*0.17,IF(AND(AY2769&gt;10,AY2769&lt;=100),AY2769*0.12,IF(AY2769&gt;100,AY2769*0.1))))</f>
        <v>11.945</v>
      </c>
      <c r="BA2769" s="115">
        <f>AZ2769+AY2769</f>
        <v>131.39500000000001</v>
      </c>
      <c r="BB2769" s="137">
        <f>BA2769+BA2769*0.08</f>
        <v>141.90660000000003</v>
      </c>
      <c r="BC2769" s="20" t="s">
        <v>12295</v>
      </c>
      <c r="BD2769" s="134"/>
      <c r="BE2769" s="134"/>
      <c r="BF2769" s="134"/>
      <c r="BG2769" s="134"/>
      <c r="BH2769" s="134"/>
      <c r="BI2769" s="134"/>
      <c r="BJ2769" s="134"/>
      <c r="BK2769" s="134"/>
      <c r="BL2769" s="134"/>
      <c r="BM2769" s="134"/>
      <c r="BN2769" s="134"/>
      <c r="BO2769" s="134"/>
      <c r="BP2769" s="134"/>
      <c r="BQ2769" s="134"/>
      <c r="BR2769" s="134"/>
      <c r="BS2769" s="134"/>
      <c r="BT2769" s="134"/>
      <c r="BU2769" s="134"/>
      <c r="BV2769" s="134"/>
      <c r="BW2769" s="134"/>
      <c r="BX2769" s="134"/>
      <c r="BY2769" s="134"/>
      <c r="BZ2769" s="134"/>
      <c r="CA2769" s="134"/>
      <c r="CB2769" s="134"/>
      <c r="CC2769" s="134"/>
      <c r="CD2769" s="134"/>
      <c r="CE2769" s="134"/>
      <c r="CF2769" s="134"/>
      <c r="CG2769" s="134"/>
      <c r="CH2769" s="134"/>
      <c r="CI2769" s="134"/>
      <c r="CJ2769" s="134"/>
      <c r="CK2769" s="134"/>
      <c r="CL2769" s="134"/>
      <c r="CM2769" s="134"/>
      <c r="CN2769" s="134"/>
      <c r="CO2769" s="134"/>
      <c r="CP2769" s="134"/>
      <c r="CQ2769" s="134"/>
      <c r="CR2769" s="134"/>
      <c r="CS2769" s="134"/>
      <c r="CT2769" s="134"/>
      <c r="CU2769" s="134"/>
      <c r="CV2769" s="134"/>
      <c r="CW2769" s="134"/>
      <c r="CX2769" s="134"/>
      <c r="CY2769" s="134"/>
      <c r="CZ2769" s="134"/>
      <c r="DA2769" s="134"/>
      <c r="DB2769" s="134"/>
      <c r="DC2769" s="134"/>
      <c r="DD2769" s="134"/>
      <c r="DE2769" s="134"/>
      <c r="DF2769" s="134"/>
      <c r="DG2769" s="134"/>
      <c r="DH2769" s="134"/>
      <c r="DI2769" s="134"/>
      <c r="DJ2769" s="134"/>
      <c r="DK2769" s="134"/>
      <c r="DL2769" s="134"/>
    </row>
    <row r="2770" spans="1:116" s="107" customFormat="1" ht="30" customHeight="1">
      <c r="A2770" s="4" t="s">
        <v>9259</v>
      </c>
      <c r="B2770" s="5">
        <v>2768</v>
      </c>
      <c r="C2770" s="6">
        <v>17921</v>
      </c>
      <c r="D2770" s="6"/>
      <c r="E2770" s="43" t="s">
        <v>9333</v>
      </c>
      <c r="F2770" s="3" t="s">
        <v>3590</v>
      </c>
      <c r="G2770" s="3" t="s">
        <v>3591</v>
      </c>
      <c r="H2770" s="3" t="s">
        <v>3595</v>
      </c>
      <c r="I2770" s="3" t="s">
        <v>807</v>
      </c>
      <c r="J2770" s="3" t="s">
        <v>9337</v>
      </c>
      <c r="K2770" s="6">
        <v>50</v>
      </c>
      <c r="L2770" s="3" t="s">
        <v>79</v>
      </c>
      <c r="M2770" s="6">
        <v>1</v>
      </c>
      <c r="N2770" s="3" t="s">
        <v>44</v>
      </c>
      <c r="O2770" s="3" t="s">
        <v>9262</v>
      </c>
      <c r="P2770" s="3" t="s">
        <v>9335</v>
      </c>
      <c r="Q2770" s="3" t="s">
        <v>9338</v>
      </c>
      <c r="R2770" s="163">
        <v>596.63</v>
      </c>
      <c r="S2770" s="121"/>
      <c r="T2770" s="124">
        <v>596.63</v>
      </c>
      <c r="U2770" s="128" t="s">
        <v>54</v>
      </c>
      <c r="V2770" s="118">
        <v>945</v>
      </c>
      <c r="W2770" s="121">
        <v>586.89</v>
      </c>
      <c r="X2770" s="121">
        <v>606.37</v>
      </c>
      <c r="Y2770" s="121"/>
      <c r="Z2770" s="121">
        <v>896.87</v>
      </c>
      <c r="AA2770" s="121"/>
      <c r="AB2770" s="121"/>
      <c r="AC2770" s="121"/>
      <c r="AD2770" s="121"/>
      <c r="AE2770" s="131">
        <v>945</v>
      </c>
      <c r="AF2770" s="134"/>
      <c r="AG2770" s="134"/>
      <c r="AH2770" s="134"/>
      <c r="AI2770" s="134"/>
      <c r="AJ2770" s="134"/>
      <c r="AK2770" s="134"/>
      <c r="AL2770" s="134"/>
      <c r="AM2770" s="134"/>
      <c r="AN2770" s="137">
        <v>598.67999999999995</v>
      </c>
      <c r="AO2770" s="134" t="s">
        <v>332</v>
      </c>
      <c r="AP2770" s="131" t="s">
        <v>333</v>
      </c>
      <c r="AQ2770" s="134" t="e">
        <f>AVERAGE(SMALL(AE2770:AI2770,1),SMALL(AE2770:AI2770,2))</f>
        <v>#NUM!</v>
      </c>
      <c r="AR2770" s="134" t="e">
        <f>IF(R2770 &lt;=( AVERAGE(SMALL(AE2770:AI2770,1),SMALL(AE2770:AI2770,2))), R2770, "")</f>
        <v>#NUM!</v>
      </c>
      <c r="AS2770" s="134" t="e">
        <f>AVERAGE(SMALL(AJ2770:AM2770,1),SMALL(AJ2770:AM2770,2))</f>
        <v>#NUM!</v>
      </c>
      <c r="AT2770" s="134">
        <f>T2770*1.075</f>
        <v>641.37725</v>
      </c>
      <c r="AU2770" s="134" t="e">
        <f>U2770*1.075</f>
        <v>#VALUE!</v>
      </c>
      <c r="AV2770" s="121" t="e">
        <f>MIN(AN2770,AT2770,AU2770)</f>
        <v>#VALUE!</v>
      </c>
      <c r="AW2770" s="140" t="s">
        <v>49</v>
      </c>
      <c r="AX2770" s="134" t="s">
        <v>48</v>
      </c>
      <c r="AY2770" s="137">
        <v>596.63</v>
      </c>
      <c r="AZ2770" s="143">
        <f>IF(AND(AY2770&gt;0,AY2770&lt;=10),AY2770*0.25,IF(AND(AY2770&gt;10,AY2770&lt;=50),AY2770*0.17,IF(AND(AY2770&gt;10,AY2770&lt;=100),AY2770*0.12,IF(AY2770&gt;100,AY2770*0.1))))</f>
        <v>59.663000000000004</v>
      </c>
      <c r="BA2770" s="115">
        <f>AZ2770+AY2770</f>
        <v>656.29300000000001</v>
      </c>
      <c r="BB2770" s="137">
        <f>BA2770+BA2770*0.08</f>
        <v>708.79643999999996</v>
      </c>
      <c r="BC2770" s="20" t="s">
        <v>12295</v>
      </c>
      <c r="BD2770" s="134"/>
      <c r="BE2770" s="134"/>
      <c r="BF2770" s="134"/>
      <c r="BG2770" s="134"/>
      <c r="BH2770" s="134"/>
      <c r="BI2770" s="134"/>
      <c r="BJ2770" s="134"/>
      <c r="BK2770" s="134"/>
      <c r="BL2770" s="134"/>
      <c r="BM2770" s="134"/>
      <c r="BN2770" s="134"/>
      <c r="BO2770" s="134"/>
      <c r="BP2770" s="134"/>
      <c r="BQ2770" s="134"/>
      <c r="BR2770" s="134"/>
      <c r="BS2770" s="134"/>
      <c r="BT2770" s="134"/>
      <c r="BU2770" s="134"/>
      <c r="BV2770" s="134"/>
      <c r="BW2770" s="134"/>
      <c r="BX2770" s="134"/>
      <c r="BY2770" s="134"/>
      <c r="BZ2770" s="134"/>
      <c r="CA2770" s="134"/>
      <c r="CB2770" s="134"/>
      <c r="CC2770" s="134"/>
      <c r="CD2770" s="134"/>
      <c r="CE2770" s="134"/>
      <c r="CF2770" s="134"/>
      <c r="CG2770" s="134"/>
      <c r="CH2770" s="134"/>
      <c r="CI2770" s="134"/>
      <c r="CJ2770" s="134"/>
      <c r="CK2770" s="134"/>
      <c r="CL2770" s="134"/>
      <c r="CM2770" s="134"/>
      <c r="CN2770" s="134"/>
      <c r="CO2770" s="134"/>
      <c r="CP2770" s="134"/>
      <c r="CQ2770" s="134"/>
      <c r="CR2770" s="134"/>
      <c r="CS2770" s="134"/>
      <c r="CT2770" s="134"/>
      <c r="CU2770" s="134"/>
      <c r="CV2770" s="134"/>
      <c r="CW2770" s="134"/>
      <c r="CX2770" s="134"/>
      <c r="CY2770" s="134"/>
      <c r="CZ2770" s="134"/>
      <c r="DA2770" s="134"/>
      <c r="DB2770" s="134"/>
      <c r="DC2770" s="134"/>
      <c r="DD2770" s="134"/>
      <c r="DE2770" s="134"/>
      <c r="DF2770" s="134"/>
      <c r="DG2770" s="134"/>
      <c r="DH2770" s="134"/>
      <c r="DI2770" s="134"/>
      <c r="DJ2770" s="134"/>
      <c r="DK2770" s="134"/>
      <c r="DL2770" s="134"/>
    </row>
    <row r="2771" spans="1:116" s="88" customFormat="1" ht="30" customHeight="1">
      <c r="A2771" s="11" t="s">
        <v>9267</v>
      </c>
      <c r="B2771" s="5">
        <v>2769</v>
      </c>
      <c r="C2771" s="116">
        <v>16260</v>
      </c>
      <c r="D2771" s="116"/>
      <c r="E2771" s="51" t="s">
        <v>9281</v>
      </c>
      <c r="F2771" s="12" t="s">
        <v>9282</v>
      </c>
      <c r="G2771" s="12" t="s">
        <v>9283</v>
      </c>
      <c r="H2771" s="12" t="s">
        <v>938</v>
      </c>
      <c r="I2771" s="12" t="s">
        <v>42</v>
      </c>
      <c r="J2771" s="12" t="s">
        <v>9287</v>
      </c>
      <c r="K2771" s="14"/>
      <c r="L2771" s="12"/>
      <c r="M2771" s="14">
        <v>90</v>
      </c>
      <c r="N2771" s="12" t="s">
        <v>44</v>
      </c>
      <c r="O2771" s="12" t="s">
        <v>9262</v>
      </c>
      <c r="P2771" s="12" t="s">
        <v>9285</v>
      </c>
      <c r="Q2771" s="12" t="s">
        <v>9288</v>
      </c>
      <c r="R2771" s="156">
        <v>3780.52</v>
      </c>
      <c r="S2771" s="22"/>
      <c r="T2771" s="23">
        <v>3670.09</v>
      </c>
      <c r="U2771" s="1" t="s">
        <v>54</v>
      </c>
      <c r="V2771" s="21"/>
      <c r="W2771" s="22">
        <v>3526.9</v>
      </c>
      <c r="X2771" s="22">
        <v>3506.63</v>
      </c>
      <c r="Y2771" s="22">
        <v>3853.43</v>
      </c>
      <c r="Z2771" s="22">
        <v>4033.8</v>
      </c>
      <c r="AA2771" s="22"/>
      <c r="AB2771" s="22"/>
      <c r="AC2771" s="22"/>
      <c r="AD2771" s="22"/>
      <c r="AE2771" s="24"/>
      <c r="AF2771" s="20"/>
      <c r="AG2771" s="20">
        <v>3486.74</v>
      </c>
      <c r="AH2771" s="20">
        <v>3853.43</v>
      </c>
      <c r="AI2771" s="20">
        <v>4033.8</v>
      </c>
      <c r="AJ2771" s="20"/>
      <c r="AK2771" s="20"/>
      <c r="AL2771" s="20"/>
      <c r="AM2771" s="20"/>
      <c r="AN2771" s="25">
        <v>3670.085</v>
      </c>
      <c r="AO2771" s="20" t="s">
        <v>207</v>
      </c>
      <c r="AP2771" s="24" t="s">
        <v>208</v>
      </c>
      <c r="AQ2771" s="20">
        <f>AVERAGE(SMALL(AE2771:AI2771,1),SMALL(AE2771:AI2771,2))</f>
        <v>3670.085</v>
      </c>
      <c r="AR2771" s="20" t="str">
        <f>IF(R2771 &lt;=( AVERAGE(SMALL(AE2771:AI2771,1),SMALL(AE2771:AI2771,2))), R2771, "")</f>
        <v/>
      </c>
      <c r="AS2771" s="20" t="e">
        <f>AVERAGE(SMALL(AJ2771:AM2771,1),SMALL(AJ2771:AM2771,2))</f>
        <v>#NUM!</v>
      </c>
      <c r="AT2771" s="20">
        <f>T2771*1.075</f>
        <v>3945.3467500000002</v>
      </c>
      <c r="AU2771" s="20" t="e">
        <f>U2771*1.075</f>
        <v>#VALUE!</v>
      </c>
      <c r="AV2771" s="22" t="e">
        <f>MIN(AN2771,AT2771,AU2771)</f>
        <v>#VALUE!</v>
      </c>
      <c r="AW2771" s="20" t="s">
        <v>209</v>
      </c>
      <c r="AX2771" s="20" t="s">
        <v>208</v>
      </c>
      <c r="AY2771" s="25">
        <v>3670.085</v>
      </c>
      <c r="AZ2771" s="27">
        <f>IF(AND(AY2771&gt;0,AY2771&lt;=10),AY2771*0.25,IF(AND(AY2771&gt;10,AY2771&lt;=50),AY2771*0.17,IF(AND(AY2771&gt;10,AY2771&lt;=100),AY2771*0.12,IF(AY2771&gt;100,AY2771*0.1))))</f>
        <v>367.00850000000003</v>
      </c>
      <c r="BA2771" s="3">
        <f>AZ2771+AY2771</f>
        <v>4037.0934999999999</v>
      </c>
      <c r="BB2771" s="25">
        <f>BA2771+BA2771*0.08</f>
        <v>4360.0609800000002</v>
      </c>
      <c r="BC2771" s="20" t="s">
        <v>12295</v>
      </c>
      <c r="BD2771" s="20"/>
      <c r="BE2771" s="20"/>
      <c r="BF2771" s="20"/>
      <c r="BG2771" s="20"/>
      <c r="BH2771" s="20"/>
      <c r="BI2771" s="20"/>
      <c r="BJ2771" s="20"/>
      <c r="BK2771" s="20"/>
      <c r="BL2771" s="20"/>
      <c r="BM2771" s="20"/>
      <c r="BN2771" s="20"/>
      <c r="BO2771" s="20"/>
      <c r="BP2771" s="20"/>
      <c r="BQ2771" s="20"/>
      <c r="BR2771" s="20"/>
      <c r="BS2771" s="20"/>
      <c r="BT2771" s="20"/>
      <c r="BU2771" s="20"/>
      <c r="BV2771" s="20"/>
      <c r="BW2771" s="20"/>
      <c r="BX2771" s="20"/>
      <c r="BY2771" s="20"/>
      <c r="BZ2771" s="20"/>
      <c r="CA2771" s="20"/>
      <c r="CB2771" s="20"/>
      <c r="CC2771" s="20"/>
      <c r="CD2771" s="20"/>
      <c r="CE2771" s="20"/>
      <c r="CF2771" s="20"/>
      <c r="CG2771" s="20"/>
      <c r="CH2771" s="20"/>
      <c r="CI2771" s="20"/>
      <c r="CJ2771" s="20"/>
      <c r="CK2771" s="20"/>
      <c r="CL2771" s="20"/>
      <c r="CM2771" s="20"/>
      <c r="CN2771" s="20"/>
      <c r="CO2771" s="20"/>
      <c r="CP2771" s="20"/>
      <c r="CQ2771" s="20"/>
      <c r="CR2771" s="20"/>
      <c r="CS2771" s="20"/>
      <c r="CT2771" s="20"/>
      <c r="CU2771" s="20"/>
      <c r="CV2771" s="20"/>
      <c r="CW2771" s="20"/>
      <c r="CX2771" s="20"/>
      <c r="CY2771" s="20"/>
      <c r="CZ2771" s="20"/>
      <c r="DA2771" s="20"/>
      <c r="DB2771" s="20"/>
      <c r="DC2771" s="20"/>
      <c r="DD2771" s="20"/>
      <c r="DE2771" s="20"/>
      <c r="DF2771" s="20"/>
      <c r="DG2771" s="20"/>
      <c r="DH2771" s="20"/>
      <c r="DI2771" s="20"/>
      <c r="DJ2771" s="20"/>
      <c r="DK2771" s="20"/>
      <c r="DL2771" s="20"/>
    </row>
    <row r="2772" spans="1:116" s="88" customFormat="1" ht="30" customHeight="1">
      <c r="A2772" s="11" t="s">
        <v>9267</v>
      </c>
      <c r="B2772" s="5">
        <v>2770</v>
      </c>
      <c r="C2772" s="116">
        <v>16264</v>
      </c>
      <c r="D2772" s="116"/>
      <c r="E2772" s="51" t="s">
        <v>9281</v>
      </c>
      <c r="F2772" s="12" t="s">
        <v>9282</v>
      </c>
      <c r="G2772" s="12" t="s">
        <v>9283</v>
      </c>
      <c r="H2772" s="12" t="s">
        <v>41</v>
      </c>
      <c r="I2772" s="12" t="s">
        <v>42</v>
      </c>
      <c r="J2772" s="12" t="s">
        <v>9284</v>
      </c>
      <c r="K2772" s="14"/>
      <c r="L2772" s="12"/>
      <c r="M2772" s="14">
        <v>30</v>
      </c>
      <c r="N2772" s="12" t="s">
        <v>44</v>
      </c>
      <c r="O2772" s="12" t="s">
        <v>9262</v>
      </c>
      <c r="P2772" s="12" t="s">
        <v>9285</v>
      </c>
      <c r="Q2772" s="12" t="s">
        <v>9286</v>
      </c>
      <c r="R2772" s="156">
        <v>4273.9799999999996</v>
      </c>
      <c r="S2772" s="22"/>
      <c r="T2772" s="23">
        <v>4108.8999999999996</v>
      </c>
      <c r="U2772" s="1">
        <v>4108.8999999999996</v>
      </c>
      <c r="V2772" s="21"/>
      <c r="W2772" s="22">
        <v>4068.53</v>
      </c>
      <c r="X2772" s="22">
        <v>3883.07</v>
      </c>
      <c r="Y2772" s="22">
        <v>4254.24</v>
      </c>
      <c r="Z2772" s="22">
        <v>4194.17</v>
      </c>
      <c r="AA2772" s="22"/>
      <c r="AB2772" s="22"/>
      <c r="AC2772" s="22"/>
      <c r="AD2772" s="22"/>
      <c r="AE2772" s="24"/>
      <c r="AF2772" s="20"/>
      <c r="AG2772" s="20">
        <v>3861.04</v>
      </c>
      <c r="AH2772" s="20">
        <v>4254.24</v>
      </c>
      <c r="AI2772" s="20">
        <v>4194.17</v>
      </c>
      <c r="AJ2772" s="20"/>
      <c r="AK2772" s="20"/>
      <c r="AL2772" s="20"/>
      <c r="AM2772" s="20"/>
      <c r="AN2772" s="25">
        <v>4027.605</v>
      </c>
      <c r="AO2772" s="20" t="s">
        <v>207</v>
      </c>
      <c r="AP2772" s="24" t="s">
        <v>208</v>
      </c>
      <c r="AQ2772" s="20">
        <f>AVERAGE(SMALL(AE2772:AI2772,1),SMALL(AE2772:AI2772,2))</f>
        <v>4027.605</v>
      </c>
      <c r="AR2772" s="20" t="str">
        <f>IF(R2772 &lt;=( AVERAGE(SMALL(AE2772:AI2772,1),SMALL(AE2772:AI2772,2))), R2772, "")</f>
        <v/>
      </c>
      <c r="AS2772" s="20" t="e">
        <f>AVERAGE(SMALL(AJ2772:AM2772,1),SMALL(AJ2772:AM2772,2))</f>
        <v>#NUM!</v>
      </c>
      <c r="AT2772" s="20">
        <f>T2772*1.075</f>
        <v>4417.0674999999992</v>
      </c>
      <c r="AU2772" s="20">
        <f>U2772*1.075</f>
        <v>4417.0674999999992</v>
      </c>
      <c r="AV2772" s="22">
        <f>MIN(AN2772,AT2772,AU2772)</f>
        <v>4027.605</v>
      </c>
      <c r="AW2772" s="20" t="s">
        <v>209</v>
      </c>
      <c r="AX2772" s="20" t="s">
        <v>208</v>
      </c>
      <c r="AY2772" s="25">
        <v>4027.61</v>
      </c>
      <c r="AZ2772" s="27">
        <f>IF(AND(AY2772&gt;0,AY2772&lt;=10),AY2772*0.25,IF(AND(AY2772&gt;10,AY2772&lt;=50),AY2772*0.17,IF(AND(AY2772&gt;10,AY2772&lt;=100),AY2772*0.12,IF(AY2772&gt;100,AY2772*0.1))))</f>
        <v>402.76100000000002</v>
      </c>
      <c r="BA2772" s="3">
        <f>AZ2772+AY2772</f>
        <v>4430.3710000000001</v>
      </c>
      <c r="BB2772" s="25">
        <f>BA2772+BA2772*0.08</f>
        <v>4784.8006800000003</v>
      </c>
      <c r="BC2772" s="20" t="s">
        <v>12295</v>
      </c>
      <c r="BD2772" s="20"/>
      <c r="BE2772" s="20"/>
      <c r="BF2772" s="20"/>
      <c r="BG2772" s="20"/>
      <c r="BH2772" s="20"/>
      <c r="BI2772" s="20"/>
      <c r="BJ2772" s="20"/>
      <c r="BK2772" s="20"/>
      <c r="BL2772" s="20"/>
      <c r="BM2772" s="20"/>
      <c r="BN2772" s="20"/>
      <c r="BO2772" s="20"/>
      <c r="BP2772" s="20"/>
      <c r="BQ2772" s="20"/>
      <c r="BR2772" s="20"/>
      <c r="BS2772" s="20"/>
      <c r="BT2772" s="20"/>
      <c r="BU2772" s="20"/>
      <c r="BV2772" s="20"/>
      <c r="BW2772" s="20"/>
      <c r="BX2772" s="20"/>
      <c r="BY2772" s="20"/>
      <c r="BZ2772" s="20"/>
      <c r="CA2772" s="20"/>
      <c r="CB2772" s="20"/>
      <c r="CC2772" s="20"/>
      <c r="CD2772" s="20"/>
      <c r="CE2772" s="20"/>
      <c r="CF2772" s="20"/>
      <c r="CG2772" s="20"/>
      <c r="CH2772" s="20"/>
      <c r="CI2772" s="20"/>
      <c r="CJ2772" s="20"/>
      <c r="CK2772" s="20"/>
      <c r="CL2772" s="20"/>
      <c r="CM2772" s="20"/>
      <c r="CN2772" s="20"/>
      <c r="CO2772" s="20"/>
      <c r="CP2772" s="20"/>
      <c r="CQ2772" s="20"/>
      <c r="CR2772" s="20"/>
      <c r="CS2772" s="20"/>
      <c r="CT2772" s="20"/>
      <c r="CU2772" s="20"/>
      <c r="CV2772" s="20"/>
      <c r="CW2772" s="20"/>
      <c r="CX2772" s="20"/>
      <c r="CY2772" s="20"/>
      <c r="CZ2772" s="20"/>
      <c r="DA2772" s="20"/>
      <c r="DB2772" s="20"/>
      <c r="DC2772" s="20"/>
      <c r="DD2772" s="20"/>
      <c r="DE2772" s="20"/>
      <c r="DF2772" s="20"/>
      <c r="DG2772" s="20"/>
      <c r="DH2772" s="20"/>
      <c r="DI2772" s="20"/>
      <c r="DJ2772" s="20"/>
      <c r="DK2772" s="20"/>
      <c r="DL2772" s="20"/>
    </row>
    <row r="2773" spans="1:116" s="88" customFormat="1" ht="30" customHeight="1">
      <c r="A2773" s="11" t="s">
        <v>9267</v>
      </c>
      <c r="B2773" s="5">
        <v>2771</v>
      </c>
      <c r="C2773" s="14">
        <v>18053</v>
      </c>
      <c r="D2773" s="14"/>
      <c r="E2773" s="51" t="s">
        <v>9346</v>
      </c>
      <c r="F2773" s="12" t="s">
        <v>9347</v>
      </c>
      <c r="G2773" s="12" t="s">
        <v>9348</v>
      </c>
      <c r="H2773" s="12" t="s">
        <v>9349</v>
      </c>
      <c r="I2773" s="12" t="s">
        <v>223</v>
      </c>
      <c r="J2773" s="12" t="s">
        <v>9350</v>
      </c>
      <c r="K2773" s="14"/>
      <c r="L2773" s="12"/>
      <c r="M2773" s="14">
        <v>28</v>
      </c>
      <c r="N2773" s="12" t="s">
        <v>44</v>
      </c>
      <c r="O2773" s="12" t="s">
        <v>9262</v>
      </c>
      <c r="P2773" s="12" t="s">
        <v>9285</v>
      </c>
      <c r="Q2773" s="12" t="s">
        <v>9351</v>
      </c>
      <c r="R2773" s="156">
        <v>648.71</v>
      </c>
      <c r="S2773" s="22"/>
      <c r="T2773" s="23">
        <v>648.70000000000005</v>
      </c>
      <c r="U2773" s="1" t="s">
        <v>54</v>
      </c>
      <c r="V2773" s="21"/>
      <c r="W2773" s="22"/>
      <c r="X2773" s="22"/>
      <c r="Y2773" s="22"/>
      <c r="Z2773" s="22">
        <v>671.53</v>
      </c>
      <c r="AA2773" s="22">
        <v>602.35</v>
      </c>
      <c r="AB2773" s="22"/>
      <c r="AC2773" s="22"/>
      <c r="AD2773" s="22"/>
      <c r="AE2773" s="24"/>
      <c r="AF2773" s="20"/>
      <c r="AG2773" s="20"/>
      <c r="AH2773" s="20"/>
      <c r="AI2773" s="20">
        <v>671.53</v>
      </c>
      <c r="AJ2773" s="20"/>
      <c r="AK2773" s="20"/>
      <c r="AL2773" s="20"/>
      <c r="AM2773" s="20"/>
      <c r="AN2773" s="25">
        <v>648.71</v>
      </c>
      <c r="AO2773" s="20" t="s">
        <v>47</v>
      </c>
      <c r="AP2773" s="24" t="s">
        <v>48</v>
      </c>
      <c r="AQ2773" s="20" t="e">
        <f>AVERAGE(SMALL(AE2773:AI2773,1),SMALL(AE2773:AI2773,2))</f>
        <v>#NUM!</v>
      </c>
      <c r="AR2773" s="20" t="e">
        <f>IF(R2773 &lt;=( AVERAGE(SMALL(AE2773:AI2773,1),SMALL(AE2773:AI2773,2))), R2773, "")</f>
        <v>#NUM!</v>
      </c>
      <c r="AS2773" s="20" t="e">
        <f>AVERAGE(SMALL(AJ2773:AM2773,1),SMALL(AJ2773:AM2773,2))</f>
        <v>#NUM!</v>
      </c>
      <c r="AT2773" s="20">
        <f>T2773*1.075</f>
        <v>697.35249999999996</v>
      </c>
      <c r="AU2773" s="20" t="e">
        <f>U2773*1.075</f>
        <v>#VALUE!</v>
      </c>
      <c r="AV2773" s="22" t="e">
        <f>MIN(AN2773,AT2773,AU2773)</f>
        <v>#VALUE!</v>
      </c>
      <c r="AW2773" s="26" t="s">
        <v>49</v>
      </c>
      <c r="AX2773" s="20" t="s">
        <v>48</v>
      </c>
      <c r="AY2773" s="25">
        <v>697.35249999999996</v>
      </c>
      <c r="AZ2773" s="27">
        <f>IF(AND(AY2773&gt;0,AY2773&lt;=10),AY2773*0.25,IF(AND(AY2773&gt;10,AY2773&lt;=50),AY2773*0.17,IF(AND(AY2773&gt;10,AY2773&lt;=100),AY2773*0.12,IF(AY2773&gt;100,AY2773*0.1))))</f>
        <v>69.735249999999994</v>
      </c>
      <c r="BA2773" s="3">
        <f>AZ2773+AY2773</f>
        <v>767.08774999999991</v>
      </c>
      <c r="BB2773" s="25">
        <f>BA2773+BA2773*0.08</f>
        <v>828.45476999999994</v>
      </c>
      <c r="BC2773" s="20" t="s">
        <v>12295</v>
      </c>
      <c r="BD2773" s="20"/>
      <c r="BE2773" s="20"/>
      <c r="BF2773" s="20"/>
      <c r="BG2773" s="20"/>
      <c r="BH2773" s="20"/>
      <c r="BI2773" s="20"/>
      <c r="BJ2773" s="20"/>
      <c r="BK2773" s="20"/>
      <c r="BL2773" s="20"/>
      <c r="BM2773" s="20"/>
      <c r="BN2773" s="20"/>
      <c r="BO2773" s="20"/>
      <c r="BP2773" s="20"/>
      <c r="BQ2773" s="20"/>
      <c r="BR2773" s="20"/>
      <c r="BS2773" s="20"/>
      <c r="BT2773" s="20"/>
      <c r="BU2773" s="20"/>
      <c r="BV2773" s="20"/>
      <c r="BW2773" s="20"/>
      <c r="BX2773" s="20"/>
      <c r="BY2773" s="20"/>
      <c r="BZ2773" s="20"/>
      <c r="CA2773" s="20"/>
      <c r="CB2773" s="20"/>
      <c r="CC2773" s="20"/>
      <c r="CD2773" s="20"/>
      <c r="CE2773" s="20"/>
      <c r="CF2773" s="20"/>
      <c r="CG2773" s="20"/>
      <c r="CH2773" s="20"/>
      <c r="CI2773" s="20"/>
      <c r="CJ2773" s="20"/>
      <c r="CK2773" s="20"/>
      <c r="CL2773" s="20"/>
      <c r="CM2773" s="20"/>
      <c r="CN2773" s="20"/>
      <c r="CO2773" s="20"/>
      <c r="CP2773" s="20"/>
      <c r="CQ2773" s="20"/>
      <c r="CR2773" s="20"/>
      <c r="CS2773" s="20"/>
      <c r="CT2773" s="20"/>
      <c r="CU2773" s="20"/>
      <c r="CV2773" s="20"/>
      <c r="CW2773" s="20"/>
      <c r="CX2773" s="20"/>
      <c r="CY2773" s="20"/>
      <c r="CZ2773" s="20"/>
      <c r="DA2773" s="20"/>
      <c r="DB2773" s="20"/>
      <c r="DC2773" s="20"/>
      <c r="DD2773" s="20"/>
      <c r="DE2773" s="20"/>
      <c r="DF2773" s="20"/>
      <c r="DG2773" s="20"/>
      <c r="DH2773" s="20"/>
      <c r="DI2773" s="20"/>
      <c r="DJ2773" s="20"/>
      <c r="DK2773" s="20"/>
      <c r="DL2773" s="20"/>
    </row>
    <row r="2774" spans="1:116" s="88" customFormat="1" ht="30" customHeight="1">
      <c r="A2774" s="4" t="s">
        <v>9259</v>
      </c>
      <c r="B2774" s="5">
        <v>2772</v>
      </c>
      <c r="C2774" s="6">
        <v>17970</v>
      </c>
      <c r="D2774" s="6"/>
      <c r="E2774" s="43" t="s">
        <v>9260</v>
      </c>
      <c r="F2774" s="3" t="s">
        <v>4974</v>
      </c>
      <c r="G2774" s="3" t="s">
        <v>4975</v>
      </c>
      <c r="H2774" s="3" t="s">
        <v>6300</v>
      </c>
      <c r="I2774" s="3" t="s">
        <v>807</v>
      </c>
      <c r="J2774" s="3" t="s">
        <v>9261</v>
      </c>
      <c r="K2774" s="6">
        <v>16</v>
      </c>
      <c r="L2774" s="3" t="s">
        <v>79</v>
      </c>
      <c r="M2774" s="6">
        <v>1</v>
      </c>
      <c r="N2774" s="3" t="s">
        <v>44</v>
      </c>
      <c r="O2774" s="3" t="s">
        <v>9262</v>
      </c>
      <c r="P2774" s="3" t="s">
        <v>9263</v>
      </c>
      <c r="Q2774" s="3" t="s">
        <v>9264</v>
      </c>
      <c r="R2774" s="156">
        <v>698.91</v>
      </c>
      <c r="S2774" s="22"/>
      <c r="T2774" s="23">
        <v>599.53</v>
      </c>
      <c r="U2774" s="1">
        <v>599.53</v>
      </c>
      <c r="V2774" s="21">
        <v>1599.85</v>
      </c>
      <c r="W2774" s="22">
        <v>665.48</v>
      </c>
      <c r="X2774" s="22">
        <v>732.34</v>
      </c>
      <c r="Y2774" s="22"/>
      <c r="Z2774" s="22">
        <v>859.23</v>
      </c>
      <c r="AA2774" s="22"/>
      <c r="AB2774" s="22"/>
      <c r="AC2774" s="22"/>
      <c r="AD2774" s="22"/>
      <c r="AE2774" s="24">
        <v>1599.85</v>
      </c>
      <c r="AF2774" s="20"/>
      <c r="AG2774" s="20"/>
      <c r="AH2774" s="20"/>
      <c r="AI2774" s="20"/>
      <c r="AJ2774" s="20"/>
      <c r="AK2774" s="20"/>
      <c r="AL2774" s="20"/>
      <c r="AM2774" s="20"/>
      <c r="AN2774" s="25">
        <v>669.52</v>
      </c>
      <c r="AO2774" s="20" t="s">
        <v>332</v>
      </c>
      <c r="AP2774" s="24" t="s">
        <v>333</v>
      </c>
      <c r="AQ2774" s="20" t="e">
        <f>AVERAGE(SMALL(AE2774:AI2774,1),SMALL(AE2774:AI2774,2))</f>
        <v>#NUM!</v>
      </c>
      <c r="AR2774" s="20" t="e">
        <f>IF(R2774 &lt;=( AVERAGE(SMALL(AE2774:AI2774,1),SMALL(AE2774:AI2774,2))), R2774, "")</f>
        <v>#NUM!</v>
      </c>
      <c r="AS2774" s="20" t="e">
        <f>AVERAGE(SMALL(AJ2774:AM2774,1),SMALL(AJ2774:AM2774,2))</f>
        <v>#NUM!</v>
      </c>
      <c r="AT2774" s="20">
        <f>T2774*1.075</f>
        <v>644.49474999999995</v>
      </c>
      <c r="AU2774" s="20">
        <f>U2774*1.075</f>
        <v>644.49474999999995</v>
      </c>
      <c r="AV2774" s="22">
        <f>MIN(AN2774,AT2774,AU2774)</f>
        <v>644.49474999999995</v>
      </c>
      <c r="AW2774" s="20" t="s">
        <v>71</v>
      </c>
      <c r="AX2774" s="20" t="s">
        <v>72</v>
      </c>
      <c r="AY2774" s="25">
        <v>644.49</v>
      </c>
      <c r="AZ2774" s="27">
        <f>IF(AND(AY2774&gt;0,AY2774&lt;=10),AY2774*0.25,IF(AND(AY2774&gt;10,AY2774&lt;=50),AY2774*0.17,IF(AND(AY2774&gt;10,AY2774&lt;=100),AY2774*0.12,IF(AY2774&gt;100,AY2774*0.1))))</f>
        <v>64.448999999999998</v>
      </c>
      <c r="BA2774" s="3">
        <f>AZ2774+AY2774</f>
        <v>708.93899999999996</v>
      </c>
      <c r="BB2774" s="25">
        <f>BA2774+BA2774*0.08</f>
        <v>765.65411999999992</v>
      </c>
      <c r="BC2774" s="20" t="s">
        <v>12295</v>
      </c>
      <c r="BD2774" s="20"/>
      <c r="BE2774" s="20"/>
      <c r="BF2774" s="20"/>
      <c r="BG2774" s="20"/>
      <c r="BH2774" s="20"/>
      <c r="BI2774" s="20"/>
      <c r="BJ2774" s="20"/>
      <c r="BK2774" s="20"/>
      <c r="BL2774" s="20"/>
      <c r="BM2774" s="20"/>
      <c r="BN2774" s="20"/>
      <c r="BO2774" s="20"/>
      <c r="BP2774" s="20"/>
      <c r="BQ2774" s="20"/>
      <c r="BR2774" s="20"/>
      <c r="BS2774" s="20"/>
      <c r="BT2774" s="20"/>
      <c r="BU2774" s="20"/>
      <c r="BV2774" s="20"/>
      <c r="BW2774" s="20"/>
      <c r="BX2774" s="20"/>
      <c r="BY2774" s="20"/>
      <c r="BZ2774" s="20"/>
      <c r="CA2774" s="20"/>
      <c r="CB2774" s="20"/>
      <c r="CC2774" s="20"/>
      <c r="CD2774" s="20"/>
      <c r="CE2774" s="20"/>
      <c r="CF2774" s="20"/>
      <c r="CG2774" s="20"/>
      <c r="CH2774" s="20"/>
      <c r="CI2774" s="20"/>
      <c r="CJ2774" s="20"/>
      <c r="CK2774" s="20"/>
      <c r="CL2774" s="20"/>
      <c r="CM2774" s="20"/>
      <c r="CN2774" s="20"/>
      <c r="CO2774" s="20"/>
      <c r="CP2774" s="20"/>
      <c r="CQ2774" s="20"/>
      <c r="CR2774" s="20"/>
      <c r="CS2774" s="20"/>
      <c r="CT2774" s="20"/>
      <c r="CU2774" s="20"/>
      <c r="CV2774" s="20"/>
      <c r="CW2774" s="20"/>
      <c r="CX2774" s="20"/>
      <c r="CY2774" s="20"/>
      <c r="CZ2774" s="20"/>
      <c r="DA2774" s="20"/>
      <c r="DB2774" s="20"/>
      <c r="DC2774" s="20"/>
      <c r="DD2774" s="20"/>
      <c r="DE2774" s="20"/>
      <c r="DF2774" s="20"/>
      <c r="DG2774" s="20"/>
      <c r="DH2774" s="20"/>
      <c r="DI2774" s="20"/>
      <c r="DJ2774" s="20"/>
      <c r="DK2774" s="20"/>
      <c r="DL2774" s="20"/>
    </row>
    <row r="2775" spans="1:116" s="88" customFormat="1" ht="30" customHeight="1">
      <c r="A2775" s="4" t="s">
        <v>9259</v>
      </c>
      <c r="B2775" s="5">
        <v>2773</v>
      </c>
      <c r="C2775" s="6">
        <v>17955</v>
      </c>
      <c r="D2775" s="6"/>
      <c r="E2775" s="226" t="s">
        <v>9260</v>
      </c>
      <c r="F2775" s="3" t="s">
        <v>4974</v>
      </c>
      <c r="G2775" s="3" t="s">
        <v>4975</v>
      </c>
      <c r="H2775" s="3" t="s">
        <v>6300</v>
      </c>
      <c r="I2775" s="3" t="s">
        <v>807</v>
      </c>
      <c r="J2775" s="3" t="s">
        <v>9265</v>
      </c>
      <c r="K2775" s="6">
        <v>4</v>
      </c>
      <c r="L2775" s="3" t="s">
        <v>79</v>
      </c>
      <c r="M2775" s="6">
        <v>1</v>
      </c>
      <c r="N2775" s="3" t="s">
        <v>44</v>
      </c>
      <c r="O2775" s="3" t="s">
        <v>9262</v>
      </c>
      <c r="P2775" s="3" t="s">
        <v>9263</v>
      </c>
      <c r="Q2775" s="3" t="s">
        <v>9266</v>
      </c>
      <c r="R2775" s="156">
        <v>188.69</v>
      </c>
      <c r="S2775" s="22"/>
      <c r="T2775" s="23">
        <v>188.69</v>
      </c>
      <c r="U2775" s="1" t="s">
        <v>54</v>
      </c>
      <c r="V2775" s="21">
        <v>448.78</v>
      </c>
      <c r="W2775" s="22">
        <v>178.14</v>
      </c>
      <c r="X2775" s="22">
        <v>199.23</v>
      </c>
      <c r="Y2775" s="22"/>
      <c r="Z2775" s="22">
        <v>227.8</v>
      </c>
      <c r="AA2775" s="22"/>
      <c r="AB2775" s="22"/>
      <c r="AC2775" s="22"/>
      <c r="AD2775" s="22"/>
      <c r="AE2775" s="24">
        <v>448.78</v>
      </c>
      <c r="AF2775" s="20"/>
      <c r="AG2775" s="20"/>
      <c r="AH2775" s="20"/>
      <c r="AI2775" s="20"/>
      <c r="AJ2775" s="20"/>
      <c r="AK2775" s="20"/>
      <c r="AL2775" s="20"/>
      <c r="AM2775" s="20"/>
      <c r="AN2775" s="25">
        <v>177.92</v>
      </c>
      <c r="AO2775" s="20" t="s">
        <v>332</v>
      </c>
      <c r="AP2775" s="24" t="s">
        <v>333</v>
      </c>
      <c r="AQ2775" s="20" t="e">
        <f>AVERAGE(SMALL(AE2775:AI2775,1),SMALL(AE2775:AI2775,2))</f>
        <v>#NUM!</v>
      </c>
      <c r="AR2775" s="20" t="e">
        <f>IF(R2775 &lt;=( AVERAGE(SMALL(AE2775:AI2775,1),SMALL(AE2775:AI2775,2))), R2775, "")</f>
        <v>#NUM!</v>
      </c>
      <c r="AS2775" s="20" t="e">
        <f>AVERAGE(SMALL(AJ2775:AM2775,1),SMALL(AJ2775:AM2775,2))</f>
        <v>#NUM!</v>
      </c>
      <c r="AT2775" s="20">
        <f>T2775*1.075</f>
        <v>202.84174999999999</v>
      </c>
      <c r="AU2775" s="20" t="e">
        <f>U2775*1.075</f>
        <v>#VALUE!</v>
      </c>
      <c r="AV2775" s="22" t="e">
        <f>MIN(AN2775,AT2775,AU2775)</f>
        <v>#VALUE!</v>
      </c>
      <c r="AW2775" s="20" t="s">
        <v>332</v>
      </c>
      <c r="AX2775" s="20" t="s">
        <v>333</v>
      </c>
      <c r="AY2775" s="25">
        <v>177.9</v>
      </c>
      <c r="AZ2775" s="27">
        <f>IF(AND(AY2775&gt;0,AY2775&lt;=10),AY2775*0.25,IF(AND(AY2775&gt;10,AY2775&lt;=50),AY2775*0.17,IF(AND(AY2775&gt;10,AY2775&lt;=100),AY2775*0.12,IF(AY2775&gt;100,AY2775*0.1))))</f>
        <v>17.790000000000003</v>
      </c>
      <c r="BA2775" s="3">
        <f>AZ2775+AY2775</f>
        <v>195.69</v>
      </c>
      <c r="BB2775" s="25">
        <f>BA2775+BA2775*0.08</f>
        <v>211.34520000000001</v>
      </c>
      <c r="BC2775" s="20" t="s">
        <v>12295</v>
      </c>
      <c r="BD2775" s="20"/>
      <c r="BE2775" s="20"/>
      <c r="BF2775" s="20"/>
      <c r="BG2775" s="20"/>
      <c r="BH2775" s="20"/>
      <c r="BI2775" s="20"/>
      <c r="BJ2775" s="20"/>
      <c r="BK2775" s="20"/>
      <c r="BL2775" s="20"/>
      <c r="BM2775" s="20"/>
      <c r="BN2775" s="20"/>
      <c r="BO2775" s="20"/>
      <c r="BP2775" s="20"/>
      <c r="BQ2775" s="20"/>
      <c r="BR2775" s="20"/>
      <c r="BS2775" s="20"/>
      <c r="BT2775" s="20"/>
      <c r="BU2775" s="20"/>
      <c r="BV2775" s="20"/>
      <c r="BW2775" s="20"/>
      <c r="BX2775" s="20"/>
      <c r="BY2775" s="20"/>
      <c r="BZ2775" s="20"/>
      <c r="CA2775" s="20"/>
      <c r="CB2775" s="20"/>
      <c r="CC2775" s="20"/>
      <c r="CD2775" s="20"/>
      <c r="CE2775" s="20"/>
      <c r="CF2775" s="20"/>
      <c r="CG2775" s="20"/>
      <c r="CH2775" s="20"/>
      <c r="CI2775" s="20"/>
      <c r="CJ2775" s="20"/>
      <c r="CK2775" s="20"/>
      <c r="CL2775" s="20"/>
      <c r="CM2775" s="20"/>
      <c r="CN2775" s="20"/>
      <c r="CO2775" s="20"/>
      <c r="CP2775" s="20"/>
      <c r="CQ2775" s="20"/>
      <c r="CR2775" s="20"/>
      <c r="CS2775" s="20"/>
      <c r="CT2775" s="20"/>
      <c r="CU2775" s="20"/>
      <c r="CV2775" s="20"/>
      <c r="CW2775" s="20"/>
      <c r="CX2775" s="20"/>
      <c r="CY2775" s="20"/>
      <c r="CZ2775" s="20"/>
      <c r="DA2775" s="20"/>
      <c r="DB2775" s="20"/>
      <c r="DC2775" s="20"/>
      <c r="DD2775" s="20"/>
      <c r="DE2775" s="20"/>
      <c r="DF2775" s="20"/>
      <c r="DG2775" s="20"/>
      <c r="DH2775" s="20"/>
      <c r="DI2775" s="20"/>
      <c r="DJ2775" s="20"/>
      <c r="DK2775" s="20"/>
      <c r="DL2775" s="20"/>
    </row>
    <row r="2776" spans="1:116" s="88" customFormat="1" ht="30" customHeight="1">
      <c r="A2776" s="11" t="s">
        <v>9267</v>
      </c>
      <c r="B2776" s="5">
        <v>2774</v>
      </c>
      <c r="C2776" s="14">
        <v>17541</v>
      </c>
      <c r="D2776" s="14"/>
      <c r="E2776" s="51" t="s">
        <v>9275</v>
      </c>
      <c r="F2776" s="12" t="s">
        <v>9276</v>
      </c>
      <c r="G2776" s="12" t="s">
        <v>9277</v>
      </c>
      <c r="H2776" s="12" t="s">
        <v>595</v>
      </c>
      <c r="I2776" s="12" t="s">
        <v>2026</v>
      </c>
      <c r="J2776" s="12" t="s">
        <v>9278</v>
      </c>
      <c r="K2776" s="14"/>
      <c r="L2776" s="12"/>
      <c r="M2776" s="14">
        <v>1</v>
      </c>
      <c r="N2776" s="12" t="s">
        <v>44</v>
      </c>
      <c r="O2776" s="12" t="s">
        <v>9262</v>
      </c>
      <c r="P2776" s="12" t="s">
        <v>9279</v>
      </c>
      <c r="Q2776" s="12" t="s">
        <v>9280</v>
      </c>
      <c r="R2776" s="156">
        <v>9928.2900000000009</v>
      </c>
      <c r="S2776" s="22"/>
      <c r="T2776" s="23">
        <v>9217.69</v>
      </c>
      <c r="U2776" s="1" t="s">
        <v>54</v>
      </c>
      <c r="V2776" s="21"/>
      <c r="W2776" s="22">
        <v>9466.4599999999991</v>
      </c>
      <c r="X2776" s="22">
        <v>9484.4</v>
      </c>
      <c r="Y2776" s="22">
        <v>9004.7800000000007</v>
      </c>
      <c r="Z2776" s="22"/>
      <c r="AA2776" s="22">
        <v>9527.5</v>
      </c>
      <c r="AB2776" s="22"/>
      <c r="AC2776" s="22"/>
      <c r="AD2776" s="22"/>
      <c r="AE2776" s="24"/>
      <c r="AF2776" s="20"/>
      <c r="AG2776" s="20">
        <v>9430.59</v>
      </c>
      <c r="AH2776" s="20">
        <v>9004.7800000000007</v>
      </c>
      <c r="AI2776" s="20">
        <v>10148.02</v>
      </c>
      <c r="AJ2776" s="20"/>
      <c r="AK2776" s="20"/>
      <c r="AL2776" s="20"/>
      <c r="AM2776" s="20"/>
      <c r="AN2776" s="25">
        <v>9217.6849999999995</v>
      </c>
      <c r="AO2776" s="20" t="s">
        <v>207</v>
      </c>
      <c r="AP2776" s="24" t="s">
        <v>208</v>
      </c>
      <c r="AQ2776" s="20">
        <f>AVERAGE(SMALL(AE2776:AI2776,1),SMALL(AE2776:AI2776,2))</f>
        <v>9217.6850000000013</v>
      </c>
      <c r="AR2776" s="20" t="str">
        <f>IF(R2776 &lt;=( AVERAGE(SMALL(AE2776:AI2776,1),SMALL(AE2776:AI2776,2))), R2776, "")</f>
        <v/>
      </c>
      <c r="AS2776" s="20" t="e">
        <f>AVERAGE(SMALL(AJ2776:AM2776,1),SMALL(AJ2776:AM2776,2))</f>
        <v>#NUM!</v>
      </c>
      <c r="AT2776" s="20">
        <f>T2776*1.075</f>
        <v>9909.0167500000007</v>
      </c>
      <c r="AU2776" s="20" t="e">
        <f>U2776*1.075</f>
        <v>#VALUE!</v>
      </c>
      <c r="AV2776" s="22" t="e">
        <f>MIN(AN2776,AT2776,AU2776)</f>
        <v>#VALUE!</v>
      </c>
      <c r="AW2776" s="20" t="s">
        <v>209</v>
      </c>
      <c r="AX2776" s="20" t="s">
        <v>208</v>
      </c>
      <c r="AY2776" s="25">
        <v>9217.6849999999995</v>
      </c>
      <c r="AZ2776" s="27">
        <f>IF(AND(AY2776&gt;0,AY2776&lt;=10),AY2776*0.25,IF(AND(AY2776&gt;10,AY2776&lt;=50),AY2776*0.17,IF(AND(AY2776&gt;10,AY2776&lt;=100),AY2776*0.12,IF(AY2776&gt;100,AY2776*0.1))))</f>
        <v>921.76850000000002</v>
      </c>
      <c r="BA2776" s="3">
        <f>AZ2776+AY2776</f>
        <v>10139.4535</v>
      </c>
      <c r="BB2776" s="25">
        <f>BA2776+BA2776*0.08</f>
        <v>10950.609779999999</v>
      </c>
      <c r="BC2776" s="20" t="s">
        <v>12295</v>
      </c>
      <c r="BD2776" s="20"/>
      <c r="BE2776" s="20"/>
      <c r="BF2776" s="20"/>
      <c r="BG2776" s="20"/>
      <c r="BH2776" s="20"/>
      <c r="BI2776" s="20"/>
      <c r="BJ2776" s="20"/>
      <c r="BK2776" s="20"/>
      <c r="BL2776" s="20"/>
      <c r="BM2776" s="20"/>
      <c r="BN2776" s="20"/>
      <c r="BO2776" s="20"/>
      <c r="BP2776" s="20"/>
      <c r="BQ2776" s="20"/>
      <c r="BR2776" s="20"/>
      <c r="BS2776" s="20"/>
      <c r="BT2776" s="20"/>
      <c r="BU2776" s="20"/>
      <c r="BV2776" s="20"/>
      <c r="BW2776" s="20"/>
      <c r="BX2776" s="20"/>
      <c r="BY2776" s="20"/>
      <c r="BZ2776" s="20"/>
      <c r="CA2776" s="20"/>
      <c r="CB2776" s="20"/>
      <c r="CC2776" s="20"/>
      <c r="CD2776" s="20"/>
      <c r="CE2776" s="20"/>
      <c r="CF2776" s="20"/>
      <c r="CG2776" s="20"/>
      <c r="CH2776" s="20"/>
      <c r="CI2776" s="20"/>
      <c r="CJ2776" s="20"/>
      <c r="CK2776" s="20"/>
      <c r="CL2776" s="20"/>
      <c r="CM2776" s="20"/>
      <c r="CN2776" s="20"/>
      <c r="CO2776" s="20"/>
      <c r="CP2776" s="20"/>
      <c r="CQ2776" s="20"/>
      <c r="CR2776" s="20"/>
      <c r="CS2776" s="20"/>
      <c r="CT2776" s="20"/>
      <c r="CU2776" s="20"/>
      <c r="CV2776" s="20"/>
      <c r="CW2776" s="20"/>
      <c r="CX2776" s="20"/>
      <c r="CY2776" s="20"/>
      <c r="CZ2776" s="20"/>
      <c r="DA2776" s="20"/>
      <c r="DB2776" s="20"/>
      <c r="DC2776" s="20"/>
      <c r="DD2776" s="20"/>
      <c r="DE2776" s="20"/>
      <c r="DF2776" s="20"/>
      <c r="DG2776" s="20"/>
      <c r="DH2776" s="20"/>
      <c r="DI2776" s="20"/>
      <c r="DJ2776" s="20"/>
      <c r="DK2776" s="20"/>
      <c r="DL2776" s="20"/>
    </row>
    <row r="2777" spans="1:116" s="88" customFormat="1" ht="30" customHeight="1">
      <c r="A2777" s="11" t="s">
        <v>9267</v>
      </c>
      <c r="B2777" s="5">
        <v>2775</v>
      </c>
      <c r="C2777" s="14">
        <v>19745</v>
      </c>
      <c r="D2777" s="14"/>
      <c r="E2777" s="51" t="s">
        <v>9289</v>
      </c>
      <c r="F2777" s="12" t="s">
        <v>9290</v>
      </c>
      <c r="G2777" s="12" t="s">
        <v>9291</v>
      </c>
      <c r="H2777" s="12" t="s">
        <v>9292</v>
      </c>
      <c r="I2777" s="12" t="s">
        <v>42</v>
      </c>
      <c r="J2777" s="12" t="s">
        <v>9293</v>
      </c>
      <c r="K2777" s="14"/>
      <c r="L2777" s="12"/>
      <c r="M2777" s="14">
        <v>30</v>
      </c>
      <c r="N2777" s="12" t="s">
        <v>44</v>
      </c>
      <c r="O2777" s="12" t="s">
        <v>9262</v>
      </c>
      <c r="P2777" s="12" t="s">
        <v>9294</v>
      </c>
      <c r="Q2777" s="12" t="s">
        <v>9295</v>
      </c>
      <c r="R2777" s="156">
        <v>962.81</v>
      </c>
      <c r="S2777" s="22"/>
      <c r="T2777" s="23">
        <v>895.64</v>
      </c>
      <c r="U2777" s="1" t="s">
        <v>54</v>
      </c>
      <c r="V2777" s="21"/>
      <c r="W2777" s="22"/>
      <c r="X2777" s="22"/>
      <c r="Y2777" s="22">
        <v>851.08</v>
      </c>
      <c r="Z2777" s="22">
        <v>940.2</v>
      </c>
      <c r="AA2777" s="22">
        <v>910.81</v>
      </c>
      <c r="AB2777" s="22"/>
      <c r="AC2777" s="22"/>
      <c r="AD2777" s="22"/>
      <c r="AE2777" s="24"/>
      <c r="AF2777" s="20"/>
      <c r="AG2777" s="20"/>
      <c r="AH2777" s="20">
        <v>851.08</v>
      </c>
      <c r="AI2777" s="20">
        <v>940.2</v>
      </c>
      <c r="AJ2777" s="20"/>
      <c r="AK2777" s="20"/>
      <c r="AL2777" s="20"/>
      <c r="AM2777" s="20"/>
      <c r="AN2777" s="25">
        <v>895.64</v>
      </c>
      <c r="AO2777" s="20" t="s">
        <v>207</v>
      </c>
      <c r="AP2777" s="24" t="s">
        <v>208</v>
      </c>
      <c r="AQ2777" s="20">
        <f>AVERAGE(SMALL(AE2777:AI2777,1),SMALL(AE2777:AI2777,2))</f>
        <v>895.6400000000001</v>
      </c>
      <c r="AR2777" s="20" t="str">
        <f>IF(R2777 &lt;=( AVERAGE(SMALL(AE2777:AI2777,1),SMALL(AE2777:AI2777,2))), R2777, "")</f>
        <v/>
      </c>
      <c r="AS2777" s="20" t="e">
        <f>AVERAGE(SMALL(AJ2777:AM2777,1),SMALL(AJ2777:AM2777,2))</f>
        <v>#NUM!</v>
      </c>
      <c r="AT2777" s="20">
        <f>T2777*1.075</f>
        <v>962.81299999999999</v>
      </c>
      <c r="AU2777" s="20" t="e">
        <f>U2777*1.075</f>
        <v>#VALUE!</v>
      </c>
      <c r="AV2777" s="22" t="e">
        <f>MIN(AN2777,AT2777,AU2777)</f>
        <v>#VALUE!</v>
      </c>
      <c r="AW2777" s="20" t="s">
        <v>209</v>
      </c>
      <c r="AX2777" s="20" t="s">
        <v>208</v>
      </c>
      <c r="AY2777" s="25">
        <v>895.64</v>
      </c>
      <c r="AZ2777" s="27">
        <f>IF(AND(AY2777&gt;0,AY2777&lt;=10),AY2777*0.25,IF(AND(AY2777&gt;10,AY2777&lt;=50),AY2777*0.17,IF(AND(AY2777&gt;10,AY2777&lt;=100),AY2777*0.12,IF(AY2777&gt;100,AY2777*0.1))))</f>
        <v>89.564000000000007</v>
      </c>
      <c r="BA2777" s="3">
        <f>AZ2777+AY2777</f>
        <v>985.20399999999995</v>
      </c>
      <c r="BB2777" s="25">
        <f>BA2777+BA2777*0.08</f>
        <v>1064.0203199999999</v>
      </c>
      <c r="BC2777" s="20" t="s">
        <v>12295</v>
      </c>
      <c r="BD2777" s="20"/>
      <c r="BE2777" s="20"/>
      <c r="BF2777" s="20"/>
      <c r="BG2777" s="20"/>
      <c r="BH2777" s="20"/>
      <c r="BI2777" s="20"/>
      <c r="BJ2777" s="20"/>
      <c r="BK2777" s="20"/>
      <c r="BL2777" s="20"/>
      <c r="BM2777" s="20"/>
      <c r="BN2777" s="20"/>
      <c r="BO2777" s="20"/>
      <c r="BP2777" s="20"/>
      <c r="BQ2777" s="20"/>
      <c r="BR2777" s="20"/>
      <c r="BS2777" s="20"/>
      <c r="BT2777" s="20"/>
      <c r="BU2777" s="20"/>
      <c r="BV2777" s="20"/>
      <c r="BW2777" s="20"/>
      <c r="BX2777" s="20"/>
      <c r="BY2777" s="20"/>
      <c r="BZ2777" s="20"/>
      <c r="CA2777" s="20"/>
      <c r="CB2777" s="20"/>
      <c r="CC2777" s="20"/>
      <c r="CD2777" s="20"/>
      <c r="CE2777" s="20"/>
      <c r="CF2777" s="20"/>
      <c r="CG2777" s="20"/>
      <c r="CH2777" s="20"/>
      <c r="CI2777" s="20"/>
      <c r="CJ2777" s="20"/>
      <c r="CK2777" s="20"/>
      <c r="CL2777" s="20"/>
      <c r="CM2777" s="20"/>
      <c r="CN2777" s="20"/>
      <c r="CO2777" s="20"/>
      <c r="CP2777" s="20"/>
      <c r="CQ2777" s="20"/>
      <c r="CR2777" s="20"/>
      <c r="CS2777" s="20"/>
      <c r="CT2777" s="20"/>
      <c r="CU2777" s="20"/>
      <c r="CV2777" s="20"/>
      <c r="CW2777" s="20"/>
      <c r="CX2777" s="20"/>
      <c r="CY2777" s="20"/>
      <c r="CZ2777" s="20"/>
      <c r="DA2777" s="20"/>
      <c r="DB2777" s="20"/>
      <c r="DC2777" s="20"/>
      <c r="DD2777" s="20"/>
      <c r="DE2777" s="20"/>
      <c r="DF2777" s="20"/>
      <c r="DG2777" s="20"/>
      <c r="DH2777" s="20"/>
      <c r="DI2777" s="20"/>
      <c r="DJ2777" s="20"/>
      <c r="DK2777" s="20"/>
      <c r="DL2777" s="20"/>
    </row>
    <row r="2778" spans="1:116" s="88" customFormat="1" ht="30" customHeight="1">
      <c r="A2778" s="4" t="s">
        <v>9259</v>
      </c>
      <c r="B2778" s="5">
        <v>2776</v>
      </c>
      <c r="C2778" s="6">
        <v>19820</v>
      </c>
      <c r="D2778" s="6"/>
      <c r="E2778" s="43" t="s">
        <v>9322</v>
      </c>
      <c r="F2778" s="3" t="s">
        <v>9323</v>
      </c>
      <c r="G2778" s="3" t="s">
        <v>9324</v>
      </c>
      <c r="H2778" s="3" t="s">
        <v>822</v>
      </c>
      <c r="I2778" s="3" t="s">
        <v>9325</v>
      </c>
      <c r="J2778" s="3" t="s">
        <v>9331</v>
      </c>
      <c r="K2778" s="6"/>
      <c r="L2778" s="3"/>
      <c r="M2778" s="6">
        <v>16</v>
      </c>
      <c r="N2778" s="3" t="s">
        <v>44</v>
      </c>
      <c r="O2778" s="3" t="s">
        <v>9262</v>
      </c>
      <c r="P2778" s="3" t="s">
        <v>9327</v>
      </c>
      <c r="Q2778" s="3" t="s">
        <v>9332</v>
      </c>
      <c r="R2778" s="156">
        <v>404.67</v>
      </c>
      <c r="S2778" s="22"/>
      <c r="T2778" s="23">
        <v>403.6</v>
      </c>
      <c r="U2778" s="1" t="s">
        <v>54</v>
      </c>
      <c r="V2778" s="21">
        <v>405.75</v>
      </c>
      <c r="W2778" s="22">
        <v>403.6</v>
      </c>
      <c r="X2778" s="22"/>
      <c r="Y2778" s="22"/>
      <c r="Z2778" s="22"/>
      <c r="AA2778" s="22"/>
      <c r="AB2778" s="22"/>
      <c r="AC2778" s="22"/>
      <c r="AD2778" s="22"/>
      <c r="AE2778" s="24">
        <v>405.75</v>
      </c>
      <c r="AF2778" s="20"/>
      <c r="AG2778" s="20"/>
      <c r="AH2778" s="20"/>
      <c r="AI2778" s="20">
        <v>416</v>
      </c>
      <c r="AJ2778" s="20"/>
      <c r="AK2778" s="20"/>
      <c r="AL2778" s="20"/>
      <c r="AM2778" s="20"/>
      <c r="AN2778" s="25">
        <v>404.67</v>
      </c>
      <c r="AO2778" s="20" t="s">
        <v>47</v>
      </c>
      <c r="AP2778" s="24" t="s">
        <v>48</v>
      </c>
      <c r="AQ2778" s="20">
        <f>AVERAGE(SMALL(AE2778:AI2778,1),SMALL(AE2778:AI2778,2))</f>
        <v>410.875</v>
      </c>
      <c r="AR2778" s="20">
        <f>IF(R2778 &lt;=( AVERAGE(SMALL(AE2778:AI2778,1),SMALL(AE2778:AI2778,2))), R2778, "")</f>
        <v>404.67</v>
      </c>
      <c r="AS2778" s="20" t="e">
        <f>AVERAGE(SMALL(AJ2778:AM2778,1),SMALL(AJ2778:AM2778,2))</f>
        <v>#NUM!</v>
      </c>
      <c r="AT2778" s="20">
        <f>T2778*1.075</f>
        <v>433.87</v>
      </c>
      <c r="AU2778" s="20" t="e">
        <f>U2778*1.075</f>
        <v>#VALUE!</v>
      </c>
      <c r="AV2778" s="22" t="e">
        <f>MIN(AN2778,AT2778,AU2778)</f>
        <v>#VALUE!</v>
      </c>
      <c r="AW2778" s="26" t="s">
        <v>49</v>
      </c>
      <c r="AX2778" s="20" t="s">
        <v>48</v>
      </c>
      <c r="AY2778" s="25">
        <v>404.67</v>
      </c>
      <c r="AZ2778" s="27">
        <f>IF(AND(AY2778&gt;0,AY2778&lt;=10),AY2778*0.25,IF(AND(AY2778&gt;10,AY2778&lt;=50),AY2778*0.17,IF(AND(AY2778&gt;10,AY2778&lt;=100),AY2778*0.12,IF(AY2778&gt;100,AY2778*0.1))))</f>
        <v>40.467000000000006</v>
      </c>
      <c r="BA2778" s="3">
        <f>AZ2778+AY2778</f>
        <v>445.137</v>
      </c>
      <c r="BB2778" s="25">
        <f>BA2778+BA2778*0.08</f>
        <v>480.74795999999998</v>
      </c>
      <c r="BC2778" s="20" t="s">
        <v>12295</v>
      </c>
      <c r="BD2778" s="20"/>
      <c r="BE2778" s="20"/>
      <c r="BF2778" s="20"/>
      <c r="BG2778" s="20"/>
      <c r="BH2778" s="20"/>
      <c r="BI2778" s="20"/>
      <c r="BJ2778" s="20"/>
      <c r="BK2778" s="20"/>
      <c r="BL2778" s="20"/>
      <c r="BM2778" s="20"/>
      <c r="BN2778" s="20"/>
      <c r="BO2778" s="20"/>
      <c r="BP2778" s="20"/>
      <c r="BQ2778" s="20"/>
      <c r="BR2778" s="20"/>
      <c r="BS2778" s="20"/>
      <c r="BT2778" s="20"/>
      <c r="BU2778" s="20"/>
      <c r="BV2778" s="20"/>
      <c r="BW2778" s="20"/>
      <c r="BX2778" s="20"/>
      <c r="BY2778" s="20"/>
      <c r="BZ2778" s="20"/>
      <c r="CA2778" s="20"/>
      <c r="CB2778" s="20"/>
      <c r="CC2778" s="20"/>
      <c r="CD2778" s="20"/>
      <c r="CE2778" s="20"/>
      <c r="CF2778" s="20"/>
      <c r="CG2778" s="20"/>
      <c r="CH2778" s="20"/>
      <c r="CI2778" s="20"/>
      <c r="CJ2778" s="20"/>
      <c r="CK2778" s="20"/>
      <c r="CL2778" s="20"/>
      <c r="CM2778" s="20"/>
      <c r="CN2778" s="20"/>
      <c r="CO2778" s="20"/>
      <c r="CP2778" s="20"/>
      <c r="CQ2778" s="20"/>
      <c r="CR2778" s="20"/>
      <c r="CS2778" s="20"/>
      <c r="CT2778" s="20"/>
      <c r="CU2778" s="20"/>
      <c r="CV2778" s="20"/>
      <c r="CW2778" s="20"/>
      <c r="CX2778" s="20"/>
      <c r="CY2778" s="20"/>
      <c r="CZ2778" s="20"/>
      <c r="DA2778" s="20"/>
      <c r="DB2778" s="20"/>
      <c r="DC2778" s="20"/>
      <c r="DD2778" s="20"/>
      <c r="DE2778" s="20"/>
      <c r="DF2778" s="20"/>
      <c r="DG2778" s="20"/>
      <c r="DH2778" s="20"/>
      <c r="DI2778" s="20"/>
      <c r="DJ2778" s="20"/>
      <c r="DK2778" s="20"/>
      <c r="DL2778" s="20"/>
    </row>
    <row r="2779" spans="1:116" s="88" customFormat="1" ht="30" customHeight="1">
      <c r="A2779" s="4" t="s">
        <v>9259</v>
      </c>
      <c r="B2779" s="5">
        <v>2777</v>
      </c>
      <c r="C2779" s="6">
        <v>19643</v>
      </c>
      <c r="D2779" s="6"/>
      <c r="E2779" s="43" t="s">
        <v>9322</v>
      </c>
      <c r="F2779" s="3" t="s">
        <v>9323</v>
      </c>
      <c r="G2779" s="3" t="s">
        <v>9324</v>
      </c>
      <c r="H2779" s="3" t="s">
        <v>822</v>
      </c>
      <c r="I2779" s="3" t="s">
        <v>9325</v>
      </c>
      <c r="J2779" s="3" t="s">
        <v>9326</v>
      </c>
      <c r="K2779" s="6"/>
      <c r="L2779" s="3"/>
      <c r="M2779" s="6">
        <v>2</v>
      </c>
      <c r="N2779" s="3" t="s">
        <v>44</v>
      </c>
      <c r="O2779" s="3" t="s">
        <v>9262</v>
      </c>
      <c r="P2779" s="3" t="s">
        <v>9327</v>
      </c>
      <c r="Q2779" s="3" t="s">
        <v>9328</v>
      </c>
      <c r="R2779" s="156">
        <v>47.18</v>
      </c>
      <c r="S2779" s="22"/>
      <c r="T2779" s="23">
        <v>47.81</v>
      </c>
      <c r="U2779" s="1" t="s">
        <v>54</v>
      </c>
      <c r="V2779" s="21">
        <v>64.8</v>
      </c>
      <c r="W2779" s="22">
        <v>50.45</v>
      </c>
      <c r="X2779" s="22">
        <v>45.17</v>
      </c>
      <c r="Y2779" s="22">
        <v>49.19</v>
      </c>
      <c r="Z2779" s="22"/>
      <c r="AA2779" s="22"/>
      <c r="AB2779" s="22"/>
      <c r="AC2779" s="22"/>
      <c r="AD2779" s="22"/>
      <c r="AE2779" s="24">
        <v>64.8</v>
      </c>
      <c r="AF2779" s="20"/>
      <c r="AG2779" s="20">
        <v>44.91</v>
      </c>
      <c r="AH2779" s="20">
        <v>49.19</v>
      </c>
      <c r="AI2779" s="20">
        <v>52.36</v>
      </c>
      <c r="AJ2779" s="20"/>
      <c r="AK2779" s="20"/>
      <c r="AL2779" s="20"/>
      <c r="AM2779" s="20"/>
      <c r="AN2779" s="25">
        <v>47.18</v>
      </c>
      <c r="AO2779" s="20" t="s">
        <v>47</v>
      </c>
      <c r="AP2779" s="24" t="s">
        <v>48</v>
      </c>
      <c r="AQ2779" s="20">
        <f>AVERAGE(SMALL(AE2779:AI2779,1),SMALL(AE2779:AI2779,2))</f>
        <v>47.05</v>
      </c>
      <c r="AR2779" s="20" t="str">
        <f>IF(R2779 &lt;=( AVERAGE(SMALL(AE2779:AI2779,1),SMALL(AE2779:AI2779,2))), R2779, "")</f>
        <v/>
      </c>
      <c r="AS2779" s="20" t="e">
        <f>AVERAGE(SMALL(AJ2779:AM2779,1),SMALL(AJ2779:AM2779,2))</f>
        <v>#NUM!</v>
      </c>
      <c r="AT2779" s="20">
        <f>T2779*1.075</f>
        <v>51.39575</v>
      </c>
      <c r="AU2779" s="20" t="e">
        <f>U2779*1.075</f>
        <v>#VALUE!</v>
      </c>
      <c r="AV2779" s="22" t="e">
        <f>MIN(AN2779,AT2779,AU2779)</f>
        <v>#VALUE!</v>
      </c>
      <c r="AW2779" s="26" t="s">
        <v>49</v>
      </c>
      <c r="AX2779" s="20" t="s">
        <v>48</v>
      </c>
      <c r="AY2779" s="25">
        <v>47.05</v>
      </c>
      <c r="AZ2779" s="27">
        <f>IF(AND(AY2779&gt;0,AY2779&lt;=10),AY2779*0.25,IF(AND(AY2779&gt;10,AY2779&lt;=50),AY2779*0.17,IF(AND(AY2779&gt;10,AY2779&lt;=100),AY2779*0.12,IF(AY2779&gt;100,AY2779*0.1))))</f>
        <v>7.9984999999999999</v>
      </c>
      <c r="BA2779" s="3">
        <f>AZ2779+AY2779</f>
        <v>55.048499999999997</v>
      </c>
      <c r="BB2779" s="25">
        <f>BA2779+BA2779*0.08</f>
        <v>59.452379999999998</v>
      </c>
      <c r="BC2779" s="20" t="s">
        <v>12295</v>
      </c>
      <c r="BD2779" s="20"/>
      <c r="BE2779" s="20"/>
      <c r="BF2779" s="20"/>
      <c r="BG2779" s="20"/>
      <c r="BH2779" s="20"/>
      <c r="BI2779" s="20"/>
      <c r="BJ2779" s="20"/>
      <c r="BK2779" s="20"/>
      <c r="BL2779" s="20"/>
      <c r="BM2779" s="20"/>
      <c r="BN2779" s="20"/>
      <c r="BO2779" s="20"/>
      <c r="BP2779" s="20"/>
      <c r="BQ2779" s="20"/>
      <c r="BR2779" s="20"/>
      <c r="BS2779" s="20"/>
      <c r="BT2779" s="20"/>
      <c r="BU2779" s="20"/>
      <c r="BV2779" s="20"/>
      <c r="BW2779" s="20"/>
      <c r="BX2779" s="20"/>
      <c r="BY2779" s="20"/>
      <c r="BZ2779" s="20"/>
      <c r="CA2779" s="20"/>
      <c r="CB2779" s="20"/>
      <c r="CC2779" s="20"/>
      <c r="CD2779" s="20"/>
      <c r="CE2779" s="20"/>
      <c r="CF2779" s="20"/>
      <c r="CG2779" s="20"/>
      <c r="CH2779" s="20"/>
      <c r="CI2779" s="20"/>
      <c r="CJ2779" s="20"/>
      <c r="CK2779" s="20"/>
      <c r="CL2779" s="20"/>
      <c r="CM2779" s="20"/>
      <c r="CN2779" s="20"/>
      <c r="CO2779" s="20"/>
      <c r="CP2779" s="20"/>
      <c r="CQ2779" s="20"/>
      <c r="CR2779" s="20"/>
      <c r="CS2779" s="20"/>
      <c r="CT2779" s="20"/>
      <c r="CU2779" s="20"/>
      <c r="CV2779" s="20"/>
      <c r="CW2779" s="20"/>
      <c r="CX2779" s="20"/>
      <c r="CY2779" s="20"/>
      <c r="CZ2779" s="20"/>
      <c r="DA2779" s="20"/>
      <c r="DB2779" s="20"/>
      <c r="DC2779" s="20"/>
      <c r="DD2779" s="20"/>
      <c r="DE2779" s="20"/>
      <c r="DF2779" s="20"/>
      <c r="DG2779" s="20"/>
      <c r="DH2779" s="20"/>
      <c r="DI2779" s="20"/>
      <c r="DJ2779" s="20"/>
      <c r="DK2779" s="20"/>
      <c r="DL2779" s="20"/>
    </row>
    <row r="2780" spans="1:116" s="88" customFormat="1" ht="30" customHeight="1">
      <c r="A2780" s="4" t="s">
        <v>9259</v>
      </c>
      <c r="B2780" s="5">
        <v>2778</v>
      </c>
      <c r="C2780" s="6">
        <v>19692</v>
      </c>
      <c r="D2780" s="6"/>
      <c r="E2780" s="43" t="s">
        <v>9322</v>
      </c>
      <c r="F2780" s="3" t="s">
        <v>9323</v>
      </c>
      <c r="G2780" s="3" t="s">
        <v>9324</v>
      </c>
      <c r="H2780" s="3" t="s">
        <v>822</v>
      </c>
      <c r="I2780" s="3" t="s">
        <v>9325</v>
      </c>
      <c r="J2780" s="3" t="s">
        <v>9329</v>
      </c>
      <c r="K2780" s="6"/>
      <c r="L2780" s="3"/>
      <c r="M2780" s="6">
        <v>8</v>
      </c>
      <c r="N2780" s="3" t="s">
        <v>44</v>
      </c>
      <c r="O2780" s="3" t="s">
        <v>9262</v>
      </c>
      <c r="P2780" s="3" t="s">
        <v>9327</v>
      </c>
      <c r="Q2780" s="3" t="s">
        <v>9330</v>
      </c>
      <c r="R2780" s="156">
        <v>182.8</v>
      </c>
      <c r="S2780" s="22"/>
      <c r="T2780" s="23">
        <v>182.8</v>
      </c>
      <c r="U2780" s="1" t="s">
        <v>54</v>
      </c>
      <c r="V2780" s="21">
        <v>218.8</v>
      </c>
      <c r="W2780" s="22">
        <v>201.8</v>
      </c>
      <c r="X2780" s="22">
        <v>180.69</v>
      </c>
      <c r="Y2780" s="22">
        <v>184.91</v>
      </c>
      <c r="Z2780" s="22"/>
      <c r="AA2780" s="22"/>
      <c r="AB2780" s="22"/>
      <c r="AC2780" s="22"/>
      <c r="AD2780" s="22"/>
      <c r="AE2780" s="24">
        <v>218.8</v>
      </c>
      <c r="AF2780" s="20"/>
      <c r="AG2780" s="20">
        <v>179.66</v>
      </c>
      <c r="AH2780" s="20">
        <v>184.91</v>
      </c>
      <c r="AI2780" s="20">
        <v>208</v>
      </c>
      <c r="AJ2780" s="20"/>
      <c r="AK2780" s="20"/>
      <c r="AL2780" s="20"/>
      <c r="AM2780" s="20"/>
      <c r="AN2780" s="25">
        <v>182.28</v>
      </c>
      <c r="AO2780" s="20" t="s">
        <v>47</v>
      </c>
      <c r="AP2780" s="24" t="s">
        <v>48</v>
      </c>
      <c r="AQ2780" s="20">
        <f>AVERAGE(SMALL(AE2780:AI2780,1),SMALL(AE2780:AI2780,2))</f>
        <v>182.285</v>
      </c>
      <c r="AR2780" s="20" t="str">
        <f>IF(R2780 &lt;=( AVERAGE(SMALL(AE2780:AI2780,1),SMALL(AE2780:AI2780,2))), R2780, "")</f>
        <v/>
      </c>
      <c r="AS2780" s="20" t="e">
        <f>AVERAGE(SMALL(AJ2780:AM2780,1),SMALL(AJ2780:AM2780,2))</f>
        <v>#NUM!</v>
      </c>
      <c r="AT2780" s="20">
        <f>T2780*1.075</f>
        <v>196.51</v>
      </c>
      <c r="AU2780" s="20" t="e">
        <f>U2780*1.075</f>
        <v>#VALUE!</v>
      </c>
      <c r="AV2780" s="22" t="e">
        <f>MIN(AN2780,AT2780,AU2780)</f>
        <v>#VALUE!</v>
      </c>
      <c r="AW2780" s="26" t="s">
        <v>49</v>
      </c>
      <c r="AX2780" s="20" t="s">
        <v>48</v>
      </c>
      <c r="AY2780" s="25">
        <v>182.285</v>
      </c>
      <c r="AZ2780" s="27">
        <f>IF(AND(AY2780&gt;0,AY2780&lt;=10),AY2780*0.25,IF(AND(AY2780&gt;10,AY2780&lt;=50),AY2780*0.17,IF(AND(AY2780&gt;10,AY2780&lt;=100),AY2780*0.12,IF(AY2780&gt;100,AY2780*0.1))))</f>
        <v>18.2285</v>
      </c>
      <c r="BA2780" s="3">
        <f>AZ2780+AY2780</f>
        <v>200.51349999999999</v>
      </c>
      <c r="BB2780" s="25">
        <f>BA2780+BA2780*0.08</f>
        <v>216.55457999999999</v>
      </c>
      <c r="BC2780" s="20" t="s">
        <v>12295</v>
      </c>
      <c r="BD2780" s="20"/>
      <c r="BE2780" s="20"/>
      <c r="BF2780" s="20"/>
      <c r="BG2780" s="20"/>
      <c r="BH2780" s="20"/>
      <c r="BI2780" s="20"/>
      <c r="BJ2780" s="20"/>
      <c r="BK2780" s="20"/>
      <c r="BL2780" s="20"/>
      <c r="BM2780" s="20"/>
      <c r="BN2780" s="20"/>
      <c r="BO2780" s="20"/>
      <c r="BP2780" s="20"/>
      <c r="BQ2780" s="20"/>
      <c r="BR2780" s="20"/>
      <c r="BS2780" s="20"/>
      <c r="BT2780" s="20"/>
      <c r="BU2780" s="20"/>
      <c r="BV2780" s="20"/>
      <c r="BW2780" s="20"/>
      <c r="BX2780" s="20"/>
      <c r="BY2780" s="20"/>
      <c r="BZ2780" s="20"/>
      <c r="CA2780" s="20"/>
      <c r="CB2780" s="20"/>
      <c r="CC2780" s="20"/>
      <c r="CD2780" s="20"/>
      <c r="CE2780" s="20"/>
      <c r="CF2780" s="20"/>
      <c r="CG2780" s="20"/>
      <c r="CH2780" s="20"/>
      <c r="CI2780" s="20"/>
      <c r="CJ2780" s="20"/>
      <c r="CK2780" s="20"/>
      <c r="CL2780" s="20"/>
      <c r="CM2780" s="20"/>
      <c r="CN2780" s="20"/>
      <c r="CO2780" s="20"/>
      <c r="CP2780" s="20"/>
      <c r="CQ2780" s="20"/>
      <c r="CR2780" s="20"/>
      <c r="CS2780" s="20"/>
      <c r="CT2780" s="20"/>
      <c r="CU2780" s="20"/>
      <c r="CV2780" s="20"/>
      <c r="CW2780" s="20"/>
      <c r="CX2780" s="20"/>
      <c r="CY2780" s="20"/>
      <c r="CZ2780" s="20"/>
      <c r="DA2780" s="20"/>
      <c r="DB2780" s="20"/>
      <c r="DC2780" s="20"/>
      <c r="DD2780" s="20"/>
      <c r="DE2780" s="20"/>
      <c r="DF2780" s="20"/>
      <c r="DG2780" s="20"/>
      <c r="DH2780" s="20"/>
      <c r="DI2780" s="20"/>
      <c r="DJ2780" s="20"/>
      <c r="DK2780" s="20"/>
      <c r="DL2780" s="20"/>
    </row>
    <row r="2781" spans="1:116" s="88" customFormat="1" ht="30" customHeight="1">
      <c r="A2781" s="11" t="s">
        <v>9267</v>
      </c>
      <c r="B2781" s="5">
        <v>2779</v>
      </c>
      <c r="C2781" s="116">
        <v>7030</v>
      </c>
      <c r="D2781" s="116"/>
      <c r="E2781" s="51" t="s">
        <v>9268</v>
      </c>
      <c r="F2781" s="12" t="s">
        <v>9269</v>
      </c>
      <c r="G2781" s="12" t="s">
        <v>9270</v>
      </c>
      <c r="H2781" s="12" t="s">
        <v>9271</v>
      </c>
      <c r="I2781" s="12" t="s">
        <v>389</v>
      </c>
      <c r="J2781" s="12" t="s">
        <v>9272</v>
      </c>
      <c r="K2781" s="14"/>
      <c r="L2781" s="12"/>
      <c r="M2781" s="14">
        <v>4</v>
      </c>
      <c r="N2781" s="12" t="s">
        <v>44</v>
      </c>
      <c r="O2781" s="12" t="s">
        <v>9262</v>
      </c>
      <c r="P2781" s="12" t="s">
        <v>9273</v>
      </c>
      <c r="Q2781" s="12" t="s">
        <v>9274</v>
      </c>
      <c r="R2781" s="156">
        <v>466.55</v>
      </c>
      <c r="S2781" s="22"/>
      <c r="T2781" s="23">
        <v>302.13</v>
      </c>
      <c r="U2781" s="1">
        <v>296</v>
      </c>
      <c r="V2781" s="21"/>
      <c r="W2781" s="22"/>
      <c r="X2781" s="22">
        <v>543.03</v>
      </c>
      <c r="Y2781" s="22">
        <v>325.58999999999997</v>
      </c>
      <c r="Z2781" s="22"/>
      <c r="AA2781" s="22"/>
      <c r="AB2781" s="22"/>
      <c r="AC2781" s="22"/>
      <c r="AD2781" s="22"/>
      <c r="AE2781" s="24"/>
      <c r="AF2781" s="20">
        <v>278.66160000000002</v>
      </c>
      <c r="AG2781" s="20"/>
      <c r="AH2781" s="20">
        <v>325.58999999999997</v>
      </c>
      <c r="AI2781" s="20">
        <v>339.62</v>
      </c>
      <c r="AJ2781" s="20"/>
      <c r="AK2781" s="20"/>
      <c r="AL2781" s="20"/>
      <c r="AM2781" s="20"/>
      <c r="AN2781" s="25">
        <v>302.12580000000003</v>
      </c>
      <c r="AO2781" s="20" t="s">
        <v>207</v>
      </c>
      <c r="AP2781" s="24" t="s">
        <v>208</v>
      </c>
      <c r="AQ2781" s="20">
        <f>AVERAGE(SMALL(AE2781:AI2781,1),SMALL(AE2781:AI2781,2))</f>
        <v>302.12580000000003</v>
      </c>
      <c r="AR2781" s="20" t="str">
        <f>IF(R2781 &lt;=( AVERAGE(SMALL(AE2781:AI2781,1),SMALL(AE2781:AI2781,2))), R2781, "")</f>
        <v/>
      </c>
      <c r="AS2781" s="20" t="e">
        <f>AVERAGE(SMALL(AJ2781:AM2781,1),SMALL(AJ2781:AM2781,2))</f>
        <v>#NUM!</v>
      </c>
      <c r="AT2781" s="20">
        <f>T2781*1.075</f>
        <v>324.78974999999997</v>
      </c>
      <c r="AU2781" s="20">
        <f>U2781*1.075</f>
        <v>318.2</v>
      </c>
      <c r="AV2781" s="22">
        <f>MIN(AN2781,AT2781,AU2781)</f>
        <v>302.12580000000003</v>
      </c>
      <c r="AW2781" s="20" t="s">
        <v>209</v>
      </c>
      <c r="AX2781" s="20" t="s">
        <v>208</v>
      </c>
      <c r="AY2781" s="25">
        <v>302.13</v>
      </c>
      <c r="AZ2781" s="27">
        <f>IF(AND(AY2781&gt;0,AY2781&lt;=10),AY2781*0.25,IF(AND(AY2781&gt;10,AY2781&lt;=50),AY2781*0.17,IF(AND(AY2781&gt;10,AY2781&lt;=100),AY2781*0.12,IF(AY2781&gt;100,AY2781*0.1))))</f>
        <v>30.213000000000001</v>
      </c>
      <c r="BA2781" s="3">
        <f>AZ2781+AY2781</f>
        <v>332.34300000000002</v>
      </c>
      <c r="BB2781" s="25">
        <f>BA2781+BA2781*0.08</f>
        <v>358.93044000000003</v>
      </c>
      <c r="BC2781" s="20" t="s">
        <v>12295</v>
      </c>
      <c r="BD2781" s="20"/>
      <c r="BE2781" s="20"/>
      <c r="BF2781" s="20"/>
      <c r="BG2781" s="20"/>
      <c r="BH2781" s="20"/>
      <c r="BI2781" s="20"/>
      <c r="BJ2781" s="20"/>
      <c r="BK2781" s="20"/>
      <c r="BL2781" s="20"/>
      <c r="BM2781" s="20"/>
      <c r="BN2781" s="20"/>
      <c r="BO2781" s="20"/>
      <c r="BP2781" s="20"/>
      <c r="BQ2781" s="20"/>
      <c r="BR2781" s="20"/>
      <c r="BS2781" s="20"/>
      <c r="BT2781" s="20"/>
      <c r="BU2781" s="20"/>
      <c r="BV2781" s="20"/>
      <c r="BW2781" s="20"/>
      <c r="BX2781" s="20"/>
      <c r="BY2781" s="20"/>
      <c r="BZ2781" s="20"/>
      <c r="CA2781" s="20"/>
      <c r="CB2781" s="20"/>
      <c r="CC2781" s="20"/>
      <c r="CD2781" s="20"/>
      <c r="CE2781" s="20"/>
      <c r="CF2781" s="20"/>
      <c r="CG2781" s="20"/>
      <c r="CH2781" s="20"/>
      <c r="CI2781" s="20"/>
      <c r="CJ2781" s="20"/>
      <c r="CK2781" s="20"/>
      <c r="CL2781" s="20"/>
      <c r="CM2781" s="20"/>
      <c r="CN2781" s="20"/>
      <c r="CO2781" s="20"/>
      <c r="CP2781" s="20"/>
      <c r="CQ2781" s="20"/>
      <c r="CR2781" s="20"/>
      <c r="CS2781" s="20"/>
      <c r="CT2781" s="20"/>
      <c r="CU2781" s="20"/>
      <c r="CV2781" s="20"/>
      <c r="CW2781" s="20"/>
      <c r="CX2781" s="20"/>
      <c r="CY2781" s="20"/>
      <c r="CZ2781" s="20"/>
      <c r="DA2781" s="20"/>
      <c r="DB2781" s="20"/>
      <c r="DC2781" s="20"/>
      <c r="DD2781" s="20"/>
      <c r="DE2781" s="20"/>
      <c r="DF2781" s="20"/>
      <c r="DG2781" s="20"/>
      <c r="DH2781" s="20"/>
      <c r="DI2781" s="20"/>
      <c r="DJ2781" s="20"/>
      <c r="DK2781" s="20"/>
      <c r="DL2781" s="20"/>
    </row>
    <row r="2782" spans="1:116" s="88" customFormat="1" ht="30" customHeight="1">
      <c r="A2782" s="11" t="s">
        <v>9267</v>
      </c>
      <c r="B2782" s="5">
        <v>2780</v>
      </c>
      <c r="C2782" s="14">
        <v>3677</v>
      </c>
      <c r="D2782" s="14"/>
      <c r="E2782" s="51" t="s">
        <v>9314</v>
      </c>
      <c r="F2782" s="12" t="s">
        <v>9315</v>
      </c>
      <c r="G2782" s="12" t="s">
        <v>9316</v>
      </c>
      <c r="H2782" s="12" t="s">
        <v>9317</v>
      </c>
      <c r="I2782" s="12" t="s">
        <v>4039</v>
      </c>
      <c r="J2782" s="12" t="s">
        <v>9318</v>
      </c>
      <c r="K2782" s="14">
        <v>0.5</v>
      </c>
      <c r="L2782" s="12" t="s">
        <v>79</v>
      </c>
      <c r="M2782" s="14">
        <v>1</v>
      </c>
      <c r="N2782" s="12" t="s">
        <v>44</v>
      </c>
      <c r="O2782" s="12" t="s">
        <v>9262</v>
      </c>
      <c r="P2782" s="12" t="s">
        <v>9319</v>
      </c>
      <c r="Q2782" s="12" t="s">
        <v>9320</v>
      </c>
      <c r="R2782" s="156">
        <v>46.74</v>
      </c>
      <c r="S2782" s="22"/>
      <c r="T2782" s="23">
        <v>38.35</v>
      </c>
      <c r="U2782" s="1" t="s">
        <v>54</v>
      </c>
      <c r="V2782" s="21"/>
      <c r="W2782" s="22">
        <v>43.49</v>
      </c>
      <c r="X2782" s="22">
        <v>43.47</v>
      </c>
      <c r="Y2782" s="22">
        <v>45.73</v>
      </c>
      <c r="Z2782" s="22">
        <v>56.05</v>
      </c>
      <c r="AA2782" s="22"/>
      <c r="AB2782" s="22"/>
      <c r="AC2782" s="22"/>
      <c r="AD2782" s="22"/>
      <c r="AE2782" s="24"/>
      <c r="AF2782" s="20"/>
      <c r="AG2782" s="20"/>
      <c r="AH2782" s="20">
        <v>45.73</v>
      </c>
      <c r="AI2782" s="20">
        <v>56.05</v>
      </c>
      <c r="AJ2782" s="20"/>
      <c r="AK2782" s="20"/>
      <c r="AL2782" s="20"/>
      <c r="AM2782" s="20"/>
      <c r="AN2782" s="25">
        <v>46.74</v>
      </c>
      <c r="AO2782" s="20" t="s">
        <v>47</v>
      </c>
      <c r="AP2782" s="24" t="s">
        <v>48</v>
      </c>
      <c r="AQ2782" s="20">
        <f>AVERAGE(SMALL(AE2782:AI2782,1),SMALL(AE2782:AI2782,2))</f>
        <v>50.89</v>
      </c>
      <c r="AR2782" s="20">
        <f>IF(R2782 &lt;=( AVERAGE(SMALL(AE2782:AI2782,1),SMALL(AE2782:AI2782,2))), R2782, "")</f>
        <v>46.74</v>
      </c>
      <c r="AS2782" s="20" t="e">
        <f>AVERAGE(SMALL(AJ2782:AM2782,1),SMALL(AJ2782:AM2782,2))</f>
        <v>#NUM!</v>
      </c>
      <c r="AT2782" s="20">
        <f>T2782*1.075</f>
        <v>41.22625</v>
      </c>
      <c r="AU2782" s="20" t="e">
        <f>U2782*1.075</f>
        <v>#VALUE!</v>
      </c>
      <c r="AV2782" s="22" t="e">
        <f>MIN(AN2782,AT2782,AU2782)</f>
        <v>#VALUE!</v>
      </c>
      <c r="AW2782" s="26" t="s">
        <v>49</v>
      </c>
      <c r="AX2782" s="20" t="s">
        <v>48</v>
      </c>
      <c r="AY2782" s="25">
        <v>46.74</v>
      </c>
      <c r="AZ2782" s="27">
        <f>IF(AND(AY2782&gt;0,AY2782&lt;=10),AY2782*0.25,IF(AND(AY2782&gt;10,AY2782&lt;=50),AY2782*0.17,IF(AND(AY2782&gt;10,AY2782&lt;=100),AY2782*0.12,IF(AY2782&gt;100,AY2782*0.1))))</f>
        <v>7.9458000000000011</v>
      </c>
      <c r="BA2782" s="3">
        <f>AZ2782+AY2782</f>
        <v>54.6858</v>
      </c>
      <c r="BB2782" s="25">
        <f>BA2782+BA2782*0.08</f>
        <v>59.060664000000003</v>
      </c>
      <c r="BC2782" s="20" t="s">
        <v>12295</v>
      </c>
      <c r="BD2782" s="20"/>
      <c r="BE2782" s="20"/>
      <c r="BF2782" s="20"/>
      <c r="BG2782" s="20"/>
      <c r="BH2782" s="20"/>
      <c r="BI2782" s="20"/>
      <c r="BJ2782" s="20"/>
      <c r="BK2782" s="20"/>
      <c r="BL2782" s="20"/>
      <c r="BM2782" s="20"/>
      <c r="BN2782" s="20"/>
      <c r="BO2782" s="20"/>
      <c r="BP2782" s="20"/>
      <c r="BQ2782" s="20"/>
      <c r="BR2782" s="20"/>
      <c r="BS2782" s="20"/>
      <c r="BT2782" s="20"/>
      <c r="BU2782" s="20"/>
      <c r="BV2782" s="20"/>
      <c r="BW2782" s="20"/>
      <c r="BX2782" s="20"/>
      <c r="BY2782" s="20"/>
      <c r="BZ2782" s="20"/>
      <c r="CA2782" s="20"/>
      <c r="CB2782" s="20"/>
      <c r="CC2782" s="20"/>
      <c r="CD2782" s="20"/>
      <c r="CE2782" s="20"/>
      <c r="CF2782" s="20"/>
      <c r="CG2782" s="20"/>
      <c r="CH2782" s="20"/>
      <c r="CI2782" s="20"/>
      <c r="CJ2782" s="20"/>
      <c r="CK2782" s="20"/>
      <c r="CL2782" s="20"/>
      <c r="CM2782" s="20"/>
      <c r="CN2782" s="20"/>
      <c r="CO2782" s="20"/>
      <c r="CP2782" s="20"/>
      <c r="CQ2782" s="20"/>
      <c r="CR2782" s="20"/>
      <c r="CS2782" s="20"/>
      <c r="CT2782" s="20"/>
      <c r="CU2782" s="20"/>
      <c r="CV2782" s="20"/>
      <c r="CW2782" s="20"/>
      <c r="CX2782" s="20"/>
      <c r="CY2782" s="20"/>
      <c r="CZ2782" s="20"/>
      <c r="DA2782" s="20"/>
      <c r="DB2782" s="20"/>
      <c r="DC2782" s="20"/>
      <c r="DD2782" s="20"/>
      <c r="DE2782" s="20"/>
      <c r="DF2782" s="20"/>
      <c r="DG2782" s="20"/>
      <c r="DH2782" s="20"/>
      <c r="DI2782" s="20"/>
      <c r="DJ2782" s="20"/>
      <c r="DK2782" s="20"/>
      <c r="DL2782" s="20"/>
    </row>
    <row r="2783" spans="1:116" s="84" customFormat="1" ht="30" customHeight="1">
      <c r="A2783" s="11" t="s">
        <v>9267</v>
      </c>
      <c r="B2783" s="5">
        <v>2781</v>
      </c>
      <c r="C2783" s="14"/>
      <c r="D2783" s="14"/>
      <c r="E2783" s="51" t="s">
        <v>9314</v>
      </c>
      <c r="F2783" s="12" t="s">
        <v>9315</v>
      </c>
      <c r="G2783" s="12" t="s">
        <v>9316</v>
      </c>
      <c r="H2783" s="12" t="s">
        <v>9317</v>
      </c>
      <c r="I2783" s="12" t="s">
        <v>4039</v>
      </c>
      <c r="J2783" s="12" t="s">
        <v>9321</v>
      </c>
      <c r="K2783" s="14">
        <v>0.5</v>
      </c>
      <c r="L2783" s="12" t="s">
        <v>79</v>
      </c>
      <c r="M2783" s="14">
        <v>10</v>
      </c>
      <c r="N2783" s="12" t="s">
        <v>44</v>
      </c>
      <c r="O2783" s="12" t="s">
        <v>9262</v>
      </c>
      <c r="P2783" s="12" t="s">
        <v>9320</v>
      </c>
      <c r="Q2783" s="12" t="s">
        <v>9320</v>
      </c>
      <c r="R2783" s="156">
        <v>467.4</v>
      </c>
      <c r="S2783" s="22"/>
      <c r="T2783" s="23">
        <v>444.76</v>
      </c>
      <c r="U2783" s="1" t="s">
        <v>54</v>
      </c>
      <c r="V2783" s="21"/>
      <c r="W2783" s="22">
        <v>434.9</v>
      </c>
      <c r="X2783" s="22">
        <v>434.7</v>
      </c>
      <c r="Y2783" s="22">
        <v>457.3</v>
      </c>
      <c r="Z2783" s="22">
        <v>560.5</v>
      </c>
      <c r="AA2783" s="22"/>
      <c r="AB2783" s="22"/>
      <c r="AC2783" s="22"/>
      <c r="AD2783" s="22"/>
      <c r="AE2783" s="24"/>
      <c r="AF2783" s="20"/>
      <c r="AG2783" s="20">
        <v>432.22399999999999</v>
      </c>
      <c r="AH2783" s="20">
        <v>457.3</v>
      </c>
      <c r="AI2783" s="20"/>
      <c r="AJ2783" s="20"/>
      <c r="AK2783" s="20"/>
      <c r="AL2783" s="20"/>
      <c r="AM2783" s="20"/>
      <c r="AN2783" s="25">
        <v>444.762</v>
      </c>
      <c r="AO2783" s="20" t="s">
        <v>207</v>
      </c>
      <c r="AP2783" s="24" t="s">
        <v>208</v>
      </c>
      <c r="AQ2783" s="20">
        <f>AVERAGE(SMALL(AE2783:AI2783,1),SMALL(AE2783:AI2783,2))</f>
        <v>444.762</v>
      </c>
      <c r="AR2783" s="20" t="str">
        <f>IF(R2783 &lt;=( AVERAGE(SMALL(AE2783:AI2783,1),SMALL(AE2783:AI2783,2))), R2783, "")</f>
        <v/>
      </c>
      <c r="AS2783" s="20" t="e">
        <f>AVERAGE(SMALL(AJ2783:AM2783,1),SMALL(AJ2783:AM2783,2))</f>
        <v>#NUM!</v>
      </c>
      <c r="AT2783" s="20">
        <f>T2783*1.075</f>
        <v>478.11699999999996</v>
      </c>
      <c r="AU2783" s="20" t="e">
        <f>U2783*1.075</f>
        <v>#VALUE!</v>
      </c>
      <c r="AV2783" s="22" t="e">
        <f>MIN(AN2783,AT2783,AU2783)</f>
        <v>#VALUE!</v>
      </c>
      <c r="AW2783" s="20" t="s">
        <v>209</v>
      </c>
      <c r="AX2783" s="20" t="s">
        <v>208</v>
      </c>
      <c r="AY2783" s="25">
        <v>444.762</v>
      </c>
      <c r="AZ2783" s="27">
        <f>IF(AND(AY2783&gt;0,AY2783&lt;=10),AY2783*0.25,IF(AND(AY2783&gt;10,AY2783&lt;=50),AY2783*0.17,IF(AND(AY2783&gt;10,AY2783&lt;=100),AY2783*0.12,IF(AY2783&gt;100,AY2783*0.1))))</f>
        <v>44.476200000000006</v>
      </c>
      <c r="BA2783" s="3">
        <f>AZ2783+AY2783</f>
        <v>489.23820000000001</v>
      </c>
      <c r="BB2783" s="25">
        <f>BA2783+BA2783*0.08</f>
        <v>528.37725599999999</v>
      </c>
      <c r="BC2783" s="20" t="s">
        <v>12295</v>
      </c>
      <c r="BD2783" s="20"/>
      <c r="BE2783" s="20"/>
      <c r="BF2783" s="20"/>
      <c r="BG2783" s="20"/>
      <c r="BH2783" s="20"/>
      <c r="BI2783" s="20"/>
      <c r="BJ2783" s="20"/>
      <c r="BK2783" s="20"/>
      <c r="BL2783" s="20"/>
      <c r="BM2783" s="20"/>
      <c r="BN2783" s="20"/>
      <c r="BO2783" s="20"/>
      <c r="BP2783" s="20"/>
      <c r="BQ2783" s="20"/>
      <c r="BR2783" s="20"/>
      <c r="BS2783" s="20"/>
      <c r="BT2783" s="20"/>
      <c r="BU2783" s="20"/>
      <c r="BV2783" s="20"/>
      <c r="BW2783" s="20"/>
      <c r="BX2783" s="20"/>
      <c r="BY2783" s="20"/>
      <c r="BZ2783" s="20"/>
      <c r="CA2783" s="20"/>
      <c r="CB2783" s="20"/>
      <c r="CC2783" s="20"/>
      <c r="CD2783" s="20"/>
      <c r="CE2783" s="20"/>
      <c r="CF2783" s="20"/>
      <c r="CG2783" s="20"/>
      <c r="CH2783" s="20"/>
      <c r="CI2783" s="20"/>
      <c r="CJ2783" s="20"/>
      <c r="CK2783" s="20"/>
      <c r="CL2783" s="20"/>
      <c r="CM2783" s="20"/>
      <c r="CN2783" s="20"/>
      <c r="CO2783" s="20"/>
      <c r="CP2783" s="20"/>
      <c r="CQ2783" s="20"/>
      <c r="CR2783" s="20"/>
      <c r="CS2783" s="20"/>
      <c r="CT2783" s="20"/>
      <c r="CU2783" s="20"/>
      <c r="CV2783" s="20"/>
      <c r="CW2783" s="20"/>
      <c r="CX2783" s="20"/>
      <c r="CY2783" s="20"/>
      <c r="CZ2783" s="20"/>
      <c r="DA2783" s="20"/>
      <c r="DB2783" s="20"/>
      <c r="DC2783" s="20"/>
      <c r="DD2783" s="20"/>
      <c r="DE2783" s="20"/>
      <c r="DF2783" s="20"/>
      <c r="DG2783" s="20"/>
      <c r="DH2783" s="20"/>
      <c r="DI2783" s="20"/>
      <c r="DJ2783" s="20"/>
      <c r="DK2783" s="20"/>
      <c r="DL2783" s="20"/>
    </row>
    <row r="2784" spans="1:116" s="84" customFormat="1" ht="30" customHeight="1">
      <c r="A2784" s="11" t="s">
        <v>9267</v>
      </c>
      <c r="B2784" s="5">
        <v>2782</v>
      </c>
      <c r="C2784" s="14">
        <v>5682</v>
      </c>
      <c r="D2784" s="14"/>
      <c r="E2784" s="51" t="s">
        <v>9346</v>
      </c>
      <c r="F2784" s="12" t="s">
        <v>9356</v>
      </c>
      <c r="G2784" s="12" t="s">
        <v>9348</v>
      </c>
      <c r="H2784" s="12" t="s">
        <v>299</v>
      </c>
      <c r="I2784" s="12" t="s">
        <v>42</v>
      </c>
      <c r="J2784" s="12" t="s">
        <v>9354</v>
      </c>
      <c r="K2784" s="14"/>
      <c r="L2784" s="12"/>
      <c r="M2784" s="14">
        <v>56</v>
      </c>
      <c r="N2784" s="12" t="s">
        <v>44</v>
      </c>
      <c r="O2784" s="12" t="s">
        <v>9262</v>
      </c>
      <c r="P2784" s="12" t="s">
        <v>9285</v>
      </c>
      <c r="Q2784" s="12" t="s">
        <v>9357</v>
      </c>
      <c r="R2784" s="156">
        <v>680.48</v>
      </c>
      <c r="S2784" s="22"/>
      <c r="T2784" s="23">
        <v>624.91</v>
      </c>
      <c r="U2784" s="1" t="s">
        <v>54</v>
      </c>
      <c r="V2784" s="21"/>
      <c r="W2784" s="22">
        <v>653.38</v>
      </c>
      <c r="X2784" s="22">
        <v>646.91999999999996</v>
      </c>
      <c r="Y2784" s="22">
        <v>619.09</v>
      </c>
      <c r="Z2784" s="22"/>
      <c r="AA2784" s="22"/>
      <c r="AB2784" s="22"/>
      <c r="AC2784" s="22"/>
      <c r="AD2784" s="22"/>
      <c r="AE2784" s="24"/>
      <c r="AF2784" s="20">
        <v>630.73360000000002</v>
      </c>
      <c r="AG2784" s="20">
        <v>643.25</v>
      </c>
      <c r="AH2784" s="20">
        <v>619.09</v>
      </c>
      <c r="AI2784" s="20">
        <v>700.71</v>
      </c>
      <c r="AJ2784" s="20"/>
      <c r="AK2784" s="20"/>
      <c r="AL2784" s="20"/>
      <c r="AM2784" s="20"/>
      <c r="AN2784" s="25">
        <v>624.91179999999997</v>
      </c>
      <c r="AO2784" s="20" t="s">
        <v>207</v>
      </c>
      <c r="AP2784" s="24" t="s">
        <v>208</v>
      </c>
      <c r="AQ2784" s="20">
        <f>AVERAGE(SMALL(AE2784:AI2784,1),SMALL(AE2784:AI2784,2))</f>
        <v>624.91180000000008</v>
      </c>
      <c r="AR2784" s="20" t="str">
        <f>IF(R2784 &lt;=( AVERAGE(SMALL(AE2784:AI2784,1),SMALL(AE2784:AI2784,2))), R2784, "")</f>
        <v/>
      </c>
      <c r="AS2784" s="20" t="e">
        <f>AVERAGE(SMALL(AJ2784:AM2784,1),SMALL(AJ2784:AM2784,2))</f>
        <v>#NUM!</v>
      </c>
      <c r="AT2784" s="20">
        <f>T2784*1.075</f>
        <v>671.77824999999996</v>
      </c>
      <c r="AU2784" s="20" t="e">
        <f>U2784*1.075</f>
        <v>#VALUE!</v>
      </c>
      <c r="AV2784" s="22" t="e">
        <f>MIN(AN2784,AT2784,AU2784)</f>
        <v>#VALUE!</v>
      </c>
      <c r="AW2784" s="20" t="s">
        <v>209</v>
      </c>
      <c r="AX2784" s="20" t="s">
        <v>208</v>
      </c>
      <c r="AY2784" s="25">
        <v>624.91</v>
      </c>
      <c r="AZ2784" s="27">
        <f>IF(AND(AY2784&gt;0,AY2784&lt;=10),AY2784*0.25,IF(AND(AY2784&gt;10,AY2784&lt;=50),AY2784*0.17,IF(AND(AY2784&gt;10,AY2784&lt;=100),AY2784*0.12,IF(AY2784&gt;100,AY2784*0.1))))</f>
        <v>62.491</v>
      </c>
      <c r="BA2784" s="3">
        <f>AZ2784+AY2784</f>
        <v>687.40099999999995</v>
      </c>
      <c r="BB2784" s="25">
        <f>BA2784+BA2784*0.08</f>
        <v>742.39307999999994</v>
      </c>
      <c r="BC2784" s="20" t="s">
        <v>12295</v>
      </c>
      <c r="BD2784" s="20"/>
      <c r="BE2784" s="20"/>
      <c r="BF2784" s="20"/>
      <c r="BG2784" s="20"/>
      <c r="BH2784" s="20"/>
      <c r="BI2784" s="20"/>
      <c r="BJ2784" s="20"/>
      <c r="BK2784" s="20"/>
      <c r="BL2784" s="20"/>
      <c r="BM2784" s="20"/>
      <c r="BN2784" s="20"/>
      <c r="BO2784" s="20"/>
      <c r="BP2784" s="20"/>
      <c r="BQ2784" s="20"/>
      <c r="BR2784" s="20"/>
      <c r="BS2784" s="20"/>
      <c r="BT2784" s="20"/>
      <c r="BU2784" s="20"/>
      <c r="BV2784" s="20"/>
      <c r="BW2784" s="20"/>
      <c r="BX2784" s="20"/>
      <c r="BY2784" s="20"/>
      <c r="BZ2784" s="20"/>
      <c r="CA2784" s="20"/>
      <c r="CB2784" s="20"/>
      <c r="CC2784" s="20"/>
      <c r="CD2784" s="20"/>
      <c r="CE2784" s="20"/>
      <c r="CF2784" s="20"/>
      <c r="CG2784" s="20"/>
      <c r="CH2784" s="20"/>
      <c r="CI2784" s="20"/>
      <c r="CJ2784" s="20"/>
      <c r="CK2784" s="20"/>
      <c r="CL2784" s="20"/>
      <c r="CM2784" s="20"/>
      <c r="CN2784" s="20"/>
      <c r="CO2784" s="20"/>
      <c r="CP2784" s="20"/>
      <c r="CQ2784" s="20"/>
      <c r="CR2784" s="20"/>
      <c r="CS2784" s="20"/>
      <c r="CT2784" s="20"/>
      <c r="CU2784" s="20"/>
      <c r="CV2784" s="20"/>
      <c r="CW2784" s="20"/>
      <c r="CX2784" s="20"/>
      <c r="CY2784" s="20"/>
      <c r="CZ2784" s="20"/>
      <c r="DA2784" s="20"/>
      <c r="DB2784" s="20"/>
      <c r="DC2784" s="20"/>
      <c r="DD2784" s="20"/>
      <c r="DE2784" s="20"/>
      <c r="DF2784" s="20"/>
      <c r="DG2784" s="20"/>
      <c r="DH2784" s="20"/>
      <c r="DI2784" s="20"/>
      <c r="DJ2784" s="20"/>
      <c r="DK2784" s="20"/>
      <c r="DL2784" s="20"/>
    </row>
    <row r="2785" spans="1:116" s="88" customFormat="1" ht="30" customHeight="1">
      <c r="A2785" s="11" t="s">
        <v>9267</v>
      </c>
      <c r="B2785" s="5">
        <v>2783</v>
      </c>
      <c r="C2785" s="116">
        <v>5286</v>
      </c>
      <c r="D2785" s="116"/>
      <c r="E2785" s="51" t="s">
        <v>9358</v>
      </c>
      <c r="F2785" s="12" t="s">
        <v>9359</v>
      </c>
      <c r="G2785" s="12" t="s">
        <v>9360</v>
      </c>
      <c r="H2785" s="12" t="s">
        <v>9361</v>
      </c>
      <c r="I2785" s="12" t="s">
        <v>3622</v>
      </c>
      <c r="J2785" s="12" t="s">
        <v>4682</v>
      </c>
      <c r="K2785" s="14"/>
      <c r="L2785" s="12"/>
      <c r="M2785" s="14">
        <v>1</v>
      </c>
      <c r="N2785" s="12" t="s">
        <v>44</v>
      </c>
      <c r="O2785" s="12" t="s">
        <v>9362</v>
      </c>
      <c r="P2785" s="12" t="s">
        <v>9363</v>
      </c>
      <c r="Q2785" s="12" t="s">
        <v>9364</v>
      </c>
      <c r="R2785" s="156">
        <v>657.59</v>
      </c>
      <c r="S2785" s="22"/>
      <c r="T2785" s="23">
        <v>657.59</v>
      </c>
      <c r="U2785" s="1">
        <v>583</v>
      </c>
      <c r="V2785" s="21"/>
      <c r="W2785" s="22">
        <v>669.3</v>
      </c>
      <c r="X2785" s="22">
        <v>524.13</v>
      </c>
      <c r="Y2785" s="22"/>
      <c r="Z2785" s="22"/>
      <c r="AA2785" s="22"/>
      <c r="AB2785" s="22"/>
      <c r="AC2785" s="22"/>
      <c r="AD2785" s="22"/>
      <c r="AE2785" s="24"/>
      <c r="AF2785" s="20"/>
      <c r="AG2785" s="20">
        <v>521.18299999999999</v>
      </c>
      <c r="AH2785" s="20"/>
      <c r="AI2785" s="20"/>
      <c r="AJ2785" s="20"/>
      <c r="AK2785" s="20"/>
      <c r="AL2785" s="20"/>
      <c r="AM2785" s="20"/>
      <c r="AN2785" s="25">
        <v>657.59</v>
      </c>
      <c r="AO2785" s="20" t="s">
        <v>47</v>
      </c>
      <c r="AP2785" s="24" t="s">
        <v>48</v>
      </c>
      <c r="AQ2785" s="20" t="e">
        <f>AVERAGE(SMALL(AE2785:AI2785,1),SMALL(AE2785:AI2785,2))</f>
        <v>#NUM!</v>
      </c>
      <c r="AR2785" s="20" t="e">
        <f>IF(R2785 &lt;=( AVERAGE(SMALL(AE2785:AI2785,1),SMALL(AE2785:AI2785,2))), R2785, "")</f>
        <v>#NUM!</v>
      </c>
      <c r="AS2785" s="20" t="e">
        <f>AVERAGE(SMALL(AJ2785:AM2785,1),SMALL(AJ2785:AM2785,2))</f>
        <v>#NUM!</v>
      </c>
      <c r="AT2785" s="20">
        <f>T2785*1.075</f>
        <v>706.90925000000004</v>
      </c>
      <c r="AU2785" s="20">
        <f>U2785*1.075</f>
        <v>626.72500000000002</v>
      </c>
      <c r="AV2785" s="22">
        <f>MIN(AN2785,AT2785,AU2785)</f>
        <v>626.72500000000002</v>
      </c>
      <c r="AW2785" s="20" t="s">
        <v>71</v>
      </c>
      <c r="AX2785" s="20" t="s">
        <v>72</v>
      </c>
      <c r="AY2785" s="25">
        <v>626.73</v>
      </c>
      <c r="AZ2785" s="27">
        <f>IF(AND(AY2785&gt;0,AY2785&lt;=10),AY2785*0.25,IF(AND(AY2785&gt;10,AY2785&lt;=50),AY2785*0.17,IF(AND(AY2785&gt;10,AY2785&lt;=100),AY2785*0.12,IF(AY2785&gt;100,AY2785*0.1))))</f>
        <v>62.673000000000002</v>
      </c>
      <c r="BA2785" s="3">
        <f>AZ2785+AY2785</f>
        <v>689.40300000000002</v>
      </c>
      <c r="BB2785" s="25">
        <f>BA2785+BA2785*0.08</f>
        <v>744.55524000000003</v>
      </c>
      <c r="BC2785" s="20" t="s">
        <v>12295</v>
      </c>
      <c r="BD2785" s="20"/>
      <c r="BE2785" s="20"/>
      <c r="BF2785" s="20"/>
      <c r="BG2785" s="20"/>
      <c r="BH2785" s="20"/>
      <c r="BI2785" s="20"/>
      <c r="BJ2785" s="20"/>
      <c r="BK2785" s="20"/>
      <c r="BL2785" s="20"/>
      <c r="BM2785" s="20"/>
      <c r="BN2785" s="20"/>
      <c r="BO2785" s="20"/>
      <c r="BP2785" s="20"/>
      <c r="BQ2785" s="20"/>
      <c r="BR2785" s="20"/>
      <c r="BS2785" s="20"/>
      <c r="BT2785" s="20"/>
      <c r="BU2785" s="20"/>
      <c r="BV2785" s="20"/>
      <c r="BW2785" s="20"/>
      <c r="BX2785" s="20"/>
      <c r="BY2785" s="20"/>
      <c r="BZ2785" s="20"/>
      <c r="CA2785" s="20"/>
      <c r="CB2785" s="20"/>
      <c r="CC2785" s="20"/>
      <c r="CD2785" s="20"/>
      <c r="CE2785" s="20"/>
      <c r="CF2785" s="20"/>
      <c r="CG2785" s="20"/>
      <c r="CH2785" s="20"/>
      <c r="CI2785" s="20"/>
      <c r="CJ2785" s="20"/>
      <c r="CK2785" s="20"/>
      <c r="CL2785" s="20"/>
      <c r="CM2785" s="20"/>
      <c r="CN2785" s="20"/>
      <c r="CO2785" s="20"/>
      <c r="CP2785" s="20"/>
      <c r="CQ2785" s="20"/>
      <c r="CR2785" s="20"/>
      <c r="CS2785" s="20"/>
      <c r="CT2785" s="20"/>
      <c r="CU2785" s="20"/>
      <c r="CV2785" s="20"/>
      <c r="CW2785" s="20"/>
      <c r="CX2785" s="20"/>
      <c r="CY2785" s="20"/>
      <c r="CZ2785" s="20"/>
      <c r="DA2785" s="20"/>
      <c r="DB2785" s="20"/>
      <c r="DC2785" s="20"/>
      <c r="DD2785" s="20"/>
      <c r="DE2785" s="20"/>
      <c r="DF2785" s="20"/>
      <c r="DG2785" s="20"/>
      <c r="DH2785" s="20"/>
      <c r="DI2785" s="20"/>
      <c r="DJ2785" s="20"/>
      <c r="DK2785" s="20"/>
      <c r="DL2785" s="20"/>
    </row>
    <row r="2786" spans="1:116" s="84" customFormat="1" ht="30" customHeight="1">
      <c r="A2786" s="11" t="s">
        <v>9267</v>
      </c>
      <c r="B2786" s="5">
        <v>2784</v>
      </c>
      <c r="C2786" s="14">
        <v>3816</v>
      </c>
      <c r="D2786" s="14"/>
      <c r="E2786" s="51" t="s">
        <v>9376</v>
      </c>
      <c r="F2786" s="12" t="s">
        <v>9381</v>
      </c>
      <c r="G2786" s="12" t="s">
        <v>9378</v>
      </c>
      <c r="H2786" s="12" t="s">
        <v>138</v>
      </c>
      <c r="I2786" s="12" t="s">
        <v>139</v>
      </c>
      <c r="J2786" s="12" t="s">
        <v>9382</v>
      </c>
      <c r="K2786" s="14"/>
      <c r="L2786" s="12"/>
      <c r="M2786" s="14">
        <v>60</v>
      </c>
      <c r="N2786" s="12" t="s">
        <v>44</v>
      </c>
      <c r="O2786" s="12" t="s">
        <v>9369</v>
      </c>
      <c r="P2786" s="12" t="s">
        <v>9373</v>
      </c>
      <c r="Q2786" s="12" t="s">
        <v>9383</v>
      </c>
      <c r="R2786" s="156">
        <v>4328.07</v>
      </c>
      <c r="S2786" s="22"/>
      <c r="T2786" s="23">
        <v>4015.22</v>
      </c>
      <c r="U2786" s="1" t="s">
        <v>54</v>
      </c>
      <c r="V2786" s="21"/>
      <c r="W2786" s="22">
        <v>4334.57</v>
      </c>
      <c r="X2786" s="22">
        <v>3842.03</v>
      </c>
      <c r="Y2786" s="22">
        <v>4210.2</v>
      </c>
      <c r="Z2786" s="22">
        <v>4979.8</v>
      </c>
      <c r="AA2786" s="22"/>
      <c r="AB2786" s="22"/>
      <c r="AC2786" s="22"/>
      <c r="AD2786" s="22"/>
      <c r="AE2786" s="24"/>
      <c r="AF2786" s="20"/>
      <c r="AG2786" s="20">
        <v>3820.24</v>
      </c>
      <c r="AH2786" s="20">
        <v>4210.2</v>
      </c>
      <c r="AI2786" s="20">
        <v>4979.8</v>
      </c>
      <c r="AJ2786" s="20"/>
      <c r="AK2786" s="20"/>
      <c r="AL2786" s="20"/>
      <c r="AM2786" s="20"/>
      <c r="AN2786" s="25">
        <v>4015.22</v>
      </c>
      <c r="AO2786" s="20" t="s">
        <v>207</v>
      </c>
      <c r="AP2786" s="24" t="s">
        <v>208</v>
      </c>
      <c r="AQ2786" s="20">
        <f>AVERAGE(SMALL(AE2786:AI2786,1),SMALL(AE2786:AI2786,2))</f>
        <v>4015.22</v>
      </c>
      <c r="AR2786" s="20" t="str">
        <f>IF(R2786 &lt;=( AVERAGE(SMALL(AE2786:AI2786,1),SMALL(AE2786:AI2786,2))), R2786, "")</f>
        <v/>
      </c>
      <c r="AS2786" s="20" t="e">
        <f>AVERAGE(SMALL(AJ2786:AM2786,1),SMALL(AJ2786:AM2786,2))</f>
        <v>#NUM!</v>
      </c>
      <c r="AT2786" s="20">
        <f>T2786*1.075</f>
        <v>4316.3615</v>
      </c>
      <c r="AU2786" s="20" t="e">
        <f>U2786*1.075</f>
        <v>#VALUE!</v>
      </c>
      <c r="AV2786" s="22" t="e">
        <f>MIN(AN2786,AT2786,AU2786)</f>
        <v>#VALUE!</v>
      </c>
      <c r="AW2786" s="20" t="s">
        <v>209</v>
      </c>
      <c r="AX2786" s="20" t="s">
        <v>208</v>
      </c>
      <c r="AY2786" s="25">
        <v>4015.22</v>
      </c>
      <c r="AZ2786" s="27">
        <f>IF(AND(AY2786&gt;0,AY2786&lt;=10),AY2786*0.25,IF(AND(AY2786&gt;10,AY2786&lt;=50),AY2786*0.17,IF(AND(AY2786&gt;10,AY2786&lt;=100),AY2786*0.12,IF(AY2786&gt;100,AY2786*0.1))))</f>
        <v>401.52199999999999</v>
      </c>
      <c r="BA2786" s="3">
        <f>AZ2786+AY2786</f>
        <v>4416.7420000000002</v>
      </c>
      <c r="BB2786" s="25">
        <f>BA2786+BA2786*0.08</f>
        <v>4770.0813600000001</v>
      </c>
      <c r="BC2786" s="20" t="s">
        <v>12295</v>
      </c>
      <c r="BD2786" s="20"/>
      <c r="BE2786" s="20"/>
      <c r="BF2786" s="20"/>
      <c r="BG2786" s="20"/>
      <c r="BH2786" s="20"/>
      <c r="BI2786" s="20"/>
      <c r="BJ2786" s="20"/>
      <c r="BK2786" s="20"/>
      <c r="BL2786" s="20"/>
      <c r="BM2786" s="20"/>
      <c r="BN2786" s="20"/>
      <c r="BO2786" s="20"/>
      <c r="BP2786" s="20"/>
      <c r="BQ2786" s="20"/>
      <c r="BR2786" s="20"/>
      <c r="BS2786" s="20"/>
      <c r="BT2786" s="20"/>
      <c r="BU2786" s="20"/>
      <c r="BV2786" s="20"/>
      <c r="BW2786" s="20"/>
      <c r="BX2786" s="20"/>
      <c r="BY2786" s="20"/>
      <c r="BZ2786" s="20"/>
      <c r="CA2786" s="20"/>
      <c r="CB2786" s="20"/>
      <c r="CC2786" s="20"/>
      <c r="CD2786" s="20"/>
      <c r="CE2786" s="20"/>
      <c r="CF2786" s="20"/>
      <c r="CG2786" s="20"/>
      <c r="CH2786" s="20"/>
      <c r="CI2786" s="20"/>
      <c r="CJ2786" s="20"/>
      <c r="CK2786" s="20"/>
      <c r="CL2786" s="20"/>
      <c r="CM2786" s="20"/>
      <c r="CN2786" s="20"/>
      <c r="CO2786" s="20"/>
      <c r="CP2786" s="20"/>
      <c r="CQ2786" s="20"/>
      <c r="CR2786" s="20"/>
      <c r="CS2786" s="20"/>
      <c r="CT2786" s="20"/>
      <c r="CU2786" s="20"/>
      <c r="CV2786" s="20"/>
      <c r="CW2786" s="20"/>
      <c r="CX2786" s="20"/>
      <c r="CY2786" s="20"/>
      <c r="CZ2786" s="20"/>
      <c r="DA2786" s="20"/>
      <c r="DB2786" s="20"/>
      <c r="DC2786" s="20"/>
      <c r="DD2786" s="20"/>
      <c r="DE2786" s="20"/>
      <c r="DF2786" s="20"/>
      <c r="DG2786" s="20"/>
      <c r="DH2786" s="20"/>
      <c r="DI2786" s="20"/>
      <c r="DJ2786" s="20"/>
      <c r="DK2786" s="20"/>
      <c r="DL2786" s="20"/>
    </row>
    <row r="2787" spans="1:116" s="84" customFormat="1" ht="30" customHeight="1">
      <c r="A2787" s="11" t="s">
        <v>9267</v>
      </c>
      <c r="B2787" s="5">
        <v>2785</v>
      </c>
      <c r="C2787" s="14">
        <v>3817</v>
      </c>
      <c r="D2787" s="14"/>
      <c r="E2787" s="51" t="s">
        <v>9376</v>
      </c>
      <c r="F2787" s="12" t="s">
        <v>9377</v>
      </c>
      <c r="G2787" s="12" t="s">
        <v>9378</v>
      </c>
      <c r="H2787" s="12" t="s">
        <v>516</v>
      </c>
      <c r="I2787" s="12" t="s">
        <v>139</v>
      </c>
      <c r="J2787" s="12" t="s">
        <v>9379</v>
      </c>
      <c r="K2787" s="14"/>
      <c r="L2787" s="12"/>
      <c r="M2787" s="14">
        <v>60</v>
      </c>
      <c r="N2787" s="12" t="s">
        <v>44</v>
      </c>
      <c r="O2787" s="12" t="s">
        <v>9369</v>
      </c>
      <c r="P2787" s="12" t="s">
        <v>9373</v>
      </c>
      <c r="Q2787" s="12" t="s">
        <v>9380</v>
      </c>
      <c r="R2787" s="156">
        <v>3845.48</v>
      </c>
      <c r="S2787" s="22"/>
      <c r="T2787" s="23">
        <v>3680.2</v>
      </c>
      <c r="U2787" s="1" t="s">
        <v>54</v>
      </c>
      <c r="V2787" s="21"/>
      <c r="W2787" s="22">
        <v>3627.2</v>
      </c>
      <c r="X2787" s="22">
        <v>3527.17</v>
      </c>
      <c r="Y2787" s="22">
        <v>3853.24</v>
      </c>
      <c r="Z2787" s="22">
        <v>4575.6499999999996</v>
      </c>
      <c r="AA2787" s="22">
        <v>3531.5</v>
      </c>
      <c r="AB2787" s="22"/>
      <c r="AC2787" s="22"/>
      <c r="AD2787" s="22"/>
      <c r="AE2787" s="24"/>
      <c r="AF2787" s="20"/>
      <c r="AG2787" s="20">
        <v>3507.16</v>
      </c>
      <c r="AH2787" s="20">
        <v>3853.24</v>
      </c>
      <c r="AI2787" s="20">
        <v>4575.6499999999996</v>
      </c>
      <c r="AJ2787" s="20"/>
      <c r="AK2787" s="20"/>
      <c r="AL2787" s="20"/>
      <c r="AM2787" s="20"/>
      <c r="AN2787" s="25">
        <v>3680.2</v>
      </c>
      <c r="AO2787" s="20" t="s">
        <v>207</v>
      </c>
      <c r="AP2787" s="24" t="s">
        <v>208</v>
      </c>
      <c r="AQ2787" s="20">
        <f>AVERAGE(SMALL(AE2787:AI2787,1),SMALL(AE2787:AI2787,2))</f>
        <v>3680.2</v>
      </c>
      <c r="AR2787" s="20" t="str">
        <f>IF(R2787 &lt;=( AVERAGE(SMALL(AE2787:AI2787,1),SMALL(AE2787:AI2787,2))), R2787, "")</f>
        <v/>
      </c>
      <c r="AS2787" s="20" t="e">
        <f>AVERAGE(SMALL(AJ2787:AM2787,1),SMALL(AJ2787:AM2787,2))</f>
        <v>#NUM!</v>
      </c>
      <c r="AT2787" s="20">
        <f>T2787*1.075</f>
        <v>3956.2149999999997</v>
      </c>
      <c r="AU2787" s="20" t="e">
        <f>U2787*1.075</f>
        <v>#VALUE!</v>
      </c>
      <c r="AV2787" s="22" t="e">
        <f>MIN(AN2787,AT2787,AU2787)</f>
        <v>#VALUE!</v>
      </c>
      <c r="AW2787" s="20" t="s">
        <v>209</v>
      </c>
      <c r="AX2787" s="20" t="s">
        <v>208</v>
      </c>
      <c r="AY2787" s="25">
        <v>3680.2</v>
      </c>
      <c r="AZ2787" s="27">
        <f>IF(AND(AY2787&gt;0,AY2787&lt;=10),AY2787*0.25,IF(AND(AY2787&gt;10,AY2787&lt;=50),AY2787*0.17,IF(AND(AY2787&gt;10,AY2787&lt;=100),AY2787*0.12,IF(AY2787&gt;100,AY2787*0.1))))</f>
        <v>368.02</v>
      </c>
      <c r="BA2787" s="3">
        <f>AZ2787+AY2787</f>
        <v>4048.22</v>
      </c>
      <c r="BB2787" s="25">
        <f>BA2787+BA2787*0.08</f>
        <v>4372.0775999999996</v>
      </c>
      <c r="BC2787" s="20" t="s">
        <v>12295</v>
      </c>
      <c r="BD2787" s="20"/>
      <c r="BE2787" s="20"/>
      <c r="BF2787" s="20"/>
      <c r="BG2787" s="20"/>
      <c r="BH2787" s="20"/>
      <c r="BI2787" s="20"/>
      <c r="BJ2787" s="20"/>
      <c r="BK2787" s="20"/>
      <c r="BL2787" s="20"/>
      <c r="BM2787" s="20"/>
      <c r="BN2787" s="20"/>
      <c r="BO2787" s="20"/>
      <c r="BP2787" s="20"/>
      <c r="BQ2787" s="20"/>
      <c r="BR2787" s="20"/>
      <c r="BS2787" s="20"/>
      <c r="BT2787" s="20"/>
      <c r="BU2787" s="20"/>
      <c r="BV2787" s="20"/>
      <c r="BW2787" s="20"/>
      <c r="BX2787" s="20"/>
      <c r="BY2787" s="20"/>
      <c r="BZ2787" s="20"/>
      <c r="CA2787" s="20"/>
      <c r="CB2787" s="20"/>
      <c r="CC2787" s="20"/>
      <c r="CD2787" s="20"/>
      <c r="CE2787" s="20"/>
      <c r="CF2787" s="20"/>
      <c r="CG2787" s="20"/>
      <c r="CH2787" s="20"/>
      <c r="CI2787" s="20"/>
      <c r="CJ2787" s="20"/>
      <c r="CK2787" s="20"/>
      <c r="CL2787" s="20"/>
      <c r="CM2787" s="20"/>
      <c r="CN2787" s="20"/>
      <c r="CO2787" s="20"/>
      <c r="CP2787" s="20"/>
      <c r="CQ2787" s="20"/>
      <c r="CR2787" s="20"/>
      <c r="CS2787" s="20"/>
      <c r="CT2787" s="20"/>
      <c r="CU2787" s="20"/>
      <c r="CV2787" s="20"/>
      <c r="CW2787" s="20"/>
      <c r="CX2787" s="20"/>
      <c r="CY2787" s="20"/>
      <c r="CZ2787" s="20"/>
      <c r="DA2787" s="20"/>
      <c r="DB2787" s="20"/>
      <c r="DC2787" s="20"/>
      <c r="DD2787" s="20"/>
      <c r="DE2787" s="20"/>
      <c r="DF2787" s="20"/>
      <c r="DG2787" s="20"/>
      <c r="DH2787" s="20"/>
      <c r="DI2787" s="20"/>
      <c r="DJ2787" s="20"/>
      <c r="DK2787" s="20"/>
      <c r="DL2787" s="20"/>
    </row>
    <row r="2788" spans="1:116" s="88" customFormat="1" ht="30" customHeight="1">
      <c r="A2788" s="11" t="s">
        <v>9267</v>
      </c>
      <c r="B2788" s="5">
        <v>2786</v>
      </c>
      <c r="C2788" s="116"/>
      <c r="D2788" s="116"/>
      <c r="E2788" s="51" t="s">
        <v>9365</v>
      </c>
      <c r="F2788" s="12" t="s">
        <v>9366</v>
      </c>
      <c r="G2788" s="12" t="s">
        <v>9367</v>
      </c>
      <c r="H2788" s="12" t="s">
        <v>595</v>
      </c>
      <c r="I2788" s="12" t="s">
        <v>42</v>
      </c>
      <c r="J2788" s="12" t="s">
        <v>6217</v>
      </c>
      <c r="K2788" s="14"/>
      <c r="L2788" s="12"/>
      <c r="M2788" s="14">
        <v>28</v>
      </c>
      <c r="N2788" s="12" t="s">
        <v>44</v>
      </c>
      <c r="O2788" s="12" t="s">
        <v>9369</v>
      </c>
      <c r="P2788" s="12" t="s">
        <v>9371</v>
      </c>
      <c r="Q2788" s="12" t="s">
        <v>9371</v>
      </c>
      <c r="R2788" s="156">
        <v>314.29000000000002</v>
      </c>
      <c r="S2788" s="22"/>
      <c r="T2788" s="23">
        <v>292.37</v>
      </c>
      <c r="U2788" s="1" t="s">
        <v>54</v>
      </c>
      <c r="V2788" s="21"/>
      <c r="W2788" s="22">
        <v>296.45</v>
      </c>
      <c r="X2788" s="22">
        <v>292.79000000000002</v>
      </c>
      <c r="Y2788" s="22">
        <v>291.94</v>
      </c>
      <c r="Z2788" s="22">
        <v>357.39</v>
      </c>
      <c r="AA2788" s="22"/>
      <c r="AB2788" s="22"/>
      <c r="AC2788" s="22"/>
      <c r="AD2788" s="22"/>
      <c r="AE2788" s="24"/>
      <c r="AF2788" s="20"/>
      <c r="AG2788" s="20"/>
      <c r="AH2788" s="20"/>
      <c r="AI2788" s="20"/>
      <c r="AJ2788" s="20"/>
      <c r="AK2788" s="20"/>
      <c r="AL2788" s="20"/>
      <c r="AM2788" s="20"/>
      <c r="AN2788" s="25">
        <v>292.37</v>
      </c>
      <c r="AO2788" s="20" t="s">
        <v>207</v>
      </c>
      <c r="AP2788" s="24" t="s">
        <v>208</v>
      </c>
      <c r="AQ2788" s="20" t="e">
        <f>AVERAGE(SMALL(AE2788:AI2788,1),SMALL(AE2788:AI2788,2))</f>
        <v>#NUM!</v>
      </c>
      <c r="AR2788" s="20" t="e">
        <f>IF(R2788 &lt;=( AVERAGE(SMALL(AE2788:AI2788,1),SMALL(AE2788:AI2788,2))), R2788, "")</f>
        <v>#NUM!</v>
      </c>
      <c r="AS2788" s="20" t="e">
        <f>AVERAGE(SMALL(AJ2788:AM2788,1),SMALL(AJ2788:AM2788,2))</f>
        <v>#NUM!</v>
      </c>
      <c r="AT2788" s="20">
        <f>T2788*1.075</f>
        <v>314.29775000000001</v>
      </c>
      <c r="AU2788" s="20" t="e">
        <f>U2788*1.075</f>
        <v>#VALUE!</v>
      </c>
      <c r="AV2788" s="22" t="e">
        <f>MIN(AN2788,AT2788,AU2788)</f>
        <v>#VALUE!</v>
      </c>
      <c r="AW2788" s="20" t="s">
        <v>209</v>
      </c>
      <c r="AX2788" s="20" t="s">
        <v>208</v>
      </c>
      <c r="AY2788" s="25">
        <v>292.37</v>
      </c>
      <c r="AZ2788" s="27">
        <f>IF(AND(AY2788&gt;0,AY2788&lt;=10),AY2788*0.25,IF(AND(AY2788&gt;10,AY2788&lt;=50),AY2788*0.17,IF(AND(AY2788&gt;10,AY2788&lt;=100),AY2788*0.12,IF(AY2788&gt;100,AY2788*0.1))))</f>
        <v>29.237000000000002</v>
      </c>
      <c r="BA2788" s="3">
        <f>AZ2788+AY2788</f>
        <v>321.60700000000003</v>
      </c>
      <c r="BB2788" s="25">
        <f>BA2788+BA2788*0.08</f>
        <v>347.33556000000004</v>
      </c>
      <c r="BC2788" s="20" t="s">
        <v>12295</v>
      </c>
      <c r="BD2788" s="20"/>
      <c r="BE2788" s="20"/>
      <c r="BF2788" s="20"/>
      <c r="BG2788" s="20"/>
      <c r="BH2788" s="20"/>
      <c r="BI2788" s="20"/>
      <c r="BJ2788" s="20"/>
      <c r="BK2788" s="20"/>
      <c r="BL2788" s="20"/>
      <c r="BM2788" s="20"/>
      <c r="BN2788" s="20"/>
      <c r="BO2788" s="20"/>
      <c r="BP2788" s="20"/>
      <c r="BQ2788" s="20"/>
      <c r="BR2788" s="20"/>
      <c r="BS2788" s="20"/>
      <c r="BT2788" s="20"/>
      <c r="BU2788" s="20"/>
      <c r="BV2788" s="20"/>
      <c r="BW2788" s="20"/>
      <c r="BX2788" s="20"/>
      <c r="BY2788" s="20"/>
      <c r="BZ2788" s="20"/>
      <c r="CA2788" s="20"/>
      <c r="CB2788" s="20"/>
      <c r="CC2788" s="20"/>
      <c r="CD2788" s="20"/>
      <c r="CE2788" s="20"/>
      <c r="CF2788" s="20"/>
      <c r="CG2788" s="20"/>
      <c r="CH2788" s="20"/>
      <c r="CI2788" s="20"/>
      <c r="CJ2788" s="20"/>
      <c r="CK2788" s="20"/>
      <c r="CL2788" s="20"/>
      <c r="CM2788" s="20"/>
      <c r="CN2788" s="20"/>
      <c r="CO2788" s="20"/>
      <c r="CP2788" s="20"/>
      <c r="CQ2788" s="20"/>
      <c r="CR2788" s="20"/>
      <c r="CS2788" s="20"/>
      <c r="CT2788" s="20"/>
      <c r="CU2788" s="20"/>
      <c r="CV2788" s="20"/>
      <c r="CW2788" s="20"/>
      <c r="CX2788" s="20"/>
      <c r="CY2788" s="20"/>
      <c r="CZ2788" s="20"/>
      <c r="DA2788" s="20"/>
      <c r="DB2788" s="20"/>
      <c r="DC2788" s="20"/>
      <c r="DD2788" s="20"/>
      <c r="DE2788" s="20"/>
      <c r="DF2788" s="20"/>
      <c r="DG2788" s="20"/>
      <c r="DH2788" s="20"/>
      <c r="DI2788" s="20"/>
      <c r="DJ2788" s="20"/>
      <c r="DK2788" s="20"/>
      <c r="DL2788" s="20"/>
    </row>
    <row r="2789" spans="1:116" s="88" customFormat="1" ht="30" customHeight="1">
      <c r="A2789" s="11" t="s">
        <v>9267</v>
      </c>
      <c r="B2789" s="5">
        <v>2787</v>
      </c>
      <c r="C2789" s="116">
        <v>3513</v>
      </c>
      <c r="D2789" s="116"/>
      <c r="E2789" s="51" t="s">
        <v>9365</v>
      </c>
      <c r="F2789" s="12" t="s">
        <v>9366</v>
      </c>
      <c r="G2789" s="12" t="s">
        <v>9367</v>
      </c>
      <c r="H2789" s="12" t="s">
        <v>595</v>
      </c>
      <c r="I2789" s="12" t="s">
        <v>42</v>
      </c>
      <c r="J2789" s="12" t="s">
        <v>9368</v>
      </c>
      <c r="K2789" s="14"/>
      <c r="L2789" s="12"/>
      <c r="M2789" s="14">
        <v>56</v>
      </c>
      <c r="N2789" s="12" t="s">
        <v>44</v>
      </c>
      <c r="O2789" s="12" t="s">
        <v>9369</v>
      </c>
      <c r="P2789" s="12" t="s">
        <v>9370</v>
      </c>
      <c r="Q2789" s="12" t="s">
        <v>9371</v>
      </c>
      <c r="R2789" s="156">
        <v>628.58000000000004</v>
      </c>
      <c r="S2789" s="22"/>
      <c r="T2789" s="23">
        <v>583.07000000000005</v>
      </c>
      <c r="U2789" s="1" t="s">
        <v>54</v>
      </c>
      <c r="V2789" s="21"/>
      <c r="W2789" s="22">
        <v>592.91</v>
      </c>
      <c r="X2789" s="22">
        <v>585.58000000000004</v>
      </c>
      <c r="Y2789" s="22">
        <v>583.88</v>
      </c>
      <c r="Z2789" s="22">
        <v>714.78</v>
      </c>
      <c r="AA2789" s="22"/>
      <c r="AB2789" s="22"/>
      <c r="AC2789" s="22"/>
      <c r="AD2789" s="22"/>
      <c r="AE2789" s="24"/>
      <c r="AF2789" s="20"/>
      <c r="AG2789" s="20">
        <v>582.25</v>
      </c>
      <c r="AH2789" s="20">
        <v>583.88</v>
      </c>
      <c r="AI2789" s="20">
        <v>714.78</v>
      </c>
      <c r="AJ2789" s="20"/>
      <c r="AK2789" s="20"/>
      <c r="AL2789" s="20"/>
      <c r="AM2789" s="20"/>
      <c r="AN2789" s="25">
        <v>583.06500000000005</v>
      </c>
      <c r="AO2789" s="20" t="s">
        <v>207</v>
      </c>
      <c r="AP2789" s="24" t="s">
        <v>208</v>
      </c>
      <c r="AQ2789" s="20">
        <f>AVERAGE(SMALL(AE2789:AI2789,1),SMALL(AE2789:AI2789,2))</f>
        <v>583.06500000000005</v>
      </c>
      <c r="AR2789" s="20" t="str">
        <f>IF(R2789 &lt;=( AVERAGE(SMALL(AE2789:AI2789,1),SMALL(AE2789:AI2789,2))), R2789, "")</f>
        <v/>
      </c>
      <c r="AS2789" s="20" t="e">
        <f>AVERAGE(SMALL(AJ2789:AM2789,1),SMALL(AJ2789:AM2789,2))</f>
        <v>#NUM!</v>
      </c>
      <c r="AT2789" s="20">
        <f>T2789*1.075</f>
        <v>626.80025000000001</v>
      </c>
      <c r="AU2789" s="20" t="e">
        <f>U2789*1.075</f>
        <v>#VALUE!</v>
      </c>
      <c r="AV2789" s="22" t="e">
        <f>MIN(AN2789,AT2789,AU2789)</f>
        <v>#VALUE!</v>
      </c>
      <c r="AW2789" s="20" t="s">
        <v>209</v>
      </c>
      <c r="AX2789" s="20" t="s">
        <v>208</v>
      </c>
      <c r="AY2789" s="25">
        <v>583.06500000000005</v>
      </c>
      <c r="AZ2789" s="27">
        <f>IF(AND(AY2789&gt;0,AY2789&lt;=10),AY2789*0.25,IF(AND(AY2789&gt;10,AY2789&lt;=50),AY2789*0.17,IF(AND(AY2789&gt;10,AY2789&lt;=100),AY2789*0.12,IF(AY2789&gt;100,AY2789*0.1))))</f>
        <v>58.306500000000007</v>
      </c>
      <c r="BA2789" s="3">
        <f>AZ2789+AY2789</f>
        <v>641.37150000000008</v>
      </c>
      <c r="BB2789" s="25">
        <f>BA2789+BA2789*0.08</f>
        <v>692.68122000000005</v>
      </c>
      <c r="BC2789" s="20" t="s">
        <v>12295</v>
      </c>
      <c r="BD2789" s="20"/>
      <c r="BE2789" s="20"/>
      <c r="BF2789" s="20"/>
      <c r="BG2789" s="20"/>
      <c r="BH2789" s="20"/>
      <c r="BI2789" s="20"/>
      <c r="BJ2789" s="20"/>
      <c r="BK2789" s="20"/>
      <c r="BL2789" s="20"/>
      <c r="BM2789" s="20"/>
      <c r="BN2789" s="20"/>
      <c r="BO2789" s="20"/>
      <c r="BP2789" s="20"/>
      <c r="BQ2789" s="20"/>
      <c r="BR2789" s="20"/>
      <c r="BS2789" s="20"/>
      <c r="BT2789" s="20"/>
      <c r="BU2789" s="20"/>
      <c r="BV2789" s="20"/>
      <c r="BW2789" s="20"/>
      <c r="BX2789" s="20"/>
      <c r="BY2789" s="20"/>
      <c r="BZ2789" s="20"/>
      <c r="CA2789" s="20"/>
      <c r="CB2789" s="20"/>
      <c r="CC2789" s="20"/>
      <c r="CD2789" s="20"/>
      <c r="CE2789" s="20"/>
      <c r="CF2789" s="20"/>
      <c r="CG2789" s="20"/>
      <c r="CH2789" s="20"/>
      <c r="CI2789" s="20"/>
      <c r="CJ2789" s="20"/>
      <c r="CK2789" s="20"/>
      <c r="CL2789" s="20"/>
      <c r="CM2789" s="20"/>
      <c r="CN2789" s="20"/>
      <c r="CO2789" s="20"/>
      <c r="CP2789" s="20"/>
      <c r="CQ2789" s="20"/>
      <c r="CR2789" s="20"/>
      <c r="CS2789" s="20"/>
      <c r="CT2789" s="20"/>
      <c r="CU2789" s="20"/>
      <c r="CV2789" s="20"/>
      <c r="CW2789" s="20"/>
      <c r="CX2789" s="20"/>
      <c r="CY2789" s="20"/>
      <c r="CZ2789" s="20"/>
      <c r="DA2789" s="20"/>
      <c r="DB2789" s="20"/>
      <c r="DC2789" s="20"/>
      <c r="DD2789" s="20"/>
      <c r="DE2789" s="20"/>
      <c r="DF2789" s="20"/>
      <c r="DG2789" s="20"/>
      <c r="DH2789" s="20"/>
      <c r="DI2789" s="20"/>
      <c r="DJ2789" s="20"/>
      <c r="DK2789" s="20"/>
      <c r="DL2789" s="20"/>
    </row>
    <row r="2790" spans="1:116" s="89" customFormat="1" ht="30" customHeight="1">
      <c r="A2790" s="11" t="s">
        <v>9267</v>
      </c>
      <c r="B2790" s="5">
        <v>2788</v>
      </c>
      <c r="C2790" s="116">
        <v>3512</v>
      </c>
      <c r="D2790" s="116"/>
      <c r="E2790" s="51" t="s">
        <v>9365</v>
      </c>
      <c r="F2790" s="12" t="s">
        <v>9372</v>
      </c>
      <c r="G2790" s="12" t="s">
        <v>9367</v>
      </c>
      <c r="H2790" s="12" t="s">
        <v>299</v>
      </c>
      <c r="I2790" s="12" t="s">
        <v>42</v>
      </c>
      <c r="J2790" s="12" t="s">
        <v>3554</v>
      </c>
      <c r="K2790" s="14"/>
      <c r="L2790" s="12"/>
      <c r="M2790" s="14">
        <v>28</v>
      </c>
      <c r="N2790" s="12" t="s">
        <v>44</v>
      </c>
      <c r="O2790" s="12" t="s">
        <v>9369</v>
      </c>
      <c r="P2790" s="12" t="s">
        <v>9373</v>
      </c>
      <c r="Q2790" s="12" t="s">
        <v>9374</v>
      </c>
      <c r="R2790" s="156">
        <v>1554.75</v>
      </c>
      <c r="S2790" s="22"/>
      <c r="T2790" s="23">
        <v>1446.28</v>
      </c>
      <c r="U2790" s="1" t="s">
        <v>54</v>
      </c>
      <c r="V2790" s="21"/>
      <c r="W2790" s="22">
        <v>1491.42</v>
      </c>
      <c r="X2790" s="22">
        <v>1450.29</v>
      </c>
      <c r="Y2790" s="22">
        <v>1442.27</v>
      </c>
      <c r="Z2790" s="22">
        <v>1763.98</v>
      </c>
      <c r="AA2790" s="22"/>
      <c r="AB2790" s="22"/>
      <c r="AC2790" s="22"/>
      <c r="AD2790" s="22"/>
      <c r="AE2790" s="24"/>
      <c r="AF2790" s="20"/>
      <c r="AG2790" s="20"/>
      <c r="AH2790" s="20"/>
      <c r="AI2790" s="20"/>
      <c r="AJ2790" s="20"/>
      <c r="AK2790" s="20"/>
      <c r="AL2790" s="20"/>
      <c r="AM2790" s="20"/>
      <c r="AN2790" s="25">
        <v>1446.28</v>
      </c>
      <c r="AO2790" s="20" t="s">
        <v>207</v>
      </c>
      <c r="AP2790" s="24" t="s">
        <v>208</v>
      </c>
      <c r="AQ2790" s="20" t="e">
        <f>AVERAGE(SMALL(AE2790:AI2790,1),SMALL(AE2790:AI2790,2))</f>
        <v>#NUM!</v>
      </c>
      <c r="AR2790" s="20" t="e">
        <f>IF(R2790 &lt;=( AVERAGE(SMALL(AE2790:AI2790,1),SMALL(AE2790:AI2790,2))), R2790, "")</f>
        <v>#NUM!</v>
      </c>
      <c r="AS2790" s="20" t="e">
        <f>AVERAGE(SMALL(AJ2790:AM2790,1),SMALL(AJ2790:AM2790,2))</f>
        <v>#NUM!</v>
      </c>
      <c r="AT2790" s="20">
        <f>T2790*1.075</f>
        <v>1554.751</v>
      </c>
      <c r="AU2790" s="20" t="e">
        <f>U2790*1.075</f>
        <v>#VALUE!</v>
      </c>
      <c r="AV2790" s="22" t="e">
        <f>MIN(AN2790,AT2790,AU2790)</f>
        <v>#VALUE!</v>
      </c>
      <c r="AW2790" s="20" t="s">
        <v>209</v>
      </c>
      <c r="AX2790" s="20" t="s">
        <v>208</v>
      </c>
      <c r="AY2790" s="25">
        <v>1446.28</v>
      </c>
      <c r="AZ2790" s="27">
        <f>IF(AND(AY2790&gt;0,AY2790&lt;=10),AY2790*0.25,IF(AND(AY2790&gt;10,AY2790&lt;=50),AY2790*0.17,IF(AND(AY2790&gt;10,AY2790&lt;=100),AY2790*0.12,IF(AY2790&gt;100,AY2790*0.1))))</f>
        <v>144.62800000000001</v>
      </c>
      <c r="BA2790" s="3">
        <f>AZ2790+AY2790</f>
        <v>1590.9079999999999</v>
      </c>
      <c r="BB2790" s="25">
        <f>BA2790+BA2790*0.08</f>
        <v>1718.1806399999998</v>
      </c>
      <c r="BC2790" s="20" t="s">
        <v>12295</v>
      </c>
      <c r="BD2790" s="20"/>
      <c r="BE2790" s="20"/>
      <c r="BF2790" s="20"/>
      <c r="BG2790" s="20"/>
      <c r="BH2790" s="20"/>
      <c r="BI2790" s="20"/>
      <c r="BJ2790" s="20"/>
      <c r="BK2790" s="20"/>
      <c r="BL2790" s="20"/>
      <c r="BM2790" s="20"/>
      <c r="BN2790" s="20"/>
      <c r="BO2790" s="20"/>
      <c r="BP2790" s="20"/>
      <c r="BQ2790" s="20"/>
      <c r="BR2790" s="20"/>
      <c r="BS2790" s="20"/>
      <c r="BT2790" s="20"/>
      <c r="BU2790" s="20"/>
      <c r="BV2790" s="20"/>
      <c r="BW2790" s="20"/>
      <c r="BX2790" s="20"/>
      <c r="BY2790" s="20"/>
      <c r="BZ2790" s="20"/>
      <c r="CA2790" s="20"/>
      <c r="CB2790" s="20"/>
      <c r="CC2790" s="20"/>
      <c r="CD2790" s="20"/>
      <c r="CE2790" s="20"/>
      <c r="CF2790" s="20"/>
      <c r="CG2790" s="20"/>
      <c r="CH2790" s="20"/>
      <c r="CI2790" s="20"/>
      <c r="CJ2790" s="20"/>
      <c r="CK2790" s="20"/>
      <c r="CL2790" s="20"/>
      <c r="CM2790" s="20"/>
      <c r="CN2790" s="20"/>
      <c r="CO2790" s="20"/>
      <c r="CP2790" s="20"/>
      <c r="CQ2790" s="20"/>
      <c r="CR2790" s="20"/>
      <c r="CS2790" s="20"/>
      <c r="CT2790" s="20"/>
      <c r="CU2790" s="20"/>
      <c r="CV2790" s="20"/>
      <c r="CW2790" s="20"/>
      <c r="CX2790" s="20"/>
      <c r="CY2790" s="20"/>
      <c r="CZ2790" s="20"/>
      <c r="DA2790" s="20"/>
      <c r="DB2790" s="20"/>
      <c r="DC2790" s="20"/>
      <c r="DD2790" s="20"/>
      <c r="DE2790" s="20"/>
      <c r="DF2790" s="20"/>
      <c r="DG2790" s="20"/>
      <c r="DH2790" s="20"/>
      <c r="DI2790" s="20"/>
      <c r="DJ2790" s="20"/>
      <c r="DK2790" s="20"/>
      <c r="DL2790" s="20"/>
    </row>
    <row r="2791" spans="1:116" s="88" customFormat="1" ht="30" customHeight="1">
      <c r="A2791" s="11" t="s">
        <v>9267</v>
      </c>
      <c r="B2791" s="5">
        <v>2789</v>
      </c>
      <c r="C2791" s="116"/>
      <c r="D2791" s="116"/>
      <c r="E2791" s="51" t="s">
        <v>9365</v>
      </c>
      <c r="F2791" s="12" t="s">
        <v>9372</v>
      </c>
      <c r="G2791" s="12" t="s">
        <v>9367</v>
      </c>
      <c r="H2791" s="12" t="s">
        <v>299</v>
      </c>
      <c r="I2791" s="12" t="s">
        <v>42</v>
      </c>
      <c r="J2791" s="12" t="s">
        <v>9375</v>
      </c>
      <c r="K2791" s="14"/>
      <c r="L2791" s="12"/>
      <c r="M2791" s="14">
        <v>56</v>
      </c>
      <c r="N2791" s="12" t="s">
        <v>44</v>
      </c>
      <c r="O2791" s="12" t="s">
        <v>9369</v>
      </c>
      <c r="P2791" s="12" t="s">
        <v>9374</v>
      </c>
      <c r="Q2791" s="12" t="s">
        <v>9374</v>
      </c>
      <c r="R2791" s="156">
        <v>3109.5</v>
      </c>
      <c r="S2791" s="22"/>
      <c r="T2791" s="23">
        <v>2884.33</v>
      </c>
      <c r="U2791" s="1" t="s">
        <v>54</v>
      </c>
      <c r="V2791" s="21"/>
      <c r="W2791" s="22">
        <v>2982.84</v>
      </c>
      <c r="X2791" s="22">
        <v>2900.58</v>
      </c>
      <c r="Y2791" s="22">
        <v>2884.53</v>
      </c>
      <c r="Z2791" s="22">
        <v>3527.95</v>
      </c>
      <c r="AA2791" s="22"/>
      <c r="AB2791" s="22"/>
      <c r="AC2791" s="22"/>
      <c r="AD2791" s="22"/>
      <c r="AE2791" s="24"/>
      <c r="AF2791" s="20"/>
      <c r="AG2791" s="20">
        <v>2884.13</v>
      </c>
      <c r="AH2791" s="20">
        <v>2884.53</v>
      </c>
      <c r="AI2791" s="20">
        <v>35727.949999999997</v>
      </c>
      <c r="AJ2791" s="20"/>
      <c r="AK2791" s="20"/>
      <c r="AL2791" s="20"/>
      <c r="AM2791" s="20"/>
      <c r="AN2791" s="25">
        <v>2884.33</v>
      </c>
      <c r="AO2791" s="20" t="s">
        <v>207</v>
      </c>
      <c r="AP2791" s="24" t="s">
        <v>208</v>
      </c>
      <c r="AQ2791" s="20">
        <f>AVERAGE(SMALL(AE2791:AI2791,1),SMALL(AE2791:AI2791,2))</f>
        <v>2884.33</v>
      </c>
      <c r="AR2791" s="20" t="str">
        <f>IF(R2791 &lt;=( AVERAGE(SMALL(AE2791:AI2791,1),SMALL(AE2791:AI2791,2))), R2791, "")</f>
        <v/>
      </c>
      <c r="AS2791" s="20" t="e">
        <f>AVERAGE(SMALL(AJ2791:AM2791,1),SMALL(AJ2791:AM2791,2))</f>
        <v>#NUM!</v>
      </c>
      <c r="AT2791" s="20">
        <f>T2791*1.075</f>
        <v>3100.6547499999997</v>
      </c>
      <c r="AU2791" s="20" t="e">
        <f>U2791*1.075</f>
        <v>#VALUE!</v>
      </c>
      <c r="AV2791" s="22" t="e">
        <f>MIN(AN2791,AT2791,AU2791)</f>
        <v>#VALUE!</v>
      </c>
      <c r="AW2791" s="20" t="s">
        <v>209</v>
      </c>
      <c r="AX2791" s="20" t="s">
        <v>208</v>
      </c>
      <c r="AY2791" s="25">
        <v>2884.33</v>
      </c>
      <c r="AZ2791" s="27">
        <f>IF(AND(AY2791&gt;0,AY2791&lt;=10),AY2791*0.25,IF(AND(AY2791&gt;10,AY2791&lt;=50),AY2791*0.17,IF(AND(AY2791&gt;10,AY2791&lt;=100),AY2791*0.12,IF(AY2791&gt;100,AY2791*0.1))))</f>
        <v>288.43299999999999</v>
      </c>
      <c r="BA2791" s="3">
        <f>AZ2791+AY2791</f>
        <v>3172.7629999999999</v>
      </c>
      <c r="BB2791" s="25">
        <f>BA2791+BA2791*0.08</f>
        <v>3426.5840399999997</v>
      </c>
      <c r="BC2791" s="20" t="s">
        <v>12295</v>
      </c>
      <c r="BD2791" s="20"/>
      <c r="BE2791" s="20"/>
      <c r="BF2791" s="20"/>
      <c r="BG2791" s="20"/>
      <c r="BH2791" s="20"/>
      <c r="BI2791" s="20"/>
      <c r="BJ2791" s="20"/>
      <c r="BK2791" s="20"/>
      <c r="BL2791" s="20"/>
      <c r="BM2791" s="20"/>
      <c r="BN2791" s="20"/>
      <c r="BO2791" s="20"/>
      <c r="BP2791" s="20"/>
      <c r="BQ2791" s="20"/>
      <c r="BR2791" s="20"/>
      <c r="BS2791" s="20"/>
      <c r="BT2791" s="20"/>
      <c r="BU2791" s="20"/>
      <c r="BV2791" s="20"/>
      <c r="BW2791" s="20"/>
      <c r="BX2791" s="20"/>
      <c r="BY2791" s="20"/>
      <c r="BZ2791" s="20"/>
      <c r="CA2791" s="20"/>
      <c r="CB2791" s="20"/>
      <c r="CC2791" s="20"/>
      <c r="CD2791" s="20"/>
      <c r="CE2791" s="20"/>
      <c r="CF2791" s="20"/>
      <c r="CG2791" s="20"/>
      <c r="CH2791" s="20"/>
      <c r="CI2791" s="20"/>
      <c r="CJ2791" s="20"/>
      <c r="CK2791" s="20"/>
      <c r="CL2791" s="20"/>
      <c r="CM2791" s="20"/>
      <c r="CN2791" s="20"/>
      <c r="CO2791" s="20"/>
      <c r="CP2791" s="20"/>
      <c r="CQ2791" s="20"/>
      <c r="CR2791" s="20"/>
      <c r="CS2791" s="20"/>
      <c r="CT2791" s="20"/>
      <c r="CU2791" s="20"/>
      <c r="CV2791" s="20"/>
      <c r="CW2791" s="20"/>
      <c r="CX2791" s="20"/>
      <c r="CY2791" s="20"/>
      <c r="CZ2791" s="20"/>
      <c r="DA2791" s="20"/>
      <c r="DB2791" s="20"/>
      <c r="DC2791" s="20"/>
      <c r="DD2791" s="20"/>
      <c r="DE2791" s="20"/>
      <c r="DF2791" s="20"/>
      <c r="DG2791" s="20"/>
      <c r="DH2791" s="20"/>
      <c r="DI2791" s="20"/>
      <c r="DJ2791" s="20"/>
      <c r="DK2791" s="20"/>
      <c r="DL2791" s="20"/>
    </row>
    <row r="2792" spans="1:116" s="88" customFormat="1" ht="30" customHeight="1">
      <c r="A2792" s="11" t="s">
        <v>9267</v>
      </c>
      <c r="B2792" s="5">
        <v>2790</v>
      </c>
      <c r="C2792" s="116">
        <v>3791</v>
      </c>
      <c r="D2792" s="116"/>
      <c r="E2792" s="51" t="s">
        <v>9394</v>
      </c>
      <c r="F2792" s="12" t="s">
        <v>9395</v>
      </c>
      <c r="G2792" s="12" t="s">
        <v>8383</v>
      </c>
      <c r="H2792" s="12" t="s">
        <v>9399</v>
      </c>
      <c r="I2792" s="12" t="s">
        <v>94</v>
      </c>
      <c r="J2792" s="12" t="s">
        <v>9400</v>
      </c>
      <c r="K2792" s="14">
        <v>5.3</v>
      </c>
      <c r="L2792" s="12" t="s">
        <v>1439</v>
      </c>
      <c r="M2792" s="14">
        <v>1</v>
      </c>
      <c r="N2792" s="12" t="s">
        <v>44</v>
      </c>
      <c r="O2792" s="12" t="s">
        <v>9386</v>
      </c>
      <c r="P2792" s="12" t="s">
        <v>9392</v>
      </c>
      <c r="Q2792" s="12" t="s">
        <v>9401</v>
      </c>
      <c r="R2792" s="156">
        <v>84.6</v>
      </c>
      <c r="S2792" s="22"/>
      <c r="T2792" s="23">
        <v>84.6</v>
      </c>
      <c r="U2792" s="1">
        <v>45.25</v>
      </c>
      <c r="V2792" s="21"/>
      <c r="W2792" s="22">
        <v>76.31</v>
      </c>
      <c r="X2792" s="22">
        <v>98.86</v>
      </c>
      <c r="Y2792" s="22">
        <v>81.09</v>
      </c>
      <c r="Z2792" s="22">
        <v>130.30000000000001</v>
      </c>
      <c r="AA2792" s="22"/>
      <c r="AB2792" s="22"/>
      <c r="AC2792" s="22"/>
      <c r="AD2792" s="22"/>
      <c r="AE2792" s="24"/>
      <c r="AF2792" s="20">
        <v>73.667000000000002</v>
      </c>
      <c r="AG2792" s="20">
        <v>98.295000000000002</v>
      </c>
      <c r="AH2792" s="20">
        <v>81.09</v>
      </c>
      <c r="AI2792" s="20">
        <v>130.30000000000001</v>
      </c>
      <c r="AJ2792" s="20"/>
      <c r="AK2792" s="20"/>
      <c r="AL2792" s="20"/>
      <c r="AM2792" s="20"/>
      <c r="AN2792" s="25">
        <v>84.6</v>
      </c>
      <c r="AO2792" s="20" t="s">
        <v>47</v>
      </c>
      <c r="AP2792" s="24" t="s">
        <v>48</v>
      </c>
      <c r="AQ2792" s="20">
        <f>AVERAGE(SMALL(AE2792:AI2792,1),SMALL(AE2792:AI2792,2))</f>
        <v>77.378500000000003</v>
      </c>
      <c r="AR2792" s="20" t="str">
        <f>IF(R2792 &lt;=( AVERAGE(SMALL(AE2792:AI2792,1),SMALL(AE2792:AI2792,2))), R2792, "")</f>
        <v/>
      </c>
      <c r="AS2792" s="20" t="e">
        <f>AVERAGE(SMALL(AJ2792:AM2792,1),SMALL(AJ2792:AM2792,2))</f>
        <v>#NUM!</v>
      </c>
      <c r="AT2792" s="20">
        <f>T2792*1.075</f>
        <v>90.944999999999993</v>
      </c>
      <c r="AU2792" s="20">
        <f>U2792*1.075</f>
        <v>48.643749999999997</v>
      </c>
      <c r="AV2792" s="22">
        <f>MIN(AN2792,AT2792,AU2792)</f>
        <v>48.643749999999997</v>
      </c>
      <c r="AW2792" s="20" t="s">
        <v>71</v>
      </c>
      <c r="AX2792" s="20" t="s">
        <v>72</v>
      </c>
      <c r="AY2792" s="25">
        <v>48.65</v>
      </c>
      <c r="AZ2792" s="27">
        <f>IF(AND(AY2792&gt;0,AY2792&lt;=10),AY2792*0.25,IF(AND(AY2792&gt;10,AY2792&lt;=50),AY2792*0.17,IF(AND(AY2792&gt;10,AY2792&lt;=100),AY2792*0.12,IF(AY2792&gt;100,AY2792*0.1))))</f>
        <v>8.2705000000000002</v>
      </c>
      <c r="BA2792" s="3">
        <f>AZ2792+AY2792</f>
        <v>56.920499999999997</v>
      </c>
      <c r="BB2792" s="25">
        <f>BA2792+BA2792*0.08</f>
        <v>61.474139999999998</v>
      </c>
      <c r="BC2792" s="20" t="s">
        <v>12295</v>
      </c>
      <c r="BD2792" s="20"/>
      <c r="BE2792" s="20"/>
      <c r="BF2792" s="20"/>
      <c r="BG2792" s="20"/>
      <c r="BH2792" s="20"/>
      <c r="BI2792" s="20"/>
      <c r="BJ2792" s="20"/>
      <c r="BK2792" s="20"/>
      <c r="BL2792" s="20"/>
      <c r="BM2792" s="20"/>
      <c r="BN2792" s="20"/>
      <c r="BO2792" s="20"/>
      <c r="BP2792" s="20"/>
      <c r="BQ2792" s="20"/>
      <c r="BR2792" s="20"/>
      <c r="BS2792" s="20"/>
      <c r="BT2792" s="20"/>
      <c r="BU2792" s="20"/>
      <c r="BV2792" s="20"/>
      <c r="BW2792" s="20"/>
      <c r="BX2792" s="20"/>
      <c r="BY2792" s="20"/>
      <c r="BZ2792" s="20"/>
      <c r="CA2792" s="20"/>
      <c r="CB2792" s="20"/>
      <c r="CC2792" s="20"/>
      <c r="CD2792" s="20"/>
      <c r="CE2792" s="20"/>
      <c r="CF2792" s="20"/>
      <c r="CG2792" s="20"/>
      <c r="CH2792" s="20"/>
      <c r="CI2792" s="20"/>
      <c r="CJ2792" s="20"/>
      <c r="CK2792" s="20"/>
      <c r="CL2792" s="20"/>
      <c r="CM2792" s="20"/>
      <c r="CN2792" s="20"/>
      <c r="CO2792" s="20"/>
      <c r="CP2792" s="20"/>
      <c r="CQ2792" s="20"/>
      <c r="CR2792" s="20"/>
      <c r="CS2792" s="20"/>
      <c r="CT2792" s="20"/>
      <c r="CU2792" s="20"/>
      <c r="CV2792" s="20"/>
      <c r="CW2792" s="20"/>
      <c r="CX2792" s="20"/>
      <c r="CY2792" s="20"/>
      <c r="CZ2792" s="20"/>
      <c r="DA2792" s="20"/>
      <c r="DB2792" s="20"/>
      <c r="DC2792" s="20"/>
      <c r="DD2792" s="20"/>
      <c r="DE2792" s="20"/>
      <c r="DF2792" s="20"/>
      <c r="DG2792" s="20"/>
      <c r="DH2792" s="20"/>
      <c r="DI2792" s="20"/>
      <c r="DJ2792" s="20"/>
      <c r="DK2792" s="20"/>
      <c r="DL2792" s="20"/>
    </row>
    <row r="2793" spans="1:116" s="88" customFormat="1" ht="30" customHeight="1">
      <c r="A2793" s="11" t="s">
        <v>9267</v>
      </c>
      <c r="B2793" s="5">
        <v>2791</v>
      </c>
      <c r="C2793" s="116">
        <v>3814</v>
      </c>
      <c r="D2793" s="116"/>
      <c r="E2793" s="51" t="s">
        <v>9394</v>
      </c>
      <c r="F2793" s="12" t="s">
        <v>9395</v>
      </c>
      <c r="G2793" s="12" t="s">
        <v>8383</v>
      </c>
      <c r="H2793" s="12" t="s">
        <v>9396</v>
      </c>
      <c r="I2793" s="12" t="s">
        <v>94</v>
      </c>
      <c r="J2793" s="12" t="s">
        <v>9397</v>
      </c>
      <c r="K2793" s="14"/>
      <c r="L2793" s="12"/>
      <c r="M2793" s="14">
        <v>12</v>
      </c>
      <c r="N2793" s="12" t="s">
        <v>44</v>
      </c>
      <c r="O2793" s="12" t="s">
        <v>9386</v>
      </c>
      <c r="P2793" s="12" t="s">
        <v>9392</v>
      </c>
      <c r="Q2793" s="12" t="s">
        <v>9398</v>
      </c>
      <c r="R2793" s="156">
        <v>190.33</v>
      </c>
      <c r="S2793" s="22"/>
      <c r="T2793" s="23">
        <v>190.33</v>
      </c>
      <c r="U2793" s="1">
        <v>102.45</v>
      </c>
      <c r="V2793" s="21"/>
      <c r="W2793" s="22">
        <v>177.02</v>
      </c>
      <c r="X2793" s="22">
        <v>218.79</v>
      </c>
      <c r="Y2793" s="22">
        <v>177.08</v>
      </c>
      <c r="Z2793" s="22">
        <v>274.26</v>
      </c>
      <c r="AA2793" s="22"/>
      <c r="AB2793" s="22"/>
      <c r="AC2793" s="22"/>
      <c r="AD2793" s="22"/>
      <c r="AE2793" s="24"/>
      <c r="AF2793" s="20">
        <v>170887</v>
      </c>
      <c r="AG2793" s="20">
        <v>217.55199999999999</v>
      </c>
      <c r="AH2793" s="20">
        <v>177.08</v>
      </c>
      <c r="AI2793" s="20">
        <v>274.25400000000002</v>
      </c>
      <c r="AJ2793" s="20"/>
      <c r="AK2793" s="20"/>
      <c r="AL2793" s="20"/>
      <c r="AM2793" s="20"/>
      <c r="AN2793" s="25">
        <v>190.33</v>
      </c>
      <c r="AO2793" s="20" t="s">
        <v>47</v>
      </c>
      <c r="AP2793" s="24" t="s">
        <v>48</v>
      </c>
      <c r="AQ2793" s="20">
        <f>AVERAGE(SMALL(AE2793:AI2793,1),SMALL(AE2793:AI2793,2))</f>
        <v>197.316</v>
      </c>
      <c r="AR2793" s="20">
        <f>IF(R2793 &lt;=( AVERAGE(SMALL(AE2793:AI2793,1),SMALL(AE2793:AI2793,2))), R2793, "")</f>
        <v>190.33</v>
      </c>
      <c r="AS2793" s="20" t="e">
        <f>AVERAGE(SMALL(AJ2793:AM2793,1),SMALL(AJ2793:AM2793,2))</f>
        <v>#NUM!</v>
      </c>
      <c r="AT2793" s="20">
        <f>T2793*1.075</f>
        <v>204.60475</v>
      </c>
      <c r="AU2793" s="20">
        <f>U2793*1.075</f>
        <v>110.13374999999999</v>
      </c>
      <c r="AV2793" s="22">
        <f>MIN(AN2793,AT2793,AU2793)</f>
        <v>110.13374999999999</v>
      </c>
      <c r="AW2793" s="20" t="s">
        <v>71</v>
      </c>
      <c r="AX2793" s="20" t="s">
        <v>72</v>
      </c>
      <c r="AY2793" s="25">
        <v>110.13</v>
      </c>
      <c r="AZ2793" s="27">
        <f>IF(AND(AY2793&gt;0,AY2793&lt;=10),AY2793*0.25,IF(AND(AY2793&gt;10,AY2793&lt;=50),AY2793*0.17,IF(AND(AY2793&gt;10,AY2793&lt;=100),AY2793*0.12,IF(AY2793&gt;100,AY2793*0.1))))</f>
        <v>11.013</v>
      </c>
      <c r="BA2793" s="3">
        <f>AZ2793+AY2793</f>
        <v>121.143</v>
      </c>
      <c r="BB2793" s="25">
        <f>BA2793+BA2793*0.08</f>
        <v>130.83444</v>
      </c>
      <c r="BC2793" s="20" t="s">
        <v>12295</v>
      </c>
      <c r="BD2793" s="20"/>
      <c r="BE2793" s="20"/>
      <c r="BF2793" s="20"/>
      <c r="BG2793" s="20"/>
      <c r="BH2793" s="20"/>
      <c r="BI2793" s="20"/>
      <c r="BJ2793" s="20"/>
      <c r="BK2793" s="20"/>
      <c r="BL2793" s="20"/>
      <c r="BM2793" s="20"/>
      <c r="BN2793" s="20"/>
      <c r="BO2793" s="20"/>
      <c r="BP2793" s="20"/>
      <c r="BQ2793" s="20"/>
      <c r="BR2793" s="20"/>
      <c r="BS2793" s="20"/>
      <c r="BT2793" s="20"/>
      <c r="BU2793" s="20"/>
      <c r="BV2793" s="20"/>
      <c r="BW2793" s="20"/>
      <c r="BX2793" s="20"/>
      <c r="BY2793" s="20"/>
      <c r="BZ2793" s="20"/>
      <c r="CA2793" s="20"/>
      <c r="CB2793" s="20"/>
      <c r="CC2793" s="20"/>
      <c r="CD2793" s="20"/>
      <c r="CE2793" s="20"/>
      <c r="CF2793" s="20"/>
      <c r="CG2793" s="20"/>
      <c r="CH2793" s="20"/>
      <c r="CI2793" s="20"/>
      <c r="CJ2793" s="20"/>
      <c r="CK2793" s="20"/>
      <c r="CL2793" s="20"/>
      <c r="CM2793" s="20"/>
      <c r="CN2793" s="20"/>
      <c r="CO2793" s="20"/>
      <c r="CP2793" s="20"/>
      <c r="CQ2793" s="20"/>
      <c r="CR2793" s="20"/>
      <c r="CS2793" s="20"/>
      <c r="CT2793" s="20"/>
      <c r="CU2793" s="20"/>
      <c r="CV2793" s="20"/>
      <c r="CW2793" s="20"/>
      <c r="CX2793" s="20"/>
      <c r="CY2793" s="20"/>
      <c r="CZ2793" s="20"/>
      <c r="DA2793" s="20"/>
      <c r="DB2793" s="20"/>
      <c r="DC2793" s="20"/>
      <c r="DD2793" s="20"/>
      <c r="DE2793" s="20"/>
      <c r="DF2793" s="20"/>
      <c r="DG2793" s="20"/>
      <c r="DH2793" s="20"/>
      <c r="DI2793" s="20"/>
      <c r="DJ2793" s="20"/>
      <c r="DK2793" s="20"/>
      <c r="DL2793" s="20"/>
    </row>
    <row r="2794" spans="1:116" s="88" customFormat="1" ht="30" customHeight="1">
      <c r="A2794" s="11" t="s">
        <v>9267</v>
      </c>
      <c r="B2794" s="5">
        <v>2792</v>
      </c>
      <c r="C2794" s="14">
        <v>3815</v>
      </c>
      <c r="D2794" s="14"/>
      <c r="E2794" s="51" t="s">
        <v>9389</v>
      </c>
      <c r="F2794" s="12" t="s">
        <v>9390</v>
      </c>
      <c r="G2794" s="12" t="s">
        <v>1581</v>
      </c>
      <c r="H2794" s="12" t="s">
        <v>163</v>
      </c>
      <c r="I2794" s="12" t="s">
        <v>389</v>
      </c>
      <c r="J2794" s="12" t="s">
        <v>9391</v>
      </c>
      <c r="K2794" s="14"/>
      <c r="L2794" s="12"/>
      <c r="M2794" s="14">
        <v>1</v>
      </c>
      <c r="N2794" s="12" t="s">
        <v>44</v>
      </c>
      <c r="O2794" s="12" t="s">
        <v>9386</v>
      </c>
      <c r="P2794" s="12" t="s">
        <v>9392</v>
      </c>
      <c r="Q2794" s="12" t="s">
        <v>9393</v>
      </c>
      <c r="R2794" s="156">
        <v>1.48</v>
      </c>
      <c r="S2794" s="22"/>
      <c r="T2794" s="23">
        <v>1.48</v>
      </c>
      <c r="U2794" s="1" t="s">
        <v>54</v>
      </c>
      <c r="V2794" s="21"/>
      <c r="W2794" s="22">
        <v>1.31</v>
      </c>
      <c r="X2794" s="22"/>
      <c r="Y2794" s="22">
        <v>1.45</v>
      </c>
      <c r="Z2794" s="22">
        <v>2.61</v>
      </c>
      <c r="AA2794" s="22">
        <v>2.83</v>
      </c>
      <c r="AB2794" s="22"/>
      <c r="AC2794" s="22"/>
      <c r="AD2794" s="22"/>
      <c r="AE2794" s="24"/>
      <c r="AF2794" s="20"/>
      <c r="AG2794" s="20"/>
      <c r="AH2794" s="20">
        <v>1.45</v>
      </c>
      <c r="AI2794" s="20">
        <v>2.61</v>
      </c>
      <c r="AJ2794" s="20"/>
      <c r="AK2794" s="20"/>
      <c r="AL2794" s="20"/>
      <c r="AM2794" s="20"/>
      <c r="AN2794" s="25">
        <v>1.48</v>
      </c>
      <c r="AO2794" s="20" t="s">
        <v>47</v>
      </c>
      <c r="AP2794" s="24" t="s">
        <v>48</v>
      </c>
      <c r="AQ2794" s="20">
        <f>AVERAGE(SMALL(AE2794:AI2794,1),SMALL(AE2794:AI2794,2))</f>
        <v>2.0299999999999998</v>
      </c>
      <c r="AR2794" s="20">
        <f>IF(R2794 &lt;=( AVERAGE(SMALL(AE2794:AI2794,1),SMALL(AE2794:AI2794,2))), R2794, "")</f>
        <v>1.48</v>
      </c>
      <c r="AS2794" s="20" t="e">
        <f>AVERAGE(SMALL(AJ2794:AM2794,1),SMALL(AJ2794:AM2794,2))</f>
        <v>#NUM!</v>
      </c>
      <c r="AT2794" s="20">
        <f>T2794*1.075</f>
        <v>1.591</v>
      </c>
      <c r="AU2794" s="20" t="e">
        <f>U2794*1.075</f>
        <v>#VALUE!</v>
      </c>
      <c r="AV2794" s="22" t="e">
        <f>MIN(AN2794,AT2794,AU2794)</f>
        <v>#VALUE!</v>
      </c>
      <c r="AW2794" s="26" t="s">
        <v>49</v>
      </c>
      <c r="AX2794" s="20" t="s">
        <v>48</v>
      </c>
      <c r="AY2794" s="25">
        <v>1.48</v>
      </c>
      <c r="AZ2794" s="27">
        <f>IF(AND(AY2794&gt;0,AY2794&lt;=10),AY2794*0.25,IF(AND(AY2794&gt;10,AY2794&lt;=50),AY2794*0.17,IF(AND(AY2794&gt;10,AY2794&lt;=100),AY2794*0.12,IF(AY2794&gt;100,AY2794*0.1))))</f>
        <v>0.37</v>
      </c>
      <c r="BA2794" s="3">
        <f>AZ2794+AY2794</f>
        <v>1.85</v>
      </c>
      <c r="BB2794" s="25">
        <f>BA2794+BA2794*0.08</f>
        <v>1.9980000000000002</v>
      </c>
      <c r="BC2794" s="20" t="s">
        <v>12295</v>
      </c>
      <c r="BD2794" s="20"/>
      <c r="BE2794" s="20"/>
      <c r="BF2794" s="20"/>
      <c r="BG2794" s="20"/>
      <c r="BH2794" s="20"/>
      <c r="BI2794" s="20"/>
      <c r="BJ2794" s="20"/>
      <c r="BK2794" s="20"/>
      <c r="BL2794" s="20"/>
      <c r="BM2794" s="20"/>
      <c r="BN2794" s="20"/>
      <c r="BO2794" s="20"/>
      <c r="BP2794" s="20"/>
      <c r="BQ2794" s="20"/>
      <c r="BR2794" s="20"/>
      <c r="BS2794" s="20"/>
      <c r="BT2794" s="20"/>
      <c r="BU2794" s="20"/>
      <c r="BV2794" s="20"/>
      <c r="BW2794" s="20"/>
      <c r="BX2794" s="20"/>
      <c r="BY2794" s="20"/>
      <c r="BZ2794" s="20"/>
      <c r="CA2794" s="20"/>
      <c r="CB2794" s="20"/>
      <c r="CC2794" s="20"/>
      <c r="CD2794" s="20"/>
      <c r="CE2794" s="20"/>
      <c r="CF2794" s="20"/>
      <c r="CG2794" s="20"/>
      <c r="CH2794" s="20"/>
      <c r="CI2794" s="20"/>
      <c r="CJ2794" s="20"/>
      <c r="CK2794" s="20"/>
      <c r="CL2794" s="20"/>
      <c r="CM2794" s="20"/>
      <c r="CN2794" s="20"/>
      <c r="CO2794" s="20"/>
      <c r="CP2794" s="20"/>
      <c r="CQ2794" s="20"/>
      <c r="CR2794" s="20"/>
      <c r="CS2794" s="20"/>
      <c r="CT2794" s="20"/>
      <c r="CU2794" s="20"/>
      <c r="CV2794" s="20"/>
      <c r="CW2794" s="20"/>
      <c r="CX2794" s="20"/>
      <c r="CY2794" s="20"/>
      <c r="CZ2794" s="20"/>
      <c r="DA2794" s="20"/>
      <c r="DB2794" s="20"/>
      <c r="DC2794" s="20"/>
      <c r="DD2794" s="20"/>
      <c r="DE2794" s="20"/>
      <c r="DF2794" s="20"/>
      <c r="DG2794" s="20"/>
      <c r="DH2794" s="20"/>
      <c r="DI2794" s="20"/>
      <c r="DJ2794" s="20"/>
      <c r="DK2794" s="20"/>
      <c r="DL2794" s="20"/>
    </row>
    <row r="2795" spans="1:116" s="84" customFormat="1" ht="30" customHeight="1">
      <c r="A2795" s="11" t="s">
        <v>9267</v>
      </c>
      <c r="B2795" s="5">
        <v>2793</v>
      </c>
      <c r="C2795" s="14">
        <v>3735</v>
      </c>
      <c r="D2795" s="14"/>
      <c r="E2795" s="51" t="s">
        <v>9384</v>
      </c>
      <c r="F2795" s="12" t="s">
        <v>1779</v>
      </c>
      <c r="G2795" s="12" t="s">
        <v>1780</v>
      </c>
      <c r="H2795" s="12" t="s">
        <v>697</v>
      </c>
      <c r="I2795" s="12" t="s">
        <v>316</v>
      </c>
      <c r="J2795" s="12" t="s">
        <v>9385</v>
      </c>
      <c r="K2795" s="14"/>
      <c r="L2795" s="12"/>
      <c r="M2795" s="14">
        <v>4</v>
      </c>
      <c r="N2795" s="12" t="s">
        <v>44</v>
      </c>
      <c r="O2795" s="12" t="s">
        <v>9386</v>
      </c>
      <c r="P2795" s="12" t="s">
        <v>9387</v>
      </c>
      <c r="Q2795" s="12" t="s">
        <v>9388</v>
      </c>
      <c r="R2795" s="156">
        <v>66.39</v>
      </c>
      <c r="S2795" s="22"/>
      <c r="T2795" s="23">
        <v>66.39</v>
      </c>
      <c r="U2795" s="1" t="s">
        <v>54</v>
      </c>
      <c r="V2795" s="21"/>
      <c r="W2795" s="22"/>
      <c r="X2795" s="22"/>
      <c r="Y2795" s="22">
        <v>30.02</v>
      </c>
      <c r="Z2795" s="22"/>
      <c r="AA2795" s="22">
        <v>93.49</v>
      </c>
      <c r="AB2795" s="22"/>
      <c r="AC2795" s="22"/>
      <c r="AD2795" s="22"/>
      <c r="AE2795" s="24"/>
      <c r="AF2795" s="20"/>
      <c r="AG2795" s="20"/>
      <c r="AH2795" s="20">
        <v>30.02</v>
      </c>
      <c r="AI2795" s="20"/>
      <c r="AJ2795" s="20">
        <v>93.49</v>
      </c>
      <c r="AK2795" s="20"/>
      <c r="AL2795" s="20"/>
      <c r="AM2795" s="20"/>
      <c r="AN2795" s="25">
        <v>66.39</v>
      </c>
      <c r="AO2795" s="20" t="s">
        <v>47</v>
      </c>
      <c r="AP2795" s="24" t="s">
        <v>48</v>
      </c>
      <c r="AQ2795" s="20" t="e">
        <f>AVERAGE(SMALL(AE2795:AI2795,1),SMALL(AE2795:AI2795,2))</f>
        <v>#NUM!</v>
      </c>
      <c r="AR2795" s="20" t="e">
        <f>IF(R2795 &lt;=( AVERAGE(SMALL(AE2795:AI2795,1),SMALL(AE2795:AI2795,2))), R2795, "")</f>
        <v>#NUM!</v>
      </c>
      <c r="AS2795" s="20" t="e">
        <f>AVERAGE(SMALL(AJ2795:AM2795,1),SMALL(AJ2795:AM2795,2))</f>
        <v>#NUM!</v>
      </c>
      <c r="AT2795" s="20">
        <f>T2795*1.075</f>
        <v>71.369249999999994</v>
      </c>
      <c r="AU2795" s="20" t="e">
        <f>U2795*1.075</f>
        <v>#VALUE!</v>
      </c>
      <c r="AV2795" s="22" t="e">
        <f>MIN(AN2795,AT2795,AU2795)</f>
        <v>#VALUE!</v>
      </c>
      <c r="AW2795" s="26" t="s">
        <v>49</v>
      </c>
      <c r="AX2795" s="26" t="s">
        <v>48</v>
      </c>
      <c r="AY2795" s="25">
        <v>66.39</v>
      </c>
      <c r="AZ2795" s="27">
        <f>IF(AND(AY2795&gt;0,AY2795&lt;=10),AY2795*0.25,IF(AND(AY2795&gt;10,AY2795&lt;=50),AY2795*0.17,IF(AND(AY2795&gt;10,AY2795&lt;=100),AY2795*0.12,IF(AY2795&gt;100,AY2795*0.1))))</f>
        <v>7.9668000000000001</v>
      </c>
      <c r="BA2795" s="3">
        <f>AZ2795+AY2795</f>
        <v>74.356800000000007</v>
      </c>
      <c r="BB2795" s="25">
        <f>BA2795+BA2795*0.08</f>
        <v>80.305344000000005</v>
      </c>
      <c r="BC2795" s="20" t="s">
        <v>12295</v>
      </c>
      <c r="BD2795" s="20"/>
      <c r="BE2795" s="20"/>
      <c r="BF2795" s="20"/>
      <c r="BG2795" s="20"/>
      <c r="BH2795" s="20"/>
      <c r="BI2795" s="20"/>
      <c r="BJ2795" s="20"/>
      <c r="BK2795" s="20"/>
      <c r="BL2795" s="20"/>
      <c r="BM2795" s="20"/>
      <c r="BN2795" s="20"/>
      <c r="BO2795" s="20"/>
      <c r="BP2795" s="20"/>
      <c r="BQ2795" s="20"/>
      <c r="BR2795" s="20"/>
      <c r="BS2795" s="20"/>
      <c r="BT2795" s="20"/>
      <c r="BU2795" s="20"/>
      <c r="BV2795" s="20"/>
      <c r="BW2795" s="20"/>
      <c r="BX2795" s="20"/>
      <c r="BY2795" s="20"/>
      <c r="BZ2795" s="20"/>
      <c r="CA2795" s="20"/>
      <c r="CB2795" s="20"/>
      <c r="CC2795" s="20"/>
      <c r="CD2795" s="20"/>
      <c r="CE2795" s="20"/>
      <c r="CF2795" s="20"/>
      <c r="CG2795" s="20"/>
      <c r="CH2795" s="20"/>
      <c r="CI2795" s="20"/>
      <c r="CJ2795" s="20"/>
      <c r="CK2795" s="20"/>
      <c r="CL2795" s="20"/>
      <c r="CM2795" s="20"/>
      <c r="CN2795" s="20"/>
      <c r="CO2795" s="20"/>
      <c r="CP2795" s="20"/>
      <c r="CQ2795" s="20"/>
      <c r="CR2795" s="20"/>
      <c r="CS2795" s="20"/>
      <c r="CT2795" s="20"/>
      <c r="CU2795" s="20"/>
      <c r="CV2795" s="20"/>
      <c r="CW2795" s="20"/>
      <c r="CX2795" s="20"/>
      <c r="CY2795" s="20"/>
      <c r="CZ2795" s="20"/>
      <c r="DA2795" s="20"/>
      <c r="DB2795" s="20"/>
      <c r="DC2795" s="20"/>
      <c r="DD2795" s="20"/>
      <c r="DE2795" s="20"/>
      <c r="DF2795" s="20"/>
      <c r="DG2795" s="20"/>
      <c r="DH2795" s="20"/>
      <c r="DI2795" s="20"/>
      <c r="DJ2795" s="20"/>
      <c r="DK2795" s="20"/>
      <c r="DL2795" s="20"/>
    </row>
    <row r="2796" spans="1:116" s="84" customFormat="1" ht="30" customHeight="1">
      <c r="A2796" s="111" t="s">
        <v>15203</v>
      </c>
      <c r="B2796" s="5">
        <v>2794</v>
      </c>
      <c r="C2796" s="179">
        <v>3653</v>
      </c>
      <c r="D2796" s="179"/>
      <c r="E2796" s="171" t="s">
        <v>15212</v>
      </c>
      <c r="F2796" s="3" t="s">
        <v>15213</v>
      </c>
      <c r="G2796" s="3" t="s">
        <v>15206</v>
      </c>
      <c r="H2796" s="3" t="s">
        <v>15214</v>
      </c>
      <c r="I2796" s="3" t="s">
        <v>1510</v>
      </c>
      <c r="J2796" s="3" t="s">
        <v>15215</v>
      </c>
      <c r="K2796" s="6"/>
      <c r="L2796" s="3"/>
      <c r="M2796" s="6">
        <v>10</v>
      </c>
      <c r="N2796" s="3" t="s">
        <v>44</v>
      </c>
      <c r="O2796" s="3" t="s">
        <v>15209</v>
      </c>
      <c r="P2796" s="3" t="s">
        <v>15210</v>
      </c>
      <c r="Q2796" s="3" t="s">
        <v>15216</v>
      </c>
      <c r="R2796" s="161">
        <v>7.95</v>
      </c>
      <c r="S2796" s="79"/>
      <c r="T2796" s="81">
        <v>3.8</v>
      </c>
      <c r="U2796" s="82"/>
      <c r="V2796" s="79"/>
      <c r="W2796" s="79"/>
      <c r="X2796" s="79"/>
      <c r="Y2796" s="79"/>
      <c r="Z2796" s="79"/>
      <c r="AA2796" s="79"/>
      <c r="AB2796" s="79"/>
      <c r="AC2796" s="79"/>
      <c r="AD2796" s="83"/>
      <c r="AN2796" s="85"/>
      <c r="AP2796" s="83"/>
      <c r="AQ2796" s="84" t="e">
        <v>#NUM!</v>
      </c>
      <c r="AR2796" s="84" t="e">
        <v>#NUM!</v>
      </c>
      <c r="AS2796" s="84" t="e">
        <v>#NUM!</v>
      </c>
      <c r="AT2796" s="84" t="e">
        <v>#REF!</v>
      </c>
      <c r="AU2796" s="84">
        <v>4.085</v>
      </c>
      <c r="AV2796" s="79" t="e">
        <v>#REF!</v>
      </c>
      <c r="AW2796" s="84" t="s">
        <v>71</v>
      </c>
      <c r="AX2796" s="84" t="s">
        <v>72</v>
      </c>
      <c r="AY2796" s="85">
        <v>4.085</v>
      </c>
      <c r="AZ2796" s="87">
        <v>1.02125</v>
      </c>
      <c r="BA2796" s="43">
        <v>5.1062500000000002</v>
      </c>
      <c r="BB2796" s="85">
        <v>5.5147500000000003</v>
      </c>
      <c r="BC2796" s="20" t="s">
        <v>12295</v>
      </c>
      <c r="BD2796" s="88" t="s">
        <v>1028</v>
      </c>
      <c r="BE2796" s="88"/>
      <c r="BF2796" s="88"/>
      <c r="BG2796" s="88"/>
      <c r="BH2796" s="88"/>
      <c r="BI2796" s="88"/>
      <c r="BJ2796" s="88"/>
      <c r="BK2796" s="88"/>
      <c r="BL2796" s="88"/>
      <c r="BM2796" s="88"/>
      <c r="BN2796" s="88"/>
      <c r="BO2796" s="88"/>
      <c r="BP2796" s="88"/>
      <c r="BQ2796" s="88"/>
      <c r="BR2796" s="88"/>
      <c r="BS2796" s="88"/>
      <c r="BT2796" s="88"/>
      <c r="BU2796" s="88"/>
      <c r="BV2796" s="88"/>
      <c r="BW2796" s="88"/>
      <c r="BX2796" s="88"/>
      <c r="BY2796" s="88"/>
      <c r="BZ2796" s="88"/>
      <c r="CA2796" s="88"/>
      <c r="CB2796" s="88"/>
      <c r="CC2796" s="88"/>
      <c r="CD2796" s="88"/>
      <c r="CE2796" s="88"/>
      <c r="CF2796" s="88"/>
      <c r="CG2796" s="88"/>
      <c r="CH2796" s="88"/>
      <c r="CI2796" s="88"/>
      <c r="CJ2796" s="88"/>
      <c r="CK2796" s="88"/>
      <c r="CL2796" s="88"/>
      <c r="CM2796" s="88"/>
      <c r="CN2796" s="88"/>
      <c r="CO2796" s="88"/>
      <c r="CP2796" s="88"/>
      <c r="CQ2796" s="88"/>
      <c r="CR2796" s="88"/>
      <c r="CS2796" s="88"/>
      <c r="CT2796" s="88"/>
      <c r="CU2796" s="88"/>
      <c r="CV2796" s="88"/>
      <c r="CW2796" s="88"/>
      <c r="CX2796" s="88"/>
      <c r="CY2796" s="88"/>
      <c r="CZ2796" s="88"/>
      <c r="DA2796" s="88"/>
      <c r="DB2796" s="88"/>
      <c r="DC2796" s="88"/>
      <c r="DD2796" s="88"/>
      <c r="DE2796" s="88"/>
      <c r="DF2796" s="88"/>
      <c r="DG2796" s="88"/>
      <c r="DH2796" s="88"/>
      <c r="DI2796" s="88"/>
      <c r="DJ2796" s="88"/>
      <c r="DK2796" s="88"/>
      <c r="DL2796" s="88"/>
    </row>
    <row r="2797" spans="1:116" s="84" customFormat="1" ht="30" customHeight="1">
      <c r="A2797" s="111" t="s">
        <v>15203</v>
      </c>
      <c r="B2797" s="5">
        <v>2795</v>
      </c>
      <c r="C2797" s="179">
        <v>3652</v>
      </c>
      <c r="D2797" s="179"/>
      <c r="E2797" s="171" t="s">
        <v>15204</v>
      </c>
      <c r="F2797" s="3" t="s">
        <v>15205</v>
      </c>
      <c r="G2797" s="3" t="s">
        <v>15206</v>
      </c>
      <c r="H2797" s="3" t="s">
        <v>15207</v>
      </c>
      <c r="I2797" s="3" t="s">
        <v>1201</v>
      </c>
      <c r="J2797" s="3" t="s">
        <v>15208</v>
      </c>
      <c r="K2797" s="6">
        <v>20</v>
      </c>
      <c r="L2797" s="3" t="s">
        <v>67</v>
      </c>
      <c r="M2797" s="6">
        <v>1</v>
      </c>
      <c r="N2797" s="3" t="s">
        <v>44</v>
      </c>
      <c r="O2797" s="3" t="s">
        <v>15209</v>
      </c>
      <c r="P2797" s="3" t="s">
        <v>15210</v>
      </c>
      <c r="Q2797" s="3" t="s">
        <v>15211</v>
      </c>
      <c r="R2797" s="161">
        <v>7.95</v>
      </c>
      <c r="S2797" s="79"/>
      <c r="T2797" s="81">
        <v>3.8</v>
      </c>
      <c r="U2797" s="82"/>
      <c r="V2797" s="79"/>
      <c r="W2797" s="79"/>
      <c r="X2797" s="79"/>
      <c r="Y2797" s="79"/>
      <c r="Z2797" s="79"/>
      <c r="AA2797" s="79"/>
      <c r="AB2797" s="79"/>
      <c r="AC2797" s="79"/>
      <c r="AD2797" s="83"/>
      <c r="AN2797" s="85"/>
      <c r="AP2797" s="83"/>
      <c r="AQ2797" s="84" t="e">
        <v>#NUM!</v>
      </c>
      <c r="AR2797" s="84" t="e">
        <v>#NUM!</v>
      </c>
      <c r="AS2797" s="84" t="e">
        <v>#NUM!</v>
      </c>
      <c r="AT2797" s="84" t="e">
        <v>#REF!</v>
      </c>
      <c r="AU2797" s="84">
        <v>4.085</v>
      </c>
      <c r="AV2797" s="79" t="e">
        <v>#REF!</v>
      </c>
      <c r="AW2797" s="84" t="s">
        <v>71</v>
      </c>
      <c r="AX2797" s="84" t="s">
        <v>72</v>
      </c>
      <c r="AY2797" s="85">
        <v>4.085</v>
      </c>
      <c r="AZ2797" s="87">
        <v>1.02125</v>
      </c>
      <c r="BA2797" s="43">
        <v>5.1062500000000002</v>
      </c>
      <c r="BB2797" s="85">
        <v>5.5147500000000003</v>
      </c>
      <c r="BC2797" s="20" t="s">
        <v>12295</v>
      </c>
      <c r="BD2797" s="88" t="s">
        <v>1028</v>
      </c>
      <c r="BE2797" s="88"/>
      <c r="BF2797" s="88"/>
      <c r="BG2797" s="88"/>
      <c r="BH2797" s="88"/>
      <c r="BI2797" s="88"/>
      <c r="BJ2797" s="88"/>
      <c r="BK2797" s="88"/>
      <c r="BL2797" s="88"/>
      <c r="BM2797" s="88"/>
      <c r="BN2797" s="88"/>
      <c r="BO2797" s="88"/>
      <c r="BP2797" s="88"/>
      <c r="BQ2797" s="88"/>
      <c r="BR2797" s="88"/>
      <c r="BS2797" s="88"/>
      <c r="BT2797" s="88"/>
      <c r="BU2797" s="88"/>
      <c r="BV2797" s="88"/>
      <c r="BW2797" s="88"/>
      <c r="BX2797" s="88"/>
      <c r="BY2797" s="88"/>
      <c r="BZ2797" s="88"/>
      <c r="CA2797" s="88"/>
      <c r="CB2797" s="88"/>
      <c r="CC2797" s="88"/>
      <c r="CD2797" s="88"/>
      <c r="CE2797" s="88"/>
      <c r="CF2797" s="88"/>
      <c r="CG2797" s="88"/>
      <c r="CH2797" s="88"/>
      <c r="CI2797" s="88"/>
      <c r="CJ2797" s="88"/>
      <c r="CK2797" s="88"/>
      <c r="CL2797" s="88"/>
      <c r="CM2797" s="88"/>
      <c r="CN2797" s="88"/>
      <c r="CO2797" s="88"/>
      <c r="CP2797" s="88"/>
      <c r="CQ2797" s="88"/>
      <c r="CR2797" s="88"/>
      <c r="CS2797" s="88"/>
      <c r="CT2797" s="88"/>
      <c r="CU2797" s="88"/>
      <c r="CV2797" s="88"/>
      <c r="CW2797" s="88"/>
      <c r="CX2797" s="88"/>
      <c r="CY2797" s="88"/>
      <c r="CZ2797" s="88"/>
      <c r="DA2797" s="88"/>
      <c r="DB2797" s="88"/>
      <c r="DC2797" s="88"/>
      <c r="DD2797" s="88"/>
      <c r="DE2797" s="88"/>
      <c r="DF2797" s="88"/>
      <c r="DG2797" s="88"/>
      <c r="DH2797" s="88"/>
      <c r="DI2797" s="88"/>
      <c r="DJ2797" s="88"/>
      <c r="DK2797" s="88"/>
      <c r="DL2797" s="88"/>
    </row>
    <row r="2798" spans="1:116" s="89" customFormat="1" ht="30" customHeight="1">
      <c r="A2798" s="7" t="s">
        <v>9402</v>
      </c>
      <c r="B2798" s="5">
        <v>2796</v>
      </c>
      <c r="C2798" s="6"/>
      <c r="D2798" s="6"/>
      <c r="E2798" s="43" t="s">
        <v>9403</v>
      </c>
      <c r="F2798" s="3" t="s">
        <v>9404</v>
      </c>
      <c r="G2798" s="3" t="s">
        <v>4610</v>
      </c>
      <c r="H2798" s="3" t="s">
        <v>122</v>
      </c>
      <c r="I2798" s="3" t="s">
        <v>77</v>
      </c>
      <c r="J2798" s="3" t="s">
        <v>9405</v>
      </c>
      <c r="K2798" s="6">
        <v>10</v>
      </c>
      <c r="L2798" s="3" t="s">
        <v>79</v>
      </c>
      <c r="M2798" s="6">
        <v>1</v>
      </c>
      <c r="N2798" s="3" t="s">
        <v>44</v>
      </c>
      <c r="O2798" s="3" t="s">
        <v>9406</v>
      </c>
      <c r="P2798" s="3" t="s">
        <v>9407</v>
      </c>
      <c r="Q2798" s="3" t="s">
        <v>9408</v>
      </c>
      <c r="R2798" s="156">
        <v>8.3000000000000007</v>
      </c>
      <c r="S2798" s="22">
        <v>6.26</v>
      </c>
      <c r="T2798" s="23">
        <v>5.8</v>
      </c>
      <c r="U2798" s="1">
        <v>5.8</v>
      </c>
      <c r="V2798" s="21"/>
      <c r="W2798" s="22">
        <v>5.8</v>
      </c>
      <c r="X2798" s="22"/>
      <c r="Y2798" s="22"/>
      <c r="Z2798" s="22"/>
      <c r="AA2798" s="22"/>
      <c r="AB2798" s="22"/>
      <c r="AC2798" s="22"/>
      <c r="AD2798" s="22"/>
      <c r="AE2798" s="24"/>
      <c r="AF2798" s="20"/>
      <c r="AG2798" s="20"/>
      <c r="AH2798" s="20"/>
      <c r="AI2798" s="20"/>
      <c r="AJ2798" s="20"/>
      <c r="AK2798" s="20"/>
      <c r="AL2798" s="20"/>
      <c r="AM2798" s="20"/>
      <c r="AN2798" s="25"/>
      <c r="AO2798" s="20"/>
      <c r="AP2798" s="24"/>
      <c r="AQ2798" s="20" t="e">
        <f>AVERAGE(SMALL(AE2798:AI2798,1),SMALL(AE2798:AI2798,2))</f>
        <v>#NUM!</v>
      </c>
      <c r="AR2798" s="20" t="e">
        <f>IF(R2798 &lt;=( AVERAGE(SMALL(AE2798:AI2798,1),SMALL(AE2798:AI2798,2))), R2798, "")</f>
        <v>#NUM!</v>
      </c>
      <c r="AS2798" s="20" t="e">
        <f>AVERAGE(SMALL(AJ2798:AM2798,1),SMALL(AJ2798:AM2798,2))</f>
        <v>#NUM!</v>
      </c>
      <c r="AT2798" s="20">
        <f>T2798*1.075</f>
        <v>6.2349999999999994</v>
      </c>
      <c r="AU2798" s="20">
        <f>U2798*1.075</f>
        <v>6.2349999999999994</v>
      </c>
      <c r="AV2798" s="22">
        <f>MIN(AN2798,AT2798,AU2798)</f>
        <v>6.2349999999999994</v>
      </c>
      <c r="AW2798" s="20" t="s">
        <v>71</v>
      </c>
      <c r="AX2798" s="20" t="s">
        <v>72</v>
      </c>
      <c r="AY2798" s="25">
        <v>6.2350000000000003</v>
      </c>
      <c r="AZ2798" s="27">
        <f>IF(AND(AY2798&gt;0,AY2798&lt;=10),AY2798*0.25,IF(AND(AY2798&gt;10,AY2798&lt;=50),AY2798*0.17,IF(AND(AY2798&gt;10,AY2798&lt;=100),AY2798*0.12,IF(AY2798&gt;100,AY2798*0.1))))</f>
        <v>1.5587500000000001</v>
      </c>
      <c r="BA2798" s="3">
        <f>AZ2798+AY2798</f>
        <v>7.7937500000000002</v>
      </c>
      <c r="BB2798" s="25">
        <f>BA2798+BA2798*0.08</f>
        <v>8.417250000000001</v>
      </c>
      <c r="BC2798" s="20" t="s">
        <v>12295</v>
      </c>
      <c r="BD2798" s="20"/>
      <c r="BE2798" s="20"/>
      <c r="BF2798" s="20"/>
      <c r="BG2798" s="20"/>
      <c r="BH2798" s="20"/>
      <c r="BI2798" s="20"/>
      <c r="BJ2798" s="20"/>
      <c r="BK2798" s="20"/>
      <c r="BL2798" s="20"/>
      <c r="BM2798" s="20"/>
      <c r="BN2798" s="20"/>
      <c r="BO2798" s="20"/>
      <c r="BP2798" s="19"/>
      <c r="BQ2798" s="19"/>
      <c r="BR2798" s="19"/>
      <c r="BS2798" s="19"/>
      <c r="BT2798" s="19"/>
      <c r="BU2798" s="19"/>
      <c r="BV2798" s="19"/>
      <c r="BW2798" s="19"/>
      <c r="BX2798" s="19"/>
      <c r="BY2798" s="19"/>
      <c r="BZ2798" s="19"/>
      <c r="CA2798" s="19"/>
      <c r="CB2798" s="19"/>
      <c r="CC2798" s="19"/>
      <c r="CD2798" s="19"/>
      <c r="CE2798" s="19"/>
      <c r="CF2798" s="19"/>
      <c r="CG2798" s="19"/>
      <c r="CH2798" s="19"/>
      <c r="CI2798" s="19"/>
      <c r="CJ2798" s="19"/>
      <c r="CK2798" s="19"/>
      <c r="CL2798" s="19"/>
      <c r="CM2798" s="19"/>
      <c r="CN2798" s="19"/>
      <c r="CO2798" s="19"/>
      <c r="CP2798" s="19"/>
      <c r="CQ2798" s="19"/>
      <c r="CR2798" s="19"/>
      <c r="CS2798" s="19"/>
      <c r="CT2798" s="19"/>
      <c r="CU2798" s="19"/>
      <c r="CV2798" s="19"/>
      <c r="CW2798" s="19"/>
      <c r="CX2798" s="19"/>
      <c r="CY2798" s="19"/>
      <c r="CZ2798" s="19"/>
      <c r="DA2798" s="19"/>
      <c r="DB2798" s="19"/>
      <c r="DC2798" s="19"/>
      <c r="DD2798" s="19"/>
      <c r="DE2798" s="19"/>
      <c r="DF2798" s="19"/>
      <c r="DG2798" s="19"/>
      <c r="DH2798" s="19"/>
      <c r="DI2798" s="19"/>
      <c r="DJ2798" s="19"/>
      <c r="DK2798" s="19"/>
      <c r="DL2798" s="19"/>
    </row>
    <row r="2799" spans="1:116" s="84" customFormat="1" ht="30" customHeight="1">
      <c r="A2799" s="7" t="s">
        <v>9402</v>
      </c>
      <c r="B2799" s="5">
        <v>2797</v>
      </c>
      <c r="C2799" s="6"/>
      <c r="D2799" s="6"/>
      <c r="E2799" s="43" t="s">
        <v>9403</v>
      </c>
      <c r="F2799" s="3" t="s">
        <v>9404</v>
      </c>
      <c r="G2799" s="3" t="s">
        <v>4610</v>
      </c>
      <c r="H2799" s="3" t="s">
        <v>4843</v>
      </c>
      <c r="I2799" s="3" t="s">
        <v>389</v>
      </c>
      <c r="J2799" s="3" t="s">
        <v>9409</v>
      </c>
      <c r="K2799" s="6"/>
      <c r="L2799" s="3"/>
      <c r="M2799" s="6">
        <v>3</v>
      </c>
      <c r="N2799" s="3" t="s">
        <v>44</v>
      </c>
      <c r="O2799" s="3" t="s">
        <v>9406</v>
      </c>
      <c r="P2799" s="3" t="s">
        <v>9410</v>
      </c>
      <c r="Q2799" s="3" t="s">
        <v>9411</v>
      </c>
      <c r="R2799" s="156">
        <v>7</v>
      </c>
      <c r="S2799" s="22">
        <v>6.26</v>
      </c>
      <c r="T2799" s="23">
        <v>5.8</v>
      </c>
      <c r="U2799" s="1">
        <v>5.8</v>
      </c>
      <c r="V2799" s="21"/>
      <c r="W2799" s="22">
        <v>5.8</v>
      </c>
      <c r="X2799" s="22"/>
      <c r="Y2799" s="22"/>
      <c r="Z2799" s="22"/>
      <c r="AA2799" s="22"/>
      <c r="AB2799" s="22"/>
      <c r="AC2799" s="22"/>
      <c r="AD2799" s="22"/>
      <c r="AE2799" s="24"/>
      <c r="AF2799" s="20"/>
      <c r="AG2799" s="20"/>
      <c r="AH2799" s="20"/>
      <c r="AI2799" s="20"/>
      <c r="AJ2799" s="20"/>
      <c r="AK2799" s="20"/>
      <c r="AL2799" s="20"/>
      <c r="AM2799" s="20"/>
      <c r="AN2799" s="25"/>
      <c r="AO2799" s="20"/>
      <c r="AP2799" s="24"/>
      <c r="AQ2799" s="20" t="e">
        <f>AVERAGE(SMALL(AE2799:AI2799,1),SMALL(AE2799:AI2799,2))</f>
        <v>#NUM!</v>
      </c>
      <c r="AR2799" s="20" t="e">
        <f>IF(R2799 &lt;=( AVERAGE(SMALL(AE2799:AI2799,1),SMALL(AE2799:AI2799,2))), R2799, "")</f>
        <v>#NUM!</v>
      </c>
      <c r="AS2799" s="20" t="e">
        <f>AVERAGE(SMALL(AJ2799:AM2799,1),SMALL(AJ2799:AM2799,2))</f>
        <v>#NUM!</v>
      </c>
      <c r="AT2799" s="20">
        <f>T2799*1.075</f>
        <v>6.2349999999999994</v>
      </c>
      <c r="AU2799" s="20">
        <f>U2799*1.075</f>
        <v>6.2349999999999994</v>
      </c>
      <c r="AV2799" s="22">
        <f>MIN(AN2799,AT2799,AU2799)</f>
        <v>6.2349999999999994</v>
      </c>
      <c r="AW2799" s="20" t="s">
        <v>71</v>
      </c>
      <c r="AX2799" s="20" t="s">
        <v>72</v>
      </c>
      <c r="AY2799" s="25">
        <v>6.2350000000000003</v>
      </c>
      <c r="AZ2799" s="27">
        <f>IF(AND(AY2799&gt;0,AY2799&lt;=10),AY2799*0.25,IF(AND(AY2799&gt;10,AY2799&lt;=50),AY2799*0.17,IF(AND(AY2799&gt;10,AY2799&lt;=100),AY2799*0.12,IF(AY2799&gt;100,AY2799*0.1))))</f>
        <v>1.5587500000000001</v>
      </c>
      <c r="BA2799" s="3">
        <f>AZ2799+AY2799</f>
        <v>7.7937500000000002</v>
      </c>
      <c r="BB2799" s="25">
        <f>BA2799+BA2799*0.08</f>
        <v>8.417250000000001</v>
      </c>
      <c r="BC2799" s="20" t="s">
        <v>12295</v>
      </c>
      <c r="BD2799" s="20"/>
      <c r="BE2799" s="20"/>
      <c r="BF2799" s="20"/>
      <c r="BG2799" s="20"/>
      <c r="BH2799" s="20"/>
      <c r="BI2799" s="20"/>
      <c r="BJ2799" s="20"/>
      <c r="BK2799" s="20"/>
      <c r="BL2799" s="20"/>
      <c r="BM2799" s="20"/>
      <c r="BN2799" s="20"/>
      <c r="BO2799" s="20"/>
      <c r="BP2799" s="19"/>
      <c r="BQ2799" s="19"/>
      <c r="BR2799" s="19"/>
      <c r="BS2799" s="19"/>
      <c r="BT2799" s="19"/>
      <c r="BU2799" s="19"/>
      <c r="BV2799" s="19"/>
      <c r="BW2799" s="19"/>
      <c r="BX2799" s="19"/>
      <c r="BY2799" s="19"/>
      <c r="BZ2799" s="19"/>
      <c r="CA2799" s="19"/>
      <c r="CB2799" s="19"/>
      <c r="CC2799" s="19"/>
      <c r="CD2799" s="19"/>
      <c r="CE2799" s="19"/>
      <c r="CF2799" s="19"/>
      <c r="CG2799" s="19"/>
      <c r="CH2799" s="19"/>
      <c r="CI2799" s="19"/>
      <c r="CJ2799" s="19"/>
      <c r="CK2799" s="19"/>
      <c r="CL2799" s="19"/>
      <c r="CM2799" s="19"/>
      <c r="CN2799" s="19"/>
      <c r="CO2799" s="19"/>
      <c r="CP2799" s="19"/>
      <c r="CQ2799" s="19"/>
      <c r="CR2799" s="19"/>
      <c r="CS2799" s="19"/>
      <c r="CT2799" s="19"/>
      <c r="CU2799" s="19"/>
      <c r="CV2799" s="19"/>
      <c r="CW2799" s="19"/>
      <c r="CX2799" s="19"/>
      <c r="CY2799" s="19"/>
      <c r="CZ2799" s="19"/>
      <c r="DA2799" s="19"/>
      <c r="DB2799" s="19"/>
      <c r="DC2799" s="19"/>
      <c r="DD2799" s="19"/>
      <c r="DE2799" s="19"/>
      <c r="DF2799" s="19"/>
      <c r="DG2799" s="19"/>
      <c r="DH2799" s="19"/>
      <c r="DI2799" s="19"/>
      <c r="DJ2799" s="19"/>
      <c r="DK2799" s="19"/>
      <c r="DL2799" s="19"/>
    </row>
    <row r="2800" spans="1:116" s="84" customFormat="1" ht="30" customHeight="1">
      <c r="A2800" s="7" t="s">
        <v>9412</v>
      </c>
      <c r="B2800" s="5">
        <v>2798</v>
      </c>
      <c r="C2800" s="6"/>
      <c r="D2800" s="6"/>
      <c r="E2800" s="43" t="s">
        <v>9413</v>
      </c>
      <c r="F2800" s="3" t="s">
        <v>9414</v>
      </c>
      <c r="G2800" s="3" t="s">
        <v>9415</v>
      </c>
      <c r="H2800" s="3" t="s">
        <v>138</v>
      </c>
      <c r="I2800" s="3" t="s">
        <v>102</v>
      </c>
      <c r="J2800" s="3" t="s">
        <v>4334</v>
      </c>
      <c r="K2800" s="6"/>
      <c r="L2800" s="3"/>
      <c r="M2800" s="6">
        <v>30</v>
      </c>
      <c r="N2800" s="3" t="s">
        <v>44</v>
      </c>
      <c r="O2800" s="3" t="s">
        <v>9416</v>
      </c>
      <c r="P2800" s="3" t="s">
        <v>9417</v>
      </c>
      <c r="Q2800" s="3" t="s">
        <v>9418</v>
      </c>
      <c r="R2800" s="156">
        <v>4</v>
      </c>
      <c r="S2800" s="22"/>
      <c r="T2800" s="23">
        <v>7.5</v>
      </c>
      <c r="U2800" s="1">
        <v>1.35</v>
      </c>
      <c r="V2800" s="21">
        <v>4</v>
      </c>
      <c r="W2800" s="22"/>
      <c r="X2800" s="22"/>
      <c r="Y2800" s="22"/>
      <c r="Z2800" s="22"/>
      <c r="AA2800" s="22"/>
      <c r="AB2800" s="22"/>
      <c r="AC2800" s="22"/>
      <c r="AD2800" s="22"/>
      <c r="AE2800" s="24"/>
      <c r="AF2800" s="20"/>
      <c r="AG2800" s="20"/>
      <c r="AH2800" s="20"/>
      <c r="AI2800" s="20"/>
      <c r="AJ2800" s="20"/>
      <c r="AK2800" s="20"/>
      <c r="AL2800" s="20"/>
      <c r="AM2800" s="20"/>
      <c r="AN2800" s="25"/>
      <c r="AO2800" s="20"/>
      <c r="AP2800" s="24"/>
      <c r="AQ2800" s="20" t="e">
        <f>AVERAGE(SMALL(AE2800:AI2800,1),SMALL(AE2800:AI2800,2))</f>
        <v>#NUM!</v>
      </c>
      <c r="AR2800" s="20" t="e">
        <f>IF(R2800 &lt;=( AVERAGE(SMALL(AE2800:AI2800,1),SMALL(AE2800:AI2800,2))), R2800, "")</f>
        <v>#NUM!</v>
      </c>
      <c r="AS2800" s="20" t="e">
        <f>AVERAGE(SMALL(AJ2800:AM2800,1),SMALL(AJ2800:AM2800,2))</f>
        <v>#NUM!</v>
      </c>
      <c r="AT2800" s="20">
        <f>T2800*1.075</f>
        <v>8.0625</v>
      </c>
      <c r="AU2800" s="20">
        <f>U2800*1.075</f>
        <v>1.4512499999999999</v>
      </c>
      <c r="AV2800" s="22">
        <f>MIN(AN2800,AT2800,AU2800)</f>
        <v>1.4512499999999999</v>
      </c>
      <c r="AW2800" s="20" t="s">
        <v>71</v>
      </c>
      <c r="AX2800" s="20" t="s">
        <v>72</v>
      </c>
      <c r="AY2800" s="25">
        <v>1.45</v>
      </c>
      <c r="AZ2800" s="27">
        <f>IF(AND(AY2800&gt;0,AY2800&lt;=10),AY2800*0.25,IF(AND(AY2800&gt;10,AY2800&lt;=50),AY2800*0.17,IF(AND(AY2800&gt;10,AY2800&lt;=100),AY2800*0.12,IF(AY2800&gt;100,AY2800*0.1))))</f>
        <v>0.36249999999999999</v>
      </c>
      <c r="BA2800" s="3">
        <f>AZ2800+AY2800</f>
        <v>1.8125</v>
      </c>
      <c r="BB2800" s="25">
        <f>BA2800+BA2800*0.08</f>
        <v>1.9575</v>
      </c>
      <c r="BC2800" s="20" t="s">
        <v>12295</v>
      </c>
      <c r="BD2800" s="20"/>
      <c r="BE2800" s="20"/>
      <c r="BF2800" s="20"/>
      <c r="BG2800" s="20"/>
      <c r="BH2800" s="20"/>
      <c r="BI2800" s="20"/>
      <c r="BJ2800" s="20"/>
      <c r="BK2800" s="20"/>
      <c r="BL2800" s="20"/>
      <c r="BM2800" s="20"/>
      <c r="BN2800" s="20"/>
      <c r="BO2800" s="20"/>
      <c r="BP2800" s="19"/>
      <c r="BQ2800" s="19"/>
      <c r="BR2800" s="19"/>
      <c r="BS2800" s="19"/>
      <c r="BT2800" s="19"/>
      <c r="BU2800" s="19"/>
      <c r="BV2800" s="19"/>
      <c r="BW2800" s="19"/>
      <c r="BX2800" s="19"/>
      <c r="BY2800" s="19"/>
      <c r="BZ2800" s="19"/>
      <c r="CA2800" s="19"/>
      <c r="CB2800" s="19"/>
      <c r="CC2800" s="19"/>
      <c r="CD2800" s="19"/>
      <c r="CE2800" s="19"/>
      <c r="CF2800" s="19"/>
      <c r="CG2800" s="19"/>
      <c r="CH2800" s="19"/>
      <c r="CI2800" s="19"/>
      <c r="CJ2800" s="19"/>
      <c r="CK2800" s="19"/>
      <c r="CL2800" s="19"/>
      <c r="CM2800" s="19"/>
      <c r="CN2800" s="19"/>
      <c r="CO2800" s="19"/>
      <c r="CP2800" s="19"/>
      <c r="CQ2800" s="19"/>
      <c r="CR2800" s="19"/>
      <c r="CS2800" s="19"/>
      <c r="CT2800" s="19"/>
      <c r="CU2800" s="19"/>
      <c r="CV2800" s="19"/>
      <c r="CW2800" s="19"/>
      <c r="CX2800" s="19"/>
      <c r="CY2800" s="19"/>
      <c r="CZ2800" s="19"/>
      <c r="DA2800" s="19"/>
      <c r="DB2800" s="19"/>
      <c r="DC2800" s="19"/>
      <c r="DD2800" s="19"/>
      <c r="DE2800" s="19"/>
      <c r="DF2800" s="19"/>
      <c r="DG2800" s="19"/>
      <c r="DH2800" s="19"/>
      <c r="DI2800" s="19"/>
      <c r="DJ2800" s="19"/>
      <c r="DK2800" s="19"/>
      <c r="DL2800" s="19"/>
    </row>
    <row r="2801" spans="1:116" s="88" customFormat="1" ht="30" customHeight="1">
      <c r="A2801" s="7" t="s">
        <v>9419</v>
      </c>
      <c r="B2801" s="5">
        <v>2799</v>
      </c>
      <c r="C2801" s="6"/>
      <c r="D2801" s="6"/>
      <c r="E2801" s="43" t="s">
        <v>9420</v>
      </c>
      <c r="F2801" s="3" t="s">
        <v>9414</v>
      </c>
      <c r="G2801" s="3" t="s">
        <v>9415</v>
      </c>
      <c r="H2801" s="3" t="s">
        <v>9421</v>
      </c>
      <c r="I2801" s="3" t="s">
        <v>389</v>
      </c>
      <c r="J2801" s="3" t="s">
        <v>9422</v>
      </c>
      <c r="K2801" s="6">
        <v>2</v>
      </c>
      <c r="L2801" s="3" t="s">
        <v>79</v>
      </c>
      <c r="M2801" s="6">
        <v>5</v>
      </c>
      <c r="N2801" s="3" t="s">
        <v>44</v>
      </c>
      <c r="O2801" s="3" t="s">
        <v>9416</v>
      </c>
      <c r="P2801" s="3" t="s">
        <v>9423</v>
      </c>
      <c r="Q2801" s="3" t="s">
        <v>9424</v>
      </c>
      <c r="R2801" s="156">
        <v>3.9</v>
      </c>
      <c r="S2801" s="22"/>
      <c r="T2801" s="23">
        <v>5.5</v>
      </c>
      <c r="U2801" s="1">
        <v>1.03</v>
      </c>
      <c r="V2801" s="21">
        <v>3.9</v>
      </c>
      <c r="W2801" s="22"/>
      <c r="X2801" s="22"/>
      <c r="Y2801" s="22"/>
      <c r="Z2801" s="22"/>
      <c r="AA2801" s="22"/>
      <c r="AB2801" s="22"/>
      <c r="AC2801" s="22"/>
      <c r="AD2801" s="22"/>
      <c r="AE2801" s="24"/>
      <c r="AF2801" s="20"/>
      <c r="AG2801" s="20"/>
      <c r="AH2801" s="20"/>
      <c r="AI2801" s="20"/>
      <c r="AJ2801" s="20"/>
      <c r="AK2801" s="20"/>
      <c r="AL2801" s="20"/>
      <c r="AM2801" s="20"/>
      <c r="AN2801" s="25"/>
      <c r="AO2801" s="20"/>
      <c r="AP2801" s="24"/>
      <c r="AQ2801" s="20" t="e">
        <f>AVERAGE(SMALL(AE2801:AI2801,1),SMALL(AE2801:AI2801,2))</f>
        <v>#NUM!</v>
      </c>
      <c r="AR2801" s="20" t="e">
        <f>IF(R2801 &lt;=( AVERAGE(SMALL(AE2801:AI2801,1),SMALL(AE2801:AI2801,2))), R2801, "")</f>
        <v>#NUM!</v>
      </c>
      <c r="AS2801" s="20" t="e">
        <f>AVERAGE(SMALL(AJ2801:AM2801,1),SMALL(AJ2801:AM2801,2))</f>
        <v>#NUM!</v>
      </c>
      <c r="AT2801" s="20">
        <f>T2801*1.075</f>
        <v>5.9124999999999996</v>
      </c>
      <c r="AU2801" s="20">
        <f>U2801*1.075</f>
        <v>1.1072500000000001</v>
      </c>
      <c r="AV2801" s="22">
        <f>MIN(AN2801,AT2801,AU2801)</f>
        <v>1.1072500000000001</v>
      </c>
      <c r="AW2801" s="20" t="s">
        <v>71</v>
      </c>
      <c r="AX2801" s="20" t="s">
        <v>72</v>
      </c>
      <c r="AY2801" s="25">
        <v>1.1100000000000001</v>
      </c>
      <c r="AZ2801" s="27">
        <f>IF(AND(AY2801&gt;0,AY2801&lt;=10),AY2801*0.25,IF(AND(AY2801&gt;10,AY2801&lt;=50),AY2801*0.17,IF(AND(AY2801&gt;10,AY2801&lt;=100),AY2801*0.12,IF(AY2801&gt;100,AY2801*0.1))))</f>
        <v>0.27750000000000002</v>
      </c>
      <c r="BA2801" s="3">
        <f>AZ2801+AY2801</f>
        <v>1.3875000000000002</v>
      </c>
      <c r="BB2801" s="25">
        <f>BA2801+BA2801*0.08</f>
        <v>1.4985000000000002</v>
      </c>
      <c r="BC2801" s="20" t="s">
        <v>12295</v>
      </c>
      <c r="BD2801" s="20"/>
      <c r="BE2801" s="20"/>
      <c r="BF2801" s="20"/>
      <c r="BG2801" s="20"/>
      <c r="BH2801" s="20"/>
      <c r="BI2801" s="20"/>
      <c r="BJ2801" s="20"/>
      <c r="BK2801" s="20"/>
      <c r="BL2801" s="20"/>
      <c r="BM2801" s="20"/>
      <c r="BN2801" s="20"/>
      <c r="BO2801" s="20"/>
      <c r="BP2801" s="19"/>
      <c r="BQ2801" s="19"/>
      <c r="BR2801" s="19"/>
      <c r="BS2801" s="19"/>
      <c r="BT2801" s="19"/>
      <c r="BU2801" s="19"/>
      <c r="BV2801" s="19"/>
      <c r="BW2801" s="19"/>
      <c r="BX2801" s="19"/>
      <c r="BY2801" s="19"/>
      <c r="BZ2801" s="19"/>
      <c r="CA2801" s="19"/>
      <c r="CB2801" s="19"/>
      <c r="CC2801" s="19"/>
      <c r="CD2801" s="19"/>
      <c r="CE2801" s="19"/>
      <c r="CF2801" s="19"/>
      <c r="CG2801" s="19"/>
      <c r="CH2801" s="19"/>
      <c r="CI2801" s="19"/>
      <c r="CJ2801" s="19"/>
      <c r="CK2801" s="19"/>
      <c r="CL2801" s="19"/>
      <c r="CM2801" s="19"/>
      <c r="CN2801" s="19"/>
      <c r="CO2801" s="19"/>
      <c r="CP2801" s="19"/>
      <c r="CQ2801" s="19"/>
      <c r="CR2801" s="19"/>
      <c r="CS2801" s="19"/>
      <c r="CT2801" s="19"/>
      <c r="CU2801" s="19"/>
      <c r="CV2801" s="19"/>
      <c r="CW2801" s="19"/>
      <c r="CX2801" s="19"/>
      <c r="CY2801" s="19"/>
      <c r="CZ2801" s="19"/>
      <c r="DA2801" s="19"/>
      <c r="DB2801" s="19"/>
      <c r="DC2801" s="19"/>
      <c r="DD2801" s="19"/>
      <c r="DE2801" s="19"/>
      <c r="DF2801" s="19"/>
      <c r="DG2801" s="19"/>
      <c r="DH2801" s="19"/>
      <c r="DI2801" s="19"/>
      <c r="DJ2801" s="19"/>
      <c r="DK2801" s="19"/>
      <c r="DL2801" s="19"/>
    </row>
    <row r="2802" spans="1:116" s="88" customFormat="1" ht="30" customHeight="1">
      <c r="A2802" s="7" t="s">
        <v>9425</v>
      </c>
      <c r="B2802" s="5">
        <v>2800</v>
      </c>
      <c r="C2802" s="116"/>
      <c r="D2802" s="116"/>
      <c r="E2802" s="43" t="s">
        <v>9426</v>
      </c>
      <c r="F2802" s="3" t="s">
        <v>9427</v>
      </c>
      <c r="G2802" s="3" t="s">
        <v>476</v>
      </c>
      <c r="H2802" s="3" t="s">
        <v>9428</v>
      </c>
      <c r="I2802" s="3" t="s">
        <v>42</v>
      </c>
      <c r="J2802" s="3" t="s">
        <v>9429</v>
      </c>
      <c r="K2802" s="6"/>
      <c r="L2802" s="3"/>
      <c r="M2802" s="6">
        <v>30</v>
      </c>
      <c r="N2802" s="3" t="s">
        <v>44</v>
      </c>
      <c r="O2802" s="3" t="s">
        <v>9430</v>
      </c>
      <c r="P2802" s="3" t="s">
        <v>9431</v>
      </c>
      <c r="Q2802" s="3" t="s">
        <v>9432</v>
      </c>
      <c r="R2802" s="156">
        <v>4.33</v>
      </c>
      <c r="S2802" s="22"/>
      <c r="T2802" s="23"/>
      <c r="U2802" s="1" t="s">
        <v>54</v>
      </c>
      <c r="V2802" s="21"/>
      <c r="W2802" s="22"/>
      <c r="X2802" s="22"/>
      <c r="Y2802" s="22"/>
      <c r="Z2802" s="22"/>
      <c r="AA2802" s="22"/>
      <c r="AB2802" s="22"/>
      <c r="AC2802" s="22"/>
      <c r="AD2802" s="22"/>
      <c r="AE2802" s="24"/>
      <c r="AF2802" s="20"/>
      <c r="AG2802" s="20"/>
      <c r="AH2802" s="20"/>
      <c r="AI2802" s="20"/>
      <c r="AJ2802" s="20"/>
      <c r="AK2802" s="20"/>
      <c r="AL2802" s="20"/>
      <c r="AM2802" s="20"/>
      <c r="AN2802" s="25"/>
      <c r="AO2802" s="20"/>
      <c r="AP2802" s="24"/>
      <c r="AQ2802" s="20" t="e">
        <f>AVERAGE(SMALL(AE2802:AI2802,1),SMALL(AE2802:AI2802,2))</f>
        <v>#NUM!</v>
      </c>
      <c r="AR2802" s="20" t="e">
        <f>IF(R2802 &lt;=( AVERAGE(SMALL(AE2802:AI2802,1),SMALL(AE2802:AI2802,2))), R2802, "")</f>
        <v>#NUM!</v>
      </c>
      <c r="AS2802" s="20" t="e">
        <f>AVERAGE(SMALL(AJ2802:AM2802,1),SMALL(AJ2802:AM2802,2))</f>
        <v>#NUM!</v>
      </c>
      <c r="AT2802" s="20">
        <f>T2802*1.075</f>
        <v>0</v>
      </c>
      <c r="AU2802" s="20" t="e">
        <f>U2802*1.075</f>
        <v>#VALUE!</v>
      </c>
      <c r="AV2802" s="22" t="e">
        <f>MIN(AN2802,AT2802,AU2802)</f>
        <v>#VALUE!</v>
      </c>
      <c r="AW2802" s="26" t="s">
        <v>49</v>
      </c>
      <c r="AX2802" s="20" t="s">
        <v>48</v>
      </c>
      <c r="AY2802" s="25">
        <v>4.33</v>
      </c>
      <c r="AZ2802" s="27">
        <f>IF(AND(AY2802&gt;0,AY2802&lt;=10),AY2802*0.25,IF(AND(AY2802&gt;10,AY2802&lt;=50),AY2802*0.17,IF(AND(AY2802&gt;10,AY2802&lt;=100),AY2802*0.12,IF(AY2802&gt;100,AY2802*0.1))))</f>
        <v>1.0825</v>
      </c>
      <c r="BA2802" s="3">
        <f>AZ2802+AY2802</f>
        <v>5.4124999999999996</v>
      </c>
      <c r="BB2802" s="25">
        <f>BA2802+BA2802*0.08</f>
        <v>5.8454999999999995</v>
      </c>
      <c r="BC2802" s="20" t="s">
        <v>12295</v>
      </c>
      <c r="BD2802" s="20"/>
      <c r="BE2802" s="20"/>
      <c r="BF2802" s="20"/>
      <c r="BG2802" s="20"/>
      <c r="BH2802" s="20"/>
      <c r="BI2802" s="20"/>
      <c r="BJ2802" s="20"/>
      <c r="BK2802" s="20"/>
      <c r="BL2802" s="20"/>
      <c r="BM2802" s="20"/>
      <c r="BN2802" s="20"/>
      <c r="BO2802" s="20"/>
      <c r="BP2802" s="19"/>
      <c r="BQ2802" s="19"/>
      <c r="BR2802" s="19"/>
      <c r="BS2802" s="19"/>
      <c r="BT2802" s="19"/>
      <c r="BU2802" s="19"/>
      <c r="BV2802" s="19"/>
      <c r="BW2802" s="19"/>
      <c r="BX2802" s="19"/>
      <c r="BY2802" s="19"/>
      <c r="BZ2802" s="19"/>
      <c r="CA2802" s="19"/>
      <c r="CB2802" s="19"/>
      <c r="CC2802" s="19"/>
      <c r="CD2802" s="19"/>
      <c r="CE2802" s="19"/>
      <c r="CF2802" s="19"/>
      <c r="CG2802" s="19"/>
      <c r="CH2802" s="19"/>
      <c r="CI2802" s="19"/>
      <c r="CJ2802" s="19"/>
      <c r="CK2802" s="19"/>
      <c r="CL2802" s="19"/>
      <c r="CM2802" s="19"/>
      <c r="CN2802" s="19"/>
      <c r="CO2802" s="19"/>
      <c r="CP2802" s="19"/>
      <c r="CQ2802" s="19"/>
      <c r="CR2802" s="19"/>
      <c r="CS2802" s="19"/>
      <c r="CT2802" s="19"/>
      <c r="CU2802" s="19"/>
      <c r="CV2802" s="19"/>
      <c r="CW2802" s="19"/>
      <c r="CX2802" s="19"/>
      <c r="CY2802" s="19"/>
      <c r="CZ2802" s="19"/>
      <c r="DA2802" s="19"/>
      <c r="DB2802" s="19"/>
      <c r="DC2802" s="19"/>
      <c r="DD2802" s="19"/>
      <c r="DE2802" s="19"/>
      <c r="DF2802" s="19"/>
      <c r="DG2802" s="19"/>
      <c r="DH2802" s="19"/>
      <c r="DI2802" s="19"/>
      <c r="DJ2802" s="19"/>
      <c r="DK2802" s="19"/>
      <c r="DL2802" s="19"/>
    </row>
    <row r="2803" spans="1:116" s="88" customFormat="1" ht="30" customHeight="1">
      <c r="A2803" s="7" t="s">
        <v>9425</v>
      </c>
      <c r="B2803" s="5">
        <v>2801</v>
      </c>
      <c r="C2803" s="116"/>
      <c r="D2803" s="116"/>
      <c r="E2803" s="43" t="s">
        <v>9523</v>
      </c>
      <c r="F2803" s="3" t="s">
        <v>1153</v>
      </c>
      <c r="G2803" s="3" t="s">
        <v>1161</v>
      </c>
      <c r="H2803" s="3" t="s">
        <v>9524</v>
      </c>
      <c r="I2803" s="3" t="s">
        <v>9525</v>
      </c>
      <c r="J2803" s="3" t="s">
        <v>9526</v>
      </c>
      <c r="K2803" s="6"/>
      <c r="L2803" s="3"/>
      <c r="M2803" s="6">
        <v>1</v>
      </c>
      <c r="N2803" s="3" t="s">
        <v>44</v>
      </c>
      <c r="O2803" s="3" t="s">
        <v>9435</v>
      </c>
      <c r="P2803" s="3" t="s">
        <v>9446</v>
      </c>
      <c r="Q2803" s="3" t="s">
        <v>9527</v>
      </c>
      <c r="R2803" s="156">
        <v>2.59</v>
      </c>
      <c r="S2803" s="22"/>
      <c r="T2803" s="23"/>
      <c r="U2803" s="1">
        <v>0.8</v>
      </c>
      <c r="V2803" s="21"/>
      <c r="W2803" s="22"/>
      <c r="X2803" s="22"/>
      <c r="Y2803" s="22"/>
      <c r="Z2803" s="22"/>
      <c r="AA2803" s="22"/>
      <c r="AB2803" s="22"/>
      <c r="AC2803" s="22"/>
      <c r="AD2803" s="22"/>
      <c r="AE2803" s="24"/>
      <c r="AF2803" s="20"/>
      <c r="AG2803" s="20"/>
      <c r="AH2803" s="20"/>
      <c r="AI2803" s="20"/>
      <c r="AJ2803" s="20"/>
      <c r="AK2803" s="20"/>
      <c r="AL2803" s="20"/>
      <c r="AM2803" s="20"/>
      <c r="AN2803" s="25"/>
      <c r="AO2803" s="20"/>
      <c r="AP2803" s="24"/>
      <c r="AQ2803" s="20" t="e">
        <f>AVERAGE(SMALL(AE2803:AI2803,1),SMALL(AE2803:AI2803,2))</f>
        <v>#NUM!</v>
      </c>
      <c r="AR2803" s="20" t="e">
        <f>IF(R2803 &lt;=( AVERAGE(SMALL(AE2803:AI2803,1),SMALL(AE2803:AI2803,2))), R2803, "")</f>
        <v>#NUM!</v>
      </c>
      <c r="AS2803" s="20" t="e">
        <f>AVERAGE(SMALL(AJ2803:AM2803,1),SMALL(AJ2803:AM2803,2))</f>
        <v>#NUM!</v>
      </c>
      <c r="AT2803" s="20">
        <f>T2803*1.075</f>
        <v>0</v>
      </c>
      <c r="AU2803" s="20">
        <f>U2803*1.075</f>
        <v>0.86</v>
      </c>
      <c r="AV2803" s="22">
        <f>MIN(AN2803,AT2803,AU2803)</f>
        <v>0</v>
      </c>
      <c r="AW2803" s="20" t="s">
        <v>71</v>
      </c>
      <c r="AX2803" s="20" t="s">
        <v>72</v>
      </c>
      <c r="AY2803" s="25">
        <v>0.86</v>
      </c>
      <c r="AZ2803" s="27">
        <f>IF(AND(AY2803&gt;0,AY2803&lt;=10),AY2803*0.25,IF(AND(AY2803&gt;10,AY2803&lt;=50),AY2803*0.17,IF(AND(AY2803&gt;10,AY2803&lt;=100),AY2803*0.12,IF(AY2803&gt;100,AY2803*0.1))))</f>
        <v>0.215</v>
      </c>
      <c r="BA2803" s="3">
        <f>AZ2803+AY2803</f>
        <v>1.075</v>
      </c>
      <c r="BB2803" s="25">
        <f>BA2803+BA2803*0.08</f>
        <v>1.161</v>
      </c>
      <c r="BC2803" s="20" t="s">
        <v>12295</v>
      </c>
      <c r="BD2803" s="20"/>
      <c r="BE2803" s="20"/>
      <c r="BF2803" s="20"/>
      <c r="BG2803" s="20"/>
      <c r="BH2803" s="20"/>
      <c r="BI2803" s="20"/>
      <c r="BJ2803" s="20"/>
      <c r="BK2803" s="20"/>
      <c r="BL2803" s="20"/>
      <c r="BM2803" s="20"/>
      <c r="BN2803" s="20"/>
      <c r="BO2803" s="20"/>
      <c r="BP2803" s="19"/>
      <c r="BQ2803" s="19"/>
      <c r="BR2803" s="19"/>
      <c r="BS2803" s="19"/>
      <c r="BT2803" s="19"/>
      <c r="BU2803" s="19"/>
      <c r="BV2803" s="19"/>
      <c r="BW2803" s="19"/>
      <c r="BX2803" s="19"/>
      <c r="BY2803" s="19"/>
      <c r="BZ2803" s="19"/>
      <c r="CA2803" s="19"/>
      <c r="CB2803" s="19"/>
      <c r="CC2803" s="19"/>
      <c r="CD2803" s="19"/>
      <c r="CE2803" s="19"/>
      <c r="CF2803" s="19"/>
      <c r="CG2803" s="19"/>
      <c r="CH2803" s="19"/>
      <c r="CI2803" s="19"/>
      <c r="CJ2803" s="19"/>
      <c r="CK2803" s="19"/>
      <c r="CL2803" s="19"/>
      <c r="CM2803" s="19"/>
      <c r="CN2803" s="19"/>
      <c r="CO2803" s="19"/>
      <c r="CP2803" s="19"/>
      <c r="CQ2803" s="19"/>
      <c r="CR2803" s="19"/>
      <c r="CS2803" s="19"/>
      <c r="CT2803" s="19"/>
      <c r="CU2803" s="19"/>
      <c r="CV2803" s="19"/>
      <c r="CW2803" s="19"/>
      <c r="CX2803" s="19"/>
      <c r="CY2803" s="19"/>
      <c r="CZ2803" s="19"/>
      <c r="DA2803" s="19"/>
      <c r="DB2803" s="19"/>
      <c r="DC2803" s="19"/>
      <c r="DD2803" s="19"/>
      <c r="DE2803" s="19"/>
      <c r="DF2803" s="19"/>
      <c r="DG2803" s="19"/>
      <c r="DH2803" s="19"/>
      <c r="DI2803" s="19"/>
      <c r="DJ2803" s="19"/>
      <c r="DK2803" s="19"/>
      <c r="DL2803" s="19"/>
    </row>
    <row r="2804" spans="1:116" s="88" customFormat="1" ht="30" customHeight="1">
      <c r="A2804" s="7" t="s">
        <v>9425</v>
      </c>
      <c r="B2804" s="5">
        <v>2802</v>
      </c>
      <c r="C2804" s="116"/>
      <c r="D2804" s="116"/>
      <c r="E2804" s="43" t="s">
        <v>9528</v>
      </c>
      <c r="F2804" s="3" t="s">
        <v>1153</v>
      </c>
      <c r="G2804" s="3" t="s">
        <v>1161</v>
      </c>
      <c r="H2804" s="3" t="s">
        <v>9529</v>
      </c>
      <c r="I2804" s="3" t="s">
        <v>9525</v>
      </c>
      <c r="J2804" s="3" t="s">
        <v>9526</v>
      </c>
      <c r="K2804" s="6"/>
      <c r="L2804" s="3"/>
      <c r="M2804" s="6">
        <v>1</v>
      </c>
      <c r="N2804" s="3" t="s">
        <v>44</v>
      </c>
      <c r="O2804" s="3" t="s">
        <v>9435</v>
      </c>
      <c r="P2804" s="3" t="s">
        <v>9446</v>
      </c>
      <c r="Q2804" s="3" t="s">
        <v>9527</v>
      </c>
      <c r="R2804" s="156">
        <v>4</v>
      </c>
      <c r="S2804" s="22">
        <v>3.69</v>
      </c>
      <c r="T2804" s="23"/>
      <c r="U2804" s="1">
        <v>2.7</v>
      </c>
      <c r="V2804" s="21"/>
      <c r="W2804" s="22"/>
      <c r="X2804" s="22"/>
      <c r="Y2804" s="22"/>
      <c r="Z2804" s="22"/>
      <c r="AA2804" s="22"/>
      <c r="AB2804" s="22"/>
      <c r="AC2804" s="22"/>
      <c r="AD2804" s="22"/>
      <c r="AE2804" s="24"/>
      <c r="AF2804" s="20"/>
      <c r="AG2804" s="20"/>
      <c r="AH2804" s="20"/>
      <c r="AI2804" s="20"/>
      <c r="AJ2804" s="20"/>
      <c r="AK2804" s="20"/>
      <c r="AL2804" s="20"/>
      <c r="AM2804" s="20"/>
      <c r="AN2804" s="25"/>
      <c r="AO2804" s="20"/>
      <c r="AP2804" s="24"/>
      <c r="AQ2804" s="20" t="e">
        <f>AVERAGE(SMALL(AE2804:AI2804,1),SMALL(AE2804:AI2804,2))</f>
        <v>#NUM!</v>
      </c>
      <c r="AR2804" s="20" t="e">
        <f>IF(R2804 &lt;=( AVERAGE(SMALL(AE2804:AI2804,1),SMALL(AE2804:AI2804,2))), R2804, "")</f>
        <v>#NUM!</v>
      </c>
      <c r="AS2804" s="20" t="e">
        <f>AVERAGE(SMALL(AJ2804:AM2804,1),SMALL(AJ2804:AM2804,2))</f>
        <v>#NUM!</v>
      </c>
      <c r="AT2804" s="20">
        <f>T2804*1.075</f>
        <v>0</v>
      </c>
      <c r="AU2804" s="20">
        <f>U2804*1.075</f>
        <v>2.9024999999999999</v>
      </c>
      <c r="AV2804" s="22">
        <f>MIN(AN2804,AT2804,AU2804)</f>
        <v>0</v>
      </c>
      <c r="AW2804" s="20" t="s">
        <v>71</v>
      </c>
      <c r="AX2804" s="20" t="s">
        <v>72</v>
      </c>
      <c r="AY2804" s="25">
        <v>2.9020000000000001</v>
      </c>
      <c r="AZ2804" s="27">
        <f>IF(AND(AY2804&gt;0,AY2804&lt;=10),AY2804*0.25,IF(AND(AY2804&gt;10,AY2804&lt;=50),AY2804*0.17,IF(AND(AY2804&gt;10,AY2804&lt;=100),AY2804*0.12,IF(AY2804&gt;100,AY2804*0.1))))</f>
        <v>0.72550000000000003</v>
      </c>
      <c r="BA2804" s="3">
        <f>AZ2804+AY2804</f>
        <v>3.6275000000000004</v>
      </c>
      <c r="BB2804" s="25">
        <f>BA2804+BA2804*0.08</f>
        <v>3.9177000000000004</v>
      </c>
      <c r="BC2804" s="20" t="s">
        <v>12295</v>
      </c>
      <c r="BD2804" s="20"/>
      <c r="BE2804" s="20"/>
      <c r="BF2804" s="20"/>
      <c r="BG2804" s="20"/>
      <c r="BH2804" s="20"/>
      <c r="BI2804" s="20"/>
      <c r="BJ2804" s="20"/>
      <c r="BK2804" s="20"/>
      <c r="BL2804" s="20"/>
      <c r="BM2804" s="20"/>
      <c r="BN2804" s="20"/>
      <c r="BO2804" s="20"/>
      <c r="BP2804" s="19"/>
      <c r="BQ2804" s="19"/>
      <c r="BR2804" s="19"/>
      <c r="BS2804" s="19"/>
      <c r="BT2804" s="19"/>
      <c r="BU2804" s="19"/>
      <c r="BV2804" s="19"/>
      <c r="BW2804" s="19"/>
      <c r="BX2804" s="19"/>
      <c r="BY2804" s="19"/>
      <c r="BZ2804" s="19"/>
      <c r="CA2804" s="19"/>
      <c r="CB2804" s="19"/>
      <c r="CC2804" s="19"/>
      <c r="CD2804" s="19"/>
      <c r="CE2804" s="19"/>
      <c r="CF2804" s="19"/>
      <c r="CG2804" s="19"/>
      <c r="CH2804" s="19"/>
      <c r="CI2804" s="19"/>
      <c r="CJ2804" s="19"/>
      <c r="CK2804" s="19"/>
      <c r="CL2804" s="19"/>
      <c r="CM2804" s="19"/>
      <c r="CN2804" s="19"/>
      <c r="CO2804" s="19"/>
      <c r="CP2804" s="19"/>
      <c r="CQ2804" s="19"/>
      <c r="CR2804" s="19"/>
      <c r="CS2804" s="19"/>
      <c r="CT2804" s="19"/>
      <c r="CU2804" s="19"/>
      <c r="CV2804" s="19"/>
      <c r="CW2804" s="19"/>
      <c r="CX2804" s="19"/>
      <c r="CY2804" s="19"/>
      <c r="CZ2804" s="19"/>
      <c r="DA2804" s="19"/>
      <c r="DB2804" s="19"/>
      <c r="DC2804" s="19"/>
      <c r="DD2804" s="19"/>
      <c r="DE2804" s="19"/>
      <c r="DF2804" s="19"/>
      <c r="DG2804" s="19"/>
      <c r="DH2804" s="19"/>
      <c r="DI2804" s="19"/>
      <c r="DJ2804" s="19"/>
      <c r="DK2804" s="19"/>
      <c r="DL2804" s="19"/>
    </row>
    <row r="2805" spans="1:116" s="88" customFormat="1" ht="30" customHeight="1">
      <c r="A2805" s="7" t="s">
        <v>9425</v>
      </c>
      <c r="B2805" s="5">
        <v>2803</v>
      </c>
      <c r="C2805" s="116"/>
      <c r="D2805" s="116"/>
      <c r="E2805" s="43" t="s">
        <v>9489</v>
      </c>
      <c r="F2805" s="3" t="s">
        <v>9490</v>
      </c>
      <c r="G2805" s="3" t="s">
        <v>9491</v>
      </c>
      <c r="H2805" s="3" t="s">
        <v>2738</v>
      </c>
      <c r="I2805" s="3" t="s">
        <v>65</v>
      </c>
      <c r="J2805" s="3" t="s">
        <v>9492</v>
      </c>
      <c r="K2805" s="6">
        <v>30</v>
      </c>
      <c r="L2805" s="3" t="s">
        <v>67</v>
      </c>
      <c r="M2805" s="6">
        <v>1</v>
      </c>
      <c r="N2805" s="3" t="s">
        <v>44</v>
      </c>
      <c r="O2805" s="3" t="s">
        <v>9435</v>
      </c>
      <c r="P2805" s="3" t="s">
        <v>9493</v>
      </c>
      <c r="Q2805" s="3" t="s">
        <v>9494</v>
      </c>
      <c r="R2805" s="156">
        <v>4.2</v>
      </c>
      <c r="S2805" s="22">
        <v>3.7</v>
      </c>
      <c r="T2805" s="23">
        <v>2.8</v>
      </c>
      <c r="U2805" s="1">
        <v>2.8</v>
      </c>
      <c r="V2805" s="21"/>
      <c r="W2805" s="22">
        <v>2.8</v>
      </c>
      <c r="X2805" s="22"/>
      <c r="Y2805" s="22"/>
      <c r="Z2805" s="22"/>
      <c r="AA2805" s="22"/>
      <c r="AB2805" s="22"/>
      <c r="AC2805" s="22"/>
      <c r="AD2805" s="22"/>
      <c r="AE2805" s="24"/>
      <c r="AF2805" s="20"/>
      <c r="AG2805" s="20">
        <v>3.66</v>
      </c>
      <c r="AH2805" s="20"/>
      <c r="AI2805" s="20"/>
      <c r="AJ2805" s="20"/>
      <c r="AK2805" s="20"/>
      <c r="AL2805" s="20"/>
      <c r="AM2805" s="20"/>
      <c r="AN2805" s="25"/>
      <c r="AO2805" s="20"/>
      <c r="AP2805" s="24"/>
      <c r="AQ2805" s="20" t="e">
        <f>AVERAGE(SMALL(AE2805:AI2805,1),SMALL(AE2805:AI2805,2))</f>
        <v>#NUM!</v>
      </c>
      <c r="AR2805" s="20" t="e">
        <f>IF(R2805 &lt;=( AVERAGE(SMALL(AE2805:AI2805,1),SMALL(AE2805:AI2805,2))), R2805, "")</f>
        <v>#NUM!</v>
      </c>
      <c r="AS2805" s="20" t="e">
        <f>AVERAGE(SMALL(AJ2805:AM2805,1),SMALL(AJ2805:AM2805,2))</f>
        <v>#NUM!</v>
      </c>
      <c r="AT2805" s="20">
        <f>T2805*1.075</f>
        <v>3.01</v>
      </c>
      <c r="AU2805" s="20">
        <f>U2805*1.075</f>
        <v>3.01</v>
      </c>
      <c r="AV2805" s="22">
        <f>MIN(AN2805,AT2805,AU2805)</f>
        <v>3.01</v>
      </c>
      <c r="AW2805" s="20" t="s">
        <v>71</v>
      </c>
      <c r="AX2805" s="20" t="s">
        <v>72</v>
      </c>
      <c r="AY2805" s="25">
        <v>3.01</v>
      </c>
      <c r="AZ2805" s="27">
        <f>IF(AND(AY2805&gt;0,AY2805&lt;=10),AY2805*0.25,IF(AND(AY2805&gt;10,AY2805&lt;=50),AY2805*0.17,IF(AND(AY2805&gt;10,AY2805&lt;=100),AY2805*0.12,IF(AY2805&gt;100,AY2805*0.1))))</f>
        <v>0.75249999999999995</v>
      </c>
      <c r="BA2805" s="3">
        <f>AZ2805+AY2805</f>
        <v>3.7624999999999997</v>
      </c>
      <c r="BB2805" s="25">
        <f>BA2805+BA2805*0.08</f>
        <v>4.0634999999999994</v>
      </c>
      <c r="BC2805" s="20" t="s">
        <v>12295</v>
      </c>
      <c r="BD2805" s="20"/>
      <c r="BE2805" s="20"/>
      <c r="BF2805" s="20"/>
      <c r="BG2805" s="20"/>
      <c r="BH2805" s="20"/>
      <c r="BI2805" s="20"/>
      <c r="BJ2805" s="20"/>
      <c r="BK2805" s="20"/>
      <c r="BL2805" s="20"/>
      <c r="BM2805" s="20"/>
      <c r="BN2805" s="20"/>
      <c r="BO2805" s="20"/>
      <c r="BP2805" s="19"/>
      <c r="BQ2805" s="19"/>
      <c r="BR2805" s="19"/>
      <c r="BS2805" s="19"/>
      <c r="BT2805" s="19"/>
      <c r="BU2805" s="19"/>
      <c r="BV2805" s="19"/>
      <c r="BW2805" s="19"/>
      <c r="BX2805" s="19"/>
      <c r="BY2805" s="19"/>
      <c r="BZ2805" s="19"/>
      <c r="CA2805" s="19"/>
      <c r="CB2805" s="19"/>
      <c r="CC2805" s="19"/>
      <c r="CD2805" s="19"/>
      <c r="CE2805" s="19"/>
      <c r="CF2805" s="19"/>
      <c r="CG2805" s="19"/>
      <c r="CH2805" s="19"/>
      <c r="CI2805" s="19"/>
      <c r="CJ2805" s="19"/>
      <c r="CK2805" s="19"/>
      <c r="CL2805" s="19"/>
      <c r="CM2805" s="19"/>
      <c r="CN2805" s="19"/>
      <c r="CO2805" s="19"/>
      <c r="CP2805" s="19"/>
      <c r="CQ2805" s="19"/>
      <c r="CR2805" s="19"/>
      <c r="CS2805" s="19"/>
      <c r="CT2805" s="19"/>
      <c r="CU2805" s="19"/>
      <c r="CV2805" s="19"/>
      <c r="CW2805" s="19"/>
      <c r="CX2805" s="19"/>
      <c r="CY2805" s="19"/>
      <c r="CZ2805" s="19"/>
      <c r="DA2805" s="19"/>
      <c r="DB2805" s="19"/>
      <c r="DC2805" s="19"/>
      <c r="DD2805" s="19"/>
      <c r="DE2805" s="19"/>
      <c r="DF2805" s="19"/>
      <c r="DG2805" s="19"/>
      <c r="DH2805" s="19"/>
      <c r="DI2805" s="19"/>
      <c r="DJ2805" s="19"/>
      <c r="DK2805" s="19"/>
      <c r="DL2805" s="19"/>
    </row>
    <row r="2806" spans="1:116" s="89" customFormat="1" ht="30" customHeight="1">
      <c r="A2806" s="7" t="s">
        <v>9425</v>
      </c>
      <c r="B2806" s="5">
        <v>2804</v>
      </c>
      <c r="C2806" s="6"/>
      <c r="D2806" s="6"/>
      <c r="E2806" s="43" t="s">
        <v>9538</v>
      </c>
      <c r="F2806" s="3" t="s">
        <v>1717</v>
      </c>
      <c r="G2806" s="3" t="s">
        <v>1718</v>
      </c>
      <c r="H2806" s="3" t="s">
        <v>101</v>
      </c>
      <c r="I2806" s="3" t="s">
        <v>42</v>
      </c>
      <c r="J2806" s="3" t="s">
        <v>600</v>
      </c>
      <c r="K2806" s="6"/>
      <c r="L2806" s="3"/>
      <c r="M2806" s="6">
        <v>30</v>
      </c>
      <c r="N2806" s="3" t="s">
        <v>44</v>
      </c>
      <c r="O2806" s="3" t="s">
        <v>9435</v>
      </c>
      <c r="P2806" s="3" t="s">
        <v>9467</v>
      </c>
      <c r="Q2806" s="3" t="s">
        <v>9539</v>
      </c>
      <c r="R2806" s="156">
        <v>8</v>
      </c>
      <c r="S2806" s="22">
        <v>7.33</v>
      </c>
      <c r="T2806" s="23"/>
      <c r="U2806" s="1">
        <v>5.9</v>
      </c>
      <c r="V2806" s="21"/>
      <c r="W2806" s="22">
        <v>8.1</v>
      </c>
      <c r="X2806" s="22"/>
      <c r="Y2806" s="22"/>
      <c r="Z2806" s="22"/>
      <c r="AA2806" s="22"/>
      <c r="AB2806" s="22"/>
      <c r="AC2806" s="22"/>
      <c r="AD2806" s="22"/>
      <c r="AE2806" s="24"/>
      <c r="AF2806" s="20">
        <v>11.016</v>
      </c>
      <c r="AG2806" s="20"/>
      <c r="AH2806" s="20"/>
      <c r="AI2806" s="20"/>
      <c r="AJ2806" s="20"/>
      <c r="AK2806" s="20"/>
      <c r="AL2806" s="20"/>
      <c r="AM2806" s="20"/>
      <c r="AN2806" s="25"/>
      <c r="AO2806" s="20"/>
      <c r="AP2806" s="24"/>
      <c r="AQ2806" s="20" t="e">
        <f>AVERAGE(SMALL(AE2806:AI2806,1),SMALL(AE2806:AI2806,2))</f>
        <v>#NUM!</v>
      </c>
      <c r="AR2806" s="20" t="e">
        <f>IF(R2806 &lt;=( AVERAGE(SMALL(AE2806:AI2806,1),SMALL(AE2806:AI2806,2))), R2806, "")</f>
        <v>#NUM!</v>
      </c>
      <c r="AS2806" s="20" t="e">
        <f>AVERAGE(SMALL(AJ2806:AM2806,1),SMALL(AJ2806:AM2806,2))</f>
        <v>#NUM!</v>
      </c>
      <c r="AT2806" s="20">
        <f>T2806*1.075</f>
        <v>0</v>
      </c>
      <c r="AU2806" s="20">
        <f>U2806*1.075</f>
        <v>6.3425000000000002</v>
      </c>
      <c r="AV2806" s="22">
        <f>MIN(AN2806,AT2806,AU2806)</f>
        <v>0</v>
      </c>
      <c r="AW2806" s="20" t="s">
        <v>897</v>
      </c>
      <c r="AX2806" s="20" t="s">
        <v>72</v>
      </c>
      <c r="AY2806" s="25">
        <v>6.3419999999999996</v>
      </c>
      <c r="AZ2806" s="27">
        <f>IF(AND(AY2806&gt;0,AY2806&lt;=10),AY2806*0.25,IF(AND(AY2806&gt;10,AY2806&lt;=50),AY2806*0.17,IF(AND(AY2806&gt;10,AY2806&lt;=100),AY2806*0.12,IF(AY2806&gt;100,AY2806*0.1))))</f>
        <v>1.5854999999999999</v>
      </c>
      <c r="BA2806" s="3">
        <f>AZ2806+AY2806</f>
        <v>7.9274999999999993</v>
      </c>
      <c r="BB2806" s="25">
        <f>BA2806+BA2806*0.08</f>
        <v>8.5617000000000001</v>
      </c>
      <c r="BC2806" s="20" t="s">
        <v>12295</v>
      </c>
      <c r="BD2806" s="20"/>
      <c r="BE2806" s="20"/>
      <c r="BF2806" s="20"/>
      <c r="BG2806" s="20"/>
      <c r="BH2806" s="20"/>
      <c r="BI2806" s="20"/>
      <c r="BJ2806" s="20"/>
      <c r="BK2806" s="20"/>
      <c r="BL2806" s="20"/>
      <c r="BM2806" s="20"/>
      <c r="BN2806" s="20"/>
      <c r="BO2806" s="20"/>
      <c r="BP2806" s="19"/>
      <c r="BQ2806" s="19"/>
      <c r="BR2806" s="19"/>
      <c r="BS2806" s="19"/>
      <c r="BT2806" s="19"/>
      <c r="BU2806" s="19"/>
      <c r="BV2806" s="19"/>
      <c r="BW2806" s="19"/>
      <c r="BX2806" s="19"/>
      <c r="BY2806" s="19"/>
      <c r="BZ2806" s="19"/>
      <c r="CA2806" s="19"/>
      <c r="CB2806" s="19"/>
      <c r="CC2806" s="19"/>
      <c r="CD2806" s="19"/>
      <c r="CE2806" s="19"/>
      <c r="CF2806" s="19"/>
      <c r="CG2806" s="19"/>
      <c r="CH2806" s="19"/>
      <c r="CI2806" s="19"/>
      <c r="CJ2806" s="19"/>
      <c r="CK2806" s="19"/>
      <c r="CL2806" s="19"/>
      <c r="CM2806" s="19"/>
      <c r="CN2806" s="19"/>
      <c r="CO2806" s="19"/>
      <c r="CP2806" s="19"/>
      <c r="CQ2806" s="19"/>
      <c r="CR2806" s="19"/>
      <c r="CS2806" s="19"/>
      <c r="CT2806" s="19"/>
      <c r="CU2806" s="19"/>
      <c r="CV2806" s="19"/>
      <c r="CW2806" s="19"/>
      <c r="CX2806" s="19"/>
      <c r="CY2806" s="19"/>
      <c r="CZ2806" s="19"/>
      <c r="DA2806" s="19"/>
      <c r="DB2806" s="19"/>
      <c r="DC2806" s="19"/>
      <c r="DD2806" s="19"/>
      <c r="DE2806" s="19"/>
      <c r="DF2806" s="19"/>
      <c r="DG2806" s="19"/>
      <c r="DH2806" s="19"/>
      <c r="DI2806" s="19"/>
      <c r="DJ2806" s="19"/>
      <c r="DK2806" s="19"/>
      <c r="DL2806" s="19"/>
    </row>
    <row r="2807" spans="1:116" s="89" customFormat="1" ht="30" customHeight="1">
      <c r="A2807" s="7" t="s">
        <v>9425</v>
      </c>
      <c r="B2807" s="5">
        <v>2805</v>
      </c>
      <c r="C2807" s="6"/>
      <c r="D2807" s="6"/>
      <c r="E2807" s="43" t="s">
        <v>9538</v>
      </c>
      <c r="F2807" s="3" t="s">
        <v>1717</v>
      </c>
      <c r="G2807" s="3" t="s">
        <v>1718</v>
      </c>
      <c r="H2807" s="3" t="s">
        <v>299</v>
      </c>
      <c r="I2807" s="3" t="s">
        <v>42</v>
      </c>
      <c r="J2807" s="3" t="s">
        <v>600</v>
      </c>
      <c r="K2807" s="6"/>
      <c r="L2807" s="3"/>
      <c r="M2807" s="6">
        <v>30</v>
      </c>
      <c r="N2807" s="3" t="s">
        <v>44</v>
      </c>
      <c r="O2807" s="3" t="s">
        <v>9435</v>
      </c>
      <c r="P2807" s="3" t="s">
        <v>9436</v>
      </c>
      <c r="Q2807" s="3" t="s">
        <v>9540</v>
      </c>
      <c r="R2807" s="156">
        <v>7</v>
      </c>
      <c r="S2807" s="22">
        <v>6.4</v>
      </c>
      <c r="T2807" s="23">
        <v>6.4</v>
      </c>
      <c r="U2807" s="1">
        <v>4.8</v>
      </c>
      <c r="V2807" s="21"/>
      <c r="W2807" s="22">
        <v>4.7</v>
      </c>
      <c r="X2807" s="22"/>
      <c r="Y2807" s="22"/>
      <c r="Z2807" s="22"/>
      <c r="AA2807" s="22"/>
      <c r="AB2807" s="22"/>
      <c r="AC2807" s="22"/>
      <c r="AD2807" s="22"/>
      <c r="AE2807" s="24"/>
      <c r="AF2807" s="20">
        <v>6.3940000000000001</v>
      </c>
      <c r="AG2807" s="20"/>
      <c r="AH2807" s="20"/>
      <c r="AI2807" s="20"/>
      <c r="AJ2807" s="20"/>
      <c r="AK2807" s="20"/>
      <c r="AL2807" s="20"/>
      <c r="AM2807" s="20"/>
      <c r="AN2807" s="25"/>
      <c r="AO2807" s="20"/>
      <c r="AP2807" s="24"/>
      <c r="AQ2807" s="20" t="e">
        <f>AVERAGE(SMALL(AE2807:AI2807,1),SMALL(AE2807:AI2807,2))</f>
        <v>#NUM!</v>
      </c>
      <c r="AR2807" s="20" t="e">
        <f>IF(R2807 &lt;=( AVERAGE(SMALL(AE2807:AI2807,1),SMALL(AE2807:AI2807,2))), R2807, "")</f>
        <v>#NUM!</v>
      </c>
      <c r="AS2807" s="20" t="e">
        <f>AVERAGE(SMALL(AJ2807:AM2807,1),SMALL(AJ2807:AM2807,2))</f>
        <v>#NUM!</v>
      </c>
      <c r="AT2807" s="20">
        <f>T2807*1.075</f>
        <v>6.88</v>
      </c>
      <c r="AU2807" s="20">
        <f>U2807*1.075</f>
        <v>5.1599999999999993</v>
      </c>
      <c r="AV2807" s="22">
        <f>MIN(AN2807,AT2807,AU2807)</f>
        <v>5.1599999999999993</v>
      </c>
      <c r="AW2807" s="20" t="s">
        <v>897</v>
      </c>
      <c r="AX2807" s="20" t="s">
        <v>72</v>
      </c>
      <c r="AY2807" s="25">
        <v>5.16</v>
      </c>
      <c r="AZ2807" s="27">
        <f>IF(AND(AY2807&gt;0,AY2807&lt;=10),AY2807*0.25,IF(AND(AY2807&gt;10,AY2807&lt;=50),AY2807*0.17,IF(AND(AY2807&gt;10,AY2807&lt;=100),AY2807*0.12,IF(AY2807&gt;100,AY2807*0.1))))</f>
        <v>1.29</v>
      </c>
      <c r="BA2807" s="3">
        <f>AZ2807+AY2807</f>
        <v>6.45</v>
      </c>
      <c r="BB2807" s="25">
        <f>BA2807+BA2807*0.08</f>
        <v>6.9660000000000002</v>
      </c>
      <c r="BC2807" s="20" t="s">
        <v>12295</v>
      </c>
      <c r="BD2807" s="20"/>
      <c r="BE2807" s="20"/>
      <c r="BF2807" s="20"/>
      <c r="BG2807" s="20"/>
      <c r="BH2807" s="20"/>
      <c r="BI2807" s="20"/>
      <c r="BJ2807" s="20"/>
      <c r="BK2807" s="20"/>
      <c r="BL2807" s="20"/>
      <c r="BM2807" s="20"/>
      <c r="BN2807" s="20"/>
      <c r="BO2807" s="20"/>
      <c r="BP2807" s="19"/>
      <c r="BQ2807" s="19"/>
      <c r="BR2807" s="19"/>
      <c r="BS2807" s="19"/>
      <c r="BT2807" s="19"/>
      <c r="BU2807" s="19"/>
      <c r="BV2807" s="19"/>
      <c r="BW2807" s="19"/>
      <c r="BX2807" s="19"/>
      <c r="BY2807" s="19"/>
      <c r="BZ2807" s="19"/>
      <c r="CA2807" s="19"/>
      <c r="CB2807" s="19"/>
      <c r="CC2807" s="19"/>
      <c r="CD2807" s="19"/>
      <c r="CE2807" s="19"/>
      <c r="CF2807" s="19"/>
      <c r="CG2807" s="19"/>
      <c r="CH2807" s="19"/>
      <c r="CI2807" s="19"/>
      <c r="CJ2807" s="19"/>
      <c r="CK2807" s="19"/>
      <c r="CL2807" s="19"/>
      <c r="CM2807" s="19"/>
      <c r="CN2807" s="19"/>
      <c r="CO2807" s="19"/>
      <c r="CP2807" s="19"/>
      <c r="CQ2807" s="19"/>
      <c r="CR2807" s="19"/>
      <c r="CS2807" s="19"/>
      <c r="CT2807" s="19"/>
      <c r="CU2807" s="19"/>
      <c r="CV2807" s="19"/>
      <c r="CW2807" s="19"/>
      <c r="CX2807" s="19"/>
      <c r="CY2807" s="19"/>
      <c r="CZ2807" s="19"/>
      <c r="DA2807" s="19"/>
      <c r="DB2807" s="19"/>
      <c r="DC2807" s="19"/>
      <c r="DD2807" s="19"/>
      <c r="DE2807" s="19"/>
      <c r="DF2807" s="19"/>
      <c r="DG2807" s="19"/>
      <c r="DH2807" s="19"/>
      <c r="DI2807" s="19"/>
      <c r="DJ2807" s="19"/>
      <c r="DK2807" s="19"/>
      <c r="DL2807" s="19"/>
    </row>
    <row r="2808" spans="1:116" s="88" customFormat="1" ht="30" customHeight="1">
      <c r="A2808" s="7" t="s">
        <v>9425</v>
      </c>
      <c r="B2808" s="5">
        <v>2806</v>
      </c>
      <c r="C2808" s="6"/>
      <c r="D2808" s="6"/>
      <c r="E2808" s="43" t="s">
        <v>9530</v>
      </c>
      <c r="F2808" s="3" t="s">
        <v>9531</v>
      </c>
      <c r="G2808" s="3" t="s">
        <v>2762</v>
      </c>
      <c r="H2808" s="3" t="s">
        <v>9532</v>
      </c>
      <c r="I2808" s="3" t="s">
        <v>42</v>
      </c>
      <c r="J2808" s="3" t="s">
        <v>600</v>
      </c>
      <c r="K2808" s="6"/>
      <c r="L2808" s="3"/>
      <c r="M2808" s="6">
        <v>30</v>
      </c>
      <c r="N2808" s="3" t="s">
        <v>44</v>
      </c>
      <c r="O2808" s="3" t="s">
        <v>9435</v>
      </c>
      <c r="P2808" s="3" t="s">
        <v>9467</v>
      </c>
      <c r="Q2808" s="3" t="s">
        <v>9533</v>
      </c>
      <c r="R2808" s="156">
        <v>3.5</v>
      </c>
      <c r="S2808" s="22">
        <v>2.9</v>
      </c>
      <c r="T2808" s="23">
        <v>0.85</v>
      </c>
      <c r="U2808" s="1">
        <v>0.85</v>
      </c>
      <c r="V2808" s="21"/>
      <c r="W2808" s="22"/>
      <c r="X2808" s="22"/>
      <c r="Y2808" s="22"/>
      <c r="Z2808" s="22"/>
      <c r="AA2808" s="22"/>
      <c r="AB2808" s="22"/>
      <c r="AC2808" s="22"/>
      <c r="AD2808" s="22"/>
      <c r="AE2808" s="24"/>
      <c r="AF2808" s="20"/>
      <c r="AG2808" s="20"/>
      <c r="AH2808" s="20"/>
      <c r="AI2808" s="20"/>
      <c r="AJ2808" s="20"/>
      <c r="AK2808" s="20"/>
      <c r="AL2808" s="20"/>
      <c r="AM2808" s="20"/>
      <c r="AN2808" s="25"/>
      <c r="AO2808" s="20"/>
      <c r="AP2808" s="24"/>
      <c r="AQ2808" s="20" t="e">
        <f>AVERAGE(SMALL(AE2808:AI2808,1),SMALL(AE2808:AI2808,2))</f>
        <v>#NUM!</v>
      </c>
      <c r="AR2808" s="20" t="e">
        <f>IF(R2808 &lt;=( AVERAGE(SMALL(AE2808:AI2808,1),SMALL(AE2808:AI2808,2))), R2808, "")</f>
        <v>#NUM!</v>
      </c>
      <c r="AS2808" s="20" t="e">
        <f>AVERAGE(SMALL(AJ2808:AM2808,1),SMALL(AJ2808:AM2808,2))</f>
        <v>#NUM!</v>
      </c>
      <c r="AT2808" s="20">
        <f>T2808*1.075</f>
        <v>0.91374999999999995</v>
      </c>
      <c r="AU2808" s="20">
        <f>U2808*1.075</f>
        <v>0.91374999999999995</v>
      </c>
      <c r="AV2808" s="22">
        <f>MIN(AN2808,AT2808,AU2808)</f>
        <v>0.91374999999999995</v>
      </c>
      <c r="AW2808" s="20" t="s">
        <v>71</v>
      </c>
      <c r="AX2808" s="20" t="s">
        <v>72</v>
      </c>
      <c r="AY2808" s="25">
        <v>0.91369999999999996</v>
      </c>
      <c r="AZ2808" s="27">
        <f>IF(AND(AY2808&gt;0,AY2808&lt;=10),AY2808*0.25,IF(AND(AY2808&gt;10,AY2808&lt;=50),AY2808*0.17,IF(AND(AY2808&gt;10,AY2808&lt;=100),AY2808*0.12,IF(AY2808&gt;100,AY2808*0.1))))</f>
        <v>0.22842499999999999</v>
      </c>
      <c r="BA2808" s="3">
        <f>AZ2808+AY2808</f>
        <v>1.1421250000000001</v>
      </c>
      <c r="BB2808" s="25">
        <f>BA2808+BA2808*0.08</f>
        <v>1.233495</v>
      </c>
      <c r="BC2808" s="20" t="s">
        <v>12295</v>
      </c>
      <c r="BD2808" s="20"/>
      <c r="BE2808" s="20"/>
      <c r="BF2808" s="20"/>
      <c r="BG2808" s="20"/>
      <c r="BH2808" s="20"/>
      <c r="BI2808" s="20"/>
      <c r="BJ2808" s="20"/>
      <c r="BK2808" s="20"/>
      <c r="BL2808" s="20"/>
      <c r="BM2808" s="20"/>
      <c r="BN2808" s="20"/>
      <c r="BO2808" s="20"/>
      <c r="BP2808" s="19"/>
      <c r="BQ2808" s="19"/>
      <c r="BR2808" s="19"/>
      <c r="BS2808" s="19"/>
      <c r="BT2808" s="19"/>
      <c r="BU2808" s="19"/>
      <c r="BV2808" s="19"/>
      <c r="BW2808" s="19"/>
      <c r="BX2808" s="19"/>
      <c r="BY2808" s="19"/>
      <c r="BZ2808" s="19"/>
      <c r="CA2808" s="19"/>
      <c r="CB2808" s="19"/>
      <c r="CC2808" s="19"/>
      <c r="CD2808" s="19"/>
      <c r="CE2808" s="19"/>
      <c r="CF2808" s="19"/>
      <c r="CG2808" s="19"/>
      <c r="CH2808" s="19"/>
      <c r="CI2808" s="19"/>
      <c r="CJ2808" s="19"/>
      <c r="CK2808" s="19"/>
      <c r="CL2808" s="19"/>
      <c r="CM2808" s="19"/>
      <c r="CN2808" s="19"/>
      <c r="CO2808" s="19"/>
      <c r="CP2808" s="19"/>
      <c r="CQ2808" s="19"/>
      <c r="CR2808" s="19"/>
      <c r="CS2808" s="19"/>
      <c r="CT2808" s="19"/>
      <c r="CU2808" s="19"/>
      <c r="CV2808" s="19"/>
      <c r="CW2808" s="19"/>
      <c r="CX2808" s="19"/>
      <c r="CY2808" s="19"/>
      <c r="CZ2808" s="19"/>
      <c r="DA2808" s="19"/>
      <c r="DB2808" s="19"/>
      <c r="DC2808" s="19"/>
      <c r="DD2808" s="19"/>
      <c r="DE2808" s="19"/>
      <c r="DF2808" s="19"/>
      <c r="DG2808" s="19"/>
      <c r="DH2808" s="19"/>
      <c r="DI2808" s="19"/>
      <c r="DJ2808" s="19"/>
      <c r="DK2808" s="19"/>
      <c r="DL2808" s="19"/>
    </row>
    <row r="2809" spans="1:116" s="88" customFormat="1" ht="30" customHeight="1">
      <c r="A2809" s="7" t="s">
        <v>9425</v>
      </c>
      <c r="B2809" s="5">
        <v>2807</v>
      </c>
      <c r="C2809" s="116"/>
      <c r="D2809" s="116"/>
      <c r="E2809" s="43" t="s">
        <v>9458</v>
      </c>
      <c r="F2809" s="3" t="s">
        <v>9459</v>
      </c>
      <c r="G2809" s="3" t="s">
        <v>720</v>
      </c>
      <c r="H2809" s="3" t="s">
        <v>721</v>
      </c>
      <c r="I2809" s="3" t="s">
        <v>296</v>
      </c>
      <c r="J2809" s="3" t="s">
        <v>9460</v>
      </c>
      <c r="K2809" s="6"/>
      <c r="L2809" s="3"/>
      <c r="M2809" s="6">
        <v>48</v>
      </c>
      <c r="N2809" s="3" t="s">
        <v>44</v>
      </c>
      <c r="O2809" s="3" t="s">
        <v>9435</v>
      </c>
      <c r="P2809" s="3" t="s">
        <v>9461</v>
      </c>
      <c r="Q2809" s="3" t="s">
        <v>9462</v>
      </c>
      <c r="R2809" s="156">
        <v>5</v>
      </c>
      <c r="S2809" s="22"/>
      <c r="T2809" s="23"/>
      <c r="U2809" s="1">
        <v>1.5</v>
      </c>
      <c r="V2809" s="21"/>
      <c r="W2809" s="22">
        <v>4.8499999999999996</v>
      </c>
      <c r="X2809" s="22"/>
      <c r="Y2809" s="22"/>
      <c r="Z2809" s="22"/>
      <c r="AA2809" s="22"/>
      <c r="AB2809" s="22"/>
      <c r="AC2809" s="22"/>
      <c r="AD2809" s="22"/>
      <c r="AE2809" s="24"/>
      <c r="AF2809" s="20"/>
      <c r="AG2809" s="20"/>
      <c r="AH2809" s="20"/>
      <c r="AI2809" s="20"/>
      <c r="AJ2809" s="20"/>
      <c r="AK2809" s="20"/>
      <c r="AL2809" s="20"/>
      <c r="AM2809" s="20"/>
      <c r="AN2809" s="25"/>
      <c r="AO2809" s="20"/>
      <c r="AP2809" s="24"/>
      <c r="AQ2809" s="20" t="e">
        <f>AVERAGE(SMALL(AE2809:AI2809,1),SMALL(AE2809:AI2809,2))</f>
        <v>#NUM!</v>
      </c>
      <c r="AR2809" s="20" t="e">
        <f>IF(R2809 &lt;=( AVERAGE(SMALL(AE2809:AI2809,1),SMALL(AE2809:AI2809,2))), R2809, "")</f>
        <v>#NUM!</v>
      </c>
      <c r="AS2809" s="20" t="e">
        <f>AVERAGE(SMALL(AJ2809:AM2809,1),SMALL(AJ2809:AM2809,2))</f>
        <v>#NUM!</v>
      </c>
      <c r="AT2809" s="20">
        <f>T2809*1.075</f>
        <v>0</v>
      </c>
      <c r="AU2809" s="20">
        <f>U2809*1.075</f>
        <v>1.6124999999999998</v>
      </c>
      <c r="AV2809" s="22">
        <f>MIN(AN2809,AT2809,AU2809)</f>
        <v>0</v>
      </c>
      <c r="AW2809" s="20" t="s">
        <v>71</v>
      </c>
      <c r="AX2809" s="20" t="s">
        <v>72</v>
      </c>
      <c r="AY2809" s="25">
        <v>1.6120000000000001</v>
      </c>
      <c r="AZ2809" s="27">
        <f>IF(AND(AY2809&gt;0,AY2809&lt;=10),AY2809*0.25,IF(AND(AY2809&gt;10,AY2809&lt;=50),AY2809*0.17,IF(AND(AY2809&gt;10,AY2809&lt;=100),AY2809*0.12,IF(AY2809&gt;100,AY2809*0.1))))</f>
        <v>0.40300000000000002</v>
      </c>
      <c r="BA2809" s="3">
        <f>AZ2809+AY2809</f>
        <v>2.0150000000000001</v>
      </c>
      <c r="BB2809" s="25">
        <f>BA2809+BA2809*0.08</f>
        <v>2.1762000000000001</v>
      </c>
      <c r="BC2809" s="20" t="s">
        <v>12295</v>
      </c>
      <c r="BD2809" s="20"/>
      <c r="BE2809" s="20"/>
      <c r="BF2809" s="20"/>
      <c r="BG2809" s="20"/>
      <c r="BH2809" s="20"/>
      <c r="BI2809" s="20"/>
      <c r="BJ2809" s="20"/>
      <c r="BK2809" s="20"/>
      <c r="BL2809" s="20"/>
      <c r="BM2809" s="20"/>
      <c r="BN2809" s="20"/>
      <c r="BO2809" s="20"/>
      <c r="BP2809" s="19"/>
      <c r="BQ2809" s="19"/>
      <c r="BR2809" s="19"/>
      <c r="BS2809" s="19"/>
      <c r="BT2809" s="19"/>
      <c r="BU2809" s="19"/>
      <c r="BV2809" s="19"/>
      <c r="BW2809" s="19"/>
      <c r="BX2809" s="19"/>
      <c r="BY2809" s="19"/>
      <c r="BZ2809" s="19"/>
      <c r="CA2809" s="19"/>
      <c r="CB2809" s="19"/>
      <c r="CC2809" s="19"/>
      <c r="CD2809" s="19"/>
      <c r="CE2809" s="19"/>
      <c r="CF2809" s="19"/>
      <c r="CG2809" s="19"/>
      <c r="CH2809" s="19"/>
      <c r="CI2809" s="19"/>
      <c r="CJ2809" s="19"/>
      <c r="CK2809" s="19"/>
      <c r="CL2809" s="19"/>
      <c r="CM2809" s="19"/>
      <c r="CN2809" s="19"/>
      <c r="CO2809" s="19"/>
      <c r="CP2809" s="19"/>
      <c r="CQ2809" s="19"/>
      <c r="CR2809" s="19"/>
      <c r="CS2809" s="19"/>
      <c r="CT2809" s="19"/>
      <c r="CU2809" s="19"/>
      <c r="CV2809" s="19"/>
      <c r="CW2809" s="19"/>
      <c r="CX2809" s="19"/>
      <c r="CY2809" s="19"/>
      <c r="CZ2809" s="19"/>
      <c r="DA2809" s="19"/>
      <c r="DB2809" s="19"/>
      <c r="DC2809" s="19"/>
      <c r="DD2809" s="19"/>
      <c r="DE2809" s="19"/>
      <c r="DF2809" s="19"/>
      <c r="DG2809" s="19"/>
      <c r="DH2809" s="19"/>
      <c r="DI2809" s="19"/>
      <c r="DJ2809" s="19"/>
      <c r="DK2809" s="19"/>
      <c r="DL2809" s="19"/>
    </row>
    <row r="2810" spans="1:116" s="88" customFormat="1" ht="30" customHeight="1">
      <c r="A2810" s="7" t="s">
        <v>9425</v>
      </c>
      <c r="B2810" s="5">
        <v>2808</v>
      </c>
      <c r="C2810" s="116"/>
      <c r="D2810" s="116"/>
      <c r="E2810" s="43" t="s">
        <v>9479</v>
      </c>
      <c r="F2810" s="3" t="s">
        <v>9480</v>
      </c>
      <c r="G2810" s="3" t="s">
        <v>2690</v>
      </c>
      <c r="H2810" s="3" t="s">
        <v>9481</v>
      </c>
      <c r="I2810" s="3" t="s">
        <v>65</v>
      </c>
      <c r="J2810" s="3" t="s">
        <v>9482</v>
      </c>
      <c r="K2810" s="6">
        <v>15</v>
      </c>
      <c r="L2810" s="3" t="s">
        <v>67</v>
      </c>
      <c r="M2810" s="6">
        <v>1</v>
      </c>
      <c r="N2810" s="3" t="s">
        <v>44</v>
      </c>
      <c r="O2810" s="3" t="s">
        <v>9435</v>
      </c>
      <c r="P2810" s="3" t="s">
        <v>9436</v>
      </c>
      <c r="Q2810" s="3" t="s">
        <v>9483</v>
      </c>
      <c r="R2810" s="156">
        <v>3</v>
      </c>
      <c r="S2810" s="22">
        <v>2.68</v>
      </c>
      <c r="T2810" s="23"/>
      <c r="U2810" s="1">
        <v>0.9</v>
      </c>
      <c r="V2810" s="21"/>
      <c r="W2810" s="22">
        <v>1.65</v>
      </c>
      <c r="X2810" s="22"/>
      <c r="Y2810" s="22"/>
      <c r="Z2810" s="22"/>
      <c r="AA2810" s="22"/>
      <c r="AB2810" s="22"/>
      <c r="AC2810" s="22"/>
      <c r="AD2810" s="22"/>
      <c r="AE2810" s="24"/>
      <c r="AF2810" s="20"/>
      <c r="AG2810" s="20">
        <v>2.2578</v>
      </c>
      <c r="AH2810" s="20"/>
      <c r="AI2810" s="20"/>
      <c r="AJ2810" s="20"/>
      <c r="AK2810" s="20"/>
      <c r="AL2810" s="20"/>
      <c r="AM2810" s="20"/>
      <c r="AN2810" s="25"/>
      <c r="AO2810" s="20"/>
      <c r="AP2810" s="24"/>
      <c r="AQ2810" s="20" t="e">
        <f>AVERAGE(SMALL(AE2810:AI2810,1),SMALL(AE2810:AI2810,2))</f>
        <v>#NUM!</v>
      </c>
      <c r="AR2810" s="20" t="e">
        <f>IF(R2810 &lt;=( AVERAGE(SMALL(AE2810:AI2810,1),SMALL(AE2810:AI2810,2))), R2810, "")</f>
        <v>#NUM!</v>
      </c>
      <c r="AS2810" s="20" t="e">
        <f>AVERAGE(SMALL(AJ2810:AM2810,1),SMALL(AJ2810:AM2810,2))</f>
        <v>#NUM!</v>
      </c>
      <c r="AT2810" s="20">
        <f>T2810*1.075</f>
        <v>0</v>
      </c>
      <c r="AU2810" s="20">
        <f>U2810*1.075</f>
        <v>0.96750000000000003</v>
      </c>
      <c r="AV2810" s="22">
        <f>MIN(AN2810,AT2810,AU2810)</f>
        <v>0</v>
      </c>
      <c r="AW2810" s="20" t="s">
        <v>71</v>
      </c>
      <c r="AX2810" s="20" t="s">
        <v>72</v>
      </c>
      <c r="AY2810" s="25">
        <v>0.96699999999999997</v>
      </c>
      <c r="AZ2810" s="27">
        <f>IF(AND(AY2810&gt;0,AY2810&lt;=10),AY2810*0.25,IF(AND(AY2810&gt;10,AY2810&lt;=50),AY2810*0.17,IF(AND(AY2810&gt;10,AY2810&lt;=100),AY2810*0.12,IF(AY2810&gt;100,AY2810*0.1))))</f>
        <v>0.24174999999999999</v>
      </c>
      <c r="BA2810" s="3">
        <f>AZ2810+AY2810</f>
        <v>1.20875</v>
      </c>
      <c r="BB2810" s="25">
        <f>BA2810+BA2810*0.08</f>
        <v>1.30545</v>
      </c>
      <c r="BC2810" s="20" t="s">
        <v>12295</v>
      </c>
      <c r="BD2810" s="20"/>
      <c r="BE2810" s="20"/>
      <c r="BF2810" s="20"/>
      <c r="BG2810" s="20"/>
      <c r="BH2810" s="20"/>
      <c r="BI2810" s="20"/>
      <c r="BJ2810" s="20"/>
      <c r="BK2810" s="20"/>
      <c r="BL2810" s="20"/>
      <c r="BM2810" s="20"/>
      <c r="BN2810" s="20"/>
      <c r="BO2810" s="20"/>
      <c r="BP2810" s="19"/>
      <c r="BQ2810" s="19"/>
      <c r="BR2810" s="19"/>
      <c r="BS2810" s="19"/>
      <c r="BT2810" s="19"/>
      <c r="BU2810" s="19"/>
      <c r="BV2810" s="19"/>
      <c r="BW2810" s="19"/>
      <c r="BX2810" s="19"/>
      <c r="BY2810" s="19"/>
      <c r="BZ2810" s="19"/>
      <c r="CA2810" s="19"/>
      <c r="CB2810" s="19"/>
      <c r="CC2810" s="19"/>
      <c r="CD2810" s="19"/>
      <c r="CE2810" s="19"/>
      <c r="CF2810" s="19"/>
      <c r="CG2810" s="19"/>
      <c r="CH2810" s="19"/>
      <c r="CI2810" s="19"/>
      <c r="CJ2810" s="19"/>
      <c r="CK2810" s="19"/>
      <c r="CL2810" s="19"/>
      <c r="CM2810" s="19"/>
      <c r="CN2810" s="19"/>
      <c r="CO2810" s="19"/>
      <c r="CP2810" s="19"/>
      <c r="CQ2810" s="19"/>
      <c r="CR2810" s="19"/>
      <c r="CS2810" s="19"/>
      <c r="CT2810" s="19"/>
      <c r="CU2810" s="19"/>
      <c r="CV2810" s="19"/>
      <c r="CW2810" s="19"/>
      <c r="CX2810" s="19"/>
      <c r="CY2810" s="19"/>
      <c r="CZ2810" s="19"/>
      <c r="DA2810" s="19"/>
      <c r="DB2810" s="19"/>
      <c r="DC2810" s="19"/>
      <c r="DD2810" s="19"/>
      <c r="DE2810" s="19"/>
      <c r="DF2810" s="19"/>
      <c r="DG2810" s="19"/>
      <c r="DH2810" s="19"/>
      <c r="DI2810" s="19"/>
      <c r="DJ2810" s="19"/>
      <c r="DK2810" s="19"/>
      <c r="DL2810" s="19"/>
    </row>
    <row r="2811" spans="1:116" s="88" customFormat="1" ht="30" customHeight="1">
      <c r="A2811" s="7" t="s">
        <v>9425</v>
      </c>
      <c r="B2811" s="5">
        <v>2809</v>
      </c>
      <c r="C2811" s="116"/>
      <c r="D2811" s="116"/>
      <c r="E2811" s="43" t="s">
        <v>9474</v>
      </c>
      <c r="F2811" s="3" t="s">
        <v>942</v>
      </c>
      <c r="G2811" s="3" t="s">
        <v>943</v>
      </c>
      <c r="H2811" s="3" t="s">
        <v>64</v>
      </c>
      <c r="I2811" s="3" t="s">
        <v>65</v>
      </c>
      <c r="J2811" s="3" t="s">
        <v>4518</v>
      </c>
      <c r="K2811" s="6">
        <v>50</v>
      </c>
      <c r="L2811" s="3" t="s">
        <v>67</v>
      </c>
      <c r="M2811" s="6">
        <v>1</v>
      </c>
      <c r="N2811" s="3" t="s">
        <v>44</v>
      </c>
      <c r="O2811" s="3" t="s">
        <v>9435</v>
      </c>
      <c r="P2811" s="3" t="s">
        <v>9467</v>
      </c>
      <c r="Q2811" s="3" t="s">
        <v>9475</v>
      </c>
      <c r="R2811" s="156">
        <v>2.4</v>
      </c>
      <c r="S2811" s="22"/>
      <c r="T2811" s="23"/>
      <c r="U2811" s="1">
        <v>1.4</v>
      </c>
      <c r="V2811" s="21"/>
      <c r="W2811" s="22">
        <v>2.2000000000000002</v>
      </c>
      <c r="X2811" s="22"/>
      <c r="Y2811" s="22"/>
      <c r="Z2811" s="22"/>
      <c r="AA2811" s="22"/>
      <c r="AB2811" s="22"/>
      <c r="AC2811" s="22"/>
      <c r="AD2811" s="22"/>
      <c r="AE2811" s="24"/>
      <c r="AF2811" s="20"/>
      <c r="AG2811" s="20"/>
      <c r="AH2811" s="20"/>
      <c r="AI2811" s="20"/>
      <c r="AJ2811" s="20"/>
      <c r="AK2811" s="20"/>
      <c r="AL2811" s="20"/>
      <c r="AM2811" s="20"/>
      <c r="AN2811" s="25"/>
      <c r="AO2811" s="20"/>
      <c r="AP2811" s="24"/>
      <c r="AQ2811" s="20" t="e">
        <f>AVERAGE(SMALL(AE2811:AI2811,1),SMALL(AE2811:AI2811,2))</f>
        <v>#NUM!</v>
      </c>
      <c r="AR2811" s="20" t="e">
        <f>IF(R2811 &lt;=( AVERAGE(SMALL(AE2811:AI2811,1),SMALL(AE2811:AI2811,2))), R2811, "")</f>
        <v>#NUM!</v>
      </c>
      <c r="AS2811" s="20" t="e">
        <f>AVERAGE(SMALL(AJ2811:AM2811,1),SMALL(AJ2811:AM2811,2))</f>
        <v>#NUM!</v>
      </c>
      <c r="AT2811" s="20">
        <f>T2811*1.075</f>
        <v>0</v>
      </c>
      <c r="AU2811" s="20">
        <f>U2811*1.075</f>
        <v>1.5049999999999999</v>
      </c>
      <c r="AV2811" s="22">
        <f>MIN(AN2811,AT2811,AU2811)</f>
        <v>0</v>
      </c>
      <c r="AW2811" s="20" t="s">
        <v>71</v>
      </c>
      <c r="AX2811" s="20" t="s">
        <v>72</v>
      </c>
      <c r="AY2811" s="25">
        <v>1.5049999999999999</v>
      </c>
      <c r="AZ2811" s="27">
        <f>IF(AND(AY2811&gt;0,AY2811&lt;=10),AY2811*0.25,IF(AND(AY2811&gt;10,AY2811&lt;=50),AY2811*0.17,IF(AND(AY2811&gt;10,AY2811&lt;=100),AY2811*0.12,IF(AY2811&gt;100,AY2811*0.1))))</f>
        <v>0.37624999999999997</v>
      </c>
      <c r="BA2811" s="3">
        <f>AZ2811+AY2811</f>
        <v>1.8812499999999999</v>
      </c>
      <c r="BB2811" s="25">
        <f>BA2811+BA2811*0.08</f>
        <v>2.0317499999999997</v>
      </c>
      <c r="BC2811" s="20" t="s">
        <v>12295</v>
      </c>
      <c r="BD2811" s="20"/>
      <c r="BE2811" s="20"/>
      <c r="BF2811" s="20"/>
      <c r="BG2811" s="20"/>
      <c r="BH2811" s="20"/>
      <c r="BI2811" s="20"/>
      <c r="BJ2811" s="20"/>
      <c r="BK2811" s="20"/>
      <c r="BL2811" s="20"/>
      <c r="BM2811" s="20"/>
      <c r="BN2811" s="20"/>
      <c r="BO2811" s="20"/>
      <c r="BP2811" s="19"/>
      <c r="BQ2811" s="19"/>
      <c r="BR2811" s="19"/>
      <c r="BS2811" s="19"/>
      <c r="BT2811" s="19"/>
      <c r="BU2811" s="19"/>
      <c r="BV2811" s="19"/>
      <c r="BW2811" s="19"/>
      <c r="BX2811" s="19"/>
      <c r="BY2811" s="19"/>
      <c r="BZ2811" s="19"/>
      <c r="CA2811" s="19"/>
      <c r="CB2811" s="19"/>
      <c r="CC2811" s="19"/>
      <c r="CD2811" s="19"/>
      <c r="CE2811" s="19"/>
      <c r="CF2811" s="19"/>
      <c r="CG2811" s="19"/>
      <c r="CH2811" s="19"/>
      <c r="CI2811" s="19"/>
      <c r="CJ2811" s="19"/>
      <c r="CK2811" s="19"/>
      <c r="CL2811" s="19"/>
      <c r="CM2811" s="19"/>
      <c r="CN2811" s="19"/>
      <c r="CO2811" s="19"/>
      <c r="CP2811" s="19"/>
      <c r="CQ2811" s="19"/>
      <c r="CR2811" s="19"/>
      <c r="CS2811" s="19"/>
      <c r="CT2811" s="19"/>
      <c r="CU2811" s="19"/>
      <c r="CV2811" s="19"/>
      <c r="CW2811" s="19"/>
      <c r="CX2811" s="19"/>
      <c r="CY2811" s="19"/>
      <c r="CZ2811" s="19"/>
      <c r="DA2811" s="19"/>
      <c r="DB2811" s="19"/>
      <c r="DC2811" s="19"/>
      <c r="DD2811" s="19"/>
      <c r="DE2811" s="19"/>
      <c r="DF2811" s="19"/>
      <c r="DG2811" s="19"/>
      <c r="DH2811" s="19"/>
      <c r="DI2811" s="19"/>
      <c r="DJ2811" s="19"/>
      <c r="DK2811" s="19"/>
      <c r="DL2811" s="19"/>
    </row>
    <row r="2812" spans="1:116" s="88" customFormat="1" ht="30" customHeight="1">
      <c r="A2812" s="7" t="s">
        <v>9425</v>
      </c>
      <c r="B2812" s="5">
        <v>2810</v>
      </c>
      <c r="C2812" s="116"/>
      <c r="D2812" s="116"/>
      <c r="E2812" s="43" t="s">
        <v>9476</v>
      </c>
      <c r="F2812" s="3" t="s">
        <v>9477</v>
      </c>
      <c r="G2812" s="3" t="s">
        <v>476</v>
      </c>
      <c r="H2812" s="3" t="s">
        <v>7072</v>
      </c>
      <c r="I2812" s="3" t="s">
        <v>42</v>
      </c>
      <c r="J2812" s="3" t="s">
        <v>600</v>
      </c>
      <c r="K2812" s="6"/>
      <c r="L2812" s="3"/>
      <c r="M2812" s="6">
        <v>30</v>
      </c>
      <c r="N2812" s="3" t="s">
        <v>44</v>
      </c>
      <c r="O2812" s="3" t="s">
        <v>9435</v>
      </c>
      <c r="P2812" s="3" t="s">
        <v>9436</v>
      </c>
      <c r="Q2812" s="3" t="s">
        <v>9478</v>
      </c>
      <c r="R2812" s="156">
        <v>1.56</v>
      </c>
      <c r="S2812" s="22">
        <v>1.05</v>
      </c>
      <c r="T2812" s="23"/>
      <c r="U2812" s="1">
        <v>0.95</v>
      </c>
      <c r="V2812" s="21"/>
      <c r="W2812" s="22"/>
      <c r="X2812" s="22"/>
      <c r="Y2812" s="22"/>
      <c r="Z2812" s="22"/>
      <c r="AA2812" s="22"/>
      <c r="AB2812" s="22"/>
      <c r="AC2812" s="22"/>
      <c r="AD2812" s="22"/>
      <c r="AE2812" s="24"/>
      <c r="AF2812" s="20"/>
      <c r="AG2812" s="20"/>
      <c r="AH2812" s="20"/>
      <c r="AI2812" s="20"/>
      <c r="AJ2812" s="20"/>
      <c r="AK2812" s="20"/>
      <c r="AL2812" s="20"/>
      <c r="AM2812" s="20"/>
      <c r="AN2812" s="25"/>
      <c r="AO2812" s="20"/>
      <c r="AP2812" s="24"/>
      <c r="AQ2812" s="20" t="e">
        <f>AVERAGE(SMALL(AE2812:AI2812,1),SMALL(AE2812:AI2812,2))</f>
        <v>#NUM!</v>
      </c>
      <c r="AR2812" s="20" t="e">
        <f>IF(R2812 &lt;=( AVERAGE(SMALL(AE2812:AI2812,1),SMALL(AE2812:AI2812,2))), R2812, "")</f>
        <v>#NUM!</v>
      </c>
      <c r="AS2812" s="20" t="e">
        <f>AVERAGE(SMALL(AJ2812:AM2812,1),SMALL(AJ2812:AM2812,2))</f>
        <v>#NUM!</v>
      </c>
      <c r="AT2812" s="20">
        <f>T2812*1.075</f>
        <v>0</v>
      </c>
      <c r="AU2812" s="20">
        <f>U2812*1.075</f>
        <v>1.02125</v>
      </c>
      <c r="AV2812" s="22">
        <f>MIN(AN2812,AT2812,AU2812)</f>
        <v>0</v>
      </c>
      <c r="AW2812" s="20" t="s">
        <v>71</v>
      </c>
      <c r="AX2812" s="20" t="s">
        <v>72</v>
      </c>
      <c r="AY2812" s="25">
        <v>1.0212000000000001</v>
      </c>
      <c r="AZ2812" s="27">
        <f>IF(AND(AY2812&gt;0,AY2812&lt;=10),AY2812*0.25,IF(AND(AY2812&gt;10,AY2812&lt;=50),AY2812*0.17,IF(AND(AY2812&gt;10,AY2812&lt;=100),AY2812*0.12,IF(AY2812&gt;100,AY2812*0.1))))</f>
        <v>0.25530000000000003</v>
      </c>
      <c r="BA2812" s="3">
        <f>AZ2812+AY2812</f>
        <v>1.2765000000000002</v>
      </c>
      <c r="BB2812" s="25">
        <f>BA2812+BA2812*0.08</f>
        <v>1.3786200000000002</v>
      </c>
      <c r="BC2812" s="20" t="s">
        <v>12295</v>
      </c>
      <c r="BD2812" s="20"/>
      <c r="BE2812" s="20"/>
      <c r="BF2812" s="20"/>
      <c r="BG2812" s="20"/>
      <c r="BH2812" s="20"/>
      <c r="BI2812" s="20"/>
      <c r="BJ2812" s="20"/>
      <c r="BK2812" s="20"/>
      <c r="BL2812" s="20"/>
      <c r="BM2812" s="20"/>
      <c r="BN2812" s="20"/>
      <c r="BO2812" s="20"/>
      <c r="BP2812" s="19"/>
      <c r="BQ2812" s="19"/>
      <c r="BR2812" s="19"/>
      <c r="BS2812" s="19"/>
      <c r="BT2812" s="19"/>
      <c r="BU2812" s="19"/>
      <c r="BV2812" s="19"/>
      <c r="BW2812" s="19"/>
      <c r="BX2812" s="19"/>
      <c r="BY2812" s="19"/>
      <c r="BZ2812" s="19"/>
      <c r="CA2812" s="19"/>
      <c r="CB2812" s="19"/>
      <c r="CC2812" s="19"/>
      <c r="CD2812" s="19"/>
      <c r="CE2812" s="19"/>
      <c r="CF2812" s="19"/>
      <c r="CG2812" s="19"/>
      <c r="CH2812" s="19"/>
      <c r="CI2812" s="19"/>
      <c r="CJ2812" s="19"/>
      <c r="CK2812" s="19"/>
      <c r="CL2812" s="19"/>
      <c r="CM2812" s="19"/>
      <c r="CN2812" s="19"/>
      <c r="CO2812" s="19"/>
      <c r="CP2812" s="19"/>
      <c r="CQ2812" s="19"/>
      <c r="CR2812" s="19"/>
      <c r="CS2812" s="19"/>
      <c r="CT2812" s="19"/>
      <c r="CU2812" s="19"/>
      <c r="CV2812" s="19"/>
      <c r="CW2812" s="19"/>
      <c r="CX2812" s="19"/>
      <c r="CY2812" s="19"/>
      <c r="CZ2812" s="19"/>
      <c r="DA2812" s="19"/>
      <c r="DB2812" s="19"/>
      <c r="DC2812" s="19"/>
      <c r="DD2812" s="19"/>
      <c r="DE2812" s="19"/>
      <c r="DF2812" s="19"/>
      <c r="DG2812" s="19"/>
      <c r="DH2812" s="19"/>
      <c r="DI2812" s="19"/>
      <c r="DJ2812" s="19"/>
      <c r="DK2812" s="19"/>
      <c r="DL2812" s="19"/>
    </row>
    <row r="2813" spans="1:116" s="88" customFormat="1" ht="30" customHeight="1">
      <c r="A2813" s="7" t="s">
        <v>9425</v>
      </c>
      <c r="B2813" s="5">
        <v>2811</v>
      </c>
      <c r="C2813" s="6"/>
      <c r="D2813" s="6"/>
      <c r="E2813" s="43" t="s">
        <v>9440</v>
      </c>
      <c r="F2813" s="3" t="s">
        <v>9441</v>
      </c>
      <c r="G2813" s="3" t="s">
        <v>9442</v>
      </c>
      <c r="H2813" s="3" t="s">
        <v>9443</v>
      </c>
      <c r="I2813" s="3" t="s">
        <v>9444</v>
      </c>
      <c r="J2813" s="3" t="s">
        <v>9445</v>
      </c>
      <c r="K2813" s="6"/>
      <c r="L2813" s="3"/>
      <c r="M2813" s="6">
        <v>1</v>
      </c>
      <c r="N2813" s="3" t="s">
        <v>44</v>
      </c>
      <c r="O2813" s="3" t="s">
        <v>9435</v>
      </c>
      <c r="P2813" s="3" t="s">
        <v>9446</v>
      </c>
      <c r="Q2813" s="3" t="s">
        <v>9447</v>
      </c>
      <c r="R2813" s="156">
        <v>3.15</v>
      </c>
      <c r="S2813" s="22">
        <v>2.84</v>
      </c>
      <c r="T2813" s="23"/>
      <c r="U2813" s="1">
        <v>1.3</v>
      </c>
      <c r="V2813" s="21"/>
      <c r="W2813" s="22">
        <v>3.15</v>
      </c>
      <c r="X2813" s="22"/>
      <c r="Y2813" s="22"/>
      <c r="Z2813" s="22"/>
      <c r="AA2813" s="22"/>
      <c r="AB2813" s="22"/>
      <c r="AC2813" s="22"/>
      <c r="AD2813" s="22"/>
      <c r="AE2813" s="24"/>
      <c r="AF2813" s="20"/>
      <c r="AG2813" s="20"/>
      <c r="AH2813" s="20"/>
      <c r="AI2813" s="20"/>
      <c r="AJ2813" s="20"/>
      <c r="AK2813" s="20"/>
      <c r="AL2813" s="20"/>
      <c r="AM2813" s="20"/>
      <c r="AN2813" s="25"/>
      <c r="AO2813" s="20"/>
      <c r="AP2813" s="24"/>
      <c r="AQ2813" s="20" t="e">
        <f>AVERAGE(SMALL(AE2813:AI2813,1),SMALL(AE2813:AI2813,2))</f>
        <v>#NUM!</v>
      </c>
      <c r="AR2813" s="20" t="e">
        <f>IF(R2813 &lt;=( AVERAGE(SMALL(AE2813:AI2813,1),SMALL(AE2813:AI2813,2))), R2813, "")</f>
        <v>#NUM!</v>
      </c>
      <c r="AS2813" s="20" t="e">
        <f>AVERAGE(SMALL(AJ2813:AM2813,1),SMALL(AJ2813:AM2813,2))</f>
        <v>#NUM!</v>
      </c>
      <c r="AT2813" s="20">
        <f>T2813*1.075</f>
        <v>0</v>
      </c>
      <c r="AU2813" s="20">
        <f>U2813*1.075</f>
        <v>1.3975</v>
      </c>
      <c r="AV2813" s="22">
        <f>MIN(AN2813,AT2813,AU2813)</f>
        <v>0</v>
      </c>
      <c r="AW2813" s="20" t="s">
        <v>71</v>
      </c>
      <c r="AX2813" s="20" t="s">
        <v>72</v>
      </c>
      <c r="AY2813" s="25">
        <v>1.397</v>
      </c>
      <c r="AZ2813" s="27">
        <f>IF(AND(AY2813&gt;0,AY2813&lt;=10),AY2813*0.25,IF(AND(AY2813&gt;10,AY2813&lt;=50),AY2813*0.17,IF(AND(AY2813&gt;10,AY2813&lt;=100),AY2813*0.12,IF(AY2813&gt;100,AY2813*0.1))))</f>
        <v>0.34925</v>
      </c>
      <c r="BA2813" s="3">
        <f>AZ2813+AY2813</f>
        <v>1.7462500000000001</v>
      </c>
      <c r="BB2813" s="25">
        <f>BA2813+BA2813*0.08</f>
        <v>1.88595</v>
      </c>
      <c r="BC2813" s="20" t="s">
        <v>12295</v>
      </c>
      <c r="BD2813" s="20"/>
      <c r="BE2813" s="20"/>
      <c r="BF2813" s="20"/>
      <c r="BG2813" s="20"/>
      <c r="BH2813" s="20"/>
      <c r="BI2813" s="20"/>
      <c r="BJ2813" s="20"/>
      <c r="BK2813" s="20"/>
      <c r="BL2813" s="20"/>
      <c r="BM2813" s="20"/>
      <c r="BN2813" s="20"/>
      <c r="BO2813" s="20"/>
      <c r="BP2813" s="19"/>
      <c r="BQ2813" s="19"/>
      <c r="BR2813" s="19"/>
      <c r="BS2813" s="19"/>
      <c r="BT2813" s="19"/>
      <c r="BU2813" s="19"/>
      <c r="BV2813" s="19"/>
      <c r="BW2813" s="19"/>
      <c r="BX2813" s="19"/>
      <c r="BY2813" s="19"/>
      <c r="BZ2813" s="19"/>
      <c r="CA2813" s="19"/>
      <c r="CB2813" s="19"/>
      <c r="CC2813" s="19"/>
      <c r="CD2813" s="19"/>
      <c r="CE2813" s="19"/>
      <c r="CF2813" s="19"/>
      <c r="CG2813" s="19"/>
      <c r="CH2813" s="19"/>
      <c r="CI2813" s="19"/>
      <c r="CJ2813" s="19"/>
      <c r="CK2813" s="19"/>
      <c r="CL2813" s="19"/>
      <c r="CM2813" s="19"/>
      <c r="CN2813" s="19"/>
      <c r="CO2813" s="19"/>
      <c r="CP2813" s="19"/>
      <c r="CQ2813" s="19"/>
      <c r="CR2813" s="19"/>
      <c r="CS2813" s="19"/>
      <c r="CT2813" s="19"/>
      <c r="CU2813" s="19"/>
      <c r="CV2813" s="19"/>
      <c r="CW2813" s="19"/>
      <c r="CX2813" s="19"/>
      <c r="CY2813" s="19"/>
      <c r="CZ2813" s="19"/>
      <c r="DA2813" s="19"/>
      <c r="DB2813" s="19"/>
      <c r="DC2813" s="19"/>
      <c r="DD2813" s="19"/>
      <c r="DE2813" s="19"/>
      <c r="DF2813" s="19"/>
      <c r="DG2813" s="19"/>
      <c r="DH2813" s="19"/>
      <c r="DI2813" s="19"/>
      <c r="DJ2813" s="19"/>
      <c r="DK2813" s="19"/>
      <c r="DL2813" s="19"/>
    </row>
    <row r="2814" spans="1:116" s="88" customFormat="1" ht="30" customHeight="1">
      <c r="A2814" s="7" t="s">
        <v>9425</v>
      </c>
      <c r="B2814" s="5">
        <v>2812</v>
      </c>
      <c r="C2814" s="6"/>
      <c r="D2814" s="6"/>
      <c r="E2814" s="43" t="s">
        <v>9440</v>
      </c>
      <c r="F2814" s="3" t="s">
        <v>9441</v>
      </c>
      <c r="G2814" s="3" t="s">
        <v>9442</v>
      </c>
      <c r="H2814" s="3" t="s">
        <v>9448</v>
      </c>
      <c r="I2814" s="3" t="s">
        <v>9444</v>
      </c>
      <c r="J2814" s="3" t="s">
        <v>9449</v>
      </c>
      <c r="K2814" s="6"/>
      <c r="L2814" s="3"/>
      <c r="M2814" s="6">
        <v>1</v>
      </c>
      <c r="N2814" s="3" t="s">
        <v>44</v>
      </c>
      <c r="O2814" s="3" t="s">
        <v>9435</v>
      </c>
      <c r="P2814" s="3" t="s">
        <v>9446</v>
      </c>
      <c r="Q2814" s="3" t="s">
        <v>9450</v>
      </c>
      <c r="R2814" s="156">
        <v>3.15</v>
      </c>
      <c r="S2814" s="22">
        <v>2.84</v>
      </c>
      <c r="T2814" s="23"/>
      <c r="U2814" s="1">
        <v>1</v>
      </c>
      <c r="V2814" s="21"/>
      <c r="W2814" s="22"/>
      <c r="X2814" s="22"/>
      <c r="Y2814" s="22"/>
      <c r="Z2814" s="22"/>
      <c r="AA2814" s="22"/>
      <c r="AB2814" s="22"/>
      <c r="AC2814" s="22"/>
      <c r="AD2814" s="22"/>
      <c r="AE2814" s="24"/>
      <c r="AF2814" s="20"/>
      <c r="AG2814" s="20"/>
      <c r="AH2814" s="20"/>
      <c r="AI2814" s="20"/>
      <c r="AJ2814" s="20"/>
      <c r="AK2814" s="20"/>
      <c r="AL2814" s="20"/>
      <c r="AM2814" s="20"/>
      <c r="AN2814" s="25"/>
      <c r="AO2814" s="20"/>
      <c r="AP2814" s="24"/>
      <c r="AQ2814" s="20" t="e">
        <f>AVERAGE(SMALL(AE2814:AI2814,1),SMALL(AE2814:AI2814,2))</f>
        <v>#NUM!</v>
      </c>
      <c r="AR2814" s="20" t="e">
        <f>IF(R2814 &lt;=( AVERAGE(SMALL(AE2814:AI2814,1),SMALL(AE2814:AI2814,2))), R2814, "")</f>
        <v>#NUM!</v>
      </c>
      <c r="AS2814" s="20" t="e">
        <f>AVERAGE(SMALL(AJ2814:AM2814,1),SMALL(AJ2814:AM2814,2))</f>
        <v>#NUM!</v>
      </c>
      <c r="AT2814" s="20">
        <f>T2814*1.075</f>
        <v>0</v>
      </c>
      <c r="AU2814" s="20">
        <f>U2814*1.075</f>
        <v>1.075</v>
      </c>
      <c r="AV2814" s="22">
        <f>MIN(AN2814,AT2814,AU2814)</f>
        <v>0</v>
      </c>
      <c r="AW2814" s="20" t="s">
        <v>71</v>
      </c>
      <c r="AX2814" s="20" t="s">
        <v>72</v>
      </c>
      <c r="AY2814" s="25">
        <v>1.075</v>
      </c>
      <c r="AZ2814" s="27">
        <f>IF(AND(AY2814&gt;0,AY2814&lt;=10),AY2814*0.25,IF(AND(AY2814&gt;10,AY2814&lt;=50),AY2814*0.17,IF(AND(AY2814&gt;10,AY2814&lt;=100),AY2814*0.12,IF(AY2814&gt;100,AY2814*0.1))))</f>
        <v>0.26874999999999999</v>
      </c>
      <c r="BA2814" s="3">
        <f>AZ2814+AY2814</f>
        <v>1.34375</v>
      </c>
      <c r="BB2814" s="25">
        <f>BA2814+BA2814*0.08</f>
        <v>1.4512499999999999</v>
      </c>
      <c r="BC2814" s="20" t="s">
        <v>12295</v>
      </c>
      <c r="BD2814" s="20"/>
      <c r="BE2814" s="20"/>
      <c r="BF2814" s="20"/>
      <c r="BG2814" s="20"/>
      <c r="BH2814" s="20"/>
      <c r="BI2814" s="20"/>
      <c r="BJ2814" s="20"/>
      <c r="BK2814" s="20"/>
      <c r="BL2814" s="20"/>
      <c r="BM2814" s="20"/>
      <c r="BN2814" s="20"/>
      <c r="BO2814" s="20"/>
      <c r="BP2814" s="19"/>
      <c r="BQ2814" s="19"/>
      <c r="BR2814" s="19"/>
      <c r="BS2814" s="19"/>
      <c r="BT2814" s="19"/>
      <c r="BU2814" s="19"/>
      <c r="BV2814" s="19"/>
      <c r="BW2814" s="19"/>
      <c r="BX2814" s="19"/>
      <c r="BY2814" s="19"/>
      <c r="BZ2814" s="19"/>
      <c r="CA2814" s="19"/>
      <c r="CB2814" s="19"/>
      <c r="CC2814" s="19"/>
      <c r="CD2814" s="19"/>
      <c r="CE2814" s="19"/>
      <c r="CF2814" s="19"/>
      <c r="CG2814" s="19"/>
      <c r="CH2814" s="19"/>
      <c r="CI2814" s="19"/>
      <c r="CJ2814" s="19"/>
      <c r="CK2814" s="19"/>
      <c r="CL2814" s="19"/>
      <c r="CM2814" s="19"/>
      <c r="CN2814" s="19"/>
      <c r="CO2814" s="19"/>
      <c r="CP2814" s="19"/>
      <c r="CQ2814" s="19"/>
      <c r="CR2814" s="19"/>
      <c r="CS2814" s="19"/>
      <c r="CT2814" s="19"/>
      <c r="CU2814" s="19"/>
      <c r="CV2814" s="19"/>
      <c r="CW2814" s="19"/>
      <c r="CX2814" s="19"/>
      <c r="CY2814" s="19"/>
      <c r="CZ2814" s="19"/>
      <c r="DA2814" s="19"/>
      <c r="DB2814" s="19"/>
      <c r="DC2814" s="19"/>
      <c r="DD2814" s="19"/>
      <c r="DE2814" s="19"/>
      <c r="DF2814" s="19"/>
      <c r="DG2814" s="19"/>
      <c r="DH2814" s="19"/>
      <c r="DI2814" s="19"/>
      <c r="DJ2814" s="19"/>
      <c r="DK2814" s="19"/>
      <c r="DL2814" s="19"/>
    </row>
    <row r="2815" spans="1:116" s="88" customFormat="1" ht="30" customHeight="1">
      <c r="A2815" s="7" t="s">
        <v>9425</v>
      </c>
      <c r="B2815" s="5">
        <v>2813</v>
      </c>
      <c r="C2815" s="116"/>
      <c r="D2815" s="116"/>
      <c r="E2815" s="43" t="s">
        <v>9433</v>
      </c>
      <c r="F2815" s="3" t="s">
        <v>6251</v>
      </c>
      <c r="G2815" s="3" t="s">
        <v>6252</v>
      </c>
      <c r="H2815" s="3" t="s">
        <v>4935</v>
      </c>
      <c r="I2815" s="3" t="s">
        <v>1858</v>
      </c>
      <c r="J2815" s="3" t="s">
        <v>9434</v>
      </c>
      <c r="K2815" s="6"/>
      <c r="L2815" s="3"/>
      <c r="M2815" s="6">
        <v>20</v>
      </c>
      <c r="N2815" s="3" t="s">
        <v>44</v>
      </c>
      <c r="O2815" s="3" t="s">
        <v>9435</v>
      </c>
      <c r="P2815" s="3" t="s">
        <v>9436</v>
      </c>
      <c r="Q2815" s="3" t="s">
        <v>9437</v>
      </c>
      <c r="R2815" s="156">
        <v>4.03</v>
      </c>
      <c r="S2815" s="22"/>
      <c r="T2815" s="23"/>
      <c r="U2815" s="1">
        <v>4.2</v>
      </c>
      <c r="V2815" s="21"/>
      <c r="W2815" s="22"/>
      <c r="X2815" s="22"/>
      <c r="Y2815" s="22"/>
      <c r="Z2815" s="22"/>
      <c r="AA2815" s="22"/>
      <c r="AB2815" s="22"/>
      <c r="AC2815" s="22"/>
      <c r="AD2815" s="22"/>
      <c r="AE2815" s="24"/>
      <c r="AF2815" s="20"/>
      <c r="AG2815" s="20"/>
      <c r="AH2815" s="20"/>
      <c r="AI2815" s="20"/>
      <c r="AJ2815" s="20"/>
      <c r="AK2815" s="20"/>
      <c r="AL2815" s="20"/>
      <c r="AM2815" s="20"/>
      <c r="AN2815" s="25"/>
      <c r="AO2815" s="20"/>
      <c r="AP2815" s="24"/>
      <c r="AQ2815" s="20" t="e">
        <f>AVERAGE(SMALL(AE2815:AI2815,1),SMALL(AE2815:AI2815,2))</f>
        <v>#NUM!</v>
      </c>
      <c r="AR2815" s="20" t="e">
        <f>IF(R2815 &lt;=( AVERAGE(SMALL(AE2815:AI2815,1),SMALL(AE2815:AI2815,2))), R2815, "")</f>
        <v>#NUM!</v>
      </c>
      <c r="AS2815" s="20" t="e">
        <f>AVERAGE(SMALL(AJ2815:AM2815,1),SMALL(AJ2815:AM2815,2))</f>
        <v>#NUM!</v>
      </c>
      <c r="AT2815" s="20">
        <f>T2815*1.075</f>
        <v>0</v>
      </c>
      <c r="AU2815" s="20">
        <f>U2815*1.075</f>
        <v>4.5149999999999997</v>
      </c>
      <c r="AV2815" s="22">
        <f>MIN(AN2815,AT2815,AU2815)</f>
        <v>0</v>
      </c>
      <c r="AW2815" s="26" t="s">
        <v>49</v>
      </c>
      <c r="AX2815" s="26" t="s">
        <v>48</v>
      </c>
      <c r="AY2815" s="25">
        <v>4.03</v>
      </c>
      <c r="AZ2815" s="27">
        <f>IF(AND(AY2815&gt;0,AY2815&lt;=10),AY2815*0.25,IF(AND(AY2815&gt;10,AY2815&lt;=50),AY2815*0.17,IF(AND(AY2815&gt;10,AY2815&lt;=100),AY2815*0.12,IF(AY2815&gt;100,AY2815*0.1))))</f>
        <v>1.0075000000000001</v>
      </c>
      <c r="BA2815" s="3">
        <f>AZ2815+AY2815</f>
        <v>5.0375000000000005</v>
      </c>
      <c r="BB2815" s="25">
        <f>BA2815+BA2815*0.08</f>
        <v>5.4405000000000001</v>
      </c>
      <c r="BC2815" s="20" t="s">
        <v>12295</v>
      </c>
      <c r="BD2815" s="20"/>
      <c r="BE2815" s="20"/>
      <c r="BF2815" s="20"/>
      <c r="BG2815" s="20"/>
      <c r="BH2815" s="20"/>
      <c r="BI2815" s="20"/>
      <c r="BJ2815" s="20"/>
      <c r="BK2815" s="20"/>
      <c r="BL2815" s="20"/>
      <c r="BM2815" s="20"/>
      <c r="BN2815" s="20"/>
      <c r="BO2815" s="20"/>
      <c r="BP2815" s="19"/>
      <c r="BQ2815" s="19"/>
      <c r="BR2815" s="19"/>
      <c r="BS2815" s="19"/>
      <c r="BT2815" s="19"/>
      <c r="BU2815" s="19"/>
      <c r="BV2815" s="19"/>
      <c r="BW2815" s="19"/>
      <c r="BX2815" s="19"/>
      <c r="BY2815" s="19"/>
      <c r="BZ2815" s="19"/>
      <c r="CA2815" s="19"/>
      <c r="CB2815" s="19"/>
      <c r="CC2815" s="19"/>
      <c r="CD2815" s="19"/>
      <c r="CE2815" s="19"/>
      <c r="CF2815" s="19"/>
      <c r="CG2815" s="19"/>
      <c r="CH2815" s="19"/>
      <c r="CI2815" s="19"/>
      <c r="CJ2815" s="19"/>
      <c r="CK2815" s="19"/>
      <c r="CL2815" s="19"/>
      <c r="CM2815" s="19"/>
      <c r="CN2815" s="19"/>
      <c r="CO2815" s="19"/>
      <c r="CP2815" s="19"/>
      <c r="CQ2815" s="19"/>
      <c r="CR2815" s="19"/>
      <c r="CS2815" s="19"/>
      <c r="CT2815" s="19"/>
      <c r="CU2815" s="19"/>
      <c r="CV2815" s="19"/>
      <c r="CW2815" s="19"/>
      <c r="CX2815" s="19"/>
      <c r="CY2815" s="19"/>
      <c r="CZ2815" s="19"/>
      <c r="DA2815" s="19"/>
      <c r="DB2815" s="19"/>
      <c r="DC2815" s="19"/>
      <c r="DD2815" s="19"/>
      <c r="DE2815" s="19"/>
      <c r="DF2815" s="19"/>
      <c r="DG2815" s="19"/>
      <c r="DH2815" s="19"/>
      <c r="DI2815" s="19"/>
      <c r="DJ2815" s="19"/>
      <c r="DK2815" s="19"/>
      <c r="DL2815" s="19"/>
    </row>
    <row r="2816" spans="1:116" s="88" customFormat="1" ht="30" customHeight="1">
      <c r="A2816" s="7" t="s">
        <v>9425</v>
      </c>
      <c r="B2816" s="5">
        <v>2814</v>
      </c>
      <c r="C2816" s="116"/>
      <c r="D2816" s="116"/>
      <c r="E2816" s="43" t="s">
        <v>9528</v>
      </c>
      <c r="F2816" s="3" t="s">
        <v>9534</v>
      </c>
      <c r="G2816" s="3" t="s">
        <v>966</v>
      </c>
      <c r="H2816" s="3" t="s">
        <v>9535</v>
      </c>
      <c r="I2816" s="3" t="s">
        <v>102</v>
      </c>
      <c r="J2816" s="3" t="s">
        <v>9536</v>
      </c>
      <c r="K2816" s="6"/>
      <c r="L2816" s="3"/>
      <c r="M2816" s="6">
        <v>30</v>
      </c>
      <c r="N2816" s="3" t="s">
        <v>44</v>
      </c>
      <c r="O2816" s="3" t="s">
        <v>9435</v>
      </c>
      <c r="P2816" s="3" t="s">
        <v>9446</v>
      </c>
      <c r="Q2816" s="3" t="s">
        <v>9537</v>
      </c>
      <c r="R2816" s="156">
        <v>1.38</v>
      </c>
      <c r="S2816" s="22">
        <v>1</v>
      </c>
      <c r="T2816" s="23"/>
      <c r="U2816" s="1">
        <v>0.8</v>
      </c>
      <c r="V2816" s="21"/>
      <c r="W2816" s="22">
        <v>5</v>
      </c>
      <c r="X2816" s="22"/>
      <c r="Y2816" s="22"/>
      <c r="Z2816" s="22"/>
      <c r="AA2816" s="22"/>
      <c r="AB2816" s="22"/>
      <c r="AC2816" s="22"/>
      <c r="AD2816" s="22"/>
      <c r="AE2816" s="24"/>
      <c r="AF2816" s="20"/>
      <c r="AG2816" s="20"/>
      <c r="AH2816" s="20"/>
      <c r="AI2816" s="20"/>
      <c r="AJ2816" s="20"/>
      <c r="AK2816" s="20"/>
      <c r="AL2816" s="20"/>
      <c r="AM2816" s="20"/>
      <c r="AN2816" s="25"/>
      <c r="AO2816" s="20"/>
      <c r="AP2816" s="24"/>
      <c r="AQ2816" s="20" t="e">
        <f>AVERAGE(SMALL(AE2816:AI2816,1),SMALL(AE2816:AI2816,2))</f>
        <v>#NUM!</v>
      </c>
      <c r="AR2816" s="20" t="e">
        <f>IF(R2816 &lt;=( AVERAGE(SMALL(AE2816:AI2816,1),SMALL(AE2816:AI2816,2))), R2816, "")</f>
        <v>#NUM!</v>
      </c>
      <c r="AS2816" s="20" t="e">
        <f>AVERAGE(SMALL(AJ2816:AM2816,1),SMALL(AJ2816:AM2816,2))</f>
        <v>#NUM!</v>
      </c>
      <c r="AT2816" s="20">
        <f>T2816*1.075</f>
        <v>0</v>
      </c>
      <c r="AU2816" s="20">
        <f>U2816*1.075</f>
        <v>0.86</v>
      </c>
      <c r="AV2816" s="22">
        <f>MIN(AN2816,AT2816,AU2816)</f>
        <v>0</v>
      </c>
      <c r="AW2816" s="20" t="s">
        <v>71</v>
      </c>
      <c r="AX2816" s="20" t="s">
        <v>72</v>
      </c>
      <c r="AY2816" s="25">
        <v>0.86</v>
      </c>
      <c r="AZ2816" s="27">
        <f>IF(AND(AY2816&gt;0,AY2816&lt;=10),AY2816*0.25,IF(AND(AY2816&gt;10,AY2816&lt;=50),AY2816*0.17,IF(AND(AY2816&gt;10,AY2816&lt;=100),AY2816*0.12,IF(AY2816&gt;100,AY2816*0.1))))</f>
        <v>0.215</v>
      </c>
      <c r="BA2816" s="3">
        <f>AZ2816+AY2816</f>
        <v>1.075</v>
      </c>
      <c r="BB2816" s="25">
        <f>BA2816+BA2816*0.08</f>
        <v>1.161</v>
      </c>
      <c r="BC2816" s="20" t="s">
        <v>12295</v>
      </c>
      <c r="BD2816" s="20"/>
      <c r="BE2816" s="20"/>
      <c r="BF2816" s="20"/>
      <c r="BG2816" s="20"/>
      <c r="BH2816" s="20"/>
      <c r="BI2816" s="20"/>
      <c r="BJ2816" s="20"/>
      <c r="BK2816" s="20"/>
      <c r="BL2816" s="20"/>
      <c r="BM2816" s="20"/>
      <c r="BN2816" s="20"/>
      <c r="BO2816" s="20"/>
      <c r="BP2816" s="19"/>
      <c r="BQ2816" s="19"/>
      <c r="BR2816" s="19"/>
      <c r="BS2816" s="19"/>
      <c r="BT2816" s="19"/>
      <c r="BU2816" s="19"/>
      <c r="BV2816" s="19"/>
      <c r="BW2816" s="19"/>
      <c r="BX2816" s="19"/>
      <c r="BY2816" s="19"/>
      <c r="BZ2816" s="19"/>
      <c r="CA2816" s="19"/>
      <c r="CB2816" s="19"/>
      <c r="CC2816" s="19"/>
      <c r="CD2816" s="19"/>
      <c r="CE2816" s="19"/>
      <c r="CF2816" s="19"/>
      <c r="CG2816" s="19"/>
      <c r="CH2816" s="19"/>
      <c r="CI2816" s="19"/>
      <c r="CJ2816" s="19"/>
      <c r="CK2816" s="19"/>
      <c r="CL2816" s="19"/>
      <c r="CM2816" s="19"/>
      <c r="CN2816" s="19"/>
      <c r="CO2816" s="19"/>
      <c r="CP2816" s="19"/>
      <c r="CQ2816" s="19"/>
      <c r="CR2816" s="19"/>
      <c r="CS2816" s="19"/>
      <c r="CT2816" s="19"/>
      <c r="CU2816" s="19"/>
      <c r="CV2816" s="19"/>
      <c r="CW2816" s="19"/>
      <c r="CX2816" s="19"/>
      <c r="CY2816" s="19"/>
      <c r="CZ2816" s="19"/>
      <c r="DA2816" s="19"/>
      <c r="DB2816" s="19"/>
      <c r="DC2816" s="19"/>
      <c r="DD2816" s="19"/>
      <c r="DE2816" s="19"/>
      <c r="DF2816" s="19"/>
      <c r="DG2816" s="19"/>
      <c r="DH2816" s="19"/>
      <c r="DI2816" s="19"/>
      <c r="DJ2816" s="19"/>
      <c r="DK2816" s="19"/>
      <c r="DL2816" s="19"/>
    </row>
    <row r="2817" spans="1:116" s="88" customFormat="1" ht="30" customHeight="1">
      <c r="A2817" s="7" t="s">
        <v>9425</v>
      </c>
      <c r="B2817" s="5">
        <v>2815</v>
      </c>
      <c r="C2817" s="6"/>
      <c r="D2817" s="6"/>
      <c r="E2817" s="43" t="s">
        <v>9512</v>
      </c>
      <c r="F2817" s="3" t="s">
        <v>9513</v>
      </c>
      <c r="G2817" s="3" t="s">
        <v>9514</v>
      </c>
      <c r="H2817" s="3" t="s">
        <v>797</v>
      </c>
      <c r="I2817" s="3" t="s">
        <v>65</v>
      </c>
      <c r="J2817" s="3" t="s">
        <v>9515</v>
      </c>
      <c r="K2817" s="6">
        <v>10</v>
      </c>
      <c r="L2817" s="3" t="s">
        <v>67</v>
      </c>
      <c r="M2817" s="6">
        <v>1</v>
      </c>
      <c r="N2817" s="3" t="s">
        <v>44</v>
      </c>
      <c r="O2817" s="3" t="s">
        <v>9435</v>
      </c>
      <c r="P2817" s="3" t="s">
        <v>9436</v>
      </c>
      <c r="Q2817" s="3" t="s">
        <v>9516</v>
      </c>
      <c r="R2817" s="156">
        <v>4.5</v>
      </c>
      <c r="S2817" s="22">
        <v>4</v>
      </c>
      <c r="T2817" s="23"/>
      <c r="U2817" s="1">
        <v>1.4</v>
      </c>
      <c r="V2817" s="21"/>
      <c r="W2817" s="22">
        <v>3.5</v>
      </c>
      <c r="X2817" s="22"/>
      <c r="Y2817" s="22"/>
      <c r="Z2817" s="22"/>
      <c r="AA2817" s="22"/>
      <c r="AB2817" s="22"/>
      <c r="AC2817" s="22"/>
      <c r="AD2817" s="22"/>
      <c r="AE2817" s="24"/>
      <c r="AF2817" s="20"/>
      <c r="AG2817" s="20">
        <v>2.96</v>
      </c>
      <c r="AH2817" s="20"/>
      <c r="AI2817" s="20"/>
      <c r="AJ2817" s="20"/>
      <c r="AK2817" s="20"/>
      <c r="AL2817" s="20"/>
      <c r="AM2817" s="20"/>
      <c r="AN2817" s="25"/>
      <c r="AO2817" s="20"/>
      <c r="AP2817" s="24"/>
      <c r="AQ2817" s="20" t="e">
        <f>AVERAGE(SMALL(AE2817:AI2817,1),SMALL(AE2817:AI2817,2))</f>
        <v>#NUM!</v>
      </c>
      <c r="AR2817" s="20" t="e">
        <f>IF(R2817 &lt;=( AVERAGE(SMALL(AE2817:AI2817,1),SMALL(AE2817:AI2817,2))), R2817, "")</f>
        <v>#NUM!</v>
      </c>
      <c r="AS2817" s="20" t="e">
        <f>AVERAGE(SMALL(AJ2817:AM2817,1),SMALL(AJ2817:AM2817,2))</f>
        <v>#NUM!</v>
      </c>
      <c r="AT2817" s="20">
        <f>T2817*1.075</f>
        <v>0</v>
      </c>
      <c r="AU2817" s="20">
        <f>U2817*1.075</f>
        <v>1.5049999999999999</v>
      </c>
      <c r="AV2817" s="22">
        <f>MIN(AN2817,AT2817,AU2817)</f>
        <v>0</v>
      </c>
      <c r="AW2817" s="20" t="s">
        <v>71</v>
      </c>
      <c r="AX2817" s="20" t="s">
        <v>72</v>
      </c>
      <c r="AY2817" s="25">
        <v>1.5049999999999999</v>
      </c>
      <c r="AZ2817" s="27">
        <f>IF(AND(AY2817&gt;0,AY2817&lt;=10),AY2817*0.25,IF(AND(AY2817&gt;10,AY2817&lt;=50),AY2817*0.17,IF(AND(AY2817&gt;10,AY2817&lt;=100),AY2817*0.12,IF(AY2817&gt;100,AY2817*0.1))))</f>
        <v>0.37624999999999997</v>
      </c>
      <c r="BA2817" s="3">
        <f>AZ2817+AY2817</f>
        <v>1.8812499999999999</v>
      </c>
      <c r="BB2817" s="25">
        <f>BA2817+BA2817*0.08</f>
        <v>2.0317499999999997</v>
      </c>
      <c r="BC2817" s="20" t="s">
        <v>12295</v>
      </c>
      <c r="BD2817" s="20"/>
      <c r="BE2817" s="20"/>
      <c r="BF2817" s="20"/>
      <c r="BG2817" s="20"/>
      <c r="BH2817" s="20"/>
      <c r="BI2817" s="20"/>
      <c r="BJ2817" s="20"/>
      <c r="BK2817" s="20"/>
      <c r="BL2817" s="20"/>
      <c r="BM2817" s="20"/>
      <c r="BN2817" s="20"/>
      <c r="BO2817" s="20"/>
      <c r="BP2817" s="19"/>
      <c r="BQ2817" s="19"/>
      <c r="BR2817" s="19"/>
      <c r="BS2817" s="19"/>
      <c r="BT2817" s="19"/>
      <c r="BU2817" s="19"/>
      <c r="BV2817" s="19"/>
      <c r="BW2817" s="19"/>
      <c r="BX2817" s="19"/>
      <c r="BY2817" s="19"/>
      <c r="BZ2817" s="19"/>
      <c r="CA2817" s="19"/>
      <c r="CB2817" s="19"/>
      <c r="CC2817" s="19"/>
      <c r="CD2817" s="19"/>
      <c r="CE2817" s="19"/>
      <c r="CF2817" s="19"/>
      <c r="CG2817" s="19"/>
      <c r="CH2817" s="19"/>
      <c r="CI2817" s="19"/>
      <c r="CJ2817" s="19"/>
      <c r="CK2817" s="19"/>
      <c r="CL2817" s="19"/>
      <c r="CM2817" s="19"/>
      <c r="CN2817" s="19"/>
      <c r="CO2817" s="19"/>
      <c r="CP2817" s="19"/>
      <c r="CQ2817" s="19"/>
      <c r="CR2817" s="19"/>
      <c r="CS2817" s="19"/>
      <c r="CT2817" s="19"/>
      <c r="CU2817" s="19"/>
      <c r="CV2817" s="19"/>
      <c r="CW2817" s="19"/>
      <c r="CX2817" s="19"/>
      <c r="CY2817" s="19"/>
      <c r="CZ2817" s="19"/>
      <c r="DA2817" s="19"/>
      <c r="DB2817" s="19"/>
      <c r="DC2817" s="19"/>
      <c r="DD2817" s="19"/>
      <c r="DE2817" s="19"/>
      <c r="DF2817" s="19"/>
      <c r="DG2817" s="19"/>
      <c r="DH2817" s="19"/>
      <c r="DI2817" s="19"/>
      <c r="DJ2817" s="19"/>
      <c r="DK2817" s="19"/>
      <c r="DL2817" s="19"/>
    </row>
    <row r="2818" spans="1:116" s="88" customFormat="1" ht="30" customHeight="1">
      <c r="A2818" s="7" t="s">
        <v>9425</v>
      </c>
      <c r="B2818" s="5">
        <v>2816</v>
      </c>
      <c r="C2818" s="6"/>
      <c r="D2818" s="6"/>
      <c r="E2818" s="43" t="s">
        <v>9512</v>
      </c>
      <c r="F2818" s="3" t="s">
        <v>9513</v>
      </c>
      <c r="G2818" s="3" t="s">
        <v>9514</v>
      </c>
      <c r="H2818" s="3" t="s">
        <v>797</v>
      </c>
      <c r="I2818" s="3" t="s">
        <v>3313</v>
      </c>
      <c r="J2818" s="3" t="s">
        <v>9517</v>
      </c>
      <c r="K2818" s="6">
        <v>20</v>
      </c>
      <c r="L2818" s="3" t="s">
        <v>79</v>
      </c>
      <c r="M2818" s="6">
        <v>1</v>
      </c>
      <c r="N2818" s="3" t="s">
        <v>44</v>
      </c>
      <c r="O2818" s="3" t="s">
        <v>9435</v>
      </c>
      <c r="P2818" s="3" t="s">
        <v>9436</v>
      </c>
      <c r="Q2818" s="3" t="s">
        <v>9518</v>
      </c>
      <c r="R2818" s="156">
        <v>5.0999999999999996</v>
      </c>
      <c r="S2818" s="22">
        <v>4.6399999999999997</v>
      </c>
      <c r="T2818" s="23"/>
      <c r="U2818" s="1">
        <v>1.6</v>
      </c>
      <c r="V2818" s="21"/>
      <c r="W2818" s="22">
        <v>4</v>
      </c>
      <c r="X2818" s="22"/>
      <c r="Y2818" s="22"/>
      <c r="Z2818" s="22"/>
      <c r="AA2818" s="22"/>
      <c r="AB2818" s="22"/>
      <c r="AC2818" s="22"/>
      <c r="AD2818" s="22"/>
      <c r="AE2818" s="24"/>
      <c r="AF2818" s="20"/>
      <c r="AG2818" s="20"/>
      <c r="AH2818" s="20"/>
      <c r="AI2818" s="20"/>
      <c r="AJ2818" s="20"/>
      <c r="AK2818" s="20"/>
      <c r="AL2818" s="20"/>
      <c r="AM2818" s="20"/>
      <c r="AN2818" s="25"/>
      <c r="AO2818" s="20"/>
      <c r="AP2818" s="24"/>
      <c r="AQ2818" s="20" t="e">
        <f>AVERAGE(SMALL(AE2818:AI2818,1),SMALL(AE2818:AI2818,2))</f>
        <v>#NUM!</v>
      </c>
      <c r="AR2818" s="20" t="e">
        <f>IF(R2818 &lt;=( AVERAGE(SMALL(AE2818:AI2818,1),SMALL(AE2818:AI2818,2))), R2818, "")</f>
        <v>#NUM!</v>
      </c>
      <c r="AS2818" s="20" t="e">
        <f>AVERAGE(SMALL(AJ2818:AM2818,1),SMALL(AJ2818:AM2818,2))</f>
        <v>#NUM!</v>
      </c>
      <c r="AT2818" s="20">
        <f>T2818*1.075</f>
        <v>0</v>
      </c>
      <c r="AU2818" s="20">
        <f>U2818*1.075</f>
        <v>1.72</v>
      </c>
      <c r="AV2818" s="22">
        <f>MIN(AN2818,AT2818,AU2818)</f>
        <v>0</v>
      </c>
      <c r="AW2818" s="20" t="s">
        <v>71</v>
      </c>
      <c r="AX2818" s="20" t="s">
        <v>72</v>
      </c>
      <c r="AY2818" s="25">
        <v>1.72</v>
      </c>
      <c r="AZ2818" s="27">
        <f>IF(AND(AY2818&gt;0,AY2818&lt;=10),AY2818*0.25,IF(AND(AY2818&gt;10,AY2818&lt;=50),AY2818*0.17,IF(AND(AY2818&gt;10,AY2818&lt;=100),AY2818*0.12,IF(AY2818&gt;100,AY2818*0.1))))</f>
        <v>0.43</v>
      </c>
      <c r="BA2818" s="3">
        <f>AZ2818+AY2818</f>
        <v>2.15</v>
      </c>
      <c r="BB2818" s="25">
        <f>BA2818+BA2818*0.08</f>
        <v>2.3220000000000001</v>
      </c>
      <c r="BC2818" s="20" t="s">
        <v>12295</v>
      </c>
      <c r="BD2818" s="20"/>
      <c r="BE2818" s="20"/>
      <c r="BF2818" s="20"/>
      <c r="BG2818" s="20"/>
      <c r="BH2818" s="20"/>
      <c r="BI2818" s="20"/>
      <c r="BJ2818" s="20"/>
      <c r="BK2818" s="20"/>
      <c r="BL2818" s="20"/>
      <c r="BM2818" s="20"/>
      <c r="BN2818" s="20"/>
      <c r="BO2818" s="20"/>
      <c r="BP2818" s="19"/>
      <c r="BQ2818" s="19"/>
      <c r="BR2818" s="19"/>
      <c r="BS2818" s="19"/>
      <c r="BT2818" s="19"/>
      <c r="BU2818" s="19"/>
      <c r="BV2818" s="19"/>
      <c r="BW2818" s="19"/>
      <c r="BX2818" s="19"/>
      <c r="BY2818" s="19"/>
      <c r="BZ2818" s="19"/>
      <c r="CA2818" s="19"/>
      <c r="CB2818" s="19"/>
      <c r="CC2818" s="19"/>
      <c r="CD2818" s="19"/>
      <c r="CE2818" s="19"/>
      <c r="CF2818" s="19"/>
      <c r="CG2818" s="19"/>
      <c r="CH2818" s="19"/>
      <c r="CI2818" s="19"/>
      <c r="CJ2818" s="19"/>
      <c r="CK2818" s="19"/>
      <c r="CL2818" s="19"/>
      <c r="CM2818" s="19"/>
      <c r="CN2818" s="19"/>
      <c r="CO2818" s="19"/>
      <c r="CP2818" s="19"/>
      <c r="CQ2818" s="19"/>
      <c r="CR2818" s="19"/>
      <c r="CS2818" s="19"/>
      <c r="CT2818" s="19"/>
      <c r="CU2818" s="19"/>
      <c r="CV2818" s="19"/>
      <c r="CW2818" s="19"/>
      <c r="CX2818" s="19"/>
      <c r="CY2818" s="19"/>
      <c r="CZ2818" s="19"/>
      <c r="DA2818" s="19"/>
      <c r="DB2818" s="19"/>
      <c r="DC2818" s="19"/>
      <c r="DD2818" s="19"/>
      <c r="DE2818" s="19"/>
      <c r="DF2818" s="19"/>
      <c r="DG2818" s="19"/>
      <c r="DH2818" s="19"/>
      <c r="DI2818" s="19"/>
      <c r="DJ2818" s="19"/>
      <c r="DK2818" s="19"/>
      <c r="DL2818" s="19"/>
    </row>
    <row r="2819" spans="1:116" s="88" customFormat="1" ht="30" customHeight="1">
      <c r="A2819" s="7" t="s">
        <v>9425</v>
      </c>
      <c r="B2819" s="5">
        <v>2817</v>
      </c>
      <c r="C2819" s="116"/>
      <c r="D2819" s="116"/>
      <c r="E2819" s="43" t="s">
        <v>9433</v>
      </c>
      <c r="F2819" s="3" t="s">
        <v>6251</v>
      </c>
      <c r="G2819" s="3" t="s">
        <v>6252</v>
      </c>
      <c r="H2819" s="3" t="s">
        <v>222</v>
      </c>
      <c r="I2819" s="3" t="s">
        <v>1858</v>
      </c>
      <c r="J2819" s="3" t="s">
        <v>9438</v>
      </c>
      <c r="K2819" s="6"/>
      <c r="L2819" s="3"/>
      <c r="M2819" s="6">
        <v>20</v>
      </c>
      <c r="N2819" s="3" t="s">
        <v>44</v>
      </c>
      <c r="O2819" s="3" t="s">
        <v>9435</v>
      </c>
      <c r="P2819" s="3" t="s">
        <v>9436</v>
      </c>
      <c r="Q2819" s="3" t="s">
        <v>9439</v>
      </c>
      <c r="R2819" s="156">
        <v>4.2</v>
      </c>
      <c r="S2819" s="22">
        <v>3.7</v>
      </c>
      <c r="T2819" s="23"/>
      <c r="U2819" s="1">
        <v>4.9000000000000004</v>
      </c>
      <c r="V2819" s="21"/>
      <c r="W2819" s="22"/>
      <c r="X2819" s="22"/>
      <c r="Y2819" s="22"/>
      <c r="Z2819" s="22"/>
      <c r="AA2819" s="22"/>
      <c r="AB2819" s="22"/>
      <c r="AC2819" s="22"/>
      <c r="AD2819" s="22"/>
      <c r="AE2819" s="24"/>
      <c r="AF2819" s="20"/>
      <c r="AG2819" s="20"/>
      <c r="AH2819" s="20"/>
      <c r="AI2819" s="20"/>
      <c r="AJ2819" s="20"/>
      <c r="AK2819" s="20"/>
      <c r="AL2819" s="20"/>
      <c r="AM2819" s="20"/>
      <c r="AN2819" s="25"/>
      <c r="AO2819" s="20"/>
      <c r="AP2819" s="24"/>
      <c r="AQ2819" s="20" t="e">
        <f>AVERAGE(SMALL(AE2819:AI2819,1),SMALL(AE2819:AI2819,2))</f>
        <v>#NUM!</v>
      </c>
      <c r="AR2819" s="20" t="e">
        <f>IF(R2819 &lt;=( AVERAGE(SMALL(AE2819:AI2819,1),SMALL(AE2819:AI2819,2))), R2819, "")</f>
        <v>#NUM!</v>
      </c>
      <c r="AS2819" s="20" t="e">
        <f>AVERAGE(SMALL(AJ2819:AM2819,1),SMALL(AJ2819:AM2819,2))</f>
        <v>#NUM!</v>
      </c>
      <c r="AT2819" s="20">
        <f>T2819*1.075</f>
        <v>0</v>
      </c>
      <c r="AU2819" s="20">
        <f>U2819*1.075</f>
        <v>5.2675000000000001</v>
      </c>
      <c r="AV2819" s="22">
        <f>MIN(AN2819,AT2819,AU2819)</f>
        <v>0</v>
      </c>
      <c r="AW2819" s="26" t="s">
        <v>49</v>
      </c>
      <c r="AX2819" s="26" t="s">
        <v>48</v>
      </c>
      <c r="AY2819" s="25">
        <v>4.2</v>
      </c>
      <c r="AZ2819" s="27">
        <f>IF(AND(AY2819&gt;0,AY2819&lt;=10),AY2819*0.25,IF(AND(AY2819&gt;10,AY2819&lt;=50),AY2819*0.17,IF(AND(AY2819&gt;10,AY2819&lt;=100),AY2819*0.12,IF(AY2819&gt;100,AY2819*0.1))))</f>
        <v>1.05</v>
      </c>
      <c r="BA2819" s="3">
        <f>AZ2819+AY2819</f>
        <v>5.25</v>
      </c>
      <c r="BB2819" s="25">
        <f>BA2819+BA2819*0.08</f>
        <v>5.67</v>
      </c>
      <c r="BC2819" s="20" t="s">
        <v>12295</v>
      </c>
      <c r="BD2819" s="20"/>
      <c r="BE2819" s="20"/>
      <c r="BF2819" s="20"/>
      <c r="BG2819" s="20"/>
      <c r="BH2819" s="20"/>
      <c r="BI2819" s="20"/>
      <c r="BJ2819" s="20"/>
      <c r="BK2819" s="20"/>
      <c r="BL2819" s="20"/>
      <c r="BM2819" s="20"/>
      <c r="BN2819" s="20"/>
      <c r="BO2819" s="20"/>
      <c r="BP2819" s="19"/>
      <c r="BQ2819" s="19"/>
      <c r="BR2819" s="19"/>
      <c r="BS2819" s="19"/>
      <c r="BT2819" s="19"/>
      <c r="BU2819" s="19"/>
      <c r="BV2819" s="19"/>
      <c r="BW2819" s="19"/>
      <c r="BX2819" s="19"/>
      <c r="BY2819" s="19"/>
      <c r="BZ2819" s="19"/>
      <c r="CA2819" s="19"/>
      <c r="CB2819" s="19"/>
      <c r="CC2819" s="19"/>
      <c r="CD2819" s="19"/>
      <c r="CE2819" s="19"/>
      <c r="CF2819" s="19"/>
      <c r="CG2819" s="19"/>
      <c r="CH2819" s="19"/>
      <c r="CI2819" s="19"/>
      <c r="CJ2819" s="19"/>
      <c r="CK2819" s="19"/>
      <c r="CL2819" s="19"/>
      <c r="CM2819" s="19"/>
      <c r="CN2819" s="19"/>
      <c r="CO2819" s="19"/>
      <c r="CP2819" s="19"/>
      <c r="CQ2819" s="19"/>
      <c r="CR2819" s="19"/>
      <c r="CS2819" s="19"/>
      <c r="CT2819" s="19"/>
      <c r="CU2819" s="19"/>
      <c r="CV2819" s="19"/>
      <c r="CW2819" s="19"/>
      <c r="CX2819" s="19"/>
      <c r="CY2819" s="19"/>
      <c r="CZ2819" s="19"/>
      <c r="DA2819" s="19"/>
      <c r="DB2819" s="19"/>
      <c r="DC2819" s="19"/>
      <c r="DD2819" s="19"/>
      <c r="DE2819" s="19"/>
      <c r="DF2819" s="19"/>
      <c r="DG2819" s="19"/>
      <c r="DH2819" s="19"/>
      <c r="DI2819" s="19"/>
      <c r="DJ2819" s="19"/>
      <c r="DK2819" s="19"/>
      <c r="DL2819" s="19"/>
    </row>
    <row r="2820" spans="1:116" s="88" customFormat="1" ht="30" customHeight="1">
      <c r="A2820" s="7" t="s">
        <v>9425</v>
      </c>
      <c r="B2820" s="5">
        <v>2818</v>
      </c>
      <c r="C2820" s="6"/>
      <c r="D2820" s="6"/>
      <c r="E2820" s="43" t="s">
        <v>9519</v>
      </c>
      <c r="F2820" s="3" t="s">
        <v>3343</v>
      </c>
      <c r="G2820" s="3" t="s">
        <v>1715</v>
      </c>
      <c r="H2820" s="3" t="s">
        <v>163</v>
      </c>
      <c r="I2820" s="3" t="s">
        <v>568</v>
      </c>
      <c r="J2820" s="3" t="s">
        <v>9520</v>
      </c>
      <c r="K2820" s="6"/>
      <c r="L2820" s="3"/>
      <c r="M2820" s="6">
        <v>28</v>
      </c>
      <c r="N2820" s="3" t="s">
        <v>44</v>
      </c>
      <c r="O2820" s="3" t="s">
        <v>9435</v>
      </c>
      <c r="P2820" s="3" t="s">
        <v>9521</v>
      </c>
      <c r="Q2820" s="3" t="s">
        <v>9522</v>
      </c>
      <c r="R2820" s="156">
        <v>5.8</v>
      </c>
      <c r="S2820" s="22">
        <v>5.3</v>
      </c>
      <c r="T2820" s="23">
        <v>5</v>
      </c>
      <c r="U2820" s="1">
        <v>2.2000000000000002</v>
      </c>
      <c r="V2820" s="21"/>
      <c r="W2820" s="22">
        <v>6.5</v>
      </c>
      <c r="X2820" s="22"/>
      <c r="Y2820" s="22"/>
      <c r="Z2820" s="22"/>
      <c r="AA2820" s="22"/>
      <c r="AB2820" s="22"/>
      <c r="AC2820" s="22"/>
      <c r="AD2820" s="22"/>
      <c r="AE2820" s="24"/>
      <c r="AF2820" s="20"/>
      <c r="AG2820" s="20"/>
      <c r="AH2820" s="20"/>
      <c r="AI2820" s="20"/>
      <c r="AJ2820" s="20"/>
      <c r="AK2820" s="20"/>
      <c r="AL2820" s="20"/>
      <c r="AM2820" s="20"/>
      <c r="AN2820" s="25"/>
      <c r="AO2820" s="20"/>
      <c r="AP2820" s="24"/>
      <c r="AQ2820" s="20" t="e">
        <f>AVERAGE(SMALL(AE2820:AI2820,1),SMALL(AE2820:AI2820,2))</f>
        <v>#NUM!</v>
      </c>
      <c r="AR2820" s="20" t="e">
        <f>IF(R2820 &lt;=( AVERAGE(SMALL(AE2820:AI2820,1),SMALL(AE2820:AI2820,2))), R2820, "")</f>
        <v>#NUM!</v>
      </c>
      <c r="AS2820" s="20" t="e">
        <f>AVERAGE(SMALL(AJ2820:AM2820,1),SMALL(AJ2820:AM2820,2))</f>
        <v>#NUM!</v>
      </c>
      <c r="AT2820" s="20">
        <f>T2820*1.075</f>
        <v>5.375</v>
      </c>
      <c r="AU2820" s="20">
        <f>U2820*1.075</f>
        <v>2.3650000000000002</v>
      </c>
      <c r="AV2820" s="22">
        <f>MIN(AN2820,AT2820,AU2820)</f>
        <v>2.3650000000000002</v>
      </c>
      <c r="AW2820" s="20" t="s">
        <v>71</v>
      </c>
      <c r="AX2820" s="20" t="s">
        <v>72</v>
      </c>
      <c r="AY2820" s="25">
        <v>2.3650000000000002</v>
      </c>
      <c r="AZ2820" s="27">
        <f>IF(AND(AY2820&gt;0,AY2820&lt;=10),AY2820*0.25,IF(AND(AY2820&gt;10,AY2820&lt;=50),AY2820*0.17,IF(AND(AY2820&gt;10,AY2820&lt;=100),AY2820*0.12,IF(AY2820&gt;100,AY2820*0.1))))</f>
        <v>0.59125000000000005</v>
      </c>
      <c r="BA2820" s="3">
        <f>AZ2820+AY2820</f>
        <v>2.9562500000000003</v>
      </c>
      <c r="BB2820" s="25">
        <f>BA2820+BA2820*0.08</f>
        <v>3.1927500000000002</v>
      </c>
      <c r="BC2820" s="20" t="s">
        <v>12295</v>
      </c>
      <c r="BD2820" s="20"/>
      <c r="BE2820" s="20"/>
      <c r="BF2820" s="20"/>
      <c r="BG2820" s="20"/>
      <c r="BH2820" s="20"/>
      <c r="BI2820" s="20"/>
      <c r="BJ2820" s="20"/>
      <c r="BK2820" s="20"/>
      <c r="BL2820" s="20"/>
      <c r="BM2820" s="20"/>
      <c r="BN2820" s="20"/>
      <c r="BO2820" s="20"/>
      <c r="BP2820" s="19"/>
      <c r="BQ2820" s="19"/>
      <c r="BR2820" s="19"/>
      <c r="BS2820" s="19"/>
      <c r="BT2820" s="19"/>
      <c r="BU2820" s="19"/>
      <c r="BV2820" s="19"/>
      <c r="BW2820" s="19"/>
      <c r="BX2820" s="19"/>
      <c r="BY2820" s="19"/>
      <c r="BZ2820" s="19"/>
      <c r="CA2820" s="19"/>
      <c r="CB2820" s="19"/>
      <c r="CC2820" s="19"/>
      <c r="CD2820" s="19"/>
      <c r="CE2820" s="19"/>
      <c r="CF2820" s="19"/>
      <c r="CG2820" s="19"/>
      <c r="CH2820" s="19"/>
      <c r="CI2820" s="19"/>
      <c r="CJ2820" s="19"/>
      <c r="CK2820" s="19"/>
      <c r="CL2820" s="19"/>
      <c r="CM2820" s="19"/>
      <c r="CN2820" s="19"/>
      <c r="CO2820" s="19"/>
      <c r="CP2820" s="19"/>
      <c r="CQ2820" s="19"/>
      <c r="CR2820" s="19"/>
      <c r="CS2820" s="19"/>
      <c r="CT2820" s="19"/>
      <c r="CU2820" s="19"/>
      <c r="CV2820" s="19"/>
      <c r="CW2820" s="19"/>
      <c r="CX2820" s="19"/>
      <c r="CY2820" s="19"/>
      <c r="CZ2820" s="19"/>
      <c r="DA2820" s="19"/>
      <c r="DB2820" s="19"/>
      <c r="DC2820" s="19"/>
      <c r="DD2820" s="19"/>
      <c r="DE2820" s="19"/>
      <c r="DF2820" s="19"/>
      <c r="DG2820" s="19"/>
      <c r="DH2820" s="19"/>
      <c r="DI2820" s="19"/>
      <c r="DJ2820" s="19"/>
      <c r="DK2820" s="19"/>
      <c r="DL2820" s="19"/>
    </row>
    <row r="2821" spans="1:116" s="88" customFormat="1" ht="30" customHeight="1">
      <c r="A2821" s="7" t="s">
        <v>9425</v>
      </c>
      <c r="B2821" s="5">
        <v>2819</v>
      </c>
      <c r="C2821" s="6"/>
      <c r="D2821" s="6"/>
      <c r="E2821" s="43" t="s">
        <v>9552</v>
      </c>
      <c r="F2821" s="3" t="s">
        <v>9553</v>
      </c>
      <c r="G2821" s="3" t="s">
        <v>137</v>
      </c>
      <c r="H2821" s="3" t="s">
        <v>138</v>
      </c>
      <c r="I2821" s="3" t="s">
        <v>156</v>
      </c>
      <c r="J2821" s="3" t="s">
        <v>8078</v>
      </c>
      <c r="K2821" s="6"/>
      <c r="L2821" s="3"/>
      <c r="M2821" s="6">
        <v>100</v>
      </c>
      <c r="N2821" s="3" t="s">
        <v>44</v>
      </c>
      <c r="O2821" s="3" t="s">
        <v>9435</v>
      </c>
      <c r="P2821" s="3" t="s">
        <v>9554</v>
      </c>
      <c r="Q2821" s="3" t="s">
        <v>9555</v>
      </c>
      <c r="R2821" s="156">
        <v>40</v>
      </c>
      <c r="S2821" s="22">
        <v>36</v>
      </c>
      <c r="T2821" s="23">
        <v>34</v>
      </c>
      <c r="U2821" s="1">
        <v>17</v>
      </c>
      <c r="V2821" s="21"/>
      <c r="W2821" s="22"/>
      <c r="X2821" s="22"/>
      <c r="Y2821" s="22"/>
      <c r="Z2821" s="22"/>
      <c r="AA2821" s="22"/>
      <c r="AB2821" s="22"/>
      <c r="AC2821" s="22"/>
      <c r="AD2821" s="22"/>
      <c r="AE2821" s="24"/>
      <c r="AF2821" s="20"/>
      <c r="AG2821" s="20"/>
      <c r="AH2821" s="20"/>
      <c r="AI2821" s="20"/>
      <c r="AJ2821" s="20"/>
      <c r="AK2821" s="20"/>
      <c r="AL2821" s="20"/>
      <c r="AM2821" s="20"/>
      <c r="AN2821" s="25"/>
      <c r="AO2821" s="20"/>
      <c r="AP2821" s="24"/>
      <c r="AQ2821" s="20" t="e">
        <f>AVERAGE(SMALL(AE2821:AI2821,1),SMALL(AE2821:AI2821,2))</f>
        <v>#NUM!</v>
      </c>
      <c r="AR2821" s="20" t="e">
        <f>IF(R2821 &lt;=( AVERAGE(SMALL(AE2821:AI2821,1),SMALL(AE2821:AI2821,2))), R2821, "")</f>
        <v>#NUM!</v>
      </c>
      <c r="AS2821" s="20" t="e">
        <f>AVERAGE(SMALL(AJ2821:AM2821,1),SMALL(AJ2821:AM2821,2))</f>
        <v>#NUM!</v>
      </c>
      <c r="AT2821" s="20">
        <f>T2821*1.075</f>
        <v>36.549999999999997</v>
      </c>
      <c r="AU2821" s="20">
        <f>U2821*1.075</f>
        <v>18.274999999999999</v>
      </c>
      <c r="AV2821" s="22">
        <f>MIN(AN2821,AT2821,AU2821)</f>
        <v>18.274999999999999</v>
      </c>
      <c r="AW2821" s="20" t="s">
        <v>71</v>
      </c>
      <c r="AX2821" s="20" t="s">
        <v>72</v>
      </c>
      <c r="AY2821" s="25">
        <v>18.28</v>
      </c>
      <c r="AZ2821" s="27">
        <f>IF(AND(AY2821&gt;0,AY2821&lt;=10),AY2821*0.25,IF(AND(AY2821&gt;10,AY2821&lt;=50),AY2821*0.17,IF(AND(AY2821&gt;10,AY2821&lt;=100),AY2821*0.12,IF(AY2821&gt;100,AY2821*0.1))))</f>
        <v>3.1076000000000006</v>
      </c>
      <c r="BA2821" s="3">
        <f>AZ2821+AY2821</f>
        <v>21.387600000000003</v>
      </c>
      <c r="BB2821" s="25">
        <f>BA2821+BA2821*0.08</f>
        <v>23.098608000000002</v>
      </c>
      <c r="BC2821" s="20" t="s">
        <v>12295</v>
      </c>
      <c r="BD2821" s="20"/>
      <c r="BE2821" s="20"/>
      <c r="BF2821" s="20"/>
      <c r="BG2821" s="20"/>
      <c r="BH2821" s="20"/>
      <c r="BI2821" s="20"/>
      <c r="BJ2821" s="20"/>
      <c r="BK2821" s="20"/>
      <c r="BL2821" s="20"/>
      <c r="BM2821" s="20"/>
      <c r="BN2821" s="20"/>
      <c r="BO2821" s="20"/>
      <c r="BP2821" s="19"/>
      <c r="BQ2821" s="19"/>
      <c r="BR2821" s="19"/>
      <c r="BS2821" s="19"/>
      <c r="BT2821" s="19"/>
      <c r="BU2821" s="19"/>
      <c r="BV2821" s="19"/>
      <c r="BW2821" s="19"/>
      <c r="BX2821" s="19"/>
      <c r="BY2821" s="19"/>
      <c r="BZ2821" s="19"/>
      <c r="CA2821" s="19"/>
      <c r="CB2821" s="19"/>
      <c r="CC2821" s="19"/>
      <c r="CD2821" s="19"/>
      <c r="CE2821" s="19"/>
      <c r="CF2821" s="19"/>
      <c r="CG2821" s="19"/>
      <c r="CH2821" s="19"/>
      <c r="CI2821" s="19"/>
      <c r="CJ2821" s="19"/>
      <c r="CK2821" s="19"/>
      <c r="CL2821" s="19"/>
      <c r="CM2821" s="19"/>
      <c r="CN2821" s="19"/>
      <c r="CO2821" s="19"/>
      <c r="CP2821" s="19"/>
      <c r="CQ2821" s="19"/>
      <c r="CR2821" s="19"/>
      <c r="CS2821" s="19"/>
      <c r="CT2821" s="19"/>
      <c r="CU2821" s="19"/>
      <c r="CV2821" s="19"/>
      <c r="CW2821" s="19"/>
      <c r="CX2821" s="19"/>
      <c r="CY2821" s="19"/>
      <c r="CZ2821" s="19"/>
      <c r="DA2821" s="19"/>
      <c r="DB2821" s="19"/>
      <c r="DC2821" s="19"/>
      <c r="DD2821" s="19"/>
      <c r="DE2821" s="19"/>
      <c r="DF2821" s="19"/>
      <c r="DG2821" s="19"/>
      <c r="DH2821" s="19"/>
      <c r="DI2821" s="19"/>
      <c r="DJ2821" s="19"/>
      <c r="DK2821" s="19"/>
      <c r="DL2821" s="19"/>
    </row>
    <row r="2822" spans="1:116" s="88" customFormat="1" ht="30" customHeight="1">
      <c r="A2822" s="7" t="s">
        <v>9425</v>
      </c>
      <c r="B2822" s="5">
        <v>2820</v>
      </c>
      <c r="C2822" s="116"/>
      <c r="D2822" s="116"/>
      <c r="E2822" s="43" t="s">
        <v>9545</v>
      </c>
      <c r="F2822" s="3" t="s">
        <v>2772</v>
      </c>
      <c r="G2822" s="3" t="s">
        <v>356</v>
      </c>
      <c r="H2822" s="3" t="s">
        <v>292</v>
      </c>
      <c r="I2822" s="3" t="s">
        <v>156</v>
      </c>
      <c r="J2822" s="3" t="s">
        <v>9546</v>
      </c>
      <c r="K2822" s="6"/>
      <c r="L2822" s="3"/>
      <c r="M2822" s="6">
        <v>20</v>
      </c>
      <c r="N2822" s="3" t="s">
        <v>44</v>
      </c>
      <c r="O2822" s="3" t="s">
        <v>9435</v>
      </c>
      <c r="P2822" s="3" t="s">
        <v>9436</v>
      </c>
      <c r="Q2822" s="3" t="s">
        <v>9547</v>
      </c>
      <c r="R2822" s="156">
        <v>5.3</v>
      </c>
      <c r="S2822" s="22">
        <v>4.83</v>
      </c>
      <c r="T2822" s="23">
        <v>4.5</v>
      </c>
      <c r="U2822" s="1">
        <v>2.31</v>
      </c>
      <c r="V2822" s="21"/>
      <c r="W2822" s="22">
        <v>6.5</v>
      </c>
      <c r="X2822" s="22"/>
      <c r="Y2822" s="22"/>
      <c r="Z2822" s="22"/>
      <c r="AA2822" s="22"/>
      <c r="AB2822" s="22"/>
      <c r="AC2822" s="22"/>
      <c r="AD2822" s="22"/>
      <c r="AE2822" s="24"/>
      <c r="AF2822" s="20"/>
      <c r="AG2822" s="20"/>
      <c r="AH2822" s="20"/>
      <c r="AI2822" s="20"/>
      <c r="AJ2822" s="20"/>
      <c r="AK2822" s="20"/>
      <c r="AL2822" s="20"/>
      <c r="AM2822" s="20"/>
      <c r="AN2822" s="25"/>
      <c r="AO2822" s="20"/>
      <c r="AP2822" s="24"/>
      <c r="AQ2822" s="20" t="e">
        <f>AVERAGE(SMALL(AE2822:AI2822,1),SMALL(AE2822:AI2822,2))</f>
        <v>#NUM!</v>
      </c>
      <c r="AR2822" s="20" t="e">
        <f>IF(R2822 &lt;=( AVERAGE(SMALL(AE2822:AI2822,1),SMALL(AE2822:AI2822,2))), R2822, "")</f>
        <v>#NUM!</v>
      </c>
      <c r="AS2822" s="20" t="e">
        <f>AVERAGE(SMALL(AJ2822:AM2822,1),SMALL(AJ2822:AM2822,2))</f>
        <v>#NUM!</v>
      </c>
      <c r="AT2822" s="20">
        <f>T2822*1.075</f>
        <v>4.8374999999999995</v>
      </c>
      <c r="AU2822" s="20">
        <f>U2822*1.075</f>
        <v>2.48325</v>
      </c>
      <c r="AV2822" s="22">
        <f>MIN(AN2822,AT2822,AU2822)</f>
        <v>2.48325</v>
      </c>
      <c r="AW2822" s="20" t="s">
        <v>71</v>
      </c>
      <c r="AX2822" s="20" t="s">
        <v>72</v>
      </c>
      <c r="AY2822" s="25">
        <v>2.48</v>
      </c>
      <c r="AZ2822" s="27">
        <f>IF(AND(AY2822&gt;0,AY2822&lt;=10),AY2822*0.25,IF(AND(AY2822&gt;10,AY2822&lt;=50),AY2822*0.17,IF(AND(AY2822&gt;10,AY2822&lt;=100),AY2822*0.12,IF(AY2822&gt;100,AY2822*0.1))))</f>
        <v>0.62</v>
      </c>
      <c r="BA2822" s="3">
        <f>AZ2822+AY2822</f>
        <v>3.1</v>
      </c>
      <c r="BB2822" s="25">
        <f>BA2822+BA2822*0.08</f>
        <v>3.3480000000000003</v>
      </c>
      <c r="BC2822" s="20" t="s">
        <v>12295</v>
      </c>
      <c r="BD2822" s="20"/>
      <c r="BE2822" s="20"/>
      <c r="BF2822" s="20"/>
      <c r="BG2822" s="20"/>
      <c r="BH2822" s="20"/>
      <c r="BI2822" s="20"/>
      <c r="BJ2822" s="20"/>
      <c r="BK2822" s="20"/>
      <c r="BL2822" s="20"/>
      <c r="BM2822" s="20"/>
      <c r="BN2822" s="20"/>
      <c r="BO2822" s="20"/>
      <c r="BP2822" s="19"/>
      <c r="BQ2822" s="19"/>
      <c r="BR2822" s="19"/>
      <c r="BS2822" s="19"/>
      <c r="BT2822" s="19"/>
      <c r="BU2822" s="19"/>
      <c r="BV2822" s="19"/>
      <c r="BW2822" s="19"/>
      <c r="BX2822" s="19"/>
      <c r="BY2822" s="19"/>
      <c r="BZ2822" s="19"/>
      <c r="CA2822" s="19"/>
      <c r="CB2822" s="19"/>
      <c r="CC2822" s="19"/>
      <c r="CD2822" s="19"/>
      <c r="CE2822" s="19"/>
      <c r="CF2822" s="19"/>
      <c r="CG2822" s="19"/>
      <c r="CH2822" s="19"/>
      <c r="CI2822" s="19"/>
      <c r="CJ2822" s="19"/>
      <c r="CK2822" s="19"/>
      <c r="CL2822" s="19"/>
      <c r="CM2822" s="19"/>
      <c r="CN2822" s="19"/>
      <c r="CO2822" s="19"/>
      <c r="CP2822" s="19"/>
      <c r="CQ2822" s="19"/>
      <c r="CR2822" s="19"/>
      <c r="CS2822" s="19"/>
      <c r="CT2822" s="19"/>
      <c r="CU2822" s="19"/>
      <c r="CV2822" s="19"/>
      <c r="CW2822" s="19"/>
      <c r="CX2822" s="19"/>
      <c r="CY2822" s="19"/>
      <c r="CZ2822" s="19"/>
      <c r="DA2822" s="19"/>
      <c r="DB2822" s="19"/>
      <c r="DC2822" s="19"/>
      <c r="DD2822" s="19"/>
      <c r="DE2822" s="19"/>
      <c r="DF2822" s="19"/>
      <c r="DG2822" s="19"/>
      <c r="DH2822" s="19"/>
      <c r="DI2822" s="19"/>
      <c r="DJ2822" s="19"/>
      <c r="DK2822" s="19"/>
      <c r="DL2822" s="19"/>
    </row>
    <row r="2823" spans="1:116" s="88" customFormat="1" ht="30" customHeight="1">
      <c r="A2823" s="7" t="s">
        <v>9425</v>
      </c>
      <c r="B2823" s="5">
        <v>2821</v>
      </c>
      <c r="C2823" s="6"/>
      <c r="D2823" s="6"/>
      <c r="E2823" s="43" t="s">
        <v>9451</v>
      </c>
      <c r="F2823" s="3" t="s">
        <v>9452</v>
      </c>
      <c r="G2823" s="3" t="s">
        <v>9453</v>
      </c>
      <c r="H2823" s="3" t="s">
        <v>9454</v>
      </c>
      <c r="I2823" s="3" t="s">
        <v>123</v>
      </c>
      <c r="J2823" s="3" t="s">
        <v>9455</v>
      </c>
      <c r="K2823" s="6"/>
      <c r="L2823" s="3"/>
      <c r="M2823" s="6">
        <v>1</v>
      </c>
      <c r="N2823" s="3" t="s">
        <v>44</v>
      </c>
      <c r="O2823" s="3" t="s">
        <v>9435</v>
      </c>
      <c r="P2823" s="3" t="s">
        <v>9456</v>
      </c>
      <c r="Q2823" s="3" t="s">
        <v>9457</v>
      </c>
      <c r="R2823" s="156">
        <v>4</v>
      </c>
      <c r="S2823" s="22">
        <v>3.24</v>
      </c>
      <c r="T2823" s="23">
        <v>0.88</v>
      </c>
      <c r="U2823" s="1">
        <v>0.88</v>
      </c>
      <c r="V2823" s="21"/>
      <c r="W2823" s="22"/>
      <c r="X2823" s="22"/>
      <c r="Y2823" s="22"/>
      <c r="Z2823" s="22"/>
      <c r="AA2823" s="22"/>
      <c r="AB2823" s="22"/>
      <c r="AC2823" s="22"/>
      <c r="AD2823" s="22"/>
      <c r="AE2823" s="24"/>
      <c r="AF2823" s="20"/>
      <c r="AG2823" s="20"/>
      <c r="AH2823" s="20"/>
      <c r="AI2823" s="20"/>
      <c r="AJ2823" s="20"/>
      <c r="AK2823" s="20"/>
      <c r="AL2823" s="20"/>
      <c r="AM2823" s="20"/>
      <c r="AN2823" s="25"/>
      <c r="AO2823" s="20"/>
      <c r="AP2823" s="24"/>
      <c r="AQ2823" s="20" t="e">
        <f>AVERAGE(SMALL(AE2823:AI2823,1),SMALL(AE2823:AI2823,2))</f>
        <v>#NUM!</v>
      </c>
      <c r="AR2823" s="20" t="e">
        <f>IF(R2823 &lt;=( AVERAGE(SMALL(AE2823:AI2823,1),SMALL(AE2823:AI2823,2))), R2823, "")</f>
        <v>#NUM!</v>
      </c>
      <c r="AS2823" s="20" t="e">
        <f>AVERAGE(SMALL(AJ2823:AM2823,1),SMALL(AJ2823:AM2823,2))</f>
        <v>#NUM!</v>
      </c>
      <c r="AT2823" s="20">
        <f>T2823*1.075</f>
        <v>0.94599999999999995</v>
      </c>
      <c r="AU2823" s="20">
        <f>U2823*1.075</f>
        <v>0.94599999999999995</v>
      </c>
      <c r="AV2823" s="22">
        <f>MIN(AN2823,AT2823,AU2823)</f>
        <v>0.94599999999999995</v>
      </c>
      <c r="AW2823" s="20" t="s">
        <v>71</v>
      </c>
      <c r="AX2823" s="20" t="s">
        <v>72</v>
      </c>
      <c r="AY2823" s="25">
        <v>0.94599999999999995</v>
      </c>
      <c r="AZ2823" s="27">
        <f>IF(AND(AY2823&gt;0,AY2823&lt;=10),AY2823*0.25,IF(AND(AY2823&gt;10,AY2823&lt;=50),AY2823*0.17,IF(AND(AY2823&gt;10,AY2823&lt;=100),AY2823*0.12,IF(AY2823&gt;100,AY2823*0.1))))</f>
        <v>0.23649999999999999</v>
      </c>
      <c r="BA2823" s="3">
        <f>AZ2823+AY2823</f>
        <v>1.1824999999999999</v>
      </c>
      <c r="BB2823" s="25">
        <f>BA2823+BA2823*0.08</f>
        <v>1.2770999999999999</v>
      </c>
      <c r="BC2823" s="20" t="s">
        <v>12295</v>
      </c>
      <c r="BD2823" s="20"/>
      <c r="BE2823" s="20"/>
      <c r="BF2823" s="20"/>
      <c r="BG2823" s="20"/>
      <c r="BH2823" s="20"/>
      <c r="BI2823" s="20"/>
      <c r="BJ2823" s="20"/>
      <c r="BK2823" s="20"/>
      <c r="BL2823" s="20"/>
      <c r="BM2823" s="20"/>
      <c r="BN2823" s="20"/>
      <c r="BO2823" s="20"/>
      <c r="BP2823" s="19"/>
      <c r="BQ2823" s="19"/>
      <c r="BR2823" s="19"/>
      <c r="BS2823" s="19"/>
      <c r="BT2823" s="19"/>
      <c r="BU2823" s="19"/>
      <c r="BV2823" s="19"/>
      <c r="BW2823" s="19"/>
      <c r="BX2823" s="19"/>
      <c r="BY2823" s="19"/>
      <c r="BZ2823" s="19"/>
      <c r="CA2823" s="19"/>
      <c r="CB2823" s="19"/>
      <c r="CC2823" s="19"/>
      <c r="CD2823" s="19"/>
      <c r="CE2823" s="19"/>
      <c r="CF2823" s="19"/>
      <c r="CG2823" s="19"/>
      <c r="CH2823" s="19"/>
      <c r="CI2823" s="19"/>
      <c r="CJ2823" s="19"/>
      <c r="CK2823" s="19"/>
      <c r="CL2823" s="19"/>
      <c r="CM2823" s="19"/>
      <c r="CN2823" s="19"/>
      <c r="CO2823" s="19"/>
      <c r="CP2823" s="19"/>
      <c r="CQ2823" s="19"/>
      <c r="CR2823" s="19"/>
      <c r="CS2823" s="19"/>
      <c r="CT2823" s="19"/>
      <c r="CU2823" s="19"/>
      <c r="CV2823" s="19"/>
      <c r="CW2823" s="19"/>
      <c r="CX2823" s="19"/>
      <c r="CY2823" s="19"/>
      <c r="CZ2823" s="19"/>
      <c r="DA2823" s="19"/>
      <c r="DB2823" s="19"/>
      <c r="DC2823" s="19"/>
      <c r="DD2823" s="19"/>
      <c r="DE2823" s="19"/>
      <c r="DF2823" s="19"/>
      <c r="DG2823" s="19"/>
      <c r="DH2823" s="19"/>
      <c r="DI2823" s="19"/>
      <c r="DJ2823" s="19"/>
      <c r="DK2823" s="19"/>
      <c r="DL2823" s="19"/>
    </row>
    <row r="2824" spans="1:116" s="88" customFormat="1" ht="30" customHeight="1">
      <c r="A2824" s="7" t="s">
        <v>9425</v>
      </c>
      <c r="B2824" s="5">
        <v>2822</v>
      </c>
      <c r="C2824" s="6"/>
      <c r="D2824" s="6"/>
      <c r="E2824" s="43" t="s">
        <v>9469</v>
      </c>
      <c r="F2824" s="3" t="s">
        <v>1327</v>
      </c>
      <c r="G2824" s="3" t="s">
        <v>1328</v>
      </c>
      <c r="H2824" s="3" t="s">
        <v>299</v>
      </c>
      <c r="I2824" s="3" t="s">
        <v>42</v>
      </c>
      <c r="J2824" s="3" t="s">
        <v>2781</v>
      </c>
      <c r="K2824" s="6"/>
      <c r="L2824" s="3"/>
      <c r="M2824" s="6">
        <v>20</v>
      </c>
      <c r="N2824" s="3" t="s">
        <v>44</v>
      </c>
      <c r="O2824" s="3" t="s">
        <v>9435</v>
      </c>
      <c r="P2824" s="3" t="s">
        <v>9436</v>
      </c>
      <c r="Q2824" s="3" t="s">
        <v>9470</v>
      </c>
      <c r="R2824" s="156">
        <v>5</v>
      </c>
      <c r="S2824" s="22">
        <v>4.63</v>
      </c>
      <c r="T2824" s="23">
        <v>4.63</v>
      </c>
      <c r="U2824" s="1">
        <v>0.8</v>
      </c>
      <c r="V2824" s="21"/>
      <c r="W2824" s="22">
        <v>3.1</v>
      </c>
      <c r="X2824" s="22"/>
      <c r="Y2824" s="22"/>
      <c r="Z2824" s="22"/>
      <c r="AA2824" s="22"/>
      <c r="AB2824" s="22"/>
      <c r="AC2824" s="22"/>
      <c r="AD2824" s="22"/>
      <c r="AE2824" s="24"/>
      <c r="AF2824" s="20"/>
      <c r="AG2824" s="20"/>
      <c r="AH2824" s="20"/>
      <c r="AI2824" s="20"/>
      <c r="AJ2824" s="20"/>
      <c r="AK2824" s="20"/>
      <c r="AL2824" s="20"/>
      <c r="AM2824" s="20"/>
      <c r="AN2824" s="25"/>
      <c r="AO2824" s="20"/>
      <c r="AP2824" s="24"/>
      <c r="AQ2824" s="20" t="e">
        <f>AVERAGE(SMALL(AE2824:AI2824,1),SMALL(AE2824:AI2824,2))</f>
        <v>#NUM!</v>
      </c>
      <c r="AR2824" s="20" t="e">
        <f>IF(R2824 &lt;=( AVERAGE(SMALL(AE2824:AI2824,1),SMALL(AE2824:AI2824,2))), R2824, "")</f>
        <v>#NUM!</v>
      </c>
      <c r="AS2824" s="20" t="e">
        <f>AVERAGE(SMALL(AJ2824:AM2824,1),SMALL(AJ2824:AM2824,2))</f>
        <v>#NUM!</v>
      </c>
      <c r="AT2824" s="20">
        <f>T2824*1.075</f>
        <v>4.9772499999999997</v>
      </c>
      <c r="AU2824" s="20">
        <f>U2824*1.075</f>
        <v>0.86</v>
      </c>
      <c r="AV2824" s="22">
        <f>MIN(AN2824,AT2824,AU2824)</f>
        <v>0.86</v>
      </c>
      <c r="AW2824" s="20" t="s">
        <v>71</v>
      </c>
      <c r="AX2824" s="20" t="s">
        <v>72</v>
      </c>
      <c r="AY2824" s="25">
        <v>0.86</v>
      </c>
      <c r="AZ2824" s="27">
        <f>IF(AND(AY2824&gt;0,AY2824&lt;=10),AY2824*0.25,IF(AND(AY2824&gt;10,AY2824&lt;=50),AY2824*0.17,IF(AND(AY2824&gt;10,AY2824&lt;=100),AY2824*0.12,IF(AY2824&gt;100,AY2824*0.1))))</f>
        <v>0.215</v>
      </c>
      <c r="BA2824" s="3">
        <f>AZ2824+AY2824</f>
        <v>1.075</v>
      </c>
      <c r="BB2824" s="25">
        <f>BA2824+BA2824*0.08</f>
        <v>1.161</v>
      </c>
      <c r="BC2824" s="20" t="s">
        <v>12295</v>
      </c>
      <c r="BD2824" s="20"/>
      <c r="BE2824" s="20"/>
      <c r="BF2824" s="20"/>
      <c r="BG2824" s="20"/>
      <c r="BH2824" s="20"/>
      <c r="BI2824" s="20"/>
      <c r="BJ2824" s="20"/>
      <c r="BK2824" s="20"/>
      <c r="BL2824" s="20"/>
      <c r="BM2824" s="20"/>
      <c r="BN2824" s="20"/>
      <c r="BO2824" s="20"/>
      <c r="BP2824" s="19"/>
      <c r="BQ2824" s="19"/>
      <c r="BR2824" s="19"/>
      <c r="BS2824" s="19"/>
      <c r="BT2824" s="19"/>
      <c r="BU2824" s="19"/>
      <c r="BV2824" s="19"/>
      <c r="BW2824" s="19"/>
      <c r="BX2824" s="19"/>
      <c r="BY2824" s="19"/>
      <c r="BZ2824" s="19"/>
      <c r="CA2824" s="19"/>
      <c r="CB2824" s="19"/>
      <c r="CC2824" s="19"/>
      <c r="CD2824" s="19"/>
      <c r="CE2824" s="19"/>
      <c r="CF2824" s="19"/>
      <c r="CG2824" s="19"/>
      <c r="CH2824" s="19"/>
      <c r="CI2824" s="19"/>
      <c r="CJ2824" s="19"/>
      <c r="CK2824" s="19"/>
      <c r="CL2824" s="19"/>
      <c r="CM2824" s="19"/>
      <c r="CN2824" s="19"/>
      <c r="CO2824" s="19"/>
      <c r="CP2824" s="19"/>
      <c r="CQ2824" s="19"/>
      <c r="CR2824" s="19"/>
      <c r="CS2824" s="19"/>
      <c r="CT2824" s="19"/>
      <c r="CU2824" s="19"/>
      <c r="CV2824" s="19"/>
      <c r="CW2824" s="19"/>
      <c r="CX2824" s="19"/>
      <c r="CY2824" s="19"/>
      <c r="CZ2824" s="19"/>
      <c r="DA2824" s="19"/>
      <c r="DB2824" s="19"/>
      <c r="DC2824" s="19"/>
      <c r="DD2824" s="19"/>
      <c r="DE2824" s="19"/>
      <c r="DF2824" s="19"/>
      <c r="DG2824" s="19"/>
      <c r="DH2824" s="19"/>
      <c r="DI2824" s="19"/>
      <c r="DJ2824" s="19"/>
      <c r="DK2824" s="19"/>
      <c r="DL2824" s="19"/>
    </row>
    <row r="2825" spans="1:116" s="88" customFormat="1" ht="30" customHeight="1">
      <c r="A2825" s="7" t="s">
        <v>9425</v>
      </c>
      <c r="B2825" s="5">
        <v>2823</v>
      </c>
      <c r="C2825" s="116"/>
      <c r="D2825" s="116"/>
      <c r="E2825" s="43" t="s">
        <v>9541</v>
      </c>
      <c r="F2825" s="3" t="s">
        <v>1725</v>
      </c>
      <c r="G2825" s="3" t="s">
        <v>1726</v>
      </c>
      <c r="H2825" s="3" t="s">
        <v>56</v>
      </c>
      <c r="I2825" s="3" t="s">
        <v>42</v>
      </c>
      <c r="J2825" s="3" t="s">
        <v>9542</v>
      </c>
      <c r="K2825" s="6"/>
      <c r="L2825" s="3"/>
      <c r="M2825" s="6">
        <v>4</v>
      </c>
      <c r="N2825" s="3" t="s">
        <v>44</v>
      </c>
      <c r="O2825" s="3" t="s">
        <v>9435</v>
      </c>
      <c r="P2825" s="3" t="s">
        <v>9543</v>
      </c>
      <c r="Q2825" s="3" t="s">
        <v>9544</v>
      </c>
      <c r="R2825" s="156">
        <v>3.66</v>
      </c>
      <c r="S2825" s="22">
        <v>2.02</v>
      </c>
      <c r="T2825" s="23"/>
      <c r="U2825" s="1">
        <v>3.4</v>
      </c>
      <c r="V2825" s="21"/>
      <c r="W2825" s="22"/>
      <c r="X2825" s="22"/>
      <c r="Y2825" s="22"/>
      <c r="Z2825" s="22"/>
      <c r="AA2825" s="22"/>
      <c r="AB2825" s="22"/>
      <c r="AC2825" s="22"/>
      <c r="AD2825" s="22"/>
      <c r="AE2825" s="24"/>
      <c r="AF2825" s="20"/>
      <c r="AG2825" s="20"/>
      <c r="AH2825" s="20"/>
      <c r="AI2825" s="20"/>
      <c r="AJ2825" s="20"/>
      <c r="AK2825" s="20"/>
      <c r="AL2825" s="20"/>
      <c r="AM2825" s="20"/>
      <c r="AN2825" s="25"/>
      <c r="AO2825" s="20"/>
      <c r="AP2825" s="24"/>
      <c r="AQ2825" s="20" t="e">
        <f>AVERAGE(SMALL(AE2825:AI2825,1),SMALL(AE2825:AI2825,2))</f>
        <v>#NUM!</v>
      </c>
      <c r="AR2825" s="20" t="e">
        <f>IF(R2825 &lt;=( AVERAGE(SMALL(AE2825:AI2825,1),SMALL(AE2825:AI2825,2))), R2825, "")</f>
        <v>#NUM!</v>
      </c>
      <c r="AS2825" s="20" t="e">
        <f>AVERAGE(SMALL(AJ2825:AM2825,1),SMALL(AJ2825:AM2825,2))</f>
        <v>#NUM!</v>
      </c>
      <c r="AT2825" s="20">
        <f>T2825*1.075</f>
        <v>0</v>
      </c>
      <c r="AU2825" s="20">
        <f>U2825*1.075</f>
        <v>3.6549999999999998</v>
      </c>
      <c r="AV2825" s="22">
        <f>MIN(AN2825,AT2825,AU2825)</f>
        <v>0</v>
      </c>
      <c r="AW2825" s="26" t="s">
        <v>49</v>
      </c>
      <c r="AX2825" s="20" t="s">
        <v>48</v>
      </c>
      <c r="AY2825" s="25">
        <v>3.6549999999999998</v>
      </c>
      <c r="AZ2825" s="27">
        <f>IF(AND(AY2825&gt;0,AY2825&lt;=10),AY2825*0.25,IF(AND(AY2825&gt;10,AY2825&lt;=50),AY2825*0.17,IF(AND(AY2825&gt;10,AY2825&lt;=100),AY2825*0.12,IF(AY2825&gt;100,AY2825*0.1))))</f>
        <v>0.91374999999999995</v>
      </c>
      <c r="BA2825" s="3">
        <f>AZ2825+AY2825</f>
        <v>4.5687499999999996</v>
      </c>
      <c r="BB2825" s="25">
        <f>BA2825+BA2825*0.08</f>
        <v>4.9342499999999996</v>
      </c>
      <c r="BC2825" s="20" t="s">
        <v>12295</v>
      </c>
      <c r="BD2825" s="20"/>
      <c r="BE2825" s="20"/>
      <c r="BF2825" s="20"/>
      <c r="BG2825" s="20"/>
      <c r="BH2825" s="20"/>
      <c r="BI2825" s="20"/>
      <c r="BJ2825" s="20"/>
      <c r="BK2825" s="20"/>
      <c r="BL2825" s="20"/>
      <c r="BM2825" s="20"/>
      <c r="BN2825" s="20"/>
      <c r="BO2825" s="20"/>
      <c r="BP2825" s="19"/>
      <c r="BQ2825" s="19"/>
      <c r="BR2825" s="19"/>
      <c r="BS2825" s="19"/>
      <c r="BT2825" s="19"/>
      <c r="BU2825" s="19"/>
      <c r="BV2825" s="19"/>
      <c r="BW2825" s="19"/>
      <c r="BX2825" s="19"/>
      <c r="BY2825" s="19"/>
      <c r="BZ2825" s="19"/>
      <c r="CA2825" s="19"/>
      <c r="CB2825" s="19"/>
      <c r="CC2825" s="19"/>
      <c r="CD2825" s="19"/>
      <c r="CE2825" s="19"/>
      <c r="CF2825" s="19"/>
      <c r="CG2825" s="19"/>
      <c r="CH2825" s="19"/>
      <c r="CI2825" s="19"/>
      <c r="CJ2825" s="19"/>
      <c r="CK2825" s="19"/>
      <c r="CL2825" s="19"/>
      <c r="CM2825" s="19"/>
      <c r="CN2825" s="19"/>
      <c r="CO2825" s="19"/>
      <c r="CP2825" s="19"/>
      <c r="CQ2825" s="19"/>
      <c r="CR2825" s="19"/>
      <c r="CS2825" s="19"/>
      <c r="CT2825" s="19"/>
      <c r="CU2825" s="19"/>
      <c r="CV2825" s="19"/>
      <c r="CW2825" s="19"/>
      <c r="CX2825" s="19"/>
      <c r="CY2825" s="19"/>
      <c r="CZ2825" s="19"/>
      <c r="DA2825" s="19"/>
      <c r="DB2825" s="19"/>
      <c r="DC2825" s="19"/>
      <c r="DD2825" s="19"/>
      <c r="DE2825" s="19"/>
      <c r="DF2825" s="19"/>
      <c r="DG2825" s="19"/>
      <c r="DH2825" s="19"/>
      <c r="DI2825" s="19"/>
      <c r="DJ2825" s="19"/>
      <c r="DK2825" s="19"/>
      <c r="DL2825" s="19"/>
    </row>
    <row r="2826" spans="1:116" s="88" customFormat="1" ht="30" customHeight="1">
      <c r="A2826" s="7" t="s">
        <v>9425</v>
      </c>
      <c r="B2826" s="5">
        <v>2824</v>
      </c>
      <c r="C2826" s="6"/>
      <c r="D2826" s="6"/>
      <c r="E2826" s="43" t="s">
        <v>9548</v>
      </c>
      <c r="F2826" s="3" t="s">
        <v>9549</v>
      </c>
      <c r="G2826" s="3" t="s">
        <v>2941</v>
      </c>
      <c r="H2826" s="3" t="s">
        <v>516</v>
      </c>
      <c r="I2826" s="3" t="s">
        <v>102</v>
      </c>
      <c r="J2826" s="3" t="s">
        <v>9550</v>
      </c>
      <c r="K2826" s="6"/>
      <c r="L2826" s="3"/>
      <c r="M2826" s="6">
        <v>20</v>
      </c>
      <c r="N2826" s="3" t="s">
        <v>44</v>
      </c>
      <c r="O2826" s="3" t="s">
        <v>9435</v>
      </c>
      <c r="P2826" s="3" t="s">
        <v>9467</v>
      </c>
      <c r="Q2826" s="3" t="s">
        <v>9551</v>
      </c>
      <c r="R2826" s="156">
        <v>6.5</v>
      </c>
      <c r="S2826" s="22">
        <v>5.67</v>
      </c>
      <c r="T2826" s="23">
        <v>5.28</v>
      </c>
      <c r="U2826" s="1">
        <v>5.28</v>
      </c>
      <c r="V2826" s="21"/>
      <c r="W2826" s="22">
        <v>7.7</v>
      </c>
      <c r="X2826" s="22"/>
      <c r="Y2826" s="22"/>
      <c r="Z2826" s="22"/>
      <c r="AA2826" s="22"/>
      <c r="AB2826" s="22"/>
      <c r="AC2826" s="22"/>
      <c r="AD2826" s="22"/>
      <c r="AE2826" s="24"/>
      <c r="AF2826" s="20"/>
      <c r="AG2826" s="20"/>
      <c r="AH2826" s="20"/>
      <c r="AI2826" s="20"/>
      <c r="AJ2826" s="20"/>
      <c r="AK2826" s="20"/>
      <c r="AL2826" s="20"/>
      <c r="AM2826" s="20"/>
      <c r="AN2826" s="25"/>
      <c r="AO2826" s="20"/>
      <c r="AP2826" s="24"/>
      <c r="AQ2826" s="20" t="e">
        <f>AVERAGE(SMALL(AE2826:AI2826,1),SMALL(AE2826:AI2826,2))</f>
        <v>#NUM!</v>
      </c>
      <c r="AR2826" s="20" t="e">
        <f>IF(R2826 &lt;=( AVERAGE(SMALL(AE2826:AI2826,1),SMALL(AE2826:AI2826,2))), R2826, "")</f>
        <v>#NUM!</v>
      </c>
      <c r="AS2826" s="20" t="e">
        <f>AVERAGE(SMALL(AJ2826:AM2826,1),SMALL(AJ2826:AM2826,2))</f>
        <v>#NUM!</v>
      </c>
      <c r="AT2826" s="20">
        <f>T2826*1.075</f>
        <v>5.6760000000000002</v>
      </c>
      <c r="AU2826" s="20">
        <f>U2826*1.075</f>
        <v>5.6760000000000002</v>
      </c>
      <c r="AV2826" s="22">
        <f>MIN(AN2826,AT2826,AU2826)</f>
        <v>5.6760000000000002</v>
      </c>
      <c r="AW2826" s="20" t="s">
        <v>71</v>
      </c>
      <c r="AX2826" s="20" t="s">
        <v>72</v>
      </c>
      <c r="AY2826" s="25">
        <v>5.68</v>
      </c>
      <c r="AZ2826" s="27">
        <f>IF(AND(AY2826&gt;0,AY2826&lt;=10),AY2826*0.25,IF(AND(AY2826&gt;10,AY2826&lt;=50),AY2826*0.17,IF(AND(AY2826&gt;10,AY2826&lt;=100),AY2826*0.12,IF(AY2826&gt;100,AY2826*0.1))))</f>
        <v>1.42</v>
      </c>
      <c r="BA2826" s="3">
        <f>AZ2826+AY2826</f>
        <v>7.1</v>
      </c>
      <c r="BB2826" s="25">
        <f>BA2826+BA2826*0.08</f>
        <v>7.6679999999999993</v>
      </c>
      <c r="BC2826" s="20" t="s">
        <v>12295</v>
      </c>
      <c r="BD2826" s="20"/>
      <c r="BE2826" s="20"/>
      <c r="BF2826" s="20"/>
      <c r="BG2826" s="20"/>
      <c r="BH2826" s="20"/>
      <c r="BI2826" s="20"/>
      <c r="BJ2826" s="20"/>
      <c r="BK2826" s="20"/>
      <c r="BL2826" s="20"/>
      <c r="BM2826" s="20"/>
      <c r="BN2826" s="20"/>
      <c r="BO2826" s="20"/>
      <c r="BP2826" s="19"/>
      <c r="BQ2826" s="19"/>
      <c r="BR2826" s="19"/>
      <c r="BS2826" s="19"/>
      <c r="BT2826" s="19"/>
      <c r="BU2826" s="19"/>
      <c r="BV2826" s="19"/>
      <c r="BW2826" s="19"/>
      <c r="BX2826" s="19"/>
      <c r="BY2826" s="19"/>
      <c r="BZ2826" s="19"/>
      <c r="CA2826" s="19"/>
      <c r="CB2826" s="19"/>
      <c r="CC2826" s="19"/>
      <c r="CD2826" s="19"/>
      <c r="CE2826" s="19"/>
      <c r="CF2826" s="19"/>
      <c r="CG2826" s="19"/>
      <c r="CH2826" s="19"/>
      <c r="CI2826" s="19"/>
      <c r="CJ2826" s="19"/>
      <c r="CK2826" s="19"/>
      <c r="CL2826" s="19"/>
      <c r="CM2826" s="19"/>
      <c r="CN2826" s="19"/>
      <c r="CO2826" s="19"/>
      <c r="CP2826" s="19"/>
      <c r="CQ2826" s="19"/>
      <c r="CR2826" s="19"/>
      <c r="CS2826" s="19"/>
      <c r="CT2826" s="19"/>
      <c r="CU2826" s="19"/>
      <c r="CV2826" s="19"/>
      <c r="CW2826" s="19"/>
      <c r="CX2826" s="19"/>
      <c r="CY2826" s="19"/>
      <c r="CZ2826" s="19"/>
      <c r="DA2826" s="19"/>
      <c r="DB2826" s="19"/>
      <c r="DC2826" s="19"/>
      <c r="DD2826" s="19"/>
      <c r="DE2826" s="19"/>
      <c r="DF2826" s="19"/>
      <c r="DG2826" s="19"/>
      <c r="DH2826" s="19"/>
      <c r="DI2826" s="19"/>
      <c r="DJ2826" s="19"/>
      <c r="DK2826" s="19"/>
      <c r="DL2826" s="19"/>
    </row>
    <row r="2827" spans="1:116" s="88" customFormat="1" ht="30" customHeight="1">
      <c r="A2827" s="7" t="s">
        <v>9425</v>
      </c>
      <c r="B2827" s="5">
        <v>2825</v>
      </c>
      <c r="C2827" s="116"/>
      <c r="D2827" s="116"/>
      <c r="E2827" s="43" t="s">
        <v>9484</v>
      </c>
      <c r="F2827" s="3" t="s">
        <v>9485</v>
      </c>
      <c r="G2827" s="3" t="s">
        <v>4585</v>
      </c>
      <c r="H2827" s="3" t="s">
        <v>1668</v>
      </c>
      <c r="I2827" s="3" t="s">
        <v>123</v>
      </c>
      <c r="J2827" s="3" t="s">
        <v>9486</v>
      </c>
      <c r="K2827" s="6">
        <v>150</v>
      </c>
      <c r="L2827" s="3" t="s">
        <v>79</v>
      </c>
      <c r="M2827" s="6">
        <v>1</v>
      </c>
      <c r="N2827" s="3" t="s">
        <v>44</v>
      </c>
      <c r="O2827" s="3" t="s">
        <v>9435</v>
      </c>
      <c r="P2827" s="3" t="s">
        <v>9487</v>
      </c>
      <c r="Q2827" s="3" t="s">
        <v>9488</v>
      </c>
      <c r="R2827" s="156">
        <v>1.96</v>
      </c>
      <c r="S2827" s="22"/>
      <c r="T2827" s="23"/>
      <c r="U2827" s="1">
        <v>2.35</v>
      </c>
      <c r="V2827" s="21"/>
      <c r="W2827" s="22">
        <v>2.34</v>
      </c>
      <c r="X2827" s="22"/>
      <c r="Y2827" s="22"/>
      <c r="Z2827" s="22"/>
      <c r="AA2827" s="22"/>
      <c r="AB2827" s="22"/>
      <c r="AC2827" s="22"/>
      <c r="AD2827" s="22"/>
      <c r="AE2827" s="24"/>
      <c r="AF2827" s="20"/>
      <c r="AG2827" s="20"/>
      <c r="AH2827" s="20"/>
      <c r="AI2827" s="20"/>
      <c r="AJ2827" s="20"/>
      <c r="AK2827" s="20"/>
      <c r="AL2827" s="20"/>
      <c r="AM2827" s="20"/>
      <c r="AN2827" s="25"/>
      <c r="AO2827" s="20"/>
      <c r="AP2827" s="24"/>
      <c r="AQ2827" s="20" t="e">
        <f>AVERAGE(SMALL(AE2827:AI2827,1),SMALL(AE2827:AI2827,2))</f>
        <v>#NUM!</v>
      </c>
      <c r="AR2827" s="20" t="e">
        <f>IF(R2827 &lt;=( AVERAGE(SMALL(AE2827:AI2827,1),SMALL(AE2827:AI2827,2))), R2827, "")</f>
        <v>#NUM!</v>
      </c>
      <c r="AS2827" s="20" t="e">
        <f>AVERAGE(SMALL(AJ2827:AM2827,1),SMALL(AJ2827:AM2827,2))</f>
        <v>#NUM!</v>
      </c>
      <c r="AT2827" s="20">
        <f>T2827*1.075</f>
        <v>0</v>
      </c>
      <c r="AU2827" s="20">
        <f>U2827*1.075</f>
        <v>2.5262500000000001</v>
      </c>
      <c r="AV2827" s="22">
        <f>MIN(AN2827,AT2827,AU2827)</f>
        <v>0</v>
      </c>
      <c r="AW2827" s="26" t="s">
        <v>49</v>
      </c>
      <c r="AX2827" s="20" t="s">
        <v>48</v>
      </c>
      <c r="AY2827" s="25">
        <v>2.5259999999999998</v>
      </c>
      <c r="AZ2827" s="27">
        <f>IF(AND(AY2827&gt;0,AY2827&lt;=10),AY2827*0.25,IF(AND(AY2827&gt;10,AY2827&lt;=50),AY2827*0.17,IF(AND(AY2827&gt;10,AY2827&lt;=100),AY2827*0.12,IF(AY2827&gt;100,AY2827*0.1))))</f>
        <v>0.63149999999999995</v>
      </c>
      <c r="BA2827" s="3">
        <f>AZ2827+AY2827</f>
        <v>3.1574999999999998</v>
      </c>
      <c r="BB2827" s="25">
        <f>BA2827+BA2827*0.08</f>
        <v>3.4100999999999999</v>
      </c>
      <c r="BC2827" s="20" t="s">
        <v>12295</v>
      </c>
      <c r="BD2827" s="20"/>
      <c r="BE2827" s="20"/>
      <c r="BF2827" s="20"/>
      <c r="BG2827" s="20"/>
      <c r="BH2827" s="20"/>
      <c r="BI2827" s="20"/>
      <c r="BJ2827" s="20"/>
      <c r="BK2827" s="20"/>
      <c r="BL2827" s="20"/>
      <c r="BM2827" s="20"/>
      <c r="BN2827" s="20"/>
      <c r="BO2827" s="20"/>
      <c r="BP2827" s="19"/>
      <c r="BQ2827" s="19"/>
      <c r="BR2827" s="19"/>
      <c r="BS2827" s="19"/>
      <c r="BT2827" s="19"/>
      <c r="BU2827" s="19"/>
      <c r="BV2827" s="19"/>
      <c r="BW2827" s="19"/>
      <c r="BX2827" s="19"/>
      <c r="BY2827" s="19"/>
      <c r="BZ2827" s="19"/>
      <c r="CA2827" s="19"/>
      <c r="CB2827" s="19"/>
      <c r="CC2827" s="19"/>
      <c r="CD2827" s="19"/>
      <c r="CE2827" s="19"/>
      <c r="CF2827" s="19"/>
      <c r="CG2827" s="19"/>
      <c r="CH2827" s="19"/>
      <c r="CI2827" s="19"/>
      <c r="CJ2827" s="19"/>
      <c r="CK2827" s="19"/>
      <c r="CL2827" s="19"/>
      <c r="CM2827" s="19"/>
      <c r="CN2827" s="19"/>
      <c r="CO2827" s="19"/>
      <c r="CP2827" s="19"/>
      <c r="CQ2827" s="19"/>
      <c r="CR2827" s="19"/>
      <c r="CS2827" s="19"/>
      <c r="CT2827" s="19"/>
      <c r="CU2827" s="19"/>
      <c r="CV2827" s="19"/>
      <c r="CW2827" s="19"/>
      <c r="CX2827" s="19"/>
      <c r="CY2827" s="19"/>
      <c r="CZ2827" s="19"/>
      <c r="DA2827" s="19"/>
      <c r="DB2827" s="19"/>
      <c r="DC2827" s="19"/>
      <c r="DD2827" s="19"/>
      <c r="DE2827" s="19"/>
      <c r="DF2827" s="19"/>
      <c r="DG2827" s="19"/>
      <c r="DH2827" s="19"/>
      <c r="DI2827" s="19"/>
      <c r="DJ2827" s="19"/>
      <c r="DK2827" s="19"/>
      <c r="DL2827" s="19"/>
    </row>
    <row r="2828" spans="1:116" s="84" customFormat="1" ht="30" customHeight="1">
      <c r="A2828" s="7" t="s">
        <v>9425</v>
      </c>
      <c r="B2828" s="5">
        <v>2826</v>
      </c>
      <c r="C2828" s="116"/>
      <c r="D2828" s="116"/>
      <c r="E2828" s="43" t="s">
        <v>9463</v>
      </c>
      <c r="F2828" s="3" t="s">
        <v>9464</v>
      </c>
      <c r="G2828" s="3" t="s">
        <v>9465</v>
      </c>
      <c r="H2828" s="3" t="s">
        <v>9466</v>
      </c>
      <c r="I2828" s="3" t="s">
        <v>469</v>
      </c>
      <c r="J2828" s="3" t="s">
        <v>1219</v>
      </c>
      <c r="K2828" s="6">
        <v>100</v>
      </c>
      <c r="L2828" s="3" t="s">
        <v>79</v>
      </c>
      <c r="M2828" s="6">
        <v>1</v>
      </c>
      <c r="N2828" s="3" t="s">
        <v>44</v>
      </c>
      <c r="O2828" s="3" t="s">
        <v>9435</v>
      </c>
      <c r="P2828" s="3" t="s">
        <v>9467</v>
      </c>
      <c r="Q2828" s="3" t="s">
        <v>9468</v>
      </c>
      <c r="R2828" s="156">
        <v>5</v>
      </c>
      <c r="S2828" s="22">
        <v>4.3</v>
      </c>
      <c r="T2828" s="23"/>
      <c r="U2828" s="1">
        <v>1.6</v>
      </c>
      <c r="V2828" s="21"/>
      <c r="W2828" s="22"/>
      <c r="X2828" s="22"/>
      <c r="Y2828" s="22"/>
      <c r="Z2828" s="22"/>
      <c r="AA2828" s="22"/>
      <c r="AB2828" s="22"/>
      <c r="AC2828" s="22"/>
      <c r="AD2828" s="22"/>
      <c r="AE2828" s="24"/>
      <c r="AF2828" s="20"/>
      <c r="AG2828" s="20"/>
      <c r="AH2828" s="20"/>
      <c r="AI2828" s="20"/>
      <c r="AJ2828" s="20"/>
      <c r="AK2828" s="20"/>
      <c r="AL2828" s="20"/>
      <c r="AM2828" s="20"/>
      <c r="AN2828" s="25"/>
      <c r="AO2828" s="20"/>
      <c r="AP2828" s="24"/>
      <c r="AQ2828" s="20" t="e">
        <f>AVERAGE(SMALL(AE2828:AI2828,1),SMALL(AE2828:AI2828,2))</f>
        <v>#NUM!</v>
      </c>
      <c r="AR2828" s="20" t="e">
        <f>IF(R2828 &lt;=( AVERAGE(SMALL(AE2828:AI2828,1),SMALL(AE2828:AI2828,2))), R2828, "")</f>
        <v>#NUM!</v>
      </c>
      <c r="AS2828" s="20" t="e">
        <f>AVERAGE(SMALL(AJ2828:AM2828,1),SMALL(AJ2828:AM2828,2))</f>
        <v>#NUM!</v>
      </c>
      <c r="AT2828" s="20">
        <f>T2828*1.075</f>
        <v>0</v>
      </c>
      <c r="AU2828" s="20">
        <f>U2828*1.075</f>
        <v>1.72</v>
      </c>
      <c r="AV2828" s="22">
        <f>MIN(AN2828,AT2828,AU2828)</f>
        <v>0</v>
      </c>
      <c r="AW2828" s="20" t="s">
        <v>71</v>
      </c>
      <c r="AX2828" s="20" t="s">
        <v>72</v>
      </c>
      <c r="AY2828" s="25">
        <v>1.72</v>
      </c>
      <c r="AZ2828" s="27">
        <f>IF(AND(AY2828&gt;0,AY2828&lt;=10),AY2828*0.25,IF(AND(AY2828&gt;10,AY2828&lt;=50),AY2828*0.17,IF(AND(AY2828&gt;10,AY2828&lt;=100),AY2828*0.12,IF(AY2828&gt;100,AY2828*0.1))))</f>
        <v>0.43</v>
      </c>
      <c r="BA2828" s="3">
        <f>AZ2828+AY2828</f>
        <v>2.15</v>
      </c>
      <c r="BB2828" s="25">
        <f>BA2828+BA2828*0.08</f>
        <v>2.3220000000000001</v>
      </c>
      <c r="BC2828" s="20" t="s">
        <v>12295</v>
      </c>
      <c r="BD2828" s="20"/>
      <c r="BE2828" s="20"/>
      <c r="BF2828" s="20"/>
      <c r="BG2828" s="20"/>
      <c r="BH2828" s="20"/>
      <c r="BI2828" s="20"/>
      <c r="BJ2828" s="20"/>
      <c r="BK2828" s="20"/>
      <c r="BL2828" s="20"/>
      <c r="BM2828" s="20"/>
      <c r="BN2828" s="20"/>
      <c r="BO2828" s="20"/>
      <c r="BP2828" s="19"/>
      <c r="BQ2828" s="19"/>
      <c r="BR2828" s="19"/>
      <c r="BS2828" s="19"/>
      <c r="BT2828" s="19"/>
      <c r="BU2828" s="19"/>
      <c r="BV2828" s="19"/>
      <c r="BW2828" s="19"/>
      <c r="BX2828" s="19"/>
      <c r="BY2828" s="19"/>
      <c r="BZ2828" s="19"/>
      <c r="CA2828" s="19"/>
      <c r="CB2828" s="19"/>
      <c r="CC2828" s="19"/>
      <c r="CD2828" s="19"/>
      <c r="CE2828" s="19"/>
      <c r="CF2828" s="19"/>
      <c r="CG2828" s="19"/>
      <c r="CH2828" s="19"/>
      <c r="CI2828" s="19"/>
      <c r="CJ2828" s="19"/>
      <c r="CK2828" s="19"/>
      <c r="CL2828" s="19"/>
      <c r="CM2828" s="19"/>
      <c r="CN2828" s="19"/>
      <c r="CO2828" s="19"/>
      <c r="CP2828" s="19"/>
      <c r="CQ2828" s="19"/>
      <c r="CR2828" s="19"/>
      <c r="CS2828" s="19"/>
      <c r="CT2828" s="19"/>
      <c r="CU2828" s="19"/>
      <c r="CV2828" s="19"/>
      <c r="CW2828" s="19"/>
      <c r="CX2828" s="19"/>
      <c r="CY2828" s="19"/>
      <c r="CZ2828" s="19"/>
      <c r="DA2828" s="19"/>
      <c r="DB2828" s="19"/>
      <c r="DC2828" s="19"/>
      <c r="DD2828" s="19"/>
      <c r="DE2828" s="19"/>
      <c r="DF2828" s="19"/>
      <c r="DG2828" s="19"/>
      <c r="DH2828" s="19"/>
      <c r="DI2828" s="19"/>
      <c r="DJ2828" s="19"/>
      <c r="DK2828" s="19"/>
      <c r="DL2828" s="19"/>
    </row>
    <row r="2829" spans="1:116" s="88" customFormat="1" ht="30" customHeight="1">
      <c r="A2829" s="7" t="s">
        <v>9425</v>
      </c>
      <c r="B2829" s="5">
        <v>2827</v>
      </c>
      <c r="C2829" s="6"/>
      <c r="D2829" s="6"/>
      <c r="E2829" s="43" t="s">
        <v>9495</v>
      </c>
      <c r="F2829" s="3" t="s">
        <v>6388</v>
      </c>
      <c r="G2829" s="3" t="s">
        <v>287</v>
      </c>
      <c r="H2829" s="3" t="s">
        <v>299</v>
      </c>
      <c r="I2829" s="3" t="s">
        <v>296</v>
      </c>
      <c r="J2829" s="3" t="s">
        <v>9496</v>
      </c>
      <c r="K2829" s="6"/>
      <c r="L2829" s="3"/>
      <c r="M2829" s="6">
        <v>28</v>
      </c>
      <c r="N2829" s="3" t="s">
        <v>44</v>
      </c>
      <c r="O2829" s="3" t="s">
        <v>9435</v>
      </c>
      <c r="P2829" s="3" t="s">
        <v>9467</v>
      </c>
      <c r="Q2829" s="3" t="s">
        <v>9497</v>
      </c>
      <c r="R2829" s="156">
        <v>6.7</v>
      </c>
      <c r="S2829" s="22">
        <v>6.45</v>
      </c>
      <c r="T2829" s="23">
        <v>6</v>
      </c>
      <c r="U2829" s="1">
        <v>2.2999999999999998</v>
      </c>
      <c r="V2829" s="21"/>
      <c r="W2829" s="22">
        <v>6.6</v>
      </c>
      <c r="X2829" s="22"/>
      <c r="Y2829" s="22"/>
      <c r="Z2829" s="22"/>
      <c r="AA2829" s="22"/>
      <c r="AB2829" s="22"/>
      <c r="AC2829" s="22"/>
      <c r="AD2829" s="22"/>
      <c r="AE2829" s="24"/>
      <c r="AF2829" s="20"/>
      <c r="AG2829" s="20"/>
      <c r="AH2829" s="20"/>
      <c r="AI2829" s="20"/>
      <c r="AJ2829" s="20"/>
      <c r="AK2829" s="20"/>
      <c r="AL2829" s="20"/>
      <c r="AM2829" s="20"/>
      <c r="AN2829" s="25"/>
      <c r="AO2829" s="20"/>
      <c r="AP2829" s="24"/>
      <c r="AQ2829" s="20" t="e">
        <f>AVERAGE(SMALL(AE2829:AI2829,1),SMALL(AE2829:AI2829,2))</f>
        <v>#NUM!</v>
      </c>
      <c r="AR2829" s="20" t="e">
        <f>IF(R2829 &lt;=( AVERAGE(SMALL(AE2829:AI2829,1),SMALL(AE2829:AI2829,2))), R2829, "")</f>
        <v>#NUM!</v>
      </c>
      <c r="AS2829" s="20" t="e">
        <f>AVERAGE(SMALL(AJ2829:AM2829,1),SMALL(AJ2829:AM2829,2))</f>
        <v>#NUM!</v>
      </c>
      <c r="AT2829" s="20">
        <f>T2829*1.075</f>
        <v>6.4499999999999993</v>
      </c>
      <c r="AU2829" s="20">
        <f>U2829*1.075</f>
        <v>2.4724999999999997</v>
      </c>
      <c r="AV2829" s="22">
        <f>MIN(AN2829,AT2829,AU2829)</f>
        <v>2.4724999999999997</v>
      </c>
      <c r="AW2829" s="20" t="s">
        <v>71</v>
      </c>
      <c r="AX2829" s="20" t="s">
        <v>72</v>
      </c>
      <c r="AY2829" s="25">
        <v>2.472</v>
      </c>
      <c r="AZ2829" s="27">
        <f>IF(AND(AY2829&gt;0,AY2829&lt;=10),AY2829*0.25,IF(AND(AY2829&gt;10,AY2829&lt;=50),AY2829*0.17,IF(AND(AY2829&gt;10,AY2829&lt;=100),AY2829*0.12,IF(AY2829&gt;100,AY2829*0.1))))</f>
        <v>0.61799999999999999</v>
      </c>
      <c r="BA2829" s="3">
        <f>AZ2829+AY2829</f>
        <v>3.09</v>
      </c>
      <c r="BB2829" s="25">
        <f>BA2829+BA2829*0.08</f>
        <v>3.3371999999999997</v>
      </c>
      <c r="BC2829" s="20" t="s">
        <v>12295</v>
      </c>
      <c r="BD2829" s="20"/>
      <c r="BE2829" s="20"/>
      <c r="BF2829" s="20"/>
      <c r="BG2829" s="20"/>
      <c r="BH2829" s="20"/>
      <c r="BI2829" s="20"/>
      <c r="BJ2829" s="20"/>
      <c r="BK2829" s="20"/>
      <c r="BL2829" s="20"/>
      <c r="BM2829" s="20"/>
      <c r="BN2829" s="20"/>
      <c r="BO2829" s="20"/>
      <c r="BP2829" s="19"/>
      <c r="BQ2829" s="19"/>
      <c r="BR2829" s="19"/>
      <c r="BS2829" s="19"/>
      <c r="BT2829" s="19"/>
      <c r="BU2829" s="19"/>
      <c r="BV2829" s="19"/>
      <c r="BW2829" s="19"/>
      <c r="BX2829" s="19"/>
      <c r="BY2829" s="19"/>
      <c r="BZ2829" s="19"/>
      <c r="CA2829" s="19"/>
      <c r="CB2829" s="19"/>
      <c r="CC2829" s="19"/>
      <c r="CD2829" s="19"/>
      <c r="CE2829" s="19"/>
      <c r="CF2829" s="19"/>
      <c r="CG2829" s="19"/>
      <c r="CH2829" s="19"/>
      <c r="CI2829" s="19"/>
      <c r="CJ2829" s="19"/>
      <c r="CK2829" s="19"/>
      <c r="CL2829" s="19"/>
      <c r="CM2829" s="19"/>
      <c r="CN2829" s="19"/>
      <c r="CO2829" s="19"/>
      <c r="CP2829" s="19"/>
      <c r="CQ2829" s="19"/>
      <c r="CR2829" s="19"/>
      <c r="CS2829" s="19"/>
      <c r="CT2829" s="19"/>
      <c r="CU2829" s="19"/>
      <c r="CV2829" s="19"/>
      <c r="CW2829" s="19"/>
      <c r="CX2829" s="19"/>
      <c r="CY2829" s="19"/>
      <c r="CZ2829" s="19"/>
      <c r="DA2829" s="19"/>
      <c r="DB2829" s="19"/>
      <c r="DC2829" s="19"/>
      <c r="DD2829" s="19"/>
      <c r="DE2829" s="19"/>
      <c r="DF2829" s="19"/>
      <c r="DG2829" s="19"/>
      <c r="DH2829" s="19"/>
      <c r="DI2829" s="19"/>
      <c r="DJ2829" s="19"/>
      <c r="DK2829" s="19"/>
      <c r="DL2829" s="19"/>
    </row>
    <row r="2830" spans="1:116" s="88" customFormat="1" ht="30" customHeight="1">
      <c r="A2830" s="7" t="s">
        <v>9425</v>
      </c>
      <c r="B2830" s="5">
        <v>2828</v>
      </c>
      <c r="C2830" s="6"/>
      <c r="D2830" s="6"/>
      <c r="E2830" s="43" t="s">
        <v>9507</v>
      </c>
      <c r="F2830" s="3" t="s">
        <v>9508</v>
      </c>
      <c r="G2830" s="3" t="s">
        <v>9509</v>
      </c>
      <c r="H2830" s="3" t="s">
        <v>163</v>
      </c>
      <c r="I2830" s="3" t="s">
        <v>42</v>
      </c>
      <c r="J2830" s="3" t="s">
        <v>9499</v>
      </c>
      <c r="K2830" s="6"/>
      <c r="L2830" s="3"/>
      <c r="M2830" s="6">
        <v>30</v>
      </c>
      <c r="N2830" s="3" t="s">
        <v>44</v>
      </c>
      <c r="O2830" s="3" t="s">
        <v>9435</v>
      </c>
      <c r="P2830" s="3" t="s">
        <v>9510</v>
      </c>
      <c r="Q2830" s="3" t="s">
        <v>9511</v>
      </c>
      <c r="R2830" s="156">
        <v>5.6</v>
      </c>
      <c r="S2830" s="22">
        <v>5.3</v>
      </c>
      <c r="T2830" s="23">
        <v>5</v>
      </c>
      <c r="U2830" s="1">
        <v>5</v>
      </c>
      <c r="V2830" s="21"/>
      <c r="W2830" s="22">
        <v>4.26</v>
      </c>
      <c r="X2830" s="22"/>
      <c r="Y2830" s="22"/>
      <c r="Z2830" s="22"/>
      <c r="AA2830" s="22"/>
      <c r="AB2830" s="22"/>
      <c r="AC2830" s="22"/>
      <c r="AD2830" s="22"/>
      <c r="AE2830" s="24"/>
      <c r="AF2830" s="20"/>
      <c r="AG2830" s="20"/>
      <c r="AH2830" s="20"/>
      <c r="AI2830" s="20"/>
      <c r="AJ2830" s="20"/>
      <c r="AK2830" s="20"/>
      <c r="AL2830" s="20"/>
      <c r="AM2830" s="20"/>
      <c r="AN2830" s="25"/>
      <c r="AO2830" s="20"/>
      <c r="AP2830" s="24"/>
      <c r="AQ2830" s="20" t="e">
        <f>AVERAGE(SMALL(AE2830:AI2830,1),SMALL(AE2830:AI2830,2))</f>
        <v>#NUM!</v>
      </c>
      <c r="AR2830" s="20" t="e">
        <f>IF(R2830 &lt;=( AVERAGE(SMALL(AE2830:AI2830,1),SMALL(AE2830:AI2830,2))), R2830, "")</f>
        <v>#NUM!</v>
      </c>
      <c r="AS2830" s="20" t="e">
        <f>AVERAGE(SMALL(AJ2830:AM2830,1),SMALL(AJ2830:AM2830,2))</f>
        <v>#NUM!</v>
      </c>
      <c r="AT2830" s="20">
        <f>T2830*1.075</f>
        <v>5.375</v>
      </c>
      <c r="AU2830" s="20">
        <f>U2830*1.075</f>
        <v>5.375</v>
      </c>
      <c r="AV2830" s="22">
        <f>MIN(AN2830,AT2830,AU2830)</f>
        <v>5.375</v>
      </c>
      <c r="AW2830" s="20" t="s">
        <v>71</v>
      </c>
      <c r="AX2830" s="20" t="s">
        <v>72</v>
      </c>
      <c r="AY2830" s="25">
        <v>5.38</v>
      </c>
      <c r="AZ2830" s="27">
        <f>IF(AND(AY2830&gt;0,AY2830&lt;=10),AY2830*0.25,IF(AND(AY2830&gt;10,AY2830&lt;=50),AY2830*0.17,IF(AND(AY2830&gt;10,AY2830&lt;=100),AY2830*0.12,IF(AY2830&gt;100,AY2830*0.1))))</f>
        <v>1.345</v>
      </c>
      <c r="BA2830" s="3">
        <f>AZ2830+AY2830</f>
        <v>6.7249999999999996</v>
      </c>
      <c r="BB2830" s="25">
        <f>BA2830+BA2830*0.08</f>
        <v>7.2629999999999999</v>
      </c>
      <c r="BC2830" s="20" t="s">
        <v>12295</v>
      </c>
      <c r="BD2830" s="20"/>
      <c r="BE2830" s="20"/>
      <c r="BF2830" s="20"/>
      <c r="BG2830" s="20"/>
      <c r="BH2830" s="20"/>
      <c r="BI2830" s="20"/>
      <c r="BJ2830" s="20"/>
      <c r="BK2830" s="20"/>
      <c r="BL2830" s="20"/>
      <c r="BM2830" s="20"/>
      <c r="BN2830" s="20"/>
      <c r="BO2830" s="20"/>
      <c r="BP2830" s="19"/>
      <c r="BQ2830" s="19"/>
      <c r="BR2830" s="19"/>
      <c r="BS2830" s="19"/>
      <c r="BT2830" s="19"/>
      <c r="BU2830" s="19"/>
      <c r="BV2830" s="19"/>
      <c r="BW2830" s="19"/>
      <c r="BX2830" s="19"/>
      <c r="BY2830" s="19"/>
      <c r="BZ2830" s="19"/>
      <c r="CA2830" s="19"/>
      <c r="CB2830" s="19"/>
      <c r="CC2830" s="19"/>
      <c r="CD2830" s="19"/>
      <c r="CE2830" s="19"/>
      <c r="CF2830" s="19"/>
      <c r="CG2830" s="19"/>
      <c r="CH2830" s="19"/>
      <c r="CI2830" s="19"/>
      <c r="CJ2830" s="19"/>
      <c r="CK2830" s="19"/>
      <c r="CL2830" s="19"/>
      <c r="CM2830" s="19"/>
      <c r="CN2830" s="19"/>
      <c r="CO2830" s="19"/>
      <c r="CP2830" s="19"/>
      <c r="CQ2830" s="19"/>
      <c r="CR2830" s="19"/>
      <c r="CS2830" s="19"/>
      <c r="CT2830" s="19"/>
      <c r="CU2830" s="19"/>
      <c r="CV2830" s="19"/>
      <c r="CW2830" s="19"/>
      <c r="CX2830" s="19"/>
      <c r="CY2830" s="19"/>
      <c r="CZ2830" s="19"/>
      <c r="DA2830" s="19"/>
      <c r="DB2830" s="19"/>
      <c r="DC2830" s="19"/>
      <c r="DD2830" s="19"/>
      <c r="DE2830" s="19"/>
      <c r="DF2830" s="19"/>
      <c r="DG2830" s="19"/>
      <c r="DH2830" s="19"/>
      <c r="DI2830" s="19"/>
      <c r="DJ2830" s="19"/>
      <c r="DK2830" s="19"/>
      <c r="DL2830" s="19"/>
    </row>
    <row r="2831" spans="1:116" s="84" customFormat="1" ht="30" customHeight="1">
      <c r="A2831" s="7" t="s">
        <v>9425</v>
      </c>
      <c r="B2831" s="5">
        <v>2829</v>
      </c>
      <c r="C2831" s="6"/>
      <c r="D2831" s="6"/>
      <c r="E2831" s="43" t="s">
        <v>9501</v>
      </c>
      <c r="F2831" s="3" t="s">
        <v>9502</v>
      </c>
      <c r="G2831" s="3" t="s">
        <v>9503</v>
      </c>
      <c r="H2831" s="3" t="s">
        <v>9504</v>
      </c>
      <c r="I2831" s="3" t="s">
        <v>310</v>
      </c>
      <c r="J2831" s="3" t="s">
        <v>9505</v>
      </c>
      <c r="K2831" s="6">
        <v>50</v>
      </c>
      <c r="L2831" s="3" t="s">
        <v>67</v>
      </c>
      <c r="M2831" s="6">
        <v>1</v>
      </c>
      <c r="N2831" s="3" t="s">
        <v>44</v>
      </c>
      <c r="O2831" s="3" t="s">
        <v>9435</v>
      </c>
      <c r="P2831" s="3" t="s">
        <v>9436</v>
      </c>
      <c r="Q2831" s="3" t="s">
        <v>9506</v>
      </c>
      <c r="R2831" s="156">
        <v>9</v>
      </c>
      <c r="S2831" s="22">
        <v>8.1999999999999993</v>
      </c>
      <c r="T2831" s="23">
        <v>2.75</v>
      </c>
      <c r="U2831" s="1">
        <v>2.75</v>
      </c>
      <c r="V2831" s="21"/>
      <c r="W2831" s="22">
        <v>7</v>
      </c>
      <c r="X2831" s="22"/>
      <c r="Y2831" s="22"/>
      <c r="Z2831" s="22"/>
      <c r="AA2831" s="22"/>
      <c r="AB2831" s="22"/>
      <c r="AC2831" s="22"/>
      <c r="AD2831" s="22"/>
      <c r="AE2831" s="24"/>
      <c r="AF2831" s="20"/>
      <c r="AG2831" s="20"/>
      <c r="AH2831" s="20"/>
      <c r="AI2831" s="20"/>
      <c r="AJ2831" s="20"/>
      <c r="AK2831" s="20"/>
      <c r="AL2831" s="20"/>
      <c r="AM2831" s="20"/>
      <c r="AN2831" s="25"/>
      <c r="AO2831" s="20"/>
      <c r="AP2831" s="24"/>
      <c r="AQ2831" s="20" t="e">
        <f>AVERAGE(SMALL(AE2831:AI2831,1),SMALL(AE2831:AI2831,2))</f>
        <v>#NUM!</v>
      </c>
      <c r="AR2831" s="20" t="e">
        <f>IF(R2831 &lt;=( AVERAGE(SMALL(AE2831:AI2831,1),SMALL(AE2831:AI2831,2))), R2831, "")</f>
        <v>#NUM!</v>
      </c>
      <c r="AS2831" s="20" t="e">
        <f>AVERAGE(SMALL(AJ2831:AM2831,1),SMALL(AJ2831:AM2831,2))</f>
        <v>#NUM!</v>
      </c>
      <c r="AT2831" s="20">
        <f>T2831*1.075</f>
        <v>2.9562499999999998</v>
      </c>
      <c r="AU2831" s="20">
        <f>U2831*1.075</f>
        <v>2.9562499999999998</v>
      </c>
      <c r="AV2831" s="22">
        <f>MIN(AN2831,AT2831,AU2831)</f>
        <v>2.9562499999999998</v>
      </c>
      <c r="AW2831" s="20" t="s">
        <v>71</v>
      </c>
      <c r="AX2831" s="20" t="s">
        <v>72</v>
      </c>
      <c r="AY2831" s="25">
        <v>2.956</v>
      </c>
      <c r="AZ2831" s="27">
        <f>IF(AND(AY2831&gt;0,AY2831&lt;=10),AY2831*0.25,IF(AND(AY2831&gt;10,AY2831&lt;=50),AY2831*0.17,IF(AND(AY2831&gt;10,AY2831&lt;=100),AY2831*0.12,IF(AY2831&gt;100,AY2831*0.1))))</f>
        <v>0.73899999999999999</v>
      </c>
      <c r="BA2831" s="3">
        <f>AZ2831+AY2831</f>
        <v>3.6949999999999998</v>
      </c>
      <c r="BB2831" s="25">
        <f>BA2831+BA2831*0.08</f>
        <v>3.9905999999999997</v>
      </c>
      <c r="BC2831" s="20" t="s">
        <v>12295</v>
      </c>
      <c r="BD2831" s="20"/>
      <c r="BE2831" s="20"/>
      <c r="BF2831" s="20"/>
      <c r="BG2831" s="20"/>
      <c r="BH2831" s="20"/>
      <c r="BI2831" s="20"/>
      <c r="BJ2831" s="20"/>
      <c r="BK2831" s="20"/>
      <c r="BL2831" s="20"/>
      <c r="BM2831" s="20"/>
      <c r="BN2831" s="20"/>
      <c r="BO2831" s="20"/>
      <c r="BP2831" s="19"/>
      <c r="BQ2831" s="19"/>
      <c r="BR2831" s="19"/>
      <c r="BS2831" s="19"/>
      <c r="BT2831" s="19"/>
      <c r="BU2831" s="19"/>
      <c r="BV2831" s="19"/>
      <c r="BW2831" s="19"/>
      <c r="BX2831" s="19"/>
      <c r="BY2831" s="19"/>
      <c r="BZ2831" s="19"/>
      <c r="CA2831" s="19"/>
      <c r="CB2831" s="19"/>
      <c r="CC2831" s="19"/>
      <c r="CD2831" s="19"/>
      <c r="CE2831" s="19"/>
      <c r="CF2831" s="19"/>
      <c r="CG2831" s="19"/>
      <c r="CH2831" s="19"/>
      <c r="CI2831" s="19"/>
      <c r="CJ2831" s="19"/>
      <c r="CK2831" s="19"/>
      <c r="CL2831" s="19"/>
      <c r="CM2831" s="19"/>
      <c r="CN2831" s="19"/>
      <c r="CO2831" s="19"/>
      <c r="CP2831" s="19"/>
      <c r="CQ2831" s="19"/>
      <c r="CR2831" s="19"/>
      <c r="CS2831" s="19"/>
      <c r="CT2831" s="19"/>
      <c r="CU2831" s="19"/>
      <c r="CV2831" s="19"/>
      <c r="CW2831" s="19"/>
      <c r="CX2831" s="19"/>
      <c r="CY2831" s="19"/>
      <c r="CZ2831" s="19"/>
      <c r="DA2831" s="19"/>
      <c r="DB2831" s="19"/>
      <c r="DC2831" s="19"/>
      <c r="DD2831" s="19"/>
      <c r="DE2831" s="19"/>
      <c r="DF2831" s="19"/>
      <c r="DG2831" s="19"/>
      <c r="DH2831" s="19"/>
      <c r="DI2831" s="19"/>
      <c r="DJ2831" s="19"/>
      <c r="DK2831" s="19"/>
      <c r="DL2831" s="19"/>
    </row>
    <row r="2832" spans="1:116" s="84" customFormat="1" ht="30" customHeight="1">
      <c r="A2832" s="183" t="s">
        <v>14274</v>
      </c>
      <c r="B2832" s="5">
        <v>2830</v>
      </c>
      <c r="C2832" s="10">
        <v>5646</v>
      </c>
      <c r="D2832" s="10"/>
      <c r="E2832" s="186" t="s">
        <v>9469</v>
      </c>
      <c r="F2832" s="3" t="s">
        <v>14277</v>
      </c>
      <c r="G2832" s="3" t="s">
        <v>1328</v>
      </c>
      <c r="H2832" s="3" t="s">
        <v>4206</v>
      </c>
      <c r="I2832" s="3" t="s">
        <v>123</v>
      </c>
      <c r="J2832" s="3" t="s">
        <v>9471</v>
      </c>
      <c r="K2832" s="6">
        <v>150</v>
      </c>
      <c r="L2832" s="3" t="s">
        <v>79</v>
      </c>
      <c r="M2832" s="6">
        <v>1</v>
      </c>
      <c r="N2832" s="3" t="s">
        <v>44</v>
      </c>
      <c r="O2832" s="3" t="s">
        <v>14276</v>
      </c>
      <c r="P2832" s="3" t="s">
        <v>9472</v>
      </c>
      <c r="Q2832" s="3" t="s">
        <v>9473</v>
      </c>
      <c r="R2832" s="156">
        <v>7.2</v>
      </c>
      <c r="S2832" s="22">
        <v>6.7</v>
      </c>
      <c r="T2832" s="42">
        <v>6.7</v>
      </c>
      <c r="U2832" s="21"/>
      <c r="V2832" s="22">
        <v>7</v>
      </c>
      <c r="W2832" s="22"/>
      <c r="X2832" s="22"/>
      <c r="Y2832" s="22"/>
      <c r="Z2832" s="22"/>
      <c r="AA2832" s="22"/>
      <c r="AB2832" s="22"/>
      <c r="AC2832" s="22"/>
      <c r="AD2832" s="24"/>
      <c r="AE2832" s="20">
        <v>7</v>
      </c>
      <c r="AF2832" s="20"/>
      <c r="AG2832" s="20"/>
      <c r="AH2832" s="20"/>
      <c r="AI2832" s="20"/>
      <c r="AJ2832" s="20"/>
      <c r="AK2832" s="20"/>
      <c r="AL2832" s="20"/>
      <c r="AM2832" s="20"/>
      <c r="AN2832" s="25"/>
      <c r="AO2832" s="20"/>
      <c r="AP2832" s="24"/>
      <c r="AQ2832" s="20" t="e">
        <v>#NUM!</v>
      </c>
      <c r="AR2832" s="20" t="e">
        <v>#NUM!</v>
      </c>
      <c r="AS2832" s="20" t="e">
        <v>#NUM!</v>
      </c>
      <c r="AT2832" s="20" t="e">
        <v>#REF!</v>
      </c>
      <c r="AU2832" s="20">
        <v>7.2024999999999997</v>
      </c>
      <c r="AV2832" s="22" t="e">
        <v>#REF!</v>
      </c>
      <c r="AW2832" s="157" t="s">
        <v>71</v>
      </c>
      <c r="AX2832" s="20" t="s">
        <v>72</v>
      </c>
      <c r="AY2832" s="25">
        <v>7.2024999999999997</v>
      </c>
      <c r="AZ2832" s="27">
        <v>1.8006249999999999</v>
      </c>
      <c r="BA2832" s="3">
        <v>9.0031249999999989</v>
      </c>
      <c r="BB2832" s="25">
        <v>9.723374999999999</v>
      </c>
      <c r="BC2832" s="20" t="s">
        <v>12295</v>
      </c>
      <c r="BD2832" s="20" t="s">
        <v>12287</v>
      </c>
      <c r="BE2832" s="20" t="s">
        <v>14113</v>
      </c>
      <c r="BF2832" s="20"/>
      <c r="BG2832" s="20"/>
      <c r="BH2832" s="20"/>
      <c r="BI2832" s="20"/>
      <c r="BJ2832" s="20"/>
      <c r="BK2832" s="20"/>
      <c r="BL2832" s="20"/>
      <c r="BM2832" s="20"/>
      <c r="BN2832" s="20"/>
      <c r="BO2832" s="20"/>
      <c r="BP2832" s="20"/>
      <c r="BQ2832" s="19"/>
      <c r="BR2832" s="19"/>
      <c r="BS2832" s="19"/>
      <c r="BT2832" s="19"/>
      <c r="BU2832" s="19"/>
      <c r="BV2832" s="19"/>
      <c r="BW2832" s="19"/>
      <c r="BX2832" s="19"/>
      <c r="BY2832" s="19"/>
      <c r="BZ2832" s="19"/>
      <c r="CA2832" s="19"/>
      <c r="CB2832" s="19"/>
      <c r="CC2832" s="19"/>
      <c r="CD2832" s="19"/>
      <c r="CE2832" s="19"/>
      <c r="CF2832" s="19"/>
      <c r="CG2832" s="19"/>
      <c r="CH2832" s="19"/>
      <c r="CI2832" s="19"/>
      <c r="CJ2832" s="19"/>
      <c r="CK2832" s="19"/>
      <c r="CL2832" s="19"/>
      <c r="CM2832" s="19"/>
      <c r="CN2832" s="19"/>
      <c r="CO2832" s="19"/>
      <c r="CP2832" s="19"/>
      <c r="CQ2832" s="19"/>
      <c r="CR2832" s="19"/>
      <c r="CS2832" s="19"/>
      <c r="CT2832" s="19"/>
      <c r="CU2832" s="19"/>
      <c r="CV2832" s="19"/>
      <c r="CW2832" s="19"/>
      <c r="CX2832" s="19"/>
      <c r="CY2832" s="19"/>
      <c r="CZ2832" s="19"/>
      <c r="DA2832" s="19"/>
      <c r="DB2832" s="19"/>
      <c r="DC2832" s="19"/>
      <c r="DD2832" s="19"/>
      <c r="DE2832" s="19"/>
      <c r="DF2832" s="19"/>
      <c r="DG2832" s="19"/>
      <c r="DH2832" s="19"/>
      <c r="DI2832" s="19"/>
      <c r="DJ2832" s="19"/>
      <c r="DK2832" s="19"/>
      <c r="DL2832" s="19"/>
    </row>
    <row r="2833" spans="1:116" s="84" customFormat="1" ht="30" customHeight="1">
      <c r="A2833" s="183" t="s">
        <v>14274</v>
      </c>
      <c r="B2833" s="5">
        <v>2831</v>
      </c>
      <c r="C2833" s="179">
        <v>5874</v>
      </c>
      <c r="D2833" s="179"/>
      <c r="E2833" s="186" t="s">
        <v>9498</v>
      </c>
      <c r="F2833" s="3" t="s">
        <v>14275</v>
      </c>
      <c r="G2833" s="3" t="s">
        <v>267</v>
      </c>
      <c r="H2833" s="3" t="s">
        <v>614</v>
      </c>
      <c r="I2833" s="3" t="s">
        <v>42</v>
      </c>
      <c r="J2833" s="3" t="s">
        <v>9499</v>
      </c>
      <c r="K2833" s="6"/>
      <c r="L2833" s="3"/>
      <c r="M2833" s="6">
        <v>30</v>
      </c>
      <c r="N2833" s="3" t="s">
        <v>44</v>
      </c>
      <c r="O2833" s="3" t="s">
        <v>14276</v>
      </c>
      <c r="P2833" s="3" t="s">
        <v>9436</v>
      </c>
      <c r="Q2833" s="3" t="s">
        <v>9500</v>
      </c>
      <c r="R2833" s="156">
        <v>12.6</v>
      </c>
      <c r="S2833" s="22">
        <v>11.8</v>
      </c>
      <c r="T2833" s="42">
        <v>11.8</v>
      </c>
      <c r="U2833" s="21"/>
      <c r="V2833" s="22">
        <v>12</v>
      </c>
      <c r="W2833" s="22"/>
      <c r="X2833" s="22"/>
      <c r="Y2833" s="22"/>
      <c r="Z2833" s="22"/>
      <c r="AA2833" s="22"/>
      <c r="AB2833" s="22"/>
      <c r="AC2833" s="22"/>
      <c r="AD2833" s="24"/>
      <c r="AE2833" s="20"/>
      <c r="AF2833" s="20"/>
      <c r="AG2833" s="20"/>
      <c r="AH2833" s="20"/>
      <c r="AI2833" s="20"/>
      <c r="AJ2833" s="20"/>
      <c r="AK2833" s="20"/>
      <c r="AL2833" s="20"/>
      <c r="AM2833" s="20"/>
      <c r="AN2833" s="25"/>
      <c r="AO2833" s="20"/>
      <c r="AP2833" s="24"/>
      <c r="AQ2833" s="20" t="e">
        <v>#NUM!</v>
      </c>
      <c r="AR2833" s="20" t="e">
        <v>#NUM!</v>
      </c>
      <c r="AS2833" s="20" t="e">
        <v>#NUM!</v>
      </c>
      <c r="AT2833" s="20" t="e">
        <v>#REF!</v>
      </c>
      <c r="AU2833" s="20">
        <v>12.685</v>
      </c>
      <c r="AV2833" s="22" t="e">
        <v>#REF!</v>
      </c>
      <c r="AW2833" s="157" t="s">
        <v>71</v>
      </c>
      <c r="AX2833" s="20" t="s">
        <v>72</v>
      </c>
      <c r="AY2833" s="25">
        <v>12.685</v>
      </c>
      <c r="AZ2833" s="27">
        <v>2.1564500000000004</v>
      </c>
      <c r="BA2833" s="3">
        <v>14.841450000000002</v>
      </c>
      <c r="BB2833" s="25">
        <v>16.028766000000001</v>
      </c>
      <c r="BC2833" s="20" t="s">
        <v>12295</v>
      </c>
      <c r="BD2833" s="20" t="s">
        <v>12287</v>
      </c>
      <c r="BE2833" s="20" t="s">
        <v>14113</v>
      </c>
      <c r="BF2833" s="20"/>
      <c r="BG2833" s="20"/>
      <c r="BH2833" s="20"/>
      <c r="BI2833" s="20"/>
      <c r="BJ2833" s="20"/>
      <c r="BK2833" s="20"/>
      <c r="BL2833" s="20"/>
      <c r="BM2833" s="20"/>
      <c r="BN2833" s="20"/>
      <c r="BO2833" s="20"/>
      <c r="BP2833" s="20"/>
      <c r="BQ2833" s="19"/>
      <c r="BR2833" s="19"/>
      <c r="BS2833" s="19"/>
      <c r="BT2833" s="19"/>
      <c r="BU2833" s="19"/>
      <c r="BV2833" s="19"/>
      <c r="BW2833" s="19"/>
      <c r="BX2833" s="19"/>
      <c r="BY2833" s="19"/>
      <c r="BZ2833" s="19"/>
      <c r="CA2833" s="19"/>
      <c r="CB2833" s="19"/>
      <c r="CC2833" s="19"/>
      <c r="CD2833" s="19"/>
      <c r="CE2833" s="19"/>
      <c r="CF2833" s="19"/>
      <c r="CG2833" s="19"/>
      <c r="CH2833" s="19"/>
      <c r="CI2833" s="19"/>
      <c r="CJ2833" s="19"/>
      <c r="CK2833" s="19"/>
      <c r="CL2833" s="19"/>
      <c r="CM2833" s="19"/>
      <c r="CN2833" s="19"/>
      <c r="CO2833" s="19"/>
      <c r="CP2833" s="19"/>
      <c r="CQ2833" s="19"/>
      <c r="CR2833" s="19"/>
      <c r="CS2833" s="19"/>
      <c r="CT2833" s="19"/>
      <c r="CU2833" s="19"/>
      <c r="CV2833" s="19"/>
      <c r="CW2833" s="19"/>
      <c r="CX2833" s="19"/>
      <c r="CY2833" s="19"/>
      <c r="CZ2833" s="19"/>
      <c r="DA2833" s="19"/>
      <c r="DB2833" s="19"/>
      <c r="DC2833" s="19"/>
      <c r="DD2833" s="19"/>
      <c r="DE2833" s="19"/>
      <c r="DF2833" s="19"/>
      <c r="DG2833" s="19"/>
      <c r="DH2833" s="19"/>
      <c r="DI2833" s="19"/>
      <c r="DJ2833" s="19"/>
      <c r="DK2833" s="19"/>
      <c r="DL2833" s="19"/>
    </row>
    <row r="2834" spans="1:116" s="88" customFormat="1" ht="30" customHeight="1">
      <c r="A2834" s="4" t="s">
        <v>9556</v>
      </c>
      <c r="B2834" s="5">
        <v>2832</v>
      </c>
      <c r="C2834" s="6">
        <v>16166</v>
      </c>
      <c r="D2834" s="6"/>
      <c r="E2834" s="43" t="s">
        <v>9592</v>
      </c>
      <c r="F2834" s="3" t="s">
        <v>1289</v>
      </c>
      <c r="G2834" s="3" t="s">
        <v>1290</v>
      </c>
      <c r="H2834" s="3" t="s">
        <v>1291</v>
      </c>
      <c r="I2834" s="3" t="s">
        <v>842</v>
      </c>
      <c r="J2834" s="3" t="s">
        <v>9593</v>
      </c>
      <c r="K2834" s="6"/>
      <c r="L2834" s="3"/>
      <c r="M2834" s="6">
        <v>30</v>
      </c>
      <c r="N2834" s="3" t="s">
        <v>44</v>
      </c>
      <c r="O2834" s="3" t="s">
        <v>9559</v>
      </c>
      <c r="P2834" s="3" t="s">
        <v>9594</v>
      </c>
      <c r="Q2834" s="3" t="s">
        <v>9595</v>
      </c>
      <c r="R2834" s="156">
        <v>3.95</v>
      </c>
      <c r="S2834" s="22"/>
      <c r="T2834" s="23">
        <v>1.9239999999999999</v>
      </c>
      <c r="U2834" s="1">
        <v>1.79</v>
      </c>
      <c r="V2834" s="21">
        <v>4.18</v>
      </c>
      <c r="W2834" s="22">
        <v>8</v>
      </c>
      <c r="X2834" s="22">
        <v>4.54</v>
      </c>
      <c r="Y2834" s="22"/>
      <c r="Z2834" s="22"/>
      <c r="AA2834" s="22"/>
      <c r="AB2834" s="22"/>
      <c r="AC2834" s="22"/>
      <c r="AD2834" s="22"/>
      <c r="AE2834" s="24">
        <v>4.18</v>
      </c>
      <c r="AF2834" s="20"/>
      <c r="AG2834" s="20">
        <v>4.5179999999999998</v>
      </c>
      <c r="AH2834" s="20"/>
      <c r="AI2834" s="20">
        <v>4.18</v>
      </c>
      <c r="AJ2834" s="20"/>
      <c r="AK2834" s="20"/>
      <c r="AL2834" s="20"/>
      <c r="AM2834" s="20"/>
      <c r="AN2834" s="25">
        <v>3.95</v>
      </c>
      <c r="AO2834" s="20" t="s">
        <v>47</v>
      </c>
      <c r="AP2834" s="24" t="s">
        <v>48</v>
      </c>
      <c r="AQ2834" s="20">
        <f>AVERAGE(SMALL(AE2834:AI2834,1),SMALL(AE2834:AI2834,2))</f>
        <v>4.18</v>
      </c>
      <c r="AR2834" s="20">
        <f>IF(R2834 &lt;=( AVERAGE(SMALL(AE2834:AI2834,1),SMALL(AE2834:AI2834,2))), R2834, "")</f>
        <v>3.95</v>
      </c>
      <c r="AS2834" s="20" t="e">
        <f>AVERAGE(SMALL(AJ2834:AM2834,1),SMALL(AJ2834:AM2834,2))</f>
        <v>#NUM!</v>
      </c>
      <c r="AT2834" s="20">
        <f>T2834*1.075</f>
        <v>2.0682999999999998</v>
      </c>
      <c r="AU2834" s="20">
        <f>U2834*1.075</f>
        <v>1.92425</v>
      </c>
      <c r="AV2834" s="22">
        <f>MIN(AN2834,AT2834,AU2834)</f>
        <v>1.92425</v>
      </c>
      <c r="AW2834" s="20" t="s">
        <v>71</v>
      </c>
      <c r="AX2834" s="20" t="s">
        <v>72</v>
      </c>
      <c r="AY2834" s="25">
        <v>1.92</v>
      </c>
      <c r="AZ2834" s="27">
        <f>IF(AND(AY2834&gt;0,AY2834&lt;=10),AY2834*0.25,IF(AND(AY2834&gt;10,AY2834&lt;=50),AY2834*0.17,IF(AND(AY2834&gt;10,AY2834&lt;=100),AY2834*0.12,IF(AY2834&gt;100,AY2834*0.1))))</f>
        <v>0.48</v>
      </c>
      <c r="BA2834" s="3">
        <f>AZ2834+AY2834</f>
        <v>2.4</v>
      </c>
      <c r="BB2834" s="25">
        <f>BA2834+BA2834*0.08</f>
        <v>2.5920000000000001</v>
      </c>
      <c r="BC2834" s="20" t="s">
        <v>12295</v>
      </c>
      <c r="BD2834" s="20"/>
      <c r="BE2834" s="20"/>
      <c r="BF2834" s="20"/>
      <c r="BG2834" s="20"/>
      <c r="BH2834" s="20"/>
      <c r="BI2834" s="20"/>
      <c r="BJ2834" s="20"/>
      <c r="BK2834" s="20"/>
      <c r="BL2834" s="20"/>
      <c r="BM2834" s="20"/>
      <c r="BN2834" s="20"/>
      <c r="BO2834" s="20"/>
      <c r="BP2834" s="28"/>
      <c r="BQ2834" s="28"/>
      <c r="BR2834" s="28"/>
      <c r="BS2834" s="28"/>
      <c r="BT2834" s="28"/>
      <c r="BU2834" s="28"/>
      <c r="BV2834" s="28"/>
      <c r="BW2834" s="28"/>
      <c r="BX2834" s="28"/>
      <c r="BY2834" s="28"/>
      <c r="BZ2834" s="28"/>
      <c r="CA2834" s="28"/>
      <c r="CB2834" s="28"/>
      <c r="CC2834" s="28"/>
      <c r="CD2834" s="28"/>
      <c r="CE2834" s="28"/>
      <c r="CF2834" s="28"/>
      <c r="CG2834" s="28"/>
      <c r="CH2834" s="28"/>
      <c r="CI2834" s="28"/>
      <c r="CJ2834" s="28"/>
      <c r="CK2834" s="28"/>
      <c r="CL2834" s="28"/>
      <c r="CM2834" s="28"/>
      <c r="CN2834" s="28"/>
      <c r="CO2834" s="28"/>
      <c r="CP2834" s="28"/>
      <c r="CQ2834" s="28"/>
      <c r="CR2834" s="28"/>
      <c r="CS2834" s="28"/>
      <c r="CT2834" s="28"/>
      <c r="CU2834" s="28"/>
      <c r="CV2834" s="28"/>
      <c r="CW2834" s="28"/>
      <c r="CX2834" s="28"/>
      <c r="CY2834" s="28"/>
      <c r="CZ2834" s="28"/>
      <c r="DA2834" s="28"/>
      <c r="DB2834" s="28"/>
      <c r="DC2834" s="28"/>
      <c r="DD2834" s="28"/>
      <c r="DE2834" s="28"/>
      <c r="DF2834" s="28"/>
      <c r="DG2834" s="28"/>
      <c r="DH2834" s="28"/>
      <c r="DI2834" s="28"/>
      <c r="DJ2834" s="28"/>
      <c r="DK2834" s="28"/>
      <c r="DL2834" s="28"/>
    </row>
    <row r="2835" spans="1:116" s="88" customFormat="1" ht="30" customHeight="1">
      <c r="A2835" s="4" t="s">
        <v>9556</v>
      </c>
      <c r="B2835" s="5">
        <v>2833</v>
      </c>
      <c r="C2835" s="116">
        <v>5910</v>
      </c>
      <c r="D2835" s="116"/>
      <c r="E2835" s="43" t="s">
        <v>9569</v>
      </c>
      <c r="F2835" s="3" t="s">
        <v>9570</v>
      </c>
      <c r="G2835" s="3" t="s">
        <v>1351</v>
      </c>
      <c r="H2835" s="3" t="s">
        <v>512</v>
      </c>
      <c r="I2835" s="3" t="s">
        <v>42</v>
      </c>
      <c r="J2835" s="3" t="s">
        <v>9571</v>
      </c>
      <c r="K2835" s="6"/>
      <c r="L2835" s="3"/>
      <c r="M2835" s="6">
        <v>1</v>
      </c>
      <c r="N2835" s="3" t="s">
        <v>44</v>
      </c>
      <c r="O2835" s="3" t="s">
        <v>9559</v>
      </c>
      <c r="P2835" s="3" t="s">
        <v>9572</v>
      </c>
      <c r="Q2835" s="3" t="s">
        <v>9573</v>
      </c>
      <c r="R2835" s="156">
        <v>6.25</v>
      </c>
      <c r="S2835" s="22"/>
      <c r="T2835" s="23">
        <v>3.3330000000000002</v>
      </c>
      <c r="U2835" s="1">
        <v>3.1</v>
      </c>
      <c r="V2835" s="21">
        <v>5.94</v>
      </c>
      <c r="W2835" s="22"/>
      <c r="X2835" s="22">
        <v>5.98</v>
      </c>
      <c r="Y2835" s="22"/>
      <c r="Z2835" s="22"/>
      <c r="AA2835" s="22"/>
      <c r="AB2835" s="22"/>
      <c r="AC2835" s="22"/>
      <c r="AD2835" s="22"/>
      <c r="AE2835" s="24">
        <v>5.94</v>
      </c>
      <c r="AF2835" s="20"/>
      <c r="AG2835" s="20"/>
      <c r="AH2835" s="20"/>
      <c r="AI2835" s="20"/>
      <c r="AJ2835" s="20"/>
      <c r="AK2835" s="20"/>
      <c r="AL2835" s="20"/>
      <c r="AM2835" s="20"/>
      <c r="AN2835" s="25">
        <v>6.25</v>
      </c>
      <c r="AO2835" s="20" t="s">
        <v>47</v>
      </c>
      <c r="AP2835" s="24" t="s">
        <v>48</v>
      </c>
      <c r="AQ2835" s="20" t="e">
        <f>AVERAGE(SMALL(AE2835:AI2835,1),SMALL(AE2835:AI2835,2))</f>
        <v>#NUM!</v>
      </c>
      <c r="AR2835" s="20" t="e">
        <f>IF(R2835 &lt;=( AVERAGE(SMALL(AE2835:AI2835,1),SMALL(AE2835:AI2835,2))), R2835, "")</f>
        <v>#NUM!</v>
      </c>
      <c r="AS2835" s="20" t="e">
        <f>AVERAGE(SMALL(AJ2835:AM2835,1),SMALL(AJ2835:AM2835,2))</f>
        <v>#NUM!</v>
      </c>
      <c r="AT2835" s="20">
        <f>T2835*1.075</f>
        <v>3.5829750000000002</v>
      </c>
      <c r="AU2835" s="20">
        <f>U2835*1.075</f>
        <v>3.3325</v>
      </c>
      <c r="AV2835" s="22">
        <f>MIN(AN2835,AT2835,AU2835)</f>
        <v>3.3325</v>
      </c>
      <c r="AW2835" s="20" t="s">
        <v>71</v>
      </c>
      <c r="AX2835" s="20" t="s">
        <v>72</v>
      </c>
      <c r="AY2835" s="25">
        <v>3.331</v>
      </c>
      <c r="AZ2835" s="27">
        <f>IF(AND(AY2835&gt;0,AY2835&lt;=10),AY2835*0.25,IF(AND(AY2835&gt;10,AY2835&lt;=50),AY2835*0.17,IF(AND(AY2835&gt;10,AY2835&lt;=100),AY2835*0.12,IF(AY2835&gt;100,AY2835*0.1))))</f>
        <v>0.83274999999999999</v>
      </c>
      <c r="BA2835" s="3">
        <f>AZ2835+AY2835</f>
        <v>4.1637500000000003</v>
      </c>
      <c r="BB2835" s="29">
        <v>4.16</v>
      </c>
      <c r="BC2835" s="20" t="s">
        <v>12295</v>
      </c>
      <c r="BD2835" s="20"/>
      <c r="BE2835" s="20"/>
      <c r="BF2835" s="20"/>
      <c r="BG2835" s="20"/>
      <c r="BH2835" s="20"/>
      <c r="BI2835" s="20"/>
      <c r="BJ2835" s="20"/>
      <c r="BK2835" s="20"/>
      <c r="BL2835" s="20"/>
      <c r="BM2835" s="20"/>
      <c r="BN2835" s="20"/>
      <c r="BO2835" s="20"/>
      <c r="BP2835" s="28"/>
      <c r="BQ2835" s="28"/>
      <c r="BR2835" s="28"/>
      <c r="BS2835" s="28"/>
      <c r="BT2835" s="28"/>
      <c r="BU2835" s="28"/>
      <c r="BV2835" s="28"/>
      <c r="BW2835" s="28"/>
      <c r="BX2835" s="28"/>
      <c r="BY2835" s="28"/>
      <c r="BZ2835" s="28"/>
      <c r="CA2835" s="28"/>
      <c r="CB2835" s="28"/>
      <c r="CC2835" s="28"/>
      <c r="CD2835" s="28"/>
      <c r="CE2835" s="28"/>
      <c r="CF2835" s="28"/>
      <c r="CG2835" s="28"/>
      <c r="CH2835" s="28"/>
      <c r="CI2835" s="28"/>
      <c r="CJ2835" s="28"/>
      <c r="CK2835" s="28"/>
      <c r="CL2835" s="28"/>
      <c r="CM2835" s="28"/>
      <c r="CN2835" s="28"/>
      <c r="CO2835" s="28"/>
      <c r="CP2835" s="28"/>
      <c r="CQ2835" s="28"/>
      <c r="CR2835" s="28"/>
      <c r="CS2835" s="28"/>
      <c r="CT2835" s="28"/>
      <c r="CU2835" s="28"/>
      <c r="CV2835" s="28"/>
      <c r="CW2835" s="28"/>
      <c r="CX2835" s="28"/>
      <c r="CY2835" s="28"/>
      <c r="CZ2835" s="28"/>
      <c r="DA2835" s="28"/>
      <c r="DB2835" s="28"/>
      <c r="DC2835" s="28"/>
      <c r="DD2835" s="28"/>
      <c r="DE2835" s="28"/>
      <c r="DF2835" s="28"/>
      <c r="DG2835" s="28"/>
      <c r="DH2835" s="28"/>
      <c r="DI2835" s="28"/>
      <c r="DJ2835" s="28"/>
      <c r="DK2835" s="28"/>
      <c r="DL2835" s="28"/>
    </row>
    <row r="2836" spans="1:116" s="88" customFormat="1" ht="30" customHeight="1">
      <c r="A2836" s="4" t="s">
        <v>9556</v>
      </c>
      <c r="B2836" s="5">
        <v>2834</v>
      </c>
      <c r="C2836" s="6">
        <v>5744</v>
      </c>
      <c r="D2836" s="6"/>
      <c r="E2836" s="43" t="s">
        <v>9574</v>
      </c>
      <c r="F2836" s="3" t="s">
        <v>2909</v>
      </c>
      <c r="G2836" s="3" t="s">
        <v>2910</v>
      </c>
      <c r="H2836" s="3" t="s">
        <v>299</v>
      </c>
      <c r="I2836" s="3" t="s">
        <v>3086</v>
      </c>
      <c r="J2836" s="3" t="s">
        <v>9575</v>
      </c>
      <c r="K2836" s="6"/>
      <c r="L2836" s="3"/>
      <c r="M2836" s="6">
        <v>28</v>
      </c>
      <c r="N2836" s="3" t="s">
        <v>44</v>
      </c>
      <c r="O2836" s="3" t="s">
        <v>9559</v>
      </c>
      <c r="P2836" s="3" t="s">
        <v>9576</v>
      </c>
      <c r="Q2836" s="3" t="s">
        <v>9578</v>
      </c>
      <c r="R2836" s="156">
        <v>3.3</v>
      </c>
      <c r="S2836" s="22"/>
      <c r="T2836" s="23">
        <v>4.8380000000000001</v>
      </c>
      <c r="U2836" s="1" t="s">
        <v>54</v>
      </c>
      <c r="V2836" s="21">
        <v>3.32</v>
      </c>
      <c r="W2836" s="22"/>
      <c r="X2836" s="22"/>
      <c r="Y2836" s="22"/>
      <c r="Z2836" s="22"/>
      <c r="AA2836" s="22"/>
      <c r="AB2836" s="22"/>
      <c r="AC2836" s="22"/>
      <c r="AD2836" s="22"/>
      <c r="AE2836" s="24">
        <v>3.32</v>
      </c>
      <c r="AF2836" s="20"/>
      <c r="AG2836" s="20"/>
      <c r="AH2836" s="20"/>
      <c r="AI2836" s="20">
        <v>15.66</v>
      </c>
      <c r="AJ2836" s="20"/>
      <c r="AK2836" s="20"/>
      <c r="AL2836" s="20"/>
      <c r="AM2836" s="20"/>
      <c r="AN2836" s="25">
        <v>3.3</v>
      </c>
      <c r="AO2836" s="20" t="s">
        <v>47</v>
      </c>
      <c r="AP2836" s="24" t="s">
        <v>48</v>
      </c>
      <c r="AQ2836" s="20">
        <f>AVERAGE(SMALL(AE2836:AI2836,1),SMALL(AE2836:AI2836,2))</f>
        <v>9.49</v>
      </c>
      <c r="AR2836" s="20">
        <f>IF(R2836 &lt;=( AVERAGE(SMALL(AE2836:AI2836,1),SMALL(AE2836:AI2836,2))), R2836, "")</f>
        <v>3.3</v>
      </c>
      <c r="AS2836" s="20" t="e">
        <f>AVERAGE(SMALL(AJ2836:AM2836,1),SMALL(AJ2836:AM2836,2))</f>
        <v>#NUM!</v>
      </c>
      <c r="AT2836" s="20">
        <f>T2836*1.075</f>
        <v>5.20085</v>
      </c>
      <c r="AU2836" s="20" t="e">
        <f>U2836*1.075</f>
        <v>#VALUE!</v>
      </c>
      <c r="AV2836" s="22" t="e">
        <f>MIN(AN2836,AT2836,AU2836)</f>
        <v>#VALUE!</v>
      </c>
      <c r="AW2836" s="26" t="s">
        <v>49</v>
      </c>
      <c r="AX2836" s="20" t="s">
        <v>48</v>
      </c>
      <c r="AY2836" s="25">
        <v>3.3</v>
      </c>
      <c r="AZ2836" s="27">
        <f>IF(AND(AY2836&gt;0,AY2836&lt;=10),AY2836*0.25,IF(AND(AY2836&gt;10,AY2836&lt;=50),AY2836*0.17,IF(AND(AY2836&gt;10,AY2836&lt;=100),AY2836*0.12,IF(AY2836&gt;100,AY2836*0.1))))</f>
        <v>0.82499999999999996</v>
      </c>
      <c r="BA2836" s="3">
        <f>AZ2836+AY2836</f>
        <v>4.125</v>
      </c>
      <c r="BB2836" s="25">
        <f>BA2836+BA2836*0.08</f>
        <v>4.4550000000000001</v>
      </c>
      <c r="BC2836" s="20" t="s">
        <v>12295</v>
      </c>
      <c r="BD2836" s="20"/>
      <c r="BE2836" s="20"/>
      <c r="BF2836" s="20"/>
      <c r="BG2836" s="20"/>
      <c r="BH2836" s="20"/>
      <c r="BI2836" s="20"/>
      <c r="BJ2836" s="20"/>
      <c r="BK2836" s="20"/>
      <c r="BL2836" s="20"/>
      <c r="BM2836" s="20"/>
      <c r="BN2836" s="20"/>
      <c r="BO2836" s="20"/>
      <c r="BP2836" s="20"/>
      <c r="BQ2836" s="20"/>
      <c r="BR2836" s="20"/>
      <c r="BS2836" s="20"/>
      <c r="BT2836" s="20"/>
      <c r="BU2836" s="20"/>
      <c r="BV2836" s="20"/>
      <c r="BW2836" s="20"/>
      <c r="BX2836" s="20"/>
      <c r="BY2836" s="20"/>
      <c r="BZ2836" s="20"/>
      <c r="CA2836" s="20"/>
      <c r="CB2836" s="20"/>
      <c r="CC2836" s="20"/>
      <c r="CD2836" s="20"/>
      <c r="CE2836" s="20"/>
      <c r="CF2836" s="20"/>
      <c r="CG2836" s="20"/>
      <c r="CH2836" s="20"/>
      <c r="CI2836" s="20"/>
      <c r="CJ2836" s="20"/>
      <c r="CK2836" s="20"/>
      <c r="CL2836" s="20"/>
      <c r="CM2836" s="20"/>
      <c r="CN2836" s="20"/>
      <c r="CO2836" s="20"/>
      <c r="CP2836" s="20"/>
      <c r="CQ2836" s="20"/>
      <c r="CR2836" s="20"/>
      <c r="CS2836" s="20"/>
      <c r="CT2836" s="20"/>
      <c r="CU2836" s="20"/>
      <c r="CV2836" s="20"/>
      <c r="CW2836" s="20"/>
      <c r="CX2836" s="20"/>
      <c r="CY2836" s="20"/>
      <c r="CZ2836" s="20"/>
      <c r="DA2836" s="20"/>
      <c r="DB2836" s="20"/>
      <c r="DC2836" s="20"/>
      <c r="DD2836" s="20"/>
      <c r="DE2836" s="20"/>
      <c r="DF2836" s="20"/>
      <c r="DG2836" s="20"/>
      <c r="DH2836" s="20"/>
      <c r="DI2836" s="20"/>
      <c r="DJ2836" s="20"/>
      <c r="DK2836" s="20"/>
      <c r="DL2836" s="20"/>
    </row>
    <row r="2837" spans="1:116" s="84" customFormat="1" ht="30" customHeight="1">
      <c r="A2837" s="4" t="s">
        <v>9556</v>
      </c>
      <c r="B2837" s="5">
        <v>2835</v>
      </c>
      <c r="C2837" s="6">
        <v>5743</v>
      </c>
      <c r="D2837" s="6"/>
      <c r="E2837" s="43" t="s">
        <v>9574</v>
      </c>
      <c r="F2837" s="3" t="s">
        <v>2909</v>
      </c>
      <c r="G2837" s="3" t="s">
        <v>2910</v>
      </c>
      <c r="H2837" s="3" t="s">
        <v>101</v>
      </c>
      <c r="I2837" s="3" t="s">
        <v>3086</v>
      </c>
      <c r="J2837" s="3" t="s">
        <v>9575</v>
      </c>
      <c r="K2837" s="6"/>
      <c r="L2837" s="3"/>
      <c r="M2837" s="6">
        <v>28</v>
      </c>
      <c r="N2837" s="3" t="s">
        <v>44</v>
      </c>
      <c r="O2837" s="3" t="s">
        <v>9559</v>
      </c>
      <c r="P2837" s="3" t="s">
        <v>9576</v>
      </c>
      <c r="Q2837" s="3" t="s">
        <v>9577</v>
      </c>
      <c r="R2837" s="156">
        <v>11.1</v>
      </c>
      <c r="S2837" s="22"/>
      <c r="T2837" s="23">
        <v>8.6</v>
      </c>
      <c r="U2837" s="1">
        <v>8</v>
      </c>
      <c r="V2837" s="21">
        <v>13.92</v>
      </c>
      <c r="W2837" s="22"/>
      <c r="X2837" s="22"/>
      <c r="Y2837" s="22"/>
      <c r="Z2837" s="22"/>
      <c r="AA2837" s="22"/>
      <c r="AB2837" s="22"/>
      <c r="AC2837" s="22"/>
      <c r="AD2837" s="22"/>
      <c r="AE2837" s="24">
        <v>13.92</v>
      </c>
      <c r="AF2837" s="20"/>
      <c r="AG2837" s="20"/>
      <c r="AH2837" s="20"/>
      <c r="AI2837" s="20">
        <v>25.63</v>
      </c>
      <c r="AJ2837" s="20"/>
      <c r="AK2837" s="20"/>
      <c r="AL2837" s="20"/>
      <c r="AM2837" s="20"/>
      <c r="AN2837" s="25">
        <v>11.1</v>
      </c>
      <c r="AO2837" s="20" t="s">
        <v>47</v>
      </c>
      <c r="AP2837" s="24" t="s">
        <v>48</v>
      </c>
      <c r="AQ2837" s="20">
        <f>AVERAGE(SMALL(AE2837:AI2837,1),SMALL(AE2837:AI2837,2))</f>
        <v>19.774999999999999</v>
      </c>
      <c r="AR2837" s="20">
        <f>IF(R2837 &lt;=( AVERAGE(SMALL(AE2837:AI2837,1),SMALL(AE2837:AI2837,2))), R2837, "")</f>
        <v>11.1</v>
      </c>
      <c r="AS2837" s="20" t="e">
        <f>AVERAGE(SMALL(AJ2837:AM2837,1),SMALL(AJ2837:AM2837,2))</f>
        <v>#NUM!</v>
      </c>
      <c r="AT2837" s="20">
        <f>T2837*1.075</f>
        <v>9.2449999999999992</v>
      </c>
      <c r="AU2837" s="20">
        <f>U2837*1.075</f>
        <v>8.6</v>
      </c>
      <c r="AV2837" s="22">
        <f>MIN(AN2837,AT2837,AU2837)</f>
        <v>8.6</v>
      </c>
      <c r="AW2837" s="20" t="s">
        <v>71</v>
      </c>
      <c r="AX2837" s="20" t="s">
        <v>72</v>
      </c>
      <c r="AY2837" s="25">
        <v>8.6</v>
      </c>
      <c r="AZ2837" s="27">
        <f>IF(AND(AY2837&gt;0,AY2837&lt;=10),AY2837*0.25,IF(AND(AY2837&gt;10,AY2837&lt;=50),AY2837*0.17,IF(AND(AY2837&gt;10,AY2837&lt;=100),AY2837*0.12,IF(AY2837&gt;100,AY2837*0.1))))</f>
        <v>2.15</v>
      </c>
      <c r="BA2837" s="3">
        <f>AZ2837+AY2837</f>
        <v>10.75</v>
      </c>
      <c r="BB2837" s="25">
        <f>BA2837+BA2837*0.08</f>
        <v>11.61</v>
      </c>
      <c r="BC2837" s="20" t="s">
        <v>12295</v>
      </c>
      <c r="BD2837" s="20"/>
      <c r="BE2837" s="20"/>
      <c r="BF2837" s="20"/>
      <c r="BG2837" s="20"/>
      <c r="BH2837" s="20"/>
      <c r="BI2837" s="20"/>
      <c r="BJ2837" s="20"/>
      <c r="BK2837" s="20"/>
      <c r="BL2837" s="20"/>
      <c r="BM2837" s="20"/>
      <c r="BN2837" s="20"/>
      <c r="BO2837" s="20"/>
      <c r="BP2837" s="20"/>
      <c r="BQ2837" s="20"/>
      <c r="BR2837" s="20"/>
      <c r="BS2837" s="20"/>
      <c r="BT2837" s="20"/>
      <c r="BU2837" s="20"/>
      <c r="BV2837" s="20"/>
      <c r="BW2837" s="20"/>
      <c r="BX2837" s="20"/>
      <c r="BY2837" s="20"/>
      <c r="BZ2837" s="20"/>
      <c r="CA2837" s="20"/>
      <c r="CB2837" s="20"/>
      <c r="CC2837" s="20"/>
      <c r="CD2837" s="20"/>
      <c r="CE2837" s="20"/>
      <c r="CF2837" s="20"/>
      <c r="CG2837" s="20"/>
      <c r="CH2837" s="20"/>
      <c r="CI2837" s="20"/>
      <c r="CJ2837" s="20"/>
      <c r="CK2837" s="20"/>
      <c r="CL2837" s="20"/>
      <c r="CM2837" s="20"/>
      <c r="CN2837" s="20"/>
      <c r="CO2837" s="20"/>
      <c r="CP2837" s="20"/>
      <c r="CQ2837" s="20"/>
      <c r="CR2837" s="20"/>
      <c r="CS2837" s="20"/>
      <c r="CT2837" s="20"/>
      <c r="CU2837" s="20"/>
      <c r="CV2837" s="20"/>
      <c r="CW2837" s="20"/>
      <c r="CX2837" s="20"/>
      <c r="CY2837" s="20"/>
      <c r="CZ2837" s="20"/>
      <c r="DA2837" s="20"/>
      <c r="DB2837" s="20"/>
      <c r="DC2837" s="20"/>
      <c r="DD2837" s="20"/>
      <c r="DE2837" s="20"/>
      <c r="DF2837" s="20"/>
      <c r="DG2837" s="20"/>
      <c r="DH2837" s="20"/>
      <c r="DI2837" s="20"/>
      <c r="DJ2837" s="20"/>
      <c r="DK2837" s="20"/>
      <c r="DL2837" s="20"/>
    </row>
    <row r="2838" spans="1:116" s="88" customFormat="1" ht="30" customHeight="1">
      <c r="A2838" s="4" t="s">
        <v>9556</v>
      </c>
      <c r="B2838" s="5">
        <v>2836</v>
      </c>
      <c r="C2838" s="6">
        <v>3819</v>
      </c>
      <c r="D2838" s="6"/>
      <c r="E2838" s="43" t="s">
        <v>9562</v>
      </c>
      <c r="F2838" s="3" t="s">
        <v>1636</v>
      </c>
      <c r="G2838" s="3" t="s">
        <v>1637</v>
      </c>
      <c r="H2838" s="3" t="s">
        <v>201</v>
      </c>
      <c r="I2838" s="3" t="s">
        <v>42</v>
      </c>
      <c r="J2838" s="3" t="s">
        <v>9563</v>
      </c>
      <c r="K2838" s="6"/>
      <c r="L2838" s="3"/>
      <c r="M2838" s="6">
        <v>3</v>
      </c>
      <c r="N2838" s="3" t="s">
        <v>44</v>
      </c>
      <c r="O2838" s="3" t="s">
        <v>9559</v>
      </c>
      <c r="P2838" s="3" t="s">
        <v>9560</v>
      </c>
      <c r="Q2838" s="3" t="s">
        <v>9564</v>
      </c>
      <c r="R2838" s="156">
        <v>1.81</v>
      </c>
      <c r="S2838" s="22"/>
      <c r="T2838" s="23">
        <v>1.3979999999999999</v>
      </c>
      <c r="U2838" s="1">
        <v>1.3</v>
      </c>
      <c r="V2838" s="21">
        <v>1.69</v>
      </c>
      <c r="W2838" s="22"/>
      <c r="X2838" s="22"/>
      <c r="Y2838" s="22"/>
      <c r="Z2838" s="22"/>
      <c r="AA2838" s="22"/>
      <c r="AB2838" s="22"/>
      <c r="AC2838" s="22"/>
      <c r="AD2838" s="22"/>
      <c r="AE2838" s="24">
        <v>1.69</v>
      </c>
      <c r="AF2838" s="20"/>
      <c r="AG2838" s="20"/>
      <c r="AH2838" s="20"/>
      <c r="AI2838" s="20">
        <v>3.85</v>
      </c>
      <c r="AJ2838" s="20"/>
      <c r="AK2838" s="20"/>
      <c r="AL2838" s="20"/>
      <c r="AM2838" s="20"/>
      <c r="AN2838" s="25">
        <v>1.81</v>
      </c>
      <c r="AO2838" s="20" t="s">
        <v>47</v>
      </c>
      <c r="AP2838" s="24" t="s">
        <v>48</v>
      </c>
      <c r="AQ2838" s="20">
        <f>AVERAGE(SMALL(AE2838:AI2838,1),SMALL(AE2838:AI2838,2))</f>
        <v>2.77</v>
      </c>
      <c r="AR2838" s="20">
        <f>IF(R2838 &lt;=( AVERAGE(SMALL(AE2838:AI2838,1),SMALL(AE2838:AI2838,2))), R2838, "")</f>
        <v>1.81</v>
      </c>
      <c r="AS2838" s="20" t="e">
        <f>AVERAGE(SMALL(AJ2838:AM2838,1),SMALL(AJ2838:AM2838,2))</f>
        <v>#NUM!</v>
      </c>
      <c r="AT2838" s="20">
        <f>T2838*1.075</f>
        <v>1.5028499999999998</v>
      </c>
      <c r="AU2838" s="20">
        <f>U2838*1.075</f>
        <v>1.3975</v>
      </c>
      <c r="AV2838" s="22">
        <f>MIN(AN2838,AT2838,AU2838)</f>
        <v>1.3975</v>
      </c>
      <c r="AW2838" s="20" t="s">
        <v>71</v>
      </c>
      <c r="AX2838" s="20" t="s">
        <v>72</v>
      </c>
      <c r="AY2838" s="25">
        <v>1.397</v>
      </c>
      <c r="AZ2838" s="27">
        <f>IF(AND(AY2838&gt;0,AY2838&lt;=10),AY2838*0.25,IF(AND(AY2838&gt;10,AY2838&lt;=50),AY2838*0.17,IF(AND(AY2838&gt;10,AY2838&lt;=100),AY2838*0.12,IF(AY2838&gt;100,AY2838*0.1))))</f>
        <v>0.34925</v>
      </c>
      <c r="BA2838" s="3">
        <f>AZ2838+AY2838</f>
        <v>1.7462500000000001</v>
      </c>
      <c r="BB2838" s="25">
        <f>BA2838+BA2838*0.08</f>
        <v>1.88595</v>
      </c>
      <c r="BC2838" s="20" t="s">
        <v>12295</v>
      </c>
      <c r="BD2838" s="20"/>
      <c r="BE2838" s="20"/>
      <c r="BF2838" s="20"/>
      <c r="BG2838" s="20"/>
      <c r="BH2838" s="20"/>
      <c r="BI2838" s="20"/>
      <c r="BJ2838" s="20"/>
      <c r="BK2838" s="20"/>
      <c r="BL2838" s="20"/>
      <c r="BM2838" s="20"/>
      <c r="BN2838" s="20"/>
      <c r="BO2838" s="20"/>
      <c r="BP2838" s="20"/>
      <c r="BQ2838" s="20"/>
      <c r="BR2838" s="20"/>
      <c r="BS2838" s="20"/>
      <c r="BT2838" s="20"/>
      <c r="BU2838" s="20"/>
      <c r="BV2838" s="20"/>
      <c r="BW2838" s="20"/>
      <c r="BX2838" s="20"/>
      <c r="BY2838" s="20"/>
      <c r="BZ2838" s="20"/>
      <c r="CA2838" s="20"/>
      <c r="CB2838" s="20"/>
      <c r="CC2838" s="20"/>
      <c r="CD2838" s="20"/>
      <c r="CE2838" s="20"/>
      <c r="CF2838" s="20"/>
      <c r="CG2838" s="20"/>
      <c r="CH2838" s="20"/>
      <c r="CI2838" s="20"/>
      <c r="CJ2838" s="20"/>
      <c r="CK2838" s="20"/>
      <c r="CL2838" s="20"/>
      <c r="CM2838" s="20"/>
      <c r="CN2838" s="20"/>
      <c r="CO2838" s="20"/>
      <c r="CP2838" s="20"/>
      <c r="CQ2838" s="20"/>
      <c r="CR2838" s="20"/>
      <c r="CS2838" s="20"/>
      <c r="CT2838" s="20"/>
      <c r="CU2838" s="20"/>
      <c r="CV2838" s="20"/>
      <c r="CW2838" s="20"/>
      <c r="CX2838" s="20"/>
      <c r="CY2838" s="20"/>
      <c r="CZ2838" s="20"/>
      <c r="DA2838" s="20"/>
      <c r="DB2838" s="20"/>
      <c r="DC2838" s="20"/>
      <c r="DD2838" s="20"/>
      <c r="DE2838" s="20"/>
      <c r="DF2838" s="20"/>
      <c r="DG2838" s="20"/>
      <c r="DH2838" s="20"/>
      <c r="DI2838" s="20"/>
      <c r="DJ2838" s="20"/>
      <c r="DK2838" s="20"/>
      <c r="DL2838" s="20"/>
    </row>
    <row r="2839" spans="1:116" s="88" customFormat="1" ht="30" customHeight="1">
      <c r="A2839" s="152" t="s">
        <v>13140</v>
      </c>
      <c r="B2839" s="5">
        <v>2837</v>
      </c>
      <c r="C2839" s="116">
        <v>3667</v>
      </c>
      <c r="D2839" s="116"/>
      <c r="E2839" s="43" t="s">
        <v>9557</v>
      </c>
      <c r="F2839" s="3" t="s">
        <v>9558</v>
      </c>
      <c r="G2839" s="3" t="s">
        <v>499</v>
      </c>
      <c r="H2839" s="3" t="s">
        <v>500</v>
      </c>
      <c r="I2839" s="3" t="s">
        <v>42</v>
      </c>
      <c r="J2839" s="3" t="s">
        <v>655</v>
      </c>
      <c r="K2839" s="6"/>
      <c r="L2839" s="3"/>
      <c r="M2839" s="6">
        <v>14</v>
      </c>
      <c r="N2839" s="3" t="s">
        <v>44</v>
      </c>
      <c r="O2839" s="3" t="s">
        <v>9559</v>
      </c>
      <c r="P2839" s="3" t="s">
        <v>9560</v>
      </c>
      <c r="Q2839" s="3" t="s">
        <v>9561</v>
      </c>
      <c r="R2839" s="160">
        <v>4.38</v>
      </c>
      <c r="S2839" s="79">
        <v>2.89</v>
      </c>
      <c r="T2839" s="81">
        <v>2.85</v>
      </c>
      <c r="U2839" s="82">
        <v>4.38</v>
      </c>
      <c r="V2839" s="79"/>
      <c r="W2839" s="79"/>
      <c r="X2839" s="79"/>
      <c r="Y2839" s="79">
        <v>4.38</v>
      </c>
      <c r="Z2839" s="79"/>
      <c r="AA2839" s="79"/>
      <c r="AB2839" s="79"/>
      <c r="AC2839" s="79"/>
      <c r="AD2839" s="79"/>
      <c r="AE2839" s="83">
        <v>4.38</v>
      </c>
      <c r="AF2839" s="84"/>
      <c r="AG2839" s="84"/>
      <c r="AH2839" s="84"/>
      <c r="AI2839" s="84">
        <v>9.75</v>
      </c>
      <c r="AJ2839" s="84"/>
      <c r="AK2839" s="84"/>
      <c r="AL2839" s="84"/>
      <c r="AM2839" s="84"/>
      <c r="AN2839" s="85"/>
      <c r="AO2839" s="84"/>
      <c r="AP2839" s="83"/>
      <c r="AQ2839" s="84">
        <v>7.0649999999999995</v>
      </c>
      <c r="AR2839" s="84">
        <v>4.38</v>
      </c>
      <c r="AS2839" s="84" t="e">
        <v>#NUM!</v>
      </c>
      <c r="AT2839" s="84" t="e">
        <v>#REF!</v>
      </c>
      <c r="AU2839" s="84">
        <v>3.0637499999999998</v>
      </c>
      <c r="AV2839" s="79" t="e">
        <v>#REF!</v>
      </c>
      <c r="AW2839" s="84" t="s">
        <v>71</v>
      </c>
      <c r="AX2839" s="84" t="s">
        <v>72</v>
      </c>
      <c r="AY2839" s="85">
        <v>3.06</v>
      </c>
      <c r="AZ2839" s="87">
        <v>0.76500000000000001</v>
      </c>
      <c r="BA2839" s="43">
        <v>3.8250000000000002</v>
      </c>
      <c r="BB2839" s="85">
        <v>4.1310000000000002</v>
      </c>
      <c r="BC2839" s="20" t="s">
        <v>12295</v>
      </c>
      <c r="BD2839" s="84" t="s">
        <v>12298</v>
      </c>
    </row>
    <row r="2840" spans="1:116" s="89" customFormat="1" ht="30" customHeight="1">
      <c r="A2840" s="4" t="s">
        <v>9556</v>
      </c>
      <c r="B2840" s="5">
        <v>2838</v>
      </c>
      <c r="C2840" s="6">
        <v>1010</v>
      </c>
      <c r="D2840" s="6"/>
      <c r="E2840" s="43" t="s">
        <v>9584</v>
      </c>
      <c r="F2840" s="3" t="s">
        <v>9585</v>
      </c>
      <c r="G2840" s="3" t="s">
        <v>9586</v>
      </c>
      <c r="H2840" s="3" t="s">
        <v>592</v>
      </c>
      <c r="I2840" s="3" t="s">
        <v>102</v>
      </c>
      <c r="J2840" s="3" t="s">
        <v>9587</v>
      </c>
      <c r="K2840" s="6"/>
      <c r="L2840" s="3"/>
      <c r="M2840" s="6">
        <v>90</v>
      </c>
      <c r="N2840" s="3" t="s">
        <v>44</v>
      </c>
      <c r="O2840" s="3" t="s">
        <v>9559</v>
      </c>
      <c r="P2840" s="3" t="s">
        <v>9567</v>
      </c>
      <c r="Q2840" s="3" t="s">
        <v>9588</v>
      </c>
      <c r="R2840" s="156">
        <v>3.1</v>
      </c>
      <c r="S2840" s="22"/>
      <c r="T2840" s="23">
        <v>2.6339999999999999</v>
      </c>
      <c r="U2840" s="1">
        <v>2.4500000000000002</v>
      </c>
      <c r="V2840" s="21">
        <v>2.71</v>
      </c>
      <c r="W2840" s="22"/>
      <c r="X2840" s="22">
        <v>3.66</v>
      </c>
      <c r="Y2840" s="22"/>
      <c r="Z2840" s="22"/>
      <c r="AA2840" s="22"/>
      <c r="AB2840" s="22"/>
      <c r="AC2840" s="22"/>
      <c r="AD2840" s="22"/>
      <c r="AE2840" s="24">
        <v>2.71</v>
      </c>
      <c r="AF2840" s="20"/>
      <c r="AG2840" s="20">
        <v>3.6379999999999999</v>
      </c>
      <c r="AH2840" s="20"/>
      <c r="AI2840" s="20">
        <v>7.96</v>
      </c>
      <c r="AJ2840" s="20"/>
      <c r="AK2840" s="20"/>
      <c r="AL2840" s="20"/>
      <c r="AM2840" s="20"/>
      <c r="AN2840" s="25">
        <v>3.1</v>
      </c>
      <c r="AO2840" s="20" t="s">
        <v>47</v>
      </c>
      <c r="AP2840" s="24" t="s">
        <v>48</v>
      </c>
      <c r="AQ2840" s="20">
        <f>AVERAGE(SMALL(AE2840:AI2840,1),SMALL(AE2840:AI2840,2))</f>
        <v>3.1739999999999999</v>
      </c>
      <c r="AR2840" s="20">
        <f>IF(R2840 &lt;=( AVERAGE(SMALL(AE2840:AI2840,1),SMALL(AE2840:AI2840,2))), R2840, "")</f>
        <v>3.1</v>
      </c>
      <c r="AS2840" s="20" t="e">
        <f>AVERAGE(SMALL(AJ2840:AM2840,1),SMALL(AJ2840:AM2840,2))</f>
        <v>#NUM!</v>
      </c>
      <c r="AT2840" s="20">
        <f>T2840*1.075</f>
        <v>2.8315499999999996</v>
      </c>
      <c r="AU2840" s="20">
        <f>U2840*1.075</f>
        <v>2.63375</v>
      </c>
      <c r="AV2840" s="22">
        <f>MIN(AN2840,AT2840,AU2840)</f>
        <v>2.63375</v>
      </c>
      <c r="AW2840" s="157" t="s">
        <v>71</v>
      </c>
      <c r="AX2840" s="20" t="s">
        <v>72</v>
      </c>
      <c r="AY2840" s="25">
        <v>2.63</v>
      </c>
      <c r="AZ2840" s="27">
        <f>IF(AND(AY2840&gt;0,AY2840&lt;=10),AY2840*0.25,IF(AND(AY2840&gt;10,AY2840&lt;=50),AY2840*0.17,IF(AND(AY2840&gt;10,AY2840&lt;=100),AY2840*0.12,IF(AY2840&gt;100,AY2840*0.1))))</f>
        <v>0.65749999999999997</v>
      </c>
      <c r="BA2840" s="3">
        <f>AZ2840+AY2840</f>
        <v>3.2874999999999996</v>
      </c>
      <c r="BB2840" s="25">
        <f>BA2840+BA2840*0.08</f>
        <v>3.5504999999999995</v>
      </c>
      <c r="BC2840" s="20" t="s">
        <v>12295</v>
      </c>
      <c r="BD2840" s="20"/>
      <c r="BE2840" s="20"/>
      <c r="BF2840" s="20"/>
      <c r="BG2840" s="20"/>
      <c r="BH2840" s="20"/>
      <c r="BI2840" s="20"/>
      <c r="BJ2840" s="20"/>
      <c r="BK2840" s="20"/>
      <c r="BL2840" s="20"/>
      <c r="BM2840" s="20"/>
      <c r="BN2840" s="20"/>
      <c r="BO2840" s="20"/>
      <c r="BP2840" s="20"/>
      <c r="BQ2840" s="20"/>
      <c r="BR2840" s="20"/>
      <c r="BS2840" s="20"/>
      <c r="BT2840" s="20"/>
      <c r="BU2840" s="20"/>
      <c r="BV2840" s="20"/>
      <c r="BW2840" s="20"/>
      <c r="BX2840" s="20"/>
      <c r="BY2840" s="20"/>
      <c r="BZ2840" s="20"/>
      <c r="CA2840" s="20"/>
      <c r="CB2840" s="20"/>
      <c r="CC2840" s="20"/>
      <c r="CD2840" s="20"/>
      <c r="CE2840" s="20"/>
      <c r="CF2840" s="20"/>
      <c r="CG2840" s="20"/>
      <c r="CH2840" s="20"/>
      <c r="CI2840" s="20"/>
      <c r="CJ2840" s="20"/>
      <c r="CK2840" s="20"/>
      <c r="CL2840" s="20"/>
      <c r="CM2840" s="20"/>
      <c r="CN2840" s="20"/>
      <c r="CO2840" s="20"/>
      <c r="CP2840" s="20"/>
      <c r="CQ2840" s="20"/>
      <c r="CR2840" s="20"/>
      <c r="CS2840" s="20"/>
      <c r="CT2840" s="20"/>
      <c r="CU2840" s="20"/>
      <c r="CV2840" s="20"/>
      <c r="CW2840" s="20"/>
      <c r="CX2840" s="20"/>
      <c r="CY2840" s="20"/>
      <c r="CZ2840" s="20"/>
      <c r="DA2840" s="20"/>
      <c r="DB2840" s="20"/>
      <c r="DC2840" s="20"/>
      <c r="DD2840" s="20"/>
      <c r="DE2840" s="20"/>
      <c r="DF2840" s="20"/>
      <c r="DG2840" s="20"/>
      <c r="DH2840" s="20"/>
      <c r="DI2840" s="20"/>
      <c r="DJ2840" s="20"/>
      <c r="DK2840" s="20"/>
      <c r="DL2840" s="20"/>
    </row>
    <row r="2841" spans="1:116" s="89" customFormat="1" ht="30" customHeight="1">
      <c r="A2841" s="4" t="s">
        <v>9556</v>
      </c>
      <c r="B2841" s="5">
        <v>2839</v>
      </c>
      <c r="C2841" s="6">
        <v>991</v>
      </c>
      <c r="D2841" s="6"/>
      <c r="E2841" s="43" t="s">
        <v>9584</v>
      </c>
      <c r="F2841" s="3" t="s">
        <v>9585</v>
      </c>
      <c r="G2841" s="3" t="s">
        <v>9586</v>
      </c>
      <c r="H2841" s="3" t="s">
        <v>595</v>
      </c>
      <c r="I2841" s="3" t="s">
        <v>102</v>
      </c>
      <c r="J2841" s="3" t="s">
        <v>9589</v>
      </c>
      <c r="K2841" s="6"/>
      <c r="L2841" s="3"/>
      <c r="M2841" s="6">
        <v>90</v>
      </c>
      <c r="N2841" s="3" t="s">
        <v>44</v>
      </c>
      <c r="O2841" s="3" t="s">
        <v>9559</v>
      </c>
      <c r="P2841" s="3" t="s">
        <v>9560</v>
      </c>
      <c r="Q2841" s="3" t="s">
        <v>9590</v>
      </c>
      <c r="R2841" s="156">
        <v>3.5</v>
      </c>
      <c r="S2841" s="22"/>
      <c r="T2841" s="23">
        <v>2.6339999999999999</v>
      </c>
      <c r="U2841" s="1">
        <v>2.4500000000000002</v>
      </c>
      <c r="V2841" s="21">
        <v>4.16</v>
      </c>
      <c r="W2841" s="22"/>
      <c r="X2841" s="22">
        <v>3.38</v>
      </c>
      <c r="Y2841" s="22"/>
      <c r="Z2841" s="22"/>
      <c r="AA2841" s="22"/>
      <c r="AB2841" s="22"/>
      <c r="AC2841" s="22"/>
      <c r="AD2841" s="22"/>
      <c r="AE2841" s="24">
        <v>4.16</v>
      </c>
      <c r="AF2841" s="20"/>
      <c r="AG2841" s="20">
        <v>3.3570000000000002</v>
      </c>
      <c r="AH2841" s="20"/>
      <c r="AI2841" s="20">
        <v>8.0399999999999991</v>
      </c>
      <c r="AJ2841" s="20"/>
      <c r="AK2841" s="20"/>
      <c r="AL2841" s="20"/>
      <c r="AM2841" s="20"/>
      <c r="AN2841" s="25">
        <v>3.5</v>
      </c>
      <c r="AO2841" s="20" t="s">
        <v>47</v>
      </c>
      <c r="AP2841" s="24" t="s">
        <v>48</v>
      </c>
      <c r="AQ2841" s="20">
        <f>AVERAGE(SMALL(AE2841:AI2841,1),SMALL(AE2841:AI2841,2))</f>
        <v>3.7585000000000002</v>
      </c>
      <c r="AR2841" s="20">
        <f>IF(R2841 &lt;=( AVERAGE(SMALL(AE2841:AI2841,1),SMALL(AE2841:AI2841,2))), R2841, "")</f>
        <v>3.5</v>
      </c>
      <c r="AS2841" s="20" t="e">
        <f>AVERAGE(SMALL(AJ2841:AM2841,1),SMALL(AJ2841:AM2841,2))</f>
        <v>#NUM!</v>
      </c>
      <c r="AT2841" s="20">
        <f>T2841*1.075</f>
        <v>2.8315499999999996</v>
      </c>
      <c r="AU2841" s="20">
        <f>U2841*1.075</f>
        <v>2.63375</v>
      </c>
      <c r="AV2841" s="22">
        <f>MIN(AN2841,AT2841,AU2841)</f>
        <v>2.63375</v>
      </c>
      <c r="AW2841" s="20" t="s">
        <v>71</v>
      </c>
      <c r="AX2841" s="20" t="s">
        <v>72</v>
      </c>
      <c r="AY2841" s="25">
        <v>2.63</v>
      </c>
      <c r="AZ2841" s="27">
        <f>IF(AND(AY2841&gt;0,AY2841&lt;=10),AY2841*0.25,IF(AND(AY2841&gt;10,AY2841&lt;=50),AY2841*0.17,IF(AND(AY2841&gt;10,AY2841&lt;=100),AY2841*0.12,IF(AY2841&gt;100,AY2841*0.1))))</f>
        <v>0.65749999999999997</v>
      </c>
      <c r="BA2841" s="3">
        <f>AZ2841+AY2841</f>
        <v>3.2874999999999996</v>
      </c>
      <c r="BB2841" s="25">
        <f>BA2841+BA2841*0.08</f>
        <v>3.5504999999999995</v>
      </c>
      <c r="BC2841" s="20" t="s">
        <v>12295</v>
      </c>
      <c r="BD2841" s="20"/>
      <c r="BE2841" s="20"/>
      <c r="BF2841" s="20"/>
      <c r="BG2841" s="20"/>
      <c r="BH2841" s="20"/>
      <c r="BI2841" s="20"/>
      <c r="BJ2841" s="20"/>
      <c r="BK2841" s="20"/>
      <c r="BL2841" s="20"/>
      <c r="BM2841" s="20"/>
      <c r="BN2841" s="20"/>
      <c r="BO2841" s="20"/>
      <c r="BP2841" s="20"/>
      <c r="BQ2841" s="20"/>
      <c r="BR2841" s="20"/>
      <c r="BS2841" s="20"/>
      <c r="BT2841" s="20"/>
      <c r="BU2841" s="20"/>
      <c r="BV2841" s="20"/>
      <c r="BW2841" s="20"/>
      <c r="BX2841" s="20"/>
      <c r="BY2841" s="20"/>
      <c r="BZ2841" s="20"/>
      <c r="CA2841" s="20"/>
      <c r="CB2841" s="20"/>
      <c r="CC2841" s="20"/>
      <c r="CD2841" s="20"/>
      <c r="CE2841" s="20"/>
      <c r="CF2841" s="20"/>
      <c r="CG2841" s="20"/>
      <c r="CH2841" s="20"/>
      <c r="CI2841" s="20"/>
      <c r="CJ2841" s="20"/>
      <c r="CK2841" s="20"/>
      <c r="CL2841" s="20"/>
      <c r="CM2841" s="20"/>
      <c r="CN2841" s="20"/>
      <c r="CO2841" s="20"/>
      <c r="CP2841" s="20"/>
      <c r="CQ2841" s="20"/>
      <c r="CR2841" s="20"/>
      <c r="CS2841" s="20"/>
      <c r="CT2841" s="20"/>
      <c r="CU2841" s="20"/>
      <c r="CV2841" s="20"/>
      <c r="CW2841" s="20"/>
      <c r="CX2841" s="20"/>
      <c r="CY2841" s="20"/>
      <c r="CZ2841" s="20"/>
      <c r="DA2841" s="20"/>
      <c r="DB2841" s="20"/>
      <c r="DC2841" s="20"/>
      <c r="DD2841" s="20"/>
      <c r="DE2841" s="20"/>
      <c r="DF2841" s="20"/>
      <c r="DG2841" s="20"/>
      <c r="DH2841" s="20"/>
      <c r="DI2841" s="20"/>
      <c r="DJ2841" s="20"/>
      <c r="DK2841" s="20"/>
      <c r="DL2841" s="20"/>
    </row>
    <row r="2842" spans="1:116" s="84" customFormat="1" ht="30" customHeight="1">
      <c r="A2842" s="4" t="s">
        <v>9556</v>
      </c>
      <c r="B2842" s="5">
        <v>2840</v>
      </c>
      <c r="C2842" s="6">
        <v>976</v>
      </c>
      <c r="D2842" s="6"/>
      <c r="E2842" s="43" t="s">
        <v>9584</v>
      </c>
      <c r="F2842" s="3" t="s">
        <v>9585</v>
      </c>
      <c r="G2842" s="3" t="s">
        <v>9586</v>
      </c>
      <c r="H2842" s="3" t="s">
        <v>677</v>
      </c>
      <c r="I2842" s="3" t="s">
        <v>102</v>
      </c>
      <c r="J2842" s="3" t="s">
        <v>9587</v>
      </c>
      <c r="K2842" s="6"/>
      <c r="L2842" s="3"/>
      <c r="M2842" s="6">
        <v>90</v>
      </c>
      <c r="N2842" s="3" t="s">
        <v>44</v>
      </c>
      <c r="O2842" s="3" t="s">
        <v>9559</v>
      </c>
      <c r="P2842" s="3" t="s">
        <v>9567</v>
      </c>
      <c r="Q2842" s="3" t="s">
        <v>9591</v>
      </c>
      <c r="R2842" s="156">
        <v>4.88</v>
      </c>
      <c r="S2842" s="22"/>
      <c r="T2842" s="23">
        <v>3.2250000000000001</v>
      </c>
      <c r="U2842" s="1">
        <v>2.65</v>
      </c>
      <c r="V2842" s="21">
        <v>5.47</v>
      </c>
      <c r="W2842" s="22"/>
      <c r="X2842" s="22">
        <v>4.29</v>
      </c>
      <c r="Y2842" s="22"/>
      <c r="Z2842" s="22"/>
      <c r="AA2842" s="22"/>
      <c r="AB2842" s="22"/>
      <c r="AC2842" s="22"/>
      <c r="AD2842" s="22"/>
      <c r="AE2842" s="24">
        <v>5.47</v>
      </c>
      <c r="AF2842" s="20"/>
      <c r="AG2842" s="20">
        <v>4.2649999999999997</v>
      </c>
      <c r="AH2842" s="20"/>
      <c r="AI2842" s="20">
        <v>8.1999999999999993</v>
      </c>
      <c r="AJ2842" s="20"/>
      <c r="AK2842" s="20"/>
      <c r="AL2842" s="20"/>
      <c r="AM2842" s="20"/>
      <c r="AN2842" s="25">
        <v>4.8674999999999997</v>
      </c>
      <c r="AO2842" s="20" t="s">
        <v>207</v>
      </c>
      <c r="AP2842" s="24" t="s">
        <v>208</v>
      </c>
      <c r="AQ2842" s="20">
        <f>AVERAGE(SMALL(AE2842:AI2842,1),SMALL(AE2842:AI2842,2))</f>
        <v>4.8674999999999997</v>
      </c>
      <c r="AR2842" s="20" t="str">
        <f>IF(R2842 &lt;=( AVERAGE(SMALL(AE2842:AI2842,1),SMALL(AE2842:AI2842,2))), R2842, "")</f>
        <v/>
      </c>
      <c r="AS2842" s="20" t="e">
        <f>AVERAGE(SMALL(AJ2842:AM2842,1),SMALL(AJ2842:AM2842,2))</f>
        <v>#NUM!</v>
      </c>
      <c r="AT2842" s="20">
        <f>T2842*1.075</f>
        <v>3.4668749999999999</v>
      </c>
      <c r="AU2842" s="20">
        <f>U2842*1.075</f>
        <v>2.8487499999999999</v>
      </c>
      <c r="AV2842" s="22">
        <f>MIN(AN2842,AT2842,AU2842)</f>
        <v>2.8487499999999999</v>
      </c>
      <c r="AW2842" s="20" t="s">
        <v>71</v>
      </c>
      <c r="AX2842" s="20" t="s">
        <v>72</v>
      </c>
      <c r="AY2842" s="25">
        <v>2.8479999999999999</v>
      </c>
      <c r="AZ2842" s="27">
        <f>IF(AND(AY2842&gt;0,AY2842&lt;=10),AY2842*0.25,IF(AND(AY2842&gt;10,AY2842&lt;=50),AY2842*0.17,IF(AND(AY2842&gt;10,AY2842&lt;=100),AY2842*0.12,IF(AY2842&gt;100,AY2842*0.1))))</f>
        <v>0.71199999999999997</v>
      </c>
      <c r="BA2842" s="3">
        <f>AZ2842+AY2842</f>
        <v>3.5599999999999996</v>
      </c>
      <c r="BB2842" s="25">
        <f>BA2842+BA2842*0.08</f>
        <v>3.8447999999999998</v>
      </c>
      <c r="BC2842" s="20" t="s">
        <v>12295</v>
      </c>
      <c r="BD2842" s="20"/>
      <c r="BE2842" s="20"/>
      <c r="BF2842" s="20"/>
      <c r="BG2842" s="20"/>
      <c r="BH2842" s="20"/>
      <c r="BI2842" s="20"/>
      <c r="BJ2842" s="20"/>
      <c r="BK2842" s="20"/>
      <c r="BL2842" s="20"/>
      <c r="BM2842" s="20"/>
      <c r="BN2842" s="20"/>
      <c r="BO2842" s="20"/>
      <c r="BP2842" s="20"/>
      <c r="BQ2842" s="20"/>
      <c r="BR2842" s="20"/>
      <c r="BS2842" s="20"/>
      <c r="BT2842" s="20"/>
      <c r="BU2842" s="20"/>
      <c r="BV2842" s="20"/>
      <c r="BW2842" s="20"/>
      <c r="BX2842" s="20"/>
      <c r="BY2842" s="20"/>
      <c r="BZ2842" s="20"/>
      <c r="CA2842" s="20"/>
      <c r="CB2842" s="20"/>
      <c r="CC2842" s="20"/>
      <c r="CD2842" s="20"/>
      <c r="CE2842" s="20"/>
      <c r="CF2842" s="20"/>
      <c r="CG2842" s="20"/>
      <c r="CH2842" s="20"/>
      <c r="CI2842" s="20"/>
      <c r="CJ2842" s="20"/>
      <c r="CK2842" s="20"/>
      <c r="CL2842" s="20"/>
      <c r="CM2842" s="20"/>
      <c r="CN2842" s="20"/>
      <c r="CO2842" s="20"/>
      <c r="CP2842" s="20"/>
      <c r="CQ2842" s="20"/>
      <c r="CR2842" s="20"/>
      <c r="CS2842" s="20"/>
      <c r="CT2842" s="20"/>
      <c r="CU2842" s="20"/>
      <c r="CV2842" s="20"/>
      <c r="CW2842" s="20"/>
      <c r="CX2842" s="20"/>
      <c r="CY2842" s="20"/>
      <c r="CZ2842" s="20"/>
      <c r="DA2842" s="20"/>
      <c r="DB2842" s="20"/>
      <c r="DC2842" s="20"/>
      <c r="DD2842" s="20"/>
      <c r="DE2842" s="20"/>
      <c r="DF2842" s="20"/>
      <c r="DG2842" s="20"/>
      <c r="DH2842" s="20"/>
      <c r="DI2842" s="20"/>
      <c r="DJ2842" s="20"/>
      <c r="DK2842" s="20"/>
      <c r="DL2842" s="20"/>
    </row>
    <row r="2843" spans="1:116" s="88" customFormat="1" ht="30" customHeight="1">
      <c r="A2843" s="4" t="s">
        <v>9556</v>
      </c>
      <c r="B2843" s="5">
        <v>2841</v>
      </c>
      <c r="C2843" s="116">
        <v>982</v>
      </c>
      <c r="D2843" s="116"/>
      <c r="E2843" s="43" t="s">
        <v>9565</v>
      </c>
      <c r="F2843" s="3" t="s">
        <v>5983</v>
      </c>
      <c r="G2843" s="3" t="s">
        <v>5984</v>
      </c>
      <c r="H2843" s="3" t="s">
        <v>299</v>
      </c>
      <c r="I2843" s="3" t="s">
        <v>42</v>
      </c>
      <c r="J2843" s="3" t="s">
        <v>9566</v>
      </c>
      <c r="K2843" s="6"/>
      <c r="L2843" s="3"/>
      <c r="M2843" s="6">
        <v>28</v>
      </c>
      <c r="N2843" s="3" t="s">
        <v>44</v>
      </c>
      <c r="O2843" s="3" t="s">
        <v>9559</v>
      </c>
      <c r="P2843" s="3" t="s">
        <v>9567</v>
      </c>
      <c r="Q2843" s="3" t="s">
        <v>9568</v>
      </c>
      <c r="R2843" s="156">
        <v>3.35</v>
      </c>
      <c r="S2843" s="22"/>
      <c r="T2843" s="23">
        <v>2.4729999999999999</v>
      </c>
      <c r="U2843" s="1">
        <v>2.2999999999999998</v>
      </c>
      <c r="V2843" s="21">
        <v>3.19</v>
      </c>
      <c r="W2843" s="22">
        <v>3.05</v>
      </c>
      <c r="X2843" s="22">
        <v>5.2</v>
      </c>
      <c r="Y2843" s="22"/>
      <c r="Z2843" s="22"/>
      <c r="AA2843" s="22"/>
      <c r="AB2843" s="22"/>
      <c r="AC2843" s="22"/>
      <c r="AD2843" s="22"/>
      <c r="AE2843" s="24">
        <v>3.19</v>
      </c>
      <c r="AF2843" s="20">
        <v>2.6943000000000001</v>
      </c>
      <c r="AG2843" s="20">
        <v>5.1744000000000003</v>
      </c>
      <c r="AH2843" s="20"/>
      <c r="AI2843" s="20">
        <v>9.67</v>
      </c>
      <c r="AJ2843" s="20"/>
      <c r="AK2843" s="20"/>
      <c r="AL2843" s="20"/>
      <c r="AM2843" s="20"/>
      <c r="AN2843" s="25">
        <v>2.9420999999999999</v>
      </c>
      <c r="AO2843" s="20" t="s">
        <v>207</v>
      </c>
      <c r="AP2843" s="24" t="s">
        <v>208</v>
      </c>
      <c r="AQ2843" s="20">
        <f>AVERAGE(SMALL(AE2843:AI2843,1),SMALL(AE2843:AI2843,2))</f>
        <v>2.9421499999999998</v>
      </c>
      <c r="AR2843" s="20" t="str">
        <f>IF(R2843 &lt;=( AVERAGE(SMALL(AE2843:AI2843,1),SMALL(AE2843:AI2843,2))), R2843, "")</f>
        <v/>
      </c>
      <c r="AS2843" s="20" t="e">
        <f>AVERAGE(SMALL(AJ2843:AM2843,1),SMALL(AJ2843:AM2843,2))</f>
        <v>#NUM!</v>
      </c>
      <c r="AT2843" s="20">
        <f>T2843*1.075</f>
        <v>2.6584749999999997</v>
      </c>
      <c r="AU2843" s="20">
        <f>U2843*1.075</f>
        <v>2.4724999999999997</v>
      </c>
      <c r="AV2843" s="22">
        <f>MIN(AN2843,AT2843,AU2843)</f>
        <v>2.4724999999999997</v>
      </c>
      <c r="AW2843" s="20" t="s">
        <v>71</v>
      </c>
      <c r="AX2843" s="20" t="s">
        <v>72</v>
      </c>
      <c r="AY2843" s="25">
        <v>2.4700000000000002</v>
      </c>
      <c r="AZ2843" s="27">
        <f>IF(AND(AY2843&gt;0,AY2843&lt;=10),AY2843*0.25,IF(AND(AY2843&gt;10,AY2843&lt;=50),AY2843*0.17,IF(AND(AY2843&gt;10,AY2843&lt;=100),AY2843*0.12,IF(AY2843&gt;100,AY2843*0.1))))</f>
        <v>0.61750000000000005</v>
      </c>
      <c r="BA2843" s="3">
        <f>AZ2843+AY2843</f>
        <v>3.0875000000000004</v>
      </c>
      <c r="BB2843" s="25">
        <f>BA2843+BA2843*0.08</f>
        <v>3.3345000000000002</v>
      </c>
      <c r="BC2843" s="20" t="s">
        <v>12295</v>
      </c>
      <c r="BD2843" s="20"/>
      <c r="BE2843" s="20"/>
      <c r="BF2843" s="20"/>
      <c r="BG2843" s="20"/>
      <c r="BH2843" s="20"/>
      <c r="BI2843" s="20"/>
      <c r="BJ2843" s="20"/>
      <c r="BK2843" s="20"/>
      <c r="BL2843" s="20"/>
      <c r="BM2843" s="20"/>
      <c r="BN2843" s="20"/>
      <c r="BO2843" s="20"/>
      <c r="BP2843" s="20"/>
      <c r="BQ2843" s="20"/>
      <c r="BR2843" s="20"/>
      <c r="BS2843" s="20"/>
      <c r="BT2843" s="20"/>
      <c r="BU2843" s="20"/>
      <c r="BV2843" s="20"/>
      <c r="BW2843" s="20"/>
      <c r="BX2843" s="20"/>
      <c r="BY2843" s="20"/>
      <c r="BZ2843" s="20"/>
      <c r="CA2843" s="20"/>
      <c r="CB2843" s="20"/>
      <c r="CC2843" s="20"/>
      <c r="CD2843" s="20"/>
      <c r="CE2843" s="20"/>
      <c r="CF2843" s="20"/>
      <c r="CG2843" s="20"/>
      <c r="CH2843" s="20"/>
      <c r="CI2843" s="20"/>
      <c r="CJ2843" s="20"/>
      <c r="CK2843" s="20"/>
      <c r="CL2843" s="20"/>
      <c r="CM2843" s="20"/>
      <c r="CN2843" s="20"/>
      <c r="CO2843" s="20"/>
      <c r="CP2843" s="20"/>
      <c r="CQ2843" s="20"/>
      <c r="CR2843" s="20"/>
      <c r="CS2843" s="20"/>
      <c r="CT2843" s="20"/>
      <c r="CU2843" s="20"/>
      <c r="CV2843" s="20"/>
      <c r="CW2843" s="20"/>
      <c r="CX2843" s="20"/>
      <c r="CY2843" s="20"/>
      <c r="CZ2843" s="20"/>
      <c r="DA2843" s="20"/>
      <c r="DB2843" s="20"/>
      <c r="DC2843" s="20"/>
      <c r="DD2843" s="20"/>
      <c r="DE2843" s="20"/>
      <c r="DF2843" s="20"/>
      <c r="DG2843" s="20"/>
      <c r="DH2843" s="20"/>
      <c r="DI2843" s="20"/>
      <c r="DJ2843" s="20"/>
      <c r="DK2843" s="20"/>
      <c r="DL2843" s="20"/>
    </row>
    <row r="2844" spans="1:116" s="88" customFormat="1" ht="30" customHeight="1">
      <c r="A2844" s="4" t="s">
        <v>9556</v>
      </c>
      <c r="B2844" s="5">
        <v>2842</v>
      </c>
      <c r="C2844" s="6">
        <v>5748</v>
      </c>
      <c r="D2844" s="6"/>
      <c r="E2844" s="43" t="s">
        <v>9579</v>
      </c>
      <c r="F2844" s="3" t="s">
        <v>4390</v>
      </c>
      <c r="G2844" s="3" t="s">
        <v>1715</v>
      </c>
      <c r="H2844" s="3" t="s">
        <v>56</v>
      </c>
      <c r="I2844" s="3" t="s">
        <v>568</v>
      </c>
      <c r="J2844" s="3" t="s">
        <v>9580</v>
      </c>
      <c r="K2844" s="6"/>
      <c r="L2844" s="3"/>
      <c r="M2844" s="6">
        <v>28</v>
      </c>
      <c r="N2844" s="3" t="s">
        <v>44</v>
      </c>
      <c r="O2844" s="3" t="s">
        <v>9559</v>
      </c>
      <c r="P2844" s="3" t="s">
        <v>9581</v>
      </c>
      <c r="Q2844" s="3" t="s">
        <v>9582</v>
      </c>
      <c r="R2844" s="156">
        <v>2.08</v>
      </c>
      <c r="S2844" s="22"/>
      <c r="T2844" s="23">
        <v>2.0960000000000001</v>
      </c>
      <c r="U2844" s="1">
        <v>1.7</v>
      </c>
      <c r="V2844" s="21">
        <v>1.94</v>
      </c>
      <c r="W2844" s="22"/>
      <c r="X2844" s="22"/>
      <c r="Y2844" s="22"/>
      <c r="Z2844" s="22"/>
      <c r="AA2844" s="22"/>
      <c r="AB2844" s="22"/>
      <c r="AC2844" s="22"/>
      <c r="AD2844" s="22"/>
      <c r="AE2844" s="24">
        <v>1.94</v>
      </c>
      <c r="AF2844" s="20"/>
      <c r="AG2844" s="20"/>
      <c r="AH2844" s="20"/>
      <c r="AI2844" s="20">
        <v>3.91</v>
      </c>
      <c r="AJ2844" s="20"/>
      <c r="AK2844" s="20"/>
      <c r="AL2844" s="20"/>
      <c r="AM2844" s="20"/>
      <c r="AN2844" s="25">
        <v>2.08</v>
      </c>
      <c r="AO2844" s="20" t="s">
        <v>47</v>
      </c>
      <c r="AP2844" s="24" t="s">
        <v>48</v>
      </c>
      <c r="AQ2844" s="20">
        <f>AVERAGE(SMALL(AE2844:AI2844,1),SMALL(AE2844:AI2844,2))</f>
        <v>2.9249999999999998</v>
      </c>
      <c r="AR2844" s="20">
        <f>IF(R2844 &lt;=( AVERAGE(SMALL(AE2844:AI2844,1),SMALL(AE2844:AI2844,2))), R2844, "")</f>
        <v>2.08</v>
      </c>
      <c r="AS2844" s="20" t="e">
        <f>AVERAGE(SMALL(AJ2844:AM2844,1),SMALL(AJ2844:AM2844,2))</f>
        <v>#NUM!</v>
      </c>
      <c r="AT2844" s="20">
        <f>T2844*1.075</f>
        <v>2.2532000000000001</v>
      </c>
      <c r="AU2844" s="20">
        <f>U2844*1.075</f>
        <v>1.8274999999999999</v>
      </c>
      <c r="AV2844" s="22">
        <f>MIN(AN2844,AT2844,AU2844)</f>
        <v>1.8274999999999999</v>
      </c>
      <c r="AW2844" s="20" t="s">
        <v>71</v>
      </c>
      <c r="AX2844" s="20" t="s">
        <v>72</v>
      </c>
      <c r="AY2844" s="25">
        <v>1.83</v>
      </c>
      <c r="AZ2844" s="27">
        <f>IF(AND(AY2844&gt;0,AY2844&lt;=10),AY2844*0.25,IF(AND(AY2844&gt;10,AY2844&lt;=50),AY2844*0.17,IF(AND(AY2844&gt;10,AY2844&lt;=100),AY2844*0.12,IF(AY2844&gt;100,AY2844*0.1))))</f>
        <v>0.45750000000000002</v>
      </c>
      <c r="BA2844" s="3">
        <f>AZ2844+AY2844</f>
        <v>2.2875000000000001</v>
      </c>
      <c r="BB2844" s="25">
        <f>BA2844+BA2844*0.08</f>
        <v>2.4704999999999999</v>
      </c>
      <c r="BC2844" s="20" t="s">
        <v>12295</v>
      </c>
      <c r="BD2844" s="20"/>
      <c r="BE2844" s="20"/>
      <c r="BF2844" s="20"/>
      <c r="BG2844" s="20"/>
      <c r="BH2844" s="20"/>
      <c r="BI2844" s="20"/>
      <c r="BJ2844" s="20"/>
      <c r="BK2844" s="20"/>
      <c r="BL2844" s="20"/>
      <c r="BM2844" s="20"/>
      <c r="BN2844" s="20"/>
      <c r="BO2844" s="20"/>
      <c r="BP2844" s="28"/>
      <c r="BQ2844" s="28"/>
      <c r="BR2844" s="28"/>
      <c r="BS2844" s="28"/>
      <c r="BT2844" s="28"/>
      <c r="BU2844" s="28"/>
      <c r="BV2844" s="28"/>
      <c r="BW2844" s="28"/>
      <c r="BX2844" s="28"/>
      <c r="BY2844" s="28"/>
      <c r="BZ2844" s="28"/>
      <c r="CA2844" s="28"/>
      <c r="CB2844" s="28"/>
      <c r="CC2844" s="28"/>
      <c r="CD2844" s="28"/>
      <c r="CE2844" s="28"/>
      <c r="CF2844" s="28"/>
      <c r="CG2844" s="28"/>
      <c r="CH2844" s="28"/>
      <c r="CI2844" s="28"/>
      <c r="CJ2844" s="28"/>
      <c r="CK2844" s="28"/>
      <c r="CL2844" s="28"/>
      <c r="CM2844" s="28"/>
      <c r="CN2844" s="28"/>
      <c r="CO2844" s="28"/>
      <c r="CP2844" s="28"/>
      <c r="CQ2844" s="28"/>
      <c r="CR2844" s="28"/>
      <c r="CS2844" s="28"/>
      <c r="CT2844" s="28"/>
      <c r="CU2844" s="28"/>
      <c r="CV2844" s="28"/>
      <c r="CW2844" s="28"/>
      <c r="CX2844" s="28"/>
      <c r="CY2844" s="28"/>
      <c r="CZ2844" s="28"/>
      <c r="DA2844" s="28"/>
      <c r="DB2844" s="28"/>
      <c r="DC2844" s="28"/>
      <c r="DD2844" s="28"/>
      <c r="DE2844" s="28"/>
      <c r="DF2844" s="28"/>
      <c r="DG2844" s="28"/>
      <c r="DH2844" s="28"/>
      <c r="DI2844" s="28"/>
      <c r="DJ2844" s="28"/>
      <c r="DK2844" s="28"/>
      <c r="DL2844" s="28"/>
    </row>
    <row r="2845" spans="1:116" s="84" customFormat="1" ht="30" customHeight="1">
      <c r="A2845" s="4" t="s">
        <v>9556</v>
      </c>
      <c r="B2845" s="5">
        <v>2843</v>
      </c>
      <c r="C2845" s="6">
        <v>5749</v>
      </c>
      <c r="D2845" s="6"/>
      <c r="E2845" s="43" t="s">
        <v>9579</v>
      </c>
      <c r="F2845" s="3" t="s">
        <v>4390</v>
      </c>
      <c r="G2845" s="3" t="s">
        <v>1715</v>
      </c>
      <c r="H2845" s="3" t="s">
        <v>163</v>
      </c>
      <c r="I2845" s="3" t="s">
        <v>568</v>
      </c>
      <c r="J2845" s="3" t="s">
        <v>3972</v>
      </c>
      <c r="K2845" s="6"/>
      <c r="L2845" s="3"/>
      <c r="M2845" s="6">
        <v>28</v>
      </c>
      <c r="N2845" s="3" t="s">
        <v>44</v>
      </c>
      <c r="O2845" s="3" t="s">
        <v>9559</v>
      </c>
      <c r="P2845" s="3" t="s">
        <v>9581</v>
      </c>
      <c r="Q2845" s="3" t="s">
        <v>9583</v>
      </c>
      <c r="R2845" s="156">
        <v>3.3</v>
      </c>
      <c r="S2845" s="22"/>
      <c r="T2845" s="23">
        <v>3.01</v>
      </c>
      <c r="U2845" s="1">
        <v>2.8</v>
      </c>
      <c r="V2845" s="21">
        <v>3.32</v>
      </c>
      <c r="W2845" s="22"/>
      <c r="X2845" s="22"/>
      <c r="Y2845" s="22"/>
      <c r="Z2845" s="22"/>
      <c r="AA2845" s="22"/>
      <c r="AB2845" s="22"/>
      <c r="AC2845" s="22"/>
      <c r="AD2845" s="22"/>
      <c r="AE2845" s="24">
        <v>3.32</v>
      </c>
      <c r="AF2845" s="20"/>
      <c r="AG2845" s="20"/>
      <c r="AH2845" s="20"/>
      <c r="AI2845" s="20">
        <v>4.95</v>
      </c>
      <c r="AJ2845" s="20"/>
      <c r="AK2845" s="20"/>
      <c r="AL2845" s="20"/>
      <c r="AM2845" s="20"/>
      <c r="AN2845" s="25">
        <v>3.3</v>
      </c>
      <c r="AO2845" s="20" t="s">
        <v>47</v>
      </c>
      <c r="AP2845" s="24" t="s">
        <v>48</v>
      </c>
      <c r="AQ2845" s="20">
        <f>AVERAGE(SMALL(AE2845:AI2845,1),SMALL(AE2845:AI2845,2))</f>
        <v>4.1349999999999998</v>
      </c>
      <c r="AR2845" s="20">
        <f>IF(R2845 &lt;=( AVERAGE(SMALL(AE2845:AI2845,1),SMALL(AE2845:AI2845,2))), R2845, "")</f>
        <v>3.3</v>
      </c>
      <c r="AS2845" s="20" t="e">
        <f>AVERAGE(SMALL(AJ2845:AM2845,1),SMALL(AJ2845:AM2845,2))</f>
        <v>#NUM!</v>
      </c>
      <c r="AT2845" s="20">
        <f>T2845*1.075</f>
        <v>3.2357499999999995</v>
      </c>
      <c r="AU2845" s="20">
        <f>U2845*1.075</f>
        <v>3.01</v>
      </c>
      <c r="AV2845" s="22">
        <f>MIN(AN2845,AT2845,AU2845)</f>
        <v>3.01</v>
      </c>
      <c r="AW2845" s="20" t="s">
        <v>71</v>
      </c>
      <c r="AX2845" s="20" t="s">
        <v>72</v>
      </c>
      <c r="AY2845" s="25">
        <v>3.01</v>
      </c>
      <c r="AZ2845" s="27">
        <f>IF(AND(AY2845&gt;0,AY2845&lt;=10),AY2845*0.25,IF(AND(AY2845&gt;10,AY2845&lt;=50),AY2845*0.17,IF(AND(AY2845&gt;10,AY2845&lt;=100),AY2845*0.12,IF(AY2845&gt;100,AY2845*0.1))))</f>
        <v>0.75249999999999995</v>
      </c>
      <c r="BA2845" s="3">
        <f>AZ2845+AY2845</f>
        <v>3.7624999999999997</v>
      </c>
      <c r="BB2845" s="25">
        <f>BA2845+BA2845*0.08</f>
        <v>4.0634999999999994</v>
      </c>
      <c r="BC2845" s="20" t="s">
        <v>12295</v>
      </c>
      <c r="BD2845" s="20"/>
      <c r="BE2845" s="20"/>
      <c r="BF2845" s="20"/>
      <c r="BG2845" s="20"/>
      <c r="BH2845" s="20"/>
      <c r="BI2845" s="20"/>
      <c r="BJ2845" s="20"/>
      <c r="BK2845" s="20"/>
      <c r="BL2845" s="20"/>
      <c r="BM2845" s="20"/>
      <c r="BN2845" s="20"/>
      <c r="BO2845" s="20"/>
      <c r="BP2845" s="20"/>
      <c r="BQ2845" s="20"/>
      <c r="BR2845" s="20"/>
      <c r="BS2845" s="20"/>
      <c r="BT2845" s="20"/>
      <c r="BU2845" s="20"/>
      <c r="BV2845" s="20"/>
      <c r="BW2845" s="20"/>
      <c r="BX2845" s="20"/>
      <c r="BY2845" s="20"/>
      <c r="BZ2845" s="20"/>
      <c r="CA2845" s="20"/>
      <c r="CB2845" s="20"/>
      <c r="CC2845" s="20"/>
      <c r="CD2845" s="20"/>
      <c r="CE2845" s="20"/>
      <c r="CF2845" s="20"/>
      <c r="CG2845" s="20"/>
      <c r="CH2845" s="20"/>
      <c r="CI2845" s="20"/>
      <c r="CJ2845" s="20"/>
      <c r="CK2845" s="20"/>
      <c r="CL2845" s="20"/>
      <c r="CM2845" s="20"/>
      <c r="CN2845" s="20"/>
      <c r="CO2845" s="20"/>
      <c r="CP2845" s="20"/>
      <c r="CQ2845" s="20"/>
      <c r="CR2845" s="20"/>
      <c r="CS2845" s="20"/>
      <c r="CT2845" s="20"/>
      <c r="CU2845" s="20"/>
      <c r="CV2845" s="20"/>
      <c r="CW2845" s="20"/>
      <c r="CX2845" s="20"/>
      <c r="CY2845" s="20"/>
      <c r="CZ2845" s="20"/>
      <c r="DA2845" s="20"/>
      <c r="DB2845" s="20"/>
      <c r="DC2845" s="20"/>
      <c r="DD2845" s="20"/>
      <c r="DE2845" s="20"/>
      <c r="DF2845" s="20"/>
      <c r="DG2845" s="20"/>
      <c r="DH2845" s="20"/>
      <c r="DI2845" s="20"/>
      <c r="DJ2845" s="20"/>
      <c r="DK2845" s="20"/>
      <c r="DL2845" s="20"/>
    </row>
    <row r="2846" spans="1:116" s="84" customFormat="1" ht="30" customHeight="1">
      <c r="A2846" s="4" t="s">
        <v>9596</v>
      </c>
      <c r="B2846" s="5">
        <v>2844</v>
      </c>
      <c r="C2846" s="116">
        <v>19590</v>
      </c>
      <c r="D2846" s="116"/>
      <c r="E2846" s="43" t="s">
        <v>9602</v>
      </c>
      <c r="F2846" s="3" t="s">
        <v>2596</v>
      </c>
      <c r="G2846" s="3" t="s">
        <v>2597</v>
      </c>
      <c r="H2846" s="3" t="s">
        <v>938</v>
      </c>
      <c r="I2846" s="3" t="s">
        <v>42</v>
      </c>
      <c r="J2846" s="3" t="s">
        <v>9603</v>
      </c>
      <c r="K2846" s="6"/>
      <c r="L2846" s="3"/>
      <c r="M2846" s="6">
        <v>28</v>
      </c>
      <c r="N2846" s="3" t="s">
        <v>44</v>
      </c>
      <c r="O2846" s="3" t="s">
        <v>9600</v>
      </c>
      <c r="P2846" s="3" t="s">
        <v>9604</v>
      </c>
      <c r="Q2846" s="3" t="s">
        <v>9606</v>
      </c>
      <c r="R2846" s="156">
        <v>5.4</v>
      </c>
      <c r="S2846" s="22"/>
      <c r="T2846" s="23"/>
      <c r="U2846" s="1" t="s">
        <v>54</v>
      </c>
      <c r="V2846" s="21">
        <v>5.0199999999999996</v>
      </c>
      <c r="W2846" s="22"/>
      <c r="X2846" s="22"/>
      <c r="Y2846" s="22"/>
      <c r="Z2846" s="22"/>
      <c r="AA2846" s="22"/>
      <c r="AB2846" s="22"/>
      <c r="AC2846" s="22"/>
      <c r="AD2846" s="22"/>
      <c r="AE2846" s="24">
        <v>5.0199999999999996</v>
      </c>
      <c r="AF2846" s="20"/>
      <c r="AG2846" s="20"/>
      <c r="AH2846" s="20"/>
      <c r="AI2846" s="20"/>
      <c r="AJ2846" s="20"/>
      <c r="AK2846" s="20"/>
      <c r="AL2846" s="20"/>
      <c r="AM2846" s="20"/>
      <c r="AN2846" s="25">
        <v>5.0199999999999996</v>
      </c>
      <c r="AO2846" s="20" t="s">
        <v>373</v>
      </c>
      <c r="AP2846" s="24" t="s">
        <v>374</v>
      </c>
      <c r="AQ2846" s="20" t="e">
        <f>AVERAGE(SMALL(AE2846:AI2846,1),SMALL(AE2846:AI2846,2))</f>
        <v>#NUM!</v>
      </c>
      <c r="AR2846" s="20" t="e">
        <f>IF(R2846 &lt;=( AVERAGE(SMALL(AE2846:AI2846,1),SMALL(AE2846:AI2846,2))), R2846, "")</f>
        <v>#NUM!</v>
      </c>
      <c r="AS2846" s="20" t="e">
        <f>AVERAGE(SMALL(AJ2846:AM2846,1),SMALL(AJ2846:AM2846,2))</f>
        <v>#NUM!</v>
      </c>
      <c r="AT2846" s="20">
        <f>T2846*1.075</f>
        <v>0</v>
      </c>
      <c r="AU2846" s="20" t="e">
        <f>U2846*1.075</f>
        <v>#VALUE!</v>
      </c>
      <c r="AV2846" s="22" t="e">
        <f>MIN(AN2846,AT2846,AU2846)</f>
        <v>#VALUE!</v>
      </c>
      <c r="AW2846" s="20" t="s">
        <v>373</v>
      </c>
      <c r="AX2846" s="20" t="s">
        <v>374</v>
      </c>
      <c r="AY2846" s="25">
        <v>5.0199999999999996</v>
      </c>
      <c r="AZ2846" s="27">
        <f>IF(AND(AY2846&gt;0,AY2846&lt;=10),AY2846*0.25,IF(AND(AY2846&gt;10,AY2846&lt;=50),AY2846*0.17,IF(AND(AY2846&gt;10,AY2846&lt;=100),AY2846*0.12,IF(AY2846&gt;100,AY2846*0.1))))</f>
        <v>1.2549999999999999</v>
      </c>
      <c r="BA2846" s="3">
        <f>AZ2846+AY2846</f>
        <v>6.2749999999999995</v>
      </c>
      <c r="BB2846" s="25">
        <f>BA2846+BA2846*0.08</f>
        <v>6.7769999999999992</v>
      </c>
      <c r="BC2846" s="20" t="s">
        <v>12295</v>
      </c>
      <c r="BD2846" s="20"/>
      <c r="BE2846" s="20"/>
      <c r="BF2846" s="20"/>
      <c r="BG2846" s="20"/>
      <c r="BH2846" s="20"/>
      <c r="BI2846" s="20"/>
      <c r="BJ2846" s="20"/>
      <c r="BK2846" s="20"/>
      <c r="BL2846" s="20"/>
      <c r="BM2846" s="20"/>
      <c r="BN2846" s="20"/>
      <c r="BO2846" s="20"/>
      <c r="BP2846" s="20"/>
      <c r="BQ2846" s="20"/>
      <c r="BR2846" s="20"/>
      <c r="BS2846" s="20"/>
      <c r="BT2846" s="20"/>
      <c r="BU2846" s="20"/>
      <c r="BV2846" s="20"/>
      <c r="BW2846" s="20"/>
      <c r="BX2846" s="20"/>
      <c r="BY2846" s="20"/>
      <c r="BZ2846" s="20"/>
      <c r="CA2846" s="20"/>
      <c r="CB2846" s="20"/>
      <c r="CC2846" s="20"/>
      <c r="CD2846" s="20"/>
      <c r="CE2846" s="20"/>
      <c r="CF2846" s="20"/>
      <c r="CG2846" s="20"/>
      <c r="CH2846" s="20"/>
      <c r="CI2846" s="20"/>
      <c r="CJ2846" s="20"/>
      <c r="CK2846" s="20"/>
      <c r="CL2846" s="20"/>
      <c r="CM2846" s="20"/>
      <c r="CN2846" s="20"/>
      <c r="CO2846" s="20"/>
      <c r="CP2846" s="20"/>
      <c r="CQ2846" s="20"/>
      <c r="CR2846" s="20"/>
      <c r="CS2846" s="20"/>
      <c r="CT2846" s="20"/>
      <c r="CU2846" s="20"/>
      <c r="CV2846" s="20"/>
      <c r="CW2846" s="20"/>
      <c r="CX2846" s="20"/>
      <c r="CY2846" s="20"/>
      <c r="CZ2846" s="20"/>
      <c r="DA2846" s="20"/>
      <c r="DB2846" s="20"/>
      <c r="DC2846" s="20"/>
      <c r="DD2846" s="20"/>
      <c r="DE2846" s="20"/>
      <c r="DF2846" s="20"/>
      <c r="DG2846" s="20"/>
      <c r="DH2846" s="20"/>
      <c r="DI2846" s="20"/>
      <c r="DJ2846" s="20"/>
      <c r="DK2846" s="20"/>
      <c r="DL2846" s="20"/>
    </row>
    <row r="2847" spans="1:116" s="88" customFormat="1" ht="30" customHeight="1">
      <c r="A2847" s="4" t="s">
        <v>9596</v>
      </c>
      <c r="B2847" s="5">
        <v>2845</v>
      </c>
      <c r="C2847" s="116">
        <v>19592</v>
      </c>
      <c r="D2847" s="116"/>
      <c r="E2847" s="43" t="s">
        <v>9602</v>
      </c>
      <c r="F2847" s="3" t="s">
        <v>2596</v>
      </c>
      <c r="G2847" s="3" t="s">
        <v>2597</v>
      </c>
      <c r="H2847" s="3" t="s">
        <v>530</v>
      </c>
      <c r="I2847" s="3" t="s">
        <v>42</v>
      </c>
      <c r="J2847" s="3" t="s">
        <v>9603</v>
      </c>
      <c r="K2847" s="6"/>
      <c r="L2847" s="3"/>
      <c r="M2847" s="6">
        <v>28</v>
      </c>
      <c r="N2847" s="3" t="s">
        <v>44</v>
      </c>
      <c r="O2847" s="3" t="s">
        <v>9600</v>
      </c>
      <c r="P2847" s="3" t="s">
        <v>9604</v>
      </c>
      <c r="Q2847" s="3" t="s">
        <v>9607</v>
      </c>
      <c r="R2847" s="156">
        <v>9.1999999999999993</v>
      </c>
      <c r="S2847" s="22"/>
      <c r="T2847" s="23"/>
      <c r="U2847" s="1" t="s">
        <v>54</v>
      </c>
      <c r="V2847" s="21">
        <v>10.08</v>
      </c>
      <c r="W2847" s="22"/>
      <c r="X2847" s="22"/>
      <c r="Y2847" s="22"/>
      <c r="Z2847" s="22"/>
      <c r="AA2847" s="22"/>
      <c r="AB2847" s="22"/>
      <c r="AC2847" s="22"/>
      <c r="AD2847" s="22"/>
      <c r="AE2847" s="24">
        <v>10.08</v>
      </c>
      <c r="AF2847" s="20"/>
      <c r="AG2847" s="20"/>
      <c r="AH2847" s="20"/>
      <c r="AI2847" s="20"/>
      <c r="AJ2847" s="20"/>
      <c r="AK2847" s="20"/>
      <c r="AL2847" s="20"/>
      <c r="AM2847" s="20"/>
      <c r="AN2847" s="25">
        <v>9.1999999999999993</v>
      </c>
      <c r="AO2847" s="20" t="s">
        <v>47</v>
      </c>
      <c r="AP2847" s="24" t="s">
        <v>48</v>
      </c>
      <c r="AQ2847" s="20" t="e">
        <f>AVERAGE(SMALL(AE2847:AI2847,1),SMALL(AE2847:AI2847,2))</f>
        <v>#NUM!</v>
      </c>
      <c r="AR2847" s="20" t="e">
        <f>IF(R2847 &lt;=( AVERAGE(SMALL(AE2847:AI2847,1),SMALL(AE2847:AI2847,2))), R2847, "")</f>
        <v>#NUM!</v>
      </c>
      <c r="AS2847" s="20" t="e">
        <f>AVERAGE(SMALL(AJ2847:AM2847,1),SMALL(AJ2847:AM2847,2))</f>
        <v>#NUM!</v>
      </c>
      <c r="AT2847" s="20">
        <f>T2847*1.075</f>
        <v>0</v>
      </c>
      <c r="AU2847" s="20" t="e">
        <f>U2847*1.075</f>
        <v>#VALUE!</v>
      </c>
      <c r="AV2847" s="22" t="e">
        <f>MIN(AN2847,AT2847,AU2847)</f>
        <v>#VALUE!</v>
      </c>
      <c r="AW2847" s="26" t="s">
        <v>49</v>
      </c>
      <c r="AX2847" s="20" t="s">
        <v>48</v>
      </c>
      <c r="AY2847" s="25">
        <v>9.1999999999999993</v>
      </c>
      <c r="AZ2847" s="27">
        <f>IF(AND(AY2847&gt;0,AY2847&lt;=10),AY2847*0.25,IF(AND(AY2847&gt;10,AY2847&lt;=50),AY2847*0.17,IF(AND(AY2847&gt;10,AY2847&lt;=100),AY2847*0.12,IF(AY2847&gt;100,AY2847*0.1))))</f>
        <v>2.2999999999999998</v>
      </c>
      <c r="BA2847" s="3">
        <f>AZ2847+AY2847</f>
        <v>11.5</v>
      </c>
      <c r="BB2847" s="25">
        <f>BA2847+BA2847*0.08</f>
        <v>12.42</v>
      </c>
      <c r="BC2847" s="20" t="s">
        <v>12295</v>
      </c>
      <c r="BD2847" s="20"/>
      <c r="BE2847" s="20"/>
      <c r="BF2847" s="20"/>
      <c r="BG2847" s="20"/>
      <c r="BH2847" s="20"/>
      <c r="BI2847" s="20"/>
      <c r="BJ2847" s="20"/>
      <c r="BK2847" s="20"/>
      <c r="BL2847" s="20"/>
      <c r="BM2847" s="20"/>
      <c r="BN2847" s="20"/>
      <c r="BO2847" s="20"/>
      <c r="BP2847" s="20"/>
      <c r="BQ2847" s="20"/>
      <c r="BR2847" s="20"/>
      <c r="BS2847" s="20"/>
      <c r="BT2847" s="20"/>
      <c r="BU2847" s="20"/>
      <c r="BV2847" s="20"/>
      <c r="BW2847" s="20"/>
      <c r="BX2847" s="20"/>
      <c r="BY2847" s="20"/>
      <c r="BZ2847" s="20"/>
      <c r="CA2847" s="20"/>
      <c r="CB2847" s="20"/>
      <c r="CC2847" s="20"/>
      <c r="CD2847" s="20"/>
      <c r="CE2847" s="20"/>
      <c r="CF2847" s="20"/>
      <c r="CG2847" s="20"/>
      <c r="CH2847" s="20"/>
      <c r="CI2847" s="20"/>
      <c r="CJ2847" s="20"/>
      <c r="CK2847" s="20"/>
      <c r="CL2847" s="20"/>
      <c r="CM2847" s="20"/>
      <c r="CN2847" s="20"/>
      <c r="CO2847" s="20"/>
      <c r="CP2847" s="20"/>
      <c r="CQ2847" s="20"/>
      <c r="CR2847" s="20"/>
      <c r="CS2847" s="20"/>
      <c r="CT2847" s="20"/>
      <c r="CU2847" s="20"/>
      <c r="CV2847" s="20"/>
      <c r="CW2847" s="20"/>
      <c r="CX2847" s="20"/>
      <c r="CY2847" s="20"/>
      <c r="CZ2847" s="20"/>
      <c r="DA2847" s="20"/>
      <c r="DB2847" s="20"/>
      <c r="DC2847" s="20"/>
      <c r="DD2847" s="20"/>
      <c r="DE2847" s="20"/>
      <c r="DF2847" s="20"/>
      <c r="DG2847" s="20"/>
      <c r="DH2847" s="20"/>
      <c r="DI2847" s="20"/>
      <c r="DJ2847" s="20"/>
      <c r="DK2847" s="20"/>
      <c r="DL2847" s="20"/>
    </row>
    <row r="2848" spans="1:116" s="88" customFormat="1" ht="30" customHeight="1">
      <c r="A2848" s="4" t="s">
        <v>9596</v>
      </c>
      <c r="B2848" s="5">
        <v>2846</v>
      </c>
      <c r="C2848" s="116">
        <v>19593</v>
      </c>
      <c r="D2848" s="116"/>
      <c r="E2848" s="43" t="s">
        <v>9602</v>
      </c>
      <c r="F2848" s="3" t="s">
        <v>2596</v>
      </c>
      <c r="G2848" s="3" t="s">
        <v>2597</v>
      </c>
      <c r="H2848" s="3" t="s">
        <v>41</v>
      </c>
      <c r="I2848" s="3" t="s">
        <v>42</v>
      </c>
      <c r="J2848" s="3" t="s">
        <v>9603</v>
      </c>
      <c r="K2848" s="6"/>
      <c r="L2848" s="3"/>
      <c r="M2848" s="6">
        <v>28</v>
      </c>
      <c r="N2848" s="3" t="s">
        <v>44</v>
      </c>
      <c r="O2848" s="3" t="s">
        <v>9600</v>
      </c>
      <c r="P2848" s="3" t="s">
        <v>9604</v>
      </c>
      <c r="Q2848" s="3" t="s">
        <v>9605</v>
      </c>
      <c r="R2848" s="156">
        <v>9.5</v>
      </c>
      <c r="S2848" s="22"/>
      <c r="T2848" s="23"/>
      <c r="U2848" s="1" t="s">
        <v>54</v>
      </c>
      <c r="V2848" s="21">
        <v>12.32</v>
      </c>
      <c r="W2848" s="22"/>
      <c r="X2848" s="22"/>
      <c r="Y2848" s="22"/>
      <c r="Z2848" s="22"/>
      <c r="AA2848" s="22"/>
      <c r="AB2848" s="22"/>
      <c r="AC2848" s="22"/>
      <c r="AD2848" s="22"/>
      <c r="AE2848" s="24">
        <v>12.32</v>
      </c>
      <c r="AF2848" s="20"/>
      <c r="AG2848" s="20"/>
      <c r="AH2848" s="20"/>
      <c r="AI2848" s="20"/>
      <c r="AJ2848" s="20"/>
      <c r="AK2848" s="20"/>
      <c r="AL2848" s="20"/>
      <c r="AM2848" s="20"/>
      <c r="AN2848" s="25">
        <v>9.1999999999999993</v>
      </c>
      <c r="AO2848" s="20" t="s">
        <v>47</v>
      </c>
      <c r="AP2848" s="24" t="s">
        <v>48</v>
      </c>
      <c r="AQ2848" s="20" t="e">
        <f>AVERAGE(SMALL(AE2848:AI2848,1),SMALL(AE2848:AI2848,2))</f>
        <v>#NUM!</v>
      </c>
      <c r="AR2848" s="20" t="e">
        <f>IF(R2848 &lt;=( AVERAGE(SMALL(AE2848:AI2848,1),SMALL(AE2848:AI2848,2))), R2848, "")</f>
        <v>#NUM!</v>
      </c>
      <c r="AS2848" s="20" t="e">
        <f>AVERAGE(SMALL(AJ2848:AM2848,1),SMALL(AJ2848:AM2848,2))</f>
        <v>#NUM!</v>
      </c>
      <c r="AT2848" s="20">
        <f>T2848*1.075</f>
        <v>0</v>
      </c>
      <c r="AU2848" s="20" t="e">
        <f>U2848*1.075</f>
        <v>#VALUE!</v>
      </c>
      <c r="AV2848" s="22" t="e">
        <f>MIN(AN2848,AT2848,AU2848)</f>
        <v>#VALUE!</v>
      </c>
      <c r="AW2848" s="26" t="s">
        <v>49</v>
      </c>
      <c r="AX2848" s="20" t="s">
        <v>48</v>
      </c>
      <c r="AY2848" s="25">
        <v>9.1999999999999993</v>
      </c>
      <c r="AZ2848" s="27">
        <f>IF(AND(AY2848&gt;0,AY2848&lt;=10),AY2848*0.25,IF(AND(AY2848&gt;10,AY2848&lt;=50),AY2848*0.17,IF(AND(AY2848&gt;10,AY2848&lt;=100),AY2848*0.12,IF(AY2848&gt;100,AY2848*0.1))))</f>
        <v>2.2999999999999998</v>
      </c>
      <c r="BA2848" s="3">
        <f>AZ2848+AY2848</f>
        <v>11.5</v>
      </c>
      <c r="BB2848" s="25">
        <f>BA2848+BA2848*0.08</f>
        <v>12.42</v>
      </c>
      <c r="BC2848" s="20" t="s">
        <v>12295</v>
      </c>
      <c r="BD2848" s="20"/>
      <c r="BE2848" s="20"/>
      <c r="BF2848" s="20"/>
      <c r="BG2848" s="20"/>
      <c r="BH2848" s="20"/>
      <c r="BI2848" s="20"/>
      <c r="BJ2848" s="20"/>
      <c r="BK2848" s="20"/>
      <c r="BL2848" s="20"/>
      <c r="BM2848" s="20"/>
      <c r="BN2848" s="20"/>
      <c r="BO2848" s="20"/>
      <c r="BP2848" s="20"/>
      <c r="BQ2848" s="20"/>
      <c r="BR2848" s="20"/>
      <c r="BS2848" s="20"/>
      <c r="BT2848" s="20"/>
      <c r="BU2848" s="20"/>
      <c r="BV2848" s="20"/>
      <c r="BW2848" s="20"/>
      <c r="BX2848" s="20"/>
      <c r="BY2848" s="20"/>
      <c r="BZ2848" s="20"/>
      <c r="CA2848" s="20"/>
      <c r="CB2848" s="20"/>
      <c r="CC2848" s="20"/>
      <c r="CD2848" s="20"/>
      <c r="CE2848" s="20"/>
      <c r="CF2848" s="20"/>
      <c r="CG2848" s="20"/>
      <c r="CH2848" s="20"/>
      <c r="CI2848" s="20"/>
      <c r="CJ2848" s="20"/>
      <c r="CK2848" s="20"/>
      <c r="CL2848" s="20"/>
      <c r="CM2848" s="20"/>
      <c r="CN2848" s="20"/>
      <c r="CO2848" s="20"/>
      <c r="CP2848" s="20"/>
      <c r="CQ2848" s="20"/>
      <c r="CR2848" s="20"/>
      <c r="CS2848" s="20"/>
      <c r="CT2848" s="20"/>
      <c r="CU2848" s="20"/>
      <c r="CV2848" s="20"/>
      <c r="CW2848" s="20"/>
      <c r="CX2848" s="20"/>
      <c r="CY2848" s="20"/>
      <c r="CZ2848" s="20"/>
      <c r="DA2848" s="20"/>
      <c r="DB2848" s="20"/>
      <c r="DC2848" s="20"/>
      <c r="DD2848" s="20"/>
      <c r="DE2848" s="20"/>
      <c r="DF2848" s="20"/>
      <c r="DG2848" s="20"/>
      <c r="DH2848" s="20"/>
      <c r="DI2848" s="20"/>
      <c r="DJ2848" s="20"/>
      <c r="DK2848" s="20"/>
      <c r="DL2848" s="20"/>
    </row>
    <row r="2849" spans="1:116" s="88" customFormat="1" ht="30" customHeight="1">
      <c r="A2849" s="4" t="s">
        <v>9596</v>
      </c>
      <c r="B2849" s="5">
        <v>2847</v>
      </c>
      <c r="C2849" s="6">
        <v>19970</v>
      </c>
      <c r="D2849" s="6"/>
      <c r="E2849" s="43" t="s">
        <v>9597</v>
      </c>
      <c r="F2849" s="3" t="s">
        <v>4590</v>
      </c>
      <c r="G2849" s="3" t="s">
        <v>426</v>
      </c>
      <c r="H2849" s="3" t="s">
        <v>9598</v>
      </c>
      <c r="I2849" s="3" t="s">
        <v>255</v>
      </c>
      <c r="J2849" s="3" t="s">
        <v>9599</v>
      </c>
      <c r="K2849" s="6">
        <v>30</v>
      </c>
      <c r="L2849" s="3" t="s">
        <v>79</v>
      </c>
      <c r="M2849" s="6">
        <v>1</v>
      </c>
      <c r="N2849" s="3" t="s">
        <v>44</v>
      </c>
      <c r="O2849" s="3" t="s">
        <v>9600</v>
      </c>
      <c r="P2849" s="3" t="s">
        <v>3825</v>
      </c>
      <c r="Q2849" s="3" t="s">
        <v>9601</v>
      </c>
      <c r="R2849" s="156">
        <v>12.2</v>
      </c>
      <c r="S2849" s="22"/>
      <c r="T2849" s="23"/>
      <c r="U2849" s="1" t="s">
        <v>54</v>
      </c>
      <c r="V2849" s="21">
        <v>26.55</v>
      </c>
      <c r="W2849" s="22"/>
      <c r="X2849" s="22"/>
      <c r="Y2849" s="22"/>
      <c r="Z2849" s="22"/>
      <c r="AA2849" s="22"/>
      <c r="AB2849" s="22"/>
      <c r="AC2849" s="22"/>
      <c r="AD2849" s="22"/>
      <c r="AE2849" s="24">
        <v>26.55</v>
      </c>
      <c r="AF2849" s="20"/>
      <c r="AG2849" s="20"/>
      <c r="AH2849" s="20"/>
      <c r="AI2849" s="20"/>
      <c r="AJ2849" s="20"/>
      <c r="AK2849" s="20"/>
      <c r="AL2849" s="20"/>
      <c r="AM2849" s="20"/>
      <c r="AN2849" s="25">
        <v>12.2</v>
      </c>
      <c r="AO2849" s="20" t="s">
        <v>47</v>
      </c>
      <c r="AP2849" s="24" t="s">
        <v>48</v>
      </c>
      <c r="AQ2849" s="20" t="e">
        <f>AVERAGE(SMALL(AE2849:AI2849,1),SMALL(AE2849:AI2849,2))</f>
        <v>#NUM!</v>
      </c>
      <c r="AR2849" s="20" t="e">
        <f>IF(R2849 &lt;=( AVERAGE(SMALL(AE2849:AI2849,1),SMALL(AE2849:AI2849,2))), R2849, "")</f>
        <v>#NUM!</v>
      </c>
      <c r="AS2849" s="20" t="e">
        <f>AVERAGE(SMALL(AJ2849:AM2849,1),SMALL(AJ2849:AM2849,2))</f>
        <v>#NUM!</v>
      </c>
      <c r="AT2849" s="20">
        <f>T2849*1.075</f>
        <v>0</v>
      </c>
      <c r="AU2849" s="20" t="e">
        <f>U2849*1.075</f>
        <v>#VALUE!</v>
      </c>
      <c r="AV2849" s="22" t="e">
        <f>MIN(AN2849,AT2849,AU2849)</f>
        <v>#VALUE!</v>
      </c>
      <c r="AW2849" s="26" t="s">
        <v>49</v>
      </c>
      <c r="AX2849" s="20" t="s">
        <v>48</v>
      </c>
      <c r="AY2849" s="25">
        <v>12.2</v>
      </c>
      <c r="AZ2849" s="27">
        <f>IF(AND(AY2849&gt;0,AY2849&lt;=10),AY2849*0.25,IF(AND(AY2849&gt;10,AY2849&lt;=50),AY2849*0.17,IF(AND(AY2849&gt;10,AY2849&lt;=100),AY2849*0.12,IF(AY2849&gt;100,AY2849*0.1))))</f>
        <v>2.0739999999999998</v>
      </c>
      <c r="BA2849" s="3">
        <f>AZ2849+AY2849</f>
        <v>14.273999999999999</v>
      </c>
      <c r="BB2849" s="25">
        <f>BA2849+BA2849*0.08</f>
        <v>15.41592</v>
      </c>
      <c r="BC2849" s="20" t="s">
        <v>12295</v>
      </c>
      <c r="BD2849" s="20"/>
      <c r="BE2849" s="20"/>
      <c r="BF2849" s="20"/>
      <c r="BG2849" s="20"/>
      <c r="BH2849" s="20"/>
      <c r="BI2849" s="20"/>
      <c r="BJ2849" s="20"/>
      <c r="BK2849" s="20"/>
      <c r="BL2849" s="20"/>
      <c r="BM2849" s="20"/>
      <c r="BN2849" s="20"/>
      <c r="BO2849" s="20"/>
      <c r="BP2849" s="20"/>
      <c r="BQ2849" s="20"/>
      <c r="BR2849" s="20"/>
      <c r="BS2849" s="20"/>
      <c r="BT2849" s="20"/>
      <c r="BU2849" s="20"/>
      <c r="BV2849" s="20"/>
      <c r="BW2849" s="20"/>
      <c r="BX2849" s="20"/>
      <c r="BY2849" s="20"/>
      <c r="BZ2849" s="20"/>
      <c r="CA2849" s="20"/>
      <c r="CB2849" s="20"/>
      <c r="CC2849" s="20"/>
      <c r="CD2849" s="20"/>
      <c r="CE2849" s="20"/>
      <c r="CF2849" s="20"/>
      <c r="CG2849" s="20"/>
      <c r="CH2849" s="20"/>
      <c r="CI2849" s="20"/>
      <c r="CJ2849" s="20"/>
      <c r="CK2849" s="20"/>
      <c r="CL2849" s="20"/>
      <c r="CM2849" s="20"/>
      <c r="CN2849" s="20"/>
      <c r="CO2849" s="20"/>
      <c r="CP2849" s="20"/>
      <c r="CQ2849" s="20"/>
      <c r="CR2849" s="20"/>
      <c r="CS2849" s="20"/>
      <c r="CT2849" s="20"/>
      <c r="CU2849" s="20"/>
      <c r="CV2849" s="20"/>
      <c r="CW2849" s="20"/>
      <c r="CX2849" s="20"/>
      <c r="CY2849" s="20"/>
      <c r="CZ2849" s="20"/>
      <c r="DA2849" s="20"/>
      <c r="DB2849" s="20"/>
      <c r="DC2849" s="20"/>
      <c r="DD2849" s="20"/>
      <c r="DE2849" s="20"/>
      <c r="DF2849" s="20"/>
      <c r="DG2849" s="20"/>
      <c r="DH2849" s="20"/>
      <c r="DI2849" s="20"/>
      <c r="DJ2849" s="20"/>
      <c r="DK2849" s="20"/>
      <c r="DL2849" s="20"/>
    </row>
    <row r="2850" spans="1:116" s="89" customFormat="1" ht="30" customHeight="1">
      <c r="A2850" s="4" t="s">
        <v>9596</v>
      </c>
      <c r="B2850" s="5">
        <v>2848</v>
      </c>
      <c r="C2850" s="6">
        <v>19594</v>
      </c>
      <c r="D2850" s="6"/>
      <c r="E2850" s="43" t="s">
        <v>9608</v>
      </c>
      <c r="F2850" s="3" t="s">
        <v>9609</v>
      </c>
      <c r="G2850" s="3" t="s">
        <v>2603</v>
      </c>
      <c r="H2850" s="3" t="s">
        <v>9613</v>
      </c>
      <c r="I2850" s="3" t="s">
        <v>42</v>
      </c>
      <c r="J2850" s="3" t="s">
        <v>9611</v>
      </c>
      <c r="K2850" s="6"/>
      <c r="L2850" s="3"/>
      <c r="M2850" s="6">
        <v>56</v>
      </c>
      <c r="N2850" s="3" t="s">
        <v>44</v>
      </c>
      <c r="O2850" s="3" t="s">
        <v>9600</v>
      </c>
      <c r="P2850" s="3" t="s">
        <v>9604</v>
      </c>
      <c r="Q2850" s="3" t="s">
        <v>9614</v>
      </c>
      <c r="R2850" s="156">
        <v>17.64</v>
      </c>
      <c r="S2850" s="22"/>
      <c r="T2850" s="23"/>
      <c r="U2850" s="1" t="s">
        <v>54</v>
      </c>
      <c r="V2850" s="21">
        <v>17.64</v>
      </c>
      <c r="W2850" s="22"/>
      <c r="X2850" s="22"/>
      <c r="Y2850" s="22"/>
      <c r="Z2850" s="22"/>
      <c r="AA2850" s="22"/>
      <c r="AB2850" s="22"/>
      <c r="AC2850" s="22"/>
      <c r="AD2850" s="22"/>
      <c r="AE2850" s="24">
        <v>17.64</v>
      </c>
      <c r="AF2850" s="20"/>
      <c r="AG2850" s="20"/>
      <c r="AH2850" s="20"/>
      <c r="AI2850" s="20"/>
      <c r="AJ2850" s="20"/>
      <c r="AK2850" s="20"/>
      <c r="AL2850" s="20"/>
      <c r="AM2850" s="20"/>
      <c r="AN2850" s="25">
        <v>17.64</v>
      </c>
      <c r="AO2850" s="20" t="s">
        <v>47</v>
      </c>
      <c r="AP2850" s="24" t="s">
        <v>48</v>
      </c>
      <c r="AQ2850" s="20" t="e">
        <f>AVERAGE(SMALL(AE2850:AI2850,1),SMALL(AE2850:AI2850,2))</f>
        <v>#NUM!</v>
      </c>
      <c r="AR2850" s="20" t="e">
        <f>IF(R2850 &lt;=( AVERAGE(SMALL(AE2850:AI2850,1),SMALL(AE2850:AI2850,2))), R2850, "")</f>
        <v>#NUM!</v>
      </c>
      <c r="AS2850" s="20" t="e">
        <f>AVERAGE(SMALL(AJ2850:AM2850,1),SMALL(AJ2850:AM2850,2))</f>
        <v>#NUM!</v>
      </c>
      <c r="AT2850" s="20">
        <f>T2850*1.075</f>
        <v>0</v>
      </c>
      <c r="AU2850" s="20" t="e">
        <f>U2850*1.075</f>
        <v>#VALUE!</v>
      </c>
      <c r="AV2850" s="22" t="e">
        <f>MIN(AN2850,AT2850,AU2850)</f>
        <v>#VALUE!</v>
      </c>
      <c r="AW2850" s="26" t="s">
        <v>49</v>
      </c>
      <c r="AX2850" s="20" t="s">
        <v>48</v>
      </c>
      <c r="AY2850" s="25">
        <v>17.64</v>
      </c>
      <c r="AZ2850" s="27">
        <f>IF(AND(AY2850&gt;0,AY2850&lt;=10),AY2850*0.25,IF(AND(AY2850&gt;10,AY2850&lt;=50),AY2850*0.17,IF(AND(AY2850&gt;10,AY2850&lt;=100),AY2850*0.12,IF(AY2850&gt;100,AY2850*0.1))))</f>
        <v>2.9988000000000001</v>
      </c>
      <c r="BA2850" s="3">
        <f>AZ2850+AY2850</f>
        <v>20.6388</v>
      </c>
      <c r="BB2850" s="25">
        <f>BA2850+BA2850*0.08</f>
        <v>22.289904</v>
      </c>
      <c r="BC2850" s="20" t="s">
        <v>12295</v>
      </c>
      <c r="BD2850" s="20"/>
      <c r="BE2850" s="20"/>
      <c r="BF2850" s="20"/>
      <c r="BG2850" s="20"/>
      <c r="BH2850" s="20"/>
      <c r="BI2850" s="20"/>
      <c r="BJ2850" s="20"/>
      <c r="BK2850" s="20"/>
      <c r="BL2850" s="20"/>
      <c r="BM2850" s="20"/>
      <c r="BN2850" s="20"/>
      <c r="BO2850" s="20"/>
      <c r="BP2850" s="20"/>
      <c r="BQ2850" s="20"/>
      <c r="BR2850" s="20"/>
      <c r="BS2850" s="20"/>
      <c r="BT2850" s="20"/>
      <c r="BU2850" s="20"/>
      <c r="BV2850" s="20"/>
      <c r="BW2850" s="20"/>
      <c r="BX2850" s="20"/>
      <c r="BY2850" s="20"/>
      <c r="BZ2850" s="20"/>
      <c r="CA2850" s="20"/>
      <c r="CB2850" s="20"/>
      <c r="CC2850" s="20"/>
      <c r="CD2850" s="20"/>
      <c r="CE2850" s="20"/>
      <c r="CF2850" s="20"/>
      <c r="CG2850" s="20"/>
      <c r="CH2850" s="20"/>
      <c r="CI2850" s="20"/>
      <c r="CJ2850" s="20"/>
      <c r="CK2850" s="20"/>
      <c r="CL2850" s="20"/>
      <c r="CM2850" s="20"/>
      <c r="CN2850" s="20"/>
      <c r="CO2850" s="20"/>
      <c r="CP2850" s="20"/>
      <c r="CQ2850" s="20"/>
      <c r="CR2850" s="20"/>
      <c r="CS2850" s="20"/>
      <c r="CT2850" s="20"/>
      <c r="CU2850" s="20"/>
      <c r="CV2850" s="20"/>
      <c r="CW2850" s="20"/>
      <c r="CX2850" s="20"/>
      <c r="CY2850" s="20"/>
      <c r="CZ2850" s="20"/>
      <c r="DA2850" s="20"/>
      <c r="DB2850" s="20"/>
      <c r="DC2850" s="20"/>
      <c r="DD2850" s="20"/>
      <c r="DE2850" s="20"/>
      <c r="DF2850" s="20"/>
      <c r="DG2850" s="20"/>
      <c r="DH2850" s="20"/>
      <c r="DI2850" s="20"/>
      <c r="DJ2850" s="20"/>
      <c r="DK2850" s="20"/>
      <c r="DL2850" s="20"/>
    </row>
    <row r="2851" spans="1:116" s="88" customFormat="1" ht="30" customHeight="1">
      <c r="A2851" s="4" t="s">
        <v>9596</v>
      </c>
      <c r="B2851" s="5">
        <v>2849</v>
      </c>
      <c r="C2851" s="6">
        <v>19859</v>
      </c>
      <c r="D2851" s="6"/>
      <c r="E2851" s="43" t="s">
        <v>9608</v>
      </c>
      <c r="F2851" s="3" t="s">
        <v>9609</v>
      </c>
      <c r="G2851" s="3" t="s">
        <v>2603</v>
      </c>
      <c r="H2851" s="3" t="s">
        <v>9610</v>
      </c>
      <c r="I2851" s="3" t="s">
        <v>42</v>
      </c>
      <c r="J2851" s="3" t="s">
        <v>9611</v>
      </c>
      <c r="K2851" s="6"/>
      <c r="L2851" s="3"/>
      <c r="M2851" s="6">
        <v>56</v>
      </c>
      <c r="N2851" s="3" t="s">
        <v>44</v>
      </c>
      <c r="O2851" s="3" t="s">
        <v>9600</v>
      </c>
      <c r="P2851" s="3" t="s">
        <v>9604</v>
      </c>
      <c r="Q2851" s="3" t="s">
        <v>9612</v>
      </c>
      <c r="R2851" s="156">
        <v>14.18</v>
      </c>
      <c r="S2851" s="22"/>
      <c r="T2851" s="23"/>
      <c r="U2851" s="1" t="s">
        <v>54</v>
      </c>
      <c r="V2851" s="21">
        <v>13.19</v>
      </c>
      <c r="W2851" s="22"/>
      <c r="X2851" s="22"/>
      <c r="Y2851" s="22"/>
      <c r="Z2851" s="22"/>
      <c r="AA2851" s="22"/>
      <c r="AB2851" s="22"/>
      <c r="AC2851" s="22"/>
      <c r="AD2851" s="22"/>
      <c r="AE2851" s="24">
        <v>13.19</v>
      </c>
      <c r="AF2851" s="20"/>
      <c r="AG2851" s="20"/>
      <c r="AH2851" s="20"/>
      <c r="AI2851" s="20"/>
      <c r="AJ2851" s="20"/>
      <c r="AK2851" s="20"/>
      <c r="AL2851" s="20"/>
      <c r="AM2851" s="20"/>
      <c r="AN2851" s="25">
        <v>13.19</v>
      </c>
      <c r="AO2851" s="20" t="s">
        <v>373</v>
      </c>
      <c r="AP2851" s="24" t="s">
        <v>374</v>
      </c>
      <c r="AQ2851" s="20" t="e">
        <f>AVERAGE(SMALL(AE2851:AI2851,1),SMALL(AE2851:AI2851,2))</f>
        <v>#NUM!</v>
      </c>
      <c r="AR2851" s="20" t="e">
        <f>IF(R2851 &lt;=( AVERAGE(SMALL(AE2851:AI2851,1),SMALL(AE2851:AI2851,2))), R2851, "")</f>
        <v>#NUM!</v>
      </c>
      <c r="AS2851" s="20" t="e">
        <f>AVERAGE(SMALL(AJ2851:AM2851,1),SMALL(AJ2851:AM2851,2))</f>
        <v>#NUM!</v>
      </c>
      <c r="AT2851" s="20">
        <f>T2851*1.075</f>
        <v>0</v>
      </c>
      <c r="AU2851" s="20" t="e">
        <f>U2851*1.075</f>
        <v>#VALUE!</v>
      </c>
      <c r="AV2851" s="22" t="e">
        <f>MIN(AN2851,AT2851,AU2851)</f>
        <v>#VALUE!</v>
      </c>
      <c r="AW2851" s="20" t="s">
        <v>373</v>
      </c>
      <c r="AX2851" s="20" t="s">
        <v>374</v>
      </c>
      <c r="AY2851" s="25">
        <v>13.19</v>
      </c>
      <c r="AZ2851" s="27">
        <f>IF(AND(AY2851&gt;0,AY2851&lt;=10),AY2851*0.25,IF(AND(AY2851&gt;10,AY2851&lt;=50),AY2851*0.17,IF(AND(AY2851&gt;10,AY2851&lt;=100),AY2851*0.12,IF(AY2851&gt;100,AY2851*0.1))))</f>
        <v>2.2423000000000002</v>
      </c>
      <c r="BA2851" s="3">
        <f>AZ2851+AY2851</f>
        <v>15.4323</v>
      </c>
      <c r="BB2851" s="25">
        <f>BA2851+BA2851*0.08</f>
        <v>16.666884</v>
      </c>
      <c r="BC2851" s="20" t="s">
        <v>12295</v>
      </c>
      <c r="BD2851" s="20"/>
      <c r="BE2851" s="20"/>
      <c r="BF2851" s="20"/>
      <c r="BG2851" s="20"/>
      <c r="BH2851" s="20"/>
      <c r="BI2851" s="20"/>
      <c r="BJ2851" s="20"/>
      <c r="BK2851" s="20"/>
      <c r="BL2851" s="20"/>
      <c r="BM2851" s="20"/>
      <c r="BN2851" s="20"/>
      <c r="BO2851" s="20"/>
      <c r="BP2851" s="20"/>
      <c r="BQ2851" s="20"/>
      <c r="BR2851" s="20"/>
      <c r="BS2851" s="20"/>
      <c r="BT2851" s="20"/>
      <c r="BU2851" s="20"/>
      <c r="BV2851" s="20"/>
      <c r="BW2851" s="20"/>
      <c r="BX2851" s="20"/>
      <c r="BY2851" s="20"/>
      <c r="BZ2851" s="20"/>
      <c r="CA2851" s="20"/>
      <c r="CB2851" s="20"/>
      <c r="CC2851" s="20"/>
      <c r="CD2851" s="20"/>
      <c r="CE2851" s="20"/>
      <c r="CF2851" s="20"/>
      <c r="CG2851" s="20"/>
      <c r="CH2851" s="20"/>
      <c r="CI2851" s="20"/>
      <c r="CJ2851" s="20"/>
      <c r="CK2851" s="20"/>
      <c r="CL2851" s="20"/>
      <c r="CM2851" s="20"/>
      <c r="CN2851" s="20"/>
      <c r="CO2851" s="20"/>
      <c r="CP2851" s="20"/>
      <c r="CQ2851" s="20"/>
      <c r="CR2851" s="20"/>
      <c r="CS2851" s="20"/>
      <c r="CT2851" s="20"/>
      <c r="CU2851" s="20"/>
      <c r="CV2851" s="20"/>
      <c r="CW2851" s="20"/>
      <c r="CX2851" s="20"/>
      <c r="CY2851" s="20"/>
      <c r="CZ2851" s="20"/>
      <c r="DA2851" s="20"/>
      <c r="DB2851" s="20"/>
      <c r="DC2851" s="20"/>
      <c r="DD2851" s="20"/>
      <c r="DE2851" s="20"/>
      <c r="DF2851" s="20"/>
      <c r="DG2851" s="20"/>
      <c r="DH2851" s="20"/>
      <c r="DI2851" s="20"/>
      <c r="DJ2851" s="20"/>
      <c r="DK2851" s="20"/>
      <c r="DL2851" s="20"/>
    </row>
    <row r="2852" spans="1:116" s="88" customFormat="1" ht="30" customHeight="1">
      <c r="A2852" s="7" t="s">
        <v>9615</v>
      </c>
      <c r="B2852" s="5">
        <v>2850</v>
      </c>
      <c r="C2852" s="6"/>
      <c r="D2852" s="6"/>
      <c r="E2852" s="43" t="s">
        <v>9616</v>
      </c>
      <c r="F2852" s="3" t="s">
        <v>9617</v>
      </c>
      <c r="G2852" s="3" t="s">
        <v>9618</v>
      </c>
      <c r="H2852" s="3" t="s">
        <v>6128</v>
      </c>
      <c r="I2852" s="3" t="s">
        <v>42</v>
      </c>
      <c r="J2852" s="3" t="s">
        <v>9619</v>
      </c>
      <c r="K2852" s="6"/>
      <c r="L2852" s="3"/>
      <c r="M2852" s="6">
        <v>28</v>
      </c>
      <c r="N2852" s="3" t="s">
        <v>44</v>
      </c>
      <c r="O2852" s="3" t="s">
        <v>9620</v>
      </c>
      <c r="P2852" s="3" t="s">
        <v>9621</v>
      </c>
      <c r="Q2852" s="3" t="s">
        <v>9622</v>
      </c>
      <c r="R2852" s="156">
        <v>6507.42</v>
      </c>
      <c r="S2852" s="22"/>
      <c r="T2852" s="23">
        <v>6075</v>
      </c>
      <c r="U2852" s="1" t="s">
        <v>54</v>
      </c>
      <c r="V2852" s="21">
        <v>6507.42</v>
      </c>
      <c r="W2852" s="22"/>
      <c r="X2852" s="22"/>
      <c r="Y2852" s="22"/>
      <c r="Z2852" s="22"/>
      <c r="AA2852" s="22"/>
      <c r="AB2852" s="22"/>
      <c r="AC2852" s="22"/>
      <c r="AD2852" s="22"/>
      <c r="AE2852" s="24"/>
      <c r="AF2852" s="20"/>
      <c r="AG2852" s="20"/>
      <c r="AH2852" s="20"/>
      <c r="AI2852" s="20"/>
      <c r="AJ2852" s="20"/>
      <c r="AK2852" s="20"/>
      <c r="AL2852" s="20"/>
      <c r="AM2852" s="20"/>
      <c r="AN2852" s="25"/>
      <c r="AO2852" s="20"/>
      <c r="AP2852" s="24"/>
      <c r="AQ2852" s="20" t="e">
        <f>AVERAGE(SMALL(AE2852:AI2852,1),SMALL(AE2852:AI2852,2))</f>
        <v>#NUM!</v>
      </c>
      <c r="AR2852" s="20" t="e">
        <f>IF(R2852 &lt;=( AVERAGE(SMALL(AE2852:AI2852,1),SMALL(AE2852:AI2852,2))), R2852, "")</f>
        <v>#NUM!</v>
      </c>
      <c r="AS2852" s="20" t="e">
        <f>AVERAGE(SMALL(AJ2852:AM2852,1),SMALL(AJ2852:AM2852,2))</f>
        <v>#NUM!</v>
      </c>
      <c r="AT2852" s="20">
        <f>T2852*1.075</f>
        <v>6530.625</v>
      </c>
      <c r="AU2852" s="20" t="e">
        <f>U2852*1.075</f>
        <v>#VALUE!</v>
      </c>
      <c r="AV2852" s="22" t="e">
        <f>MIN(AN2852,AT2852,AU2852)</f>
        <v>#VALUE!</v>
      </c>
      <c r="AW2852" s="26" t="s">
        <v>49</v>
      </c>
      <c r="AX2852" s="20" t="s">
        <v>48</v>
      </c>
      <c r="AY2852" s="25">
        <v>6507.42</v>
      </c>
      <c r="AZ2852" s="27">
        <f>IF(AND(AY2852&gt;0,AY2852&lt;=10),AY2852*0.25,IF(AND(AY2852&gt;10,AY2852&lt;=50),AY2852*0.17,IF(AND(AY2852&gt;10,AY2852&lt;=100),AY2852*0.12,IF(AY2852&gt;100,AY2852*0.1))))</f>
        <v>650.74200000000008</v>
      </c>
      <c r="BA2852" s="3">
        <f>AZ2852+AY2852</f>
        <v>7158.1620000000003</v>
      </c>
      <c r="BB2852" s="25">
        <f>BA2852+BA2852*0.08</f>
        <v>7730.8149600000006</v>
      </c>
      <c r="BC2852" s="20" t="s">
        <v>12295</v>
      </c>
      <c r="BD2852" s="20"/>
      <c r="BE2852" s="20"/>
      <c r="BF2852" s="20"/>
      <c r="BG2852" s="20"/>
      <c r="BH2852" s="20"/>
      <c r="BI2852" s="20"/>
      <c r="BJ2852" s="20"/>
      <c r="BK2852" s="20"/>
      <c r="BL2852" s="20"/>
      <c r="BM2852" s="20"/>
      <c r="BN2852" s="20"/>
      <c r="BO2852" s="20"/>
      <c r="BP2852" s="19"/>
      <c r="BQ2852" s="19"/>
      <c r="BR2852" s="19"/>
      <c r="BS2852" s="19"/>
      <c r="BT2852" s="19"/>
      <c r="BU2852" s="19"/>
      <c r="BV2852" s="19"/>
      <c r="BW2852" s="19"/>
      <c r="BX2852" s="19"/>
      <c r="BY2852" s="19"/>
      <c r="BZ2852" s="19"/>
      <c r="CA2852" s="19"/>
      <c r="CB2852" s="19"/>
      <c r="CC2852" s="19"/>
      <c r="CD2852" s="19"/>
      <c r="CE2852" s="19"/>
      <c r="CF2852" s="19"/>
      <c r="CG2852" s="19"/>
      <c r="CH2852" s="19"/>
      <c r="CI2852" s="19"/>
      <c r="CJ2852" s="19"/>
      <c r="CK2852" s="19"/>
      <c r="CL2852" s="19"/>
      <c r="CM2852" s="19"/>
      <c r="CN2852" s="19"/>
      <c r="CO2852" s="19"/>
      <c r="CP2852" s="19"/>
      <c r="CQ2852" s="19"/>
      <c r="CR2852" s="19"/>
      <c r="CS2852" s="19"/>
      <c r="CT2852" s="19"/>
      <c r="CU2852" s="19"/>
      <c r="CV2852" s="19"/>
      <c r="CW2852" s="19"/>
      <c r="CX2852" s="19"/>
      <c r="CY2852" s="19"/>
      <c r="CZ2852" s="19"/>
      <c r="DA2852" s="19"/>
      <c r="DB2852" s="19"/>
      <c r="DC2852" s="19"/>
      <c r="DD2852" s="19"/>
      <c r="DE2852" s="19"/>
      <c r="DF2852" s="19"/>
      <c r="DG2852" s="19"/>
      <c r="DH2852" s="19"/>
      <c r="DI2852" s="19"/>
      <c r="DJ2852" s="19"/>
      <c r="DK2852" s="19"/>
      <c r="DL2852" s="19"/>
    </row>
    <row r="2853" spans="1:116" s="88" customFormat="1" ht="30" customHeight="1">
      <c r="A2853" s="78" t="s">
        <v>13760</v>
      </c>
      <c r="B2853" s="5">
        <v>2851</v>
      </c>
      <c r="C2853" s="116">
        <v>19872</v>
      </c>
      <c r="D2853" s="116"/>
      <c r="E2853" s="43" t="s">
        <v>13848</v>
      </c>
      <c r="F2853" s="3" t="s">
        <v>13849</v>
      </c>
      <c r="G2853" s="3" t="s">
        <v>11334</v>
      </c>
      <c r="H2853" s="3" t="s">
        <v>101</v>
      </c>
      <c r="I2853" s="3" t="s">
        <v>102</v>
      </c>
      <c r="J2853" s="3" t="s">
        <v>13850</v>
      </c>
      <c r="K2853" s="6"/>
      <c r="L2853" s="3"/>
      <c r="M2853" s="6">
        <v>14</v>
      </c>
      <c r="N2853" s="3" t="s">
        <v>44</v>
      </c>
      <c r="O2853" s="3" t="s">
        <v>9620</v>
      </c>
      <c r="P2853" s="3" t="s">
        <v>13851</v>
      </c>
      <c r="Q2853" s="3" t="s">
        <v>13852</v>
      </c>
      <c r="R2853" s="160">
        <v>8.35</v>
      </c>
      <c r="S2853" s="79">
        <v>8.35</v>
      </c>
      <c r="T2853" s="81">
        <v>7.06</v>
      </c>
      <c r="U2853" s="82">
        <v>8.5</v>
      </c>
      <c r="V2853" s="79"/>
      <c r="W2853" s="79"/>
      <c r="X2853" s="79"/>
      <c r="Y2853" s="79"/>
      <c r="Z2853" s="79"/>
      <c r="AA2853" s="79"/>
      <c r="AB2853" s="79"/>
      <c r="AC2853" s="79"/>
      <c r="AD2853" s="79"/>
      <c r="AE2853" s="83"/>
      <c r="AF2853" s="84"/>
      <c r="AG2853" s="84"/>
      <c r="AH2853" s="84"/>
      <c r="AI2853" s="84"/>
      <c r="AJ2853" s="84"/>
      <c r="AK2853" s="84"/>
      <c r="AL2853" s="84"/>
      <c r="AM2853" s="84"/>
      <c r="AN2853" s="85"/>
      <c r="AO2853" s="84"/>
      <c r="AP2853" s="83"/>
      <c r="AQ2853" s="84" t="e">
        <v>#NUM!</v>
      </c>
      <c r="AR2853" s="84" t="e">
        <v>#NUM!</v>
      </c>
      <c r="AS2853" s="84" t="e">
        <v>#NUM!</v>
      </c>
      <c r="AT2853" s="84" t="e">
        <v>#REF!</v>
      </c>
      <c r="AU2853" s="84">
        <v>7.5894999999999992</v>
      </c>
      <c r="AV2853" s="79" t="e">
        <v>#REF!</v>
      </c>
      <c r="AW2853" s="84" t="s">
        <v>71</v>
      </c>
      <c r="AX2853" s="84" t="s">
        <v>72</v>
      </c>
      <c r="AY2853" s="85">
        <v>7.5895000000000001</v>
      </c>
      <c r="AZ2853" s="87">
        <v>1.897375</v>
      </c>
      <c r="BA2853" s="43">
        <v>9.4868749999999995</v>
      </c>
      <c r="BB2853" s="85">
        <v>10.245825</v>
      </c>
      <c r="BC2853" s="20" t="s">
        <v>12295</v>
      </c>
      <c r="BD2853" s="84" t="s">
        <v>12206</v>
      </c>
    </row>
    <row r="2854" spans="1:116" s="88" customFormat="1" ht="30" customHeight="1">
      <c r="A2854" s="78" t="s">
        <v>13760</v>
      </c>
      <c r="B2854" s="5">
        <v>2852</v>
      </c>
      <c r="C2854" s="116">
        <v>19874</v>
      </c>
      <c r="D2854" s="116"/>
      <c r="E2854" s="43" t="s">
        <v>13848</v>
      </c>
      <c r="F2854" s="3" t="s">
        <v>13849</v>
      </c>
      <c r="G2854" s="3" t="s">
        <v>11334</v>
      </c>
      <c r="H2854" s="3" t="s">
        <v>938</v>
      </c>
      <c r="I2854" s="3" t="s">
        <v>102</v>
      </c>
      <c r="J2854" s="3" t="s">
        <v>13850</v>
      </c>
      <c r="K2854" s="6"/>
      <c r="L2854" s="3"/>
      <c r="M2854" s="6">
        <v>14</v>
      </c>
      <c r="N2854" s="3" t="s">
        <v>44</v>
      </c>
      <c r="O2854" s="3" t="s">
        <v>9620</v>
      </c>
      <c r="P2854" s="3" t="s">
        <v>13851</v>
      </c>
      <c r="Q2854" s="3" t="s">
        <v>13853</v>
      </c>
      <c r="R2854" s="160">
        <v>9.25</v>
      </c>
      <c r="S2854" s="79">
        <v>9.25</v>
      </c>
      <c r="T2854" s="81">
        <v>7.79</v>
      </c>
      <c r="U2854" s="82">
        <v>9.25</v>
      </c>
      <c r="V2854" s="79"/>
      <c r="W2854" s="79"/>
      <c r="X2854" s="79"/>
      <c r="Y2854" s="79"/>
      <c r="Z2854" s="79"/>
      <c r="AA2854" s="79"/>
      <c r="AB2854" s="79"/>
      <c r="AC2854" s="79"/>
      <c r="AD2854" s="79"/>
      <c r="AE2854" s="83"/>
      <c r="AF2854" s="84"/>
      <c r="AG2854" s="84"/>
      <c r="AH2854" s="84"/>
      <c r="AI2854" s="84"/>
      <c r="AJ2854" s="84"/>
      <c r="AK2854" s="84"/>
      <c r="AL2854" s="84"/>
      <c r="AM2854" s="84"/>
      <c r="AN2854" s="85"/>
      <c r="AO2854" s="84"/>
      <c r="AP2854" s="83"/>
      <c r="AQ2854" s="84" t="e">
        <v>#NUM!</v>
      </c>
      <c r="AR2854" s="84" t="e">
        <v>#NUM!</v>
      </c>
      <c r="AS2854" s="84" t="e">
        <v>#NUM!</v>
      </c>
      <c r="AT2854" s="84" t="e">
        <v>#REF!</v>
      </c>
      <c r="AU2854" s="84">
        <v>8.37425</v>
      </c>
      <c r="AV2854" s="79" t="e">
        <v>#REF!</v>
      </c>
      <c r="AW2854" s="84" t="s">
        <v>71</v>
      </c>
      <c r="AX2854" s="84" t="s">
        <v>72</v>
      </c>
      <c r="AY2854" s="85">
        <v>8.37425</v>
      </c>
      <c r="AZ2854" s="87">
        <v>2.0935625</v>
      </c>
      <c r="BA2854" s="43">
        <v>10.467812500000001</v>
      </c>
      <c r="BB2854" s="85">
        <v>11.3052375</v>
      </c>
      <c r="BC2854" s="20" t="s">
        <v>12295</v>
      </c>
      <c r="BD2854" s="84" t="s">
        <v>12206</v>
      </c>
    </row>
    <row r="2855" spans="1:116" s="88" customFormat="1" ht="30" customHeight="1">
      <c r="A2855" s="78" t="s">
        <v>13141</v>
      </c>
      <c r="B2855" s="5">
        <v>2853</v>
      </c>
      <c r="C2855" s="116">
        <v>17508</v>
      </c>
      <c r="D2855" s="116"/>
      <c r="E2855" s="228" t="s">
        <v>13149</v>
      </c>
      <c r="F2855" s="3" t="s">
        <v>12394</v>
      </c>
      <c r="G2855" s="3" t="s">
        <v>13150</v>
      </c>
      <c r="H2855" s="3" t="s">
        <v>10275</v>
      </c>
      <c r="I2855" s="3" t="s">
        <v>65</v>
      </c>
      <c r="J2855" s="3" t="s">
        <v>13151</v>
      </c>
      <c r="K2855" s="6">
        <v>50</v>
      </c>
      <c r="L2855" s="3" t="s">
        <v>67</v>
      </c>
      <c r="M2855" s="6">
        <v>1</v>
      </c>
      <c r="N2855" s="3" t="s">
        <v>44</v>
      </c>
      <c r="O2855" s="3" t="s">
        <v>13146</v>
      </c>
      <c r="P2855" s="3" t="s">
        <v>13147</v>
      </c>
      <c r="Q2855" s="3" t="s">
        <v>13152</v>
      </c>
      <c r="R2855" s="160">
        <v>5.64</v>
      </c>
      <c r="S2855" s="79">
        <v>6.06</v>
      </c>
      <c r="T2855" s="81">
        <v>1.21</v>
      </c>
      <c r="U2855" s="82">
        <v>5.64</v>
      </c>
      <c r="V2855" s="79"/>
      <c r="W2855" s="79"/>
      <c r="X2855" s="79"/>
      <c r="Y2855" s="79"/>
      <c r="Z2855" s="79"/>
      <c r="AA2855" s="79"/>
      <c r="AB2855" s="79"/>
      <c r="AC2855" s="79"/>
      <c r="AD2855" s="79"/>
      <c r="AE2855" s="83">
        <v>4.09</v>
      </c>
      <c r="AF2855" s="84"/>
      <c r="AG2855" s="84"/>
      <c r="AH2855" s="84"/>
      <c r="AI2855" s="84"/>
      <c r="AJ2855" s="84"/>
      <c r="AK2855" s="84"/>
      <c r="AL2855" s="84"/>
      <c r="AM2855" s="84"/>
      <c r="AN2855" s="85"/>
      <c r="AO2855" s="84"/>
      <c r="AP2855" s="83"/>
      <c r="AQ2855" s="84" t="e">
        <v>#NUM!</v>
      </c>
      <c r="AR2855" s="84" t="e">
        <v>#NUM!</v>
      </c>
      <c r="AS2855" s="84" t="e">
        <v>#NUM!</v>
      </c>
      <c r="AT2855" s="84" t="e">
        <v>#REF!</v>
      </c>
      <c r="AU2855" s="84">
        <v>1.3007499999999999</v>
      </c>
      <c r="AV2855" s="79" t="e">
        <v>#REF!</v>
      </c>
      <c r="AW2855" s="84" t="s">
        <v>71</v>
      </c>
      <c r="AX2855" s="84" t="s">
        <v>72</v>
      </c>
      <c r="AY2855" s="85">
        <v>1.3007</v>
      </c>
      <c r="AZ2855" s="87">
        <v>0.32517499999999999</v>
      </c>
      <c r="BA2855" s="43">
        <v>1.625875</v>
      </c>
      <c r="BB2855" s="85">
        <v>1.7559449999999999</v>
      </c>
      <c r="BC2855" s="20" t="s">
        <v>12295</v>
      </c>
      <c r="BD2855" s="84" t="s">
        <v>12206</v>
      </c>
    </row>
    <row r="2856" spans="1:116" s="88" customFormat="1" ht="30" customHeight="1">
      <c r="A2856" s="78" t="s">
        <v>13141</v>
      </c>
      <c r="B2856" s="5">
        <v>2854</v>
      </c>
      <c r="C2856" s="116">
        <v>19625</v>
      </c>
      <c r="D2856" s="116"/>
      <c r="E2856" s="228" t="s">
        <v>13153</v>
      </c>
      <c r="F2856" s="3" t="s">
        <v>13154</v>
      </c>
      <c r="G2856" s="3" t="s">
        <v>2737</v>
      </c>
      <c r="H2856" s="3" t="s">
        <v>2738</v>
      </c>
      <c r="I2856" s="3" t="s">
        <v>65</v>
      </c>
      <c r="J2856" s="3" t="s">
        <v>13155</v>
      </c>
      <c r="K2856" s="6">
        <v>25</v>
      </c>
      <c r="L2856" s="3" t="s">
        <v>67</v>
      </c>
      <c r="M2856" s="6">
        <v>1</v>
      </c>
      <c r="N2856" s="3" t="s">
        <v>44</v>
      </c>
      <c r="O2856" s="3" t="s">
        <v>13146</v>
      </c>
      <c r="P2856" s="3" t="s">
        <v>13147</v>
      </c>
      <c r="Q2856" s="3" t="s">
        <v>13156</v>
      </c>
      <c r="R2856" s="160">
        <v>2.98</v>
      </c>
      <c r="S2856" s="79">
        <v>3.2</v>
      </c>
      <c r="T2856" s="81">
        <v>1.28</v>
      </c>
      <c r="U2856" s="82">
        <v>2.98</v>
      </c>
      <c r="V2856" s="79"/>
      <c r="W2856" s="79"/>
      <c r="X2856" s="79"/>
      <c r="Y2856" s="79"/>
      <c r="Z2856" s="79"/>
      <c r="AA2856" s="79"/>
      <c r="AB2856" s="79"/>
      <c r="AC2856" s="79"/>
      <c r="AD2856" s="79"/>
      <c r="AE2856" s="83">
        <v>2.16</v>
      </c>
      <c r="AF2856" s="84"/>
      <c r="AG2856" s="84"/>
      <c r="AH2856" s="84"/>
      <c r="AI2856" s="84"/>
      <c r="AJ2856" s="84"/>
      <c r="AK2856" s="84"/>
      <c r="AL2856" s="84"/>
      <c r="AM2856" s="84"/>
      <c r="AN2856" s="85"/>
      <c r="AO2856" s="84"/>
      <c r="AP2856" s="83"/>
      <c r="AQ2856" s="84" t="e">
        <v>#NUM!</v>
      </c>
      <c r="AR2856" s="84" t="e">
        <v>#NUM!</v>
      </c>
      <c r="AS2856" s="84" t="e">
        <v>#NUM!</v>
      </c>
      <c r="AT2856" s="84" t="e">
        <v>#REF!</v>
      </c>
      <c r="AU2856" s="84">
        <v>1.3759999999999999</v>
      </c>
      <c r="AV2856" s="79" t="e">
        <v>#REF!</v>
      </c>
      <c r="AW2856" s="84" t="s">
        <v>71</v>
      </c>
      <c r="AX2856" s="84" t="s">
        <v>72</v>
      </c>
      <c r="AY2856" s="85">
        <v>1.3759999999999999</v>
      </c>
      <c r="AZ2856" s="87">
        <v>0.34399999999999997</v>
      </c>
      <c r="BA2856" s="43">
        <v>1.7199999999999998</v>
      </c>
      <c r="BB2856" s="85">
        <v>1.8575999999999997</v>
      </c>
      <c r="BC2856" s="20" t="s">
        <v>12295</v>
      </c>
      <c r="BD2856" s="84" t="s">
        <v>12206</v>
      </c>
    </row>
    <row r="2857" spans="1:116" s="88" customFormat="1" ht="30" customHeight="1">
      <c r="A2857" s="78" t="s">
        <v>13141</v>
      </c>
      <c r="B2857" s="5">
        <v>2855</v>
      </c>
      <c r="C2857" s="116">
        <v>18090</v>
      </c>
      <c r="D2857" s="116"/>
      <c r="E2857" s="228" t="s">
        <v>13142</v>
      </c>
      <c r="F2857" s="3" t="s">
        <v>13143</v>
      </c>
      <c r="G2857" s="3" t="s">
        <v>1569</v>
      </c>
      <c r="H2857" s="3" t="s">
        <v>13144</v>
      </c>
      <c r="I2857" s="3" t="s">
        <v>65</v>
      </c>
      <c r="J2857" s="3" t="s">
        <v>13145</v>
      </c>
      <c r="K2857" s="6">
        <v>15</v>
      </c>
      <c r="L2857" s="3" t="s">
        <v>67</v>
      </c>
      <c r="M2857" s="6">
        <v>1</v>
      </c>
      <c r="N2857" s="3" t="s">
        <v>44</v>
      </c>
      <c r="O2857" s="3" t="s">
        <v>13146</v>
      </c>
      <c r="P2857" s="3" t="s">
        <v>13147</v>
      </c>
      <c r="Q2857" s="3" t="s">
        <v>13148</v>
      </c>
      <c r="R2857" s="160">
        <v>4.21</v>
      </c>
      <c r="S2857" s="79">
        <v>4.5199999999999996</v>
      </c>
      <c r="T2857" s="81">
        <v>1.1499999999999999</v>
      </c>
      <c r="U2857" s="82">
        <v>4.21</v>
      </c>
      <c r="V2857" s="79"/>
      <c r="W2857" s="79"/>
      <c r="X2857" s="79"/>
      <c r="Y2857" s="79"/>
      <c r="Z2857" s="79"/>
      <c r="AA2857" s="79"/>
      <c r="AB2857" s="79"/>
      <c r="AC2857" s="79"/>
      <c r="AD2857" s="79"/>
      <c r="AE2857" s="83">
        <v>4.91</v>
      </c>
      <c r="AF2857" s="84"/>
      <c r="AG2857" s="84"/>
      <c r="AH2857" s="84"/>
      <c r="AI2857" s="84"/>
      <c r="AJ2857" s="84"/>
      <c r="AK2857" s="84"/>
      <c r="AL2857" s="84"/>
      <c r="AM2857" s="84"/>
      <c r="AN2857" s="85"/>
      <c r="AO2857" s="84"/>
      <c r="AP2857" s="83"/>
      <c r="AQ2857" s="84" t="e">
        <v>#NUM!</v>
      </c>
      <c r="AR2857" s="84" t="e">
        <v>#NUM!</v>
      </c>
      <c r="AS2857" s="84" t="e">
        <v>#NUM!</v>
      </c>
      <c r="AT2857" s="84" t="e">
        <v>#REF!</v>
      </c>
      <c r="AU2857" s="84">
        <v>1.2362499999999998</v>
      </c>
      <c r="AV2857" s="79" t="e">
        <v>#REF!</v>
      </c>
      <c r="AW2857" s="84" t="s">
        <v>71</v>
      </c>
      <c r="AX2857" s="84" t="s">
        <v>72</v>
      </c>
      <c r="AY2857" s="85">
        <v>1.236</v>
      </c>
      <c r="AZ2857" s="87">
        <v>0.309</v>
      </c>
      <c r="BA2857" s="43">
        <v>1.5449999999999999</v>
      </c>
      <c r="BB2857" s="85">
        <v>1.6685999999999999</v>
      </c>
      <c r="BC2857" s="20" t="s">
        <v>12295</v>
      </c>
      <c r="BD2857" s="84" t="s">
        <v>12206</v>
      </c>
    </row>
    <row r="2858" spans="1:116" s="88" customFormat="1" ht="30" customHeight="1">
      <c r="A2858" s="153" t="s">
        <v>14717</v>
      </c>
      <c r="B2858" s="5">
        <v>2856</v>
      </c>
      <c r="C2858" s="179">
        <v>19881</v>
      </c>
      <c r="D2858" s="179"/>
      <c r="E2858" s="171" t="s">
        <v>14718</v>
      </c>
      <c r="F2858" s="3" t="s">
        <v>14719</v>
      </c>
      <c r="G2858" s="3" t="s">
        <v>4254</v>
      </c>
      <c r="H2858" s="3" t="s">
        <v>14720</v>
      </c>
      <c r="I2858" s="3" t="s">
        <v>550</v>
      </c>
      <c r="J2858" s="3" t="s">
        <v>14721</v>
      </c>
      <c r="K2858" s="6">
        <v>5</v>
      </c>
      <c r="L2858" s="3" t="s">
        <v>79</v>
      </c>
      <c r="M2858" s="6">
        <v>1</v>
      </c>
      <c r="N2858" s="3" t="s">
        <v>44</v>
      </c>
      <c r="O2858" s="3" t="s">
        <v>13146</v>
      </c>
      <c r="P2858" s="3" t="s">
        <v>14722</v>
      </c>
      <c r="Q2858" s="3" t="s">
        <v>14723</v>
      </c>
      <c r="R2858" s="160"/>
      <c r="S2858" s="79">
        <v>7.78</v>
      </c>
      <c r="T2858" s="81">
        <v>9.5</v>
      </c>
      <c r="U2858" s="82"/>
      <c r="V2858" s="79"/>
      <c r="W2858" s="79"/>
      <c r="X2858" s="79"/>
      <c r="Y2858" s="79"/>
      <c r="Z2858" s="79"/>
      <c r="AA2858" s="79"/>
      <c r="AB2858" s="79"/>
      <c r="AC2858" s="79"/>
      <c r="AD2858" s="79"/>
      <c r="AE2858" s="83">
        <v>3.77</v>
      </c>
      <c r="AF2858" s="84"/>
      <c r="AG2858" s="84"/>
      <c r="AH2858" s="84"/>
      <c r="AI2858" s="84"/>
      <c r="AJ2858" s="84"/>
      <c r="AK2858" s="84"/>
      <c r="AL2858" s="84"/>
      <c r="AM2858" s="84"/>
      <c r="AN2858" s="85"/>
      <c r="AO2858" s="84"/>
      <c r="AP2858" s="83"/>
      <c r="AQ2858" s="84" t="e">
        <f>AVERAGE(SMALL(AE2858:AI2858,1),SMALL(AE2858:AI2858,2))</f>
        <v>#NUM!</v>
      </c>
      <c r="AR2858" s="84" t="e">
        <f>IF(R2858 &lt;=( AVERAGE(SMALL(AE2858:AI2858,1),SMALL(AE2858:AI2858,2))), R2858, "")</f>
        <v>#NUM!</v>
      </c>
      <c r="AS2858" s="84" t="e">
        <f>AVERAGE(SMALL(AJ2858:AM2858,1),SMALL(AJ2858:AM2858,2))</f>
        <v>#NUM!</v>
      </c>
      <c r="AT2858" s="84" t="e">
        <f>#REF!*1.075</f>
        <v>#REF!</v>
      </c>
      <c r="AU2858" s="84">
        <f>T2858*1.075</f>
        <v>10.2125</v>
      </c>
      <c r="AV2858" s="79" t="e">
        <f>MIN(AN2858,AT2858,AU2858)</f>
        <v>#REF!</v>
      </c>
      <c r="AW2858" s="84" t="s">
        <v>1795</v>
      </c>
      <c r="AX2858" s="84" t="s">
        <v>374</v>
      </c>
      <c r="AY2858" s="85">
        <v>3.77</v>
      </c>
      <c r="AZ2858" s="87">
        <f>IF(AND(AY2858&gt;0,AY2858&lt;=10),AY2858*0.25,IF(AND(AY2858&gt;10,AY2858&lt;=50),AY2858*0.17,IF(AND(AY2858&gt;10,AY2858&lt;=100),AY2858*0.12,IF(AY2858&gt;100,AY2858*0.1))))</f>
        <v>0.9425</v>
      </c>
      <c r="BA2858" s="43">
        <f>AZ2858+AY2858</f>
        <v>4.7125000000000004</v>
      </c>
      <c r="BB2858" s="85">
        <f>BA2858+BA2858*0.08</f>
        <v>5.0895000000000001</v>
      </c>
      <c r="BC2858" s="20" t="s">
        <v>12295</v>
      </c>
      <c r="BD2858" s="84" t="s">
        <v>12206</v>
      </c>
    </row>
    <row r="2859" spans="1:116" s="88" customFormat="1" ht="30" customHeight="1">
      <c r="A2859" s="111" t="s">
        <v>15217</v>
      </c>
      <c r="B2859" s="5">
        <v>2857</v>
      </c>
      <c r="C2859" s="179">
        <v>19277</v>
      </c>
      <c r="D2859" s="179"/>
      <c r="E2859" s="177" t="s">
        <v>15218</v>
      </c>
      <c r="F2859" s="3" t="s">
        <v>15219</v>
      </c>
      <c r="G2859" s="3" t="s">
        <v>1715</v>
      </c>
      <c r="H2859" s="3" t="s">
        <v>163</v>
      </c>
      <c r="I2859" s="3" t="s">
        <v>94</v>
      </c>
      <c r="J2859" s="3" t="s">
        <v>15220</v>
      </c>
      <c r="K2859" s="6">
        <v>1</v>
      </c>
      <c r="L2859" s="3" t="s">
        <v>79</v>
      </c>
      <c r="M2859" s="6">
        <v>10</v>
      </c>
      <c r="N2859" s="3" t="s">
        <v>44</v>
      </c>
      <c r="O2859" s="3" t="s">
        <v>15221</v>
      </c>
      <c r="P2859" s="3" t="s">
        <v>15221</v>
      </c>
      <c r="Q2859" s="3" t="s">
        <v>15222</v>
      </c>
      <c r="R2859" s="161"/>
      <c r="S2859" s="79">
        <v>0.65</v>
      </c>
      <c r="T2859" s="81">
        <v>0.14000000000000001</v>
      </c>
      <c r="U2859" s="82"/>
      <c r="V2859" s="79"/>
      <c r="W2859" s="79"/>
      <c r="X2859" s="79"/>
      <c r="Y2859" s="79"/>
      <c r="Z2859" s="79"/>
      <c r="AA2859" s="79"/>
      <c r="AB2859" s="79"/>
      <c r="AC2859" s="79"/>
      <c r="AD2859" s="83"/>
      <c r="AE2859" s="84"/>
      <c r="AF2859" s="84"/>
      <c r="AG2859" s="84"/>
      <c r="AH2859" s="84"/>
      <c r="AI2859" s="84"/>
      <c r="AJ2859" s="84"/>
      <c r="AK2859" s="84"/>
      <c r="AL2859" s="84"/>
      <c r="AM2859" s="84"/>
      <c r="AN2859" s="85"/>
      <c r="AO2859" s="84"/>
      <c r="AP2859" s="83"/>
      <c r="AQ2859" s="84" t="e">
        <v>#NUM!</v>
      </c>
      <c r="AR2859" s="84" t="e">
        <v>#NUM!</v>
      </c>
      <c r="AS2859" s="84" t="e">
        <v>#NUM!</v>
      </c>
      <c r="AT2859" s="84" t="e">
        <v>#REF!</v>
      </c>
      <c r="AU2859" s="84">
        <v>0.15049999999999999</v>
      </c>
      <c r="AV2859" s="79" t="e">
        <v>#REF!</v>
      </c>
      <c r="AW2859" s="84" t="s">
        <v>71</v>
      </c>
      <c r="AX2859" s="84" t="s">
        <v>72</v>
      </c>
      <c r="AY2859" s="85">
        <v>0.15049999999999999</v>
      </c>
      <c r="AZ2859" s="87">
        <v>3.7624999999999999E-2</v>
      </c>
      <c r="BA2859" s="43">
        <v>0.18812499999999999</v>
      </c>
      <c r="BB2859" s="85">
        <v>0.20317499999999999</v>
      </c>
      <c r="BC2859" s="20" t="s">
        <v>12295</v>
      </c>
      <c r="BD2859" s="88" t="s">
        <v>1028</v>
      </c>
    </row>
    <row r="2860" spans="1:116" s="88" customFormat="1" ht="30" customHeight="1">
      <c r="A2860" s="4" t="s">
        <v>375</v>
      </c>
      <c r="B2860" s="5">
        <v>2858</v>
      </c>
      <c r="C2860" s="6">
        <v>19731</v>
      </c>
      <c r="D2860" s="6"/>
      <c r="E2860" s="43" t="s">
        <v>9623</v>
      </c>
      <c r="F2860" s="3" t="s">
        <v>999</v>
      </c>
      <c r="G2860" s="3" t="s">
        <v>1000</v>
      </c>
      <c r="H2860" s="3" t="s">
        <v>201</v>
      </c>
      <c r="I2860" s="3" t="s">
        <v>42</v>
      </c>
      <c r="J2860" s="3" t="s">
        <v>9624</v>
      </c>
      <c r="K2860" s="6"/>
      <c r="L2860" s="3"/>
      <c r="M2860" s="6">
        <v>5</v>
      </c>
      <c r="N2860" s="3" t="s">
        <v>44</v>
      </c>
      <c r="O2860" s="3" t="s">
        <v>9625</v>
      </c>
      <c r="P2860" s="3" t="s">
        <v>9626</v>
      </c>
      <c r="Q2860" s="3" t="s">
        <v>9627</v>
      </c>
      <c r="R2860" s="156">
        <v>5.15</v>
      </c>
      <c r="S2860" s="22"/>
      <c r="T2860" s="23">
        <v>3.62</v>
      </c>
      <c r="U2860" s="1">
        <v>3.02</v>
      </c>
      <c r="V2860" s="21">
        <v>5.15</v>
      </c>
      <c r="W2860" s="22"/>
      <c r="X2860" s="22"/>
      <c r="Y2860" s="22"/>
      <c r="Z2860" s="22"/>
      <c r="AA2860" s="22"/>
      <c r="AB2860" s="22"/>
      <c r="AC2860" s="22"/>
      <c r="AD2860" s="22"/>
      <c r="AE2860" s="24">
        <v>5.15</v>
      </c>
      <c r="AF2860" s="20"/>
      <c r="AG2860" s="20"/>
      <c r="AH2860" s="20"/>
      <c r="AI2860" s="20"/>
      <c r="AJ2860" s="20"/>
      <c r="AK2860" s="20"/>
      <c r="AL2860" s="20"/>
      <c r="AM2860" s="20"/>
      <c r="AN2860" s="25">
        <v>5.15</v>
      </c>
      <c r="AO2860" s="20" t="s">
        <v>47</v>
      </c>
      <c r="AP2860" s="24" t="s">
        <v>48</v>
      </c>
      <c r="AQ2860" s="20" t="e">
        <f>AVERAGE(SMALL(AE2860:AI2860,1),SMALL(AE2860:AI2860,2))</f>
        <v>#NUM!</v>
      </c>
      <c r="AR2860" s="20" t="e">
        <f>IF(R2860 &lt;=( AVERAGE(SMALL(AE2860:AI2860,1),SMALL(AE2860:AI2860,2))), R2860, "")</f>
        <v>#NUM!</v>
      </c>
      <c r="AS2860" s="20" t="e">
        <f>AVERAGE(SMALL(AJ2860:AM2860,1),SMALL(AJ2860:AM2860,2))</f>
        <v>#NUM!</v>
      </c>
      <c r="AT2860" s="20">
        <f>T2860*1.075</f>
        <v>3.8914999999999997</v>
      </c>
      <c r="AU2860" s="20">
        <f>U2860*1.075</f>
        <v>3.2464999999999997</v>
      </c>
      <c r="AV2860" s="22">
        <f>MIN(AN2860,AT2860,AU2860)</f>
        <v>3.2464999999999997</v>
      </c>
      <c r="AW2860" s="20" t="s">
        <v>71</v>
      </c>
      <c r="AX2860" s="20" t="s">
        <v>72</v>
      </c>
      <c r="AY2860" s="25">
        <v>3.246</v>
      </c>
      <c r="AZ2860" s="27">
        <f>IF(AND(AY2860&gt;0,AY2860&lt;=10),AY2860*0.25,IF(AND(AY2860&gt;10,AY2860&lt;=50),AY2860*0.17,IF(AND(AY2860&gt;10,AY2860&lt;=100),AY2860*0.12,IF(AY2860&gt;100,AY2860*0.1))))</f>
        <v>0.8115</v>
      </c>
      <c r="BA2860" s="3">
        <f>AZ2860+AY2860</f>
        <v>4.0575000000000001</v>
      </c>
      <c r="BB2860" s="25">
        <f>BA2860+BA2860*0.08</f>
        <v>4.3821000000000003</v>
      </c>
      <c r="BC2860" s="20" t="s">
        <v>12295</v>
      </c>
      <c r="BD2860" s="20"/>
      <c r="BE2860" s="20"/>
      <c r="BF2860" s="20"/>
      <c r="BG2860" s="20"/>
      <c r="BH2860" s="20"/>
      <c r="BI2860" s="20"/>
      <c r="BJ2860" s="20"/>
      <c r="BK2860" s="20"/>
      <c r="BL2860" s="20"/>
      <c r="BM2860" s="20"/>
      <c r="BN2860" s="20"/>
      <c r="BO2860" s="20"/>
      <c r="BP2860" s="20"/>
      <c r="BQ2860" s="20"/>
      <c r="BR2860" s="20"/>
      <c r="BS2860" s="20"/>
      <c r="BT2860" s="20"/>
      <c r="BU2860" s="20"/>
      <c r="BV2860" s="20"/>
      <c r="BW2860" s="20"/>
      <c r="BX2860" s="20"/>
      <c r="BY2860" s="20"/>
      <c r="BZ2860" s="20"/>
      <c r="CA2860" s="20"/>
      <c r="CB2860" s="20"/>
      <c r="CC2860" s="20"/>
      <c r="CD2860" s="20"/>
      <c r="CE2860" s="20"/>
      <c r="CF2860" s="20"/>
      <c r="CG2860" s="20"/>
      <c r="CH2860" s="20"/>
      <c r="CI2860" s="20"/>
      <c r="CJ2860" s="20"/>
      <c r="CK2860" s="20"/>
      <c r="CL2860" s="20"/>
      <c r="CM2860" s="20"/>
      <c r="CN2860" s="20"/>
      <c r="CO2860" s="20"/>
      <c r="CP2860" s="20"/>
      <c r="CQ2860" s="20"/>
      <c r="CR2860" s="20"/>
      <c r="CS2860" s="20"/>
      <c r="CT2860" s="20"/>
      <c r="CU2860" s="20"/>
      <c r="CV2860" s="20"/>
      <c r="CW2860" s="20"/>
      <c r="CX2860" s="20"/>
      <c r="CY2860" s="20"/>
      <c r="CZ2860" s="20"/>
      <c r="DA2860" s="20"/>
      <c r="DB2860" s="20"/>
      <c r="DC2860" s="20"/>
      <c r="DD2860" s="20"/>
      <c r="DE2860" s="20"/>
      <c r="DF2860" s="20"/>
      <c r="DG2860" s="20"/>
      <c r="DH2860" s="20"/>
      <c r="DI2860" s="20"/>
      <c r="DJ2860" s="20"/>
      <c r="DK2860" s="20"/>
      <c r="DL2860" s="20"/>
    </row>
    <row r="2861" spans="1:116" s="88" customFormat="1" ht="30" customHeight="1">
      <c r="A2861" s="78" t="s">
        <v>12341</v>
      </c>
      <c r="B2861" s="5">
        <v>2859</v>
      </c>
      <c r="C2861" s="116">
        <v>3786</v>
      </c>
      <c r="D2861" s="116"/>
      <c r="E2861" s="43" t="s">
        <v>12349</v>
      </c>
      <c r="F2861" s="3" t="s">
        <v>12350</v>
      </c>
      <c r="G2861" s="3" t="s">
        <v>10964</v>
      </c>
      <c r="H2861" s="3" t="s">
        <v>12351</v>
      </c>
      <c r="I2861" s="3" t="s">
        <v>389</v>
      </c>
      <c r="J2861" s="3" t="s">
        <v>12352</v>
      </c>
      <c r="K2861" s="6">
        <v>1.8</v>
      </c>
      <c r="L2861" s="3" t="s">
        <v>79</v>
      </c>
      <c r="M2861" s="6">
        <v>50</v>
      </c>
      <c r="N2861" s="3" t="s">
        <v>44</v>
      </c>
      <c r="O2861" s="3" t="s">
        <v>12346</v>
      </c>
      <c r="P2861" s="3" t="s">
        <v>12347</v>
      </c>
      <c r="Q2861" s="3" t="s">
        <v>12353</v>
      </c>
      <c r="R2861" s="160">
        <v>37.78</v>
      </c>
      <c r="S2861" s="79">
        <v>17</v>
      </c>
      <c r="T2861" s="81">
        <v>15.4</v>
      </c>
      <c r="U2861" s="82">
        <v>43.9</v>
      </c>
      <c r="V2861" s="79">
        <v>23.5</v>
      </c>
      <c r="W2861" s="79"/>
      <c r="X2861" s="79"/>
      <c r="Y2861" s="79"/>
      <c r="Z2861" s="79"/>
      <c r="AA2861" s="79">
        <v>45.95</v>
      </c>
      <c r="AB2861" s="79"/>
      <c r="AC2861" s="79"/>
      <c r="AD2861" s="79"/>
      <c r="AE2861" s="83"/>
      <c r="AF2861" s="84">
        <v>16.72</v>
      </c>
      <c r="AG2861" s="84"/>
      <c r="AH2861" s="84"/>
      <c r="AI2861" s="84"/>
      <c r="AJ2861" s="84"/>
      <c r="AK2861" s="84"/>
      <c r="AL2861" s="84"/>
      <c r="AM2861" s="84"/>
      <c r="AN2861" s="85"/>
      <c r="AO2861" s="84"/>
      <c r="AP2861" s="83"/>
      <c r="AQ2861" s="84" t="e">
        <v>#NUM!</v>
      </c>
      <c r="AR2861" s="84" t="e">
        <v>#NUM!</v>
      </c>
      <c r="AS2861" s="84" t="e">
        <v>#NUM!</v>
      </c>
      <c r="AT2861" s="84" t="e">
        <v>#REF!</v>
      </c>
      <c r="AU2861" s="84">
        <v>16.555</v>
      </c>
      <c r="AV2861" s="79" t="e">
        <v>#REF!</v>
      </c>
      <c r="AW2861" s="84" t="s">
        <v>71</v>
      </c>
      <c r="AX2861" s="84" t="s">
        <v>72</v>
      </c>
      <c r="AY2861" s="85">
        <v>16.555</v>
      </c>
      <c r="AZ2861" s="87">
        <v>2.8143500000000001</v>
      </c>
      <c r="BA2861" s="43">
        <v>19.369350000000001</v>
      </c>
      <c r="BB2861" s="85">
        <v>20.918898000000002</v>
      </c>
      <c r="BC2861" s="20" t="s">
        <v>12295</v>
      </c>
      <c r="BD2861" s="84" t="s">
        <v>12206</v>
      </c>
    </row>
    <row r="2862" spans="1:116" s="88" customFormat="1" ht="30" customHeight="1">
      <c r="A2862" s="78" t="s">
        <v>12341</v>
      </c>
      <c r="B2862" s="5">
        <v>2860</v>
      </c>
      <c r="C2862" s="116">
        <v>3787</v>
      </c>
      <c r="D2862" s="116"/>
      <c r="E2862" s="43" t="s">
        <v>12342</v>
      </c>
      <c r="F2862" s="3" t="s">
        <v>12343</v>
      </c>
      <c r="G2862" s="3" t="s">
        <v>10964</v>
      </c>
      <c r="H2862" s="3" t="s">
        <v>12344</v>
      </c>
      <c r="I2862" s="3" t="s">
        <v>389</v>
      </c>
      <c r="J2862" s="3" t="s">
        <v>12345</v>
      </c>
      <c r="K2862" s="6">
        <v>1.8</v>
      </c>
      <c r="L2862" s="3" t="s">
        <v>79</v>
      </c>
      <c r="M2862" s="6">
        <v>50</v>
      </c>
      <c r="N2862" s="3" t="s">
        <v>44</v>
      </c>
      <c r="O2862" s="3" t="s">
        <v>12346</v>
      </c>
      <c r="P2862" s="3" t="s">
        <v>12347</v>
      </c>
      <c r="Q2862" s="3" t="s">
        <v>12348</v>
      </c>
      <c r="R2862" s="160">
        <v>44.92</v>
      </c>
      <c r="S2862" s="79">
        <v>17</v>
      </c>
      <c r="T2862" s="81">
        <v>14.5</v>
      </c>
      <c r="U2862" s="82">
        <v>43.9</v>
      </c>
      <c r="V2862" s="79"/>
      <c r="W2862" s="79"/>
      <c r="X2862" s="79"/>
      <c r="Y2862" s="79"/>
      <c r="Z2862" s="79"/>
      <c r="AA2862" s="79">
        <v>45.95</v>
      </c>
      <c r="AB2862" s="79"/>
      <c r="AC2862" s="79"/>
      <c r="AD2862" s="79"/>
      <c r="AE2862" s="83"/>
      <c r="AF2862" s="84"/>
      <c r="AG2862" s="84"/>
      <c r="AH2862" s="84"/>
      <c r="AI2862" s="84"/>
      <c r="AJ2862" s="84"/>
      <c r="AK2862" s="84"/>
      <c r="AL2862" s="84"/>
      <c r="AM2862" s="84"/>
      <c r="AN2862" s="85"/>
      <c r="AO2862" s="84"/>
      <c r="AP2862" s="83"/>
      <c r="AQ2862" s="84" t="e">
        <v>#NUM!</v>
      </c>
      <c r="AR2862" s="84" t="e">
        <v>#NUM!</v>
      </c>
      <c r="AS2862" s="84" t="e">
        <v>#NUM!</v>
      </c>
      <c r="AT2862" s="84" t="e">
        <v>#REF!</v>
      </c>
      <c r="AU2862" s="84">
        <v>15.587499999999999</v>
      </c>
      <c r="AV2862" s="79" t="e">
        <v>#REF!</v>
      </c>
      <c r="AW2862" s="84" t="s">
        <v>71</v>
      </c>
      <c r="AX2862" s="84" t="s">
        <v>72</v>
      </c>
      <c r="AY2862" s="85">
        <v>15.5875</v>
      </c>
      <c r="AZ2862" s="87">
        <v>2.6498750000000002</v>
      </c>
      <c r="BA2862" s="43">
        <v>18.237375</v>
      </c>
      <c r="BB2862" s="85">
        <v>19.696365</v>
      </c>
      <c r="BC2862" s="20" t="s">
        <v>12295</v>
      </c>
      <c r="BD2862" s="84" t="s">
        <v>12206</v>
      </c>
    </row>
    <row r="2863" spans="1:116" s="88" customFormat="1" ht="30" customHeight="1">
      <c r="A2863" s="78" t="s">
        <v>13854</v>
      </c>
      <c r="B2863" s="5">
        <v>2861</v>
      </c>
      <c r="C2863" s="116">
        <v>16396</v>
      </c>
      <c r="D2863" s="116"/>
      <c r="E2863" s="43" t="s">
        <v>13855</v>
      </c>
      <c r="F2863" s="3" t="s">
        <v>13856</v>
      </c>
      <c r="G2863" s="3" t="s">
        <v>2000</v>
      </c>
      <c r="H2863" s="3" t="s">
        <v>13857</v>
      </c>
      <c r="I2863" s="3" t="s">
        <v>2001</v>
      </c>
      <c r="J2863" s="3" t="s">
        <v>13858</v>
      </c>
      <c r="K2863" s="6">
        <v>20</v>
      </c>
      <c r="L2863" s="3" t="s">
        <v>79</v>
      </c>
      <c r="M2863" s="6">
        <v>5</v>
      </c>
      <c r="N2863" s="3" t="s">
        <v>44</v>
      </c>
      <c r="O2863" s="3" t="s">
        <v>13859</v>
      </c>
      <c r="P2863" s="3" t="s">
        <v>13860</v>
      </c>
      <c r="Q2863" s="3" t="s">
        <v>13861</v>
      </c>
      <c r="R2863" s="160">
        <v>28</v>
      </c>
      <c r="S2863" s="79">
        <v>23.53</v>
      </c>
      <c r="T2863" s="81">
        <v>9.06</v>
      </c>
      <c r="U2863" s="82">
        <v>29.52</v>
      </c>
      <c r="V2863" s="79"/>
      <c r="W2863" s="79"/>
      <c r="X2863" s="79"/>
      <c r="Y2863" s="79"/>
      <c r="Z2863" s="79"/>
      <c r="AA2863" s="79"/>
      <c r="AB2863" s="79"/>
      <c r="AC2863" s="79"/>
      <c r="AD2863" s="79"/>
      <c r="AE2863" s="83"/>
      <c r="AF2863" s="84"/>
      <c r="AG2863" s="84">
        <v>9.6769999999999996</v>
      </c>
      <c r="AH2863" s="84"/>
      <c r="AI2863" s="84"/>
      <c r="AJ2863" s="84"/>
      <c r="AK2863" s="84"/>
      <c r="AL2863" s="84"/>
      <c r="AM2863" s="84"/>
      <c r="AN2863" s="85"/>
      <c r="AO2863" s="84"/>
      <c r="AP2863" s="83"/>
      <c r="AQ2863" s="84" t="e">
        <v>#NUM!</v>
      </c>
      <c r="AR2863" s="84" t="e">
        <v>#NUM!</v>
      </c>
      <c r="AS2863" s="84" t="e">
        <v>#NUM!</v>
      </c>
      <c r="AT2863" s="84" t="e">
        <v>#REF!</v>
      </c>
      <c r="AU2863" s="84">
        <v>9.7394999999999996</v>
      </c>
      <c r="AV2863" s="79" t="e">
        <v>#REF!</v>
      </c>
      <c r="AW2863" s="84" t="s">
        <v>71</v>
      </c>
      <c r="AX2863" s="84" t="s">
        <v>72</v>
      </c>
      <c r="AY2863" s="85">
        <v>9.7390000000000008</v>
      </c>
      <c r="AZ2863" s="87">
        <v>2.4347500000000002</v>
      </c>
      <c r="BA2863" s="43">
        <v>12.173750000000002</v>
      </c>
      <c r="BB2863" s="85">
        <v>13.147650000000002</v>
      </c>
      <c r="BC2863" s="20" t="s">
        <v>12295</v>
      </c>
      <c r="BD2863" s="84" t="s">
        <v>12206</v>
      </c>
    </row>
    <row r="2864" spans="1:116" s="88" customFormat="1" ht="30" customHeight="1">
      <c r="A2864" s="153" t="s">
        <v>12704</v>
      </c>
      <c r="B2864" s="5">
        <v>2862</v>
      </c>
      <c r="C2864" s="116">
        <v>20180</v>
      </c>
      <c r="D2864" s="116"/>
      <c r="E2864" s="43" t="s">
        <v>13909</v>
      </c>
      <c r="F2864" s="3" t="s">
        <v>7951</v>
      </c>
      <c r="G2864" s="3" t="s">
        <v>7953</v>
      </c>
      <c r="H2864" s="3" t="s">
        <v>13157</v>
      </c>
      <c r="I2864" s="3" t="s">
        <v>7955</v>
      </c>
      <c r="J2864" s="3" t="s">
        <v>13161</v>
      </c>
      <c r="K2864" s="6">
        <v>250</v>
      </c>
      <c r="L2864" s="3" t="s">
        <v>79</v>
      </c>
      <c r="M2864" s="6">
        <v>1</v>
      </c>
      <c r="N2864" s="3" t="s">
        <v>44</v>
      </c>
      <c r="O2864" s="3" t="s">
        <v>13159</v>
      </c>
      <c r="P2864" s="3" t="s">
        <v>13160</v>
      </c>
      <c r="Q2864" s="3" t="s">
        <v>9629</v>
      </c>
      <c r="R2864" s="160">
        <v>94.6</v>
      </c>
      <c r="S2864" s="82">
        <v>94.6</v>
      </c>
      <c r="T2864" s="81"/>
      <c r="U2864" s="82"/>
      <c r="V2864" s="79"/>
      <c r="W2864" s="79"/>
      <c r="X2864" s="79"/>
      <c r="Y2864" s="79">
        <v>104.71</v>
      </c>
      <c r="Z2864" s="79"/>
      <c r="AA2864" s="79"/>
      <c r="AB2864" s="79"/>
      <c r="AC2864" s="79"/>
      <c r="AD2864" s="79"/>
      <c r="AE2864" s="83"/>
      <c r="AF2864" s="84"/>
      <c r="AG2864" s="84"/>
      <c r="AH2864" s="84"/>
      <c r="AI2864" s="84"/>
      <c r="AJ2864" s="84"/>
      <c r="AK2864" s="84"/>
      <c r="AL2864" s="84"/>
      <c r="AM2864" s="84"/>
      <c r="AN2864" s="85"/>
      <c r="AO2864" s="84"/>
      <c r="AP2864" s="83"/>
      <c r="AQ2864" s="84" t="e">
        <v>#NUM!</v>
      </c>
      <c r="AR2864" s="84" t="e">
        <v>#NUM!</v>
      </c>
      <c r="AS2864" s="84" t="e">
        <v>#NUM!</v>
      </c>
      <c r="AT2864" s="84" t="e">
        <v>#REF!</v>
      </c>
      <c r="AU2864" s="84">
        <v>0</v>
      </c>
      <c r="AV2864" s="79" t="e">
        <v>#REF!</v>
      </c>
      <c r="AW2864" s="86" t="s">
        <v>49</v>
      </c>
      <c r="AX2864" s="86" t="s">
        <v>48</v>
      </c>
      <c r="AY2864" s="85">
        <v>94.6</v>
      </c>
      <c r="AZ2864" s="87">
        <v>11.351999999999999</v>
      </c>
      <c r="BA2864" s="43">
        <v>105.952</v>
      </c>
      <c r="BB2864" s="85">
        <v>114.42815999999999</v>
      </c>
      <c r="BC2864" s="20" t="s">
        <v>12295</v>
      </c>
      <c r="BD2864" s="84" t="s">
        <v>12206</v>
      </c>
    </row>
    <row r="2865" spans="1:116" s="88" customFormat="1" ht="30" customHeight="1">
      <c r="A2865" s="153" t="s">
        <v>12704</v>
      </c>
      <c r="B2865" s="5">
        <v>2863</v>
      </c>
      <c r="C2865" s="116">
        <v>20180</v>
      </c>
      <c r="D2865" s="116"/>
      <c r="E2865" s="43" t="s">
        <v>13909</v>
      </c>
      <c r="F2865" s="3" t="s">
        <v>7951</v>
      </c>
      <c r="G2865" s="3" t="s">
        <v>7953</v>
      </c>
      <c r="H2865" s="3" t="s">
        <v>13157</v>
      </c>
      <c r="I2865" s="3" t="s">
        <v>7955</v>
      </c>
      <c r="J2865" s="3" t="s">
        <v>13158</v>
      </c>
      <c r="K2865" s="6">
        <v>250</v>
      </c>
      <c r="L2865" s="3" t="s">
        <v>79</v>
      </c>
      <c r="M2865" s="6">
        <v>1</v>
      </c>
      <c r="N2865" s="3" t="s">
        <v>44</v>
      </c>
      <c r="O2865" s="3" t="s">
        <v>13159</v>
      </c>
      <c r="P2865" s="3" t="s">
        <v>13160</v>
      </c>
      <c r="Q2865" s="3" t="s">
        <v>9628</v>
      </c>
      <c r="R2865" s="160">
        <v>94.6</v>
      </c>
      <c r="S2865" s="82">
        <v>94.6</v>
      </c>
      <c r="T2865" s="81"/>
      <c r="U2865" s="82"/>
      <c r="V2865" s="79"/>
      <c r="W2865" s="79"/>
      <c r="X2865" s="79"/>
      <c r="Y2865" s="79">
        <v>104.71</v>
      </c>
      <c r="Z2865" s="79"/>
      <c r="AA2865" s="79"/>
      <c r="AB2865" s="79"/>
      <c r="AC2865" s="79"/>
      <c r="AD2865" s="79"/>
      <c r="AE2865" s="83"/>
      <c r="AF2865" s="84"/>
      <c r="AG2865" s="84"/>
      <c r="AH2865" s="84"/>
      <c r="AI2865" s="84"/>
      <c r="AJ2865" s="84"/>
      <c r="AK2865" s="84"/>
      <c r="AL2865" s="84"/>
      <c r="AM2865" s="84"/>
      <c r="AN2865" s="85"/>
      <c r="AO2865" s="84"/>
      <c r="AP2865" s="83"/>
      <c r="AQ2865" s="84" t="e">
        <v>#NUM!</v>
      </c>
      <c r="AR2865" s="84" t="e">
        <v>#NUM!</v>
      </c>
      <c r="AS2865" s="84" t="e">
        <v>#NUM!</v>
      </c>
      <c r="AT2865" s="84" t="e">
        <v>#REF!</v>
      </c>
      <c r="AU2865" s="84">
        <v>0</v>
      </c>
      <c r="AV2865" s="79" t="e">
        <v>#REF!</v>
      </c>
      <c r="AW2865" s="86" t="s">
        <v>49</v>
      </c>
      <c r="AX2865" s="86" t="s">
        <v>48</v>
      </c>
      <c r="AY2865" s="85">
        <v>94.6</v>
      </c>
      <c r="AZ2865" s="87">
        <v>11.351999999999999</v>
      </c>
      <c r="BA2865" s="43">
        <v>105.952</v>
      </c>
      <c r="BB2865" s="85">
        <v>114.42815999999999</v>
      </c>
      <c r="BC2865" s="20" t="s">
        <v>12295</v>
      </c>
      <c r="BD2865" s="84" t="s">
        <v>12206</v>
      </c>
    </row>
    <row r="2866" spans="1:116" s="88" customFormat="1" ht="30" customHeight="1">
      <c r="A2866" s="4" t="s">
        <v>4028</v>
      </c>
      <c r="B2866" s="5">
        <v>2864</v>
      </c>
      <c r="C2866" s="6">
        <v>14307</v>
      </c>
      <c r="D2866" s="6"/>
      <c r="E2866" s="43" t="s">
        <v>9638</v>
      </c>
      <c r="F2866" s="3" t="s">
        <v>9639</v>
      </c>
      <c r="G2866" s="3" t="s">
        <v>9640</v>
      </c>
      <c r="H2866" s="3" t="s">
        <v>2227</v>
      </c>
      <c r="I2866" s="3" t="s">
        <v>102</v>
      </c>
      <c r="J2866" s="3" t="s">
        <v>9643</v>
      </c>
      <c r="K2866" s="6"/>
      <c r="L2866" s="3"/>
      <c r="M2866" s="6">
        <v>50</v>
      </c>
      <c r="N2866" s="3" t="s">
        <v>44</v>
      </c>
      <c r="O2866" s="3" t="s">
        <v>9631</v>
      </c>
      <c r="P2866" s="3" t="s">
        <v>9644</v>
      </c>
      <c r="Q2866" s="3" t="s">
        <v>9645</v>
      </c>
      <c r="R2866" s="156">
        <v>11.2</v>
      </c>
      <c r="S2866" s="22"/>
      <c r="T2866" s="23">
        <v>11.27</v>
      </c>
      <c r="U2866" s="1" t="s">
        <v>54</v>
      </c>
      <c r="V2866" s="21"/>
      <c r="W2866" s="22">
        <v>11.122999999999999</v>
      </c>
      <c r="X2866" s="22"/>
      <c r="Y2866" s="22"/>
      <c r="Z2866" s="22"/>
      <c r="AA2866" s="22"/>
      <c r="AB2866" s="22"/>
      <c r="AC2866" s="22"/>
      <c r="AD2866" s="22"/>
      <c r="AE2866" s="24"/>
      <c r="AF2866" s="20"/>
      <c r="AG2866" s="20"/>
      <c r="AH2866" s="20"/>
      <c r="AI2866" s="20"/>
      <c r="AJ2866" s="20"/>
      <c r="AK2866" s="20"/>
      <c r="AL2866" s="20"/>
      <c r="AM2866" s="20"/>
      <c r="AN2866" s="25">
        <v>11.2</v>
      </c>
      <c r="AO2866" s="20" t="s">
        <v>47</v>
      </c>
      <c r="AP2866" s="24" t="s">
        <v>48</v>
      </c>
      <c r="AQ2866" s="20" t="e">
        <f>AVERAGE(SMALL(AE2866:AI2866,1),SMALL(AE2866:AI2866,2))</f>
        <v>#NUM!</v>
      </c>
      <c r="AR2866" s="20" t="e">
        <f>IF(R2866 &lt;=( AVERAGE(SMALL(AE2866:AI2866,1),SMALL(AE2866:AI2866,2))), R2866, "")</f>
        <v>#NUM!</v>
      </c>
      <c r="AS2866" s="20" t="e">
        <f>AVERAGE(SMALL(AJ2866:AM2866,1),SMALL(AJ2866:AM2866,2))</f>
        <v>#NUM!</v>
      </c>
      <c r="AT2866" s="20">
        <f>T2866*1.075</f>
        <v>12.11525</v>
      </c>
      <c r="AU2866" s="20" t="e">
        <f>U2866*1.075</f>
        <v>#VALUE!</v>
      </c>
      <c r="AV2866" s="22" t="e">
        <f>MIN(AN2866,AT2866,AU2866)</f>
        <v>#VALUE!</v>
      </c>
      <c r="AW2866" s="26" t="s">
        <v>49</v>
      </c>
      <c r="AX2866" s="26" t="s">
        <v>48</v>
      </c>
      <c r="AY2866" s="25">
        <v>11.2</v>
      </c>
      <c r="AZ2866" s="27">
        <f>IF(AND(AY2866&gt;0,AY2866&lt;=10),AY2866*0.25,IF(AND(AY2866&gt;10,AY2866&lt;=50),AY2866*0.17,IF(AND(AY2866&gt;10,AY2866&lt;=100),AY2866*0.12,IF(AY2866&gt;100,AY2866*0.1))))</f>
        <v>1.9039999999999999</v>
      </c>
      <c r="BA2866" s="3">
        <f>AZ2866+AY2866</f>
        <v>13.103999999999999</v>
      </c>
      <c r="BB2866" s="25">
        <f>BA2866+BA2866*0.08</f>
        <v>14.15232</v>
      </c>
      <c r="BC2866" s="20" t="s">
        <v>12295</v>
      </c>
      <c r="BD2866" s="20"/>
      <c r="BE2866" s="20"/>
      <c r="BF2866" s="20"/>
      <c r="BG2866" s="20"/>
      <c r="BH2866" s="20"/>
      <c r="BI2866" s="20"/>
      <c r="BJ2866" s="20"/>
      <c r="BK2866" s="20"/>
      <c r="BL2866" s="20"/>
      <c r="BM2866" s="20"/>
      <c r="BN2866" s="20"/>
      <c r="BO2866" s="20"/>
      <c r="BP2866" s="20"/>
      <c r="BQ2866" s="20"/>
      <c r="BR2866" s="20"/>
      <c r="BS2866" s="20"/>
      <c r="BT2866" s="20"/>
      <c r="BU2866" s="20"/>
      <c r="BV2866" s="20"/>
      <c r="BW2866" s="20"/>
      <c r="BX2866" s="20"/>
      <c r="BY2866" s="20"/>
      <c r="BZ2866" s="20"/>
      <c r="CA2866" s="20"/>
      <c r="CB2866" s="20"/>
      <c r="CC2866" s="20"/>
      <c r="CD2866" s="20"/>
      <c r="CE2866" s="20"/>
      <c r="CF2866" s="20"/>
      <c r="CG2866" s="20"/>
      <c r="CH2866" s="20"/>
      <c r="CI2866" s="20"/>
      <c r="CJ2866" s="20"/>
      <c r="CK2866" s="20"/>
      <c r="CL2866" s="20"/>
      <c r="CM2866" s="20"/>
      <c r="CN2866" s="20"/>
      <c r="CO2866" s="20"/>
      <c r="CP2866" s="20"/>
      <c r="CQ2866" s="20"/>
      <c r="CR2866" s="20"/>
      <c r="CS2866" s="20"/>
      <c r="CT2866" s="20"/>
      <c r="CU2866" s="20"/>
      <c r="CV2866" s="20"/>
      <c r="CW2866" s="20"/>
      <c r="CX2866" s="20"/>
      <c r="CY2866" s="20"/>
      <c r="CZ2866" s="20"/>
      <c r="DA2866" s="20"/>
      <c r="DB2866" s="20"/>
      <c r="DC2866" s="20"/>
      <c r="DD2866" s="20"/>
      <c r="DE2866" s="20"/>
      <c r="DF2866" s="20"/>
      <c r="DG2866" s="20"/>
      <c r="DH2866" s="20"/>
      <c r="DI2866" s="20"/>
      <c r="DJ2866" s="20"/>
      <c r="DK2866" s="20"/>
      <c r="DL2866" s="20"/>
    </row>
    <row r="2867" spans="1:116" s="88" customFormat="1" ht="30" customHeight="1">
      <c r="A2867" s="4" t="s">
        <v>4028</v>
      </c>
      <c r="B2867" s="5">
        <v>2865</v>
      </c>
      <c r="C2867" s="6">
        <v>17684</v>
      </c>
      <c r="D2867" s="6"/>
      <c r="E2867" s="43" t="s">
        <v>9974</v>
      </c>
      <c r="F2867" s="3" t="s">
        <v>9975</v>
      </c>
      <c r="G2867" s="3" t="s">
        <v>3722</v>
      </c>
      <c r="H2867" s="3" t="s">
        <v>9976</v>
      </c>
      <c r="I2867" s="3" t="s">
        <v>389</v>
      </c>
      <c r="J2867" s="3" t="s">
        <v>9977</v>
      </c>
      <c r="K2867" s="6"/>
      <c r="L2867" s="3"/>
      <c r="M2867" s="6">
        <v>10</v>
      </c>
      <c r="N2867" s="3" t="s">
        <v>44</v>
      </c>
      <c r="O2867" s="3" t="s">
        <v>9631</v>
      </c>
      <c r="P2867" s="3" t="s">
        <v>9904</v>
      </c>
      <c r="Q2867" s="3" t="s">
        <v>9978</v>
      </c>
      <c r="R2867" s="156">
        <v>5.16</v>
      </c>
      <c r="S2867" s="22"/>
      <c r="T2867" s="23">
        <v>4.87</v>
      </c>
      <c r="U2867" s="1" t="s">
        <v>54</v>
      </c>
      <c r="V2867" s="21"/>
      <c r="W2867" s="22">
        <v>4.8019999999999996</v>
      </c>
      <c r="X2867" s="22"/>
      <c r="Y2867" s="22"/>
      <c r="Z2867" s="22"/>
      <c r="AA2867" s="22"/>
      <c r="AB2867" s="22"/>
      <c r="AC2867" s="22"/>
      <c r="AD2867" s="22"/>
      <c r="AE2867" s="24"/>
      <c r="AF2867" s="20"/>
      <c r="AG2867" s="20"/>
      <c r="AH2867" s="20"/>
      <c r="AI2867" s="20"/>
      <c r="AJ2867" s="20"/>
      <c r="AK2867" s="20"/>
      <c r="AL2867" s="20"/>
      <c r="AM2867" s="20"/>
      <c r="AN2867" s="25">
        <v>5.16</v>
      </c>
      <c r="AO2867" s="20" t="s">
        <v>47</v>
      </c>
      <c r="AP2867" s="24" t="s">
        <v>48</v>
      </c>
      <c r="AQ2867" s="20" t="e">
        <f>AVERAGE(SMALL(AE2867:AI2867,1),SMALL(AE2867:AI2867,2))</f>
        <v>#NUM!</v>
      </c>
      <c r="AR2867" s="20" t="e">
        <f>IF(R2867 &lt;=( AVERAGE(SMALL(AE2867:AI2867,1),SMALL(AE2867:AI2867,2))), R2867, "")</f>
        <v>#NUM!</v>
      </c>
      <c r="AS2867" s="20" t="e">
        <f>AVERAGE(SMALL(AJ2867:AM2867,1),SMALL(AJ2867:AM2867,2))</f>
        <v>#NUM!</v>
      </c>
      <c r="AT2867" s="20">
        <f>T2867*1.075</f>
        <v>5.2352499999999997</v>
      </c>
      <c r="AU2867" s="20" t="e">
        <f>U2867*1.075</f>
        <v>#VALUE!</v>
      </c>
      <c r="AV2867" s="22" t="e">
        <f>MIN(AN2867,AT2867,AU2867)</f>
        <v>#VALUE!</v>
      </c>
      <c r="AW2867" s="26" t="s">
        <v>49</v>
      </c>
      <c r="AX2867" s="20" t="s">
        <v>48</v>
      </c>
      <c r="AY2867" s="25">
        <v>5.16</v>
      </c>
      <c r="AZ2867" s="27">
        <f>IF(AND(AY2867&gt;0,AY2867&lt;=10),AY2867*0.25,IF(AND(AY2867&gt;10,AY2867&lt;=50),AY2867*0.17,IF(AND(AY2867&gt;10,AY2867&lt;=100),AY2867*0.12,IF(AY2867&gt;100,AY2867*0.1))))</f>
        <v>1.29</v>
      </c>
      <c r="BA2867" s="3">
        <f>AZ2867+AY2867</f>
        <v>6.45</v>
      </c>
      <c r="BB2867" s="25">
        <f>BA2867+BA2867*0.08</f>
        <v>6.9660000000000002</v>
      </c>
      <c r="BC2867" s="20" t="s">
        <v>12295</v>
      </c>
      <c r="BD2867" s="20"/>
      <c r="BE2867" s="20"/>
      <c r="BF2867" s="20"/>
      <c r="BG2867" s="20"/>
      <c r="BH2867" s="20"/>
      <c r="BI2867" s="20"/>
      <c r="BJ2867" s="20"/>
      <c r="BK2867" s="20"/>
      <c r="BL2867" s="20"/>
      <c r="BM2867" s="20"/>
      <c r="BN2867" s="20"/>
      <c r="BO2867" s="20"/>
      <c r="BP2867" s="20"/>
      <c r="BQ2867" s="20"/>
      <c r="BR2867" s="20"/>
      <c r="BS2867" s="20"/>
      <c r="BT2867" s="20"/>
      <c r="BU2867" s="20"/>
      <c r="BV2867" s="20"/>
      <c r="BW2867" s="20"/>
      <c r="BX2867" s="20"/>
      <c r="BY2867" s="20"/>
      <c r="BZ2867" s="20"/>
      <c r="CA2867" s="20"/>
      <c r="CB2867" s="20"/>
      <c r="CC2867" s="20"/>
      <c r="CD2867" s="20"/>
      <c r="CE2867" s="20"/>
      <c r="CF2867" s="20"/>
      <c r="CG2867" s="20"/>
      <c r="CH2867" s="20"/>
      <c r="CI2867" s="20"/>
      <c r="CJ2867" s="20"/>
      <c r="CK2867" s="20"/>
      <c r="CL2867" s="20"/>
      <c r="CM2867" s="20"/>
      <c r="CN2867" s="20"/>
      <c r="CO2867" s="20"/>
      <c r="CP2867" s="20"/>
      <c r="CQ2867" s="20"/>
      <c r="CR2867" s="20"/>
      <c r="CS2867" s="20"/>
      <c r="CT2867" s="20"/>
      <c r="CU2867" s="20"/>
      <c r="CV2867" s="20"/>
      <c r="CW2867" s="20"/>
      <c r="CX2867" s="20"/>
      <c r="CY2867" s="20"/>
      <c r="CZ2867" s="20"/>
      <c r="DA2867" s="20"/>
      <c r="DB2867" s="20"/>
      <c r="DC2867" s="20"/>
      <c r="DD2867" s="20"/>
      <c r="DE2867" s="20"/>
      <c r="DF2867" s="20"/>
      <c r="DG2867" s="20"/>
      <c r="DH2867" s="20"/>
      <c r="DI2867" s="20"/>
      <c r="DJ2867" s="20"/>
      <c r="DK2867" s="20"/>
      <c r="DL2867" s="20"/>
    </row>
    <row r="2868" spans="1:116" s="88" customFormat="1" ht="30" customHeight="1">
      <c r="A2868" s="4" t="s">
        <v>4028</v>
      </c>
      <c r="B2868" s="5">
        <v>2866</v>
      </c>
      <c r="C2868" s="6">
        <v>14637</v>
      </c>
      <c r="D2868" s="6"/>
      <c r="E2868" s="43" t="s">
        <v>9648</v>
      </c>
      <c r="F2868" s="3" t="s">
        <v>74</v>
      </c>
      <c r="G2868" s="3" t="s">
        <v>75</v>
      </c>
      <c r="H2868" s="3" t="s">
        <v>588</v>
      </c>
      <c r="I2868" s="3" t="s">
        <v>102</v>
      </c>
      <c r="J2868" s="3" t="s">
        <v>9649</v>
      </c>
      <c r="K2868" s="6"/>
      <c r="L2868" s="3"/>
      <c r="M2868" s="6">
        <v>30</v>
      </c>
      <c r="N2868" s="3" t="s">
        <v>44</v>
      </c>
      <c r="O2868" s="3" t="s">
        <v>9631</v>
      </c>
      <c r="P2868" s="3" t="s">
        <v>9650</v>
      </c>
      <c r="Q2868" s="3" t="s">
        <v>9651</v>
      </c>
      <c r="R2868" s="156">
        <v>0.99</v>
      </c>
      <c r="S2868" s="22"/>
      <c r="T2868" s="23">
        <v>0.4</v>
      </c>
      <c r="U2868" s="1">
        <v>0.4</v>
      </c>
      <c r="V2868" s="21"/>
      <c r="W2868" s="22">
        <v>0.91139999999999999</v>
      </c>
      <c r="X2868" s="22"/>
      <c r="Y2868" s="22"/>
      <c r="Z2868" s="22"/>
      <c r="AA2868" s="22"/>
      <c r="AB2868" s="22"/>
      <c r="AC2868" s="22"/>
      <c r="AD2868" s="22"/>
      <c r="AE2868" s="24"/>
      <c r="AF2868" s="20"/>
      <c r="AG2868" s="20"/>
      <c r="AH2868" s="20"/>
      <c r="AI2868" s="20"/>
      <c r="AJ2868" s="20"/>
      <c r="AK2868" s="20"/>
      <c r="AL2868" s="20"/>
      <c r="AM2868" s="20"/>
      <c r="AN2868" s="25">
        <v>0.81200000000000006</v>
      </c>
      <c r="AO2868" s="20" t="s">
        <v>332</v>
      </c>
      <c r="AP2868" s="24" t="s">
        <v>333</v>
      </c>
      <c r="AQ2868" s="20" t="e">
        <f>AVERAGE(SMALL(AE2868:AI2868,1),SMALL(AE2868:AI2868,2))</f>
        <v>#NUM!</v>
      </c>
      <c r="AR2868" s="20" t="e">
        <f>IF(R2868 &lt;=( AVERAGE(SMALL(AE2868:AI2868,1),SMALL(AE2868:AI2868,2))), R2868, "")</f>
        <v>#NUM!</v>
      </c>
      <c r="AS2868" s="20" t="e">
        <f>AVERAGE(SMALL(AJ2868:AM2868,1),SMALL(AJ2868:AM2868,2))</f>
        <v>#NUM!</v>
      </c>
      <c r="AT2868" s="20">
        <f>T2868*1.075</f>
        <v>0.43</v>
      </c>
      <c r="AU2868" s="20">
        <f>U2868*1.075</f>
        <v>0.43</v>
      </c>
      <c r="AV2868" s="22">
        <f>MIN(AN2868,AT2868,AU2868)</f>
        <v>0.43</v>
      </c>
      <c r="AW2868" s="20" t="s">
        <v>71</v>
      </c>
      <c r="AX2868" s="20" t="s">
        <v>72</v>
      </c>
      <c r="AY2868" s="25">
        <v>0.43</v>
      </c>
      <c r="AZ2868" s="27">
        <f>IF(AND(AY2868&gt;0,AY2868&lt;=10),AY2868*0.25,IF(AND(AY2868&gt;10,AY2868&lt;=50),AY2868*0.17,IF(AND(AY2868&gt;10,AY2868&lt;=100),AY2868*0.12,IF(AY2868&gt;100,AY2868*0.1))))</f>
        <v>0.1075</v>
      </c>
      <c r="BA2868" s="3">
        <f>AZ2868+AY2868</f>
        <v>0.53749999999999998</v>
      </c>
      <c r="BB2868" s="25">
        <f>BA2868+BA2868*0.08</f>
        <v>0.58050000000000002</v>
      </c>
      <c r="BC2868" s="20" t="s">
        <v>12295</v>
      </c>
      <c r="BD2868" s="20"/>
      <c r="BE2868" s="20"/>
      <c r="BF2868" s="20"/>
      <c r="BG2868" s="20"/>
      <c r="BH2868" s="20"/>
      <c r="BI2868" s="20"/>
      <c r="BJ2868" s="20"/>
      <c r="BK2868" s="20"/>
      <c r="BL2868" s="20"/>
      <c r="BM2868" s="20"/>
      <c r="BN2868" s="20"/>
      <c r="BO2868" s="20"/>
      <c r="BP2868" s="20"/>
      <c r="BQ2868" s="20"/>
      <c r="BR2868" s="20"/>
      <c r="BS2868" s="20"/>
      <c r="BT2868" s="20"/>
      <c r="BU2868" s="20"/>
      <c r="BV2868" s="20"/>
      <c r="BW2868" s="20"/>
      <c r="BX2868" s="20"/>
      <c r="BY2868" s="20"/>
      <c r="BZ2868" s="20"/>
      <c r="CA2868" s="20"/>
      <c r="CB2868" s="20"/>
      <c r="CC2868" s="20"/>
      <c r="CD2868" s="20"/>
      <c r="CE2868" s="20"/>
      <c r="CF2868" s="20"/>
      <c r="CG2868" s="20"/>
      <c r="CH2868" s="20"/>
      <c r="CI2868" s="20"/>
      <c r="CJ2868" s="20"/>
      <c r="CK2868" s="20"/>
      <c r="CL2868" s="20"/>
      <c r="CM2868" s="20"/>
      <c r="CN2868" s="20"/>
      <c r="CO2868" s="20"/>
      <c r="CP2868" s="20"/>
      <c r="CQ2868" s="20"/>
      <c r="CR2868" s="20"/>
      <c r="CS2868" s="20"/>
      <c r="CT2868" s="20"/>
      <c r="CU2868" s="20"/>
      <c r="CV2868" s="20"/>
      <c r="CW2868" s="20"/>
      <c r="CX2868" s="20"/>
      <c r="CY2868" s="20"/>
      <c r="CZ2868" s="20"/>
      <c r="DA2868" s="20"/>
      <c r="DB2868" s="20"/>
      <c r="DC2868" s="20"/>
      <c r="DD2868" s="20"/>
      <c r="DE2868" s="20"/>
      <c r="DF2868" s="20"/>
      <c r="DG2868" s="20"/>
      <c r="DH2868" s="20"/>
      <c r="DI2868" s="20"/>
      <c r="DJ2868" s="20"/>
      <c r="DK2868" s="20"/>
      <c r="DL2868" s="20"/>
    </row>
    <row r="2869" spans="1:116" s="88" customFormat="1" ht="30" customHeight="1">
      <c r="A2869" s="4" t="s">
        <v>4028</v>
      </c>
      <c r="B2869" s="5">
        <v>2867</v>
      </c>
      <c r="C2869" s="6">
        <v>14651</v>
      </c>
      <c r="D2869" s="6"/>
      <c r="E2869" s="43" t="s">
        <v>9648</v>
      </c>
      <c r="F2869" s="3" t="s">
        <v>74</v>
      </c>
      <c r="G2869" s="3" t="s">
        <v>75</v>
      </c>
      <c r="H2869" s="3" t="s">
        <v>592</v>
      </c>
      <c r="I2869" s="3" t="s">
        <v>102</v>
      </c>
      <c r="J2869" s="3" t="s">
        <v>9652</v>
      </c>
      <c r="K2869" s="6"/>
      <c r="L2869" s="3"/>
      <c r="M2869" s="6">
        <v>30</v>
      </c>
      <c r="N2869" s="3" t="s">
        <v>44</v>
      </c>
      <c r="O2869" s="3" t="s">
        <v>9631</v>
      </c>
      <c r="P2869" s="3" t="s">
        <v>9650</v>
      </c>
      <c r="Q2869" s="3" t="s">
        <v>9653</v>
      </c>
      <c r="R2869" s="156">
        <v>1.45</v>
      </c>
      <c r="S2869" s="22"/>
      <c r="T2869" s="23">
        <v>0.4</v>
      </c>
      <c r="U2869" s="1">
        <v>0.4</v>
      </c>
      <c r="V2869" s="21"/>
      <c r="W2869" s="22">
        <v>1.3720000000000001</v>
      </c>
      <c r="X2869" s="22"/>
      <c r="Y2869" s="22"/>
      <c r="Z2869" s="22"/>
      <c r="AA2869" s="22"/>
      <c r="AB2869" s="22"/>
      <c r="AC2869" s="22"/>
      <c r="AD2869" s="22"/>
      <c r="AE2869" s="24"/>
      <c r="AF2869" s="20"/>
      <c r="AG2869" s="20"/>
      <c r="AH2869" s="20"/>
      <c r="AI2869" s="20"/>
      <c r="AJ2869" s="20"/>
      <c r="AK2869" s="20"/>
      <c r="AL2869" s="20"/>
      <c r="AM2869" s="20"/>
      <c r="AN2869" s="25">
        <v>1.2350000000000001</v>
      </c>
      <c r="AO2869" s="20" t="s">
        <v>332</v>
      </c>
      <c r="AP2869" s="24" t="s">
        <v>333</v>
      </c>
      <c r="AQ2869" s="20" t="e">
        <f>AVERAGE(SMALL(AE2869:AI2869,1),SMALL(AE2869:AI2869,2))</f>
        <v>#NUM!</v>
      </c>
      <c r="AR2869" s="20" t="e">
        <f>IF(R2869 &lt;=( AVERAGE(SMALL(AE2869:AI2869,1),SMALL(AE2869:AI2869,2))), R2869, "")</f>
        <v>#NUM!</v>
      </c>
      <c r="AS2869" s="20" t="e">
        <f>AVERAGE(SMALL(AJ2869:AM2869,1),SMALL(AJ2869:AM2869,2))</f>
        <v>#NUM!</v>
      </c>
      <c r="AT2869" s="20">
        <f>T2869*1.075</f>
        <v>0.43</v>
      </c>
      <c r="AU2869" s="20">
        <f>U2869*1.075</f>
        <v>0.43</v>
      </c>
      <c r="AV2869" s="22">
        <f>MIN(AN2869,AT2869,AU2869)</f>
        <v>0.43</v>
      </c>
      <c r="AW2869" s="20" t="s">
        <v>71</v>
      </c>
      <c r="AX2869" s="20" t="s">
        <v>72</v>
      </c>
      <c r="AY2869" s="25">
        <v>0.43</v>
      </c>
      <c r="AZ2869" s="27">
        <f>IF(AND(AY2869&gt;0,AY2869&lt;=10),AY2869*0.25,IF(AND(AY2869&gt;10,AY2869&lt;=50),AY2869*0.17,IF(AND(AY2869&gt;10,AY2869&lt;=100),AY2869*0.12,IF(AY2869&gt;100,AY2869*0.1))))</f>
        <v>0.1075</v>
      </c>
      <c r="BA2869" s="3">
        <f>AZ2869+AY2869</f>
        <v>0.53749999999999998</v>
      </c>
      <c r="BB2869" s="25">
        <f>BA2869+BA2869*0.08</f>
        <v>0.58050000000000002</v>
      </c>
      <c r="BC2869" s="20" t="s">
        <v>12295</v>
      </c>
      <c r="BD2869" s="20"/>
      <c r="BE2869" s="20"/>
      <c r="BF2869" s="20"/>
      <c r="BG2869" s="20"/>
      <c r="BH2869" s="20"/>
      <c r="BI2869" s="20"/>
      <c r="BJ2869" s="20"/>
      <c r="BK2869" s="20"/>
      <c r="BL2869" s="20"/>
      <c r="BM2869" s="20"/>
      <c r="BN2869" s="20"/>
      <c r="BO2869" s="20"/>
      <c r="BP2869" s="20"/>
      <c r="BQ2869" s="20"/>
      <c r="BR2869" s="20"/>
      <c r="BS2869" s="20"/>
      <c r="BT2869" s="20"/>
      <c r="BU2869" s="20"/>
      <c r="BV2869" s="20"/>
      <c r="BW2869" s="20"/>
      <c r="BX2869" s="20"/>
      <c r="BY2869" s="20"/>
      <c r="BZ2869" s="20"/>
      <c r="CA2869" s="20"/>
      <c r="CB2869" s="20"/>
      <c r="CC2869" s="20"/>
      <c r="CD2869" s="20"/>
      <c r="CE2869" s="20"/>
      <c r="CF2869" s="20"/>
      <c r="CG2869" s="20"/>
      <c r="CH2869" s="20"/>
      <c r="CI2869" s="20"/>
      <c r="CJ2869" s="20"/>
      <c r="CK2869" s="20"/>
      <c r="CL2869" s="20"/>
      <c r="CM2869" s="20"/>
      <c r="CN2869" s="20"/>
      <c r="CO2869" s="20"/>
      <c r="CP2869" s="20"/>
      <c r="CQ2869" s="20"/>
      <c r="CR2869" s="20"/>
      <c r="CS2869" s="20"/>
      <c r="CT2869" s="20"/>
      <c r="CU2869" s="20"/>
      <c r="CV2869" s="20"/>
      <c r="CW2869" s="20"/>
      <c r="CX2869" s="20"/>
      <c r="CY2869" s="20"/>
      <c r="CZ2869" s="20"/>
      <c r="DA2869" s="20"/>
      <c r="DB2869" s="20"/>
      <c r="DC2869" s="20"/>
      <c r="DD2869" s="20"/>
      <c r="DE2869" s="20"/>
      <c r="DF2869" s="20"/>
      <c r="DG2869" s="20"/>
      <c r="DH2869" s="20"/>
      <c r="DI2869" s="20"/>
      <c r="DJ2869" s="20"/>
      <c r="DK2869" s="20"/>
      <c r="DL2869" s="20"/>
    </row>
    <row r="2870" spans="1:116" s="88" customFormat="1" ht="30" customHeight="1">
      <c r="A2870" s="153" t="s">
        <v>13992</v>
      </c>
      <c r="B2870" s="5">
        <v>2868</v>
      </c>
      <c r="C2870" s="44">
        <v>16380</v>
      </c>
      <c r="D2870" s="44"/>
      <c r="E2870" s="172" t="s">
        <v>10063</v>
      </c>
      <c r="F2870" s="3" t="s">
        <v>2922</v>
      </c>
      <c r="G2870" s="3" t="s">
        <v>1232</v>
      </c>
      <c r="H2870" s="3" t="s">
        <v>1059</v>
      </c>
      <c r="I2870" s="3" t="s">
        <v>255</v>
      </c>
      <c r="J2870" s="3" t="s">
        <v>10064</v>
      </c>
      <c r="K2870" s="6">
        <v>30</v>
      </c>
      <c r="L2870" s="3" t="s">
        <v>79</v>
      </c>
      <c r="M2870" s="6">
        <v>1</v>
      </c>
      <c r="N2870" s="3" t="s">
        <v>44</v>
      </c>
      <c r="O2870" s="3" t="s">
        <v>9631</v>
      </c>
      <c r="P2870" s="3" t="s">
        <v>9666</v>
      </c>
      <c r="Q2870" s="3" t="s">
        <v>10065</v>
      </c>
      <c r="R2870" s="160"/>
      <c r="S2870" s="79">
        <v>2.78</v>
      </c>
      <c r="T2870" s="81">
        <v>2.7</v>
      </c>
      <c r="U2870" s="82"/>
      <c r="V2870" s="79"/>
      <c r="W2870" s="79"/>
      <c r="X2870" s="79"/>
      <c r="Y2870" s="79"/>
      <c r="Z2870" s="79"/>
      <c r="AA2870" s="79"/>
      <c r="AB2870" s="79"/>
      <c r="AC2870" s="79"/>
      <c r="AD2870" s="79"/>
      <c r="AE2870" s="83">
        <v>5.2130000000000001</v>
      </c>
      <c r="AF2870" s="84"/>
      <c r="AG2870" s="84"/>
      <c r="AH2870" s="84"/>
      <c r="AI2870" s="84"/>
      <c r="AJ2870" s="84"/>
      <c r="AK2870" s="84"/>
      <c r="AL2870" s="84"/>
      <c r="AM2870" s="84"/>
      <c r="AN2870" s="85"/>
      <c r="AO2870" s="84"/>
      <c r="AP2870" s="83"/>
      <c r="AQ2870" s="84" t="e">
        <v>#NUM!</v>
      </c>
      <c r="AR2870" s="84" t="e">
        <v>#NUM!</v>
      </c>
      <c r="AS2870" s="84" t="e">
        <v>#NUM!</v>
      </c>
      <c r="AT2870" s="84" t="e">
        <v>#REF!</v>
      </c>
      <c r="AU2870" s="84">
        <v>2.9024999999999999</v>
      </c>
      <c r="AV2870" s="79" t="e">
        <v>#REF!</v>
      </c>
      <c r="AW2870" s="84" t="s">
        <v>71</v>
      </c>
      <c r="AX2870" s="84" t="s">
        <v>72</v>
      </c>
      <c r="AY2870" s="85">
        <v>2.9024999999999999</v>
      </c>
      <c r="AZ2870" s="87">
        <v>0.72562499999999996</v>
      </c>
      <c r="BA2870" s="43">
        <v>3.6281249999999998</v>
      </c>
      <c r="BB2870" s="85">
        <v>3.9183749999999997</v>
      </c>
      <c r="BC2870" s="20" t="s">
        <v>12295</v>
      </c>
      <c r="BD2870" s="84" t="s">
        <v>12298</v>
      </c>
    </row>
    <row r="2871" spans="1:116" s="88" customFormat="1" ht="30" customHeight="1">
      <c r="A2871" s="153" t="s">
        <v>13992</v>
      </c>
      <c r="B2871" s="5">
        <v>2869</v>
      </c>
      <c r="C2871" s="44">
        <v>19428</v>
      </c>
      <c r="D2871" s="44"/>
      <c r="E2871" s="172" t="s">
        <v>9725</v>
      </c>
      <c r="F2871" s="3" t="s">
        <v>6657</v>
      </c>
      <c r="G2871" s="3" t="s">
        <v>805</v>
      </c>
      <c r="H2871" s="3" t="s">
        <v>9726</v>
      </c>
      <c r="I2871" s="3" t="s">
        <v>807</v>
      </c>
      <c r="J2871" s="3" t="s">
        <v>9727</v>
      </c>
      <c r="K2871" s="6">
        <v>10</v>
      </c>
      <c r="L2871" s="3" t="s">
        <v>79</v>
      </c>
      <c r="M2871" s="6">
        <v>5</v>
      </c>
      <c r="N2871" s="3" t="s">
        <v>44</v>
      </c>
      <c r="O2871" s="3" t="s">
        <v>9631</v>
      </c>
      <c r="P2871" s="3" t="s">
        <v>9644</v>
      </c>
      <c r="Q2871" s="3" t="s">
        <v>9728</v>
      </c>
      <c r="R2871" s="160"/>
      <c r="S2871" s="79">
        <v>3.06</v>
      </c>
      <c r="T2871" s="81">
        <v>2.98</v>
      </c>
      <c r="U2871" s="82"/>
      <c r="V2871" s="79"/>
      <c r="W2871" s="79"/>
      <c r="X2871" s="79"/>
      <c r="Y2871" s="79"/>
      <c r="Z2871" s="79"/>
      <c r="AA2871" s="79"/>
      <c r="AB2871" s="79"/>
      <c r="AC2871" s="79"/>
      <c r="AD2871" s="79"/>
      <c r="AE2871" s="83">
        <v>2.9790000000000001</v>
      </c>
      <c r="AF2871" s="84"/>
      <c r="AG2871" s="84">
        <v>4.84</v>
      </c>
      <c r="AH2871" s="84"/>
      <c r="AI2871" s="84"/>
      <c r="AJ2871" s="84"/>
      <c r="AK2871" s="84"/>
      <c r="AL2871" s="84"/>
      <c r="AM2871" s="84"/>
      <c r="AN2871" s="85">
        <v>3.16</v>
      </c>
      <c r="AO2871" s="84" t="s">
        <v>47</v>
      </c>
      <c r="AP2871" s="83" t="s">
        <v>48</v>
      </c>
      <c r="AQ2871" s="84">
        <v>3.9095</v>
      </c>
      <c r="AR2871" s="84">
        <v>0</v>
      </c>
      <c r="AS2871" s="84" t="e">
        <v>#NUM!</v>
      </c>
      <c r="AT2871" s="84" t="e">
        <v>#REF!</v>
      </c>
      <c r="AU2871" s="84">
        <v>3.2035</v>
      </c>
      <c r="AV2871" s="79" t="e">
        <v>#REF!</v>
      </c>
      <c r="AW2871" s="84" t="s">
        <v>71</v>
      </c>
      <c r="AX2871" s="84" t="s">
        <v>72</v>
      </c>
      <c r="AY2871" s="85">
        <v>3.2035</v>
      </c>
      <c r="AZ2871" s="87">
        <v>0.800875</v>
      </c>
      <c r="BA2871" s="43">
        <v>4.0043749999999996</v>
      </c>
      <c r="BB2871" s="85">
        <v>4.3247249999999999</v>
      </c>
      <c r="BC2871" s="20" t="s">
        <v>12295</v>
      </c>
      <c r="BD2871" s="84" t="s">
        <v>12298</v>
      </c>
    </row>
    <row r="2872" spans="1:116" s="88" customFormat="1" ht="30" customHeight="1">
      <c r="A2872" s="153" t="s">
        <v>13992</v>
      </c>
      <c r="B2872" s="5">
        <v>2870</v>
      </c>
      <c r="C2872" s="44">
        <v>19426</v>
      </c>
      <c r="D2872" s="44"/>
      <c r="E2872" s="172" t="s">
        <v>9952</v>
      </c>
      <c r="F2872" s="3" t="s">
        <v>9953</v>
      </c>
      <c r="G2872" s="3" t="s">
        <v>1116</v>
      </c>
      <c r="H2872" s="3" t="s">
        <v>9954</v>
      </c>
      <c r="I2872" s="3" t="s">
        <v>1940</v>
      </c>
      <c r="J2872" s="3" t="s">
        <v>9955</v>
      </c>
      <c r="K2872" s="6">
        <v>250</v>
      </c>
      <c r="L2872" s="3" t="s">
        <v>79</v>
      </c>
      <c r="M2872" s="6">
        <v>1</v>
      </c>
      <c r="N2872" s="3" t="s">
        <v>44</v>
      </c>
      <c r="O2872" s="3" t="s">
        <v>9631</v>
      </c>
      <c r="P2872" s="3" t="s">
        <v>9644</v>
      </c>
      <c r="Q2872" s="3" t="s">
        <v>9956</v>
      </c>
      <c r="R2872" s="160"/>
      <c r="S2872" s="79">
        <v>15.46</v>
      </c>
      <c r="T2872" s="81">
        <v>15.38</v>
      </c>
      <c r="U2872" s="82"/>
      <c r="V2872" s="79"/>
      <c r="W2872" s="79"/>
      <c r="X2872" s="79"/>
      <c r="Y2872" s="79"/>
      <c r="Z2872" s="79"/>
      <c r="AA2872" s="79"/>
      <c r="AB2872" s="79"/>
      <c r="AC2872" s="79"/>
      <c r="AD2872" s="79"/>
      <c r="AE2872" s="83">
        <v>14.348800000000001</v>
      </c>
      <c r="AF2872" s="84"/>
      <c r="AG2872" s="84"/>
      <c r="AH2872" s="84"/>
      <c r="AI2872" s="84"/>
      <c r="AJ2872" s="84"/>
      <c r="AK2872" s="84"/>
      <c r="AL2872" s="84"/>
      <c r="AM2872" s="84"/>
      <c r="AN2872" s="85">
        <v>16.309999999999999</v>
      </c>
      <c r="AO2872" s="84" t="s">
        <v>47</v>
      </c>
      <c r="AP2872" s="83" t="s">
        <v>48</v>
      </c>
      <c r="AQ2872" s="84" t="e">
        <v>#NUM!</v>
      </c>
      <c r="AR2872" s="84" t="e">
        <v>#NUM!</v>
      </c>
      <c r="AS2872" s="84" t="e">
        <v>#NUM!</v>
      </c>
      <c r="AT2872" s="84" t="e">
        <v>#REF!</v>
      </c>
      <c r="AU2872" s="84">
        <v>16.5335</v>
      </c>
      <c r="AV2872" s="79" t="e">
        <v>#REF!</v>
      </c>
      <c r="AW2872" s="84" t="s">
        <v>13993</v>
      </c>
      <c r="AX2872" s="84" t="s">
        <v>13994</v>
      </c>
      <c r="AY2872" s="85">
        <v>15.437099999999999</v>
      </c>
      <c r="AZ2872" s="87">
        <v>2.6243069999999999</v>
      </c>
      <c r="BA2872" s="43">
        <v>18.061406999999999</v>
      </c>
      <c r="BB2872" s="85">
        <v>19.506319559999998</v>
      </c>
      <c r="BC2872" s="20" t="s">
        <v>12295</v>
      </c>
      <c r="BD2872" s="84" t="s">
        <v>12298</v>
      </c>
    </row>
    <row r="2873" spans="1:116" s="88" customFormat="1" ht="30" customHeight="1">
      <c r="A2873" s="153" t="s">
        <v>13992</v>
      </c>
      <c r="B2873" s="5">
        <v>2871</v>
      </c>
      <c r="C2873" s="44">
        <v>19443</v>
      </c>
      <c r="D2873" s="44"/>
      <c r="E2873" s="172" t="s">
        <v>10004</v>
      </c>
      <c r="F2873" s="3" t="s">
        <v>7499</v>
      </c>
      <c r="G2873" s="3" t="s">
        <v>1142</v>
      </c>
      <c r="H2873" s="3" t="s">
        <v>1143</v>
      </c>
      <c r="I2873" s="3" t="s">
        <v>1736</v>
      </c>
      <c r="J2873" s="3" t="s">
        <v>10005</v>
      </c>
      <c r="K2873" s="6">
        <v>10</v>
      </c>
      <c r="L2873" s="3" t="s">
        <v>79</v>
      </c>
      <c r="M2873" s="6">
        <v>1</v>
      </c>
      <c r="N2873" s="3" t="s">
        <v>44</v>
      </c>
      <c r="O2873" s="3" t="s">
        <v>9631</v>
      </c>
      <c r="P2873" s="3" t="s">
        <v>9644</v>
      </c>
      <c r="Q2873" s="3" t="s">
        <v>10006</v>
      </c>
      <c r="R2873" s="160"/>
      <c r="S2873" s="79">
        <v>3.46</v>
      </c>
      <c r="T2873" s="81">
        <v>3.38</v>
      </c>
      <c r="U2873" s="82"/>
      <c r="V2873" s="79"/>
      <c r="W2873" s="79"/>
      <c r="X2873" s="79"/>
      <c r="Y2873" s="79"/>
      <c r="Z2873" s="79"/>
      <c r="AA2873" s="79"/>
      <c r="AB2873" s="79"/>
      <c r="AC2873" s="79"/>
      <c r="AD2873" s="79"/>
      <c r="AE2873" s="83">
        <v>3.3759999999999999</v>
      </c>
      <c r="AF2873" s="84"/>
      <c r="AG2873" s="84"/>
      <c r="AH2873" s="84"/>
      <c r="AI2873" s="84"/>
      <c r="AJ2873" s="84"/>
      <c r="AK2873" s="84"/>
      <c r="AL2873" s="84"/>
      <c r="AM2873" s="84"/>
      <c r="AN2873" s="85"/>
      <c r="AO2873" s="84"/>
      <c r="AP2873" s="83"/>
      <c r="AQ2873" s="84" t="e">
        <v>#NUM!</v>
      </c>
      <c r="AR2873" s="84" t="e">
        <v>#NUM!</v>
      </c>
      <c r="AS2873" s="84" t="e">
        <v>#NUM!</v>
      </c>
      <c r="AT2873" s="84" t="e">
        <v>#REF!</v>
      </c>
      <c r="AU2873" s="84">
        <v>3.6334999999999997</v>
      </c>
      <c r="AV2873" s="79" t="e">
        <v>#REF!</v>
      </c>
      <c r="AW2873" s="84" t="s">
        <v>71</v>
      </c>
      <c r="AX2873" s="84" t="s">
        <v>72</v>
      </c>
      <c r="AY2873" s="85">
        <v>3.6334999999999997</v>
      </c>
      <c r="AZ2873" s="87">
        <v>0.90837499999999993</v>
      </c>
      <c r="BA2873" s="43">
        <v>4.5418749999999992</v>
      </c>
      <c r="BB2873" s="85">
        <v>4.9052249999999988</v>
      </c>
      <c r="BC2873" s="20" t="s">
        <v>12295</v>
      </c>
      <c r="BD2873" s="84" t="s">
        <v>12298</v>
      </c>
    </row>
    <row r="2874" spans="1:116" s="88" customFormat="1" ht="30" customHeight="1">
      <c r="A2874" s="153" t="s">
        <v>13992</v>
      </c>
      <c r="B2874" s="5">
        <v>2872</v>
      </c>
      <c r="C2874" s="44">
        <v>19448</v>
      </c>
      <c r="D2874" s="44"/>
      <c r="E2874" s="172" t="s">
        <v>10001</v>
      </c>
      <c r="F2874" s="3" t="s">
        <v>7499</v>
      </c>
      <c r="G2874" s="3" t="s">
        <v>1142</v>
      </c>
      <c r="H2874" s="3" t="s">
        <v>1149</v>
      </c>
      <c r="I2874" s="3" t="s">
        <v>1736</v>
      </c>
      <c r="J2874" s="3" t="s">
        <v>10002</v>
      </c>
      <c r="K2874" s="6">
        <v>10</v>
      </c>
      <c r="L2874" s="3" t="s">
        <v>79</v>
      </c>
      <c r="M2874" s="6">
        <v>1</v>
      </c>
      <c r="N2874" s="3" t="s">
        <v>44</v>
      </c>
      <c r="O2874" s="3" t="s">
        <v>9631</v>
      </c>
      <c r="P2874" s="3" t="s">
        <v>9644</v>
      </c>
      <c r="Q2874" s="3" t="s">
        <v>10003</v>
      </c>
      <c r="R2874" s="160"/>
      <c r="S2874" s="79">
        <v>3.65</v>
      </c>
      <c r="T2874" s="81">
        <v>3.57</v>
      </c>
      <c r="U2874" s="82"/>
      <c r="V2874" s="79"/>
      <c r="W2874" s="79"/>
      <c r="X2874" s="79"/>
      <c r="Y2874" s="79"/>
      <c r="Z2874" s="79"/>
      <c r="AA2874" s="79"/>
      <c r="AB2874" s="79"/>
      <c r="AC2874" s="79"/>
      <c r="AD2874" s="79"/>
      <c r="AE2874" s="83">
        <v>3.5748000000000002</v>
      </c>
      <c r="AF2874" s="84"/>
      <c r="AG2874" s="84"/>
      <c r="AH2874" s="84"/>
      <c r="AI2874" s="84"/>
      <c r="AJ2874" s="84"/>
      <c r="AK2874" s="84"/>
      <c r="AL2874" s="84"/>
      <c r="AM2874" s="84"/>
      <c r="AN2874" s="85"/>
      <c r="AO2874" s="84"/>
      <c r="AP2874" s="83"/>
      <c r="AQ2874" s="84" t="e">
        <v>#NUM!</v>
      </c>
      <c r="AR2874" s="84" t="e">
        <v>#NUM!</v>
      </c>
      <c r="AS2874" s="84" t="e">
        <v>#NUM!</v>
      </c>
      <c r="AT2874" s="84" t="e">
        <v>#REF!</v>
      </c>
      <c r="AU2874" s="84">
        <v>3.8377499999999998</v>
      </c>
      <c r="AV2874" s="79" t="e">
        <v>#REF!</v>
      </c>
      <c r="AW2874" s="84" t="s">
        <v>71</v>
      </c>
      <c r="AX2874" s="84" t="s">
        <v>72</v>
      </c>
      <c r="AY2874" s="85">
        <v>3.8377499999999998</v>
      </c>
      <c r="AZ2874" s="87">
        <v>0.95943749999999994</v>
      </c>
      <c r="BA2874" s="43">
        <v>4.7971874999999997</v>
      </c>
      <c r="BB2874" s="85">
        <v>5.1809624999999997</v>
      </c>
      <c r="BC2874" s="20" t="s">
        <v>12295</v>
      </c>
      <c r="BD2874" s="84" t="s">
        <v>12298</v>
      </c>
    </row>
    <row r="2875" spans="1:116" s="88" customFormat="1" ht="30" customHeight="1">
      <c r="A2875" s="4" t="s">
        <v>4028</v>
      </c>
      <c r="B2875" s="5">
        <v>2873</v>
      </c>
      <c r="C2875" s="6">
        <v>11702</v>
      </c>
      <c r="D2875" s="6"/>
      <c r="E2875" s="43" t="s">
        <v>10070</v>
      </c>
      <c r="F2875" s="3" t="s">
        <v>4444</v>
      </c>
      <c r="G2875" s="3" t="s">
        <v>3434</v>
      </c>
      <c r="H2875" s="3" t="s">
        <v>1517</v>
      </c>
      <c r="I2875" s="3" t="s">
        <v>65</v>
      </c>
      <c r="J2875" s="3" t="s">
        <v>10071</v>
      </c>
      <c r="K2875" s="6">
        <v>50</v>
      </c>
      <c r="L2875" s="3" t="s">
        <v>67</v>
      </c>
      <c r="M2875" s="6">
        <v>1</v>
      </c>
      <c r="N2875" s="3" t="s">
        <v>44</v>
      </c>
      <c r="O2875" s="3" t="s">
        <v>9631</v>
      </c>
      <c r="P2875" s="3" t="s">
        <v>9650</v>
      </c>
      <c r="Q2875" s="3" t="s">
        <v>10072</v>
      </c>
      <c r="R2875" s="156">
        <v>2.3199999999999998</v>
      </c>
      <c r="S2875" s="22"/>
      <c r="T2875" s="23">
        <v>2.1800000000000002</v>
      </c>
      <c r="U2875" s="1" t="s">
        <v>54</v>
      </c>
      <c r="V2875" s="21"/>
      <c r="W2875" s="22">
        <v>2.1560000000000001</v>
      </c>
      <c r="X2875" s="22"/>
      <c r="Y2875" s="22"/>
      <c r="Z2875" s="22"/>
      <c r="AA2875" s="22"/>
      <c r="AB2875" s="22"/>
      <c r="AC2875" s="22"/>
      <c r="AD2875" s="22"/>
      <c r="AE2875" s="24"/>
      <c r="AF2875" s="20">
        <v>2.8607999999999998</v>
      </c>
      <c r="AG2875" s="20"/>
      <c r="AH2875" s="20"/>
      <c r="AI2875" s="20"/>
      <c r="AJ2875" s="20"/>
      <c r="AK2875" s="20"/>
      <c r="AL2875" s="20"/>
      <c r="AM2875" s="20"/>
      <c r="AN2875" s="25">
        <v>2.3199999999999998</v>
      </c>
      <c r="AO2875" s="20" t="s">
        <v>47</v>
      </c>
      <c r="AP2875" s="24" t="s">
        <v>48</v>
      </c>
      <c r="AQ2875" s="20" t="e">
        <f>AVERAGE(SMALL(AE2875:AI2875,1),SMALL(AE2875:AI2875,2))</f>
        <v>#NUM!</v>
      </c>
      <c r="AR2875" s="20" t="e">
        <f>IF(R2875 &lt;=( AVERAGE(SMALL(AE2875:AI2875,1),SMALL(AE2875:AI2875,2))), R2875, "")</f>
        <v>#NUM!</v>
      </c>
      <c r="AS2875" s="20" t="e">
        <f>AVERAGE(SMALL(AJ2875:AM2875,1),SMALL(AJ2875:AM2875,2))</f>
        <v>#NUM!</v>
      </c>
      <c r="AT2875" s="20">
        <f>T2875*1.075</f>
        <v>2.3435000000000001</v>
      </c>
      <c r="AU2875" s="20" t="e">
        <f>U2875*1.075</f>
        <v>#VALUE!</v>
      </c>
      <c r="AV2875" s="22" t="e">
        <f>MIN(AN2875,AT2875,AU2875)</f>
        <v>#VALUE!</v>
      </c>
      <c r="AW2875" s="26" t="s">
        <v>49</v>
      </c>
      <c r="AX2875" s="20" t="s">
        <v>48</v>
      </c>
      <c r="AY2875" s="25">
        <v>2.3199999999999998</v>
      </c>
      <c r="AZ2875" s="27">
        <f>IF(AND(AY2875&gt;0,AY2875&lt;=10),AY2875*0.25,IF(AND(AY2875&gt;10,AY2875&lt;=50),AY2875*0.17,IF(AND(AY2875&gt;10,AY2875&lt;=100),AY2875*0.12,IF(AY2875&gt;100,AY2875*0.1))))</f>
        <v>0.57999999999999996</v>
      </c>
      <c r="BA2875" s="3">
        <f>AZ2875+AY2875</f>
        <v>2.9</v>
      </c>
      <c r="BB2875" s="25">
        <f>BA2875+BA2875*0.08</f>
        <v>3.1319999999999997</v>
      </c>
      <c r="BC2875" s="20" t="s">
        <v>12295</v>
      </c>
      <c r="BD2875" s="20"/>
      <c r="BE2875" s="20"/>
      <c r="BF2875" s="20"/>
      <c r="BG2875" s="20"/>
      <c r="BH2875" s="20"/>
      <c r="BI2875" s="20"/>
      <c r="BJ2875" s="20"/>
      <c r="BK2875" s="20"/>
      <c r="BL2875" s="20"/>
      <c r="BM2875" s="20"/>
      <c r="BN2875" s="20"/>
      <c r="BO2875" s="20"/>
      <c r="BP2875" s="20"/>
      <c r="BQ2875" s="20"/>
      <c r="BR2875" s="20"/>
      <c r="BS2875" s="20"/>
      <c r="BT2875" s="20"/>
      <c r="BU2875" s="20"/>
      <c r="BV2875" s="20"/>
      <c r="BW2875" s="20"/>
      <c r="BX2875" s="20"/>
      <c r="BY2875" s="20"/>
      <c r="BZ2875" s="20"/>
      <c r="CA2875" s="20"/>
      <c r="CB2875" s="20"/>
      <c r="CC2875" s="20"/>
      <c r="CD2875" s="20"/>
      <c r="CE2875" s="20"/>
      <c r="CF2875" s="20"/>
      <c r="CG2875" s="20"/>
      <c r="CH2875" s="20"/>
      <c r="CI2875" s="20"/>
      <c r="CJ2875" s="20"/>
      <c r="CK2875" s="20"/>
      <c r="CL2875" s="20"/>
      <c r="CM2875" s="20"/>
      <c r="CN2875" s="20"/>
      <c r="CO2875" s="20"/>
      <c r="CP2875" s="20"/>
      <c r="CQ2875" s="20"/>
      <c r="CR2875" s="20"/>
      <c r="CS2875" s="20"/>
      <c r="CT2875" s="20"/>
      <c r="CU2875" s="20"/>
      <c r="CV2875" s="20"/>
      <c r="CW2875" s="20"/>
      <c r="CX2875" s="20"/>
      <c r="CY2875" s="20"/>
      <c r="CZ2875" s="20"/>
      <c r="DA2875" s="20"/>
      <c r="DB2875" s="20"/>
      <c r="DC2875" s="20"/>
      <c r="DD2875" s="20"/>
      <c r="DE2875" s="20"/>
      <c r="DF2875" s="20"/>
      <c r="DG2875" s="20"/>
      <c r="DH2875" s="20"/>
      <c r="DI2875" s="20"/>
      <c r="DJ2875" s="20"/>
      <c r="DK2875" s="20"/>
      <c r="DL2875" s="20"/>
    </row>
    <row r="2876" spans="1:116" s="88" customFormat="1" ht="30" customHeight="1">
      <c r="A2876" s="153" t="s">
        <v>13992</v>
      </c>
      <c r="B2876" s="5">
        <v>2874</v>
      </c>
      <c r="C2876" s="44">
        <v>5841</v>
      </c>
      <c r="D2876" s="44"/>
      <c r="E2876" s="172" t="s">
        <v>9997</v>
      </c>
      <c r="F2876" s="3" t="s">
        <v>9998</v>
      </c>
      <c r="G2876" s="3" t="s">
        <v>3528</v>
      </c>
      <c r="H2876" s="3" t="s">
        <v>9135</v>
      </c>
      <c r="I2876" s="3" t="s">
        <v>389</v>
      </c>
      <c r="J2876" s="3" t="s">
        <v>9999</v>
      </c>
      <c r="K2876" s="6">
        <v>4</v>
      </c>
      <c r="L2876" s="3" t="s">
        <v>79</v>
      </c>
      <c r="M2876" s="6">
        <v>10</v>
      </c>
      <c r="N2876" s="3" t="s">
        <v>44</v>
      </c>
      <c r="O2876" s="3" t="s">
        <v>9631</v>
      </c>
      <c r="P2876" s="3" t="s">
        <v>9666</v>
      </c>
      <c r="Q2876" s="3" t="s">
        <v>10000</v>
      </c>
      <c r="R2876" s="160"/>
      <c r="S2876" s="79">
        <v>24.9</v>
      </c>
      <c r="T2876" s="81">
        <v>24.82</v>
      </c>
      <c r="U2876" s="82"/>
      <c r="V2876" s="79"/>
      <c r="W2876" s="79"/>
      <c r="X2876" s="79"/>
      <c r="Y2876" s="79"/>
      <c r="Z2876" s="79"/>
      <c r="AA2876" s="79"/>
      <c r="AB2876" s="79"/>
      <c r="AC2876" s="79"/>
      <c r="AD2876" s="79"/>
      <c r="AE2876" s="83">
        <v>24.824999999999999</v>
      </c>
      <c r="AF2876" s="84"/>
      <c r="AG2876" s="84"/>
      <c r="AH2876" s="84"/>
      <c r="AI2876" s="84"/>
      <c r="AJ2876" s="84"/>
      <c r="AK2876" s="84"/>
      <c r="AL2876" s="84"/>
      <c r="AM2876" s="84"/>
      <c r="AN2876" s="85">
        <v>26.34</v>
      </c>
      <c r="AO2876" s="84" t="s">
        <v>47</v>
      </c>
      <c r="AP2876" s="83" t="s">
        <v>48</v>
      </c>
      <c r="AQ2876" s="84" t="e">
        <v>#NUM!</v>
      </c>
      <c r="AR2876" s="84" t="e">
        <v>#NUM!</v>
      </c>
      <c r="AS2876" s="84" t="e">
        <v>#NUM!</v>
      </c>
      <c r="AT2876" s="84" t="e">
        <v>#REF!</v>
      </c>
      <c r="AU2876" s="84">
        <v>26.6815</v>
      </c>
      <c r="AV2876" s="79" t="e">
        <v>#REF!</v>
      </c>
      <c r="AW2876" s="84" t="s">
        <v>71</v>
      </c>
      <c r="AX2876" s="84" t="s">
        <v>72</v>
      </c>
      <c r="AY2876" s="85">
        <v>26.6815</v>
      </c>
      <c r="AZ2876" s="87">
        <v>4.5358550000000006</v>
      </c>
      <c r="BA2876" s="43">
        <v>31.217355000000001</v>
      </c>
      <c r="BB2876" s="85">
        <v>33.714743400000003</v>
      </c>
      <c r="BC2876" s="20" t="s">
        <v>12295</v>
      </c>
      <c r="BD2876" s="84" t="s">
        <v>12298</v>
      </c>
    </row>
    <row r="2877" spans="1:116" s="88" customFormat="1" ht="30" customHeight="1">
      <c r="A2877" s="153" t="s">
        <v>13992</v>
      </c>
      <c r="B2877" s="5">
        <v>2875</v>
      </c>
      <c r="C2877" s="44">
        <v>6965</v>
      </c>
      <c r="D2877" s="44"/>
      <c r="E2877" s="172" t="s">
        <v>9752</v>
      </c>
      <c r="F2877" s="3" t="s">
        <v>9753</v>
      </c>
      <c r="G2877" s="3" t="s">
        <v>4048</v>
      </c>
      <c r="H2877" s="3" t="s">
        <v>4049</v>
      </c>
      <c r="I2877" s="3" t="s">
        <v>389</v>
      </c>
      <c r="J2877" s="3" t="s">
        <v>9754</v>
      </c>
      <c r="K2877" s="6">
        <v>1</v>
      </c>
      <c r="L2877" s="3" t="s">
        <v>79</v>
      </c>
      <c r="M2877" s="6">
        <v>10</v>
      </c>
      <c r="N2877" s="3" t="s">
        <v>44</v>
      </c>
      <c r="O2877" s="3" t="s">
        <v>9631</v>
      </c>
      <c r="P2877" s="3" t="s">
        <v>9755</v>
      </c>
      <c r="Q2877" s="3" t="s">
        <v>9756</v>
      </c>
      <c r="R2877" s="160"/>
      <c r="S2877" s="79">
        <v>2.56</v>
      </c>
      <c r="T2877" s="81">
        <v>2.48</v>
      </c>
      <c r="U2877" s="82"/>
      <c r="V2877" s="79"/>
      <c r="W2877" s="79"/>
      <c r="X2877" s="79"/>
      <c r="Y2877" s="79"/>
      <c r="Z2877" s="79"/>
      <c r="AA2877" s="79"/>
      <c r="AB2877" s="79"/>
      <c r="AC2877" s="79"/>
      <c r="AD2877" s="79"/>
      <c r="AE2877" s="83">
        <v>2.48</v>
      </c>
      <c r="AF2877" s="84"/>
      <c r="AG2877" s="84">
        <v>2.9009999999999998</v>
      </c>
      <c r="AH2877" s="84"/>
      <c r="AI2877" s="84"/>
      <c r="AJ2877" s="84"/>
      <c r="AK2877" s="84"/>
      <c r="AL2877" s="84"/>
      <c r="AM2877" s="84"/>
      <c r="AN2877" s="85"/>
      <c r="AO2877" s="84"/>
      <c r="AP2877" s="83"/>
      <c r="AQ2877" s="84">
        <v>2.6905000000000001</v>
      </c>
      <c r="AR2877" s="84">
        <v>0</v>
      </c>
      <c r="AS2877" s="84" t="e">
        <v>#NUM!</v>
      </c>
      <c r="AT2877" s="84" t="e">
        <v>#REF!</v>
      </c>
      <c r="AU2877" s="84">
        <v>2.6659999999999999</v>
      </c>
      <c r="AV2877" s="79" t="e">
        <v>#REF!</v>
      </c>
      <c r="AW2877" s="84" t="s">
        <v>71</v>
      </c>
      <c r="AX2877" s="84" t="s">
        <v>72</v>
      </c>
      <c r="AY2877" s="85">
        <v>2.6659999999999999</v>
      </c>
      <c r="AZ2877" s="87">
        <v>0.66649999999999998</v>
      </c>
      <c r="BA2877" s="43">
        <v>3.3325</v>
      </c>
      <c r="BB2877" s="85">
        <v>3.5991</v>
      </c>
      <c r="BC2877" s="20" t="s">
        <v>12295</v>
      </c>
      <c r="BD2877" s="84" t="s">
        <v>12298</v>
      </c>
    </row>
    <row r="2878" spans="1:116" s="88" customFormat="1" ht="30" customHeight="1">
      <c r="A2878" s="153" t="s">
        <v>13992</v>
      </c>
      <c r="B2878" s="5">
        <v>2876</v>
      </c>
      <c r="C2878" s="44">
        <v>6966</v>
      </c>
      <c r="D2878" s="44"/>
      <c r="E2878" s="172" t="s">
        <v>10085</v>
      </c>
      <c r="F2878" s="3" t="s">
        <v>10088</v>
      </c>
      <c r="G2878" s="3" t="s">
        <v>4878</v>
      </c>
      <c r="H2878" s="3" t="s">
        <v>530</v>
      </c>
      <c r="I2878" s="3" t="s">
        <v>102</v>
      </c>
      <c r="J2878" s="3" t="s">
        <v>600</v>
      </c>
      <c r="K2878" s="6"/>
      <c r="L2878" s="3"/>
      <c r="M2878" s="6">
        <v>30</v>
      </c>
      <c r="N2878" s="3" t="s">
        <v>44</v>
      </c>
      <c r="O2878" s="3" t="s">
        <v>9631</v>
      </c>
      <c r="P2878" s="3" t="s">
        <v>9656</v>
      </c>
      <c r="Q2878" s="3" t="s">
        <v>10089</v>
      </c>
      <c r="R2878" s="160"/>
      <c r="S2878" s="79">
        <v>4.25</v>
      </c>
      <c r="T2878" s="81">
        <v>4.17</v>
      </c>
      <c r="U2878" s="82"/>
      <c r="V2878" s="79"/>
      <c r="W2878" s="79"/>
      <c r="X2878" s="79"/>
      <c r="Y2878" s="79"/>
      <c r="Z2878" s="79"/>
      <c r="AA2878" s="79"/>
      <c r="AB2878" s="79"/>
      <c r="AC2878" s="79"/>
      <c r="AD2878" s="79"/>
      <c r="AE2878" s="83">
        <v>4.1710000000000003</v>
      </c>
      <c r="AF2878" s="84"/>
      <c r="AG2878" s="84"/>
      <c r="AH2878" s="84"/>
      <c r="AI2878" s="84"/>
      <c r="AJ2878" s="84"/>
      <c r="AK2878" s="84"/>
      <c r="AL2878" s="84"/>
      <c r="AM2878" s="84"/>
      <c r="AN2878" s="85"/>
      <c r="AO2878" s="84"/>
      <c r="AP2878" s="83"/>
      <c r="AQ2878" s="84" t="e">
        <v>#NUM!</v>
      </c>
      <c r="AR2878" s="84" t="e">
        <v>#NUM!</v>
      </c>
      <c r="AS2878" s="84" t="e">
        <v>#NUM!</v>
      </c>
      <c r="AT2878" s="84" t="e">
        <v>#REF!</v>
      </c>
      <c r="AU2878" s="84">
        <v>4.4827499999999993</v>
      </c>
      <c r="AV2878" s="79" t="e">
        <v>#REF!</v>
      </c>
      <c r="AW2878" s="84" t="s">
        <v>71</v>
      </c>
      <c r="AX2878" s="84" t="s">
        <v>72</v>
      </c>
      <c r="AY2878" s="85">
        <v>4.4827499999999993</v>
      </c>
      <c r="AZ2878" s="87">
        <v>1.1206874999999998</v>
      </c>
      <c r="BA2878" s="43">
        <v>5.6034374999999992</v>
      </c>
      <c r="BB2878" s="85">
        <v>6.0517124999999989</v>
      </c>
      <c r="BC2878" s="20" t="s">
        <v>12295</v>
      </c>
      <c r="BD2878" s="84" t="s">
        <v>12298</v>
      </c>
    </row>
    <row r="2879" spans="1:116" s="88" customFormat="1" ht="30" customHeight="1">
      <c r="A2879" s="153" t="s">
        <v>13992</v>
      </c>
      <c r="B2879" s="5">
        <v>2877</v>
      </c>
      <c r="C2879" s="179">
        <v>6964</v>
      </c>
      <c r="D2879" s="179"/>
      <c r="E2879" s="172" t="s">
        <v>9912</v>
      </c>
      <c r="F2879" s="3" t="s">
        <v>9913</v>
      </c>
      <c r="G2879" s="3" t="s">
        <v>9161</v>
      </c>
      <c r="H2879" s="3" t="s">
        <v>9914</v>
      </c>
      <c r="I2879" s="3" t="s">
        <v>1940</v>
      </c>
      <c r="J2879" s="3" t="s">
        <v>9915</v>
      </c>
      <c r="K2879" s="6">
        <v>250</v>
      </c>
      <c r="L2879" s="3" t="s">
        <v>79</v>
      </c>
      <c r="M2879" s="6">
        <v>1</v>
      </c>
      <c r="N2879" s="3" t="s">
        <v>44</v>
      </c>
      <c r="O2879" s="3" t="s">
        <v>9631</v>
      </c>
      <c r="P2879" s="3" t="s">
        <v>9818</v>
      </c>
      <c r="Q2879" s="3" t="s">
        <v>9916</v>
      </c>
      <c r="R2879" s="160"/>
      <c r="S2879" s="79">
        <v>2.2599999999999998</v>
      </c>
      <c r="T2879" s="81">
        <v>2.1800000000000002</v>
      </c>
      <c r="U2879" s="82"/>
      <c r="V2879" s="79"/>
      <c r="W2879" s="79"/>
      <c r="X2879" s="79"/>
      <c r="Y2879" s="79"/>
      <c r="Z2879" s="79"/>
      <c r="AA2879" s="79"/>
      <c r="AB2879" s="79"/>
      <c r="AC2879" s="79"/>
      <c r="AD2879" s="79"/>
      <c r="AE2879" s="83">
        <v>2.1850000000000001</v>
      </c>
      <c r="AF2879" s="84"/>
      <c r="AG2879" s="84"/>
      <c r="AH2879" s="84"/>
      <c r="AI2879" s="84"/>
      <c r="AJ2879" s="84"/>
      <c r="AK2879" s="84"/>
      <c r="AL2879" s="84"/>
      <c r="AM2879" s="84"/>
      <c r="AN2879" s="85">
        <v>2.3199999999999998</v>
      </c>
      <c r="AO2879" s="84" t="s">
        <v>47</v>
      </c>
      <c r="AP2879" s="83" t="s">
        <v>48</v>
      </c>
      <c r="AQ2879" s="84" t="e">
        <v>#NUM!</v>
      </c>
      <c r="AR2879" s="84" t="e">
        <v>#NUM!</v>
      </c>
      <c r="AS2879" s="84" t="e">
        <v>#NUM!</v>
      </c>
      <c r="AT2879" s="84" t="e">
        <v>#REF!</v>
      </c>
      <c r="AU2879" s="84">
        <v>2.3435000000000001</v>
      </c>
      <c r="AV2879" s="79" t="e">
        <v>#REF!</v>
      </c>
      <c r="AW2879" s="84" t="s">
        <v>71</v>
      </c>
      <c r="AX2879" s="84" t="s">
        <v>72</v>
      </c>
      <c r="AY2879" s="85">
        <v>2.3435000000000001</v>
      </c>
      <c r="AZ2879" s="87">
        <v>0.58587500000000003</v>
      </c>
      <c r="BA2879" s="43">
        <v>2.9293750000000003</v>
      </c>
      <c r="BB2879" s="85">
        <v>3.1637250000000003</v>
      </c>
      <c r="BC2879" s="20" t="s">
        <v>12295</v>
      </c>
      <c r="BD2879" s="84" t="s">
        <v>12298</v>
      </c>
    </row>
    <row r="2880" spans="1:116" s="88" customFormat="1" ht="30" customHeight="1">
      <c r="A2880" s="4" t="s">
        <v>4028</v>
      </c>
      <c r="B2880" s="5">
        <v>2878</v>
      </c>
      <c r="C2880" s="116">
        <v>7106</v>
      </c>
      <c r="D2880" s="116"/>
      <c r="E2880" s="43" t="s">
        <v>10018</v>
      </c>
      <c r="F2880" s="3" t="s">
        <v>1160</v>
      </c>
      <c r="G2880" s="3" t="s">
        <v>1161</v>
      </c>
      <c r="H2880" s="3" t="s">
        <v>1165</v>
      </c>
      <c r="I2880" s="3" t="s">
        <v>123</v>
      </c>
      <c r="J2880" s="3" t="s">
        <v>10019</v>
      </c>
      <c r="K2880" s="6">
        <v>120</v>
      </c>
      <c r="L2880" s="3" t="s">
        <v>79</v>
      </c>
      <c r="M2880" s="6">
        <v>1</v>
      </c>
      <c r="N2880" s="3" t="s">
        <v>44</v>
      </c>
      <c r="O2880" s="3" t="s">
        <v>9631</v>
      </c>
      <c r="P2880" s="3" t="s">
        <v>9632</v>
      </c>
      <c r="Q2880" s="3" t="s">
        <v>10020</v>
      </c>
      <c r="R2880" s="156">
        <v>3.37</v>
      </c>
      <c r="S2880" s="22"/>
      <c r="T2880" s="23"/>
      <c r="U2880" s="1" t="s">
        <v>54</v>
      </c>
      <c r="V2880" s="21"/>
      <c r="W2880" s="22">
        <v>3.1360000000000001</v>
      </c>
      <c r="X2880" s="22"/>
      <c r="Y2880" s="22"/>
      <c r="Z2880" s="22"/>
      <c r="AA2880" s="22"/>
      <c r="AB2880" s="22"/>
      <c r="AC2880" s="22"/>
      <c r="AD2880" s="22"/>
      <c r="AE2880" s="24"/>
      <c r="AF2880" s="20"/>
      <c r="AG2880" s="20"/>
      <c r="AH2880" s="20"/>
      <c r="AI2880" s="20"/>
      <c r="AJ2880" s="20"/>
      <c r="AK2880" s="20"/>
      <c r="AL2880" s="20"/>
      <c r="AM2880" s="20"/>
      <c r="AN2880" s="25">
        <v>3.37</v>
      </c>
      <c r="AO2880" s="20" t="s">
        <v>47</v>
      </c>
      <c r="AP2880" s="24" t="s">
        <v>48</v>
      </c>
      <c r="AQ2880" s="20" t="e">
        <f>AVERAGE(SMALL(AE2880:AI2880,1),SMALL(AE2880:AI2880,2))</f>
        <v>#NUM!</v>
      </c>
      <c r="AR2880" s="20" t="e">
        <f>IF(R2880 &lt;=( AVERAGE(SMALL(AE2880:AI2880,1),SMALL(AE2880:AI2880,2))), R2880, "")</f>
        <v>#NUM!</v>
      </c>
      <c r="AS2880" s="20" t="e">
        <f>AVERAGE(SMALL(AJ2880:AM2880,1),SMALL(AJ2880:AM2880,2))</f>
        <v>#NUM!</v>
      </c>
      <c r="AT2880" s="20">
        <f>T2880*1.075</f>
        <v>0</v>
      </c>
      <c r="AU2880" s="20" t="e">
        <f>U2880*1.075</f>
        <v>#VALUE!</v>
      </c>
      <c r="AV2880" s="22" t="e">
        <f>MIN(AN2880,AT2880,AU2880)</f>
        <v>#VALUE!</v>
      </c>
      <c r="AW2880" s="26" t="s">
        <v>49</v>
      </c>
      <c r="AX2880" s="20" t="s">
        <v>48</v>
      </c>
      <c r="AY2880" s="25">
        <v>3.37</v>
      </c>
      <c r="AZ2880" s="27">
        <f>IF(AND(AY2880&gt;0,AY2880&lt;=10),AY2880*0.25,IF(AND(AY2880&gt;10,AY2880&lt;=50),AY2880*0.17,IF(AND(AY2880&gt;10,AY2880&lt;=100),AY2880*0.12,IF(AY2880&gt;100,AY2880*0.1))))</f>
        <v>0.84250000000000003</v>
      </c>
      <c r="BA2880" s="3">
        <f>AZ2880+AY2880</f>
        <v>4.2125000000000004</v>
      </c>
      <c r="BB2880" s="25">
        <f>BA2880+BA2880*0.08</f>
        <v>4.5495000000000001</v>
      </c>
      <c r="BC2880" s="20" t="s">
        <v>12295</v>
      </c>
      <c r="BD2880" s="20"/>
      <c r="BE2880" s="20"/>
      <c r="BF2880" s="20"/>
      <c r="BG2880" s="20"/>
      <c r="BH2880" s="20"/>
      <c r="BI2880" s="20"/>
      <c r="BJ2880" s="20"/>
      <c r="BK2880" s="20"/>
      <c r="BL2880" s="20"/>
      <c r="BM2880" s="20"/>
      <c r="BN2880" s="20"/>
      <c r="BO2880" s="20"/>
      <c r="BP2880" s="20"/>
      <c r="BQ2880" s="20"/>
      <c r="BR2880" s="20"/>
      <c r="BS2880" s="20"/>
      <c r="BT2880" s="20"/>
      <c r="BU2880" s="20"/>
      <c r="BV2880" s="20"/>
      <c r="BW2880" s="20"/>
      <c r="BX2880" s="20"/>
      <c r="BY2880" s="20"/>
      <c r="BZ2880" s="20"/>
      <c r="CA2880" s="20"/>
      <c r="CB2880" s="20"/>
      <c r="CC2880" s="20"/>
      <c r="CD2880" s="20"/>
      <c r="CE2880" s="20"/>
      <c r="CF2880" s="20"/>
      <c r="CG2880" s="20"/>
      <c r="CH2880" s="20"/>
      <c r="CI2880" s="20"/>
      <c r="CJ2880" s="20"/>
      <c r="CK2880" s="20"/>
      <c r="CL2880" s="20"/>
      <c r="CM2880" s="20"/>
      <c r="CN2880" s="20"/>
      <c r="CO2880" s="20"/>
      <c r="CP2880" s="20"/>
      <c r="CQ2880" s="20"/>
      <c r="CR2880" s="20"/>
      <c r="CS2880" s="20"/>
      <c r="CT2880" s="20"/>
      <c r="CU2880" s="20"/>
      <c r="CV2880" s="20"/>
      <c r="CW2880" s="20"/>
      <c r="CX2880" s="20"/>
      <c r="CY2880" s="20"/>
      <c r="CZ2880" s="20"/>
      <c r="DA2880" s="20"/>
      <c r="DB2880" s="20"/>
      <c r="DC2880" s="20"/>
      <c r="DD2880" s="20"/>
      <c r="DE2880" s="20"/>
      <c r="DF2880" s="20"/>
      <c r="DG2880" s="20"/>
      <c r="DH2880" s="20"/>
      <c r="DI2880" s="20"/>
      <c r="DJ2880" s="20"/>
      <c r="DK2880" s="20"/>
      <c r="DL2880" s="20"/>
    </row>
    <row r="2881" spans="1:116" s="88" customFormat="1" ht="30" customHeight="1">
      <c r="A2881" s="153" t="s">
        <v>13992</v>
      </c>
      <c r="B2881" s="5">
        <v>2879</v>
      </c>
      <c r="C2881" s="44">
        <v>7119</v>
      </c>
      <c r="D2881" s="44"/>
      <c r="E2881" s="172" t="s">
        <v>9678</v>
      </c>
      <c r="F2881" s="3" t="s">
        <v>9679</v>
      </c>
      <c r="G2881" s="3" t="s">
        <v>2190</v>
      </c>
      <c r="H2881" s="3" t="s">
        <v>2738</v>
      </c>
      <c r="I2881" s="3" t="s">
        <v>65</v>
      </c>
      <c r="J2881" s="3" t="s">
        <v>9680</v>
      </c>
      <c r="K2881" s="6">
        <v>15</v>
      </c>
      <c r="L2881" s="3" t="s">
        <v>67</v>
      </c>
      <c r="M2881" s="6">
        <v>1</v>
      </c>
      <c r="N2881" s="3" t="s">
        <v>44</v>
      </c>
      <c r="O2881" s="3" t="s">
        <v>9631</v>
      </c>
      <c r="P2881" s="3" t="s">
        <v>9636</v>
      </c>
      <c r="Q2881" s="3" t="s">
        <v>9681</v>
      </c>
      <c r="R2881" s="160"/>
      <c r="S2881" s="79">
        <v>0.74</v>
      </c>
      <c r="T2881" s="81">
        <v>0.66</v>
      </c>
      <c r="U2881" s="82"/>
      <c r="V2881" s="79"/>
      <c r="W2881" s="79"/>
      <c r="X2881" s="79"/>
      <c r="Y2881" s="79"/>
      <c r="Z2881" s="79"/>
      <c r="AA2881" s="79"/>
      <c r="AB2881" s="79"/>
      <c r="AC2881" s="79"/>
      <c r="AD2881" s="79"/>
      <c r="AE2881" s="83">
        <v>1.1910000000000001</v>
      </c>
      <c r="AF2881" s="84"/>
      <c r="AG2881" s="84"/>
      <c r="AH2881" s="84"/>
      <c r="AI2881" s="84"/>
      <c r="AJ2881" s="84"/>
      <c r="AK2881" s="84"/>
      <c r="AL2881" s="84"/>
      <c r="AM2881" s="84"/>
      <c r="AN2881" s="85">
        <v>0.7</v>
      </c>
      <c r="AO2881" s="84" t="s">
        <v>47</v>
      </c>
      <c r="AP2881" s="83" t="s">
        <v>48</v>
      </c>
      <c r="AQ2881" s="84" t="e">
        <v>#NUM!</v>
      </c>
      <c r="AR2881" s="84" t="e">
        <v>#NUM!</v>
      </c>
      <c r="AS2881" s="84" t="e">
        <v>#NUM!</v>
      </c>
      <c r="AT2881" s="84" t="e">
        <v>#REF!</v>
      </c>
      <c r="AU2881" s="84">
        <v>0.70950000000000002</v>
      </c>
      <c r="AV2881" s="79" t="e">
        <v>#REF!</v>
      </c>
      <c r="AW2881" s="84" t="s">
        <v>71</v>
      </c>
      <c r="AX2881" s="84" t="s">
        <v>72</v>
      </c>
      <c r="AY2881" s="85">
        <v>0.70950000000000002</v>
      </c>
      <c r="AZ2881" s="87">
        <v>0.177375</v>
      </c>
      <c r="BA2881" s="43">
        <v>0.88687500000000008</v>
      </c>
      <c r="BB2881" s="85">
        <v>0.95782500000000015</v>
      </c>
      <c r="BC2881" s="20" t="s">
        <v>12295</v>
      </c>
      <c r="BD2881" s="84" t="s">
        <v>12298</v>
      </c>
    </row>
    <row r="2882" spans="1:116" s="88" customFormat="1" ht="30" customHeight="1">
      <c r="A2882" s="153" t="s">
        <v>13992</v>
      </c>
      <c r="B2882" s="5">
        <v>2880</v>
      </c>
      <c r="C2882" s="44">
        <v>7109</v>
      </c>
      <c r="D2882" s="44"/>
      <c r="E2882" s="172" t="s">
        <v>9690</v>
      </c>
      <c r="F2882" s="3" t="s">
        <v>7111</v>
      </c>
      <c r="G2882" s="3" t="s">
        <v>7112</v>
      </c>
      <c r="H2882" s="3" t="s">
        <v>3628</v>
      </c>
      <c r="I2882" s="3" t="s">
        <v>123</v>
      </c>
      <c r="J2882" s="3" t="s">
        <v>9691</v>
      </c>
      <c r="K2882" s="6">
        <v>100</v>
      </c>
      <c r="L2882" s="3" t="s">
        <v>79</v>
      </c>
      <c r="M2882" s="6">
        <v>1</v>
      </c>
      <c r="N2882" s="3" t="s">
        <v>44</v>
      </c>
      <c r="O2882" s="3" t="s">
        <v>9631</v>
      </c>
      <c r="P2882" s="3" t="s">
        <v>9636</v>
      </c>
      <c r="Q2882" s="3" t="s">
        <v>9692</v>
      </c>
      <c r="R2882" s="160"/>
      <c r="S2882" s="79">
        <v>1.05</v>
      </c>
      <c r="T2882" s="81">
        <v>2.98</v>
      </c>
      <c r="U2882" s="82"/>
      <c r="V2882" s="79"/>
      <c r="W2882" s="79"/>
      <c r="X2882" s="79"/>
      <c r="Y2882" s="79"/>
      <c r="Z2882" s="79"/>
      <c r="AA2882" s="79"/>
      <c r="AB2882" s="79"/>
      <c r="AC2882" s="79"/>
      <c r="AD2882" s="79"/>
      <c r="AE2882" s="83">
        <v>2.9790000000000001</v>
      </c>
      <c r="AF2882" s="84"/>
      <c r="AG2882" s="84"/>
      <c r="AH2882" s="84"/>
      <c r="AI2882" s="84"/>
      <c r="AJ2882" s="84"/>
      <c r="AK2882" s="84"/>
      <c r="AL2882" s="84"/>
      <c r="AM2882" s="84"/>
      <c r="AN2882" s="85">
        <v>3.16</v>
      </c>
      <c r="AO2882" s="84" t="s">
        <v>47</v>
      </c>
      <c r="AP2882" s="83" t="s">
        <v>48</v>
      </c>
      <c r="AQ2882" s="84" t="e">
        <v>#NUM!</v>
      </c>
      <c r="AR2882" s="84" t="e">
        <v>#NUM!</v>
      </c>
      <c r="AS2882" s="84" t="e">
        <v>#NUM!</v>
      </c>
      <c r="AT2882" s="84" t="e">
        <v>#REF!</v>
      </c>
      <c r="AU2882" s="84">
        <v>3.2035</v>
      </c>
      <c r="AV2882" s="79" t="e">
        <v>#REF!</v>
      </c>
      <c r="AW2882" s="84" t="s">
        <v>71</v>
      </c>
      <c r="AX2882" s="84" t="s">
        <v>72</v>
      </c>
      <c r="AY2882" s="85">
        <v>3.2035</v>
      </c>
      <c r="AZ2882" s="87">
        <v>0.800875</v>
      </c>
      <c r="BA2882" s="43">
        <v>4.0043749999999996</v>
      </c>
      <c r="BB2882" s="85">
        <v>4.3247249999999999</v>
      </c>
      <c r="BC2882" s="20" t="s">
        <v>12295</v>
      </c>
      <c r="BD2882" s="84" t="s">
        <v>12298</v>
      </c>
    </row>
    <row r="2883" spans="1:116" s="88" customFormat="1" ht="30" customHeight="1">
      <c r="A2883" s="153" t="s">
        <v>13992</v>
      </c>
      <c r="B2883" s="5">
        <v>2881</v>
      </c>
      <c r="C2883" s="44">
        <v>7104</v>
      </c>
      <c r="D2883" s="44"/>
      <c r="E2883" s="172" t="s">
        <v>9718</v>
      </c>
      <c r="F2883" s="3" t="s">
        <v>9719</v>
      </c>
      <c r="G2883" s="3" t="s">
        <v>9720</v>
      </c>
      <c r="H2883" s="3" t="s">
        <v>822</v>
      </c>
      <c r="I2883" s="3" t="s">
        <v>102</v>
      </c>
      <c r="J2883" s="3" t="s">
        <v>8760</v>
      </c>
      <c r="K2883" s="6"/>
      <c r="L2883" s="3"/>
      <c r="M2883" s="6">
        <v>50</v>
      </c>
      <c r="N2883" s="3" t="s">
        <v>44</v>
      </c>
      <c r="O2883" s="3" t="s">
        <v>9631</v>
      </c>
      <c r="P2883" s="3" t="s">
        <v>9721</v>
      </c>
      <c r="Q2883" s="3" t="s">
        <v>9722</v>
      </c>
      <c r="R2883" s="160"/>
      <c r="S2883" s="79">
        <v>1.47</v>
      </c>
      <c r="T2883" s="81">
        <v>1.39</v>
      </c>
      <c r="U2883" s="82"/>
      <c r="V2883" s="79"/>
      <c r="W2883" s="79"/>
      <c r="X2883" s="79"/>
      <c r="Y2883" s="79"/>
      <c r="Z2883" s="79"/>
      <c r="AA2883" s="79"/>
      <c r="AB2883" s="79"/>
      <c r="AC2883" s="79"/>
      <c r="AD2883" s="79"/>
      <c r="AE2883" s="83">
        <v>1.39</v>
      </c>
      <c r="AF2883" s="84"/>
      <c r="AG2883" s="84"/>
      <c r="AH2883" s="84"/>
      <c r="AI2883" s="84"/>
      <c r="AJ2883" s="84"/>
      <c r="AK2883" s="84"/>
      <c r="AL2883" s="84"/>
      <c r="AM2883" s="84"/>
      <c r="AN2883" s="85">
        <v>1.47</v>
      </c>
      <c r="AO2883" s="84" t="s">
        <v>47</v>
      </c>
      <c r="AP2883" s="83" t="s">
        <v>48</v>
      </c>
      <c r="AQ2883" s="84" t="e">
        <v>#NUM!</v>
      </c>
      <c r="AR2883" s="84" t="e">
        <v>#NUM!</v>
      </c>
      <c r="AS2883" s="84" t="e">
        <v>#NUM!</v>
      </c>
      <c r="AT2883" s="84" t="e">
        <v>#REF!</v>
      </c>
      <c r="AU2883" s="84">
        <v>1.4942499999999999</v>
      </c>
      <c r="AV2883" s="79" t="e">
        <v>#REF!</v>
      </c>
      <c r="AW2883" s="84" t="s">
        <v>71</v>
      </c>
      <c r="AX2883" s="84" t="s">
        <v>72</v>
      </c>
      <c r="AY2883" s="85">
        <v>1.4942499999999999</v>
      </c>
      <c r="AZ2883" s="87">
        <v>0.37356249999999996</v>
      </c>
      <c r="BA2883" s="43">
        <v>1.8678124999999999</v>
      </c>
      <c r="BB2883" s="85">
        <v>2.0172374999999998</v>
      </c>
      <c r="BC2883" s="20" t="s">
        <v>12295</v>
      </c>
      <c r="BD2883" s="84" t="s">
        <v>12298</v>
      </c>
    </row>
    <row r="2884" spans="1:116" s="88" customFormat="1" ht="30" customHeight="1">
      <c r="A2884" s="153" t="s">
        <v>13992</v>
      </c>
      <c r="B2884" s="5">
        <v>2882</v>
      </c>
      <c r="C2884" s="179">
        <v>7187</v>
      </c>
      <c r="D2884" s="179"/>
      <c r="E2884" s="172" t="s">
        <v>9646</v>
      </c>
      <c r="F2884" s="3" t="s">
        <v>14014</v>
      </c>
      <c r="G2884" s="3" t="s">
        <v>9647</v>
      </c>
      <c r="H2884" s="3" t="s">
        <v>138</v>
      </c>
      <c r="I2884" s="3" t="s">
        <v>102</v>
      </c>
      <c r="J2884" s="3" t="s">
        <v>600</v>
      </c>
      <c r="K2884" s="6"/>
      <c r="L2884" s="3"/>
      <c r="M2884" s="6">
        <v>30</v>
      </c>
      <c r="N2884" s="3" t="s">
        <v>44</v>
      </c>
      <c r="O2884" s="3" t="s">
        <v>9631</v>
      </c>
      <c r="P2884" s="3" t="s">
        <v>9636</v>
      </c>
      <c r="Q2884" s="3" t="s">
        <v>14015</v>
      </c>
      <c r="R2884" s="160"/>
      <c r="S2884" s="79">
        <v>2.4</v>
      </c>
      <c r="T2884" s="81">
        <v>2.3199999999999998</v>
      </c>
      <c r="U2884" s="82"/>
      <c r="V2884" s="79"/>
      <c r="W2884" s="79"/>
      <c r="X2884" s="79"/>
      <c r="Y2884" s="79"/>
      <c r="Z2884" s="79"/>
      <c r="AA2884" s="79"/>
      <c r="AB2884" s="79"/>
      <c r="AC2884" s="79"/>
      <c r="AD2884" s="79"/>
      <c r="AE2884" s="83">
        <v>2.3239999999999998</v>
      </c>
      <c r="AF2884" s="84"/>
      <c r="AG2884" s="84"/>
      <c r="AH2884" s="84"/>
      <c r="AI2884" s="84"/>
      <c r="AJ2884" s="84"/>
      <c r="AK2884" s="84"/>
      <c r="AL2884" s="84"/>
      <c r="AM2884" s="84"/>
      <c r="AN2884" s="85">
        <v>2.4700000000000002</v>
      </c>
      <c r="AO2884" s="84" t="s">
        <v>47</v>
      </c>
      <c r="AP2884" s="83" t="s">
        <v>48</v>
      </c>
      <c r="AQ2884" s="84" t="e">
        <v>#NUM!</v>
      </c>
      <c r="AR2884" s="84" t="e">
        <v>#NUM!</v>
      </c>
      <c r="AS2884" s="84" t="e">
        <v>#NUM!</v>
      </c>
      <c r="AT2884" s="84" t="e">
        <v>#REF!</v>
      </c>
      <c r="AU2884" s="84">
        <v>2.4939999999999998</v>
      </c>
      <c r="AV2884" s="79" t="e">
        <v>#REF!</v>
      </c>
      <c r="AW2884" s="84" t="s">
        <v>71</v>
      </c>
      <c r="AX2884" s="84" t="s">
        <v>72</v>
      </c>
      <c r="AY2884" s="85">
        <v>2.4939999999999998</v>
      </c>
      <c r="AZ2884" s="87">
        <v>0.62349999999999994</v>
      </c>
      <c r="BA2884" s="43">
        <v>3.1174999999999997</v>
      </c>
      <c r="BB2884" s="85">
        <v>3.3668999999999998</v>
      </c>
      <c r="BC2884" s="20" t="s">
        <v>12295</v>
      </c>
      <c r="BD2884" s="84" t="s">
        <v>12298</v>
      </c>
    </row>
    <row r="2885" spans="1:116" s="88" customFormat="1" ht="30" customHeight="1">
      <c r="A2885" s="153" t="s">
        <v>13992</v>
      </c>
      <c r="B2885" s="5">
        <v>2883</v>
      </c>
      <c r="C2885" s="179">
        <v>7284</v>
      </c>
      <c r="D2885" s="179"/>
      <c r="E2885" s="172" t="s">
        <v>9699</v>
      </c>
      <c r="F2885" s="3" t="s">
        <v>14008</v>
      </c>
      <c r="G2885" s="3" t="s">
        <v>8128</v>
      </c>
      <c r="H2885" s="3" t="s">
        <v>516</v>
      </c>
      <c r="I2885" s="3" t="s">
        <v>102</v>
      </c>
      <c r="J2885" s="3" t="s">
        <v>600</v>
      </c>
      <c r="K2885" s="6"/>
      <c r="L2885" s="3"/>
      <c r="M2885" s="6">
        <v>30</v>
      </c>
      <c r="N2885" s="3" t="s">
        <v>44</v>
      </c>
      <c r="O2885" s="3" t="s">
        <v>9631</v>
      </c>
      <c r="P2885" s="3" t="s">
        <v>9636</v>
      </c>
      <c r="Q2885" s="3" t="s">
        <v>14009</v>
      </c>
      <c r="R2885" s="160"/>
      <c r="S2885" s="79">
        <v>0.73</v>
      </c>
      <c r="T2885" s="81">
        <v>0.65</v>
      </c>
      <c r="U2885" s="82"/>
      <c r="V2885" s="79"/>
      <c r="W2885" s="79"/>
      <c r="X2885" s="79"/>
      <c r="Y2885" s="79"/>
      <c r="Z2885" s="79"/>
      <c r="AA2885" s="79"/>
      <c r="AB2885" s="79"/>
      <c r="AC2885" s="79"/>
      <c r="AD2885" s="79"/>
      <c r="AE2885" s="83">
        <v>1.0426</v>
      </c>
      <c r="AF2885" s="84"/>
      <c r="AG2885" s="84"/>
      <c r="AH2885" s="84"/>
      <c r="AI2885" s="84"/>
      <c r="AJ2885" s="84"/>
      <c r="AK2885" s="84"/>
      <c r="AL2885" s="84"/>
      <c r="AM2885" s="84"/>
      <c r="AN2885" s="85">
        <v>0.68</v>
      </c>
      <c r="AO2885" s="84" t="s">
        <v>47</v>
      </c>
      <c r="AP2885" s="83" t="s">
        <v>48</v>
      </c>
      <c r="AQ2885" s="84" t="e">
        <v>#NUM!</v>
      </c>
      <c r="AR2885" s="84" t="e">
        <v>#NUM!</v>
      </c>
      <c r="AS2885" s="84" t="e">
        <v>#NUM!</v>
      </c>
      <c r="AT2885" s="84" t="e">
        <v>#REF!</v>
      </c>
      <c r="AU2885" s="84">
        <v>0.69874999999999998</v>
      </c>
      <c r="AV2885" s="79" t="e">
        <v>#REF!</v>
      </c>
      <c r="AW2885" s="84" t="s">
        <v>71</v>
      </c>
      <c r="AX2885" s="84" t="s">
        <v>72</v>
      </c>
      <c r="AY2885" s="85">
        <v>0.69874999999999998</v>
      </c>
      <c r="AZ2885" s="87">
        <v>0.1746875</v>
      </c>
      <c r="BA2885" s="43">
        <v>0.87343749999999998</v>
      </c>
      <c r="BB2885" s="85">
        <v>0.9433125</v>
      </c>
      <c r="BC2885" s="20" t="s">
        <v>12295</v>
      </c>
      <c r="BD2885" s="84" t="s">
        <v>12298</v>
      </c>
    </row>
    <row r="2886" spans="1:116" s="88" customFormat="1" ht="30" customHeight="1">
      <c r="A2886" s="153" t="s">
        <v>13992</v>
      </c>
      <c r="B2886" s="5">
        <v>2884</v>
      </c>
      <c r="C2886" s="179">
        <v>7295</v>
      </c>
      <c r="D2886" s="179"/>
      <c r="E2886" s="172" t="s">
        <v>9945</v>
      </c>
      <c r="F2886" s="3" t="s">
        <v>14016</v>
      </c>
      <c r="G2886" s="3" t="s">
        <v>1971</v>
      </c>
      <c r="H2886" s="3" t="s">
        <v>727</v>
      </c>
      <c r="I2886" s="3" t="s">
        <v>469</v>
      </c>
      <c r="J2886" s="3" t="s">
        <v>9946</v>
      </c>
      <c r="K2886" s="6">
        <v>120</v>
      </c>
      <c r="L2886" s="3" t="s">
        <v>79</v>
      </c>
      <c r="M2886" s="6">
        <v>5</v>
      </c>
      <c r="N2886" s="3" t="s">
        <v>44</v>
      </c>
      <c r="O2886" s="3" t="s">
        <v>9631</v>
      </c>
      <c r="P2886" s="3" t="s">
        <v>601</v>
      </c>
      <c r="Q2886" s="3" t="s">
        <v>14017</v>
      </c>
      <c r="R2886" s="160"/>
      <c r="S2886" s="79">
        <v>5.07</v>
      </c>
      <c r="T2886" s="81">
        <v>4.96</v>
      </c>
      <c r="U2886" s="82"/>
      <c r="V2886" s="79"/>
      <c r="W2886" s="79"/>
      <c r="X2886" s="79"/>
      <c r="Y2886" s="79"/>
      <c r="Z2886" s="79"/>
      <c r="AA2886" s="79"/>
      <c r="AB2886" s="79"/>
      <c r="AC2886" s="79"/>
      <c r="AD2886" s="79"/>
      <c r="AE2886" s="83">
        <v>4.9649999999999999</v>
      </c>
      <c r="AF2886" s="84"/>
      <c r="AG2886" s="84"/>
      <c r="AH2886" s="84"/>
      <c r="AI2886" s="84"/>
      <c r="AJ2886" s="84"/>
      <c r="AK2886" s="84"/>
      <c r="AL2886" s="84"/>
      <c r="AM2886" s="84"/>
      <c r="AN2886" s="85">
        <v>4.55</v>
      </c>
      <c r="AO2886" s="84" t="s">
        <v>207</v>
      </c>
      <c r="AP2886" s="83" t="s">
        <v>208</v>
      </c>
      <c r="AQ2886" s="84" t="e">
        <v>#NUM!</v>
      </c>
      <c r="AR2886" s="84" t="e">
        <v>#NUM!</v>
      </c>
      <c r="AS2886" s="84" t="e">
        <v>#NUM!</v>
      </c>
      <c r="AT2886" s="84" t="e">
        <v>#REF!</v>
      </c>
      <c r="AU2886" s="84">
        <v>5.3319999999999999</v>
      </c>
      <c r="AV2886" s="79" t="e">
        <v>#REF!</v>
      </c>
      <c r="AW2886" s="84" t="s">
        <v>71</v>
      </c>
      <c r="AX2886" s="84" t="s">
        <v>72</v>
      </c>
      <c r="AY2886" s="85">
        <v>5.3319999999999999</v>
      </c>
      <c r="AZ2886" s="87">
        <v>1.333</v>
      </c>
      <c r="BA2886" s="43">
        <v>6.665</v>
      </c>
      <c r="BB2886" s="85">
        <v>7.1981999999999999</v>
      </c>
      <c r="BC2886" s="20" t="s">
        <v>12295</v>
      </c>
      <c r="BD2886" s="84" t="s">
        <v>12298</v>
      </c>
    </row>
    <row r="2887" spans="1:116" s="88" customFormat="1" ht="30" customHeight="1">
      <c r="A2887" s="153" t="s">
        <v>13992</v>
      </c>
      <c r="B2887" s="5">
        <v>2885</v>
      </c>
      <c r="C2887" s="179">
        <v>7294</v>
      </c>
      <c r="D2887" s="179"/>
      <c r="E2887" s="172" t="s">
        <v>9757</v>
      </c>
      <c r="F2887" s="3" t="s">
        <v>13997</v>
      </c>
      <c r="G2887" s="3" t="s">
        <v>1599</v>
      </c>
      <c r="H2887" s="3" t="s">
        <v>13998</v>
      </c>
      <c r="I2887" s="3" t="s">
        <v>576</v>
      </c>
      <c r="J2887" s="3" t="s">
        <v>13999</v>
      </c>
      <c r="K2887" s="6">
        <v>3.5</v>
      </c>
      <c r="L2887" s="3" t="s">
        <v>67</v>
      </c>
      <c r="M2887" s="6">
        <v>1</v>
      </c>
      <c r="N2887" s="3" t="s">
        <v>44</v>
      </c>
      <c r="O2887" s="3" t="s">
        <v>9631</v>
      </c>
      <c r="P2887" s="3" t="s">
        <v>9636</v>
      </c>
      <c r="Q2887" s="3" t="s">
        <v>14000</v>
      </c>
      <c r="R2887" s="160"/>
      <c r="S2887" s="79">
        <v>1.57</v>
      </c>
      <c r="T2887" s="81">
        <v>1.49</v>
      </c>
      <c r="U2887" s="82"/>
      <c r="V2887" s="79"/>
      <c r="W2887" s="79"/>
      <c r="X2887" s="79"/>
      <c r="Y2887" s="79"/>
      <c r="Z2887" s="79"/>
      <c r="AA2887" s="79"/>
      <c r="AB2887" s="79"/>
      <c r="AC2887" s="79"/>
      <c r="AD2887" s="79"/>
      <c r="AE2887" s="83">
        <v>1.4895</v>
      </c>
      <c r="AF2887" s="84"/>
      <c r="AG2887" s="84"/>
      <c r="AH2887" s="84"/>
      <c r="AI2887" s="84"/>
      <c r="AJ2887" s="84"/>
      <c r="AK2887" s="84"/>
      <c r="AL2887" s="84"/>
      <c r="AM2887" s="84"/>
      <c r="AN2887" s="85">
        <v>1.58</v>
      </c>
      <c r="AO2887" s="84" t="s">
        <v>47</v>
      </c>
      <c r="AP2887" s="83" t="s">
        <v>48</v>
      </c>
      <c r="AQ2887" s="84" t="e">
        <v>#NUM!</v>
      </c>
      <c r="AR2887" s="84" t="e">
        <v>#NUM!</v>
      </c>
      <c r="AS2887" s="84" t="e">
        <v>#NUM!</v>
      </c>
      <c r="AT2887" s="84" t="e">
        <v>#REF!</v>
      </c>
      <c r="AU2887" s="84">
        <v>1.60175</v>
      </c>
      <c r="AV2887" s="79" t="e">
        <v>#REF!</v>
      </c>
      <c r="AW2887" s="84" t="s">
        <v>71</v>
      </c>
      <c r="AX2887" s="84" t="s">
        <v>72</v>
      </c>
      <c r="AY2887" s="85">
        <v>1.601</v>
      </c>
      <c r="AZ2887" s="87">
        <v>0.40024999999999999</v>
      </c>
      <c r="BA2887" s="43">
        <v>2.0012499999999998</v>
      </c>
      <c r="BB2887" s="85">
        <v>2.1613499999999997</v>
      </c>
      <c r="BC2887" s="20" t="s">
        <v>12295</v>
      </c>
      <c r="BD2887" s="84" t="s">
        <v>12298</v>
      </c>
    </row>
    <row r="2888" spans="1:116" s="88" customFormat="1" ht="30" customHeight="1">
      <c r="A2888" s="153" t="s">
        <v>13992</v>
      </c>
      <c r="B2888" s="5">
        <v>2886</v>
      </c>
      <c r="C2888" s="179">
        <v>7293</v>
      </c>
      <c r="D2888" s="179"/>
      <c r="E2888" s="172" t="s">
        <v>9757</v>
      </c>
      <c r="F2888" s="3" t="s">
        <v>14001</v>
      </c>
      <c r="G2888" s="3" t="s">
        <v>1599</v>
      </c>
      <c r="H2888" s="3" t="s">
        <v>9758</v>
      </c>
      <c r="I2888" s="3" t="s">
        <v>1124</v>
      </c>
      <c r="J2888" s="3" t="s">
        <v>9759</v>
      </c>
      <c r="K2888" s="6">
        <v>5</v>
      </c>
      <c r="L2888" s="3" t="s">
        <v>79</v>
      </c>
      <c r="M2888" s="6">
        <v>1</v>
      </c>
      <c r="N2888" s="3" t="s">
        <v>44</v>
      </c>
      <c r="O2888" s="3" t="s">
        <v>9631</v>
      </c>
      <c r="P2888" s="3" t="s">
        <v>9636</v>
      </c>
      <c r="Q2888" s="3" t="s">
        <v>14002</v>
      </c>
      <c r="R2888" s="160"/>
      <c r="S2888" s="79">
        <v>1.87</v>
      </c>
      <c r="T2888" s="81">
        <v>1.79</v>
      </c>
      <c r="U2888" s="82"/>
      <c r="V2888" s="79"/>
      <c r="W2888" s="79"/>
      <c r="X2888" s="79"/>
      <c r="Y2888" s="79"/>
      <c r="Z2888" s="79"/>
      <c r="AA2888" s="79"/>
      <c r="AB2888" s="79"/>
      <c r="AC2888" s="79"/>
      <c r="AD2888" s="79"/>
      <c r="AE2888" s="83">
        <v>1.7869999999999999</v>
      </c>
      <c r="AF2888" s="84"/>
      <c r="AG2888" s="84"/>
      <c r="AH2888" s="84"/>
      <c r="AI2888" s="84"/>
      <c r="AJ2888" s="84"/>
      <c r="AK2888" s="84"/>
      <c r="AL2888" s="84"/>
      <c r="AM2888" s="84"/>
      <c r="AN2888" s="85">
        <v>1.9</v>
      </c>
      <c r="AO2888" s="84" t="s">
        <v>47</v>
      </c>
      <c r="AP2888" s="83" t="s">
        <v>48</v>
      </c>
      <c r="AQ2888" s="84" t="e">
        <v>#NUM!</v>
      </c>
      <c r="AR2888" s="84" t="e">
        <v>#NUM!</v>
      </c>
      <c r="AS2888" s="84" t="e">
        <v>#NUM!</v>
      </c>
      <c r="AT2888" s="84" t="e">
        <v>#REF!</v>
      </c>
      <c r="AU2888" s="84">
        <v>1.92425</v>
      </c>
      <c r="AV2888" s="79" t="e">
        <v>#REF!</v>
      </c>
      <c r="AW2888" s="84" t="s">
        <v>71</v>
      </c>
      <c r="AX2888" s="84" t="s">
        <v>72</v>
      </c>
      <c r="AY2888" s="85">
        <v>1.9239999999999999</v>
      </c>
      <c r="AZ2888" s="87">
        <v>0.48099999999999998</v>
      </c>
      <c r="BA2888" s="43">
        <v>2.4049999999999998</v>
      </c>
      <c r="BB2888" s="85">
        <v>2.5973999999999999</v>
      </c>
      <c r="BC2888" s="20" t="s">
        <v>12295</v>
      </c>
      <c r="BD2888" s="84" t="s">
        <v>12298</v>
      </c>
    </row>
    <row r="2889" spans="1:116" s="88" customFormat="1" ht="30" customHeight="1">
      <c r="A2889" s="153" t="s">
        <v>13992</v>
      </c>
      <c r="B2889" s="5">
        <v>2887</v>
      </c>
      <c r="C2889" s="179">
        <v>7291</v>
      </c>
      <c r="D2889" s="179"/>
      <c r="E2889" s="172" t="s">
        <v>9757</v>
      </c>
      <c r="F2889" s="3" t="s">
        <v>13997</v>
      </c>
      <c r="G2889" s="3" t="s">
        <v>14003</v>
      </c>
      <c r="H2889" s="3" t="s">
        <v>9760</v>
      </c>
      <c r="I2889" s="3" t="s">
        <v>65</v>
      </c>
      <c r="J2889" s="3" t="s">
        <v>9680</v>
      </c>
      <c r="K2889" s="6">
        <v>15</v>
      </c>
      <c r="L2889" s="3" t="s">
        <v>67</v>
      </c>
      <c r="M2889" s="6">
        <v>1</v>
      </c>
      <c r="N2889" s="3" t="s">
        <v>44</v>
      </c>
      <c r="O2889" s="3" t="s">
        <v>9631</v>
      </c>
      <c r="P2889" s="3" t="s">
        <v>9636</v>
      </c>
      <c r="Q2889" s="3" t="s">
        <v>14004</v>
      </c>
      <c r="R2889" s="160"/>
      <c r="S2889" s="79">
        <v>1.87</v>
      </c>
      <c r="T2889" s="81">
        <v>1.79</v>
      </c>
      <c r="U2889" s="82"/>
      <c r="V2889" s="79"/>
      <c r="W2889" s="79"/>
      <c r="X2889" s="79"/>
      <c r="Y2889" s="79"/>
      <c r="Z2889" s="79"/>
      <c r="AA2889" s="79"/>
      <c r="AB2889" s="79"/>
      <c r="AC2889" s="79"/>
      <c r="AD2889" s="79"/>
      <c r="AE2889" s="83">
        <v>1.7869999999999999</v>
      </c>
      <c r="AF2889" s="84"/>
      <c r="AG2889" s="84"/>
      <c r="AH2889" s="84"/>
      <c r="AI2889" s="84"/>
      <c r="AJ2889" s="84"/>
      <c r="AK2889" s="84"/>
      <c r="AL2889" s="84"/>
      <c r="AM2889" s="84"/>
      <c r="AN2889" s="85">
        <v>1.9</v>
      </c>
      <c r="AO2889" s="84" t="s">
        <v>47</v>
      </c>
      <c r="AP2889" s="83" t="s">
        <v>48</v>
      </c>
      <c r="AQ2889" s="84" t="e">
        <v>#NUM!</v>
      </c>
      <c r="AR2889" s="84" t="e">
        <v>#NUM!</v>
      </c>
      <c r="AS2889" s="84" t="e">
        <v>#NUM!</v>
      </c>
      <c r="AT2889" s="84" t="e">
        <v>#REF!</v>
      </c>
      <c r="AU2889" s="84">
        <v>1.92425</v>
      </c>
      <c r="AV2889" s="79" t="e">
        <v>#REF!</v>
      </c>
      <c r="AW2889" s="84" t="s">
        <v>71</v>
      </c>
      <c r="AX2889" s="84" t="s">
        <v>72</v>
      </c>
      <c r="AY2889" s="85">
        <v>1.92425</v>
      </c>
      <c r="AZ2889" s="87">
        <v>0.4810625</v>
      </c>
      <c r="BA2889" s="43">
        <v>2.4053125</v>
      </c>
      <c r="BB2889" s="85">
        <v>2.5977375</v>
      </c>
      <c r="BC2889" s="20" t="s">
        <v>12295</v>
      </c>
      <c r="BD2889" s="84" t="s">
        <v>12298</v>
      </c>
    </row>
    <row r="2890" spans="1:116" s="88" customFormat="1" ht="30" customHeight="1">
      <c r="A2890" s="153" t="s">
        <v>13992</v>
      </c>
      <c r="B2890" s="5">
        <v>2888</v>
      </c>
      <c r="C2890" s="179">
        <v>7290</v>
      </c>
      <c r="D2890" s="179"/>
      <c r="E2890" s="172" t="s">
        <v>9772</v>
      </c>
      <c r="F2890" s="3" t="s">
        <v>12457</v>
      </c>
      <c r="G2890" s="3" t="s">
        <v>841</v>
      </c>
      <c r="H2890" s="3" t="s">
        <v>41</v>
      </c>
      <c r="I2890" s="3" t="s">
        <v>1510</v>
      </c>
      <c r="J2890" s="3" t="s">
        <v>5598</v>
      </c>
      <c r="K2890" s="6"/>
      <c r="L2890" s="3"/>
      <c r="M2890" s="6">
        <v>10</v>
      </c>
      <c r="N2890" s="3" t="s">
        <v>44</v>
      </c>
      <c r="O2890" s="3" t="s">
        <v>9631</v>
      </c>
      <c r="P2890" s="3" t="s">
        <v>9777</v>
      </c>
      <c r="Q2890" s="3" t="s">
        <v>14005</v>
      </c>
      <c r="R2890" s="160"/>
      <c r="S2890" s="79">
        <v>0.68</v>
      </c>
      <c r="T2890" s="81">
        <v>0.6</v>
      </c>
      <c r="U2890" s="82"/>
      <c r="V2890" s="79"/>
      <c r="W2890" s="79"/>
      <c r="X2890" s="79"/>
      <c r="Y2890" s="79"/>
      <c r="Z2890" s="79"/>
      <c r="AA2890" s="79"/>
      <c r="AB2890" s="79"/>
      <c r="AC2890" s="79"/>
      <c r="AD2890" s="79"/>
      <c r="AE2890" s="83">
        <v>3.4754999999999998</v>
      </c>
      <c r="AF2890" s="84"/>
      <c r="AG2890" s="84"/>
      <c r="AH2890" s="84"/>
      <c r="AI2890" s="84"/>
      <c r="AJ2890" s="84"/>
      <c r="AK2890" s="84"/>
      <c r="AL2890" s="84"/>
      <c r="AM2890" s="84"/>
      <c r="AN2890" s="85">
        <v>3.5840000000000001</v>
      </c>
      <c r="AO2890" s="84" t="s">
        <v>332</v>
      </c>
      <c r="AP2890" s="83" t="s">
        <v>333</v>
      </c>
      <c r="AQ2890" s="84" t="e">
        <v>#NUM!</v>
      </c>
      <c r="AR2890" s="84" t="e">
        <v>#NUM!</v>
      </c>
      <c r="AS2890" s="84" t="e">
        <v>#NUM!</v>
      </c>
      <c r="AT2890" s="84" t="e">
        <v>#REF!</v>
      </c>
      <c r="AU2890" s="84">
        <v>0.64499999999999991</v>
      </c>
      <c r="AV2890" s="79" t="e">
        <v>#REF!</v>
      </c>
      <c r="AW2890" s="84" t="s">
        <v>71</v>
      </c>
      <c r="AX2890" s="84" t="s">
        <v>72</v>
      </c>
      <c r="AY2890" s="85">
        <v>0.64499999999999991</v>
      </c>
      <c r="AZ2890" s="87">
        <v>0.16124999999999998</v>
      </c>
      <c r="BA2890" s="43">
        <v>0.80624999999999991</v>
      </c>
      <c r="BB2890" s="85">
        <v>0.87074999999999991</v>
      </c>
      <c r="BC2890" s="20" t="s">
        <v>12295</v>
      </c>
      <c r="BD2890" s="84" t="s">
        <v>12298</v>
      </c>
    </row>
    <row r="2891" spans="1:116" s="88" customFormat="1" ht="30" customHeight="1">
      <c r="A2891" s="153" t="s">
        <v>13992</v>
      </c>
      <c r="B2891" s="5">
        <v>2889</v>
      </c>
      <c r="C2891" s="179">
        <v>8409</v>
      </c>
      <c r="D2891" s="179"/>
      <c r="E2891" s="172" t="s">
        <v>10078</v>
      </c>
      <c r="F2891" s="3" t="s">
        <v>11895</v>
      </c>
      <c r="G2891" s="3" t="s">
        <v>9166</v>
      </c>
      <c r="H2891" s="3" t="s">
        <v>5566</v>
      </c>
      <c r="I2891" s="3" t="s">
        <v>1940</v>
      </c>
      <c r="J2891" s="3" t="s">
        <v>10082</v>
      </c>
      <c r="K2891" s="6">
        <v>100</v>
      </c>
      <c r="L2891" s="3" t="s">
        <v>79</v>
      </c>
      <c r="M2891" s="6">
        <v>1</v>
      </c>
      <c r="N2891" s="3" t="s">
        <v>44</v>
      </c>
      <c r="O2891" s="3" t="s">
        <v>9631</v>
      </c>
      <c r="P2891" s="3" t="s">
        <v>14011</v>
      </c>
      <c r="Q2891" s="3" t="s">
        <v>14011</v>
      </c>
      <c r="R2891" s="160"/>
      <c r="S2891" s="79">
        <v>0.97</v>
      </c>
      <c r="T2891" s="81">
        <v>0.89</v>
      </c>
      <c r="U2891" s="82"/>
      <c r="V2891" s="79"/>
      <c r="W2891" s="79"/>
      <c r="X2891" s="79"/>
      <c r="Y2891" s="79"/>
      <c r="Z2891" s="79"/>
      <c r="AA2891" s="79"/>
      <c r="AB2891" s="79"/>
      <c r="AC2891" s="79"/>
      <c r="AD2891" s="79"/>
      <c r="AE2891" s="83">
        <v>0.89370000000000005</v>
      </c>
      <c r="AF2891" s="84"/>
      <c r="AG2891" s="84"/>
      <c r="AH2891" s="84"/>
      <c r="AI2891" s="84"/>
      <c r="AJ2891" s="84"/>
      <c r="AK2891" s="84"/>
      <c r="AL2891" s="84"/>
      <c r="AM2891" s="84"/>
      <c r="AN2891" s="85">
        <v>0.95</v>
      </c>
      <c r="AO2891" s="84" t="s">
        <v>47</v>
      </c>
      <c r="AP2891" s="83" t="s">
        <v>48</v>
      </c>
      <c r="AQ2891" s="84" t="e">
        <v>#NUM!</v>
      </c>
      <c r="AR2891" s="84" t="e">
        <v>#NUM!</v>
      </c>
      <c r="AS2891" s="84" t="e">
        <v>#NUM!</v>
      </c>
      <c r="AT2891" s="84" t="e">
        <v>#REF!</v>
      </c>
      <c r="AU2891" s="84">
        <v>0.95674999999999999</v>
      </c>
      <c r="AV2891" s="79" t="e">
        <v>#REF!</v>
      </c>
      <c r="AW2891" s="84" t="s">
        <v>71</v>
      </c>
      <c r="AX2891" s="84" t="s">
        <v>72</v>
      </c>
      <c r="AY2891" s="85">
        <v>0.95674999999999999</v>
      </c>
      <c r="AZ2891" s="87">
        <v>0.2391875</v>
      </c>
      <c r="BA2891" s="43">
        <v>1.1959374999999999</v>
      </c>
      <c r="BB2891" s="85">
        <v>1.2916124999999998</v>
      </c>
      <c r="BC2891" s="20" t="s">
        <v>12295</v>
      </c>
      <c r="BD2891" s="84" t="s">
        <v>12298</v>
      </c>
    </row>
    <row r="2892" spans="1:116" s="88" customFormat="1" ht="30" customHeight="1">
      <c r="A2892" s="153" t="s">
        <v>13992</v>
      </c>
      <c r="B2892" s="5">
        <v>2890</v>
      </c>
      <c r="C2892" s="179">
        <v>8436</v>
      </c>
      <c r="D2892" s="179"/>
      <c r="E2892" s="171" t="s">
        <v>9813</v>
      </c>
      <c r="F2892" s="3" t="s">
        <v>14022</v>
      </c>
      <c r="G2892" s="3" t="s">
        <v>931</v>
      </c>
      <c r="H2892" s="3" t="s">
        <v>299</v>
      </c>
      <c r="I2892" s="3" t="s">
        <v>102</v>
      </c>
      <c r="J2892" s="3" t="s">
        <v>600</v>
      </c>
      <c r="K2892" s="6"/>
      <c r="L2892" s="3"/>
      <c r="M2892" s="6"/>
      <c r="N2892" s="3"/>
      <c r="O2892" s="3" t="s">
        <v>9631</v>
      </c>
      <c r="P2892" s="3" t="s">
        <v>14023</v>
      </c>
      <c r="Q2892" s="3" t="s">
        <v>14024</v>
      </c>
      <c r="R2892" s="160"/>
      <c r="S2892" s="79">
        <v>0.87</v>
      </c>
      <c r="T2892" s="81">
        <v>0.79</v>
      </c>
      <c r="U2892" s="82"/>
      <c r="V2892" s="79"/>
      <c r="W2892" s="79"/>
      <c r="X2892" s="79"/>
      <c r="Y2892" s="79"/>
      <c r="Z2892" s="79"/>
      <c r="AA2892" s="79"/>
      <c r="AB2892" s="79"/>
      <c r="AC2892" s="79"/>
      <c r="AD2892" s="79"/>
      <c r="AE2892" s="83">
        <v>0.3972</v>
      </c>
      <c r="AF2892" s="84"/>
      <c r="AG2892" s="84"/>
      <c r="AH2892" s="84"/>
      <c r="AI2892" s="84"/>
      <c r="AJ2892" s="84"/>
      <c r="AK2892" s="84"/>
      <c r="AL2892" s="84"/>
      <c r="AM2892" s="84"/>
      <c r="AN2892" s="85"/>
      <c r="AO2892" s="84"/>
      <c r="AP2892" s="83"/>
      <c r="AQ2892" s="84" t="e">
        <v>#NUM!</v>
      </c>
      <c r="AR2892" s="84" t="e">
        <v>#NUM!</v>
      </c>
      <c r="AS2892" s="84" t="e">
        <v>#NUM!</v>
      </c>
      <c r="AT2892" s="84" t="e">
        <v>#REF!</v>
      </c>
      <c r="AU2892" s="84">
        <v>0.84924999999999995</v>
      </c>
      <c r="AV2892" s="79" t="e">
        <v>#REF!</v>
      </c>
      <c r="AW2892" s="84" t="s">
        <v>13993</v>
      </c>
      <c r="AX2892" s="84" t="s">
        <v>13994</v>
      </c>
      <c r="AY2892" s="85">
        <v>0.4269</v>
      </c>
      <c r="AZ2892" s="87">
        <v>0.106725</v>
      </c>
      <c r="BA2892" s="43">
        <v>0.53362500000000002</v>
      </c>
      <c r="BB2892" s="85">
        <v>0.57631500000000002</v>
      </c>
      <c r="BC2892" s="20" t="s">
        <v>12295</v>
      </c>
      <c r="BD2892" s="84" t="s">
        <v>12206</v>
      </c>
    </row>
    <row r="2893" spans="1:116" s="88" customFormat="1" ht="30" customHeight="1">
      <c r="A2893" s="4" t="s">
        <v>4028</v>
      </c>
      <c r="B2893" s="5">
        <v>2891</v>
      </c>
      <c r="C2893" s="6">
        <v>2348</v>
      </c>
      <c r="D2893" s="6"/>
      <c r="E2893" s="43" t="s">
        <v>9985</v>
      </c>
      <c r="F2893" s="3" t="s">
        <v>9986</v>
      </c>
      <c r="G2893" s="3" t="s">
        <v>1654</v>
      </c>
      <c r="H2893" s="3" t="s">
        <v>1655</v>
      </c>
      <c r="I2893" s="3" t="s">
        <v>469</v>
      </c>
      <c r="J2893" s="3" t="s">
        <v>9987</v>
      </c>
      <c r="K2893" s="6">
        <v>30</v>
      </c>
      <c r="L2893" s="3" t="s">
        <v>79</v>
      </c>
      <c r="M2893" s="6">
        <v>1</v>
      </c>
      <c r="N2893" s="3" t="s">
        <v>44</v>
      </c>
      <c r="O2893" s="3" t="s">
        <v>9631</v>
      </c>
      <c r="P2893" s="3" t="s">
        <v>9636</v>
      </c>
      <c r="Q2893" s="3" t="s">
        <v>9988</v>
      </c>
      <c r="R2893" s="156">
        <v>3.58</v>
      </c>
      <c r="S2893" s="22"/>
      <c r="T2893" s="23">
        <v>3.38</v>
      </c>
      <c r="U2893" s="1" t="s">
        <v>54</v>
      </c>
      <c r="V2893" s="21"/>
      <c r="W2893" s="22">
        <v>3.3319999999999999</v>
      </c>
      <c r="X2893" s="22"/>
      <c r="Y2893" s="22"/>
      <c r="Z2893" s="22"/>
      <c r="AA2893" s="22"/>
      <c r="AB2893" s="22"/>
      <c r="AC2893" s="22"/>
      <c r="AD2893" s="22"/>
      <c r="AE2893" s="24"/>
      <c r="AF2893" s="20"/>
      <c r="AG2893" s="20"/>
      <c r="AH2893" s="20"/>
      <c r="AI2893" s="20"/>
      <c r="AJ2893" s="20"/>
      <c r="AK2893" s="20"/>
      <c r="AL2893" s="20"/>
      <c r="AM2893" s="20"/>
      <c r="AN2893" s="25">
        <v>3.58</v>
      </c>
      <c r="AO2893" s="20" t="s">
        <v>47</v>
      </c>
      <c r="AP2893" s="24" t="s">
        <v>48</v>
      </c>
      <c r="AQ2893" s="20" t="e">
        <f>AVERAGE(SMALL(AE2893:AI2893,1),SMALL(AE2893:AI2893,2))</f>
        <v>#NUM!</v>
      </c>
      <c r="AR2893" s="20" t="e">
        <f>IF(R2893 &lt;=( AVERAGE(SMALL(AE2893:AI2893,1),SMALL(AE2893:AI2893,2))), R2893, "")</f>
        <v>#NUM!</v>
      </c>
      <c r="AS2893" s="20" t="e">
        <f>AVERAGE(SMALL(AJ2893:AM2893,1),SMALL(AJ2893:AM2893,2))</f>
        <v>#NUM!</v>
      </c>
      <c r="AT2893" s="20">
        <f>T2893*1.075</f>
        <v>3.6334999999999997</v>
      </c>
      <c r="AU2893" s="20" t="e">
        <f>U2893*1.075</f>
        <v>#VALUE!</v>
      </c>
      <c r="AV2893" s="22" t="e">
        <f>MIN(AN2893,AT2893,AU2893)</f>
        <v>#VALUE!</v>
      </c>
      <c r="AW2893" s="20" t="s">
        <v>71</v>
      </c>
      <c r="AX2893" s="20" t="s">
        <v>72</v>
      </c>
      <c r="AY2893" s="25">
        <v>3.633</v>
      </c>
      <c r="AZ2893" s="27">
        <f>IF(AND(AY2893&gt;0,AY2893&lt;=10),AY2893*0.25,IF(AND(AY2893&gt;10,AY2893&lt;=50),AY2893*0.17,IF(AND(AY2893&gt;10,AY2893&lt;=100),AY2893*0.12,IF(AY2893&gt;100,AY2893*0.1))))</f>
        <v>0.90825</v>
      </c>
      <c r="BA2893" s="3">
        <f>AZ2893+AY2893</f>
        <v>4.5412499999999998</v>
      </c>
      <c r="BB2893" s="25">
        <f>BA2893+BA2893*0.08</f>
        <v>4.9045499999999995</v>
      </c>
      <c r="BC2893" s="20" t="s">
        <v>12295</v>
      </c>
      <c r="BD2893" s="20"/>
      <c r="BE2893" s="20"/>
      <c r="BF2893" s="20"/>
      <c r="BG2893" s="20"/>
      <c r="BH2893" s="20"/>
      <c r="BI2893" s="20"/>
      <c r="BJ2893" s="20"/>
      <c r="BK2893" s="20"/>
      <c r="BL2893" s="20"/>
      <c r="BM2893" s="20"/>
      <c r="BN2893" s="20"/>
      <c r="BO2893" s="20"/>
      <c r="BP2893" s="20"/>
      <c r="BQ2893" s="20"/>
      <c r="BR2893" s="20"/>
      <c r="BS2893" s="20"/>
      <c r="BT2893" s="20"/>
      <c r="BU2893" s="20"/>
      <c r="BV2893" s="20"/>
      <c r="BW2893" s="20"/>
      <c r="BX2893" s="20"/>
      <c r="BY2893" s="20"/>
      <c r="BZ2893" s="20"/>
      <c r="CA2893" s="20"/>
      <c r="CB2893" s="20"/>
      <c r="CC2893" s="20"/>
      <c r="CD2893" s="20"/>
      <c r="CE2893" s="20"/>
      <c r="CF2893" s="20"/>
      <c r="CG2893" s="20"/>
      <c r="CH2893" s="20"/>
      <c r="CI2893" s="20"/>
      <c r="CJ2893" s="20"/>
      <c r="CK2893" s="20"/>
      <c r="CL2893" s="20"/>
      <c r="CM2893" s="20"/>
      <c r="CN2893" s="20"/>
      <c r="CO2893" s="20"/>
      <c r="CP2893" s="20"/>
      <c r="CQ2893" s="20"/>
      <c r="CR2893" s="20"/>
      <c r="CS2893" s="20"/>
      <c r="CT2893" s="20"/>
      <c r="CU2893" s="20"/>
      <c r="CV2893" s="20"/>
      <c r="CW2893" s="20"/>
      <c r="CX2893" s="20"/>
      <c r="CY2893" s="20"/>
      <c r="CZ2893" s="20"/>
      <c r="DA2893" s="20"/>
      <c r="DB2893" s="20"/>
      <c r="DC2893" s="20"/>
      <c r="DD2893" s="20"/>
      <c r="DE2893" s="20"/>
      <c r="DF2893" s="20"/>
      <c r="DG2893" s="20"/>
      <c r="DH2893" s="20"/>
      <c r="DI2893" s="20"/>
      <c r="DJ2893" s="20"/>
      <c r="DK2893" s="20"/>
      <c r="DL2893" s="20"/>
    </row>
    <row r="2894" spans="1:116" s="88" customFormat="1" ht="30" customHeight="1">
      <c r="A2894" s="4" t="s">
        <v>4028</v>
      </c>
      <c r="B2894" s="5">
        <v>2892</v>
      </c>
      <c r="C2894" s="116">
        <v>3475</v>
      </c>
      <c r="D2894" s="116"/>
      <c r="E2894" s="43" t="s">
        <v>9700</v>
      </c>
      <c r="F2894" s="3" t="s">
        <v>725</v>
      </c>
      <c r="G2894" s="3" t="s">
        <v>726</v>
      </c>
      <c r="H2894" s="3" t="s">
        <v>635</v>
      </c>
      <c r="I2894" s="3" t="s">
        <v>123</v>
      </c>
      <c r="J2894" s="3" t="s">
        <v>9701</v>
      </c>
      <c r="K2894" s="6">
        <v>150</v>
      </c>
      <c r="L2894" s="3" t="s">
        <v>79</v>
      </c>
      <c r="M2894" s="6">
        <v>1</v>
      </c>
      <c r="N2894" s="3" t="s">
        <v>44</v>
      </c>
      <c r="O2894" s="3" t="s">
        <v>9631</v>
      </c>
      <c r="P2894" s="3" t="s">
        <v>9636</v>
      </c>
      <c r="Q2894" s="3" t="s">
        <v>9702</v>
      </c>
      <c r="R2894" s="156">
        <v>4.74</v>
      </c>
      <c r="S2894" s="22"/>
      <c r="T2894" s="23">
        <v>4.47</v>
      </c>
      <c r="U2894" s="1" t="s">
        <v>54</v>
      </c>
      <c r="V2894" s="21"/>
      <c r="W2894" s="22">
        <v>4.41</v>
      </c>
      <c r="X2894" s="22"/>
      <c r="Y2894" s="22"/>
      <c r="Z2894" s="22"/>
      <c r="AA2894" s="22"/>
      <c r="AB2894" s="22"/>
      <c r="AC2894" s="22"/>
      <c r="AD2894" s="22"/>
      <c r="AE2894" s="24"/>
      <c r="AF2894" s="20"/>
      <c r="AG2894" s="20"/>
      <c r="AH2894" s="20"/>
      <c r="AI2894" s="20"/>
      <c r="AJ2894" s="20"/>
      <c r="AK2894" s="20"/>
      <c r="AL2894" s="20"/>
      <c r="AM2894" s="20"/>
      <c r="AN2894" s="25">
        <v>4.74</v>
      </c>
      <c r="AO2894" s="20" t="s">
        <v>47</v>
      </c>
      <c r="AP2894" s="24" t="s">
        <v>48</v>
      </c>
      <c r="AQ2894" s="20" t="e">
        <f>AVERAGE(SMALL(AE2894:AI2894,1),SMALL(AE2894:AI2894,2))</f>
        <v>#NUM!</v>
      </c>
      <c r="AR2894" s="20" t="e">
        <f>IF(R2894 &lt;=( AVERAGE(SMALL(AE2894:AI2894,1),SMALL(AE2894:AI2894,2))), R2894, "")</f>
        <v>#NUM!</v>
      </c>
      <c r="AS2894" s="20" t="e">
        <f>AVERAGE(SMALL(AJ2894:AM2894,1),SMALL(AJ2894:AM2894,2))</f>
        <v>#NUM!</v>
      </c>
      <c r="AT2894" s="20">
        <f>T2894*1.075</f>
        <v>4.8052499999999991</v>
      </c>
      <c r="AU2894" s="20" t="e">
        <f>U2894*1.075</f>
        <v>#VALUE!</v>
      </c>
      <c r="AV2894" s="22" t="e">
        <f>MIN(AN2894,AT2894,AU2894)</f>
        <v>#VALUE!</v>
      </c>
      <c r="AW2894" s="26" t="s">
        <v>49</v>
      </c>
      <c r="AX2894" s="26" t="s">
        <v>48</v>
      </c>
      <c r="AY2894" s="25">
        <v>4.74</v>
      </c>
      <c r="AZ2894" s="27">
        <f>IF(AND(AY2894&gt;0,AY2894&lt;=10),AY2894*0.25,IF(AND(AY2894&gt;10,AY2894&lt;=50),AY2894*0.17,IF(AND(AY2894&gt;10,AY2894&lt;=100),AY2894*0.12,IF(AY2894&gt;100,AY2894*0.1))))</f>
        <v>1.1850000000000001</v>
      </c>
      <c r="BA2894" s="3">
        <f>AZ2894+AY2894</f>
        <v>5.9250000000000007</v>
      </c>
      <c r="BB2894" s="25">
        <f>BA2894+BA2894*0.08</f>
        <v>6.3990000000000009</v>
      </c>
      <c r="BC2894" s="20" t="s">
        <v>12295</v>
      </c>
      <c r="BD2894" s="20"/>
      <c r="BE2894" s="20"/>
      <c r="BF2894" s="20"/>
      <c r="BG2894" s="20"/>
      <c r="BH2894" s="20"/>
      <c r="BI2894" s="20"/>
      <c r="BJ2894" s="20"/>
      <c r="BK2894" s="20"/>
      <c r="BL2894" s="20"/>
      <c r="BM2894" s="20"/>
      <c r="BN2894" s="20"/>
      <c r="BO2894" s="20"/>
      <c r="BP2894" s="20"/>
      <c r="BQ2894" s="20"/>
      <c r="BR2894" s="20"/>
      <c r="BS2894" s="20"/>
      <c r="BT2894" s="20"/>
      <c r="BU2894" s="20"/>
      <c r="BV2894" s="20"/>
      <c r="BW2894" s="20"/>
      <c r="BX2894" s="20"/>
      <c r="BY2894" s="20"/>
      <c r="BZ2894" s="20"/>
      <c r="CA2894" s="20"/>
      <c r="CB2894" s="20"/>
      <c r="CC2894" s="20"/>
      <c r="CD2894" s="20"/>
      <c r="CE2894" s="20"/>
      <c r="CF2894" s="20"/>
      <c r="CG2894" s="20"/>
      <c r="CH2894" s="20"/>
      <c r="CI2894" s="20"/>
      <c r="CJ2894" s="20"/>
      <c r="CK2894" s="20"/>
      <c r="CL2894" s="20"/>
      <c r="CM2894" s="20"/>
      <c r="CN2894" s="20"/>
      <c r="CO2894" s="20"/>
      <c r="CP2894" s="20"/>
      <c r="CQ2894" s="20"/>
      <c r="CR2894" s="20"/>
      <c r="CS2894" s="20"/>
      <c r="CT2894" s="20"/>
      <c r="CU2894" s="20"/>
      <c r="CV2894" s="20"/>
      <c r="CW2894" s="20"/>
      <c r="CX2894" s="20"/>
      <c r="CY2894" s="20"/>
      <c r="CZ2894" s="20"/>
      <c r="DA2894" s="20"/>
      <c r="DB2894" s="20"/>
      <c r="DC2894" s="20"/>
      <c r="DD2894" s="20"/>
      <c r="DE2894" s="20"/>
      <c r="DF2894" s="20"/>
      <c r="DG2894" s="20"/>
      <c r="DH2894" s="20"/>
      <c r="DI2894" s="20"/>
      <c r="DJ2894" s="20"/>
      <c r="DK2894" s="20"/>
      <c r="DL2894" s="20"/>
    </row>
    <row r="2895" spans="1:116" s="88" customFormat="1" ht="30" customHeight="1">
      <c r="A2895" s="4" t="s">
        <v>4028</v>
      </c>
      <c r="B2895" s="5">
        <v>2893</v>
      </c>
      <c r="C2895" s="116">
        <v>3476</v>
      </c>
      <c r="D2895" s="116"/>
      <c r="E2895" s="43" t="s">
        <v>9703</v>
      </c>
      <c r="F2895" s="3" t="s">
        <v>725</v>
      </c>
      <c r="G2895" s="3" t="s">
        <v>726</v>
      </c>
      <c r="H2895" s="3" t="s">
        <v>770</v>
      </c>
      <c r="I2895" s="3" t="s">
        <v>123</v>
      </c>
      <c r="J2895" s="3" t="s">
        <v>9701</v>
      </c>
      <c r="K2895" s="6">
        <v>150</v>
      </c>
      <c r="L2895" s="3" t="s">
        <v>79</v>
      </c>
      <c r="M2895" s="6">
        <v>1</v>
      </c>
      <c r="N2895" s="3" t="s">
        <v>44</v>
      </c>
      <c r="O2895" s="3" t="s">
        <v>9631</v>
      </c>
      <c r="P2895" s="3" t="s">
        <v>9636</v>
      </c>
      <c r="Q2895" s="3" t="s">
        <v>9704</v>
      </c>
      <c r="R2895" s="156">
        <v>4.42</v>
      </c>
      <c r="S2895" s="22"/>
      <c r="T2895" s="23">
        <v>4.17</v>
      </c>
      <c r="U2895" s="1" t="s">
        <v>54</v>
      </c>
      <c r="V2895" s="21"/>
      <c r="W2895" s="22">
        <v>4.1159999999999997</v>
      </c>
      <c r="X2895" s="22"/>
      <c r="Y2895" s="22"/>
      <c r="Z2895" s="22"/>
      <c r="AA2895" s="22"/>
      <c r="AB2895" s="22"/>
      <c r="AC2895" s="22"/>
      <c r="AD2895" s="22"/>
      <c r="AE2895" s="24"/>
      <c r="AF2895" s="20"/>
      <c r="AG2895" s="20"/>
      <c r="AH2895" s="20"/>
      <c r="AI2895" s="20"/>
      <c r="AJ2895" s="20"/>
      <c r="AK2895" s="20"/>
      <c r="AL2895" s="20"/>
      <c r="AM2895" s="20"/>
      <c r="AN2895" s="25">
        <v>4.42</v>
      </c>
      <c r="AO2895" s="20" t="s">
        <v>47</v>
      </c>
      <c r="AP2895" s="24" t="s">
        <v>48</v>
      </c>
      <c r="AQ2895" s="20" t="e">
        <f>AVERAGE(SMALL(AE2895:AI2895,1),SMALL(AE2895:AI2895,2))</f>
        <v>#NUM!</v>
      </c>
      <c r="AR2895" s="20" t="e">
        <f>IF(R2895 &lt;=( AVERAGE(SMALL(AE2895:AI2895,1),SMALL(AE2895:AI2895,2))), R2895, "")</f>
        <v>#NUM!</v>
      </c>
      <c r="AS2895" s="20" t="e">
        <f>AVERAGE(SMALL(AJ2895:AM2895,1),SMALL(AJ2895:AM2895,2))</f>
        <v>#NUM!</v>
      </c>
      <c r="AT2895" s="20">
        <f>T2895*1.075</f>
        <v>4.4827499999999993</v>
      </c>
      <c r="AU2895" s="20" t="e">
        <f>U2895*1.075</f>
        <v>#VALUE!</v>
      </c>
      <c r="AV2895" s="22" t="e">
        <f>MIN(AN2895,AT2895,AU2895)</f>
        <v>#VALUE!</v>
      </c>
      <c r="AW2895" s="26" t="s">
        <v>49</v>
      </c>
      <c r="AX2895" s="26" t="s">
        <v>48</v>
      </c>
      <c r="AY2895" s="25">
        <v>4.42</v>
      </c>
      <c r="AZ2895" s="27">
        <f>IF(AND(AY2895&gt;0,AY2895&lt;=10),AY2895*0.25,IF(AND(AY2895&gt;10,AY2895&lt;=50),AY2895*0.17,IF(AND(AY2895&gt;10,AY2895&lt;=100),AY2895*0.12,IF(AY2895&gt;100,AY2895*0.1))))</f>
        <v>1.105</v>
      </c>
      <c r="BA2895" s="3">
        <f>AZ2895+AY2895</f>
        <v>5.5250000000000004</v>
      </c>
      <c r="BB2895" s="25">
        <f>BA2895+BA2895*0.08</f>
        <v>5.9670000000000005</v>
      </c>
      <c r="BC2895" s="20" t="s">
        <v>12295</v>
      </c>
      <c r="BD2895" s="20"/>
      <c r="BE2895" s="20"/>
      <c r="BF2895" s="20"/>
      <c r="BG2895" s="20"/>
      <c r="BH2895" s="20"/>
      <c r="BI2895" s="20"/>
      <c r="BJ2895" s="20"/>
      <c r="BK2895" s="20"/>
      <c r="BL2895" s="20"/>
      <c r="BM2895" s="20"/>
      <c r="BN2895" s="20"/>
      <c r="BO2895" s="20"/>
      <c r="BP2895" s="20"/>
      <c r="BQ2895" s="20"/>
      <c r="BR2895" s="20"/>
      <c r="BS2895" s="20"/>
      <c r="BT2895" s="20"/>
      <c r="BU2895" s="20"/>
      <c r="BV2895" s="20"/>
      <c r="BW2895" s="20"/>
      <c r="BX2895" s="20"/>
      <c r="BY2895" s="20"/>
      <c r="BZ2895" s="20"/>
      <c r="CA2895" s="20"/>
      <c r="CB2895" s="20"/>
      <c r="CC2895" s="20"/>
      <c r="CD2895" s="20"/>
      <c r="CE2895" s="20"/>
      <c r="CF2895" s="20"/>
      <c r="CG2895" s="20"/>
      <c r="CH2895" s="20"/>
      <c r="CI2895" s="20"/>
      <c r="CJ2895" s="20"/>
      <c r="CK2895" s="20"/>
      <c r="CL2895" s="20"/>
      <c r="CM2895" s="20"/>
      <c r="CN2895" s="20"/>
      <c r="CO2895" s="20"/>
      <c r="CP2895" s="20"/>
      <c r="CQ2895" s="20"/>
      <c r="CR2895" s="20"/>
      <c r="CS2895" s="20"/>
      <c r="CT2895" s="20"/>
      <c r="CU2895" s="20"/>
      <c r="CV2895" s="20"/>
      <c r="CW2895" s="20"/>
      <c r="CX2895" s="20"/>
      <c r="CY2895" s="20"/>
      <c r="CZ2895" s="20"/>
      <c r="DA2895" s="20"/>
      <c r="DB2895" s="20"/>
      <c r="DC2895" s="20"/>
      <c r="DD2895" s="20"/>
      <c r="DE2895" s="20"/>
      <c r="DF2895" s="20"/>
      <c r="DG2895" s="20"/>
      <c r="DH2895" s="20"/>
      <c r="DI2895" s="20"/>
      <c r="DJ2895" s="20"/>
      <c r="DK2895" s="20"/>
      <c r="DL2895" s="20"/>
    </row>
    <row r="2896" spans="1:116" s="88" customFormat="1" ht="30" customHeight="1">
      <c r="A2896" s="153" t="s">
        <v>13992</v>
      </c>
      <c r="B2896" s="5">
        <v>2894</v>
      </c>
      <c r="C2896" s="44">
        <v>8322</v>
      </c>
      <c r="D2896" s="44"/>
      <c r="E2896" s="172" t="s">
        <v>9917</v>
      </c>
      <c r="F2896" s="3" t="s">
        <v>13995</v>
      </c>
      <c r="G2896" s="3" t="s">
        <v>1072</v>
      </c>
      <c r="H2896" s="3" t="s">
        <v>201</v>
      </c>
      <c r="I2896" s="3" t="s">
        <v>102</v>
      </c>
      <c r="J2896" s="3" t="s">
        <v>9918</v>
      </c>
      <c r="K2896" s="6"/>
      <c r="L2896" s="3"/>
      <c r="M2896" s="6"/>
      <c r="N2896" s="3"/>
      <c r="O2896" s="3" t="s">
        <v>9631</v>
      </c>
      <c r="P2896" s="3" t="s">
        <v>13996</v>
      </c>
      <c r="Q2896" s="3" t="s">
        <v>9919</v>
      </c>
      <c r="R2896" s="160"/>
      <c r="S2896" s="79">
        <v>1.47</v>
      </c>
      <c r="T2896" s="81">
        <v>1.39</v>
      </c>
      <c r="U2896" s="82"/>
      <c r="V2896" s="79"/>
      <c r="W2896" s="79"/>
      <c r="X2896" s="79"/>
      <c r="Y2896" s="79"/>
      <c r="Z2896" s="79"/>
      <c r="AA2896" s="79"/>
      <c r="AB2896" s="79"/>
      <c r="AC2896" s="79"/>
      <c r="AD2896" s="79"/>
      <c r="AE2896" s="83">
        <v>1.39</v>
      </c>
      <c r="AF2896" s="84"/>
      <c r="AG2896" s="84"/>
      <c r="AH2896" s="84"/>
      <c r="AI2896" s="84"/>
      <c r="AJ2896" s="84"/>
      <c r="AK2896" s="84"/>
      <c r="AL2896" s="84"/>
      <c r="AM2896" s="84"/>
      <c r="AN2896" s="85">
        <v>1.47</v>
      </c>
      <c r="AO2896" s="84" t="s">
        <v>47</v>
      </c>
      <c r="AP2896" s="83" t="s">
        <v>48</v>
      </c>
      <c r="AQ2896" s="84" t="e">
        <v>#NUM!</v>
      </c>
      <c r="AR2896" s="84" t="e">
        <v>#NUM!</v>
      </c>
      <c r="AS2896" s="84" t="e">
        <v>#NUM!</v>
      </c>
      <c r="AT2896" s="84" t="e">
        <v>#REF!</v>
      </c>
      <c r="AU2896" s="84">
        <v>1.4942499999999999</v>
      </c>
      <c r="AV2896" s="79" t="e">
        <v>#REF!</v>
      </c>
      <c r="AW2896" s="84" t="s">
        <v>71</v>
      </c>
      <c r="AX2896" s="84" t="s">
        <v>72</v>
      </c>
      <c r="AY2896" s="85">
        <v>1.4942499999999999</v>
      </c>
      <c r="AZ2896" s="87">
        <v>0.37356249999999996</v>
      </c>
      <c r="BA2896" s="43">
        <v>1.8678124999999999</v>
      </c>
      <c r="BB2896" s="85">
        <v>2.0172374999999998</v>
      </c>
      <c r="BC2896" s="20" t="s">
        <v>12295</v>
      </c>
      <c r="BD2896" s="84" t="s">
        <v>12298</v>
      </c>
    </row>
    <row r="2897" spans="1:116" s="88" customFormat="1" ht="30" customHeight="1">
      <c r="A2897" s="153" t="s">
        <v>13992</v>
      </c>
      <c r="B2897" s="5">
        <v>2895</v>
      </c>
      <c r="C2897" s="179">
        <v>8323</v>
      </c>
      <c r="D2897" s="179"/>
      <c r="E2897" s="172" t="s">
        <v>9845</v>
      </c>
      <c r="F2897" s="3" t="s">
        <v>14006</v>
      </c>
      <c r="G2897" s="3" t="s">
        <v>2244</v>
      </c>
      <c r="H2897" s="3" t="s">
        <v>41</v>
      </c>
      <c r="I2897" s="3" t="s">
        <v>1510</v>
      </c>
      <c r="J2897" s="3" t="s">
        <v>9846</v>
      </c>
      <c r="K2897" s="6"/>
      <c r="L2897" s="3"/>
      <c r="M2897" s="6"/>
      <c r="N2897" s="3"/>
      <c r="O2897" s="3" t="s">
        <v>9631</v>
      </c>
      <c r="P2897" s="3" t="s">
        <v>14007</v>
      </c>
      <c r="Q2897" s="3" t="s">
        <v>9847</v>
      </c>
      <c r="R2897" s="160"/>
      <c r="S2897" s="79">
        <v>1.97</v>
      </c>
      <c r="T2897" s="81">
        <v>1.89</v>
      </c>
      <c r="U2897" s="82"/>
      <c r="V2897" s="79"/>
      <c r="W2897" s="79"/>
      <c r="X2897" s="79"/>
      <c r="Y2897" s="79"/>
      <c r="Z2897" s="79"/>
      <c r="AA2897" s="79"/>
      <c r="AB2897" s="79"/>
      <c r="AC2897" s="79"/>
      <c r="AD2897" s="79"/>
      <c r="AE2897" s="83">
        <v>2.9790000000000001</v>
      </c>
      <c r="AF2897" s="84"/>
      <c r="AG2897" s="84"/>
      <c r="AH2897" s="84"/>
      <c r="AI2897" s="84"/>
      <c r="AJ2897" s="84"/>
      <c r="AK2897" s="84"/>
      <c r="AL2897" s="84"/>
      <c r="AM2897" s="84"/>
      <c r="AN2897" s="85">
        <v>2</v>
      </c>
      <c r="AO2897" s="84" t="s">
        <v>47</v>
      </c>
      <c r="AP2897" s="83" t="s">
        <v>48</v>
      </c>
      <c r="AQ2897" s="84" t="e">
        <v>#NUM!</v>
      </c>
      <c r="AR2897" s="84" t="e">
        <v>#NUM!</v>
      </c>
      <c r="AS2897" s="84" t="e">
        <v>#NUM!</v>
      </c>
      <c r="AT2897" s="84" t="e">
        <v>#REF!</v>
      </c>
      <c r="AU2897" s="84">
        <v>2.0317499999999997</v>
      </c>
      <c r="AV2897" s="79" t="e">
        <v>#REF!</v>
      </c>
      <c r="AW2897" s="84" t="s">
        <v>71</v>
      </c>
      <c r="AX2897" s="84" t="s">
        <v>72</v>
      </c>
      <c r="AY2897" s="85">
        <v>2.0317499999999997</v>
      </c>
      <c r="AZ2897" s="87">
        <v>0.50793749999999993</v>
      </c>
      <c r="BA2897" s="43">
        <v>2.5396874999999994</v>
      </c>
      <c r="BB2897" s="85">
        <v>2.7428624999999993</v>
      </c>
      <c r="BC2897" s="20" t="s">
        <v>12295</v>
      </c>
      <c r="BD2897" s="84" t="s">
        <v>12298</v>
      </c>
    </row>
    <row r="2898" spans="1:116" s="88" customFormat="1" ht="30" customHeight="1">
      <c r="A2898" s="4" t="s">
        <v>4028</v>
      </c>
      <c r="B2898" s="5">
        <v>2896</v>
      </c>
      <c r="C2898" s="6">
        <v>463</v>
      </c>
      <c r="D2898" s="6"/>
      <c r="E2898" s="43" t="s">
        <v>10090</v>
      </c>
      <c r="F2898" s="3" t="s">
        <v>10091</v>
      </c>
      <c r="G2898" s="3" t="s">
        <v>10092</v>
      </c>
      <c r="H2898" s="3" t="s">
        <v>10093</v>
      </c>
      <c r="I2898" s="3" t="s">
        <v>102</v>
      </c>
      <c r="J2898" s="3" t="s">
        <v>10094</v>
      </c>
      <c r="K2898" s="6"/>
      <c r="L2898" s="3"/>
      <c r="M2898" s="6">
        <v>20</v>
      </c>
      <c r="N2898" s="3" t="s">
        <v>44</v>
      </c>
      <c r="O2898" s="3" t="s">
        <v>9631</v>
      </c>
      <c r="P2898" s="3" t="s">
        <v>9632</v>
      </c>
      <c r="Q2898" s="3" t="s">
        <v>10095</v>
      </c>
      <c r="R2898" s="156">
        <v>1.79</v>
      </c>
      <c r="S2898" s="22"/>
      <c r="T2898" s="23"/>
      <c r="U2898" s="1" t="s">
        <v>54</v>
      </c>
      <c r="V2898" s="21"/>
      <c r="W2898" s="22">
        <v>1.66</v>
      </c>
      <c r="X2898" s="22"/>
      <c r="Y2898" s="22"/>
      <c r="Z2898" s="22"/>
      <c r="AA2898" s="22"/>
      <c r="AB2898" s="22"/>
      <c r="AC2898" s="22"/>
      <c r="AD2898" s="22"/>
      <c r="AE2898" s="24"/>
      <c r="AF2898" s="20">
        <v>1.4739</v>
      </c>
      <c r="AG2898" s="20"/>
      <c r="AH2898" s="20"/>
      <c r="AI2898" s="20"/>
      <c r="AJ2898" s="20"/>
      <c r="AK2898" s="20"/>
      <c r="AL2898" s="20"/>
      <c r="AM2898" s="20"/>
      <c r="AN2898" s="25">
        <v>1.79</v>
      </c>
      <c r="AO2898" s="20" t="s">
        <v>47</v>
      </c>
      <c r="AP2898" s="24" t="s">
        <v>48</v>
      </c>
      <c r="AQ2898" s="20" t="e">
        <f>AVERAGE(SMALL(AE2898:AI2898,1),SMALL(AE2898:AI2898,2))</f>
        <v>#NUM!</v>
      </c>
      <c r="AR2898" s="20" t="e">
        <f>IF(R2898 &lt;=( AVERAGE(SMALL(AE2898:AI2898,1),SMALL(AE2898:AI2898,2))), R2898, "")</f>
        <v>#NUM!</v>
      </c>
      <c r="AS2898" s="20" t="e">
        <f>AVERAGE(SMALL(AJ2898:AM2898,1),SMALL(AJ2898:AM2898,2))</f>
        <v>#NUM!</v>
      </c>
      <c r="AT2898" s="20">
        <f>T2898*1.075</f>
        <v>0</v>
      </c>
      <c r="AU2898" s="20" t="e">
        <f>U2898*1.075</f>
        <v>#VALUE!</v>
      </c>
      <c r="AV2898" s="22" t="e">
        <f>MIN(AN2898,AT2898,AU2898)</f>
        <v>#VALUE!</v>
      </c>
      <c r="AW2898" s="26" t="s">
        <v>49</v>
      </c>
      <c r="AX2898" s="20" t="s">
        <v>48</v>
      </c>
      <c r="AY2898" s="25">
        <v>1.79</v>
      </c>
      <c r="AZ2898" s="27">
        <f>IF(AND(AY2898&gt;0,AY2898&lt;=10),AY2898*0.25,IF(AND(AY2898&gt;10,AY2898&lt;=50),AY2898*0.17,IF(AND(AY2898&gt;10,AY2898&lt;=100),AY2898*0.12,IF(AY2898&gt;100,AY2898*0.1))))</f>
        <v>0.44750000000000001</v>
      </c>
      <c r="BA2898" s="3">
        <f>AZ2898+AY2898</f>
        <v>2.2374999999999998</v>
      </c>
      <c r="BB2898" s="25">
        <f>BA2898+BA2898*0.08</f>
        <v>2.4164999999999996</v>
      </c>
      <c r="BC2898" s="20" t="s">
        <v>12295</v>
      </c>
      <c r="BD2898" s="20"/>
      <c r="BE2898" s="20"/>
      <c r="BF2898" s="20"/>
      <c r="BG2898" s="20"/>
      <c r="BH2898" s="20"/>
      <c r="BI2898" s="20"/>
      <c r="BJ2898" s="20"/>
      <c r="BK2898" s="20"/>
      <c r="BL2898" s="20"/>
      <c r="BM2898" s="20"/>
      <c r="BN2898" s="20"/>
      <c r="BO2898" s="20"/>
      <c r="BP2898" s="20"/>
      <c r="BQ2898" s="20"/>
      <c r="BR2898" s="20"/>
      <c r="BS2898" s="20"/>
      <c r="BT2898" s="20"/>
      <c r="BU2898" s="20"/>
      <c r="BV2898" s="20"/>
      <c r="BW2898" s="20"/>
      <c r="BX2898" s="20"/>
      <c r="BY2898" s="20"/>
      <c r="BZ2898" s="20"/>
      <c r="CA2898" s="20"/>
      <c r="CB2898" s="20"/>
      <c r="CC2898" s="20"/>
      <c r="CD2898" s="20"/>
      <c r="CE2898" s="20"/>
      <c r="CF2898" s="20"/>
      <c r="CG2898" s="20"/>
      <c r="CH2898" s="20"/>
      <c r="CI2898" s="20"/>
      <c r="CJ2898" s="20"/>
      <c r="CK2898" s="20"/>
      <c r="CL2898" s="20"/>
      <c r="CM2898" s="20"/>
      <c r="CN2898" s="20"/>
      <c r="CO2898" s="20"/>
      <c r="CP2898" s="20"/>
      <c r="CQ2898" s="20"/>
      <c r="CR2898" s="20"/>
      <c r="CS2898" s="20"/>
      <c r="CT2898" s="20"/>
      <c r="CU2898" s="20"/>
      <c r="CV2898" s="20"/>
      <c r="CW2898" s="20"/>
      <c r="CX2898" s="20"/>
      <c r="CY2898" s="20"/>
      <c r="CZ2898" s="20"/>
      <c r="DA2898" s="20"/>
      <c r="DB2898" s="20"/>
      <c r="DC2898" s="20"/>
      <c r="DD2898" s="20"/>
      <c r="DE2898" s="20"/>
      <c r="DF2898" s="20"/>
      <c r="DG2898" s="20"/>
      <c r="DH2898" s="20"/>
      <c r="DI2898" s="20"/>
      <c r="DJ2898" s="20"/>
      <c r="DK2898" s="20"/>
      <c r="DL2898" s="20"/>
    </row>
    <row r="2899" spans="1:116" s="88" customFormat="1" ht="30" customHeight="1">
      <c r="A2899" s="153" t="s">
        <v>13992</v>
      </c>
      <c r="B2899" s="5">
        <v>2897</v>
      </c>
      <c r="C2899" s="44">
        <v>3893</v>
      </c>
      <c r="D2899" s="44"/>
      <c r="E2899" s="172" t="s">
        <v>9830</v>
      </c>
      <c r="F2899" s="3" t="s">
        <v>9831</v>
      </c>
      <c r="G2899" s="3" t="s">
        <v>4433</v>
      </c>
      <c r="H2899" s="3" t="s">
        <v>122</v>
      </c>
      <c r="I2899" s="3" t="s">
        <v>389</v>
      </c>
      <c r="J2899" s="3" t="s">
        <v>9832</v>
      </c>
      <c r="K2899" s="6">
        <v>1</v>
      </c>
      <c r="L2899" s="3" t="s">
        <v>79</v>
      </c>
      <c r="M2899" s="6">
        <v>10</v>
      </c>
      <c r="N2899" s="3" t="s">
        <v>44</v>
      </c>
      <c r="O2899" s="3" t="s">
        <v>9631</v>
      </c>
      <c r="P2899" s="3" t="s">
        <v>9660</v>
      </c>
      <c r="Q2899" s="3" t="s">
        <v>9833</v>
      </c>
      <c r="R2899" s="160"/>
      <c r="S2899" s="79">
        <v>2.66</v>
      </c>
      <c r="T2899" s="81">
        <v>2.58</v>
      </c>
      <c r="U2899" s="82"/>
      <c r="V2899" s="79"/>
      <c r="W2899" s="79"/>
      <c r="X2899" s="79"/>
      <c r="Y2899" s="79"/>
      <c r="Z2899" s="79"/>
      <c r="AA2899" s="79"/>
      <c r="AB2899" s="79"/>
      <c r="AC2899" s="79"/>
      <c r="AD2899" s="79"/>
      <c r="AE2899" s="83">
        <v>2.5817999999999999</v>
      </c>
      <c r="AF2899" s="84"/>
      <c r="AG2899" s="84">
        <v>2.2866</v>
      </c>
      <c r="AH2899" s="84"/>
      <c r="AI2899" s="84"/>
      <c r="AJ2899" s="84"/>
      <c r="AK2899" s="84"/>
      <c r="AL2899" s="84"/>
      <c r="AM2899" s="84"/>
      <c r="AN2899" s="85">
        <v>2.74</v>
      </c>
      <c r="AO2899" s="84" t="s">
        <v>47</v>
      </c>
      <c r="AP2899" s="83" t="s">
        <v>48</v>
      </c>
      <c r="AQ2899" s="84">
        <v>2.4341999999999997</v>
      </c>
      <c r="AR2899" s="84">
        <v>0</v>
      </c>
      <c r="AS2899" s="84" t="e">
        <v>#NUM!</v>
      </c>
      <c r="AT2899" s="84" t="e">
        <v>#REF!</v>
      </c>
      <c r="AU2899" s="84">
        <v>2.7734999999999999</v>
      </c>
      <c r="AV2899" s="79" t="e">
        <v>#REF!</v>
      </c>
      <c r="AW2899" s="84" t="s">
        <v>994</v>
      </c>
      <c r="AX2899" s="84" t="s">
        <v>208</v>
      </c>
      <c r="AY2899" s="85">
        <v>2.4342000000000001</v>
      </c>
      <c r="AZ2899" s="87">
        <v>0.60855000000000004</v>
      </c>
      <c r="BA2899" s="43">
        <v>3.0427500000000003</v>
      </c>
      <c r="BB2899" s="85">
        <v>3.2861700000000003</v>
      </c>
      <c r="BC2899" s="20" t="s">
        <v>12295</v>
      </c>
      <c r="BD2899" s="84" t="s">
        <v>12298</v>
      </c>
    </row>
    <row r="2900" spans="1:116" s="88" customFormat="1" ht="30" customHeight="1">
      <c r="A2900" s="153" t="s">
        <v>13992</v>
      </c>
      <c r="B2900" s="5">
        <v>2898</v>
      </c>
      <c r="C2900" s="179">
        <v>3716</v>
      </c>
      <c r="D2900" s="179"/>
      <c r="E2900" s="172" t="s">
        <v>9867</v>
      </c>
      <c r="F2900" s="3" t="s">
        <v>9868</v>
      </c>
      <c r="G2900" s="3" t="s">
        <v>9869</v>
      </c>
      <c r="H2900" s="3" t="s">
        <v>9870</v>
      </c>
      <c r="I2900" s="3" t="s">
        <v>123</v>
      </c>
      <c r="J2900" s="3" t="s">
        <v>9691</v>
      </c>
      <c r="K2900" s="6">
        <v>100</v>
      </c>
      <c r="L2900" s="3" t="s">
        <v>79</v>
      </c>
      <c r="M2900" s="6">
        <v>1</v>
      </c>
      <c r="N2900" s="3" t="s">
        <v>44</v>
      </c>
      <c r="O2900" s="3" t="s">
        <v>9631</v>
      </c>
      <c r="P2900" s="3" t="s">
        <v>9656</v>
      </c>
      <c r="Q2900" s="3" t="s">
        <v>9871</v>
      </c>
      <c r="R2900" s="160"/>
      <c r="S2900" s="79">
        <v>2.56</v>
      </c>
      <c r="T2900" s="81">
        <v>2.48</v>
      </c>
      <c r="U2900" s="82"/>
      <c r="V2900" s="79"/>
      <c r="W2900" s="79"/>
      <c r="X2900" s="79"/>
      <c r="Y2900" s="79"/>
      <c r="Z2900" s="79"/>
      <c r="AA2900" s="79"/>
      <c r="AB2900" s="79"/>
      <c r="AC2900" s="79"/>
      <c r="AD2900" s="79"/>
      <c r="AE2900" s="83">
        <v>2.4824999999999999</v>
      </c>
      <c r="AF2900" s="84"/>
      <c r="AG2900" s="84"/>
      <c r="AH2900" s="84"/>
      <c r="AI2900" s="84"/>
      <c r="AJ2900" s="84"/>
      <c r="AK2900" s="84"/>
      <c r="AL2900" s="84"/>
      <c r="AM2900" s="84"/>
      <c r="AN2900" s="85">
        <v>2.63</v>
      </c>
      <c r="AO2900" s="84" t="s">
        <v>47</v>
      </c>
      <c r="AP2900" s="83" t="s">
        <v>48</v>
      </c>
      <c r="AQ2900" s="84" t="e">
        <v>#NUM!</v>
      </c>
      <c r="AR2900" s="84" t="e">
        <v>#NUM!</v>
      </c>
      <c r="AS2900" s="84" t="e">
        <v>#NUM!</v>
      </c>
      <c r="AT2900" s="84" t="e">
        <v>#REF!</v>
      </c>
      <c r="AU2900" s="84">
        <v>2.6659999999999999</v>
      </c>
      <c r="AV2900" s="79" t="e">
        <v>#REF!</v>
      </c>
      <c r="AW2900" s="84" t="s">
        <v>71</v>
      </c>
      <c r="AX2900" s="84" t="s">
        <v>72</v>
      </c>
      <c r="AY2900" s="85">
        <v>2.6659999999999999</v>
      </c>
      <c r="AZ2900" s="87">
        <v>0.66649999999999998</v>
      </c>
      <c r="BA2900" s="43">
        <v>3.3325</v>
      </c>
      <c r="BB2900" s="85">
        <v>3.5991</v>
      </c>
      <c r="BC2900" s="20" t="s">
        <v>12295</v>
      </c>
      <c r="BD2900" s="84" t="s">
        <v>12298</v>
      </c>
    </row>
    <row r="2901" spans="1:116" s="88" customFormat="1" ht="30" customHeight="1">
      <c r="A2901" s="153" t="s">
        <v>13992</v>
      </c>
      <c r="B2901" s="5">
        <v>2899</v>
      </c>
      <c r="C2901" s="179">
        <v>3720</v>
      </c>
      <c r="D2901" s="179"/>
      <c r="E2901" s="172" t="s">
        <v>9903</v>
      </c>
      <c r="F2901" s="3" t="s">
        <v>3940</v>
      </c>
      <c r="G2901" s="3" t="s">
        <v>1066</v>
      </c>
      <c r="H2901" s="3" t="s">
        <v>530</v>
      </c>
      <c r="I2901" s="3" t="s">
        <v>42</v>
      </c>
      <c r="J2901" s="3" t="s">
        <v>396</v>
      </c>
      <c r="K2901" s="6"/>
      <c r="L2901" s="3"/>
      <c r="M2901" s="6">
        <v>30</v>
      </c>
      <c r="N2901" s="3" t="s">
        <v>44</v>
      </c>
      <c r="O2901" s="3" t="s">
        <v>9631</v>
      </c>
      <c r="P2901" s="3" t="s">
        <v>9904</v>
      </c>
      <c r="Q2901" s="3" t="s">
        <v>9905</v>
      </c>
      <c r="R2901" s="160"/>
      <c r="S2901" s="79">
        <v>0.73</v>
      </c>
      <c r="T2901" s="81">
        <v>0.79</v>
      </c>
      <c r="U2901" s="82"/>
      <c r="V2901" s="79"/>
      <c r="W2901" s="79"/>
      <c r="X2901" s="79"/>
      <c r="Y2901" s="79"/>
      <c r="Z2901" s="79"/>
      <c r="AA2901" s="79"/>
      <c r="AB2901" s="79"/>
      <c r="AC2901" s="79"/>
      <c r="AD2901" s="79"/>
      <c r="AE2901" s="83">
        <v>0.7944</v>
      </c>
      <c r="AF2901" s="84"/>
      <c r="AG2901" s="84"/>
      <c r="AH2901" s="84"/>
      <c r="AI2901" s="84"/>
      <c r="AJ2901" s="84"/>
      <c r="AK2901" s="84"/>
      <c r="AL2901" s="84"/>
      <c r="AM2901" s="84"/>
      <c r="AN2901" s="85">
        <v>0.84</v>
      </c>
      <c r="AO2901" s="84" t="s">
        <v>47</v>
      </c>
      <c r="AP2901" s="83" t="s">
        <v>48</v>
      </c>
      <c r="AQ2901" s="84" t="e">
        <v>#NUM!</v>
      </c>
      <c r="AR2901" s="84" t="e">
        <v>#NUM!</v>
      </c>
      <c r="AS2901" s="84" t="e">
        <v>#NUM!</v>
      </c>
      <c r="AT2901" s="84" t="e">
        <v>#REF!</v>
      </c>
      <c r="AU2901" s="84">
        <v>0.84924999999999995</v>
      </c>
      <c r="AV2901" s="79" t="e">
        <v>#REF!</v>
      </c>
      <c r="AW2901" s="84" t="s">
        <v>71</v>
      </c>
      <c r="AX2901" s="84" t="s">
        <v>72</v>
      </c>
      <c r="AY2901" s="85">
        <v>0.84924999999999995</v>
      </c>
      <c r="AZ2901" s="87">
        <v>0.21231249999999999</v>
      </c>
      <c r="BA2901" s="43">
        <v>1.0615625</v>
      </c>
      <c r="BB2901" s="85">
        <v>1.1464874999999999</v>
      </c>
      <c r="BC2901" s="20" t="s">
        <v>12295</v>
      </c>
      <c r="BD2901" s="84" t="s">
        <v>12298</v>
      </c>
    </row>
    <row r="2902" spans="1:116" s="88" customFormat="1" ht="30" customHeight="1">
      <c r="A2902" s="4" t="s">
        <v>4028</v>
      </c>
      <c r="B2902" s="5">
        <v>2900</v>
      </c>
      <c r="C2902" s="116">
        <v>3769</v>
      </c>
      <c r="D2902" s="116"/>
      <c r="E2902" s="43" t="s">
        <v>9947</v>
      </c>
      <c r="F2902" s="3" t="s">
        <v>9948</v>
      </c>
      <c r="G2902" s="3" t="s">
        <v>1110</v>
      </c>
      <c r="H2902" s="3" t="s">
        <v>105</v>
      </c>
      <c r="I2902" s="3" t="s">
        <v>389</v>
      </c>
      <c r="J2902" s="3" t="s">
        <v>9949</v>
      </c>
      <c r="K2902" s="6">
        <v>1</v>
      </c>
      <c r="L2902" s="3" t="s">
        <v>79</v>
      </c>
      <c r="M2902" s="6">
        <v>10</v>
      </c>
      <c r="N2902" s="3" t="s">
        <v>44</v>
      </c>
      <c r="O2902" s="3" t="s">
        <v>9631</v>
      </c>
      <c r="P2902" s="3" t="s">
        <v>9950</v>
      </c>
      <c r="Q2902" s="3" t="s">
        <v>9951</v>
      </c>
      <c r="R2902" s="156">
        <v>16.86</v>
      </c>
      <c r="S2902" s="22"/>
      <c r="T2902" s="23">
        <v>2.5</v>
      </c>
      <c r="U2902" s="1">
        <v>2.5</v>
      </c>
      <c r="V2902" s="21"/>
      <c r="W2902" s="22">
        <v>15.68</v>
      </c>
      <c r="X2902" s="22"/>
      <c r="Y2902" s="22"/>
      <c r="Z2902" s="22"/>
      <c r="AA2902" s="22"/>
      <c r="AB2902" s="22"/>
      <c r="AC2902" s="22"/>
      <c r="AD2902" s="22"/>
      <c r="AE2902" s="24"/>
      <c r="AF2902" s="20">
        <v>19.43</v>
      </c>
      <c r="AG2902" s="20"/>
      <c r="AH2902" s="20"/>
      <c r="AI2902" s="20"/>
      <c r="AJ2902" s="20"/>
      <c r="AK2902" s="20"/>
      <c r="AL2902" s="20"/>
      <c r="AM2902" s="20"/>
      <c r="AN2902" s="25">
        <v>16.86</v>
      </c>
      <c r="AO2902" s="20" t="s">
        <v>47</v>
      </c>
      <c r="AP2902" s="24" t="s">
        <v>48</v>
      </c>
      <c r="AQ2902" s="20" t="e">
        <f>AVERAGE(SMALL(AE2902:AI2902,1),SMALL(AE2902:AI2902,2))</f>
        <v>#NUM!</v>
      </c>
      <c r="AR2902" s="20" t="e">
        <f>IF(R2902 &lt;=( AVERAGE(SMALL(AE2902:AI2902,1),SMALL(AE2902:AI2902,2))), R2902, "")</f>
        <v>#NUM!</v>
      </c>
      <c r="AS2902" s="20" t="e">
        <f>AVERAGE(SMALL(AJ2902:AM2902,1),SMALL(AJ2902:AM2902,2))</f>
        <v>#NUM!</v>
      </c>
      <c r="AT2902" s="20">
        <f>T2902*1.075</f>
        <v>2.6875</v>
      </c>
      <c r="AU2902" s="20">
        <f>U2902*1.075</f>
        <v>2.6875</v>
      </c>
      <c r="AV2902" s="22">
        <f>MIN(AN2902,AT2902,AU2902)</f>
        <v>2.6875</v>
      </c>
      <c r="AW2902" s="20" t="s">
        <v>71</v>
      </c>
      <c r="AX2902" s="20" t="s">
        <v>72</v>
      </c>
      <c r="AY2902" s="25">
        <v>2.6869999999999998</v>
      </c>
      <c r="AZ2902" s="27">
        <f>IF(AND(AY2902&gt;0,AY2902&lt;=10),AY2902*0.25,IF(AND(AY2902&gt;10,AY2902&lt;=50),AY2902*0.17,IF(AND(AY2902&gt;10,AY2902&lt;=100),AY2902*0.12,IF(AY2902&gt;100,AY2902*0.1))))</f>
        <v>0.67174999999999996</v>
      </c>
      <c r="BA2902" s="3">
        <f>AZ2902+AY2902</f>
        <v>3.3587499999999997</v>
      </c>
      <c r="BB2902" s="25">
        <f>BA2902+BA2902*0.08</f>
        <v>3.6274499999999996</v>
      </c>
      <c r="BC2902" s="20" t="s">
        <v>12295</v>
      </c>
      <c r="BD2902" s="20"/>
      <c r="BE2902" s="20"/>
      <c r="BF2902" s="20"/>
      <c r="BG2902" s="20"/>
      <c r="BH2902" s="20"/>
      <c r="BI2902" s="20"/>
      <c r="BJ2902" s="20"/>
      <c r="BK2902" s="20"/>
      <c r="BL2902" s="20"/>
      <c r="BM2902" s="20"/>
      <c r="BN2902" s="20"/>
      <c r="BO2902" s="20"/>
      <c r="BP2902" s="20"/>
      <c r="BQ2902" s="20"/>
      <c r="BR2902" s="20"/>
      <c r="BS2902" s="20"/>
      <c r="BT2902" s="20"/>
      <c r="BU2902" s="20"/>
      <c r="BV2902" s="20"/>
      <c r="BW2902" s="20"/>
      <c r="BX2902" s="20"/>
      <c r="BY2902" s="20"/>
      <c r="BZ2902" s="20"/>
      <c r="CA2902" s="20"/>
      <c r="CB2902" s="20"/>
      <c r="CC2902" s="20"/>
      <c r="CD2902" s="20"/>
      <c r="CE2902" s="20"/>
      <c r="CF2902" s="20"/>
      <c r="CG2902" s="20"/>
      <c r="CH2902" s="20"/>
      <c r="CI2902" s="20"/>
      <c r="CJ2902" s="20"/>
      <c r="CK2902" s="20"/>
      <c r="CL2902" s="20"/>
      <c r="CM2902" s="20"/>
      <c r="CN2902" s="20"/>
      <c r="CO2902" s="20"/>
      <c r="CP2902" s="20"/>
      <c r="CQ2902" s="20"/>
      <c r="CR2902" s="20"/>
      <c r="CS2902" s="20"/>
      <c r="CT2902" s="20"/>
      <c r="CU2902" s="20"/>
      <c r="CV2902" s="20"/>
      <c r="CW2902" s="20"/>
      <c r="CX2902" s="20"/>
      <c r="CY2902" s="20"/>
      <c r="CZ2902" s="20"/>
      <c r="DA2902" s="20"/>
      <c r="DB2902" s="20"/>
      <c r="DC2902" s="20"/>
      <c r="DD2902" s="20"/>
      <c r="DE2902" s="20"/>
      <c r="DF2902" s="20"/>
      <c r="DG2902" s="20"/>
      <c r="DH2902" s="20"/>
      <c r="DI2902" s="20"/>
      <c r="DJ2902" s="20"/>
      <c r="DK2902" s="20"/>
      <c r="DL2902" s="20"/>
    </row>
    <row r="2903" spans="1:116" s="88" customFormat="1" ht="30" customHeight="1">
      <c r="A2903" s="153" t="s">
        <v>13992</v>
      </c>
      <c r="B2903" s="5">
        <v>2901</v>
      </c>
      <c r="C2903" s="44">
        <v>3892</v>
      </c>
      <c r="D2903" s="44"/>
      <c r="E2903" s="172" t="s">
        <v>9970</v>
      </c>
      <c r="F2903" s="3" t="s">
        <v>9971</v>
      </c>
      <c r="G2903" s="3" t="s">
        <v>3836</v>
      </c>
      <c r="H2903" s="3" t="s">
        <v>9972</v>
      </c>
      <c r="I2903" s="3" t="s">
        <v>1201</v>
      </c>
      <c r="J2903" s="3" t="s">
        <v>7374</v>
      </c>
      <c r="K2903" s="6">
        <v>30</v>
      </c>
      <c r="L2903" s="3" t="s">
        <v>67</v>
      </c>
      <c r="M2903" s="6">
        <v>1</v>
      </c>
      <c r="N2903" s="3" t="s">
        <v>44</v>
      </c>
      <c r="O2903" s="3" t="s">
        <v>9631</v>
      </c>
      <c r="P2903" s="3" t="s">
        <v>9904</v>
      </c>
      <c r="Q2903" s="3" t="s">
        <v>9973</v>
      </c>
      <c r="R2903" s="160"/>
      <c r="S2903" s="79">
        <v>2.86</v>
      </c>
      <c r="T2903" s="81">
        <v>2.78</v>
      </c>
      <c r="U2903" s="82"/>
      <c r="V2903" s="79"/>
      <c r="W2903" s="79"/>
      <c r="X2903" s="79"/>
      <c r="Y2903" s="79"/>
      <c r="Z2903" s="79"/>
      <c r="AA2903" s="79"/>
      <c r="AB2903" s="79"/>
      <c r="AC2903" s="79"/>
      <c r="AD2903" s="79"/>
      <c r="AE2903" s="83">
        <v>2.78</v>
      </c>
      <c r="AF2903" s="84"/>
      <c r="AG2903" s="84"/>
      <c r="AH2903" s="84"/>
      <c r="AI2903" s="84"/>
      <c r="AJ2903" s="84"/>
      <c r="AK2903" s="84"/>
      <c r="AL2903" s="84"/>
      <c r="AM2903" s="84"/>
      <c r="AN2903" s="85">
        <v>2.95</v>
      </c>
      <c r="AO2903" s="84" t="s">
        <v>47</v>
      </c>
      <c r="AP2903" s="83" t="s">
        <v>48</v>
      </c>
      <c r="AQ2903" s="84" t="e">
        <v>#NUM!</v>
      </c>
      <c r="AR2903" s="84" t="e">
        <v>#NUM!</v>
      </c>
      <c r="AS2903" s="84" t="e">
        <v>#NUM!</v>
      </c>
      <c r="AT2903" s="84" t="e">
        <v>#REF!</v>
      </c>
      <c r="AU2903" s="84">
        <v>2.9884999999999997</v>
      </c>
      <c r="AV2903" s="79" t="e">
        <v>#REF!</v>
      </c>
      <c r="AW2903" s="84" t="s">
        <v>71</v>
      </c>
      <c r="AX2903" s="84" t="s">
        <v>72</v>
      </c>
      <c r="AY2903" s="85">
        <v>2.9884999999999997</v>
      </c>
      <c r="AZ2903" s="87">
        <v>0.74712499999999993</v>
      </c>
      <c r="BA2903" s="43">
        <v>3.7356249999999998</v>
      </c>
      <c r="BB2903" s="85">
        <v>4.0344749999999996</v>
      </c>
      <c r="BC2903" s="20" t="s">
        <v>12295</v>
      </c>
      <c r="BD2903" s="84" t="s">
        <v>12298</v>
      </c>
    </row>
    <row r="2904" spans="1:116" s="88" customFormat="1" ht="30" customHeight="1">
      <c r="A2904" s="153" t="s">
        <v>13992</v>
      </c>
      <c r="B2904" s="5">
        <v>2902</v>
      </c>
      <c r="C2904" s="44">
        <v>3926</v>
      </c>
      <c r="D2904" s="44"/>
      <c r="E2904" s="172" t="s">
        <v>9927</v>
      </c>
      <c r="F2904" s="3" t="s">
        <v>9928</v>
      </c>
      <c r="G2904" s="3" t="s">
        <v>1095</v>
      </c>
      <c r="H2904" s="3" t="s">
        <v>9929</v>
      </c>
      <c r="I2904" s="3" t="s">
        <v>389</v>
      </c>
      <c r="J2904" s="3" t="s">
        <v>9930</v>
      </c>
      <c r="K2904" s="6">
        <v>2</v>
      </c>
      <c r="L2904" s="3" t="s">
        <v>79</v>
      </c>
      <c r="M2904" s="6">
        <v>10</v>
      </c>
      <c r="N2904" s="3" t="s">
        <v>44</v>
      </c>
      <c r="O2904" s="3" t="s">
        <v>9631</v>
      </c>
      <c r="P2904" s="3" t="s">
        <v>9931</v>
      </c>
      <c r="Q2904" s="3" t="s">
        <v>9932</v>
      </c>
      <c r="R2904" s="160"/>
      <c r="S2904" s="79">
        <v>1.57</v>
      </c>
      <c r="T2904" s="81">
        <v>0.99</v>
      </c>
      <c r="U2904" s="82"/>
      <c r="V2904" s="79"/>
      <c r="W2904" s="79"/>
      <c r="X2904" s="79"/>
      <c r="Y2904" s="79"/>
      <c r="Z2904" s="79"/>
      <c r="AA2904" s="79"/>
      <c r="AB2904" s="79"/>
      <c r="AC2904" s="79"/>
      <c r="AD2904" s="79"/>
      <c r="AE2904" s="83">
        <v>1.4895</v>
      </c>
      <c r="AF2904" s="84"/>
      <c r="AG2904" s="84">
        <v>1.722</v>
      </c>
      <c r="AH2904" s="84"/>
      <c r="AI2904" s="84"/>
      <c r="AJ2904" s="84"/>
      <c r="AK2904" s="84"/>
      <c r="AL2904" s="84"/>
      <c r="AM2904" s="84"/>
      <c r="AN2904" s="85"/>
      <c r="AO2904" s="84"/>
      <c r="AP2904" s="83"/>
      <c r="AQ2904" s="84">
        <v>1.60575</v>
      </c>
      <c r="AR2904" s="84">
        <v>0</v>
      </c>
      <c r="AS2904" s="84" t="e">
        <v>#NUM!</v>
      </c>
      <c r="AT2904" s="84" t="e">
        <v>#REF!</v>
      </c>
      <c r="AU2904" s="84">
        <v>1.0642499999999999</v>
      </c>
      <c r="AV2904" s="79" t="e">
        <v>#REF!</v>
      </c>
      <c r="AW2904" s="84" t="s">
        <v>71</v>
      </c>
      <c r="AX2904" s="84" t="s">
        <v>72</v>
      </c>
      <c r="AY2904" s="85">
        <v>1.0642499999999999</v>
      </c>
      <c r="AZ2904" s="87">
        <v>0.26606249999999998</v>
      </c>
      <c r="BA2904" s="43">
        <v>1.3303124999999998</v>
      </c>
      <c r="BB2904" s="85">
        <v>1.4367374999999998</v>
      </c>
      <c r="BC2904" s="20" t="s">
        <v>12295</v>
      </c>
      <c r="BD2904" s="84" t="s">
        <v>12298</v>
      </c>
    </row>
    <row r="2905" spans="1:116" s="88" customFormat="1" ht="30" customHeight="1">
      <c r="A2905" s="153" t="s">
        <v>13992</v>
      </c>
      <c r="B2905" s="5">
        <v>2903</v>
      </c>
      <c r="C2905" s="179">
        <v>3936</v>
      </c>
      <c r="D2905" s="179"/>
      <c r="E2905" s="172" t="s">
        <v>14010</v>
      </c>
      <c r="F2905" s="3" t="s">
        <v>9864</v>
      </c>
      <c r="G2905" s="3" t="s">
        <v>4610</v>
      </c>
      <c r="H2905" s="3" t="s">
        <v>4843</v>
      </c>
      <c r="I2905" s="3" t="s">
        <v>389</v>
      </c>
      <c r="J2905" s="3" t="s">
        <v>9865</v>
      </c>
      <c r="K2905" s="6">
        <v>1</v>
      </c>
      <c r="L2905" s="3" t="s">
        <v>79</v>
      </c>
      <c r="M2905" s="6">
        <v>10</v>
      </c>
      <c r="N2905" s="3" t="s">
        <v>44</v>
      </c>
      <c r="O2905" s="3" t="s">
        <v>9631</v>
      </c>
      <c r="P2905" s="3" t="s">
        <v>9666</v>
      </c>
      <c r="Q2905" s="3" t="s">
        <v>9866</v>
      </c>
      <c r="R2905" s="160"/>
      <c r="S2905" s="79">
        <v>10.01</v>
      </c>
      <c r="T2905" s="81">
        <v>9.93</v>
      </c>
      <c r="U2905" s="82"/>
      <c r="V2905" s="79"/>
      <c r="W2905" s="79"/>
      <c r="X2905" s="79"/>
      <c r="Y2905" s="79"/>
      <c r="Z2905" s="79"/>
      <c r="AA2905" s="79"/>
      <c r="AB2905" s="79"/>
      <c r="AC2905" s="79"/>
      <c r="AD2905" s="79"/>
      <c r="AE2905" s="83">
        <v>9.93</v>
      </c>
      <c r="AF2905" s="84"/>
      <c r="AG2905" s="84"/>
      <c r="AH2905" s="84"/>
      <c r="AI2905" s="84"/>
      <c r="AJ2905" s="84"/>
      <c r="AK2905" s="84"/>
      <c r="AL2905" s="84"/>
      <c r="AM2905" s="84"/>
      <c r="AN2905" s="85">
        <v>10.54</v>
      </c>
      <c r="AO2905" s="84" t="s">
        <v>47</v>
      </c>
      <c r="AP2905" s="83" t="s">
        <v>48</v>
      </c>
      <c r="AQ2905" s="84" t="e">
        <v>#NUM!</v>
      </c>
      <c r="AR2905" s="84" t="e">
        <v>#NUM!</v>
      </c>
      <c r="AS2905" s="84" t="e">
        <v>#NUM!</v>
      </c>
      <c r="AT2905" s="84" t="e">
        <v>#REF!</v>
      </c>
      <c r="AU2905" s="84">
        <v>10.67475</v>
      </c>
      <c r="AV2905" s="79" t="e">
        <v>#REF!</v>
      </c>
      <c r="AW2905" s="84" t="s">
        <v>71</v>
      </c>
      <c r="AX2905" s="84" t="s">
        <v>72</v>
      </c>
      <c r="AY2905" s="85">
        <v>10.67475</v>
      </c>
      <c r="AZ2905" s="87">
        <v>1.8147075000000001</v>
      </c>
      <c r="BA2905" s="43">
        <v>12.4894575</v>
      </c>
      <c r="BB2905" s="85">
        <v>13.488614099999999</v>
      </c>
      <c r="BC2905" s="20" t="s">
        <v>12295</v>
      </c>
      <c r="BD2905" s="84" t="s">
        <v>12298</v>
      </c>
    </row>
    <row r="2906" spans="1:116" s="88" customFormat="1" ht="30" customHeight="1">
      <c r="A2906" s="153" t="s">
        <v>13992</v>
      </c>
      <c r="B2906" s="5">
        <v>2904</v>
      </c>
      <c r="C2906" s="179">
        <v>3937</v>
      </c>
      <c r="D2906" s="179"/>
      <c r="E2906" s="172" t="s">
        <v>9857</v>
      </c>
      <c r="F2906" s="3" t="s">
        <v>9858</v>
      </c>
      <c r="G2906" s="3" t="s">
        <v>4549</v>
      </c>
      <c r="H2906" s="3" t="s">
        <v>4556</v>
      </c>
      <c r="I2906" s="3" t="s">
        <v>389</v>
      </c>
      <c r="J2906" s="3" t="s">
        <v>9859</v>
      </c>
      <c r="K2906" s="6">
        <v>2</v>
      </c>
      <c r="L2906" s="3" t="s">
        <v>79</v>
      </c>
      <c r="M2906" s="6">
        <v>10</v>
      </c>
      <c r="N2906" s="3" t="s">
        <v>44</v>
      </c>
      <c r="O2906" s="3" t="s">
        <v>9631</v>
      </c>
      <c r="P2906" s="3" t="s">
        <v>9666</v>
      </c>
      <c r="Q2906" s="3" t="s">
        <v>9860</v>
      </c>
      <c r="R2906" s="160"/>
      <c r="S2906" s="79">
        <v>4.1500000000000004</v>
      </c>
      <c r="T2906" s="81">
        <v>4.07</v>
      </c>
      <c r="U2906" s="82"/>
      <c r="V2906" s="79"/>
      <c r="W2906" s="79"/>
      <c r="X2906" s="79"/>
      <c r="Y2906" s="79"/>
      <c r="Z2906" s="79"/>
      <c r="AA2906" s="79"/>
      <c r="AB2906" s="79"/>
      <c r="AC2906" s="79"/>
      <c r="AD2906" s="79"/>
      <c r="AE2906" s="83">
        <v>4.0789999999999997</v>
      </c>
      <c r="AF2906" s="84"/>
      <c r="AG2906" s="84">
        <v>1.8049999999999999</v>
      </c>
      <c r="AH2906" s="84"/>
      <c r="AI2906" s="84"/>
      <c r="AJ2906" s="84"/>
      <c r="AK2906" s="84"/>
      <c r="AL2906" s="84"/>
      <c r="AM2906" s="84"/>
      <c r="AN2906" s="85">
        <v>4.32</v>
      </c>
      <c r="AO2906" s="84" t="s">
        <v>47</v>
      </c>
      <c r="AP2906" s="83" t="s">
        <v>48</v>
      </c>
      <c r="AQ2906" s="84">
        <v>2.9419999999999997</v>
      </c>
      <c r="AR2906" s="84">
        <v>0</v>
      </c>
      <c r="AS2906" s="84" t="e">
        <v>#NUM!</v>
      </c>
      <c r="AT2906" s="84" t="e">
        <v>#REF!</v>
      </c>
      <c r="AU2906" s="84">
        <v>4.3752500000000003</v>
      </c>
      <c r="AV2906" s="79" t="e">
        <v>#REF!</v>
      </c>
      <c r="AW2906" s="84" t="s">
        <v>994</v>
      </c>
      <c r="AX2906" s="84" t="s">
        <v>208</v>
      </c>
      <c r="AY2906" s="85">
        <v>2.9420000000000002</v>
      </c>
      <c r="AZ2906" s="87">
        <v>0.73550000000000004</v>
      </c>
      <c r="BA2906" s="43">
        <v>3.6775000000000002</v>
      </c>
      <c r="BB2906" s="85">
        <v>3.9717000000000002</v>
      </c>
      <c r="BC2906" s="20" t="s">
        <v>12295</v>
      </c>
      <c r="BD2906" s="84" t="s">
        <v>12298</v>
      </c>
    </row>
    <row r="2907" spans="1:116" s="88" customFormat="1" ht="30" customHeight="1">
      <c r="A2907" s="153" t="s">
        <v>13992</v>
      </c>
      <c r="B2907" s="5">
        <v>2905</v>
      </c>
      <c r="C2907" s="179">
        <v>3935</v>
      </c>
      <c r="D2907" s="179"/>
      <c r="E2907" s="172" t="s">
        <v>9957</v>
      </c>
      <c r="F2907" s="116" t="s">
        <v>9958</v>
      </c>
      <c r="G2907" s="116" t="s">
        <v>9959</v>
      </c>
      <c r="H2907" s="116" t="s">
        <v>2738</v>
      </c>
      <c r="I2907" s="116" t="s">
        <v>4356</v>
      </c>
      <c r="J2907" s="116" t="s">
        <v>9960</v>
      </c>
      <c r="K2907" s="239">
        <v>10</v>
      </c>
      <c r="L2907" s="116" t="s">
        <v>79</v>
      </c>
      <c r="M2907" s="239">
        <v>10</v>
      </c>
      <c r="N2907" s="116" t="s">
        <v>44</v>
      </c>
      <c r="O2907" s="116" t="s">
        <v>9631</v>
      </c>
      <c r="P2907" s="116" t="s">
        <v>9632</v>
      </c>
      <c r="Q2907" s="116" t="s">
        <v>9961</v>
      </c>
      <c r="R2907" s="160"/>
      <c r="S2907" s="79">
        <v>1.72</v>
      </c>
      <c r="T2907" s="81">
        <v>1.64</v>
      </c>
      <c r="U2907" s="82"/>
      <c r="V2907" s="79"/>
      <c r="W2907" s="79"/>
      <c r="X2907" s="79"/>
      <c r="Y2907" s="79"/>
      <c r="Z2907" s="79"/>
      <c r="AA2907" s="79"/>
      <c r="AB2907" s="79"/>
      <c r="AC2907" s="79"/>
      <c r="AD2907" s="79"/>
      <c r="AE2907" s="83">
        <v>1.6379999999999999</v>
      </c>
      <c r="AF2907" s="84"/>
      <c r="AG2907" s="84"/>
      <c r="AH2907" s="84"/>
      <c r="AI2907" s="84"/>
      <c r="AJ2907" s="84"/>
      <c r="AK2907" s="84"/>
      <c r="AL2907" s="84"/>
      <c r="AM2907" s="84"/>
      <c r="AN2907" s="85">
        <v>1.74</v>
      </c>
      <c r="AO2907" s="84" t="s">
        <v>47</v>
      </c>
      <c r="AP2907" s="83" t="s">
        <v>48</v>
      </c>
      <c r="AQ2907" s="84" t="e">
        <v>#NUM!</v>
      </c>
      <c r="AR2907" s="84" t="e">
        <v>#NUM!</v>
      </c>
      <c r="AS2907" s="84" t="e">
        <v>#NUM!</v>
      </c>
      <c r="AT2907" s="84" t="e">
        <v>#REF!</v>
      </c>
      <c r="AU2907" s="84">
        <v>1.7629999999999999</v>
      </c>
      <c r="AV2907" s="79" t="e">
        <v>#REF!</v>
      </c>
      <c r="AW2907" s="84" t="s">
        <v>71</v>
      </c>
      <c r="AX2907" s="84" t="s">
        <v>72</v>
      </c>
      <c r="AY2907" s="85">
        <v>1.7629999999999999</v>
      </c>
      <c r="AZ2907" s="87">
        <v>0.44074999999999998</v>
      </c>
      <c r="BA2907" s="43">
        <v>2.2037499999999999</v>
      </c>
      <c r="BB2907" s="85">
        <v>2.3800499999999998</v>
      </c>
      <c r="BC2907" s="20" t="s">
        <v>12295</v>
      </c>
      <c r="BD2907" s="84" t="s">
        <v>12298</v>
      </c>
    </row>
    <row r="2908" spans="1:116" s="88" customFormat="1" ht="30" customHeight="1">
      <c r="A2908" s="153" t="s">
        <v>13992</v>
      </c>
      <c r="B2908" s="5">
        <v>2906</v>
      </c>
      <c r="C2908" s="179">
        <v>3938</v>
      </c>
      <c r="D2908" s="179"/>
      <c r="E2908" s="172" t="s">
        <v>10083</v>
      </c>
      <c r="F2908" s="3" t="s">
        <v>9165</v>
      </c>
      <c r="G2908" s="3" t="s">
        <v>9166</v>
      </c>
      <c r="H2908" s="3" t="s">
        <v>1200</v>
      </c>
      <c r="I2908" s="3" t="s">
        <v>389</v>
      </c>
      <c r="J2908" s="3" t="s">
        <v>390</v>
      </c>
      <c r="K2908" s="6"/>
      <c r="L2908" s="3"/>
      <c r="M2908" s="6">
        <v>10</v>
      </c>
      <c r="N2908" s="3" t="s">
        <v>44</v>
      </c>
      <c r="O2908" s="3" t="s">
        <v>9631</v>
      </c>
      <c r="P2908" s="3" t="s">
        <v>9775</v>
      </c>
      <c r="Q2908" s="3" t="s">
        <v>10084</v>
      </c>
      <c r="R2908" s="160"/>
      <c r="S2908" s="79">
        <v>5.54</v>
      </c>
      <c r="T2908" s="81">
        <v>5.46</v>
      </c>
      <c r="U2908" s="82"/>
      <c r="V2908" s="79"/>
      <c r="W2908" s="79"/>
      <c r="X2908" s="79"/>
      <c r="Y2908" s="79"/>
      <c r="Z2908" s="79"/>
      <c r="AA2908" s="79"/>
      <c r="AB2908" s="79"/>
      <c r="AC2908" s="79"/>
      <c r="AD2908" s="79"/>
      <c r="AE2908" s="83">
        <v>5.46</v>
      </c>
      <c r="AF2908" s="84"/>
      <c r="AG2908" s="84">
        <v>6.9</v>
      </c>
      <c r="AH2908" s="84"/>
      <c r="AI2908" s="84"/>
      <c r="AJ2908" s="84"/>
      <c r="AK2908" s="84"/>
      <c r="AL2908" s="84"/>
      <c r="AM2908" s="84"/>
      <c r="AN2908" s="85">
        <v>5.79</v>
      </c>
      <c r="AO2908" s="84" t="s">
        <v>47</v>
      </c>
      <c r="AP2908" s="83" t="s">
        <v>48</v>
      </c>
      <c r="AQ2908" s="84">
        <v>6.18</v>
      </c>
      <c r="AR2908" s="84">
        <v>0</v>
      </c>
      <c r="AS2908" s="84" t="e">
        <v>#NUM!</v>
      </c>
      <c r="AT2908" s="84" t="e">
        <v>#REF!</v>
      </c>
      <c r="AU2908" s="84">
        <v>5.8694999999999995</v>
      </c>
      <c r="AV2908" s="79" t="e">
        <v>#REF!</v>
      </c>
      <c r="AW2908" s="84" t="s">
        <v>71</v>
      </c>
      <c r="AX2908" s="84" t="s">
        <v>72</v>
      </c>
      <c r="AY2908" s="85">
        <v>5.8694999999999995</v>
      </c>
      <c r="AZ2908" s="87">
        <v>1.4673749999999999</v>
      </c>
      <c r="BA2908" s="43">
        <v>7.3368749999999991</v>
      </c>
      <c r="BB2908" s="85">
        <v>7.923824999999999</v>
      </c>
      <c r="BC2908" s="20" t="s">
        <v>12295</v>
      </c>
      <c r="BD2908" s="84" t="s">
        <v>12298</v>
      </c>
    </row>
    <row r="2909" spans="1:116" s="88" customFormat="1" ht="30" customHeight="1">
      <c r="A2909" s="153" t="s">
        <v>13992</v>
      </c>
      <c r="B2909" s="5">
        <v>2907</v>
      </c>
      <c r="C2909" s="179">
        <v>1124</v>
      </c>
      <c r="D2909" s="179"/>
      <c r="E2909" s="172" t="s">
        <v>9796</v>
      </c>
      <c r="F2909" s="3" t="s">
        <v>924</v>
      </c>
      <c r="G2909" s="3" t="s">
        <v>925</v>
      </c>
      <c r="H2909" s="3" t="s">
        <v>163</v>
      </c>
      <c r="I2909" s="3" t="s">
        <v>102</v>
      </c>
      <c r="J2909" s="3" t="s">
        <v>600</v>
      </c>
      <c r="K2909" s="6"/>
      <c r="L2909" s="3"/>
      <c r="M2909" s="6">
        <v>30</v>
      </c>
      <c r="N2909" s="3" t="s">
        <v>44</v>
      </c>
      <c r="O2909" s="3" t="s">
        <v>9631</v>
      </c>
      <c r="P2909" s="3" t="s">
        <v>9636</v>
      </c>
      <c r="Q2909" s="3" t="s">
        <v>9799</v>
      </c>
      <c r="R2909" s="160"/>
      <c r="S2909" s="79">
        <v>1.85</v>
      </c>
      <c r="T2909" s="81">
        <v>1.77</v>
      </c>
      <c r="U2909" s="82"/>
      <c r="V2909" s="79"/>
      <c r="W2909" s="79"/>
      <c r="X2909" s="79"/>
      <c r="Y2909" s="79"/>
      <c r="Z2909" s="79"/>
      <c r="AA2909" s="79"/>
      <c r="AB2909" s="79"/>
      <c r="AC2909" s="79"/>
      <c r="AD2909" s="79"/>
      <c r="AE2909" s="83">
        <v>1.7669999999999999</v>
      </c>
      <c r="AF2909" s="84"/>
      <c r="AG2909" s="84"/>
      <c r="AH2909" s="84"/>
      <c r="AI2909" s="84"/>
      <c r="AJ2909" s="84"/>
      <c r="AK2909" s="84"/>
      <c r="AL2909" s="84"/>
      <c r="AM2909" s="84"/>
      <c r="AN2909" s="85">
        <v>1.88</v>
      </c>
      <c r="AO2909" s="84" t="s">
        <v>47</v>
      </c>
      <c r="AP2909" s="83" t="s">
        <v>48</v>
      </c>
      <c r="AQ2909" s="84" t="e">
        <v>#NUM!</v>
      </c>
      <c r="AR2909" s="84" t="e">
        <v>#NUM!</v>
      </c>
      <c r="AS2909" s="84" t="e">
        <v>#NUM!</v>
      </c>
      <c r="AT2909" s="84" t="e">
        <v>#REF!</v>
      </c>
      <c r="AU2909" s="84">
        <v>1.9027499999999999</v>
      </c>
      <c r="AV2909" s="79" t="e">
        <v>#REF!</v>
      </c>
      <c r="AW2909" s="84" t="s">
        <v>71</v>
      </c>
      <c r="AX2909" s="84" t="s">
        <v>72</v>
      </c>
      <c r="AY2909" s="85">
        <v>1.9027499999999999</v>
      </c>
      <c r="AZ2909" s="87">
        <v>0.47568749999999999</v>
      </c>
      <c r="BA2909" s="43">
        <v>2.3784375</v>
      </c>
      <c r="BB2909" s="85">
        <v>2.5687125000000002</v>
      </c>
      <c r="BC2909" s="20" t="s">
        <v>12295</v>
      </c>
      <c r="BD2909" s="84" t="s">
        <v>12298</v>
      </c>
    </row>
    <row r="2910" spans="1:116" s="88" customFormat="1" ht="30" customHeight="1">
      <c r="A2910" s="4" t="s">
        <v>4028</v>
      </c>
      <c r="B2910" s="5">
        <v>2908</v>
      </c>
      <c r="C2910" s="6">
        <v>1048</v>
      </c>
      <c r="D2910" s="6"/>
      <c r="E2910" s="43" t="s">
        <v>9662</v>
      </c>
      <c r="F2910" s="3" t="s">
        <v>5695</v>
      </c>
      <c r="G2910" s="3" t="s">
        <v>2613</v>
      </c>
      <c r="H2910" s="3" t="s">
        <v>3996</v>
      </c>
      <c r="I2910" s="3" t="s">
        <v>389</v>
      </c>
      <c r="J2910" s="3" t="s">
        <v>9663</v>
      </c>
      <c r="K2910" s="6">
        <v>2</v>
      </c>
      <c r="L2910" s="3" t="s">
        <v>79</v>
      </c>
      <c r="M2910" s="6">
        <v>10</v>
      </c>
      <c r="N2910" s="3" t="s">
        <v>44</v>
      </c>
      <c r="O2910" s="3" t="s">
        <v>9631</v>
      </c>
      <c r="P2910" s="3" t="s">
        <v>9650</v>
      </c>
      <c r="Q2910" s="3" t="s">
        <v>9664</v>
      </c>
      <c r="R2910" s="156">
        <v>5.27</v>
      </c>
      <c r="S2910" s="22"/>
      <c r="T2910" s="23">
        <v>4.96</v>
      </c>
      <c r="U2910" s="1">
        <v>1</v>
      </c>
      <c r="V2910" s="21"/>
      <c r="W2910" s="22">
        <v>4.9000000000000004</v>
      </c>
      <c r="X2910" s="22"/>
      <c r="Y2910" s="22"/>
      <c r="Z2910" s="22"/>
      <c r="AA2910" s="22"/>
      <c r="AB2910" s="22"/>
      <c r="AC2910" s="22"/>
      <c r="AD2910" s="22"/>
      <c r="AE2910" s="24"/>
      <c r="AF2910" s="20">
        <v>6.5</v>
      </c>
      <c r="AG2910" s="20"/>
      <c r="AH2910" s="20"/>
      <c r="AI2910" s="20"/>
      <c r="AJ2910" s="20"/>
      <c r="AK2910" s="20"/>
      <c r="AL2910" s="20"/>
      <c r="AM2910" s="20"/>
      <c r="AN2910" s="25">
        <v>5.27</v>
      </c>
      <c r="AO2910" s="20" t="s">
        <v>47</v>
      </c>
      <c r="AP2910" s="24" t="s">
        <v>48</v>
      </c>
      <c r="AQ2910" s="20" t="e">
        <f>AVERAGE(SMALL(AE2910:AI2910,1),SMALL(AE2910:AI2910,2))</f>
        <v>#NUM!</v>
      </c>
      <c r="AR2910" s="20" t="e">
        <f>IF(R2910 &lt;=( AVERAGE(SMALL(AE2910:AI2910,1),SMALL(AE2910:AI2910,2))), R2910, "")</f>
        <v>#NUM!</v>
      </c>
      <c r="AS2910" s="20" t="e">
        <f>AVERAGE(SMALL(AJ2910:AM2910,1),SMALL(AJ2910:AM2910,2))</f>
        <v>#NUM!</v>
      </c>
      <c r="AT2910" s="20">
        <f>T2910*1.075</f>
        <v>5.3319999999999999</v>
      </c>
      <c r="AU2910" s="20">
        <f>U2910*1.075</f>
        <v>1.075</v>
      </c>
      <c r="AV2910" s="22">
        <f>MIN(AN2910,AT2910,AU2910)</f>
        <v>1.075</v>
      </c>
      <c r="AW2910" s="20" t="s">
        <v>71</v>
      </c>
      <c r="AX2910" s="20" t="s">
        <v>72</v>
      </c>
      <c r="AY2910" s="25">
        <v>1.075</v>
      </c>
      <c r="AZ2910" s="27">
        <f>IF(AND(AY2910&gt;0,AY2910&lt;=10),AY2910*0.25,IF(AND(AY2910&gt;10,AY2910&lt;=50),AY2910*0.17,IF(AND(AY2910&gt;10,AY2910&lt;=100),AY2910*0.12,IF(AY2910&gt;100,AY2910*0.1))))</f>
        <v>0.26874999999999999</v>
      </c>
      <c r="BA2910" s="3">
        <f>AZ2910+AY2910</f>
        <v>1.34375</v>
      </c>
      <c r="BB2910" s="25">
        <f>BA2910+BA2910*0.08</f>
        <v>1.4512499999999999</v>
      </c>
      <c r="BC2910" s="20" t="s">
        <v>12295</v>
      </c>
      <c r="BD2910" s="20"/>
      <c r="BE2910" s="20"/>
      <c r="BF2910" s="20"/>
      <c r="BG2910" s="20"/>
      <c r="BH2910" s="20"/>
      <c r="BI2910" s="20"/>
      <c r="BJ2910" s="20"/>
      <c r="BK2910" s="20"/>
      <c r="BL2910" s="20"/>
      <c r="BM2910" s="20"/>
      <c r="BN2910" s="20"/>
      <c r="BO2910" s="20"/>
      <c r="BP2910" s="20"/>
      <c r="BQ2910" s="20"/>
      <c r="BR2910" s="20"/>
      <c r="BS2910" s="20"/>
      <c r="BT2910" s="20"/>
      <c r="BU2910" s="20"/>
      <c r="BV2910" s="20"/>
      <c r="BW2910" s="20"/>
      <c r="BX2910" s="20"/>
      <c r="BY2910" s="20"/>
      <c r="BZ2910" s="20"/>
      <c r="CA2910" s="20"/>
      <c r="CB2910" s="20"/>
      <c r="CC2910" s="20"/>
      <c r="CD2910" s="20"/>
      <c r="CE2910" s="20"/>
      <c r="CF2910" s="20"/>
      <c r="CG2910" s="20"/>
      <c r="CH2910" s="20"/>
      <c r="CI2910" s="20"/>
      <c r="CJ2910" s="20"/>
      <c r="CK2910" s="20"/>
      <c r="CL2910" s="20"/>
      <c r="CM2910" s="20"/>
      <c r="CN2910" s="20"/>
      <c r="CO2910" s="20"/>
      <c r="CP2910" s="20"/>
      <c r="CQ2910" s="20"/>
      <c r="CR2910" s="20"/>
      <c r="CS2910" s="20"/>
      <c r="CT2910" s="20"/>
      <c r="CU2910" s="20"/>
      <c r="CV2910" s="20"/>
      <c r="CW2910" s="20"/>
      <c r="CX2910" s="20"/>
      <c r="CY2910" s="20"/>
      <c r="CZ2910" s="20"/>
      <c r="DA2910" s="20"/>
      <c r="DB2910" s="20"/>
      <c r="DC2910" s="20"/>
      <c r="DD2910" s="20"/>
      <c r="DE2910" s="20"/>
      <c r="DF2910" s="20"/>
      <c r="DG2910" s="20"/>
      <c r="DH2910" s="20"/>
      <c r="DI2910" s="20"/>
      <c r="DJ2910" s="20"/>
      <c r="DK2910" s="20"/>
      <c r="DL2910" s="20"/>
    </row>
    <row r="2911" spans="1:116" s="88" customFormat="1" ht="30" customHeight="1">
      <c r="A2911" s="153" t="s">
        <v>13992</v>
      </c>
      <c r="B2911" s="5">
        <v>2909</v>
      </c>
      <c r="C2911" s="44">
        <v>1048</v>
      </c>
      <c r="D2911" s="44"/>
      <c r="E2911" s="172" t="s">
        <v>9662</v>
      </c>
      <c r="F2911" s="3" t="s">
        <v>5695</v>
      </c>
      <c r="G2911" s="3" t="s">
        <v>2613</v>
      </c>
      <c r="H2911" s="3" t="s">
        <v>3996</v>
      </c>
      <c r="I2911" s="3" t="s">
        <v>389</v>
      </c>
      <c r="J2911" s="3" t="s">
        <v>9663</v>
      </c>
      <c r="K2911" s="6">
        <v>2</v>
      </c>
      <c r="L2911" s="3" t="s">
        <v>79</v>
      </c>
      <c r="M2911" s="6">
        <v>10</v>
      </c>
      <c r="N2911" s="3" t="s">
        <v>44</v>
      </c>
      <c r="O2911" s="3" t="s">
        <v>9631</v>
      </c>
      <c r="P2911" s="3" t="s">
        <v>9650</v>
      </c>
      <c r="Q2911" s="3" t="s">
        <v>9664</v>
      </c>
      <c r="R2911" s="160"/>
      <c r="S2911" s="79">
        <v>5.04</v>
      </c>
      <c r="T2911" s="81">
        <v>4.96</v>
      </c>
      <c r="U2911" s="82"/>
      <c r="V2911" s="79"/>
      <c r="W2911" s="79"/>
      <c r="X2911" s="79"/>
      <c r="Y2911" s="79"/>
      <c r="Z2911" s="79"/>
      <c r="AA2911" s="79"/>
      <c r="AB2911" s="79"/>
      <c r="AC2911" s="79"/>
      <c r="AD2911" s="79"/>
      <c r="AE2911" s="83">
        <v>4.9649999999999999</v>
      </c>
      <c r="AF2911" s="84"/>
      <c r="AG2911" s="84"/>
      <c r="AH2911" s="84"/>
      <c r="AI2911" s="84"/>
      <c r="AJ2911" s="84"/>
      <c r="AK2911" s="84"/>
      <c r="AL2911" s="84"/>
      <c r="AM2911" s="84"/>
      <c r="AN2911" s="85"/>
      <c r="AO2911" s="84"/>
      <c r="AP2911" s="83"/>
      <c r="AQ2911" s="84" t="e">
        <v>#NUM!</v>
      </c>
      <c r="AR2911" s="84" t="e">
        <v>#NUM!</v>
      </c>
      <c r="AS2911" s="84" t="e">
        <v>#NUM!</v>
      </c>
      <c r="AT2911" s="84" t="e">
        <v>#REF!</v>
      </c>
      <c r="AU2911" s="84">
        <v>5.3319999999999999</v>
      </c>
      <c r="AV2911" s="79" t="e">
        <v>#REF!</v>
      </c>
      <c r="AW2911" s="84" t="s">
        <v>71</v>
      </c>
      <c r="AX2911" s="84" t="s">
        <v>72</v>
      </c>
      <c r="AY2911" s="85">
        <v>5.3319999999999999</v>
      </c>
      <c r="AZ2911" s="87">
        <v>1.333</v>
      </c>
      <c r="BA2911" s="43">
        <v>6.665</v>
      </c>
      <c r="BB2911" s="85">
        <v>7.1981999999999999</v>
      </c>
      <c r="BC2911" s="20" t="s">
        <v>12295</v>
      </c>
      <c r="BD2911" s="84" t="s">
        <v>12298</v>
      </c>
    </row>
    <row r="2912" spans="1:116" s="88" customFormat="1" ht="30" customHeight="1">
      <c r="A2912" s="153" t="s">
        <v>13992</v>
      </c>
      <c r="B2912" s="5">
        <v>2910</v>
      </c>
      <c r="C2912" s="44">
        <v>5080</v>
      </c>
      <c r="D2912" s="44"/>
      <c r="E2912" s="172" t="s">
        <v>10085</v>
      </c>
      <c r="F2912" s="3" t="s">
        <v>4877</v>
      </c>
      <c r="G2912" s="3" t="s">
        <v>4878</v>
      </c>
      <c r="H2912" s="3" t="s">
        <v>938</v>
      </c>
      <c r="I2912" s="3" t="s">
        <v>102</v>
      </c>
      <c r="J2912" s="3" t="s">
        <v>10086</v>
      </c>
      <c r="K2912" s="6"/>
      <c r="L2912" s="3"/>
      <c r="M2912" s="6">
        <v>30</v>
      </c>
      <c r="N2912" s="3" t="s">
        <v>44</v>
      </c>
      <c r="O2912" s="3" t="s">
        <v>9631</v>
      </c>
      <c r="P2912" s="3" t="s">
        <v>9656</v>
      </c>
      <c r="Q2912" s="3" t="s">
        <v>10087</v>
      </c>
      <c r="R2912" s="160"/>
      <c r="S2912" s="79">
        <v>2.17</v>
      </c>
      <c r="T2912" s="81">
        <v>2.09</v>
      </c>
      <c r="U2912" s="82"/>
      <c r="V2912" s="79"/>
      <c r="W2912" s="79"/>
      <c r="X2912" s="79"/>
      <c r="Y2912" s="79"/>
      <c r="Z2912" s="79"/>
      <c r="AA2912" s="79"/>
      <c r="AB2912" s="79"/>
      <c r="AC2912" s="79"/>
      <c r="AD2912" s="79"/>
      <c r="AE2912" s="83">
        <v>3.0783</v>
      </c>
      <c r="AF2912" s="84"/>
      <c r="AG2912" s="84"/>
      <c r="AH2912" s="84"/>
      <c r="AI2912" s="84"/>
      <c r="AJ2912" s="84"/>
      <c r="AK2912" s="84"/>
      <c r="AL2912" s="84"/>
      <c r="AM2912" s="84"/>
      <c r="AN2912" s="85"/>
      <c r="AO2912" s="84"/>
      <c r="AP2912" s="83"/>
      <c r="AQ2912" s="84" t="e">
        <v>#NUM!</v>
      </c>
      <c r="AR2912" s="84" t="e">
        <v>#NUM!</v>
      </c>
      <c r="AS2912" s="84" t="e">
        <v>#NUM!</v>
      </c>
      <c r="AT2912" s="84" t="e">
        <v>#REF!</v>
      </c>
      <c r="AU2912" s="84">
        <v>2.2467499999999996</v>
      </c>
      <c r="AV2912" s="79" t="e">
        <v>#REF!</v>
      </c>
      <c r="AW2912" s="84" t="s">
        <v>71</v>
      </c>
      <c r="AX2912" s="84" t="s">
        <v>72</v>
      </c>
      <c r="AY2912" s="85">
        <v>2.2467499999999996</v>
      </c>
      <c r="AZ2912" s="87">
        <v>0.5616874999999999</v>
      </c>
      <c r="BA2912" s="43">
        <v>2.8084374999999993</v>
      </c>
      <c r="BB2912" s="85">
        <v>3.0331124999999992</v>
      </c>
      <c r="BC2912" s="20" t="s">
        <v>12295</v>
      </c>
      <c r="BD2912" s="84" t="s">
        <v>12298</v>
      </c>
    </row>
    <row r="2913" spans="1:116" s="88" customFormat="1" ht="30" customHeight="1">
      <c r="A2913" s="153" t="s">
        <v>13992</v>
      </c>
      <c r="B2913" s="5">
        <v>2911</v>
      </c>
      <c r="C2913" s="44">
        <v>5081</v>
      </c>
      <c r="D2913" s="44"/>
      <c r="E2913" s="172" t="s">
        <v>9658</v>
      </c>
      <c r="F2913" s="3" t="s">
        <v>9659</v>
      </c>
      <c r="G2913" s="3" t="s">
        <v>362</v>
      </c>
      <c r="H2913" s="3" t="s">
        <v>101</v>
      </c>
      <c r="I2913" s="3" t="s">
        <v>102</v>
      </c>
      <c r="J2913" s="3" t="s">
        <v>600</v>
      </c>
      <c r="K2913" s="6"/>
      <c r="L2913" s="3"/>
      <c r="M2913" s="6">
        <v>30</v>
      </c>
      <c r="N2913" s="3" t="s">
        <v>44</v>
      </c>
      <c r="O2913" s="3" t="s">
        <v>9631</v>
      </c>
      <c r="P2913" s="3" t="s">
        <v>9660</v>
      </c>
      <c r="Q2913" s="3" t="s">
        <v>9661</v>
      </c>
      <c r="R2913" s="160"/>
      <c r="S2913" s="79">
        <v>0.68</v>
      </c>
      <c r="T2913" s="81">
        <v>0.6</v>
      </c>
      <c r="U2913" s="82"/>
      <c r="V2913" s="79"/>
      <c r="W2913" s="79"/>
      <c r="X2913" s="79"/>
      <c r="Y2913" s="79"/>
      <c r="Z2913" s="79"/>
      <c r="AA2913" s="79"/>
      <c r="AB2913" s="79"/>
      <c r="AC2913" s="79"/>
      <c r="AD2913" s="79"/>
      <c r="AE2913" s="83">
        <v>0.5958</v>
      </c>
      <c r="AF2913" s="84"/>
      <c r="AG2913" s="84"/>
      <c r="AH2913" s="84"/>
      <c r="AI2913" s="84"/>
      <c r="AJ2913" s="84"/>
      <c r="AK2913" s="84"/>
      <c r="AL2913" s="84"/>
      <c r="AM2913" s="84"/>
      <c r="AN2913" s="85">
        <v>0.63</v>
      </c>
      <c r="AO2913" s="84" t="s">
        <v>47</v>
      </c>
      <c r="AP2913" s="83" t="s">
        <v>48</v>
      </c>
      <c r="AQ2913" s="84" t="e">
        <v>#NUM!</v>
      </c>
      <c r="AR2913" s="84" t="e">
        <v>#NUM!</v>
      </c>
      <c r="AS2913" s="84" t="e">
        <v>#NUM!</v>
      </c>
      <c r="AT2913" s="84" t="e">
        <v>#REF!</v>
      </c>
      <c r="AU2913" s="84">
        <v>0.64499999999999991</v>
      </c>
      <c r="AV2913" s="79" t="e">
        <v>#REF!</v>
      </c>
      <c r="AW2913" s="84" t="s">
        <v>71</v>
      </c>
      <c r="AX2913" s="84" t="s">
        <v>72</v>
      </c>
      <c r="AY2913" s="85">
        <v>0.64500000000000002</v>
      </c>
      <c r="AZ2913" s="87">
        <v>0.16125</v>
      </c>
      <c r="BA2913" s="43">
        <v>0.80625000000000002</v>
      </c>
      <c r="BB2913" s="85">
        <v>0.87075000000000002</v>
      </c>
      <c r="BC2913" s="20" t="s">
        <v>12295</v>
      </c>
      <c r="BD2913" s="84" t="s">
        <v>12298</v>
      </c>
    </row>
    <row r="2914" spans="1:116" s="88" customFormat="1" ht="30" customHeight="1">
      <c r="A2914" s="153" t="s">
        <v>13992</v>
      </c>
      <c r="B2914" s="5">
        <v>2912</v>
      </c>
      <c r="C2914" s="44">
        <v>5082</v>
      </c>
      <c r="D2914" s="44"/>
      <c r="E2914" s="172" t="s">
        <v>9668</v>
      </c>
      <c r="F2914" s="3" t="s">
        <v>3091</v>
      </c>
      <c r="G2914" s="3" t="s">
        <v>3092</v>
      </c>
      <c r="H2914" s="3" t="s">
        <v>41</v>
      </c>
      <c r="I2914" s="3" t="s">
        <v>42</v>
      </c>
      <c r="J2914" s="3" t="s">
        <v>342</v>
      </c>
      <c r="K2914" s="6"/>
      <c r="L2914" s="3"/>
      <c r="M2914" s="6">
        <v>30</v>
      </c>
      <c r="N2914" s="3" t="s">
        <v>44</v>
      </c>
      <c r="O2914" s="3" t="s">
        <v>9631</v>
      </c>
      <c r="P2914" s="3" t="s">
        <v>9650</v>
      </c>
      <c r="Q2914" s="3" t="s">
        <v>9669</v>
      </c>
      <c r="R2914" s="160"/>
      <c r="S2914" s="79">
        <v>0.73</v>
      </c>
      <c r="T2914" s="81">
        <v>0.65</v>
      </c>
      <c r="U2914" s="82"/>
      <c r="V2914" s="79"/>
      <c r="W2914" s="79"/>
      <c r="X2914" s="79"/>
      <c r="Y2914" s="79"/>
      <c r="Z2914" s="79"/>
      <c r="AA2914" s="79"/>
      <c r="AB2914" s="79"/>
      <c r="AC2914" s="79"/>
      <c r="AD2914" s="79"/>
      <c r="AE2914" s="83">
        <v>0.88900000000000001</v>
      </c>
      <c r="AF2914" s="84"/>
      <c r="AG2914" s="84"/>
      <c r="AH2914" s="84"/>
      <c r="AI2914" s="84"/>
      <c r="AJ2914" s="84"/>
      <c r="AK2914" s="84"/>
      <c r="AL2914" s="84"/>
      <c r="AM2914" s="84"/>
      <c r="AN2914" s="85">
        <v>0.68</v>
      </c>
      <c r="AO2914" s="84" t="s">
        <v>47</v>
      </c>
      <c r="AP2914" s="83" t="s">
        <v>48</v>
      </c>
      <c r="AQ2914" s="84" t="e">
        <v>#NUM!</v>
      </c>
      <c r="AR2914" s="84" t="e">
        <v>#NUM!</v>
      </c>
      <c r="AS2914" s="84" t="e">
        <v>#NUM!</v>
      </c>
      <c r="AT2914" s="84" t="e">
        <v>#REF!</v>
      </c>
      <c r="AU2914" s="84">
        <v>0.69874999999999998</v>
      </c>
      <c r="AV2914" s="79" t="e">
        <v>#REF!</v>
      </c>
      <c r="AW2914" s="84" t="s">
        <v>71</v>
      </c>
      <c r="AX2914" s="84" t="s">
        <v>72</v>
      </c>
      <c r="AY2914" s="85">
        <v>0.69874999999999998</v>
      </c>
      <c r="AZ2914" s="87">
        <v>0.1746875</v>
      </c>
      <c r="BA2914" s="43">
        <v>0.87343749999999998</v>
      </c>
      <c r="BB2914" s="85">
        <v>0.9433125</v>
      </c>
      <c r="BC2914" s="20" t="s">
        <v>12295</v>
      </c>
      <c r="BD2914" s="84" t="s">
        <v>12298</v>
      </c>
    </row>
    <row r="2915" spans="1:116" s="88" customFormat="1" ht="30" customHeight="1">
      <c r="A2915" s="153" t="s">
        <v>13992</v>
      </c>
      <c r="B2915" s="5">
        <v>2913</v>
      </c>
      <c r="C2915" s="179">
        <v>1044</v>
      </c>
      <c r="D2915" s="179"/>
      <c r="E2915" s="172" t="s">
        <v>9809</v>
      </c>
      <c r="F2915" s="3" t="s">
        <v>9810</v>
      </c>
      <c r="G2915" s="3" t="s">
        <v>5753</v>
      </c>
      <c r="H2915" s="3" t="s">
        <v>5759</v>
      </c>
      <c r="I2915" s="3" t="s">
        <v>389</v>
      </c>
      <c r="J2915" s="3" t="s">
        <v>9811</v>
      </c>
      <c r="K2915" s="6">
        <v>2</v>
      </c>
      <c r="L2915" s="3" t="s">
        <v>79</v>
      </c>
      <c r="M2915" s="6">
        <v>10</v>
      </c>
      <c r="N2915" s="3" t="s">
        <v>44</v>
      </c>
      <c r="O2915" s="3" t="s">
        <v>9631</v>
      </c>
      <c r="P2915" s="3" t="s">
        <v>601</v>
      </c>
      <c r="Q2915" s="3" t="s">
        <v>9812</v>
      </c>
      <c r="R2915" s="160"/>
      <c r="S2915" s="79">
        <v>1.87</v>
      </c>
      <c r="T2915" s="81">
        <v>1.79</v>
      </c>
      <c r="U2915" s="82"/>
      <c r="V2915" s="79"/>
      <c r="W2915" s="79"/>
      <c r="X2915" s="79"/>
      <c r="Y2915" s="79"/>
      <c r="Z2915" s="79"/>
      <c r="AA2915" s="79"/>
      <c r="AB2915" s="79"/>
      <c r="AC2915" s="79"/>
      <c r="AD2915" s="79"/>
      <c r="AE2915" s="83">
        <v>2.3832</v>
      </c>
      <c r="AF2915" s="84"/>
      <c r="AG2915" s="84"/>
      <c r="AH2915" s="84"/>
      <c r="AI2915" s="84"/>
      <c r="AJ2915" s="84"/>
      <c r="AK2915" s="84"/>
      <c r="AL2915" s="84"/>
      <c r="AM2915" s="84"/>
      <c r="AN2915" s="85">
        <v>1.9</v>
      </c>
      <c r="AO2915" s="84" t="s">
        <v>47</v>
      </c>
      <c r="AP2915" s="83" t="s">
        <v>48</v>
      </c>
      <c r="AQ2915" s="84" t="e">
        <v>#NUM!</v>
      </c>
      <c r="AR2915" s="84" t="e">
        <v>#NUM!</v>
      </c>
      <c r="AS2915" s="84" t="e">
        <v>#NUM!</v>
      </c>
      <c r="AT2915" s="84" t="e">
        <v>#REF!</v>
      </c>
      <c r="AU2915" s="84">
        <v>1.92425</v>
      </c>
      <c r="AV2915" s="79" t="e">
        <v>#REF!</v>
      </c>
      <c r="AW2915" s="84" t="s">
        <v>71</v>
      </c>
      <c r="AX2915" s="84" t="s">
        <v>72</v>
      </c>
      <c r="AY2915" s="85">
        <v>1.92425</v>
      </c>
      <c r="AZ2915" s="87">
        <v>0.4810625</v>
      </c>
      <c r="BA2915" s="43">
        <v>2.4053125</v>
      </c>
      <c r="BB2915" s="85">
        <v>2.5977375</v>
      </c>
      <c r="BC2915" s="20" t="s">
        <v>12295</v>
      </c>
      <c r="BD2915" s="84" t="s">
        <v>12298</v>
      </c>
    </row>
    <row r="2916" spans="1:116" s="88" customFormat="1" ht="30" customHeight="1">
      <c r="A2916" s="153" t="s">
        <v>13992</v>
      </c>
      <c r="B2916" s="5">
        <v>2914</v>
      </c>
      <c r="C2916" s="179">
        <v>1043</v>
      </c>
      <c r="D2916" s="179"/>
      <c r="E2916" s="172" t="s">
        <v>9805</v>
      </c>
      <c r="F2916" s="3" t="s">
        <v>9806</v>
      </c>
      <c r="G2916" s="3" t="s">
        <v>5753</v>
      </c>
      <c r="H2916" s="3" t="s">
        <v>9807</v>
      </c>
      <c r="I2916" s="3" t="s">
        <v>389</v>
      </c>
      <c r="J2916" s="3" t="s">
        <v>9663</v>
      </c>
      <c r="K2916" s="6">
        <v>2</v>
      </c>
      <c r="L2916" s="3" t="s">
        <v>79</v>
      </c>
      <c r="M2916" s="6">
        <v>10</v>
      </c>
      <c r="N2916" s="3" t="s">
        <v>44</v>
      </c>
      <c r="O2916" s="3" t="s">
        <v>9631</v>
      </c>
      <c r="P2916" s="3" t="s">
        <v>9656</v>
      </c>
      <c r="Q2916" s="3" t="s">
        <v>9808</v>
      </c>
      <c r="R2916" s="160"/>
      <c r="S2916" s="79">
        <v>1.97</v>
      </c>
      <c r="T2916" s="81">
        <v>1.89</v>
      </c>
      <c r="U2916" s="82"/>
      <c r="V2916" s="79"/>
      <c r="W2916" s="79"/>
      <c r="X2916" s="79"/>
      <c r="Y2916" s="79"/>
      <c r="Z2916" s="79"/>
      <c r="AA2916" s="79"/>
      <c r="AB2916" s="79"/>
      <c r="AC2916" s="79"/>
      <c r="AD2916" s="79"/>
      <c r="AE2916" s="83">
        <v>1.8869</v>
      </c>
      <c r="AF2916" s="84"/>
      <c r="AG2916" s="84"/>
      <c r="AH2916" s="84"/>
      <c r="AI2916" s="84"/>
      <c r="AJ2916" s="84"/>
      <c r="AK2916" s="84"/>
      <c r="AL2916" s="84"/>
      <c r="AM2916" s="84"/>
      <c r="AN2916" s="85">
        <v>2</v>
      </c>
      <c r="AO2916" s="84" t="s">
        <v>47</v>
      </c>
      <c r="AP2916" s="83" t="s">
        <v>48</v>
      </c>
      <c r="AQ2916" s="84" t="e">
        <v>#NUM!</v>
      </c>
      <c r="AR2916" s="84" t="e">
        <v>#NUM!</v>
      </c>
      <c r="AS2916" s="84" t="e">
        <v>#NUM!</v>
      </c>
      <c r="AT2916" s="84" t="e">
        <v>#REF!</v>
      </c>
      <c r="AU2916" s="84">
        <v>2.0317499999999997</v>
      </c>
      <c r="AV2916" s="79" t="e">
        <v>#REF!</v>
      </c>
      <c r="AW2916" s="84" t="s">
        <v>71</v>
      </c>
      <c r="AX2916" s="84" t="s">
        <v>72</v>
      </c>
      <c r="AY2916" s="85">
        <v>2.0317499999999997</v>
      </c>
      <c r="AZ2916" s="87">
        <v>0.50793749999999993</v>
      </c>
      <c r="BA2916" s="43">
        <v>2.5396874999999994</v>
      </c>
      <c r="BB2916" s="85">
        <v>2.7428624999999993</v>
      </c>
      <c r="BC2916" s="20" t="s">
        <v>12295</v>
      </c>
      <c r="BD2916" s="84" t="s">
        <v>12298</v>
      </c>
    </row>
    <row r="2917" spans="1:116" s="88" customFormat="1" ht="30" customHeight="1">
      <c r="A2917" s="153" t="s">
        <v>13992</v>
      </c>
      <c r="B2917" s="5">
        <v>2915</v>
      </c>
      <c r="C2917" s="179">
        <v>5133</v>
      </c>
      <c r="D2917" s="179"/>
      <c r="E2917" s="172" t="s">
        <v>10032</v>
      </c>
      <c r="F2917" s="3" t="s">
        <v>10033</v>
      </c>
      <c r="G2917" s="3" t="s">
        <v>10034</v>
      </c>
      <c r="H2917" s="3" t="s">
        <v>10035</v>
      </c>
      <c r="I2917" s="3" t="s">
        <v>389</v>
      </c>
      <c r="J2917" s="3" t="s">
        <v>10036</v>
      </c>
      <c r="K2917" s="6">
        <v>10</v>
      </c>
      <c r="L2917" s="3" t="s">
        <v>79</v>
      </c>
      <c r="M2917" s="6">
        <v>10</v>
      </c>
      <c r="N2917" s="3" t="s">
        <v>44</v>
      </c>
      <c r="O2917" s="3" t="s">
        <v>9631</v>
      </c>
      <c r="P2917" s="3" t="s">
        <v>9650</v>
      </c>
      <c r="Q2917" s="3" t="s">
        <v>10037</v>
      </c>
      <c r="R2917" s="160"/>
      <c r="S2917" s="79">
        <v>5.54</v>
      </c>
      <c r="T2917" s="81">
        <v>5.46</v>
      </c>
      <c r="U2917" s="82"/>
      <c r="V2917" s="79"/>
      <c r="W2917" s="79"/>
      <c r="X2917" s="79"/>
      <c r="Y2917" s="79"/>
      <c r="Z2917" s="79"/>
      <c r="AA2917" s="79"/>
      <c r="AB2917" s="79"/>
      <c r="AC2917" s="79"/>
      <c r="AD2917" s="79"/>
      <c r="AE2917" s="83">
        <v>5.4615</v>
      </c>
      <c r="AF2917" s="84"/>
      <c r="AG2917" s="84"/>
      <c r="AH2917" s="84"/>
      <c r="AI2917" s="84"/>
      <c r="AJ2917" s="84"/>
      <c r="AK2917" s="84"/>
      <c r="AL2917" s="84"/>
      <c r="AM2917" s="84"/>
      <c r="AN2917" s="85">
        <v>5.79</v>
      </c>
      <c r="AO2917" s="84" t="s">
        <v>47</v>
      </c>
      <c r="AP2917" s="83" t="s">
        <v>48</v>
      </c>
      <c r="AQ2917" s="84" t="e">
        <v>#NUM!</v>
      </c>
      <c r="AR2917" s="84" t="e">
        <v>#NUM!</v>
      </c>
      <c r="AS2917" s="84" t="e">
        <v>#NUM!</v>
      </c>
      <c r="AT2917" s="84" t="e">
        <v>#REF!</v>
      </c>
      <c r="AU2917" s="84">
        <v>5.8694999999999995</v>
      </c>
      <c r="AV2917" s="79" t="e">
        <v>#REF!</v>
      </c>
      <c r="AW2917" s="84" t="s">
        <v>71</v>
      </c>
      <c r="AX2917" s="84" t="s">
        <v>72</v>
      </c>
      <c r="AY2917" s="85">
        <v>5.8694999999999995</v>
      </c>
      <c r="AZ2917" s="87">
        <v>1.4673749999999999</v>
      </c>
      <c r="BA2917" s="43">
        <v>7.3368749999999991</v>
      </c>
      <c r="BB2917" s="85">
        <v>7.923824999999999</v>
      </c>
      <c r="BC2917" s="20" t="s">
        <v>12295</v>
      </c>
      <c r="BD2917" s="84" t="s">
        <v>12298</v>
      </c>
    </row>
    <row r="2918" spans="1:116" s="84" customFormat="1" ht="30" customHeight="1">
      <c r="A2918" s="153" t="s">
        <v>13992</v>
      </c>
      <c r="B2918" s="5">
        <v>2916</v>
      </c>
      <c r="C2918" s="179">
        <v>1123</v>
      </c>
      <c r="D2918" s="179"/>
      <c r="E2918" s="172" t="s">
        <v>9772</v>
      </c>
      <c r="F2918" s="3" t="s">
        <v>840</v>
      </c>
      <c r="G2918" s="3" t="s">
        <v>841</v>
      </c>
      <c r="H2918" s="3" t="s">
        <v>4243</v>
      </c>
      <c r="I2918" s="3" t="s">
        <v>9773</v>
      </c>
      <c r="J2918" s="3" t="s">
        <v>9774</v>
      </c>
      <c r="K2918" s="6">
        <v>3</v>
      </c>
      <c r="L2918" s="3" t="s">
        <v>79</v>
      </c>
      <c r="M2918" s="6">
        <v>10</v>
      </c>
      <c r="N2918" s="3" t="s">
        <v>44</v>
      </c>
      <c r="O2918" s="3" t="s">
        <v>9631</v>
      </c>
      <c r="P2918" s="3" t="s">
        <v>9775</v>
      </c>
      <c r="Q2918" s="3" t="s">
        <v>9776</v>
      </c>
      <c r="R2918" s="160"/>
      <c r="S2918" s="79">
        <v>2.3199999999999998</v>
      </c>
      <c r="T2918" s="81">
        <v>2.2400000000000002</v>
      </c>
      <c r="U2918" s="82"/>
      <c r="V2918" s="79"/>
      <c r="W2918" s="79"/>
      <c r="X2918" s="79"/>
      <c r="Y2918" s="79"/>
      <c r="Z2918" s="79"/>
      <c r="AA2918" s="79"/>
      <c r="AB2918" s="79"/>
      <c r="AC2918" s="79"/>
      <c r="AD2918" s="79"/>
      <c r="AE2918" s="83">
        <v>2.0314000000000001</v>
      </c>
      <c r="AN2918" s="85">
        <v>2.38</v>
      </c>
      <c r="AO2918" s="84" t="s">
        <v>47</v>
      </c>
      <c r="AP2918" s="83" t="s">
        <v>48</v>
      </c>
      <c r="AQ2918" s="84" t="e">
        <v>#NUM!</v>
      </c>
      <c r="AR2918" s="84" t="e">
        <v>#NUM!</v>
      </c>
      <c r="AS2918" s="84" t="e">
        <v>#NUM!</v>
      </c>
      <c r="AT2918" s="84" t="e">
        <v>#REF!</v>
      </c>
      <c r="AU2918" s="84">
        <v>2.4079999999999999</v>
      </c>
      <c r="AV2918" s="79" t="e">
        <v>#REF!</v>
      </c>
      <c r="AW2918" s="84" t="s">
        <v>13993</v>
      </c>
      <c r="AX2918" s="84" t="s">
        <v>13994</v>
      </c>
      <c r="AY2918" s="85">
        <v>2.1822499999999998</v>
      </c>
      <c r="AZ2918" s="87">
        <v>0.54556249999999995</v>
      </c>
      <c r="BA2918" s="43">
        <v>2.7278124999999998</v>
      </c>
      <c r="BB2918" s="85">
        <v>2.9460374999999996</v>
      </c>
      <c r="BC2918" s="20" t="s">
        <v>12295</v>
      </c>
      <c r="BD2918" s="84" t="s">
        <v>12298</v>
      </c>
      <c r="BE2918" s="88"/>
      <c r="BF2918" s="88"/>
      <c r="BG2918" s="88"/>
      <c r="BH2918" s="88"/>
      <c r="BI2918" s="88"/>
      <c r="BJ2918" s="88"/>
      <c r="BK2918" s="88"/>
      <c r="BL2918" s="88"/>
      <c r="BM2918" s="88"/>
      <c r="BN2918" s="88"/>
      <c r="BO2918" s="88"/>
      <c r="BP2918" s="88"/>
      <c r="BQ2918" s="88"/>
      <c r="BR2918" s="88"/>
      <c r="BS2918" s="88"/>
      <c r="BT2918" s="88"/>
      <c r="BU2918" s="88"/>
      <c r="BV2918" s="88"/>
      <c r="BW2918" s="88"/>
      <c r="BX2918" s="88"/>
      <c r="BY2918" s="88"/>
      <c r="BZ2918" s="88"/>
      <c r="CA2918" s="88"/>
      <c r="CB2918" s="88"/>
      <c r="CC2918" s="88"/>
      <c r="CD2918" s="88"/>
      <c r="CE2918" s="88"/>
      <c r="CF2918" s="88"/>
      <c r="CG2918" s="88"/>
      <c r="CH2918" s="88"/>
      <c r="CI2918" s="88"/>
      <c r="CJ2918" s="88"/>
      <c r="CK2918" s="88"/>
      <c r="CL2918" s="88"/>
      <c r="CM2918" s="88"/>
      <c r="CN2918" s="88"/>
      <c r="CO2918" s="88"/>
      <c r="CP2918" s="88"/>
      <c r="CQ2918" s="88"/>
      <c r="CR2918" s="88"/>
      <c r="CS2918" s="88"/>
      <c r="CT2918" s="88"/>
      <c r="CU2918" s="88"/>
      <c r="CV2918" s="88"/>
      <c r="CW2918" s="88"/>
      <c r="CX2918" s="88"/>
      <c r="CY2918" s="88"/>
      <c r="CZ2918" s="88"/>
      <c r="DA2918" s="88"/>
      <c r="DB2918" s="88"/>
      <c r="DC2918" s="88"/>
      <c r="DD2918" s="88"/>
      <c r="DE2918" s="88"/>
      <c r="DF2918" s="88"/>
      <c r="DG2918" s="88"/>
      <c r="DH2918" s="88"/>
      <c r="DI2918" s="88"/>
      <c r="DJ2918" s="88"/>
      <c r="DK2918" s="88"/>
      <c r="DL2918" s="88"/>
    </row>
    <row r="2919" spans="1:116" s="84" customFormat="1" ht="30" customHeight="1">
      <c r="A2919" s="153" t="s">
        <v>13992</v>
      </c>
      <c r="B2919" s="5">
        <v>2917</v>
      </c>
      <c r="C2919" s="179">
        <v>554</v>
      </c>
      <c r="D2919" s="179"/>
      <c r="E2919" s="172" t="s">
        <v>9766</v>
      </c>
      <c r="F2919" s="3" t="s">
        <v>4232</v>
      </c>
      <c r="G2919" s="3" t="s">
        <v>833</v>
      </c>
      <c r="H2919" s="3" t="s">
        <v>299</v>
      </c>
      <c r="I2919" s="3" t="s">
        <v>102</v>
      </c>
      <c r="J2919" s="3" t="s">
        <v>600</v>
      </c>
      <c r="K2919" s="6"/>
      <c r="L2919" s="3"/>
      <c r="M2919" s="6">
        <v>30</v>
      </c>
      <c r="N2919" s="3" t="s">
        <v>44</v>
      </c>
      <c r="O2919" s="3" t="s">
        <v>9631</v>
      </c>
      <c r="P2919" s="3" t="s">
        <v>9636</v>
      </c>
      <c r="Q2919" s="3" t="s">
        <v>9771</v>
      </c>
      <c r="R2919" s="160"/>
      <c r="S2919" s="79">
        <v>0.53</v>
      </c>
      <c r="T2919" s="81">
        <v>0.45</v>
      </c>
      <c r="U2919" s="82"/>
      <c r="V2919" s="79"/>
      <c r="W2919" s="79"/>
      <c r="X2919" s="79"/>
      <c r="Y2919" s="79"/>
      <c r="Z2919" s="79"/>
      <c r="AA2919" s="79"/>
      <c r="AB2919" s="79"/>
      <c r="AC2919" s="79"/>
      <c r="AD2919" s="79"/>
      <c r="AE2919" s="83">
        <v>0.66500000000000004</v>
      </c>
      <c r="AN2919" s="85">
        <v>0.47</v>
      </c>
      <c r="AO2919" s="84" t="s">
        <v>47</v>
      </c>
      <c r="AP2919" s="83" t="s">
        <v>48</v>
      </c>
      <c r="AQ2919" s="84" t="e">
        <v>#NUM!</v>
      </c>
      <c r="AR2919" s="84" t="e">
        <v>#NUM!</v>
      </c>
      <c r="AS2919" s="84" t="e">
        <v>#NUM!</v>
      </c>
      <c r="AT2919" s="84" t="e">
        <v>#REF!</v>
      </c>
      <c r="AU2919" s="84">
        <v>0.48375000000000001</v>
      </c>
      <c r="AV2919" s="79" t="e">
        <v>#REF!</v>
      </c>
      <c r="AW2919" s="84" t="s">
        <v>71</v>
      </c>
      <c r="AX2919" s="84" t="s">
        <v>72</v>
      </c>
      <c r="AY2919" s="85">
        <v>0.48375000000000001</v>
      </c>
      <c r="AZ2919" s="87">
        <v>0.1209375</v>
      </c>
      <c r="BA2919" s="43">
        <v>0.60468750000000004</v>
      </c>
      <c r="BB2919" s="85">
        <v>0.6530625000000001</v>
      </c>
      <c r="BC2919" s="20" t="s">
        <v>12295</v>
      </c>
      <c r="BD2919" s="84" t="s">
        <v>12298</v>
      </c>
      <c r="BE2919" s="88"/>
      <c r="BF2919" s="88"/>
      <c r="BG2919" s="88"/>
      <c r="BH2919" s="88"/>
      <c r="BI2919" s="88"/>
      <c r="BJ2919" s="88"/>
      <c r="BK2919" s="88"/>
      <c r="BL2919" s="88"/>
      <c r="BM2919" s="88"/>
      <c r="BN2919" s="88"/>
      <c r="BO2919" s="88"/>
      <c r="BP2919" s="88"/>
      <c r="BQ2919" s="88"/>
      <c r="BR2919" s="88"/>
      <c r="BS2919" s="88"/>
      <c r="BT2919" s="88"/>
      <c r="BU2919" s="88"/>
      <c r="BV2919" s="88"/>
      <c r="BW2919" s="88"/>
      <c r="BX2919" s="88"/>
      <c r="BY2919" s="88"/>
      <c r="BZ2919" s="88"/>
      <c r="CA2919" s="88"/>
      <c r="CB2919" s="88"/>
      <c r="CC2919" s="88"/>
      <c r="CD2919" s="88"/>
      <c r="CE2919" s="88"/>
      <c r="CF2919" s="88"/>
      <c r="CG2919" s="88"/>
      <c r="CH2919" s="88"/>
      <c r="CI2919" s="88"/>
      <c r="CJ2919" s="88"/>
      <c r="CK2919" s="88"/>
      <c r="CL2919" s="88"/>
      <c r="CM2919" s="88"/>
      <c r="CN2919" s="88"/>
      <c r="CO2919" s="88"/>
      <c r="CP2919" s="88"/>
      <c r="CQ2919" s="88"/>
      <c r="CR2919" s="88"/>
      <c r="CS2919" s="88"/>
      <c r="CT2919" s="88"/>
      <c r="CU2919" s="88"/>
      <c r="CV2919" s="88"/>
      <c r="CW2919" s="88"/>
      <c r="CX2919" s="88"/>
      <c r="CY2919" s="88"/>
      <c r="CZ2919" s="88"/>
      <c r="DA2919" s="88"/>
      <c r="DB2919" s="88"/>
      <c r="DC2919" s="88"/>
      <c r="DD2919" s="88"/>
      <c r="DE2919" s="88"/>
      <c r="DF2919" s="88"/>
      <c r="DG2919" s="88"/>
      <c r="DH2919" s="88"/>
      <c r="DI2919" s="88"/>
      <c r="DJ2919" s="88"/>
      <c r="DK2919" s="88"/>
      <c r="DL2919" s="88"/>
    </row>
    <row r="2920" spans="1:116" s="88" customFormat="1" ht="30" customHeight="1">
      <c r="A2920" s="153" t="s">
        <v>13992</v>
      </c>
      <c r="B2920" s="5">
        <v>2918</v>
      </c>
      <c r="C2920" s="179">
        <v>1051</v>
      </c>
      <c r="D2920" s="179"/>
      <c r="E2920" s="172" t="s">
        <v>9766</v>
      </c>
      <c r="F2920" s="3" t="s">
        <v>9767</v>
      </c>
      <c r="G2920" s="3" t="s">
        <v>833</v>
      </c>
      <c r="H2920" s="3" t="s">
        <v>9768</v>
      </c>
      <c r="I2920" s="3" t="s">
        <v>389</v>
      </c>
      <c r="J2920" s="3" t="s">
        <v>9769</v>
      </c>
      <c r="K2920" s="6">
        <v>2</v>
      </c>
      <c r="L2920" s="3" t="s">
        <v>79</v>
      </c>
      <c r="M2920" s="6">
        <v>10</v>
      </c>
      <c r="N2920" s="3" t="s">
        <v>44</v>
      </c>
      <c r="O2920" s="3" t="s">
        <v>9631</v>
      </c>
      <c r="P2920" s="3" t="s">
        <v>9644</v>
      </c>
      <c r="Q2920" s="3" t="s">
        <v>9770</v>
      </c>
      <c r="R2920" s="160"/>
      <c r="S2920" s="79">
        <v>1.47</v>
      </c>
      <c r="T2920" s="81">
        <v>1.39</v>
      </c>
      <c r="U2920" s="82"/>
      <c r="V2920" s="79"/>
      <c r="W2920" s="79"/>
      <c r="X2920" s="79"/>
      <c r="Y2920" s="79"/>
      <c r="Z2920" s="79"/>
      <c r="AA2920" s="79"/>
      <c r="AB2920" s="79"/>
      <c r="AC2920" s="79"/>
      <c r="AD2920" s="79"/>
      <c r="AE2920" s="83">
        <v>1.7869999999999999</v>
      </c>
      <c r="AF2920" s="84"/>
      <c r="AG2920" s="84">
        <v>2.1278000000000001</v>
      </c>
      <c r="AH2920" s="84"/>
      <c r="AI2920" s="84"/>
      <c r="AJ2920" s="84"/>
      <c r="AK2920" s="84"/>
      <c r="AL2920" s="84"/>
      <c r="AM2920" s="84"/>
      <c r="AN2920" s="85">
        <v>1.47</v>
      </c>
      <c r="AO2920" s="84" t="s">
        <v>47</v>
      </c>
      <c r="AP2920" s="83" t="s">
        <v>48</v>
      </c>
      <c r="AQ2920" s="84">
        <v>1.9574</v>
      </c>
      <c r="AR2920" s="84">
        <v>0</v>
      </c>
      <c r="AS2920" s="84" t="e">
        <v>#NUM!</v>
      </c>
      <c r="AT2920" s="84" t="e">
        <v>#REF!</v>
      </c>
      <c r="AU2920" s="84">
        <v>1.4942499999999999</v>
      </c>
      <c r="AV2920" s="79" t="e">
        <v>#REF!</v>
      </c>
      <c r="AW2920" s="84" t="s">
        <v>71</v>
      </c>
      <c r="AX2920" s="84" t="s">
        <v>72</v>
      </c>
      <c r="AY2920" s="85">
        <v>1.4942499999999999</v>
      </c>
      <c r="AZ2920" s="87">
        <v>0.37356249999999996</v>
      </c>
      <c r="BA2920" s="43">
        <v>1.8678124999999999</v>
      </c>
      <c r="BB2920" s="85">
        <v>2.0172374999999998</v>
      </c>
      <c r="BC2920" s="20" t="s">
        <v>12295</v>
      </c>
      <c r="BD2920" s="84" t="s">
        <v>12298</v>
      </c>
    </row>
    <row r="2921" spans="1:116" s="88" customFormat="1" ht="30" customHeight="1">
      <c r="A2921" s="153" t="s">
        <v>13992</v>
      </c>
      <c r="B2921" s="5">
        <v>2919</v>
      </c>
      <c r="C2921" s="179">
        <v>938</v>
      </c>
      <c r="D2921" s="179"/>
      <c r="E2921" s="172" t="s">
        <v>9787</v>
      </c>
      <c r="F2921" s="3" t="s">
        <v>6700</v>
      </c>
      <c r="G2921" s="3" t="s">
        <v>6701</v>
      </c>
      <c r="H2921" s="3" t="s">
        <v>56</v>
      </c>
      <c r="I2921" s="3" t="s">
        <v>102</v>
      </c>
      <c r="J2921" s="3" t="s">
        <v>396</v>
      </c>
      <c r="K2921" s="6"/>
      <c r="L2921" s="3"/>
      <c r="M2921" s="6">
        <v>30</v>
      </c>
      <c r="N2921" s="3" t="s">
        <v>44</v>
      </c>
      <c r="O2921" s="3" t="s">
        <v>9631</v>
      </c>
      <c r="P2921" s="3" t="s">
        <v>9641</v>
      </c>
      <c r="Q2921" s="3" t="s">
        <v>9788</v>
      </c>
      <c r="R2921" s="160"/>
      <c r="S2921" s="79">
        <v>0.64</v>
      </c>
      <c r="T2921" s="81">
        <v>0.56000000000000005</v>
      </c>
      <c r="U2921" s="82"/>
      <c r="V2921" s="79"/>
      <c r="W2921" s="79"/>
      <c r="X2921" s="79"/>
      <c r="Y2921" s="79"/>
      <c r="Z2921" s="79"/>
      <c r="AA2921" s="79"/>
      <c r="AB2921" s="79"/>
      <c r="AC2921" s="79"/>
      <c r="AD2921" s="79"/>
      <c r="AE2921" s="83">
        <v>0.55600000000000005</v>
      </c>
      <c r="AF2921" s="84"/>
      <c r="AG2921" s="84"/>
      <c r="AH2921" s="84"/>
      <c r="AI2921" s="84"/>
      <c r="AJ2921" s="84"/>
      <c r="AK2921" s="84"/>
      <c r="AL2921" s="84"/>
      <c r="AM2921" s="84"/>
      <c r="AN2921" s="85">
        <v>0.59</v>
      </c>
      <c r="AO2921" s="84" t="s">
        <v>47</v>
      </c>
      <c r="AP2921" s="83" t="s">
        <v>48</v>
      </c>
      <c r="AQ2921" s="84" t="e">
        <v>#NUM!</v>
      </c>
      <c r="AR2921" s="84" t="e">
        <v>#NUM!</v>
      </c>
      <c r="AS2921" s="84" t="e">
        <v>#NUM!</v>
      </c>
      <c r="AT2921" s="84" t="e">
        <v>#REF!</v>
      </c>
      <c r="AU2921" s="84">
        <v>0.60199999999999998</v>
      </c>
      <c r="AV2921" s="79" t="e">
        <v>#REF!</v>
      </c>
      <c r="AW2921" s="84" t="s">
        <v>71</v>
      </c>
      <c r="AX2921" s="84" t="s">
        <v>72</v>
      </c>
      <c r="AY2921" s="85">
        <v>0.60199999999999998</v>
      </c>
      <c r="AZ2921" s="87">
        <v>0.15049999999999999</v>
      </c>
      <c r="BA2921" s="43">
        <v>0.75249999999999995</v>
      </c>
      <c r="BB2921" s="85">
        <v>0.81269999999999998</v>
      </c>
      <c r="BC2921" s="20" t="s">
        <v>12295</v>
      </c>
      <c r="BD2921" s="84" t="s">
        <v>12298</v>
      </c>
    </row>
    <row r="2922" spans="1:116" s="88" customFormat="1" ht="30" customHeight="1">
      <c r="A2922" s="153" t="s">
        <v>13992</v>
      </c>
      <c r="B2922" s="5">
        <v>2920</v>
      </c>
      <c r="C2922" s="44">
        <v>553</v>
      </c>
      <c r="D2922" s="44"/>
      <c r="E2922" s="172" t="s">
        <v>9634</v>
      </c>
      <c r="F2922" s="3" t="s">
        <v>9635</v>
      </c>
      <c r="G2922" s="43" t="s">
        <v>7863</v>
      </c>
      <c r="H2922" s="45" t="s">
        <v>1059</v>
      </c>
      <c r="I2922" s="43" t="s">
        <v>389</v>
      </c>
      <c r="J2922" s="43" t="s">
        <v>4050</v>
      </c>
      <c r="K2922" s="47">
        <v>1</v>
      </c>
      <c r="L2922" s="43" t="s">
        <v>79</v>
      </c>
      <c r="M2922" s="44">
        <v>10</v>
      </c>
      <c r="N2922" s="43" t="s">
        <v>44</v>
      </c>
      <c r="O2922" s="43" t="s">
        <v>9631</v>
      </c>
      <c r="P2922" s="43" t="s">
        <v>9636</v>
      </c>
      <c r="Q2922" s="43" t="s">
        <v>9637</v>
      </c>
      <c r="R2922" s="160"/>
      <c r="S2922" s="79">
        <v>5.04</v>
      </c>
      <c r="T2922" s="81">
        <v>4.96</v>
      </c>
      <c r="U2922" s="82"/>
      <c r="V2922" s="79"/>
      <c r="W2922" s="79"/>
      <c r="X2922" s="79"/>
      <c r="Y2922" s="79"/>
      <c r="Z2922" s="79"/>
      <c r="AA2922" s="79"/>
      <c r="AB2922" s="79"/>
      <c r="AC2922" s="79"/>
      <c r="AD2922" s="79"/>
      <c r="AE2922" s="83">
        <v>4.9649999999999999</v>
      </c>
      <c r="AF2922" s="84"/>
      <c r="AG2922" s="84">
        <v>3.1059999999999999</v>
      </c>
      <c r="AH2922" s="84"/>
      <c r="AI2922" s="84"/>
      <c r="AJ2922" s="84"/>
      <c r="AK2922" s="84"/>
      <c r="AL2922" s="84"/>
      <c r="AM2922" s="84"/>
      <c r="AN2922" s="85">
        <v>4.0065</v>
      </c>
      <c r="AO2922" s="84" t="s">
        <v>207</v>
      </c>
      <c r="AP2922" s="83" t="s">
        <v>208</v>
      </c>
      <c r="AQ2922" s="84">
        <v>4.0354999999999999</v>
      </c>
      <c r="AR2922" s="84">
        <v>0</v>
      </c>
      <c r="AS2922" s="84" t="e">
        <v>#NUM!</v>
      </c>
      <c r="AT2922" s="84" t="e">
        <v>#REF!</v>
      </c>
      <c r="AU2922" s="84">
        <v>5.3319999999999999</v>
      </c>
      <c r="AV2922" s="79" t="e">
        <v>#REF!</v>
      </c>
      <c r="AW2922" s="84" t="s">
        <v>994</v>
      </c>
      <c r="AX2922" s="84" t="s">
        <v>208</v>
      </c>
      <c r="AY2922" s="85">
        <v>4.0354999999999999</v>
      </c>
      <c r="AZ2922" s="87">
        <v>1.008875</v>
      </c>
      <c r="BA2922" s="43">
        <v>5.0443749999999996</v>
      </c>
      <c r="BB2922" s="85">
        <v>5.4479249999999997</v>
      </c>
      <c r="BC2922" s="20" t="s">
        <v>12295</v>
      </c>
      <c r="BD2922" s="84" t="s">
        <v>12298</v>
      </c>
      <c r="BE2922" s="88" t="s">
        <v>14113</v>
      </c>
    </row>
    <row r="2923" spans="1:116" s="88" customFormat="1" ht="30" customHeight="1">
      <c r="A2923" s="153" t="s">
        <v>13992</v>
      </c>
      <c r="B2923" s="5">
        <v>2921</v>
      </c>
      <c r="C2923" s="44">
        <v>5163</v>
      </c>
      <c r="D2923" s="44"/>
      <c r="E2923" s="172" t="s">
        <v>9761</v>
      </c>
      <c r="F2923" s="116" t="s">
        <v>832</v>
      </c>
      <c r="G2923" s="43" t="s">
        <v>833</v>
      </c>
      <c r="H2923" s="45" t="s">
        <v>9762</v>
      </c>
      <c r="I2923" s="43" t="s">
        <v>9763</v>
      </c>
      <c r="J2923" s="43" t="s">
        <v>9764</v>
      </c>
      <c r="K2923" s="47"/>
      <c r="L2923" s="43"/>
      <c r="M2923" s="44">
        <v>5</v>
      </c>
      <c r="N2923" s="43" t="s">
        <v>44</v>
      </c>
      <c r="O2923" s="43" t="s">
        <v>9631</v>
      </c>
      <c r="P2923" s="43" t="s">
        <v>9650</v>
      </c>
      <c r="Q2923" s="43" t="s">
        <v>9765</v>
      </c>
      <c r="R2923" s="160"/>
      <c r="S2923" s="79">
        <v>5.04</v>
      </c>
      <c r="T2923" s="81">
        <v>4.96</v>
      </c>
      <c r="U2923" s="82"/>
      <c r="V2923" s="79"/>
      <c r="W2923" s="79"/>
      <c r="X2923" s="79"/>
      <c r="Y2923" s="79"/>
      <c r="Z2923" s="79"/>
      <c r="AA2923" s="79"/>
      <c r="AB2923" s="79"/>
      <c r="AC2923" s="79"/>
      <c r="AD2923" s="79"/>
      <c r="AE2923" s="83">
        <v>4.9649999999999999</v>
      </c>
      <c r="AF2923" s="84"/>
      <c r="AG2923" s="84"/>
      <c r="AH2923" s="84"/>
      <c r="AI2923" s="84"/>
      <c r="AJ2923" s="84"/>
      <c r="AK2923" s="84"/>
      <c r="AL2923" s="84"/>
      <c r="AM2923" s="84"/>
      <c r="AN2923" s="85">
        <v>4.9800000000000004</v>
      </c>
      <c r="AO2923" s="84" t="s">
        <v>47</v>
      </c>
      <c r="AP2923" s="83" t="s">
        <v>48</v>
      </c>
      <c r="AQ2923" s="84" t="e">
        <v>#NUM!</v>
      </c>
      <c r="AR2923" s="84" t="e">
        <v>#NUM!</v>
      </c>
      <c r="AS2923" s="84" t="e">
        <v>#NUM!</v>
      </c>
      <c r="AT2923" s="84" t="e">
        <v>#REF!</v>
      </c>
      <c r="AU2923" s="84">
        <v>5.3319999999999999</v>
      </c>
      <c r="AV2923" s="79" t="e">
        <v>#REF!</v>
      </c>
      <c r="AW2923" s="84" t="s">
        <v>71</v>
      </c>
      <c r="AX2923" s="84" t="s">
        <v>72</v>
      </c>
      <c r="AY2923" s="85">
        <v>5.3319999999999999</v>
      </c>
      <c r="AZ2923" s="87">
        <v>1.333</v>
      </c>
      <c r="BA2923" s="43">
        <v>6.665</v>
      </c>
      <c r="BB2923" s="85">
        <v>7.1981999999999999</v>
      </c>
      <c r="BC2923" s="20" t="s">
        <v>12295</v>
      </c>
      <c r="BD2923" s="84" t="s">
        <v>12298</v>
      </c>
      <c r="BE2923" s="88" t="s">
        <v>14113</v>
      </c>
    </row>
    <row r="2924" spans="1:116" s="84" customFormat="1" ht="30" customHeight="1">
      <c r="A2924" s="153" t="s">
        <v>13992</v>
      </c>
      <c r="B2924" s="5">
        <v>2922</v>
      </c>
      <c r="C2924" s="179">
        <v>697</v>
      </c>
      <c r="D2924" s="179"/>
      <c r="E2924" s="172" t="s">
        <v>9796</v>
      </c>
      <c r="F2924" s="3" t="s">
        <v>924</v>
      </c>
      <c r="G2924" s="3" t="s">
        <v>925</v>
      </c>
      <c r="H2924" s="3" t="s">
        <v>797</v>
      </c>
      <c r="I2924" s="3" t="s">
        <v>389</v>
      </c>
      <c r="J2924" s="3" t="s">
        <v>9797</v>
      </c>
      <c r="K2924" s="6">
        <v>2</v>
      </c>
      <c r="L2924" s="3" t="s">
        <v>79</v>
      </c>
      <c r="M2924" s="6">
        <v>10</v>
      </c>
      <c r="N2924" s="3" t="s">
        <v>44</v>
      </c>
      <c r="O2924" s="3" t="s">
        <v>9631</v>
      </c>
      <c r="P2924" s="3" t="s">
        <v>9636</v>
      </c>
      <c r="Q2924" s="3" t="s">
        <v>9798</v>
      </c>
      <c r="R2924" s="160"/>
      <c r="S2924" s="79">
        <v>2.0699999999999998</v>
      </c>
      <c r="T2924" s="81">
        <v>1.99</v>
      </c>
      <c r="U2924" s="82"/>
      <c r="V2924" s="79"/>
      <c r="W2924" s="79"/>
      <c r="X2924" s="79"/>
      <c r="Y2924" s="79"/>
      <c r="Z2924" s="79"/>
      <c r="AA2924" s="79"/>
      <c r="AB2924" s="79"/>
      <c r="AC2924" s="79"/>
      <c r="AD2924" s="79"/>
      <c r="AE2924" s="83">
        <v>1.986</v>
      </c>
      <c r="AG2924" s="84">
        <v>2.97</v>
      </c>
      <c r="AN2924" s="85">
        <v>2.11</v>
      </c>
      <c r="AO2924" s="84" t="s">
        <v>47</v>
      </c>
      <c r="AP2924" s="83" t="s">
        <v>48</v>
      </c>
      <c r="AQ2924" s="84">
        <v>2.4780000000000002</v>
      </c>
      <c r="AR2924" s="84">
        <v>0</v>
      </c>
      <c r="AS2924" s="84" t="e">
        <v>#NUM!</v>
      </c>
      <c r="AT2924" s="84" t="e">
        <v>#REF!</v>
      </c>
      <c r="AU2924" s="84">
        <v>2.1392500000000001</v>
      </c>
      <c r="AV2924" s="79" t="e">
        <v>#REF!</v>
      </c>
      <c r="AW2924" s="84" t="s">
        <v>71</v>
      </c>
      <c r="AX2924" s="84" t="s">
        <v>72</v>
      </c>
      <c r="AY2924" s="85">
        <v>2.1392500000000001</v>
      </c>
      <c r="AZ2924" s="87">
        <v>0.53481250000000002</v>
      </c>
      <c r="BA2924" s="43">
        <v>2.6740625000000002</v>
      </c>
      <c r="BB2924" s="85">
        <v>2.8879875000000004</v>
      </c>
      <c r="BC2924" s="20" t="s">
        <v>12295</v>
      </c>
      <c r="BD2924" s="84" t="s">
        <v>12298</v>
      </c>
      <c r="BE2924" s="88"/>
      <c r="BF2924" s="88"/>
      <c r="BG2924" s="88"/>
      <c r="BH2924" s="88"/>
      <c r="BI2924" s="88"/>
      <c r="BJ2924" s="88"/>
      <c r="BK2924" s="88"/>
      <c r="BL2924" s="88"/>
      <c r="BM2924" s="88"/>
      <c r="BN2924" s="88"/>
      <c r="BO2924" s="88"/>
      <c r="BP2924" s="88"/>
      <c r="BQ2924" s="88"/>
      <c r="BR2924" s="88"/>
      <c r="BS2924" s="88"/>
      <c r="BT2924" s="88"/>
      <c r="BU2924" s="88"/>
      <c r="BV2924" s="88"/>
      <c r="BW2924" s="88"/>
      <c r="BX2924" s="88"/>
      <c r="BY2924" s="88"/>
      <c r="BZ2924" s="88"/>
      <c r="CA2924" s="88"/>
      <c r="CB2924" s="88"/>
      <c r="CC2924" s="88"/>
      <c r="CD2924" s="88"/>
      <c r="CE2924" s="88"/>
      <c r="CF2924" s="88"/>
      <c r="CG2924" s="88"/>
      <c r="CH2924" s="88"/>
      <c r="CI2924" s="88"/>
      <c r="CJ2924" s="88"/>
      <c r="CK2924" s="88"/>
      <c r="CL2924" s="88"/>
      <c r="CM2924" s="88"/>
      <c r="CN2924" s="88"/>
      <c r="CO2924" s="88"/>
      <c r="CP2924" s="88"/>
      <c r="CQ2924" s="88"/>
      <c r="CR2924" s="88"/>
      <c r="CS2924" s="88"/>
      <c r="CT2924" s="88"/>
      <c r="CU2924" s="88"/>
      <c r="CV2924" s="88"/>
      <c r="CW2924" s="88"/>
      <c r="CX2924" s="88"/>
      <c r="CY2924" s="88"/>
      <c r="CZ2924" s="88"/>
      <c r="DA2924" s="88"/>
      <c r="DB2924" s="88"/>
      <c r="DC2924" s="88"/>
      <c r="DD2924" s="88"/>
      <c r="DE2924" s="88"/>
      <c r="DF2924" s="88"/>
      <c r="DG2924" s="88"/>
      <c r="DH2924" s="88"/>
      <c r="DI2924" s="88"/>
      <c r="DJ2924" s="88"/>
      <c r="DK2924" s="88"/>
      <c r="DL2924" s="88"/>
    </row>
    <row r="2925" spans="1:116" s="88" customFormat="1" ht="30" customHeight="1">
      <c r="A2925" s="4" t="s">
        <v>4028</v>
      </c>
      <c r="B2925" s="5">
        <v>2923</v>
      </c>
      <c r="C2925" s="6">
        <v>696</v>
      </c>
      <c r="D2925" s="6"/>
      <c r="E2925" s="43" t="s">
        <v>9725</v>
      </c>
      <c r="F2925" s="3" t="s">
        <v>9729</v>
      </c>
      <c r="G2925" s="3" t="s">
        <v>805</v>
      </c>
      <c r="H2925" s="3" t="s">
        <v>201</v>
      </c>
      <c r="I2925" s="3" t="s">
        <v>42</v>
      </c>
      <c r="J2925" s="3" t="s">
        <v>9730</v>
      </c>
      <c r="K2925" s="6"/>
      <c r="L2925" s="3"/>
      <c r="M2925" s="6">
        <v>10</v>
      </c>
      <c r="N2925" s="3" t="s">
        <v>44</v>
      </c>
      <c r="O2925" s="3" t="s">
        <v>9631</v>
      </c>
      <c r="P2925" s="3" t="s">
        <v>9636</v>
      </c>
      <c r="Q2925" s="3" t="s">
        <v>9731</v>
      </c>
      <c r="R2925" s="156">
        <v>0.95</v>
      </c>
      <c r="S2925" s="22"/>
      <c r="T2925" s="23">
        <v>0.62</v>
      </c>
      <c r="U2925" s="1">
        <v>0.62</v>
      </c>
      <c r="V2925" s="21"/>
      <c r="W2925" s="22">
        <v>0.88200000000000001</v>
      </c>
      <c r="X2925" s="22"/>
      <c r="Y2925" s="22"/>
      <c r="Z2925" s="22"/>
      <c r="AA2925" s="22"/>
      <c r="AB2925" s="22"/>
      <c r="AC2925" s="22"/>
      <c r="AD2925" s="22"/>
      <c r="AE2925" s="24"/>
      <c r="AF2925" s="20">
        <v>1.17</v>
      </c>
      <c r="AG2925" s="20"/>
      <c r="AH2925" s="20"/>
      <c r="AI2925" s="20"/>
      <c r="AJ2925" s="20"/>
      <c r="AK2925" s="20"/>
      <c r="AL2925" s="20"/>
      <c r="AM2925" s="20"/>
      <c r="AN2925" s="25">
        <v>0.95</v>
      </c>
      <c r="AO2925" s="20" t="s">
        <v>47</v>
      </c>
      <c r="AP2925" s="24" t="s">
        <v>48</v>
      </c>
      <c r="AQ2925" s="20" t="e">
        <f>AVERAGE(SMALL(AE2925:AI2925,1),SMALL(AE2925:AI2925,2))</f>
        <v>#NUM!</v>
      </c>
      <c r="AR2925" s="20" t="e">
        <f>IF(R2925 &lt;=( AVERAGE(SMALL(AE2925:AI2925,1),SMALL(AE2925:AI2925,2))), R2925, "")</f>
        <v>#NUM!</v>
      </c>
      <c r="AS2925" s="20" t="e">
        <f>AVERAGE(SMALL(AJ2925:AM2925,1),SMALL(AJ2925:AM2925,2))</f>
        <v>#NUM!</v>
      </c>
      <c r="AT2925" s="20">
        <f>T2925*1.075</f>
        <v>0.66649999999999998</v>
      </c>
      <c r="AU2925" s="20">
        <f>U2925*1.075</f>
        <v>0.66649999999999998</v>
      </c>
      <c r="AV2925" s="22">
        <f>MIN(AN2925,AT2925,AU2925)</f>
        <v>0.66649999999999998</v>
      </c>
      <c r="AW2925" s="20" t="s">
        <v>71</v>
      </c>
      <c r="AX2925" s="20" t="s">
        <v>72</v>
      </c>
      <c r="AY2925" s="25">
        <v>0.67</v>
      </c>
      <c r="AZ2925" s="27">
        <f>IF(AND(AY2925&gt;0,AY2925&lt;=10),AY2925*0.25,IF(AND(AY2925&gt;10,AY2925&lt;=50),AY2925*0.17,IF(AND(AY2925&gt;10,AY2925&lt;=100),AY2925*0.12,IF(AY2925&gt;100,AY2925*0.1))))</f>
        <v>0.16750000000000001</v>
      </c>
      <c r="BA2925" s="3">
        <f>AZ2925+AY2925</f>
        <v>0.83750000000000002</v>
      </c>
      <c r="BB2925" s="25">
        <f>BA2925+BA2925*0.08</f>
        <v>0.90450000000000008</v>
      </c>
      <c r="BC2925" s="20" t="s">
        <v>12295</v>
      </c>
      <c r="BD2925" s="20"/>
      <c r="BE2925" s="20"/>
      <c r="BF2925" s="20"/>
      <c r="BG2925" s="20"/>
      <c r="BH2925" s="20"/>
      <c r="BI2925" s="20"/>
      <c r="BJ2925" s="20"/>
      <c r="BK2925" s="20"/>
      <c r="BL2925" s="20"/>
      <c r="BM2925" s="20"/>
      <c r="BN2925" s="20"/>
      <c r="BO2925" s="20"/>
      <c r="BP2925" s="20"/>
      <c r="BQ2925" s="20"/>
      <c r="BR2925" s="20"/>
      <c r="BS2925" s="20"/>
      <c r="BT2925" s="20"/>
      <c r="BU2925" s="20"/>
      <c r="BV2925" s="20"/>
      <c r="BW2925" s="20"/>
      <c r="BX2925" s="20"/>
      <c r="BY2925" s="20"/>
      <c r="BZ2925" s="20"/>
      <c r="CA2925" s="20"/>
      <c r="CB2925" s="20"/>
      <c r="CC2925" s="20"/>
      <c r="CD2925" s="20"/>
      <c r="CE2925" s="20"/>
      <c r="CF2925" s="20"/>
      <c r="CG2925" s="20"/>
      <c r="CH2925" s="20"/>
      <c r="CI2925" s="20"/>
      <c r="CJ2925" s="20"/>
      <c r="CK2925" s="20"/>
      <c r="CL2925" s="20"/>
      <c r="CM2925" s="20"/>
      <c r="CN2925" s="20"/>
      <c r="CO2925" s="20"/>
      <c r="CP2925" s="20"/>
      <c r="CQ2925" s="20"/>
      <c r="CR2925" s="20"/>
      <c r="CS2925" s="20"/>
      <c r="CT2925" s="20"/>
      <c r="CU2925" s="20"/>
      <c r="CV2925" s="20"/>
      <c r="CW2925" s="20"/>
      <c r="CX2925" s="20"/>
      <c r="CY2925" s="20"/>
      <c r="CZ2925" s="20"/>
      <c r="DA2925" s="20"/>
      <c r="DB2925" s="20"/>
      <c r="DC2925" s="20"/>
      <c r="DD2925" s="20"/>
      <c r="DE2925" s="20"/>
      <c r="DF2925" s="20"/>
      <c r="DG2925" s="20"/>
      <c r="DH2925" s="20"/>
      <c r="DI2925" s="20"/>
      <c r="DJ2925" s="20"/>
      <c r="DK2925" s="20"/>
      <c r="DL2925" s="20"/>
    </row>
    <row r="2926" spans="1:116" s="88" customFormat="1" ht="30" customHeight="1">
      <c r="A2926" s="153" t="s">
        <v>13992</v>
      </c>
      <c r="B2926" s="5">
        <v>2924</v>
      </c>
      <c r="C2926" s="44">
        <v>5169</v>
      </c>
      <c r="D2926" s="44"/>
      <c r="E2926" s="172" t="s">
        <v>9906</v>
      </c>
      <c r="F2926" s="3" t="s">
        <v>9907</v>
      </c>
      <c r="G2926" s="3" t="s">
        <v>9908</v>
      </c>
      <c r="H2926" s="3" t="s">
        <v>9909</v>
      </c>
      <c r="I2926" s="3" t="s">
        <v>389</v>
      </c>
      <c r="J2926" s="3" t="s">
        <v>9910</v>
      </c>
      <c r="K2926" s="6">
        <v>10</v>
      </c>
      <c r="L2926" s="3" t="s">
        <v>79</v>
      </c>
      <c r="M2926" s="6">
        <v>10</v>
      </c>
      <c r="N2926" s="3" t="s">
        <v>44</v>
      </c>
      <c r="O2926" s="3" t="s">
        <v>9631</v>
      </c>
      <c r="P2926" s="3" t="s">
        <v>9685</v>
      </c>
      <c r="Q2926" s="3" t="s">
        <v>9911</v>
      </c>
      <c r="R2926" s="160"/>
      <c r="S2926" s="79">
        <v>4.45</v>
      </c>
      <c r="T2926" s="81">
        <v>4.37</v>
      </c>
      <c r="U2926" s="82"/>
      <c r="V2926" s="79"/>
      <c r="W2926" s="79"/>
      <c r="X2926" s="79"/>
      <c r="Y2926" s="79"/>
      <c r="Z2926" s="79"/>
      <c r="AA2926" s="79"/>
      <c r="AB2926" s="79"/>
      <c r="AC2926" s="79"/>
      <c r="AD2926" s="79"/>
      <c r="AE2926" s="83">
        <v>4.3689999999999998</v>
      </c>
      <c r="AF2926" s="84"/>
      <c r="AG2926" s="84"/>
      <c r="AH2926" s="84"/>
      <c r="AI2926" s="84"/>
      <c r="AJ2926" s="84"/>
      <c r="AK2926" s="84"/>
      <c r="AL2926" s="84"/>
      <c r="AM2926" s="84"/>
      <c r="AN2926" s="85"/>
      <c r="AO2926" s="84"/>
      <c r="AP2926" s="83"/>
      <c r="AQ2926" s="84" t="e">
        <v>#NUM!</v>
      </c>
      <c r="AR2926" s="84" t="e">
        <v>#NUM!</v>
      </c>
      <c r="AS2926" s="84" t="e">
        <v>#NUM!</v>
      </c>
      <c r="AT2926" s="84" t="e">
        <v>#REF!</v>
      </c>
      <c r="AU2926" s="84">
        <v>4.6977500000000001</v>
      </c>
      <c r="AV2926" s="79" t="e">
        <v>#REF!</v>
      </c>
      <c r="AW2926" s="84" t="s">
        <v>71</v>
      </c>
      <c r="AX2926" s="84" t="s">
        <v>72</v>
      </c>
      <c r="AY2926" s="85">
        <v>4.6977500000000001</v>
      </c>
      <c r="AZ2926" s="87">
        <v>1.1744375</v>
      </c>
      <c r="BA2926" s="43">
        <v>5.8721874999999999</v>
      </c>
      <c r="BB2926" s="85">
        <v>6.3419625000000002</v>
      </c>
      <c r="BC2926" s="20" t="s">
        <v>12295</v>
      </c>
      <c r="BD2926" s="84" t="s">
        <v>12298</v>
      </c>
    </row>
    <row r="2927" spans="1:116" s="84" customFormat="1" ht="30" customHeight="1">
      <c r="A2927" s="153" t="s">
        <v>13992</v>
      </c>
      <c r="B2927" s="5">
        <v>2925</v>
      </c>
      <c r="C2927" s="44">
        <v>724</v>
      </c>
      <c r="D2927" s="44"/>
      <c r="E2927" s="172" t="s">
        <v>10107</v>
      </c>
      <c r="F2927" s="3" t="s">
        <v>10108</v>
      </c>
      <c r="G2927" s="3" t="s">
        <v>10109</v>
      </c>
      <c r="H2927" s="3" t="s">
        <v>10110</v>
      </c>
      <c r="I2927" s="3" t="s">
        <v>102</v>
      </c>
      <c r="J2927" s="3" t="s">
        <v>10111</v>
      </c>
      <c r="K2927" s="6"/>
      <c r="L2927" s="3"/>
      <c r="M2927" s="6">
        <v>30</v>
      </c>
      <c r="N2927" s="3" t="s">
        <v>44</v>
      </c>
      <c r="O2927" s="3" t="s">
        <v>9631</v>
      </c>
      <c r="P2927" s="3" t="s">
        <v>9656</v>
      </c>
      <c r="Q2927" s="3" t="s">
        <v>10112</v>
      </c>
      <c r="R2927" s="160"/>
      <c r="S2927" s="79">
        <v>2.09</v>
      </c>
      <c r="T2927" s="81">
        <v>2.0099999999999998</v>
      </c>
      <c r="U2927" s="82"/>
      <c r="V2927" s="79"/>
      <c r="W2927" s="79"/>
      <c r="X2927" s="79"/>
      <c r="Y2927" s="79"/>
      <c r="Z2927" s="79"/>
      <c r="AA2927" s="79"/>
      <c r="AB2927" s="79"/>
      <c r="AC2927" s="79"/>
      <c r="AD2927" s="79"/>
      <c r="AE2927" s="83">
        <v>2.0059</v>
      </c>
      <c r="AN2927" s="85"/>
      <c r="AP2927" s="83"/>
      <c r="AQ2927" s="84" t="e">
        <v>#NUM!</v>
      </c>
      <c r="AR2927" s="84" t="e">
        <v>#NUM!</v>
      </c>
      <c r="AS2927" s="84" t="e">
        <v>#NUM!</v>
      </c>
      <c r="AT2927" s="84" t="e">
        <v>#REF!</v>
      </c>
      <c r="AU2927" s="84">
        <v>2.1607499999999997</v>
      </c>
      <c r="AV2927" s="79" t="e">
        <v>#REF!</v>
      </c>
      <c r="AW2927" s="84" t="s">
        <v>71</v>
      </c>
      <c r="AX2927" s="84" t="s">
        <v>72</v>
      </c>
      <c r="AY2927" s="85">
        <v>2.1607499999999997</v>
      </c>
      <c r="AZ2927" s="87">
        <v>0.54018749999999993</v>
      </c>
      <c r="BA2927" s="43">
        <v>2.7009374999999998</v>
      </c>
      <c r="BB2927" s="85">
        <v>2.9170124999999998</v>
      </c>
      <c r="BC2927" s="20" t="s">
        <v>12295</v>
      </c>
      <c r="BD2927" s="84" t="s">
        <v>12298</v>
      </c>
      <c r="BE2927" s="88"/>
      <c r="BF2927" s="88"/>
      <c r="BG2927" s="88"/>
      <c r="BH2927" s="88"/>
      <c r="BI2927" s="88"/>
      <c r="BJ2927" s="88"/>
      <c r="BK2927" s="88"/>
      <c r="BL2927" s="88"/>
      <c r="BM2927" s="88"/>
      <c r="BN2927" s="88"/>
      <c r="BO2927" s="88"/>
      <c r="BP2927" s="88"/>
      <c r="BQ2927" s="88"/>
      <c r="BR2927" s="88"/>
      <c r="BS2927" s="88"/>
      <c r="BT2927" s="88"/>
      <c r="BU2927" s="88"/>
      <c r="BV2927" s="88"/>
      <c r="BW2927" s="88"/>
      <c r="BX2927" s="88"/>
      <c r="BY2927" s="88"/>
      <c r="BZ2927" s="88"/>
      <c r="CA2927" s="88"/>
      <c r="CB2927" s="88"/>
      <c r="CC2927" s="88"/>
      <c r="CD2927" s="88"/>
      <c r="CE2927" s="88"/>
      <c r="CF2927" s="88"/>
      <c r="CG2927" s="88"/>
      <c r="CH2927" s="88"/>
      <c r="CI2927" s="88"/>
      <c r="CJ2927" s="88"/>
      <c r="CK2927" s="88"/>
      <c r="CL2927" s="88"/>
      <c r="CM2927" s="88"/>
      <c r="CN2927" s="88"/>
      <c r="CO2927" s="88"/>
      <c r="CP2927" s="88"/>
      <c r="CQ2927" s="88"/>
      <c r="CR2927" s="88"/>
      <c r="CS2927" s="88"/>
      <c r="CT2927" s="88"/>
      <c r="CU2927" s="88"/>
      <c r="CV2927" s="88"/>
      <c r="CW2927" s="88"/>
      <c r="CX2927" s="88"/>
      <c r="CY2927" s="88"/>
      <c r="CZ2927" s="88"/>
      <c r="DA2927" s="88"/>
      <c r="DB2927" s="88"/>
      <c r="DC2927" s="88"/>
      <c r="DD2927" s="88"/>
      <c r="DE2927" s="88"/>
      <c r="DF2927" s="88"/>
      <c r="DG2927" s="88"/>
      <c r="DH2927" s="88"/>
      <c r="DI2927" s="88"/>
      <c r="DJ2927" s="88"/>
      <c r="DK2927" s="88"/>
      <c r="DL2927" s="88"/>
    </row>
    <row r="2928" spans="1:116" s="84" customFormat="1" ht="30" customHeight="1">
      <c r="A2928" s="153" t="s">
        <v>13992</v>
      </c>
      <c r="B2928" s="5">
        <v>2926</v>
      </c>
      <c r="C2928" s="44">
        <v>537</v>
      </c>
      <c r="D2928" s="44"/>
      <c r="E2928" s="172" t="s">
        <v>9920</v>
      </c>
      <c r="F2928" s="3" t="s">
        <v>1071</v>
      </c>
      <c r="G2928" s="3" t="s">
        <v>1072</v>
      </c>
      <c r="H2928" s="3" t="s">
        <v>85</v>
      </c>
      <c r="I2928" s="3" t="s">
        <v>389</v>
      </c>
      <c r="J2928" s="3" t="s">
        <v>9921</v>
      </c>
      <c r="K2928" s="6">
        <v>2</v>
      </c>
      <c r="L2928" s="3" t="s">
        <v>79</v>
      </c>
      <c r="M2928" s="6">
        <v>10</v>
      </c>
      <c r="N2928" s="3" t="s">
        <v>44</v>
      </c>
      <c r="O2928" s="3" t="s">
        <v>9631</v>
      </c>
      <c r="P2928" s="3" t="s">
        <v>9632</v>
      </c>
      <c r="Q2928" s="3" t="s">
        <v>9922</v>
      </c>
      <c r="R2928" s="160"/>
      <c r="S2928" s="79">
        <v>3.06</v>
      </c>
      <c r="T2928" s="81">
        <v>2.98</v>
      </c>
      <c r="U2928" s="82"/>
      <c r="V2928" s="79"/>
      <c r="W2928" s="79"/>
      <c r="X2928" s="79"/>
      <c r="Y2928" s="79"/>
      <c r="Z2928" s="79"/>
      <c r="AA2928" s="79"/>
      <c r="AB2928" s="79"/>
      <c r="AC2928" s="79"/>
      <c r="AD2928" s="79"/>
      <c r="AE2928" s="83">
        <v>2.97</v>
      </c>
      <c r="AN2928" s="85">
        <v>3.16</v>
      </c>
      <c r="AO2928" s="84" t="s">
        <v>47</v>
      </c>
      <c r="AP2928" s="83" t="s">
        <v>48</v>
      </c>
      <c r="AQ2928" s="84" t="e">
        <v>#NUM!</v>
      </c>
      <c r="AR2928" s="84" t="e">
        <v>#NUM!</v>
      </c>
      <c r="AS2928" s="84" t="e">
        <v>#NUM!</v>
      </c>
      <c r="AT2928" s="84" t="e">
        <v>#REF!</v>
      </c>
      <c r="AU2928" s="84">
        <v>3.2035</v>
      </c>
      <c r="AV2928" s="79" t="e">
        <v>#REF!</v>
      </c>
      <c r="AW2928" s="84" t="s">
        <v>71</v>
      </c>
      <c r="AX2928" s="84" t="s">
        <v>72</v>
      </c>
      <c r="AY2928" s="85">
        <v>3.2035</v>
      </c>
      <c r="AZ2928" s="87">
        <v>0.800875</v>
      </c>
      <c r="BA2928" s="43">
        <v>4.0043749999999996</v>
      </c>
      <c r="BB2928" s="85">
        <v>4.3247249999999999</v>
      </c>
      <c r="BC2928" s="20" t="s">
        <v>12295</v>
      </c>
      <c r="BD2928" s="84" t="s">
        <v>12298</v>
      </c>
      <c r="BE2928" s="88"/>
      <c r="BF2928" s="88"/>
      <c r="BG2928" s="88"/>
      <c r="BH2928" s="88"/>
      <c r="BI2928" s="88"/>
      <c r="BJ2928" s="88"/>
      <c r="BK2928" s="88"/>
      <c r="BL2928" s="88"/>
      <c r="BM2928" s="88"/>
      <c r="BN2928" s="88"/>
      <c r="BO2928" s="88"/>
      <c r="BP2928" s="88"/>
      <c r="BQ2928" s="88"/>
      <c r="BR2928" s="88"/>
      <c r="BS2928" s="88"/>
      <c r="BT2928" s="88"/>
      <c r="BU2928" s="88"/>
      <c r="BV2928" s="88"/>
      <c r="BW2928" s="88"/>
      <c r="BX2928" s="88"/>
      <c r="BY2928" s="88"/>
      <c r="BZ2928" s="88"/>
      <c r="CA2928" s="88"/>
      <c r="CB2928" s="88"/>
      <c r="CC2928" s="88"/>
      <c r="CD2928" s="88"/>
      <c r="CE2928" s="88"/>
      <c r="CF2928" s="88"/>
      <c r="CG2928" s="88"/>
      <c r="CH2928" s="88"/>
      <c r="CI2928" s="88"/>
      <c r="CJ2928" s="88"/>
      <c r="CK2928" s="88"/>
      <c r="CL2928" s="88"/>
      <c r="CM2928" s="88"/>
      <c r="CN2928" s="88"/>
      <c r="CO2928" s="88"/>
      <c r="CP2928" s="88"/>
      <c r="CQ2928" s="88"/>
      <c r="CR2928" s="88"/>
      <c r="CS2928" s="88"/>
      <c r="CT2928" s="88"/>
      <c r="CU2928" s="88"/>
      <c r="CV2928" s="88"/>
      <c r="CW2928" s="88"/>
      <c r="CX2928" s="88"/>
      <c r="CY2928" s="88"/>
      <c r="CZ2928" s="88"/>
      <c r="DA2928" s="88"/>
      <c r="DB2928" s="88"/>
      <c r="DC2928" s="88"/>
      <c r="DD2928" s="88"/>
      <c r="DE2928" s="88"/>
      <c r="DF2928" s="88"/>
      <c r="DG2928" s="88"/>
      <c r="DH2928" s="88"/>
      <c r="DI2928" s="88"/>
      <c r="DJ2928" s="88"/>
      <c r="DK2928" s="88"/>
      <c r="DL2928" s="88"/>
    </row>
    <row r="2929" spans="1:116" s="88" customFormat="1" ht="30" customHeight="1">
      <c r="A2929" s="153" t="s">
        <v>13992</v>
      </c>
      <c r="B2929" s="5">
        <v>2927</v>
      </c>
      <c r="C2929" s="44">
        <v>5187</v>
      </c>
      <c r="D2929" s="44"/>
      <c r="E2929" s="172" t="s">
        <v>9927</v>
      </c>
      <c r="F2929" s="3" t="s">
        <v>9933</v>
      </c>
      <c r="G2929" s="3" t="s">
        <v>1095</v>
      </c>
      <c r="H2929" s="3" t="s">
        <v>101</v>
      </c>
      <c r="I2929" s="3" t="s">
        <v>102</v>
      </c>
      <c r="J2929" s="3" t="s">
        <v>9934</v>
      </c>
      <c r="K2929" s="6"/>
      <c r="L2929" s="3"/>
      <c r="M2929" s="6">
        <v>30</v>
      </c>
      <c r="N2929" s="3" t="s">
        <v>44</v>
      </c>
      <c r="O2929" s="3" t="s">
        <v>9631</v>
      </c>
      <c r="P2929" s="3" t="s">
        <v>9931</v>
      </c>
      <c r="Q2929" s="3" t="s">
        <v>9935</v>
      </c>
      <c r="R2929" s="160"/>
      <c r="S2929" s="79">
        <v>0.48</v>
      </c>
      <c r="T2929" s="81">
        <v>0.99</v>
      </c>
      <c r="U2929" s="82"/>
      <c r="V2929" s="79"/>
      <c r="W2929" s="79"/>
      <c r="X2929" s="79"/>
      <c r="Y2929" s="79"/>
      <c r="Z2929" s="79"/>
      <c r="AA2929" s="79"/>
      <c r="AB2929" s="79"/>
      <c r="AC2929" s="79"/>
      <c r="AD2929" s="79"/>
      <c r="AE2929" s="83">
        <v>0.99299999999999999</v>
      </c>
      <c r="AF2929" s="84"/>
      <c r="AG2929" s="84"/>
      <c r="AH2929" s="84"/>
      <c r="AI2929" s="84"/>
      <c r="AJ2929" s="84"/>
      <c r="AK2929" s="84"/>
      <c r="AL2929" s="84"/>
      <c r="AM2929" s="84"/>
      <c r="AN2929" s="85"/>
      <c r="AO2929" s="84"/>
      <c r="AP2929" s="83"/>
      <c r="AQ2929" s="84" t="e">
        <v>#NUM!</v>
      </c>
      <c r="AR2929" s="84" t="e">
        <v>#NUM!</v>
      </c>
      <c r="AS2929" s="84" t="e">
        <v>#NUM!</v>
      </c>
      <c r="AT2929" s="84" t="e">
        <v>#REF!</v>
      </c>
      <c r="AU2929" s="84">
        <v>1.0642499999999999</v>
      </c>
      <c r="AV2929" s="79" t="e">
        <v>#REF!</v>
      </c>
      <c r="AW2929" s="84" t="s">
        <v>71</v>
      </c>
      <c r="AX2929" s="84" t="s">
        <v>72</v>
      </c>
      <c r="AY2929" s="85">
        <v>1.0642499999999999</v>
      </c>
      <c r="AZ2929" s="87">
        <v>0.26606249999999998</v>
      </c>
      <c r="BA2929" s="43">
        <v>1.3303124999999998</v>
      </c>
      <c r="BB2929" s="85">
        <v>1.4367374999999998</v>
      </c>
      <c r="BC2929" s="20" t="s">
        <v>12295</v>
      </c>
      <c r="BD2929" s="84" t="s">
        <v>12298</v>
      </c>
    </row>
    <row r="2930" spans="1:116" s="88" customFormat="1" ht="30" customHeight="1">
      <c r="A2930" s="153" t="s">
        <v>13992</v>
      </c>
      <c r="B2930" s="5">
        <v>2928</v>
      </c>
      <c r="C2930" s="179">
        <v>5188</v>
      </c>
      <c r="D2930" s="179"/>
      <c r="E2930" s="172" t="s">
        <v>9872</v>
      </c>
      <c r="F2930" s="3" t="s">
        <v>9873</v>
      </c>
      <c r="G2930" s="3" t="s">
        <v>2250</v>
      </c>
      <c r="H2930" s="3" t="s">
        <v>101</v>
      </c>
      <c r="I2930" s="3" t="s">
        <v>42</v>
      </c>
      <c r="J2930" s="3" t="s">
        <v>9874</v>
      </c>
      <c r="K2930" s="6"/>
      <c r="L2930" s="3"/>
      <c r="M2930" s="6">
        <v>30</v>
      </c>
      <c r="N2930" s="3" t="s">
        <v>44</v>
      </c>
      <c r="O2930" s="3" t="s">
        <v>9631</v>
      </c>
      <c r="P2930" s="3" t="s">
        <v>9666</v>
      </c>
      <c r="Q2930" s="3" t="s">
        <v>9875</v>
      </c>
      <c r="R2930" s="160"/>
      <c r="S2930" s="79">
        <v>1.87</v>
      </c>
      <c r="T2930" s="81">
        <v>1.79</v>
      </c>
      <c r="U2930" s="82"/>
      <c r="V2930" s="79"/>
      <c r="W2930" s="79"/>
      <c r="X2930" s="79"/>
      <c r="Y2930" s="79"/>
      <c r="Z2930" s="79"/>
      <c r="AA2930" s="79"/>
      <c r="AB2930" s="79"/>
      <c r="AC2930" s="79"/>
      <c r="AD2930" s="79"/>
      <c r="AE2930" s="83">
        <v>1.7370000000000001</v>
      </c>
      <c r="AF2930" s="84"/>
      <c r="AG2930" s="84">
        <v>3.26</v>
      </c>
      <c r="AH2930" s="84"/>
      <c r="AI2930" s="84"/>
      <c r="AJ2930" s="84"/>
      <c r="AK2930" s="84"/>
      <c r="AL2930" s="84"/>
      <c r="AM2930" s="84"/>
      <c r="AN2930" s="85">
        <v>1.9</v>
      </c>
      <c r="AO2930" s="84" t="s">
        <v>47</v>
      </c>
      <c r="AP2930" s="83" t="s">
        <v>48</v>
      </c>
      <c r="AQ2930" s="84">
        <v>2.4984999999999999</v>
      </c>
      <c r="AR2930" s="84">
        <v>0</v>
      </c>
      <c r="AS2930" s="84" t="e">
        <v>#NUM!</v>
      </c>
      <c r="AT2930" s="84" t="e">
        <v>#REF!</v>
      </c>
      <c r="AU2930" s="84">
        <v>1.92425</v>
      </c>
      <c r="AV2930" s="79" t="e">
        <v>#REF!</v>
      </c>
      <c r="AW2930" s="84" t="s">
        <v>71</v>
      </c>
      <c r="AX2930" s="84" t="s">
        <v>72</v>
      </c>
      <c r="AY2930" s="85">
        <v>1.92425</v>
      </c>
      <c r="AZ2930" s="87">
        <v>0.4810625</v>
      </c>
      <c r="BA2930" s="43">
        <v>2.4053125</v>
      </c>
      <c r="BB2930" s="85">
        <v>2.5977375</v>
      </c>
      <c r="BC2930" s="20" t="s">
        <v>12295</v>
      </c>
      <c r="BD2930" s="84" t="s">
        <v>12298</v>
      </c>
    </row>
    <row r="2931" spans="1:116" s="88" customFormat="1" ht="30" customHeight="1">
      <c r="A2931" s="153" t="s">
        <v>13992</v>
      </c>
      <c r="B2931" s="5">
        <v>2929</v>
      </c>
      <c r="C2931" s="44">
        <v>944</v>
      </c>
      <c r="D2931" s="44"/>
      <c r="E2931" s="172" t="s">
        <v>9654</v>
      </c>
      <c r="F2931" s="3" t="s">
        <v>7643</v>
      </c>
      <c r="G2931" s="3" t="s">
        <v>7639</v>
      </c>
      <c r="H2931" s="3" t="s">
        <v>938</v>
      </c>
      <c r="I2931" s="3" t="s">
        <v>42</v>
      </c>
      <c r="J2931" s="3" t="s">
        <v>9655</v>
      </c>
      <c r="K2931" s="6"/>
      <c r="L2931" s="3"/>
      <c r="M2931" s="6">
        <v>30</v>
      </c>
      <c r="N2931" s="3" t="s">
        <v>44</v>
      </c>
      <c r="O2931" s="3" t="s">
        <v>9631</v>
      </c>
      <c r="P2931" s="3" t="s">
        <v>9656</v>
      </c>
      <c r="Q2931" s="3" t="s">
        <v>9657</v>
      </c>
      <c r="R2931" s="160"/>
      <c r="S2931" s="79">
        <v>0.87</v>
      </c>
      <c r="T2931" s="81">
        <v>0.79</v>
      </c>
      <c r="U2931" s="82"/>
      <c r="V2931" s="79"/>
      <c r="W2931" s="79"/>
      <c r="X2931" s="79"/>
      <c r="Y2931" s="79"/>
      <c r="Z2931" s="79"/>
      <c r="AA2931" s="79"/>
      <c r="AB2931" s="79"/>
      <c r="AC2931" s="79"/>
      <c r="AD2931" s="79"/>
      <c r="AE2931" s="83">
        <v>0.7944</v>
      </c>
      <c r="AF2931" s="84"/>
      <c r="AG2931" s="84"/>
      <c r="AH2931" s="84"/>
      <c r="AI2931" s="84"/>
      <c r="AJ2931" s="84"/>
      <c r="AK2931" s="84"/>
      <c r="AL2931" s="84"/>
      <c r="AM2931" s="84"/>
      <c r="AN2931" s="85">
        <v>0.84</v>
      </c>
      <c r="AO2931" s="84" t="s">
        <v>47</v>
      </c>
      <c r="AP2931" s="83" t="s">
        <v>48</v>
      </c>
      <c r="AQ2931" s="84" t="e">
        <v>#NUM!</v>
      </c>
      <c r="AR2931" s="84" t="e">
        <v>#NUM!</v>
      </c>
      <c r="AS2931" s="84" t="e">
        <v>#NUM!</v>
      </c>
      <c r="AT2931" s="84" t="e">
        <v>#REF!</v>
      </c>
      <c r="AU2931" s="84">
        <v>0.84924999999999995</v>
      </c>
      <c r="AV2931" s="79" t="e">
        <v>#REF!</v>
      </c>
      <c r="AW2931" s="84" t="s">
        <v>71</v>
      </c>
      <c r="AX2931" s="84" t="s">
        <v>72</v>
      </c>
      <c r="AY2931" s="85">
        <v>0.84924999999999995</v>
      </c>
      <c r="AZ2931" s="87">
        <v>0.21231249999999999</v>
      </c>
      <c r="BA2931" s="43">
        <v>1.0615625</v>
      </c>
      <c r="BB2931" s="85">
        <v>1.1464874999999999</v>
      </c>
      <c r="BC2931" s="20" t="s">
        <v>12295</v>
      </c>
      <c r="BD2931" s="84" t="s">
        <v>12298</v>
      </c>
    </row>
    <row r="2932" spans="1:116" s="88" customFormat="1" ht="30" customHeight="1">
      <c r="A2932" s="153" t="s">
        <v>13992</v>
      </c>
      <c r="B2932" s="5">
        <v>2930</v>
      </c>
      <c r="C2932" s="44">
        <v>624</v>
      </c>
      <c r="D2932" s="44"/>
      <c r="E2932" s="172" t="s">
        <v>9718</v>
      </c>
      <c r="F2932" s="3" t="s">
        <v>9723</v>
      </c>
      <c r="G2932" s="3" t="s">
        <v>9720</v>
      </c>
      <c r="H2932" s="3" t="s">
        <v>938</v>
      </c>
      <c r="I2932" s="3" t="s">
        <v>102</v>
      </c>
      <c r="J2932" s="3" t="s">
        <v>600</v>
      </c>
      <c r="K2932" s="6"/>
      <c r="L2932" s="3"/>
      <c r="M2932" s="6">
        <v>30</v>
      </c>
      <c r="N2932" s="3" t="s">
        <v>44</v>
      </c>
      <c r="O2932" s="3" t="s">
        <v>9631</v>
      </c>
      <c r="P2932" s="3" t="s">
        <v>9656</v>
      </c>
      <c r="Q2932" s="3" t="s">
        <v>9724</v>
      </c>
      <c r="R2932" s="160"/>
      <c r="S2932" s="79">
        <v>0.68</v>
      </c>
      <c r="T2932" s="81">
        <v>0.6</v>
      </c>
      <c r="U2932" s="82"/>
      <c r="V2932" s="79"/>
      <c r="W2932" s="79"/>
      <c r="X2932" s="79"/>
      <c r="Y2932" s="79"/>
      <c r="Z2932" s="79"/>
      <c r="AA2932" s="79"/>
      <c r="AB2932" s="79"/>
      <c r="AC2932" s="79"/>
      <c r="AD2932" s="79"/>
      <c r="AE2932" s="83">
        <v>0.5958</v>
      </c>
      <c r="AF2932" s="84"/>
      <c r="AG2932" s="84"/>
      <c r="AH2932" s="84"/>
      <c r="AI2932" s="84"/>
      <c r="AJ2932" s="84"/>
      <c r="AK2932" s="84"/>
      <c r="AL2932" s="84"/>
      <c r="AM2932" s="84"/>
      <c r="AN2932" s="85">
        <v>0.63</v>
      </c>
      <c r="AO2932" s="84" t="s">
        <v>47</v>
      </c>
      <c r="AP2932" s="83" t="s">
        <v>48</v>
      </c>
      <c r="AQ2932" s="84" t="e">
        <v>#NUM!</v>
      </c>
      <c r="AR2932" s="84" t="e">
        <v>#NUM!</v>
      </c>
      <c r="AS2932" s="84" t="e">
        <v>#NUM!</v>
      </c>
      <c r="AT2932" s="84" t="e">
        <v>#REF!</v>
      </c>
      <c r="AU2932" s="84">
        <v>0.64499999999999991</v>
      </c>
      <c r="AV2932" s="79" t="e">
        <v>#REF!</v>
      </c>
      <c r="AW2932" s="84" t="s">
        <v>71</v>
      </c>
      <c r="AX2932" s="84" t="s">
        <v>72</v>
      </c>
      <c r="AY2932" s="85">
        <v>0.64499999999999991</v>
      </c>
      <c r="AZ2932" s="87">
        <v>0.16124999999999998</v>
      </c>
      <c r="BA2932" s="43">
        <v>0.80624999999999991</v>
      </c>
      <c r="BB2932" s="85">
        <v>0.87074999999999991</v>
      </c>
      <c r="BC2932" s="20" t="s">
        <v>12295</v>
      </c>
      <c r="BD2932" s="84" t="s">
        <v>12298</v>
      </c>
    </row>
    <row r="2933" spans="1:116" s="88" customFormat="1" ht="30" customHeight="1">
      <c r="A2933" s="153" t="s">
        <v>13992</v>
      </c>
      <c r="B2933" s="5">
        <v>2931</v>
      </c>
      <c r="C2933" s="179">
        <v>5213</v>
      </c>
      <c r="D2933" s="179"/>
      <c r="E2933" s="172" t="s">
        <v>9936</v>
      </c>
      <c r="F2933" s="3" t="s">
        <v>9937</v>
      </c>
      <c r="G2933" s="3" t="s">
        <v>1104</v>
      </c>
      <c r="H2933" s="3" t="s">
        <v>41</v>
      </c>
      <c r="I2933" s="3" t="s">
        <v>102</v>
      </c>
      <c r="J2933" s="3" t="s">
        <v>600</v>
      </c>
      <c r="K2933" s="6"/>
      <c r="L2933" s="3"/>
      <c r="M2933" s="6">
        <v>30</v>
      </c>
      <c r="N2933" s="3" t="s">
        <v>44</v>
      </c>
      <c r="O2933" s="3" t="s">
        <v>9631</v>
      </c>
      <c r="P2933" s="3" t="s">
        <v>9666</v>
      </c>
      <c r="Q2933" s="3" t="s">
        <v>9938</v>
      </c>
      <c r="R2933" s="160"/>
      <c r="S2933" s="79">
        <v>0.7</v>
      </c>
      <c r="T2933" s="81">
        <v>0.62</v>
      </c>
      <c r="U2933" s="82"/>
      <c r="V2933" s="79"/>
      <c r="W2933" s="79"/>
      <c r="X2933" s="79"/>
      <c r="Y2933" s="79"/>
      <c r="Z2933" s="79"/>
      <c r="AA2933" s="79"/>
      <c r="AB2933" s="79"/>
      <c r="AC2933" s="79"/>
      <c r="AD2933" s="79"/>
      <c r="AE2933" s="83">
        <v>0.61560000000000004</v>
      </c>
      <c r="AF2933" s="84"/>
      <c r="AG2933" s="84"/>
      <c r="AH2933" s="84"/>
      <c r="AI2933" s="84"/>
      <c r="AJ2933" s="84"/>
      <c r="AK2933" s="84"/>
      <c r="AL2933" s="84"/>
      <c r="AM2933" s="84"/>
      <c r="AN2933" s="85">
        <v>0.65</v>
      </c>
      <c r="AO2933" s="84" t="s">
        <v>47</v>
      </c>
      <c r="AP2933" s="83" t="s">
        <v>48</v>
      </c>
      <c r="AQ2933" s="84" t="e">
        <v>#NUM!</v>
      </c>
      <c r="AR2933" s="84" t="e">
        <v>#NUM!</v>
      </c>
      <c r="AS2933" s="84" t="e">
        <v>#NUM!</v>
      </c>
      <c r="AT2933" s="84" t="e">
        <v>#REF!</v>
      </c>
      <c r="AU2933" s="84">
        <v>0.66649999999999998</v>
      </c>
      <c r="AV2933" s="79" t="e">
        <v>#REF!</v>
      </c>
      <c r="AW2933" s="84" t="s">
        <v>71</v>
      </c>
      <c r="AX2933" s="84" t="s">
        <v>72</v>
      </c>
      <c r="AY2933" s="85">
        <v>0.66649999999999998</v>
      </c>
      <c r="AZ2933" s="87">
        <v>0.166625</v>
      </c>
      <c r="BA2933" s="43">
        <v>0.833125</v>
      </c>
      <c r="BB2933" s="85">
        <v>0.89977499999999999</v>
      </c>
      <c r="BC2933" s="20" t="s">
        <v>12295</v>
      </c>
      <c r="BD2933" s="84" t="s">
        <v>12298</v>
      </c>
    </row>
    <row r="2934" spans="1:116" s="88" customFormat="1" ht="30" customHeight="1">
      <c r="A2934" s="153" t="s">
        <v>13992</v>
      </c>
      <c r="B2934" s="5">
        <v>2932</v>
      </c>
      <c r="C2934" s="179">
        <v>845</v>
      </c>
      <c r="D2934" s="179"/>
      <c r="E2934" s="172" t="s">
        <v>10027</v>
      </c>
      <c r="F2934" s="3" t="s">
        <v>10028</v>
      </c>
      <c r="G2934" s="3" t="s">
        <v>10029</v>
      </c>
      <c r="H2934" s="3" t="s">
        <v>334</v>
      </c>
      <c r="I2934" s="3" t="s">
        <v>102</v>
      </c>
      <c r="J2934" s="3" t="s">
        <v>396</v>
      </c>
      <c r="K2934" s="6"/>
      <c r="L2934" s="3"/>
      <c r="M2934" s="6">
        <v>30</v>
      </c>
      <c r="N2934" s="3" t="s">
        <v>44</v>
      </c>
      <c r="O2934" s="3" t="s">
        <v>9631</v>
      </c>
      <c r="P2934" s="3" t="s">
        <v>9632</v>
      </c>
      <c r="Q2934" s="3" t="s">
        <v>10030</v>
      </c>
      <c r="R2934" s="160"/>
      <c r="S2934" s="79">
        <v>2.91</v>
      </c>
      <c r="T2934" s="81">
        <v>2.83</v>
      </c>
      <c r="U2934" s="82"/>
      <c r="V2934" s="79"/>
      <c r="W2934" s="79"/>
      <c r="X2934" s="79"/>
      <c r="Y2934" s="79"/>
      <c r="Z2934" s="79"/>
      <c r="AA2934" s="79"/>
      <c r="AB2934" s="79"/>
      <c r="AC2934" s="79"/>
      <c r="AD2934" s="79"/>
      <c r="AE2934" s="83">
        <v>2.83</v>
      </c>
      <c r="AF2934" s="84"/>
      <c r="AG2934" s="84"/>
      <c r="AH2934" s="84"/>
      <c r="AI2934" s="84"/>
      <c r="AJ2934" s="84"/>
      <c r="AK2934" s="84"/>
      <c r="AL2934" s="84"/>
      <c r="AM2934" s="84"/>
      <c r="AN2934" s="85">
        <v>3</v>
      </c>
      <c r="AO2934" s="84" t="s">
        <v>47</v>
      </c>
      <c r="AP2934" s="83" t="s">
        <v>48</v>
      </c>
      <c r="AQ2934" s="84" t="e">
        <v>#NUM!</v>
      </c>
      <c r="AR2934" s="84" t="e">
        <v>#NUM!</v>
      </c>
      <c r="AS2934" s="84" t="e">
        <v>#NUM!</v>
      </c>
      <c r="AT2934" s="84" t="e">
        <v>#REF!</v>
      </c>
      <c r="AU2934" s="84">
        <v>3.0422500000000001</v>
      </c>
      <c r="AV2934" s="79" t="e">
        <v>#REF!</v>
      </c>
      <c r="AW2934" s="84" t="s">
        <v>71</v>
      </c>
      <c r="AX2934" s="84" t="s">
        <v>72</v>
      </c>
      <c r="AY2934" s="85">
        <v>3.0422500000000001</v>
      </c>
      <c r="AZ2934" s="87">
        <v>0.76056250000000003</v>
      </c>
      <c r="BA2934" s="43">
        <v>3.8028124999999999</v>
      </c>
      <c r="BB2934" s="85">
        <v>4.1070374999999997</v>
      </c>
      <c r="BC2934" s="20" t="s">
        <v>12295</v>
      </c>
      <c r="BD2934" s="84" t="s">
        <v>12298</v>
      </c>
    </row>
    <row r="2935" spans="1:116" s="84" customFormat="1" ht="30" customHeight="1">
      <c r="A2935" s="153" t="s">
        <v>13992</v>
      </c>
      <c r="B2935" s="5">
        <v>2933</v>
      </c>
      <c r="C2935" s="179">
        <v>585</v>
      </c>
      <c r="D2935" s="179"/>
      <c r="E2935" s="172" t="s">
        <v>10027</v>
      </c>
      <c r="F2935" s="3" t="s">
        <v>10028</v>
      </c>
      <c r="G2935" s="3" t="s">
        <v>10029</v>
      </c>
      <c r="H2935" s="3" t="s">
        <v>851</v>
      </c>
      <c r="I2935" s="3" t="s">
        <v>102</v>
      </c>
      <c r="J2935" s="3" t="s">
        <v>396</v>
      </c>
      <c r="K2935" s="6"/>
      <c r="L2935" s="3"/>
      <c r="M2935" s="6">
        <v>30</v>
      </c>
      <c r="N2935" s="3" t="s">
        <v>44</v>
      </c>
      <c r="O2935" s="3" t="s">
        <v>9631</v>
      </c>
      <c r="P2935" s="3" t="s">
        <v>9632</v>
      </c>
      <c r="Q2935" s="3" t="s">
        <v>10031</v>
      </c>
      <c r="R2935" s="160"/>
      <c r="S2935" s="79">
        <v>3.16</v>
      </c>
      <c r="T2935" s="81">
        <v>3.08</v>
      </c>
      <c r="U2935" s="82"/>
      <c r="V2935" s="79"/>
      <c r="W2935" s="79"/>
      <c r="X2935" s="79"/>
      <c r="Y2935" s="79"/>
      <c r="Z2935" s="79"/>
      <c r="AA2935" s="79"/>
      <c r="AB2935" s="79"/>
      <c r="AC2935" s="79"/>
      <c r="AD2935" s="79"/>
      <c r="AE2935" s="83">
        <v>3.073</v>
      </c>
      <c r="AN2935" s="85">
        <v>3.27</v>
      </c>
      <c r="AO2935" s="84" t="s">
        <v>47</v>
      </c>
      <c r="AP2935" s="83" t="s">
        <v>48</v>
      </c>
      <c r="AQ2935" s="84" t="e">
        <v>#NUM!</v>
      </c>
      <c r="AR2935" s="84" t="e">
        <v>#NUM!</v>
      </c>
      <c r="AS2935" s="84" t="e">
        <v>#NUM!</v>
      </c>
      <c r="AT2935" s="84" t="e">
        <v>#REF!</v>
      </c>
      <c r="AU2935" s="84">
        <v>3.3109999999999999</v>
      </c>
      <c r="AV2935" s="79" t="e">
        <v>#REF!</v>
      </c>
      <c r="AW2935" s="84" t="s">
        <v>71</v>
      </c>
      <c r="AX2935" s="84" t="s">
        <v>72</v>
      </c>
      <c r="AY2935" s="85">
        <v>3.3109999999999999</v>
      </c>
      <c r="AZ2935" s="87">
        <v>0.82774999999999999</v>
      </c>
      <c r="BA2935" s="43">
        <v>4.1387499999999999</v>
      </c>
      <c r="BB2935" s="85">
        <v>4.4698500000000001</v>
      </c>
      <c r="BC2935" s="20" t="s">
        <v>12295</v>
      </c>
      <c r="BD2935" s="84" t="s">
        <v>12298</v>
      </c>
      <c r="BE2935" s="88"/>
      <c r="BF2935" s="88"/>
      <c r="BG2935" s="88"/>
      <c r="BH2935" s="88"/>
      <c r="BI2935" s="88"/>
      <c r="BJ2935" s="88"/>
      <c r="BK2935" s="88"/>
      <c r="BL2935" s="88"/>
      <c r="BM2935" s="88"/>
      <c r="BN2935" s="88"/>
      <c r="BO2935" s="88"/>
      <c r="BP2935" s="88"/>
      <c r="BQ2935" s="88"/>
      <c r="BR2935" s="88"/>
      <c r="BS2935" s="88"/>
      <c r="BT2935" s="88"/>
      <c r="BU2935" s="88"/>
      <c r="BV2935" s="88"/>
      <c r="BW2935" s="88"/>
      <c r="BX2935" s="88"/>
      <c r="BY2935" s="88"/>
      <c r="BZ2935" s="88"/>
      <c r="CA2935" s="88"/>
      <c r="CB2935" s="88"/>
      <c r="CC2935" s="88"/>
      <c r="CD2935" s="88"/>
      <c r="CE2935" s="88"/>
      <c r="CF2935" s="88"/>
      <c r="CG2935" s="88"/>
      <c r="CH2935" s="88"/>
      <c r="CI2935" s="88"/>
      <c r="CJ2935" s="88"/>
      <c r="CK2935" s="88"/>
      <c r="CL2935" s="88"/>
      <c r="CM2935" s="88"/>
      <c r="CN2935" s="88"/>
      <c r="CO2935" s="88"/>
      <c r="CP2935" s="88"/>
      <c r="CQ2935" s="88"/>
      <c r="CR2935" s="88"/>
      <c r="CS2935" s="88"/>
      <c r="CT2935" s="88"/>
      <c r="CU2935" s="88"/>
      <c r="CV2935" s="88"/>
      <c r="CW2935" s="88"/>
      <c r="CX2935" s="88"/>
      <c r="CY2935" s="88"/>
      <c r="CZ2935" s="88"/>
      <c r="DA2935" s="88"/>
      <c r="DB2935" s="88"/>
      <c r="DC2935" s="88"/>
      <c r="DD2935" s="88"/>
      <c r="DE2935" s="88"/>
      <c r="DF2935" s="88"/>
      <c r="DG2935" s="88"/>
      <c r="DH2935" s="88"/>
      <c r="DI2935" s="88"/>
      <c r="DJ2935" s="88"/>
      <c r="DK2935" s="88"/>
      <c r="DL2935" s="88"/>
    </row>
    <row r="2936" spans="1:116" s="88" customFormat="1" ht="30" customHeight="1">
      <c r="A2936" s="153" t="s">
        <v>13992</v>
      </c>
      <c r="B2936" s="5">
        <v>2934</v>
      </c>
      <c r="C2936" s="179">
        <v>699</v>
      </c>
      <c r="D2936" s="179"/>
      <c r="E2936" s="172" t="s">
        <v>9939</v>
      </c>
      <c r="F2936" s="3" t="s">
        <v>1970</v>
      </c>
      <c r="G2936" s="3" t="s">
        <v>1971</v>
      </c>
      <c r="H2936" s="3" t="s">
        <v>9940</v>
      </c>
      <c r="I2936" s="3" t="s">
        <v>102</v>
      </c>
      <c r="J2936" s="3" t="s">
        <v>396</v>
      </c>
      <c r="K2936" s="6"/>
      <c r="L2936" s="3"/>
      <c r="M2936" s="6">
        <v>30</v>
      </c>
      <c r="N2936" s="3" t="s">
        <v>44</v>
      </c>
      <c r="O2936" s="3" t="s">
        <v>9631</v>
      </c>
      <c r="P2936" s="3" t="s">
        <v>9636</v>
      </c>
      <c r="Q2936" s="3" t="s">
        <v>9941</v>
      </c>
      <c r="R2936" s="160"/>
      <c r="S2936" s="79">
        <v>2.25</v>
      </c>
      <c r="T2936" s="81">
        <v>2.21</v>
      </c>
      <c r="U2936" s="82"/>
      <c r="V2936" s="79"/>
      <c r="W2936" s="79"/>
      <c r="X2936" s="79"/>
      <c r="Y2936" s="79"/>
      <c r="Z2936" s="79"/>
      <c r="AA2936" s="79"/>
      <c r="AB2936" s="79"/>
      <c r="AC2936" s="79"/>
      <c r="AD2936" s="79"/>
      <c r="AE2936" s="83">
        <v>2.214</v>
      </c>
      <c r="AF2936" s="84"/>
      <c r="AG2936" s="84"/>
      <c r="AH2936" s="84"/>
      <c r="AI2936" s="84"/>
      <c r="AJ2936" s="84"/>
      <c r="AK2936" s="84"/>
      <c r="AL2936" s="84"/>
      <c r="AM2936" s="84"/>
      <c r="AN2936" s="85">
        <v>2.35</v>
      </c>
      <c r="AO2936" s="84" t="s">
        <v>47</v>
      </c>
      <c r="AP2936" s="83" t="s">
        <v>48</v>
      </c>
      <c r="AQ2936" s="84" t="e">
        <v>#NUM!</v>
      </c>
      <c r="AR2936" s="84" t="e">
        <v>#NUM!</v>
      </c>
      <c r="AS2936" s="84" t="e">
        <v>#NUM!</v>
      </c>
      <c r="AT2936" s="84" t="e">
        <v>#REF!</v>
      </c>
      <c r="AU2936" s="84">
        <v>2.37575</v>
      </c>
      <c r="AV2936" s="79" t="e">
        <v>#REF!</v>
      </c>
      <c r="AW2936" s="84" t="s">
        <v>71</v>
      </c>
      <c r="AX2936" s="84" t="s">
        <v>72</v>
      </c>
      <c r="AY2936" s="85">
        <v>2.37575</v>
      </c>
      <c r="AZ2936" s="87">
        <v>0.59393750000000001</v>
      </c>
      <c r="BA2936" s="43">
        <v>2.9696875</v>
      </c>
      <c r="BB2936" s="85">
        <v>3.2072625000000001</v>
      </c>
      <c r="BC2936" s="20" t="s">
        <v>12295</v>
      </c>
      <c r="BD2936" s="84" t="s">
        <v>12298</v>
      </c>
    </row>
    <row r="2937" spans="1:116" s="88" customFormat="1" ht="30" customHeight="1">
      <c r="A2937" s="4" t="s">
        <v>4028</v>
      </c>
      <c r="B2937" s="5">
        <v>2935</v>
      </c>
      <c r="C2937" s="116">
        <v>698</v>
      </c>
      <c r="D2937" s="116"/>
      <c r="E2937" s="43" t="s">
        <v>9942</v>
      </c>
      <c r="F2937" s="3" t="s">
        <v>1970</v>
      </c>
      <c r="G2937" s="3" t="s">
        <v>1971</v>
      </c>
      <c r="H2937" s="3" t="s">
        <v>201</v>
      </c>
      <c r="I2937" s="3" t="s">
        <v>389</v>
      </c>
      <c r="J2937" s="3" t="s">
        <v>9943</v>
      </c>
      <c r="K2937" s="6"/>
      <c r="L2937" s="3"/>
      <c r="M2937" s="6">
        <v>1</v>
      </c>
      <c r="N2937" s="3" t="s">
        <v>44</v>
      </c>
      <c r="O2937" s="3" t="s">
        <v>9631</v>
      </c>
      <c r="P2937" s="3" t="s">
        <v>9818</v>
      </c>
      <c r="Q2937" s="3" t="s">
        <v>9944</v>
      </c>
      <c r="R2937" s="156">
        <v>2.11</v>
      </c>
      <c r="S2937" s="22"/>
      <c r="T2937" s="23">
        <v>0.67</v>
      </c>
      <c r="U2937" s="1">
        <v>0.67</v>
      </c>
      <c r="V2937" s="21"/>
      <c r="W2937" s="22">
        <v>1.96</v>
      </c>
      <c r="X2937" s="22"/>
      <c r="Y2937" s="22"/>
      <c r="Z2937" s="22"/>
      <c r="AA2937" s="22"/>
      <c r="AB2937" s="22"/>
      <c r="AC2937" s="22"/>
      <c r="AD2937" s="22"/>
      <c r="AE2937" s="24"/>
      <c r="AF2937" s="20"/>
      <c r="AG2937" s="20"/>
      <c r="AH2937" s="20"/>
      <c r="AI2937" s="20"/>
      <c r="AJ2937" s="20"/>
      <c r="AK2937" s="20"/>
      <c r="AL2937" s="20"/>
      <c r="AM2937" s="20"/>
      <c r="AN2937" s="25">
        <v>2.11</v>
      </c>
      <c r="AO2937" s="20" t="s">
        <v>47</v>
      </c>
      <c r="AP2937" s="24" t="s">
        <v>48</v>
      </c>
      <c r="AQ2937" s="20" t="e">
        <f>AVERAGE(SMALL(AE2937:AI2937,1),SMALL(AE2937:AI2937,2))</f>
        <v>#NUM!</v>
      </c>
      <c r="AR2937" s="20" t="e">
        <f>IF(R2937 &lt;=( AVERAGE(SMALL(AE2937:AI2937,1),SMALL(AE2937:AI2937,2))), R2937, "")</f>
        <v>#NUM!</v>
      </c>
      <c r="AS2937" s="20" t="e">
        <f>AVERAGE(SMALL(AJ2937:AM2937,1),SMALL(AJ2937:AM2937,2))</f>
        <v>#NUM!</v>
      </c>
      <c r="AT2937" s="20">
        <f>T2937*1.075</f>
        <v>0.72025000000000006</v>
      </c>
      <c r="AU2937" s="20">
        <f>U2937*1.075</f>
        <v>0.72025000000000006</v>
      </c>
      <c r="AV2937" s="22">
        <f>MIN(AN2937,AT2937,AU2937)</f>
        <v>0.72025000000000006</v>
      </c>
      <c r="AW2937" s="20" t="s">
        <v>71</v>
      </c>
      <c r="AX2937" s="20" t="s">
        <v>72</v>
      </c>
      <c r="AY2937" s="25">
        <v>0.72</v>
      </c>
      <c r="AZ2937" s="27">
        <f>IF(AND(AY2937&gt;0,AY2937&lt;=10),AY2937*0.25,IF(AND(AY2937&gt;10,AY2937&lt;=50),AY2937*0.17,IF(AND(AY2937&gt;10,AY2937&lt;=100),AY2937*0.12,IF(AY2937&gt;100,AY2937*0.1))))</f>
        <v>0.18</v>
      </c>
      <c r="BA2937" s="3">
        <f>AZ2937+AY2937</f>
        <v>0.89999999999999991</v>
      </c>
      <c r="BB2937" s="25">
        <f>BA2937+BA2937*0.08</f>
        <v>0.97199999999999986</v>
      </c>
      <c r="BC2937" s="20" t="s">
        <v>12295</v>
      </c>
      <c r="BD2937" s="20"/>
      <c r="BE2937" s="20"/>
      <c r="BF2937" s="20"/>
      <c r="BG2937" s="20"/>
      <c r="BH2937" s="20"/>
      <c r="BI2937" s="20"/>
      <c r="BJ2937" s="20"/>
      <c r="BK2937" s="20"/>
      <c r="BL2937" s="20"/>
      <c r="BM2937" s="20"/>
      <c r="BN2937" s="20"/>
      <c r="BO2937" s="20"/>
      <c r="BP2937" s="28"/>
      <c r="BQ2937" s="28"/>
      <c r="BR2937" s="28"/>
      <c r="BS2937" s="28"/>
      <c r="BT2937" s="28"/>
      <c r="BU2937" s="28"/>
      <c r="BV2937" s="28"/>
      <c r="BW2937" s="28"/>
      <c r="BX2937" s="28"/>
      <c r="BY2937" s="28"/>
      <c r="BZ2937" s="28"/>
      <c r="CA2937" s="28"/>
      <c r="CB2937" s="28"/>
      <c r="CC2937" s="28"/>
      <c r="CD2937" s="28"/>
      <c r="CE2937" s="28"/>
      <c r="CF2937" s="28"/>
      <c r="CG2937" s="28"/>
      <c r="CH2937" s="28"/>
      <c r="CI2937" s="28"/>
      <c r="CJ2937" s="28"/>
      <c r="CK2937" s="28"/>
      <c r="CL2937" s="28"/>
      <c r="CM2937" s="28"/>
      <c r="CN2937" s="28"/>
      <c r="CO2937" s="28"/>
      <c r="CP2937" s="28"/>
      <c r="CQ2937" s="28"/>
      <c r="CR2937" s="28"/>
      <c r="CS2937" s="28"/>
      <c r="CT2937" s="28"/>
      <c r="CU2937" s="28"/>
      <c r="CV2937" s="28"/>
      <c r="CW2937" s="28"/>
      <c r="CX2937" s="28"/>
      <c r="CY2937" s="28"/>
      <c r="CZ2937" s="28"/>
      <c r="DA2937" s="28"/>
      <c r="DB2937" s="28"/>
      <c r="DC2937" s="28"/>
      <c r="DD2937" s="28"/>
      <c r="DE2937" s="28"/>
      <c r="DF2937" s="28"/>
      <c r="DG2937" s="28"/>
      <c r="DH2937" s="28"/>
      <c r="DI2937" s="28"/>
      <c r="DJ2937" s="28"/>
      <c r="DK2937" s="28"/>
      <c r="DL2937" s="28"/>
    </row>
    <row r="2938" spans="1:116" s="88" customFormat="1" ht="30" customHeight="1">
      <c r="A2938" s="153" t="s">
        <v>13992</v>
      </c>
      <c r="B2938" s="5">
        <v>2936</v>
      </c>
      <c r="C2938" s="179">
        <v>1046</v>
      </c>
      <c r="D2938" s="179"/>
      <c r="E2938" s="172" t="s">
        <v>9879</v>
      </c>
      <c r="F2938" s="3" t="s">
        <v>9880</v>
      </c>
      <c r="G2938" s="3" t="s">
        <v>1903</v>
      </c>
      <c r="H2938" s="3" t="s">
        <v>9881</v>
      </c>
      <c r="I2938" s="3" t="s">
        <v>389</v>
      </c>
      <c r="J2938" s="3" t="s">
        <v>9882</v>
      </c>
      <c r="K2938" s="6"/>
      <c r="L2938" s="3"/>
      <c r="M2938" s="6">
        <v>50</v>
      </c>
      <c r="N2938" s="3" t="s">
        <v>44</v>
      </c>
      <c r="O2938" s="3" t="s">
        <v>9631</v>
      </c>
      <c r="P2938" s="3" t="s">
        <v>9688</v>
      </c>
      <c r="Q2938" s="3" t="s">
        <v>9883</v>
      </c>
      <c r="R2938" s="160"/>
      <c r="S2938" s="79">
        <v>1.5</v>
      </c>
      <c r="T2938" s="81">
        <v>1.42</v>
      </c>
      <c r="U2938" s="82"/>
      <c r="V2938" s="79"/>
      <c r="W2938" s="79"/>
      <c r="X2938" s="79"/>
      <c r="Y2938" s="79"/>
      <c r="Z2938" s="79"/>
      <c r="AA2938" s="79"/>
      <c r="AB2938" s="79"/>
      <c r="AC2938" s="79"/>
      <c r="AD2938" s="79"/>
      <c r="AE2938" s="83">
        <v>1.7869999999999999</v>
      </c>
      <c r="AF2938" s="84"/>
      <c r="AG2938" s="84"/>
      <c r="AH2938" s="84"/>
      <c r="AI2938" s="84"/>
      <c r="AJ2938" s="84"/>
      <c r="AK2938" s="84"/>
      <c r="AL2938" s="84"/>
      <c r="AM2938" s="84"/>
      <c r="AN2938" s="85">
        <v>1.51</v>
      </c>
      <c r="AO2938" s="84" t="s">
        <v>47</v>
      </c>
      <c r="AP2938" s="83" t="s">
        <v>48</v>
      </c>
      <c r="AQ2938" s="84" t="e">
        <v>#NUM!</v>
      </c>
      <c r="AR2938" s="84" t="e">
        <v>#NUM!</v>
      </c>
      <c r="AS2938" s="84" t="e">
        <v>#NUM!</v>
      </c>
      <c r="AT2938" s="84" t="e">
        <v>#REF!</v>
      </c>
      <c r="AU2938" s="84">
        <v>1.5265</v>
      </c>
      <c r="AV2938" s="79" t="e">
        <v>#REF!</v>
      </c>
      <c r="AW2938" s="84" t="s">
        <v>71</v>
      </c>
      <c r="AX2938" s="84" t="s">
        <v>72</v>
      </c>
      <c r="AY2938" s="85">
        <v>1.5265</v>
      </c>
      <c r="AZ2938" s="87">
        <v>0.38162499999999999</v>
      </c>
      <c r="BA2938" s="43">
        <v>1.9081250000000001</v>
      </c>
      <c r="BB2938" s="85">
        <v>2.060775</v>
      </c>
      <c r="BC2938" s="20" t="s">
        <v>12295</v>
      </c>
      <c r="BD2938" s="84" t="s">
        <v>12298</v>
      </c>
    </row>
    <row r="2939" spans="1:116" s="88" customFormat="1" ht="30" customHeight="1">
      <c r="A2939" s="153" t="s">
        <v>13992</v>
      </c>
      <c r="B2939" s="5">
        <v>2937</v>
      </c>
      <c r="C2939" s="179">
        <v>1049</v>
      </c>
      <c r="D2939" s="179"/>
      <c r="E2939" s="172" t="s">
        <v>9876</v>
      </c>
      <c r="F2939" s="3" t="s">
        <v>5806</v>
      </c>
      <c r="G2939" s="3" t="s">
        <v>1903</v>
      </c>
      <c r="H2939" s="3" t="s">
        <v>56</v>
      </c>
      <c r="I2939" s="3" t="s">
        <v>389</v>
      </c>
      <c r="J2939" s="3" t="s">
        <v>9877</v>
      </c>
      <c r="K2939" s="6"/>
      <c r="L2939" s="3"/>
      <c r="M2939" s="6">
        <v>50</v>
      </c>
      <c r="N2939" s="3" t="s">
        <v>44</v>
      </c>
      <c r="O2939" s="3" t="s">
        <v>9631</v>
      </c>
      <c r="P2939" s="3" t="s">
        <v>9650</v>
      </c>
      <c r="Q2939" s="3" t="s">
        <v>9878</v>
      </c>
      <c r="R2939" s="160"/>
      <c r="S2939" s="79">
        <v>1.47</v>
      </c>
      <c r="T2939" s="81">
        <v>1.39</v>
      </c>
      <c r="U2939" s="82"/>
      <c r="V2939" s="79">
        <v>1.3720000000000001</v>
      </c>
      <c r="W2939" s="79"/>
      <c r="X2939" s="79"/>
      <c r="Y2939" s="79"/>
      <c r="Z2939" s="79"/>
      <c r="AA2939" s="79"/>
      <c r="AB2939" s="79"/>
      <c r="AC2939" s="79"/>
      <c r="AD2939" s="79"/>
      <c r="AE2939" s="83">
        <v>1.7869999999999999</v>
      </c>
      <c r="AF2939" s="84"/>
      <c r="AG2939" s="84"/>
      <c r="AH2939" s="84"/>
      <c r="AI2939" s="84"/>
      <c r="AJ2939" s="84"/>
      <c r="AK2939" s="84"/>
      <c r="AL2939" s="84"/>
      <c r="AM2939" s="84"/>
      <c r="AN2939" s="85">
        <v>1.47</v>
      </c>
      <c r="AO2939" s="84" t="s">
        <v>47</v>
      </c>
      <c r="AP2939" s="83" t="s">
        <v>48</v>
      </c>
      <c r="AQ2939" s="84" t="e">
        <v>#NUM!</v>
      </c>
      <c r="AR2939" s="84" t="e">
        <v>#NUM!</v>
      </c>
      <c r="AS2939" s="84" t="e">
        <v>#NUM!</v>
      </c>
      <c r="AT2939" s="84" t="e">
        <v>#REF!</v>
      </c>
      <c r="AU2939" s="84">
        <v>1.4942499999999999</v>
      </c>
      <c r="AV2939" s="79" t="e">
        <v>#REF!</v>
      </c>
      <c r="AW2939" s="84" t="s">
        <v>71</v>
      </c>
      <c r="AX2939" s="84" t="s">
        <v>72</v>
      </c>
      <c r="AY2939" s="85">
        <v>1.4942499999999999</v>
      </c>
      <c r="AZ2939" s="87">
        <v>0.37356249999999996</v>
      </c>
      <c r="BA2939" s="43">
        <v>1.8678124999999999</v>
      </c>
      <c r="BB2939" s="85">
        <v>2.0172374999999998</v>
      </c>
      <c r="BC2939" s="20" t="s">
        <v>12295</v>
      </c>
      <c r="BD2939" s="84" t="s">
        <v>12298</v>
      </c>
    </row>
    <row r="2940" spans="1:116" s="88" customFormat="1" ht="30" customHeight="1">
      <c r="A2940" s="153" t="s">
        <v>13992</v>
      </c>
      <c r="B2940" s="5">
        <v>2938</v>
      </c>
      <c r="C2940" s="179">
        <v>728</v>
      </c>
      <c r="D2940" s="179"/>
      <c r="E2940" s="172" t="s">
        <v>9712</v>
      </c>
      <c r="F2940" s="3" t="s">
        <v>9713</v>
      </c>
      <c r="G2940" s="3" t="s">
        <v>9714</v>
      </c>
      <c r="H2940" s="3" t="s">
        <v>41</v>
      </c>
      <c r="I2940" s="3" t="s">
        <v>42</v>
      </c>
      <c r="J2940" s="3" t="s">
        <v>9715</v>
      </c>
      <c r="K2940" s="6"/>
      <c r="L2940" s="3"/>
      <c r="M2940" s="6">
        <v>60</v>
      </c>
      <c r="N2940" s="3" t="s">
        <v>44</v>
      </c>
      <c r="O2940" s="3" t="s">
        <v>9631</v>
      </c>
      <c r="P2940" s="3" t="s">
        <v>9716</v>
      </c>
      <c r="Q2940" s="3" t="s">
        <v>9717</v>
      </c>
      <c r="R2940" s="160"/>
      <c r="S2940" s="79">
        <v>6.04</v>
      </c>
      <c r="T2940" s="81">
        <v>5.96</v>
      </c>
      <c r="U2940" s="82"/>
      <c r="V2940" s="79"/>
      <c r="W2940" s="79"/>
      <c r="X2940" s="79"/>
      <c r="Y2940" s="79"/>
      <c r="Z2940" s="79"/>
      <c r="AA2940" s="79"/>
      <c r="AB2940" s="79"/>
      <c r="AC2940" s="79"/>
      <c r="AD2940" s="79"/>
      <c r="AE2940" s="83">
        <v>5.9580000000000002</v>
      </c>
      <c r="AF2940" s="84"/>
      <c r="AG2940" s="84"/>
      <c r="AH2940" s="84"/>
      <c r="AI2940" s="84"/>
      <c r="AJ2940" s="84"/>
      <c r="AK2940" s="84"/>
      <c r="AL2940" s="84"/>
      <c r="AM2940" s="84"/>
      <c r="AN2940" s="85">
        <v>6.32</v>
      </c>
      <c r="AO2940" s="84" t="s">
        <v>47</v>
      </c>
      <c r="AP2940" s="83" t="s">
        <v>48</v>
      </c>
      <c r="AQ2940" s="84" t="e">
        <v>#NUM!</v>
      </c>
      <c r="AR2940" s="84" t="e">
        <v>#NUM!</v>
      </c>
      <c r="AS2940" s="84" t="e">
        <v>#NUM!</v>
      </c>
      <c r="AT2940" s="84" t="e">
        <v>#REF!</v>
      </c>
      <c r="AU2940" s="84">
        <v>6.407</v>
      </c>
      <c r="AV2940" s="79" t="e">
        <v>#REF!</v>
      </c>
      <c r="AW2940" s="84" t="s">
        <v>71</v>
      </c>
      <c r="AX2940" s="84" t="s">
        <v>72</v>
      </c>
      <c r="AY2940" s="85">
        <v>6.407</v>
      </c>
      <c r="AZ2940" s="87">
        <v>1.60175</v>
      </c>
      <c r="BA2940" s="43">
        <v>8.0087499999999991</v>
      </c>
      <c r="BB2940" s="85">
        <v>8.6494499999999999</v>
      </c>
      <c r="BC2940" s="20" t="s">
        <v>12295</v>
      </c>
      <c r="BD2940" s="84" t="s">
        <v>12298</v>
      </c>
    </row>
    <row r="2941" spans="1:116" s="88" customFormat="1" ht="30" customHeight="1">
      <c r="A2941" s="4" t="s">
        <v>4028</v>
      </c>
      <c r="B2941" s="5">
        <v>2939</v>
      </c>
      <c r="C2941" s="6">
        <v>5214</v>
      </c>
      <c r="D2941" s="6"/>
      <c r="E2941" s="43" t="s">
        <v>10043</v>
      </c>
      <c r="F2941" s="3" t="s">
        <v>10044</v>
      </c>
      <c r="G2941" s="3" t="s">
        <v>1606</v>
      </c>
      <c r="H2941" s="3" t="s">
        <v>299</v>
      </c>
      <c r="I2941" s="3" t="s">
        <v>102</v>
      </c>
      <c r="J2941" s="3" t="s">
        <v>992</v>
      </c>
      <c r="K2941" s="6"/>
      <c r="L2941" s="3"/>
      <c r="M2941" s="6">
        <v>60</v>
      </c>
      <c r="N2941" s="3" t="s">
        <v>44</v>
      </c>
      <c r="O2941" s="3" t="s">
        <v>9631</v>
      </c>
      <c r="P2941" s="3" t="s">
        <v>9818</v>
      </c>
      <c r="Q2941" s="3" t="s">
        <v>10045</v>
      </c>
      <c r="R2941" s="156">
        <v>3.95</v>
      </c>
      <c r="S2941" s="22"/>
      <c r="T2941" s="23">
        <v>3.72</v>
      </c>
      <c r="U2941" s="1" t="s">
        <v>54</v>
      </c>
      <c r="V2941" s="21"/>
      <c r="W2941" s="22">
        <v>3.6749999999999998</v>
      </c>
      <c r="X2941" s="22"/>
      <c r="Y2941" s="22"/>
      <c r="Z2941" s="22"/>
      <c r="AA2941" s="22"/>
      <c r="AB2941" s="22"/>
      <c r="AC2941" s="22"/>
      <c r="AD2941" s="22"/>
      <c r="AE2941" s="24"/>
      <c r="AF2941" s="20"/>
      <c r="AG2941" s="20"/>
      <c r="AH2941" s="20">
        <f>3*AH2942</f>
        <v>0</v>
      </c>
      <c r="AI2941" s="20"/>
      <c r="AJ2941" s="20"/>
      <c r="AK2941" s="20"/>
      <c r="AL2941" s="20"/>
      <c r="AM2941" s="20"/>
      <c r="AN2941" s="25">
        <v>3.95</v>
      </c>
      <c r="AO2941" s="20" t="s">
        <v>47</v>
      </c>
      <c r="AP2941" s="24" t="s">
        <v>48</v>
      </c>
      <c r="AQ2941" s="20" t="e">
        <f>AVERAGE(SMALL(AE2941:AI2941,1),SMALL(AE2941:AI2941,2))</f>
        <v>#NUM!</v>
      </c>
      <c r="AR2941" s="20" t="e">
        <f>IF(R2941 &lt;=( AVERAGE(SMALL(AE2941:AI2941,1),SMALL(AE2941:AI2941,2))), R2941, "")</f>
        <v>#NUM!</v>
      </c>
      <c r="AS2941" s="20" t="e">
        <f>AVERAGE(SMALL(AJ2941:AM2941,1),SMALL(AJ2941:AM2941,2))</f>
        <v>#NUM!</v>
      </c>
      <c r="AT2941" s="20">
        <f>T2941*1.075</f>
        <v>3.9990000000000001</v>
      </c>
      <c r="AU2941" s="20" t="e">
        <f>U2941*1.075</f>
        <v>#VALUE!</v>
      </c>
      <c r="AV2941" s="22" t="e">
        <f>MIN(AN2941,AT2941,AU2941)</f>
        <v>#VALUE!</v>
      </c>
      <c r="AW2941" s="26" t="s">
        <v>49</v>
      </c>
      <c r="AX2941" s="20" t="s">
        <v>48</v>
      </c>
      <c r="AY2941" s="25">
        <v>3.9990000000000001</v>
      </c>
      <c r="AZ2941" s="27">
        <f>IF(AND(AY2941&gt;0,AY2941&lt;=10),AY2941*0.25,IF(AND(AY2941&gt;10,AY2941&lt;=50),AY2941*0.17,IF(AND(AY2941&gt;10,AY2941&lt;=100),AY2941*0.12,IF(AY2941&gt;100,AY2941*0.1))))</f>
        <v>0.99975000000000003</v>
      </c>
      <c r="BA2941" s="3">
        <f>AZ2941+AY2941</f>
        <v>4.9987500000000002</v>
      </c>
      <c r="BB2941" s="25">
        <f>BA2941+BA2941*0.08</f>
        <v>5.3986499999999999</v>
      </c>
      <c r="BC2941" s="20" t="s">
        <v>12295</v>
      </c>
      <c r="BD2941" s="20"/>
      <c r="BE2941" s="20"/>
      <c r="BF2941" s="20"/>
      <c r="BG2941" s="20"/>
      <c r="BH2941" s="20"/>
      <c r="BI2941" s="20"/>
      <c r="BJ2941" s="20"/>
      <c r="BK2941" s="20"/>
      <c r="BL2941" s="20"/>
      <c r="BM2941" s="20"/>
      <c r="BN2941" s="20"/>
      <c r="BO2941" s="20"/>
      <c r="BP2941" s="28"/>
      <c r="BQ2941" s="28"/>
      <c r="BR2941" s="28"/>
      <c r="BS2941" s="28"/>
      <c r="BT2941" s="28"/>
      <c r="BU2941" s="28"/>
      <c r="BV2941" s="28"/>
      <c r="BW2941" s="28"/>
      <c r="BX2941" s="28"/>
      <c r="BY2941" s="28"/>
      <c r="BZ2941" s="28"/>
      <c r="CA2941" s="28"/>
      <c r="CB2941" s="28"/>
      <c r="CC2941" s="28"/>
      <c r="CD2941" s="28"/>
      <c r="CE2941" s="28"/>
      <c r="CF2941" s="28"/>
      <c r="CG2941" s="28"/>
      <c r="CH2941" s="28"/>
      <c r="CI2941" s="28"/>
      <c r="CJ2941" s="28"/>
      <c r="CK2941" s="28"/>
      <c r="CL2941" s="28"/>
      <c r="CM2941" s="28"/>
      <c r="CN2941" s="28"/>
      <c r="CO2941" s="28"/>
      <c r="CP2941" s="28"/>
      <c r="CQ2941" s="28"/>
      <c r="CR2941" s="28"/>
      <c r="CS2941" s="28"/>
      <c r="CT2941" s="28"/>
      <c r="CU2941" s="28"/>
      <c r="CV2941" s="28"/>
      <c r="CW2941" s="28"/>
      <c r="CX2941" s="28"/>
      <c r="CY2941" s="28"/>
      <c r="CZ2941" s="28"/>
      <c r="DA2941" s="28"/>
      <c r="DB2941" s="28"/>
      <c r="DC2941" s="28"/>
      <c r="DD2941" s="28"/>
      <c r="DE2941" s="28"/>
      <c r="DF2941" s="28"/>
      <c r="DG2941" s="28"/>
      <c r="DH2941" s="28"/>
      <c r="DI2941" s="28"/>
      <c r="DJ2941" s="28"/>
      <c r="DK2941" s="28"/>
      <c r="DL2941" s="28"/>
    </row>
    <row r="2942" spans="1:116" s="88" customFormat="1" ht="30" customHeight="1">
      <c r="A2942" s="153" t="s">
        <v>13992</v>
      </c>
      <c r="B2942" s="5">
        <v>2940</v>
      </c>
      <c r="C2942" s="44">
        <v>1237</v>
      </c>
      <c r="D2942" s="44"/>
      <c r="E2942" s="172" t="s">
        <v>10113</v>
      </c>
      <c r="F2942" s="3" t="s">
        <v>10114</v>
      </c>
      <c r="G2942" s="3" t="s">
        <v>10115</v>
      </c>
      <c r="H2942" s="3" t="s">
        <v>64</v>
      </c>
      <c r="I2942" s="3" t="s">
        <v>389</v>
      </c>
      <c r="J2942" s="3" t="s">
        <v>10116</v>
      </c>
      <c r="K2942" s="6"/>
      <c r="L2942" s="3"/>
      <c r="M2942" s="6">
        <v>100</v>
      </c>
      <c r="N2942" s="3" t="s">
        <v>44</v>
      </c>
      <c r="O2942" s="3" t="s">
        <v>9631</v>
      </c>
      <c r="P2942" s="3" t="s">
        <v>9904</v>
      </c>
      <c r="Q2942" s="3" t="s">
        <v>10117</v>
      </c>
      <c r="R2942" s="160"/>
      <c r="S2942" s="79">
        <v>5.04</v>
      </c>
      <c r="T2942" s="81">
        <v>4.96</v>
      </c>
      <c r="U2942" s="82"/>
      <c r="V2942" s="79"/>
      <c r="W2942" s="79"/>
      <c r="X2942" s="79"/>
      <c r="Y2942" s="79"/>
      <c r="Z2942" s="79"/>
      <c r="AA2942" s="79"/>
      <c r="AB2942" s="79"/>
      <c r="AC2942" s="79"/>
      <c r="AD2942" s="79"/>
      <c r="AE2942" s="83">
        <v>4.9649999999999999</v>
      </c>
      <c r="AF2942" s="84"/>
      <c r="AG2942" s="84"/>
      <c r="AH2942" s="84"/>
      <c r="AI2942" s="84"/>
      <c r="AJ2942" s="84"/>
      <c r="AK2942" s="84"/>
      <c r="AL2942" s="84"/>
      <c r="AM2942" s="84"/>
      <c r="AN2942" s="85"/>
      <c r="AO2942" s="84"/>
      <c r="AP2942" s="83"/>
      <c r="AQ2942" s="84" t="e">
        <v>#NUM!</v>
      </c>
      <c r="AR2942" s="84" t="e">
        <v>#NUM!</v>
      </c>
      <c r="AS2942" s="84" t="e">
        <v>#NUM!</v>
      </c>
      <c r="AT2942" s="84" t="e">
        <v>#REF!</v>
      </c>
      <c r="AU2942" s="84">
        <v>5.3319999999999999</v>
      </c>
      <c r="AV2942" s="79" t="e">
        <v>#REF!</v>
      </c>
      <c r="AW2942" s="84" t="s">
        <v>71</v>
      </c>
      <c r="AX2942" s="84" t="s">
        <v>72</v>
      </c>
      <c r="AY2942" s="85">
        <v>5.3319999999999999</v>
      </c>
      <c r="AZ2942" s="87">
        <v>1.333</v>
      </c>
      <c r="BA2942" s="43">
        <v>6.665</v>
      </c>
      <c r="BB2942" s="85">
        <v>7.1981999999999999</v>
      </c>
      <c r="BC2942" s="20" t="s">
        <v>12295</v>
      </c>
      <c r="BD2942" s="84" t="s">
        <v>12298</v>
      </c>
    </row>
    <row r="2943" spans="1:116" s="88" customFormat="1" ht="30" customHeight="1">
      <c r="A2943" s="153" t="s">
        <v>13992</v>
      </c>
      <c r="B2943" s="5">
        <v>2941</v>
      </c>
      <c r="C2943" s="44">
        <v>1047</v>
      </c>
      <c r="D2943" s="44"/>
      <c r="E2943" s="172" t="s">
        <v>10056</v>
      </c>
      <c r="F2943" s="3" t="s">
        <v>10057</v>
      </c>
      <c r="G2943" s="3" t="s">
        <v>5825</v>
      </c>
      <c r="H2943" s="3" t="s">
        <v>64</v>
      </c>
      <c r="I2943" s="3" t="s">
        <v>389</v>
      </c>
      <c r="J2943" s="3" t="s">
        <v>9885</v>
      </c>
      <c r="K2943" s="6"/>
      <c r="L2943" s="3"/>
      <c r="M2943" s="6">
        <v>10</v>
      </c>
      <c r="N2943" s="3" t="s">
        <v>44</v>
      </c>
      <c r="O2943" s="3" t="s">
        <v>9631</v>
      </c>
      <c r="P2943" s="3" t="s">
        <v>9632</v>
      </c>
      <c r="Q2943" s="3" t="s">
        <v>10058</v>
      </c>
      <c r="R2943" s="160"/>
      <c r="S2943" s="79">
        <v>5.04</v>
      </c>
      <c r="T2943" s="81">
        <v>4.96</v>
      </c>
      <c r="U2943" s="82"/>
      <c r="V2943" s="79"/>
      <c r="W2943" s="79"/>
      <c r="X2943" s="79"/>
      <c r="Y2943" s="79"/>
      <c r="Z2943" s="79"/>
      <c r="AA2943" s="79"/>
      <c r="AB2943" s="79"/>
      <c r="AC2943" s="79"/>
      <c r="AD2943" s="79"/>
      <c r="AE2943" s="83">
        <v>4.9649999999999999</v>
      </c>
      <c r="AF2943" s="84"/>
      <c r="AG2943" s="84"/>
      <c r="AH2943" s="84"/>
      <c r="AI2943" s="84"/>
      <c r="AJ2943" s="84"/>
      <c r="AK2943" s="84"/>
      <c r="AL2943" s="84"/>
      <c r="AM2943" s="84"/>
      <c r="AN2943" s="85"/>
      <c r="AO2943" s="84"/>
      <c r="AP2943" s="83"/>
      <c r="AQ2943" s="84" t="e">
        <v>#NUM!</v>
      </c>
      <c r="AR2943" s="84" t="e">
        <v>#NUM!</v>
      </c>
      <c r="AS2943" s="84" t="e">
        <v>#NUM!</v>
      </c>
      <c r="AT2943" s="84" t="e">
        <v>#REF!</v>
      </c>
      <c r="AU2943" s="84">
        <v>5.3319999999999999</v>
      </c>
      <c r="AV2943" s="79" t="e">
        <v>#REF!</v>
      </c>
      <c r="AW2943" s="84" t="s">
        <v>71</v>
      </c>
      <c r="AX2943" s="84" t="s">
        <v>72</v>
      </c>
      <c r="AY2943" s="85">
        <v>5.3319999999999999</v>
      </c>
      <c r="AZ2943" s="87">
        <v>1.333</v>
      </c>
      <c r="BA2943" s="43">
        <v>6.665</v>
      </c>
      <c r="BB2943" s="85">
        <v>7.1981999999999999</v>
      </c>
      <c r="BC2943" s="20" t="s">
        <v>12295</v>
      </c>
      <c r="BD2943" s="84" t="s">
        <v>12298</v>
      </c>
    </row>
    <row r="2944" spans="1:116" s="84" customFormat="1" ht="30" customHeight="1">
      <c r="A2944" s="153" t="s">
        <v>13992</v>
      </c>
      <c r="B2944" s="5">
        <v>2942</v>
      </c>
      <c r="C2944" s="44">
        <v>1153</v>
      </c>
      <c r="D2944" s="44"/>
      <c r="E2944" s="172" t="s">
        <v>10059</v>
      </c>
      <c r="F2944" s="3" t="s">
        <v>10057</v>
      </c>
      <c r="G2944" s="3" t="s">
        <v>5825</v>
      </c>
      <c r="H2944" s="3" t="s">
        <v>938</v>
      </c>
      <c r="I2944" s="3" t="s">
        <v>102</v>
      </c>
      <c r="J2944" s="3" t="s">
        <v>3308</v>
      </c>
      <c r="K2944" s="6"/>
      <c r="L2944" s="3"/>
      <c r="M2944" s="6">
        <v>10</v>
      </c>
      <c r="N2944" s="3" t="s">
        <v>44</v>
      </c>
      <c r="O2944" s="3" t="s">
        <v>9631</v>
      </c>
      <c r="P2944" s="3" t="s">
        <v>9632</v>
      </c>
      <c r="Q2944" s="3" t="s">
        <v>10060</v>
      </c>
      <c r="R2944" s="160"/>
      <c r="S2944" s="79">
        <v>1.87</v>
      </c>
      <c r="T2944" s="81">
        <v>1.79</v>
      </c>
      <c r="U2944" s="82"/>
      <c r="V2944" s="79"/>
      <c r="W2944" s="79"/>
      <c r="X2944" s="79"/>
      <c r="Y2944" s="79"/>
      <c r="Z2944" s="79"/>
      <c r="AA2944" s="79"/>
      <c r="AB2944" s="79"/>
      <c r="AC2944" s="79"/>
      <c r="AD2944" s="79"/>
      <c r="AE2944" s="83">
        <v>0.59330000000000005</v>
      </c>
      <c r="AN2944" s="85"/>
      <c r="AP2944" s="83"/>
      <c r="AQ2944" s="84" t="e">
        <v>#NUM!</v>
      </c>
      <c r="AR2944" s="84" t="e">
        <v>#NUM!</v>
      </c>
      <c r="AS2944" s="84" t="e">
        <v>#NUM!</v>
      </c>
      <c r="AT2944" s="84" t="e">
        <v>#REF!</v>
      </c>
      <c r="AU2944" s="84">
        <v>1.92425</v>
      </c>
      <c r="AV2944" s="79" t="e">
        <v>#REF!</v>
      </c>
      <c r="AW2944" s="84" t="s">
        <v>13993</v>
      </c>
      <c r="AX2944" s="84" t="s">
        <v>13994</v>
      </c>
      <c r="AY2944" s="85">
        <v>0.63770000000000004</v>
      </c>
      <c r="AZ2944" s="87">
        <v>0.15942500000000001</v>
      </c>
      <c r="BA2944" s="43">
        <v>0.79712500000000008</v>
      </c>
      <c r="BB2944" s="85">
        <v>0.86089500000000008</v>
      </c>
      <c r="BC2944" s="20" t="s">
        <v>12295</v>
      </c>
      <c r="BD2944" s="84" t="s">
        <v>12298</v>
      </c>
      <c r="BE2944" s="88"/>
      <c r="BF2944" s="88"/>
      <c r="BG2944" s="88"/>
      <c r="BH2944" s="88"/>
      <c r="BI2944" s="88"/>
      <c r="BJ2944" s="88"/>
      <c r="BK2944" s="88"/>
      <c r="BL2944" s="88"/>
      <c r="BM2944" s="88"/>
      <c r="BN2944" s="88"/>
      <c r="BO2944" s="88"/>
      <c r="BP2944" s="88"/>
      <c r="BQ2944" s="88"/>
      <c r="BR2944" s="88"/>
      <c r="BS2944" s="88"/>
      <c r="BT2944" s="88"/>
      <c r="BU2944" s="88"/>
      <c r="BV2944" s="88"/>
      <c r="BW2944" s="88"/>
      <c r="BX2944" s="88"/>
      <c r="BY2944" s="88"/>
      <c r="BZ2944" s="88"/>
      <c r="CA2944" s="88"/>
      <c r="CB2944" s="88"/>
      <c r="CC2944" s="88"/>
      <c r="CD2944" s="88"/>
      <c r="CE2944" s="88"/>
      <c r="CF2944" s="88"/>
      <c r="CG2944" s="88"/>
      <c r="CH2944" s="88"/>
      <c r="CI2944" s="88"/>
      <c r="CJ2944" s="88"/>
      <c r="CK2944" s="88"/>
      <c r="CL2944" s="88"/>
      <c r="CM2944" s="88"/>
      <c r="CN2944" s="88"/>
      <c r="CO2944" s="88"/>
      <c r="CP2944" s="88"/>
      <c r="CQ2944" s="88"/>
      <c r="CR2944" s="88"/>
      <c r="CS2944" s="88"/>
      <c r="CT2944" s="88"/>
      <c r="CU2944" s="88"/>
      <c r="CV2944" s="88"/>
      <c r="CW2944" s="88"/>
      <c r="CX2944" s="88"/>
      <c r="CY2944" s="88"/>
      <c r="CZ2944" s="88"/>
      <c r="DA2944" s="88"/>
      <c r="DB2944" s="88"/>
      <c r="DC2944" s="88"/>
      <c r="DD2944" s="88"/>
      <c r="DE2944" s="88"/>
      <c r="DF2944" s="88"/>
      <c r="DG2944" s="88"/>
      <c r="DH2944" s="88"/>
      <c r="DI2944" s="88"/>
      <c r="DJ2944" s="88"/>
      <c r="DK2944" s="88"/>
      <c r="DL2944" s="88"/>
    </row>
    <row r="2945" spans="1:116" s="88" customFormat="1" ht="30" customHeight="1">
      <c r="A2945" s="153" t="s">
        <v>13992</v>
      </c>
      <c r="B2945" s="5">
        <v>2943</v>
      </c>
      <c r="C2945" s="44">
        <v>538</v>
      </c>
      <c r="D2945" s="44"/>
      <c r="E2945" s="172" t="s">
        <v>9747</v>
      </c>
      <c r="F2945" s="3" t="s">
        <v>9748</v>
      </c>
      <c r="G2945" s="3" t="s">
        <v>827</v>
      </c>
      <c r="H2945" s="3" t="s">
        <v>9749</v>
      </c>
      <c r="I2945" s="3" t="s">
        <v>389</v>
      </c>
      <c r="J2945" s="3" t="s">
        <v>9750</v>
      </c>
      <c r="K2945" s="6"/>
      <c r="L2945" s="3"/>
      <c r="M2945" s="6">
        <v>10</v>
      </c>
      <c r="N2945" s="3" t="s">
        <v>44</v>
      </c>
      <c r="O2945" s="3" t="s">
        <v>9631</v>
      </c>
      <c r="P2945" s="3" t="s">
        <v>9632</v>
      </c>
      <c r="Q2945" s="3" t="s">
        <v>9751</v>
      </c>
      <c r="R2945" s="160"/>
      <c r="S2945" s="79">
        <v>5.04</v>
      </c>
      <c r="T2945" s="81">
        <v>4.96</v>
      </c>
      <c r="U2945" s="82"/>
      <c r="V2945" s="79"/>
      <c r="W2945" s="79"/>
      <c r="X2945" s="79"/>
      <c r="Y2945" s="79"/>
      <c r="Z2945" s="79"/>
      <c r="AA2945" s="79"/>
      <c r="AB2945" s="79"/>
      <c r="AC2945" s="79"/>
      <c r="AD2945" s="79"/>
      <c r="AE2945" s="83">
        <v>4.9649999999999999</v>
      </c>
      <c r="AF2945" s="84"/>
      <c r="AG2945" s="84"/>
      <c r="AH2945" s="84"/>
      <c r="AI2945" s="84"/>
      <c r="AJ2945" s="84"/>
      <c r="AK2945" s="84"/>
      <c r="AL2945" s="84"/>
      <c r="AM2945" s="84"/>
      <c r="AN2945" s="85"/>
      <c r="AO2945" s="84"/>
      <c r="AP2945" s="83"/>
      <c r="AQ2945" s="84" t="e">
        <v>#NUM!</v>
      </c>
      <c r="AR2945" s="84" t="e">
        <v>#NUM!</v>
      </c>
      <c r="AS2945" s="84" t="e">
        <v>#NUM!</v>
      </c>
      <c r="AT2945" s="84" t="e">
        <v>#REF!</v>
      </c>
      <c r="AU2945" s="84">
        <v>5.3319999999999999</v>
      </c>
      <c r="AV2945" s="79" t="e">
        <v>#REF!</v>
      </c>
      <c r="AW2945" s="84" t="s">
        <v>71</v>
      </c>
      <c r="AX2945" s="84" t="s">
        <v>72</v>
      </c>
      <c r="AY2945" s="85">
        <v>5.3319999999999999</v>
      </c>
      <c r="AZ2945" s="87">
        <v>1.333</v>
      </c>
      <c r="BA2945" s="43">
        <v>6.665</v>
      </c>
      <c r="BB2945" s="85">
        <v>7.1981999999999999</v>
      </c>
      <c r="BC2945" s="20" t="s">
        <v>12295</v>
      </c>
      <c r="BD2945" s="84" t="s">
        <v>12298</v>
      </c>
    </row>
    <row r="2946" spans="1:116" s="88" customFormat="1" ht="30" customHeight="1">
      <c r="A2946" s="153" t="s">
        <v>13992</v>
      </c>
      <c r="B2946" s="5">
        <v>2944</v>
      </c>
      <c r="C2946" s="44">
        <v>700</v>
      </c>
      <c r="D2946" s="44"/>
      <c r="E2946" s="172" t="s">
        <v>9989</v>
      </c>
      <c r="F2946" s="3" t="s">
        <v>2901</v>
      </c>
      <c r="G2946" s="3" t="s">
        <v>2902</v>
      </c>
      <c r="H2946" s="3" t="s">
        <v>41</v>
      </c>
      <c r="I2946" s="3" t="s">
        <v>102</v>
      </c>
      <c r="J2946" s="3" t="s">
        <v>103</v>
      </c>
      <c r="K2946" s="6"/>
      <c r="L2946" s="3"/>
      <c r="M2946" s="6">
        <v>20</v>
      </c>
      <c r="N2946" s="3" t="s">
        <v>44</v>
      </c>
      <c r="O2946" s="3" t="s">
        <v>9631</v>
      </c>
      <c r="P2946" s="3" t="s">
        <v>9818</v>
      </c>
      <c r="Q2946" s="3" t="s">
        <v>9990</v>
      </c>
      <c r="R2946" s="160"/>
      <c r="S2946" s="79">
        <v>2.76</v>
      </c>
      <c r="T2946" s="81">
        <v>2.68</v>
      </c>
      <c r="U2946" s="82"/>
      <c r="V2946" s="79"/>
      <c r="W2946" s="79"/>
      <c r="X2946" s="79"/>
      <c r="Y2946" s="79"/>
      <c r="Z2946" s="79"/>
      <c r="AA2946" s="79"/>
      <c r="AB2946" s="79"/>
      <c r="AC2946" s="79"/>
      <c r="AD2946" s="79"/>
      <c r="AE2946" s="83">
        <v>2.6810999999999998</v>
      </c>
      <c r="AF2946" s="84"/>
      <c r="AG2946" s="84"/>
      <c r="AH2946" s="84"/>
      <c r="AI2946" s="84"/>
      <c r="AJ2946" s="84"/>
      <c r="AK2946" s="84"/>
      <c r="AL2946" s="84"/>
      <c r="AM2946" s="84"/>
      <c r="AN2946" s="85">
        <v>2.84</v>
      </c>
      <c r="AO2946" s="84" t="s">
        <v>47</v>
      </c>
      <c r="AP2946" s="83" t="s">
        <v>48</v>
      </c>
      <c r="AQ2946" s="84" t="e">
        <v>#NUM!</v>
      </c>
      <c r="AR2946" s="84" t="e">
        <v>#NUM!</v>
      </c>
      <c r="AS2946" s="84" t="e">
        <v>#NUM!</v>
      </c>
      <c r="AT2946" s="84" t="e">
        <v>#REF!</v>
      </c>
      <c r="AU2946" s="84">
        <v>2.8810000000000002</v>
      </c>
      <c r="AV2946" s="79" t="e">
        <v>#REF!</v>
      </c>
      <c r="AW2946" s="84" t="s">
        <v>71</v>
      </c>
      <c r="AX2946" s="84" t="s">
        <v>72</v>
      </c>
      <c r="AY2946" s="85">
        <v>2.8810000000000002</v>
      </c>
      <c r="AZ2946" s="87">
        <v>0.72025000000000006</v>
      </c>
      <c r="BA2946" s="43">
        <v>3.6012500000000003</v>
      </c>
      <c r="BB2946" s="85">
        <v>3.8893500000000003</v>
      </c>
      <c r="BC2946" s="20" t="s">
        <v>12295</v>
      </c>
      <c r="BD2946" s="84" t="s">
        <v>12298</v>
      </c>
    </row>
    <row r="2947" spans="1:116" s="88" customFormat="1" ht="30" customHeight="1">
      <c r="A2947" s="153" t="s">
        <v>13992</v>
      </c>
      <c r="B2947" s="5">
        <v>2945</v>
      </c>
      <c r="C2947" s="44">
        <v>1154</v>
      </c>
      <c r="D2947" s="44"/>
      <c r="E2947" s="172" t="s">
        <v>10024</v>
      </c>
      <c r="F2947" s="3" t="s">
        <v>1153</v>
      </c>
      <c r="G2947" s="3" t="s">
        <v>1161</v>
      </c>
      <c r="H2947" s="3" t="s">
        <v>201</v>
      </c>
      <c r="I2947" s="3" t="s">
        <v>102</v>
      </c>
      <c r="J2947" s="3" t="s">
        <v>10025</v>
      </c>
      <c r="K2947" s="6"/>
      <c r="L2947" s="3"/>
      <c r="M2947" s="6">
        <v>60</v>
      </c>
      <c r="N2947" s="3" t="s">
        <v>44</v>
      </c>
      <c r="O2947" s="3" t="s">
        <v>9631</v>
      </c>
      <c r="P2947" s="3" t="s">
        <v>9644</v>
      </c>
      <c r="Q2947" s="3" t="s">
        <v>10026</v>
      </c>
      <c r="R2947" s="160"/>
      <c r="S2947" s="79">
        <v>1.81</v>
      </c>
      <c r="T2947" s="81">
        <v>1.73</v>
      </c>
      <c r="U2947" s="82"/>
      <c r="V2947" s="79"/>
      <c r="W2947" s="79"/>
      <c r="X2947" s="79"/>
      <c r="Y2947" s="79"/>
      <c r="Z2947" s="79"/>
      <c r="AA2947" s="79"/>
      <c r="AB2947" s="79"/>
      <c r="AC2947" s="79"/>
      <c r="AD2947" s="79"/>
      <c r="AE2947" s="83">
        <v>1.728</v>
      </c>
      <c r="AF2947" s="84"/>
      <c r="AG2947" s="84"/>
      <c r="AH2947" s="84"/>
      <c r="AI2947" s="84"/>
      <c r="AJ2947" s="84"/>
      <c r="AK2947" s="84"/>
      <c r="AL2947" s="84"/>
      <c r="AM2947" s="84"/>
      <c r="AN2947" s="85">
        <v>1.83</v>
      </c>
      <c r="AO2947" s="84" t="s">
        <v>47</v>
      </c>
      <c r="AP2947" s="83" t="s">
        <v>48</v>
      </c>
      <c r="AQ2947" s="84" t="e">
        <v>#NUM!</v>
      </c>
      <c r="AR2947" s="84" t="e">
        <v>#NUM!</v>
      </c>
      <c r="AS2947" s="84" t="e">
        <v>#NUM!</v>
      </c>
      <c r="AT2947" s="84" t="e">
        <v>#REF!</v>
      </c>
      <c r="AU2947" s="84">
        <v>1.85975</v>
      </c>
      <c r="AV2947" s="79" t="e">
        <v>#REF!</v>
      </c>
      <c r="AW2947" s="213" t="s">
        <v>71</v>
      </c>
      <c r="AX2947" s="84" t="s">
        <v>72</v>
      </c>
      <c r="AY2947" s="85">
        <v>1.85975</v>
      </c>
      <c r="AZ2947" s="87">
        <v>0.4649375</v>
      </c>
      <c r="BA2947" s="43">
        <v>2.3246875</v>
      </c>
      <c r="BB2947" s="85">
        <v>2.5106625</v>
      </c>
      <c r="BC2947" s="20" t="s">
        <v>12295</v>
      </c>
      <c r="BD2947" s="84" t="s">
        <v>12298</v>
      </c>
    </row>
    <row r="2948" spans="1:116" s="88" customFormat="1" ht="30" customHeight="1">
      <c r="A2948" s="153" t="s">
        <v>13992</v>
      </c>
      <c r="B2948" s="5">
        <v>2946</v>
      </c>
      <c r="C2948" s="179">
        <v>943</v>
      </c>
      <c r="D2948" s="179"/>
      <c r="E2948" s="172" t="s">
        <v>10018</v>
      </c>
      <c r="F2948" s="3" t="s">
        <v>1153</v>
      </c>
      <c r="G2948" s="3" t="s">
        <v>1161</v>
      </c>
      <c r="H2948" s="3" t="s">
        <v>138</v>
      </c>
      <c r="I2948" s="3" t="s">
        <v>1510</v>
      </c>
      <c r="J2948" s="3" t="s">
        <v>10022</v>
      </c>
      <c r="K2948" s="6"/>
      <c r="L2948" s="3"/>
      <c r="M2948" s="6">
        <v>10</v>
      </c>
      <c r="N2948" s="3" t="s">
        <v>44</v>
      </c>
      <c r="O2948" s="3" t="s">
        <v>9631</v>
      </c>
      <c r="P2948" s="3" t="s">
        <v>9636</v>
      </c>
      <c r="Q2948" s="3" t="s">
        <v>10023</v>
      </c>
      <c r="R2948" s="160"/>
      <c r="S2948" s="79">
        <v>2.2599999999999998</v>
      </c>
      <c r="T2948" s="81">
        <v>2.1800000000000002</v>
      </c>
      <c r="U2948" s="82"/>
      <c r="V2948" s="79"/>
      <c r="W2948" s="79"/>
      <c r="X2948" s="79"/>
      <c r="Y2948" s="79"/>
      <c r="Z2948" s="79"/>
      <c r="AA2948" s="79"/>
      <c r="AB2948" s="79"/>
      <c r="AC2948" s="79"/>
      <c r="AD2948" s="79"/>
      <c r="AE2948" s="83">
        <v>2.1846000000000001</v>
      </c>
      <c r="AF2948" s="84"/>
      <c r="AG2948" s="84"/>
      <c r="AH2948" s="84"/>
      <c r="AI2948" s="84"/>
      <c r="AJ2948" s="84"/>
      <c r="AK2948" s="84"/>
      <c r="AL2948" s="84"/>
      <c r="AM2948" s="84"/>
      <c r="AN2948" s="85"/>
      <c r="AO2948" s="84"/>
      <c r="AP2948" s="83"/>
      <c r="AQ2948" s="84" t="e">
        <v>#NUM!</v>
      </c>
      <c r="AR2948" s="84" t="e">
        <v>#NUM!</v>
      </c>
      <c r="AS2948" s="84" t="e">
        <v>#NUM!</v>
      </c>
      <c r="AT2948" s="84" t="e">
        <v>#REF!</v>
      </c>
      <c r="AU2948" s="84">
        <v>2.3435000000000001</v>
      </c>
      <c r="AV2948" s="79" t="e">
        <v>#REF!</v>
      </c>
      <c r="AW2948" s="213" t="s">
        <v>71</v>
      </c>
      <c r="AX2948" s="84" t="s">
        <v>72</v>
      </c>
      <c r="AY2948" s="85">
        <v>2.3435000000000001</v>
      </c>
      <c r="AZ2948" s="87">
        <v>0.58587500000000003</v>
      </c>
      <c r="BA2948" s="43">
        <v>2.9293750000000003</v>
      </c>
      <c r="BB2948" s="85">
        <v>3.1637250000000003</v>
      </c>
      <c r="BC2948" s="20" t="s">
        <v>12295</v>
      </c>
      <c r="BD2948" s="84" t="s">
        <v>12298</v>
      </c>
    </row>
    <row r="2949" spans="1:116" s="88" customFormat="1" ht="30" customHeight="1">
      <c r="A2949" s="153" t="s">
        <v>13992</v>
      </c>
      <c r="B2949" s="5">
        <v>2947</v>
      </c>
      <c r="C2949" s="179">
        <v>869</v>
      </c>
      <c r="D2949" s="179"/>
      <c r="E2949" s="172" t="s">
        <v>10018</v>
      </c>
      <c r="F2949" s="3" t="s">
        <v>1153</v>
      </c>
      <c r="G2949" s="3" t="s">
        <v>1161</v>
      </c>
      <c r="H2949" s="3" t="s">
        <v>1864</v>
      </c>
      <c r="I2949" s="3" t="s">
        <v>1510</v>
      </c>
      <c r="J2949" s="3" t="s">
        <v>1865</v>
      </c>
      <c r="K2949" s="6"/>
      <c r="L2949" s="3"/>
      <c r="M2949" s="6">
        <v>10</v>
      </c>
      <c r="N2949" s="3" t="s">
        <v>44</v>
      </c>
      <c r="O2949" s="3" t="s">
        <v>9631</v>
      </c>
      <c r="P2949" s="3" t="s">
        <v>9650</v>
      </c>
      <c r="Q2949" s="3" t="s">
        <v>10021</v>
      </c>
      <c r="R2949" s="160"/>
      <c r="S2949" s="79">
        <v>1.77</v>
      </c>
      <c r="T2949" s="81">
        <v>1.69</v>
      </c>
      <c r="U2949" s="82"/>
      <c r="V2949" s="79"/>
      <c r="W2949" s="79"/>
      <c r="X2949" s="79"/>
      <c r="Y2949" s="79"/>
      <c r="Z2949" s="79"/>
      <c r="AA2949" s="79"/>
      <c r="AB2949" s="79"/>
      <c r="AC2949" s="79"/>
      <c r="AD2949" s="79"/>
      <c r="AE2949" s="83">
        <v>1.6880999999999999</v>
      </c>
      <c r="AF2949" s="84"/>
      <c r="AG2949" s="84"/>
      <c r="AH2949" s="84"/>
      <c r="AI2949" s="84"/>
      <c r="AJ2949" s="84"/>
      <c r="AK2949" s="84"/>
      <c r="AL2949" s="84"/>
      <c r="AM2949" s="84"/>
      <c r="AN2949" s="85"/>
      <c r="AO2949" s="84"/>
      <c r="AP2949" s="83"/>
      <c r="AQ2949" s="84" t="e">
        <v>#NUM!</v>
      </c>
      <c r="AR2949" s="84" t="e">
        <v>#NUM!</v>
      </c>
      <c r="AS2949" s="84" t="e">
        <v>#NUM!</v>
      </c>
      <c r="AT2949" s="84" t="e">
        <v>#REF!</v>
      </c>
      <c r="AU2949" s="84">
        <v>1.8167499999999999</v>
      </c>
      <c r="AV2949" s="79" t="e">
        <v>#REF!</v>
      </c>
      <c r="AW2949" s="84" t="s">
        <v>71</v>
      </c>
      <c r="AX2949" s="84" t="s">
        <v>72</v>
      </c>
      <c r="AY2949" s="85">
        <v>1.8167499999999999</v>
      </c>
      <c r="AZ2949" s="87">
        <v>0.45418749999999997</v>
      </c>
      <c r="BA2949" s="43">
        <v>2.2709374999999996</v>
      </c>
      <c r="BB2949" s="85">
        <v>2.4526124999999994</v>
      </c>
      <c r="BC2949" s="20" t="s">
        <v>12295</v>
      </c>
      <c r="BD2949" s="84" t="s">
        <v>12298</v>
      </c>
    </row>
    <row r="2950" spans="1:116" s="88" customFormat="1" ht="30" customHeight="1">
      <c r="A2950" s="153" t="s">
        <v>13992</v>
      </c>
      <c r="B2950" s="5">
        <v>2948</v>
      </c>
      <c r="C2950" s="179">
        <v>595</v>
      </c>
      <c r="D2950" s="179"/>
      <c r="E2950" s="172" t="s">
        <v>9740</v>
      </c>
      <c r="F2950" s="3" t="s">
        <v>9741</v>
      </c>
      <c r="G2950" s="3" t="s">
        <v>9742</v>
      </c>
      <c r="H2950" s="3" t="s">
        <v>334</v>
      </c>
      <c r="I2950" s="3" t="s">
        <v>102</v>
      </c>
      <c r="J2950" s="3" t="s">
        <v>396</v>
      </c>
      <c r="K2950" s="6"/>
      <c r="L2950" s="3"/>
      <c r="M2950" s="6">
        <v>30</v>
      </c>
      <c r="N2950" s="3" t="s">
        <v>44</v>
      </c>
      <c r="O2950" s="3" t="s">
        <v>9631</v>
      </c>
      <c r="P2950" s="3" t="s">
        <v>9632</v>
      </c>
      <c r="Q2950" s="3" t="s">
        <v>9743</v>
      </c>
      <c r="R2950" s="160"/>
      <c r="S2950" s="79">
        <v>3.31</v>
      </c>
      <c r="T2950" s="81">
        <v>3.23</v>
      </c>
      <c r="U2950" s="82"/>
      <c r="V2950" s="79"/>
      <c r="W2950" s="79"/>
      <c r="X2950" s="79"/>
      <c r="Y2950" s="79"/>
      <c r="Z2950" s="79"/>
      <c r="AA2950" s="79"/>
      <c r="AB2950" s="79"/>
      <c r="AC2950" s="79"/>
      <c r="AD2950" s="79"/>
      <c r="AE2950" s="83">
        <v>3.2269999999999999</v>
      </c>
      <c r="AF2950" s="84"/>
      <c r="AG2950" s="84"/>
      <c r="AH2950" s="84"/>
      <c r="AI2950" s="84"/>
      <c r="AJ2950" s="84"/>
      <c r="AK2950" s="84"/>
      <c r="AL2950" s="84"/>
      <c r="AM2950" s="84"/>
      <c r="AN2950" s="85">
        <v>3.42</v>
      </c>
      <c r="AO2950" s="84" t="s">
        <v>47</v>
      </c>
      <c r="AP2950" s="83" t="s">
        <v>48</v>
      </c>
      <c r="AQ2950" s="84" t="e">
        <v>#NUM!</v>
      </c>
      <c r="AR2950" s="84" t="e">
        <v>#NUM!</v>
      </c>
      <c r="AS2950" s="84" t="e">
        <v>#NUM!</v>
      </c>
      <c r="AT2950" s="84" t="e">
        <v>#REF!</v>
      </c>
      <c r="AU2950" s="84">
        <v>3.4722499999999998</v>
      </c>
      <c r="AV2950" s="79" t="e">
        <v>#REF!</v>
      </c>
      <c r="AW2950" s="213" t="s">
        <v>71</v>
      </c>
      <c r="AX2950" s="84" t="s">
        <v>72</v>
      </c>
      <c r="AY2950" s="85">
        <v>3.4722499999999998</v>
      </c>
      <c r="AZ2950" s="87">
        <v>0.86806249999999996</v>
      </c>
      <c r="BA2950" s="43">
        <v>4.3403124999999996</v>
      </c>
      <c r="BB2950" s="85">
        <v>4.6875374999999995</v>
      </c>
      <c r="BC2950" s="20" t="s">
        <v>12295</v>
      </c>
      <c r="BD2950" s="84" t="s">
        <v>12298</v>
      </c>
    </row>
    <row r="2951" spans="1:116" s="88" customFormat="1" ht="30" customHeight="1">
      <c r="A2951" s="153" t="s">
        <v>13992</v>
      </c>
      <c r="B2951" s="5">
        <v>2949</v>
      </c>
      <c r="C2951" s="179">
        <v>628</v>
      </c>
      <c r="D2951" s="179"/>
      <c r="E2951" s="172" t="s">
        <v>9820</v>
      </c>
      <c r="F2951" s="3" t="s">
        <v>7911</v>
      </c>
      <c r="G2951" s="3" t="s">
        <v>6307</v>
      </c>
      <c r="H2951" s="3" t="s">
        <v>56</v>
      </c>
      <c r="I2951" s="3" t="s">
        <v>77</v>
      </c>
      <c r="J2951" s="3" t="s">
        <v>1150</v>
      </c>
      <c r="K2951" s="6">
        <v>10</v>
      </c>
      <c r="L2951" s="3" t="s">
        <v>79</v>
      </c>
      <c r="M2951" s="6">
        <v>1</v>
      </c>
      <c r="N2951" s="3" t="s">
        <v>44</v>
      </c>
      <c r="O2951" s="3" t="s">
        <v>9631</v>
      </c>
      <c r="P2951" s="3" t="s">
        <v>9636</v>
      </c>
      <c r="Q2951" s="3" t="s">
        <v>9821</v>
      </c>
      <c r="R2951" s="160"/>
      <c r="S2951" s="79">
        <v>1.57</v>
      </c>
      <c r="T2951" s="81">
        <v>1.49</v>
      </c>
      <c r="U2951" s="82"/>
      <c r="V2951" s="79"/>
      <c r="W2951" s="79"/>
      <c r="X2951" s="79"/>
      <c r="Y2951" s="79"/>
      <c r="Z2951" s="79"/>
      <c r="AA2951" s="79"/>
      <c r="AB2951" s="79"/>
      <c r="AC2951" s="79"/>
      <c r="AD2951" s="79"/>
      <c r="AE2951" s="83">
        <v>1.986</v>
      </c>
      <c r="AF2951" s="84"/>
      <c r="AG2951" s="84"/>
      <c r="AH2951" s="84"/>
      <c r="AI2951" s="84"/>
      <c r="AJ2951" s="84"/>
      <c r="AK2951" s="84"/>
      <c r="AL2951" s="84"/>
      <c r="AM2951" s="84"/>
      <c r="AN2951" s="85"/>
      <c r="AO2951" s="84"/>
      <c r="AP2951" s="83"/>
      <c r="AQ2951" s="84" t="e">
        <v>#NUM!</v>
      </c>
      <c r="AR2951" s="84" t="e">
        <v>#NUM!</v>
      </c>
      <c r="AS2951" s="84" t="e">
        <v>#NUM!</v>
      </c>
      <c r="AT2951" s="84" t="e">
        <v>#REF!</v>
      </c>
      <c r="AU2951" s="84">
        <v>1.60175</v>
      </c>
      <c r="AV2951" s="79" t="e">
        <v>#REF!</v>
      </c>
      <c r="AW2951" s="84" t="s">
        <v>71</v>
      </c>
      <c r="AX2951" s="84" t="s">
        <v>72</v>
      </c>
      <c r="AY2951" s="85">
        <v>1.60175</v>
      </c>
      <c r="AZ2951" s="87">
        <v>0.4004375</v>
      </c>
      <c r="BA2951" s="43">
        <v>2.0021874999999998</v>
      </c>
      <c r="BB2951" s="85">
        <v>2.1623625</v>
      </c>
      <c r="BC2951" s="20" t="s">
        <v>12295</v>
      </c>
      <c r="BD2951" s="84" t="s">
        <v>12298</v>
      </c>
    </row>
    <row r="2952" spans="1:116" s="88" customFormat="1" ht="30" customHeight="1">
      <c r="A2952" s="153" t="s">
        <v>13992</v>
      </c>
      <c r="B2952" s="5">
        <v>2950</v>
      </c>
      <c r="C2952" s="44">
        <v>1142</v>
      </c>
      <c r="D2952" s="44"/>
      <c r="E2952" s="172" t="s">
        <v>9705</v>
      </c>
      <c r="F2952" s="3" t="s">
        <v>3460</v>
      </c>
      <c r="G2952" s="3" t="s">
        <v>100</v>
      </c>
      <c r="H2952" s="3" t="s">
        <v>101</v>
      </c>
      <c r="I2952" s="3" t="s">
        <v>42</v>
      </c>
      <c r="J2952" s="3" t="s">
        <v>939</v>
      </c>
      <c r="K2952" s="6"/>
      <c r="L2952" s="3"/>
      <c r="M2952" s="6">
        <v>20</v>
      </c>
      <c r="N2952" s="3" t="s">
        <v>44</v>
      </c>
      <c r="O2952" s="3" t="s">
        <v>9631</v>
      </c>
      <c r="P2952" s="3" t="s">
        <v>9650</v>
      </c>
      <c r="Q2952" s="3" t="s">
        <v>9706</v>
      </c>
      <c r="R2952" s="160"/>
      <c r="S2952" s="79">
        <v>1.72</v>
      </c>
      <c r="T2952" s="81">
        <v>1.64</v>
      </c>
      <c r="U2952" s="82"/>
      <c r="V2952" s="79"/>
      <c r="W2952" s="79"/>
      <c r="X2952" s="79"/>
      <c r="Y2952" s="79"/>
      <c r="Z2952" s="79"/>
      <c r="AA2952" s="79"/>
      <c r="AB2952" s="79"/>
      <c r="AC2952" s="79"/>
      <c r="AD2952" s="79"/>
      <c r="AE2952" s="83">
        <v>1.6379999999999999</v>
      </c>
      <c r="AF2952" s="84"/>
      <c r="AG2952" s="84"/>
      <c r="AH2952" s="84"/>
      <c r="AI2952" s="84"/>
      <c r="AJ2952" s="84"/>
      <c r="AK2952" s="84"/>
      <c r="AL2952" s="84"/>
      <c r="AM2952" s="84"/>
      <c r="AN2952" s="85">
        <v>1.69</v>
      </c>
      <c r="AO2952" s="84" t="s">
        <v>47</v>
      </c>
      <c r="AP2952" s="83" t="s">
        <v>48</v>
      </c>
      <c r="AQ2952" s="84" t="e">
        <v>#NUM!</v>
      </c>
      <c r="AR2952" s="84" t="e">
        <v>#NUM!</v>
      </c>
      <c r="AS2952" s="84" t="e">
        <v>#NUM!</v>
      </c>
      <c r="AT2952" s="84" t="e">
        <v>#REF!</v>
      </c>
      <c r="AU2952" s="84">
        <v>1.7629999999999999</v>
      </c>
      <c r="AV2952" s="79" t="e">
        <v>#REF!</v>
      </c>
      <c r="AW2952" s="84" t="s">
        <v>71</v>
      </c>
      <c r="AX2952" s="84" t="s">
        <v>72</v>
      </c>
      <c r="AY2952" s="85">
        <v>1.7629999999999999</v>
      </c>
      <c r="AZ2952" s="87">
        <v>0.44074999999999998</v>
      </c>
      <c r="BA2952" s="43">
        <v>2.2037499999999999</v>
      </c>
      <c r="BB2952" s="85">
        <v>2.3800499999999998</v>
      </c>
      <c r="BC2952" s="20" t="s">
        <v>12295</v>
      </c>
      <c r="BD2952" s="84" t="s">
        <v>12298</v>
      </c>
      <c r="BE2952" s="88" t="s">
        <v>14113</v>
      </c>
    </row>
    <row r="2953" spans="1:116" s="88" customFormat="1" ht="30" customHeight="1">
      <c r="A2953" s="153" t="s">
        <v>13992</v>
      </c>
      <c r="B2953" s="5">
        <v>2951</v>
      </c>
      <c r="C2953" s="179">
        <v>5237</v>
      </c>
      <c r="D2953" s="179"/>
      <c r="E2953" s="172" t="s">
        <v>9789</v>
      </c>
      <c r="F2953" s="3" t="s">
        <v>9790</v>
      </c>
      <c r="G2953" s="3" t="s">
        <v>9791</v>
      </c>
      <c r="H2953" s="3" t="s">
        <v>4743</v>
      </c>
      <c r="I2953" s="3" t="s">
        <v>42</v>
      </c>
      <c r="J2953" s="3" t="s">
        <v>342</v>
      </c>
      <c r="K2953" s="6"/>
      <c r="L2953" s="3"/>
      <c r="M2953" s="6">
        <v>30</v>
      </c>
      <c r="N2953" s="3" t="s">
        <v>44</v>
      </c>
      <c r="O2953" s="3" t="s">
        <v>9631</v>
      </c>
      <c r="P2953" s="3" t="s">
        <v>9650</v>
      </c>
      <c r="Q2953" s="3" t="s">
        <v>9792</v>
      </c>
      <c r="R2953" s="160"/>
      <c r="S2953" s="79">
        <v>6.78</v>
      </c>
      <c r="T2953" s="81">
        <v>6.7</v>
      </c>
      <c r="U2953" s="82"/>
      <c r="V2953" s="79"/>
      <c r="W2953" s="79"/>
      <c r="X2953" s="79"/>
      <c r="Y2953" s="79"/>
      <c r="Z2953" s="79"/>
      <c r="AA2953" s="79"/>
      <c r="AB2953" s="79"/>
      <c r="AC2953" s="79"/>
      <c r="AD2953" s="79"/>
      <c r="AE2953" s="83">
        <v>6.1566000000000001</v>
      </c>
      <c r="AF2953" s="84"/>
      <c r="AG2953" s="84"/>
      <c r="AH2953" s="84"/>
      <c r="AI2953" s="84"/>
      <c r="AJ2953" s="84"/>
      <c r="AK2953" s="84"/>
      <c r="AL2953" s="84"/>
      <c r="AM2953" s="84"/>
      <c r="AN2953" s="85">
        <v>7.11</v>
      </c>
      <c r="AO2953" s="84" t="s">
        <v>47</v>
      </c>
      <c r="AP2953" s="83" t="s">
        <v>48</v>
      </c>
      <c r="AQ2953" s="84" t="e">
        <v>#NUM!</v>
      </c>
      <c r="AR2953" s="84" t="e">
        <v>#NUM!</v>
      </c>
      <c r="AS2953" s="84" t="e">
        <v>#NUM!</v>
      </c>
      <c r="AT2953" s="84" t="e">
        <v>#REF!</v>
      </c>
      <c r="AU2953" s="84">
        <v>7.2024999999999997</v>
      </c>
      <c r="AV2953" s="79" t="e">
        <v>#REF!</v>
      </c>
      <c r="AW2953" s="84" t="s">
        <v>13993</v>
      </c>
      <c r="AX2953" s="84" t="s">
        <v>13994</v>
      </c>
      <c r="AY2953" s="85">
        <v>6.6177000000000001</v>
      </c>
      <c r="AZ2953" s="87">
        <v>1.654425</v>
      </c>
      <c r="BA2953" s="43">
        <v>8.2721250000000008</v>
      </c>
      <c r="BB2953" s="85">
        <v>8.9338950000000015</v>
      </c>
      <c r="BC2953" s="20" t="s">
        <v>12295</v>
      </c>
      <c r="BD2953" s="84" t="s">
        <v>12298</v>
      </c>
    </row>
    <row r="2954" spans="1:116" s="88" customFormat="1" ht="30" customHeight="1">
      <c r="A2954" s="4" t="s">
        <v>4028</v>
      </c>
      <c r="B2954" s="5">
        <v>2952</v>
      </c>
      <c r="C2954" s="6">
        <v>913</v>
      </c>
      <c r="D2954" s="6"/>
      <c r="E2954" s="43" t="s">
        <v>9778</v>
      </c>
      <c r="F2954" s="3" t="s">
        <v>9779</v>
      </c>
      <c r="G2954" s="3" t="s">
        <v>9780</v>
      </c>
      <c r="H2954" s="3" t="s">
        <v>101</v>
      </c>
      <c r="I2954" s="3" t="s">
        <v>102</v>
      </c>
      <c r="J2954" s="3" t="s">
        <v>600</v>
      </c>
      <c r="K2954" s="6"/>
      <c r="L2954" s="3"/>
      <c r="M2954" s="6">
        <v>30</v>
      </c>
      <c r="N2954" s="3" t="s">
        <v>44</v>
      </c>
      <c r="O2954" s="3" t="s">
        <v>9631</v>
      </c>
      <c r="P2954" s="3" t="s">
        <v>9656</v>
      </c>
      <c r="Q2954" s="3" t="s">
        <v>9781</v>
      </c>
      <c r="R2954" s="156">
        <v>0.78</v>
      </c>
      <c r="S2954" s="22"/>
      <c r="T2954" s="23"/>
      <c r="U2954" s="1" t="s">
        <v>54</v>
      </c>
      <c r="V2954" s="21"/>
      <c r="W2954" s="22">
        <v>0.72519999999999996</v>
      </c>
      <c r="X2954" s="22"/>
      <c r="Y2954" s="22"/>
      <c r="Z2954" s="22"/>
      <c r="AA2954" s="22"/>
      <c r="AB2954" s="22"/>
      <c r="AC2954" s="22"/>
      <c r="AD2954" s="22"/>
      <c r="AE2954" s="24"/>
      <c r="AF2954" s="20">
        <v>0.96399999999999997</v>
      </c>
      <c r="AG2954" s="20"/>
      <c r="AH2954" s="20"/>
      <c r="AI2954" s="20"/>
      <c r="AJ2954" s="20"/>
      <c r="AK2954" s="20"/>
      <c r="AL2954" s="20"/>
      <c r="AM2954" s="20"/>
      <c r="AN2954" s="25">
        <v>0.78</v>
      </c>
      <c r="AO2954" s="20" t="s">
        <v>47</v>
      </c>
      <c r="AP2954" s="24" t="s">
        <v>48</v>
      </c>
      <c r="AQ2954" s="20" t="e">
        <f>AVERAGE(SMALL(AE2954:AI2954,1),SMALL(AE2954:AI2954,2))</f>
        <v>#NUM!</v>
      </c>
      <c r="AR2954" s="20" t="e">
        <f>IF(R2954 &lt;=( AVERAGE(SMALL(AE2954:AI2954,1),SMALL(AE2954:AI2954,2))), R2954, "")</f>
        <v>#NUM!</v>
      </c>
      <c r="AS2954" s="20" t="e">
        <f>AVERAGE(SMALL(AJ2954:AM2954,1),SMALL(AJ2954:AM2954,2))</f>
        <v>#NUM!</v>
      </c>
      <c r="AT2954" s="20">
        <f>T2954*1.075</f>
        <v>0</v>
      </c>
      <c r="AU2954" s="20" t="e">
        <f>U2954*1.075</f>
        <v>#VALUE!</v>
      </c>
      <c r="AV2954" s="22" t="e">
        <f>MIN(AN2954,AT2954,AU2954)</f>
        <v>#VALUE!</v>
      </c>
      <c r="AW2954" s="26" t="s">
        <v>49</v>
      </c>
      <c r="AX2954" s="26" t="s">
        <v>48</v>
      </c>
      <c r="AY2954" s="25">
        <v>0.78</v>
      </c>
      <c r="AZ2954" s="27">
        <f>IF(AND(AY2954&gt;0,AY2954&lt;=10),AY2954*0.25,IF(AND(AY2954&gt;10,AY2954&lt;=50),AY2954*0.17,IF(AND(AY2954&gt;10,AY2954&lt;=100),AY2954*0.12,IF(AY2954&gt;100,AY2954*0.1))))</f>
        <v>0.19500000000000001</v>
      </c>
      <c r="BA2954" s="3">
        <f>AZ2954+AY2954</f>
        <v>0.97500000000000009</v>
      </c>
      <c r="BB2954" s="25">
        <f>BA2954+BA2954*0.08</f>
        <v>1.0530000000000002</v>
      </c>
      <c r="BC2954" s="20" t="s">
        <v>12295</v>
      </c>
      <c r="BD2954" s="20"/>
      <c r="BE2954" s="20"/>
      <c r="BF2954" s="20"/>
      <c r="BG2954" s="20"/>
      <c r="BH2954" s="20"/>
      <c r="BI2954" s="20"/>
      <c r="BJ2954" s="20"/>
      <c r="BK2954" s="20"/>
      <c r="BL2954" s="20"/>
      <c r="BM2954" s="20"/>
      <c r="BN2954" s="20"/>
      <c r="BO2954" s="20"/>
      <c r="BP2954" s="28"/>
      <c r="BQ2954" s="28"/>
      <c r="BR2954" s="28"/>
      <c r="BS2954" s="28"/>
      <c r="BT2954" s="28"/>
      <c r="BU2954" s="28"/>
      <c r="BV2954" s="28"/>
      <c r="BW2954" s="28"/>
      <c r="BX2954" s="28"/>
      <c r="BY2954" s="28"/>
      <c r="BZ2954" s="28"/>
      <c r="CA2954" s="28"/>
      <c r="CB2954" s="28"/>
      <c r="CC2954" s="28"/>
      <c r="CD2954" s="28"/>
      <c r="CE2954" s="28"/>
      <c r="CF2954" s="28"/>
      <c r="CG2954" s="28"/>
      <c r="CH2954" s="28"/>
      <c r="CI2954" s="28"/>
      <c r="CJ2954" s="28"/>
      <c r="CK2954" s="28"/>
      <c r="CL2954" s="28"/>
      <c r="CM2954" s="28"/>
      <c r="CN2954" s="28"/>
      <c r="CO2954" s="28"/>
      <c r="CP2954" s="28"/>
      <c r="CQ2954" s="28"/>
      <c r="CR2954" s="28"/>
      <c r="CS2954" s="28"/>
      <c r="CT2954" s="28"/>
      <c r="CU2954" s="28"/>
      <c r="CV2954" s="28"/>
      <c r="CW2954" s="28"/>
      <c r="CX2954" s="28"/>
      <c r="CY2954" s="28"/>
      <c r="CZ2954" s="28"/>
      <c r="DA2954" s="28"/>
      <c r="DB2954" s="28"/>
      <c r="DC2954" s="28"/>
      <c r="DD2954" s="28"/>
      <c r="DE2954" s="28"/>
      <c r="DF2954" s="28"/>
      <c r="DG2954" s="28"/>
      <c r="DH2954" s="28"/>
      <c r="DI2954" s="28"/>
      <c r="DJ2954" s="28"/>
      <c r="DK2954" s="28"/>
      <c r="DL2954" s="28"/>
    </row>
    <row r="2955" spans="1:116" s="88" customFormat="1" ht="30" customHeight="1">
      <c r="A2955" s="4" t="s">
        <v>4028</v>
      </c>
      <c r="B2955" s="5">
        <v>2953</v>
      </c>
      <c r="C2955" s="116">
        <v>5239</v>
      </c>
      <c r="D2955" s="116"/>
      <c r="E2955" s="43" t="s">
        <v>10143</v>
      </c>
      <c r="F2955" s="3" t="s">
        <v>10144</v>
      </c>
      <c r="G2955" s="3" t="s">
        <v>1317</v>
      </c>
      <c r="H2955" s="3" t="s">
        <v>163</v>
      </c>
      <c r="I2955" s="3" t="s">
        <v>42</v>
      </c>
      <c r="J2955" s="3" t="s">
        <v>10145</v>
      </c>
      <c r="K2955" s="6"/>
      <c r="L2955" s="3"/>
      <c r="M2955" s="6">
        <v>30</v>
      </c>
      <c r="N2955" s="3" t="s">
        <v>44</v>
      </c>
      <c r="O2955" s="3" t="s">
        <v>9631</v>
      </c>
      <c r="P2955" s="3" t="s">
        <v>9656</v>
      </c>
      <c r="Q2955" s="3" t="s">
        <v>10146</v>
      </c>
      <c r="R2955" s="156">
        <v>0.53</v>
      </c>
      <c r="S2955" s="22"/>
      <c r="T2955" s="23">
        <v>0.5</v>
      </c>
      <c r="U2955" s="1" t="s">
        <v>54</v>
      </c>
      <c r="V2955" s="21"/>
      <c r="W2955" s="22">
        <v>0.49</v>
      </c>
      <c r="X2955" s="22"/>
      <c r="Y2955" s="22"/>
      <c r="Z2955" s="22"/>
      <c r="AA2955" s="22"/>
      <c r="AB2955" s="22"/>
      <c r="AC2955" s="22"/>
      <c r="AD2955" s="22"/>
      <c r="AE2955" s="24"/>
      <c r="AF2955" s="20">
        <v>0.65249999999999997</v>
      </c>
      <c r="AG2955" s="20"/>
      <c r="AH2955" s="20"/>
      <c r="AI2955" s="20"/>
      <c r="AJ2955" s="20"/>
      <c r="AK2955" s="20"/>
      <c r="AL2955" s="20"/>
      <c r="AM2955" s="20"/>
      <c r="AN2955" s="25">
        <v>0.53</v>
      </c>
      <c r="AO2955" s="20" t="s">
        <v>47</v>
      </c>
      <c r="AP2955" s="24" t="s">
        <v>48</v>
      </c>
      <c r="AQ2955" s="20" t="e">
        <f>AVERAGE(SMALL(AE2955:AI2955,1),SMALL(AE2955:AI2955,2))</f>
        <v>#NUM!</v>
      </c>
      <c r="AR2955" s="20" t="e">
        <f>IF(R2955 &lt;=( AVERAGE(SMALL(AE2955:AI2955,1),SMALL(AE2955:AI2955,2))), R2955, "")</f>
        <v>#NUM!</v>
      </c>
      <c r="AS2955" s="20" t="e">
        <f>AVERAGE(SMALL(AJ2955:AM2955,1),SMALL(AJ2955:AM2955,2))</f>
        <v>#NUM!</v>
      </c>
      <c r="AT2955" s="20">
        <f>T2955*1.075</f>
        <v>0.53749999999999998</v>
      </c>
      <c r="AU2955" s="20" t="e">
        <f>U2955*1.075</f>
        <v>#VALUE!</v>
      </c>
      <c r="AV2955" s="22" t="e">
        <f>MIN(AN2955,AT2955,AU2955)</f>
        <v>#VALUE!</v>
      </c>
      <c r="AW2955" s="26" t="s">
        <v>759</v>
      </c>
      <c r="AX2955" s="20" t="s">
        <v>48</v>
      </c>
      <c r="AY2955" s="25">
        <v>0.53700000000000003</v>
      </c>
      <c r="AZ2955" s="27">
        <f>IF(AND(AY2955&gt;0,AY2955&lt;=10),AY2955*0.25,IF(AND(AY2955&gt;10,AY2955&lt;=50),AY2955*0.17,IF(AND(AY2955&gt;10,AY2955&lt;=100),AY2955*0.12,IF(AY2955&gt;100,AY2955*0.1))))</f>
        <v>0.13425000000000001</v>
      </c>
      <c r="BA2955" s="3">
        <f>AZ2955+AY2955</f>
        <v>0.67125000000000001</v>
      </c>
      <c r="BB2955" s="25">
        <f>BA2955+BA2955*0.08</f>
        <v>0.72494999999999998</v>
      </c>
      <c r="BC2955" s="20" t="s">
        <v>12295</v>
      </c>
      <c r="BD2955" s="20"/>
      <c r="BE2955" s="20"/>
      <c r="BF2955" s="20"/>
      <c r="BG2955" s="20"/>
      <c r="BH2955" s="20"/>
      <c r="BI2955" s="20"/>
      <c r="BJ2955" s="20"/>
      <c r="BK2955" s="20"/>
      <c r="BL2955" s="20"/>
      <c r="BM2955" s="20"/>
      <c r="BN2955" s="20"/>
      <c r="BO2955" s="20"/>
      <c r="BP2955" s="20"/>
      <c r="BQ2955" s="20"/>
      <c r="BR2955" s="20"/>
      <c r="BS2955" s="20"/>
      <c r="BT2955" s="20"/>
      <c r="BU2955" s="20"/>
      <c r="BV2955" s="20"/>
      <c r="BW2955" s="20"/>
      <c r="BX2955" s="20"/>
      <c r="BY2955" s="20"/>
      <c r="BZ2955" s="20"/>
      <c r="CA2955" s="20"/>
      <c r="CB2955" s="20"/>
      <c r="CC2955" s="20"/>
      <c r="CD2955" s="20"/>
      <c r="CE2955" s="20"/>
      <c r="CF2955" s="20"/>
      <c r="CG2955" s="20"/>
      <c r="CH2955" s="20"/>
      <c r="CI2955" s="20"/>
      <c r="CJ2955" s="20"/>
      <c r="CK2955" s="20"/>
      <c r="CL2955" s="20"/>
      <c r="CM2955" s="20"/>
      <c r="CN2955" s="20"/>
      <c r="CO2955" s="20"/>
      <c r="CP2955" s="20"/>
      <c r="CQ2955" s="20"/>
      <c r="CR2955" s="20"/>
      <c r="CS2955" s="20"/>
      <c r="CT2955" s="20"/>
      <c r="CU2955" s="20"/>
      <c r="CV2955" s="20"/>
      <c r="CW2955" s="20"/>
      <c r="CX2955" s="20"/>
      <c r="CY2955" s="20"/>
      <c r="CZ2955" s="20"/>
      <c r="DA2955" s="20"/>
      <c r="DB2955" s="20"/>
      <c r="DC2955" s="20"/>
      <c r="DD2955" s="20"/>
      <c r="DE2955" s="20"/>
      <c r="DF2955" s="20"/>
      <c r="DG2955" s="20"/>
      <c r="DH2955" s="20"/>
      <c r="DI2955" s="20"/>
      <c r="DJ2955" s="20"/>
      <c r="DK2955" s="20"/>
      <c r="DL2955" s="20"/>
    </row>
    <row r="2956" spans="1:116" s="88" customFormat="1" ht="30" customHeight="1">
      <c r="A2956" s="4" t="s">
        <v>4028</v>
      </c>
      <c r="B2956" s="5">
        <v>2954</v>
      </c>
      <c r="C2956" s="116">
        <v>5238</v>
      </c>
      <c r="D2956" s="116"/>
      <c r="E2956" s="43" t="s">
        <v>10143</v>
      </c>
      <c r="F2956" s="3" t="s">
        <v>10144</v>
      </c>
      <c r="G2956" s="3" t="s">
        <v>1317</v>
      </c>
      <c r="H2956" s="3" t="s">
        <v>165</v>
      </c>
      <c r="I2956" s="3" t="s">
        <v>42</v>
      </c>
      <c r="J2956" s="3" t="s">
        <v>10147</v>
      </c>
      <c r="K2956" s="6"/>
      <c r="L2956" s="3"/>
      <c r="M2956" s="6">
        <v>30</v>
      </c>
      <c r="N2956" s="3" t="s">
        <v>44</v>
      </c>
      <c r="O2956" s="3" t="s">
        <v>9631</v>
      </c>
      <c r="P2956" s="3" t="s">
        <v>9650</v>
      </c>
      <c r="Q2956" s="3" t="s">
        <v>10148</v>
      </c>
      <c r="R2956" s="156">
        <v>0.74</v>
      </c>
      <c r="S2956" s="22"/>
      <c r="T2956" s="23">
        <v>0.7</v>
      </c>
      <c r="U2956" s="1" t="s">
        <v>54</v>
      </c>
      <c r="V2956" s="21"/>
      <c r="W2956" s="22">
        <v>0.68600000000000005</v>
      </c>
      <c r="X2956" s="22"/>
      <c r="Y2956" s="22"/>
      <c r="Z2956" s="22"/>
      <c r="AA2956" s="22"/>
      <c r="AB2956" s="22"/>
      <c r="AC2956" s="22"/>
      <c r="AD2956" s="22"/>
      <c r="AE2956" s="24"/>
      <c r="AF2956" s="20">
        <v>0.90800000000000003</v>
      </c>
      <c r="AG2956" s="20"/>
      <c r="AH2956" s="20"/>
      <c r="AI2956" s="20"/>
      <c r="AJ2956" s="20"/>
      <c r="AK2956" s="20"/>
      <c r="AL2956" s="20"/>
      <c r="AM2956" s="20"/>
      <c r="AN2956" s="25">
        <v>0.74</v>
      </c>
      <c r="AO2956" s="20" t="s">
        <v>47</v>
      </c>
      <c r="AP2956" s="24" t="s">
        <v>48</v>
      </c>
      <c r="AQ2956" s="20" t="e">
        <f>AVERAGE(SMALL(AE2956:AI2956,1),SMALL(AE2956:AI2956,2))</f>
        <v>#NUM!</v>
      </c>
      <c r="AR2956" s="20" t="e">
        <f>IF(R2956 &lt;=( AVERAGE(SMALL(AE2956:AI2956,1),SMALL(AE2956:AI2956,2))), R2956, "")</f>
        <v>#NUM!</v>
      </c>
      <c r="AS2956" s="20" t="e">
        <f>AVERAGE(SMALL(AJ2956:AM2956,1),SMALL(AJ2956:AM2956,2))</f>
        <v>#NUM!</v>
      </c>
      <c r="AT2956" s="20">
        <f>T2956*1.075</f>
        <v>0.75249999999999995</v>
      </c>
      <c r="AU2956" s="20" t="e">
        <f>U2956*1.075</f>
        <v>#VALUE!</v>
      </c>
      <c r="AV2956" s="22" t="e">
        <f>MIN(AN2956,AT2956,AU2956)</f>
        <v>#VALUE!</v>
      </c>
      <c r="AW2956" s="26" t="s">
        <v>10149</v>
      </c>
      <c r="AX2956" s="20" t="s">
        <v>48</v>
      </c>
      <c r="AY2956" s="25">
        <v>0.74</v>
      </c>
      <c r="AZ2956" s="27">
        <f>IF(AND(AY2956&gt;0,AY2956&lt;=10),AY2956*0.25,IF(AND(AY2956&gt;10,AY2956&lt;=50),AY2956*0.17,IF(AND(AY2956&gt;10,AY2956&lt;=100),AY2956*0.12,IF(AY2956&gt;100,AY2956*0.1))))</f>
        <v>0.185</v>
      </c>
      <c r="BA2956" s="3">
        <f>AZ2956+AY2956</f>
        <v>0.92500000000000004</v>
      </c>
      <c r="BB2956" s="25">
        <f>BA2956+BA2956*0.08</f>
        <v>0.99900000000000011</v>
      </c>
      <c r="BC2956" s="20" t="s">
        <v>12295</v>
      </c>
      <c r="BD2956" s="20"/>
      <c r="BE2956" s="20"/>
      <c r="BF2956" s="20"/>
      <c r="BG2956" s="20"/>
      <c r="BH2956" s="20"/>
      <c r="BI2956" s="20"/>
      <c r="BJ2956" s="20"/>
      <c r="BK2956" s="20"/>
      <c r="BL2956" s="20"/>
      <c r="BM2956" s="20"/>
      <c r="BN2956" s="20"/>
      <c r="BO2956" s="20"/>
      <c r="BP2956" s="20"/>
      <c r="BQ2956" s="20"/>
      <c r="BR2956" s="20"/>
      <c r="BS2956" s="20"/>
      <c r="BT2956" s="20"/>
      <c r="BU2956" s="20"/>
      <c r="BV2956" s="20"/>
      <c r="BW2956" s="20"/>
      <c r="BX2956" s="20"/>
      <c r="BY2956" s="20"/>
      <c r="BZ2956" s="20"/>
      <c r="CA2956" s="20"/>
      <c r="CB2956" s="20"/>
      <c r="CC2956" s="20"/>
      <c r="CD2956" s="20"/>
      <c r="CE2956" s="20"/>
      <c r="CF2956" s="20"/>
      <c r="CG2956" s="20"/>
      <c r="CH2956" s="20"/>
      <c r="CI2956" s="20"/>
      <c r="CJ2956" s="20"/>
      <c r="CK2956" s="20"/>
      <c r="CL2956" s="20"/>
      <c r="CM2956" s="20"/>
      <c r="CN2956" s="20"/>
      <c r="CO2956" s="20"/>
      <c r="CP2956" s="20"/>
      <c r="CQ2956" s="20"/>
      <c r="CR2956" s="20"/>
      <c r="CS2956" s="20"/>
      <c r="CT2956" s="20"/>
      <c r="CU2956" s="20"/>
      <c r="CV2956" s="20"/>
      <c r="CW2956" s="20"/>
      <c r="CX2956" s="20"/>
      <c r="CY2956" s="20"/>
      <c r="CZ2956" s="20"/>
      <c r="DA2956" s="20"/>
      <c r="DB2956" s="20"/>
      <c r="DC2956" s="20"/>
      <c r="DD2956" s="20"/>
      <c r="DE2956" s="20"/>
      <c r="DF2956" s="20"/>
      <c r="DG2956" s="20"/>
      <c r="DH2956" s="20"/>
      <c r="DI2956" s="20"/>
      <c r="DJ2956" s="20"/>
      <c r="DK2956" s="20"/>
      <c r="DL2956" s="20"/>
    </row>
    <row r="2957" spans="1:116" s="84" customFormat="1" ht="30" customHeight="1">
      <c r="A2957" s="153" t="s">
        <v>13992</v>
      </c>
      <c r="B2957" s="5">
        <v>2955</v>
      </c>
      <c r="C2957" s="44">
        <v>536</v>
      </c>
      <c r="D2957" s="44"/>
      <c r="E2957" s="172" t="s">
        <v>9744</v>
      </c>
      <c r="F2957" s="3" t="s">
        <v>9745</v>
      </c>
      <c r="G2957" s="3" t="s">
        <v>827</v>
      </c>
      <c r="H2957" s="3" t="s">
        <v>828</v>
      </c>
      <c r="I2957" s="3" t="s">
        <v>389</v>
      </c>
      <c r="J2957" s="3" t="s">
        <v>4050</v>
      </c>
      <c r="K2957" s="6">
        <v>1</v>
      </c>
      <c r="L2957" s="3" t="s">
        <v>79</v>
      </c>
      <c r="M2957" s="6">
        <v>10</v>
      </c>
      <c r="N2957" s="3" t="s">
        <v>44</v>
      </c>
      <c r="O2957" s="3" t="s">
        <v>9631</v>
      </c>
      <c r="P2957" s="3" t="s">
        <v>601</v>
      </c>
      <c r="Q2957" s="3" t="s">
        <v>9746</v>
      </c>
      <c r="R2957" s="160"/>
      <c r="S2957" s="79">
        <v>5.04</v>
      </c>
      <c r="T2957" s="81">
        <v>4.96</v>
      </c>
      <c r="U2957" s="82"/>
      <c r="V2957" s="79"/>
      <c r="W2957" s="79"/>
      <c r="X2957" s="79"/>
      <c r="Y2957" s="79"/>
      <c r="Z2957" s="79"/>
      <c r="AA2957" s="79"/>
      <c r="AB2957" s="79"/>
      <c r="AC2957" s="79"/>
      <c r="AD2957" s="79"/>
      <c r="AE2957" s="83">
        <v>4.9649999999999999</v>
      </c>
      <c r="AG2957" s="84">
        <v>4.6109999999999998</v>
      </c>
      <c r="AN2957" s="85"/>
      <c r="AP2957" s="83"/>
      <c r="AQ2957" s="84">
        <v>4.7880000000000003</v>
      </c>
      <c r="AR2957" s="84">
        <v>0</v>
      </c>
      <c r="AS2957" s="84" t="e">
        <v>#NUM!</v>
      </c>
      <c r="AT2957" s="84" t="e">
        <v>#REF!</v>
      </c>
      <c r="AU2957" s="84">
        <v>5.3319999999999999</v>
      </c>
      <c r="AV2957" s="79" t="e">
        <v>#REF!</v>
      </c>
      <c r="AW2957" s="84" t="s">
        <v>71</v>
      </c>
      <c r="AX2957" s="84" t="s">
        <v>72</v>
      </c>
      <c r="AY2957" s="85">
        <v>5.3319999999999999</v>
      </c>
      <c r="AZ2957" s="87">
        <v>1.333</v>
      </c>
      <c r="BA2957" s="43">
        <v>6.665</v>
      </c>
      <c r="BB2957" s="85">
        <v>7.1981999999999999</v>
      </c>
      <c r="BC2957" s="20" t="s">
        <v>12295</v>
      </c>
      <c r="BD2957" s="84" t="s">
        <v>12298</v>
      </c>
      <c r="BE2957" s="88"/>
      <c r="BF2957" s="88"/>
      <c r="BG2957" s="88"/>
      <c r="BH2957" s="88"/>
      <c r="BI2957" s="88"/>
      <c r="BJ2957" s="88"/>
      <c r="BK2957" s="88"/>
      <c r="BL2957" s="88"/>
      <c r="BM2957" s="88"/>
      <c r="BN2957" s="88"/>
      <c r="BO2957" s="88"/>
      <c r="BP2957" s="88"/>
      <c r="BQ2957" s="88"/>
      <c r="BR2957" s="88"/>
      <c r="BS2957" s="88"/>
      <c r="BT2957" s="88"/>
      <c r="BU2957" s="88"/>
      <c r="BV2957" s="88"/>
      <c r="BW2957" s="88"/>
      <c r="BX2957" s="88"/>
      <c r="BY2957" s="88"/>
      <c r="BZ2957" s="88"/>
      <c r="CA2957" s="88"/>
      <c r="CB2957" s="88"/>
      <c r="CC2957" s="88"/>
      <c r="CD2957" s="88"/>
      <c r="CE2957" s="88"/>
      <c r="CF2957" s="88"/>
      <c r="CG2957" s="88"/>
      <c r="CH2957" s="88"/>
      <c r="CI2957" s="88"/>
      <c r="CJ2957" s="88"/>
      <c r="CK2957" s="88"/>
      <c r="CL2957" s="88"/>
      <c r="CM2957" s="88"/>
      <c r="CN2957" s="88"/>
      <c r="CO2957" s="88"/>
      <c r="CP2957" s="88"/>
      <c r="CQ2957" s="88"/>
      <c r="CR2957" s="88"/>
      <c r="CS2957" s="88"/>
      <c r="CT2957" s="88"/>
      <c r="CU2957" s="88"/>
      <c r="CV2957" s="88"/>
      <c r="CW2957" s="88"/>
      <c r="CX2957" s="88"/>
      <c r="CY2957" s="88"/>
      <c r="CZ2957" s="88"/>
      <c r="DA2957" s="88"/>
      <c r="DB2957" s="88"/>
      <c r="DC2957" s="88"/>
      <c r="DD2957" s="88"/>
      <c r="DE2957" s="88"/>
      <c r="DF2957" s="88"/>
      <c r="DG2957" s="88"/>
      <c r="DH2957" s="88"/>
      <c r="DI2957" s="88"/>
      <c r="DJ2957" s="88"/>
      <c r="DK2957" s="88"/>
      <c r="DL2957" s="88"/>
    </row>
    <row r="2958" spans="1:116" s="84" customFormat="1" ht="30" customHeight="1">
      <c r="A2958" s="153" t="s">
        <v>13992</v>
      </c>
      <c r="B2958" s="5">
        <v>2956</v>
      </c>
      <c r="C2958" s="179">
        <v>1161</v>
      </c>
      <c r="D2958" s="179"/>
      <c r="E2958" s="172" t="s">
        <v>9822</v>
      </c>
      <c r="F2958" s="3" t="s">
        <v>9823</v>
      </c>
      <c r="G2958" s="3" t="s">
        <v>937</v>
      </c>
      <c r="H2958" s="3" t="s">
        <v>938</v>
      </c>
      <c r="I2958" s="3" t="s">
        <v>102</v>
      </c>
      <c r="J2958" s="3" t="s">
        <v>9824</v>
      </c>
      <c r="K2958" s="6"/>
      <c r="L2958" s="3"/>
      <c r="M2958" s="6">
        <v>30</v>
      </c>
      <c r="N2958" s="3" t="s">
        <v>44</v>
      </c>
      <c r="O2958" s="3" t="s">
        <v>9631</v>
      </c>
      <c r="P2958" s="3" t="s">
        <v>9755</v>
      </c>
      <c r="Q2958" s="3" t="s">
        <v>9825</v>
      </c>
      <c r="R2958" s="160"/>
      <c r="S2958" s="79">
        <v>1.07</v>
      </c>
      <c r="T2958" s="81">
        <v>0.99</v>
      </c>
      <c r="U2958" s="82"/>
      <c r="V2958" s="79"/>
      <c r="W2958" s="79"/>
      <c r="X2958" s="79"/>
      <c r="Y2958" s="79"/>
      <c r="Z2958" s="79"/>
      <c r="AA2958" s="79"/>
      <c r="AB2958" s="79"/>
      <c r="AC2958" s="79"/>
      <c r="AD2958" s="79"/>
      <c r="AE2958" s="83">
        <v>0.99299999999999999</v>
      </c>
      <c r="AN2958" s="85">
        <v>1.05</v>
      </c>
      <c r="AO2958" s="84" t="s">
        <v>47</v>
      </c>
      <c r="AP2958" s="83" t="s">
        <v>48</v>
      </c>
      <c r="AQ2958" s="84" t="e">
        <v>#NUM!</v>
      </c>
      <c r="AR2958" s="84" t="e">
        <v>#NUM!</v>
      </c>
      <c r="AS2958" s="84" t="e">
        <v>#NUM!</v>
      </c>
      <c r="AT2958" s="84" t="e">
        <v>#REF!</v>
      </c>
      <c r="AU2958" s="84">
        <v>1.0642499999999999</v>
      </c>
      <c r="AV2958" s="79" t="e">
        <v>#REF!</v>
      </c>
      <c r="AW2958" s="84" t="s">
        <v>71</v>
      </c>
      <c r="AX2958" s="84" t="s">
        <v>72</v>
      </c>
      <c r="AY2958" s="85">
        <v>1.0642499999999999</v>
      </c>
      <c r="AZ2958" s="87">
        <v>0.26606249999999998</v>
      </c>
      <c r="BA2958" s="43">
        <v>1.3303124999999998</v>
      </c>
      <c r="BB2958" s="85">
        <v>1.4367374999999998</v>
      </c>
      <c r="BC2958" s="20" t="s">
        <v>12295</v>
      </c>
      <c r="BD2958" s="84" t="s">
        <v>12298</v>
      </c>
      <c r="BE2958" s="88"/>
      <c r="BF2958" s="88"/>
      <c r="BG2958" s="88"/>
      <c r="BH2958" s="88"/>
      <c r="BI2958" s="88"/>
      <c r="BJ2958" s="88"/>
      <c r="BK2958" s="88"/>
      <c r="BL2958" s="88"/>
      <c r="BM2958" s="88"/>
      <c r="BN2958" s="88"/>
      <c r="BO2958" s="88"/>
      <c r="BP2958" s="88"/>
      <c r="BQ2958" s="88"/>
      <c r="BR2958" s="88"/>
      <c r="BS2958" s="88"/>
      <c r="BT2958" s="88"/>
      <c r="BU2958" s="88"/>
      <c r="BV2958" s="88"/>
      <c r="BW2958" s="88"/>
      <c r="BX2958" s="88"/>
      <c r="BY2958" s="88"/>
      <c r="BZ2958" s="88"/>
      <c r="CA2958" s="88"/>
      <c r="CB2958" s="88"/>
      <c r="CC2958" s="88"/>
      <c r="CD2958" s="88"/>
      <c r="CE2958" s="88"/>
      <c r="CF2958" s="88"/>
      <c r="CG2958" s="88"/>
      <c r="CH2958" s="88"/>
      <c r="CI2958" s="88"/>
      <c r="CJ2958" s="88"/>
      <c r="CK2958" s="88"/>
      <c r="CL2958" s="88"/>
      <c r="CM2958" s="88"/>
      <c r="CN2958" s="88"/>
      <c r="CO2958" s="88"/>
      <c r="CP2958" s="88"/>
      <c r="CQ2958" s="88"/>
      <c r="CR2958" s="88"/>
      <c r="CS2958" s="88"/>
      <c r="CT2958" s="88"/>
      <c r="CU2958" s="88"/>
      <c r="CV2958" s="88"/>
      <c r="CW2958" s="88"/>
      <c r="CX2958" s="88"/>
      <c r="CY2958" s="88"/>
      <c r="CZ2958" s="88"/>
      <c r="DA2958" s="88"/>
      <c r="DB2958" s="88"/>
      <c r="DC2958" s="88"/>
      <c r="DD2958" s="88"/>
      <c r="DE2958" s="88"/>
      <c r="DF2958" s="88"/>
      <c r="DG2958" s="88"/>
      <c r="DH2958" s="88"/>
      <c r="DI2958" s="88"/>
      <c r="DJ2958" s="88"/>
      <c r="DK2958" s="88"/>
      <c r="DL2958" s="88"/>
    </row>
    <row r="2959" spans="1:116" s="84" customFormat="1" ht="30" customHeight="1">
      <c r="A2959" s="153" t="s">
        <v>13992</v>
      </c>
      <c r="B2959" s="5">
        <v>2957</v>
      </c>
      <c r="C2959" s="44">
        <v>847</v>
      </c>
      <c r="D2959" s="44"/>
      <c r="E2959" s="172" t="s">
        <v>10046</v>
      </c>
      <c r="F2959" s="3" t="s">
        <v>10047</v>
      </c>
      <c r="G2959" s="3" t="s">
        <v>1606</v>
      </c>
      <c r="H2959" s="3" t="s">
        <v>299</v>
      </c>
      <c r="I2959" s="3" t="s">
        <v>102</v>
      </c>
      <c r="J2959" s="3" t="s">
        <v>939</v>
      </c>
      <c r="K2959" s="6"/>
      <c r="L2959" s="3"/>
      <c r="M2959" s="6">
        <v>20</v>
      </c>
      <c r="N2959" s="3" t="s">
        <v>44</v>
      </c>
      <c r="O2959" s="3" t="s">
        <v>9631</v>
      </c>
      <c r="P2959" s="3" t="s">
        <v>10048</v>
      </c>
      <c r="Q2959" s="3" t="s">
        <v>10049</v>
      </c>
      <c r="R2959" s="160"/>
      <c r="S2959" s="79">
        <v>1.89</v>
      </c>
      <c r="T2959" s="81">
        <v>1.81</v>
      </c>
      <c r="U2959" s="82"/>
      <c r="V2959" s="79"/>
      <c r="W2959" s="79"/>
      <c r="X2959" s="79"/>
      <c r="Y2959" s="79"/>
      <c r="Z2959" s="79"/>
      <c r="AA2959" s="79"/>
      <c r="AB2959" s="79"/>
      <c r="AC2959" s="79"/>
      <c r="AD2959" s="79"/>
      <c r="AE2959" s="83">
        <v>1.8069999999999999</v>
      </c>
      <c r="AN2959" s="85">
        <v>1.92</v>
      </c>
      <c r="AO2959" s="84" t="s">
        <v>47</v>
      </c>
      <c r="AP2959" s="83" t="s">
        <v>48</v>
      </c>
      <c r="AQ2959" s="84" t="e">
        <v>#NUM!</v>
      </c>
      <c r="AR2959" s="84" t="e">
        <v>#NUM!</v>
      </c>
      <c r="AS2959" s="84" t="e">
        <v>#NUM!</v>
      </c>
      <c r="AT2959" s="84" t="e">
        <v>#REF!</v>
      </c>
      <c r="AU2959" s="84">
        <v>1.9457499999999999</v>
      </c>
      <c r="AV2959" s="79" t="e">
        <v>#REF!</v>
      </c>
      <c r="AW2959" s="84" t="s">
        <v>71</v>
      </c>
      <c r="AX2959" s="84" t="s">
        <v>72</v>
      </c>
      <c r="AY2959" s="85">
        <v>1.9450000000000001</v>
      </c>
      <c r="AZ2959" s="87">
        <v>0.48625000000000002</v>
      </c>
      <c r="BA2959" s="43">
        <v>2.4312499999999999</v>
      </c>
      <c r="BB2959" s="85">
        <v>2.62575</v>
      </c>
      <c r="BC2959" s="20" t="s">
        <v>12295</v>
      </c>
      <c r="BD2959" s="84" t="s">
        <v>12298</v>
      </c>
      <c r="BE2959" s="88"/>
      <c r="BF2959" s="88"/>
      <c r="BG2959" s="88"/>
      <c r="BH2959" s="88"/>
      <c r="BI2959" s="88"/>
      <c r="BJ2959" s="88"/>
      <c r="BK2959" s="88"/>
      <c r="BL2959" s="88"/>
      <c r="BM2959" s="88"/>
      <c r="BN2959" s="88"/>
      <c r="BO2959" s="88"/>
      <c r="BP2959" s="88"/>
      <c r="BQ2959" s="88"/>
      <c r="BR2959" s="88"/>
      <c r="BS2959" s="88"/>
      <c r="BT2959" s="88"/>
      <c r="BU2959" s="88"/>
      <c r="BV2959" s="88"/>
      <c r="BW2959" s="88"/>
      <c r="BX2959" s="88"/>
      <c r="BY2959" s="88"/>
      <c r="BZ2959" s="88"/>
      <c r="CA2959" s="88"/>
      <c r="CB2959" s="88"/>
      <c r="CC2959" s="88"/>
      <c r="CD2959" s="88"/>
      <c r="CE2959" s="88"/>
      <c r="CF2959" s="88"/>
      <c r="CG2959" s="88"/>
      <c r="CH2959" s="88"/>
      <c r="CI2959" s="88"/>
      <c r="CJ2959" s="88"/>
      <c r="CK2959" s="88"/>
      <c r="CL2959" s="88"/>
      <c r="CM2959" s="88"/>
      <c r="CN2959" s="88"/>
      <c r="CO2959" s="88"/>
      <c r="CP2959" s="88"/>
      <c r="CQ2959" s="88"/>
      <c r="CR2959" s="88"/>
      <c r="CS2959" s="88"/>
      <c r="CT2959" s="88"/>
      <c r="CU2959" s="88"/>
      <c r="CV2959" s="88"/>
      <c r="CW2959" s="88"/>
      <c r="CX2959" s="88"/>
      <c r="CY2959" s="88"/>
      <c r="CZ2959" s="88"/>
      <c r="DA2959" s="88"/>
      <c r="DB2959" s="88"/>
      <c r="DC2959" s="88"/>
      <c r="DD2959" s="88"/>
      <c r="DE2959" s="88"/>
      <c r="DF2959" s="88"/>
      <c r="DG2959" s="88"/>
      <c r="DH2959" s="88"/>
      <c r="DI2959" s="88"/>
      <c r="DJ2959" s="88"/>
      <c r="DK2959" s="88"/>
      <c r="DL2959" s="88"/>
    </row>
    <row r="2960" spans="1:116" s="84" customFormat="1" ht="30" customHeight="1">
      <c r="A2960" s="4" t="s">
        <v>4028</v>
      </c>
      <c r="B2960" s="5">
        <v>2958</v>
      </c>
      <c r="C2960" s="6">
        <v>826</v>
      </c>
      <c r="D2960" s="6"/>
      <c r="E2960" s="43" t="s">
        <v>10007</v>
      </c>
      <c r="F2960" s="3" t="s">
        <v>10008</v>
      </c>
      <c r="G2960" s="3" t="s">
        <v>10009</v>
      </c>
      <c r="H2960" s="3" t="s">
        <v>299</v>
      </c>
      <c r="I2960" s="3" t="s">
        <v>102</v>
      </c>
      <c r="J2960" s="3" t="s">
        <v>10010</v>
      </c>
      <c r="K2960" s="6"/>
      <c r="L2960" s="3"/>
      <c r="M2960" s="6">
        <v>30</v>
      </c>
      <c r="N2960" s="3" t="s">
        <v>44</v>
      </c>
      <c r="O2960" s="3" t="s">
        <v>9631</v>
      </c>
      <c r="P2960" s="3" t="s">
        <v>10011</v>
      </c>
      <c r="Q2960" s="3" t="s">
        <v>10012</v>
      </c>
      <c r="R2960" s="156">
        <v>2.75</v>
      </c>
      <c r="S2960" s="22"/>
      <c r="T2960" s="23">
        <v>2.59</v>
      </c>
      <c r="U2960" s="1" t="s">
        <v>54</v>
      </c>
      <c r="V2960" s="21"/>
      <c r="W2960" s="22">
        <v>2.5577999999999999</v>
      </c>
      <c r="X2960" s="22"/>
      <c r="Y2960" s="22"/>
      <c r="Z2960" s="22"/>
      <c r="AA2960" s="22"/>
      <c r="AB2960" s="22"/>
      <c r="AC2960" s="22"/>
      <c r="AD2960" s="22"/>
      <c r="AE2960" s="24"/>
      <c r="AF2960" s="20"/>
      <c r="AG2960" s="20"/>
      <c r="AH2960" s="20"/>
      <c r="AI2960" s="20"/>
      <c r="AJ2960" s="20"/>
      <c r="AK2960" s="20"/>
      <c r="AL2960" s="20"/>
      <c r="AM2960" s="20"/>
      <c r="AN2960" s="25">
        <v>2.75</v>
      </c>
      <c r="AO2960" s="20" t="s">
        <v>47</v>
      </c>
      <c r="AP2960" s="24" t="s">
        <v>48</v>
      </c>
      <c r="AQ2960" s="20" t="e">
        <f>AVERAGE(SMALL(AE2960:AI2960,1),SMALL(AE2960:AI2960,2))</f>
        <v>#NUM!</v>
      </c>
      <c r="AR2960" s="20" t="e">
        <f>IF(R2960 &lt;=( AVERAGE(SMALL(AE2960:AI2960,1),SMALL(AE2960:AI2960,2))), R2960, "")</f>
        <v>#NUM!</v>
      </c>
      <c r="AS2960" s="20" t="e">
        <f>AVERAGE(SMALL(AJ2960:AM2960,1),SMALL(AJ2960:AM2960,2))</f>
        <v>#NUM!</v>
      </c>
      <c r="AT2960" s="20">
        <f>T2960*1.075</f>
        <v>2.7842499999999997</v>
      </c>
      <c r="AU2960" s="20" t="e">
        <f>U2960*1.075</f>
        <v>#VALUE!</v>
      </c>
      <c r="AV2960" s="22" t="e">
        <f>MIN(AN2960,AT2960,AU2960)</f>
        <v>#VALUE!</v>
      </c>
      <c r="AW2960" s="26" t="s">
        <v>49</v>
      </c>
      <c r="AX2960" s="20" t="s">
        <v>48</v>
      </c>
      <c r="AY2960" s="25">
        <v>2.75</v>
      </c>
      <c r="AZ2960" s="27">
        <f>IF(AND(AY2960&gt;0,AY2960&lt;=10),AY2960*0.25,IF(AND(AY2960&gt;10,AY2960&lt;=50),AY2960*0.17,IF(AND(AY2960&gt;10,AY2960&lt;=100),AY2960*0.12,IF(AY2960&gt;100,AY2960*0.1))))</f>
        <v>0.6875</v>
      </c>
      <c r="BA2960" s="3">
        <f>AZ2960+AY2960</f>
        <v>3.4375</v>
      </c>
      <c r="BB2960" s="25">
        <f>BA2960+BA2960*0.08</f>
        <v>3.7124999999999999</v>
      </c>
      <c r="BC2960" s="20" t="s">
        <v>12295</v>
      </c>
      <c r="BD2960" s="20"/>
      <c r="BE2960" s="20"/>
      <c r="BF2960" s="20"/>
      <c r="BG2960" s="20"/>
      <c r="BH2960" s="20"/>
      <c r="BI2960" s="20"/>
      <c r="BJ2960" s="20"/>
      <c r="BK2960" s="20"/>
      <c r="BL2960" s="20"/>
      <c r="BM2960" s="20"/>
      <c r="BN2960" s="20"/>
      <c r="BO2960" s="20"/>
      <c r="BP2960" s="20"/>
      <c r="BQ2960" s="20"/>
      <c r="BR2960" s="20"/>
      <c r="BS2960" s="20"/>
      <c r="BT2960" s="20"/>
      <c r="BU2960" s="20"/>
      <c r="BV2960" s="20"/>
      <c r="BW2960" s="20"/>
      <c r="BX2960" s="20"/>
      <c r="BY2960" s="20"/>
      <c r="BZ2960" s="20"/>
      <c r="CA2960" s="20"/>
      <c r="CB2960" s="20"/>
      <c r="CC2960" s="20"/>
      <c r="CD2960" s="20"/>
      <c r="CE2960" s="20"/>
      <c r="CF2960" s="20"/>
      <c r="CG2960" s="20"/>
      <c r="CH2960" s="20"/>
      <c r="CI2960" s="20"/>
      <c r="CJ2960" s="20"/>
      <c r="CK2960" s="20"/>
      <c r="CL2960" s="20"/>
      <c r="CM2960" s="20"/>
      <c r="CN2960" s="20"/>
      <c r="CO2960" s="20"/>
      <c r="CP2960" s="20"/>
      <c r="CQ2960" s="20"/>
      <c r="CR2960" s="20"/>
      <c r="CS2960" s="20"/>
      <c r="CT2960" s="20"/>
      <c r="CU2960" s="20"/>
      <c r="CV2960" s="20"/>
      <c r="CW2960" s="20"/>
      <c r="CX2960" s="20"/>
      <c r="CY2960" s="20"/>
      <c r="CZ2960" s="20"/>
      <c r="DA2960" s="20"/>
      <c r="DB2960" s="20"/>
      <c r="DC2960" s="20"/>
      <c r="DD2960" s="20"/>
      <c r="DE2960" s="20"/>
      <c r="DF2960" s="20"/>
      <c r="DG2960" s="20"/>
      <c r="DH2960" s="20"/>
      <c r="DI2960" s="20"/>
      <c r="DJ2960" s="20"/>
      <c r="DK2960" s="20"/>
      <c r="DL2960" s="20"/>
    </row>
    <row r="2961" spans="1:116" s="84" customFormat="1" ht="30" customHeight="1">
      <c r="A2961" s="153" t="s">
        <v>13992</v>
      </c>
      <c r="B2961" s="5">
        <v>2959</v>
      </c>
      <c r="C2961" s="44">
        <v>5303</v>
      </c>
      <c r="D2961" s="44"/>
      <c r="E2961" s="172" t="s">
        <v>9966</v>
      </c>
      <c r="F2961" s="3" t="s">
        <v>9967</v>
      </c>
      <c r="G2961" s="3" t="s">
        <v>1129</v>
      </c>
      <c r="H2961" s="3" t="s">
        <v>299</v>
      </c>
      <c r="I2961" s="3" t="s">
        <v>102</v>
      </c>
      <c r="J2961" s="3" t="s">
        <v>9968</v>
      </c>
      <c r="K2961" s="6"/>
      <c r="L2961" s="3"/>
      <c r="M2961" s="6">
        <v>30</v>
      </c>
      <c r="N2961" s="3" t="s">
        <v>44</v>
      </c>
      <c r="O2961" s="3" t="s">
        <v>9631</v>
      </c>
      <c r="P2961" s="3" t="s">
        <v>9688</v>
      </c>
      <c r="Q2961" s="3" t="s">
        <v>9969</v>
      </c>
      <c r="R2961" s="160"/>
      <c r="S2961" s="79">
        <v>3.06</v>
      </c>
      <c r="T2961" s="81">
        <v>2.98</v>
      </c>
      <c r="U2961" s="82"/>
      <c r="V2961" s="79"/>
      <c r="W2961" s="79"/>
      <c r="X2961" s="79"/>
      <c r="Y2961" s="79"/>
      <c r="Z2961" s="79"/>
      <c r="AA2961" s="79"/>
      <c r="AB2961" s="79"/>
      <c r="AC2961" s="79"/>
      <c r="AD2961" s="79"/>
      <c r="AE2961" s="83">
        <v>2.9790000000000001</v>
      </c>
      <c r="AN2961" s="85">
        <v>6.6515000000000004</v>
      </c>
      <c r="AO2961" s="84" t="s">
        <v>47</v>
      </c>
      <c r="AP2961" s="83" t="s">
        <v>48</v>
      </c>
      <c r="AQ2961" s="84" t="e">
        <v>#NUM!</v>
      </c>
      <c r="AR2961" s="84" t="e">
        <v>#NUM!</v>
      </c>
      <c r="AS2961" s="84" t="e">
        <v>#NUM!</v>
      </c>
      <c r="AT2961" s="84" t="e">
        <v>#REF!</v>
      </c>
      <c r="AU2961" s="84">
        <v>3.2035</v>
      </c>
      <c r="AV2961" s="79" t="e">
        <v>#REF!</v>
      </c>
      <c r="AW2961" s="84" t="s">
        <v>71</v>
      </c>
      <c r="AX2961" s="84" t="s">
        <v>72</v>
      </c>
      <c r="AY2961" s="85">
        <v>3.2035</v>
      </c>
      <c r="AZ2961" s="87">
        <v>0.800875</v>
      </c>
      <c r="BA2961" s="43">
        <v>4.0043749999999996</v>
      </c>
      <c r="BB2961" s="85">
        <v>4.3247249999999999</v>
      </c>
      <c r="BC2961" s="20" t="s">
        <v>12295</v>
      </c>
      <c r="BD2961" s="84" t="s">
        <v>12298</v>
      </c>
      <c r="BE2961" s="88"/>
      <c r="BF2961" s="88"/>
      <c r="BG2961" s="88"/>
      <c r="BH2961" s="88"/>
      <c r="BI2961" s="88"/>
      <c r="BJ2961" s="88"/>
      <c r="BK2961" s="88"/>
      <c r="BL2961" s="88"/>
      <c r="BM2961" s="88"/>
      <c r="BN2961" s="88"/>
      <c r="BO2961" s="88"/>
      <c r="BP2961" s="88"/>
      <c r="BQ2961" s="88"/>
      <c r="BR2961" s="88"/>
      <c r="BS2961" s="88"/>
      <c r="BT2961" s="88"/>
      <c r="BU2961" s="88"/>
      <c r="BV2961" s="88"/>
      <c r="BW2961" s="88"/>
      <c r="BX2961" s="88"/>
      <c r="BY2961" s="88"/>
      <c r="BZ2961" s="88"/>
      <c r="CA2961" s="88"/>
      <c r="CB2961" s="88"/>
      <c r="CC2961" s="88"/>
      <c r="CD2961" s="88"/>
      <c r="CE2961" s="88"/>
      <c r="CF2961" s="88"/>
      <c r="CG2961" s="88"/>
      <c r="CH2961" s="88"/>
      <c r="CI2961" s="88"/>
      <c r="CJ2961" s="88"/>
      <c r="CK2961" s="88"/>
      <c r="CL2961" s="88"/>
      <c r="CM2961" s="88"/>
      <c r="CN2961" s="88"/>
      <c r="CO2961" s="88"/>
      <c r="CP2961" s="88"/>
      <c r="CQ2961" s="88"/>
      <c r="CR2961" s="88"/>
      <c r="CS2961" s="88"/>
      <c r="CT2961" s="88"/>
      <c r="CU2961" s="88"/>
      <c r="CV2961" s="88"/>
      <c r="CW2961" s="88"/>
      <c r="CX2961" s="88"/>
      <c r="CY2961" s="88"/>
      <c r="CZ2961" s="88"/>
      <c r="DA2961" s="88"/>
      <c r="DB2961" s="88"/>
      <c r="DC2961" s="88"/>
      <c r="DD2961" s="88"/>
      <c r="DE2961" s="88"/>
      <c r="DF2961" s="88"/>
      <c r="DG2961" s="88"/>
      <c r="DH2961" s="88"/>
      <c r="DI2961" s="88"/>
      <c r="DJ2961" s="88"/>
      <c r="DK2961" s="88"/>
      <c r="DL2961" s="88"/>
    </row>
    <row r="2962" spans="1:116" s="84" customFormat="1" ht="30" customHeight="1">
      <c r="A2962" s="4" t="s">
        <v>4028</v>
      </c>
      <c r="B2962" s="5">
        <v>2960</v>
      </c>
      <c r="C2962" s="6">
        <v>5301</v>
      </c>
      <c r="D2962" s="6"/>
      <c r="E2962" s="43" t="s">
        <v>9682</v>
      </c>
      <c r="F2962" s="3" t="s">
        <v>9683</v>
      </c>
      <c r="G2962" s="3" t="s">
        <v>682</v>
      </c>
      <c r="H2962" s="3" t="s">
        <v>299</v>
      </c>
      <c r="I2962" s="3" t="s">
        <v>42</v>
      </c>
      <c r="J2962" s="3" t="s">
        <v>9684</v>
      </c>
      <c r="K2962" s="6"/>
      <c r="L2962" s="3"/>
      <c r="M2962" s="6">
        <v>30</v>
      </c>
      <c r="N2962" s="3" t="s">
        <v>44</v>
      </c>
      <c r="O2962" s="3" t="s">
        <v>9631</v>
      </c>
      <c r="P2962" s="3" t="s">
        <v>9685</v>
      </c>
      <c r="Q2962" s="3" t="s">
        <v>9686</v>
      </c>
      <c r="R2962" s="156">
        <v>0.95</v>
      </c>
      <c r="S2962" s="22"/>
      <c r="T2962" s="23">
        <v>0.89</v>
      </c>
      <c r="U2962" s="1" t="s">
        <v>54</v>
      </c>
      <c r="V2962" s="21"/>
      <c r="W2962" s="22">
        <v>0.88200000000000001</v>
      </c>
      <c r="X2962" s="22"/>
      <c r="Y2962" s="22"/>
      <c r="Z2962" s="22"/>
      <c r="AA2962" s="22"/>
      <c r="AB2962" s="22"/>
      <c r="AC2962" s="22"/>
      <c r="AD2962" s="22"/>
      <c r="AE2962" s="24"/>
      <c r="AF2962" s="20"/>
      <c r="AG2962" s="20"/>
      <c r="AH2962" s="20"/>
      <c r="AI2962" s="20"/>
      <c r="AJ2962" s="20"/>
      <c r="AK2962" s="20"/>
      <c r="AL2962" s="20"/>
      <c r="AM2962" s="20"/>
      <c r="AN2962" s="25">
        <v>0.95</v>
      </c>
      <c r="AO2962" s="20" t="s">
        <v>47</v>
      </c>
      <c r="AP2962" s="24" t="s">
        <v>48</v>
      </c>
      <c r="AQ2962" s="20" t="e">
        <f>AVERAGE(SMALL(AE2962:AI2962,1),SMALL(AE2962:AI2962,2))</f>
        <v>#NUM!</v>
      </c>
      <c r="AR2962" s="20" t="e">
        <f>IF(R2962 &lt;=( AVERAGE(SMALL(AE2962:AI2962,1),SMALL(AE2962:AI2962,2))), R2962, "")</f>
        <v>#NUM!</v>
      </c>
      <c r="AS2962" s="20" t="e">
        <f>AVERAGE(SMALL(AJ2962:AM2962,1),SMALL(AJ2962:AM2962,2))</f>
        <v>#NUM!</v>
      </c>
      <c r="AT2962" s="20">
        <f>T2962*1.075</f>
        <v>0.95674999999999999</v>
      </c>
      <c r="AU2962" s="20" t="e">
        <f>U2962*1.075</f>
        <v>#VALUE!</v>
      </c>
      <c r="AV2962" s="22" t="e">
        <f>MIN(AN2962,AT2962,AU2962)</f>
        <v>#VALUE!</v>
      </c>
      <c r="AW2962" s="26" t="s">
        <v>49</v>
      </c>
      <c r="AX2962" s="26" t="s">
        <v>48</v>
      </c>
      <c r="AY2962" s="25">
        <v>0.95</v>
      </c>
      <c r="AZ2962" s="27">
        <f>IF(AND(AY2962&gt;0,AY2962&lt;=10),AY2962*0.25,IF(AND(AY2962&gt;10,AY2962&lt;=50),AY2962*0.17,IF(AND(AY2962&gt;10,AY2962&lt;=100),AY2962*0.12,IF(AY2962&gt;100,AY2962*0.1))))</f>
        <v>0.23749999999999999</v>
      </c>
      <c r="BA2962" s="3">
        <f>AZ2962+AY2962</f>
        <v>1.1875</v>
      </c>
      <c r="BB2962" s="25">
        <f>BA2962+BA2962*0.08</f>
        <v>1.2825</v>
      </c>
      <c r="BC2962" s="20" t="s">
        <v>12295</v>
      </c>
      <c r="BD2962" s="20"/>
      <c r="BE2962" s="20"/>
      <c r="BF2962" s="20"/>
      <c r="BG2962" s="20"/>
      <c r="BH2962" s="20"/>
      <c r="BI2962" s="20"/>
      <c r="BJ2962" s="20"/>
      <c r="BK2962" s="20"/>
      <c r="BL2962" s="20"/>
      <c r="BM2962" s="20"/>
      <c r="BN2962" s="20"/>
      <c r="BO2962" s="20"/>
      <c r="BP2962" s="20"/>
      <c r="BQ2962" s="20"/>
      <c r="BR2962" s="20"/>
      <c r="BS2962" s="20"/>
      <c r="BT2962" s="20"/>
      <c r="BU2962" s="20"/>
      <c r="BV2962" s="20"/>
      <c r="BW2962" s="20"/>
      <c r="BX2962" s="20"/>
      <c r="BY2962" s="20"/>
      <c r="BZ2962" s="20"/>
      <c r="CA2962" s="20"/>
      <c r="CB2962" s="20"/>
      <c r="CC2962" s="20"/>
      <c r="CD2962" s="20"/>
      <c r="CE2962" s="20"/>
      <c r="CF2962" s="20"/>
      <c r="CG2962" s="20"/>
      <c r="CH2962" s="20"/>
      <c r="CI2962" s="20"/>
      <c r="CJ2962" s="20"/>
      <c r="CK2962" s="20"/>
      <c r="CL2962" s="20"/>
      <c r="CM2962" s="20"/>
      <c r="CN2962" s="20"/>
      <c r="CO2962" s="20"/>
      <c r="CP2962" s="20"/>
      <c r="CQ2962" s="20"/>
      <c r="CR2962" s="20"/>
      <c r="CS2962" s="20"/>
      <c r="CT2962" s="20"/>
      <c r="CU2962" s="20"/>
      <c r="CV2962" s="20"/>
      <c r="CW2962" s="20"/>
      <c r="CX2962" s="20"/>
      <c r="CY2962" s="20"/>
      <c r="CZ2962" s="20"/>
      <c r="DA2962" s="20"/>
      <c r="DB2962" s="20"/>
      <c r="DC2962" s="20"/>
      <c r="DD2962" s="20"/>
      <c r="DE2962" s="20"/>
      <c r="DF2962" s="20"/>
      <c r="DG2962" s="20"/>
      <c r="DH2962" s="20"/>
      <c r="DI2962" s="20"/>
      <c r="DJ2962" s="20"/>
      <c r="DK2962" s="20"/>
      <c r="DL2962" s="20"/>
    </row>
    <row r="2963" spans="1:116" s="89" customFormat="1" ht="30" customHeight="1">
      <c r="A2963" s="4" t="s">
        <v>4028</v>
      </c>
      <c r="B2963" s="5">
        <v>2961</v>
      </c>
      <c r="C2963" s="6">
        <v>5302</v>
      </c>
      <c r="D2963" s="6"/>
      <c r="E2963" s="43" t="s">
        <v>9687</v>
      </c>
      <c r="F2963" s="3" t="s">
        <v>684</v>
      </c>
      <c r="G2963" s="3" t="s">
        <v>682</v>
      </c>
      <c r="H2963" s="3" t="s">
        <v>101</v>
      </c>
      <c r="I2963" s="3" t="s">
        <v>42</v>
      </c>
      <c r="J2963" s="3" t="s">
        <v>9684</v>
      </c>
      <c r="K2963" s="6"/>
      <c r="L2963" s="3"/>
      <c r="M2963" s="6">
        <v>30</v>
      </c>
      <c r="N2963" s="3" t="s">
        <v>44</v>
      </c>
      <c r="O2963" s="3" t="s">
        <v>9631</v>
      </c>
      <c r="P2963" s="3" t="s">
        <v>9688</v>
      </c>
      <c r="Q2963" s="3" t="s">
        <v>9689</v>
      </c>
      <c r="R2963" s="156">
        <v>1.1599999999999999</v>
      </c>
      <c r="S2963" s="22"/>
      <c r="T2963" s="23">
        <v>1.0900000000000001</v>
      </c>
      <c r="U2963" s="1" t="s">
        <v>54</v>
      </c>
      <c r="V2963" s="21"/>
      <c r="W2963" s="22">
        <v>1.0780000000000001</v>
      </c>
      <c r="X2963" s="22"/>
      <c r="Y2963" s="22"/>
      <c r="Z2963" s="22"/>
      <c r="AA2963" s="22"/>
      <c r="AB2963" s="22"/>
      <c r="AC2963" s="22"/>
      <c r="AD2963" s="22"/>
      <c r="AE2963" s="24"/>
      <c r="AF2963" s="20">
        <v>1.431</v>
      </c>
      <c r="AG2963" s="20"/>
      <c r="AH2963" s="20"/>
      <c r="AI2963" s="20"/>
      <c r="AJ2963" s="20"/>
      <c r="AK2963" s="20"/>
      <c r="AL2963" s="20"/>
      <c r="AM2963" s="20"/>
      <c r="AN2963" s="25">
        <v>1.1599999999999999</v>
      </c>
      <c r="AO2963" s="20" t="s">
        <v>47</v>
      </c>
      <c r="AP2963" s="24" t="s">
        <v>48</v>
      </c>
      <c r="AQ2963" s="20" t="e">
        <f>AVERAGE(SMALL(AE2963:AI2963,1),SMALL(AE2963:AI2963,2))</f>
        <v>#NUM!</v>
      </c>
      <c r="AR2963" s="20" t="e">
        <f>IF(R2963 &lt;=( AVERAGE(SMALL(AE2963:AI2963,1),SMALL(AE2963:AI2963,2))), R2963, "")</f>
        <v>#NUM!</v>
      </c>
      <c r="AS2963" s="20" t="e">
        <f>AVERAGE(SMALL(AJ2963:AM2963,1),SMALL(AJ2963:AM2963,2))</f>
        <v>#NUM!</v>
      </c>
      <c r="AT2963" s="20">
        <f>T2963*1.075</f>
        <v>1.1717500000000001</v>
      </c>
      <c r="AU2963" s="20" t="e">
        <f>U2963*1.075</f>
        <v>#VALUE!</v>
      </c>
      <c r="AV2963" s="22" t="e">
        <f>MIN(AN2963,AT2963,AU2963)</f>
        <v>#VALUE!</v>
      </c>
      <c r="AW2963" s="26" t="s">
        <v>49</v>
      </c>
      <c r="AX2963" s="26" t="s">
        <v>48</v>
      </c>
      <c r="AY2963" s="25">
        <v>1.1599999999999999</v>
      </c>
      <c r="AZ2963" s="27">
        <f>IF(AND(AY2963&gt;0,AY2963&lt;=10),AY2963*0.25,IF(AND(AY2963&gt;10,AY2963&lt;=50),AY2963*0.17,IF(AND(AY2963&gt;10,AY2963&lt;=100),AY2963*0.12,IF(AY2963&gt;100,AY2963*0.1))))</f>
        <v>0.28999999999999998</v>
      </c>
      <c r="BA2963" s="3">
        <f>AZ2963+AY2963</f>
        <v>1.45</v>
      </c>
      <c r="BB2963" s="25">
        <f>BA2963+BA2963*0.08</f>
        <v>1.5659999999999998</v>
      </c>
      <c r="BC2963" s="20" t="s">
        <v>12295</v>
      </c>
      <c r="BD2963" s="20"/>
      <c r="BE2963" s="20"/>
      <c r="BF2963" s="20"/>
      <c r="BG2963" s="20"/>
      <c r="BH2963" s="20"/>
      <c r="BI2963" s="20"/>
      <c r="BJ2963" s="20"/>
      <c r="BK2963" s="20"/>
      <c r="BL2963" s="20"/>
      <c r="BM2963" s="20"/>
      <c r="BN2963" s="20"/>
      <c r="BO2963" s="20"/>
      <c r="BP2963" s="20"/>
      <c r="BQ2963" s="20"/>
      <c r="BR2963" s="20"/>
      <c r="BS2963" s="20"/>
      <c r="BT2963" s="20"/>
      <c r="BU2963" s="20"/>
      <c r="BV2963" s="20"/>
      <c r="BW2963" s="20"/>
      <c r="BX2963" s="20"/>
      <c r="BY2963" s="20"/>
      <c r="BZ2963" s="20"/>
      <c r="CA2963" s="20"/>
      <c r="CB2963" s="20"/>
      <c r="CC2963" s="20"/>
      <c r="CD2963" s="20"/>
      <c r="CE2963" s="20"/>
      <c r="CF2963" s="20"/>
      <c r="CG2963" s="20"/>
      <c r="CH2963" s="20"/>
      <c r="CI2963" s="20"/>
      <c r="CJ2963" s="20"/>
      <c r="CK2963" s="20"/>
      <c r="CL2963" s="20"/>
      <c r="CM2963" s="20"/>
      <c r="CN2963" s="20"/>
      <c r="CO2963" s="20"/>
      <c r="CP2963" s="20"/>
      <c r="CQ2963" s="20"/>
      <c r="CR2963" s="20"/>
      <c r="CS2963" s="20"/>
      <c r="CT2963" s="20"/>
      <c r="CU2963" s="20"/>
      <c r="CV2963" s="20"/>
      <c r="CW2963" s="20"/>
      <c r="CX2963" s="20"/>
      <c r="CY2963" s="20"/>
      <c r="CZ2963" s="20"/>
      <c r="DA2963" s="20"/>
      <c r="DB2963" s="20"/>
      <c r="DC2963" s="20"/>
      <c r="DD2963" s="20"/>
      <c r="DE2963" s="20"/>
      <c r="DF2963" s="20"/>
      <c r="DG2963" s="20"/>
      <c r="DH2963" s="20"/>
      <c r="DI2963" s="20"/>
      <c r="DJ2963" s="20"/>
      <c r="DK2963" s="20"/>
      <c r="DL2963" s="20"/>
    </row>
    <row r="2964" spans="1:116" s="84" customFormat="1" ht="30" customHeight="1">
      <c r="A2964" s="153" t="s">
        <v>13992</v>
      </c>
      <c r="B2964" s="5">
        <v>2962</v>
      </c>
      <c r="C2964" s="179">
        <v>912</v>
      </c>
      <c r="D2964" s="179"/>
      <c r="E2964" s="172" t="s">
        <v>9886</v>
      </c>
      <c r="F2964" s="3" t="s">
        <v>9887</v>
      </c>
      <c r="G2964" s="3" t="s">
        <v>369</v>
      </c>
      <c r="H2964" s="3" t="s">
        <v>101</v>
      </c>
      <c r="I2964" s="3" t="s">
        <v>102</v>
      </c>
      <c r="J2964" s="3" t="s">
        <v>9888</v>
      </c>
      <c r="K2964" s="6"/>
      <c r="L2964" s="3"/>
      <c r="M2964" s="6">
        <v>30</v>
      </c>
      <c r="N2964" s="3" t="s">
        <v>44</v>
      </c>
      <c r="O2964" s="3" t="s">
        <v>9631</v>
      </c>
      <c r="P2964" s="3" t="s">
        <v>9650</v>
      </c>
      <c r="Q2964" s="3" t="s">
        <v>9889</v>
      </c>
      <c r="R2964" s="160"/>
      <c r="S2964" s="79">
        <v>5.85</v>
      </c>
      <c r="T2964" s="81">
        <v>5.77</v>
      </c>
      <c r="U2964" s="82"/>
      <c r="V2964" s="79"/>
      <c r="W2964" s="79"/>
      <c r="X2964" s="79"/>
      <c r="Y2964" s="79"/>
      <c r="Z2964" s="79"/>
      <c r="AA2964" s="79"/>
      <c r="AB2964" s="79"/>
      <c r="AC2964" s="79"/>
      <c r="AD2964" s="79"/>
      <c r="AE2964" s="83">
        <v>5.7660999999999998</v>
      </c>
      <c r="AN2964" s="85">
        <v>6.12</v>
      </c>
      <c r="AO2964" s="84" t="s">
        <v>47</v>
      </c>
      <c r="AP2964" s="83" t="s">
        <v>48</v>
      </c>
      <c r="AQ2964" s="84" t="e">
        <v>#NUM!</v>
      </c>
      <c r="AR2964" s="84" t="e">
        <v>#NUM!</v>
      </c>
      <c r="AS2964" s="84" t="e">
        <v>#NUM!</v>
      </c>
      <c r="AT2964" s="84" t="e">
        <v>#REF!</v>
      </c>
      <c r="AU2964" s="84">
        <v>6.2027499999999991</v>
      </c>
      <c r="AV2964" s="79" t="e">
        <v>#REF!</v>
      </c>
      <c r="AW2964" s="84" t="s">
        <v>71</v>
      </c>
      <c r="AX2964" s="84" t="s">
        <v>72</v>
      </c>
      <c r="AY2964" s="85">
        <v>6.2027499999999991</v>
      </c>
      <c r="AZ2964" s="87">
        <v>1.5506874999999998</v>
      </c>
      <c r="BA2964" s="43">
        <v>7.7534374999999986</v>
      </c>
      <c r="BB2964" s="85">
        <v>8.3737124999999981</v>
      </c>
      <c r="BC2964" s="20" t="s">
        <v>12295</v>
      </c>
      <c r="BD2964" s="84" t="s">
        <v>12298</v>
      </c>
      <c r="BE2964" s="88"/>
      <c r="BF2964" s="88"/>
      <c r="BG2964" s="88"/>
      <c r="BH2964" s="88"/>
      <c r="BI2964" s="88"/>
      <c r="BJ2964" s="88"/>
      <c r="BK2964" s="88"/>
      <c r="BL2964" s="88"/>
      <c r="BM2964" s="88"/>
      <c r="BN2964" s="88"/>
      <c r="BO2964" s="88"/>
      <c r="BP2964" s="88"/>
      <c r="BQ2964" s="88"/>
      <c r="BR2964" s="88"/>
      <c r="BS2964" s="88"/>
      <c r="BT2964" s="88"/>
      <c r="BU2964" s="88"/>
      <c r="BV2964" s="88"/>
      <c r="BW2964" s="88"/>
      <c r="BX2964" s="88"/>
      <c r="BY2964" s="88"/>
      <c r="BZ2964" s="88"/>
      <c r="CA2964" s="88"/>
      <c r="CB2964" s="88"/>
      <c r="CC2964" s="88"/>
      <c r="CD2964" s="88"/>
      <c r="CE2964" s="88"/>
      <c r="CF2964" s="88"/>
      <c r="CG2964" s="88"/>
      <c r="CH2964" s="88"/>
      <c r="CI2964" s="88"/>
      <c r="CJ2964" s="88"/>
      <c r="CK2964" s="88"/>
      <c r="CL2964" s="88"/>
      <c r="CM2964" s="88"/>
      <c r="CN2964" s="88"/>
      <c r="CO2964" s="88"/>
      <c r="CP2964" s="88"/>
      <c r="CQ2964" s="88"/>
      <c r="CR2964" s="88"/>
      <c r="CS2964" s="88"/>
      <c r="CT2964" s="88"/>
      <c r="CU2964" s="88"/>
      <c r="CV2964" s="88"/>
      <c r="CW2964" s="88"/>
      <c r="CX2964" s="88"/>
      <c r="CY2964" s="88"/>
      <c r="CZ2964" s="88"/>
      <c r="DA2964" s="88"/>
      <c r="DB2964" s="88"/>
      <c r="DC2964" s="88"/>
      <c r="DD2964" s="88"/>
      <c r="DE2964" s="88"/>
      <c r="DF2964" s="88"/>
      <c r="DG2964" s="88"/>
      <c r="DH2964" s="88"/>
      <c r="DI2964" s="88"/>
      <c r="DJ2964" s="88"/>
      <c r="DK2964" s="88"/>
      <c r="DL2964" s="88"/>
    </row>
    <row r="2965" spans="1:116" s="84" customFormat="1" ht="30" customHeight="1">
      <c r="A2965" s="153" t="s">
        <v>13992</v>
      </c>
      <c r="B2965" s="5">
        <v>2963</v>
      </c>
      <c r="C2965" s="179">
        <v>911</v>
      </c>
      <c r="D2965" s="179"/>
      <c r="E2965" s="172" t="s">
        <v>9890</v>
      </c>
      <c r="F2965" s="3" t="s">
        <v>9887</v>
      </c>
      <c r="G2965" s="3" t="s">
        <v>369</v>
      </c>
      <c r="H2965" s="3" t="s">
        <v>56</v>
      </c>
      <c r="I2965" s="3" t="s">
        <v>102</v>
      </c>
      <c r="J2965" s="3" t="s">
        <v>9888</v>
      </c>
      <c r="K2965" s="6"/>
      <c r="L2965" s="3"/>
      <c r="M2965" s="6">
        <v>30</v>
      </c>
      <c r="N2965" s="3" t="s">
        <v>44</v>
      </c>
      <c r="O2965" s="3" t="s">
        <v>9631</v>
      </c>
      <c r="P2965" s="3" t="s">
        <v>9650</v>
      </c>
      <c r="Q2965" s="3" t="s">
        <v>9891</v>
      </c>
      <c r="R2965" s="160"/>
      <c r="S2965" s="79">
        <v>6.18</v>
      </c>
      <c r="T2965" s="81">
        <v>6.1</v>
      </c>
      <c r="U2965" s="82"/>
      <c r="V2965" s="79"/>
      <c r="W2965" s="79"/>
      <c r="X2965" s="79"/>
      <c r="Y2965" s="79"/>
      <c r="Z2965" s="79"/>
      <c r="AA2965" s="79"/>
      <c r="AB2965" s="79"/>
      <c r="AC2965" s="79"/>
      <c r="AD2965" s="79"/>
      <c r="AE2965" s="83">
        <v>6.0964</v>
      </c>
      <c r="AN2965" s="85">
        <v>6.47</v>
      </c>
      <c r="AO2965" s="84" t="s">
        <v>47</v>
      </c>
      <c r="AP2965" s="83" t="s">
        <v>48</v>
      </c>
      <c r="AQ2965" s="84" t="e">
        <v>#NUM!</v>
      </c>
      <c r="AR2965" s="84" t="e">
        <v>#NUM!</v>
      </c>
      <c r="AS2965" s="84" t="e">
        <v>#NUM!</v>
      </c>
      <c r="AT2965" s="84" t="e">
        <v>#REF!</v>
      </c>
      <c r="AU2965" s="84">
        <v>6.5574999999999992</v>
      </c>
      <c r="AV2965" s="79" t="e">
        <v>#REF!</v>
      </c>
      <c r="AW2965" s="84" t="s">
        <v>71</v>
      </c>
      <c r="AX2965" s="84" t="s">
        <v>72</v>
      </c>
      <c r="AY2965" s="85">
        <v>6.5574999999999992</v>
      </c>
      <c r="AZ2965" s="87">
        <v>1.6393749999999998</v>
      </c>
      <c r="BA2965" s="43">
        <v>8.1968749999999986</v>
      </c>
      <c r="BB2965" s="85">
        <v>8.852624999999998</v>
      </c>
      <c r="BC2965" s="20" t="s">
        <v>12295</v>
      </c>
      <c r="BD2965" s="84" t="s">
        <v>12298</v>
      </c>
      <c r="BE2965" s="88"/>
      <c r="BF2965" s="88"/>
      <c r="BG2965" s="88"/>
      <c r="BH2965" s="88"/>
      <c r="BI2965" s="88"/>
      <c r="BJ2965" s="88"/>
      <c r="BK2965" s="88"/>
      <c r="BL2965" s="88"/>
      <c r="BM2965" s="88"/>
      <c r="BN2965" s="88"/>
      <c r="BO2965" s="88"/>
      <c r="BP2965" s="88"/>
      <c r="BQ2965" s="88"/>
      <c r="BR2965" s="88"/>
      <c r="BS2965" s="88"/>
      <c r="BT2965" s="88"/>
      <c r="BU2965" s="88"/>
      <c r="BV2965" s="88"/>
      <c r="BW2965" s="88"/>
      <c r="BX2965" s="88"/>
      <c r="BY2965" s="88"/>
      <c r="BZ2965" s="88"/>
      <c r="CA2965" s="88"/>
      <c r="CB2965" s="88"/>
      <c r="CC2965" s="88"/>
      <c r="CD2965" s="88"/>
      <c r="CE2965" s="88"/>
      <c r="CF2965" s="88"/>
      <c r="CG2965" s="88"/>
      <c r="CH2965" s="88"/>
      <c r="CI2965" s="88"/>
      <c r="CJ2965" s="88"/>
      <c r="CK2965" s="88"/>
      <c r="CL2965" s="88"/>
      <c r="CM2965" s="88"/>
      <c r="CN2965" s="88"/>
      <c r="CO2965" s="88"/>
      <c r="CP2965" s="88"/>
      <c r="CQ2965" s="88"/>
      <c r="CR2965" s="88"/>
      <c r="CS2965" s="88"/>
      <c r="CT2965" s="88"/>
      <c r="CU2965" s="88"/>
      <c r="CV2965" s="88"/>
      <c r="CW2965" s="88"/>
      <c r="CX2965" s="88"/>
      <c r="CY2965" s="88"/>
      <c r="CZ2965" s="88"/>
      <c r="DA2965" s="88"/>
      <c r="DB2965" s="88"/>
      <c r="DC2965" s="88"/>
      <c r="DD2965" s="88"/>
      <c r="DE2965" s="88"/>
      <c r="DF2965" s="88"/>
      <c r="DG2965" s="88"/>
      <c r="DH2965" s="88"/>
      <c r="DI2965" s="88"/>
      <c r="DJ2965" s="88"/>
      <c r="DK2965" s="88"/>
      <c r="DL2965" s="88"/>
    </row>
    <row r="2966" spans="1:116" s="89" customFormat="1" ht="30" customHeight="1">
      <c r="A2966" s="153" t="s">
        <v>13992</v>
      </c>
      <c r="B2966" s="5">
        <v>2964</v>
      </c>
      <c r="C2966" s="179">
        <v>870</v>
      </c>
      <c r="D2966" s="179"/>
      <c r="E2966" s="172" t="s">
        <v>9896</v>
      </c>
      <c r="F2966" s="3" t="s">
        <v>9897</v>
      </c>
      <c r="G2966" s="3" t="s">
        <v>1051</v>
      </c>
      <c r="H2966" s="3" t="s">
        <v>2265</v>
      </c>
      <c r="I2966" s="3" t="s">
        <v>102</v>
      </c>
      <c r="J2966" s="3" t="s">
        <v>9888</v>
      </c>
      <c r="K2966" s="6"/>
      <c r="L2966" s="3"/>
      <c r="M2966" s="6">
        <v>30</v>
      </c>
      <c r="N2966" s="3" t="s">
        <v>44</v>
      </c>
      <c r="O2966" s="3" t="s">
        <v>9631</v>
      </c>
      <c r="P2966" s="3" t="s">
        <v>9666</v>
      </c>
      <c r="Q2966" s="3" t="s">
        <v>9898</v>
      </c>
      <c r="R2966" s="160"/>
      <c r="S2966" s="79">
        <v>6.67</v>
      </c>
      <c r="T2966" s="81">
        <v>6.59</v>
      </c>
      <c r="U2966" s="82"/>
      <c r="V2966" s="79"/>
      <c r="W2966" s="79"/>
      <c r="X2966" s="79"/>
      <c r="Y2966" s="79"/>
      <c r="Z2966" s="79"/>
      <c r="AA2966" s="79"/>
      <c r="AB2966" s="79"/>
      <c r="AC2966" s="79"/>
      <c r="AD2966" s="79"/>
      <c r="AE2966" s="83">
        <v>6.5910000000000002</v>
      </c>
      <c r="AF2966" s="84"/>
      <c r="AG2966" s="84"/>
      <c r="AH2966" s="84"/>
      <c r="AI2966" s="84"/>
      <c r="AJ2966" s="84"/>
      <c r="AK2966" s="84"/>
      <c r="AL2966" s="84"/>
      <c r="AM2966" s="84"/>
      <c r="AN2966" s="85">
        <v>6.99</v>
      </c>
      <c r="AO2966" s="84" t="s">
        <v>47</v>
      </c>
      <c r="AP2966" s="83" t="s">
        <v>48</v>
      </c>
      <c r="AQ2966" s="84" t="e">
        <v>#NUM!</v>
      </c>
      <c r="AR2966" s="84" t="e">
        <v>#NUM!</v>
      </c>
      <c r="AS2966" s="84" t="e">
        <v>#NUM!</v>
      </c>
      <c r="AT2966" s="84" t="e">
        <v>#REF!</v>
      </c>
      <c r="AU2966" s="84">
        <v>7.0842499999999999</v>
      </c>
      <c r="AV2966" s="79" t="e">
        <v>#REF!</v>
      </c>
      <c r="AW2966" s="84" t="s">
        <v>71</v>
      </c>
      <c r="AX2966" s="84" t="s">
        <v>72</v>
      </c>
      <c r="AY2966" s="85">
        <v>7.0842499999999999</v>
      </c>
      <c r="AZ2966" s="87">
        <v>1.7710625</v>
      </c>
      <c r="BA2966" s="43">
        <v>8.8553125000000001</v>
      </c>
      <c r="BB2966" s="85">
        <v>9.5637375000000002</v>
      </c>
      <c r="BC2966" s="20" t="s">
        <v>12295</v>
      </c>
      <c r="BD2966" s="84" t="s">
        <v>12298</v>
      </c>
      <c r="BE2966" s="88"/>
      <c r="BF2966" s="88"/>
      <c r="BG2966" s="88"/>
      <c r="BH2966" s="88"/>
      <c r="BI2966" s="88"/>
      <c r="BJ2966" s="88"/>
      <c r="BK2966" s="88"/>
      <c r="BL2966" s="88"/>
      <c r="BM2966" s="88"/>
      <c r="BN2966" s="88"/>
      <c r="BO2966" s="88"/>
      <c r="BP2966" s="88"/>
      <c r="BQ2966" s="88"/>
      <c r="BR2966" s="88"/>
      <c r="BS2966" s="88"/>
      <c r="BT2966" s="88"/>
      <c r="BU2966" s="88"/>
      <c r="BV2966" s="88"/>
      <c r="BW2966" s="88"/>
      <c r="BX2966" s="88"/>
      <c r="BY2966" s="88"/>
      <c r="BZ2966" s="88"/>
      <c r="CA2966" s="88"/>
      <c r="CB2966" s="88"/>
      <c r="CC2966" s="88"/>
      <c r="CD2966" s="88"/>
      <c r="CE2966" s="88"/>
      <c r="CF2966" s="88"/>
      <c r="CG2966" s="88"/>
      <c r="CH2966" s="88"/>
      <c r="CI2966" s="88"/>
      <c r="CJ2966" s="88"/>
      <c r="CK2966" s="88"/>
      <c r="CL2966" s="88"/>
      <c r="CM2966" s="88"/>
      <c r="CN2966" s="88"/>
      <c r="CO2966" s="88"/>
      <c r="CP2966" s="88"/>
      <c r="CQ2966" s="88"/>
      <c r="CR2966" s="88"/>
      <c r="CS2966" s="88"/>
      <c r="CT2966" s="88"/>
      <c r="CU2966" s="88"/>
      <c r="CV2966" s="88"/>
      <c r="CW2966" s="88"/>
      <c r="CX2966" s="88"/>
      <c r="CY2966" s="88"/>
      <c r="CZ2966" s="88"/>
      <c r="DA2966" s="88"/>
      <c r="DB2966" s="88"/>
      <c r="DC2966" s="88"/>
      <c r="DD2966" s="88"/>
      <c r="DE2966" s="88"/>
      <c r="DF2966" s="88"/>
      <c r="DG2966" s="88"/>
      <c r="DH2966" s="88"/>
      <c r="DI2966" s="88"/>
      <c r="DJ2966" s="88"/>
      <c r="DK2966" s="88"/>
      <c r="DL2966" s="88"/>
    </row>
    <row r="2967" spans="1:116" s="89" customFormat="1" ht="30" customHeight="1">
      <c r="A2967" s="153" t="s">
        <v>13992</v>
      </c>
      <c r="B2967" s="5">
        <v>2965</v>
      </c>
      <c r="C2967" s="179">
        <v>874</v>
      </c>
      <c r="D2967" s="179"/>
      <c r="E2967" s="172" t="s">
        <v>9892</v>
      </c>
      <c r="F2967" s="3" t="s">
        <v>9893</v>
      </c>
      <c r="G2967" s="3" t="s">
        <v>1051</v>
      </c>
      <c r="H2967" s="3" t="s">
        <v>1052</v>
      </c>
      <c r="I2967" s="3" t="s">
        <v>102</v>
      </c>
      <c r="J2967" s="3" t="s">
        <v>9888</v>
      </c>
      <c r="K2967" s="6"/>
      <c r="L2967" s="3"/>
      <c r="M2967" s="6">
        <v>30</v>
      </c>
      <c r="N2967" s="3" t="s">
        <v>44</v>
      </c>
      <c r="O2967" s="3" t="s">
        <v>9631</v>
      </c>
      <c r="P2967" s="3" t="s">
        <v>9894</v>
      </c>
      <c r="Q2967" s="3" t="s">
        <v>9895</v>
      </c>
      <c r="R2967" s="160"/>
      <c r="S2967" s="79">
        <v>8.32</v>
      </c>
      <c r="T2967" s="81">
        <v>8.24</v>
      </c>
      <c r="U2967" s="82"/>
      <c r="V2967" s="79"/>
      <c r="W2967" s="79"/>
      <c r="X2967" s="79"/>
      <c r="Y2967" s="79"/>
      <c r="Z2967" s="79"/>
      <c r="AA2967" s="79"/>
      <c r="AB2967" s="79"/>
      <c r="AC2967" s="79"/>
      <c r="AD2967" s="79"/>
      <c r="AE2967" s="83">
        <v>8.2379999999999995</v>
      </c>
      <c r="AF2967" s="84"/>
      <c r="AG2967" s="84"/>
      <c r="AH2967" s="84"/>
      <c r="AI2967" s="84"/>
      <c r="AJ2967" s="84"/>
      <c r="AK2967" s="84"/>
      <c r="AL2967" s="84"/>
      <c r="AM2967" s="84"/>
      <c r="AN2967" s="85">
        <v>8.74</v>
      </c>
      <c r="AO2967" s="84" t="s">
        <v>47</v>
      </c>
      <c r="AP2967" s="83" t="s">
        <v>48</v>
      </c>
      <c r="AQ2967" s="84" t="e">
        <v>#NUM!</v>
      </c>
      <c r="AR2967" s="84" t="e">
        <v>#NUM!</v>
      </c>
      <c r="AS2967" s="84" t="e">
        <v>#NUM!</v>
      </c>
      <c r="AT2967" s="84" t="e">
        <v>#REF!</v>
      </c>
      <c r="AU2967" s="84">
        <v>8.8580000000000005</v>
      </c>
      <c r="AV2967" s="79" t="e">
        <v>#REF!</v>
      </c>
      <c r="AW2967" s="84" t="s">
        <v>71</v>
      </c>
      <c r="AX2967" s="84" t="s">
        <v>72</v>
      </c>
      <c r="AY2967" s="85">
        <v>8.8580000000000005</v>
      </c>
      <c r="AZ2967" s="87">
        <v>2.2145000000000001</v>
      </c>
      <c r="BA2967" s="43">
        <v>11.072500000000002</v>
      </c>
      <c r="BB2967" s="85">
        <v>11.958300000000001</v>
      </c>
      <c r="BC2967" s="20" t="s">
        <v>12295</v>
      </c>
      <c r="BD2967" s="84" t="s">
        <v>12298</v>
      </c>
      <c r="BE2967" s="88"/>
      <c r="BF2967" s="88"/>
      <c r="BG2967" s="88"/>
      <c r="BH2967" s="88"/>
      <c r="BI2967" s="88"/>
      <c r="BJ2967" s="88"/>
      <c r="BK2967" s="88"/>
      <c r="BL2967" s="88"/>
      <c r="BM2967" s="88"/>
      <c r="BN2967" s="88"/>
      <c r="BO2967" s="88"/>
      <c r="BP2967" s="88"/>
      <c r="BQ2967" s="88"/>
      <c r="BR2967" s="88"/>
      <c r="BS2967" s="88"/>
      <c r="BT2967" s="88"/>
      <c r="BU2967" s="88"/>
      <c r="BV2967" s="88"/>
      <c r="BW2967" s="88"/>
      <c r="BX2967" s="88"/>
      <c r="BY2967" s="88"/>
      <c r="BZ2967" s="88"/>
      <c r="CA2967" s="88"/>
      <c r="CB2967" s="88"/>
      <c r="CC2967" s="88"/>
      <c r="CD2967" s="88"/>
      <c r="CE2967" s="88"/>
      <c r="CF2967" s="88"/>
      <c r="CG2967" s="88"/>
      <c r="CH2967" s="88"/>
      <c r="CI2967" s="88"/>
      <c r="CJ2967" s="88"/>
      <c r="CK2967" s="88"/>
      <c r="CL2967" s="88"/>
      <c r="CM2967" s="88"/>
      <c r="CN2967" s="88"/>
      <c r="CO2967" s="88"/>
      <c r="CP2967" s="88"/>
      <c r="CQ2967" s="88"/>
      <c r="CR2967" s="88"/>
      <c r="CS2967" s="88"/>
      <c r="CT2967" s="88"/>
      <c r="CU2967" s="88"/>
      <c r="CV2967" s="88"/>
      <c r="CW2967" s="88"/>
      <c r="CX2967" s="88"/>
      <c r="CY2967" s="88"/>
      <c r="CZ2967" s="88"/>
      <c r="DA2967" s="88"/>
      <c r="DB2967" s="88"/>
      <c r="DC2967" s="88"/>
      <c r="DD2967" s="88"/>
      <c r="DE2967" s="88"/>
      <c r="DF2967" s="88"/>
      <c r="DG2967" s="88"/>
      <c r="DH2967" s="88"/>
      <c r="DI2967" s="88"/>
      <c r="DJ2967" s="88"/>
      <c r="DK2967" s="88"/>
      <c r="DL2967" s="88"/>
    </row>
    <row r="2968" spans="1:116" s="89" customFormat="1" ht="30" customHeight="1">
      <c r="A2968" s="153" t="s">
        <v>13992</v>
      </c>
      <c r="B2968" s="5">
        <v>2966</v>
      </c>
      <c r="C2968" s="179">
        <v>910</v>
      </c>
      <c r="D2968" s="179"/>
      <c r="E2968" s="172" t="s">
        <v>9838</v>
      </c>
      <c r="F2968" s="3" t="s">
        <v>942</v>
      </c>
      <c r="G2968" s="3" t="s">
        <v>714</v>
      </c>
      <c r="H2968" s="3" t="s">
        <v>126</v>
      </c>
      <c r="I2968" s="3" t="s">
        <v>42</v>
      </c>
      <c r="J2968" s="3" t="s">
        <v>9839</v>
      </c>
      <c r="K2968" s="6"/>
      <c r="L2968" s="3"/>
      <c r="M2968" s="6">
        <v>20</v>
      </c>
      <c r="N2968" s="3" t="s">
        <v>44</v>
      </c>
      <c r="O2968" s="3" t="s">
        <v>9631</v>
      </c>
      <c r="P2968" s="3" t="s">
        <v>9840</v>
      </c>
      <c r="Q2968" s="3" t="s">
        <v>9841</v>
      </c>
      <c r="R2968" s="160"/>
      <c r="S2968" s="79">
        <v>1.87</v>
      </c>
      <c r="T2968" s="81">
        <v>1.79</v>
      </c>
      <c r="U2968" s="82"/>
      <c r="V2968" s="79"/>
      <c r="W2968" s="79"/>
      <c r="X2968" s="79"/>
      <c r="Y2968" s="79"/>
      <c r="Z2968" s="79"/>
      <c r="AA2968" s="79"/>
      <c r="AB2968" s="79"/>
      <c r="AC2968" s="79"/>
      <c r="AD2968" s="79"/>
      <c r="AE2968" s="83">
        <v>3.5748000000000002</v>
      </c>
      <c r="AF2968" s="84"/>
      <c r="AG2968" s="84"/>
      <c r="AH2968" s="84"/>
      <c r="AI2968" s="84"/>
      <c r="AJ2968" s="84"/>
      <c r="AK2968" s="84"/>
      <c r="AL2968" s="84"/>
      <c r="AM2968" s="84"/>
      <c r="AN2968" s="85">
        <v>1.296</v>
      </c>
      <c r="AO2968" s="84" t="s">
        <v>332</v>
      </c>
      <c r="AP2968" s="83" t="s">
        <v>333</v>
      </c>
      <c r="AQ2968" s="84" t="e">
        <v>#NUM!</v>
      </c>
      <c r="AR2968" s="84" t="e">
        <v>#NUM!</v>
      </c>
      <c r="AS2968" s="84" t="e">
        <v>#NUM!</v>
      </c>
      <c r="AT2968" s="84" t="e">
        <v>#REF!</v>
      </c>
      <c r="AU2968" s="84">
        <v>1.92425</v>
      </c>
      <c r="AV2968" s="79" t="e">
        <v>#REF!</v>
      </c>
      <c r="AW2968" s="84" t="s">
        <v>71</v>
      </c>
      <c r="AX2968" s="84" t="s">
        <v>72</v>
      </c>
      <c r="AY2968" s="85">
        <v>1.92425</v>
      </c>
      <c r="AZ2968" s="87">
        <v>0.4810625</v>
      </c>
      <c r="BA2968" s="43">
        <v>2.4053125</v>
      </c>
      <c r="BB2968" s="85">
        <v>2.5977375</v>
      </c>
      <c r="BC2968" s="20" t="s">
        <v>12295</v>
      </c>
      <c r="BD2968" s="84" t="s">
        <v>12298</v>
      </c>
      <c r="BE2968" s="88"/>
      <c r="BF2968" s="88"/>
      <c r="BG2968" s="88"/>
      <c r="BH2968" s="88"/>
      <c r="BI2968" s="88"/>
      <c r="BJ2968" s="88"/>
      <c r="BK2968" s="88"/>
      <c r="BL2968" s="88"/>
      <c r="BM2968" s="88"/>
      <c r="BN2968" s="88"/>
      <c r="BO2968" s="88"/>
      <c r="BP2968" s="88"/>
      <c r="BQ2968" s="88"/>
      <c r="BR2968" s="88"/>
      <c r="BS2968" s="88"/>
      <c r="BT2968" s="88"/>
      <c r="BU2968" s="88"/>
      <c r="BV2968" s="88"/>
      <c r="BW2968" s="88"/>
      <c r="BX2968" s="88"/>
      <c r="BY2968" s="88"/>
      <c r="BZ2968" s="88"/>
      <c r="CA2968" s="88"/>
      <c r="CB2968" s="88"/>
      <c r="CC2968" s="88"/>
      <c r="CD2968" s="88"/>
      <c r="CE2968" s="88"/>
      <c r="CF2968" s="88"/>
      <c r="CG2968" s="88"/>
      <c r="CH2968" s="88"/>
      <c r="CI2968" s="88"/>
      <c r="CJ2968" s="88"/>
      <c r="CK2968" s="88"/>
      <c r="CL2968" s="88"/>
      <c r="CM2968" s="88"/>
      <c r="CN2968" s="88"/>
      <c r="CO2968" s="88"/>
      <c r="CP2968" s="88"/>
      <c r="CQ2968" s="88"/>
      <c r="CR2968" s="88"/>
      <c r="CS2968" s="88"/>
      <c r="CT2968" s="88"/>
      <c r="CU2968" s="88"/>
      <c r="CV2968" s="88"/>
      <c r="CW2968" s="88"/>
      <c r="CX2968" s="88"/>
      <c r="CY2968" s="88"/>
      <c r="CZ2968" s="88"/>
      <c r="DA2968" s="88"/>
      <c r="DB2968" s="88"/>
      <c r="DC2968" s="88"/>
      <c r="DD2968" s="88"/>
      <c r="DE2968" s="88"/>
      <c r="DF2968" s="88"/>
      <c r="DG2968" s="88"/>
      <c r="DH2968" s="88"/>
      <c r="DI2968" s="88"/>
      <c r="DJ2968" s="88"/>
      <c r="DK2968" s="88"/>
      <c r="DL2968" s="88"/>
    </row>
    <row r="2969" spans="1:116" s="89" customFormat="1" ht="30" customHeight="1">
      <c r="A2969" s="4" t="s">
        <v>4028</v>
      </c>
      <c r="B2969" s="5">
        <v>2967</v>
      </c>
      <c r="C2969" s="116">
        <v>853</v>
      </c>
      <c r="D2969" s="116"/>
      <c r="E2969" s="43" t="s">
        <v>9842</v>
      </c>
      <c r="F2969" s="3" t="s">
        <v>942</v>
      </c>
      <c r="G2969" s="3" t="s">
        <v>714</v>
      </c>
      <c r="H2969" s="3" t="s">
        <v>222</v>
      </c>
      <c r="I2969" s="3" t="s">
        <v>42</v>
      </c>
      <c r="J2969" s="3" t="s">
        <v>9839</v>
      </c>
      <c r="K2969" s="6"/>
      <c r="L2969" s="3"/>
      <c r="M2969" s="6">
        <v>20</v>
      </c>
      <c r="N2969" s="3" t="s">
        <v>44</v>
      </c>
      <c r="O2969" s="3" t="s">
        <v>9631</v>
      </c>
      <c r="P2969" s="3" t="s">
        <v>9843</v>
      </c>
      <c r="Q2969" s="3" t="s">
        <v>9844</v>
      </c>
      <c r="R2969" s="156">
        <v>1.47</v>
      </c>
      <c r="S2969" s="22"/>
      <c r="T2969" s="23">
        <v>1.04</v>
      </c>
      <c r="U2969" s="1">
        <v>1.05</v>
      </c>
      <c r="V2969" s="21"/>
      <c r="W2969" s="22">
        <v>1.3720000000000001</v>
      </c>
      <c r="X2969" s="22"/>
      <c r="Y2969" s="22"/>
      <c r="Z2969" s="22"/>
      <c r="AA2969" s="22"/>
      <c r="AB2969" s="22"/>
      <c r="AC2969" s="22"/>
      <c r="AD2969" s="22"/>
      <c r="AE2969" s="24"/>
      <c r="AF2969" s="20"/>
      <c r="AG2969" s="20"/>
      <c r="AH2969" s="20"/>
      <c r="AI2969" s="20"/>
      <c r="AJ2969" s="20"/>
      <c r="AK2969" s="20"/>
      <c r="AL2969" s="20"/>
      <c r="AM2969" s="20"/>
      <c r="AN2969" s="25">
        <v>1.47</v>
      </c>
      <c r="AO2969" s="20" t="s">
        <v>47</v>
      </c>
      <c r="AP2969" s="24" t="s">
        <v>48</v>
      </c>
      <c r="AQ2969" s="20" t="e">
        <f>AVERAGE(SMALL(AE2969:AI2969,1),SMALL(AE2969:AI2969,2))</f>
        <v>#NUM!</v>
      </c>
      <c r="AR2969" s="20" t="e">
        <f>IF(R2969 &lt;=( AVERAGE(SMALL(AE2969:AI2969,1),SMALL(AE2969:AI2969,2))), R2969, "")</f>
        <v>#NUM!</v>
      </c>
      <c r="AS2969" s="20" t="e">
        <f>AVERAGE(SMALL(AJ2969:AM2969,1),SMALL(AJ2969:AM2969,2))</f>
        <v>#NUM!</v>
      </c>
      <c r="AT2969" s="20">
        <f>T2969*1.075</f>
        <v>1.1179999999999999</v>
      </c>
      <c r="AU2969" s="20">
        <f>U2969*1.075</f>
        <v>1.1287499999999999</v>
      </c>
      <c r="AV2969" s="22">
        <f>MIN(AN2969,AT2969,AU2969)</f>
        <v>1.1179999999999999</v>
      </c>
      <c r="AW2969" s="20" t="s">
        <v>71</v>
      </c>
      <c r="AX2969" s="20" t="s">
        <v>72</v>
      </c>
      <c r="AY2969" s="25">
        <v>1.1180000000000001</v>
      </c>
      <c r="AZ2969" s="27">
        <f>IF(AND(AY2969&gt;0,AY2969&lt;=10),AY2969*0.25,IF(AND(AY2969&gt;10,AY2969&lt;=50),AY2969*0.17,IF(AND(AY2969&gt;10,AY2969&lt;=100),AY2969*0.12,IF(AY2969&gt;100,AY2969*0.1))))</f>
        <v>0.27950000000000003</v>
      </c>
      <c r="BA2969" s="3">
        <f>AZ2969+AY2969</f>
        <v>1.3975000000000002</v>
      </c>
      <c r="BB2969" s="25">
        <f>BA2969+BA2969*0.08</f>
        <v>1.5093000000000001</v>
      </c>
      <c r="BC2969" s="20" t="s">
        <v>12295</v>
      </c>
      <c r="BD2969" s="20"/>
      <c r="BE2969" s="20"/>
      <c r="BF2969" s="20"/>
      <c r="BG2969" s="20"/>
      <c r="BH2969" s="20"/>
      <c r="BI2969" s="20"/>
      <c r="BJ2969" s="20"/>
      <c r="BK2969" s="20"/>
      <c r="BL2969" s="20"/>
      <c r="BM2969" s="20"/>
      <c r="BN2969" s="20"/>
      <c r="BO2969" s="20"/>
      <c r="BP2969" s="28"/>
      <c r="BQ2969" s="28"/>
      <c r="BR2969" s="28"/>
      <c r="BS2969" s="28"/>
      <c r="BT2969" s="28"/>
      <c r="BU2969" s="28"/>
      <c r="BV2969" s="28"/>
      <c r="BW2969" s="28"/>
      <c r="BX2969" s="28"/>
      <c r="BY2969" s="28"/>
      <c r="BZ2969" s="28"/>
      <c r="CA2969" s="28"/>
      <c r="CB2969" s="28"/>
      <c r="CC2969" s="28"/>
      <c r="CD2969" s="28"/>
      <c r="CE2969" s="28"/>
      <c r="CF2969" s="28"/>
      <c r="CG2969" s="28"/>
      <c r="CH2969" s="28"/>
      <c r="CI2969" s="28"/>
      <c r="CJ2969" s="28"/>
      <c r="CK2969" s="28"/>
      <c r="CL2969" s="28"/>
      <c r="CM2969" s="28"/>
      <c r="CN2969" s="28"/>
      <c r="CO2969" s="28"/>
      <c r="CP2969" s="28"/>
      <c r="CQ2969" s="28"/>
      <c r="CR2969" s="28"/>
      <c r="CS2969" s="28"/>
      <c r="CT2969" s="28"/>
      <c r="CU2969" s="28"/>
      <c r="CV2969" s="28"/>
      <c r="CW2969" s="28"/>
      <c r="CX2969" s="28"/>
      <c r="CY2969" s="28"/>
      <c r="CZ2969" s="28"/>
      <c r="DA2969" s="28"/>
      <c r="DB2969" s="28"/>
      <c r="DC2969" s="28"/>
      <c r="DD2969" s="28"/>
      <c r="DE2969" s="28"/>
      <c r="DF2969" s="28"/>
      <c r="DG2969" s="28"/>
      <c r="DH2969" s="28"/>
      <c r="DI2969" s="28"/>
      <c r="DJ2969" s="28"/>
      <c r="DK2969" s="28"/>
      <c r="DL2969" s="28"/>
    </row>
    <row r="2970" spans="1:116" s="89" customFormat="1" ht="30" customHeight="1">
      <c r="A2970" s="153" t="s">
        <v>13992</v>
      </c>
      <c r="B2970" s="5">
        <v>2968</v>
      </c>
      <c r="C2970" s="44">
        <v>906</v>
      </c>
      <c r="D2970" s="44"/>
      <c r="E2970" s="172" t="s">
        <v>10050</v>
      </c>
      <c r="F2970" s="3" t="s">
        <v>10051</v>
      </c>
      <c r="G2970" s="3" t="s">
        <v>1606</v>
      </c>
      <c r="H2970" s="3" t="s">
        <v>56</v>
      </c>
      <c r="I2970" s="3" t="s">
        <v>102</v>
      </c>
      <c r="J2970" s="3" t="s">
        <v>939</v>
      </c>
      <c r="K2970" s="6"/>
      <c r="L2970" s="3"/>
      <c r="M2970" s="6">
        <v>20</v>
      </c>
      <c r="N2970" s="3" t="s">
        <v>44</v>
      </c>
      <c r="O2970" s="3" t="s">
        <v>9631</v>
      </c>
      <c r="P2970" s="3" t="s">
        <v>9650</v>
      </c>
      <c r="Q2970" s="3" t="s">
        <v>10052</v>
      </c>
      <c r="R2970" s="160"/>
      <c r="S2970" s="79">
        <v>3.36</v>
      </c>
      <c r="T2970" s="81">
        <v>3.28</v>
      </c>
      <c r="U2970" s="82"/>
      <c r="V2970" s="79"/>
      <c r="W2970" s="79"/>
      <c r="X2970" s="79"/>
      <c r="Y2970" s="79"/>
      <c r="Z2970" s="79"/>
      <c r="AA2970" s="79"/>
      <c r="AB2970" s="79"/>
      <c r="AC2970" s="79"/>
      <c r="AD2970" s="79"/>
      <c r="AE2970" s="83">
        <v>3.2768999999999999</v>
      </c>
      <c r="AF2970" s="84"/>
      <c r="AG2970" s="84"/>
      <c r="AH2970" s="84"/>
      <c r="AI2970" s="84"/>
      <c r="AJ2970" s="84"/>
      <c r="AK2970" s="84"/>
      <c r="AL2970" s="84"/>
      <c r="AM2970" s="84"/>
      <c r="AN2970" s="85">
        <v>3.48</v>
      </c>
      <c r="AO2970" s="84" t="s">
        <v>47</v>
      </c>
      <c r="AP2970" s="83" t="s">
        <v>48</v>
      </c>
      <c r="AQ2970" s="84" t="e">
        <v>#NUM!</v>
      </c>
      <c r="AR2970" s="84" t="e">
        <v>#NUM!</v>
      </c>
      <c r="AS2970" s="84" t="e">
        <v>#NUM!</v>
      </c>
      <c r="AT2970" s="84" t="e">
        <v>#REF!</v>
      </c>
      <c r="AU2970" s="84">
        <v>3.5259999999999998</v>
      </c>
      <c r="AV2970" s="79" t="e">
        <v>#REF!</v>
      </c>
      <c r="AW2970" s="84" t="s">
        <v>71</v>
      </c>
      <c r="AX2970" s="84" t="s">
        <v>72</v>
      </c>
      <c r="AY2970" s="85">
        <v>3.5259999999999998</v>
      </c>
      <c r="AZ2970" s="87">
        <v>0.88149999999999995</v>
      </c>
      <c r="BA2970" s="43">
        <v>4.4074999999999998</v>
      </c>
      <c r="BB2970" s="85">
        <v>4.7600999999999996</v>
      </c>
      <c r="BC2970" s="20" t="s">
        <v>12295</v>
      </c>
      <c r="BD2970" s="84" t="s">
        <v>12298</v>
      </c>
      <c r="BE2970" s="88"/>
      <c r="BF2970" s="88"/>
      <c r="BG2970" s="88"/>
      <c r="BH2970" s="88"/>
      <c r="BI2970" s="88"/>
      <c r="BJ2970" s="88"/>
      <c r="BK2970" s="88"/>
      <c r="BL2970" s="88"/>
      <c r="BM2970" s="88"/>
      <c r="BN2970" s="88"/>
      <c r="BO2970" s="88"/>
      <c r="BP2970" s="88"/>
      <c r="BQ2970" s="88"/>
      <c r="BR2970" s="88"/>
      <c r="BS2970" s="88"/>
      <c r="BT2970" s="88"/>
      <c r="BU2970" s="88"/>
      <c r="BV2970" s="88"/>
      <c r="BW2970" s="88"/>
      <c r="BX2970" s="88"/>
      <c r="BY2970" s="88"/>
      <c r="BZ2970" s="88"/>
      <c r="CA2970" s="88"/>
      <c r="CB2970" s="88"/>
      <c r="CC2970" s="88"/>
      <c r="CD2970" s="88"/>
      <c r="CE2970" s="88"/>
      <c r="CF2970" s="88"/>
      <c r="CG2970" s="88"/>
      <c r="CH2970" s="88"/>
      <c r="CI2970" s="88"/>
      <c r="CJ2970" s="88"/>
      <c r="CK2970" s="88"/>
      <c r="CL2970" s="88"/>
      <c r="CM2970" s="88"/>
      <c r="CN2970" s="88"/>
      <c r="CO2970" s="88"/>
      <c r="CP2970" s="88"/>
      <c r="CQ2970" s="88"/>
      <c r="CR2970" s="88"/>
      <c r="CS2970" s="88"/>
      <c r="CT2970" s="88"/>
      <c r="CU2970" s="88"/>
      <c r="CV2970" s="88"/>
      <c r="CW2970" s="88"/>
      <c r="CX2970" s="88"/>
      <c r="CY2970" s="88"/>
      <c r="CZ2970" s="88"/>
      <c r="DA2970" s="88"/>
      <c r="DB2970" s="88"/>
      <c r="DC2970" s="88"/>
      <c r="DD2970" s="88"/>
      <c r="DE2970" s="88"/>
      <c r="DF2970" s="88"/>
      <c r="DG2970" s="88"/>
      <c r="DH2970" s="88"/>
      <c r="DI2970" s="88"/>
      <c r="DJ2970" s="88"/>
      <c r="DK2970" s="88"/>
      <c r="DL2970" s="88"/>
    </row>
    <row r="2971" spans="1:116" s="89" customFormat="1" ht="30" customHeight="1">
      <c r="A2971" s="153" t="s">
        <v>13992</v>
      </c>
      <c r="B2971" s="5">
        <v>2969</v>
      </c>
      <c r="C2971" s="44">
        <v>5325</v>
      </c>
      <c r="D2971" s="44"/>
      <c r="E2971" s="172" t="s">
        <v>10073</v>
      </c>
      <c r="F2971" s="3" t="s">
        <v>10074</v>
      </c>
      <c r="G2971" s="3" t="s">
        <v>5437</v>
      </c>
      <c r="H2971" s="3" t="s">
        <v>10075</v>
      </c>
      <c r="I2971" s="3" t="s">
        <v>389</v>
      </c>
      <c r="J2971" s="3" t="s">
        <v>10076</v>
      </c>
      <c r="K2971" s="6">
        <v>10</v>
      </c>
      <c r="L2971" s="3" t="s">
        <v>79</v>
      </c>
      <c r="M2971" s="6">
        <v>1</v>
      </c>
      <c r="N2971" s="3" t="s">
        <v>44</v>
      </c>
      <c r="O2971" s="3" t="s">
        <v>9631</v>
      </c>
      <c r="P2971" s="3" t="s">
        <v>9660</v>
      </c>
      <c r="Q2971" s="3" t="s">
        <v>10077</v>
      </c>
      <c r="R2971" s="160"/>
      <c r="S2971" s="79">
        <v>5.04</v>
      </c>
      <c r="T2971" s="81">
        <v>4.96</v>
      </c>
      <c r="U2971" s="82"/>
      <c r="V2971" s="79"/>
      <c r="W2971" s="79"/>
      <c r="X2971" s="79"/>
      <c r="Y2971" s="79"/>
      <c r="Z2971" s="79"/>
      <c r="AA2971" s="79"/>
      <c r="AB2971" s="79"/>
      <c r="AC2971" s="79"/>
      <c r="AD2971" s="79"/>
      <c r="AE2971" s="83">
        <v>4.9649999999999999</v>
      </c>
      <c r="AF2971" s="84"/>
      <c r="AG2971" s="84"/>
      <c r="AH2971" s="84"/>
      <c r="AI2971" s="84"/>
      <c r="AJ2971" s="84"/>
      <c r="AK2971" s="84"/>
      <c r="AL2971" s="84"/>
      <c r="AM2971" s="84"/>
      <c r="AN2971" s="85">
        <v>5.27</v>
      </c>
      <c r="AO2971" s="84" t="s">
        <v>47</v>
      </c>
      <c r="AP2971" s="83" t="s">
        <v>48</v>
      </c>
      <c r="AQ2971" s="84" t="e">
        <v>#NUM!</v>
      </c>
      <c r="AR2971" s="84" t="e">
        <v>#NUM!</v>
      </c>
      <c r="AS2971" s="84" t="e">
        <v>#NUM!</v>
      </c>
      <c r="AT2971" s="84" t="e">
        <v>#REF!</v>
      </c>
      <c r="AU2971" s="84">
        <v>5.3319999999999999</v>
      </c>
      <c r="AV2971" s="79" t="e">
        <v>#REF!</v>
      </c>
      <c r="AW2971" s="84" t="s">
        <v>71</v>
      </c>
      <c r="AX2971" s="84" t="s">
        <v>72</v>
      </c>
      <c r="AY2971" s="85">
        <v>5.3319999999999999</v>
      </c>
      <c r="AZ2971" s="87">
        <v>1.333</v>
      </c>
      <c r="BA2971" s="43">
        <v>6.665</v>
      </c>
      <c r="BB2971" s="85">
        <v>7.1981999999999999</v>
      </c>
      <c r="BC2971" s="20" t="s">
        <v>12295</v>
      </c>
      <c r="BD2971" s="84" t="s">
        <v>12298</v>
      </c>
      <c r="BE2971" s="88"/>
      <c r="BF2971" s="88"/>
      <c r="BG2971" s="88"/>
      <c r="BH2971" s="88"/>
      <c r="BI2971" s="88"/>
      <c r="BJ2971" s="88"/>
      <c r="BK2971" s="88"/>
      <c r="BL2971" s="88"/>
      <c r="BM2971" s="88"/>
      <c r="BN2971" s="88"/>
      <c r="BO2971" s="88"/>
      <c r="BP2971" s="88"/>
      <c r="BQ2971" s="88"/>
      <c r="BR2971" s="88"/>
      <c r="BS2971" s="88"/>
      <c r="BT2971" s="88"/>
      <c r="BU2971" s="88"/>
      <c r="BV2971" s="88"/>
      <c r="BW2971" s="88"/>
      <c r="BX2971" s="88"/>
      <c r="BY2971" s="88"/>
      <c r="BZ2971" s="88"/>
      <c r="CA2971" s="88"/>
      <c r="CB2971" s="88"/>
      <c r="CC2971" s="88"/>
      <c r="CD2971" s="88"/>
      <c r="CE2971" s="88"/>
      <c r="CF2971" s="88"/>
      <c r="CG2971" s="88"/>
      <c r="CH2971" s="88"/>
      <c r="CI2971" s="88"/>
      <c r="CJ2971" s="88"/>
      <c r="CK2971" s="88"/>
      <c r="CL2971" s="88"/>
      <c r="CM2971" s="88"/>
      <c r="CN2971" s="88"/>
      <c r="CO2971" s="88"/>
      <c r="CP2971" s="88"/>
      <c r="CQ2971" s="88"/>
      <c r="CR2971" s="88"/>
      <c r="CS2971" s="88"/>
      <c r="CT2971" s="88"/>
      <c r="CU2971" s="88"/>
      <c r="CV2971" s="88"/>
      <c r="CW2971" s="88"/>
      <c r="CX2971" s="88"/>
      <c r="CY2971" s="88"/>
      <c r="CZ2971" s="88"/>
      <c r="DA2971" s="88"/>
      <c r="DB2971" s="88"/>
      <c r="DC2971" s="88"/>
      <c r="DD2971" s="88"/>
      <c r="DE2971" s="88"/>
      <c r="DF2971" s="88"/>
      <c r="DG2971" s="88"/>
      <c r="DH2971" s="88"/>
      <c r="DI2971" s="88"/>
      <c r="DJ2971" s="88"/>
      <c r="DK2971" s="88"/>
      <c r="DL2971" s="88"/>
    </row>
    <row r="2972" spans="1:116" s="84" customFormat="1" ht="30" customHeight="1">
      <c r="A2972" s="153" t="s">
        <v>13992</v>
      </c>
      <c r="B2972" s="5">
        <v>2970</v>
      </c>
      <c r="C2972" s="44">
        <v>972</v>
      </c>
      <c r="D2972" s="44"/>
      <c r="E2972" s="172" t="s">
        <v>10133</v>
      </c>
      <c r="F2972" s="3" t="s">
        <v>10134</v>
      </c>
      <c r="G2972" s="3" t="s">
        <v>10135</v>
      </c>
      <c r="H2972" s="3" t="s">
        <v>299</v>
      </c>
      <c r="I2972" s="3" t="s">
        <v>102</v>
      </c>
      <c r="J2972" s="3" t="s">
        <v>10010</v>
      </c>
      <c r="K2972" s="6"/>
      <c r="L2972" s="3"/>
      <c r="M2972" s="6">
        <v>30</v>
      </c>
      <c r="N2972" s="3" t="s">
        <v>44</v>
      </c>
      <c r="O2972" s="3" t="s">
        <v>9631</v>
      </c>
      <c r="P2972" s="3" t="s">
        <v>9656</v>
      </c>
      <c r="Q2972" s="3" t="s">
        <v>10136</v>
      </c>
      <c r="R2972" s="160"/>
      <c r="S2972" s="79">
        <v>6.34</v>
      </c>
      <c r="T2972" s="81">
        <v>6.26</v>
      </c>
      <c r="U2972" s="82"/>
      <c r="V2972" s="79"/>
      <c r="W2972" s="79"/>
      <c r="X2972" s="79"/>
      <c r="Y2972" s="79"/>
      <c r="Z2972" s="79"/>
      <c r="AA2972" s="79"/>
      <c r="AB2972" s="79"/>
      <c r="AC2972" s="79"/>
      <c r="AD2972" s="79"/>
      <c r="AE2972" s="83">
        <v>6.2558999999999996</v>
      </c>
      <c r="AN2972" s="85"/>
      <c r="AP2972" s="83"/>
      <c r="AQ2972" s="84" t="e">
        <v>#NUM!</v>
      </c>
      <c r="AR2972" s="84" t="e">
        <v>#NUM!</v>
      </c>
      <c r="AS2972" s="84" t="e">
        <v>#NUM!</v>
      </c>
      <c r="AT2972" s="84" t="e">
        <v>#REF!</v>
      </c>
      <c r="AU2972" s="84">
        <v>6.7294999999999998</v>
      </c>
      <c r="AV2972" s="79" t="e">
        <v>#REF!</v>
      </c>
      <c r="AW2972" s="84" t="s">
        <v>71</v>
      </c>
      <c r="AX2972" s="84" t="s">
        <v>72</v>
      </c>
      <c r="AY2972" s="85">
        <v>6.7294999999999998</v>
      </c>
      <c r="AZ2972" s="87">
        <v>1.682375</v>
      </c>
      <c r="BA2972" s="43">
        <v>8.4118750000000002</v>
      </c>
      <c r="BB2972" s="85">
        <v>9.0848250000000004</v>
      </c>
      <c r="BC2972" s="20" t="s">
        <v>12295</v>
      </c>
      <c r="BD2972" s="84" t="s">
        <v>12298</v>
      </c>
      <c r="BE2972" s="88"/>
      <c r="BF2972" s="88"/>
      <c r="BG2972" s="88"/>
      <c r="BH2972" s="88"/>
      <c r="BI2972" s="88"/>
      <c r="BJ2972" s="88"/>
      <c r="BK2972" s="88"/>
      <c r="BL2972" s="88"/>
      <c r="BM2972" s="88"/>
      <c r="BN2972" s="88"/>
      <c r="BO2972" s="88"/>
      <c r="BP2972" s="88"/>
      <c r="BQ2972" s="88"/>
      <c r="BR2972" s="88"/>
      <c r="BS2972" s="88"/>
      <c r="BT2972" s="88"/>
      <c r="BU2972" s="88"/>
      <c r="BV2972" s="88"/>
      <c r="BW2972" s="88"/>
      <c r="BX2972" s="88"/>
      <c r="BY2972" s="88"/>
      <c r="BZ2972" s="88"/>
      <c r="CA2972" s="88"/>
      <c r="CB2972" s="88"/>
      <c r="CC2972" s="88"/>
      <c r="CD2972" s="88"/>
      <c r="CE2972" s="88"/>
      <c r="CF2972" s="88"/>
      <c r="CG2972" s="88"/>
      <c r="CH2972" s="88"/>
      <c r="CI2972" s="88"/>
      <c r="CJ2972" s="88"/>
      <c r="CK2972" s="88"/>
      <c r="CL2972" s="88"/>
      <c r="CM2972" s="88"/>
      <c r="CN2972" s="88"/>
      <c r="CO2972" s="88"/>
      <c r="CP2972" s="88"/>
      <c r="CQ2972" s="88"/>
      <c r="CR2972" s="88"/>
      <c r="CS2972" s="88"/>
      <c r="CT2972" s="88"/>
      <c r="CU2972" s="88"/>
      <c r="CV2972" s="88"/>
      <c r="CW2972" s="88"/>
      <c r="CX2972" s="88"/>
      <c r="CY2972" s="88"/>
      <c r="CZ2972" s="88"/>
      <c r="DA2972" s="88"/>
      <c r="DB2972" s="88"/>
      <c r="DC2972" s="88"/>
      <c r="DD2972" s="88"/>
      <c r="DE2972" s="88"/>
      <c r="DF2972" s="88"/>
      <c r="DG2972" s="88"/>
      <c r="DH2972" s="88"/>
      <c r="DI2972" s="88"/>
      <c r="DJ2972" s="88"/>
      <c r="DK2972" s="88"/>
      <c r="DL2972" s="88"/>
    </row>
    <row r="2973" spans="1:116" s="84" customFormat="1" ht="30" customHeight="1">
      <c r="A2973" s="153" t="s">
        <v>13992</v>
      </c>
      <c r="B2973" s="5">
        <v>2971</v>
      </c>
      <c r="C2973" s="44">
        <v>5345</v>
      </c>
      <c r="D2973" s="44"/>
      <c r="E2973" s="172" t="s">
        <v>9834</v>
      </c>
      <c r="F2973" s="3" t="s">
        <v>9835</v>
      </c>
      <c r="G2973" s="3" t="s">
        <v>4433</v>
      </c>
      <c r="H2973" s="3" t="s">
        <v>101</v>
      </c>
      <c r="I2973" s="3" t="s">
        <v>380</v>
      </c>
      <c r="J2973" s="3" t="s">
        <v>9836</v>
      </c>
      <c r="K2973" s="6"/>
      <c r="L2973" s="3"/>
      <c r="M2973" s="6">
        <v>20</v>
      </c>
      <c r="N2973" s="3" t="s">
        <v>44</v>
      </c>
      <c r="O2973" s="3" t="s">
        <v>9631</v>
      </c>
      <c r="P2973" s="3" t="s">
        <v>9656</v>
      </c>
      <c r="Q2973" s="3" t="s">
        <v>9837</v>
      </c>
      <c r="R2973" s="160"/>
      <c r="S2973" s="79">
        <v>1.1599999999999999</v>
      </c>
      <c r="T2973" s="81">
        <v>1.08</v>
      </c>
      <c r="U2973" s="82"/>
      <c r="V2973" s="79"/>
      <c r="W2973" s="79"/>
      <c r="X2973" s="79"/>
      <c r="Y2973" s="79"/>
      <c r="Z2973" s="79"/>
      <c r="AA2973" s="79"/>
      <c r="AB2973" s="79"/>
      <c r="AC2973" s="79"/>
      <c r="AD2973" s="79"/>
      <c r="AE2973" s="83">
        <v>1.986</v>
      </c>
      <c r="AN2973" s="85">
        <v>1.1399999999999999</v>
      </c>
      <c r="AO2973" s="84" t="s">
        <v>47</v>
      </c>
      <c r="AP2973" s="83" t="s">
        <v>48</v>
      </c>
      <c r="AQ2973" s="84" t="e">
        <v>#NUM!</v>
      </c>
      <c r="AR2973" s="84" t="e">
        <v>#NUM!</v>
      </c>
      <c r="AS2973" s="84" t="e">
        <v>#NUM!</v>
      </c>
      <c r="AT2973" s="84" t="e">
        <v>#REF!</v>
      </c>
      <c r="AU2973" s="84">
        <v>1.161</v>
      </c>
      <c r="AV2973" s="79" t="e">
        <v>#REF!</v>
      </c>
      <c r="AW2973" s="84" t="s">
        <v>71</v>
      </c>
      <c r="AX2973" s="84" t="s">
        <v>72</v>
      </c>
      <c r="AY2973" s="85">
        <v>1.161</v>
      </c>
      <c r="AZ2973" s="87">
        <v>0.29025000000000001</v>
      </c>
      <c r="BA2973" s="43">
        <v>1.4512499999999999</v>
      </c>
      <c r="BB2973" s="85">
        <v>1.56735</v>
      </c>
      <c r="BC2973" s="20" t="s">
        <v>12295</v>
      </c>
      <c r="BD2973" s="84" t="s">
        <v>12298</v>
      </c>
      <c r="BE2973" s="88"/>
      <c r="BF2973" s="88"/>
      <c r="BG2973" s="88"/>
      <c r="BH2973" s="88"/>
      <c r="BI2973" s="88"/>
      <c r="BJ2973" s="88"/>
      <c r="BK2973" s="88"/>
      <c r="BL2973" s="88"/>
      <c r="BM2973" s="88"/>
      <c r="BN2973" s="88"/>
      <c r="BO2973" s="88"/>
      <c r="BP2973" s="88"/>
      <c r="BQ2973" s="88"/>
      <c r="BR2973" s="88"/>
      <c r="BS2973" s="88"/>
      <c r="BT2973" s="88"/>
      <c r="BU2973" s="88"/>
      <c r="BV2973" s="88"/>
      <c r="BW2973" s="88"/>
      <c r="BX2973" s="88"/>
      <c r="BY2973" s="88"/>
      <c r="BZ2973" s="88"/>
      <c r="CA2973" s="88"/>
      <c r="CB2973" s="88"/>
      <c r="CC2973" s="88"/>
      <c r="CD2973" s="88"/>
      <c r="CE2973" s="88"/>
      <c r="CF2973" s="88"/>
      <c r="CG2973" s="88"/>
      <c r="CH2973" s="88"/>
      <c r="CI2973" s="88"/>
      <c r="CJ2973" s="88"/>
      <c r="CK2973" s="88"/>
      <c r="CL2973" s="88"/>
      <c r="CM2973" s="88"/>
      <c r="CN2973" s="88"/>
      <c r="CO2973" s="88"/>
      <c r="CP2973" s="88"/>
      <c r="CQ2973" s="88"/>
      <c r="CR2973" s="88"/>
      <c r="CS2973" s="88"/>
      <c r="CT2973" s="88"/>
      <c r="CU2973" s="88"/>
      <c r="CV2973" s="88"/>
      <c r="CW2973" s="88"/>
      <c r="CX2973" s="88"/>
      <c r="CY2973" s="88"/>
      <c r="CZ2973" s="88"/>
      <c r="DA2973" s="88"/>
      <c r="DB2973" s="88"/>
      <c r="DC2973" s="88"/>
      <c r="DD2973" s="88"/>
      <c r="DE2973" s="88"/>
      <c r="DF2973" s="88"/>
      <c r="DG2973" s="88"/>
      <c r="DH2973" s="88"/>
      <c r="DI2973" s="88"/>
      <c r="DJ2973" s="88"/>
      <c r="DK2973" s="88"/>
      <c r="DL2973" s="88"/>
    </row>
    <row r="2974" spans="1:116" s="84" customFormat="1" ht="30" customHeight="1">
      <c r="A2974" s="153" t="s">
        <v>13992</v>
      </c>
      <c r="B2974" s="5">
        <v>2972</v>
      </c>
      <c r="C2974" s="44">
        <v>5436</v>
      </c>
      <c r="D2974" s="44"/>
      <c r="E2974" s="3" t="s">
        <v>10118</v>
      </c>
      <c r="F2974" s="3" t="s">
        <v>10119</v>
      </c>
      <c r="G2974" s="3" t="s">
        <v>10120</v>
      </c>
      <c r="H2974" s="3" t="s">
        <v>9768</v>
      </c>
      <c r="I2974" s="3" t="s">
        <v>550</v>
      </c>
      <c r="J2974" s="3" t="s">
        <v>10121</v>
      </c>
      <c r="K2974" s="6">
        <v>5</v>
      </c>
      <c r="L2974" s="3" t="s">
        <v>79</v>
      </c>
      <c r="M2974" s="6">
        <v>1</v>
      </c>
      <c r="N2974" s="3" t="s">
        <v>44</v>
      </c>
      <c r="O2974" s="3" t="s">
        <v>9631</v>
      </c>
      <c r="P2974" s="3" t="s">
        <v>9688</v>
      </c>
      <c r="Q2974" s="3" t="s">
        <v>10122</v>
      </c>
      <c r="R2974" s="160"/>
      <c r="S2974" s="79">
        <v>1.07</v>
      </c>
      <c r="T2974" s="81">
        <v>0.99</v>
      </c>
      <c r="U2974" s="82"/>
      <c r="V2974" s="79"/>
      <c r="W2974" s="79"/>
      <c r="X2974" s="79"/>
      <c r="Y2974" s="79"/>
      <c r="Z2974" s="79"/>
      <c r="AA2974" s="79"/>
      <c r="AB2974" s="79"/>
      <c r="AC2974" s="79"/>
      <c r="AD2974" s="79"/>
      <c r="AE2974" s="83">
        <v>0.99299999999999999</v>
      </c>
      <c r="AN2974" s="85"/>
      <c r="AP2974" s="83"/>
      <c r="AQ2974" s="84" t="e">
        <v>#NUM!</v>
      </c>
      <c r="AR2974" s="84" t="e">
        <v>#NUM!</v>
      </c>
      <c r="AS2974" s="84" t="e">
        <v>#NUM!</v>
      </c>
      <c r="AT2974" s="84" t="e">
        <v>#REF!</v>
      </c>
      <c r="AU2974" s="84">
        <v>1.0642499999999999</v>
      </c>
      <c r="AV2974" s="79" t="e">
        <v>#REF!</v>
      </c>
      <c r="AW2974" s="213" t="s">
        <v>71</v>
      </c>
      <c r="AX2974" s="84" t="s">
        <v>72</v>
      </c>
      <c r="AY2974" s="85">
        <v>1.0642499999999999</v>
      </c>
      <c r="AZ2974" s="87">
        <v>0.26606249999999998</v>
      </c>
      <c r="BA2974" s="43">
        <v>1.3303124999999998</v>
      </c>
      <c r="BB2974" s="85">
        <v>1.4367374999999998</v>
      </c>
      <c r="BC2974" s="20" t="s">
        <v>12295</v>
      </c>
      <c r="BD2974" s="84" t="s">
        <v>12298</v>
      </c>
      <c r="BE2974" s="88"/>
      <c r="BF2974" s="88"/>
      <c r="BG2974" s="88"/>
      <c r="BH2974" s="88"/>
      <c r="BI2974" s="88"/>
      <c r="BJ2974" s="88"/>
      <c r="BK2974" s="88"/>
      <c r="BL2974" s="88"/>
      <c r="BM2974" s="88"/>
      <c r="BN2974" s="88"/>
      <c r="BO2974" s="88"/>
      <c r="BP2974" s="88"/>
      <c r="BQ2974" s="88"/>
      <c r="BR2974" s="88"/>
      <c r="BS2974" s="88"/>
      <c r="BT2974" s="88"/>
      <c r="BU2974" s="88"/>
      <c r="BV2974" s="88"/>
      <c r="BW2974" s="88"/>
      <c r="BX2974" s="88"/>
      <c r="BY2974" s="88"/>
      <c r="BZ2974" s="88"/>
      <c r="CA2974" s="88"/>
      <c r="CB2974" s="88"/>
      <c r="CC2974" s="88"/>
      <c r="CD2974" s="88"/>
      <c r="CE2974" s="88"/>
      <c r="CF2974" s="88"/>
      <c r="CG2974" s="88"/>
      <c r="CH2974" s="88"/>
      <c r="CI2974" s="88"/>
      <c r="CJ2974" s="88"/>
      <c r="CK2974" s="88"/>
      <c r="CL2974" s="88"/>
      <c r="CM2974" s="88"/>
      <c r="CN2974" s="88"/>
      <c r="CO2974" s="88"/>
      <c r="CP2974" s="88"/>
      <c r="CQ2974" s="88"/>
      <c r="CR2974" s="88"/>
      <c r="CS2974" s="88"/>
      <c r="CT2974" s="88"/>
      <c r="CU2974" s="88"/>
      <c r="CV2974" s="88"/>
      <c r="CW2974" s="88"/>
      <c r="CX2974" s="88"/>
      <c r="CY2974" s="88"/>
      <c r="CZ2974" s="88"/>
      <c r="DA2974" s="88"/>
      <c r="DB2974" s="88"/>
      <c r="DC2974" s="88"/>
      <c r="DD2974" s="88"/>
      <c r="DE2974" s="88"/>
      <c r="DF2974" s="88"/>
      <c r="DG2974" s="88"/>
      <c r="DH2974" s="88"/>
      <c r="DI2974" s="88"/>
      <c r="DJ2974" s="88"/>
      <c r="DK2974" s="88"/>
      <c r="DL2974" s="88"/>
    </row>
    <row r="2975" spans="1:116" s="84" customFormat="1" ht="30" customHeight="1">
      <c r="A2975" s="4" t="s">
        <v>4028</v>
      </c>
      <c r="B2975" s="5">
        <v>2973</v>
      </c>
      <c r="C2975" s="116">
        <v>5437</v>
      </c>
      <c r="D2975" s="116"/>
      <c r="E2975" s="43" t="s">
        <v>9923</v>
      </c>
      <c r="F2975" s="3" t="s">
        <v>9924</v>
      </c>
      <c r="G2975" s="3" t="s">
        <v>1079</v>
      </c>
      <c r="H2975" s="3" t="s">
        <v>1080</v>
      </c>
      <c r="I2975" s="3" t="s">
        <v>42</v>
      </c>
      <c r="J2975" s="3" t="s">
        <v>9925</v>
      </c>
      <c r="K2975" s="6"/>
      <c r="L2975" s="3"/>
      <c r="M2975" s="6">
        <v>60</v>
      </c>
      <c r="N2975" s="3" t="s">
        <v>44</v>
      </c>
      <c r="O2975" s="3" t="s">
        <v>9631</v>
      </c>
      <c r="P2975" s="3" t="s">
        <v>9688</v>
      </c>
      <c r="Q2975" s="3" t="s">
        <v>9926</v>
      </c>
      <c r="R2975" s="156">
        <v>1.2</v>
      </c>
      <c r="S2975" s="22"/>
      <c r="T2975" s="23">
        <v>0.7</v>
      </c>
      <c r="U2975" s="1">
        <v>0.7</v>
      </c>
      <c r="V2975" s="21"/>
      <c r="W2975" s="22">
        <v>1.1172</v>
      </c>
      <c r="X2975" s="22"/>
      <c r="Y2975" s="22"/>
      <c r="Z2975" s="22"/>
      <c r="AA2975" s="22"/>
      <c r="AB2975" s="22"/>
      <c r="AC2975" s="22"/>
      <c r="AD2975" s="22"/>
      <c r="AE2975" s="24"/>
      <c r="AF2975" s="20"/>
      <c r="AG2975" s="20"/>
      <c r="AH2975" s="20"/>
      <c r="AI2975" s="20"/>
      <c r="AJ2975" s="20"/>
      <c r="AK2975" s="20"/>
      <c r="AL2975" s="20"/>
      <c r="AM2975" s="20"/>
      <c r="AN2975" s="25">
        <v>1.2</v>
      </c>
      <c r="AO2975" s="20" t="s">
        <v>47</v>
      </c>
      <c r="AP2975" s="24" t="s">
        <v>48</v>
      </c>
      <c r="AQ2975" s="20" t="e">
        <f>AVERAGE(SMALL(AE2975:AI2975,1),SMALL(AE2975:AI2975,2))</f>
        <v>#NUM!</v>
      </c>
      <c r="AR2975" s="20" t="e">
        <f>IF(R2975 &lt;=( AVERAGE(SMALL(AE2975:AI2975,1),SMALL(AE2975:AI2975,2))), R2975, "")</f>
        <v>#NUM!</v>
      </c>
      <c r="AS2975" s="20" t="e">
        <f>AVERAGE(SMALL(AJ2975:AM2975,1),SMALL(AJ2975:AM2975,2))</f>
        <v>#NUM!</v>
      </c>
      <c r="AT2975" s="20">
        <f>T2975*1.075</f>
        <v>0.75249999999999995</v>
      </c>
      <c r="AU2975" s="20">
        <f>U2975*1.075</f>
        <v>0.75249999999999995</v>
      </c>
      <c r="AV2975" s="22">
        <f>MIN(AN2975,AT2975,AU2975)</f>
        <v>0.75249999999999995</v>
      </c>
      <c r="AW2975" s="157" t="s">
        <v>71</v>
      </c>
      <c r="AX2975" s="20" t="s">
        <v>72</v>
      </c>
      <c r="AY2975" s="25">
        <v>0.75249999999999995</v>
      </c>
      <c r="AZ2975" s="27">
        <f>IF(AND(AY2975&gt;0,AY2975&lt;=10),AY2975*0.25,IF(AND(AY2975&gt;10,AY2975&lt;=50),AY2975*0.17,IF(AND(AY2975&gt;10,AY2975&lt;=100),AY2975*0.12,IF(AY2975&gt;100,AY2975*0.1))))</f>
        <v>0.18812499999999999</v>
      </c>
      <c r="BA2975" s="3">
        <f>AZ2975+AY2975</f>
        <v>0.94062499999999993</v>
      </c>
      <c r="BB2975" s="25">
        <f>BA2975+BA2975*0.08</f>
        <v>1.0158749999999999</v>
      </c>
      <c r="BC2975" s="20" t="s">
        <v>12295</v>
      </c>
      <c r="BD2975" s="20"/>
      <c r="BE2975" s="20"/>
      <c r="BF2975" s="20"/>
      <c r="BG2975" s="20"/>
      <c r="BH2975" s="20"/>
      <c r="BI2975" s="20"/>
      <c r="BJ2975" s="20"/>
      <c r="BK2975" s="20"/>
      <c r="BL2975" s="20"/>
      <c r="BM2975" s="20"/>
      <c r="BN2975" s="20"/>
      <c r="BO2975" s="20"/>
      <c r="BP2975" s="20"/>
      <c r="BQ2975" s="20"/>
      <c r="BR2975" s="20"/>
      <c r="BS2975" s="20"/>
      <c r="BT2975" s="20"/>
      <c r="BU2975" s="20"/>
      <c r="BV2975" s="20"/>
      <c r="BW2975" s="20"/>
      <c r="BX2975" s="20"/>
      <c r="BY2975" s="20"/>
      <c r="BZ2975" s="20"/>
      <c r="CA2975" s="20"/>
      <c r="CB2975" s="20"/>
      <c r="CC2975" s="20"/>
      <c r="CD2975" s="20"/>
      <c r="CE2975" s="20"/>
      <c r="CF2975" s="20"/>
      <c r="CG2975" s="20"/>
      <c r="CH2975" s="20"/>
      <c r="CI2975" s="20"/>
      <c r="CJ2975" s="20"/>
      <c r="CK2975" s="20"/>
      <c r="CL2975" s="20"/>
      <c r="CM2975" s="20"/>
      <c r="CN2975" s="20"/>
      <c r="CO2975" s="20"/>
      <c r="CP2975" s="20"/>
      <c r="CQ2975" s="20"/>
      <c r="CR2975" s="20"/>
      <c r="CS2975" s="20"/>
      <c r="CT2975" s="20"/>
      <c r="CU2975" s="20"/>
      <c r="CV2975" s="20"/>
      <c r="CW2975" s="20"/>
      <c r="CX2975" s="20"/>
      <c r="CY2975" s="20"/>
      <c r="CZ2975" s="20"/>
      <c r="DA2975" s="20"/>
      <c r="DB2975" s="20"/>
      <c r="DC2975" s="20"/>
      <c r="DD2975" s="20"/>
      <c r="DE2975" s="20"/>
      <c r="DF2975" s="20"/>
      <c r="DG2975" s="20"/>
      <c r="DH2975" s="20"/>
      <c r="DI2975" s="20"/>
      <c r="DJ2975" s="20"/>
      <c r="DK2975" s="20"/>
      <c r="DL2975" s="20"/>
    </row>
    <row r="2976" spans="1:116" s="84" customFormat="1" ht="30" customHeight="1">
      <c r="A2976" s="153" t="s">
        <v>13992</v>
      </c>
      <c r="B2976" s="5">
        <v>2974</v>
      </c>
      <c r="C2976" s="179">
        <v>1050</v>
      </c>
      <c r="D2976" s="179"/>
      <c r="E2976" s="172" t="s">
        <v>9782</v>
      </c>
      <c r="F2976" s="3" t="s">
        <v>9783</v>
      </c>
      <c r="G2976" s="3" t="s">
        <v>4260</v>
      </c>
      <c r="H2976" s="3" t="s">
        <v>41</v>
      </c>
      <c r="I2976" s="3" t="s">
        <v>102</v>
      </c>
      <c r="J2976" s="3" t="s">
        <v>9784</v>
      </c>
      <c r="K2976" s="6"/>
      <c r="L2976" s="3"/>
      <c r="M2976" s="6">
        <v>10</v>
      </c>
      <c r="N2976" s="3" t="s">
        <v>44</v>
      </c>
      <c r="O2976" s="3" t="s">
        <v>9631</v>
      </c>
      <c r="P2976" s="3" t="s">
        <v>9785</v>
      </c>
      <c r="Q2976" s="3" t="s">
        <v>9786</v>
      </c>
      <c r="R2976" s="160"/>
      <c r="S2976" s="79">
        <v>1.57</v>
      </c>
      <c r="T2976" s="81">
        <v>1.49</v>
      </c>
      <c r="U2976" s="82"/>
      <c r="V2976" s="79"/>
      <c r="W2976" s="79"/>
      <c r="X2976" s="79"/>
      <c r="Y2976" s="79"/>
      <c r="Z2976" s="79"/>
      <c r="AA2976" s="79"/>
      <c r="AB2976" s="79"/>
      <c r="AC2976" s="79"/>
      <c r="AD2976" s="79"/>
      <c r="AE2976" s="83">
        <v>1.381</v>
      </c>
      <c r="AN2976" s="85">
        <v>1.58</v>
      </c>
      <c r="AO2976" s="84" t="s">
        <v>47</v>
      </c>
      <c r="AP2976" s="83" t="s">
        <v>48</v>
      </c>
      <c r="AQ2976" s="84" t="e">
        <v>#NUM!</v>
      </c>
      <c r="AR2976" s="84" t="e">
        <v>#NUM!</v>
      </c>
      <c r="AS2976" s="84" t="e">
        <v>#NUM!</v>
      </c>
      <c r="AT2976" s="84" t="e">
        <v>#REF!</v>
      </c>
      <c r="AU2976" s="84">
        <v>1.60175</v>
      </c>
      <c r="AV2976" s="79" t="e">
        <v>#REF!</v>
      </c>
      <c r="AW2976" s="84" t="s">
        <v>13993</v>
      </c>
      <c r="AX2976" s="84" t="s">
        <v>13994</v>
      </c>
      <c r="AY2976" s="85">
        <v>1.48</v>
      </c>
      <c r="AZ2976" s="87">
        <v>0.37</v>
      </c>
      <c r="BA2976" s="43">
        <v>1.85</v>
      </c>
      <c r="BB2976" s="85">
        <v>1.9980000000000002</v>
      </c>
      <c r="BC2976" s="20" t="s">
        <v>12295</v>
      </c>
      <c r="BD2976" s="84" t="s">
        <v>12298</v>
      </c>
      <c r="BE2976" s="88"/>
      <c r="BF2976" s="88"/>
      <c r="BG2976" s="88"/>
      <c r="BH2976" s="88"/>
      <c r="BI2976" s="88"/>
      <c r="BJ2976" s="88"/>
      <c r="BK2976" s="88"/>
      <c r="BL2976" s="88"/>
      <c r="BM2976" s="88"/>
      <c r="BN2976" s="88"/>
      <c r="BO2976" s="88"/>
      <c r="BP2976" s="88"/>
      <c r="BQ2976" s="88"/>
      <c r="BR2976" s="88"/>
      <c r="BS2976" s="88"/>
      <c r="BT2976" s="88"/>
      <c r="BU2976" s="88"/>
      <c r="BV2976" s="88"/>
      <c r="BW2976" s="88"/>
      <c r="BX2976" s="88"/>
      <c r="BY2976" s="88"/>
      <c r="BZ2976" s="88"/>
      <c r="CA2976" s="88"/>
      <c r="CB2976" s="88"/>
      <c r="CC2976" s="88"/>
      <c r="CD2976" s="88"/>
      <c r="CE2976" s="88"/>
      <c r="CF2976" s="88"/>
      <c r="CG2976" s="88"/>
      <c r="CH2976" s="88"/>
      <c r="CI2976" s="88"/>
      <c r="CJ2976" s="88"/>
      <c r="CK2976" s="88"/>
      <c r="CL2976" s="88"/>
      <c r="CM2976" s="88"/>
      <c r="CN2976" s="88"/>
      <c r="CO2976" s="88"/>
      <c r="CP2976" s="88"/>
      <c r="CQ2976" s="88"/>
      <c r="CR2976" s="88"/>
      <c r="CS2976" s="88"/>
      <c r="CT2976" s="88"/>
      <c r="CU2976" s="88"/>
      <c r="CV2976" s="88"/>
      <c r="CW2976" s="88"/>
      <c r="CX2976" s="88"/>
      <c r="CY2976" s="88"/>
      <c r="CZ2976" s="88"/>
      <c r="DA2976" s="88"/>
      <c r="DB2976" s="88"/>
      <c r="DC2976" s="88"/>
      <c r="DD2976" s="88"/>
      <c r="DE2976" s="88"/>
      <c r="DF2976" s="88"/>
      <c r="DG2976" s="88"/>
      <c r="DH2976" s="88"/>
      <c r="DI2976" s="88"/>
      <c r="DJ2976" s="88"/>
      <c r="DK2976" s="88"/>
      <c r="DL2976" s="88"/>
    </row>
    <row r="2977" spans="1:116" s="84" customFormat="1" ht="30" customHeight="1">
      <c r="A2977" s="153" t="s">
        <v>13992</v>
      </c>
      <c r="B2977" s="5">
        <v>2975</v>
      </c>
      <c r="C2977" s="179">
        <v>1086</v>
      </c>
      <c r="D2977" s="179"/>
      <c r="E2977" s="172" t="s">
        <v>9800</v>
      </c>
      <c r="F2977" s="3" t="s">
        <v>4308</v>
      </c>
      <c r="G2977" s="3" t="s">
        <v>7379</v>
      </c>
      <c r="H2977" s="3" t="s">
        <v>56</v>
      </c>
      <c r="I2977" s="3" t="s">
        <v>65</v>
      </c>
      <c r="J2977" s="3" t="s">
        <v>9801</v>
      </c>
      <c r="K2977" s="6">
        <v>30</v>
      </c>
      <c r="L2977" s="3" t="s">
        <v>67</v>
      </c>
      <c r="M2977" s="6">
        <v>1</v>
      </c>
      <c r="N2977" s="3" t="s">
        <v>44</v>
      </c>
      <c r="O2977" s="3" t="s">
        <v>9631</v>
      </c>
      <c r="P2977" s="3" t="s">
        <v>9641</v>
      </c>
      <c r="Q2977" s="3" t="s">
        <v>9802</v>
      </c>
      <c r="R2977" s="160"/>
      <c r="S2977" s="79">
        <v>3.85</v>
      </c>
      <c r="T2977" s="81">
        <v>3.77</v>
      </c>
      <c r="U2977" s="82"/>
      <c r="V2977" s="79"/>
      <c r="W2977" s="79"/>
      <c r="X2977" s="79"/>
      <c r="Y2977" s="79"/>
      <c r="Z2977" s="79"/>
      <c r="AA2977" s="79"/>
      <c r="AB2977" s="79"/>
      <c r="AC2977" s="79"/>
      <c r="AD2977" s="79"/>
      <c r="AE2977" s="83">
        <v>3.7730000000000001</v>
      </c>
      <c r="AN2977" s="85">
        <v>4</v>
      </c>
      <c r="AO2977" s="84" t="s">
        <v>47</v>
      </c>
      <c r="AP2977" s="83" t="s">
        <v>48</v>
      </c>
      <c r="AQ2977" s="84" t="e">
        <v>#NUM!</v>
      </c>
      <c r="AR2977" s="84" t="e">
        <v>#NUM!</v>
      </c>
      <c r="AS2977" s="84" t="e">
        <v>#NUM!</v>
      </c>
      <c r="AT2977" s="84" t="e">
        <v>#REF!</v>
      </c>
      <c r="AU2977" s="84">
        <v>4.0527499999999996</v>
      </c>
      <c r="AV2977" s="79" t="e">
        <v>#REF!</v>
      </c>
      <c r="AW2977" s="84" t="s">
        <v>71</v>
      </c>
      <c r="AX2977" s="84" t="s">
        <v>72</v>
      </c>
      <c r="AY2977" s="85">
        <v>4.0527499999999996</v>
      </c>
      <c r="AZ2977" s="87">
        <v>1.0131874999999999</v>
      </c>
      <c r="BA2977" s="43">
        <v>5.0659374999999995</v>
      </c>
      <c r="BB2977" s="85">
        <v>5.4712124999999991</v>
      </c>
      <c r="BC2977" s="20" t="s">
        <v>12295</v>
      </c>
      <c r="BD2977" s="84" t="s">
        <v>12298</v>
      </c>
      <c r="BE2977" s="88"/>
      <c r="BF2977" s="88"/>
      <c r="BG2977" s="88"/>
      <c r="BH2977" s="88"/>
      <c r="BI2977" s="88"/>
      <c r="BJ2977" s="88"/>
      <c r="BK2977" s="88"/>
      <c r="BL2977" s="88"/>
      <c r="BM2977" s="88"/>
      <c r="BN2977" s="88"/>
      <c r="BO2977" s="88"/>
      <c r="BP2977" s="88"/>
      <c r="BQ2977" s="88"/>
      <c r="BR2977" s="88"/>
      <c r="BS2977" s="88"/>
      <c r="BT2977" s="88"/>
      <c r="BU2977" s="88"/>
      <c r="BV2977" s="88"/>
      <c r="BW2977" s="88"/>
      <c r="BX2977" s="88"/>
      <c r="BY2977" s="88"/>
      <c r="BZ2977" s="88"/>
      <c r="CA2977" s="88"/>
      <c r="CB2977" s="88"/>
      <c r="CC2977" s="88"/>
      <c r="CD2977" s="88"/>
      <c r="CE2977" s="88"/>
      <c r="CF2977" s="88"/>
      <c r="CG2977" s="88"/>
      <c r="CH2977" s="88"/>
      <c r="CI2977" s="88"/>
      <c r="CJ2977" s="88"/>
      <c r="CK2977" s="88"/>
      <c r="CL2977" s="88"/>
      <c r="CM2977" s="88"/>
      <c r="CN2977" s="88"/>
      <c r="CO2977" s="88"/>
      <c r="CP2977" s="88"/>
      <c r="CQ2977" s="88"/>
      <c r="CR2977" s="88"/>
      <c r="CS2977" s="88"/>
      <c r="CT2977" s="88"/>
      <c r="CU2977" s="88"/>
      <c r="CV2977" s="88"/>
      <c r="CW2977" s="88"/>
      <c r="CX2977" s="88"/>
      <c r="CY2977" s="88"/>
      <c r="CZ2977" s="88"/>
      <c r="DA2977" s="88"/>
      <c r="DB2977" s="88"/>
      <c r="DC2977" s="88"/>
      <c r="DD2977" s="88"/>
      <c r="DE2977" s="88"/>
      <c r="DF2977" s="88"/>
      <c r="DG2977" s="88"/>
      <c r="DH2977" s="88"/>
      <c r="DI2977" s="88"/>
      <c r="DJ2977" s="88"/>
      <c r="DK2977" s="88"/>
      <c r="DL2977" s="88"/>
    </row>
    <row r="2978" spans="1:116" s="84" customFormat="1" ht="30" customHeight="1">
      <c r="A2978" s="153" t="s">
        <v>13992</v>
      </c>
      <c r="B2978" s="5">
        <v>2976</v>
      </c>
      <c r="C2978" s="179">
        <v>1113</v>
      </c>
      <c r="D2978" s="179"/>
      <c r="E2978" s="172" t="s">
        <v>9800</v>
      </c>
      <c r="F2978" s="3" t="s">
        <v>9803</v>
      </c>
      <c r="G2978" s="3" t="s">
        <v>7379</v>
      </c>
      <c r="H2978" s="3" t="s">
        <v>56</v>
      </c>
      <c r="I2978" s="3" t="s">
        <v>1201</v>
      </c>
      <c r="J2978" s="3" t="s">
        <v>9801</v>
      </c>
      <c r="K2978" s="6">
        <v>30</v>
      </c>
      <c r="L2978" s="3" t="s">
        <v>67</v>
      </c>
      <c r="M2978" s="6">
        <v>1</v>
      </c>
      <c r="N2978" s="3" t="s">
        <v>44</v>
      </c>
      <c r="O2978" s="3" t="s">
        <v>9631</v>
      </c>
      <c r="P2978" s="3" t="s">
        <v>9641</v>
      </c>
      <c r="Q2978" s="3" t="s">
        <v>9804</v>
      </c>
      <c r="R2978" s="160"/>
      <c r="S2978" s="79">
        <v>3.85</v>
      </c>
      <c r="T2978" s="81">
        <v>2.9</v>
      </c>
      <c r="U2978" s="82"/>
      <c r="V2978" s="79"/>
      <c r="W2978" s="79"/>
      <c r="X2978" s="79"/>
      <c r="Y2978" s="79"/>
      <c r="Z2978" s="79"/>
      <c r="AA2978" s="79"/>
      <c r="AB2978" s="79"/>
      <c r="AC2978" s="79"/>
      <c r="AD2978" s="79"/>
      <c r="AE2978" s="83">
        <v>3.7730000000000001</v>
      </c>
      <c r="AN2978" s="85">
        <v>4</v>
      </c>
      <c r="AO2978" s="84" t="s">
        <v>47</v>
      </c>
      <c r="AP2978" s="83" t="s">
        <v>48</v>
      </c>
      <c r="AQ2978" s="84" t="e">
        <v>#NUM!</v>
      </c>
      <c r="AR2978" s="84" t="e">
        <v>#NUM!</v>
      </c>
      <c r="AS2978" s="84" t="e">
        <v>#NUM!</v>
      </c>
      <c r="AT2978" s="84" t="e">
        <v>#REF!</v>
      </c>
      <c r="AU2978" s="84">
        <v>3.1174999999999997</v>
      </c>
      <c r="AV2978" s="79" t="e">
        <v>#REF!</v>
      </c>
      <c r="AW2978" s="84" t="s">
        <v>71</v>
      </c>
      <c r="AX2978" s="84" t="s">
        <v>72</v>
      </c>
      <c r="AY2978" s="85">
        <v>3.1174999999999997</v>
      </c>
      <c r="AZ2978" s="87">
        <v>0.77937499999999993</v>
      </c>
      <c r="BA2978" s="43">
        <v>3.8968749999999996</v>
      </c>
      <c r="BB2978" s="85">
        <v>4.2086249999999996</v>
      </c>
      <c r="BC2978" s="20" t="s">
        <v>12295</v>
      </c>
      <c r="BD2978" s="84" t="s">
        <v>12298</v>
      </c>
      <c r="BE2978" s="88"/>
      <c r="BF2978" s="88"/>
      <c r="BG2978" s="88"/>
      <c r="BH2978" s="88"/>
      <c r="BI2978" s="88"/>
      <c r="BJ2978" s="88"/>
      <c r="BK2978" s="88"/>
      <c r="BL2978" s="88"/>
      <c r="BM2978" s="88"/>
      <c r="BN2978" s="88"/>
      <c r="BO2978" s="88"/>
      <c r="BP2978" s="88"/>
      <c r="BQ2978" s="88"/>
      <c r="BR2978" s="88"/>
      <c r="BS2978" s="88"/>
      <c r="BT2978" s="88"/>
      <c r="BU2978" s="88"/>
      <c r="BV2978" s="88"/>
      <c r="BW2978" s="88"/>
      <c r="BX2978" s="88"/>
      <c r="BY2978" s="88"/>
      <c r="BZ2978" s="88"/>
      <c r="CA2978" s="88"/>
      <c r="CB2978" s="88"/>
      <c r="CC2978" s="88"/>
      <c r="CD2978" s="88"/>
      <c r="CE2978" s="88"/>
      <c r="CF2978" s="88"/>
      <c r="CG2978" s="88"/>
      <c r="CH2978" s="88"/>
      <c r="CI2978" s="88"/>
      <c r="CJ2978" s="88"/>
      <c r="CK2978" s="88"/>
      <c r="CL2978" s="88"/>
      <c r="CM2978" s="88"/>
      <c r="CN2978" s="88"/>
      <c r="CO2978" s="88"/>
      <c r="CP2978" s="88"/>
      <c r="CQ2978" s="88"/>
      <c r="CR2978" s="88"/>
      <c r="CS2978" s="88"/>
      <c r="CT2978" s="88"/>
      <c r="CU2978" s="88"/>
      <c r="CV2978" s="88"/>
      <c r="CW2978" s="88"/>
      <c r="CX2978" s="88"/>
      <c r="CY2978" s="88"/>
      <c r="CZ2978" s="88"/>
      <c r="DA2978" s="88"/>
      <c r="DB2978" s="88"/>
      <c r="DC2978" s="88"/>
      <c r="DD2978" s="88"/>
      <c r="DE2978" s="88"/>
      <c r="DF2978" s="88"/>
      <c r="DG2978" s="88"/>
      <c r="DH2978" s="88"/>
      <c r="DI2978" s="88"/>
      <c r="DJ2978" s="88"/>
      <c r="DK2978" s="88"/>
      <c r="DL2978" s="88"/>
    </row>
    <row r="2979" spans="1:116" s="84" customFormat="1" ht="30" customHeight="1">
      <c r="A2979" s="153" t="s">
        <v>13992</v>
      </c>
      <c r="B2979" s="5">
        <v>2977</v>
      </c>
      <c r="C2979" s="44">
        <v>1045</v>
      </c>
      <c r="D2979" s="44"/>
      <c r="E2979" s="172" t="s">
        <v>10053</v>
      </c>
      <c r="F2979" s="3" t="s">
        <v>1515</v>
      </c>
      <c r="G2979" s="3" t="s">
        <v>1516</v>
      </c>
      <c r="H2979" s="3" t="s">
        <v>2460</v>
      </c>
      <c r="I2979" s="3" t="s">
        <v>389</v>
      </c>
      <c r="J2979" s="3" t="s">
        <v>10054</v>
      </c>
      <c r="K2979" s="6"/>
      <c r="L2979" s="3"/>
      <c r="M2979" s="6">
        <v>10</v>
      </c>
      <c r="N2979" s="3" t="s">
        <v>44</v>
      </c>
      <c r="O2979" s="3" t="s">
        <v>9631</v>
      </c>
      <c r="P2979" s="3" t="s">
        <v>9818</v>
      </c>
      <c r="Q2979" s="3" t="s">
        <v>10055</v>
      </c>
      <c r="R2979" s="160"/>
      <c r="S2979" s="79">
        <v>4.8499999999999996</v>
      </c>
      <c r="T2979" s="81">
        <v>4.7699999999999996</v>
      </c>
      <c r="U2979" s="82"/>
      <c r="V2979" s="79"/>
      <c r="W2979" s="79"/>
      <c r="X2979" s="79"/>
      <c r="Y2979" s="79"/>
      <c r="Z2979" s="79"/>
      <c r="AA2979" s="79"/>
      <c r="AB2979" s="79"/>
      <c r="AC2979" s="79"/>
      <c r="AD2979" s="79"/>
      <c r="AE2979" s="83">
        <v>4.7668999999999997</v>
      </c>
      <c r="AN2979" s="85"/>
      <c r="AP2979" s="83"/>
      <c r="AQ2979" s="84" t="e">
        <v>#NUM!</v>
      </c>
      <c r="AR2979" s="84" t="e">
        <v>#NUM!</v>
      </c>
      <c r="AS2979" s="84" t="e">
        <v>#NUM!</v>
      </c>
      <c r="AT2979" s="84" t="e">
        <v>#REF!</v>
      </c>
      <c r="AU2979" s="84">
        <v>5.1277499999999989</v>
      </c>
      <c r="AV2979" s="79" t="e">
        <v>#REF!</v>
      </c>
      <c r="AW2979" s="84" t="s">
        <v>71</v>
      </c>
      <c r="AX2979" s="84" t="s">
        <v>72</v>
      </c>
      <c r="AY2979" s="85">
        <v>5.1277499999999989</v>
      </c>
      <c r="AZ2979" s="87">
        <v>1.2819374999999997</v>
      </c>
      <c r="BA2979" s="43">
        <v>6.4096874999999986</v>
      </c>
      <c r="BB2979" s="85">
        <v>6.9224624999999982</v>
      </c>
      <c r="BC2979" s="20" t="s">
        <v>12295</v>
      </c>
      <c r="BD2979" s="84" t="s">
        <v>12298</v>
      </c>
      <c r="BE2979" s="88"/>
      <c r="BF2979" s="88"/>
      <c r="BG2979" s="88"/>
      <c r="BH2979" s="88"/>
      <c r="BI2979" s="88"/>
      <c r="BJ2979" s="88"/>
      <c r="BK2979" s="88"/>
      <c r="BL2979" s="88"/>
      <c r="BM2979" s="88"/>
      <c r="BN2979" s="88"/>
      <c r="BO2979" s="88"/>
      <c r="BP2979" s="88"/>
      <c r="BQ2979" s="88"/>
      <c r="BR2979" s="88"/>
      <c r="BS2979" s="88"/>
      <c r="BT2979" s="88"/>
      <c r="BU2979" s="88"/>
      <c r="BV2979" s="88"/>
      <c r="BW2979" s="88"/>
      <c r="BX2979" s="88"/>
      <c r="BY2979" s="88"/>
      <c r="BZ2979" s="88"/>
      <c r="CA2979" s="88"/>
      <c r="CB2979" s="88"/>
      <c r="CC2979" s="88"/>
      <c r="CD2979" s="88"/>
      <c r="CE2979" s="88"/>
      <c r="CF2979" s="88"/>
      <c r="CG2979" s="88"/>
      <c r="CH2979" s="88"/>
      <c r="CI2979" s="88"/>
      <c r="CJ2979" s="88"/>
      <c r="CK2979" s="88"/>
      <c r="CL2979" s="88"/>
      <c r="CM2979" s="88"/>
      <c r="CN2979" s="88"/>
      <c r="CO2979" s="88"/>
      <c r="CP2979" s="88"/>
      <c r="CQ2979" s="88"/>
      <c r="CR2979" s="88"/>
      <c r="CS2979" s="88"/>
      <c r="CT2979" s="88"/>
      <c r="CU2979" s="88"/>
      <c r="CV2979" s="88"/>
      <c r="CW2979" s="88"/>
      <c r="CX2979" s="88"/>
      <c r="CY2979" s="88"/>
      <c r="CZ2979" s="88"/>
      <c r="DA2979" s="88"/>
      <c r="DB2979" s="88"/>
      <c r="DC2979" s="88"/>
      <c r="DD2979" s="88"/>
      <c r="DE2979" s="88"/>
      <c r="DF2979" s="88"/>
      <c r="DG2979" s="88"/>
      <c r="DH2979" s="88"/>
      <c r="DI2979" s="88"/>
      <c r="DJ2979" s="88"/>
      <c r="DK2979" s="88"/>
      <c r="DL2979" s="88"/>
    </row>
    <row r="2980" spans="1:116" s="84" customFormat="1" ht="30" customHeight="1">
      <c r="A2980" s="153" t="s">
        <v>13992</v>
      </c>
      <c r="B2980" s="5">
        <v>2978</v>
      </c>
      <c r="C2980" s="44">
        <v>5502</v>
      </c>
      <c r="D2980" s="44"/>
      <c r="E2980" s="172" t="s">
        <v>10123</v>
      </c>
      <c r="F2980" s="3" t="s">
        <v>10124</v>
      </c>
      <c r="G2980" s="3" t="s">
        <v>1305</v>
      </c>
      <c r="H2980" s="3" t="s">
        <v>1852</v>
      </c>
      <c r="I2980" s="3" t="s">
        <v>77</v>
      </c>
      <c r="J2980" s="3" t="s">
        <v>10125</v>
      </c>
      <c r="K2980" s="6">
        <v>10</v>
      </c>
      <c r="L2980" s="3" t="s">
        <v>79</v>
      </c>
      <c r="M2980" s="6">
        <v>1</v>
      </c>
      <c r="N2980" s="3" t="s">
        <v>44</v>
      </c>
      <c r="O2980" s="3" t="s">
        <v>9631</v>
      </c>
      <c r="P2980" s="3" t="s">
        <v>10126</v>
      </c>
      <c r="Q2980" s="3" t="s">
        <v>10127</v>
      </c>
      <c r="R2980" s="160"/>
      <c r="S2980" s="79">
        <v>2.0699999999999998</v>
      </c>
      <c r="T2980" s="81">
        <v>1.99</v>
      </c>
      <c r="U2980" s="82"/>
      <c r="V2980" s="79"/>
      <c r="W2980" s="79"/>
      <c r="X2980" s="79"/>
      <c r="Y2980" s="79"/>
      <c r="Z2980" s="79"/>
      <c r="AA2980" s="79"/>
      <c r="AB2980" s="79"/>
      <c r="AC2980" s="79"/>
      <c r="AD2980" s="79"/>
      <c r="AE2980" s="83">
        <v>1.986</v>
      </c>
      <c r="AN2980" s="85"/>
      <c r="AP2980" s="175"/>
      <c r="AQ2980" s="84" t="e">
        <v>#NUM!</v>
      </c>
      <c r="AR2980" s="84" t="e">
        <v>#NUM!</v>
      </c>
      <c r="AS2980" s="84" t="e">
        <v>#NUM!</v>
      </c>
      <c r="AT2980" s="84" t="e">
        <v>#REF!</v>
      </c>
      <c r="AU2980" s="84">
        <v>2.1392500000000001</v>
      </c>
      <c r="AV2980" s="79" t="e">
        <v>#REF!</v>
      </c>
      <c r="AW2980" s="84" t="s">
        <v>71</v>
      </c>
      <c r="AX2980" s="84" t="s">
        <v>72</v>
      </c>
      <c r="AY2980" s="85">
        <v>2.1392500000000001</v>
      </c>
      <c r="AZ2980" s="87">
        <v>0.53481250000000002</v>
      </c>
      <c r="BA2980" s="43">
        <v>2.6740625000000002</v>
      </c>
      <c r="BB2980" s="85">
        <v>2.8879875000000004</v>
      </c>
      <c r="BC2980" s="20" t="s">
        <v>12295</v>
      </c>
      <c r="BD2980" s="84" t="s">
        <v>12298</v>
      </c>
      <c r="BE2980" s="88"/>
      <c r="BF2980" s="88"/>
      <c r="BH2980" s="88"/>
      <c r="BI2980" s="88"/>
      <c r="BJ2980" s="88"/>
      <c r="BK2980" s="88"/>
      <c r="BL2980" s="88"/>
      <c r="BM2980" s="88"/>
      <c r="BN2980" s="88"/>
      <c r="BO2980" s="88"/>
      <c r="BP2980" s="88"/>
      <c r="BQ2980" s="88"/>
      <c r="BR2980" s="88"/>
      <c r="BS2980" s="88"/>
      <c r="BT2980" s="88"/>
      <c r="BU2980" s="88"/>
      <c r="BV2980" s="88"/>
      <c r="BW2980" s="88"/>
      <c r="BX2980" s="88"/>
      <c r="BY2980" s="88"/>
      <c r="BZ2980" s="88"/>
      <c r="CA2980" s="88"/>
      <c r="CB2980" s="88"/>
      <c r="CC2980" s="88"/>
      <c r="CD2980" s="88"/>
      <c r="CE2980" s="88"/>
      <c r="CF2980" s="88"/>
      <c r="CG2980" s="88"/>
      <c r="CH2980" s="88"/>
      <c r="CI2980" s="88"/>
      <c r="CJ2980" s="88"/>
      <c r="CK2980" s="88"/>
      <c r="CL2980" s="88"/>
      <c r="CM2980" s="88"/>
      <c r="CN2980" s="88"/>
      <c r="CO2980" s="88"/>
      <c r="CP2980" s="88"/>
      <c r="CQ2980" s="88"/>
      <c r="CR2980" s="88"/>
      <c r="CS2980" s="88"/>
      <c r="CT2980" s="88"/>
      <c r="CU2980" s="88"/>
      <c r="CV2980" s="88"/>
      <c r="CW2980" s="88"/>
      <c r="CX2980" s="88"/>
      <c r="CY2980" s="88"/>
      <c r="CZ2980" s="88"/>
      <c r="DA2980" s="88"/>
      <c r="DB2980" s="88"/>
      <c r="DC2980" s="88"/>
      <c r="DD2980" s="88"/>
      <c r="DE2980" s="88"/>
      <c r="DF2980" s="88"/>
      <c r="DG2980" s="88"/>
      <c r="DH2980" s="88"/>
      <c r="DI2980" s="88"/>
      <c r="DJ2980" s="88"/>
      <c r="DK2980" s="88"/>
      <c r="DL2980" s="88"/>
    </row>
    <row r="2981" spans="1:116" s="84" customFormat="1" ht="30" customHeight="1">
      <c r="A2981" s="4" t="s">
        <v>4028</v>
      </c>
      <c r="B2981" s="5">
        <v>2979</v>
      </c>
      <c r="C2981" s="6">
        <v>5501</v>
      </c>
      <c r="D2981" s="6"/>
      <c r="E2981" s="43" t="s">
        <v>9670</v>
      </c>
      <c r="F2981" s="3" t="s">
        <v>9674</v>
      </c>
      <c r="G2981" s="3" t="s">
        <v>667</v>
      </c>
      <c r="H2981" s="3" t="s">
        <v>101</v>
      </c>
      <c r="I2981" s="3" t="s">
        <v>42</v>
      </c>
      <c r="J2981" s="3" t="s">
        <v>9675</v>
      </c>
      <c r="K2981" s="6"/>
      <c r="L2981" s="3"/>
      <c r="M2981" s="6">
        <v>30</v>
      </c>
      <c r="N2981" s="3" t="s">
        <v>44</v>
      </c>
      <c r="O2981" s="3" t="s">
        <v>9631</v>
      </c>
      <c r="P2981" s="3" t="s">
        <v>9676</v>
      </c>
      <c r="Q2981" s="3" t="s">
        <v>9677</v>
      </c>
      <c r="R2981" s="156">
        <v>1.36</v>
      </c>
      <c r="S2981" s="22"/>
      <c r="T2981" s="23">
        <v>1.28</v>
      </c>
      <c r="U2981" s="1" t="s">
        <v>54</v>
      </c>
      <c r="V2981" s="21"/>
      <c r="W2981" s="22">
        <v>1.2642</v>
      </c>
      <c r="X2981" s="22"/>
      <c r="Y2981" s="22"/>
      <c r="Z2981" s="22"/>
      <c r="AA2981" s="22"/>
      <c r="AB2981" s="22"/>
      <c r="AC2981" s="22"/>
      <c r="AD2981" s="22"/>
      <c r="AE2981" s="24"/>
      <c r="AF2981" s="20"/>
      <c r="AG2981" s="20"/>
      <c r="AH2981" s="20"/>
      <c r="AI2981" s="20"/>
      <c r="AJ2981" s="20"/>
      <c r="AK2981" s="20"/>
      <c r="AL2981" s="20"/>
      <c r="AM2981" s="20"/>
      <c r="AN2981" s="25">
        <v>1.36</v>
      </c>
      <c r="AO2981" s="20" t="s">
        <v>47</v>
      </c>
      <c r="AP2981" s="24" t="s">
        <v>48</v>
      </c>
      <c r="AQ2981" s="20" t="e">
        <f>AVERAGE(SMALL(AE2981:AI2981,1),SMALL(AE2981:AI2981,2))</f>
        <v>#NUM!</v>
      </c>
      <c r="AR2981" s="20" t="e">
        <f>IF(R2981 &lt;=( AVERAGE(SMALL(AE2981:AI2981,1),SMALL(AE2981:AI2981,2))), R2981, "")</f>
        <v>#NUM!</v>
      </c>
      <c r="AS2981" s="20" t="e">
        <f>AVERAGE(SMALL(AJ2981:AM2981,1),SMALL(AJ2981:AM2981,2))</f>
        <v>#NUM!</v>
      </c>
      <c r="AT2981" s="20">
        <f>T2981*1.075</f>
        <v>1.3759999999999999</v>
      </c>
      <c r="AU2981" s="20" t="e">
        <f>U2981*1.075</f>
        <v>#VALUE!</v>
      </c>
      <c r="AV2981" s="22" t="e">
        <f>MIN(AN2981,AT2981,AU2981)</f>
        <v>#VALUE!</v>
      </c>
      <c r="AW2981" s="26" t="s">
        <v>49</v>
      </c>
      <c r="AX2981" s="26" t="s">
        <v>48</v>
      </c>
      <c r="AY2981" s="25">
        <v>1.36</v>
      </c>
      <c r="AZ2981" s="27">
        <f>IF(AND(AY2981&gt;0,AY2981&lt;=10),AY2981*0.25,IF(AND(AY2981&gt;10,AY2981&lt;=50),AY2981*0.17,IF(AND(AY2981&gt;10,AY2981&lt;=100),AY2981*0.12,IF(AY2981&gt;100,AY2981*0.1))))</f>
        <v>0.34</v>
      </c>
      <c r="BA2981" s="3">
        <f>AZ2981+AY2981</f>
        <v>1.7000000000000002</v>
      </c>
      <c r="BB2981" s="25">
        <f>BA2981+BA2981*0.08</f>
        <v>1.8360000000000003</v>
      </c>
      <c r="BC2981" s="20" t="s">
        <v>12295</v>
      </c>
      <c r="BD2981" s="20"/>
      <c r="BE2981" s="20"/>
      <c r="BF2981" s="20"/>
      <c r="BG2981" s="20"/>
      <c r="BH2981" s="20"/>
      <c r="BI2981" s="20"/>
      <c r="BJ2981" s="20"/>
      <c r="BK2981" s="20"/>
      <c r="BL2981" s="20"/>
      <c r="BM2981" s="20"/>
      <c r="BN2981" s="20"/>
      <c r="BO2981" s="20"/>
      <c r="BP2981" s="20"/>
      <c r="BQ2981" s="20"/>
      <c r="BR2981" s="20"/>
      <c r="BS2981" s="20"/>
      <c r="BT2981" s="20"/>
      <c r="BU2981" s="20"/>
      <c r="BV2981" s="20"/>
      <c r="BW2981" s="20"/>
      <c r="BX2981" s="20"/>
      <c r="BY2981" s="20"/>
      <c r="BZ2981" s="20"/>
      <c r="CA2981" s="20"/>
      <c r="CB2981" s="20"/>
      <c r="CC2981" s="20"/>
      <c r="CD2981" s="20"/>
      <c r="CE2981" s="20"/>
      <c r="CF2981" s="20"/>
      <c r="CG2981" s="20"/>
      <c r="CH2981" s="20"/>
      <c r="CI2981" s="20"/>
      <c r="CJ2981" s="20"/>
      <c r="CK2981" s="20"/>
      <c r="CL2981" s="20"/>
      <c r="CM2981" s="20"/>
      <c r="CN2981" s="20"/>
      <c r="CO2981" s="20"/>
      <c r="CP2981" s="20"/>
      <c r="CQ2981" s="20"/>
      <c r="CR2981" s="20"/>
      <c r="CS2981" s="20"/>
      <c r="CT2981" s="20"/>
      <c r="CU2981" s="20"/>
      <c r="CV2981" s="20"/>
      <c r="CW2981" s="20"/>
      <c r="CX2981" s="20"/>
      <c r="CY2981" s="20"/>
      <c r="CZ2981" s="20"/>
      <c r="DA2981" s="20"/>
      <c r="DB2981" s="20"/>
      <c r="DC2981" s="20"/>
      <c r="DD2981" s="20"/>
      <c r="DE2981" s="20"/>
      <c r="DF2981" s="20"/>
      <c r="DG2981" s="20"/>
      <c r="DH2981" s="20"/>
      <c r="DI2981" s="20"/>
      <c r="DJ2981" s="20"/>
      <c r="DK2981" s="20"/>
      <c r="DL2981" s="20"/>
    </row>
    <row r="2982" spans="1:116" s="84" customFormat="1" ht="30" customHeight="1">
      <c r="A2982" s="153" t="s">
        <v>13992</v>
      </c>
      <c r="B2982" s="5">
        <v>2980</v>
      </c>
      <c r="C2982" s="44">
        <v>5500</v>
      </c>
      <c r="D2982" s="44"/>
      <c r="E2982" s="172" t="s">
        <v>9670</v>
      </c>
      <c r="F2982" s="3" t="s">
        <v>9671</v>
      </c>
      <c r="G2982" s="3" t="s">
        <v>667</v>
      </c>
      <c r="H2982" s="3" t="s">
        <v>56</v>
      </c>
      <c r="I2982" s="3" t="s">
        <v>42</v>
      </c>
      <c r="J2982" s="3" t="s">
        <v>9672</v>
      </c>
      <c r="K2982" s="6"/>
      <c r="L2982" s="3"/>
      <c r="M2982" s="6">
        <v>30</v>
      </c>
      <c r="N2982" s="3" t="s">
        <v>44</v>
      </c>
      <c r="O2982" s="3" t="s">
        <v>9631</v>
      </c>
      <c r="P2982" s="3" t="s">
        <v>9656</v>
      </c>
      <c r="Q2982" s="3" t="s">
        <v>9673</v>
      </c>
      <c r="R2982" s="160"/>
      <c r="S2982" s="79">
        <v>1.57</v>
      </c>
      <c r="T2982" s="81">
        <v>1.49</v>
      </c>
      <c r="U2982" s="82"/>
      <c r="V2982" s="79"/>
      <c r="W2982" s="79"/>
      <c r="X2982" s="79"/>
      <c r="Y2982" s="79"/>
      <c r="Z2982" s="79"/>
      <c r="AA2982" s="79"/>
      <c r="AB2982" s="79"/>
      <c r="AC2982" s="79"/>
      <c r="AD2982" s="79"/>
      <c r="AE2982" s="83">
        <v>1.4890000000000001</v>
      </c>
      <c r="AN2982" s="85">
        <v>1.58</v>
      </c>
      <c r="AO2982" s="84" t="s">
        <v>47</v>
      </c>
      <c r="AP2982" s="83" t="s">
        <v>48</v>
      </c>
      <c r="AQ2982" s="84" t="e">
        <v>#NUM!</v>
      </c>
      <c r="AR2982" s="84" t="e">
        <v>#NUM!</v>
      </c>
      <c r="AS2982" s="84" t="e">
        <v>#NUM!</v>
      </c>
      <c r="AT2982" s="84" t="e">
        <v>#REF!</v>
      </c>
      <c r="AU2982" s="84">
        <v>1.60175</v>
      </c>
      <c r="AV2982" s="79" t="e">
        <v>#REF!</v>
      </c>
      <c r="AW2982" s="84" t="s">
        <v>71</v>
      </c>
      <c r="AX2982" s="84" t="s">
        <v>72</v>
      </c>
      <c r="AY2982" s="85">
        <v>1.60175</v>
      </c>
      <c r="AZ2982" s="87">
        <v>0.4004375</v>
      </c>
      <c r="BA2982" s="43">
        <v>2.0021874999999998</v>
      </c>
      <c r="BB2982" s="85">
        <v>2.1623625</v>
      </c>
      <c r="BC2982" s="20" t="s">
        <v>12295</v>
      </c>
      <c r="BD2982" s="84" t="s">
        <v>12298</v>
      </c>
      <c r="BE2982" s="88"/>
      <c r="BF2982" s="88"/>
      <c r="BG2982" s="88"/>
      <c r="BH2982" s="88"/>
      <c r="BI2982" s="88"/>
      <c r="BJ2982" s="88"/>
      <c r="BK2982" s="88"/>
      <c r="BL2982" s="88"/>
      <c r="BM2982" s="88"/>
      <c r="BN2982" s="88"/>
      <c r="BO2982" s="88"/>
      <c r="BP2982" s="88"/>
      <c r="BQ2982" s="88"/>
      <c r="BR2982" s="88"/>
      <c r="BS2982" s="88"/>
      <c r="BT2982" s="88"/>
      <c r="BU2982" s="88"/>
      <c r="BV2982" s="88"/>
      <c r="BW2982" s="88"/>
      <c r="BX2982" s="88"/>
      <c r="BY2982" s="88"/>
      <c r="BZ2982" s="88"/>
      <c r="CA2982" s="88"/>
      <c r="CB2982" s="88"/>
      <c r="CC2982" s="88"/>
      <c r="CD2982" s="88"/>
      <c r="CE2982" s="88"/>
      <c r="CF2982" s="88"/>
      <c r="CG2982" s="88"/>
      <c r="CH2982" s="88"/>
      <c r="CI2982" s="88"/>
      <c r="CJ2982" s="88"/>
      <c r="CK2982" s="88"/>
      <c r="CL2982" s="88"/>
      <c r="CM2982" s="88"/>
      <c r="CN2982" s="88"/>
      <c r="CO2982" s="88"/>
      <c r="CP2982" s="88"/>
      <c r="CQ2982" s="88"/>
      <c r="CR2982" s="88"/>
      <c r="CS2982" s="88"/>
      <c r="CT2982" s="88"/>
      <c r="CU2982" s="88"/>
      <c r="CV2982" s="88"/>
      <c r="CW2982" s="88"/>
      <c r="CX2982" s="88"/>
      <c r="CY2982" s="88"/>
      <c r="CZ2982" s="88"/>
      <c r="DA2982" s="88"/>
      <c r="DB2982" s="88"/>
      <c r="DC2982" s="88"/>
      <c r="DD2982" s="88"/>
      <c r="DE2982" s="88"/>
      <c r="DF2982" s="88"/>
      <c r="DG2982" s="88"/>
      <c r="DH2982" s="88"/>
      <c r="DI2982" s="88"/>
      <c r="DJ2982" s="88"/>
      <c r="DK2982" s="88"/>
      <c r="DL2982" s="88"/>
    </row>
    <row r="2983" spans="1:116" s="84" customFormat="1" ht="30" customHeight="1">
      <c r="A2983" s="153" t="s">
        <v>13992</v>
      </c>
      <c r="B2983" s="5">
        <v>2981</v>
      </c>
      <c r="C2983" s="44">
        <v>5508</v>
      </c>
      <c r="D2983" s="44"/>
      <c r="E2983" s="172" t="s">
        <v>10128</v>
      </c>
      <c r="F2983" s="3" t="s">
        <v>1304</v>
      </c>
      <c r="G2983" s="3" t="s">
        <v>1305</v>
      </c>
      <c r="H2983" s="3" t="s">
        <v>3996</v>
      </c>
      <c r="I2983" s="3" t="s">
        <v>389</v>
      </c>
      <c r="J2983" s="3" t="s">
        <v>10129</v>
      </c>
      <c r="K2983" s="6">
        <v>2</v>
      </c>
      <c r="L2983" s="3" t="s">
        <v>79</v>
      </c>
      <c r="M2983" s="6">
        <v>10</v>
      </c>
      <c r="N2983" s="3" t="s">
        <v>44</v>
      </c>
      <c r="O2983" s="3" t="s">
        <v>9631</v>
      </c>
      <c r="P2983" s="3" t="s">
        <v>9656</v>
      </c>
      <c r="Q2983" s="3" t="s">
        <v>10130</v>
      </c>
      <c r="R2983" s="160"/>
      <c r="S2983" s="79">
        <v>3.56</v>
      </c>
      <c r="T2983" s="81">
        <v>3.48</v>
      </c>
      <c r="U2983" s="82"/>
      <c r="V2983" s="79"/>
      <c r="W2983" s="79"/>
      <c r="X2983" s="79"/>
      <c r="Y2983" s="79"/>
      <c r="Z2983" s="79"/>
      <c r="AA2983" s="79"/>
      <c r="AB2983" s="79"/>
      <c r="AC2983" s="79"/>
      <c r="AD2983" s="79"/>
      <c r="AE2983" s="83">
        <v>3.4754999999999998</v>
      </c>
      <c r="AG2983" s="84">
        <v>3.2010000000000001</v>
      </c>
      <c r="AN2983" s="85"/>
      <c r="AP2983" s="175"/>
      <c r="AQ2983" s="84">
        <v>3.3382499999999999</v>
      </c>
      <c r="AR2983" s="84">
        <v>0</v>
      </c>
      <c r="AS2983" s="84" t="e">
        <v>#NUM!</v>
      </c>
      <c r="AT2983" s="84" t="e">
        <v>#REF!</v>
      </c>
      <c r="AU2983" s="84">
        <v>3.7409999999999997</v>
      </c>
      <c r="AV2983" s="79" t="e">
        <v>#REF!</v>
      </c>
      <c r="AW2983" s="84" t="s">
        <v>994</v>
      </c>
      <c r="AX2983" s="84" t="s">
        <v>208</v>
      </c>
      <c r="AY2983" s="85">
        <v>3.3380000000000001</v>
      </c>
      <c r="AZ2983" s="87">
        <v>0.83450000000000002</v>
      </c>
      <c r="BA2983" s="43">
        <v>4.1725000000000003</v>
      </c>
      <c r="BB2983" s="85">
        <v>4.5063000000000004</v>
      </c>
      <c r="BC2983" s="20" t="s">
        <v>12295</v>
      </c>
      <c r="BD2983" s="84" t="s">
        <v>12298</v>
      </c>
      <c r="BE2983" s="88"/>
      <c r="BF2983" s="88"/>
      <c r="BG2983" s="88"/>
      <c r="BH2983" s="88"/>
      <c r="BI2983" s="88"/>
      <c r="BJ2983" s="88"/>
      <c r="BK2983" s="88"/>
      <c r="BL2983" s="88"/>
      <c r="BM2983" s="88"/>
      <c r="BN2983" s="88"/>
      <c r="BO2983" s="88"/>
      <c r="BP2983" s="88"/>
      <c r="BQ2983" s="88"/>
      <c r="BR2983" s="88"/>
      <c r="BS2983" s="88"/>
      <c r="BT2983" s="88"/>
      <c r="BU2983" s="88"/>
      <c r="BV2983" s="88"/>
      <c r="BW2983" s="88"/>
      <c r="BX2983" s="88"/>
      <c r="BY2983" s="88"/>
      <c r="BZ2983" s="88"/>
      <c r="CA2983" s="88"/>
      <c r="CB2983" s="88"/>
      <c r="CC2983" s="88"/>
      <c r="CD2983" s="88"/>
      <c r="CE2983" s="88"/>
      <c r="CF2983" s="88"/>
      <c r="CG2983" s="88"/>
      <c r="CH2983" s="88"/>
      <c r="CI2983" s="88"/>
      <c r="CJ2983" s="88"/>
      <c r="CK2983" s="88"/>
      <c r="CL2983" s="88"/>
      <c r="CM2983" s="88"/>
      <c r="CN2983" s="88"/>
      <c r="CO2983" s="88"/>
      <c r="CP2983" s="88"/>
      <c r="CQ2983" s="88"/>
      <c r="CR2983" s="88"/>
      <c r="CS2983" s="88"/>
      <c r="CT2983" s="88"/>
      <c r="CU2983" s="88"/>
      <c r="CV2983" s="88"/>
      <c r="CW2983" s="88"/>
      <c r="CX2983" s="88"/>
      <c r="CY2983" s="88"/>
      <c r="CZ2983" s="88"/>
      <c r="DA2983" s="88"/>
      <c r="DB2983" s="88"/>
      <c r="DC2983" s="88"/>
      <c r="DD2983" s="88"/>
      <c r="DE2983" s="88"/>
      <c r="DF2983" s="88"/>
      <c r="DG2983" s="88"/>
      <c r="DH2983" s="88"/>
      <c r="DI2983" s="88"/>
      <c r="DJ2983" s="88"/>
      <c r="DK2983" s="88"/>
      <c r="DL2983" s="88"/>
    </row>
    <row r="2984" spans="1:116" s="84" customFormat="1" ht="30" customHeight="1">
      <c r="A2984" s="153" t="s">
        <v>13992</v>
      </c>
      <c r="B2984" s="5">
        <v>2982</v>
      </c>
      <c r="C2984" s="179">
        <v>5509</v>
      </c>
      <c r="D2984" s="179"/>
      <c r="E2984" s="172" t="s">
        <v>9707</v>
      </c>
      <c r="F2984" s="3" t="s">
        <v>9708</v>
      </c>
      <c r="G2984" s="3" t="s">
        <v>1494</v>
      </c>
      <c r="H2984" s="3" t="s">
        <v>9709</v>
      </c>
      <c r="I2984" s="3" t="s">
        <v>316</v>
      </c>
      <c r="J2984" s="3" t="s">
        <v>9710</v>
      </c>
      <c r="K2984" s="6"/>
      <c r="L2984" s="3"/>
      <c r="M2984" s="6">
        <v>12</v>
      </c>
      <c r="N2984" s="3" t="s">
        <v>44</v>
      </c>
      <c r="O2984" s="3" t="s">
        <v>9631</v>
      </c>
      <c r="P2984" s="3" t="s">
        <v>9676</v>
      </c>
      <c r="Q2984" s="3" t="s">
        <v>9711</v>
      </c>
      <c r="R2984" s="160"/>
      <c r="S2984" s="79">
        <v>9.02</v>
      </c>
      <c r="T2984" s="81">
        <v>8.94</v>
      </c>
      <c r="U2984" s="82"/>
      <c r="V2984" s="79"/>
      <c r="W2984" s="79"/>
      <c r="X2984" s="79"/>
      <c r="Y2984" s="79"/>
      <c r="Z2984" s="79"/>
      <c r="AA2984" s="79"/>
      <c r="AB2984" s="79"/>
      <c r="AC2984" s="79"/>
      <c r="AD2984" s="79"/>
      <c r="AE2984" s="83">
        <v>9.93</v>
      </c>
      <c r="AF2984" s="174"/>
      <c r="AG2984" s="84">
        <v>11.93</v>
      </c>
      <c r="AN2984" s="85">
        <v>9.48</v>
      </c>
      <c r="AO2984" s="84" t="s">
        <v>47</v>
      </c>
      <c r="AP2984" s="83" t="s">
        <v>48</v>
      </c>
      <c r="AQ2984" s="84">
        <v>10.93</v>
      </c>
      <c r="AR2984" s="84">
        <v>0</v>
      </c>
      <c r="AS2984" s="84" t="e">
        <v>#NUM!</v>
      </c>
      <c r="AT2984" s="84" t="e">
        <v>#REF!</v>
      </c>
      <c r="AU2984" s="84">
        <v>9.6104999999999983</v>
      </c>
      <c r="AV2984" s="79" t="e">
        <v>#REF!</v>
      </c>
      <c r="AW2984" s="84" t="s">
        <v>71</v>
      </c>
      <c r="AX2984" s="84" t="s">
        <v>72</v>
      </c>
      <c r="AY2984" s="85">
        <v>9.6104999999999983</v>
      </c>
      <c r="AZ2984" s="87">
        <v>2.4026249999999996</v>
      </c>
      <c r="BA2984" s="43">
        <v>12.013124999999999</v>
      </c>
      <c r="BB2984" s="85">
        <v>12.974174999999999</v>
      </c>
      <c r="BC2984" s="20" t="s">
        <v>12295</v>
      </c>
      <c r="BD2984" s="84" t="s">
        <v>12298</v>
      </c>
      <c r="BE2984" s="88"/>
      <c r="BF2984" s="88"/>
      <c r="BG2984" s="88"/>
      <c r="BH2984" s="88"/>
      <c r="BI2984" s="88"/>
      <c r="BJ2984" s="88"/>
      <c r="BK2984" s="88"/>
      <c r="BL2984" s="88"/>
      <c r="BM2984" s="88"/>
      <c r="BN2984" s="88"/>
      <c r="BO2984" s="88"/>
      <c r="BP2984" s="88"/>
      <c r="BQ2984" s="88"/>
      <c r="BR2984" s="88"/>
      <c r="BS2984" s="88"/>
      <c r="BT2984" s="88"/>
      <c r="BU2984" s="88"/>
      <c r="BV2984" s="88"/>
      <c r="BW2984" s="88"/>
      <c r="BX2984" s="88"/>
      <c r="BY2984" s="88"/>
      <c r="BZ2984" s="88"/>
      <c r="CA2984" s="88"/>
      <c r="CB2984" s="88"/>
      <c r="CC2984" s="88"/>
      <c r="CD2984" s="88"/>
      <c r="CE2984" s="88"/>
      <c r="CF2984" s="88"/>
      <c r="CG2984" s="88"/>
      <c r="CH2984" s="88"/>
      <c r="CI2984" s="88"/>
      <c r="CJ2984" s="88"/>
      <c r="CK2984" s="88"/>
      <c r="CL2984" s="88"/>
      <c r="CM2984" s="88"/>
      <c r="CN2984" s="88"/>
      <c r="CO2984" s="88"/>
      <c r="CP2984" s="88"/>
      <c r="CQ2984" s="88"/>
      <c r="CR2984" s="88"/>
      <c r="CS2984" s="88"/>
      <c r="CT2984" s="88"/>
      <c r="CU2984" s="88"/>
      <c r="CV2984" s="88"/>
      <c r="CW2984" s="88"/>
      <c r="CX2984" s="88"/>
      <c r="CY2984" s="88"/>
      <c r="CZ2984" s="88"/>
      <c r="DA2984" s="88"/>
      <c r="DB2984" s="88"/>
      <c r="DC2984" s="88"/>
      <c r="DD2984" s="88"/>
      <c r="DE2984" s="88"/>
      <c r="DF2984" s="88"/>
      <c r="DG2984" s="88"/>
      <c r="DH2984" s="88"/>
      <c r="DI2984" s="88"/>
      <c r="DJ2984" s="88"/>
      <c r="DK2984" s="88"/>
      <c r="DL2984" s="88"/>
    </row>
    <row r="2985" spans="1:116" s="84" customFormat="1" ht="30" customHeight="1">
      <c r="A2985" s="153" t="s">
        <v>13992</v>
      </c>
      <c r="B2985" s="5">
        <v>2983</v>
      </c>
      <c r="C2985" s="179">
        <v>5521</v>
      </c>
      <c r="D2985" s="179"/>
      <c r="E2985" s="172" t="s">
        <v>9991</v>
      </c>
      <c r="F2985" s="3" t="s">
        <v>9992</v>
      </c>
      <c r="G2985" s="3" t="s">
        <v>2516</v>
      </c>
      <c r="H2985" s="3" t="s">
        <v>56</v>
      </c>
      <c r="I2985" s="3" t="s">
        <v>42</v>
      </c>
      <c r="J2985" s="3" t="s">
        <v>9851</v>
      </c>
      <c r="K2985" s="6"/>
      <c r="L2985" s="3"/>
      <c r="M2985" s="6">
        <v>30</v>
      </c>
      <c r="N2985" s="3" t="s">
        <v>44</v>
      </c>
      <c r="O2985" s="3" t="s">
        <v>9631</v>
      </c>
      <c r="P2985" s="3" t="s">
        <v>9688</v>
      </c>
      <c r="Q2985" s="3" t="s">
        <v>9993</v>
      </c>
      <c r="R2985" s="160"/>
      <c r="S2985" s="79">
        <v>2.2999999999999998</v>
      </c>
      <c r="T2985" s="81">
        <v>2.2200000000000002</v>
      </c>
      <c r="U2985" s="82"/>
      <c r="V2985" s="79"/>
      <c r="W2985" s="79"/>
      <c r="X2985" s="79"/>
      <c r="Y2985" s="79"/>
      <c r="Z2985" s="79"/>
      <c r="AA2985" s="79"/>
      <c r="AB2985" s="79"/>
      <c r="AC2985" s="79"/>
      <c r="AD2985" s="79"/>
      <c r="AE2985" s="83">
        <v>2.2240000000000002</v>
      </c>
      <c r="AN2985" s="85">
        <v>2.36</v>
      </c>
      <c r="AO2985" s="84" t="s">
        <v>47</v>
      </c>
      <c r="AP2985" s="83" t="s">
        <v>48</v>
      </c>
      <c r="AQ2985" s="84" t="e">
        <v>#NUM!</v>
      </c>
      <c r="AR2985" s="84" t="e">
        <v>#NUM!</v>
      </c>
      <c r="AS2985" s="84" t="e">
        <v>#NUM!</v>
      </c>
      <c r="AT2985" s="84" t="e">
        <v>#REF!</v>
      </c>
      <c r="AU2985" s="84">
        <v>2.3865000000000003</v>
      </c>
      <c r="AV2985" s="79" t="e">
        <v>#REF!</v>
      </c>
      <c r="AW2985" s="84" t="s">
        <v>71</v>
      </c>
      <c r="AX2985" s="84" t="s">
        <v>72</v>
      </c>
      <c r="AY2985" s="85">
        <v>2.3865000000000003</v>
      </c>
      <c r="AZ2985" s="87">
        <v>0.59662500000000007</v>
      </c>
      <c r="BA2985" s="43">
        <v>2.9831250000000002</v>
      </c>
      <c r="BB2985" s="85">
        <v>3.2217750000000001</v>
      </c>
      <c r="BC2985" s="20" t="s">
        <v>12295</v>
      </c>
      <c r="BD2985" s="84" t="s">
        <v>12298</v>
      </c>
      <c r="BE2985" s="88"/>
      <c r="BF2985" s="88"/>
      <c r="BG2985" s="88"/>
      <c r="BH2985" s="88"/>
      <c r="BI2985" s="88"/>
      <c r="BJ2985" s="88"/>
      <c r="BK2985" s="88"/>
      <c r="BL2985" s="88"/>
      <c r="BM2985" s="88"/>
      <c r="BN2985" s="88"/>
      <c r="BO2985" s="88"/>
      <c r="BP2985" s="88"/>
      <c r="BQ2985" s="88"/>
      <c r="BR2985" s="88"/>
      <c r="BS2985" s="88"/>
      <c r="BT2985" s="88"/>
      <c r="BU2985" s="88"/>
      <c r="BV2985" s="88"/>
      <c r="BW2985" s="88"/>
      <c r="BX2985" s="88"/>
      <c r="BY2985" s="88"/>
      <c r="BZ2985" s="88"/>
      <c r="CA2985" s="88"/>
      <c r="CB2985" s="88"/>
      <c r="CC2985" s="88"/>
      <c r="CD2985" s="88"/>
      <c r="CE2985" s="88"/>
      <c r="CF2985" s="88"/>
      <c r="CG2985" s="88"/>
      <c r="CH2985" s="88"/>
      <c r="CI2985" s="88"/>
      <c r="CJ2985" s="88"/>
      <c r="CK2985" s="88"/>
      <c r="CL2985" s="88"/>
      <c r="CM2985" s="88"/>
      <c r="CN2985" s="88"/>
      <c r="CO2985" s="88"/>
      <c r="CP2985" s="88"/>
      <c r="CQ2985" s="88"/>
      <c r="CR2985" s="88"/>
      <c r="CS2985" s="88"/>
      <c r="CT2985" s="88"/>
      <c r="CU2985" s="88"/>
      <c r="CV2985" s="88"/>
      <c r="CW2985" s="88"/>
      <c r="CX2985" s="88"/>
      <c r="CY2985" s="88"/>
      <c r="CZ2985" s="88"/>
      <c r="DA2985" s="88"/>
      <c r="DB2985" s="88"/>
      <c r="DC2985" s="88"/>
      <c r="DD2985" s="88"/>
      <c r="DE2985" s="88"/>
      <c r="DF2985" s="88"/>
      <c r="DG2985" s="88"/>
      <c r="DH2985" s="88"/>
      <c r="DI2985" s="88"/>
      <c r="DJ2985" s="88"/>
      <c r="DK2985" s="88"/>
      <c r="DL2985" s="88"/>
    </row>
    <row r="2986" spans="1:116" s="84" customFormat="1" ht="30" customHeight="1">
      <c r="A2986" s="153" t="s">
        <v>13992</v>
      </c>
      <c r="B2986" s="5">
        <v>2984</v>
      </c>
      <c r="C2986" s="179">
        <v>5520</v>
      </c>
      <c r="D2986" s="179"/>
      <c r="E2986" s="172" t="s">
        <v>9861</v>
      </c>
      <c r="F2986" s="3" t="s">
        <v>4578</v>
      </c>
      <c r="G2986" s="3" t="s">
        <v>4549</v>
      </c>
      <c r="H2986" s="3" t="s">
        <v>165</v>
      </c>
      <c r="I2986" s="3" t="s">
        <v>3357</v>
      </c>
      <c r="J2986" s="3" t="s">
        <v>9862</v>
      </c>
      <c r="K2986" s="6"/>
      <c r="L2986" s="3"/>
      <c r="M2986" s="6">
        <v>30</v>
      </c>
      <c r="N2986" s="3" t="s">
        <v>44</v>
      </c>
      <c r="O2986" s="3" t="s">
        <v>9631</v>
      </c>
      <c r="P2986" s="3" t="s">
        <v>9688</v>
      </c>
      <c r="Q2986" s="3" t="s">
        <v>9863</v>
      </c>
      <c r="R2986" s="160"/>
      <c r="S2986" s="79">
        <v>2.84</v>
      </c>
      <c r="T2986" s="81">
        <v>2.76</v>
      </c>
      <c r="U2986" s="82"/>
      <c r="V2986" s="79"/>
      <c r="W2986" s="79"/>
      <c r="X2986" s="79"/>
      <c r="Y2986" s="79"/>
      <c r="Z2986" s="79"/>
      <c r="AA2986" s="79"/>
      <c r="AB2986" s="79"/>
      <c r="AC2986" s="79"/>
      <c r="AD2986" s="79"/>
      <c r="AE2986" s="83">
        <v>2.7610000000000001</v>
      </c>
      <c r="AN2986" s="85">
        <v>3.06</v>
      </c>
      <c r="AO2986" s="84" t="s">
        <v>47</v>
      </c>
      <c r="AP2986" s="83" t="s">
        <v>48</v>
      </c>
      <c r="AQ2986" s="84" t="e">
        <v>#NUM!</v>
      </c>
      <c r="AR2986" s="84" t="e">
        <v>#NUM!</v>
      </c>
      <c r="AS2986" s="84" t="e">
        <v>#NUM!</v>
      </c>
      <c r="AT2986" s="84" t="e">
        <v>#REF!</v>
      </c>
      <c r="AU2986" s="84">
        <v>2.9669999999999996</v>
      </c>
      <c r="AV2986" s="79" t="e">
        <v>#REF!</v>
      </c>
      <c r="AW2986" s="84" t="s">
        <v>71</v>
      </c>
      <c r="AX2986" s="84" t="s">
        <v>72</v>
      </c>
      <c r="AY2986" s="85">
        <v>2.9669999999999996</v>
      </c>
      <c r="AZ2986" s="87">
        <v>0.74174999999999991</v>
      </c>
      <c r="BA2986" s="43">
        <v>3.7087499999999993</v>
      </c>
      <c r="BB2986" s="85">
        <v>4.0054499999999997</v>
      </c>
      <c r="BC2986" s="20" t="s">
        <v>12295</v>
      </c>
      <c r="BD2986" s="84" t="s">
        <v>12298</v>
      </c>
      <c r="BE2986" s="88"/>
      <c r="BF2986" s="88"/>
      <c r="BG2986" s="88"/>
      <c r="BH2986" s="88"/>
      <c r="BI2986" s="88"/>
      <c r="BJ2986" s="88"/>
      <c r="BK2986" s="88"/>
      <c r="BL2986" s="88"/>
      <c r="BM2986" s="88"/>
      <c r="BN2986" s="88"/>
      <c r="BO2986" s="88"/>
      <c r="BP2986" s="88"/>
      <c r="BQ2986" s="88"/>
      <c r="BR2986" s="88"/>
      <c r="BS2986" s="88"/>
      <c r="BT2986" s="88"/>
      <c r="BU2986" s="88"/>
      <c r="BV2986" s="88"/>
      <c r="BW2986" s="88"/>
      <c r="BX2986" s="88"/>
      <c r="BY2986" s="88"/>
      <c r="BZ2986" s="88"/>
      <c r="CA2986" s="88"/>
      <c r="CB2986" s="88"/>
      <c r="CC2986" s="88"/>
      <c r="CD2986" s="88"/>
      <c r="CE2986" s="88"/>
      <c r="CF2986" s="88"/>
      <c r="CG2986" s="88"/>
      <c r="CH2986" s="88"/>
      <c r="CI2986" s="88"/>
      <c r="CJ2986" s="88"/>
      <c r="CK2986" s="88"/>
      <c r="CL2986" s="88"/>
      <c r="CM2986" s="88"/>
      <c r="CN2986" s="88"/>
      <c r="CO2986" s="88"/>
      <c r="CP2986" s="88"/>
      <c r="CQ2986" s="88"/>
      <c r="CR2986" s="88"/>
      <c r="CS2986" s="88"/>
      <c r="CT2986" s="88"/>
      <c r="CU2986" s="88"/>
      <c r="CV2986" s="88"/>
      <c r="CW2986" s="88"/>
      <c r="CX2986" s="88"/>
      <c r="CY2986" s="88"/>
      <c r="CZ2986" s="88"/>
      <c r="DA2986" s="88"/>
      <c r="DB2986" s="88"/>
      <c r="DC2986" s="88"/>
      <c r="DD2986" s="88"/>
      <c r="DE2986" s="88"/>
      <c r="DF2986" s="88"/>
      <c r="DG2986" s="88"/>
      <c r="DH2986" s="88"/>
      <c r="DI2986" s="88"/>
      <c r="DJ2986" s="88"/>
      <c r="DK2986" s="88"/>
      <c r="DL2986" s="88"/>
    </row>
    <row r="2987" spans="1:116" s="84" customFormat="1" ht="30" customHeight="1">
      <c r="A2987" s="153" t="s">
        <v>13992</v>
      </c>
      <c r="B2987" s="5">
        <v>2985</v>
      </c>
      <c r="C2987" s="44">
        <v>5546</v>
      </c>
      <c r="D2987" s="44"/>
      <c r="E2987" s="172" t="s">
        <v>10013</v>
      </c>
      <c r="F2987" s="3" t="s">
        <v>10014</v>
      </c>
      <c r="G2987" s="3" t="s">
        <v>10015</v>
      </c>
      <c r="H2987" s="3" t="s">
        <v>2775</v>
      </c>
      <c r="I2987" s="3" t="s">
        <v>389</v>
      </c>
      <c r="J2987" s="3" t="s">
        <v>10016</v>
      </c>
      <c r="K2987" s="6"/>
      <c r="L2987" s="3"/>
      <c r="M2987" s="6">
        <v>10</v>
      </c>
      <c r="N2987" s="3" t="s">
        <v>44</v>
      </c>
      <c r="O2987" s="3" t="s">
        <v>9631</v>
      </c>
      <c r="P2987" s="3" t="s">
        <v>9656</v>
      </c>
      <c r="Q2987" s="3" t="s">
        <v>10017</v>
      </c>
      <c r="R2987" s="160"/>
      <c r="S2987" s="79">
        <v>19.940000000000001</v>
      </c>
      <c r="T2987" s="81">
        <v>19.86</v>
      </c>
      <c r="U2987" s="82"/>
      <c r="V2987" s="79"/>
      <c r="W2987" s="79"/>
      <c r="X2987" s="79"/>
      <c r="Y2987" s="79"/>
      <c r="Z2987" s="79"/>
      <c r="AA2987" s="79"/>
      <c r="AB2987" s="79"/>
      <c r="AC2987" s="79"/>
      <c r="AD2987" s="79"/>
      <c r="AE2987" s="83">
        <v>19.86</v>
      </c>
      <c r="AN2987" s="85">
        <v>21.07</v>
      </c>
      <c r="AO2987" s="84" t="s">
        <v>47</v>
      </c>
      <c r="AP2987" s="83" t="s">
        <v>48</v>
      </c>
      <c r="AQ2987" s="84" t="e">
        <v>#NUM!</v>
      </c>
      <c r="AR2987" s="84" t="e">
        <v>#NUM!</v>
      </c>
      <c r="AS2987" s="84" t="e">
        <v>#NUM!</v>
      </c>
      <c r="AT2987" s="84" t="e">
        <v>#REF!</v>
      </c>
      <c r="AU2987" s="84">
        <v>21.349499999999999</v>
      </c>
      <c r="AV2987" s="79" t="e">
        <v>#REF!</v>
      </c>
      <c r="AW2987" s="84" t="s">
        <v>71</v>
      </c>
      <c r="AX2987" s="84" t="s">
        <v>72</v>
      </c>
      <c r="AY2987" s="85">
        <v>21.349499999999999</v>
      </c>
      <c r="AZ2987" s="87">
        <v>3.6294150000000003</v>
      </c>
      <c r="BA2987" s="43">
        <v>24.978915000000001</v>
      </c>
      <c r="BB2987" s="85">
        <v>26.977228199999999</v>
      </c>
      <c r="BC2987" s="20" t="s">
        <v>12295</v>
      </c>
      <c r="BD2987" s="84" t="s">
        <v>12298</v>
      </c>
      <c r="BE2987" s="88"/>
      <c r="BF2987" s="88"/>
      <c r="BG2987" s="88"/>
      <c r="BH2987" s="88"/>
      <c r="BI2987" s="88"/>
      <c r="BJ2987" s="88"/>
      <c r="BK2987" s="88"/>
      <c r="BL2987" s="88"/>
      <c r="BM2987" s="88"/>
      <c r="BN2987" s="88"/>
      <c r="BO2987" s="88"/>
      <c r="BP2987" s="88"/>
      <c r="BQ2987" s="88"/>
      <c r="BR2987" s="88"/>
      <c r="BS2987" s="88"/>
      <c r="BT2987" s="88"/>
      <c r="BU2987" s="88"/>
      <c r="BV2987" s="88"/>
      <c r="BW2987" s="88"/>
      <c r="BX2987" s="88"/>
      <c r="BY2987" s="88"/>
      <c r="BZ2987" s="88"/>
      <c r="CA2987" s="88"/>
      <c r="CB2987" s="88"/>
      <c r="CC2987" s="88"/>
      <c r="CD2987" s="88"/>
      <c r="CE2987" s="88"/>
      <c r="CF2987" s="88"/>
      <c r="CG2987" s="88"/>
      <c r="CH2987" s="88"/>
      <c r="CI2987" s="88"/>
      <c r="CJ2987" s="88"/>
      <c r="CK2987" s="88"/>
      <c r="CL2987" s="88"/>
      <c r="CM2987" s="88"/>
      <c r="CN2987" s="88"/>
      <c r="CO2987" s="88"/>
      <c r="CP2987" s="88"/>
      <c r="CQ2987" s="88"/>
      <c r="CR2987" s="88"/>
      <c r="CS2987" s="88"/>
      <c r="CT2987" s="88"/>
      <c r="CU2987" s="88"/>
      <c r="CV2987" s="88"/>
      <c r="CW2987" s="88"/>
      <c r="CX2987" s="88"/>
      <c r="CY2987" s="88"/>
      <c r="CZ2987" s="88"/>
      <c r="DA2987" s="88"/>
      <c r="DB2987" s="88"/>
      <c r="DC2987" s="88"/>
      <c r="DD2987" s="88"/>
      <c r="DE2987" s="88"/>
      <c r="DF2987" s="88"/>
      <c r="DG2987" s="88"/>
      <c r="DH2987" s="88"/>
      <c r="DI2987" s="88"/>
      <c r="DJ2987" s="88"/>
      <c r="DK2987" s="88"/>
      <c r="DL2987" s="88"/>
    </row>
    <row r="2988" spans="1:116" s="84" customFormat="1" ht="30" customHeight="1">
      <c r="A2988" s="153" t="s">
        <v>13992</v>
      </c>
      <c r="B2988" s="5">
        <v>2986</v>
      </c>
      <c r="C2988" s="44">
        <v>5544</v>
      </c>
      <c r="D2988" s="44"/>
      <c r="E2988" s="172" t="s">
        <v>9848</v>
      </c>
      <c r="F2988" s="3" t="s">
        <v>9849</v>
      </c>
      <c r="G2988" s="3" t="s">
        <v>8181</v>
      </c>
      <c r="H2988" s="3" t="s">
        <v>2227</v>
      </c>
      <c r="I2988" s="3" t="s">
        <v>42</v>
      </c>
      <c r="J2988" s="3" t="s">
        <v>9851</v>
      </c>
      <c r="K2988" s="6"/>
      <c r="L2988" s="3"/>
      <c r="M2988" s="6">
        <v>30</v>
      </c>
      <c r="N2988" s="3" t="s">
        <v>44</v>
      </c>
      <c r="O2988" s="3" t="s">
        <v>9631</v>
      </c>
      <c r="P2988" s="3" t="s">
        <v>9688</v>
      </c>
      <c r="Q2988" s="3" t="s">
        <v>9852</v>
      </c>
      <c r="R2988" s="160"/>
      <c r="S2988" s="79">
        <v>3.83</v>
      </c>
      <c r="T2988" s="81">
        <v>3.75</v>
      </c>
      <c r="U2988" s="82"/>
      <c r="V2988" s="79"/>
      <c r="W2988" s="79"/>
      <c r="X2988" s="79"/>
      <c r="Y2988" s="79"/>
      <c r="Z2988" s="79"/>
      <c r="AA2988" s="79"/>
      <c r="AB2988" s="79"/>
      <c r="AC2988" s="79"/>
      <c r="AD2988" s="79"/>
      <c r="AE2988" s="83">
        <v>3.754</v>
      </c>
      <c r="AN2988" s="85"/>
      <c r="AP2988" s="83"/>
      <c r="AQ2988" s="84" t="e">
        <v>#NUM!</v>
      </c>
      <c r="AR2988" s="84" t="e">
        <v>#NUM!</v>
      </c>
      <c r="AS2988" s="84" t="e">
        <v>#NUM!</v>
      </c>
      <c r="AT2988" s="84" t="e">
        <v>#REF!</v>
      </c>
      <c r="AU2988" s="84">
        <v>4.03125</v>
      </c>
      <c r="AV2988" s="79" t="e">
        <v>#REF!</v>
      </c>
      <c r="AW2988" s="84" t="s">
        <v>71</v>
      </c>
      <c r="AX2988" s="84" t="s">
        <v>72</v>
      </c>
      <c r="AY2988" s="85">
        <v>4.03125</v>
      </c>
      <c r="AZ2988" s="87">
        <v>1.0078125</v>
      </c>
      <c r="BA2988" s="43">
        <v>5.0390625</v>
      </c>
      <c r="BB2988" s="85">
        <v>5.4421875000000002</v>
      </c>
      <c r="BC2988" s="20" t="s">
        <v>12295</v>
      </c>
      <c r="BD2988" s="84" t="s">
        <v>12298</v>
      </c>
      <c r="BE2988" s="88"/>
      <c r="BF2988" s="88"/>
      <c r="BG2988" s="88"/>
      <c r="BH2988" s="88"/>
      <c r="BI2988" s="88"/>
      <c r="BJ2988" s="88"/>
      <c r="BK2988" s="88"/>
      <c r="BL2988" s="88"/>
      <c r="BM2988" s="88"/>
      <c r="BN2988" s="88"/>
      <c r="BO2988" s="88"/>
      <c r="BP2988" s="88"/>
      <c r="BQ2988" s="88"/>
      <c r="BR2988" s="88"/>
      <c r="BS2988" s="88"/>
      <c r="BT2988" s="88"/>
      <c r="BU2988" s="88"/>
      <c r="BV2988" s="88"/>
      <c r="BW2988" s="88"/>
      <c r="BX2988" s="88"/>
      <c r="BY2988" s="88"/>
      <c r="BZ2988" s="88"/>
      <c r="CA2988" s="88"/>
      <c r="CB2988" s="88"/>
      <c r="CC2988" s="88"/>
      <c r="CD2988" s="88"/>
      <c r="CE2988" s="88"/>
      <c r="CF2988" s="88"/>
      <c r="CG2988" s="88"/>
      <c r="CH2988" s="88"/>
      <c r="CI2988" s="88"/>
      <c r="CJ2988" s="88"/>
      <c r="CK2988" s="88"/>
      <c r="CL2988" s="88"/>
      <c r="CM2988" s="88"/>
      <c r="CN2988" s="88"/>
      <c r="CO2988" s="88"/>
      <c r="CP2988" s="88"/>
      <c r="CQ2988" s="88"/>
      <c r="CR2988" s="88"/>
      <c r="CS2988" s="88"/>
      <c r="CT2988" s="88"/>
      <c r="CU2988" s="88"/>
      <c r="CV2988" s="88"/>
      <c r="CW2988" s="88"/>
      <c r="CX2988" s="88"/>
      <c r="CY2988" s="88"/>
      <c r="CZ2988" s="88"/>
      <c r="DA2988" s="88"/>
      <c r="DB2988" s="88"/>
      <c r="DC2988" s="88"/>
      <c r="DD2988" s="88"/>
      <c r="DE2988" s="88"/>
      <c r="DF2988" s="88"/>
      <c r="DG2988" s="88"/>
      <c r="DH2988" s="88"/>
      <c r="DI2988" s="88"/>
      <c r="DJ2988" s="88"/>
      <c r="DK2988" s="88"/>
      <c r="DL2988" s="88"/>
    </row>
    <row r="2989" spans="1:116" s="84" customFormat="1" ht="30" customHeight="1">
      <c r="A2989" s="153" t="s">
        <v>13992</v>
      </c>
      <c r="B2989" s="5">
        <v>2987</v>
      </c>
      <c r="C2989" s="44">
        <v>5545</v>
      </c>
      <c r="D2989" s="44"/>
      <c r="E2989" s="172" t="s">
        <v>9848</v>
      </c>
      <c r="F2989" s="3" t="s">
        <v>9849</v>
      </c>
      <c r="G2989" s="3" t="s">
        <v>8181</v>
      </c>
      <c r="H2989" s="3" t="s">
        <v>512</v>
      </c>
      <c r="I2989" s="3" t="s">
        <v>42</v>
      </c>
      <c r="J2989" s="3" t="s">
        <v>3113</v>
      </c>
      <c r="K2989" s="6"/>
      <c r="L2989" s="3"/>
      <c r="M2989" s="6">
        <v>30</v>
      </c>
      <c r="N2989" s="3" t="s">
        <v>44</v>
      </c>
      <c r="O2989" s="3" t="s">
        <v>9631</v>
      </c>
      <c r="P2989" s="3" t="s">
        <v>9688</v>
      </c>
      <c r="Q2989" s="3" t="s">
        <v>9850</v>
      </c>
      <c r="R2989" s="160"/>
      <c r="S2989" s="79">
        <v>2.37</v>
      </c>
      <c r="T2989" s="81">
        <v>2.29</v>
      </c>
      <c r="U2989" s="82"/>
      <c r="V2989" s="79"/>
      <c r="W2989" s="79"/>
      <c r="X2989" s="79"/>
      <c r="Y2989" s="79"/>
      <c r="Z2989" s="79"/>
      <c r="AA2989" s="79"/>
      <c r="AB2989" s="79"/>
      <c r="AC2989" s="79"/>
      <c r="AD2989" s="79"/>
      <c r="AE2989" s="83">
        <v>2.294</v>
      </c>
      <c r="AN2989" s="85"/>
      <c r="AP2989" s="83"/>
      <c r="AQ2989" s="84" t="e">
        <v>#NUM!</v>
      </c>
      <c r="AR2989" s="84" t="e">
        <v>#NUM!</v>
      </c>
      <c r="AS2989" s="84" t="e">
        <v>#NUM!</v>
      </c>
      <c r="AT2989" s="84" t="e">
        <v>#REF!</v>
      </c>
      <c r="AU2989" s="84">
        <v>2.4617499999999999</v>
      </c>
      <c r="AV2989" s="79" t="e">
        <v>#REF!</v>
      </c>
      <c r="AW2989" s="84" t="s">
        <v>71</v>
      </c>
      <c r="AX2989" s="84" t="s">
        <v>72</v>
      </c>
      <c r="AY2989" s="85">
        <v>2.4617499999999999</v>
      </c>
      <c r="AZ2989" s="87">
        <v>0.61543749999999997</v>
      </c>
      <c r="BA2989" s="43">
        <v>3.0771875</v>
      </c>
      <c r="BB2989" s="85">
        <v>3.3233625</v>
      </c>
      <c r="BC2989" s="20" t="s">
        <v>12295</v>
      </c>
      <c r="BD2989" s="84" t="s">
        <v>12298</v>
      </c>
      <c r="BE2989" s="88"/>
      <c r="BF2989" s="88"/>
      <c r="BG2989" s="88"/>
      <c r="BH2989" s="88"/>
      <c r="BI2989" s="88"/>
      <c r="BJ2989" s="88"/>
      <c r="BK2989" s="88"/>
      <c r="BL2989" s="88"/>
      <c r="BM2989" s="88"/>
      <c r="BN2989" s="88"/>
      <c r="BO2989" s="88"/>
      <c r="BP2989" s="88"/>
      <c r="BQ2989" s="88"/>
      <c r="BR2989" s="88"/>
      <c r="BS2989" s="88"/>
      <c r="BT2989" s="88"/>
      <c r="BU2989" s="88"/>
      <c r="BV2989" s="88"/>
      <c r="BW2989" s="88"/>
      <c r="BX2989" s="88"/>
      <c r="BY2989" s="88"/>
      <c r="BZ2989" s="88"/>
      <c r="CA2989" s="88"/>
      <c r="CB2989" s="88"/>
      <c r="CC2989" s="88"/>
      <c r="CD2989" s="88"/>
      <c r="CE2989" s="88"/>
      <c r="CF2989" s="88"/>
      <c r="CG2989" s="88"/>
      <c r="CH2989" s="88"/>
      <c r="CI2989" s="88"/>
      <c r="CJ2989" s="88"/>
      <c r="CK2989" s="88"/>
      <c r="CL2989" s="88"/>
      <c r="CM2989" s="88"/>
      <c r="CN2989" s="88"/>
      <c r="CO2989" s="88"/>
      <c r="CP2989" s="88"/>
      <c r="CQ2989" s="88"/>
      <c r="CR2989" s="88"/>
      <c r="CS2989" s="88"/>
      <c r="CT2989" s="88"/>
      <c r="CU2989" s="88"/>
      <c r="CV2989" s="88"/>
      <c r="CW2989" s="88"/>
      <c r="CX2989" s="88"/>
      <c r="CY2989" s="88"/>
      <c r="CZ2989" s="88"/>
      <c r="DA2989" s="88"/>
      <c r="DB2989" s="88"/>
      <c r="DC2989" s="88"/>
      <c r="DD2989" s="88"/>
      <c r="DE2989" s="88"/>
      <c r="DF2989" s="88"/>
      <c r="DG2989" s="88"/>
      <c r="DH2989" s="88"/>
      <c r="DI2989" s="88"/>
      <c r="DJ2989" s="88"/>
      <c r="DK2989" s="88"/>
      <c r="DL2989" s="88"/>
    </row>
    <row r="2990" spans="1:116" s="84" customFormat="1" ht="30" customHeight="1">
      <c r="A2990" s="153" t="s">
        <v>13992</v>
      </c>
      <c r="B2990" s="5">
        <v>2988</v>
      </c>
      <c r="C2990" s="179">
        <v>1143</v>
      </c>
      <c r="D2990" s="179"/>
      <c r="E2990" s="172" t="s">
        <v>9899</v>
      </c>
      <c r="F2990" s="3" t="s">
        <v>9900</v>
      </c>
      <c r="G2990" s="3" t="s">
        <v>4344</v>
      </c>
      <c r="H2990" s="3" t="s">
        <v>677</v>
      </c>
      <c r="I2990" s="3" t="s">
        <v>102</v>
      </c>
      <c r="J2990" s="3" t="s">
        <v>9901</v>
      </c>
      <c r="K2990" s="6"/>
      <c r="L2990" s="3"/>
      <c r="M2990" s="6">
        <v>20</v>
      </c>
      <c r="N2990" s="3" t="s">
        <v>44</v>
      </c>
      <c r="O2990" s="3" t="s">
        <v>9631</v>
      </c>
      <c r="P2990" s="3" t="s">
        <v>9636</v>
      </c>
      <c r="Q2990" s="3" t="s">
        <v>9902</v>
      </c>
      <c r="R2990" s="160"/>
      <c r="S2990" s="79">
        <v>1.76</v>
      </c>
      <c r="T2990" s="81">
        <v>1.63</v>
      </c>
      <c r="U2990" s="82"/>
      <c r="V2990" s="79"/>
      <c r="W2990" s="79"/>
      <c r="X2990" s="79"/>
      <c r="Y2990" s="79"/>
      <c r="Z2990" s="79"/>
      <c r="AA2990" s="79"/>
      <c r="AB2990" s="79"/>
      <c r="AC2990" s="79"/>
      <c r="AD2990" s="79"/>
      <c r="AE2990" s="83">
        <v>1.6279999999999999</v>
      </c>
      <c r="AN2990" s="85">
        <v>1.73</v>
      </c>
      <c r="AO2990" s="84" t="s">
        <v>47</v>
      </c>
      <c r="AP2990" s="83" t="s">
        <v>48</v>
      </c>
      <c r="AQ2990" s="84" t="e">
        <v>#NUM!</v>
      </c>
      <c r="AR2990" s="84" t="e">
        <v>#NUM!</v>
      </c>
      <c r="AS2990" s="84" t="e">
        <v>#NUM!</v>
      </c>
      <c r="AT2990" s="84" t="e">
        <v>#REF!</v>
      </c>
      <c r="AU2990" s="84">
        <v>1.7522499999999999</v>
      </c>
      <c r="AV2990" s="79" t="e">
        <v>#REF!</v>
      </c>
      <c r="AW2990" s="84" t="s">
        <v>71</v>
      </c>
      <c r="AX2990" s="84" t="s">
        <v>72</v>
      </c>
      <c r="AY2990" s="85">
        <v>1.7522499999999999</v>
      </c>
      <c r="AZ2990" s="87">
        <v>0.43806249999999997</v>
      </c>
      <c r="BA2990" s="43">
        <v>2.1903124999999997</v>
      </c>
      <c r="BB2990" s="85">
        <v>2.3655374999999994</v>
      </c>
      <c r="BC2990" s="20" t="s">
        <v>12295</v>
      </c>
      <c r="BD2990" s="84" t="s">
        <v>12298</v>
      </c>
      <c r="BE2990" s="88"/>
      <c r="BF2990" s="88"/>
      <c r="BG2990" s="88"/>
      <c r="BH2990" s="88"/>
      <c r="BI2990" s="88"/>
      <c r="BJ2990" s="88"/>
      <c r="BK2990" s="88"/>
      <c r="BL2990" s="88"/>
      <c r="BM2990" s="88"/>
      <c r="BN2990" s="88"/>
      <c r="BO2990" s="88"/>
      <c r="BP2990" s="88"/>
      <c r="BQ2990" s="88"/>
      <c r="BR2990" s="88"/>
      <c r="BS2990" s="88"/>
      <c r="BT2990" s="88"/>
      <c r="BU2990" s="88"/>
      <c r="BV2990" s="88"/>
      <c r="BW2990" s="88"/>
      <c r="BX2990" s="88"/>
      <c r="BY2990" s="88"/>
      <c r="BZ2990" s="88"/>
      <c r="CA2990" s="88"/>
      <c r="CB2990" s="88"/>
      <c r="CC2990" s="88"/>
      <c r="CD2990" s="88"/>
      <c r="CE2990" s="88"/>
      <c r="CF2990" s="88"/>
      <c r="CG2990" s="88"/>
      <c r="CH2990" s="88"/>
      <c r="CI2990" s="88"/>
      <c r="CJ2990" s="88"/>
      <c r="CK2990" s="88"/>
      <c r="CL2990" s="88"/>
      <c r="CM2990" s="88"/>
      <c r="CN2990" s="88"/>
      <c r="CO2990" s="88"/>
      <c r="CP2990" s="88"/>
      <c r="CQ2990" s="88"/>
      <c r="CR2990" s="88"/>
      <c r="CS2990" s="88"/>
      <c r="CT2990" s="88"/>
      <c r="CU2990" s="88"/>
      <c r="CV2990" s="88"/>
      <c r="CW2990" s="88"/>
      <c r="CX2990" s="88"/>
      <c r="CY2990" s="88"/>
      <c r="CZ2990" s="88"/>
      <c r="DA2990" s="88"/>
      <c r="DB2990" s="88"/>
      <c r="DC2990" s="88"/>
      <c r="DD2990" s="88"/>
      <c r="DE2990" s="88"/>
      <c r="DF2990" s="88"/>
      <c r="DG2990" s="88"/>
      <c r="DH2990" s="88"/>
      <c r="DI2990" s="88"/>
      <c r="DJ2990" s="88"/>
      <c r="DK2990" s="88"/>
      <c r="DL2990" s="88"/>
    </row>
    <row r="2991" spans="1:116" s="84" customFormat="1" ht="30" customHeight="1">
      <c r="A2991" s="153" t="s">
        <v>13992</v>
      </c>
      <c r="B2991" s="5">
        <v>2989</v>
      </c>
      <c r="C2991" s="179">
        <v>1144</v>
      </c>
      <c r="D2991" s="179"/>
      <c r="E2991" s="172" t="s">
        <v>9630</v>
      </c>
      <c r="F2991" s="3" t="s">
        <v>566</v>
      </c>
      <c r="G2991" s="3" t="s">
        <v>567</v>
      </c>
      <c r="H2991" s="3" t="s">
        <v>41</v>
      </c>
      <c r="I2991" s="3" t="s">
        <v>568</v>
      </c>
      <c r="J2991" s="3" t="s">
        <v>939</v>
      </c>
      <c r="K2991" s="6"/>
      <c r="L2991" s="3"/>
      <c r="M2991" s="6">
        <v>20</v>
      </c>
      <c r="N2991" s="3" t="s">
        <v>44</v>
      </c>
      <c r="O2991" s="3" t="s">
        <v>9631</v>
      </c>
      <c r="P2991" s="3" t="s">
        <v>9632</v>
      </c>
      <c r="Q2991" s="3" t="s">
        <v>9633</v>
      </c>
      <c r="R2991" s="160"/>
      <c r="S2991" s="79">
        <v>0.68</v>
      </c>
      <c r="T2991" s="81">
        <v>0.6</v>
      </c>
      <c r="U2991" s="82"/>
      <c r="V2991" s="79"/>
      <c r="W2991" s="79"/>
      <c r="X2991" s="79"/>
      <c r="Y2991" s="79"/>
      <c r="Z2991" s="79"/>
      <c r="AA2991" s="79"/>
      <c r="AB2991" s="79"/>
      <c r="AC2991" s="79"/>
      <c r="AD2991" s="79"/>
      <c r="AE2991" s="83">
        <v>0.5958</v>
      </c>
      <c r="AN2991" s="85">
        <v>0.63</v>
      </c>
      <c r="AO2991" s="84" t="s">
        <v>47</v>
      </c>
      <c r="AP2991" s="83" t="s">
        <v>48</v>
      </c>
      <c r="AQ2991" s="84" t="e">
        <v>#NUM!</v>
      </c>
      <c r="AR2991" s="84" t="e">
        <v>#NUM!</v>
      </c>
      <c r="AS2991" s="84" t="e">
        <v>#NUM!</v>
      </c>
      <c r="AT2991" s="84" t="e">
        <v>#REF!</v>
      </c>
      <c r="AU2991" s="84">
        <v>0.64499999999999991</v>
      </c>
      <c r="AV2991" s="79" t="e">
        <v>#REF!</v>
      </c>
      <c r="AW2991" s="84" t="s">
        <v>71</v>
      </c>
      <c r="AX2991" s="84" t="s">
        <v>72</v>
      </c>
      <c r="AY2991" s="85">
        <v>0.64499999999999991</v>
      </c>
      <c r="AZ2991" s="87">
        <v>0.16124999999999998</v>
      </c>
      <c r="BA2991" s="43">
        <v>0.80624999999999991</v>
      </c>
      <c r="BB2991" s="85">
        <v>0.87074999999999991</v>
      </c>
      <c r="BC2991" s="20" t="s">
        <v>12295</v>
      </c>
      <c r="BD2991" s="84" t="s">
        <v>12298</v>
      </c>
      <c r="BE2991" s="88"/>
      <c r="BF2991" s="88"/>
      <c r="BG2991" s="88"/>
      <c r="BH2991" s="88"/>
      <c r="BI2991" s="88"/>
      <c r="BJ2991" s="88"/>
      <c r="BK2991" s="88"/>
      <c r="BL2991" s="88"/>
      <c r="BM2991" s="88"/>
      <c r="BN2991" s="88"/>
      <c r="BO2991" s="88"/>
      <c r="BP2991" s="88"/>
      <c r="BQ2991" s="88"/>
      <c r="BR2991" s="88"/>
      <c r="BS2991" s="88"/>
      <c r="BT2991" s="88"/>
      <c r="BU2991" s="88"/>
      <c r="BV2991" s="88"/>
      <c r="BW2991" s="88"/>
      <c r="BX2991" s="88"/>
      <c r="BY2991" s="88"/>
      <c r="BZ2991" s="88"/>
      <c r="CA2991" s="88"/>
      <c r="CB2991" s="88"/>
      <c r="CC2991" s="88"/>
      <c r="CD2991" s="88"/>
      <c r="CE2991" s="88"/>
      <c r="CF2991" s="88"/>
      <c r="CG2991" s="88"/>
      <c r="CH2991" s="88"/>
      <c r="CI2991" s="88"/>
      <c r="CJ2991" s="88"/>
      <c r="CK2991" s="88"/>
      <c r="CL2991" s="88"/>
      <c r="CM2991" s="88"/>
      <c r="CN2991" s="88"/>
      <c r="CO2991" s="88"/>
      <c r="CP2991" s="88"/>
      <c r="CQ2991" s="88"/>
      <c r="CR2991" s="88"/>
      <c r="CS2991" s="88"/>
      <c r="CT2991" s="88"/>
      <c r="CU2991" s="88"/>
      <c r="CV2991" s="88"/>
      <c r="CW2991" s="88"/>
      <c r="CX2991" s="88"/>
      <c r="CY2991" s="88"/>
      <c r="CZ2991" s="88"/>
      <c r="DA2991" s="88"/>
      <c r="DB2991" s="88"/>
      <c r="DC2991" s="88"/>
      <c r="DD2991" s="88"/>
      <c r="DE2991" s="88"/>
      <c r="DF2991" s="88"/>
      <c r="DG2991" s="88"/>
      <c r="DH2991" s="88"/>
      <c r="DI2991" s="88"/>
      <c r="DJ2991" s="88"/>
      <c r="DK2991" s="88"/>
      <c r="DL2991" s="88"/>
    </row>
    <row r="2992" spans="1:116" s="84" customFormat="1" ht="30" customHeight="1">
      <c r="A2992" s="153" t="s">
        <v>13992</v>
      </c>
      <c r="B2992" s="5">
        <v>2990</v>
      </c>
      <c r="C2992" s="44">
        <v>5674</v>
      </c>
      <c r="D2992" s="44"/>
      <c r="E2992" s="172" t="s">
        <v>10066</v>
      </c>
      <c r="F2992" s="3" t="s">
        <v>10067</v>
      </c>
      <c r="G2992" s="3" t="s">
        <v>3425</v>
      </c>
      <c r="H2992" s="3" t="s">
        <v>3430</v>
      </c>
      <c r="I2992" s="3" t="s">
        <v>123</v>
      </c>
      <c r="J2992" s="3" t="s">
        <v>10068</v>
      </c>
      <c r="K2992" s="6">
        <v>150</v>
      </c>
      <c r="L2992" s="3" t="s">
        <v>79</v>
      </c>
      <c r="M2992" s="6">
        <v>1</v>
      </c>
      <c r="N2992" s="3" t="s">
        <v>44</v>
      </c>
      <c r="O2992" s="3" t="s">
        <v>9631</v>
      </c>
      <c r="P2992" s="3" t="s">
        <v>9650</v>
      </c>
      <c r="Q2992" s="3" t="s">
        <v>10069</v>
      </c>
      <c r="R2992" s="160"/>
      <c r="S2992" s="79">
        <v>1.06</v>
      </c>
      <c r="T2992" s="81">
        <v>0.98</v>
      </c>
      <c r="U2992" s="82"/>
      <c r="V2992" s="79"/>
      <c r="W2992" s="79"/>
      <c r="X2992" s="79"/>
      <c r="Y2992" s="79"/>
      <c r="Z2992" s="79"/>
      <c r="AA2992" s="79"/>
      <c r="AB2992" s="79"/>
      <c r="AC2992" s="79"/>
      <c r="AD2992" s="79"/>
      <c r="AE2992" s="83">
        <v>0.97729999999999995</v>
      </c>
      <c r="AN2992" s="85">
        <v>1.04</v>
      </c>
      <c r="AO2992" s="84" t="s">
        <v>47</v>
      </c>
      <c r="AP2992" s="83" t="s">
        <v>48</v>
      </c>
      <c r="AQ2992" s="84" t="e">
        <v>#NUM!</v>
      </c>
      <c r="AR2992" s="84" t="e">
        <v>#NUM!</v>
      </c>
      <c r="AS2992" s="84" t="e">
        <v>#NUM!</v>
      </c>
      <c r="AT2992" s="84" t="e">
        <v>#REF!</v>
      </c>
      <c r="AU2992" s="84">
        <v>1.0534999999999999</v>
      </c>
      <c r="AV2992" s="79" t="e">
        <v>#REF!</v>
      </c>
      <c r="AW2992" s="84" t="s">
        <v>71</v>
      </c>
      <c r="AX2992" s="84" t="s">
        <v>72</v>
      </c>
      <c r="AY2992" s="85">
        <v>1.0534999999999999</v>
      </c>
      <c r="AZ2992" s="87">
        <v>0.26337499999999997</v>
      </c>
      <c r="BA2992" s="43">
        <v>1.3168749999999998</v>
      </c>
      <c r="BB2992" s="85">
        <v>1.4222249999999999</v>
      </c>
      <c r="BC2992" s="20" t="s">
        <v>12295</v>
      </c>
      <c r="BD2992" s="84" t="s">
        <v>12298</v>
      </c>
      <c r="BE2992" s="88"/>
      <c r="BF2992" s="88"/>
      <c r="BG2992" s="88"/>
      <c r="BH2992" s="88"/>
      <c r="BI2992" s="88"/>
      <c r="BJ2992" s="88"/>
      <c r="BK2992" s="88"/>
      <c r="BL2992" s="88"/>
      <c r="BM2992" s="88"/>
      <c r="BN2992" s="88"/>
      <c r="BO2992" s="88"/>
      <c r="BP2992" s="88"/>
      <c r="BQ2992" s="88"/>
      <c r="BR2992" s="88"/>
      <c r="BS2992" s="88"/>
      <c r="BT2992" s="88"/>
      <c r="BU2992" s="88"/>
      <c r="BV2992" s="88"/>
      <c r="BW2992" s="88"/>
      <c r="BX2992" s="88"/>
      <c r="BY2992" s="88"/>
      <c r="BZ2992" s="88"/>
      <c r="CA2992" s="88"/>
      <c r="CB2992" s="88"/>
      <c r="CC2992" s="88"/>
      <c r="CD2992" s="88"/>
      <c r="CE2992" s="88"/>
      <c r="CF2992" s="88"/>
      <c r="CG2992" s="88"/>
      <c r="CH2992" s="88"/>
      <c r="CI2992" s="88"/>
      <c r="CJ2992" s="88"/>
      <c r="CK2992" s="88"/>
      <c r="CL2992" s="88"/>
      <c r="CM2992" s="88"/>
      <c r="CN2992" s="88"/>
      <c r="CO2992" s="88"/>
      <c r="CP2992" s="88"/>
      <c r="CQ2992" s="88"/>
      <c r="CR2992" s="88"/>
      <c r="CS2992" s="88"/>
      <c r="CT2992" s="88"/>
      <c r="CU2992" s="88"/>
      <c r="CV2992" s="88"/>
      <c r="CW2992" s="88"/>
      <c r="CX2992" s="88"/>
      <c r="CY2992" s="88"/>
      <c r="CZ2992" s="88"/>
      <c r="DA2992" s="88"/>
      <c r="DB2992" s="88"/>
      <c r="DC2992" s="88"/>
      <c r="DD2992" s="88"/>
      <c r="DE2992" s="88"/>
      <c r="DF2992" s="88"/>
      <c r="DG2992" s="88"/>
      <c r="DH2992" s="88"/>
      <c r="DI2992" s="88"/>
      <c r="DJ2992" s="88"/>
      <c r="DK2992" s="88"/>
      <c r="DL2992" s="88"/>
    </row>
    <row r="2993" spans="1:116" s="84" customFormat="1" ht="30" customHeight="1">
      <c r="A2993" s="4" t="s">
        <v>4028</v>
      </c>
      <c r="B2993" s="5">
        <v>2991</v>
      </c>
      <c r="C2993" s="116">
        <v>1204</v>
      </c>
      <c r="D2993" s="116"/>
      <c r="E2993" s="43" t="s">
        <v>9814</v>
      </c>
      <c r="F2993" s="3" t="s">
        <v>9815</v>
      </c>
      <c r="G2993" s="3" t="s">
        <v>9816</v>
      </c>
      <c r="H2993" s="3" t="s">
        <v>64</v>
      </c>
      <c r="I2993" s="3" t="s">
        <v>1940</v>
      </c>
      <c r="J2993" s="3" t="s">
        <v>9817</v>
      </c>
      <c r="K2993" s="6">
        <v>250</v>
      </c>
      <c r="L2993" s="3" t="s">
        <v>79</v>
      </c>
      <c r="M2993" s="6">
        <v>1</v>
      </c>
      <c r="N2993" s="3" t="s">
        <v>44</v>
      </c>
      <c r="O2993" s="3" t="s">
        <v>9631</v>
      </c>
      <c r="P2993" s="3" t="s">
        <v>9818</v>
      </c>
      <c r="Q2993" s="3" t="s">
        <v>9819</v>
      </c>
      <c r="R2993" s="156">
        <v>1.05</v>
      </c>
      <c r="S2993" s="22"/>
      <c r="T2993" s="23"/>
      <c r="U2993" s="1" t="s">
        <v>54</v>
      </c>
      <c r="V2993" s="21"/>
      <c r="W2993" s="22">
        <v>0.98</v>
      </c>
      <c r="X2993" s="22"/>
      <c r="Y2993" s="22"/>
      <c r="Z2993" s="22"/>
      <c r="AA2993" s="22"/>
      <c r="AB2993" s="22"/>
      <c r="AC2993" s="22"/>
      <c r="AD2993" s="22"/>
      <c r="AE2993" s="24"/>
      <c r="AF2993" s="20"/>
      <c r="AG2993" s="20"/>
      <c r="AH2993" s="20"/>
      <c r="AI2993" s="20"/>
      <c r="AJ2993" s="20"/>
      <c r="AK2993" s="20"/>
      <c r="AL2993" s="20"/>
      <c r="AM2993" s="20"/>
      <c r="AN2993" s="25">
        <v>1.05</v>
      </c>
      <c r="AO2993" s="20" t="s">
        <v>47</v>
      </c>
      <c r="AP2993" s="24" t="s">
        <v>48</v>
      </c>
      <c r="AQ2993" s="20" t="e">
        <f>AVERAGE(SMALL(AE2993:AI2993,1),SMALL(AE2993:AI2993,2))</f>
        <v>#NUM!</v>
      </c>
      <c r="AR2993" s="20" t="e">
        <f>IF(R2993 &lt;=( AVERAGE(SMALL(AE2993:AI2993,1),SMALL(AE2993:AI2993,2))), R2993, "")</f>
        <v>#NUM!</v>
      </c>
      <c r="AS2993" s="20" t="e">
        <f>AVERAGE(SMALL(AJ2993:AM2993,1),SMALL(AJ2993:AM2993,2))</f>
        <v>#NUM!</v>
      </c>
      <c r="AT2993" s="20">
        <f>T2993*1.075</f>
        <v>0</v>
      </c>
      <c r="AU2993" s="20" t="e">
        <f>U2993*1.075</f>
        <v>#VALUE!</v>
      </c>
      <c r="AV2993" s="22" t="e">
        <f>MIN(AN2993,AT2993,AU2993)</f>
        <v>#VALUE!</v>
      </c>
      <c r="AW2993" s="26" t="s">
        <v>49</v>
      </c>
      <c r="AX2993" s="20" t="s">
        <v>48</v>
      </c>
      <c r="AY2993" s="25">
        <v>1.05</v>
      </c>
      <c r="AZ2993" s="27">
        <f>IF(AND(AY2993&gt;0,AY2993&lt;=10),AY2993*0.25,IF(AND(AY2993&gt;10,AY2993&lt;=50),AY2993*0.17,IF(AND(AY2993&gt;10,AY2993&lt;=100),AY2993*0.12,IF(AY2993&gt;100,AY2993*0.1))))</f>
        <v>0.26250000000000001</v>
      </c>
      <c r="BA2993" s="3">
        <f>AZ2993+AY2993</f>
        <v>1.3125</v>
      </c>
      <c r="BB2993" s="29">
        <v>1.31</v>
      </c>
      <c r="BC2993" s="20" t="s">
        <v>12295</v>
      </c>
      <c r="BD2993" s="20"/>
      <c r="BE2993" s="20"/>
      <c r="BF2993" s="20"/>
      <c r="BG2993" s="20"/>
      <c r="BH2993" s="20"/>
      <c r="BI2993" s="20"/>
      <c r="BJ2993" s="20"/>
      <c r="BK2993" s="20"/>
      <c r="BL2993" s="20"/>
      <c r="BM2993" s="20"/>
      <c r="BN2993" s="20"/>
      <c r="BO2993" s="20"/>
      <c r="BP2993" s="20"/>
      <c r="BQ2993" s="20"/>
      <c r="BR2993" s="20"/>
      <c r="BS2993" s="20"/>
      <c r="BT2993" s="20"/>
      <c r="BU2993" s="20"/>
      <c r="BV2993" s="20"/>
      <c r="BW2993" s="20"/>
      <c r="BX2993" s="20"/>
      <c r="BY2993" s="20"/>
      <c r="BZ2993" s="20"/>
      <c r="CA2993" s="20"/>
      <c r="CB2993" s="20"/>
      <c r="CC2993" s="20"/>
      <c r="CD2993" s="20"/>
      <c r="CE2993" s="20"/>
      <c r="CF2993" s="20"/>
      <c r="CG2993" s="20"/>
      <c r="CH2993" s="20"/>
      <c r="CI2993" s="20"/>
      <c r="CJ2993" s="20"/>
      <c r="CK2993" s="20"/>
      <c r="CL2993" s="20"/>
      <c r="CM2993" s="20"/>
      <c r="CN2993" s="20"/>
      <c r="CO2993" s="20"/>
      <c r="CP2993" s="20"/>
      <c r="CQ2993" s="20"/>
      <c r="CR2993" s="20"/>
      <c r="CS2993" s="20"/>
      <c r="CT2993" s="20"/>
      <c r="CU2993" s="20"/>
      <c r="CV2993" s="20"/>
      <c r="CW2993" s="20"/>
      <c r="CX2993" s="20"/>
      <c r="CY2993" s="20"/>
      <c r="CZ2993" s="20"/>
      <c r="DA2993" s="20"/>
      <c r="DB2993" s="20"/>
      <c r="DC2993" s="20"/>
      <c r="DD2993" s="20"/>
      <c r="DE2993" s="20"/>
      <c r="DF2993" s="20"/>
      <c r="DG2993" s="20"/>
      <c r="DH2993" s="20"/>
      <c r="DI2993" s="20"/>
      <c r="DJ2993" s="20"/>
      <c r="DK2993" s="20"/>
      <c r="DL2993" s="20"/>
    </row>
    <row r="2994" spans="1:116" s="84" customFormat="1" ht="30" customHeight="1">
      <c r="A2994" s="4" t="s">
        <v>4028</v>
      </c>
      <c r="B2994" s="5">
        <v>2992</v>
      </c>
      <c r="C2994" s="116">
        <v>1204</v>
      </c>
      <c r="D2994" s="116"/>
      <c r="E2994" s="43" t="s">
        <v>9814</v>
      </c>
      <c r="F2994" s="3" t="s">
        <v>9815</v>
      </c>
      <c r="G2994" s="3" t="s">
        <v>9816</v>
      </c>
      <c r="H2994" s="3" t="s">
        <v>64</v>
      </c>
      <c r="I2994" s="3" t="s">
        <v>1940</v>
      </c>
      <c r="J2994" s="3" t="s">
        <v>9697</v>
      </c>
      <c r="K2994" s="6">
        <v>500</v>
      </c>
      <c r="L2994" s="3" t="s">
        <v>79</v>
      </c>
      <c r="M2994" s="6">
        <v>1</v>
      </c>
      <c r="N2994" s="3" t="s">
        <v>44</v>
      </c>
      <c r="O2994" s="3" t="s">
        <v>9631</v>
      </c>
      <c r="P2994" s="3" t="s">
        <v>9818</v>
      </c>
      <c r="Q2994" s="3" t="s">
        <v>9819</v>
      </c>
      <c r="R2994" s="156">
        <v>1.21</v>
      </c>
      <c r="S2994" s="22"/>
      <c r="T2994" s="23"/>
      <c r="U2994" s="1" t="s">
        <v>54</v>
      </c>
      <c r="V2994" s="21"/>
      <c r="W2994" s="22">
        <v>1.127</v>
      </c>
      <c r="X2994" s="22"/>
      <c r="Y2994" s="22"/>
      <c r="Z2994" s="22"/>
      <c r="AA2994" s="22"/>
      <c r="AB2994" s="22"/>
      <c r="AC2994" s="22"/>
      <c r="AD2994" s="22"/>
      <c r="AE2994" s="24"/>
      <c r="AF2994" s="20"/>
      <c r="AG2994" s="20"/>
      <c r="AH2994" s="20"/>
      <c r="AI2994" s="20"/>
      <c r="AJ2994" s="20"/>
      <c r="AK2994" s="20"/>
      <c r="AL2994" s="20"/>
      <c r="AM2994" s="20"/>
      <c r="AN2994" s="25">
        <v>1.21</v>
      </c>
      <c r="AO2994" s="20" t="s">
        <v>47</v>
      </c>
      <c r="AP2994" s="24" t="s">
        <v>48</v>
      </c>
      <c r="AQ2994" s="20" t="e">
        <f>AVERAGE(SMALL(AE2994:AI2994,1),SMALL(AE2994:AI2994,2))</f>
        <v>#NUM!</v>
      </c>
      <c r="AR2994" s="20" t="e">
        <f>IF(R2994 &lt;=( AVERAGE(SMALL(AE2994:AI2994,1),SMALL(AE2994:AI2994,2))), R2994, "")</f>
        <v>#NUM!</v>
      </c>
      <c r="AS2994" s="20" t="e">
        <f>AVERAGE(SMALL(AJ2994:AM2994,1),SMALL(AJ2994:AM2994,2))</f>
        <v>#NUM!</v>
      </c>
      <c r="AT2994" s="20">
        <f>T2994*1.075</f>
        <v>0</v>
      </c>
      <c r="AU2994" s="20" t="e">
        <f>U2994*1.075</f>
        <v>#VALUE!</v>
      </c>
      <c r="AV2994" s="22" t="e">
        <f>MIN(AN2994,AT2994,AU2994)</f>
        <v>#VALUE!</v>
      </c>
      <c r="AW2994" s="26" t="s">
        <v>49</v>
      </c>
      <c r="AX2994" s="20" t="s">
        <v>48</v>
      </c>
      <c r="AY2994" s="25">
        <v>1.21</v>
      </c>
      <c r="AZ2994" s="27">
        <f>IF(AND(AY2994&gt;0,AY2994&lt;=10),AY2994*0.25,IF(AND(AY2994&gt;10,AY2994&lt;=50),AY2994*0.17,IF(AND(AY2994&gt;10,AY2994&lt;=100),AY2994*0.12,IF(AY2994&gt;100,AY2994*0.1))))</f>
        <v>0.30249999999999999</v>
      </c>
      <c r="BA2994" s="3">
        <f>AZ2994+AY2994</f>
        <v>1.5125</v>
      </c>
      <c r="BB2994" s="29">
        <v>1.51</v>
      </c>
      <c r="BC2994" s="20" t="s">
        <v>12295</v>
      </c>
      <c r="BD2994" s="20"/>
      <c r="BE2994" s="20"/>
      <c r="BF2994" s="20"/>
      <c r="BG2994" s="20"/>
      <c r="BH2994" s="20"/>
      <c r="BI2994" s="20"/>
      <c r="BJ2994" s="20"/>
      <c r="BK2994" s="20"/>
      <c r="BL2994" s="20"/>
      <c r="BM2994" s="20"/>
      <c r="BN2994" s="20"/>
      <c r="BO2994" s="20"/>
      <c r="BP2994" s="20"/>
      <c r="BQ2994" s="20"/>
      <c r="BR2994" s="20"/>
      <c r="BS2994" s="20"/>
      <c r="BT2994" s="20"/>
      <c r="BU2994" s="20"/>
      <c r="BV2994" s="20"/>
      <c r="BW2994" s="20"/>
      <c r="BX2994" s="20"/>
      <c r="BY2994" s="20"/>
      <c r="BZ2994" s="20"/>
      <c r="CA2994" s="20"/>
      <c r="CB2994" s="20"/>
      <c r="CC2994" s="20"/>
      <c r="CD2994" s="20"/>
      <c r="CE2994" s="20"/>
      <c r="CF2994" s="20"/>
      <c r="CG2994" s="20"/>
      <c r="CH2994" s="20"/>
      <c r="CI2994" s="20"/>
      <c r="CJ2994" s="20"/>
      <c r="CK2994" s="20"/>
      <c r="CL2994" s="20"/>
      <c r="CM2994" s="20"/>
      <c r="CN2994" s="20"/>
      <c r="CO2994" s="20"/>
      <c r="CP2994" s="20"/>
      <c r="CQ2994" s="20"/>
      <c r="CR2994" s="20"/>
      <c r="CS2994" s="20"/>
      <c r="CT2994" s="20"/>
      <c r="CU2994" s="20"/>
      <c r="CV2994" s="20"/>
      <c r="CW2994" s="20"/>
      <c r="CX2994" s="20"/>
      <c r="CY2994" s="20"/>
      <c r="CZ2994" s="20"/>
      <c r="DA2994" s="20"/>
      <c r="DB2994" s="20"/>
      <c r="DC2994" s="20"/>
      <c r="DD2994" s="20"/>
      <c r="DE2994" s="20"/>
      <c r="DF2994" s="20"/>
      <c r="DG2994" s="20"/>
      <c r="DH2994" s="20"/>
      <c r="DI2994" s="20"/>
      <c r="DJ2994" s="20"/>
      <c r="DK2994" s="20"/>
      <c r="DL2994" s="20"/>
    </row>
    <row r="2995" spans="1:116" s="84" customFormat="1" ht="30" customHeight="1">
      <c r="A2995" s="4" t="s">
        <v>4028</v>
      </c>
      <c r="B2995" s="5">
        <v>2993</v>
      </c>
      <c r="C2995" s="6">
        <v>1203</v>
      </c>
      <c r="D2995" s="6"/>
      <c r="E2995" s="43" t="s">
        <v>9693</v>
      </c>
      <c r="F2995" s="3" t="s">
        <v>9694</v>
      </c>
      <c r="G2995" s="3" t="s">
        <v>9695</v>
      </c>
      <c r="H2995" s="3" t="s">
        <v>9696</v>
      </c>
      <c r="I2995" s="3" t="s">
        <v>1940</v>
      </c>
      <c r="J2995" s="3" t="s">
        <v>9697</v>
      </c>
      <c r="K2995" s="6">
        <v>500</v>
      </c>
      <c r="L2995" s="3" t="s">
        <v>79</v>
      </c>
      <c r="M2995" s="6">
        <v>1</v>
      </c>
      <c r="N2995" s="3" t="s">
        <v>44</v>
      </c>
      <c r="O2995" s="3" t="s">
        <v>9631</v>
      </c>
      <c r="P2995" s="3" t="s">
        <v>9636</v>
      </c>
      <c r="Q2995" s="3" t="s">
        <v>9698</v>
      </c>
      <c r="R2995" s="156">
        <v>1.9</v>
      </c>
      <c r="S2995" s="22"/>
      <c r="T2995" s="23"/>
      <c r="U2995" s="1" t="s">
        <v>54</v>
      </c>
      <c r="V2995" s="21"/>
      <c r="W2995" s="22">
        <v>1.764</v>
      </c>
      <c r="X2995" s="22"/>
      <c r="Y2995" s="22"/>
      <c r="Z2995" s="22"/>
      <c r="AA2995" s="22"/>
      <c r="AB2995" s="22"/>
      <c r="AC2995" s="22"/>
      <c r="AD2995" s="22"/>
      <c r="AE2995" s="24"/>
      <c r="AF2995" s="20"/>
      <c r="AG2995" s="20"/>
      <c r="AH2995" s="20"/>
      <c r="AI2995" s="20"/>
      <c r="AJ2995" s="20"/>
      <c r="AK2995" s="20"/>
      <c r="AL2995" s="20"/>
      <c r="AM2995" s="20"/>
      <c r="AN2995" s="25">
        <v>1.9</v>
      </c>
      <c r="AO2995" s="20" t="s">
        <v>47</v>
      </c>
      <c r="AP2995" s="24" t="s">
        <v>48</v>
      </c>
      <c r="AQ2995" s="20" t="e">
        <f>AVERAGE(SMALL(AE2995:AI2995,1),SMALL(AE2995:AI2995,2))</f>
        <v>#NUM!</v>
      </c>
      <c r="AR2995" s="20" t="e">
        <f>IF(R2995 &lt;=( AVERAGE(SMALL(AE2995:AI2995,1),SMALL(AE2995:AI2995,2))), R2995, "")</f>
        <v>#NUM!</v>
      </c>
      <c r="AS2995" s="20" t="e">
        <f>AVERAGE(SMALL(AJ2995:AM2995,1),SMALL(AJ2995:AM2995,2))</f>
        <v>#NUM!</v>
      </c>
      <c r="AT2995" s="20">
        <f>T2995*1.075</f>
        <v>0</v>
      </c>
      <c r="AU2995" s="20" t="e">
        <f>U2995*1.075</f>
        <v>#VALUE!</v>
      </c>
      <c r="AV2995" s="22" t="e">
        <f>MIN(AN2995,AT2995,AU2995)</f>
        <v>#VALUE!</v>
      </c>
      <c r="AW2995" s="26" t="s">
        <v>49</v>
      </c>
      <c r="AX2995" s="26" t="s">
        <v>48</v>
      </c>
      <c r="AY2995" s="25">
        <v>1.9</v>
      </c>
      <c r="AZ2995" s="27">
        <f>IF(AND(AY2995&gt;0,AY2995&lt;=10),AY2995*0.25,IF(AND(AY2995&gt;10,AY2995&lt;=50),AY2995*0.17,IF(AND(AY2995&gt;10,AY2995&lt;=100),AY2995*0.12,IF(AY2995&gt;100,AY2995*0.1))))</f>
        <v>0.47499999999999998</v>
      </c>
      <c r="BA2995" s="3">
        <f>AZ2995+AY2995</f>
        <v>2.375</v>
      </c>
      <c r="BB2995" s="25">
        <f>BA2995+BA2995*0.08</f>
        <v>2.5649999999999999</v>
      </c>
      <c r="BC2995" s="20" t="s">
        <v>12295</v>
      </c>
      <c r="BD2995" s="20"/>
      <c r="BE2995" s="20"/>
      <c r="BF2995" s="20"/>
      <c r="BG2995" s="20"/>
      <c r="BH2995" s="20"/>
      <c r="BI2995" s="20"/>
      <c r="BJ2995" s="20"/>
      <c r="BK2995" s="20"/>
      <c r="BL2995" s="20"/>
      <c r="BM2995" s="20"/>
      <c r="BN2995" s="20"/>
      <c r="BO2995" s="20"/>
      <c r="BP2995" s="20"/>
      <c r="BQ2995" s="20"/>
      <c r="BR2995" s="20"/>
      <c r="BS2995" s="20"/>
      <c r="BT2995" s="20"/>
      <c r="BU2995" s="20"/>
      <c r="BV2995" s="20"/>
      <c r="BW2995" s="20"/>
      <c r="BX2995" s="20"/>
      <c r="BY2995" s="20"/>
      <c r="BZ2995" s="20"/>
      <c r="CA2995" s="20"/>
      <c r="CB2995" s="20"/>
      <c r="CC2995" s="20"/>
      <c r="CD2995" s="20"/>
      <c r="CE2995" s="20"/>
      <c r="CF2995" s="20"/>
      <c r="CG2995" s="20"/>
      <c r="CH2995" s="20"/>
      <c r="CI2995" s="20"/>
      <c r="CJ2995" s="20"/>
      <c r="CK2995" s="20"/>
      <c r="CL2995" s="20"/>
      <c r="CM2995" s="20"/>
      <c r="CN2995" s="20"/>
      <c r="CO2995" s="20"/>
      <c r="CP2995" s="20"/>
      <c r="CQ2995" s="20"/>
      <c r="CR2995" s="20"/>
      <c r="CS2995" s="20"/>
      <c r="CT2995" s="20"/>
      <c r="CU2995" s="20"/>
      <c r="CV2995" s="20"/>
      <c r="CW2995" s="20"/>
      <c r="CX2995" s="20"/>
      <c r="CY2995" s="20"/>
      <c r="CZ2995" s="20"/>
      <c r="DA2995" s="20"/>
      <c r="DB2995" s="20"/>
      <c r="DC2995" s="20"/>
      <c r="DD2995" s="20"/>
      <c r="DE2995" s="20"/>
      <c r="DF2995" s="20"/>
      <c r="DG2995" s="20"/>
      <c r="DH2995" s="20"/>
      <c r="DI2995" s="20"/>
      <c r="DJ2995" s="20"/>
      <c r="DK2995" s="20"/>
      <c r="DL2995" s="20"/>
    </row>
    <row r="2996" spans="1:116" s="84" customFormat="1" ht="30" customHeight="1">
      <c r="A2996" s="4" t="s">
        <v>4028</v>
      </c>
      <c r="B2996" s="5">
        <v>2994</v>
      </c>
      <c r="C2996" s="116">
        <v>1202</v>
      </c>
      <c r="D2996" s="116"/>
      <c r="E2996" s="43" t="s">
        <v>10078</v>
      </c>
      <c r="F2996" s="3" t="s">
        <v>10079</v>
      </c>
      <c r="G2996" s="3" t="s">
        <v>9166</v>
      </c>
      <c r="H2996" s="3" t="s">
        <v>5566</v>
      </c>
      <c r="I2996" s="3" t="s">
        <v>1940</v>
      </c>
      <c r="J2996" s="3" t="s">
        <v>9817</v>
      </c>
      <c r="K2996" s="6">
        <v>250</v>
      </c>
      <c r="L2996" s="3" t="s">
        <v>79</v>
      </c>
      <c r="M2996" s="6">
        <v>1</v>
      </c>
      <c r="N2996" s="3" t="s">
        <v>44</v>
      </c>
      <c r="O2996" s="3" t="s">
        <v>9631</v>
      </c>
      <c r="P2996" s="3" t="s">
        <v>9636</v>
      </c>
      <c r="Q2996" s="3" t="s">
        <v>10080</v>
      </c>
      <c r="R2996" s="156">
        <v>1.05</v>
      </c>
      <c r="S2996" s="22"/>
      <c r="T2996" s="23"/>
      <c r="U2996" s="1" t="s">
        <v>54</v>
      </c>
      <c r="V2996" s="21"/>
      <c r="W2996" s="22">
        <v>0.98</v>
      </c>
      <c r="X2996" s="22"/>
      <c r="Y2996" s="22"/>
      <c r="Z2996" s="22"/>
      <c r="AA2996" s="22"/>
      <c r="AB2996" s="22"/>
      <c r="AC2996" s="22"/>
      <c r="AD2996" s="22"/>
      <c r="AE2996" s="24"/>
      <c r="AF2996" s="20"/>
      <c r="AG2996" s="20"/>
      <c r="AH2996" s="20"/>
      <c r="AI2996" s="20"/>
      <c r="AJ2996" s="20"/>
      <c r="AK2996" s="20"/>
      <c r="AL2996" s="20"/>
      <c r="AM2996" s="20"/>
      <c r="AN2996" s="25">
        <v>1.05</v>
      </c>
      <c r="AO2996" s="20" t="s">
        <v>47</v>
      </c>
      <c r="AP2996" s="24" t="s">
        <v>48</v>
      </c>
      <c r="AQ2996" s="20" t="e">
        <f>AVERAGE(SMALL(AE2996:AI2996,1),SMALL(AE2996:AI2996,2))</f>
        <v>#NUM!</v>
      </c>
      <c r="AR2996" s="20" t="e">
        <f>IF(R2996 &lt;=( AVERAGE(SMALL(AE2996:AI2996,1),SMALL(AE2996:AI2996,2))), R2996, "")</f>
        <v>#NUM!</v>
      </c>
      <c r="AS2996" s="20" t="e">
        <f>AVERAGE(SMALL(AJ2996:AM2996,1),SMALL(AJ2996:AM2996,2))</f>
        <v>#NUM!</v>
      </c>
      <c r="AT2996" s="20">
        <f>T2996*1.075</f>
        <v>0</v>
      </c>
      <c r="AU2996" s="20" t="e">
        <f>U2996*1.075</f>
        <v>#VALUE!</v>
      </c>
      <c r="AV2996" s="22" t="e">
        <f>MIN(AN2996,AT2996,AU2996)</f>
        <v>#VALUE!</v>
      </c>
      <c r="AW2996" s="26" t="s">
        <v>49</v>
      </c>
      <c r="AX2996" s="20" t="s">
        <v>48</v>
      </c>
      <c r="AY2996" s="25">
        <v>1.05</v>
      </c>
      <c r="AZ2996" s="27">
        <f>IF(AND(AY2996&gt;0,AY2996&lt;=10),AY2996*0.25,IF(AND(AY2996&gt;10,AY2996&lt;=50),AY2996*0.17,IF(AND(AY2996&gt;10,AY2996&lt;=100),AY2996*0.12,IF(AY2996&gt;100,AY2996*0.1))))</f>
        <v>0.26250000000000001</v>
      </c>
      <c r="BA2996" s="3">
        <f>AZ2996+AY2996</f>
        <v>1.3125</v>
      </c>
      <c r="BB2996" s="29">
        <v>1.31</v>
      </c>
      <c r="BC2996" s="20" t="s">
        <v>12295</v>
      </c>
      <c r="BD2996" s="20"/>
      <c r="BE2996" s="20"/>
      <c r="BF2996" s="20"/>
      <c r="BG2996" s="20"/>
      <c r="BH2996" s="20"/>
      <c r="BI2996" s="20"/>
      <c r="BJ2996" s="20"/>
      <c r="BK2996" s="20"/>
      <c r="BL2996" s="20"/>
      <c r="BM2996" s="20"/>
      <c r="BN2996" s="20"/>
      <c r="BO2996" s="20"/>
      <c r="BP2996" s="20"/>
      <c r="BQ2996" s="20"/>
      <c r="BR2996" s="20"/>
      <c r="BS2996" s="20"/>
      <c r="BT2996" s="20"/>
      <c r="BU2996" s="20"/>
      <c r="BV2996" s="20"/>
      <c r="BW2996" s="20"/>
      <c r="BX2996" s="20"/>
      <c r="BY2996" s="20"/>
      <c r="BZ2996" s="20"/>
      <c r="CA2996" s="20"/>
      <c r="CB2996" s="20"/>
      <c r="CC2996" s="20"/>
      <c r="CD2996" s="20"/>
      <c r="CE2996" s="20"/>
      <c r="CF2996" s="20"/>
      <c r="CG2996" s="20"/>
      <c r="CH2996" s="20"/>
      <c r="CI2996" s="20"/>
      <c r="CJ2996" s="20"/>
      <c r="CK2996" s="20"/>
      <c r="CL2996" s="20"/>
      <c r="CM2996" s="20"/>
      <c r="CN2996" s="20"/>
      <c r="CO2996" s="20"/>
      <c r="CP2996" s="20"/>
      <c r="CQ2996" s="20"/>
      <c r="CR2996" s="20"/>
      <c r="CS2996" s="20"/>
      <c r="CT2996" s="20"/>
      <c r="CU2996" s="20"/>
      <c r="CV2996" s="20"/>
      <c r="CW2996" s="20"/>
      <c r="CX2996" s="20"/>
      <c r="CY2996" s="20"/>
      <c r="CZ2996" s="20"/>
      <c r="DA2996" s="20"/>
      <c r="DB2996" s="20"/>
      <c r="DC2996" s="20"/>
      <c r="DD2996" s="20"/>
      <c r="DE2996" s="20"/>
      <c r="DF2996" s="20"/>
      <c r="DG2996" s="20"/>
      <c r="DH2996" s="20"/>
      <c r="DI2996" s="20"/>
      <c r="DJ2996" s="20"/>
      <c r="DK2996" s="20"/>
      <c r="DL2996" s="20"/>
    </row>
    <row r="2997" spans="1:116" s="84" customFormat="1" ht="30" customHeight="1">
      <c r="A2997" s="4" t="s">
        <v>4028</v>
      </c>
      <c r="B2997" s="5">
        <v>2995</v>
      </c>
      <c r="C2997" s="116">
        <v>1202</v>
      </c>
      <c r="D2997" s="116"/>
      <c r="E2997" s="43" t="s">
        <v>10078</v>
      </c>
      <c r="F2997" s="3" t="s">
        <v>10079</v>
      </c>
      <c r="G2997" s="3" t="s">
        <v>9166</v>
      </c>
      <c r="H2997" s="3" t="s">
        <v>5566</v>
      </c>
      <c r="I2997" s="3" t="s">
        <v>1940</v>
      </c>
      <c r="J2997" s="3" t="s">
        <v>10081</v>
      </c>
      <c r="K2997" s="6">
        <v>500</v>
      </c>
      <c r="L2997" s="3" t="s">
        <v>79</v>
      </c>
      <c r="M2997" s="6">
        <v>1</v>
      </c>
      <c r="N2997" s="3" t="s">
        <v>44</v>
      </c>
      <c r="O2997" s="3" t="s">
        <v>9631</v>
      </c>
      <c r="P2997" s="3" t="s">
        <v>9636</v>
      </c>
      <c r="Q2997" s="3" t="s">
        <v>10080</v>
      </c>
      <c r="R2997" s="156">
        <v>1.21</v>
      </c>
      <c r="S2997" s="22"/>
      <c r="T2997" s="23"/>
      <c r="U2997" s="1" t="s">
        <v>54</v>
      </c>
      <c r="V2997" s="21"/>
      <c r="W2997" s="22">
        <v>1.127</v>
      </c>
      <c r="X2997" s="22"/>
      <c r="Y2997" s="22"/>
      <c r="Z2997" s="22"/>
      <c r="AA2997" s="22"/>
      <c r="AB2997" s="22"/>
      <c r="AC2997" s="22"/>
      <c r="AD2997" s="22"/>
      <c r="AE2997" s="24"/>
      <c r="AF2997" s="20"/>
      <c r="AG2997" s="20"/>
      <c r="AH2997" s="20"/>
      <c r="AI2997" s="20"/>
      <c r="AJ2997" s="20"/>
      <c r="AK2997" s="20"/>
      <c r="AL2997" s="20"/>
      <c r="AM2997" s="20"/>
      <c r="AN2997" s="25">
        <v>1.21</v>
      </c>
      <c r="AO2997" s="20" t="s">
        <v>47</v>
      </c>
      <c r="AP2997" s="24" t="s">
        <v>48</v>
      </c>
      <c r="AQ2997" s="20" t="e">
        <f>AVERAGE(SMALL(AE2997:AI2997,1),SMALL(AE2997:AI2997,2))</f>
        <v>#NUM!</v>
      </c>
      <c r="AR2997" s="20" t="e">
        <f>IF(R2997 &lt;=( AVERAGE(SMALL(AE2997:AI2997,1),SMALL(AE2997:AI2997,2))), R2997, "")</f>
        <v>#NUM!</v>
      </c>
      <c r="AS2997" s="20" t="e">
        <f>AVERAGE(SMALL(AJ2997:AM2997,1),SMALL(AJ2997:AM2997,2))</f>
        <v>#NUM!</v>
      </c>
      <c r="AT2997" s="20">
        <f>T2997*1.075</f>
        <v>0</v>
      </c>
      <c r="AU2997" s="20" t="e">
        <f>U2997*1.075</f>
        <v>#VALUE!</v>
      </c>
      <c r="AV2997" s="22" t="e">
        <f>MIN(AN2997,AT2997,AU2997)</f>
        <v>#VALUE!</v>
      </c>
      <c r="AW2997" s="26" t="s">
        <v>49</v>
      </c>
      <c r="AX2997" s="20" t="s">
        <v>48</v>
      </c>
      <c r="AY2997" s="25">
        <v>1.21</v>
      </c>
      <c r="AZ2997" s="27">
        <f>IF(AND(AY2997&gt;0,AY2997&lt;=10),AY2997*0.25,IF(AND(AY2997&gt;10,AY2997&lt;=50),AY2997*0.17,IF(AND(AY2997&gt;10,AY2997&lt;=100),AY2997*0.12,IF(AY2997&gt;100,AY2997*0.1))))</f>
        <v>0.30249999999999999</v>
      </c>
      <c r="BA2997" s="3">
        <f>AZ2997+AY2997</f>
        <v>1.5125</v>
      </c>
      <c r="BB2997" s="29">
        <v>1.51</v>
      </c>
      <c r="BC2997" s="20" t="s">
        <v>12295</v>
      </c>
      <c r="BD2997" s="20"/>
      <c r="BE2997" s="20"/>
      <c r="BF2997" s="20"/>
      <c r="BG2997" s="20"/>
      <c r="BH2997" s="20"/>
      <c r="BI2997" s="20"/>
      <c r="BJ2997" s="20"/>
      <c r="BK2997" s="20"/>
      <c r="BL2997" s="20"/>
      <c r="BM2997" s="20"/>
      <c r="BN2997" s="20"/>
      <c r="BO2997" s="20"/>
      <c r="BP2997" s="20"/>
      <c r="BQ2997" s="20"/>
      <c r="BR2997" s="20"/>
      <c r="BS2997" s="20"/>
      <c r="BT2997" s="20"/>
      <c r="BU2997" s="20"/>
      <c r="BV2997" s="20"/>
      <c r="BW2997" s="20"/>
      <c r="BX2997" s="20"/>
      <c r="BY2997" s="20"/>
      <c r="BZ2997" s="20"/>
      <c r="CA2997" s="20"/>
      <c r="CB2997" s="20"/>
      <c r="CC2997" s="20"/>
      <c r="CD2997" s="20"/>
      <c r="CE2997" s="20"/>
      <c r="CF2997" s="20"/>
      <c r="CG2997" s="20"/>
      <c r="CH2997" s="20"/>
      <c r="CI2997" s="20"/>
      <c r="CJ2997" s="20"/>
      <c r="CK2997" s="20"/>
      <c r="CL2997" s="20"/>
      <c r="CM2997" s="20"/>
      <c r="CN2997" s="20"/>
      <c r="CO2997" s="20"/>
      <c r="CP2997" s="20"/>
      <c r="CQ2997" s="20"/>
      <c r="CR2997" s="20"/>
      <c r="CS2997" s="20"/>
      <c r="CT2997" s="20"/>
      <c r="CU2997" s="20"/>
      <c r="CV2997" s="20"/>
      <c r="CW2997" s="20"/>
      <c r="CX2997" s="20"/>
      <c r="CY2997" s="20"/>
      <c r="CZ2997" s="20"/>
      <c r="DA2997" s="20"/>
      <c r="DB2997" s="20"/>
      <c r="DC2997" s="20"/>
      <c r="DD2997" s="20"/>
      <c r="DE2997" s="20"/>
      <c r="DF2997" s="20"/>
      <c r="DG2997" s="20"/>
      <c r="DH2997" s="20"/>
      <c r="DI2997" s="20"/>
      <c r="DJ2997" s="20"/>
      <c r="DK2997" s="20"/>
      <c r="DL2997" s="20"/>
    </row>
    <row r="2998" spans="1:116" s="84" customFormat="1" ht="30" customHeight="1">
      <c r="A2998" s="153" t="s">
        <v>13992</v>
      </c>
      <c r="B2998" s="5">
        <v>2996</v>
      </c>
      <c r="C2998" s="179">
        <v>1200</v>
      </c>
      <c r="D2998" s="179"/>
      <c r="E2998" s="172" t="s">
        <v>9732</v>
      </c>
      <c r="F2998" s="3" t="s">
        <v>9733</v>
      </c>
      <c r="G2998" s="3" t="s">
        <v>9120</v>
      </c>
      <c r="H2998" s="3" t="s">
        <v>2150</v>
      </c>
      <c r="I2998" s="3" t="s">
        <v>65</v>
      </c>
      <c r="J2998" s="3" t="s">
        <v>9734</v>
      </c>
      <c r="K2998" s="6">
        <v>30</v>
      </c>
      <c r="L2998" s="3" t="s">
        <v>67</v>
      </c>
      <c r="M2998" s="6">
        <v>1</v>
      </c>
      <c r="N2998" s="3" t="s">
        <v>44</v>
      </c>
      <c r="O2998" s="3" t="s">
        <v>9631</v>
      </c>
      <c r="P2998" s="3" t="s">
        <v>9650</v>
      </c>
      <c r="Q2998" s="3" t="s">
        <v>9735</v>
      </c>
      <c r="R2998" s="160"/>
      <c r="S2998" s="79">
        <v>3.06</v>
      </c>
      <c r="T2998" s="81">
        <v>2.98</v>
      </c>
      <c r="U2998" s="82"/>
      <c r="V2998" s="79"/>
      <c r="W2998" s="79"/>
      <c r="X2998" s="79"/>
      <c r="Y2998" s="79"/>
      <c r="Z2998" s="79"/>
      <c r="AA2998" s="79"/>
      <c r="AB2998" s="79"/>
      <c r="AC2998" s="79"/>
      <c r="AD2998" s="79"/>
      <c r="AE2998" s="83">
        <v>2.9790000000000001</v>
      </c>
      <c r="AN2998" s="85">
        <v>3.16</v>
      </c>
      <c r="AO2998" s="84" t="s">
        <v>47</v>
      </c>
      <c r="AP2998" s="83" t="s">
        <v>48</v>
      </c>
      <c r="AQ2998" s="84" t="e">
        <v>#NUM!</v>
      </c>
      <c r="AR2998" s="84" t="e">
        <v>#NUM!</v>
      </c>
      <c r="AS2998" s="84" t="e">
        <v>#NUM!</v>
      </c>
      <c r="AT2998" s="84" t="e">
        <v>#REF!</v>
      </c>
      <c r="AU2998" s="84">
        <v>3.2035</v>
      </c>
      <c r="AV2998" s="79" t="e">
        <v>#REF!</v>
      </c>
      <c r="AW2998" s="84" t="s">
        <v>71</v>
      </c>
      <c r="AX2998" s="84" t="s">
        <v>72</v>
      </c>
      <c r="AY2998" s="85">
        <v>3.2035</v>
      </c>
      <c r="AZ2998" s="87">
        <v>0.800875</v>
      </c>
      <c r="BA2998" s="43">
        <v>4.0043749999999996</v>
      </c>
      <c r="BB2998" s="85">
        <v>4.3247249999999999</v>
      </c>
      <c r="BC2998" s="20" t="s">
        <v>12295</v>
      </c>
      <c r="BD2998" s="84" t="s">
        <v>12298</v>
      </c>
      <c r="BE2998" s="88"/>
      <c r="BF2998" s="88"/>
      <c r="BG2998" s="88"/>
      <c r="BH2998" s="88"/>
      <c r="BI2998" s="88"/>
      <c r="BJ2998" s="88"/>
      <c r="BK2998" s="88"/>
      <c r="BL2998" s="88"/>
      <c r="BM2998" s="88"/>
      <c r="BN2998" s="88"/>
      <c r="BO2998" s="88"/>
      <c r="BP2998" s="88"/>
      <c r="BQ2998" s="88"/>
      <c r="BR2998" s="88"/>
      <c r="BS2998" s="88"/>
      <c r="BT2998" s="88"/>
      <c r="BU2998" s="88"/>
      <c r="BV2998" s="88"/>
      <c r="BW2998" s="88"/>
      <c r="BX2998" s="88"/>
      <c r="BY2998" s="88"/>
      <c r="BZ2998" s="88"/>
      <c r="CA2998" s="88"/>
      <c r="CB2998" s="88"/>
      <c r="CC2998" s="88"/>
      <c r="CD2998" s="88"/>
      <c r="CE2998" s="88"/>
      <c r="CF2998" s="88"/>
      <c r="CG2998" s="88"/>
      <c r="CH2998" s="88"/>
      <c r="CI2998" s="88"/>
      <c r="CJ2998" s="88"/>
      <c r="CK2998" s="88"/>
      <c r="CL2998" s="88"/>
      <c r="CM2998" s="88"/>
      <c r="CN2998" s="88"/>
      <c r="CO2998" s="88"/>
      <c r="CP2998" s="88"/>
      <c r="CQ2998" s="88"/>
      <c r="CR2998" s="88"/>
      <c r="CS2998" s="88"/>
      <c r="CT2998" s="88"/>
      <c r="CU2998" s="88"/>
      <c r="CV2998" s="88"/>
      <c r="CW2998" s="88"/>
      <c r="CX2998" s="88"/>
      <c r="CY2998" s="88"/>
      <c r="CZ2998" s="88"/>
      <c r="DA2998" s="88"/>
      <c r="DB2998" s="88"/>
      <c r="DC2998" s="88"/>
      <c r="DD2998" s="88"/>
      <c r="DE2998" s="88"/>
      <c r="DF2998" s="88"/>
      <c r="DG2998" s="88"/>
      <c r="DH2998" s="88"/>
      <c r="DI2998" s="88"/>
      <c r="DJ2998" s="88"/>
      <c r="DK2998" s="88"/>
      <c r="DL2998" s="88"/>
    </row>
    <row r="2999" spans="1:116" s="84" customFormat="1" ht="30" customHeight="1">
      <c r="A2999" s="153" t="s">
        <v>13992</v>
      </c>
      <c r="B2999" s="5">
        <v>2997</v>
      </c>
      <c r="C2999" s="179">
        <v>1201</v>
      </c>
      <c r="D2999" s="179"/>
      <c r="E2999" s="172" t="s">
        <v>9732</v>
      </c>
      <c r="F2999" s="3" t="s">
        <v>9733</v>
      </c>
      <c r="G2999" s="3" t="s">
        <v>9120</v>
      </c>
      <c r="H2999" s="3" t="s">
        <v>2150</v>
      </c>
      <c r="I2999" s="3" t="s">
        <v>1201</v>
      </c>
      <c r="J2999" s="3" t="s">
        <v>9734</v>
      </c>
      <c r="K2999" s="6">
        <v>30</v>
      </c>
      <c r="L2999" s="3" t="s">
        <v>67</v>
      </c>
      <c r="M2999" s="6">
        <v>1</v>
      </c>
      <c r="N2999" s="3" t="s">
        <v>44</v>
      </c>
      <c r="O2999" s="3" t="s">
        <v>9631</v>
      </c>
      <c r="P2999" s="3" t="s">
        <v>9650</v>
      </c>
      <c r="Q2999" s="3" t="s">
        <v>9736</v>
      </c>
      <c r="R2999" s="160"/>
      <c r="S2999" s="79">
        <v>2.86</v>
      </c>
      <c r="T2999" s="81">
        <v>2.78</v>
      </c>
      <c r="U2999" s="82"/>
      <c r="V2999" s="79"/>
      <c r="W2999" s="79"/>
      <c r="X2999" s="79"/>
      <c r="Y2999" s="79"/>
      <c r="Z2999" s="79"/>
      <c r="AA2999" s="79"/>
      <c r="AB2999" s="79"/>
      <c r="AC2999" s="79"/>
      <c r="AD2999" s="79"/>
      <c r="AE2999" s="83">
        <v>2.7804000000000002</v>
      </c>
      <c r="AN2999" s="85">
        <v>2.95</v>
      </c>
      <c r="AO2999" s="84" t="s">
        <v>47</v>
      </c>
      <c r="AP2999" s="83" t="s">
        <v>48</v>
      </c>
      <c r="AQ2999" s="84" t="e">
        <v>#NUM!</v>
      </c>
      <c r="AR2999" s="84" t="e">
        <v>#NUM!</v>
      </c>
      <c r="AS2999" s="84" t="e">
        <v>#NUM!</v>
      </c>
      <c r="AT2999" s="84" t="e">
        <v>#REF!</v>
      </c>
      <c r="AU2999" s="84">
        <v>2.9884999999999997</v>
      </c>
      <c r="AV2999" s="79" t="e">
        <v>#REF!</v>
      </c>
      <c r="AW2999" s="84" t="s">
        <v>71</v>
      </c>
      <c r="AX2999" s="84" t="s">
        <v>72</v>
      </c>
      <c r="AY2999" s="85">
        <v>2.9884999999999997</v>
      </c>
      <c r="AZ2999" s="87">
        <v>0.74712499999999993</v>
      </c>
      <c r="BA2999" s="43">
        <v>3.7356249999999998</v>
      </c>
      <c r="BB2999" s="85">
        <v>4.0344749999999996</v>
      </c>
      <c r="BC2999" s="20" t="s">
        <v>12295</v>
      </c>
      <c r="BD2999" s="84" t="s">
        <v>12298</v>
      </c>
      <c r="BE2999" s="88"/>
      <c r="BF2999" s="88"/>
      <c r="BG2999" s="88"/>
      <c r="BH2999" s="88"/>
      <c r="BI2999" s="88"/>
      <c r="BJ2999" s="88"/>
      <c r="BK2999" s="88"/>
      <c r="BL2999" s="88"/>
      <c r="BM2999" s="88"/>
      <c r="BN2999" s="88"/>
      <c r="BO2999" s="88"/>
      <c r="BP2999" s="88"/>
      <c r="BQ2999" s="88"/>
      <c r="BR2999" s="88"/>
      <c r="BS2999" s="88"/>
      <c r="BT2999" s="88"/>
      <c r="BU2999" s="88"/>
      <c r="BV2999" s="88"/>
      <c r="BW2999" s="88"/>
      <c r="BX2999" s="88"/>
      <c r="BY2999" s="88"/>
      <c r="BZ2999" s="88"/>
      <c r="CA2999" s="88"/>
      <c r="CB2999" s="88"/>
      <c r="CC2999" s="88"/>
      <c r="CD2999" s="88"/>
      <c r="CE2999" s="88"/>
      <c r="CF2999" s="88"/>
      <c r="CG2999" s="88"/>
      <c r="CH2999" s="88"/>
      <c r="CI2999" s="88"/>
      <c r="CJ2999" s="88"/>
      <c r="CK2999" s="88"/>
      <c r="CL2999" s="88"/>
      <c r="CM2999" s="88"/>
      <c r="CN2999" s="88"/>
      <c r="CO2999" s="88"/>
      <c r="CP2999" s="88"/>
      <c r="CQ2999" s="88"/>
      <c r="CR2999" s="88"/>
      <c r="CS2999" s="88"/>
      <c r="CT2999" s="88"/>
      <c r="CU2999" s="88"/>
      <c r="CV2999" s="88"/>
      <c r="CW2999" s="88"/>
      <c r="CX2999" s="88"/>
      <c r="CY2999" s="88"/>
      <c r="CZ2999" s="88"/>
      <c r="DA2999" s="88"/>
      <c r="DB2999" s="88"/>
      <c r="DC2999" s="88"/>
      <c r="DD2999" s="88"/>
      <c r="DE2999" s="88"/>
      <c r="DF2999" s="88"/>
      <c r="DG2999" s="88"/>
      <c r="DH2999" s="88"/>
      <c r="DI2999" s="88"/>
      <c r="DJ2999" s="88"/>
      <c r="DK2999" s="88"/>
      <c r="DL2999" s="88"/>
    </row>
    <row r="3000" spans="1:116" s="84" customFormat="1" ht="30" customHeight="1">
      <c r="A3000" s="153" t="s">
        <v>13992</v>
      </c>
      <c r="B3000" s="5">
        <v>2998</v>
      </c>
      <c r="C3000" s="44">
        <v>1196</v>
      </c>
      <c r="D3000" s="44"/>
      <c r="E3000" s="172" t="s">
        <v>9994</v>
      </c>
      <c r="F3000" s="3" t="s">
        <v>521</v>
      </c>
      <c r="G3000" s="3" t="s">
        <v>522</v>
      </c>
      <c r="H3000" s="3" t="s">
        <v>56</v>
      </c>
      <c r="I3000" s="3" t="s">
        <v>523</v>
      </c>
      <c r="J3000" s="3" t="s">
        <v>1292</v>
      </c>
      <c r="K3000" s="6"/>
      <c r="L3000" s="3"/>
      <c r="M3000" s="6">
        <v>30</v>
      </c>
      <c r="N3000" s="3" t="s">
        <v>44</v>
      </c>
      <c r="O3000" s="3" t="s">
        <v>9631</v>
      </c>
      <c r="P3000" s="3" t="s">
        <v>9995</v>
      </c>
      <c r="Q3000" s="3" t="s">
        <v>9996</v>
      </c>
      <c r="R3000" s="160"/>
      <c r="S3000" s="79">
        <v>5.74</v>
      </c>
      <c r="T3000" s="81">
        <v>5.66</v>
      </c>
      <c r="U3000" s="82"/>
      <c r="V3000" s="79"/>
      <c r="W3000" s="79"/>
      <c r="X3000" s="79"/>
      <c r="Y3000" s="79"/>
      <c r="Z3000" s="79"/>
      <c r="AA3000" s="79"/>
      <c r="AB3000" s="79"/>
      <c r="AC3000" s="79"/>
      <c r="AD3000" s="79"/>
      <c r="AE3000" s="83">
        <v>5.66</v>
      </c>
      <c r="AN3000" s="85"/>
      <c r="AP3000" s="83"/>
      <c r="AQ3000" s="84" t="e">
        <v>#NUM!</v>
      </c>
      <c r="AR3000" s="84" t="e">
        <v>#NUM!</v>
      </c>
      <c r="AS3000" s="84" t="e">
        <v>#NUM!</v>
      </c>
      <c r="AT3000" s="84" t="e">
        <v>#REF!</v>
      </c>
      <c r="AU3000" s="84">
        <v>6.0845000000000002</v>
      </c>
      <c r="AV3000" s="79" t="e">
        <v>#REF!</v>
      </c>
      <c r="AW3000" s="84" t="s">
        <v>71</v>
      </c>
      <c r="AX3000" s="84" t="s">
        <v>72</v>
      </c>
      <c r="AY3000" s="85">
        <v>6.0845000000000002</v>
      </c>
      <c r="AZ3000" s="87">
        <v>1.5211250000000001</v>
      </c>
      <c r="BA3000" s="43">
        <v>7.6056249999999999</v>
      </c>
      <c r="BB3000" s="85">
        <v>8.2140749999999993</v>
      </c>
      <c r="BC3000" s="20" t="s">
        <v>12295</v>
      </c>
      <c r="BD3000" s="84" t="s">
        <v>12298</v>
      </c>
      <c r="BE3000" s="88"/>
      <c r="BF3000" s="88"/>
      <c r="BG3000" s="88"/>
      <c r="BH3000" s="88"/>
      <c r="BI3000" s="88"/>
      <c r="BJ3000" s="88"/>
      <c r="BK3000" s="88"/>
      <c r="BL3000" s="88"/>
      <c r="BM3000" s="88"/>
      <c r="BN3000" s="88"/>
      <c r="BO3000" s="88"/>
      <c r="BP3000" s="88"/>
      <c r="BQ3000" s="88"/>
      <c r="BR3000" s="88"/>
      <c r="BS3000" s="88"/>
      <c r="BT3000" s="88"/>
      <c r="BU3000" s="88"/>
      <c r="BV3000" s="88"/>
      <c r="BW3000" s="88"/>
      <c r="BX3000" s="88"/>
      <c r="BY3000" s="88"/>
      <c r="BZ3000" s="88"/>
      <c r="CA3000" s="88"/>
      <c r="CB3000" s="88"/>
      <c r="CC3000" s="88"/>
      <c r="CD3000" s="88"/>
      <c r="CE3000" s="88"/>
      <c r="CF3000" s="88"/>
      <c r="CG3000" s="88"/>
      <c r="CH3000" s="88"/>
      <c r="CI3000" s="88"/>
      <c r="CJ3000" s="88"/>
      <c r="CK3000" s="88"/>
      <c r="CL3000" s="88"/>
      <c r="CM3000" s="88"/>
      <c r="CN3000" s="88"/>
      <c r="CO3000" s="88"/>
      <c r="CP3000" s="88"/>
      <c r="CQ3000" s="88"/>
      <c r="CR3000" s="88"/>
      <c r="CS3000" s="88"/>
      <c r="CT3000" s="88"/>
      <c r="CU3000" s="88"/>
      <c r="CV3000" s="88"/>
      <c r="CW3000" s="88"/>
      <c r="CX3000" s="88"/>
      <c r="CY3000" s="88"/>
      <c r="CZ3000" s="88"/>
      <c r="DA3000" s="88"/>
      <c r="DB3000" s="88"/>
      <c r="DC3000" s="88"/>
      <c r="DD3000" s="88"/>
      <c r="DE3000" s="88"/>
      <c r="DF3000" s="88"/>
      <c r="DG3000" s="88"/>
      <c r="DH3000" s="88"/>
      <c r="DI3000" s="88"/>
      <c r="DJ3000" s="88"/>
      <c r="DK3000" s="88"/>
      <c r="DL3000" s="88"/>
    </row>
    <row r="3001" spans="1:116" s="84" customFormat="1" ht="30" customHeight="1">
      <c r="A3001" s="153" t="s">
        <v>13992</v>
      </c>
      <c r="B3001" s="5">
        <v>2999</v>
      </c>
      <c r="C3001" s="44">
        <v>1197</v>
      </c>
      <c r="D3001" s="44"/>
      <c r="E3001" s="172" t="s">
        <v>10061</v>
      </c>
      <c r="F3001" s="3" t="s">
        <v>2922</v>
      </c>
      <c r="G3001" s="3" t="s">
        <v>1232</v>
      </c>
      <c r="H3001" s="3" t="s">
        <v>677</v>
      </c>
      <c r="I3001" s="3" t="s">
        <v>42</v>
      </c>
      <c r="J3001" s="3" t="s">
        <v>4209</v>
      </c>
      <c r="K3001" s="6"/>
      <c r="L3001" s="3"/>
      <c r="M3001" s="6">
        <v>20</v>
      </c>
      <c r="N3001" s="3" t="s">
        <v>44</v>
      </c>
      <c r="O3001" s="3" t="s">
        <v>9631</v>
      </c>
      <c r="P3001" s="3" t="s">
        <v>9641</v>
      </c>
      <c r="Q3001" s="3" t="s">
        <v>10062</v>
      </c>
      <c r="R3001" s="160"/>
      <c r="S3001" s="79">
        <v>1.21</v>
      </c>
      <c r="T3001" s="81">
        <v>0.5</v>
      </c>
      <c r="U3001" s="82"/>
      <c r="V3001" s="79"/>
      <c r="W3001" s="79"/>
      <c r="X3001" s="79"/>
      <c r="Y3001" s="79"/>
      <c r="Z3001" s="79"/>
      <c r="AA3001" s="79"/>
      <c r="AB3001" s="79"/>
      <c r="AC3001" s="79"/>
      <c r="AD3001" s="79"/>
      <c r="AE3001" s="83">
        <v>1.1319999999999999</v>
      </c>
      <c r="AN3001" s="85"/>
      <c r="AP3001" s="83"/>
      <c r="AQ3001" s="84" t="e">
        <v>#NUM!</v>
      </c>
      <c r="AR3001" s="84" t="e">
        <v>#NUM!</v>
      </c>
      <c r="AS3001" s="84" t="e">
        <v>#NUM!</v>
      </c>
      <c r="AT3001" s="84" t="e">
        <v>#REF!</v>
      </c>
      <c r="AU3001" s="84">
        <v>0.53749999999999998</v>
      </c>
      <c r="AV3001" s="79" t="e">
        <v>#REF!</v>
      </c>
      <c r="AW3001" s="84" t="s">
        <v>71</v>
      </c>
      <c r="AX3001" s="84" t="s">
        <v>72</v>
      </c>
      <c r="AY3001" s="85">
        <v>0.53749999999999998</v>
      </c>
      <c r="AZ3001" s="87">
        <v>0.13437499999999999</v>
      </c>
      <c r="BA3001" s="43">
        <v>0.671875</v>
      </c>
      <c r="BB3001" s="85">
        <v>0.72562499999999996</v>
      </c>
      <c r="BC3001" s="20" t="s">
        <v>12295</v>
      </c>
      <c r="BD3001" s="84" t="s">
        <v>12298</v>
      </c>
      <c r="BE3001" s="88"/>
      <c r="BF3001" s="88"/>
      <c r="BG3001" s="88"/>
      <c r="BH3001" s="88"/>
      <c r="BI3001" s="88"/>
      <c r="BJ3001" s="88"/>
      <c r="BK3001" s="88"/>
      <c r="BL3001" s="88"/>
      <c r="BM3001" s="88"/>
      <c r="BN3001" s="88"/>
      <c r="BO3001" s="88"/>
      <c r="BP3001" s="88"/>
      <c r="BQ3001" s="88"/>
      <c r="BR3001" s="88"/>
      <c r="BS3001" s="88"/>
      <c r="BT3001" s="88"/>
      <c r="BU3001" s="88"/>
      <c r="BV3001" s="88"/>
      <c r="BW3001" s="88"/>
      <c r="BX3001" s="88"/>
      <c r="BY3001" s="88"/>
      <c r="BZ3001" s="88"/>
      <c r="CA3001" s="88"/>
      <c r="CB3001" s="88"/>
      <c r="CC3001" s="88"/>
      <c r="CD3001" s="88"/>
      <c r="CE3001" s="88"/>
      <c r="CF3001" s="88"/>
      <c r="CG3001" s="88"/>
      <c r="CH3001" s="88"/>
      <c r="CI3001" s="88"/>
      <c r="CJ3001" s="88"/>
      <c r="CK3001" s="88"/>
      <c r="CL3001" s="88"/>
      <c r="CM3001" s="88"/>
      <c r="CN3001" s="88"/>
      <c r="CO3001" s="88"/>
      <c r="CP3001" s="88"/>
      <c r="CQ3001" s="88"/>
      <c r="CR3001" s="88"/>
      <c r="CS3001" s="88"/>
      <c r="CT3001" s="88"/>
      <c r="CU3001" s="88"/>
      <c r="CV3001" s="88"/>
      <c r="CW3001" s="88"/>
      <c r="CX3001" s="88"/>
      <c r="CY3001" s="88"/>
      <c r="CZ3001" s="88"/>
      <c r="DA3001" s="88"/>
      <c r="DB3001" s="88"/>
      <c r="DC3001" s="88"/>
      <c r="DD3001" s="88"/>
      <c r="DE3001" s="88"/>
      <c r="DF3001" s="88"/>
      <c r="DG3001" s="88"/>
      <c r="DH3001" s="88"/>
      <c r="DI3001" s="88"/>
      <c r="DJ3001" s="88"/>
      <c r="DK3001" s="88"/>
      <c r="DL3001" s="88"/>
    </row>
    <row r="3002" spans="1:116" s="84" customFormat="1" ht="30" customHeight="1">
      <c r="A3002" s="4" t="s">
        <v>4028</v>
      </c>
      <c r="B3002" s="5">
        <v>3000</v>
      </c>
      <c r="C3002" s="6">
        <v>1199</v>
      </c>
      <c r="D3002" s="6"/>
      <c r="E3002" s="43" t="s">
        <v>10096</v>
      </c>
      <c r="F3002" s="3" t="s">
        <v>1289</v>
      </c>
      <c r="G3002" s="3" t="s">
        <v>1290</v>
      </c>
      <c r="H3002" s="3" t="s">
        <v>1291</v>
      </c>
      <c r="I3002" s="3" t="s">
        <v>156</v>
      </c>
      <c r="J3002" s="3" t="s">
        <v>10097</v>
      </c>
      <c r="K3002" s="6"/>
      <c r="L3002" s="3"/>
      <c r="M3002" s="6">
        <v>20</v>
      </c>
      <c r="N3002" s="3" t="s">
        <v>44</v>
      </c>
      <c r="O3002" s="3" t="s">
        <v>9631</v>
      </c>
      <c r="P3002" s="3" t="s">
        <v>9641</v>
      </c>
      <c r="Q3002" s="3" t="s">
        <v>10098</v>
      </c>
      <c r="R3002" s="156">
        <v>2.63</v>
      </c>
      <c r="S3002" s="22"/>
      <c r="T3002" s="23">
        <v>2.56</v>
      </c>
      <c r="U3002" s="1" t="s">
        <v>54</v>
      </c>
      <c r="V3002" s="21"/>
      <c r="W3002" s="22">
        <v>2.4500000000000002</v>
      </c>
      <c r="X3002" s="22"/>
      <c r="Y3002" s="22"/>
      <c r="Z3002" s="22"/>
      <c r="AA3002" s="22"/>
      <c r="AB3002" s="22"/>
      <c r="AC3002" s="22"/>
      <c r="AD3002" s="22"/>
      <c r="AE3002" s="24"/>
      <c r="AF3002" s="20">
        <v>3.2509000000000001</v>
      </c>
      <c r="AG3002" s="20"/>
      <c r="AH3002" s="20"/>
      <c r="AI3002" s="20"/>
      <c r="AJ3002" s="20"/>
      <c r="AK3002" s="20"/>
      <c r="AL3002" s="20"/>
      <c r="AM3002" s="20"/>
      <c r="AN3002" s="25">
        <v>2.63</v>
      </c>
      <c r="AO3002" s="20" t="s">
        <v>47</v>
      </c>
      <c r="AP3002" s="24" t="s">
        <v>48</v>
      </c>
      <c r="AQ3002" s="20" t="e">
        <f>AVERAGE(SMALL(AE3002:AI3002,1),SMALL(AE3002:AI3002,2))</f>
        <v>#NUM!</v>
      </c>
      <c r="AR3002" s="20" t="e">
        <f>IF(R3002 &lt;=( AVERAGE(SMALL(AE3002:AI3002,1),SMALL(AE3002:AI3002,2))), R3002, "")</f>
        <v>#NUM!</v>
      </c>
      <c r="AS3002" s="20" t="e">
        <f>AVERAGE(SMALL(AJ3002:AM3002,1),SMALL(AJ3002:AM3002,2))</f>
        <v>#NUM!</v>
      </c>
      <c r="AT3002" s="20">
        <f>T3002*1.075</f>
        <v>2.7519999999999998</v>
      </c>
      <c r="AU3002" s="20" t="e">
        <f>U3002*1.075</f>
        <v>#VALUE!</v>
      </c>
      <c r="AV3002" s="22" t="e">
        <f>MIN(AN3002,AT3002,AU3002)</f>
        <v>#VALUE!</v>
      </c>
      <c r="AW3002" s="26" t="s">
        <v>49</v>
      </c>
      <c r="AX3002" s="20" t="s">
        <v>48</v>
      </c>
      <c r="AY3002" s="25">
        <v>2.63</v>
      </c>
      <c r="AZ3002" s="27">
        <f>IF(AND(AY3002&gt;0,AY3002&lt;=10),AY3002*0.25,IF(AND(AY3002&gt;10,AY3002&lt;=50),AY3002*0.17,IF(AND(AY3002&gt;10,AY3002&lt;=100),AY3002*0.12,IF(AY3002&gt;100,AY3002*0.1))))</f>
        <v>0.65749999999999997</v>
      </c>
      <c r="BA3002" s="3">
        <f>AZ3002+AY3002</f>
        <v>3.2874999999999996</v>
      </c>
      <c r="BB3002" s="25">
        <f>BA3002+BA3002*0.08</f>
        <v>3.5504999999999995</v>
      </c>
      <c r="BC3002" s="20" t="s">
        <v>12295</v>
      </c>
      <c r="BD3002" s="20"/>
      <c r="BE3002" s="20"/>
      <c r="BF3002" s="20"/>
      <c r="BG3002" s="20"/>
      <c r="BH3002" s="20"/>
      <c r="BI3002" s="20"/>
      <c r="BJ3002" s="20"/>
      <c r="BK3002" s="20"/>
      <c r="BL3002" s="20"/>
      <c r="BM3002" s="20"/>
      <c r="BN3002" s="20"/>
      <c r="BO3002" s="20"/>
      <c r="BP3002" s="20"/>
      <c r="BQ3002" s="20"/>
      <c r="BR3002" s="20"/>
      <c r="BS3002" s="20"/>
      <c r="BT3002" s="20"/>
      <c r="BU3002" s="20"/>
      <c r="BV3002" s="20"/>
      <c r="BW3002" s="20"/>
      <c r="BX3002" s="20"/>
      <c r="BY3002" s="20"/>
      <c r="BZ3002" s="20"/>
      <c r="CA3002" s="20"/>
      <c r="CB3002" s="20"/>
      <c r="CC3002" s="20"/>
      <c r="CD3002" s="20"/>
      <c r="CE3002" s="20"/>
      <c r="CF3002" s="20"/>
      <c r="CG3002" s="20"/>
      <c r="CH3002" s="20"/>
      <c r="CI3002" s="20"/>
      <c r="CJ3002" s="20"/>
      <c r="CK3002" s="20"/>
      <c r="CL3002" s="20"/>
      <c r="CM3002" s="20"/>
      <c r="CN3002" s="20"/>
      <c r="CO3002" s="20"/>
      <c r="CP3002" s="20"/>
      <c r="CQ3002" s="20"/>
      <c r="CR3002" s="20"/>
      <c r="CS3002" s="20"/>
      <c r="CT3002" s="20"/>
      <c r="CU3002" s="20"/>
      <c r="CV3002" s="20"/>
      <c r="CW3002" s="20"/>
      <c r="CX3002" s="20"/>
      <c r="CY3002" s="20"/>
      <c r="CZ3002" s="20"/>
      <c r="DA3002" s="20"/>
      <c r="DB3002" s="20"/>
      <c r="DC3002" s="20"/>
      <c r="DD3002" s="20"/>
      <c r="DE3002" s="20"/>
      <c r="DF3002" s="20"/>
      <c r="DG3002" s="20"/>
      <c r="DH3002" s="20"/>
      <c r="DI3002" s="20"/>
      <c r="DJ3002" s="20"/>
      <c r="DK3002" s="20"/>
      <c r="DL3002" s="20"/>
    </row>
    <row r="3003" spans="1:116" s="84" customFormat="1" ht="30" customHeight="1">
      <c r="A3003" s="153" t="s">
        <v>13992</v>
      </c>
      <c r="B3003" s="5">
        <v>3001</v>
      </c>
      <c r="C3003" s="44">
        <v>5803</v>
      </c>
      <c r="D3003" s="44"/>
      <c r="E3003" s="172" t="s">
        <v>9853</v>
      </c>
      <c r="F3003" s="3" t="s">
        <v>8188</v>
      </c>
      <c r="G3003" s="3" t="s">
        <v>6076</v>
      </c>
      <c r="H3003" s="3" t="s">
        <v>8190</v>
      </c>
      <c r="I3003" s="3" t="s">
        <v>42</v>
      </c>
      <c r="J3003" s="3" t="s">
        <v>9851</v>
      </c>
      <c r="K3003" s="6"/>
      <c r="L3003" s="3"/>
      <c r="M3003" s="6">
        <v>30</v>
      </c>
      <c r="N3003" s="3" t="s">
        <v>44</v>
      </c>
      <c r="O3003" s="3" t="s">
        <v>9631</v>
      </c>
      <c r="P3003" s="3" t="s">
        <v>9650</v>
      </c>
      <c r="Q3003" s="3" t="s">
        <v>9856</v>
      </c>
      <c r="R3003" s="160"/>
      <c r="S3003" s="79">
        <v>5.31</v>
      </c>
      <c r="T3003" s="81">
        <v>5.23</v>
      </c>
      <c r="U3003" s="82"/>
      <c r="V3003" s="79"/>
      <c r="W3003" s="79"/>
      <c r="X3003" s="79"/>
      <c r="Y3003" s="79"/>
      <c r="Z3003" s="79"/>
      <c r="AA3003" s="79"/>
      <c r="AB3003" s="79"/>
      <c r="AC3003" s="79"/>
      <c r="AD3003" s="79"/>
      <c r="AE3003" s="83">
        <v>4.7362000000000002</v>
      </c>
      <c r="AN3003" s="85">
        <v>5.21</v>
      </c>
      <c r="AO3003" s="84" t="s">
        <v>47</v>
      </c>
      <c r="AP3003" s="83" t="s">
        <v>48</v>
      </c>
      <c r="AQ3003" s="84" t="e">
        <v>#NUM!</v>
      </c>
      <c r="AR3003" s="84" t="e">
        <v>#NUM!</v>
      </c>
      <c r="AS3003" s="84" t="e">
        <v>#NUM!</v>
      </c>
      <c r="AT3003" s="84" t="e">
        <v>#REF!</v>
      </c>
      <c r="AU3003" s="84">
        <v>5.6222500000000002</v>
      </c>
      <c r="AV3003" s="79" t="e">
        <v>#REF!</v>
      </c>
      <c r="AW3003" s="84" t="s">
        <v>13993</v>
      </c>
      <c r="AX3003" s="84" t="s">
        <v>13994</v>
      </c>
      <c r="AY3003" s="85">
        <v>5.09</v>
      </c>
      <c r="AZ3003" s="87">
        <v>1.2725</v>
      </c>
      <c r="BA3003" s="43">
        <v>6.3624999999999998</v>
      </c>
      <c r="BB3003" s="85">
        <v>6.8715000000000002</v>
      </c>
      <c r="BC3003" s="20" t="s">
        <v>12295</v>
      </c>
      <c r="BD3003" s="84" t="s">
        <v>12298</v>
      </c>
      <c r="BE3003" s="88"/>
      <c r="BF3003" s="88"/>
      <c r="BG3003" s="88"/>
      <c r="BH3003" s="88"/>
      <c r="BI3003" s="88"/>
      <c r="BJ3003" s="88"/>
      <c r="BK3003" s="88"/>
      <c r="BL3003" s="88"/>
      <c r="BM3003" s="88"/>
      <c r="BN3003" s="88"/>
      <c r="BO3003" s="88"/>
      <c r="BP3003" s="88"/>
      <c r="BQ3003" s="88"/>
      <c r="BR3003" s="88"/>
      <c r="BS3003" s="88"/>
      <c r="BT3003" s="88"/>
      <c r="BU3003" s="88"/>
      <c r="BV3003" s="88"/>
      <c r="BW3003" s="88"/>
      <c r="BX3003" s="88"/>
      <c r="BY3003" s="88"/>
      <c r="BZ3003" s="88"/>
      <c r="CA3003" s="88"/>
      <c r="CB3003" s="88"/>
      <c r="CC3003" s="88"/>
      <c r="CD3003" s="88"/>
      <c r="CE3003" s="88"/>
      <c r="CF3003" s="88"/>
      <c r="CG3003" s="88"/>
      <c r="CH3003" s="88"/>
      <c r="CI3003" s="88"/>
      <c r="CJ3003" s="88"/>
      <c r="CK3003" s="88"/>
      <c r="CL3003" s="88"/>
      <c r="CM3003" s="88"/>
      <c r="CN3003" s="88"/>
      <c r="CO3003" s="88"/>
      <c r="CP3003" s="88"/>
      <c r="CQ3003" s="88"/>
      <c r="CR3003" s="88"/>
      <c r="CS3003" s="88"/>
      <c r="CT3003" s="88"/>
      <c r="CU3003" s="88"/>
      <c r="CV3003" s="88"/>
      <c r="CW3003" s="88"/>
      <c r="CX3003" s="88"/>
      <c r="CY3003" s="88"/>
      <c r="CZ3003" s="88"/>
      <c r="DA3003" s="88"/>
      <c r="DB3003" s="88"/>
      <c r="DC3003" s="88"/>
      <c r="DD3003" s="88"/>
      <c r="DE3003" s="88"/>
      <c r="DF3003" s="88"/>
      <c r="DG3003" s="88"/>
      <c r="DH3003" s="88"/>
      <c r="DI3003" s="88"/>
      <c r="DJ3003" s="88"/>
      <c r="DK3003" s="88"/>
      <c r="DL3003" s="88"/>
    </row>
    <row r="3004" spans="1:116" s="84" customFormat="1" ht="30" customHeight="1">
      <c r="A3004" s="153" t="s">
        <v>13992</v>
      </c>
      <c r="B3004" s="5">
        <v>3002</v>
      </c>
      <c r="C3004" s="44">
        <v>5805</v>
      </c>
      <c r="D3004" s="44"/>
      <c r="E3004" s="172" t="s">
        <v>9853</v>
      </c>
      <c r="F3004" s="3" t="s">
        <v>8188</v>
      </c>
      <c r="G3004" s="3" t="s">
        <v>6076</v>
      </c>
      <c r="H3004" s="3" t="s">
        <v>6082</v>
      </c>
      <c r="I3004" s="3" t="s">
        <v>42</v>
      </c>
      <c r="J3004" s="3" t="s">
        <v>9851</v>
      </c>
      <c r="K3004" s="6"/>
      <c r="L3004" s="3"/>
      <c r="M3004" s="6">
        <v>30</v>
      </c>
      <c r="N3004" s="3" t="s">
        <v>44</v>
      </c>
      <c r="O3004" s="3" t="s">
        <v>9631</v>
      </c>
      <c r="P3004" s="3" t="s">
        <v>9650</v>
      </c>
      <c r="Q3004" s="3" t="s">
        <v>9854</v>
      </c>
      <c r="R3004" s="160"/>
      <c r="S3004" s="79">
        <v>2.61</v>
      </c>
      <c r="T3004" s="81">
        <v>2.5299999999999998</v>
      </c>
      <c r="U3004" s="82"/>
      <c r="V3004" s="79"/>
      <c r="W3004" s="79"/>
      <c r="X3004" s="79"/>
      <c r="Y3004" s="79"/>
      <c r="Z3004" s="79"/>
      <c r="AA3004" s="79"/>
      <c r="AB3004" s="79"/>
      <c r="AC3004" s="79"/>
      <c r="AD3004" s="79"/>
      <c r="AE3004" s="83">
        <v>2.532</v>
      </c>
      <c r="AN3004" s="85">
        <v>2.69</v>
      </c>
      <c r="AO3004" s="84" t="s">
        <v>47</v>
      </c>
      <c r="AP3004" s="83" t="s">
        <v>48</v>
      </c>
      <c r="AQ3004" s="84" t="e">
        <v>#NUM!</v>
      </c>
      <c r="AR3004" s="84" t="e">
        <v>#NUM!</v>
      </c>
      <c r="AS3004" s="84" t="e">
        <v>#NUM!</v>
      </c>
      <c r="AT3004" s="84" t="e">
        <v>#REF!</v>
      </c>
      <c r="AU3004" s="84">
        <v>2.7197499999999999</v>
      </c>
      <c r="AV3004" s="79" t="e">
        <v>#REF!</v>
      </c>
      <c r="AW3004" s="84" t="s">
        <v>71</v>
      </c>
      <c r="AX3004" s="84" t="s">
        <v>72</v>
      </c>
      <c r="AY3004" s="85">
        <v>2.7197499999999999</v>
      </c>
      <c r="AZ3004" s="87">
        <v>0.67993749999999997</v>
      </c>
      <c r="BA3004" s="43">
        <v>3.3996874999999998</v>
      </c>
      <c r="BB3004" s="85">
        <v>3.6716624999999996</v>
      </c>
      <c r="BC3004" s="20" t="s">
        <v>12295</v>
      </c>
      <c r="BD3004" s="84" t="s">
        <v>12298</v>
      </c>
      <c r="BE3004" s="88"/>
      <c r="BF3004" s="88"/>
      <c r="BG3004" s="88"/>
      <c r="BH3004" s="88"/>
      <c r="BI3004" s="88"/>
      <c r="BJ3004" s="88"/>
      <c r="BK3004" s="88"/>
      <c r="BL3004" s="88"/>
      <c r="BM3004" s="88"/>
      <c r="BN3004" s="88"/>
      <c r="BO3004" s="88"/>
      <c r="BP3004" s="88"/>
      <c r="BQ3004" s="88"/>
      <c r="BR3004" s="88"/>
      <c r="BS3004" s="88"/>
      <c r="BT3004" s="88"/>
      <c r="BU3004" s="88"/>
      <c r="BV3004" s="88"/>
      <c r="BW3004" s="88"/>
      <c r="BX3004" s="88"/>
      <c r="BY3004" s="88"/>
      <c r="BZ3004" s="88"/>
      <c r="CA3004" s="88"/>
      <c r="CB3004" s="88"/>
      <c r="CC3004" s="88"/>
      <c r="CD3004" s="88"/>
      <c r="CE3004" s="88"/>
      <c r="CF3004" s="88"/>
      <c r="CG3004" s="88"/>
      <c r="CH3004" s="88"/>
      <c r="CI3004" s="88"/>
      <c r="CJ3004" s="88"/>
      <c r="CK3004" s="88"/>
      <c r="CL3004" s="88"/>
      <c r="CM3004" s="88"/>
      <c r="CN3004" s="88"/>
      <c r="CO3004" s="88"/>
      <c r="CP3004" s="88"/>
      <c r="CQ3004" s="88"/>
      <c r="CR3004" s="88"/>
      <c r="CS3004" s="88"/>
      <c r="CT3004" s="88"/>
      <c r="CU3004" s="88"/>
      <c r="CV3004" s="88"/>
      <c r="CW3004" s="88"/>
      <c r="CX3004" s="88"/>
      <c r="CY3004" s="88"/>
      <c r="CZ3004" s="88"/>
      <c r="DA3004" s="88"/>
      <c r="DB3004" s="88"/>
      <c r="DC3004" s="88"/>
      <c r="DD3004" s="88"/>
      <c r="DE3004" s="88"/>
      <c r="DF3004" s="88"/>
      <c r="DG3004" s="88"/>
      <c r="DH3004" s="88"/>
      <c r="DI3004" s="88"/>
      <c r="DJ3004" s="88"/>
      <c r="DK3004" s="88"/>
      <c r="DL3004" s="88"/>
    </row>
    <row r="3005" spans="1:116" s="84" customFormat="1" ht="30" customHeight="1">
      <c r="A3005" s="153" t="s">
        <v>13992</v>
      </c>
      <c r="B3005" s="5">
        <v>3003</v>
      </c>
      <c r="C3005" s="44">
        <v>5804</v>
      </c>
      <c r="D3005" s="44"/>
      <c r="E3005" s="172" t="s">
        <v>9853</v>
      </c>
      <c r="F3005" s="3" t="s">
        <v>8188</v>
      </c>
      <c r="G3005" s="3" t="s">
        <v>6076</v>
      </c>
      <c r="H3005" s="3" t="s">
        <v>6077</v>
      </c>
      <c r="I3005" s="3" t="s">
        <v>42</v>
      </c>
      <c r="J3005" s="3" t="s">
        <v>9851</v>
      </c>
      <c r="K3005" s="6"/>
      <c r="L3005" s="3"/>
      <c r="M3005" s="6">
        <v>30</v>
      </c>
      <c r="N3005" s="3" t="s">
        <v>44</v>
      </c>
      <c r="O3005" s="3" t="s">
        <v>9631</v>
      </c>
      <c r="P3005" s="3" t="s">
        <v>9650</v>
      </c>
      <c r="Q3005" s="3" t="s">
        <v>9855</v>
      </c>
      <c r="R3005" s="160"/>
      <c r="S3005" s="79">
        <v>2.08</v>
      </c>
      <c r="T3005" s="81">
        <v>4.92</v>
      </c>
      <c r="U3005" s="82"/>
      <c r="V3005" s="79"/>
      <c r="W3005" s="79"/>
      <c r="X3005" s="79"/>
      <c r="Y3005" s="79"/>
      <c r="Z3005" s="79"/>
      <c r="AA3005" s="79"/>
      <c r="AB3005" s="79"/>
      <c r="AC3005" s="79"/>
      <c r="AD3005" s="79"/>
      <c r="AE3005" s="83">
        <v>4.7160000000000002</v>
      </c>
      <c r="AN3005" s="85">
        <v>5.54</v>
      </c>
      <c r="AO3005" s="84" t="s">
        <v>47</v>
      </c>
      <c r="AP3005" s="83" t="s">
        <v>48</v>
      </c>
      <c r="AQ3005" s="84" t="e">
        <v>#NUM!</v>
      </c>
      <c r="AR3005" s="84" t="e">
        <v>#NUM!</v>
      </c>
      <c r="AS3005" s="84" t="e">
        <v>#NUM!</v>
      </c>
      <c r="AT3005" s="84" t="e">
        <v>#REF!</v>
      </c>
      <c r="AU3005" s="84">
        <v>5.2889999999999997</v>
      </c>
      <c r="AV3005" s="79" t="e">
        <v>#REF!</v>
      </c>
      <c r="AW3005" s="84" t="s">
        <v>13993</v>
      </c>
      <c r="AX3005" s="84" t="s">
        <v>13994</v>
      </c>
      <c r="AY3005" s="85">
        <v>5.069</v>
      </c>
      <c r="AZ3005" s="87">
        <v>1.26725</v>
      </c>
      <c r="BA3005" s="43">
        <v>6.3362499999999997</v>
      </c>
      <c r="BB3005" s="85">
        <v>6.8431499999999996</v>
      </c>
      <c r="BC3005" s="20" t="s">
        <v>12295</v>
      </c>
      <c r="BD3005" s="84" t="s">
        <v>12298</v>
      </c>
      <c r="BE3005" s="88"/>
      <c r="BF3005" s="88"/>
      <c r="BG3005" s="88"/>
      <c r="BH3005" s="88"/>
      <c r="BI3005" s="88"/>
      <c r="BJ3005" s="88"/>
      <c r="BK3005" s="88"/>
      <c r="BL3005" s="88"/>
      <c r="BM3005" s="88"/>
      <c r="BN3005" s="88"/>
      <c r="BO3005" s="88"/>
      <c r="BP3005" s="88"/>
      <c r="BQ3005" s="88"/>
      <c r="BR3005" s="88"/>
      <c r="BS3005" s="88"/>
      <c r="BT3005" s="88"/>
      <c r="BU3005" s="88"/>
      <c r="BV3005" s="88"/>
      <c r="BW3005" s="88"/>
      <c r="BX3005" s="88"/>
      <c r="BY3005" s="88"/>
      <c r="BZ3005" s="88"/>
      <c r="CA3005" s="88"/>
      <c r="CB3005" s="88"/>
      <c r="CC3005" s="88"/>
      <c r="CD3005" s="88"/>
      <c r="CE3005" s="88"/>
      <c r="CF3005" s="88"/>
      <c r="CG3005" s="88"/>
      <c r="CH3005" s="88"/>
      <c r="CI3005" s="88"/>
      <c r="CJ3005" s="88"/>
      <c r="CK3005" s="88"/>
      <c r="CL3005" s="88"/>
      <c r="CM3005" s="88"/>
      <c r="CN3005" s="88"/>
      <c r="CO3005" s="88"/>
      <c r="CP3005" s="88"/>
      <c r="CQ3005" s="88"/>
      <c r="CR3005" s="88"/>
      <c r="CS3005" s="88"/>
      <c r="CT3005" s="88"/>
      <c r="CU3005" s="88"/>
      <c r="CV3005" s="88"/>
      <c r="CW3005" s="88"/>
      <c r="CX3005" s="88"/>
      <c r="CY3005" s="88"/>
      <c r="CZ3005" s="88"/>
      <c r="DA3005" s="88"/>
      <c r="DB3005" s="88"/>
      <c r="DC3005" s="88"/>
      <c r="DD3005" s="88"/>
      <c r="DE3005" s="88"/>
      <c r="DF3005" s="88"/>
      <c r="DG3005" s="88"/>
      <c r="DH3005" s="88"/>
      <c r="DI3005" s="88"/>
      <c r="DJ3005" s="88"/>
      <c r="DK3005" s="88"/>
      <c r="DL3005" s="88"/>
    </row>
    <row r="3006" spans="1:116" s="84" customFormat="1" ht="30" customHeight="1">
      <c r="A3006" s="153" t="s">
        <v>13992</v>
      </c>
      <c r="B3006" s="5">
        <v>3004</v>
      </c>
      <c r="C3006" s="44">
        <v>5823</v>
      </c>
      <c r="D3006" s="44"/>
      <c r="E3006" s="172" t="s">
        <v>9962</v>
      </c>
      <c r="F3006" s="3" t="s">
        <v>3775</v>
      </c>
      <c r="G3006" s="3" t="s">
        <v>1846</v>
      </c>
      <c r="H3006" s="3" t="s">
        <v>201</v>
      </c>
      <c r="I3006" s="3" t="s">
        <v>8627</v>
      </c>
      <c r="J3006" s="3" t="s">
        <v>9963</v>
      </c>
      <c r="K3006" s="6"/>
      <c r="L3006" s="3"/>
      <c r="M3006" s="6">
        <v>20</v>
      </c>
      <c r="N3006" s="3" t="s">
        <v>44</v>
      </c>
      <c r="O3006" s="3" t="s">
        <v>9631</v>
      </c>
      <c r="P3006" s="3" t="s">
        <v>9964</v>
      </c>
      <c r="Q3006" s="3" t="s">
        <v>9965</v>
      </c>
      <c r="R3006" s="160"/>
      <c r="S3006" s="79">
        <v>3.65</v>
      </c>
      <c r="T3006" s="81">
        <v>3.57</v>
      </c>
      <c r="U3006" s="82"/>
      <c r="V3006" s="79"/>
      <c r="W3006" s="79"/>
      <c r="X3006" s="79"/>
      <c r="Y3006" s="79"/>
      <c r="Z3006" s="79"/>
      <c r="AA3006" s="79"/>
      <c r="AB3006" s="79"/>
      <c r="AC3006" s="79"/>
      <c r="AD3006" s="79"/>
      <c r="AE3006" s="83">
        <v>3.5748000000000002</v>
      </c>
      <c r="AN3006" s="85"/>
      <c r="AP3006" s="83"/>
      <c r="AQ3006" s="84" t="e">
        <v>#NUM!</v>
      </c>
      <c r="AR3006" s="84" t="e">
        <v>#NUM!</v>
      </c>
      <c r="AS3006" s="84" t="e">
        <v>#NUM!</v>
      </c>
      <c r="AT3006" s="84" t="e">
        <v>#REF!</v>
      </c>
      <c r="AU3006" s="84">
        <v>3.8377499999999998</v>
      </c>
      <c r="AV3006" s="79" t="e">
        <v>#REF!</v>
      </c>
      <c r="AW3006" s="84" t="s">
        <v>71</v>
      </c>
      <c r="AX3006" s="84" t="s">
        <v>72</v>
      </c>
      <c r="AY3006" s="85">
        <v>3.8377499999999998</v>
      </c>
      <c r="AZ3006" s="87">
        <v>0.95943749999999994</v>
      </c>
      <c r="BA3006" s="43">
        <v>4.7971874999999997</v>
      </c>
      <c r="BB3006" s="85">
        <v>5.1809624999999997</v>
      </c>
      <c r="BC3006" s="20" t="s">
        <v>12295</v>
      </c>
      <c r="BD3006" s="84" t="s">
        <v>12298</v>
      </c>
      <c r="BE3006" s="88"/>
      <c r="BF3006" s="88"/>
      <c r="BG3006" s="88"/>
      <c r="BH3006" s="88"/>
      <c r="BI3006" s="88"/>
      <c r="BJ3006" s="88"/>
      <c r="BK3006" s="88"/>
      <c r="BL3006" s="88"/>
      <c r="BM3006" s="88"/>
      <c r="BN3006" s="88"/>
      <c r="BO3006" s="88"/>
      <c r="BP3006" s="88"/>
      <c r="BQ3006" s="88"/>
      <c r="BR3006" s="88"/>
      <c r="BS3006" s="88"/>
      <c r="BT3006" s="88"/>
      <c r="BU3006" s="88"/>
      <c r="BV3006" s="88"/>
      <c r="BW3006" s="88"/>
      <c r="BX3006" s="88"/>
      <c r="BY3006" s="88"/>
      <c r="BZ3006" s="88"/>
      <c r="CA3006" s="88"/>
      <c r="CB3006" s="88"/>
      <c r="CC3006" s="88"/>
      <c r="CD3006" s="88"/>
      <c r="CE3006" s="88"/>
      <c r="CF3006" s="88"/>
      <c r="CG3006" s="88"/>
      <c r="CH3006" s="88"/>
      <c r="CI3006" s="88"/>
      <c r="CJ3006" s="88"/>
      <c r="CK3006" s="88"/>
      <c r="CL3006" s="88"/>
      <c r="CM3006" s="88"/>
      <c r="CN3006" s="88"/>
      <c r="CO3006" s="88"/>
      <c r="CP3006" s="88"/>
      <c r="CQ3006" s="88"/>
      <c r="CR3006" s="88"/>
      <c r="CS3006" s="88"/>
      <c r="CT3006" s="88"/>
      <c r="CU3006" s="88"/>
      <c r="CV3006" s="88"/>
      <c r="CW3006" s="88"/>
      <c r="CX3006" s="88"/>
      <c r="CY3006" s="88"/>
      <c r="CZ3006" s="88"/>
      <c r="DA3006" s="88"/>
      <c r="DB3006" s="88"/>
      <c r="DC3006" s="88"/>
      <c r="DD3006" s="88"/>
      <c r="DE3006" s="88"/>
      <c r="DF3006" s="88"/>
      <c r="DG3006" s="88"/>
      <c r="DH3006" s="88"/>
      <c r="DI3006" s="88"/>
      <c r="DJ3006" s="88"/>
      <c r="DK3006" s="88"/>
      <c r="DL3006" s="88"/>
    </row>
    <row r="3007" spans="1:116" s="84" customFormat="1" ht="30" customHeight="1">
      <c r="A3007" s="153" t="s">
        <v>13992</v>
      </c>
      <c r="B3007" s="5">
        <v>3005</v>
      </c>
      <c r="C3007" s="179">
        <v>5845</v>
      </c>
      <c r="D3007" s="179"/>
      <c r="E3007" s="172" t="s">
        <v>9826</v>
      </c>
      <c r="F3007" s="3" t="s">
        <v>1481</v>
      </c>
      <c r="G3007" s="3" t="s">
        <v>1482</v>
      </c>
      <c r="H3007" s="3" t="s">
        <v>797</v>
      </c>
      <c r="I3007" s="3" t="s">
        <v>1201</v>
      </c>
      <c r="J3007" s="3" t="s">
        <v>9827</v>
      </c>
      <c r="K3007" s="6">
        <v>30</v>
      </c>
      <c r="L3007" s="3" t="s">
        <v>67</v>
      </c>
      <c r="M3007" s="6">
        <v>1</v>
      </c>
      <c r="N3007" s="3" t="s">
        <v>44</v>
      </c>
      <c r="O3007" s="3" t="s">
        <v>9631</v>
      </c>
      <c r="P3007" s="3" t="s">
        <v>9828</v>
      </c>
      <c r="Q3007" s="3" t="s">
        <v>9829</v>
      </c>
      <c r="R3007" s="160"/>
      <c r="S3007" s="79">
        <v>4.05</v>
      </c>
      <c r="T3007" s="81">
        <v>3.97</v>
      </c>
      <c r="U3007" s="82"/>
      <c r="V3007" s="79"/>
      <c r="W3007" s="79"/>
      <c r="X3007" s="79"/>
      <c r="Y3007" s="79"/>
      <c r="Z3007" s="79"/>
      <c r="AA3007" s="79"/>
      <c r="AB3007" s="79"/>
      <c r="AC3007" s="79"/>
      <c r="AD3007" s="79"/>
      <c r="AE3007" s="83">
        <v>3.972</v>
      </c>
      <c r="AN3007" s="85">
        <v>4.21</v>
      </c>
      <c r="AO3007" s="84" t="s">
        <v>207</v>
      </c>
      <c r="AP3007" s="83" t="s">
        <v>208</v>
      </c>
      <c r="AQ3007" s="84" t="e">
        <v>#NUM!</v>
      </c>
      <c r="AR3007" s="84" t="e">
        <v>#NUM!</v>
      </c>
      <c r="AS3007" s="84" t="e">
        <v>#NUM!</v>
      </c>
      <c r="AT3007" s="84" t="e">
        <v>#REF!</v>
      </c>
      <c r="AU3007" s="84">
        <v>4.2677500000000004</v>
      </c>
      <c r="AV3007" s="79" t="e">
        <v>#REF!</v>
      </c>
      <c r="AW3007" s="84" t="s">
        <v>71</v>
      </c>
      <c r="AX3007" s="84" t="s">
        <v>72</v>
      </c>
      <c r="AY3007" s="85">
        <v>4.2677500000000004</v>
      </c>
      <c r="AZ3007" s="87">
        <v>1.0669375000000001</v>
      </c>
      <c r="BA3007" s="43">
        <v>5.3346875000000002</v>
      </c>
      <c r="BB3007" s="85">
        <v>5.7614625000000004</v>
      </c>
      <c r="BC3007" s="20" t="s">
        <v>12295</v>
      </c>
      <c r="BD3007" s="84" t="s">
        <v>12298</v>
      </c>
      <c r="BE3007" s="88"/>
      <c r="BF3007" s="88"/>
      <c r="BG3007" s="88"/>
      <c r="BH3007" s="88"/>
      <c r="BI3007" s="88"/>
      <c r="BJ3007" s="88"/>
      <c r="BK3007" s="88"/>
      <c r="BL3007" s="88"/>
      <c r="BM3007" s="88"/>
      <c r="BN3007" s="88"/>
      <c r="BO3007" s="88"/>
      <c r="BP3007" s="88"/>
      <c r="BQ3007" s="88"/>
      <c r="BR3007" s="88"/>
      <c r="BS3007" s="88"/>
      <c r="BT3007" s="88"/>
      <c r="BU3007" s="88"/>
      <c r="BV3007" s="88"/>
      <c r="BW3007" s="88"/>
      <c r="BX3007" s="88"/>
      <c r="BY3007" s="88"/>
      <c r="BZ3007" s="88"/>
      <c r="CA3007" s="88"/>
      <c r="CB3007" s="88"/>
      <c r="CC3007" s="88"/>
      <c r="CD3007" s="88"/>
      <c r="CE3007" s="88"/>
      <c r="CF3007" s="88"/>
      <c r="CG3007" s="88"/>
      <c r="CH3007" s="88"/>
      <c r="CI3007" s="88"/>
      <c r="CJ3007" s="88"/>
      <c r="CK3007" s="88"/>
      <c r="CL3007" s="88"/>
      <c r="CM3007" s="88"/>
      <c r="CN3007" s="88"/>
      <c r="CO3007" s="88"/>
      <c r="CP3007" s="88"/>
      <c r="CQ3007" s="88"/>
      <c r="CR3007" s="88"/>
      <c r="CS3007" s="88"/>
      <c r="CT3007" s="88"/>
      <c r="CU3007" s="88"/>
      <c r="CV3007" s="88"/>
      <c r="CW3007" s="88"/>
      <c r="CX3007" s="88"/>
      <c r="CY3007" s="88"/>
      <c r="CZ3007" s="88"/>
      <c r="DA3007" s="88"/>
      <c r="DB3007" s="88"/>
      <c r="DC3007" s="88"/>
      <c r="DD3007" s="88"/>
      <c r="DE3007" s="88"/>
      <c r="DF3007" s="88"/>
      <c r="DG3007" s="88"/>
      <c r="DH3007" s="88"/>
      <c r="DI3007" s="88"/>
      <c r="DJ3007" s="88"/>
      <c r="DK3007" s="88"/>
      <c r="DL3007" s="88"/>
    </row>
    <row r="3008" spans="1:116" s="84" customFormat="1" ht="30" customHeight="1">
      <c r="A3008" s="153" t="s">
        <v>13992</v>
      </c>
      <c r="B3008" s="5">
        <v>3006</v>
      </c>
      <c r="C3008" s="44">
        <v>1218</v>
      </c>
      <c r="D3008" s="44"/>
      <c r="E3008" s="172" t="s">
        <v>9638</v>
      </c>
      <c r="F3008" s="3" t="s">
        <v>9639</v>
      </c>
      <c r="G3008" s="3" t="s">
        <v>9640</v>
      </c>
      <c r="H3008" s="3" t="s">
        <v>41</v>
      </c>
      <c r="I3008" s="3" t="s">
        <v>102</v>
      </c>
      <c r="J3008" s="3" t="s">
        <v>8760</v>
      </c>
      <c r="K3008" s="6"/>
      <c r="L3008" s="3"/>
      <c r="M3008" s="6">
        <v>50</v>
      </c>
      <c r="N3008" s="3" t="s">
        <v>44</v>
      </c>
      <c r="O3008" s="3" t="s">
        <v>9631</v>
      </c>
      <c r="P3008" s="3" t="s">
        <v>9641</v>
      </c>
      <c r="Q3008" s="3" t="s">
        <v>9642</v>
      </c>
      <c r="R3008" s="160"/>
      <c r="S3008" s="79">
        <v>5.69</v>
      </c>
      <c r="T3008" s="81">
        <v>5.61</v>
      </c>
      <c r="U3008" s="82"/>
      <c r="V3008" s="79"/>
      <c r="W3008" s="79"/>
      <c r="X3008" s="79"/>
      <c r="Y3008" s="79"/>
      <c r="Z3008" s="79"/>
      <c r="AA3008" s="79"/>
      <c r="AB3008" s="79"/>
      <c r="AC3008" s="79"/>
      <c r="AD3008" s="79"/>
      <c r="AE3008" s="83">
        <v>2.7080000000000002</v>
      </c>
      <c r="AN3008" s="85">
        <v>5.6</v>
      </c>
      <c r="AO3008" s="84" t="s">
        <v>47</v>
      </c>
      <c r="AP3008" s="83" t="s">
        <v>48</v>
      </c>
      <c r="AQ3008" s="84" t="e">
        <v>#NUM!</v>
      </c>
      <c r="AR3008" s="84" t="e">
        <v>#NUM!</v>
      </c>
      <c r="AS3008" s="84" t="e">
        <v>#NUM!</v>
      </c>
      <c r="AT3008" s="84" t="e">
        <v>#REF!</v>
      </c>
      <c r="AU3008" s="84">
        <v>6.0307500000000003</v>
      </c>
      <c r="AV3008" s="79" t="e">
        <v>#REF!</v>
      </c>
      <c r="AW3008" s="84" t="s">
        <v>13993</v>
      </c>
      <c r="AX3008" s="84" t="s">
        <v>13994</v>
      </c>
      <c r="AY3008" s="85">
        <v>2.91</v>
      </c>
      <c r="AZ3008" s="87">
        <v>0.72750000000000004</v>
      </c>
      <c r="BA3008" s="43">
        <v>3.6375000000000002</v>
      </c>
      <c r="BB3008" s="85">
        <v>3.9285000000000001</v>
      </c>
      <c r="BC3008" s="20" t="s">
        <v>12295</v>
      </c>
      <c r="BD3008" s="84" t="s">
        <v>12298</v>
      </c>
      <c r="BE3008" s="88"/>
      <c r="BF3008" s="88"/>
      <c r="BG3008" s="88"/>
      <c r="BH3008" s="88"/>
      <c r="BI3008" s="88"/>
      <c r="BJ3008" s="88"/>
      <c r="BK3008" s="88"/>
      <c r="BL3008" s="88"/>
      <c r="BM3008" s="88"/>
      <c r="BN3008" s="88"/>
      <c r="BO3008" s="88"/>
      <c r="BP3008" s="88"/>
      <c r="BQ3008" s="88"/>
      <c r="BR3008" s="88"/>
      <c r="BS3008" s="88"/>
      <c r="BT3008" s="88"/>
      <c r="BU3008" s="88"/>
      <c r="BV3008" s="88"/>
      <c r="BW3008" s="88"/>
      <c r="BX3008" s="88"/>
      <c r="BY3008" s="88"/>
      <c r="BZ3008" s="88"/>
      <c r="CA3008" s="88"/>
      <c r="CB3008" s="88"/>
      <c r="CC3008" s="88"/>
      <c r="CD3008" s="88"/>
      <c r="CE3008" s="88"/>
      <c r="CF3008" s="88"/>
      <c r="CG3008" s="88"/>
      <c r="CH3008" s="88"/>
      <c r="CI3008" s="88"/>
      <c r="CJ3008" s="88"/>
      <c r="CK3008" s="88"/>
      <c r="CL3008" s="88"/>
      <c r="CM3008" s="88"/>
      <c r="CN3008" s="88"/>
      <c r="CO3008" s="88"/>
      <c r="CP3008" s="88"/>
      <c r="CQ3008" s="88"/>
      <c r="CR3008" s="88"/>
      <c r="CS3008" s="88"/>
      <c r="CT3008" s="88"/>
      <c r="CU3008" s="88"/>
      <c r="CV3008" s="88"/>
      <c r="CW3008" s="88"/>
      <c r="CX3008" s="88"/>
      <c r="CY3008" s="88"/>
      <c r="CZ3008" s="88"/>
      <c r="DA3008" s="88"/>
      <c r="DB3008" s="88"/>
      <c r="DC3008" s="88"/>
      <c r="DD3008" s="88"/>
      <c r="DE3008" s="88"/>
      <c r="DF3008" s="88"/>
      <c r="DG3008" s="88"/>
      <c r="DH3008" s="88"/>
      <c r="DI3008" s="88"/>
      <c r="DJ3008" s="88"/>
      <c r="DK3008" s="88"/>
      <c r="DL3008" s="88"/>
    </row>
    <row r="3009" spans="1:116" s="84" customFormat="1" ht="30" customHeight="1">
      <c r="A3009" s="153" t="s">
        <v>13992</v>
      </c>
      <c r="B3009" s="5">
        <v>3007</v>
      </c>
      <c r="C3009" s="44">
        <v>1219</v>
      </c>
      <c r="D3009" s="44"/>
      <c r="E3009" s="172" t="s">
        <v>9979</v>
      </c>
      <c r="F3009" s="3" t="s">
        <v>9980</v>
      </c>
      <c r="G3009" s="3" t="s">
        <v>9981</v>
      </c>
      <c r="H3009" s="3" t="s">
        <v>56</v>
      </c>
      <c r="I3009" s="3" t="s">
        <v>223</v>
      </c>
      <c r="J3009" s="3" t="s">
        <v>9982</v>
      </c>
      <c r="K3009" s="6"/>
      <c r="L3009" s="3"/>
      <c r="M3009" s="6">
        <v>30</v>
      </c>
      <c r="N3009" s="3" t="s">
        <v>44</v>
      </c>
      <c r="O3009" s="3" t="s">
        <v>9631</v>
      </c>
      <c r="P3009" s="3" t="s">
        <v>9983</v>
      </c>
      <c r="Q3009" s="3" t="s">
        <v>9984</v>
      </c>
      <c r="R3009" s="160"/>
      <c r="S3009" s="79">
        <v>0.73</v>
      </c>
      <c r="T3009" s="81">
        <v>0.65</v>
      </c>
      <c r="U3009" s="82"/>
      <c r="V3009" s="79"/>
      <c r="W3009" s="79"/>
      <c r="X3009" s="79"/>
      <c r="Y3009" s="79"/>
      <c r="Z3009" s="79"/>
      <c r="AA3009" s="79"/>
      <c r="AB3009" s="79"/>
      <c r="AC3009" s="79"/>
      <c r="AD3009" s="79"/>
      <c r="AE3009" s="83">
        <v>0.64500000000000002</v>
      </c>
      <c r="AN3009" s="85"/>
      <c r="AP3009" s="83"/>
      <c r="AQ3009" s="84" t="e">
        <v>#NUM!</v>
      </c>
      <c r="AR3009" s="84" t="e">
        <v>#NUM!</v>
      </c>
      <c r="AS3009" s="84" t="e">
        <v>#NUM!</v>
      </c>
      <c r="AT3009" s="84" t="e">
        <v>#REF!</v>
      </c>
      <c r="AU3009" s="84">
        <v>0.69874999999999998</v>
      </c>
      <c r="AV3009" s="79" t="e">
        <v>#REF!</v>
      </c>
      <c r="AW3009" s="84" t="s">
        <v>71</v>
      </c>
      <c r="AX3009" s="84" t="s">
        <v>72</v>
      </c>
      <c r="AY3009" s="85">
        <v>5.0489166666666696</v>
      </c>
      <c r="AZ3009" s="87">
        <v>1.2622291666666674</v>
      </c>
      <c r="BA3009" s="43">
        <v>6.3111458333333372</v>
      </c>
      <c r="BB3009" s="85">
        <v>6.8160375000000037</v>
      </c>
      <c r="BC3009" s="20" t="s">
        <v>12295</v>
      </c>
      <c r="BD3009" s="84" t="s">
        <v>12298</v>
      </c>
      <c r="BE3009" s="88"/>
      <c r="BF3009" s="88"/>
      <c r="BG3009" s="88"/>
      <c r="BH3009" s="88"/>
      <c r="BI3009" s="88"/>
      <c r="BJ3009" s="88"/>
      <c r="BK3009" s="88"/>
      <c r="BL3009" s="88"/>
      <c r="BM3009" s="88"/>
      <c r="BN3009" s="88"/>
      <c r="BO3009" s="88"/>
      <c r="BP3009" s="88"/>
      <c r="BQ3009" s="88"/>
      <c r="BR3009" s="88"/>
      <c r="BS3009" s="88"/>
      <c r="BT3009" s="88"/>
      <c r="BU3009" s="88"/>
      <c r="BV3009" s="88"/>
      <c r="BW3009" s="88"/>
      <c r="BX3009" s="88"/>
      <c r="BY3009" s="88"/>
      <c r="BZ3009" s="88"/>
      <c r="CA3009" s="88"/>
      <c r="CB3009" s="88"/>
      <c r="CC3009" s="88"/>
      <c r="CD3009" s="88"/>
      <c r="CE3009" s="88"/>
      <c r="CF3009" s="88"/>
      <c r="CG3009" s="88"/>
      <c r="CH3009" s="88"/>
      <c r="CI3009" s="88"/>
      <c r="CJ3009" s="88"/>
      <c r="CK3009" s="88"/>
      <c r="CL3009" s="88"/>
      <c r="CM3009" s="88"/>
      <c r="CN3009" s="88"/>
      <c r="CO3009" s="88"/>
      <c r="CP3009" s="88"/>
      <c r="CQ3009" s="88"/>
      <c r="CR3009" s="88"/>
      <c r="CS3009" s="88"/>
      <c r="CT3009" s="88"/>
      <c r="CU3009" s="88"/>
      <c r="CV3009" s="88"/>
      <c r="CW3009" s="88"/>
      <c r="CX3009" s="88"/>
      <c r="CY3009" s="88"/>
      <c r="CZ3009" s="88"/>
      <c r="DA3009" s="88"/>
      <c r="DB3009" s="88"/>
      <c r="DC3009" s="88"/>
      <c r="DD3009" s="88"/>
      <c r="DE3009" s="88"/>
      <c r="DF3009" s="88"/>
      <c r="DG3009" s="88"/>
      <c r="DH3009" s="88"/>
      <c r="DI3009" s="88"/>
      <c r="DJ3009" s="88"/>
      <c r="DK3009" s="88"/>
      <c r="DL3009" s="88"/>
    </row>
    <row r="3010" spans="1:116" s="84" customFormat="1" ht="30" customHeight="1">
      <c r="A3010" s="153" t="s">
        <v>13992</v>
      </c>
      <c r="B3010" s="5">
        <v>3008</v>
      </c>
      <c r="C3010" s="179">
        <v>1236</v>
      </c>
      <c r="D3010" s="179"/>
      <c r="E3010" s="172" t="s">
        <v>10099</v>
      </c>
      <c r="F3010" s="3" t="s">
        <v>10100</v>
      </c>
      <c r="G3010" s="3" t="s">
        <v>7823</v>
      </c>
      <c r="H3010" s="3" t="s">
        <v>299</v>
      </c>
      <c r="I3010" s="3" t="s">
        <v>102</v>
      </c>
      <c r="J3010" s="3" t="s">
        <v>600</v>
      </c>
      <c r="K3010" s="6"/>
      <c r="L3010" s="3"/>
      <c r="M3010" s="6">
        <v>30</v>
      </c>
      <c r="N3010" s="3" t="s">
        <v>44</v>
      </c>
      <c r="O3010" s="3" t="s">
        <v>9631</v>
      </c>
      <c r="P3010" s="3" t="s">
        <v>10101</v>
      </c>
      <c r="Q3010" s="3" t="s">
        <v>10102</v>
      </c>
      <c r="R3010" s="160"/>
      <c r="S3010" s="79">
        <v>5.04</v>
      </c>
      <c r="T3010" s="81">
        <v>4.96</v>
      </c>
      <c r="U3010" s="82"/>
      <c r="V3010" s="79"/>
      <c r="W3010" s="79"/>
      <c r="X3010" s="79"/>
      <c r="Y3010" s="79"/>
      <c r="Z3010" s="79"/>
      <c r="AA3010" s="79"/>
      <c r="AB3010" s="79"/>
      <c r="AC3010" s="79"/>
      <c r="AD3010" s="79"/>
      <c r="AE3010" s="83">
        <v>4.9649999999999999</v>
      </c>
      <c r="AN3010" s="85">
        <v>5.27</v>
      </c>
      <c r="AO3010" s="84" t="s">
        <v>47</v>
      </c>
      <c r="AP3010" s="83" t="s">
        <v>48</v>
      </c>
      <c r="AQ3010" s="84" t="e">
        <v>#NUM!</v>
      </c>
      <c r="AR3010" s="84" t="e">
        <v>#NUM!</v>
      </c>
      <c r="AS3010" s="84" t="e">
        <v>#NUM!</v>
      </c>
      <c r="AT3010" s="84" t="e">
        <v>#REF!</v>
      </c>
      <c r="AU3010" s="84">
        <v>5.3319999999999999</v>
      </c>
      <c r="AV3010" s="79" t="e">
        <v>#REF!</v>
      </c>
      <c r="AW3010" s="84" t="s">
        <v>71</v>
      </c>
      <c r="AX3010" s="84" t="s">
        <v>72</v>
      </c>
      <c r="AY3010" s="85">
        <v>5.3319999999999999</v>
      </c>
      <c r="AZ3010" s="87">
        <v>1.333</v>
      </c>
      <c r="BA3010" s="43">
        <v>6.665</v>
      </c>
      <c r="BB3010" s="85">
        <v>7.1981999999999999</v>
      </c>
      <c r="BC3010" s="20" t="s">
        <v>12295</v>
      </c>
      <c r="BD3010" s="84" t="s">
        <v>12298</v>
      </c>
      <c r="BE3010" s="88"/>
      <c r="BF3010" s="88"/>
      <c r="BG3010" s="88"/>
      <c r="BH3010" s="88"/>
      <c r="BI3010" s="88"/>
      <c r="BJ3010" s="88"/>
      <c r="BK3010" s="88"/>
      <c r="BL3010" s="88"/>
      <c r="BM3010" s="88"/>
      <c r="BN3010" s="88"/>
      <c r="BO3010" s="88"/>
      <c r="BP3010" s="88"/>
      <c r="BQ3010" s="88"/>
      <c r="BR3010" s="88"/>
      <c r="BS3010" s="88"/>
      <c r="BT3010" s="88"/>
      <c r="BU3010" s="88"/>
      <c r="BV3010" s="88"/>
      <c r="BW3010" s="88"/>
      <c r="BX3010" s="88"/>
      <c r="BY3010" s="88"/>
      <c r="BZ3010" s="88"/>
      <c r="CA3010" s="88"/>
      <c r="CB3010" s="88"/>
      <c r="CC3010" s="88"/>
      <c r="CD3010" s="88"/>
      <c r="CE3010" s="88"/>
      <c r="CF3010" s="88"/>
      <c r="CG3010" s="88"/>
      <c r="CH3010" s="88"/>
      <c r="CI3010" s="88"/>
      <c r="CJ3010" s="88"/>
      <c r="CK3010" s="88"/>
      <c r="CL3010" s="88"/>
      <c r="CM3010" s="88"/>
      <c r="CN3010" s="88"/>
      <c r="CO3010" s="88"/>
      <c r="CP3010" s="88"/>
      <c r="CQ3010" s="88"/>
      <c r="CR3010" s="88"/>
      <c r="CS3010" s="88"/>
      <c r="CT3010" s="88"/>
      <c r="CU3010" s="88"/>
      <c r="CV3010" s="88"/>
      <c r="CW3010" s="88"/>
      <c r="CX3010" s="88"/>
      <c r="CY3010" s="88"/>
      <c r="CZ3010" s="88"/>
      <c r="DA3010" s="88"/>
      <c r="DB3010" s="88"/>
      <c r="DC3010" s="88"/>
      <c r="DD3010" s="88"/>
      <c r="DE3010" s="88"/>
      <c r="DF3010" s="88"/>
      <c r="DG3010" s="88"/>
      <c r="DH3010" s="88"/>
      <c r="DI3010" s="88"/>
      <c r="DJ3010" s="88"/>
      <c r="DK3010" s="88"/>
      <c r="DL3010" s="88"/>
    </row>
    <row r="3011" spans="1:116" s="84" customFormat="1" ht="30" customHeight="1">
      <c r="A3011" s="153" t="s">
        <v>13992</v>
      </c>
      <c r="B3011" s="5">
        <v>3009</v>
      </c>
      <c r="C3011" s="44">
        <v>5717</v>
      </c>
      <c r="D3011" s="44"/>
      <c r="E3011" s="172" t="s">
        <v>10137</v>
      </c>
      <c r="F3011" s="3" t="s">
        <v>10138</v>
      </c>
      <c r="G3011" s="3" t="s">
        <v>10139</v>
      </c>
      <c r="H3011" s="3" t="s">
        <v>10140</v>
      </c>
      <c r="I3011" s="3" t="s">
        <v>102</v>
      </c>
      <c r="J3011" s="3" t="s">
        <v>10141</v>
      </c>
      <c r="K3011" s="6"/>
      <c r="L3011" s="3"/>
      <c r="M3011" s="6">
        <v>30</v>
      </c>
      <c r="N3011" s="3" t="s">
        <v>44</v>
      </c>
      <c r="O3011" s="3" t="s">
        <v>9631</v>
      </c>
      <c r="P3011" s="3" t="s">
        <v>9650</v>
      </c>
      <c r="Q3011" s="3" t="s">
        <v>10142</v>
      </c>
      <c r="R3011" s="160"/>
      <c r="S3011" s="79">
        <v>4.25</v>
      </c>
      <c r="T3011" s="81">
        <v>4.17</v>
      </c>
      <c r="U3011" s="82"/>
      <c r="V3011" s="79"/>
      <c r="W3011" s="79"/>
      <c r="X3011" s="79"/>
      <c r="Y3011" s="79"/>
      <c r="Z3011" s="79"/>
      <c r="AA3011" s="79"/>
      <c r="AB3011" s="79"/>
      <c r="AC3011" s="79"/>
      <c r="AD3011" s="79"/>
      <c r="AE3011" s="83">
        <v>4.1706000000000003</v>
      </c>
      <c r="AN3011" s="85"/>
      <c r="AP3011" s="83"/>
      <c r="AQ3011" s="84" t="e">
        <v>#NUM!</v>
      </c>
      <c r="AR3011" s="84" t="e">
        <v>#NUM!</v>
      </c>
      <c r="AS3011" s="84" t="e">
        <v>#NUM!</v>
      </c>
      <c r="AT3011" s="84" t="e">
        <v>#REF!</v>
      </c>
      <c r="AU3011" s="84">
        <v>4.4827499999999993</v>
      </c>
      <c r="AV3011" s="79" t="e">
        <v>#REF!</v>
      </c>
      <c r="AW3011" s="84" t="s">
        <v>71</v>
      </c>
      <c r="AX3011" s="84" t="s">
        <v>72</v>
      </c>
      <c r="AY3011" s="85">
        <v>4.4827499999999993</v>
      </c>
      <c r="AZ3011" s="87">
        <v>1.1206874999999998</v>
      </c>
      <c r="BA3011" s="43">
        <v>5.6034374999999992</v>
      </c>
      <c r="BB3011" s="85">
        <v>6.0517124999999989</v>
      </c>
      <c r="BC3011" s="20" t="s">
        <v>12295</v>
      </c>
      <c r="BD3011" s="84" t="s">
        <v>12298</v>
      </c>
      <c r="BE3011" s="88"/>
      <c r="BF3011" s="88"/>
      <c r="BG3011" s="88"/>
      <c r="BH3011" s="88"/>
      <c r="BI3011" s="88"/>
      <c r="BJ3011" s="88"/>
      <c r="BK3011" s="88"/>
      <c r="BL3011" s="88"/>
      <c r="BM3011" s="88"/>
      <c r="BN3011" s="88"/>
      <c r="BO3011" s="88"/>
      <c r="BP3011" s="88"/>
      <c r="BQ3011" s="88"/>
      <c r="BR3011" s="88"/>
      <c r="BS3011" s="88"/>
      <c r="BT3011" s="88"/>
      <c r="BU3011" s="88"/>
      <c r="BV3011" s="88"/>
      <c r="BW3011" s="88"/>
      <c r="BX3011" s="88"/>
      <c r="BY3011" s="88"/>
      <c r="BZ3011" s="88"/>
      <c r="CA3011" s="88"/>
      <c r="CB3011" s="88"/>
      <c r="CC3011" s="88"/>
      <c r="CD3011" s="88"/>
      <c r="CE3011" s="88"/>
      <c r="CF3011" s="88"/>
      <c r="CG3011" s="88"/>
      <c r="CH3011" s="88"/>
      <c r="CI3011" s="88"/>
      <c r="CJ3011" s="88"/>
      <c r="CK3011" s="88"/>
      <c r="CL3011" s="88"/>
      <c r="CM3011" s="88"/>
      <c r="CN3011" s="88"/>
      <c r="CO3011" s="88"/>
      <c r="CP3011" s="88"/>
      <c r="CQ3011" s="88"/>
      <c r="CR3011" s="88"/>
      <c r="CS3011" s="88"/>
      <c r="CT3011" s="88"/>
      <c r="CU3011" s="88"/>
      <c r="CV3011" s="88"/>
      <c r="CW3011" s="88"/>
      <c r="CX3011" s="88"/>
      <c r="CY3011" s="88"/>
      <c r="CZ3011" s="88"/>
      <c r="DA3011" s="88"/>
      <c r="DB3011" s="88"/>
      <c r="DC3011" s="88"/>
      <c r="DD3011" s="88"/>
      <c r="DE3011" s="88"/>
      <c r="DF3011" s="88"/>
      <c r="DG3011" s="88"/>
      <c r="DH3011" s="88"/>
      <c r="DI3011" s="88"/>
      <c r="DJ3011" s="88"/>
      <c r="DK3011" s="88"/>
      <c r="DL3011" s="88"/>
    </row>
    <row r="3012" spans="1:116" s="84" customFormat="1" ht="30" customHeight="1">
      <c r="A3012" s="153" t="s">
        <v>13992</v>
      </c>
      <c r="B3012" s="5">
        <v>3010</v>
      </c>
      <c r="C3012" s="179">
        <v>5719</v>
      </c>
      <c r="D3012" s="179"/>
      <c r="E3012" s="172" t="s">
        <v>9793</v>
      </c>
      <c r="F3012" s="3" t="s">
        <v>7032</v>
      </c>
      <c r="G3012" s="3" t="s">
        <v>7033</v>
      </c>
      <c r="H3012" s="3" t="s">
        <v>7034</v>
      </c>
      <c r="I3012" s="3" t="s">
        <v>310</v>
      </c>
      <c r="J3012" s="3" t="s">
        <v>9794</v>
      </c>
      <c r="K3012" s="6">
        <v>30</v>
      </c>
      <c r="L3012" s="3" t="s">
        <v>67</v>
      </c>
      <c r="M3012" s="6">
        <v>1</v>
      </c>
      <c r="N3012" s="3" t="s">
        <v>44</v>
      </c>
      <c r="O3012" s="3" t="s">
        <v>9631</v>
      </c>
      <c r="P3012" s="3" t="s">
        <v>9641</v>
      </c>
      <c r="Q3012" s="3" t="s">
        <v>9795</v>
      </c>
      <c r="R3012" s="160"/>
      <c r="S3012" s="79">
        <v>6.83</v>
      </c>
      <c r="T3012" s="81">
        <v>6.75</v>
      </c>
      <c r="U3012" s="82"/>
      <c r="V3012" s="79"/>
      <c r="W3012" s="79"/>
      <c r="X3012" s="79"/>
      <c r="Y3012" s="79"/>
      <c r="Z3012" s="79"/>
      <c r="AA3012" s="79"/>
      <c r="AB3012" s="79"/>
      <c r="AC3012" s="79"/>
      <c r="AD3012" s="79"/>
      <c r="AE3012" s="83">
        <v>6.7519999999999998</v>
      </c>
      <c r="AN3012" s="85">
        <v>7.16</v>
      </c>
      <c r="AO3012" s="84" t="s">
        <v>47</v>
      </c>
      <c r="AP3012" s="83" t="s">
        <v>48</v>
      </c>
      <c r="AQ3012" s="84" t="e">
        <v>#NUM!</v>
      </c>
      <c r="AR3012" s="84" t="e">
        <v>#NUM!</v>
      </c>
      <c r="AS3012" s="84" t="e">
        <v>#NUM!</v>
      </c>
      <c r="AT3012" s="84" t="e">
        <v>#REF!</v>
      </c>
      <c r="AU3012" s="84">
        <v>7.2562499999999996</v>
      </c>
      <c r="AV3012" s="79" t="e">
        <v>#REF!</v>
      </c>
      <c r="AW3012" s="84" t="s">
        <v>71</v>
      </c>
      <c r="AX3012" s="84" t="s">
        <v>72</v>
      </c>
      <c r="AY3012" s="85">
        <v>7.2562499999999996</v>
      </c>
      <c r="AZ3012" s="87">
        <v>1.8140624999999999</v>
      </c>
      <c r="BA3012" s="43">
        <v>9.0703125</v>
      </c>
      <c r="BB3012" s="85">
        <v>9.7959375000000009</v>
      </c>
      <c r="BC3012" s="20" t="s">
        <v>12295</v>
      </c>
      <c r="BD3012" s="84" t="s">
        <v>12298</v>
      </c>
      <c r="BE3012" s="88"/>
      <c r="BF3012" s="88"/>
      <c r="BG3012" s="88"/>
      <c r="BH3012" s="88"/>
      <c r="BI3012" s="88"/>
      <c r="BJ3012" s="88"/>
      <c r="BK3012" s="88"/>
      <c r="BL3012" s="88"/>
      <c r="BM3012" s="88"/>
      <c r="BN3012" s="88"/>
      <c r="BO3012" s="88"/>
      <c r="BP3012" s="88"/>
      <c r="BQ3012" s="88"/>
      <c r="BR3012" s="88"/>
      <c r="BS3012" s="88"/>
      <c r="BT3012" s="88"/>
      <c r="BU3012" s="88"/>
      <c r="BV3012" s="88"/>
      <c r="BW3012" s="88"/>
      <c r="BX3012" s="88"/>
      <c r="BY3012" s="88"/>
      <c r="BZ3012" s="88"/>
      <c r="CA3012" s="88"/>
      <c r="CB3012" s="88"/>
      <c r="CC3012" s="88"/>
      <c r="CD3012" s="88"/>
      <c r="CE3012" s="88"/>
      <c r="CF3012" s="88"/>
      <c r="CG3012" s="88"/>
      <c r="CH3012" s="88"/>
      <c r="CI3012" s="88"/>
      <c r="CJ3012" s="88"/>
      <c r="CK3012" s="88"/>
      <c r="CL3012" s="88"/>
      <c r="CM3012" s="88"/>
      <c r="CN3012" s="88"/>
      <c r="CO3012" s="88"/>
      <c r="CP3012" s="88"/>
      <c r="CQ3012" s="88"/>
      <c r="CR3012" s="88"/>
      <c r="CS3012" s="88"/>
      <c r="CT3012" s="88"/>
      <c r="CU3012" s="88"/>
      <c r="CV3012" s="88"/>
      <c r="CW3012" s="88"/>
      <c r="CX3012" s="88"/>
      <c r="CY3012" s="88"/>
      <c r="CZ3012" s="88"/>
      <c r="DA3012" s="88"/>
      <c r="DB3012" s="88"/>
      <c r="DC3012" s="88"/>
      <c r="DD3012" s="88"/>
      <c r="DE3012" s="88"/>
      <c r="DF3012" s="88"/>
      <c r="DG3012" s="88"/>
      <c r="DH3012" s="88"/>
      <c r="DI3012" s="88"/>
      <c r="DJ3012" s="88"/>
      <c r="DK3012" s="88"/>
      <c r="DL3012" s="88"/>
    </row>
    <row r="3013" spans="1:116" s="84" customFormat="1" ht="30" customHeight="1">
      <c r="A3013" s="4" t="s">
        <v>4028</v>
      </c>
      <c r="B3013" s="5">
        <v>3011</v>
      </c>
      <c r="C3013" s="116">
        <v>5718</v>
      </c>
      <c r="D3013" s="116"/>
      <c r="E3013" s="43" t="s">
        <v>10038</v>
      </c>
      <c r="F3013" s="3" t="s">
        <v>10039</v>
      </c>
      <c r="G3013" s="3" t="s">
        <v>10040</v>
      </c>
      <c r="H3013" s="3" t="s">
        <v>299</v>
      </c>
      <c r="I3013" s="3" t="s">
        <v>102</v>
      </c>
      <c r="J3013" s="3" t="s">
        <v>10041</v>
      </c>
      <c r="K3013" s="6"/>
      <c r="L3013" s="3"/>
      <c r="M3013" s="6">
        <v>20</v>
      </c>
      <c r="N3013" s="3" t="s">
        <v>44</v>
      </c>
      <c r="O3013" s="3" t="s">
        <v>9631</v>
      </c>
      <c r="P3013" s="3" t="s">
        <v>9688</v>
      </c>
      <c r="Q3013" s="3" t="s">
        <v>10042</v>
      </c>
      <c r="R3013" s="156">
        <v>5.79</v>
      </c>
      <c r="S3013" s="22"/>
      <c r="T3013" s="23">
        <v>5.46</v>
      </c>
      <c r="U3013" s="1" t="s">
        <v>54</v>
      </c>
      <c r="V3013" s="21"/>
      <c r="W3013" s="22">
        <v>5.39</v>
      </c>
      <c r="X3013" s="22"/>
      <c r="Y3013" s="22"/>
      <c r="Z3013" s="22"/>
      <c r="AA3013" s="22"/>
      <c r="AB3013" s="22"/>
      <c r="AC3013" s="22"/>
      <c r="AD3013" s="22"/>
      <c r="AE3013" s="24"/>
      <c r="AF3013" s="20"/>
      <c r="AG3013" s="20"/>
      <c r="AH3013" s="20"/>
      <c r="AI3013" s="20"/>
      <c r="AJ3013" s="20"/>
      <c r="AK3013" s="20"/>
      <c r="AL3013" s="20"/>
      <c r="AM3013" s="20"/>
      <c r="AN3013" s="25">
        <v>5.79</v>
      </c>
      <c r="AO3013" s="20" t="s">
        <v>47</v>
      </c>
      <c r="AP3013" s="24" t="s">
        <v>48</v>
      </c>
      <c r="AQ3013" s="20" t="e">
        <f>AVERAGE(SMALL(AE3013:AI3013,1),SMALL(AE3013:AI3013,2))</f>
        <v>#NUM!</v>
      </c>
      <c r="AR3013" s="20" t="e">
        <f>IF(R3013 &lt;=( AVERAGE(SMALL(AE3013:AI3013,1),SMALL(AE3013:AI3013,2))), R3013, "")</f>
        <v>#NUM!</v>
      </c>
      <c r="AS3013" s="20" t="e">
        <f>AVERAGE(SMALL(AJ3013:AM3013,1),SMALL(AJ3013:AM3013,2))</f>
        <v>#NUM!</v>
      </c>
      <c r="AT3013" s="20">
        <f>T3013*1.075</f>
        <v>5.8694999999999995</v>
      </c>
      <c r="AU3013" s="20" t="e">
        <f>U3013*1.075</f>
        <v>#VALUE!</v>
      </c>
      <c r="AV3013" s="22" t="e">
        <f>MIN(AN3013,AT3013,AU3013)</f>
        <v>#VALUE!</v>
      </c>
      <c r="AW3013" s="26" t="s">
        <v>49</v>
      </c>
      <c r="AX3013" s="20" t="s">
        <v>48</v>
      </c>
      <c r="AY3013" s="25">
        <v>5.79</v>
      </c>
      <c r="AZ3013" s="27">
        <f>IF(AND(AY3013&gt;0,AY3013&lt;=10),AY3013*0.25,IF(AND(AY3013&gt;10,AY3013&lt;=50),AY3013*0.17,IF(AND(AY3013&gt;10,AY3013&lt;=100),AY3013*0.12,IF(AY3013&gt;100,AY3013*0.1))))</f>
        <v>1.4475</v>
      </c>
      <c r="BA3013" s="3">
        <f>AZ3013+AY3013</f>
        <v>7.2374999999999998</v>
      </c>
      <c r="BB3013" s="25">
        <f>BA3013+BA3013*0.08</f>
        <v>7.8164999999999996</v>
      </c>
      <c r="BC3013" s="20" t="s">
        <v>12295</v>
      </c>
      <c r="BD3013" s="20"/>
      <c r="BE3013" s="20"/>
      <c r="BF3013" s="20"/>
      <c r="BG3013" s="20"/>
      <c r="BH3013" s="20"/>
      <c r="BI3013" s="20"/>
      <c r="BJ3013" s="20"/>
      <c r="BK3013" s="20"/>
      <c r="BL3013" s="20"/>
      <c r="BM3013" s="20"/>
      <c r="BN3013" s="20"/>
      <c r="BO3013" s="20"/>
      <c r="BP3013" s="20"/>
      <c r="BQ3013" s="20"/>
      <c r="BR3013" s="20"/>
      <c r="BS3013" s="20"/>
      <c r="BT3013" s="20"/>
      <c r="BU3013" s="20"/>
      <c r="BV3013" s="20"/>
      <c r="BW3013" s="20"/>
      <c r="BX3013" s="20"/>
      <c r="BY3013" s="20"/>
      <c r="BZ3013" s="20"/>
      <c r="CA3013" s="20"/>
      <c r="CB3013" s="20"/>
      <c r="CC3013" s="20"/>
      <c r="CD3013" s="20"/>
      <c r="CE3013" s="20"/>
      <c r="CF3013" s="20"/>
      <c r="CG3013" s="20"/>
      <c r="CH3013" s="20"/>
      <c r="CI3013" s="20"/>
      <c r="CJ3013" s="20"/>
      <c r="CK3013" s="20"/>
      <c r="CL3013" s="20"/>
      <c r="CM3013" s="20"/>
      <c r="CN3013" s="20"/>
      <c r="CO3013" s="20"/>
      <c r="CP3013" s="20"/>
      <c r="CQ3013" s="20"/>
      <c r="CR3013" s="20"/>
      <c r="CS3013" s="20"/>
      <c r="CT3013" s="20"/>
      <c r="CU3013" s="20"/>
      <c r="CV3013" s="20"/>
      <c r="CW3013" s="20"/>
      <c r="CX3013" s="20"/>
      <c r="CY3013" s="20"/>
      <c r="CZ3013" s="20"/>
      <c r="DA3013" s="20"/>
      <c r="DB3013" s="20"/>
      <c r="DC3013" s="20"/>
      <c r="DD3013" s="20"/>
      <c r="DE3013" s="20"/>
      <c r="DF3013" s="20"/>
      <c r="DG3013" s="20"/>
      <c r="DH3013" s="20"/>
      <c r="DI3013" s="20"/>
      <c r="DJ3013" s="20"/>
      <c r="DK3013" s="20"/>
      <c r="DL3013" s="20"/>
    </row>
    <row r="3014" spans="1:116" s="88" customFormat="1" ht="30" customHeight="1">
      <c r="A3014" s="153" t="s">
        <v>13992</v>
      </c>
      <c r="B3014" s="5">
        <v>3012</v>
      </c>
      <c r="C3014" s="44">
        <v>5746</v>
      </c>
      <c r="D3014" s="44"/>
      <c r="E3014" s="172" t="s">
        <v>9662</v>
      </c>
      <c r="F3014" s="3" t="s">
        <v>5695</v>
      </c>
      <c r="G3014" s="3" t="s">
        <v>2613</v>
      </c>
      <c r="H3014" s="3" t="s">
        <v>5696</v>
      </c>
      <c r="I3014" s="3" t="s">
        <v>389</v>
      </c>
      <c r="J3014" s="3" t="s">
        <v>9665</v>
      </c>
      <c r="K3014" s="6">
        <v>5</v>
      </c>
      <c r="L3014" s="3" t="s">
        <v>79</v>
      </c>
      <c r="M3014" s="6">
        <v>10</v>
      </c>
      <c r="N3014" s="3" t="s">
        <v>44</v>
      </c>
      <c r="O3014" s="3" t="s">
        <v>9631</v>
      </c>
      <c r="P3014" s="3" t="s">
        <v>9666</v>
      </c>
      <c r="Q3014" s="3" t="s">
        <v>9667</v>
      </c>
      <c r="R3014" s="160"/>
      <c r="S3014" s="79">
        <v>10.11</v>
      </c>
      <c r="T3014" s="81">
        <v>10.029999999999999</v>
      </c>
      <c r="U3014" s="82"/>
      <c r="V3014" s="79"/>
      <c r="W3014" s="79"/>
      <c r="X3014" s="79"/>
      <c r="Y3014" s="79"/>
      <c r="Z3014" s="79"/>
      <c r="AA3014" s="79"/>
      <c r="AB3014" s="79"/>
      <c r="AC3014" s="79"/>
      <c r="AD3014" s="79"/>
      <c r="AE3014" s="83">
        <v>10.029299999999999</v>
      </c>
      <c r="AF3014" s="84"/>
      <c r="AG3014" s="84"/>
      <c r="AH3014" s="84"/>
      <c r="AI3014" s="84"/>
      <c r="AJ3014" s="84"/>
      <c r="AK3014" s="84"/>
      <c r="AL3014" s="84"/>
      <c r="AM3014" s="84"/>
      <c r="AN3014" s="85"/>
      <c r="AO3014" s="84"/>
      <c r="AP3014" s="83"/>
      <c r="AQ3014" s="84" t="e">
        <v>#NUM!</v>
      </c>
      <c r="AR3014" s="84" t="e">
        <v>#NUM!</v>
      </c>
      <c r="AS3014" s="84" t="e">
        <v>#NUM!</v>
      </c>
      <c r="AT3014" s="84" t="e">
        <v>#REF!</v>
      </c>
      <c r="AU3014" s="84">
        <v>10.782249999999999</v>
      </c>
      <c r="AV3014" s="79" t="e">
        <v>#REF!</v>
      </c>
      <c r="AW3014" s="84" t="s">
        <v>71</v>
      </c>
      <c r="AX3014" s="84" t="s">
        <v>72</v>
      </c>
      <c r="AY3014" s="85">
        <v>10.782249999999999</v>
      </c>
      <c r="AZ3014" s="87">
        <v>1.8329825</v>
      </c>
      <c r="BA3014" s="43">
        <v>12.615232499999999</v>
      </c>
      <c r="BB3014" s="85">
        <v>13.6244511</v>
      </c>
      <c r="BC3014" s="20" t="s">
        <v>12295</v>
      </c>
      <c r="BD3014" s="84" t="s">
        <v>12298</v>
      </c>
    </row>
    <row r="3015" spans="1:116" s="88" customFormat="1" ht="30" customHeight="1">
      <c r="A3015" s="153" t="s">
        <v>13992</v>
      </c>
      <c r="B3015" s="5">
        <v>3013</v>
      </c>
      <c r="C3015" s="44">
        <v>5745</v>
      </c>
      <c r="D3015" s="44"/>
      <c r="E3015" s="172" t="s">
        <v>9737</v>
      </c>
      <c r="F3015" s="3" t="s">
        <v>1467</v>
      </c>
      <c r="G3015" s="3" t="s">
        <v>1468</v>
      </c>
      <c r="H3015" s="3" t="s">
        <v>797</v>
      </c>
      <c r="I3015" s="3" t="s">
        <v>65</v>
      </c>
      <c r="J3015" s="3" t="s">
        <v>9738</v>
      </c>
      <c r="K3015" s="6">
        <v>30</v>
      </c>
      <c r="L3015" s="3" t="s">
        <v>67</v>
      </c>
      <c r="M3015" s="6">
        <v>1</v>
      </c>
      <c r="N3015" s="3" t="s">
        <v>44</v>
      </c>
      <c r="O3015" s="3" t="s">
        <v>9631</v>
      </c>
      <c r="P3015" s="3" t="s">
        <v>9641</v>
      </c>
      <c r="Q3015" s="3" t="s">
        <v>9739</v>
      </c>
      <c r="R3015" s="160"/>
      <c r="S3015" s="79">
        <v>3.36</v>
      </c>
      <c r="T3015" s="81">
        <v>3.28</v>
      </c>
      <c r="U3015" s="82"/>
      <c r="V3015" s="79"/>
      <c r="W3015" s="79"/>
      <c r="X3015" s="79"/>
      <c r="Y3015" s="79"/>
      <c r="Z3015" s="79"/>
      <c r="AA3015" s="79"/>
      <c r="AB3015" s="79"/>
      <c r="AC3015" s="79"/>
      <c r="AD3015" s="79"/>
      <c r="AE3015" s="83">
        <v>3.2759999999999998</v>
      </c>
      <c r="AF3015" s="84"/>
      <c r="AG3015" s="84"/>
      <c r="AH3015" s="84"/>
      <c r="AI3015" s="84"/>
      <c r="AJ3015" s="84"/>
      <c r="AK3015" s="84"/>
      <c r="AL3015" s="84"/>
      <c r="AM3015" s="84"/>
      <c r="AN3015" s="85">
        <v>3.08</v>
      </c>
      <c r="AO3015" s="84" t="s">
        <v>332</v>
      </c>
      <c r="AP3015" s="83" t="s">
        <v>333</v>
      </c>
      <c r="AQ3015" s="84" t="e">
        <v>#NUM!</v>
      </c>
      <c r="AR3015" s="84" t="e">
        <v>#NUM!</v>
      </c>
      <c r="AS3015" s="84" t="e">
        <v>#NUM!</v>
      </c>
      <c r="AT3015" s="84" t="e">
        <v>#REF!</v>
      </c>
      <c r="AU3015" s="84">
        <v>3.5259999999999998</v>
      </c>
      <c r="AV3015" s="79" t="e">
        <v>#REF!</v>
      </c>
      <c r="AW3015" s="84" t="s">
        <v>71</v>
      </c>
      <c r="AX3015" s="84" t="s">
        <v>72</v>
      </c>
      <c r="AY3015" s="85">
        <v>3.5259999999999998</v>
      </c>
      <c r="AZ3015" s="87">
        <v>0.88149999999999995</v>
      </c>
      <c r="BA3015" s="43">
        <v>4.4074999999999998</v>
      </c>
      <c r="BB3015" s="85">
        <v>4.7600999999999996</v>
      </c>
      <c r="BC3015" s="20" t="s">
        <v>12295</v>
      </c>
      <c r="BD3015" s="84" t="s">
        <v>12298</v>
      </c>
    </row>
    <row r="3016" spans="1:116" s="88" customFormat="1" ht="30" customHeight="1">
      <c r="A3016" s="153" t="s">
        <v>13992</v>
      </c>
      <c r="B3016" s="5">
        <v>3014</v>
      </c>
      <c r="C3016" s="179">
        <v>8547</v>
      </c>
      <c r="D3016" s="179"/>
      <c r="E3016" s="172" t="s">
        <v>9884</v>
      </c>
      <c r="F3016" s="3" t="s">
        <v>14012</v>
      </c>
      <c r="G3016" s="3" t="s">
        <v>1903</v>
      </c>
      <c r="H3016" s="3" t="s">
        <v>9807</v>
      </c>
      <c r="I3016" s="3" t="s">
        <v>389</v>
      </c>
      <c r="J3016" s="3" t="s">
        <v>9885</v>
      </c>
      <c r="K3016" s="6">
        <v>2</v>
      </c>
      <c r="L3016" s="3" t="s">
        <v>79</v>
      </c>
      <c r="M3016" s="6">
        <v>10</v>
      </c>
      <c r="N3016" s="3" t="s">
        <v>44</v>
      </c>
      <c r="O3016" s="3" t="s">
        <v>9631</v>
      </c>
      <c r="P3016" s="3" t="s">
        <v>9818</v>
      </c>
      <c r="Q3016" s="3" t="s">
        <v>14013</v>
      </c>
      <c r="R3016" s="160"/>
      <c r="S3016" s="79">
        <v>2.56</v>
      </c>
      <c r="T3016" s="81">
        <v>2.48</v>
      </c>
      <c r="U3016" s="82"/>
      <c r="V3016" s="79"/>
      <c r="W3016" s="79"/>
      <c r="X3016" s="79"/>
      <c r="Y3016" s="79"/>
      <c r="Z3016" s="79"/>
      <c r="AA3016" s="79"/>
      <c r="AB3016" s="79"/>
      <c r="AC3016" s="79"/>
      <c r="AD3016" s="79"/>
      <c r="AE3016" s="83">
        <v>2.4824999999999999</v>
      </c>
      <c r="AF3016" s="84"/>
      <c r="AG3016" s="84"/>
      <c r="AH3016" s="84"/>
      <c r="AI3016" s="84"/>
      <c r="AJ3016" s="84"/>
      <c r="AK3016" s="84"/>
      <c r="AL3016" s="84"/>
      <c r="AM3016" s="84"/>
      <c r="AN3016" s="85">
        <v>2.63</v>
      </c>
      <c r="AO3016" s="84" t="s">
        <v>47</v>
      </c>
      <c r="AP3016" s="83" t="s">
        <v>48</v>
      </c>
      <c r="AQ3016" s="84" t="e">
        <v>#NUM!</v>
      </c>
      <c r="AR3016" s="84" t="e">
        <v>#NUM!</v>
      </c>
      <c r="AS3016" s="84" t="e">
        <v>#NUM!</v>
      </c>
      <c r="AT3016" s="84" t="e">
        <v>#REF!</v>
      </c>
      <c r="AU3016" s="84">
        <v>2.6659999999999999</v>
      </c>
      <c r="AV3016" s="79" t="e">
        <v>#REF!</v>
      </c>
      <c r="AW3016" s="84" t="s">
        <v>71</v>
      </c>
      <c r="AX3016" s="84" t="s">
        <v>72</v>
      </c>
      <c r="AY3016" s="85">
        <v>2.6659999999999999</v>
      </c>
      <c r="AZ3016" s="87">
        <v>0.66649999999999998</v>
      </c>
      <c r="BA3016" s="43">
        <v>3.3325</v>
      </c>
      <c r="BB3016" s="85">
        <v>3.5991</v>
      </c>
      <c r="BC3016" s="20" t="s">
        <v>12295</v>
      </c>
      <c r="BD3016" s="84" t="s">
        <v>12298</v>
      </c>
    </row>
    <row r="3017" spans="1:116" s="88" customFormat="1" ht="30" customHeight="1">
      <c r="A3017" s="153" t="s">
        <v>13992</v>
      </c>
      <c r="B3017" s="5">
        <v>3015</v>
      </c>
      <c r="C3017" s="44">
        <v>8553</v>
      </c>
      <c r="D3017" s="44"/>
      <c r="E3017" s="172" t="s">
        <v>10105</v>
      </c>
      <c r="F3017" s="3" t="s">
        <v>12676</v>
      </c>
      <c r="G3017" s="3" t="s">
        <v>1523</v>
      </c>
      <c r="H3017" s="3" t="s">
        <v>575</v>
      </c>
      <c r="I3017" s="3" t="s">
        <v>1201</v>
      </c>
      <c r="J3017" s="3" t="s">
        <v>10106</v>
      </c>
      <c r="K3017" s="6">
        <v>15</v>
      </c>
      <c r="L3017" s="3" t="s">
        <v>67</v>
      </c>
      <c r="M3017" s="6">
        <v>1</v>
      </c>
      <c r="N3017" s="3" t="s">
        <v>44</v>
      </c>
      <c r="O3017" s="3" t="s">
        <v>9631</v>
      </c>
      <c r="P3017" s="3" t="s">
        <v>9636</v>
      </c>
      <c r="Q3017" s="3" t="s">
        <v>14019</v>
      </c>
      <c r="R3017" s="160"/>
      <c r="S3017" s="79">
        <v>2.0699999999999998</v>
      </c>
      <c r="T3017" s="81">
        <v>1.99</v>
      </c>
      <c r="U3017" s="82"/>
      <c r="V3017" s="79"/>
      <c r="W3017" s="79"/>
      <c r="X3017" s="79"/>
      <c r="Y3017" s="79"/>
      <c r="Z3017" s="79"/>
      <c r="AA3017" s="79"/>
      <c r="AB3017" s="79"/>
      <c r="AC3017" s="79"/>
      <c r="AD3017" s="79"/>
      <c r="AE3017" s="83">
        <v>1.986</v>
      </c>
      <c r="AF3017" s="84"/>
      <c r="AG3017" s="84"/>
      <c r="AH3017" s="84"/>
      <c r="AI3017" s="84"/>
      <c r="AJ3017" s="84"/>
      <c r="AK3017" s="84"/>
      <c r="AL3017" s="84"/>
      <c r="AM3017" s="84"/>
      <c r="AN3017" s="85"/>
      <c r="AO3017" s="84"/>
      <c r="AP3017" s="83"/>
      <c r="AQ3017" s="84" t="e">
        <v>#NUM!</v>
      </c>
      <c r="AR3017" s="84" t="e">
        <v>#NUM!</v>
      </c>
      <c r="AS3017" s="84" t="e">
        <v>#NUM!</v>
      </c>
      <c r="AT3017" s="84" t="e">
        <v>#REF!</v>
      </c>
      <c r="AU3017" s="84">
        <v>2.1392500000000001</v>
      </c>
      <c r="AV3017" s="79" t="e">
        <v>#REF!</v>
      </c>
      <c r="AW3017" s="84" t="s">
        <v>71</v>
      </c>
      <c r="AX3017" s="84" t="s">
        <v>72</v>
      </c>
      <c r="AY3017" s="85">
        <v>2.1392500000000001</v>
      </c>
      <c r="AZ3017" s="87">
        <v>0.53481250000000002</v>
      </c>
      <c r="BA3017" s="43">
        <v>2.6740625000000002</v>
      </c>
      <c r="BB3017" s="85">
        <v>2.8879875000000004</v>
      </c>
      <c r="BC3017" s="20" t="s">
        <v>12295</v>
      </c>
      <c r="BD3017" s="84" t="s">
        <v>12298</v>
      </c>
      <c r="BG3017" s="84"/>
    </row>
    <row r="3018" spans="1:116" s="88" customFormat="1" ht="30" customHeight="1">
      <c r="A3018" s="153" t="s">
        <v>13992</v>
      </c>
      <c r="B3018" s="5">
        <v>3016</v>
      </c>
      <c r="C3018" s="44">
        <v>8552</v>
      </c>
      <c r="D3018" s="44"/>
      <c r="E3018" s="172" t="s">
        <v>10103</v>
      </c>
      <c r="F3018" s="3" t="s">
        <v>12676</v>
      </c>
      <c r="G3018" s="3" t="s">
        <v>1609</v>
      </c>
      <c r="H3018" s="3" t="s">
        <v>797</v>
      </c>
      <c r="I3018" s="3" t="s">
        <v>576</v>
      </c>
      <c r="J3018" s="3" t="s">
        <v>10104</v>
      </c>
      <c r="K3018" s="6">
        <v>5</v>
      </c>
      <c r="L3018" s="3" t="s">
        <v>67</v>
      </c>
      <c r="M3018" s="6">
        <v>1</v>
      </c>
      <c r="N3018" s="3" t="s">
        <v>44</v>
      </c>
      <c r="O3018" s="3" t="s">
        <v>9631</v>
      </c>
      <c r="P3018" s="3" t="s">
        <v>9636</v>
      </c>
      <c r="Q3018" s="3" t="s">
        <v>14018</v>
      </c>
      <c r="R3018" s="160"/>
      <c r="S3018" s="79">
        <v>2.0699999999999998</v>
      </c>
      <c r="T3018" s="81">
        <v>1.99</v>
      </c>
      <c r="U3018" s="82"/>
      <c r="V3018" s="79"/>
      <c r="W3018" s="79"/>
      <c r="X3018" s="79"/>
      <c r="Y3018" s="79"/>
      <c r="Z3018" s="79"/>
      <c r="AA3018" s="79"/>
      <c r="AB3018" s="79"/>
      <c r="AC3018" s="79"/>
      <c r="AD3018" s="79"/>
      <c r="AE3018" s="83">
        <v>1.986</v>
      </c>
      <c r="AF3018" s="84"/>
      <c r="AG3018" s="84"/>
      <c r="AH3018" s="84"/>
      <c r="AI3018" s="84"/>
      <c r="AJ3018" s="84"/>
      <c r="AK3018" s="84"/>
      <c r="AL3018" s="84"/>
      <c r="AM3018" s="84"/>
      <c r="AN3018" s="85"/>
      <c r="AO3018" s="84"/>
      <c r="AP3018" s="83"/>
      <c r="AQ3018" s="84" t="e">
        <v>#NUM!</v>
      </c>
      <c r="AR3018" s="84" t="e">
        <v>#NUM!</v>
      </c>
      <c r="AS3018" s="84" t="e">
        <v>#NUM!</v>
      </c>
      <c r="AT3018" s="84" t="e">
        <v>#REF!</v>
      </c>
      <c r="AU3018" s="84">
        <v>2.1392500000000001</v>
      </c>
      <c r="AV3018" s="79" t="e">
        <v>#REF!</v>
      </c>
      <c r="AW3018" s="84" t="s">
        <v>71</v>
      </c>
      <c r="AX3018" s="84" t="s">
        <v>72</v>
      </c>
      <c r="AY3018" s="85">
        <v>2.1392500000000001</v>
      </c>
      <c r="AZ3018" s="87">
        <v>0.53481250000000002</v>
      </c>
      <c r="BA3018" s="43">
        <v>2.6740625000000002</v>
      </c>
      <c r="BB3018" s="85">
        <v>2.8879875000000004</v>
      </c>
      <c r="BC3018" s="20" t="s">
        <v>12295</v>
      </c>
      <c r="BD3018" s="84" t="s">
        <v>12298</v>
      </c>
    </row>
    <row r="3019" spans="1:116" s="88" customFormat="1" ht="30" customHeight="1">
      <c r="A3019" s="153" t="s">
        <v>13992</v>
      </c>
      <c r="B3019" s="5">
        <v>3017</v>
      </c>
      <c r="C3019" s="44">
        <v>8594</v>
      </c>
      <c r="D3019" s="44"/>
      <c r="E3019" s="172" t="s">
        <v>10131</v>
      </c>
      <c r="F3019" s="3" t="s">
        <v>14020</v>
      </c>
      <c r="G3019" s="3" t="s">
        <v>10132</v>
      </c>
      <c r="H3019" s="3" t="s">
        <v>5696</v>
      </c>
      <c r="I3019" s="3" t="s">
        <v>389</v>
      </c>
      <c r="J3019" s="3" t="s">
        <v>9665</v>
      </c>
      <c r="K3019" s="6">
        <v>5</v>
      </c>
      <c r="L3019" s="3" t="s">
        <v>79</v>
      </c>
      <c r="M3019" s="6">
        <v>10</v>
      </c>
      <c r="N3019" s="3" t="s">
        <v>44</v>
      </c>
      <c r="O3019" s="3" t="s">
        <v>9631</v>
      </c>
      <c r="P3019" s="3" t="s">
        <v>9650</v>
      </c>
      <c r="Q3019" s="3" t="s">
        <v>14021</v>
      </c>
      <c r="R3019" s="160"/>
      <c r="S3019" s="79">
        <v>13.98</v>
      </c>
      <c r="T3019" s="81">
        <v>13.9</v>
      </c>
      <c r="U3019" s="82"/>
      <c r="V3019" s="79"/>
      <c r="W3019" s="79"/>
      <c r="X3019" s="79"/>
      <c r="Y3019" s="79"/>
      <c r="Z3019" s="79"/>
      <c r="AA3019" s="79"/>
      <c r="AB3019" s="79"/>
      <c r="AC3019" s="79"/>
      <c r="AD3019" s="79"/>
      <c r="AE3019" s="83">
        <v>13.901999999999999</v>
      </c>
      <c r="AF3019" s="84"/>
      <c r="AG3019" s="84">
        <v>21.76</v>
      </c>
      <c r="AH3019" s="84"/>
      <c r="AI3019" s="84"/>
      <c r="AJ3019" s="84"/>
      <c r="AK3019" s="84"/>
      <c r="AL3019" s="84"/>
      <c r="AM3019" s="84"/>
      <c r="AN3019" s="85"/>
      <c r="AO3019" s="84"/>
      <c r="AP3019" s="83"/>
      <c r="AQ3019" s="84">
        <v>17.831</v>
      </c>
      <c r="AR3019" s="84">
        <v>0</v>
      </c>
      <c r="AS3019" s="84" t="e">
        <v>#NUM!</v>
      </c>
      <c r="AT3019" s="84" t="e">
        <v>#REF!</v>
      </c>
      <c r="AU3019" s="84">
        <v>14.942499999999999</v>
      </c>
      <c r="AV3019" s="79" t="e">
        <v>#REF!</v>
      </c>
      <c r="AW3019" s="84" t="s">
        <v>71</v>
      </c>
      <c r="AX3019" s="84" t="s">
        <v>72</v>
      </c>
      <c r="AY3019" s="85">
        <v>14.942499999999999</v>
      </c>
      <c r="AZ3019" s="87">
        <v>2.540225</v>
      </c>
      <c r="BA3019" s="43">
        <v>17.482724999999999</v>
      </c>
      <c r="BB3019" s="85">
        <v>18.881342999999998</v>
      </c>
      <c r="BC3019" s="20" t="s">
        <v>12295</v>
      </c>
      <c r="BD3019" s="84" t="s">
        <v>12298</v>
      </c>
    </row>
    <row r="3020" spans="1:116" s="107" customFormat="1" ht="30" customHeight="1">
      <c r="A3020" s="152" t="s">
        <v>13951</v>
      </c>
      <c r="B3020" s="5">
        <v>3018</v>
      </c>
      <c r="C3020" s="173">
        <v>5673</v>
      </c>
      <c r="D3020" s="173"/>
      <c r="E3020" s="172" t="s">
        <v>10158</v>
      </c>
      <c r="F3020" s="3" t="s">
        <v>10159</v>
      </c>
      <c r="G3020" s="3" t="s">
        <v>10160</v>
      </c>
      <c r="H3020" s="3" t="s">
        <v>56</v>
      </c>
      <c r="I3020" s="3" t="s">
        <v>1858</v>
      </c>
      <c r="J3020" s="3" t="s">
        <v>10161</v>
      </c>
      <c r="K3020" s="6"/>
      <c r="L3020" s="3"/>
      <c r="M3020" s="6">
        <v>30</v>
      </c>
      <c r="N3020" s="3" t="s">
        <v>44</v>
      </c>
      <c r="O3020" s="3" t="s">
        <v>10155</v>
      </c>
      <c r="P3020" s="3" t="s">
        <v>10162</v>
      </c>
      <c r="Q3020" s="3" t="s">
        <v>10163</v>
      </c>
      <c r="R3020" s="167">
        <v>10.75</v>
      </c>
      <c r="S3020" s="100">
        <v>10</v>
      </c>
      <c r="T3020" s="101">
        <v>10</v>
      </c>
      <c r="U3020" s="99"/>
      <c r="V3020" s="100">
        <v>10.75</v>
      </c>
      <c r="W3020" s="100"/>
      <c r="X3020" s="100"/>
      <c r="Y3020" s="100"/>
      <c r="Z3020" s="100"/>
      <c r="AA3020" s="100"/>
      <c r="AB3020" s="100"/>
      <c r="AC3020" s="100"/>
      <c r="AD3020" s="100"/>
      <c r="AE3020" s="102">
        <v>9.93</v>
      </c>
      <c r="AF3020" s="103">
        <v>8.07</v>
      </c>
      <c r="AG3020" s="103"/>
      <c r="AH3020" s="103"/>
      <c r="AI3020" s="103"/>
      <c r="AJ3020" s="103"/>
      <c r="AK3020" s="103"/>
      <c r="AL3020" s="103"/>
      <c r="AM3020" s="103"/>
      <c r="AN3020" s="104"/>
      <c r="AO3020" s="103"/>
      <c r="AP3020" s="102"/>
      <c r="AQ3020" s="103">
        <v>9</v>
      </c>
      <c r="AR3020" s="103" t="s">
        <v>601</v>
      </c>
      <c r="AS3020" s="103" t="e">
        <v>#NUM!</v>
      </c>
      <c r="AT3020" s="103" t="e">
        <v>#REF!</v>
      </c>
      <c r="AU3020" s="103">
        <v>10.75</v>
      </c>
      <c r="AV3020" s="100" t="e">
        <v>#REF!</v>
      </c>
      <c r="AW3020" s="103" t="s">
        <v>994</v>
      </c>
      <c r="AX3020" s="103" t="s">
        <v>208</v>
      </c>
      <c r="AY3020" s="104">
        <v>9</v>
      </c>
      <c r="AZ3020" s="105">
        <v>2.25</v>
      </c>
      <c r="BA3020" s="106">
        <v>11.25</v>
      </c>
      <c r="BB3020" s="104">
        <v>12.15</v>
      </c>
      <c r="BC3020" s="20" t="s">
        <v>12295</v>
      </c>
      <c r="BD3020" s="103" t="s">
        <v>12298</v>
      </c>
    </row>
    <row r="3021" spans="1:116" s="107" customFormat="1" ht="30" customHeight="1">
      <c r="A3021" s="152" t="s">
        <v>13951</v>
      </c>
      <c r="B3021" s="5">
        <v>3019</v>
      </c>
      <c r="C3021" s="173">
        <v>5672</v>
      </c>
      <c r="D3021" s="173"/>
      <c r="E3021" s="172" t="s">
        <v>10158</v>
      </c>
      <c r="F3021" s="3" t="s">
        <v>10164</v>
      </c>
      <c r="G3021" s="3" t="s">
        <v>10160</v>
      </c>
      <c r="H3021" s="3" t="s">
        <v>56</v>
      </c>
      <c r="I3021" s="3" t="s">
        <v>102</v>
      </c>
      <c r="J3021" s="3" t="s">
        <v>600</v>
      </c>
      <c r="K3021" s="6"/>
      <c r="L3021" s="3"/>
      <c r="M3021" s="6">
        <v>30</v>
      </c>
      <c r="N3021" s="3" t="s">
        <v>44</v>
      </c>
      <c r="O3021" s="3" t="s">
        <v>10155</v>
      </c>
      <c r="P3021" s="3" t="s">
        <v>10165</v>
      </c>
      <c r="Q3021" s="3" t="s">
        <v>10166</v>
      </c>
      <c r="R3021" s="167">
        <v>10.210000000000001</v>
      </c>
      <c r="S3021" s="100">
        <v>9.5</v>
      </c>
      <c r="T3021" s="101">
        <v>9.5</v>
      </c>
      <c r="U3021" s="99"/>
      <c r="V3021" s="100">
        <v>10.210000000000001</v>
      </c>
      <c r="W3021" s="100"/>
      <c r="X3021" s="100"/>
      <c r="Y3021" s="100"/>
      <c r="Z3021" s="100"/>
      <c r="AA3021" s="100"/>
      <c r="AB3021" s="100"/>
      <c r="AC3021" s="100"/>
      <c r="AD3021" s="100"/>
      <c r="AE3021" s="102">
        <v>12.57</v>
      </c>
      <c r="AF3021" s="103">
        <v>6.83</v>
      </c>
      <c r="AG3021" s="103"/>
      <c r="AH3021" s="103"/>
      <c r="AI3021" s="103"/>
      <c r="AJ3021" s="103"/>
      <c r="AK3021" s="103"/>
      <c r="AL3021" s="103"/>
      <c r="AM3021" s="103"/>
      <c r="AN3021" s="104"/>
      <c r="AO3021" s="103"/>
      <c r="AP3021" s="102"/>
      <c r="AQ3021" s="103">
        <v>9.6999999999999993</v>
      </c>
      <c r="AR3021" s="103" t="s">
        <v>601</v>
      </c>
      <c r="AS3021" s="103" t="e">
        <v>#NUM!</v>
      </c>
      <c r="AT3021" s="103" t="e">
        <v>#REF!</v>
      </c>
      <c r="AU3021" s="103">
        <v>10.2125</v>
      </c>
      <c r="AV3021" s="100" t="e">
        <v>#REF!</v>
      </c>
      <c r="AW3021" s="103" t="s">
        <v>994</v>
      </c>
      <c r="AX3021" s="103" t="s">
        <v>208</v>
      </c>
      <c r="AY3021" s="104">
        <v>9.6999999999999993</v>
      </c>
      <c r="AZ3021" s="105">
        <v>2.4249999999999998</v>
      </c>
      <c r="BA3021" s="106">
        <v>12.125</v>
      </c>
      <c r="BB3021" s="104">
        <v>13.095000000000001</v>
      </c>
      <c r="BC3021" s="20" t="s">
        <v>12295</v>
      </c>
      <c r="BD3021" s="103" t="s">
        <v>12298</v>
      </c>
      <c r="BE3021" s="103" t="s">
        <v>13938</v>
      </c>
      <c r="BF3021" s="103"/>
    </row>
    <row r="3022" spans="1:116" s="107" customFormat="1" ht="30" customHeight="1">
      <c r="A3022" s="152" t="s">
        <v>13951</v>
      </c>
      <c r="B3022" s="5">
        <v>3020</v>
      </c>
      <c r="C3022" s="173">
        <v>5465</v>
      </c>
      <c r="D3022" s="173"/>
      <c r="E3022" s="172" t="s">
        <v>10150</v>
      </c>
      <c r="F3022" s="3" t="s">
        <v>10151</v>
      </c>
      <c r="G3022" s="3" t="s">
        <v>10152</v>
      </c>
      <c r="H3022" s="3" t="s">
        <v>10153</v>
      </c>
      <c r="I3022" s="3" t="s">
        <v>3643</v>
      </c>
      <c r="J3022" s="3" t="s">
        <v>10154</v>
      </c>
      <c r="K3022" s="6"/>
      <c r="L3022" s="3"/>
      <c r="M3022" s="6">
        <v>20</v>
      </c>
      <c r="N3022" s="3" t="s">
        <v>44</v>
      </c>
      <c r="O3022" s="3" t="s">
        <v>10155</v>
      </c>
      <c r="P3022" s="3" t="s">
        <v>10156</v>
      </c>
      <c r="Q3022" s="3" t="s">
        <v>10157</v>
      </c>
      <c r="R3022" s="167">
        <v>17.2</v>
      </c>
      <c r="S3022" s="100">
        <v>16</v>
      </c>
      <c r="T3022" s="101">
        <v>16</v>
      </c>
      <c r="U3022" s="99"/>
      <c r="V3022" s="100">
        <v>17.2</v>
      </c>
      <c r="W3022" s="100"/>
      <c r="X3022" s="100"/>
      <c r="Y3022" s="100"/>
      <c r="Z3022" s="100"/>
      <c r="AA3022" s="100"/>
      <c r="AB3022" s="100"/>
      <c r="AC3022" s="100"/>
      <c r="AD3022" s="100"/>
      <c r="AE3022" s="102">
        <v>11</v>
      </c>
      <c r="AF3022" s="103">
        <v>8.58</v>
      </c>
      <c r="AG3022" s="103"/>
      <c r="AH3022" s="103"/>
      <c r="AI3022" s="103"/>
      <c r="AJ3022" s="103"/>
      <c r="AK3022" s="103"/>
      <c r="AL3022" s="103"/>
      <c r="AM3022" s="103"/>
      <c r="AN3022" s="104"/>
      <c r="AO3022" s="103"/>
      <c r="AP3022" s="102"/>
      <c r="AQ3022" s="103">
        <v>9.7899999999999991</v>
      </c>
      <c r="AR3022" s="103" t="s">
        <v>601</v>
      </c>
      <c r="AS3022" s="103" t="e">
        <v>#NUM!</v>
      </c>
      <c r="AT3022" s="103" t="e">
        <v>#REF!</v>
      </c>
      <c r="AU3022" s="103">
        <v>17.2</v>
      </c>
      <c r="AV3022" s="100" t="e">
        <v>#REF!</v>
      </c>
      <c r="AW3022" s="103" t="s">
        <v>994</v>
      </c>
      <c r="AX3022" s="103" t="s">
        <v>208</v>
      </c>
      <c r="AY3022" s="104">
        <v>9.7899999999999991</v>
      </c>
      <c r="AZ3022" s="105">
        <v>2.4474999999999998</v>
      </c>
      <c r="BA3022" s="106">
        <v>12.237499999999999</v>
      </c>
      <c r="BB3022" s="104">
        <v>13.216499999999998</v>
      </c>
      <c r="BC3022" s="20" t="s">
        <v>12295</v>
      </c>
      <c r="BD3022" s="103" t="s">
        <v>12298</v>
      </c>
    </row>
    <row r="3023" spans="1:116" s="107" customFormat="1" ht="30" customHeight="1">
      <c r="A3023" s="7" t="s">
        <v>10174</v>
      </c>
      <c r="B3023" s="5">
        <v>3021</v>
      </c>
      <c r="C3023" s="6"/>
      <c r="D3023" s="6"/>
      <c r="E3023" s="43" t="s">
        <v>10175</v>
      </c>
      <c r="F3023" s="3" t="s">
        <v>10176</v>
      </c>
      <c r="G3023" s="3" t="s">
        <v>3790</v>
      </c>
      <c r="H3023" s="3" t="s">
        <v>1852</v>
      </c>
      <c r="I3023" s="3" t="s">
        <v>1940</v>
      </c>
      <c r="J3023" s="3" t="s">
        <v>10177</v>
      </c>
      <c r="K3023" s="6">
        <v>25</v>
      </c>
      <c r="L3023" s="3" t="s">
        <v>79</v>
      </c>
      <c r="M3023" s="6">
        <v>1</v>
      </c>
      <c r="N3023" s="3" t="s">
        <v>44</v>
      </c>
      <c r="O3023" s="3" t="s">
        <v>10171</v>
      </c>
      <c r="P3023" s="3" t="s">
        <v>10172</v>
      </c>
      <c r="Q3023" s="3" t="s">
        <v>10178</v>
      </c>
      <c r="R3023" s="163">
        <v>245.54</v>
      </c>
      <c r="S3023" s="121">
        <v>161.43</v>
      </c>
      <c r="T3023" s="124" t="s">
        <v>54</v>
      </c>
      <c r="U3023" s="128">
        <v>135</v>
      </c>
      <c r="V3023" s="118">
        <v>237.07</v>
      </c>
      <c r="W3023" s="121"/>
      <c r="X3023" s="121"/>
      <c r="Y3023" s="121"/>
      <c r="Z3023" s="121"/>
      <c r="AA3023" s="121"/>
      <c r="AB3023" s="121"/>
      <c r="AC3023" s="121"/>
      <c r="AD3023" s="121">
        <v>272.02</v>
      </c>
      <c r="AE3023" s="131"/>
      <c r="AF3023" s="134"/>
      <c r="AG3023" s="134"/>
      <c r="AH3023" s="134"/>
      <c r="AI3023" s="134"/>
      <c r="AJ3023" s="134"/>
      <c r="AK3023" s="134"/>
      <c r="AL3023" s="134"/>
      <c r="AM3023" s="134"/>
      <c r="AN3023" s="137"/>
      <c r="AO3023" s="134"/>
      <c r="AP3023" s="131"/>
      <c r="AQ3023" s="134" t="e">
        <f>AVERAGE(SMALL(AE3023:AI3023,1),SMALL(AE3023:AI3023,2))</f>
        <v>#NUM!</v>
      </c>
      <c r="AR3023" s="134" t="e">
        <f>IF(R3023 &lt;=( AVERAGE(SMALL(AE3023:AI3023,1),SMALL(AE3023:AI3023,2))), R3023, "")</f>
        <v>#NUM!</v>
      </c>
      <c r="AS3023" s="134" t="e">
        <f>AVERAGE(SMALL(AJ3023:AM3023,1),SMALL(AJ3023:AM3023,2))</f>
        <v>#NUM!</v>
      </c>
      <c r="AT3023" s="134" t="e">
        <f>T3023*1.075</f>
        <v>#VALUE!</v>
      </c>
      <c r="AU3023" s="134">
        <f>U3023*1.075</f>
        <v>145.125</v>
      </c>
      <c r="AV3023" s="121" t="e">
        <f>MIN(AN3023,AT3023,AU3023)</f>
        <v>#VALUE!</v>
      </c>
      <c r="AW3023" s="134" t="s">
        <v>71</v>
      </c>
      <c r="AX3023" s="134" t="s">
        <v>72</v>
      </c>
      <c r="AY3023" s="137">
        <v>145.125</v>
      </c>
      <c r="AZ3023" s="143">
        <f>IF(AND(AY3023&gt;0,AY3023&lt;=10),AY3023*0.25,IF(AND(AY3023&gt;10,AY3023&lt;=50),AY3023*0.17,IF(AND(AY3023&gt;10,AY3023&lt;=100),AY3023*0.12,IF(AY3023&gt;100,AY3023*0.1))))</f>
        <v>14.512500000000001</v>
      </c>
      <c r="BA3023" s="115">
        <f>AZ3023+AY3023</f>
        <v>159.63749999999999</v>
      </c>
      <c r="BB3023" s="137">
        <f>BA3023+BA3023*0.08</f>
        <v>172.40849999999998</v>
      </c>
      <c r="BC3023" s="20" t="s">
        <v>12295</v>
      </c>
      <c r="BD3023" s="134"/>
      <c r="BE3023" s="134"/>
      <c r="BF3023" s="134"/>
      <c r="BG3023" s="134"/>
      <c r="BH3023" s="134"/>
      <c r="BI3023" s="134"/>
      <c r="BJ3023" s="134"/>
      <c r="BK3023" s="134"/>
      <c r="BL3023" s="134"/>
      <c r="BM3023" s="134"/>
      <c r="BN3023" s="134"/>
      <c r="BO3023" s="134"/>
      <c r="BP3023" s="149"/>
      <c r="BQ3023" s="149"/>
      <c r="BR3023" s="149"/>
      <c r="BS3023" s="149"/>
      <c r="BT3023" s="149"/>
      <c r="BU3023" s="149"/>
      <c r="BV3023" s="149"/>
      <c r="BW3023" s="149"/>
      <c r="BX3023" s="149"/>
      <c r="BY3023" s="149"/>
      <c r="BZ3023" s="149"/>
      <c r="CA3023" s="149"/>
      <c r="CB3023" s="149"/>
      <c r="CC3023" s="149"/>
      <c r="CD3023" s="149"/>
      <c r="CE3023" s="149"/>
      <c r="CF3023" s="149"/>
      <c r="CG3023" s="149"/>
      <c r="CH3023" s="149"/>
      <c r="CI3023" s="149"/>
      <c r="CJ3023" s="149"/>
      <c r="CK3023" s="149"/>
      <c r="CL3023" s="149"/>
      <c r="CM3023" s="149"/>
      <c r="CN3023" s="149"/>
      <c r="CO3023" s="149"/>
      <c r="CP3023" s="149"/>
      <c r="CQ3023" s="149"/>
      <c r="CR3023" s="149"/>
      <c r="CS3023" s="149"/>
      <c r="CT3023" s="149"/>
      <c r="CU3023" s="149"/>
      <c r="CV3023" s="149"/>
      <c r="CW3023" s="149"/>
      <c r="CX3023" s="149"/>
      <c r="CY3023" s="149"/>
      <c r="CZ3023" s="149"/>
      <c r="DA3023" s="149"/>
      <c r="DB3023" s="149"/>
      <c r="DC3023" s="149"/>
      <c r="DD3023" s="149"/>
      <c r="DE3023" s="149"/>
      <c r="DF3023" s="149"/>
      <c r="DG3023" s="149"/>
      <c r="DH3023" s="149"/>
      <c r="DI3023" s="149"/>
      <c r="DJ3023" s="149"/>
      <c r="DK3023" s="149"/>
      <c r="DL3023" s="149"/>
    </row>
    <row r="3024" spans="1:116" s="107" customFormat="1" ht="30" customHeight="1">
      <c r="A3024" s="7" t="s">
        <v>10174</v>
      </c>
      <c r="B3024" s="5">
        <v>3022</v>
      </c>
      <c r="C3024" s="6"/>
      <c r="D3024" s="6"/>
      <c r="E3024" s="43" t="s">
        <v>10175</v>
      </c>
      <c r="F3024" s="3" t="s">
        <v>10176</v>
      </c>
      <c r="G3024" s="3" t="s">
        <v>3790</v>
      </c>
      <c r="H3024" s="3" t="s">
        <v>1852</v>
      </c>
      <c r="I3024" s="3" t="s">
        <v>1940</v>
      </c>
      <c r="J3024" s="3" t="s">
        <v>10179</v>
      </c>
      <c r="K3024" s="6">
        <v>100</v>
      </c>
      <c r="L3024" s="3" t="s">
        <v>79</v>
      </c>
      <c r="M3024" s="6">
        <v>1</v>
      </c>
      <c r="N3024" s="3" t="s">
        <v>44</v>
      </c>
      <c r="O3024" s="3" t="s">
        <v>10171</v>
      </c>
      <c r="P3024" s="3" t="s">
        <v>10172</v>
      </c>
      <c r="Q3024" s="3" t="s">
        <v>10180</v>
      </c>
      <c r="R3024" s="163">
        <v>1001.21</v>
      </c>
      <c r="S3024" s="121">
        <v>717.49</v>
      </c>
      <c r="T3024" s="124">
        <v>600</v>
      </c>
      <c r="U3024" s="128">
        <v>600</v>
      </c>
      <c r="V3024" s="118">
        <v>948.3</v>
      </c>
      <c r="W3024" s="121"/>
      <c r="X3024" s="121"/>
      <c r="Y3024" s="121"/>
      <c r="Z3024" s="121"/>
      <c r="AA3024" s="121"/>
      <c r="AB3024" s="121"/>
      <c r="AC3024" s="121"/>
      <c r="AD3024" s="121">
        <v>272.02</v>
      </c>
      <c r="AE3024" s="131"/>
      <c r="AF3024" s="134"/>
      <c r="AG3024" s="134"/>
      <c r="AH3024" s="134"/>
      <c r="AI3024" s="134"/>
      <c r="AJ3024" s="134"/>
      <c r="AK3024" s="134"/>
      <c r="AL3024" s="134"/>
      <c r="AM3024" s="134"/>
      <c r="AN3024" s="137"/>
      <c r="AO3024" s="134"/>
      <c r="AP3024" s="131"/>
      <c r="AQ3024" s="134" t="e">
        <f>AVERAGE(SMALL(AE3024:AI3024,1),SMALL(AE3024:AI3024,2))</f>
        <v>#NUM!</v>
      </c>
      <c r="AR3024" s="134" t="e">
        <f>IF(R3024 &lt;=( AVERAGE(SMALL(AE3024:AI3024,1),SMALL(AE3024:AI3024,2))), R3024, "")</f>
        <v>#NUM!</v>
      </c>
      <c r="AS3024" s="134" t="e">
        <f>AVERAGE(SMALL(AJ3024:AM3024,1),SMALL(AJ3024:AM3024,2))</f>
        <v>#NUM!</v>
      </c>
      <c r="AT3024" s="134">
        <f>T3024*1.075</f>
        <v>645</v>
      </c>
      <c r="AU3024" s="134">
        <f>U3024*1.075</f>
        <v>645</v>
      </c>
      <c r="AV3024" s="121">
        <f>MIN(AN3024,AT3024,AU3024)</f>
        <v>645</v>
      </c>
      <c r="AW3024" s="134" t="s">
        <v>71</v>
      </c>
      <c r="AX3024" s="134" t="s">
        <v>72</v>
      </c>
      <c r="AY3024" s="137">
        <v>645</v>
      </c>
      <c r="AZ3024" s="143">
        <f>IF(AND(AY3024&gt;0,AY3024&lt;=10),AY3024*0.25,IF(AND(AY3024&gt;10,AY3024&lt;=50),AY3024*0.17,IF(AND(AY3024&gt;10,AY3024&lt;=100),AY3024*0.12,IF(AY3024&gt;100,AY3024*0.1))))</f>
        <v>64.5</v>
      </c>
      <c r="BA3024" s="115">
        <f>AZ3024+AY3024</f>
        <v>709.5</v>
      </c>
      <c r="BB3024" s="137">
        <f>BA3024+BA3024*0.08</f>
        <v>766.26</v>
      </c>
      <c r="BC3024" s="20" t="s">
        <v>12295</v>
      </c>
      <c r="BD3024" s="134"/>
      <c r="BE3024" s="134"/>
      <c r="BF3024" s="134"/>
      <c r="BG3024" s="134"/>
      <c r="BH3024" s="134"/>
      <c r="BI3024" s="134"/>
      <c r="BJ3024" s="134"/>
      <c r="BK3024" s="134"/>
      <c r="BL3024" s="134"/>
      <c r="BM3024" s="134"/>
      <c r="BN3024" s="134"/>
      <c r="BO3024" s="134"/>
      <c r="BP3024" s="149"/>
      <c r="BQ3024" s="149"/>
      <c r="BR3024" s="149"/>
      <c r="BS3024" s="149"/>
      <c r="BT3024" s="149"/>
      <c r="BU3024" s="149"/>
      <c r="BV3024" s="149"/>
      <c r="BW3024" s="149"/>
      <c r="BX3024" s="149"/>
      <c r="BY3024" s="149"/>
      <c r="BZ3024" s="149"/>
      <c r="CA3024" s="149"/>
      <c r="CB3024" s="149"/>
      <c r="CC3024" s="149"/>
      <c r="CD3024" s="149"/>
      <c r="CE3024" s="149"/>
      <c r="CF3024" s="149"/>
      <c r="CG3024" s="149"/>
      <c r="CH3024" s="149"/>
      <c r="CI3024" s="149"/>
      <c r="CJ3024" s="149"/>
      <c r="CK3024" s="149"/>
      <c r="CL3024" s="149"/>
      <c r="CM3024" s="149"/>
      <c r="CN3024" s="149"/>
      <c r="CO3024" s="149"/>
      <c r="CP3024" s="149"/>
      <c r="CQ3024" s="149"/>
      <c r="CR3024" s="149"/>
      <c r="CS3024" s="149"/>
      <c r="CT3024" s="149"/>
      <c r="CU3024" s="149"/>
      <c r="CV3024" s="149"/>
      <c r="CW3024" s="149"/>
      <c r="CX3024" s="149"/>
      <c r="CY3024" s="149"/>
      <c r="CZ3024" s="149"/>
      <c r="DA3024" s="149"/>
      <c r="DB3024" s="149"/>
      <c r="DC3024" s="149"/>
      <c r="DD3024" s="149"/>
      <c r="DE3024" s="149"/>
      <c r="DF3024" s="149"/>
      <c r="DG3024" s="149"/>
      <c r="DH3024" s="149"/>
      <c r="DI3024" s="149"/>
      <c r="DJ3024" s="149"/>
      <c r="DK3024" s="149"/>
      <c r="DL3024" s="149"/>
    </row>
    <row r="3025" spans="1:116" s="107" customFormat="1" ht="30" customHeight="1">
      <c r="A3025" s="7" t="s">
        <v>10167</v>
      </c>
      <c r="B3025" s="5">
        <v>3023</v>
      </c>
      <c r="C3025" s="6"/>
      <c r="D3025" s="6"/>
      <c r="E3025" s="43" t="s">
        <v>10168</v>
      </c>
      <c r="F3025" s="3" t="s">
        <v>3780</v>
      </c>
      <c r="G3025" s="3" t="s">
        <v>3781</v>
      </c>
      <c r="H3025" s="3" t="s">
        <v>10169</v>
      </c>
      <c r="I3025" s="3" t="s">
        <v>1940</v>
      </c>
      <c r="J3025" s="3" t="s">
        <v>10170</v>
      </c>
      <c r="K3025" s="6">
        <v>50</v>
      </c>
      <c r="L3025" s="3" t="s">
        <v>79</v>
      </c>
      <c r="M3025" s="6">
        <v>1</v>
      </c>
      <c r="N3025" s="3" t="s">
        <v>44</v>
      </c>
      <c r="O3025" s="3" t="s">
        <v>10171</v>
      </c>
      <c r="P3025" s="3" t="s">
        <v>10172</v>
      </c>
      <c r="Q3025" s="3" t="s">
        <v>10173</v>
      </c>
      <c r="R3025" s="163">
        <v>62.33</v>
      </c>
      <c r="S3025" s="121">
        <v>21.19</v>
      </c>
      <c r="T3025" s="124">
        <v>18.5</v>
      </c>
      <c r="U3025" s="128">
        <v>18.5</v>
      </c>
      <c r="V3025" s="118">
        <v>54.94</v>
      </c>
      <c r="W3025" s="121"/>
      <c r="X3025" s="121"/>
      <c r="Y3025" s="121"/>
      <c r="Z3025" s="121"/>
      <c r="AA3025" s="121"/>
      <c r="AB3025" s="121"/>
      <c r="AC3025" s="121"/>
      <c r="AD3025" s="121"/>
      <c r="AE3025" s="131"/>
      <c r="AF3025" s="134"/>
      <c r="AG3025" s="134"/>
      <c r="AH3025" s="134"/>
      <c r="AI3025" s="134"/>
      <c r="AJ3025" s="134"/>
      <c r="AK3025" s="134"/>
      <c r="AL3025" s="134"/>
      <c r="AM3025" s="134"/>
      <c r="AN3025" s="137"/>
      <c r="AO3025" s="134"/>
      <c r="AP3025" s="131"/>
      <c r="AQ3025" s="134" t="e">
        <f>AVERAGE(SMALL(AE3025:AI3025,1),SMALL(AE3025:AI3025,2))</f>
        <v>#NUM!</v>
      </c>
      <c r="AR3025" s="134" t="e">
        <f>IF(R3025 &lt;=( AVERAGE(SMALL(AE3025:AI3025,1),SMALL(AE3025:AI3025,2))), R3025, "")</f>
        <v>#NUM!</v>
      </c>
      <c r="AS3025" s="134" t="e">
        <f>AVERAGE(SMALL(AJ3025:AM3025,1),SMALL(AJ3025:AM3025,2))</f>
        <v>#NUM!</v>
      </c>
      <c r="AT3025" s="134">
        <f>T3025*1.075</f>
        <v>19.887499999999999</v>
      </c>
      <c r="AU3025" s="134">
        <f>U3025*1.075</f>
        <v>19.887499999999999</v>
      </c>
      <c r="AV3025" s="121">
        <f>MIN(AN3025,AT3025,AU3025)</f>
        <v>19.887499999999999</v>
      </c>
      <c r="AW3025" s="134" t="s">
        <v>332</v>
      </c>
      <c r="AX3025" s="134" t="s">
        <v>333</v>
      </c>
      <c r="AY3025" s="137">
        <v>18.920000000000002</v>
      </c>
      <c r="AZ3025" s="143">
        <f>IF(AND(AY3025&gt;0,AY3025&lt;=10),AY3025*0.25,IF(AND(AY3025&gt;10,AY3025&lt;=50),AY3025*0.17,IF(AND(AY3025&gt;10,AY3025&lt;=100),AY3025*0.12,IF(AY3025&gt;100,AY3025*0.1))))</f>
        <v>3.2164000000000006</v>
      </c>
      <c r="BA3025" s="115">
        <f>AZ3025+AY3025</f>
        <v>22.136400000000002</v>
      </c>
      <c r="BB3025" s="148">
        <v>22.14</v>
      </c>
      <c r="BC3025" s="20" t="s">
        <v>12295</v>
      </c>
      <c r="BD3025" s="134"/>
      <c r="BE3025" s="134"/>
      <c r="BF3025" s="134"/>
      <c r="BG3025" s="134"/>
      <c r="BH3025" s="134"/>
      <c r="BI3025" s="134"/>
      <c r="BJ3025" s="134"/>
      <c r="BK3025" s="134"/>
      <c r="BL3025" s="134"/>
      <c r="BM3025" s="134"/>
      <c r="BN3025" s="134"/>
      <c r="BO3025" s="134"/>
      <c r="BP3025" s="149"/>
      <c r="BQ3025" s="149"/>
      <c r="BR3025" s="149"/>
      <c r="BS3025" s="149"/>
      <c r="BT3025" s="149"/>
      <c r="BU3025" s="149"/>
      <c r="BV3025" s="149"/>
      <c r="BW3025" s="149"/>
      <c r="BX3025" s="149"/>
      <c r="BY3025" s="149"/>
      <c r="BZ3025" s="149"/>
      <c r="CA3025" s="149"/>
      <c r="CB3025" s="149"/>
      <c r="CC3025" s="149"/>
      <c r="CD3025" s="149"/>
      <c r="CE3025" s="149"/>
      <c r="CF3025" s="149"/>
      <c r="CG3025" s="149"/>
      <c r="CH3025" s="149"/>
      <c r="CI3025" s="149"/>
      <c r="CJ3025" s="149"/>
      <c r="CK3025" s="149"/>
      <c r="CL3025" s="149"/>
      <c r="CM3025" s="149"/>
      <c r="CN3025" s="149"/>
      <c r="CO3025" s="149"/>
      <c r="CP3025" s="149"/>
      <c r="CQ3025" s="149"/>
      <c r="CR3025" s="149"/>
      <c r="CS3025" s="149"/>
      <c r="CT3025" s="149"/>
      <c r="CU3025" s="149"/>
      <c r="CV3025" s="149"/>
      <c r="CW3025" s="149"/>
      <c r="CX3025" s="149"/>
      <c r="CY3025" s="149"/>
      <c r="CZ3025" s="149"/>
      <c r="DA3025" s="149"/>
      <c r="DB3025" s="149"/>
      <c r="DC3025" s="149"/>
      <c r="DD3025" s="149"/>
      <c r="DE3025" s="149"/>
      <c r="DF3025" s="149"/>
      <c r="DG3025" s="149"/>
      <c r="DH3025" s="149"/>
      <c r="DI3025" s="149"/>
      <c r="DJ3025" s="149"/>
      <c r="DK3025" s="149"/>
      <c r="DL3025" s="149"/>
    </row>
    <row r="3026" spans="1:116" s="107" customFormat="1" ht="30" customHeight="1">
      <c r="A3026" s="7" t="s">
        <v>10181</v>
      </c>
      <c r="B3026" s="5">
        <v>3024</v>
      </c>
      <c r="C3026" s="6"/>
      <c r="D3026" s="6"/>
      <c r="E3026" s="43" t="s">
        <v>10205</v>
      </c>
      <c r="F3026" s="3" t="s">
        <v>10206</v>
      </c>
      <c r="G3026" s="3" t="s">
        <v>92</v>
      </c>
      <c r="H3026" s="3" t="s">
        <v>85</v>
      </c>
      <c r="I3026" s="3" t="s">
        <v>1462</v>
      </c>
      <c r="J3026" s="3" t="s">
        <v>10207</v>
      </c>
      <c r="K3026" s="6"/>
      <c r="L3026" s="3"/>
      <c r="M3026" s="6">
        <v>1</v>
      </c>
      <c r="N3026" s="3" t="s">
        <v>44</v>
      </c>
      <c r="O3026" s="3" t="s">
        <v>10185</v>
      </c>
      <c r="P3026" s="3" t="s">
        <v>10208</v>
      </c>
      <c r="Q3026" s="3" t="s">
        <v>10209</v>
      </c>
      <c r="R3026" s="163">
        <v>2.59</v>
      </c>
      <c r="S3026" s="121">
        <v>2.78</v>
      </c>
      <c r="T3026" s="124"/>
      <c r="U3026" s="128" t="s">
        <v>54</v>
      </c>
      <c r="V3026" s="118"/>
      <c r="W3026" s="121">
        <v>2.59</v>
      </c>
      <c r="X3026" s="121"/>
      <c r="Y3026" s="121"/>
      <c r="Z3026" s="121"/>
      <c r="AA3026" s="121"/>
      <c r="AB3026" s="121"/>
      <c r="AC3026" s="121"/>
      <c r="AD3026" s="121"/>
      <c r="AE3026" s="131"/>
      <c r="AF3026" s="134"/>
      <c r="AG3026" s="134"/>
      <c r="AH3026" s="134"/>
      <c r="AI3026" s="134"/>
      <c r="AJ3026" s="134"/>
      <c r="AK3026" s="134"/>
      <c r="AL3026" s="134"/>
      <c r="AM3026" s="134"/>
      <c r="AN3026" s="137"/>
      <c r="AO3026" s="134"/>
      <c r="AP3026" s="131"/>
      <c r="AQ3026" s="134" t="e">
        <f>AVERAGE(SMALL(AE3026:AI3026,1),SMALL(AE3026:AI3026,2))</f>
        <v>#NUM!</v>
      </c>
      <c r="AR3026" s="134" t="e">
        <f>IF(R3026 &lt;=( AVERAGE(SMALL(AE3026:AI3026,1),SMALL(AE3026:AI3026,2))), R3026, "")</f>
        <v>#NUM!</v>
      </c>
      <c r="AS3026" s="134" t="e">
        <f>AVERAGE(SMALL(AJ3026:AM3026,1),SMALL(AJ3026:AM3026,2))</f>
        <v>#NUM!</v>
      </c>
      <c r="AT3026" s="134">
        <f>T3026*1.075</f>
        <v>0</v>
      </c>
      <c r="AU3026" s="134" t="e">
        <f>U3026*1.075</f>
        <v>#VALUE!</v>
      </c>
      <c r="AV3026" s="121" t="e">
        <f>MIN(AN3026,AT3026,AU3026)</f>
        <v>#VALUE!</v>
      </c>
      <c r="AW3026" s="140" t="s">
        <v>49</v>
      </c>
      <c r="AX3026" s="140" t="s">
        <v>48</v>
      </c>
      <c r="AY3026" s="137">
        <v>2.59</v>
      </c>
      <c r="AZ3026" s="143">
        <f>IF(AND(AY3026&gt;0,AY3026&lt;=10),AY3026*0.25,IF(AND(AY3026&gt;10,AY3026&lt;=50),AY3026*0.17,IF(AND(AY3026&gt;10,AY3026&lt;=100),AY3026*0.12,IF(AY3026&gt;100,AY3026*0.1))))</f>
        <v>0.64749999999999996</v>
      </c>
      <c r="BA3026" s="115">
        <f>AZ3026+AY3026</f>
        <v>3.2374999999999998</v>
      </c>
      <c r="BB3026" s="137">
        <f>BA3026+BA3026*0.08</f>
        <v>3.4964999999999997</v>
      </c>
      <c r="BC3026" s="20" t="s">
        <v>12295</v>
      </c>
      <c r="BD3026" s="134"/>
      <c r="BE3026" s="134"/>
      <c r="BF3026" s="134"/>
      <c r="BG3026" s="134"/>
      <c r="BH3026" s="134"/>
      <c r="BI3026" s="134"/>
      <c r="BJ3026" s="134"/>
      <c r="BK3026" s="134"/>
      <c r="BL3026" s="134"/>
      <c r="BM3026" s="134"/>
      <c r="BN3026" s="134"/>
      <c r="BO3026" s="134"/>
      <c r="BP3026" s="149"/>
      <c r="BQ3026" s="149"/>
      <c r="BR3026" s="149"/>
      <c r="BS3026" s="149"/>
      <c r="BT3026" s="149"/>
      <c r="BU3026" s="149"/>
      <c r="BV3026" s="149"/>
      <c r="BW3026" s="149"/>
      <c r="BX3026" s="149"/>
      <c r="BY3026" s="149"/>
      <c r="BZ3026" s="149"/>
      <c r="CA3026" s="149"/>
      <c r="CB3026" s="149"/>
      <c r="CC3026" s="149"/>
      <c r="CD3026" s="149"/>
      <c r="CE3026" s="149"/>
      <c r="CF3026" s="149"/>
      <c r="CG3026" s="149"/>
      <c r="CH3026" s="149"/>
      <c r="CI3026" s="149"/>
      <c r="CJ3026" s="149"/>
      <c r="CK3026" s="149"/>
      <c r="CL3026" s="149"/>
      <c r="CM3026" s="149"/>
      <c r="CN3026" s="149"/>
      <c r="CO3026" s="149"/>
      <c r="CP3026" s="149"/>
      <c r="CQ3026" s="149"/>
      <c r="CR3026" s="149"/>
      <c r="CS3026" s="149"/>
      <c r="CT3026" s="149"/>
      <c r="CU3026" s="149"/>
      <c r="CV3026" s="149"/>
      <c r="CW3026" s="149"/>
      <c r="CX3026" s="149"/>
      <c r="CY3026" s="149"/>
      <c r="CZ3026" s="149"/>
      <c r="DA3026" s="149"/>
      <c r="DB3026" s="149"/>
      <c r="DC3026" s="149"/>
      <c r="DD3026" s="149"/>
      <c r="DE3026" s="149"/>
      <c r="DF3026" s="149"/>
      <c r="DG3026" s="149"/>
      <c r="DH3026" s="149"/>
      <c r="DI3026" s="149"/>
      <c r="DJ3026" s="149"/>
      <c r="DK3026" s="149"/>
      <c r="DL3026" s="149"/>
    </row>
    <row r="3027" spans="1:116" s="88" customFormat="1" ht="30" customHeight="1">
      <c r="A3027" s="7" t="s">
        <v>10181</v>
      </c>
      <c r="B3027" s="5">
        <v>3025</v>
      </c>
      <c r="C3027" s="6"/>
      <c r="D3027" s="6"/>
      <c r="E3027" s="43" t="s">
        <v>10205</v>
      </c>
      <c r="F3027" s="3" t="s">
        <v>10206</v>
      </c>
      <c r="G3027" s="3" t="s">
        <v>92</v>
      </c>
      <c r="H3027" s="3" t="s">
        <v>85</v>
      </c>
      <c r="I3027" s="3" t="s">
        <v>1462</v>
      </c>
      <c r="J3027" s="3" t="s">
        <v>10210</v>
      </c>
      <c r="K3027" s="6"/>
      <c r="L3027" s="3"/>
      <c r="M3027" s="6">
        <v>100</v>
      </c>
      <c r="N3027" s="3" t="s">
        <v>44</v>
      </c>
      <c r="O3027" s="3" t="s">
        <v>10185</v>
      </c>
      <c r="P3027" s="3" t="s">
        <v>10208</v>
      </c>
      <c r="Q3027" s="3" t="s">
        <v>10211</v>
      </c>
      <c r="R3027" s="156">
        <v>259</v>
      </c>
      <c r="S3027" s="22">
        <v>278.43</v>
      </c>
      <c r="T3027" s="23"/>
      <c r="U3027" s="1">
        <v>70</v>
      </c>
      <c r="V3027" s="21"/>
      <c r="W3027" s="22">
        <v>259</v>
      </c>
      <c r="X3027" s="22"/>
      <c r="Y3027" s="22"/>
      <c r="Z3027" s="22"/>
      <c r="AA3027" s="22"/>
      <c r="AB3027" s="22"/>
      <c r="AC3027" s="22"/>
      <c r="AD3027" s="22"/>
      <c r="AE3027" s="24"/>
      <c r="AF3027" s="20"/>
      <c r="AG3027" s="20">
        <v>65.917000000000002</v>
      </c>
      <c r="AH3027" s="20">
        <v>174.67</v>
      </c>
      <c r="AI3027" s="20"/>
      <c r="AJ3027" s="20"/>
      <c r="AK3027" s="20"/>
      <c r="AL3027" s="20"/>
      <c r="AM3027" s="20"/>
      <c r="AN3027" s="25"/>
      <c r="AO3027" s="20"/>
      <c r="AP3027" s="24"/>
      <c r="AQ3027" s="20">
        <f>AVERAGE(SMALL(AE3027:AI3027,1),SMALL(AE3027:AI3027,2))</f>
        <v>120.29349999999999</v>
      </c>
      <c r="AR3027" s="20" t="str">
        <f>IF(R3027 &lt;=( AVERAGE(SMALL(AE3027:AI3027,1),SMALL(AE3027:AI3027,2))), R3027, "")</f>
        <v/>
      </c>
      <c r="AS3027" s="20" t="e">
        <f>AVERAGE(SMALL(AJ3027:AM3027,1),SMALL(AJ3027:AM3027,2))</f>
        <v>#NUM!</v>
      </c>
      <c r="AT3027" s="20">
        <f>T3027*1.075</f>
        <v>0</v>
      </c>
      <c r="AU3027" s="20">
        <f>U3027*1.075</f>
        <v>75.25</v>
      </c>
      <c r="AV3027" s="22">
        <f>MIN(AN3027,AT3027,AU3027)</f>
        <v>0</v>
      </c>
      <c r="AW3027" s="20" t="s">
        <v>71</v>
      </c>
      <c r="AX3027" s="20" t="s">
        <v>72</v>
      </c>
      <c r="AY3027" s="25">
        <v>75.25</v>
      </c>
      <c r="AZ3027" s="27">
        <f>IF(AND(AY3027&gt;0,AY3027&lt;=10),AY3027*0.25,IF(AND(AY3027&gt;10,AY3027&lt;=50),AY3027*0.17,IF(AND(AY3027&gt;10,AY3027&lt;=100),AY3027*0.12,IF(AY3027&gt;100,AY3027*0.1))))</f>
        <v>9.0299999999999994</v>
      </c>
      <c r="BA3027" s="3">
        <f>AZ3027+AY3027</f>
        <v>84.28</v>
      </c>
      <c r="BB3027" s="25">
        <f>BA3027+BA3027*0.08</f>
        <v>91.022400000000005</v>
      </c>
      <c r="BC3027" s="20" t="s">
        <v>12295</v>
      </c>
      <c r="BD3027" s="20"/>
      <c r="BE3027" s="20"/>
      <c r="BF3027" s="20"/>
      <c r="BG3027" s="20"/>
      <c r="BH3027" s="20"/>
      <c r="BI3027" s="20"/>
      <c r="BJ3027" s="20"/>
      <c r="BK3027" s="20"/>
      <c r="BL3027" s="20"/>
      <c r="BM3027" s="20"/>
      <c r="BN3027" s="20"/>
      <c r="BO3027" s="20"/>
      <c r="BP3027" s="19"/>
      <c r="BQ3027" s="19"/>
      <c r="BR3027" s="19"/>
      <c r="BS3027" s="19"/>
      <c r="BT3027" s="19"/>
      <c r="BU3027" s="19"/>
      <c r="BV3027" s="19"/>
      <c r="BW3027" s="19"/>
      <c r="BX3027" s="19"/>
      <c r="BY3027" s="19"/>
      <c r="BZ3027" s="19"/>
      <c r="CA3027" s="19"/>
      <c r="CB3027" s="19"/>
      <c r="CC3027" s="19"/>
      <c r="CD3027" s="19"/>
      <c r="CE3027" s="19"/>
      <c r="CF3027" s="19"/>
      <c r="CG3027" s="19"/>
      <c r="CH3027" s="19"/>
      <c r="CI3027" s="19"/>
      <c r="CJ3027" s="19"/>
      <c r="CK3027" s="19"/>
      <c r="CL3027" s="19"/>
      <c r="CM3027" s="19"/>
      <c r="CN3027" s="19"/>
      <c r="CO3027" s="19"/>
      <c r="CP3027" s="19"/>
      <c r="CQ3027" s="19"/>
      <c r="CR3027" s="19"/>
      <c r="CS3027" s="19"/>
      <c r="CT3027" s="19"/>
      <c r="CU3027" s="19"/>
      <c r="CV3027" s="19"/>
      <c r="CW3027" s="19"/>
      <c r="CX3027" s="19"/>
      <c r="CY3027" s="19"/>
      <c r="CZ3027" s="19"/>
      <c r="DA3027" s="19"/>
      <c r="DB3027" s="19"/>
      <c r="DC3027" s="19"/>
      <c r="DD3027" s="19"/>
      <c r="DE3027" s="19"/>
      <c r="DF3027" s="19"/>
      <c r="DG3027" s="19"/>
      <c r="DH3027" s="19"/>
      <c r="DI3027" s="19"/>
      <c r="DJ3027" s="19"/>
      <c r="DK3027" s="19"/>
      <c r="DL3027" s="19"/>
    </row>
    <row r="3028" spans="1:116" s="88" customFormat="1" ht="30" customHeight="1">
      <c r="A3028" s="7" t="s">
        <v>10181</v>
      </c>
      <c r="B3028" s="5">
        <v>3026</v>
      </c>
      <c r="C3028" s="6"/>
      <c r="D3028" s="6"/>
      <c r="E3028" s="43" t="s">
        <v>10199</v>
      </c>
      <c r="F3028" s="3" t="s">
        <v>10200</v>
      </c>
      <c r="G3028" s="3" t="s">
        <v>10201</v>
      </c>
      <c r="H3028" s="3" t="s">
        <v>85</v>
      </c>
      <c r="I3028" s="3" t="s">
        <v>1462</v>
      </c>
      <c r="J3028" s="3" t="s">
        <v>10202</v>
      </c>
      <c r="K3028" s="6"/>
      <c r="L3028" s="3"/>
      <c r="M3028" s="6">
        <v>50</v>
      </c>
      <c r="N3028" s="3" t="s">
        <v>44</v>
      </c>
      <c r="O3028" s="3" t="s">
        <v>10185</v>
      </c>
      <c r="P3028" s="3" t="s">
        <v>10203</v>
      </c>
      <c r="Q3028" s="3" t="s">
        <v>10204</v>
      </c>
      <c r="R3028" s="156">
        <v>150</v>
      </c>
      <c r="S3028" s="22">
        <v>161.25</v>
      </c>
      <c r="T3028" s="23"/>
      <c r="U3028" s="1" t="s">
        <v>54</v>
      </c>
      <c r="V3028" s="21"/>
      <c r="W3028" s="22">
        <v>150</v>
      </c>
      <c r="X3028" s="22"/>
      <c r="Y3028" s="22"/>
      <c r="Z3028" s="22"/>
      <c r="AA3028" s="22"/>
      <c r="AB3028" s="22"/>
      <c r="AC3028" s="22"/>
      <c r="AD3028" s="22"/>
      <c r="AE3028" s="24"/>
      <c r="AF3028" s="20"/>
      <c r="AG3028" s="20"/>
      <c r="AH3028" s="20"/>
      <c r="AI3028" s="20"/>
      <c r="AJ3028" s="20"/>
      <c r="AK3028" s="20"/>
      <c r="AL3028" s="20"/>
      <c r="AM3028" s="20"/>
      <c r="AN3028" s="25"/>
      <c r="AO3028" s="20"/>
      <c r="AP3028" s="24"/>
      <c r="AQ3028" s="20" t="e">
        <f>AVERAGE(SMALL(AE3028:AI3028,1),SMALL(AE3028:AI3028,2))</f>
        <v>#NUM!</v>
      </c>
      <c r="AR3028" s="20" t="e">
        <f>IF(R3028 &lt;=( AVERAGE(SMALL(AE3028:AI3028,1),SMALL(AE3028:AI3028,2))), R3028, "")</f>
        <v>#NUM!</v>
      </c>
      <c r="AS3028" s="20" t="e">
        <f>AVERAGE(SMALL(AJ3028:AM3028,1),SMALL(AJ3028:AM3028,2))</f>
        <v>#NUM!</v>
      </c>
      <c r="AT3028" s="20">
        <f>T3028*1.075</f>
        <v>0</v>
      </c>
      <c r="AU3028" s="20" t="e">
        <f>U3028*1.075</f>
        <v>#VALUE!</v>
      </c>
      <c r="AV3028" s="22" t="e">
        <f>MIN(AN3028,AT3028,AU3028)</f>
        <v>#VALUE!</v>
      </c>
      <c r="AW3028" s="26" t="s">
        <v>49</v>
      </c>
      <c r="AX3028" s="26" t="s">
        <v>48</v>
      </c>
      <c r="AY3028" s="25">
        <v>150</v>
      </c>
      <c r="AZ3028" s="27">
        <f>IF(AND(AY3028&gt;0,AY3028&lt;=10),AY3028*0.25,IF(AND(AY3028&gt;10,AY3028&lt;=50),AY3028*0.17,IF(AND(AY3028&gt;10,AY3028&lt;=100),AY3028*0.12,IF(AY3028&gt;100,AY3028*0.1))))</f>
        <v>15</v>
      </c>
      <c r="BA3028" s="3">
        <f>AZ3028+AY3028</f>
        <v>165</v>
      </c>
      <c r="BB3028" s="25">
        <f>BA3028+BA3028*0.08</f>
        <v>178.2</v>
      </c>
      <c r="BC3028" s="20" t="s">
        <v>12295</v>
      </c>
      <c r="BD3028" s="20"/>
      <c r="BE3028" s="20"/>
      <c r="BF3028" s="20"/>
      <c r="BG3028" s="20"/>
      <c r="BH3028" s="20"/>
      <c r="BI3028" s="20"/>
      <c r="BJ3028" s="20"/>
      <c r="BK3028" s="20"/>
      <c r="BL3028" s="20"/>
      <c r="BM3028" s="20"/>
      <c r="BN3028" s="20"/>
      <c r="BO3028" s="20"/>
      <c r="BP3028" s="19"/>
      <c r="BQ3028" s="19"/>
      <c r="BR3028" s="19"/>
      <c r="BS3028" s="19"/>
      <c r="BT3028" s="19"/>
      <c r="BU3028" s="19"/>
      <c r="BV3028" s="19"/>
      <c r="BW3028" s="19"/>
      <c r="BX3028" s="19"/>
      <c r="BY3028" s="19"/>
      <c r="BZ3028" s="19"/>
      <c r="CA3028" s="19"/>
      <c r="CB3028" s="19"/>
      <c r="CC3028" s="19"/>
      <c r="CD3028" s="19"/>
      <c r="CE3028" s="19"/>
      <c r="CF3028" s="19"/>
      <c r="CG3028" s="19"/>
      <c r="CH3028" s="19"/>
      <c r="CI3028" s="19"/>
      <c r="CJ3028" s="19"/>
      <c r="CK3028" s="19"/>
      <c r="CL3028" s="19"/>
      <c r="CM3028" s="19"/>
      <c r="CN3028" s="19"/>
      <c r="CO3028" s="19"/>
      <c r="CP3028" s="19"/>
      <c r="CQ3028" s="19"/>
      <c r="CR3028" s="19"/>
      <c r="CS3028" s="19"/>
      <c r="CT3028" s="19"/>
      <c r="CU3028" s="19"/>
      <c r="CV3028" s="19"/>
      <c r="CW3028" s="19"/>
      <c r="CX3028" s="19"/>
      <c r="CY3028" s="19"/>
      <c r="CZ3028" s="19"/>
      <c r="DA3028" s="19"/>
      <c r="DB3028" s="19"/>
      <c r="DC3028" s="19"/>
      <c r="DD3028" s="19"/>
      <c r="DE3028" s="19"/>
      <c r="DF3028" s="19"/>
      <c r="DG3028" s="19"/>
      <c r="DH3028" s="19"/>
      <c r="DI3028" s="19"/>
      <c r="DJ3028" s="19"/>
      <c r="DK3028" s="19"/>
      <c r="DL3028" s="19"/>
    </row>
    <row r="3029" spans="1:116" s="84" customFormat="1" ht="30" customHeight="1">
      <c r="A3029" s="152" t="s">
        <v>14724</v>
      </c>
      <c r="B3029" s="5">
        <v>3027</v>
      </c>
      <c r="C3029" s="173">
        <v>17790</v>
      </c>
      <c r="D3029" s="173"/>
      <c r="E3029" s="172" t="s">
        <v>10182</v>
      </c>
      <c r="F3029" s="3" t="s">
        <v>10183</v>
      </c>
      <c r="G3029" s="3" t="s">
        <v>4117</v>
      </c>
      <c r="H3029" s="3" t="s">
        <v>85</v>
      </c>
      <c r="I3029" s="3" t="s">
        <v>1462</v>
      </c>
      <c r="J3029" s="3" t="s">
        <v>10184</v>
      </c>
      <c r="K3029" s="6"/>
      <c r="L3029" s="3"/>
      <c r="M3029" s="6">
        <v>100</v>
      </c>
      <c r="N3029" s="3" t="s">
        <v>44</v>
      </c>
      <c r="O3029" s="3" t="s">
        <v>10185</v>
      </c>
      <c r="P3029" s="3" t="s">
        <v>10186</v>
      </c>
      <c r="Q3029" s="3" t="s">
        <v>10187</v>
      </c>
      <c r="R3029" s="160">
        <v>107.5</v>
      </c>
      <c r="S3029" s="79">
        <v>100</v>
      </c>
      <c r="T3029" s="81">
        <v>60</v>
      </c>
      <c r="U3029" s="82"/>
      <c r="V3029" s="79">
        <v>107.5</v>
      </c>
      <c r="W3029" s="79"/>
      <c r="X3029" s="79"/>
      <c r="Y3029" s="79"/>
      <c r="Z3029" s="79"/>
      <c r="AA3029" s="79"/>
      <c r="AB3029" s="79"/>
      <c r="AC3029" s="79"/>
      <c r="AD3029" s="79"/>
      <c r="AE3029" s="83"/>
      <c r="AF3029" s="84">
        <v>108</v>
      </c>
      <c r="AH3029" s="84">
        <v>109</v>
      </c>
      <c r="AN3029" s="85"/>
      <c r="AP3029" s="83"/>
      <c r="AQ3029" s="84">
        <f>AVERAGE(SMALL(AE3029:AI3029,1),SMALL(AE3029:AI3029,2))</f>
        <v>108.5</v>
      </c>
      <c r="AR3029" s="84">
        <f>IF(R3029 &lt;=( AVERAGE(SMALL(AE3029:AI3029,1),SMALL(AE3029:AI3029,2))), R3029, "")</f>
        <v>107.5</v>
      </c>
      <c r="AS3029" s="84" t="e">
        <f>AVERAGE(SMALL(AJ3029:AM3029,1),SMALL(AJ3029:AM3029,2))</f>
        <v>#NUM!</v>
      </c>
      <c r="AT3029" s="84" t="e">
        <f>#REF!*1.075</f>
        <v>#REF!</v>
      </c>
      <c r="AU3029" s="84">
        <f>T3029*1.075</f>
        <v>64.5</v>
      </c>
      <c r="AV3029" s="79" t="e">
        <f>MIN(AN3029,AT3029,AU3029)</f>
        <v>#REF!</v>
      </c>
      <c r="AW3029" s="84" t="s">
        <v>71</v>
      </c>
      <c r="AX3029" s="84" t="s">
        <v>72</v>
      </c>
      <c r="AY3029" s="85">
        <v>64.5</v>
      </c>
      <c r="AZ3029" s="87">
        <f>IF(AND(AY3029&gt;0,AY3029&lt;=10),AY3029*0.25,IF(AND(AY3029&gt;10,AY3029&lt;=50),AY3029*0.17,IF(AND(AY3029&gt;10,AY3029&lt;=100),AY3029*0.12,IF(AY3029&gt;100,AY3029*0.1))))</f>
        <v>7.7399999999999993</v>
      </c>
      <c r="BA3029" s="43">
        <f>AZ3029+AY3029</f>
        <v>72.239999999999995</v>
      </c>
      <c r="BB3029" s="85">
        <f>BA3029+BA3029*0.08</f>
        <v>78.019199999999998</v>
      </c>
      <c r="BC3029" s="20" t="s">
        <v>12295</v>
      </c>
      <c r="BD3029" s="84" t="s">
        <v>12298</v>
      </c>
      <c r="BE3029" s="88"/>
      <c r="BF3029" s="88"/>
      <c r="BG3029" s="88"/>
      <c r="BH3029" s="88"/>
      <c r="BI3029" s="88"/>
      <c r="BJ3029" s="88"/>
      <c r="BK3029" s="88"/>
      <c r="BL3029" s="88"/>
      <c r="BM3029" s="88"/>
      <c r="BN3029" s="88"/>
      <c r="BO3029" s="88"/>
      <c r="BP3029" s="88"/>
      <c r="BQ3029" s="88"/>
      <c r="BR3029" s="88"/>
      <c r="BS3029" s="88"/>
      <c r="BT3029" s="88"/>
      <c r="BU3029" s="88"/>
      <c r="BV3029" s="88"/>
      <c r="BW3029" s="88"/>
      <c r="BX3029" s="88"/>
      <c r="BY3029" s="88"/>
      <c r="BZ3029" s="88"/>
      <c r="CA3029" s="88"/>
      <c r="CB3029" s="88"/>
      <c r="CC3029" s="88"/>
      <c r="CD3029" s="88"/>
      <c r="CE3029" s="88"/>
      <c r="CF3029" s="88"/>
      <c r="CG3029" s="88"/>
      <c r="CH3029" s="88"/>
      <c r="CI3029" s="88"/>
      <c r="CJ3029" s="88"/>
      <c r="CK3029" s="88"/>
      <c r="CL3029" s="88"/>
      <c r="CM3029" s="88"/>
      <c r="CN3029" s="88"/>
      <c r="CO3029" s="88"/>
      <c r="CP3029" s="88"/>
      <c r="CQ3029" s="88"/>
      <c r="CR3029" s="88"/>
      <c r="CS3029" s="88"/>
      <c r="CT3029" s="88"/>
      <c r="CU3029" s="88"/>
      <c r="CV3029" s="88"/>
      <c r="CW3029" s="88"/>
      <c r="CX3029" s="88"/>
      <c r="CY3029" s="88"/>
      <c r="CZ3029" s="88"/>
      <c r="DA3029" s="88"/>
      <c r="DB3029" s="88"/>
      <c r="DC3029" s="88"/>
      <c r="DD3029" s="88"/>
      <c r="DE3029" s="88"/>
      <c r="DF3029" s="88"/>
      <c r="DG3029" s="88"/>
      <c r="DH3029" s="88"/>
      <c r="DI3029" s="88"/>
      <c r="DJ3029" s="88"/>
      <c r="DK3029" s="88"/>
      <c r="DL3029" s="88"/>
    </row>
    <row r="3030" spans="1:116" s="84" customFormat="1" ht="30" customHeight="1">
      <c r="A3030" s="152" t="s">
        <v>14724</v>
      </c>
      <c r="B3030" s="5">
        <v>3028</v>
      </c>
      <c r="C3030" s="173">
        <v>17800</v>
      </c>
      <c r="D3030" s="173"/>
      <c r="E3030" s="172" t="s">
        <v>10188</v>
      </c>
      <c r="F3030" s="3" t="s">
        <v>10196</v>
      </c>
      <c r="G3030" s="3" t="s">
        <v>10190</v>
      </c>
      <c r="H3030" s="3" t="s">
        <v>5476</v>
      </c>
      <c r="I3030" s="3" t="s">
        <v>1462</v>
      </c>
      <c r="J3030" s="3" t="s">
        <v>10197</v>
      </c>
      <c r="K3030" s="6"/>
      <c r="L3030" s="3"/>
      <c r="M3030" s="6">
        <v>50</v>
      </c>
      <c r="N3030" s="3" t="s">
        <v>44</v>
      </c>
      <c r="O3030" s="3" t="s">
        <v>10185</v>
      </c>
      <c r="P3030" s="3" t="s">
        <v>10192</v>
      </c>
      <c r="Q3030" s="3" t="s">
        <v>10198</v>
      </c>
      <c r="R3030" s="160">
        <v>430</v>
      </c>
      <c r="S3030" s="79">
        <v>400</v>
      </c>
      <c r="T3030" s="81">
        <v>200</v>
      </c>
      <c r="U3030" s="82"/>
      <c r="V3030" s="79">
        <v>430</v>
      </c>
      <c r="W3030" s="79"/>
      <c r="X3030" s="79"/>
      <c r="Y3030" s="79"/>
      <c r="Z3030" s="79"/>
      <c r="AA3030" s="79"/>
      <c r="AB3030" s="79"/>
      <c r="AC3030" s="79"/>
      <c r="AD3030" s="79"/>
      <c r="AE3030" s="83"/>
      <c r="AF3030" s="84">
        <v>432</v>
      </c>
      <c r="AN3030" s="85"/>
      <c r="AP3030" s="83"/>
      <c r="AQ3030" s="84" t="e">
        <f>AVERAGE(SMALL(AE3030:AI3030,1),SMALL(AE3030:AI3030,2))</f>
        <v>#NUM!</v>
      </c>
      <c r="AR3030" s="84" t="e">
        <f>IF(R3030 &lt;=( AVERAGE(SMALL(AE3030:AI3030,1),SMALL(AE3030:AI3030,2))), R3030, "")</f>
        <v>#NUM!</v>
      </c>
      <c r="AS3030" s="84" t="e">
        <f>AVERAGE(SMALL(AJ3030:AM3030,1),SMALL(AJ3030:AM3030,2))</f>
        <v>#NUM!</v>
      </c>
      <c r="AT3030" s="84" t="e">
        <f>#REF!*1.075</f>
        <v>#REF!</v>
      </c>
      <c r="AU3030" s="84">
        <f>T3030*1.075</f>
        <v>215</v>
      </c>
      <c r="AV3030" s="79" t="e">
        <f>MIN(AN3030,AT3030,AU3030)</f>
        <v>#REF!</v>
      </c>
      <c r="AW3030" s="84" t="s">
        <v>71</v>
      </c>
      <c r="AX3030" s="84" t="s">
        <v>72</v>
      </c>
      <c r="AY3030" s="85">
        <v>215</v>
      </c>
      <c r="AZ3030" s="87">
        <f>IF(AND(AY3030&gt;0,AY3030&lt;=10),AY3030*0.25,IF(AND(AY3030&gt;10,AY3030&lt;=50),AY3030*0.17,IF(AND(AY3030&gt;10,AY3030&lt;=100),AY3030*0.12,IF(AY3030&gt;100,AY3030*0.1))))</f>
        <v>21.5</v>
      </c>
      <c r="BA3030" s="43">
        <f>AZ3030+AY3030</f>
        <v>236.5</v>
      </c>
      <c r="BB3030" s="85">
        <f>BA3030+BA3030*0.08</f>
        <v>255.42000000000002</v>
      </c>
      <c r="BC3030" s="20" t="s">
        <v>12295</v>
      </c>
      <c r="BD3030" s="84" t="s">
        <v>12298</v>
      </c>
      <c r="BE3030" s="88"/>
      <c r="BF3030" s="88"/>
      <c r="BG3030" s="88"/>
      <c r="BH3030" s="88"/>
      <c r="BI3030" s="88"/>
      <c r="BJ3030" s="88"/>
      <c r="BK3030" s="88"/>
      <c r="BL3030" s="88"/>
      <c r="BM3030" s="88"/>
      <c r="BN3030" s="88"/>
      <c r="BO3030" s="88"/>
      <c r="BP3030" s="88"/>
      <c r="BQ3030" s="88"/>
      <c r="BR3030" s="88"/>
      <c r="BS3030" s="88"/>
      <c r="BT3030" s="88"/>
      <c r="BU3030" s="88"/>
      <c r="BV3030" s="88"/>
      <c r="BW3030" s="88"/>
      <c r="BX3030" s="88"/>
      <c r="BY3030" s="88"/>
      <c r="BZ3030" s="88"/>
      <c r="CA3030" s="88"/>
      <c r="CB3030" s="88"/>
      <c r="CC3030" s="88"/>
      <c r="CD3030" s="88"/>
      <c r="CE3030" s="88"/>
      <c r="CF3030" s="88"/>
      <c r="CG3030" s="88"/>
      <c r="CH3030" s="88"/>
      <c r="CI3030" s="88"/>
      <c r="CJ3030" s="88"/>
      <c r="CK3030" s="88"/>
      <c r="CL3030" s="88"/>
      <c r="CM3030" s="88"/>
      <c r="CN3030" s="88"/>
      <c r="CO3030" s="88"/>
      <c r="CP3030" s="88"/>
      <c r="CQ3030" s="88"/>
      <c r="CR3030" s="88"/>
      <c r="CS3030" s="88"/>
      <c r="CT3030" s="88"/>
      <c r="CU3030" s="88"/>
      <c r="CV3030" s="88"/>
      <c r="CW3030" s="88"/>
      <c r="CX3030" s="88"/>
      <c r="CY3030" s="88"/>
      <c r="CZ3030" s="88"/>
      <c r="DA3030" s="88"/>
      <c r="DB3030" s="88"/>
      <c r="DC3030" s="88"/>
      <c r="DD3030" s="88"/>
      <c r="DE3030" s="88"/>
      <c r="DF3030" s="88"/>
      <c r="DG3030" s="88"/>
      <c r="DH3030" s="88"/>
      <c r="DI3030" s="88"/>
      <c r="DJ3030" s="88"/>
      <c r="DK3030" s="88"/>
      <c r="DL3030" s="88"/>
    </row>
    <row r="3031" spans="1:116" s="84" customFormat="1" ht="30" customHeight="1">
      <c r="A3031" s="7" t="s">
        <v>10181</v>
      </c>
      <c r="B3031" s="5">
        <v>3029</v>
      </c>
      <c r="C3031" s="6"/>
      <c r="D3031" s="6"/>
      <c r="E3031" s="43" t="s">
        <v>10188</v>
      </c>
      <c r="F3031" s="3" t="s">
        <v>10189</v>
      </c>
      <c r="G3031" s="3" t="s">
        <v>10190</v>
      </c>
      <c r="H3031" s="3" t="s">
        <v>85</v>
      </c>
      <c r="I3031" s="3" t="s">
        <v>1462</v>
      </c>
      <c r="J3031" s="3" t="s">
        <v>10194</v>
      </c>
      <c r="K3031" s="6"/>
      <c r="L3031" s="3"/>
      <c r="M3031" s="6">
        <v>50</v>
      </c>
      <c r="N3031" s="3" t="s">
        <v>44</v>
      </c>
      <c r="O3031" s="3" t="s">
        <v>10185</v>
      </c>
      <c r="P3031" s="3" t="s">
        <v>10192</v>
      </c>
      <c r="Q3031" s="3" t="s">
        <v>10195</v>
      </c>
      <c r="R3031" s="156">
        <v>280</v>
      </c>
      <c r="S3031" s="22">
        <v>301</v>
      </c>
      <c r="T3031" s="23"/>
      <c r="U3031" s="1" t="s">
        <v>54</v>
      </c>
      <c r="V3031" s="21"/>
      <c r="W3031" s="22">
        <v>280</v>
      </c>
      <c r="X3031" s="22"/>
      <c r="Y3031" s="22"/>
      <c r="Z3031" s="22"/>
      <c r="AA3031" s="22"/>
      <c r="AB3031" s="22"/>
      <c r="AC3031" s="22"/>
      <c r="AD3031" s="22"/>
      <c r="AE3031" s="24"/>
      <c r="AF3031" s="20"/>
      <c r="AG3031" s="20"/>
      <c r="AH3031" s="20"/>
      <c r="AI3031" s="20"/>
      <c r="AJ3031" s="20"/>
      <c r="AK3031" s="20"/>
      <c r="AL3031" s="20"/>
      <c r="AM3031" s="20"/>
      <c r="AN3031" s="25"/>
      <c r="AO3031" s="20"/>
      <c r="AP3031" s="24"/>
      <c r="AQ3031" s="20" t="e">
        <f>AVERAGE(SMALL(AE3031:AI3031,1),SMALL(AE3031:AI3031,2))</f>
        <v>#NUM!</v>
      </c>
      <c r="AR3031" s="20" t="e">
        <f>IF(R3031 &lt;=( AVERAGE(SMALL(AE3031:AI3031,1),SMALL(AE3031:AI3031,2))), R3031, "")</f>
        <v>#NUM!</v>
      </c>
      <c r="AS3031" s="20" t="e">
        <f>AVERAGE(SMALL(AJ3031:AM3031,1),SMALL(AJ3031:AM3031,2))</f>
        <v>#NUM!</v>
      </c>
      <c r="AT3031" s="20">
        <f>T3031*1.075</f>
        <v>0</v>
      </c>
      <c r="AU3031" s="20" t="e">
        <f>U3031*1.075</f>
        <v>#VALUE!</v>
      </c>
      <c r="AV3031" s="22" t="e">
        <f>MIN(AN3031,AT3031,AU3031)</f>
        <v>#VALUE!</v>
      </c>
      <c r="AW3031" s="26" t="s">
        <v>49</v>
      </c>
      <c r="AX3031" s="26" t="s">
        <v>48</v>
      </c>
      <c r="AY3031" s="25">
        <v>280</v>
      </c>
      <c r="AZ3031" s="27">
        <f>IF(AND(AY3031&gt;0,AY3031&lt;=10),AY3031*0.25,IF(AND(AY3031&gt;10,AY3031&lt;=50),AY3031*0.17,IF(AND(AY3031&gt;10,AY3031&lt;=100),AY3031*0.12,IF(AY3031&gt;100,AY3031*0.1))))</f>
        <v>28</v>
      </c>
      <c r="BA3031" s="3">
        <f>AZ3031+AY3031</f>
        <v>308</v>
      </c>
      <c r="BB3031" s="25">
        <f>BA3031+BA3031*0.08</f>
        <v>332.64</v>
      </c>
      <c r="BC3031" s="20" t="s">
        <v>12295</v>
      </c>
      <c r="BD3031" s="20"/>
      <c r="BE3031" s="20"/>
      <c r="BF3031" s="20"/>
      <c r="BG3031" s="20"/>
      <c r="BH3031" s="20"/>
      <c r="BI3031" s="20"/>
      <c r="BJ3031" s="20"/>
      <c r="BK3031" s="20"/>
      <c r="BL3031" s="20"/>
      <c r="BM3031" s="20"/>
      <c r="BN3031" s="20"/>
      <c r="BO3031" s="20"/>
      <c r="BP3031" s="19"/>
      <c r="BQ3031" s="19"/>
      <c r="BR3031" s="19"/>
      <c r="BS3031" s="19"/>
      <c r="BT3031" s="19"/>
      <c r="BU3031" s="19"/>
      <c r="BV3031" s="19"/>
      <c r="BW3031" s="19"/>
      <c r="BX3031" s="19"/>
      <c r="BY3031" s="19"/>
      <c r="BZ3031" s="19"/>
      <c r="CA3031" s="19"/>
      <c r="CB3031" s="19"/>
      <c r="CC3031" s="19"/>
      <c r="CD3031" s="19"/>
      <c r="CE3031" s="19"/>
      <c r="CF3031" s="19"/>
      <c r="CG3031" s="19"/>
      <c r="CH3031" s="19"/>
      <c r="CI3031" s="19"/>
      <c r="CJ3031" s="19"/>
      <c r="CK3031" s="19"/>
      <c r="CL3031" s="19"/>
      <c r="CM3031" s="19"/>
      <c r="CN3031" s="19"/>
      <c r="CO3031" s="19"/>
      <c r="CP3031" s="19"/>
      <c r="CQ3031" s="19"/>
      <c r="CR3031" s="19"/>
      <c r="CS3031" s="19"/>
      <c r="CT3031" s="19"/>
      <c r="CU3031" s="19"/>
      <c r="CV3031" s="19"/>
      <c r="CW3031" s="19"/>
      <c r="CX3031" s="19"/>
      <c r="CY3031" s="19"/>
      <c r="CZ3031" s="19"/>
      <c r="DA3031" s="19"/>
      <c r="DB3031" s="19"/>
      <c r="DC3031" s="19"/>
      <c r="DD3031" s="19"/>
      <c r="DE3031" s="19"/>
      <c r="DF3031" s="19"/>
      <c r="DG3031" s="19"/>
      <c r="DH3031" s="19"/>
      <c r="DI3031" s="19"/>
      <c r="DJ3031" s="19"/>
      <c r="DK3031" s="19"/>
      <c r="DL3031" s="19"/>
    </row>
    <row r="3032" spans="1:116" s="88" customFormat="1" ht="30" customHeight="1">
      <c r="A3032" s="152" t="s">
        <v>14724</v>
      </c>
      <c r="B3032" s="5">
        <v>3030</v>
      </c>
      <c r="C3032" s="173">
        <v>17899</v>
      </c>
      <c r="D3032" s="173"/>
      <c r="E3032" s="172" t="s">
        <v>10188</v>
      </c>
      <c r="F3032" s="3" t="s">
        <v>10189</v>
      </c>
      <c r="G3032" s="3" t="s">
        <v>10190</v>
      </c>
      <c r="H3032" s="3" t="s">
        <v>85</v>
      </c>
      <c r="I3032" s="3" t="s">
        <v>1462</v>
      </c>
      <c r="J3032" s="3" t="s">
        <v>10191</v>
      </c>
      <c r="K3032" s="6"/>
      <c r="L3032" s="3"/>
      <c r="M3032" s="6">
        <v>1</v>
      </c>
      <c r="N3032" s="3" t="s">
        <v>44</v>
      </c>
      <c r="O3032" s="3" t="s">
        <v>10185</v>
      </c>
      <c r="P3032" s="3" t="s">
        <v>10192</v>
      </c>
      <c r="Q3032" s="3" t="s">
        <v>10193</v>
      </c>
      <c r="R3032" s="160">
        <v>6.45</v>
      </c>
      <c r="S3032" s="79">
        <v>6</v>
      </c>
      <c r="T3032" s="81">
        <v>3</v>
      </c>
      <c r="U3032" s="82"/>
      <c r="V3032" s="79">
        <v>6.45</v>
      </c>
      <c r="W3032" s="79"/>
      <c r="X3032" s="79"/>
      <c r="Y3032" s="79"/>
      <c r="Z3032" s="79"/>
      <c r="AA3032" s="79"/>
      <c r="AB3032" s="79"/>
      <c r="AC3032" s="79"/>
      <c r="AD3032" s="79"/>
      <c r="AE3032" s="83"/>
      <c r="AF3032" s="84">
        <v>6.48</v>
      </c>
      <c r="AG3032" s="84"/>
      <c r="AH3032" s="84"/>
      <c r="AI3032" s="84"/>
      <c r="AJ3032" s="84"/>
      <c r="AK3032" s="84"/>
      <c r="AL3032" s="84"/>
      <c r="AM3032" s="84"/>
      <c r="AN3032" s="85"/>
      <c r="AO3032" s="84"/>
      <c r="AP3032" s="83"/>
      <c r="AQ3032" s="84" t="e">
        <f>AVERAGE(SMALL(AE3032:AI3032,1),SMALL(AE3032:AI3032,2))</f>
        <v>#NUM!</v>
      </c>
      <c r="AR3032" s="84" t="e">
        <f>IF(R3032 &lt;=( AVERAGE(SMALL(AE3032:AI3032,1),SMALL(AE3032:AI3032,2))), R3032, "")</f>
        <v>#NUM!</v>
      </c>
      <c r="AS3032" s="84" t="e">
        <f>AVERAGE(SMALL(AJ3032:AM3032,1),SMALL(AJ3032:AM3032,2))</f>
        <v>#NUM!</v>
      </c>
      <c r="AT3032" s="84" t="e">
        <f>#REF!*1.075</f>
        <v>#REF!</v>
      </c>
      <c r="AU3032" s="84">
        <f>T3032*1.075</f>
        <v>3.2249999999999996</v>
      </c>
      <c r="AV3032" s="79" t="e">
        <f>MIN(AN3032,AT3032,AU3032)</f>
        <v>#REF!</v>
      </c>
      <c r="AW3032" s="84" t="s">
        <v>71</v>
      </c>
      <c r="AX3032" s="84" t="s">
        <v>72</v>
      </c>
      <c r="AY3032" s="85">
        <v>3.2250000000000001</v>
      </c>
      <c r="AZ3032" s="87">
        <f>IF(AND(AY3032&gt;0,AY3032&lt;=10),AY3032*0.25,IF(AND(AY3032&gt;10,AY3032&lt;=50),AY3032*0.17,IF(AND(AY3032&gt;10,AY3032&lt;=100),AY3032*0.12,IF(AY3032&gt;100,AY3032*0.1))))</f>
        <v>0.80625000000000002</v>
      </c>
      <c r="BA3032" s="43">
        <f>AZ3032+AY3032</f>
        <v>4.03125</v>
      </c>
      <c r="BB3032" s="85">
        <f>BA3032+BA3032*0.08</f>
        <v>4.3537499999999998</v>
      </c>
      <c r="BC3032" s="20" t="s">
        <v>12295</v>
      </c>
      <c r="BD3032" s="84" t="s">
        <v>12298</v>
      </c>
    </row>
    <row r="3033" spans="1:116" s="88" customFormat="1" ht="30" customHeight="1">
      <c r="A3033" s="153" t="s">
        <v>14025</v>
      </c>
      <c r="B3033" s="5">
        <v>3031</v>
      </c>
      <c r="C3033" s="179">
        <v>16450</v>
      </c>
      <c r="D3033" s="179"/>
      <c r="E3033" s="171" t="s">
        <v>14032</v>
      </c>
      <c r="F3033" s="3" t="s">
        <v>14033</v>
      </c>
      <c r="G3033" s="3" t="s">
        <v>4169</v>
      </c>
      <c r="H3033" s="3" t="s">
        <v>14034</v>
      </c>
      <c r="I3033" s="3" t="s">
        <v>255</v>
      </c>
      <c r="J3033" s="3" t="s">
        <v>14035</v>
      </c>
      <c r="K3033" s="6"/>
      <c r="L3033" s="3"/>
      <c r="M3033" s="6">
        <v>4</v>
      </c>
      <c r="N3033" s="3" t="s">
        <v>44</v>
      </c>
      <c r="O3033" s="3" t="s">
        <v>14029</v>
      </c>
      <c r="P3033" s="3" t="s">
        <v>14036</v>
      </c>
      <c r="Q3033" s="3" t="s">
        <v>14037</v>
      </c>
      <c r="R3033" s="160"/>
      <c r="S3033" s="79">
        <v>7</v>
      </c>
      <c r="T3033" s="81"/>
      <c r="U3033" s="82"/>
      <c r="V3033" s="79"/>
      <c r="W3033" s="79"/>
      <c r="X3033" s="79"/>
      <c r="Y3033" s="79"/>
      <c r="Z3033" s="79"/>
      <c r="AA3033" s="79"/>
      <c r="AB3033" s="79"/>
      <c r="AC3033" s="79"/>
      <c r="AD3033" s="79"/>
      <c r="AE3033" s="83">
        <v>6.44</v>
      </c>
      <c r="AF3033" s="84"/>
      <c r="AG3033" s="84"/>
      <c r="AH3033" s="84"/>
      <c r="AI3033" s="84"/>
      <c r="AJ3033" s="84"/>
      <c r="AK3033" s="84"/>
      <c r="AL3033" s="84"/>
      <c r="AM3033" s="84">
        <v>6.44</v>
      </c>
      <c r="AN3033" s="85"/>
      <c r="AO3033" s="84"/>
      <c r="AP3033" s="83"/>
      <c r="AQ3033" s="84" t="e">
        <v>#NUM!</v>
      </c>
      <c r="AR3033" s="84" t="e">
        <v>#NUM!</v>
      </c>
      <c r="AS3033" s="84" t="e">
        <v>#NUM!</v>
      </c>
      <c r="AT3033" s="84" t="e">
        <v>#REF!</v>
      </c>
      <c r="AU3033" s="84">
        <v>0</v>
      </c>
      <c r="AV3033" s="79" t="e">
        <v>#REF!</v>
      </c>
      <c r="AW3033" s="84" t="s">
        <v>1795</v>
      </c>
      <c r="AX3033" s="84" t="s">
        <v>374</v>
      </c>
      <c r="AY3033" s="85">
        <v>6.44</v>
      </c>
      <c r="AZ3033" s="87">
        <v>1.61</v>
      </c>
      <c r="BA3033" s="43">
        <v>8.0500000000000007</v>
      </c>
      <c r="BB3033" s="85">
        <v>8.6940000000000008</v>
      </c>
      <c r="BC3033" s="20" t="s">
        <v>12295</v>
      </c>
      <c r="BD3033" s="84" t="s">
        <v>12206</v>
      </c>
      <c r="BE3033" s="84" t="s">
        <v>13938</v>
      </c>
    </row>
    <row r="3034" spans="1:116" s="88" customFormat="1" ht="30" customHeight="1">
      <c r="A3034" s="153" t="s">
        <v>14025</v>
      </c>
      <c r="B3034" s="5">
        <v>3032</v>
      </c>
      <c r="C3034" s="179">
        <v>6994</v>
      </c>
      <c r="D3034" s="179"/>
      <c r="E3034" s="171" t="s">
        <v>14026</v>
      </c>
      <c r="F3034" s="3" t="s">
        <v>14027</v>
      </c>
      <c r="G3034" s="3" t="s">
        <v>11553</v>
      </c>
      <c r="H3034" s="3" t="s">
        <v>12997</v>
      </c>
      <c r="I3034" s="3" t="s">
        <v>550</v>
      </c>
      <c r="J3034" s="3" t="s">
        <v>14028</v>
      </c>
      <c r="K3034" s="6"/>
      <c r="L3034" s="3"/>
      <c r="M3034" s="6">
        <v>1</v>
      </c>
      <c r="N3034" s="3" t="s">
        <v>44</v>
      </c>
      <c r="O3034" s="3" t="s">
        <v>14029</v>
      </c>
      <c r="P3034" s="3" t="s">
        <v>14030</v>
      </c>
      <c r="Q3034" s="3" t="s">
        <v>14031</v>
      </c>
      <c r="R3034" s="160"/>
      <c r="S3034" s="79">
        <v>5.5</v>
      </c>
      <c r="T3034" s="81"/>
      <c r="U3034" s="82"/>
      <c r="V3034" s="79"/>
      <c r="W3034" s="79"/>
      <c r="X3034" s="79"/>
      <c r="Y3034" s="79"/>
      <c r="Z3034" s="79"/>
      <c r="AA3034" s="79"/>
      <c r="AB3034" s="79"/>
      <c r="AC3034" s="79"/>
      <c r="AD3034" s="79"/>
      <c r="AE3034" s="83">
        <v>3.53</v>
      </c>
      <c r="AF3034" s="84">
        <v>2.41</v>
      </c>
      <c r="AG3034" s="84"/>
      <c r="AH3034" s="84"/>
      <c r="AI3034" s="84"/>
      <c r="AJ3034" s="84"/>
      <c r="AK3034" s="84"/>
      <c r="AL3034" s="84"/>
      <c r="AM3034" s="84">
        <v>3.53</v>
      </c>
      <c r="AN3034" s="85"/>
      <c r="AO3034" s="84"/>
      <c r="AP3034" s="83"/>
      <c r="AQ3034" s="84">
        <v>2.9699999999999998</v>
      </c>
      <c r="AR3034" s="84">
        <v>0</v>
      </c>
      <c r="AS3034" s="84" t="e">
        <v>#NUM!</v>
      </c>
      <c r="AT3034" s="84" t="e">
        <v>#REF!</v>
      </c>
      <c r="AU3034" s="84">
        <v>0</v>
      </c>
      <c r="AV3034" s="79" t="e">
        <v>#REF!</v>
      </c>
      <c r="AW3034" s="84" t="s">
        <v>994</v>
      </c>
      <c r="AX3034" s="84" t="s">
        <v>208</v>
      </c>
      <c r="AY3034" s="85">
        <v>2.97</v>
      </c>
      <c r="AZ3034" s="87">
        <v>0.74250000000000005</v>
      </c>
      <c r="BA3034" s="43">
        <v>3.7125000000000004</v>
      </c>
      <c r="BB3034" s="85">
        <v>4.0095000000000001</v>
      </c>
      <c r="BC3034" s="20" t="s">
        <v>12295</v>
      </c>
      <c r="BD3034" s="84" t="s">
        <v>12206</v>
      </c>
      <c r="BE3034" s="84" t="s">
        <v>13938</v>
      </c>
    </row>
    <row r="3035" spans="1:116" s="88" customFormat="1" ht="30" customHeight="1">
      <c r="A3035" s="153" t="s">
        <v>14025</v>
      </c>
      <c r="B3035" s="5">
        <v>3033</v>
      </c>
      <c r="C3035" s="170">
        <v>6993</v>
      </c>
      <c r="D3035" s="170"/>
      <c r="E3035" s="171" t="s">
        <v>14050</v>
      </c>
      <c r="F3035" s="3" t="s">
        <v>14051</v>
      </c>
      <c r="G3035" s="3" t="s">
        <v>8931</v>
      </c>
      <c r="H3035" s="3" t="s">
        <v>14052</v>
      </c>
      <c r="I3035" s="3" t="s">
        <v>550</v>
      </c>
      <c r="J3035" s="3" t="s">
        <v>14053</v>
      </c>
      <c r="K3035" s="6">
        <v>2.5</v>
      </c>
      <c r="L3035" s="3" t="s">
        <v>79</v>
      </c>
      <c r="M3035" s="6">
        <v>1</v>
      </c>
      <c r="N3035" s="3" t="s">
        <v>44</v>
      </c>
      <c r="O3035" s="3" t="s">
        <v>14029</v>
      </c>
      <c r="P3035" s="3" t="s">
        <v>14041</v>
      </c>
      <c r="Q3035" s="3" t="s">
        <v>14054</v>
      </c>
      <c r="R3035" s="160">
        <v>6.3</v>
      </c>
      <c r="S3035" s="79">
        <v>6.2</v>
      </c>
      <c r="T3035" s="81"/>
      <c r="U3035" s="82">
        <v>6.2</v>
      </c>
      <c r="V3035" s="79"/>
      <c r="W3035" s="79"/>
      <c r="X3035" s="79"/>
      <c r="Y3035" s="79">
        <v>6.4</v>
      </c>
      <c r="Z3035" s="79"/>
      <c r="AA3035" s="79"/>
      <c r="AB3035" s="79"/>
      <c r="AC3035" s="79"/>
      <c r="AD3035" s="79"/>
      <c r="AE3035" s="83">
        <v>4.3099999999999996</v>
      </c>
      <c r="AF3035" s="84"/>
      <c r="AG3035" s="84"/>
      <c r="AH3035" s="84"/>
      <c r="AI3035" s="84"/>
      <c r="AJ3035" s="84"/>
      <c r="AK3035" s="84"/>
      <c r="AL3035" s="84"/>
      <c r="AM3035" s="84">
        <v>4.3099999999999996</v>
      </c>
      <c r="AN3035" s="85"/>
      <c r="AO3035" s="84"/>
      <c r="AP3035" s="83"/>
      <c r="AQ3035" s="84" t="e">
        <v>#NUM!</v>
      </c>
      <c r="AR3035" s="84" t="e">
        <v>#NUM!</v>
      </c>
      <c r="AS3035" s="84" t="e">
        <v>#NUM!</v>
      </c>
      <c r="AT3035" s="84" t="e">
        <v>#REF!</v>
      </c>
      <c r="AU3035" s="84">
        <v>0</v>
      </c>
      <c r="AV3035" s="79" t="e">
        <v>#REF!</v>
      </c>
      <c r="AW3035" s="84" t="s">
        <v>1795</v>
      </c>
      <c r="AX3035" s="84" t="s">
        <v>374</v>
      </c>
      <c r="AY3035" s="85">
        <v>4.3099999999999996</v>
      </c>
      <c r="AZ3035" s="87">
        <v>1.0774999999999999</v>
      </c>
      <c r="BA3035" s="43">
        <v>5.3874999999999993</v>
      </c>
      <c r="BB3035" s="85">
        <v>5.8184999999999993</v>
      </c>
      <c r="BC3035" s="20" t="s">
        <v>12295</v>
      </c>
      <c r="BD3035" s="84" t="s">
        <v>12206</v>
      </c>
      <c r="BE3035" s="84" t="s">
        <v>13938</v>
      </c>
    </row>
    <row r="3036" spans="1:116" s="88" customFormat="1" ht="30" customHeight="1">
      <c r="A3036" s="153" t="s">
        <v>14025</v>
      </c>
      <c r="B3036" s="5">
        <v>3034</v>
      </c>
      <c r="C3036" s="179">
        <v>5681</v>
      </c>
      <c r="D3036" s="179"/>
      <c r="E3036" s="171" t="s">
        <v>14055</v>
      </c>
      <c r="F3036" s="3" t="s">
        <v>14056</v>
      </c>
      <c r="G3036" s="3" t="s">
        <v>7925</v>
      </c>
      <c r="H3036" s="3" t="s">
        <v>770</v>
      </c>
      <c r="I3036" s="3" t="s">
        <v>1979</v>
      </c>
      <c r="J3036" s="3" t="s">
        <v>11701</v>
      </c>
      <c r="K3036" s="6"/>
      <c r="L3036" s="3"/>
      <c r="M3036" s="6">
        <v>5</v>
      </c>
      <c r="N3036" s="3" t="s">
        <v>44</v>
      </c>
      <c r="O3036" s="3" t="s">
        <v>14029</v>
      </c>
      <c r="P3036" s="3" t="s">
        <v>14041</v>
      </c>
      <c r="Q3036" s="3" t="s">
        <v>14057</v>
      </c>
      <c r="R3036" s="160"/>
      <c r="S3036" s="79">
        <v>9</v>
      </c>
      <c r="T3036" s="81"/>
      <c r="U3036" s="82"/>
      <c r="V3036" s="79"/>
      <c r="W3036" s="79"/>
      <c r="X3036" s="79"/>
      <c r="Y3036" s="79"/>
      <c r="Z3036" s="79"/>
      <c r="AA3036" s="79"/>
      <c r="AB3036" s="79"/>
      <c r="AC3036" s="79"/>
      <c r="AD3036" s="79"/>
      <c r="AE3036" s="83">
        <v>20.76</v>
      </c>
      <c r="AF3036" s="84"/>
      <c r="AG3036" s="84">
        <v>30.56</v>
      </c>
      <c r="AH3036" s="84"/>
      <c r="AI3036" s="84"/>
      <c r="AJ3036" s="84"/>
      <c r="AK3036" s="84"/>
      <c r="AL3036" s="84"/>
      <c r="AM3036" s="84">
        <v>20.76</v>
      </c>
      <c r="AN3036" s="85"/>
      <c r="AO3036" s="84"/>
      <c r="AP3036" s="83"/>
      <c r="AQ3036" s="84">
        <v>25.66</v>
      </c>
      <c r="AR3036" s="84">
        <v>0</v>
      </c>
      <c r="AS3036" s="84" t="e">
        <v>#NUM!</v>
      </c>
      <c r="AT3036" s="84" t="e">
        <v>#REF!</v>
      </c>
      <c r="AU3036" s="84">
        <v>0</v>
      </c>
      <c r="AV3036" s="79" t="e">
        <v>#REF!</v>
      </c>
      <c r="AW3036" s="84" t="s">
        <v>994</v>
      </c>
      <c r="AX3036" s="84" t="s">
        <v>208</v>
      </c>
      <c r="AY3036" s="85">
        <v>25.66</v>
      </c>
      <c r="AZ3036" s="87">
        <v>4.3622000000000005</v>
      </c>
      <c r="BA3036" s="43">
        <v>30.022200000000002</v>
      </c>
      <c r="BB3036" s="85">
        <v>32.423976000000003</v>
      </c>
      <c r="BC3036" s="20" t="s">
        <v>12295</v>
      </c>
      <c r="BD3036" s="84" t="s">
        <v>12206</v>
      </c>
      <c r="BE3036" s="84" t="s">
        <v>13938</v>
      </c>
    </row>
    <row r="3037" spans="1:116" s="88" customFormat="1" ht="30" customHeight="1">
      <c r="A3037" s="153" t="s">
        <v>14025</v>
      </c>
      <c r="B3037" s="5">
        <v>3035</v>
      </c>
      <c r="C3037" s="170">
        <v>5792</v>
      </c>
      <c r="D3037" s="170"/>
      <c r="E3037" s="171" t="s">
        <v>14043</v>
      </c>
      <c r="F3037" s="3" t="s">
        <v>13960</v>
      </c>
      <c r="G3037" s="3" t="s">
        <v>11736</v>
      </c>
      <c r="H3037" s="3" t="s">
        <v>11737</v>
      </c>
      <c r="I3037" s="3" t="s">
        <v>389</v>
      </c>
      <c r="J3037" s="3" t="s">
        <v>14044</v>
      </c>
      <c r="K3037" s="6">
        <v>3</v>
      </c>
      <c r="L3037" s="3" t="s">
        <v>79</v>
      </c>
      <c r="M3037" s="6">
        <v>5</v>
      </c>
      <c r="N3037" s="3" t="s">
        <v>44</v>
      </c>
      <c r="O3037" s="3" t="s">
        <v>14029</v>
      </c>
      <c r="P3037" s="3" t="s">
        <v>14030</v>
      </c>
      <c r="Q3037" s="3" t="s">
        <v>14045</v>
      </c>
      <c r="R3037" s="160"/>
      <c r="S3037" s="79">
        <v>27</v>
      </c>
      <c r="T3037" s="81"/>
      <c r="U3037" s="82"/>
      <c r="V3037" s="79"/>
      <c r="W3037" s="79"/>
      <c r="X3037" s="79"/>
      <c r="Y3037" s="79"/>
      <c r="Z3037" s="79"/>
      <c r="AA3037" s="79"/>
      <c r="AB3037" s="79"/>
      <c r="AC3037" s="79"/>
      <c r="AD3037" s="79"/>
      <c r="AE3037" s="83">
        <v>27.39</v>
      </c>
      <c r="AF3037" s="84">
        <v>28.84</v>
      </c>
      <c r="AG3037" s="84"/>
      <c r="AH3037" s="84"/>
      <c r="AI3037" s="84"/>
      <c r="AJ3037" s="84"/>
      <c r="AK3037" s="84"/>
      <c r="AL3037" s="84"/>
      <c r="AM3037" s="84">
        <v>27.39</v>
      </c>
      <c r="AN3037" s="85"/>
      <c r="AO3037" s="84"/>
      <c r="AP3037" s="83"/>
      <c r="AQ3037" s="84">
        <v>28.115000000000002</v>
      </c>
      <c r="AR3037" s="84">
        <v>0</v>
      </c>
      <c r="AS3037" s="84" t="e">
        <v>#NUM!</v>
      </c>
      <c r="AT3037" s="84" t="e">
        <v>#REF!</v>
      </c>
      <c r="AU3037" s="84">
        <v>0</v>
      </c>
      <c r="AV3037" s="79" t="e">
        <v>#REF!</v>
      </c>
      <c r="AW3037" s="84" t="s">
        <v>994</v>
      </c>
      <c r="AX3037" s="84" t="s">
        <v>208</v>
      </c>
      <c r="AY3037" s="85">
        <v>28.114999999999998</v>
      </c>
      <c r="AZ3037" s="87">
        <v>4.7795500000000004</v>
      </c>
      <c r="BA3037" s="43">
        <v>32.894549999999995</v>
      </c>
      <c r="BB3037" s="85">
        <v>35.526113999999993</v>
      </c>
      <c r="BC3037" s="20" t="s">
        <v>12295</v>
      </c>
      <c r="BD3037" s="84" t="s">
        <v>12206</v>
      </c>
      <c r="BE3037" s="84" t="s">
        <v>13938</v>
      </c>
    </row>
    <row r="3038" spans="1:116" s="88" customFormat="1" ht="30" customHeight="1">
      <c r="A3038" s="153" t="s">
        <v>14025</v>
      </c>
      <c r="B3038" s="5">
        <v>3036</v>
      </c>
      <c r="C3038" s="179">
        <v>5806</v>
      </c>
      <c r="D3038" s="179"/>
      <c r="E3038" s="171" t="s">
        <v>14038</v>
      </c>
      <c r="F3038" s="3" t="s">
        <v>14039</v>
      </c>
      <c r="G3038" s="3" t="s">
        <v>1599</v>
      </c>
      <c r="H3038" s="3" t="s">
        <v>3574</v>
      </c>
      <c r="I3038" s="3" t="s">
        <v>1601</v>
      </c>
      <c r="J3038" s="3" t="s">
        <v>14040</v>
      </c>
      <c r="K3038" s="6"/>
      <c r="L3038" s="3"/>
      <c r="M3038" s="6">
        <v>1</v>
      </c>
      <c r="N3038" s="3" t="s">
        <v>44</v>
      </c>
      <c r="O3038" s="3" t="s">
        <v>14029</v>
      </c>
      <c r="P3038" s="3" t="s">
        <v>14041</v>
      </c>
      <c r="Q3038" s="3" t="s">
        <v>14042</v>
      </c>
      <c r="R3038" s="160">
        <v>5.64</v>
      </c>
      <c r="S3038" s="79">
        <v>3</v>
      </c>
      <c r="T3038" s="81"/>
      <c r="U3038" s="82">
        <v>5.4</v>
      </c>
      <c r="V3038" s="79">
        <v>5.9298000000000002</v>
      </c>
      <c r="W3038" s="79"/>
      <c r="X3038" s="79">
        <v>5.6</v>
      </c>
      <c r="Y3038" s="79"/>
      <c r="Z3038" s="79"/>
      <c r="AA3038" s="79"/>
      <c r="AB3038" s="79"/>
      <c r="AC3038" s="79"/>
      <c r="AD3038" s="79"/>
      <c r="AE3038" s="83">
        <v>2.23</v>
      </c>
      <c r="AF3038" s="84">
        <v>1.47</v>
      </c>
      <c r="AG3038" s="84"/>
      <c r="AH3038" s="84"/>
      <c r="AI3038" s="84"/>
      <c r="AJ3038" s="84"/>
      <c r="AK3038" s="84"/>
      <c r="AL3038" s="84"/>
      <c r="AM3038" s="84">
        <v>2.23</v>
      </c>
      <c r="AN3038" s="85"/>
      <c r="AO3038" s="84"/>
      <c r="AP3038" s="83"/>
      <c r="AQ3038" s="84">
        <v>1.85</v>
      </c>
      <c r="AR3038" s="84" t="s">
        <v>601</v>
      </c>
      <c r="AS3038" s="84" t="e">
        <v>#NUM!</v>
      </c>
      <c r="AT3038" s="84" t="e">
        <v>#REF!</v>
      </c>
      <c r="AU3038" s="84">
        <v>0</v>
      </c>
      <c r="AV3038" s="79" t="e">
        <v>#REF!</v>
      </c>
      <c r="AW3038" s="84" t="s">
        <v>994</v>
      </c>
      <c r="AX3038" s="84" t="s">
        <v>208</v>
      </c>
      <c r="AY3038" s="85">
        <v>1.85</v>
      </c>
      <c r="AZ3038" s="87">
        <v>0.46250000000000002</v>
      </c>
      <c r="BA3038" s="43">
        <v>2.3125</v>
      </c>
      <c r="BB3038" s="85">
        <v>2.4975000000000001</v>
      </c>
      <c r="BC3038" s="20" t="s">
        <v>12295</v>
      </c>
      <c r="BD3038" s="84" t="s">
        <v>12206</v>
      </c>
      <c r="BE3038" s="84" t="s">
        <v>13938</v>
      </c>
    </row>
    <row r="3039" spans="1:116" s="88" customFormat="1" ht="30" customHeight="1">
      <c r="A3039" s="153" t="s">
        <v>14025</v>
      </c>
      <c r="B3039" s="5">
        <v>3037</v>
      </c>
      <c r="C3039" s="170"/>
      <c r="D3039" s="170"/>
      <c r="E3039" s="171" t="s">
        <v>14046</v>
      </c>
      <c r="F3039" s="3" t="s">
        <v>13960</v>
      </c>
      <c r="G3039" s="3" t="s">
        <v>11736</v>
      </c>
      <c r="H3039" s="3" t="s">
        <v>14047</v>
      </c>
      <c r="I3039" s="3" t="s">
        <v>875</v>
      </c>
      <c r="J3039" s="3" t="s">
        <v>14048</v>
      </c>
      <c r="K3039" s="6"/>
      <c r="L3039" s="3"/>
      <c r="M3039" s="6">
        <v>30</v>
      </c>
      <c r="N3039" s="3" t="s">
        <v>44</v>
      </c>
      <c r="O3039" s="3" t="s">
        <v>14029</v>
      </c>
      <c r="P3039" s="3" t="s">
        <v>14030</v>
      </c>
      <c r="Q3039" s="3" t="s">
        <v>14049</v>
      </c>
      <c r="R3039" s="160">
        <v>30</v>
      </c>
      <c r="S3039" s="79"/>
      <c r="T3039" s="81"/>
      <c r="U3039" s="82"/>
      <c r="V3039" s="79"/>
      <c r="W3039" s="79"/>
      <c r="X3039" s="79"/>
      <c r="Y3039" s="79"/>
      <c r="Z3039" s="79"/>
      <c r="AA3039" s="79"/>
      <c r="AB3039" s="79"/>
      <c r="AC3039" s="79"/>
      <c r="AD3039" s="79"/>
      <c r="AE3039" s="83">
        <v>57.27</v>
      </c>
      <c r="AF3039" s="84">
        <v>62.51</v>
      </c>
      <c r="AG3039" s="84"/>
      <c r="AH3039" s="84"/>
      <c r="AI3039" s="84"/>
      <c r="AJ3039" s="84"/>
      <c r="AK3039" s="84"/>
      <c r="AL3039" s="84"/>
      <c r="AM3039" s="84">
        <v>57.27</v>
      </c>
      <c r="AN3039" s="85"/>
      <c r="AO3039" s="84"/>
      <c r="AP3039" s="83"/>
      <c r="AQ3039" s="84">
        <v>59.89</v>
      </c>
      <c r="AR3039" s="84">
        <v>30</v>
      </c>
      <c r="AS3039" s="84" t="e">
        <v>#NUM!</v>
      </c>
      <c r="AT3039" s="84" t="e">
        <v>#REF!</v>
      </c>
      <c r="AU3039" s="84">
        <v>0</v>
      </c>
      <c r="AV3039" s="79" t="e">
        <v>#REF!</v>
      </c>
      <c r="AW3039" s="84" t="s">
        <v>977</v>
      </c>
      <c r="AX3039" s="84" t="s">
        <v>48</v>
      </c>
      <c r="AY3039" s="85">
        <v>30</v>
      </c>
      <c r="AZ3039" s="87">
        <v>5.1000000000000005</v>
      </c>
      <c r="BA3039" s="43">
        <v>35.1</v>
      </c>
      <c r="BB3039" s="85">
        <v>37.908000000000001</v>
      </c>
      <c r="BC3039" s="20" t="s">
        <v>12295</v>
      </c>
      <c r="BD3039" s="84" t="s">
        <v>12206</v>
      </c>
      <c r="BE3039" s="84" t="s">
        <v>13938</v>
      </c>
    </row>
    <row r="3040" spans="1:116" s="88" customFormat="1" ht="30" customHeight="1">
      <c r="A3040" s="153" t="s">
        <v>14725</v>
      </c>
      <c r="B3040" s="5">
        <v>3038</v>
      </c>
      <c r="C3040" s="173"/>
      <c r="D3040" s="173"/>
      <c r="E3040" s="172" t="s">
        <v>10212</v>
      </c>
      <c r="F3040" s="3" t="s">
        <v>10213</v>
      </c>
      <c r="G3040" s="3" t="s">
        <v>476</v>
      </c>
      <c r="H3040" s="3" t="s">
        <v>1488</v>
      </c>
      <c r="I3040" s="3" t="s">
        <v>102</v>
      </c>
      <c r="J3040" s="3" t="s">
        <v>10214</v>
      </c>
      <c r="K3040" s="6"/>
      <c r="L3040" s="3"/>
      <c r="M3040" s="6">
        <v>20</v>
      </c>
      <c r="N3040" s="3" t="s">
        <v>44</v>
      </c>
      <c r="O3040" s="3" t="s">
        <v>14726</v>
      </c>
      <c r="P3040" s="3" t="s">
        <v>10215</v>
      </c>
      <c r="Q3040" s="3" t="s">
        <v>10216</v>
      </c>
      <c r="R3040" s="160">
        <v>6.01</v>
      </c>
      <c r="S3040" s="79">
        <v>2.15</v>
      </c>
      <c r="T3040" s="81">
        <v>1.86</v>
      </c>
      <c r="U3040" s="82">
        <v>6.0077999999999996</v>
      </c>
      <c r="V3040" s="79"/>
      <c r="W3040" s="79"/>
      <c r="X3040" s="79"/>
      <c r="Y3040" s="79"/>
      <c r="Z3040" s="79"/>
      <c r="AA3040" s="79">
        <v>6.0077999999999996</v>
      </c>
      <c r="AB3040" s="79"/>
      <c r="AC3040" s="79"/>
      <c r="AD3040" s="79"/>
      <c r="AE3040" s="83"/>
      <c r="AF3040" s="84"/>
      <c r="AG3040" s="84"/>
      <c r="AH3040" s="84"/>
      <c r="AI3040" s="84"/>
      <c r="AJ3040" s="84"/>
      <c r="AK3040" s="84">
        <v>11.78</v>
      </c>
      <c r="AL3040" s="84"/>
      <c r="AM3040" s="84"/>
      <c r="AN3040" s="85"/>
      <c r="AO3040" s="84"/>
      <c r="AP3040" s="83"/>
      <c r="AQ3040" s="84" t="e">
        <f>AVERAGE(SMALL(AE3040:AI3040,1),SMALL(AE3040:AI3040,2))</f>
        <v>#NUM!</v>
      </c>
      <c r="AR3040" s="84" t="e">
        <f>IF(R3040 &lt;=( AVERAGE(SMALL(AE3040:AI3040,1),SMALL(AE3040:AI3040,2))), R3040, "")</f>
        <v>#NUM!</v>
      </c>
      <c r="AS3040" s="84" t="e">
        <f>AVERAGE(SMALL(AJ3040:AM3040,1),SMALL(AJ3040:AM3040,2))</f>
        <v>#NUM!</v>
      </c>
      <c r="AT3040" s="84" t="e">
        <f>#REF!*1.075</f>
        <v>#REF!</v>
      </c>
      <c r="AU3040" s="84">
        <f>T3040*1.075</f>
        <v>1.9995000000000001</v>
      </c>
      <c r="AV3040" s="79" t="e">
        <f>MIN(AN3040,AT3040,AU3040)</f>
        <v>#REF!</v>
      </c>
      <c r="AW3040" s="84" t="s">
        <v>71</v>
      </c>
      <c r="AX3040" s="84" t="s">
        <v>72</v>
      </c>
      <c r="AY3040" s="85">
        <v>1.99</v>
      </c>
      <c r="AZ3040" s="87">
        <f>IF(AND(AY3040&gt;0,AY3040&lt;=10),AY3040*0.25,IF(AND(AY3040&gt;10,AY3040&lt;=50),AY3040*0.17,IF(AND(AY3040&gt;10,AY3040&lt;=100),AY3040*0.12,IF(AY3040&gt;100,AY3040*0.1))))</f>
        <v>0.4975</v>
      </c>
      <c r="BA3040" s="43">
        <f>AZ3040+AY3040</f>
        <v>2.4874999999999998</v>
      </c>
      <c r="BB3040" s="85">
        <f>BA3040+BA3040*0.08</f>
        <v>2.6864999999999997</v>
      </c>
      <c r="BC3040" s="20" t="s">
        <v>12295</v>
      </c>
      <c r="BD3040" s="84" t="s">
        <v>12298</v>
      </c>
    </row>
    <row r="3041" spans="1:116" s="88" customFormat="1" ht="30" customHeight="1">
      <c r="A3041" s="4" t="s">
        <v>10217</v>
      </c>
      <c r="B3041" s="5">
        <v>3039</v>
      </c>
      <c r="C3041" s="6">
        <v>11878</v>
      </c>
      <c r="D3041" s="6"/>
      <c r="E3041" s="43" t="s">
        <v>10218</v>
      </c>
      <c r="F3041" s="3" t="s">
        <v>942</v>
      </c>
      <c r="G3041" s="3" t="s">
        <v>714</v>
      </c>
      <c r="H3041" s="3" t="s">
        <v>953</v>
      </c>
      <c r="I3041" s="3" t="s">
        <v>469</v>
      </c>
      <c r="J3041" s="3" t="s">
        <v>10219</v>
      </c>
      <c r="K3041" s="6">
        <v>100</v>
      </c>
      <c r="L3041" s="3" t="s">
        <v>79</v>
      </c>
      <c r="M3041" s="6">
        <v>1</v>
      </c>
      <c r="N3041" s="3" t="s">
        <v>44</v>
      </c>
      <c r="O3041" s="3" t="s">
        <v>10220</v>
      </c>
      <c r="P3041" s="3" t="s">
        <v>10221</v>
      </c>
      <c r="Q3041" s="3" t="s">
        <v>10222</v>
      </c>
      <c r="R3041" s="156">
        <v>5.05</v>
      </c>
      <c r="S3041" s="22"/>
      <c r="T3041" s="23">
        <v>4.3099999999999996</v>
      </c>
      <c r="U3041" s="1">
        <v>2.63</v>
      </c>
      <c r="V3041" s="21">
        <v>5</v>
      </c>
      <c r="W3041" s="22">
        <v>7.48</v>
      </c>
      <c r="X3041" s="22"/>
      <c r="Y3041" s="22"/>
      <c r="Z3041" s="22">
        <v>4.1500000000000004</v>
      </c>
      <c r="AA3041" s="22"/>
      <c r="AB3041" s="22"/>
      <c r="AC3041" s="22"/>
      <c r="AD3041" s="22"/>
      <c r="AE3041" s="24">
        <v>5</v>
      </c>
      <c r="AF3041" s="20"/>
      <c r="AG3041" s="20"/>
      <c r="AH3041" s="20"/>
      <c r="AI3041" s="20"/>
      <c r="AJ3041" s="20"/>
      <c r="AK3041" s="20"/>
      <c r="AL3041" s="20"/>
      <c r="AM3041" s="20"/>
      <c r="AN3041" s="25">
        <v>4.1500000000000004</v>
      </c>
      <c r="AO3041" s="20" t="s">
        <v>373</v>
      </c>
      <c r="AP3041" s="24" t="s">
        <v>374</v>
      </c>
      <c r="AQ3041" s="20" t="e">
        <f>AVERAGE(SMALL(AE3041:AI3041,1),SMALL(AE3041:AI3041,2))</f>
        <v>#NUM!</v>
      </c>
      <c r="AR3041" s="20" t="e">
        <f>IF(R3041 &lt;=( AVERAGE(SMALL(AE3041:AI3041,1),SMALL(AE3041:AI3041,2))), R3041, "")</f>
        <v>#NUM!</v>
      </c>
      <c r="AS3041" s="20" t="e">
        <f>AVERAGE(SMALL(AJ3041:AM3041,1),SMALL(AJ3041:AM3041,2))</f>
        <v>#NUM!</v>
      </c>
      <c r="AT3041" s="20">
        <f>T3041*1.075</f>
        <v>4.6332499999999994</v>
      </c>
      <c r="AU3041" s="20">
        <f>U3041*1.075</f>
        <v>2.8272499999999998</v>
      </c>
      <c r="AV3041" s="22">
        <f>MIN(AN3041,AT3041,AU3041)</f>
        <v>2.8272499999999998</v>
      </c>
      <c r="AW3041" s="20" t="s">
        <v>71</v>
      </c>
      <c r="AX3041" s="20" t="s">
        <v>72</v>
      </c>
      <c r="AY3041" s="25">
        <v>2.827</v>
      </c>
      <c r="AZ3041" s="27">
        <f>IF(AND(AY3041&gt;0,AY3041&lt;=10),AY3041*0.25,IF(AND(AY3041&gt;10,AY3041&lt;=50),AY3041*0.17,IF(AND(AY3041&gt;10,AY3041&lt;=100),AY3041*0.12,IF(AY3041&gt;100,AY3041*0.1))))</f>
        <v>0.70674999999999999</v>
      </c>
      <c r="BA3041" s="3">
        <f>AZ3041+AY3041</f>
        <v>3.5337499999999999</v>
      </c>
      <c r="BB3041" s="25">
        <f>BA3041+BA3041*0.08</f>
        <v>3.8164500000000001</v>
      </c>
      <c r="BC3041" s="20" t="s">
        <v>12295</v>
      </c>
      <c r="BD3041" s="20"/>
      <c r="BE3041" s="20"/>
      <c r="BF3041" s="20"/>
      <c r="BG3041" s="20"/>
      <c r="BH3041" s="20"/>
      <c r="BI3041" s="20"/>
      <c r="BJ3041" s="20"/>
      <c r="BK3041" s="20"/>
      <c r="BL3041" s="20"/>
      <c r="BM3041" s="20"/>
      <c r="BN3041" s="20"/>
      <c r="BO3041" s="20"/>
      <c r="BP3041" s="19"/>
      <c r="BQ3041" s="19"/>
      <c r="BR3041" s="19"/>
      <c r="BS3041" s="19"/>
      <c r="BT3041" s="19"/>
      <c r="BU3041" s="19"/>
      <c r="BV3041" s="19"/>
      <c r="BW3041" s="19"/>
      <c r="BX3041" s="19"/>
      <c r="BY3041" s="19"/>
      <c r="BZ3041" s="19"/>
      <c r="CA3041" s="19"/>
      <c r="CB3041" s="19"/>
      <c r="CC3041" s="19"/>
      <c r="CD3041" s="19"/>
      <c r="CE3041" s="19"/>
      <c r="CF3041" s="19"/>
      <c r="CG3041" s="19"/>
      <c r="CH3041" s="19"/>
      <c r="CI3041" s="19"/>
      <c r="CJ3041" s="19"/>
      <c r="CK3041" s="19"/>
      <c r="CL3041" s="19"/>
      <c r="CM3041" s="19"/>
      <c r="CN3041" s="19"/>
      <c r="CO3041" s="19"/>
      <c r="CP3041" s="19"/>
      <c r="CQ3041" s="19"/>
      <c r="CR3041" s="19"/>
      <c r="CS3041" s="19"/>
      <c r="CT3041" s="19"/>
      <c r="CU3041" s="19"/>
      <c r="CV3041" s="19"/>
      <c r="CW3041" s="19"/>
      <c r="CX3041" s="19"/>
      <c r="CY3041" s="19"/>
      <c r="CZ3041" s="19"/>
      <c r="DA3041" s="19"/>
      <c r="DB3041" s="19"/>
      <c r="DC3041" s="19"/>
      <c r="DD3041" s="19"/>
      <c r="DE3041" s="19"/>
      <c r="DF3041" s="19"/>
      <c r="DG3041" s="19"/>
      <c r="DH3041" s="19"/>
      <c r="DI3041" s="19"/>
      <c r="DJ3041" s="19"/>
      <c r="DK3041" s="19"/>
      <c r="DL3041" s="19"/>
    </row>
    <row r="3042" spans="1:116" s="88" customFormat="1" ht="30" customHeight="1">
      <c r="A3042" s="183" t="s">
        <v>14279</v>
      </c>
      <c r="B3042" s="5">
        <v>3040</v>
      </c>
      <c r="C3042" s="190"/>
      <c r="D3042" s="192">
        <v>55</v>
      </c>
      <c r="E3042" s="224" t="s">
        <v>10232</v>
      </c>
      <c r="F3042" s="3" t="s">
        <v>14280</v>
      </c>
      <c r="G3042" s="3" t="s">
        <v>10226</v>
      </c>
      <c r="H3042" s="3" t="s">
        <v>10233</v>
      </c>
      <c r="I3042" s="3" t="s">
        <v>10234</v>
      </c>
      <c r="J3042" s="3" t="s">
        <v>10235</v>
      </c>
      <c r="K3042" s="6"/>
      <c r="L3042" s="3"/>
      <c r="M3042" s="6">
        <v>24</v>
      </c>
      <c r="N3042" s="3" t="s">
        <v>44</v>
      </c>
      <c r="O3042" s="3" t="s">
        <v>10229</v>
      </c>
      <c r="P3042" s="3" t="s">
        <v>14281</v>
      </c>
      <c r="Q3042" s="3" t="s">
        <v>10237</v>
      </c>
      <c r="R3042" s="156">
        <v>4</v>
      </c>
      <c r="S3042" s="22">
        <v>3.03</v>
      </c>
      <c r="T3042" s="188" t="s">
        <v>54</v>
      </c>
      <c r="U3042" s="21">
        <v>6</v>
      </c>
      <c r="V3042" s="22">
        <v>5.6</v>
      </c>
      <c r="W3042" s="22"/>
      <c r="X3042" s="22"/>
      <c r="Y3042" s="22">
        <v>4.83</v>
      </c>
      <c r="Z3042" s="22"/>
      <c r="AA3042" s="22"/>
      <c r="AB3042" s="22"/>
      <c r="AC3042" s="22"/>
      <c r="AD3042" s="24"/>
      <c r="AE3042" s="20">
        <v>4.2</v>
      </c>
      <c r="AF3042" s="20"/>
      <c r="AG3042" s="20"/>
      <c r="AH3042" s="20"/>
      <c r="AI3042" s="20"/>
      <c r="AJ3042" s="20"/>
      <c r="AK3042" s="20"/>
      <c r="AL3042" s="20"/>
      <c r="AM3042" s="20"/>
      <c r="AN3042" s="25"/>
      <c r="AO3042" s="20"/>
      <c r="AP3042" s="24"/>
      <c r="AQ3042" s="20" t="e">
        <v>#NUM!</v>
      </c>
      <c r="AR3042" s="20" t="e">
        <v>#NUM!</v>
      </c>
      <c r="AS3042" s="20" t="e">
        <v>#NUM!</v>
      </c>
      <c r="AT3042" s="20" t="e">
        <v>#REF!</v>
      </c>
      <c r="AU3042" s="20" t="e">
        <v>#VALUE!</v>
      </c>
      <c r="AV3042" s="22" t="e">
        <v>#REF!</v>
      </c>
      <c r="AW3042" s="20" t="s">
        <v>71</v>
      </c>
      <c r="AX3042" s="20" t="s">
        <v>72</v>
      </c>
      <c r="AY3042" s="25">
        <v>3.2570000000000001</v>
      </c>
      <c r="AZ3042" s="27">
        <v>0.81425000000000003</v>
      </c>
      <c r="BA3042" s="3">
        <v>4.07125</v>
      </c>
      <c r="BB3042" s="25">
        <v>4.3969500000000004</v>
      </c>
      <c r="BC3042" s="20" t="s">
        <v>12295</v>
      </c>
      <c r="BD3042" s="20" t="s">
        <v>1028</v>
      </c>
      <c r="BE3042" s="20" t="s">
        <v>14113</v>
      </c>
      <c r="BF3042" s="20"/>
      <c r="BG3042" s="20"/>
      <c r="BH3042" s="20"/>
      <c r="BI3042" s="20"/>
      <c r="BJ3042" s="20"/>
      <c r="BK3042" s="20"/>
      <c r="BL3042" s="20"/>
      <c r="BM3042" s="20"/>
      <c r="BN3042" s="20"/>
      <c r="BO3042" s="20"/>
      <c r="BP3042" s="20"/>
      <c r="BQ3042" s="19"/>
      <c r="BR3042" s="19"/>
      <c r="BS3042" s="19"/>
      <c r="BT3042" s="19"/>
      <c r="BU3042" s="19"/>
      <c r="BV3042" s="19"/>
      <c r="BW3042" s="19"/>
      <c r="BX3042" s="19"/>
      <c r="BY3042" s="19"/>
      <c r="BZ3042" s="19"/>
      <c r="CA3042" s="19"/>
      <c r="CB3042" s="19"/>
      <c r="CC3042" s="19"/>
      <c r="CD3042" s="19"/>
      <c r="CE3042" s="19"/>
      <c r="CF3042" s="19"/>
      <c r="CG3042" s="19"/>
      <c r="CH3042" s="19"/>
      <c r="CI3042" s="19"/>
      <c r="CJ3042" s="19"/>
      <c r="CK3042" s="19"/>
      <c r="CL3042" s="19"/>
      <c r="CM3042" s="19"/>
      <c r="CN3042" s="19"/>
      <c r="CO3042" s="19"/>
      <c r="CP3042" s="19"/>
      <c r="CQ3042" s="19"/>
      <c r="CR3042" s="19"/>
      <c r="CS3042" s="19"/>
      <c r="CT3042" s="19"/>
      <c r="CU3042" s="19"/>
      <c r="CV3042" s="19"/>
      <c r="CW3042" s="19"/>
      <c r="CX3042" s="19"/>
      <c r="CY3042" s="19"/>
      <c r="CZ3042" s="19"/>
      <c r="DA3042" s="19"/>
      <c r="DB3042" s="19"/>
      <c r="DC3042" s="19"/>
      <c r="DD3042" s="19"/>
      <c r="DE3042" s="19"/>
      <c r="DF3042" s="19"/>
      <c r="DG3042" s="19"/>
      <c r="DH3042" s="19"/>
      <c r="DI3042" s="19"/>
      <c r="DJ3042" s="19"/>
      <c r="DK3042" s="19"/>
      <c r="DL3042" s="19"/>
    </row>
    <row r="3043" spans="1:116" s="88" customFormat="1" ht="30" customHeight="1">
      <c r="A3043" s="4" t="s">
        <v>10238</v>
      </c>
      <c r="B3043" s="5">
        <v>3041</v>
      </c>
      <c r="C3043" s="6">
        <v>850</v>
      </c>
      <c r="D3043" s="6"/>
      <c r="E3043" s="43" t="s">
        <v>10239</v>
      </c>
      <c r="F3043" s="3" t="s">
        <v>10240</v>
      </c>
      <c r="G3043" s="3" t="s">
        <v>10226</v>
      </c>
      <c r="H3043" s="3" t="s">
        <v>10241</v>
      </c>
      <c r="I3043" s="3" t="s">
        <v>10234</v>
      </c>
      <c r="J3043" s="3" t="s">
        <v>10242</v>
      </c>
      <c r="K3043" s="6"/>
      <c r="L3043" s="3"/>
      <c r="M3043" s="6">
        <v>24</v>
      </c>
      <c r="N3043" s="3" t="s">
        <v>44</v>
      </c>
      <c r="O3043" s="3" t="s">
        <v>10229</v>
      </c>
      <c r="P3043" s="3" t="s">
        <v>10236</v>
      </c>
      <c r="Q3043" s="3" t="s">
        <v>10243</v>
      </c>
      <c r="R3043" s="156">
        <v>5.05</v>
      </c>
      <c r="S3043" s="22"/>
      <c r="T3043" s="23">
        <v>2.93</v>
      </c>
      <c r="U3043" s="1">
        <v>2.08</v>
      </c>
      <c r="V3043" s="21">
        <v>5.8</v>
      </c>
      <c r="W3043" s="22">
        <v>5.27</v>
      </c>
      <c r="X3043" s="22"/>
      <c r="Y3043" s="22"/>
      <c r="Z3043" s="22">
        <v>4.83</v>
      </c>
      <c r="AA3043" s="22"/>
      <c r="AB3043" s="22"/>
      <c r="AC3043" s="22"/>
      <c r="AD3043" s="22"/>
      <c r="AE3043" s="24">
        <v>5.8</v>
      </c>
      <c r="AF3043" s="20"/>
      <c r="AG3043" s="20"/>
      <c r="AH3043" s="20"/>
      <c r="AI3043" s="20"/>
      <c r="AJ3043" s="20"/>
      <c r="AK3043" s="20"/>
      <c r="AL3043" s="20"/>
      <c r="AM3043" s="20"/>
      <c r="AN3043" s="25">
        <v>5.05</v>
      </c>
      <c r="AO3043" s="20" t="s">
        <v>47</v>
      </c>
      <c r="AP3043" s="24" t="s">
        <v>48</v>
      </c>
      <c r="AQ3043" s="20" t="e">
        <f>AVERAGE(SMALL(AE3043:AI3043,1),SMALL(AE3043:AI3043,2))</f>
        <v>#NUM!</v>
      </c>
      <c r="AR3043" s="20" t="e">
        <f>IF(R3043 &lt;=( AVERAGE(SMALL(AE3043:AI3043,1),SMALL(AE3043:AI3043,2))), R3043, "")</f>
        <v>#NUM!</v>
      </c>
      <c r="AS3043" s="20" t="e">
        <f>AVERAGE(SMALL(AJ3043:AM3043,1),SMALL(AJ3043:AM3043,2))</f>
        <v>#NUM!</v>
      </c>
      <c r="AT3043" s="20">
        <f>T3043*1.075</f>
        <v>3.14975</v>
      </c>
      <c r="AU3043" s="20">
        <f>U3043*1.075</f>
        <v>2.2359999999999998</v>
      </c>
      <c r="AV3043" s="22">
        <f>MIN(AN3043,AT3043,AU3043)</f>
        <v>2.2359999999999998</v>
      </c>
      <c r="AW3043" s="20" t="s">
        <v>71</v>
      </c>
      <c r="AX3043" s="20" t="s">
        <v>72</v>
      </c>
      <c r="AY3043" s="25">
        <v>2.2360000000000002</v>
      </c>
      <c r="AZ3043" s="27">
        <f>IF(AND(AY3043&gt;0,AY3043&lt;=10),AY3043*0.25,IF(AND(AY3043&gt;10,AY3043&lt;=50),AY3043*0.17,IF(AND(AY3043&gt;10,AY3043&lt;=100),AY3043*0.12,IF(AY3043&gt;100,AY3043*0.1))))</f>
        <v>0.55900000000000005</v>
      </c>
      <c r="BA3043" s="3">
        <f>AZ3043+AY3043</f>
        <v>2.7950000000000004</v>
      </c>
      <c r="BB3043" s="25">
        <f>BA3043+BA3043*0.08</f>
        <v>3.0186000000000002</v>
      </c>
      <c r="BC3043" s="20" t="s">
        <v>12295</v>
      </c>
      <c r="BD3043" s="20"/>
      <c r="BE3043" s="20"/>
      <c r="BF3043" s="20"/>
      <c r="BG3043" s="20"/>
      <c r="BH3043" s="20"/>
      <c r="BI3043" s="20"/>
      <c r="BJ3043" s="20"/>
      <c r="BK3043" s="20"/>
      <c r="BL3043" s="20"/>
      <c r="BM3043" s="20"/>
      <c r="BN3043" s="20"/>
      <c r="BO3043" s="20"/>
      <c r="BP3043" s="19"/>
      <c r="BQ3043" s="19"/>
      <c r="BR3043" s="19"/>
      <c r="BS3043" s="19"/>
      <c r="BT3043" s="19"/>
      <c r="BU3043" s="19"/>
      <c r="BV3043" s="19"/>
      <c r="BW3043" s="19"/>
      <c r="BX3043" s="19"/>
      <c r="BY3043" s="19"/>
      <c r="BZ3043" s="19"/>
      <c r="CA3043" s="19"/>
      <c r="CB3043" s="19"/>
      <c r="CC3043" s="19"/>
      <c r="CD3043" s="19"/>
      <c r="CE3043" s="19"/>
      <c r="CF3043" s="19"/>
      <c r="CG3043" s="19"/>
      <c r="CH3043" s="19"/>
      <c r="CI3043" s="19"/>
      <c r="CJ3043" s="19"/>
      <c r="CK3043" s="19"/>
      <c r="CL3043" s="19"/>
      <c r="CM3043" s="19"/>
      <c r="CN3043" s="19"/>
      <c r="CO3043" s="19"/>
      <c r="CP3043" s="19"/>
      <c r="CQ3043" s="19"/>
      <c r="CR3043" s="19"/>
      <c r="CS3043" s="19"/>
      <c r="CT3043" s="19"/>
      <c r="CU3043" s="19"/>
      <c r="CV3043" s="19"/>
      <c r="CW3043" s="19"/>
      <c r="CX3043" s="19"/>
      <c r="CY3043" s="19"/>
      <c r="CZ3043" s="19"/>
      <c r="DA3043" s="19"/>
      <c r="DB3043" s="19"/>
      <c r="DC3043" s="19"/>
      <c r="DD3043" s="19"/>
      <c r="DE3043" s="19"/>
      <c r="DF3043" s="19"/>
      <c r="DG3043" s="19"/>
      <c r="DH3043" s="19"/>
      <c r="DI3043" s="19"/>
      <c r="DJ3043" s="19"/>
      <c r="DK3043" s="19"/>
      <c r="DL3043" s="19"/>
    </row>
    <row r="3044" spans="1:116" s="88" customFormat="1" ht="30" customHeight="1">
      <c r="A3044" s="183" t="s">
        <v>14282</v>
      </c>
      <c r="B3044" s="5">
        <v>3042</v>
      </c>
      <c r="C3044" s="6"/>
      <c r="D3044" s="187">
        <v>3997</v>
      </c>
      <c r="E3044" s="225" t="s">
        <v>10244</v>
      </c>
      <c r="F3044" s="3" t="s">
        <v>14283</v>
      </c>
      <c r="G3044" s="3" t="s">
        <v>10245</v>
      </c>
      <c r="H3044" s="3" t="s">
        <v>10246</v>
      </c>
      <c r="I3044" s="3" t="s">
        <v>3275</v>
      </c>
      <c r="J3044" s="3" t="s">
        <v>10228</v>
      </c>
      <c r="K3044" s="6"/>
      <c r="L3044" s="3"/>
      <c r="M3044" s="6">
        <v>16</v>
      </c>
      <c r="N3044" s="3" t="s">
        <v>44</v>
      </c>
      <c r="O3044" s="3" t="s">
        <v>10229</v>
      </c>
      <c r="P3044" s="3" t="s">
        <v>14284</v>
      </c>
      <c r="Q3044" s="3" t="s">
        <v>10247</v>
      </c>
      <c r="R3044" s="156">
        <v>4</v>
      </c>
      <c r="S3044" s="22">
        <v>3.03</v>
      </c>
      <c r="T3044" s="188">
        <v>3.03</v>
      </c>
      <c r="U3044" s="21"/>
      <c r="V3044" s="22"/>
      <c r="W3044" s="22"/>
      <c r="X3044" s="22"/>
      <c r="Y3044" s="22"/>
      <c r="Z3044" s="22"/>
      <c r="AA3044" s="22"/>
      <c r="AB3044" s="22"/>
      <c r="AC3044" s="22"/>
      <c r="AD3044" s="24"/>
      <c r="AE3044" s="20"/>
      <c r="AF3044" s="20"/>
      <c r="AG3044" s="20"/>
      <c r="AH3044" s="20"/>
      <c r="AI3044" s="20"/>
      <c r="AJ3044" s="20"/>
      <c r="AK3044" s="20"/>
      <c r="AL3044" s="20"/>
      <c r="AM3044" s="20"/>
      <c r="AN3044" s="25"/>
      <c r="AO3044" s="20"/>
      <c r="AP3044" s="24"/>
      <c r="AQ3044" s="20" t="e">
        <v>#NUM!</v>
      </c>
      <c r="AR3044" s="20" t="e">
        <v>#NUM!</v>
      </c>
      <c r="AS3044" s="20" t="e">
        <v>#NUM!</v>
      </c>
      <c r="AT3044" s="20" t="e">
        <v>#REF!</v>
      </c>
      <c r="AU3044" s="20">
        <v>3.2572499999999995</v>
      </c>
      <c r="AV3044" s="22" t="e">
        <v>#REF!</v>
      </c>
      <c r="AW3044" s="20" t="s">
        <v>71</v>
      </c>
      <c r="AX3044" s="20" t="s">
        <v>72</v>
      </c>
      <c r="AY3044" s="25">
        <v>3.2570000000000001</v>
      </c>
      <c r="AZ3044" s="27">
        <v>0.81425000000000003</v>
      </c>
      <c r="BA3044" s="3">
        <v>4.07125</v>
      </c>
      <c r="BB3044" s="25">
        <v>4.3969500000000004</v>
      </c>
      <c r="BC3044" s="20" t="s">
        <v>12295</v>
      </c>
      <c r="BD3044" s="20" t="s">
        <v>12287</v>
      </c>
      <c r="BE3044" s="20" t="s">
        <v>14113</v>
      </c>
      <c r="BF3044" s="20"/>
      <c r="BG3044" s="20"/>
      <c r="BH3044" s="20"/>
      <c r="BI3044" s="20"/>
      <c r="BJ3044" s="20"/>
      <c r="BK3044" s="20"/>
      <c r="BL3044" s="20"/>
      <c r="BM3044" s="20"/>
      <c r="BN3044" s="20"/>
      <c r="BO3044" s="20"/>
      <c r="BP3044" s="20"/>
      <c r="BQ3044" s="19"/>
      <c r="BR3044" s="19"/>
      <c r="BS3044" s="19"/>
      <c r="BT3044" s="19"/>
      <c r="BU3044" s="19"/>
      <c r="BV3044" s="19"/>
      <c r="BW3044" s="19"/>
      <c r="BX3044" s="19"/>
      <c r="BY3044" s="19"/>
      <c r="BZ3044" s="19"/>
      <c r="CA3044" s="19"/>
      <c r="CB3044" s="19"/>
      <c r="CC3044" s="19"/>
      <c r="CD3044" s="19"/>
      <c r="CE3044" s="19"/>
      <c r="CF3044" s="19"/>
      <c r="CG3044" s="19"/>
      <c r="CH3044" s="19"/>
      <c r="CI3044" s="19"/>
      <c r="CJ3044" s="19"/>
      <c r="CK3044" s="19"/>
      <c r="CL3044" s="19"/>
      <c r="CM3044" s="19"/>
      <c r="CN3044" s="19"/>
      <c r="CO3044" s="19"/>
      <c r="CP3044" s="19"/>
      <c r="CQ3044" s="19"/>
      <c r="CR3044" s="19"/>
      <c r="CS3044" s="19"/>
      <c r="CT3044" s="19"/>
      <c r="CU3044" s="19"/>
      <c r="CV3044" s="19"/>
      <c r="CW3044" s="19"/>
      <c r="CX3044" s="19"/>
      <c r="CY3044" s="19"/>
      <c r="CZ3044" s="19"/>
      <c r="DA3044" s="19"/>
      <c r="DB3044" s="19"/>
      <c r="DC3044" s="19"/>
      <c r="DD3044" s="19"/>
      <c r="DE3044" s="19"/>
      <c r="DF3044" s="19"/>
      <c r="DG3044" s="19"/>
      <c r="DH3044" s="19"/>
      <c r="DI3044" s="19"/>
      <c r="DJ3044" s="19"/>
      <c r="DK3044" s="19"/>
      <c r="DL3044" s="19"/>
    </row>
    <row r="3045" spans="1:116" s="88" customFormat="1" ht="30" customHeight="1">
      <c r="A3045" s="4" t="s">
        <v>10223</v>
      </c>
      <c r="B3045" s="5">
        <v>3043</v>
      </c>
      <c r="C3045" s="6">
        <v>5058</v>
      </c>
      <c r="D3045" s="6"/>
      <c r="E3045" s="43" t="s">
        <v>10224</v>
      </c>
      <c r="F3045" s="3" t="s">
        <v>10225</v>
      </c>
      <c r="G3045" s="3" t="s">
        <v>10226</v>
      </c>
      <c r="H3045" s="3" t="s">
        <v>10227</v>
      </c>
      <c r="I3045" s="3" t="s">
        <v>3275</v>
      </c>
      <c r="J3045" s="3" t="s">
        <v>10228</v>
      </c>
      <c r="K3045" s="6"/>
      <c r="L3045" s="3"/>
      <c r="M3045" s="6">
        <v>16</v>
      </c>
      <c r="N3045" s="3" t="s">
        <v>44</v>
      </c>
      <c r="O3045" s="3" t="s">
        <v>10229</v>
      </c>
      <c r="P3045" s="3" t="s">
        <v>10230</v>
      </c>
      <c r="Q3045" s="3" t="s">
        <v>10231</v>
      </c>
      <c r="R3045" s="156">
        <v>5.05</v>
      </c>
      <c r="S3045" s="22"/>
      <c r="T3045" s="23">
        <v>2.93</v>
      </c>
      <c r="U3045" s="1">
        <v>2.08</v>
      </c>
      <c r="V3045" s="21">
        <v>6</v>
      </c>
      <c r="W3045" s="22">
        <v>5.27</v>
      </c>
      <c r="X3045" s="22"/>
      <c r="Y3045" s="22"/>
      <c r="Z3045" s="22">
        <v>4.83</v>
      </c>
      <c r="AA3045" s="22"/>
      <c r="AB3045" s="22"/>
      <c r="AC3045" s="22"/>
      <c r="AD3045" s="22"/>
      <c r="AE3045" s="24">
        <v>6</v>
      </c>
      <c r="AF3045" s="20"/>
      <c r="AG3045" s="20"/>
      <c r="AH3045" s="20"/>
      <c r="AI3045" s="20"/>
      <c r="AJ3045" s="20"/>
      <c r="AK3045" s="20"/>
      <c r="AL3045" s="20"/>
      <c r="AM3045" s="20"/>
      <c r="AN3045" s="25">
        <v>5.05</v>
      </c>
      <c r="AO3045" s="20" t="s">
        <v>47</v>
      </c>
      <c r="AP3045" s="24" t="s">
        <v>48</v>
      </c>
      <c r="AQ3045" s="20" t="e">
        <f>AVERAGE(SMALL(AE3045:AI3045,1),SMALL(AE3045:AI3045,2))</f>
        <v>#NUM!</v>
      </c>
      <c r="AR3045" s="20" t="e">
        <f>IF(R3045 &lt;=( AVERAGE(SMALL(AE3045:AI3045,1),SMALL(AE3045:AI3045,2))), R3045, "")</f>
        <v>#NUM!</v>
      </c>
      <c r="AS3045" s="20" t="e">
        <f>AVERAGE(SMALL(AJ3045:AM3045,1),SMALL(AJ3045:AM3045,2))</f>
        <v>#NUM!</v>
      </c>
      <c r="AT3045" s="20">
        <f>T3045*1.075</f>
        <v>3.14975</v>
      </c>
      <c r="AU3045" s="20">
        <f>U3045*1.075</f>
        <v>2.2359999999999998</v>
      </c>
      <c r="AV3045" s="22">
        <f>MIN(AN3045,AT3045,AU3045)</f>
        <v>2.2359999999999998</v>
      </c>
      <c r="AW3045" s="20" t="s">
        <v>71</v>
      </c>
      <c r="AX3045" s="20" t="s">
        <v>72</v>
      </c>
      <c r="AY3045" s="25">
        <v>2.2360000000000002</v>
      </c>
      <c r="AZ3045" s="27">
        <f>IF(AND(AY3045&gt;0,AY3045&lt;=10),AY3045*0.25,IF(AND(AY3045&gt;10,AY3045&lt;=50),AY3045*0.17,IF(AND(AY3045&gt;10,AY3045&lt;=100),AY3045*0.12,IF(AY3045&gt;100,AY3045*0.1))))</f>
        <v>0.55900000000000005</v>
      </c>
      <c r="BA3045" s="3">
        <f>AZ3045+AY3045</f>
        <v>2.7950000000000004</v>
      </c>
      <c r="BB3045" s="25">
        <f>BA3045+BA3045*0.08</f>
        <v>3.0186000000000002</v>
      </c>
      <c r="BC3045" s="20" t="s">
        <v>12295</v>
      </c>
      <c r="BD3045" s="20"/>
      <c r="BE3045" s="20"/>
      <c r="BF3045" s="20"/>
      <c r="BG3045" s="20"/>
      <c r="BH3045" s="20"/>
      <c r="BI3045" s="20"/>
      <c r="BJ3045" s="20"/>
      <c r="BK3045" s="20"/>
      <c r="BL3045" s="20"/>
      <c r="BM3045" s="20"/>
      <c r="BN3045" s="20"/>
      <c r="BO3045" s="20"/>
      <c r="BP3045" s="20"/>
      <c r="BQ3045" s="20"/>
      <c r="BR3045" s="20"/>
      <c r="BS3045" s="20"/>
      <c r="BT3045" s="20"/>
      <c r="BU3045" s="20"/>
      <c r="BV3045" s="20"/>
      <c r="BW3045" s="20"/>
      <c r="BX3045" s="20"/>
      <c r="BY3045" s="20"/>
      <c r="BZ3045" s="20"/>
      <c r="CA3045" s="20"/>
      <c r="CB3045" s="20"/>
      <c r="CC3045" s="20"/>
      <c r="CD3045" s="20"/>
      <c r="CE3045" s="20"/>
      <c r="CF3045" s="20"/>
      <c r="CG3045" s="20"/>
      <c r="CH3045" s="20"/>
      <c r="CI3045" s="20"/>
      <c r="CJ3045" s="20"/>
      <c r="CK3045" s="20"/>
      <c r="CL3045" s="20"/>
      <c r="CM3045" s="20"/>
      <c r="CN3045" s="20"/>
      <c r="CO3045" s="20"/>
      <c r="CP3045" s="20"/>
      <c r="CQ3045" s="20"/>
      <c r="CR3045" s="20"/>
      <c r="CS3045" s="20"/>
      <c r="CT3045" s="20"/>
      <c r="CU3045" s="20"/>
      <c r="CV3045" s="20"/>
      <c r="CW3045" s="20"/>
      <c r="CX3045" s="20"/>
      <c r="CY3045" s="20"/>
      <c r="CZ3045" s="20"/>
      <c r="DA3045" s="20"/>
      <c r="DB3045" s="20"/>
      <c r="DC3045" s="20"/>
      <c r="DD3045" s="20"/>
      <c r="DE3045" s="20"/>
      <c r="DF3045" s="20"/>
      <c r="DG3045" s="20"/>
      <c r="DH3045" s="20"/>
      <c r="DI3045" s="20"/>
      <c r="DJ3045" s="20"/>
      <c r="DK3045" s="20"/>
      <c r="DL3045" s="20"/>
    </row>
    <row r="3046" spans="1:116" s="88" customFormat="1" ht="30" customHeight="1">
      <c r="A3046" s="183" t="s">
        <v>14278</v>
      </c>
      <c r="B3046" s="5">
        <v>3044</v>
      </c>
      <c r="C3046" s="6">
        <v>808</v>
      </c>
      <c r="D3046" s="6"/>
      <c r="E3046" s="186" t="s">
        <v>10248</v>
      </c>
      <c r="F3046" s="3" t="s">
        <v>12594</v>
      </c>
      <c r="G3046" s="3" t="s">
        <v>714</v>
      </c>
      <c r="H3046" s="3" t="s">
        <v>3521</v>
      </c>
      <c r="I3046" s="3" t="s">
        <v>469</v>
      </c>
      <c r="J3046" s="3" t="s">
        <v>1219</v>
      </c>
      <c r="K3046" s="6">
        <v>100</v>
      </c>
      <c r="L3046" s="3" t="s">
        <v>79</v>
      </c>
      <c r="M3046" s="6">
        <v>1</v>
      </c>
      <c r="N3046" s="3" t="s">
        <v>44</v>
      </c>
      <c r="O3046" s="3" t="s">
        <v>10229</v>
      </c>
      <c r="P3046" s="3" t="s">
        <v>10249</v>
      </c>
      <c r="Q3046" s="3" t="s">
        <v>10250</v>
      </c>
      <c r="R3046" s="156">
        <v>4.5</v>
      </c>
      <c r="S3046" s="22">
        <v>3.3</v>
      </c>
      <c r="T3046" s="42">
        <v>3.3</v>
      </c>
      <c r="U3046" s="21">
        <v>5</v>
      </c>
      <c r="V3046" s="22">
        <v>7.8</v>
      </c>
      <c r="W3046" s="22"/>
      <c r="X3046" s="22"/>
      <c r="Y3046" s="22">
        <v>4.8</v>
      </c>
      <c r="Z3046" s="22"/>
      <c r="AA3046" s="22"/>
      <c r="AB3046" s="22"/>
      <c r="AC3046" s="22"/>
      <c r="AD3046" s="24"/>
      <c r="AE3046" s="20">
        <v>3.33</v>
      </c>
      <c r="AF3046" s="20"/>
      <c r="AG3046" s="20"/>
      <c r="AH3046" s="20"/>
      <c r="AI3046" s="20"/>
      <c r="AJ3046" s="20"/>
      <c r="AK3046" s="20"/>
      <c r="AL3046" s="20"/>
      <c r="AM3046" s="20"/>
      <c r="AN3046" s="25"/>
      <c r="AO3046" s="20"/>
      <c r="AP3046" s="24"/>
      <c r="AQ3046" s="20" t="e">
        <v>#NUM!</v>
      </c>
      <c r="AR3046" s="20" t="e">
        <v>#NUM!</v>
      </c>
      <c r="AS3046" s="20" t="e">
        <v>#NUM!</v>
      </c>
      <c r="AT3046" s="20" t="e">
        <v>#REF!</v>
      </c>
      <c r="AU3046" s="20">
        <v>3.5474999999999999</v>
      </c>
      <c r="AV3046" s="22" t="e">
        <v>#REF!</v>
      </c>
      <c r="AW3046" s="20" t="s">
        <v>71</v>
      </c>
      <c r="AX3046" s="20" t="s">
        <v>72</v>
      </c>
      <c r="AY3046" s="25">
        <v>3.5470000000000002</v>
      </c>
      <c r="AZ3046" s="27">
        <v>0.88675000000000004</v>
      </c>
      <c r="BA3046" s="3">
        <v>4.4337499999999999</v>
      </c>
      <c r="BB3046" s="25">
        <v>4.7884500000000001</v>
      </c>
      <c r="BC3046" s="20" t="s">
        <v>12295</v>
      </c>
      <c r="BD3046" s="20" t="s">
        <v>12287</v>
      </c>
      <c r="BE3046" s="20" t="s">
        <v>14113</v>
      </c>
      <c r="BF3046" s="20"/>
      <c r="BG3046" s="20"/>
      <c r="BH3046" s="20"/>
      <c r="BI3046" s="20"/>
      <c r="BJ3046" s="20"/>
      <c r="BK3046" s="20"/>
      <c r="BL3046" s="20"/>
      <c r="BM3046" s="20"/>
      <c r="BN3046" s="20"/>
      <c r="BO3046" s="20"/>
      <c r="BP3046" s="20"/>
      <c r="BQ3046" s="19"/>
      <c r="BR3046" s="19"/>
      <c r="BS3046" s="19"/>
      <c r="BT3046" s="19"/>
      <c r="BU3046" s="19"/>
      <c r="BV3046" s="19"/>
      <c r="BW3046" s="19"/>
      <c r="BX3046" s="19"/>
      <c r="BY3046" s="19"/>
      <c r="BZ3046" s="19"/>
      <c r="CA3046" s="19"/>
      <c r="CB3046" s="19"/>
      <c r="CC3046" s="19"/>
      <c r="CD3046" s="19"/>
      <c r="CE3046" s="19"/>
      <c r="CF3046" s="19"/>
      <c r="CG3046" s="19"/>
      <c r="CH3046" s="19"/>
      <c r="CI3046" s="19"/>
      <c r="CJ3046" s="19"/>
      <c r="CK3046" s="19"/>
      <c r="CL3046" s="19"/>
      <c r="CM3046" s="19"/>
      <c r="CN3046" s="19"/>
      <c r="CO3046" s="19"/>
      <c r="CP3046" s="19"/>
      <c r="CQ3046" s="19"/>
      <c r="CR3046" s="19"/>
      <c r="CS3046" s="19"/>
      <c r="CT3046" s="19"/>
      <c r="CU3046" s="19"/>
      <c r="CV3046" s="19"/>
      <c r="CW3046" s="19"/>
      <c r="CX3046" s="19"/>
      <c r="CY3046" s="19"/>
      <c r="CZ3046" s="19"/>
      <c r="DA3046" s="19"/>
      <c r="DB3046" s="19"/>
      <c r="DC3046" s="19"/>
      <c r="DD3046" s="19"/>
      <c r="DE3046" s="19"/>
      <c r="DF3046" s="19"/>
      <c r="DG3046" s="19"/>
      <c r="DH3046" s="19"/>
      <c r="DI3046" s="19"/>
      <c r="DJ3046" s="19"/>
      <c r="DK3046" s="19"/>
      <c r="DL3046" s="19"/>
    </row>
    <row r="3047" spans="1:116" s="88" customFormat="1" ht="30" customHeight="1">
      <c r="A3047" s="4" t="s">
        <v>10251</v>
      </c>
      <c r="B3047" s="5">
        <v>3045</v>
      </c>
      <c r="C3047" s="6">
        <v>14713</v>
      </c>
      <c r="D3047" s="6"/>
      <c r="E3047" s="43" t="s">
        <v>10258</v>
      </c>
      <c r="F3047" s="3" t="s">
        <v>10259</v>
      </c>
      <c r="G3047" s="3" t="s">
        <v>2768</v>
      </c>
      <c r="H3047" s="3" t="s">
        <v>4164</v>
      </c>
      <c r="I3047" s="3" t="s">
        <v>3318</v>
      </c>
      <c r="J3047" s="3" t="s">
        <v>10262</v>
      </c>
      <c r="K3047" s="6">
        <v>30</v>
      </c>
      <c r="L3047" s="3" t="s">
        <v>79</v>
      </c>
      <c r="M3047" s="6">
        <v>1</v>
      </c>
      <c r="N3047" s="3" t="s">
        <v>44</v>
      </c>
      <c r="O3047" s="3" t="s">
        <v>10255</v>
      </c>
      <c r="P3047" s="3" t="s">
        <v>10256</v>
      </c>
      <c r="Q3047" s="3" t="s">
        <v>10263</v>
      </c>
      <c r="R3047" s="156">
        <v>3.43</v>
      </c>
      <c r="S3047" s="22"/>
      <c r="T3047" s="23">
        <v>4.43</v>
      </c>
      <c r="U3047" s="1">
        <v>4.43</v>
      </c>
      <c r="V3047" s="21">
        <v>1.869</v>
      </c>
      <c r="W3047" s="22">
        <v>4.5232999999999999</v>
      </c>
      <c r="X3047" s="22"/>
      <c r="Y3047" s="22"/>
      <c r="Z3047" s="22"/>
      <c r="AA3047" s="22"/>
      <c r="AB3047" s="22"/>
      <c r="AC3047" s="22"/>
      <c r="AD3047" s="22"/>
      <c r="AE3047" s="24">
        <v>1.869</v>
      </c>
      <c r="AF3047" s="20"/>
      <c r="AG3047" s="20"/>
      <c r="AH3047" s="20"/>
      <c r="AI3047" s="20"/>
      <c r="AJ3047" s="20"/>
      <c r="AK3047" s="20"/>
      <c r="AL3047" s="20"/>
      <c r="AM3047" s="20"/>
      <c r="AN3047" s="25">
        <v>3.2</v>
      </c>
      <c r="AO3047" s="20" t="s">
        <v>207</v>
      </c>
      <c r="AP3047" s="24" t="s">
        <v>208</v>
      </c>
      <c r="AQ3047" s="20" t="e">
        <f>AVERAGE(SMALL(AE3047:AI3047,1),SMALL(AE3047:AI3047,2))</f>
        <v>#NUM!</v>
      </c>
      <c r="AR3047" s="20" t="e">
        <f>IF(R3047 &lt;=( AVERAGE(SMALL(AE3047:AI3047,1),SMALL(AE3047:AI3047,2))), R3047, "")</f>
        <v>#NUM!</v>
      </c>
      <c r="AS3047" s="20" t="e">
        <f>AVERAGE(SMALL(AJ3047:AM3047,1),SMALL(AJ3047:AM3047,2))</f>
        <v>#NUM!</v>
      </c>
      <c r="AT3047" s="20">
        <f>T3047*1.075</f>
        <v>4.7622499999999999</v>
      </c>
      <c r="AU3047" s="20">
        <f>U3047*1.075</f>
        <v>4.7622499999999999</v>
      </c>
      <c r="AV3047" s="22">
        <f>MIN(AN3047,AT3047,AU3047)</f>
        <v>3.2</v>
      </c>
      <c r="AW3047" s="20" t="s">
        <v>47</v>
      </c>
      <c r="AX3047" s="20" t="s">
        <v>48</v>
      </c>
      <c r="AY3047" s="25">
        <v>3.43</v>
      </c>
      <c r="AZ3047" s="27">
        <f>IF(AND(AY3047&gt;0,AY3047&lt;=10),AY3047*0.25,IF(AND(AY3047&gt;10,AY3047&lt;=50),AY3047*0.17,IF(AND(AY3047&gt;10,AY3047&lt;=100),AY3047*0.12,IF(AY3047&gt;100,AY3047*0.1))))</f>
        <v>0.85750000000000004</v>
      </c>
      <c r="BA3047" s="3">
        <f>AZ3047+AY3047</f>
        <v>4.2875000000000005</v>
      </c>
      <c r="BB3047" s="25">
        <f>BA3047+BA3047*0.08</f>
        <v>4.6305000000000005</v>
      </c>
      <c r="BC3047" s="20" t="s">
        <v>12295</v>
      </c>
      <c r="BD3047" s="20"/>
      <c r="BE3047" s="20"/>
      <c r="BF3047" s="20"/>
      <c r="BG3047" s="20"/>
      <c r="BH3047" s="20"/>
      <c r="BI3047" s="20"/>
      <c r="BJ3047" s="20"/>
      <c r="BK3047" s="20"/>
      <c r="BL3047" s="20"/>
      <c r="BM3047" s="20"/>
      <c r="BN3047" s="20"/>
      <c r="BO3047" s="20"/>
      <c r="BP3047" s="20"/>
      <c r="BQ3047" s="20"/>
      <c r="BR3047" s="20"/>
      <c r="BS3047" s="20"/>
      <c r="BT3047" s="20"/>
      <c r="BU3047" s="20"/>
      <c r="BV3047" s="20"/>
      <c r="BW3047" s="20"/>
      <c r="BX3047" s="20"/>
      <c r="BY3047" s="20"/>
      <c r="BZ3047" s="20"/>
      <c r="CA3047" s="20"/>
      <c r="CB3047" s="20"/>
      <c r="CC3047" s="20"/>
      <c r="CD3047" s="20"/>
      <c r="CE3047" s="20"/>
      <c r="CF3047" s="20"/>
      <c r="CG3047" s="20"/>
      <c r="CH3047" s="20"/>
      <c r="CI3047" s="20"/>
      <c r="CJ3047" s="20"/>
      <c r="CK3047" s="20"/>
      <c r="CL3047" s="20"/>
      <c r="CM3047" s="20"/>
      <c r="CN3047" s="20"/>
      <c r="CO3047" s="20"/>
      <c r="CP3047" s="20"/>
      <c r="CQ3047" s="20"/>
      <c r="CR3047" s="20"/>
      <c r="CS3047" s="20"/>
      <c r="CT3047" s="20"/>
      <c r="CU3047" s="20"/>
      <c r="CV3047" s="20"/>
      <c r="CW3047" s="20"/>
      <c r="CX3047" s="20"/>
      <c r="CY3047" s="20"/>
      <c r="CZ3047" s="20"/>
      <c r="DA3047" s="20"/>
      <c r="DB3047" s="20"/>
      <c r="DC3047" s="20"/>
      <c r="DD3047" s="20"/>
      <c r="DE3047" s="20"/>
      <c r="DF3047" s="20"/>
      <c r="DG3047" s="20"/>
      <c r="DH3047" s="20"/>
      <c r="DI3047" s="20"/>
      <c r="DJ3047" s="20"/>
      <c r="DK3047" s="20"/>
      <c r="DL3047" s="20"/>
    </row>
    <row r="3048" spans="1:116" s="88" customFormat="1" ht="30" customHeight="1">
      <c r="A3048" s="4" t="s">
        <v>10251</v>
      </c>
      <c r="B3048" s="5">
        <v>3046</v>
      </c>
      <c r="C3048" s="6">
        <v>14723</v>
      </c>
      <c r="D3048" s="6"/>
      <c r="E3048" s="43" t="s">
        <v>10258</v>
      </c>
      <c r="F3048" s="3" t="s">
        <v>10259</v>
      </c>
      <c r="G3048" s="3" t="s">
        <v>2768</v>
      </c>
      <c r="H3048" s="3" t="s">
        <v>4164</v>
      </c>
      <c r="I3048" s="3" t="s">
        <v>65</v>
      </c>
      <c r="J3048" s="3" t="s">
        <v>10260</v>
      </c>
      <c r="K3048" s="6">
        <v>30</v>
      </c>
      <c r="L3048" s="3" t="s">
        <v>67</v>
      </c>
      <c r="M3048" s="6">
        <v>1</v>
      </c>
      <c r="N3048" s="3" t="s">
        <v>44</v>
      </c>
      <c r="O3048" s="3" t="s">
        <v>10255</v>
      </c>
      <c r="P3048" s="3" t="s">
        <v>10256</v>
      </c>
      <c r="Q3048" s="3" t="s">
        <v>10261</v>
      </c>
      <c r="R3048" s="156">
        <v>2.76</v>
      </c>
      <c r="S3048" s="22"/>
      <c r="T3048" s="23">
        <v>3.29</v>
      </c>
      <c r="U3048" s="1">
        <v>3.29</v>
      </c>
      <c r="V3048" s="21">
        <v>1.7557</v>
      </c>
      <c r="W3048" s="22">
        <v>3.3925000000000001</v>
      </c>
      <c r="X3048" s="22"/>
      <c r="Y3048" s="22"/>
      <c r="Z3048" s="22"/>
      <c r="AA3048" s="22"/>
      <c r="AB3048" s="22"/>
      <c r="AC3048" s="22"/>
      <c r="AD3048" s="22"/>
      <c r="AE3048" s="24">
        <v>1.7557</v>
      </c>
      <c r="AF3048" s="20"/>
      <c r="AG3048" s="20"/>
      <c r="AH3048" s="20"/>
      <c r="AI3048" s="20"/>
      <c r="AJ3048" s="20"/>
      <c r="AK3048" s="20"/>
      <c r="AL3048" s="20"/>
      <c r="AM3048" s="20"/>
      <c r="AN3048" s="25">
        <v>2.57</v>
      </c>
      <c r="AO3048" s="20" t="s">
        <v>207</v>
      </c>
      <c r="AP3048" s="24" t="s">
        <v>208</v>
      </c>
      <c r="AQ3048" s="20" t="e">
        <f>AVERAGE(SMALL(AE3048:AI3048,1),SMALL(AE3048:AI3048,2))</f>
        <v>#NUM!</v>
      </c>
      <c r="AR3048" s="20" t="e">
        <f>IF(R3048 &lt;=( AVERAGE(SMALL(AE3048:AI3048,1),SMALL(AE3048:AI3048,2))), R3048, "")</f>
        <v>#NUM!</v>
      </c>
      <c r="AS3048" s="20" t="e">
        <f>AVERAGE(SMALL(AJ3048:AM3048,1),SMALL(AJ3048:AM3048,2))</f>
        <v>#NUM!</v>
      </c>
      <c r="AT3048" s="20">
        <f>T3048*1.075</f>
        <v>3.5367500000000001</v>
      </c>
      <c r="AU3048" s="20">
        <f>U3048*1.075</f>
        <v>3.5367500000000001</v>
      </c>
      <c r="AV3048" s="22">
        <f>MIN(AN3048,AT3048,AU3048)</f>
        <v>2.57</v>
      </c>
      <c r="AW3048" s="26" t="s">
        <v>49</v>
      </c>
      <c r="AX3048" s="20" t="s">
        <v>48</v>
      </c>
      <c r="AY3048" s="25">
        <v>2.76</v>
      </c>
      <c r="AZ3048" s="27">
        <f>IF(AND(AY3048&gt;0,AY3048&lt;=10),AY3048*0.25,IF(AND(AY3048&gt;10,AY3048&lt;=50),AY3048*0.17,IF(AND(AY3048&gt;10,AY3048&lt;=100),AY3048*0.12,IF(AY3048&gt;100,AY3048*0.1))))</f>
        <v>0.69</v>
      </c>
      <c r="BA3048" s="3">
        <f>AZ3048+AY3048</f>
        <v>3.4499999999999997</v>
      </c>
      <c r="BB3048" s="25">
        <f>BA3048+BA3048*0.08</f>
        <v>3.7259999999999995</v>
      </c>
      <c r="BC3048" s="20" t="s">
        <v>12295</v>
      </c>
      <c r="BD3048" s="20"/>
      <c r="BE3048" s="20"/>
      <c r="BF3048" s="20"/>
      <c r="BG3048" s="20"/>
      <c r="BH3048" s="20"/>
      <c r="BI3048" s="20"/>
      <c r="BJ3048" s="20"/>
      <c r="BK3048" s="20"/>
      <c r="BL3048" s="20"/>
      <c r="BM3048" s="20"/>
      <c r="BN3048" s="20"/>
      <c r="BO3048" s="20"/>
      <c r="BP3048" s="20"/>
      <c r="BQ3048" s="20"/>
      <c r="BR3048" s="20"/>
      <c r="BS3048" s="20"/>
      <c r="BT3048" s="20"/>
      <c r="BU3048" s="20"/>
      <c r="BV3048" s="20"/>
      <c r="BW3048" s="20"/>
      <c r="BX3048" s="20"/>
      <c r="BY3048" s="20"/>
      <c r="BZ3048" s="20"/>
      <c r="CA3048" s="20"/>
      <c r="CB3048" s="20"/>
      <c r="CC3048" s="20"/>
      <c r="CD3048" s="20"/>
      <c r="CE3048" s="20"/>
      <c r="CF3048" s="20"/>
      <c r="CG3048" s="20"/>
      <c r="CH3048" s="20"/>
      <c r="CI3048" s="20"/>
      <c r="CJ3048" s="20"/>
      <c r="CK3048" s="20"/>
      <c r="CL3048" s="20"/>
      <c r="CM3048" s="20"/>
      <c r="CN3048" s="20"/>
      <c r="CO3048" s="20"/>
      <c r="CP3048" s="20"/>
      <c r="CQ3048" s="20"/>
      <c r="CR3048" s="20"/>
      <c r="CS3048" s="20"/>
      <c r="CT3048" s="20"/>
      <c r="CU3048" s="20"/>
      <c r="CV3048" s="20"/>
      <c r="CW3048" s="20"/>
      <c r="CX3048" s="20"/>
      <c r="CY3048" s="20"/>
      <c r="CZ3048" s="20"/>
      <c r="DA3048" s="20"/>
      <c r="DB3048" s="20"/>
      <c r="DC3048" s="20"/>
      <c r="DD3048" s="20"/>
      <c r="DE3048" s="20"/>
      <c r="DF3048" s="20"/>
      <c r="DG3048" s="20"/>
      <c r="DH3048" s="20"/>
      <c r="DI3048" s="20"/>
      <c r="DJ3048" s="20"/>
      <c r="DK3048" s="20"/>
      <c r="DL3048" s="20"/>
    </row>
    <row r="3049" spans="1:116" s="88" customFormat="1" ht="30" customHeight="1">
      <c r="A3049" s="4" t="s">
        <v>10251</v>
      </c>
      <c r="B3049" s="5">
        <v>3047</v>
      </c>
      <c r="C3049" s="6">
        <v>14721</v>
      </c>
      <c r="D3049" s="6"/>
      <c r="E3049" s="43" t="s">
        <v>10258</v>
      </c>
      <c r="F3049" s="3" t="s">
        <v>10259</v>
      </c>
      <c r="G3049" s="3" t="s">
        <v>10264</v>
      </c>
      <c r="H3049" s="3" t="s">
        <v>138</v>
      </c>
      <c r="I3049" s="3" t="s">
        <v>102</v>
      </c>
      <c r="J3049" s="3" t="s">
        <v>10265</v>
      </c>
      <c r="K3049" s="6"/>
      <c r="L3049" s="3"/>
      <c r="M3049" s="6">
        <v>14</v>
      </c>
      <c r="N3049" s="3" t="s">
        <v>44</v>
      </c>
      <c r="O3049" s="3" t="s">
        <v>10255</v>
      </c>
      <c r="P3049" s="3" t="s">
        <v>10256</v>
      </c>
      <c r="Q3049" s="3" t="s">
        <v>10266</v>
      </c>
      <c r="R3049" s="156">
        <v>4.33</v>
      </c>
      <c r="S3049" s="22"/>
      <c r="T3049" s="23">
        <v>4.8099999999999996</v>
      </c>
      <c r="U3049" s="1">
        <v>4.8499999999999996</v>
      </c>
      <c r="V3049" s="21">
        <v>2.8408000000000002</v>
      </c>
      <c r="W3049" s="22">
        <v>5.2301000000000002</v>
      </c>
      <c r="X3049" s="22"/>
      <c r="Y3049" s="22"/>
      <c r="Z3049" s="22"/>
      <c r="AA3049" s="22"/>
      <c r="AB3049" s="22"/>
      <c r="AC3049" s="22"/>
      <c r="AD3049" s="22"/>
      <c r="AE3049" s="24">
        <v>2.8408000000000002</v>
      </c>
      <c r="AF3049" s="20">
        <v>6.4611999999999998</v>
      </c>
      <c r="AG3049" s="20"/>
      <c r="AH3049" s="20"/>
      <c r="AI3049" s="20"/>
      <c r="AJ3049" s="20"/>
      <c r="AK3049" s="20"/>
      <c r="AL3049" s="20"/>
      <c r="AM3049" s="20"/>
      <c r="AN3049" s="25">
        <v>4.33</v>
      </c>
      <c r="AO3049" s="20" t="s">
        <v>47</v>
      </c>
      <c r="AP3049" s="24" t="s">
        <v>48</v>
      </c>
      <c r="AQ3049" s="20">
        <f>AVERAGE(SMALL(AE3049:AI3049,1),SMALL(AE3049:AI3049,2))</f>
        <v>4.6509999999999998</v>
      </c>
      <c r="AR3049" s="20">
        <f>IF(R3049 &lt;=( AVERAGE(SMALL(AE3049:AI3049,1),SMALL(AE3049:AI3049,2))), R3049, "")</f>
        <v>4.33</v>
      </c>
      <c r="AS3049" s="20" t="e">
        <f>AVERAGE(SMALL(AJ3049:AM3049,1),SMALL(AJ3049:AM3049,2))</f>
        <v>#NUM!</v>
      </c>
      <c r="AT3049" s="20">
        <f>T3049*1.075</f>
        <v>5.1707499999999991</v>
      </c>
      <c r="AU3049" s="20">
        <f>U3049*1.075</f>
        <v>5.2137499999999992</v>
      </c>
      <c r="AV3049" s="22">
        <f>MIN(AN3049,AT3049,AU3049)</f>
        <v>4.33</v>
      </c>
      <c r="AW3049" s="26" t="s">
        <v>49</v>
      </c>
      <c r="AX3049" s="20" t="s">
        <v>48</v>
      </c>
      <c r="AY3049" s="25">
        <v>4.33</v>
      </c>
      <c r="AZ3049" s="27">
        <f>IF(AND(AY3049&gt;0,AY3049&lt;=10),AY3049*0.25,IF(AND(AY3049&gt;10,AY3049&lt;=50),AY3049*0.17,IF(AND(AY3049&gt;10,AY3049&lt;=100),AY3049*0.12,IF(AY3049&gt;100,AY3049*0.1))))</f>
        <v>1.0825</v>
      </c>
      <c r="BA3049" s="3">
        <f>AZ3049+AY3049</f>
        <v>5.4124999999999996</v>
      </c>
      <c r="BB3049" s="25">
        <f>BA3049+BA3049*0.08</f>
        <v>5.8454999999999995</v>
      </c>
      <c r="BC3049" s="20" t="s">
        <v>12295</v>
      </c>
      <c r="BD3049" s="20"/>
      <c r="BE3049" s="20"/>
      <c r="BF3049" s="20"/>
      <c r="BG3049" s="20"/>
      <c r="BH3049" s="20"/>
      <c r="BI3049" s="20"/>
      <c r="BJ3049" s="20"/>
      <c r="BK3049" s="20"/>
      <c r="BL3049" s="20"/>
      <c r="BM3049" s="20"/>
      <c r="BN3049" s="20"/>
      <c r="BO3049" s="20"/>
      <c r="BP3049" s="20"/>
      <c r="BQ3049" s="20"/>
      <c r="BR3049" s="20"/>
      <c r="BS3049" s="20"/>
      <c r="BT3049" s="20"/>
      <c r="BU3049" s="20"/>
      <c r="BV3049" s="20"/>
      <c r="BW3049" s="20"/>
      <c r="BX3049" s="20"/>
      <c r="BY3049" s="20"/>
      <c r="BZ3049" s="20"/>
      <c r="CA3049" s="20"/>
      <c r="CB3049" s="20"/>
      <c r="CC3049" s="20"/>
      <c r="CD3049" s="20"/>
      <c r="CE3049" s="20"/>
      <c r="CF3049" s="20"/>
      <c r="CG3049" s="20"/>
      <c r="CH3049" s="20"/>
      <c r="CI3049" s="20"/>
      <c r="CJ3049" s="20"/>
      <c r="CK3049" s="20"/>
      <c r="CL3049" s="20"/>
      <c r="CM3049" s="20"/>
      <c r="CN3049" s="20"/>
      <c r="CO3049" s="20"/>
      <c r="CP3049" s="20"/>
      <c r="CQ3049" s="20"/>
      <c r="CR3049" s="20"/>
      <c r="CS3049" s="20"/>
      <c r="CT3049" s="20"/>
      <c r="CU3049" s="20"/>
      <c r="CV3049" s="20"/>
      <c r="CW3049" s="20"/>
      <c r="CX3049" s="20"/>
      <c r="CY3049" s="20"/>
      <c r="CZ3049" s="20"/>
      <c r="DA3049" s="20"/>
      <c r="DB3049" s="20"/>
      <c r="DC3049" s="20"/>
      <c r="DD3049" s="20"/>
      <c r="DE3049" s="20"/>
      <c r="DF3049" s="20"/>
      <c r="DG3049" s="20"/>
      <c r="DH3049" s="20"/>
      <c r="DI3049" s="20"/>
      <c r="DJ3049" s="20"/>
      <c r="DK3049" s="20"/>
      <c r="DL3049" s="20"/>
    </row>
    <row r="3050" spans="1:116" s="88" customFormat="1" ht="30" customHeight="1">
      <c r="A3050" s="4" t="s">
        <v>10251</v>
      </c>
      <c r="B3050" s="5">
        <v>3048</v>
      </c>
      <c r="C3050" s="116">
        <v>14711</v>
      </c>
      <c r="D3050" s="116"/>
      <c r="E3050" s="43" t="s">
        <v>10252</v>
      </c>
      <c r="F3050" s="3" t="s">
        <v>10253</v>
      </c>
      <c r="G3050" s="3" t="s">
        <v>3178</v>
      </c>
      <c r="H3050" s="3" t="s">
        <v>2439</v>
      </c>
      <c r="I3050" s="3" t="s">
        <v>42</v>
      </c>
      <c r="J3050" s="3" t="s">
        <v>10254</v>
      </c>
      <c r="K3050" s="6"/>
      <c r="L3050" s="3"/>
      <c r="M3050" s="6">
        <v>20</v>
      </c>
      <c r="N3050" s="3" t="s">
        <v>44</v>
      </c>
      <c r="O3050" s="3" t="s">
        <v>10255</v>
      </c>
      <c r="P3050" s="3" t="s">
        <v>10256</v>
      </c>
      <c r="Q3050" s="3" t="s">
        <v>10257</v>
      </c>
      <c r="R3050" s="156">
        <v>1.63</v>
      </c>
      <c r="S3050" s="22"/>
      <c r="T3050" s="23"/>
      <c r="U3050" s="1">
        <v>1.63</v>
      </c>
      <c r="V3050" s="21">
        <v>1.5170999999999999</v>
      </c>
      <c r="W3050" s="22"/>
      <c r="X3050" s="22"/>
      <c r="Y3050" s="22"/>
      <c r="Z3050" s="22"/>
      <c r="AA3050" s="22"/>
      <c r="AB3050" s="22"/>
      <c r="AC3050" s="22"/>
      <c r="AD3050" s="22"/>
      <c r="AE3050" s="24">
        <v>1.5170999999999999</v>
      </c>
      <c r="AF3050" s="20"/>
      <c r="AG3050" s="20"/>
      <c r="AH3050" s="20"/>
      <c r="AI3050" s="20"/>
      <c r="AJ3050" s="20"/>
      <c r="AK3050" s="20"/>
      <c r="AL3050" s="20"/>
      <c r="AM3050" s="20"/>
      <c r="AN3050" s="25">
        <v>1.63</v>
      </c>
      <c r="AO3050" s="20" t="s">
        <v>47</v>
      </c>
      <c r="AP3050" s="24" t="s">
        <v>48</v>
      </c>
      <c r="AQ3050" s="20" t="e">
        <f>AVERAGE(SMALL(AE3050:AI3050,1),SMALL(AE3050:AI3050,2))</f>
        <v>#NUM!</v>
      </c>
      <c r="AR3050" s="20" t="e">
        <f>IF(R3050 &lt;=( AVERAGE(SMALL(AE3050:AI3050,1),SMALL(AE3050:AI3050,2))), R3050, "")</f>
        <v>#NUM!</v>
      </c>
      <c r="AS3050" s="20" t="e">
        <f>AVERAGE(SMALL(AJ3050:AM3050,1),SMALL(AJ3050:AM3050,2))</f>
        <v>#NUM!</v>
      </c>
      <c r="AT3050" s="20">
        <f>T3050*1.075</f>
        <v>0</v>
      </c>
      <c r="AU3050" s="20">
        <f>U3050*1.075</f>
        <v>1.7522499999999999</v>
      </c>
      <c r="AV3050" s="22">
        <f>MIN(AN3050,AT3050,AU3050)</f>
        <v>0</v>
      </c>
      <c r="AW3050" s="26" t="s">
        <v>49</v>
      </c>
      <c r="AX3050" s="20" t="s">
        <v>48</v>
      </c>
      <c r="AY3050" s="25">
        <v>1.63</v>
      </c>
      <c r="AZ3050" s="27">
        <f>IF(AND(AY3050&gt;0,AY3050&lt;=10),AY3050*0.25,IF(AND(AY3050&gt;10,AY3050&lt;=50),AY3050*0.17,IF(AND(AY3050&gt;10,AY3050&lt;=100),AY3050*0.12,IF(AY3050&gt;100,AY3050*0.1))))</f>
        <v>0.40749999999999997</v>
      </c>
      <c r="BA3050" s="3">
        <f>AZ3050+AY3050</f>
        <v>2.0374999999999996</v>
      </c>
      <c r="BB3050" s="25">
        <f>BA3050+BA3050*0.08</f>
        <v>2.2004999999999995</v>
      </c>
      <c r="BC3050" s="20" t="s">
        <v>12295</v>
      </c>
      <c r="BD3050" s="20"/>
      <c r="BE3050" s="20"/>
      <c r="BF3050" s="20"/>
      <c r="BG3050" s="20"/>
      <c r="BH3050" s="20"/>
      <c r="BI3050" s="20"/>
      <c r="BJ3050" s="20"/>
      <c r="BK3050" s="20"/>
      <c r="BL3050" s="20"/>
      <c r="BM3050" s="20"/>
      <c r="BN3050" s="20"/>
      <c r="BO3050" s="20"/>
      <c r="BP3050" s="20"/>
      <c r="BQ3050" s="20"/>
      <c r="BR3050" s="20"/>
      <c r="BS3050" s="20"/>
      <c r="BT3050" s="20"/>
      <c r="BU3050" s="20"/>
      <c r="BV3050" s="20"/>
      <c r="BW3050" s="20"/>
      <c r="BX3050" s="20"/>
      <c r="BY3050" s="20"/>
      <c r="BZ3050" s="20"/>
      <c r="CA3050" s="20"/>
      <c r="CB3050" s="20"/>
      <c r="CC3050" s="20"/>
      <c r="CD3050" s="20"/>
      <c r="CE3050" s="20"/>
      <c r="CF3050" s="20"/>
      <c r="CG3050" s="20"/>
      <c r="CH3050" s="20"/>
      <c r="CI3050" s="20"/>
      <c r="CJ3050" s="20"/>
      <c r="CK3050" s="20"/>
      <c r="CL3050" s="20"/>
      <c r="CM3050" s="20"/>
      <c r="CN3050" s="20"/>
      <c r="CO3050" s="20"/>
      <c r="CP3050" s="20"/>
      <c r="CQ3050" s="20"/>
      <c r="CR3050" s="20"/>
      <c r="CS3050" s="20"/>
      <c r="CT3050" s="20"/>
      <c r="CU3050" s="20"/>
      <c r="CV3050" s="20"/>
      <c r="CW3050" s="20"/>
      <c r="CX3050" s="20"/>
      <c r="CY3050" s="20"/>
      <c r="CZ3050" s="20"/>
      <c r="DA3050" s="20"/>
      <c r="DB3050" s="20"/>
      <c r="DC3050" s="20"/>
      <c r="DD3050" s="20"/>
      <c r="DE3050" s="20"/>
      <c r="DF3050" s="20"/>
      <c r="DG3050" s="20"/>
      <c r="DH3050" s="20"/>
      <c r="DI3050" s="20"/>
      <c r="DJ3050" s="20"/>
      <c r="DK3050" s="20"/>
      <c r="DL3050" s="20"/>
    </row>
    <row r="3051" spans="1:116" s="88" customFormat="1" ht="30" customHeight="1">
      <c r="A3051" s="183" t="s">
        <v>14285</v>
      </c>
      <c r="B3051" s="5">
        <v>3049</v>
      </c>
      <c r="C3051" s="185">
        <v>14739</v>
      </c>
      <c r="D3051" s="185"/>
      <c r="E3051" s="227" t="s">
        <v>14286</v>
      </c>
      <c r="F3051" s="3" t="s">
        <v>14287</v>
      </c>
      <c r="G3051" s="3" t="s">
        <v>8200</v>
      </c>
      <c r="H3051" s="3" t="s">
        <v>8201</v>
      </c>
      <c r="I3051" s="3" t="s">
        <v>102</v>
      </c>
      <c r="J3051" s="3" t="s">
        <v>14288</v>
      </c>
      <c r="K3051" s="6"/>
      <c r="L3051" s="3"/>
      <c r="M3051" s="6">
        <v>50</v>
      </c>
      <c r="N3051" s="3" t="s">
        <v>44</v>
      </c>
      <c r="O3051" s="3" t="s">
        <v>14289</v>
      </c>
      <c r="P3051" s="3" t="s">
        <v>14290</v>
      </c>
      <c r="Q3051" s="3" t="s">
        <v>14291</v>
      </c>
      <c r="R3051" s="156">
        <v>8.92</v>
      </c>
      <c r="S3051" s="22">
        <v>8.6</v>
      </c>
      <c r="T3051" s="42">
        <v>8</v>
      </c>
      <c r="U3051" s="21">
        <v>9.84</v>
      </c>
      <c r="V3051" s="22"/>
      <c r="W3051" s="22"/>
      <c r="X3051" s="22"/>
      <c r="Y3051" s="22"/>
      <c r="Z3051" s="22"/>
      <c r="AA3051" s="22"/>
      <c r="AB3051" s="22"/>
      <c r="AC3051" s="22"/>
      <c r="AD3051" s="24"/>
      <c r="AE3051" s="20"/>
      <c r="AF3051" s="20"/>
      <c r="AG3051" s="20"/>
      <c r="AH3051" s="20"/>
      <c r="AI3051" s="20"/>
      <c r="AJ3051" s="20"/>
      <c r="AK3051" s="20"/>
      <c r="AL3051" s="20"/>
      <c r="AM3051" s="20"/>
      <c r="AN3051" s="25"/>
      <c r="AO3051" s="20"/>
      <c r="AP3051" s="24"/>
      <c r="AQ3051" s="20" t="e">
        <v>#NUM!</v>
      </c>
      <c r="AR3051" s="20" t="e">
        <v>#NUM!</v>
      </c>
      <c r="AS3051" s="20" t="e">
        <v>#NUM!</v>
      </c>
      <c r="AT3051" s="20" t="e">
        <v>#REF!</v>
      </c>
      <c r="AU3051" s="20">
        <v>8.6</v>
      </c>
      <c r="AV3051" s="22" t="e">
        <v>#REF!</v>
      </c>
      <c r="AW3051" s="20" t="s">
        <v>71</v>
      </c>
      <c r="AX3051" s="20" t="s">
        <v>72</v>
      </c>
      <c r="AY3051" s="25">
        <v>8.6</v>
      </c>
      <c r="AZ3051" s="27">
        <v>2.15</v>
      </c>
      <c r="BA3051" s="3">
        <v>10.75</v>
      </c>
      <c r="BB3051" s="25">
        <v>11.61</v>
      </c>
      <c r="BC3051" s="20" t="s">
        <v>12295</v>
      </c>
      <c r="BD3051" s="20" t="s">
        <v>1028</v>
      </c>
      <c r="BE3051" s="20" t="s">
        <v>14113</v>
      </c>
      <c r="BF3051" s="20"/>
      <c r="BG3051" s="20"/>
      <c r="BH3051" s="20"/>
      <c r="BI3051" s="20"/>
      <c r="BJ3051" s="20"/>
      <c r="BK3051" s="20"/>
      <c r="BL3051" s="20"/>
      <c r="BM3051" s="20"/>
      <c r="BN3051" s="20"/>
      <c r="BO3051" s="20"/>
      <c r="BP3051" s="20"/>
      <c r="BQ3051" s="19"/>
      <c r="BR3051" s="19"/>
      <c r="BS3051" s="19"/>
      <c r="BT3051" s="19"/>
      <c r="BU3051" s="19"/>
      <c r="BV3051" s="19"/>
      <c r="BW3051" s="19"/>
      <c r="BX3051" s="19"/>
      <c r="BY3051" s="19"/>
      <c r="BZ3051" s="19"/>
      <c r="CA3051" s="19"/>
      <c r="CB3051" s="19"/>
      <c r="CC3051" s="19"/>
      <c r="CD3051" s="19"/>
      <c r="CE3051" s="19"/>
      <c r="CF3051" s="19"/>
      <c r="CG3051" s="19"/>
      <c r="CH3051" s="19"/>
      <c r="CI3051" s="19"/>
      <c r="CJ3051" s="19"/>
      <c r="CK3051" s="19"/>
      <c r="CL3051" s="19"/>
      <c r="CM3051" s="19"/>
      <c r="CN3051" s="19"/>
      <c r="CO3051" s="19"/>
      <c r="CP3051" s="19"/>
      <c r="CQ3051" s="19"/>
      <c r="CR3051" s="19"/>
      <c r="CS3051" s="19"/>
      <c r="CT3051" s="19"/>
      <c r="CU3051" s="19"/>
      <c r="CV3051" s="19"/>
      <c r="CW3051" s="19"/>
      <c r="CX3051" s="19"/>
      <c r="CY3051" s="19"/>
      <c r="CZ3051" s="19"/>
      <c r="DA3051" s="19"/>
      <c r="DB3051" s="19"/>
      <c r="DC3051" s="19"/>
      <c r="DD3051" s="19"/>
      <c r="DE3051" s="19"/>
      <c r="DF3051" s="19"/>
      <c r="DG3051" s="19"/>
      <c r="DH3051" s="19"/>
      <c r="DI3051" s="19"/>
      <c r="DJ3051" s="19"/>
      <c r="DK3051" s="19"/>
      <c r="DL3051" s="19"/>
    </row>
    <row r="3052" spans="1:116" s="88" customFormat="1" ht="30" customHeight="1">
      <c r="A3052" s="153" t="s">
        <v>14058</v>
      </c>
      <c r="B3052" s="5">
        <v>3050</v>
      </c>
      <c r="C3052" s="179">
        <v>19961</v>
      </c>
      <c r="D3052" s="179"/>
      <c r="E3052" s="171" t="s">
        <v>14059</v>
      </c>
      <c r="F3052" s="3" t="s">
        <v>14060</v>
      </c>
      <c r="G3052" s="3" t="s">
        <v>14061</v>
      </c>
      <c r="H3052" s="3" t="s">
        <v>9007</v>
      </c>
      <c r="I3052" s="3" t="s">
        <v>102</v>
      </c>
      <c r="J3052" s="3" t="s">
        <v>396</v>
      </c>
      <c r="K3052" s="6"/>
      <c r="L3052" s="3"/>
      <c r="M3052" s="6">
        <v>30</v>
      </c>
      <c r="N3052" s="3" t="s">
        <v>44</v>
      </c>
      <c r="O3052" s="3" t="s">
        <v>14062</v>
      </c>
      <c r="P3052" s="3" t="s">
        <v>14063</v>
      </c>
      <c r="Q3052" s="3" t="s">
        <v>14064</v>
      </c>
      <c r="R3052" s="160">
        <v>14.2</v>
      </c>
      <c r="S3052" s="79">
        <v>14.2</v>
      </c>
      <c r="T3052" s="81"/>
      <c r="U3052" s="82">
        <v>14.2</v>
      </c>
      <c r="V3052" s="79"/>
      <c r="W3052" s="79"/>
      <c r="X3052" s="79"/>
      <c r="Y3052" s="79"/>
      <c r="Z3052" s="79"/>
      <c r="AA3052" s="79"/>
      <c r="AB3052" s="79"/>
      <c r="AC3052" s="79"/>
      <c r="AD3052" s="79"/>
      <c r="AE3052" s="83"/>
      <c r="AF3052" s="84"/>
      <c r="AG3052" s="84"/>
      <c r="AH3052" s="84"/>
      <c r="AI3052" s="84"/>
      <c r="AJ3052" s="84"/>
      <c r="AK3052" s="84"/>
      <c r="AL3052" s="84"/>
      <c r="AM3052" s="84"/>
      <c r="AN3052" s="85"/>
      <c r="AO3052" s="84"/>
      <c r="AP3052" s="83"/>
      <c r="AQ3052" s="84" t="e">
        <v>#NUM!</v>
      </c>
      <c r="AR3052" s="84" t="e">
        <v>#NUM!</v>
      </c>
      <c r="AS3052" s="84" t="e">
        <v>#NUM!</v>
      </c>
      <c r="AT3052" s="84" t="e">
        <v>#REF!</v>
      </c>
      <c r="AU3052" s="84">
        <v>0</v>
      </c>
      <c r="AV3052" s="79" t="e">
        <v>#REF!</v>
      </c>
      <c r="AW3052" s="86" t="s">
        <v>49</v>
      </c>
      <c r="AX3052" s="84" t="s">
        <v>48</v>
      </c>
      <c r="AY3052" s="85">
        <v>14.2</v>
      </c>
      <c r="AZ3052" s="87">
        <v>2.4140000000000001</v>
      </c>
      <c r="BA3052" s="43">
        <v>16.614000000000001</v>
      </c>
      <c r="BB3052" s="85">
        <v>17.94312</v>
      </c>
      <c r="BC3052" s="20" t="s">
        <v>12295</v>
      </c>
      <c r="BD3052" s="84" t="s">
        <v>12206</v>
      </c>
      <c r="BE3052" s="84" t="s">
        <v>13938</v>
      </c>
    </row>
    <row r="3053" spans="1:116" s="88" customFormat="1" ht="30" customHeight="1">
      <c r="A3053" s="111" t="s">
        <v>12799</v>
      </c>
      <c r="B3053" s="5">
        <v>3051</v>
      </c>
      <c r="C3053" s="44">
        <v>6958</v>
      </c>
      <c r="D3053" s="44"/>
      <c r="E3053" s="43" t="s">
        <v>10273</v>
      </c>
      <c r="F3053" s="3" t="s">
        <v>10277</v>
      </c>
      <c r="G3053" s="3" t="s">
        <v>1142</v>
      </c>
      <c r="H3053" s="3" t="s">
        <v>10275</v>
      </c>
      <c r="I3053" s="3" t="s">
        <v>1736</v>
      </c>
      <c r="J3053" s="3" t="s">
        <v>10280</v>
      </c>
      <c r="K3053" s="6">
        <v>10</v>
      </c>
      <c r="L3053" s="3" t="s">
        <v>79</v>
      </c>
      <c r="M3053" s="6">
        <v>1</v>
      </c>
      <c r="N3053" s="3" t="s">
        <v>44</v>
      </c>
      <c r="O3053" s="3" t="s">
        <v>10271</v>
      </c>
      <c r="P3053" s="3" t="s">
        <v>7641</v>
      </c>
      <c r="Q3053" s="3" t="s">
        <v>10281</v>
      </c>
      <c r="R3053" s="161">
        <v>3.7650000000000001</v>
      </c>
      <c r="S3053" s="79">
        <v>3.96</v>
      </c>
      <c r="T3053" s="81">
        <v>3.95</v>
      </c>
      <c r="U3053" s="81"/>
      <c r="V3053" s="82">
        <v>3.96</v>
      </c>
      <c r="W3053" s="79">
        <v>3.57</v>
      </c>
      <c r="X3053" s="79">
        <v>3.96</v>
      </c>
      <c r="Y3053" s="79"/>
      <c r="Z3053" s="79"/>
      <c r="AA3053" s="79"/>
      <c r="AB3053" s="79"/>
      <c r="AC3053" s="79"/>
      <c r="AD3053" s="79"/>
      <c r="AE3053" s="83"/>
      <c r="AF3053" s="84">
        <v>3.855</v>
      </c>
      <c r="AG3053" s="84"/>
      <c r="AH3053" s="84"/>
      <c r="AI3053" s="84"/>
      <c r="AJ3053" s="84"/>
      <c r="AK3053" s="84"/>
      <c r="AL3053" s="84"/>
      <c r="AM3053" s="84"/>
      <c r="AN3053" s="85"/>
      <c r="AO3053" s="84"/>
      <c r="AP3053" s="83"/>
      <c r="AQ3053" s="84" t="e">
        <v>#NUM!</v>
      </c>
      <c r="AR3053" s="84" t="e">
        <v>#NUM!</v>
      </c>
      <c r="AS3053" s="84" t="e">
        <v>#NUM!</v>
      </c>
      <c r="AT3053" s="84" t="e">
        <v>#REF!</v>
      </c>
      <c r="AU3053" s="84">
        <v>4.2462499999999999</v>
      </c>
      <c r="AV3053" s="79" t="e">
        <v>#REF!</v>
      </c>
      <c r="AW3053" s="84" t="s">
        <v>977</v>
      </c>
      <c r="AX3053" s="84" t="s">
        <v>48</v>
      </c>
      <c r="AY3053" s="85">
        <v>3.37</v>
      </c>
      <c r="AZ3053" s="87">
        <v>0.84250000000000003</v>
      </c>
      <c r="BA3053" s="43">
        <v>4.2125000000000004</v>
      </c>
      <c r="BB3053" s="85">
        <v>4.5495000000000001</v>
      </c>
      <c r="BC3053" s="20" t="s">
        <v>12295</v>
      </c>
      <c r="BD3053" s="88" t="s">
        <v>12287</v>
      </c>
    </row>
    <row r="3054" spans="1:116" s="88" customFormat="1" ht="30" customHeight="1">
      <c r="A3054" s="111" t="s">
        <v>12799</v>
      </c>
      <c r="B3054" s="5">
        <v>3052</v>
      </c>
      <c r="C3054" s="44">
        <v>6956</v>
      </c>
      <c r="D3054" s="44"/>
      <c r="E3054" s="43" t="s">
        <v>10273</v>
      </c>
      <c r="F3054" s="3" t="s">
        <v>10274</v>
      </c>
      <c r="G3054" s="3" t="s">
        <v>1142</v>
      </c>
      <c r="H3054" s="3" t="s">
        <v>10275</v>
      </c>
      <c r="I3054" s="3" t="s">
        <v>1144</v>
      </c>
      <c r="J3054" s="3" t="s">
        <v>10270</v>
      </c>
      <c r="K3054" s="6">
        <v>10</v>
      </c>
      <c r="L3054" s="3" t="s">
        <v>79</v>
      </c>
      <c r="M3054" s="6">
        <v>1</v>
      </c>
      <c r="N3054" s="3" t="s">
        <v>44</v>
      </c>
      <c r="O3054" s="3" t="s">
        <v>10271</v>
      </c>
      <c r="P3054" s="3" t="s">
        <v>7641</v>
      </c>
      <c r="Q3054" s="3" t="s">
        <v>10276</v>
      </c>
      <c r="R3054" s="161">
        <v>3.36</v>
      </c>
      <c r="S3054" s="79">
        <v>3.36</v>
      </c>
      <c r="T3054" s="81">
        <v>3.35</v>
      </c>
      <c r="U3054" s="81"/>
      <c r="V3054" s="82">
        <v>3.36</v>
      </c>
      <c r="W3054" s="79"/>
      <c r="X3054" s="79">
        <v>3.36</v>
      </c>
      <c r="Y3054" s="79"/>
      <c r="Z3054" s="79"/>
      <c r="AA3054" s="79"/>
      <c r="AB3054" s="79"/>
      <c r="AC3054" s="79"/>
      <c r="AD3054" s="79"/>
      <c r="AE3054" s="83"/>
      <c r="AF3054" s="84"/>
      <c r="AG3054" s="84"/>
      <c r="AH3054" s="84"/>
      <c r="AI3054" s="84"/>
      <c r="AJ3054" s="84"/>
      <c r="AK3054" s="84"/>
      <c r="AL3054" s="84"/>
      <c r="AM3054" s="84"/>
      <c r="AN3054" s="85"/>
      <c r="AO3054" s="84"/>
      <c r="AP3054" s="83"/>
      <c r="AQ3054" s="84" t="e">
        <v>#NUM!</v>
      </c>
      <c r="AR3054" s="84" t="e">
        <v>#NUM!</v>
      </c>
      <c r="AS3054" s="84" t="e">
        <v>#NUM!</v>
      </c>
      <c r="AT3054" s="84" t="e">
        <v>#REF!</v>
      </c>
      <c r="AU3054" s="84">
        <v>3.6012499999999998</v>
      </c>
      <c r="AV3054" s="79" t="e">
        <v>#REF!</v>
      </c>
      <c r="AW3054" s="84" t="s">
        <v>977</v>
      </c>
      <c r="AX3054" s="84" t="s">
        <v>48</v>
      </c>
      <c r="AY3054" s="85">
        <v>3.36</v>
      </c>
      <c r="AZ3054" s="87">
        <v>0.84</v>
      </c>
      <c r="BA3054" s="43">
        <v>4.2</v>
      </c>
      <c r="BB3054" s="85">
        <v>4.5360000000000005</v>
      </c>
      <c r="BC3054" s="20" t="s">
        <v>12295</v>
      </c>
      <c r="BD3054" s="88" t="s">
        <v>12287</v>
      </c>
    </row>
    <row r="3055" spans="1:116" s="88" customFormat="1" ht="30" customHeight="1">
      <c r="A3055" s="111" t="s">
        <v>12799</v>
      </c>
      <c r="B3055" s="5">
        <v>3053</v>
      </c>
      <c r="C3055" s="44">
        <v>6961</v>
      </c>
      <c r="D3055" s="44"/>
      <c r="E3055" s="43" t="s">
        <v>10268</v>
      </c>
      <c r="F3055" s="3" t="s">
        <v>10269</v>
      </c>
      <c r="G3055" s="3" t="s">
        <v>1142</v>
      </c>
      <c r="H3055" s="3" t="s">
        <v>281</v>
      </c>
      <c r="I3055" s="3" t="s">
        <v>1144</v>
      </c>
      <c r="J3055" s="3" t="s">
        <v>10270</v>
      </c>
      <c r="K3055" s="6">
        <v>10</v>
      </c>
      <c r="L3055" s="3" t="s">
        <v>79</v>
      </c>
      <c r="M3055" s="6">
        <v>1</v>
      </c>
      <c r="N3055" s="3" t="s">
        <v>44</v>
      </c>
      <c r="O3055" s="3" t="s">
        <v>10271</v>
      </c>
      <c r="P3055" s="3" t="s">
        <v>7641</v>
      </c>
      <c r="Q3055" s="3" t="s">
        <v>10272</v>
      </c>
      <c r="R3055" s="161">
        <v>3.165</v>
      </c>
      <c r="S3055" s="79">
        <v>3.46</v>
      </c>
      <c r="T3055" s="81">
        <v>3.45</v>
      </c>
      <c r="U3055" s="81"/>
      <c r="V3055" s="82">
        <v>3.46</v>
      </c>
      <c r="W3055" s="79">
        <v>2.87</v>
      </c>
      <c r="X3055" s="79">
        <v>3.46</v>
      </c>
      <c r="Y3055" s="79"/>
      <c r="Z3055" s="79"/>
      <c r="AA3055" s="79"/>
      <c r="AB3055" s="79"/>
      <c r="AC3055" s="79"/>
      <c r="AD3055" s="79"/>
      <c r="AE3055" s="83"/>
      <c r="AF3055" s="84">
        <v>3.0990000000000002</v>
      </c>
      <c r="AG3055" s="84"/>
      <c r="AH3055" s="84"/>
      <c r="AI3055" s="84"/>
      <c r="AJ3055" s="84"/>
      <c r="AK3055" s="84"/>
      <c r="AL3055" s="84"/>
      <c r="AM3055" s="84"/>
      <c r="AN3055" s="85"/>
      <c r="AO3055" s="84"/>
      <c r="AP3055" s="83"/>
      <c r="AQ3055" s="84" t="e">
        <v>#NUM!</v>
      </c>
      <c r="AR3055" s="84" t="e">
        <v>#NUM!</v>
      </c>
      <c r="AS3055" s="84" t="e">
        <v>#NUM!</v>
      </c>
      <c r="AT3055" s="84" t="e">
        <v>#REF!</v>
      </c>
      <c r="AU3055" s="84">
        <v>3.7087500000000002</v>
      </c>
      <c r="AV3055" s="79" t="e">
        <v>#REF!</v>
      </c>
      <c r="AW3055" s="84" t="s">
        <v>977</v>
      </c>
      <c r="AX3055" s="84" t="s">
        <v>48</v>
      </c>
      <c r="AY3055" s="85">
        <v>3.7080000000000002</v>
      </c>
      <c r="AZ3055" s="87">
        <v>0.92700000000000005</v>
      </c>
      <c r="BA3055" s="43">
        <v>4.6349999999999998</v>
      </c>
      <c r="BB3055" s="85">
        <v>5.0057999999999998</v>
      </c>
      <c r="BC3055" s="20" t="s">
        <v>12295</v>
      </c>
      <c r="BD3055" s="88" t="s">
        <v>12287</v>
      </c>
    </row>
    <row r="3056" spans="1:116" s="88" customFormat="1" ht="30" customHeight="1">
      <c r="A3056" s="111" t="s">
        <v>12799</v>
      </c>
      <c r="B3056" s="5">
        <v>3054</v>
      </c>
      <c r="C3056" s="44">
        <v>6960</v>
      </c>
      <c r="D3056" s="44"/>
      <c r="E3056" s="43" t="s">
        <v>10268</v>
      </c>
      <c r="F3056" s="3" t="s">
        <v>10277</v>
      </c>
      <c r="G3056" s="3" t="s">
        <v>1142</v>
      </c>
      <c r="H3056" s="3" t="s">
        <v>281</v>
      </c>
      <c r="I3056" s="3" t="s">
        <v>1736</v>
      </c>
      <c r="J3056" s="3" t="s">
        <v>10278</v>
      </c>
      <c r="K3056" s="6">
        <v>10</v>
      </c>
      <c r="L3056" s="3" t="s">
        <v>79</v>
      </c>
      <c r="M3056" s="6">
        <v>1</v>
      </c>
      <c r="N3056" s="3" t="s">
        <v>44</v>
      </c>
      <c r="O3056" s="3" t="s">
        <v>10271</v>
      </c>
      <c r="P3056" s="3" t="s">
        <v>7641</v>
      </c>
      <c r="Q3056" s="3" t="s">
        <v>10279</v>
      </c>
      <c r="R3056" s="161">
        <v>3.8149999999999999</v>
      </c>
      <c r="S3056" s="79">
        <v>4.16</v>
      </c>
      <c r="T3056" s="81">
        <v>4.1500000000000004</v>
      </c>
      <c r="U3056" s="81"/>
      <c r="V3056" s="82">
        <v>4.16</v>
      </c>
      <c r="W3056" s="79">
        <v>3.47</v>
      </c>
      <c r="X3056" s="79">
        <v>4.16</v>
      </c>
      <c r="Y3056" s="79"/>
      <c r="Z3056" s="79"/>
      <c r="AA3056" s="79"/>
      <c r="AB3056" s="79"/>
      <c r="AC3056" s="79"/>
      <c r="AD3056" s="79"/>
      <c r="AE3056" s="83"/>
      <c r="AF3056" s="84">
        <v>3.7469999999999999</v>
      </c>
      <c r="AG3056" s="84"/>
      <c r="AH3056" s="84"/>
      <c r="AI3056" s="84"/>
      <c r="AJ3056" s="84"/>
      <c r="AK3056" s="84"/>
      <c r="AL3056" s="84"/>
      <c r="AM3056" s="84"/>
      <c r="AN3056" s="85"/>
      <c r="AO3056" s="84"/>
      <c r="AP3056" s="83"/>
      <c r="AQ3056" s="84" t="e">
        <v>#NUM!</v>
      </c>
      <c r="AR3056" s="84" t="e">
        <v>#NUM!</v>
      </c>
      <c r="AS3056" s="84" t="e">
        <v>#NUM!</v>
      </c>
      <c r="AT3056" s="84" t="e">
        <v>#REF!</v>
      </c>
      <c r="AU3056" s="84">
        <v>4.4612500000000006</v>
      </c>
      <c r="AV3056" s="79" t="e">
        <v>#REF!</v>
      </c>
      <c r="AW3056" s="84" t="s">
        <v>977</v>
      </c>
      <c r="AX3056" s="84" t="s">
        <v>48</v>
      </c>
      <c r="AY3056" s="85">
        <v>3.82</v>
      </c>
      <c r="AZ3056" s="87">
        <v>0.95499999999999996</v>
      </c>
      <c r="BA3056" s="43">
        <v>4.7749999999999995</v>
      </c>
      <c r="BB3056" s="85">
        <v>5.1569999999999991</v>
      </c>
      <c r="BC3056" s="20" t="s">
        <v>12295</v>
      </c>
      <c r="BD3056" s="88" t="s">
        <v>12287</v>
      </c>
    </row>
    <row r="3057" spans="1:116" s="88" customFormat="1" ht="30" customHeight="1">
      <c r="A3057" s="111" t="s">
        <v>12800</v>
      </c>
      <c r="B3057" s="5">
        <v>3055</v>
      </c>
      <c r="C3057" s="44">
        <v>391</v>
      </c>
      <c r="D3057" s="44"/>
      <c r="E3057" s="172" t="s">
        <v>10024</v>
      </c>
      <c r="F3057" s="3" t="s">
        <v>10397</v>
      </c>
      <c r="G3057" s="3" t="s">
        <v>1161</v>
      </c>
      <c r="H3057" s="3" t="s">
        <v>201</v>
      </c>
      <c r="I3057" s="3" t="s">
        <v>102</v>
      </c>
      <c r="J3057" s="3" t="s">
        <v>10398</v>
      </c>
      <c r="K3057" s="6"/>
      <c r="L3057" s="3"/>
      <c r="M3057" s="6">
        <v>500</v>
      </c>
      <c r="N3057" s="3" t="s">
        <v>44</v>
      </c>
      <c r="O3057" s="3" t="s">
        <v>12801</v>
      </c>
      <c r="P3057" s="3" t="s">
        <v>10376</v>
      </c>
      <c r="Q3057" s="3" t="s">
        <v>10399</v>
      </c>
      <c r="R3057" s="161">
        <v>15.28</v>
      </c>
      <c r="S3057" s="79">
        <v>15.28</v>
      </c>
      <c r="T3057" s="81">
        <v>12.05</v>
      </c>
      <c r="U3057" s="82">
        <v>15.28</v>
      </c>
      <c r="V3057" s="79"/>
      <c r="W3057" s="79">
        <v>15.28</v>
      </c>
      <c r="X3057" s="79"/>
      <c r="Y3057" s="79"/>
      <c r="Z3057" s="79"/>
      <c r="AA3057" s="79"/>
      <c r="AB3057" s="79"/>
      <c r="AC3057" s="79"/>
      <c r="AD3057" s="83"/>
      <c r="AE3057" s="84"/>
      <c r="AF3057" s="84"/>
      <c r="AG3057" s="84"/>
      <c r="AH3057" s="84"/>
      <c r="AI3057" s="84"/>
      <c r="AJ3057" s="84"/>
      <c r="AK3057" s="84"/>
      <c r="AL3057" s="84"/>
      <c r="AM3057" s="84"/>
      <c r="AN3057" s="85"/>
      <c r="AO3057" s="84"/>
      <c r="AP3057" s="83"/>
      <c r="AQ3057" s="84" t="e">
        <v>#NUM!</v>
      </c>
      <c r="AR3057" s="84" t="e">
        <v>#NUM!</v>
      </c>
      <c r="AS3057" s="84" t="e">
        <v>#NUM!</v>
      </c>
      <c r="AT3057" s="84" t="e">
        <v>#REF!</v>
      </c>
      <c r="AU3057" s="84">
        <v>12.953749999999999</v>
      </c>
      <c r="AV3057" s="79" t="e">
        <v>#REF!</v>
      </c>
      <c r="AW3057" s="84" t="s">
        <v>12802</v>
      </c>
      <c r="AX3057" s="84" t="s">
        <v>12803</v>
      </c>
      <c r="AY3057" s="85">
        <v>12.952999999999999</v>
      </c>
      <c r="AZ3057" s="87">
        <v>2.20201</v>
      </c>
      <c r="BA3057" s="43">
        <v>15.155009999999999</v>
      </c>
      <c r="BB3057" s="85">
        <v>16.367410799999998</v>
      </c>
      <c r="BC3057" s="20" t="s">
        <v>12295</v>
      </c>
      <c r="BD3057" s="88" t="s">
        <v>12287</v>
      </c>
    </row>
    <row r="3058" spans="1:116" s="88" customFormat="1" ht="30" customHeight="1">
      <c r="A3058" s="111" t="s">
        <v>12800</v>
      </c>
      <c r="B3058" s="5">
        <v>3056</v>
      </c>
      <c r="C3058" s="179">
        <v>256</v>
      </c>
      <c r="D3058" s="179"/>
      <c r="E3058" s="172" t="s">
        <v>10355</v>
      </c>
      <c r="F3058" s="3" t="s">
        <v>4830</v>
      </c>
      <c r="G3058" s="3" t="s">
        <v>714</v>
      </c>
      <c r="H3058" s="3" t="s">
        <v>516</v>
      </c>
      <c r="I3058" s="3" t="s">
        <v>42</v>
      </c>
      <c r="J3058" s="3" t="s">
        <v>10359</v>
      </c>
      <c r="K3058" s="6"/>
      <c r="L3058" s="3"/>
      <c r="M3058" s="6">
        <v>30</v>
      </c>
      <c r="N3058" s="3" t="s">
        <v>44</v>
      </c>
      <c r="O3058" s="3" t="s">
        <v>12801</v>
      </c>
      <c r="P3058" s="3" t="s">
        <v>10360</v>
      </c>
      <c r="Q3058" s="3" t="s">
        <v>10361</v>
      </c>
      <c r="R3058" s="161">
        <v>1.63</v>
      </c>
      <c r="S3058" s="79">
        <v>1.63</v>
      </c>
      <c r="T3058" s="81">
        <v>0.92</v>
      </c>
      <c r="U3058" s="82">
        <v>1.63</v>
      </c>
      <c r="V3058" s="79"/>
      <c r="W3058" s="79">
        <v>1.63</v>
      </c>
      <c r="X3058" s="79"/>
      <c r="Y3058" s="79"/>
      <c r="Z3058" s="79"/>
      <c r="AA3058" s="79"/>
      <c r="AB3058" s="79"/>
      <c r="AC3058" s="79"/>
      <c r="AD3058" s="83"/>
      <c r="AE3058" s="84"/>
      <c r="AF3058" s="84"/>
      <c r="AG3058" s="84"/>
      <c r="AH3058" s="84"/>
      <c r="AI3058" s="84"/>
      <c r="AJ3058" s="84"/>
      <c r="AK3058" s="84"/>
      <c r="AL3058" s="84"/>
      <c r="AM3058" s="84"/>
      <c r="AN3058" s="85"/>
      <c r="AO3058" s="84"/>
      <c r="AP3058" s="83"/>
      <c r="AQ3058" s="84" t="e">
        <v>#NUM!</v>
      </c>
      <c r="AR3058" s="84" t="e">
        <v>#NUM!</v>
      </c>
      <c r="AS3058" s="84" t="e">
        <v>#NUM!</v>
      </c>
      <c r="AT3058" s="84" t="e">
        <v>#REF!</v>
      </c>
      <c r="AU3058" s="84">
        <v>0.98899999999999999</v>
      </c>
      <c r="AV3058" s="79" t="e">
        <v>#REF!</v>
      </c>
      <c r="AW3058" s="84" t="s">
        <v>12802</v>
      </c>
      <c r="AX3058" s="84" t="s">
        <v>12803</v>
      </c>
      <c r="AY3058" s="85">
        <v>0.98899999999999999</v>
      </c>
      <c r="AZ3058" s="87">
        <v>0.24725</v>
      </c>
      <c r="BA3058" s="43">
        <v>1.2362500000000001</v>
      </c>
      <c r="BB3058" s="85">
        <v>1.3351500000000001</v>
      </c>
      <c r="BC3058" s="20" t="s">
        <v>12295</v>
      </c>
      <c r="BD3058" s="88" t="s">
        <v>12287</v>
      </c>
    </row>
    <row r="3059" spans="1:116" s="88" customFormat="1" ht="30" customHeight="1">
      <c r="A3059" s="111" t="s">
        <v>12800</v>
      </c>
      <c r="B3059" s="5">
        <v>3057</v>
      </c>
      <c r="C3059" s="179">
        <v>257</v>
      </c>
      <c r="D3059" s="179"/>
      <c r="E3059" s="172" t="s">
        <v>10355</v>
      </c>
      <c r="F3059" s="3" t="s">
        <v>4830</v>
      </c>
      <c r="G3059" s="3" t="s">
        <v>714</v>
      </c>
      <c r="H3059" s="3" t="s">
        <v>126</v>
      </c>
      <c r="I3059" s="3" t="s">
        <v>42</v>
      </c>
      <c r="J3059" s="3" t="s">
        <v>1318</v>
      </c>
      <c r="K3059" s="6"/>
      <c r="L3059" s="3"/>
      <c r="M3059" s="6">
        <v>30</v>
      </c>
      <c r="N3059" s="3" t="s">
        <v>44</v>
      </c>
      <c r="O3059" s="3" t="s">
        <v>12801</v>
      </c>
      <c r="P3059" s="3" t="s">
        <v>10362</v>
      </c>
      <c r="Q3059" s="3" t="s">
        <v>10363</v>
      </c>
      <c r="R3059" s="161">
        <v>3.06</v>
      </c>
      <c r="S3059" s="79">
        <v>2.48</v>
      </c>
      <c r="T3059" s="81">
        <v>2.42</v>
      </c>
      <c r="U3059" s="82"/>
      <c r="V3059" s="79">
        <v>2.79</v>
      </c>
      <c r="W3059" s="79">
        <v>3.33</v>
      </c>
      <c r="X3059" s="79"/>
      <c r="Y3059" s="79"/>
      <c r="Z3059" s="79"/>
      <c r="AA3059" s="79"/>
      <c r="AB3059" s="79"/>
      <c r="AC3059" s="79"/>
      <c r="AD3059" s="83"/>
      <c r="AE3059" s="84">
        <v>2</v>
      </c>
      <c r="AF3059" s="84"/>
      <c r="AG3059" s="84"/>
      <c r="AH3059" s="84"/>
      <c r="AI3059" s="84"/>
      <c r="AJ3059" s="84"/>
      <c r="AK3059" s="84"/>
      <c r="AL3059" s="84"/>
      <c r="AM3059" s="84"/>
      <c r="AN3059" s="85"/>
      <c r="AO3059" s="84"/>
      <c r="AP3059" s="83"/>
      <c r="AQ3059" s="84" t="e">
        <v>#NUM!</v>
      </c>
      <c r="AR3059" s="84" t="e">
        <v>#NUM!</v>
      </c>
      <c r="AS3059" s="84" t="e">
        <v>#NUM!</v>
      </c>
      <c r="AT3059" s="84" t="e">
        <v>#REF!</v>
      </c>
      <c r="AU3059" s="84">
        <v>2.6014999999999997</v>
      </c>
      <c r="AV3059" s="79" t="e">
        <v>#REF!</v>
      </c>
      <c r="AW3059" s="84" t="s">
        <v>12802</v>
      </c>
      <c r="AX3059" s="84" t="s">
        <v>12803</v>
      </c>
      <c r="AY3059" s="85">
        <v>2.601</v>
      </c>
      <c r="AZ3059" s="87">
        <v>0.65024999999999999</v>
      </c>
      <c r="BA3059" s="43">
        <v>3.2512499999999998</v>
      </c>
      <c r="BB3059" s="85">
        <v>3.5113499999999997</v>
      </c>
      <c r="BC3059" s="20" t="s">
        <v>12295</v>
      </c>
      <c r="BD3059" s="88" t="s">
        <v>12287</v>
      </c>
    </row>
    <row r="3060" spans="1:116" s="88" customFormat="1" ht="30" customHeight="1">
      <c r="A3060" s="111" t="s">
        <v>12800</v>
      </c>
      <c r="B3060" s="5">
        <v>3058</v>
      </c>
      <c r="C3060" s="116">
        <v>159</v>
      </c>
      <c r="D3060" s="116"/>
      <c r="E3060" s="43" t="s">
        <v>10325</v>
      </c>
      <c r="F3060" s="3" t="s">
        <v>10326</v>
      </c>
      <c r="G3060" s="3" t="s">
        <v>821</v>
      </c>
      <c r="H3060" s="3" t="s">
        <v>822</v>
      </c>
      <c r="I3060" s="3" t="s">
        <v>42</v>
      </c>
      <c r="J3060" s="3" t="s">
        <v>10327</v>
      </c>
      <c r="K3060" s="6"/>
      <c r="L3060" s="3"/>
      <c r="M3060" s="6">
        <v>30</v>
      </c>
      <c r="N3060" s="3" t="s">
        <v>44</v>
      </c>
      <c r="O3060" s="3" t="s">
        <v>12801</v>
      </c>
      <c r="P3060" s="3" t="s">
        <v>10328</v>
      </c>
      <c r="Q3060" s="3" t="s">
        <v>10329</v>
      </c>
      <c r="R3060" s="161">
        <v>6.1749999999999998</v>
      </c>
      <c r="S3060" s="79">
        <v>6.03</v>
      </c>
      <c r="T3060" s="81">
        <v>6.03</v>
      </c>
      <c r="U3060" s="81"/>
      <c r="V3060" s="82">
        <v>6.36</v>
      </c>
      <c r="W3060" s="79">
        <v>5.99</v>
      </c>
      <c r="X3060" s="79">
        <v>6.36</v>
      </c>
      <c r="Y3060" s="79"/>
      <c r="Z3060" s="79"/>
      <c r="AA3060" s="79"/>
      <c r="AB3060" s="79"/>
      <c r="AC3060" s="79"/>
      <c r="AD3060" s="79"/>
      <c r="AE3060" s="83"/>
      <c r="AF3060" s="84"/>
      <c r="AG3060" s="84">
        <v>6.3109999999999999</v>
      </c>
      <c r="AH3060" s="84"/>
      <c r="AI3060" s="84"/>
      <c r="AJ3060" s="84"/>
      <c r="AK3060" s="84"/>
      <c r="AL3060" s="84"/>
      <c r="AM3060" s="84"/>
      <c r="AN3060" s="85"/>
      <c r="AO3060" s="84"/>
      <c r="AP3060" s="83"/>
      <c r="AQ3060" s="84" t="e">
        <v>#NUM!</v>
      </c>
      <c r="AR3060" s="84" t="e">
        <v>#NUM!</v>
      </c>
      <c r="AS3060" s="84" t="e">
        <v>#NUM!</v>
      </c>
      <c r="AT3060" s="84" t="e">
        <v>#REF!</v>
      </c>
      <c r="AU3060" s="84">
        <v>6.4822499999999996</v>
      </c>
      <c r="AV3060" s="79" t="e">
        <v>#REF!</v>
      </c>
      <c r="AW3060" s="213" t="s">
        <v>977</v>
      </c>
      <c r="AX3060" s="84" t="s">
        <v>48</v>
      </c>
      <c r="AY3060" s="85">
        <v>6.18</v>
      </c>
      <c r="AZ3060" s="87">
        <v>1.5449999999999999</v>
      </c>
      <c r="BA3060" s="43">
        <v>7.7249999999999996</v>
      </c>
      <c r="BB3060" s="85">
        <v>8.343</v>
      </c>
      <c r="BC3060" s="20" t="s">
        <v>12295</v>
      </c>
      <c r="BD3060" s="88" t="s">
        <v>12287</v>
      </c>
    </row>
    <row r="3061" spans="1:116" s="88" customFormat="1" ht="30" customHeight="1">
      <c r="A3061" s="111" t="s">
        <v>12800</v>
      </c>
      <c r="B3061" s="5">
        <v>3059</v>
      </c>
      <c r="C3061" s="179">
        <v>317</v>
      </c>
      <c r="D3061" s="179"/>
      <c r="E3061" s="172" t="s">
        <v>10374</v>
      </c>
      <c r="F3061" s="3" t="s">
        <v>1057</v>
      </c>
      <c r="G3061" s="3" t="s">
        <v>1058</v>
      </c>
      <c r="H3061" s="3" t="s">
        <v>101</v>
      </c>
      <c r="I3061" s="3" t="s">
        <v>102</v>
      </c>
      <c r="J3061" s="3" t="s">
        <v>10375</v>
      </c>
      <c r="K3061" s="6"/>
      <c r="L3061" s="3"/>
      <c r="M3061" s="6">
        <v>20</v>
      </c>
      <c r="N3061" s="3" t="s">
        <v>44</v>
      </c>
      <c r="O3061" s="3" t="s">
        <v>12801</v>
      </c>
      <c r="P3061" s="3" t="s">
        <v>10376</v>
      </c>
      <c r="Q3061" s="3" t="s">
        <v>10377</v>
      </c>
      <c r="R3061" s="161">
        <v>1.23</v>
      </c>
      <c r="S3061" s="79">
        <v>1.23</v>
      </c>
      <c r="T3061" s="81">
        <v>0.46</v>
      </c>
      <c r="U3061" s="82">
        <v>1.6</v>
      </c>
      <c r="V3061" s="79">
        <v>0.86</v>
      </c>
      <c r="W3061" s="79">
        <v>1.6</v>
      </c>
      <c r="X3061" s="79"/>
      <c r="Y3061" s="79"/>
      <c r="Z3061" s="79"/>
      <c r="AA3061" s="79"/>
      <c r="AB3061" s="79"/>
      <c r="AC3061" s="79"/>
      <c r="AD3061" s="83"/>
      <c r="AE3061" s="84">
        <v>0.67700000000000005</v>
      </c>
      <c r="AF3061" s="84">
        <v>0.68</v>
      </c>
      <c r="AG3061" s="84"/>
      <c r="AH3061" s="84"/>
      <c r="AI3061" s="84"/>
      <c r="AJ3061" s="84"/>
      <c r="AK3061" s="84"/>
      <c r="AL3061" s="84"/>
      <c r="AM3061" s="84"/>
      <c r="AN3061" s="85"/>
      <c r="AO3061" s="84"/>
      <c r="AP3061" s="83"/>
      <c r="AQ3061" s="84">
        <v>0.6785000000000001</v>
      </c>
      <c r="AR3061" s="84" t="s">
        <v>601</v>
      </c>
      <c r="AS3061" s="84" t="e">
        <v>#NUM!</v>
      </c>
      <c r="AT3061" s="84" t="e">
        <v>#REF!</v>
      </c>
      <c r="AU3061" s="84">
        <v>0.4945</v>
      </c>
      <c r="AV3061" s="79" t="e">
        <v>#REF!</v>
      </c>
      <c r="AW3061" s="84" t="s">
        <v>12802</v>
      </c>
      <c r="AX3061" s="84" t="s">
        <v>12803</v>
      </c>
      <c r="AY3061" s="85">
        <v>0.49399999999999999</v>
      </c>
      <c r="AZ3061" s="87">
        <v>0.1235</v>
      </c>
      <c r="BA3061" s="43">
        <v>0.61749999999999994</v>
      </c>
      <c r="BB3061" s="85">
        <v>0.66689999999999994</v>
      </c>
      <c r="BC3061" s="20" t="s">
        <v>12295</v>
      </c>
      <c r="BD3061" s="88" t="s">
        <v>12287</v>
      </c>
    </row>
    <row r="3062" spans="1:116" s="88" customFormat="1" ht="30" customHeight="1">
      <c r="A3062" s="111" t="s">
        <v>12800</v>
      </c>
      <c r="B3062" s="5">
        <v>3060</v>
      </c>
      <c r="C3062" s="44">
        <v>379</v>
      </c>
      <c r="D3062" s="44"/>
      <c r="E3062" s="43" t="s">
        <v>10388</v>
      </c>
      <c r="F3062" s="3" t="s">
        <v>10389</v>
      </c>
      <c r="G3062" s="3" t="s">
        <v>522</v>
      </c>
      <c r="H3062" s="3" t="s">
        <v>56</v>
      </c>
      <c r="I3062" s="3" t="s">
        <v>10390</v>
      </c>
      <c r="J3062" s="3" t="s">
        <v>10391</v>
      </c>
      <c r="K3062" s="6"/>
      <c r="L3062" s="3"/>
      <c r="M3062" s="6">
        <v>14</v>
      </c>
      <c r="N3062" s="3" t="s">
        <v>44</v>
      </c>
      <c r="O3062" s="3" t="s">
        <v>12801</v>
      </c>
      <c r="P3062" s="3" t="s">
        <v>10392</v>
      </c>
      <c r="Q3062" s="3" t="s">
        <v>10393</v>
      </c>
      <c r="R3062" s="161">
        <v>1.68</v>
      </c>
      <c r="S3062" s="79">
        <v>1.89</v>
      </c>
      <c r="T3062" s="81">
        <v>2.37</v>
      </c>
      <c r="U3062" s="81"/>
      <c r="V3062" s="82">
        <v>1.89</v>
      </c>
      <c r="W3062" s="79">
        <v>1.47</v>
      </c>
      <c r="X3062" s="79">
        <v>1.89</v>
      </c>
      <c r="Y3062" s="79"/>
      <c r="Z3062" s="79"/>
      <c r="AA3062" s="79"/>
      <c r="AB3062" s="79"/>
      <c r="AC3062" s="79"/>
      <c r="AD3062" s="79"/>
      <c r="AE3062" s="83"/>
      <c r="AF3062" s="84"/>
      <c r="AG3062" s="84"/>
      <c r="AH3062" s="84"/>
      <c r="AI3062" s="84"/>
      <c r="AJ3062" s="84"/>
      <c r="AK3062" s="84"/>
      <c r="AL3062" s="84"/>
      <c r="AM3062" s="84"/>
      <c r="AN3062" s="85"/>
      <c r="AO3062" s="84"/>
      <c r="AP3062" s="83"/>
      <c r="AQ3062" s="84" t="e">
        <v>#NUM!</v>
      </c>
      <c r="AR3062" s="84" t="e">
        <v>#NUM!</v>
      </c>
      <c r="AS3062" s="84" t="e">
        <v>#NUM!</v>
      </c>
      <c r="AT3062" s="84" t="e">
        <v>#REF!</v>
      </c>
      <c r="AU3062" s="84">
        <v>2.5477500000000002</v>
      </c>
      <c r="AV3062" s="79" t="e">
        <v>#REF!</v>
      </c>
      <c r="AW3062" s="84" t="s">
        <v>977</v>
      </c>
      <c r="AX3062" s="84" t="s">
        <v>48</v>
      </c>
      <c r="AY3062" s="85">
        <v>1.68</v>
      </c>
      <c r="AZ3062" s="87">
        <v>0.42</v>
      </c>
      <c r="BA3062" s="43">
        <v>2.1</v>
      </c>
      <c r="BB3062" s="85">
        <v>2.2680000000000002</v>
      </c>
      <c r="BC3062" s="20" t="s">
        <v>12295</v>
      </c>
      <c r="BD3062" s="88" t="s">
        <v>12287</v>
      </c>
    </row>
    <row r="3063" spans="1:116" s="88" customFormat="1" ht="30" customHeight="1">
      <c r="A3063" s="111" t="s">
        <v>12800</v>
      </c>
      <c r="B3063" s="5">
        <v>3061</v>
      </c>
      <c r="C3063" s="44">
        <v>56</v>
      </c>
      <c r="D3063" s="44"/>
      <c r="E3063" s="172" t="s">
        <v>10426</v>
      </c>
      <c r="F3063" s="3" t="s">
        <v>10427</v>
      </c>
      <c r="G3063" s="3" t="s">
        <v>2613</v>
      </c>
      <c r="H3063" s="3" t="s">
        <v>530</v>
      </c>
      <c r="I3063" s="3" t="s">
        <v>102</v>
      </c>
      <c r="J3063" s="3" t="s">
        <v>396</v>
      </c>
      <c r="K3063" s="6"/>
      <c r="L3063" s="3"/>
      <c r="M3063" s="6">
        <v>30</v>
      </c>
      <c r="N3063" s="3" t="s">
        <v>44</v>
      </c>
      <c r="O3063" s="3" t="s">
        <v>12801</v>
      </c>
      <c r="P3063" s="3" t="s">
        <v>10428</v>
      </c>
      <c r="Q3063" s="3" t="s">
        <v>10429</v>
      </c>
      <c r="R3063" s="161">
        <v>0.74</v>
      </c>
      <c r="S3063" s="79">
        <v>0.74</v>
      </c>
      <c r="T3063" s="81">
        <v>0.28000000000000003</v>
      </c>
      <c r="U3063" s="82">
        <v>0.74</v>
      </c>
      <c r="V3063" s="79"/>
      <c r="W3063" s="79">
        <v>0.74</v>
      </c>
      <c r="X3063" s="79"/>
      <c r="Y3063" s="79"/>
      <c r="Z3063" s="79"/>
      <c r="AA3063" s="79"/>
      <c r="AB3063" s="79"/>
      <c r="AC3063" s="79"/>
      <c r="AD3063" s="83"/>
      <c r="AE3063" s="84"/>
      <c r="AF3063" s="84"/>
      <c r="AG3063" s="84"/>
      <c r="AH3063" s="84"/>
      <c r="AI3063" s="84"/>
      <c r="AJ3063" s="84"/>
      <c r="AK3063" s="84"/>
      <c r="AL3063" s="84"/>
      <c r="AM3063" s="84"/>
      <c r="AN3063" s="85"/>
      <c r="AO3063" s="84"/>
      <c r="AP3063" s="83"/>
      <c r="AQ3063" s="84" t="e">
        <v>#NUM!</v>
      </c>
      <c r="AR3063" s="84" t="e">
        <v>#NUM!</v>
      </c>
      <c r="AS3063" s="84" t="e">
        <v>#NUM!</v>
      </c>
      <c r="AT3063" s="84" t="e">
        <v>#REF!</v>
      </c>
      <c r="AU3063" s="84">
        <v>0.30099999999999999</v>
      </c>
      <c r="AV3063" s="79" t="e">
        <v>#REF!</v>
      </c>
      <c r="AW3063" s="84" t="s">
        <v>71</v>
      </c>
      <c r="AX3063" s="84" t="s">
        <v>72</v>
      </c>
      <c r="AY3063" s="85">
        <v>0.3</v>
      </c>
      <c r="AZ3063" s="87">
        <v>7.4999999999999997E-2</v>
      </c>
      <c r="BA3063" s="43">
        <v>0.375</v>
      </c>
      <c r="BB3063" s="85">
        <v>0.40500000000000003</v>
      </c>
      <c r="BC3063" s="20" t="s">
        <v>12295</v>
      </c>
      <c r="BD3063" s="88" t="s">
        <v>12287</v>
      </c>
    </row>
    <row r="3064" spans="1:116" s="88" customFormat="1" ht="30" customHeight="1">
      <c r="A3064" s="111" t="s">
        <v>12800</v>
      </c>
      <c r="B3064" s="5">
        <v>3062</v>
      </c>
      <c r="C3064" s="44">
        <v>57</v>
      </c>
      <c r="D3064" s="44"/>
      <c r="E3064" s="43" t="s">
        <v>10426</v>
      </c>
      <c r="F3064" s="3" t="s">
        <v>10427</v>
      </c>
      <c r="G3064" s="3" t="s">
        <v>2613</v>
      </c>
      <c r="H3064" s="3" t="s">
        <v>201</v>
      </c>
      <c r="I3064" s="3" t="s">
        <v>568</v>
      </c>
      <c r="J3064" s="3" t="s">
        <v>10430</v>
      </c>
      <c r="K3064" s="6"/>
      <c r="L3064" s="3"/>
      <c r="M3064" s="6">
        <v>250</v>
      </c>
      <c r="N3064" s="3" t="s">
        <v>44</v>
      </c>
      <c r="O3064" s="3" t="s">
        <v>12801</v>
      </c>
      <c r="P3064" s="3" t="s">
        <v>10431</v>
      </c>
      <c r="Q3064" s="3" t="s">
        <v>10432</v>
      </c>
      <c r="R3064" s="161">
        <v>12.19</v>
      </c>
      <c r="S3064" s="79">
        <v>12.19</v>
      </c>
      <c r="T3064" s="81">
        <v>11.78</v>
      </c>
      <c r="U3064" s="81"/>
      <c r="V3064" s="82">
        <v>12.19</v>
      </c>
      <c r="W3064" s="79"/>
      <c r="X3064" s="79">
        <v>12.19</v>
      </c>
      <c r="Y3064" s="79"/>
      <c r="Z3064" s="79"/>
      <c r="AA3064" s="79"/>
      <c r="AB3064" s="79"/>
      <c r="AC3064" s="79"/>
      <c r="AD3064" s="79"/>
      <c r="AE3064" s="83"/>
      <c r="AF3064" s="84"/>
      <c r="AG3064" s="84"/>
      <c r="AH3064" s="84"/>
      <c r="AI3064" s="84"/>
      <c r="AJ3064" s="84"/>
      <c r="AK3064" s="84"/>
      <c r="AL3064" s="84"/>
      <c r="AM3064" s="84"/>
      <c r="AN3064" s="85"/>
      <c r="AO3064" s="84"/>
      <c r="AP3064" s="83"/>
      <c r="AQ3064" s="84" t="e">
        <v>#NUM!</v>
      </c>
      <c r="AR3064" s="84" t="e">
        <v>#NUM!</v>
      </c>
      <c r="AS3064" s="84" t="e">
        <v>#NUM!</v>
      </c>
      <c r="AT3064" s="84" t="e">
        <v>#REF!</v>
      </c>
      <c r="AU3064" s="84">
        <v>12.663499999999999</v>
      </c>
      <c r="AV3064" s="79" t="e">
        <v>#REF!</v>
      </c>
      <c r="AW3064" s="84" t="s">
        <v>977</v>
      </c>
      <c r="AX3064" s="84" t="s">
        <v>48</v>
      </c>
      <c r="AY3064" s="85">
        <v>12.19</v>
      </c>
      <c r="AZ3064" s="87">
        <v>2.0723000000000003</v>
      </c>
      <c r="BA3064" s="43">
        <v>14.2623</v>
      </c>
      <c r="BB3064" s="85">
        <v>15.403283999999999</v>
      </c>
      <c r="BC3064" s="20" t="s">
        <v>12295</v>
      </c>
      <c r="BD3064" s="88" t="s">
        <v>12287</v>
      </c>
    </row>
    <row r="3065" spans="1:116" s="88" customFormat="1" ht="30" customHeight="1">
      <c r="A3065" s="111" t="s">
        <v>12800</v>
      </c>
      <c r="B3065" s="5">
        <v>3063</v>
      </c>
      <c r="C3065" s="44">
        <v>965</v>
      </c>
      <c r="D3065" s="44"/>
      <c r="E3065" s="43" t="s">
        <v>10420</v>
      </c>
      <c r="F3065" s="3" t="s">
        <v>10091</v>
      </c>
      <c r="G3065" s="3" t="s">
        <v>10092</v>
      </c>
      <c r="H3065" s="3" t="s">
        <v>10421</v>
      </c>
      <c r="I3065" s="3" t="s">
        <v>123</v>
      </c>
      <c r="J3065" s="3" t="s">
        <v>10422</v>
      </c>
      <c r="K3065" s="6">
        <v>100</v>
      </c>
      <c r="L3065" s="3" t="s">
        <v>79</v>
      </c>
      <c r="M3065" s="6">
        <v>1</v>
      </c>
      <c r="N3065" s="3" t="s">
        <v>44</v>
      </c>
      <c r="O3065" s="3" t="s">
        <v>12801</v>
      </c>
      <c r="P3065" s="3" t="s">
        <v>10328</v>
      </c>
      <c r="Q3065" s="3" t="s">
        <v>10423</v>
      </c>
      <c r="R3065" s="161">
        <v>1.76</v>
      </c>
      <c r="S3065" s="79">
        <v>1.88</v>
      </c>
      <c r="T3065" s="81">
        <v>1.88</v>
      </c>
      <c r="U3065" s="81"/>
      <c r="V3065" s="82">
        <v>1.76</v>
      </c>
      <c r="W3065" s="79"/>
      <c r="X3065" s="79">
        <v>1.76</v>
      </c>
      <c r="Y3065" s="79"/>
      <c r="Z3065" s="79"/>
      <c r="AA3065" s="79"/>
      <c r="AB3065" s="79"/>
      <c r="AC3065" s="79"/>
      <c r="AD3065" s="79"/>
      <c r="AE3065" s="83"/>
      <c r="AF3065" s="84"/>
      <c r="AG3065" s="84"/>
      <c r="AH3065" s="84"/>
      <c r="AI3065" s="84"/>
      <c r="AJ3065" s="84"/>
      <c r="AK3065" s="84"/>
      <c r="AL3065" s="84"/>
      <c r="AM3065" s="84"/>
      <c r="AN3065" s="85"/>
      <c r="AO3065" s="84"/>
      <c r="AP3065" s="83"/>
      <c r="AQ3065" s="84" t="e">
        <v>#NUM!</v>
      </c>
      <c r="AR3065" s="84" t="e">
        <v>#NUM!</v>
      </c>
      <c r="AS3065" s="84" t="e">
        <v>#NUM!</v>
      </c>
      <c r="AT3065" s="84" t="e">
        <v>#REF!</v>
      </c>
      <c r="AU3065" s="84">
        <v>2.0209999999999999</v>
      </c>
      <c r="AV3065" s="79" t="e">
        <v>#REF!</v>
      </c>
      <c r="AW3065" s="84" t="s">
        <v>977</v>
      </c>
      <c r="AX3065" s="84" t="s">
        <v>48</v>
      </c>
      <c r="AY3065" s="85">
        <v>1.76</v>
      </c>
      <c r="AZ3065" s="87">
        <v>0.44</v>
      </c>
      <c r="BA3065" s="43">
        <v>2.2000000000000002</v>
      </c>
      <c r="BB3065" s="85">
        <v>2.3760000000000003</v>
      </c>
      <c r="BC3065" s="20" t="s">
        <v>12295</v>
      </c>
      <c r="BD3065" s="88" t="s">
        <v>12287</v>
      </c>
    </row>
    <row r="3066" spans="1:116" s="88" customFormat="1" ht="30" customHeight="1">
      <c r="A3066" s="111" t="s">
        <v>12800</v>
      </c>
      <c r="B3066" s="5">
        <v>3064</v>
      </c>
      <c r="C3066" s="116">
        <v>967</v>
      </c>
      <c r="D3066" s="116"/>
      <c r="E3066" s="43" t="s">
        <v>10355</v>
      </c>
      <c r="F3066" s="3" t="s">
        <v>942</v>
      </c>
      <c r="G3066" s="3" t="s">
        <v>714</v>
      </c>
      <c r="H3066" s="3" t="s">
        <v>770</v>
      </c>
      <c r="I3066" s="3" t="s">
        <v>123</v>
      </c>
      <c r="J3066" s="3" t="s">
        <v>10356</v>
      </c>
      <c r="K3066" s="6">
        <v>100</v>
      </c>
      <c r="L3066" s="3" t="s">
        <v>79</v>
      </c>
      <c r="M3066" s="6">
        <v>1</v>
      </c>
      <c r="N3066" s="3" t="s">
        <v>44</v>
      </c>
      <c r="O3066" s="3" t="s">
        <v>12801</v>
      </c>
      <c r="P3066" s="3" t="s">
        <v>10357</v>
      </c>
      <c r="Q3066" s="3" t="s">
        <v>10358</v>
      </c>
      <c r="R3066" s="161">
        <v>2.125</v>
      </c>
      <c r="S3066" s="79">
        <v>1.97</v>
      </c>
      <c r="T3066" s="81" t="s">
        <v>54</v>
      </c>
      <c r="U3066" s="81"/>
      <c r="V3066" s="82">
        <v>1.97</v>
      </c>
      <c r="W3066" s="79">
        <v>2.2799999999999998</v>
      </c>
      <c r="X3066" s="79">
        <v>1.97</v>
      </c>
      <c r="Y3066" s="79"/>
      <c r="Z3066" s="79"/>
      <c r="AA3066" s="79"/>
      <c r="AB3066" s="79"/>
      <c r="AC3066" s="79"/>
      <c r="AD3066" s="79"/>
      <c r="AE3066" s="83"/>
      <c r="AF3066" s="84">
        <v>6</v>
      </c>
      <c r="AG3066" s="84"/>
      <c r="AH3066" s="84"/>
      <c r="AI3066" s="84"/>
      <c r="AJ3066" s="84"/>
      <c r="AK3066" s="84"/>
      <c r="AL3066" s="84"/>
      <c r="AM3066" s="84"/>
      <c r="AN3066" s="85"/>
      <c r="AO3066" s="84"/>
      <c r="AP3066" s="83"/>
      <c r="AQ3066" s="84" t="e">
        <v>#NUM!</v>
      </c>
      <c r="AR3066" s="84" t="e">
        <v>#NUM!</v>
      </c>
      <c r="AS3066" s="84" t="e">
        <v>#NUM!</v>
      </c>
      <c r="AT3066" s="84" t="e">
        <v>#REF!</v>
      </c>
      <c r="AU3066" s="84" t="e">
        <v>#VALUE!</v>
      </c>
      <c r="AV3066" s="79" t="e">
        <v>#REF!</v>
      </c>
      <c r="AW3066" s="84" t="s">
        <v>977</v>
      </c>
      <c r="AX3066" s="84" t="s">
        <v>48</v>
      </c>
      <c r="AY3066" s="85">
        <v>2.13</v>
      </c>
      <c r="AZ3066" s="87">
        <v>0.53249999999999997</v>
      </c>
      <c r="BA3066" s="43">
        <v>2.6624999999999996</v>
      </c>
      <c r="BB3066" s="85">
        <v>2.8754999999999997</v>
      </c>
      <c r="BC3066" s="20" t="s">
        <v>12295</v>
      </c>
      <c r="BD3066" s="88" t="s">
        <v>12287</v>
      </c>
    </row>
    <row r="3067" spans="1:116" s="88" customFormat="1" ht="30" customHeight="1">
      <c r="A3067" s="111" t="s">
        <v>12800</v>
      </c>
      <c r="B3067" s="5">
        <v>3065</v>
      </c>
      <c r="C3067" s="44">
        <v>560</v>
      </c>
      <c r="D3067" s="44"/>
      <c r="E3067" s="43" t="s">
        <v>10316</v>
      </c>
      <c r="F3067" s="3" t="s">
        <v>99</v>
      </c>
      <c r="G3067" s="3" t="s">
        <v>100</v>
      </c>
      <c r="H3067" s="3" t="s">
        <v>1059</v>
      </c>
      <c r="I3067" s="3" t="s">
        <v>255</v>
      </c>
      <c r="J3067" s="3" t="s">
        <v>10317</v>
      </c>
      <c r="K3067" s="6">
        <v>120</v>
      </c>
      <c r="L3067" s="3" t="s">
        <v>79</v>
      </c>
      <c r="M3067" s="6">
        <v>1</v>
      </c>
      <c r="N3067" s="3" t="s">
        <v>44</v>
      </c>
      <c r="O3067" s="3" t="s">
        <v>12801</v>
      </c>
      <c r="P3067" s="3" t="s">
        <v>10318</v>
      </c>
      <c r="Q3067" s="3" t="s">
        <v>10319</v>
      </c>
      <c r="R3067" s="161">
        <v>2.1</v>
      </c>
      <c r="S3067" s="79">
        <v>2.1</v>
      </c>
      <c r="T3067" s="81">
        <v>2.09</v>
      </c>
      <c r="U3067" s="81"/>
      <c r="V3067" s="82">
        <v>2.1</v>
      </c>
      <c r="W3067" s="79"/>
      <c r="X3067" s="79">
        <v>2.1</v>
      </c>
      <c r="Y3067" s="79"/>
      <c r="Z3067" s="79"/>
      <c r="AA3067" s="79"/>
      <c r="AB3067" s="79"/>
      <c r="AC3067" s="79"/>
      <c r="AD3067" s="79"/>
      <c r="AE3067" s="83"/>
      <c r="AF3067" s="84"/>
      <c r="AG3067" s="84">
        <v>2.08</v>
      </c>
      <c r="AH3067" s="84"/>
      <c r="AI3067" s="84"/>
      <c r="AJ3067" s="84"/>
      <c r="AK3067" s="84"/>
      <c r="AL3067" s="84"/>
      <c r="AM3067" s="84"/>
      <c r="AN3067" s="85"/>
      <c r="AO3067" s="84"/>
      <c r="AP3067" s="83"/>
      <c r="AQ3067" s="84" t="e">
        <v>#NUM!</v>
      </c>
      <c r="AR3067" s="84" t="e">
        <v>#NUM!</v>
      </c>
      <c r="AS3067" s="84" t="e">
        <v>#NUM!</v>
      </c>
      <c r="AT3067" s="84" t="e">
        <v>#REF!</v>
      </c>
      <c r="AU3067" s="84">
        <v>2.2467499999999996</v>
      </c>
      <c r="AV3067" s="79" t="e">
        <v>#REF!</v>
      </c>
      <c r="AW3067" s="84" t="s">
        <v>977</v>
      </c>
      <c r="AX3067" s="84" t="s">
        <v>48</v>
      </c>
      <c r="AY3067" s="85">
        <v>2.1</v>
      </c>
      <c r="AZ3067" s="87">
        <v>0.52500000000000002</v>
      </c>
      <c r="BA3067" s="43">
        <v>2.625</v>
      </c>
      <c r="BB3067" s="85">
        <v>2.835</v>
      </c>
      <c r="BC3067" s="20" t="s">
        <v>12295</v>
      </c>
      <c r="BD3067" s="88" t="s">
        <v>12287</v>
      </c>
    </row>
    <row r="3068" spans="1:116" s="88" customFormat="1" ht="30" customHeight="1">
      <c r="A3068" s="111" t="s">
        <v>12800</v>
      </c>
      <c r="B3068" s="5">
        <v>3066</v>
      </c>
      <c r="C3068" s="44">
        <v>572</v>
      </c>
      <c r="D3068" s="44"/>
      <c r="E3068" s="172" t="s">
        <v>10296</v>
      </c>
      <c r="F3068" s="3" t="s">
        <v>1827</v>
      </c>
      <c r="G3068" s="3" t="s">
        <v>169</v>
      </c>
      <c r="H3068" s="3" t="s">
        <v>10300</v>
      </c>
      <c r="I3068" s="3" t="s">
        <v>178</v>
      </c>
      <c r="J3068" s="3" t="s">
        <v>10301</v>
      </c>
      <c r="K3068" s="6">
        <v>30</v>
      </c>
      <c r="L3068" s="3" t="s">
        <v>79</v>
      </c>
      <c r="M3068" s="6">
        <v>1</v>
      </c>
      <c r="N3068" s="3" t="s">
        <v>44</v>
      </c>
      <c r="O3068" s="3" t="s">
        <v>12801</v>
      </c>
      <c r="P3068" s="3" t="s">
        <v>10294</v>
      </c>
      <c r="Q3068" s="3" t="s">
        <v>10302</v>
      </c>
      <c r="R3068" s="161">
        <v>3.01</v>
      </c>
      <c r="S3068" s="79">
        <v>3.01</v>
      </c>
      <c r="T3068" s="81">
        <v>2.38</v>
      </c>
      <c r="U3068" s="82">
        <v>3.01</v>
      </c>
      <c r="V3068" s="79"/>
      <c r="W3068" s="79">
        <v>3.01</v>
      </c>
      <c r="X3068" s="79"/>
      <c r="Y3068" s="79"/>
      <c r="Z3068" s="79"/>
      <c r="AA3068" s="79"/>
      <c r="AB3068" s="79"/>
      <c r="AC3068" s="79"/>
      <c r="AD3068" s="83"/>
      <c r="AE3068" s="84"/>
      <c r="AF3068" s="84"/>
      <c r="AG3068" s="84"/>
      <c r="AH3068" s="84"/>
      <c r="AI3068" s="84"/>
      <c r="AJ3068" s="84"/>
      <c r="AK3068" s="84"/>
      <c r="AL3068" s="84"/>
      <c r="AM3068" s="84"/>
      <c r="AN3068" s="85"/>
      <c r="AO3068" s="84"/>
      <c r="AP3068" s="83"/>
      <c r="AQ3068" s="84" t="e">
        <v>#NUM!</v>
      </c>
      <c r="AR3068" s="84" t="e">
        <v>#NUM!</v>
      </c>
      <c r="AS3068" s="84" t="e">
        <v>#NUM!</v>
      </c>
      <c r="AT3068" s="84" t="e">
        <v>#REF!</v>
      </c>
      <c r="AU3068" s="84">
        <v>2.5585</v>
      </c>
      <c r="AV3068" s="79" t="e">
        <v>#REF!</v>
      </c>
      <c r="AW3068" s="84" t="s">
        <v>12802</v>
      </c>
      <c r="AX3068" s="84" t="s">
        <v>12803</v>
      </c>
      <c r="AY3068" s="85">
        <v>2.5579999999999998</v>
      </c>
      <c r="AZ3068" s="87">
        <v>0.63949999999999996</v>
      </c>
      <c r="BA3068" s="43">
        <v>3.1974999999999998</v>
      </c>
      <c r="BB3068" s="85">
        <v>3.4532999999999996</v>
      </c>
      <c r="BC3068" s="20" t="s">
        <v>12295</v>
      </c>
      <c r="BD3068" s="88" t="s">
        <v>12287</v>
      </c>
    </row>
    <row r="3069" spans="1:116" s="84" customFormat="1" ht="30" customHeight="1">
      <c r="A3069" s="111" t="s">
        <v>12800</v>
      </c>
      <c r="B3069" s="5">
        <v>3067</v>
      </c>
      <c r="C3069" s="116">
        <v>933</v>
      </c>
      <c r="D3069" s="116"/>
      <c r="E3069" s="43" t="s">
        <v>10374</v>
      </c>
      <c r="F3069" s="3" t="s">
        <v>1057</v>
      </c>
      <c r="G3069" s="3" t="s">
        <v>1058</v>
      </c>
      <c r="H3069" s="3" t="s">
        <v>7755</v>
      </c>
      <c r="I3069" s="3" t="s">
        <v>123</v>
      </c>
      <c r="J3069" s="3" t="s">
        <v>10378</v>
      </c>
      <c r="K3069" s="6">
        <v>120</v>
      </c>
      <c r="L3069" s="3" t="s">
        <v>79</v>
      </c>
      <c r="M3069" s="6">
        <v>1</v>
      </c>
      <c r="N3069" s="3" t="s">
        <v>44</v>
      </c>
      <c r="O3069" s="3" t="s">
        <v>12801</v>
      </c>
      <c r="P3069" s="3" t="s">
        <v>10372</v>
      </c>
      <c r="Q3069" s="3" t="s">
        <v>10379</v>
      </c>
      <c r="R3069" s="161">
        <v>1.96</v>
      </c>
      <c r="S3069" s="79">
        <v>1.96</v>
      </c>
      <c r="T3069" s="81">
        <v>2.02</v>
      </c>
      <c r="U3069" s="81"/>
      <c r="V3069" s="82">
        <v>1.96</v>
      </c>
      <c r="W3069" s="79"/>
      <c r="X3069" s="79">
        <v>1.96</v>
      </c>
      <c r="Y3069" s="79"/>
      <c r="Z3069" s="79"/>
      <c r="AA3069" s="79"/>
      <c r="AB3069" s="79"/>
      <c r="AC3069" s="79"/>
      <c r="AD3069" s="79"/>
      <c r="AE3069" s="83"/>
      <c r="AN3069" s="85"/>
      <c r="AP3069" s="83"/>
      <c r="AQ3069" s="84" t="e">
        <v>#NUM!</v>
      </c>
      <c r="AR3069" s="84" t="e">
        <v>#NUM!</v>
      </c>
      <c r="AS3069" s="84" t="e">
        <v>#NUM!</v>
      </c>
      <c r="AT3069" s="84" t="e">
        <v>#REF!</v>
      </c>
      <c r="AU3069" s="84">
        <v>2.1715</v>
      </c>
      <c r="AV3069" s="79" t="e">
        <v>#REF!</v>
      </c>
      <c r="AW3069" s="84" t="s">
        <v>977</v>
      </c>
      <c r="AX3069" s="84" t="s">
        <v>48</v>
      </c>
      <c r="AY3069" s="85">
        <v>1.96</v>
      </c>
      <c r="AZ3069" s="87">
        <v>0.49</v>
      </c>
      <c r="BA3069" s="43">
        <v>2.4500000000000002</v>
      </c>
      <c r="BB3069" s="85">
        <v>2.6460000000000004</v>
      </c>
      <c r="BC3069" s="20" t="s">
        <v>12295</v>
      </c>
      <c r="BD3069" s="88" t="s">
        <v>12287</v>
      </c>
      <c r="BE3069" s="88"/>
      <c r="BF3069" s="88"/>
      <c r="BG3069" s="88"/>
      <c r="BH3069" s="88"/>
      <c r="BI3069" s="88"/>
      <c r="BJ3069" s="88"/>
      <c r="BK3069" s="88"/>
      <c r="BL3069" s="88"/>
      <c r="BM3069" s="88"/>
      <c r="BN3069" s="88"/>
      <c r="BO3069" s="88"/>
      <c r="BP3069" s="88"/>
      <c r="BQ3069" s="88"/>
      <c r="BR3069" s="88"/>
      <c r="BS3069" s="88"/>
      <c r="BT3069" s="88"/>
      <c r="BU3069" s="88"/>
      <c r="BV3069" s="88"/>
      <c r="BW3069" s="88"/>
      <c r="BX3069" s="88"/>
      <c r="BY3069" s="88"/>
      <c r="BZ3069" s="88"/>
      <c r="CA3069" s="88"/>
      <c r="CB3069" s="88"/>
      <c r="CC3069" s="88"/>
      <c r="CD3069" s="88"/>
      <c r="CE3069" s="88"/>
      <c r="CF3069" s="88"/>
      <c r="CG3069" s="88"/>
      <c r="CH3069" s="88"/>
      <c r="CI3069" s="88"/>
      <c r="CJ3069" s="88"/>
      <c r="CK3069" s="88"/>
      <c r="CL3069" s="88"/>
      <c r="CM3069" s="88"/>
      <c r="CN3069" s="88"/>
      <c r="CO3069" s="88"/>
      <c r="CP3069" s="88"/>
      <c r="CQ3069" s="88"/>
      <c r="CR3069" s="88"/>
      <c r="CS3069" s="88"/>
      <c r="CT3069" s="88"/>
      <c r="CU3069" s="88"/>
      <c r="CV3069" s="88"/>
      <c r="CW3069" s="88"/>
      <c r="CX3069" s="88"/>
      <c r="CY3069" s="88"/>
      <c r="CZ3069" s="88"/>
      <c r="DA3069" s="88"/>
      <c r="DB3069" s="88"/>
      <c r="DC3069" s="88"/>
      <c r="DD3069" s="88"/>
      <c r="DE3069" s="88"/>
      <c r="DF3069" s="88"/>
      <c r="DG3069" s="88"/>
      <c r="DH3069" s="88"/>
      <c r="DI3069" s="88"/>
      <c r="DJ3069" s="88"/>
      <c r="DK3069" s="88"/>
      <c r="DL3069" s="88"/>
    </row>
    <row r="3070" spans="1:116" s="84" customFormat="1" ht="30" customHeight="1">
      <c r="A3070" s="111" t="s">
        <v>12800</v>
      </c>
      <c r="B3070" s="5">
        <v>3068</v>
      </c>
      <c r="C3070" s="179">
        <v>958</v>
      </c>
      <c r="D3070" s="179"/>
      <c r="E3070" s="172" t="s">
        <v>10370</v>
      </c>
      <c r="F3070" s="3" t="s">
        <v>7730</v>
      </c>
      <c r="G3070" s="3" t="s">
        <v>2459</v>
      </c>
      <c r="H3070" s="3" t="s">
        <v>41</v>
      </c>
      <c r="I3070" s="3" t="s">
        <v>42</v>
      </c>
      <c r="J3070" s="3" t="s">
        <v>10371</v>
      </c>
      <c r="K3070" s="6"/>
      <c r="L3070" s="3"/>
      <c r="M3070" s="6">
        <v>20</v>
      </c>
      <c r="N3070" s="3" t="s">
        <v>44</v>
      </c>
      <c r="O3070" s="3" t="s">
        <v>12801</v>
      </c>
      <c r="P3070" s="3" t="s">
        <v>10372</v>
      </c>
      <c r="Q3070" s="3" t="s">
        <v>10373</v>
      </c>
      <c r="R3070" s="161">
        <v>1.52</v>
      </c>
      <c r="S3070" s="79">
        <v>1.52</v>
      </c>
      <c r="T3070" s="81" t="s">
        <v>54</v>
      </c>
      <c r="U3070" s="82">
        <v>1.52</v>
      </c>
      <c r="V3070" s="79"/>
      <c r="W3070" s="79">
        <v>1.52</v>
      </c>
      <c r="X3070" s="79"/>
      <c r="Y3070" s="79"/>
      <c r="Z3070" s="79"/>
      <c r="AA3070" s="79"/>
      <c r="AB3070" s="79"/>
      <c r="AC3070" s="79"/>
      <c r="AD3070" s="83"/>
      <c r="AF3070" s="84">
        <v>0.70199999999999996</v>
      </c>
      <c r="AN3070" s="85"/>
      <c r="AP3070" s="83"/>
      <c r="AQ3070" s="84" t="e">
        <v>#NUM!</v>
      </c>
      <c r="AR3070" s="84" t="e">
        <v>#NUM!</v>
      </c>
      <c r="AS3070" s="84" t="e">
        <v>#NUM!</v>
      </c>
      <c r="AT3070" s="84" t="e">
        <v>#REF!</v>
      </c>
      <c r="AU3070" s="84" t="e">
        <v>#VALUE!</v>
      </c>
      <c r="AV3070" s="79" t="e">
        <v>#REF!</v>
      </c>
      <c r="AW3070" s="84" t="s">
        <v>977</v>
      </c>
      <c r="AX3070" s="84" t="s">
        <v>48</v>
      </c>
      <c r="AY3070" s="85">
        <v>1.52</v>
      </c>
      <c r="AZ3070" s="87">
        <v>0.38</v>
      </c>
      <c r="BA3070" s="43">
        <v>1.9</v>
      </c>
      <c r="BB3070" s="85">
        <v>2.052</v>
      </c>
      <c r="BC3070" s="20" t="s">
        <v>12295</v>
      </c>
      <c r="BD3070" s="88" t="s">
        <v>12287</v>
      </c>
      <c r="BE3070" s="88"/>
      <c r="BF3070" s="88"/>
      <c r="BG3070" s="88"/>
      <c r="BH3070" s="88"/>
      <c r="BI3070" s="88"/>
      <c r="BJ3070" s="88"/>
      <c r="BK3070" s="88"/>
      <c r="BL3070" s="88"/>
      <c r="BM3070" s="88"/>
      <c r="BN3070" s="88"/>
      <c r="BO3070" s="88"/>
      <c r="BP3070" s="88"/>
      <c r="BQ3070" s="88"/>
      <c r="BR3070" s="88"/>
      <c r="BS3070" s="88"/>
      <c r="BT3070" s="88"/>
      <c r="BU3070" s="88"/>
      <c r="BV3070" s="88"/>
      <c r="BW3070" s="88"/>
      <c r="BX3070" s="88"/>
      <c r="BY3070" s="88"/>
      <c r="BZ3070" s="88"/>
      <c r="CA3070" s="88"/>
      <c r="CB3070" s="88"/>
      <c r="CC3070" s="88"/>
      <c r="CD3070" s="88"/>
      <c r="CE3070" s="88"/>
      <c r="CF3070" s="88"/>
      <c r="CG3070" s="88"/>
      <c r="CH3070" s="88"/>
      <c r="CI3070" s="88"/>
      <c r="CJ3070" s="88"/>
      <c r="CK3070" s="88"/>
      <c r="CL3070" s="88"/>
      <c r="CM3070" s="88"/>
      <c r="CN3070" s="88"/>
      <c r="CO3070" s="88"/>
      <c r="CP3070" s="88"/>
      <c r="CQ3070" s="88"/>
      <c r="CR3070" s="88"/>
      <c r="CS3070" s="88"/>
      <c r="CT3070" s="88"/>
      <c r="CU3070" s="88"/>
      <c r="CV3070" s="88"/>
      <c r="CW3070" s="88"/>
      <c r="CX3070" s="88"/>
      <c r="CY3070" s="88"/>
      <c r="CZ3070" s="88"/>
      <c r="DA3070" s="88"/>
      <c r="DB3070" s="88"/>
      <c r="DC3070" s="88"/>
      <c r="DD3070" s="88"/>
      <c r="DE3070" s="88"/>
      <c r="DF3070" s="88"/>
      <c r="DG3070" s="88"/>
      <c r="DH3070" s="88"/>
      <c r="DI3070" s="88"/>
      <c r="DJ3070" s="88"/>
      <c r="DK3070" s="88"/>
      <c r="DL3070" s="88"/>
    </row>
    <row r="3071" spans="1:116" s="84" customFormat="1" ht="30" customHeight="1">
      <c r="A3071" s="111" t="s">
        <v>12800</v>
      </c>
      <c r="B3071" s="5">
        <v>3069</v>
      </c>
      <c r="C3071" s="44">
        <v>393</v>
      </c>
      <c r="D3071" s="44"/>
      <c r="E3071" s="43" t="s">
        <v>10024</v>
      </c>
      <c r="F3071" s="3" t="s">
        <v>1160</v>
      </c>
      <c r="G3071" s="3" t="s">
        <v>1161</v>
      </c>
      <c r="H3071" s="3" t="s">
        <v>1165</v>
      </c>
      <c r="I3071" s="3" t="s">
        <v>123</v>
      </c>
      <c r="J3071" s="3" t="s">
        <v>10394</v>
      </c>
      <c r="K3071" s="6">
        <v>100</v>
      </c>
      <c r="L3071" s="3" t="s">
        <v>79</v>
      </c>
      <c r="M3071" s="6">
        <v>1</v>
      </c>
      <c r="N3071" s="3" t="s">
        <v>44</v>
      </c>
      <c r="O3071" s="3" t="s">
        <v>12801</v>
      </c>
      <c r="P3071" s="3" t="s">
        <v>10395</v>
      </c>
      <c r="Q3071" s="3" t="s">
        <v>10396</v>
      </c>
      <c r="R3071" s="161">
        <v>1.95</v>
      </c>
      <c r="S3071" s="79">
        <v>1.95</v>
      </c>
      <c r="T3071" s="81">
        <v>1.5</v>
      </c>
      <c r="U3071" s="81"/>
      <c r="V3071" s="82">
        <v>1.95</v>
      </c>
      <c r="W3071" s="79"/>
      <c r="X3071" s="79">
        <v>1.95</v>
      </c>
      <c r="Y3071" s="79"/>
      <c r="Z3071" s="79"/>
      <c r="AA3071" s="79"/>
      <c r="AB3071" s="79"/>
      <c r="AC3071" s="79"/>
      <c r="AD3071" s="79"/>
      <c r="AE3071" s="83"/>
      <c r="AN3071" s="85"/>
      <c r="AP3071" s="83"/>
      <c r="AQ3071" s="84" t="e">
        <v>#NUM!</v>
      </c>
      <c r="AR3071" s="84" t="e">
        <v>#NUM!</v>
      </c>
      <c r="AS3071" s="84" t="e">
        <v>#NUM!</v>
      </c>
      <c r="AT3071" s="84" t="e">
        <v>#REF!</v>
      </c>
      <c r="AU3071" s="84">
        <v>1.6124999999999998</v>
      </c>
      <c r="AV3071" s="79" t="e">
        <v>#REF!</v>
      </c>
      <c r="AW3071" s="84" t="s">
        <v>12802</v>
      </c>
      <c r="AX3071" s="84" t="s">
        <v>12803</v>
      </c>
      <c r="AY3071" s="85">
        <v>1.6120000000000001</v>
      </c>
      <c r="AZ3071" s="87">
        <v>0.40300000000000002</v>
      </c>
      <c r="BA3071" s="43">
        <v>2.0150000000000001</v>
      </c>
      <c r="BB3071" s="85">
        <v>2.1762000000000001</v>
      </c>
      <c r="BC3071" s="20" t="s">
        <v>12295</v>
      </c>
      <c r="BD3071" s="88" t="s">
        <v>12287</v>
      </c>
      <c r="BE3071" s="88"/>
      <c r="BF3071" s="88"/>
      <c r="BG3071" s="88"/>
      <c r="BH3071" s="88"/>
      <c r="BI3071" s="88"/>
      <c r="BJ3071" s="88"/>
      <c r="BK3071" s="88"/>
      <c r="BL3071" s="88"/>
      <c r="BM3071" s="88"/>
      <c r="BN3071" s="88"/>
      <c r="BO3071" s="88"/>
      <c r="BP3071" s="88"/>
      <c r="BQ3071" s="88"/>
      <c r="BR3071" s="88"/>
      <c r="BS3071" s="88"/>
      <c r="BT3071" s="88"/>
      <c r="BU3071" s="88"/>
      <c r="BV3071" s="88"/>
      <c r="BW3071" s="88"/>
      <c r="BX3071" s="88"/>
      <c r="BY3071" s="88"/>
      <c r="BZ3071" s="88"/>
      <c r="CA3071" s="88"/>
      <c r="CB3071" s="88"/>
      <c r="CC3071" s="88"/>
      <c r="CD3071" s="88"/>
      <c r="CE3071" s="88"/>
      <c r="CF3071" s="88"/>
      <c r="CG3071" s="88"/>
      <c r="CH3071" s="88"/>
      <c r="CI3071" s="88"/>
      <c r="CJ3071" s="88"/>
      <c r="CK3071" s="88"/>
      <c r="CL3071" s="88"/>
      <c r="CM3071" s="88"/>
      <c r="CN3071" s="88"/>
      <c r="CO3071" s="88"/>
      <c r="CP3071" s="88"/>
      <c r="CQ3071" s="88"/>
      <c r="CR3071" s="88"/>
      <c r="CS3071" s="88"/>
      <c r="CT3071" s="88"/>
      <c r="CU3071" s="88"/>
      <c r="CV3071" s="88"/>
      <c r="CW3071" s="88"/>
      <c r="CX3071" s="88"/>
      <c r="CY3071" s="88"/>
      <c r="CZ3071" s="88"/>
      <c r="DA3071" s="88"/>
      <c r="DB3071" s="88"/>
      <c r="DC3071" s="88"/>
      <c r="DD3071" s="88"/>
      <c r="DE3071" s="88"/>
      <c r="DF3071" s="88"/>
      <c r="DG3071" s="88"/>
      <c r="DH3071" s="88"/>
      <c r="DI3071" s="88"/>
      <c r="DJ3071" s="88"/>
      <c r="DK3071" s="88"/>
      <c r="DL3071" s="88"/>
    </row>
    <row r="3072" spans="1:116" s="84" customFormat="1" ht="30" customHeight="1">
      <c r="A3072" s="111" t="s">
        <v>12800</v>
      </c>
      <c r="B3072" s="5">
        <v>3070</v>
      </c>
      <c r="C3072" s="44">
        <v>573</v>
      </c>
      <c r="D3072" s="44"/>
      <c r="E3072" s="43" t="s">
        <v>10413</v>
      </c>
      <c r="F3072" s="3" t="s">
        <v>10417</v>
      </c>
      <c r="G3072" s="3" t="s">
        <v>4878</v>
      </c>
      <c r="H3072" s="3" t="s">
        <v>938</v>
      </c>
      <c r="I3072" s="3" t="s">
        <v>102</v>
      </c>
      <c r="J3072" s="3" t="s">
        <v>10418</v>
      </c>
      <c r="K3072" s="6"/>
      <c r="L3072" s="3"/>
      <c r="M3072" s="6">
        <v>40</v>
      </c>
      <c r="N3072" s="3" t="s">
        <v>44</v>
      </c>
      <c r="O3072" s="3" t="s">
        <v>12801</v>
      </c>
      <c r="P3072" s="3" t="s">
        <v>601</v>
      </c>
      <c r="Q3072" s="3" t="s">
        <v>10419</v>
      </c>
      <c r="R3072" s="161">
        <v>2.72</v>
      </c>
      <c r="S3072" s="79">
        <v>2.91</v>
      </c>
      <c r="T3072" s="81">
        <v>3.64</v>
      </c>
      <c r="U3072" s="81"/>
      <c r="V3072" s="82">
        <v>2.72</v>
      </c>
      <c r="W3072" s="79"/>
      <c r="X3072" s="79">
        <v>2.72</v>
      </c>
      <c r="Y3072" s="79"/>
      <c r="Z3072" s="79"/>
      <c r="AA3072" s="79"/>
      <c r="AB3072" s="79"/>
      <c r="AC3072" s="79"/>
      <c r="AD3072" s="79"/>
      <c r="AE3072" s="83"/>
      <c r="AG3072" s="84">
        <v>2.6890000000000001</v>
      </c>
      <c r="AN3072" s="85"/>
      <c r="AP3072" s="83"/>
      <c r="AQ3072" s="84" t="e">
        <v>#NUM!</v>
      </c>
      <c r="AR3072" s="84" t="e">
        <v>#NUM!</v>
      </c>
      <c r="AS3072" s="84" t="e">
        <v>#NUM!</v>
      </c>
      <c r="AT3072" s="84" t="e">
        <v>#REF!</v>
      </c>
      <c r="AU3072" s="84">
        <v>3.9129999999999998</v>
      </c>
      <c r="AV3072" s="79" t="e">
        <v>#REF!</v>
      </c>
      <c r="AW3072" s="84" t="s">
        <v>977</v>
      </c>
      <c r="AX3072" s="84" t="s">
        <v>48</v>
      </c>
      <c r="AY3072" s="85">
        <v>2.72</v>
      </c>
      <c r="AZ3072" s="87">
        <v>0.68</v>
      </c>
      <c r="BA3072" s="43">
        <v>3.4000000000000004</v>
      </c>
      <c r="BB3072" s="85">
        <v>3.6720000000000006</v>
      </c>
      <c r="BC3072" s="20" t="s">
        <v>12295</v>
      </c>
      <c r="BD3072" s="88" t="s">
        <v>12287</v>
      </c>
      <c r="BE3072" s="88"/>
      <c r="BF3072" s="88"/>
      <c r="BG3072" s="88"/>
      <c r="BH3072" s="88"/>
      <c r="BI3072" s="88"/>
      <c r="BJ3072" s="88"/>
      <c r="BK3072" s="88"/>
      <c r="BL3072" s="88"/>
      <c r="BM3072" s="88"/>
      <c r="BN3072" s="88"/>
      <c r="BO3072" s="88"/>
      <c r="BP3072" s="88"/>
      <c r="BQ3072" s="88"/>
      <c r="BR3072" s="88"/>
      <c r="BS3072" s="88"/>
      <c r="BT3072" s="88"/>
      <c r="BU3072" s="88"/>
      <c r="BV3072" s="88"/>
      <c r="BW3072" s="88"/>
      <c r="BX3072" s="88"/>
      <c r="BY3072" s="88"/>
      <c r="BZ3072" s="88"/>
      <c r="CA3072" s="88"/>
      <c r="CB3072" s="88"/>
      <c r="CC3072" s="88"/>
      <c r="CD3072" s="88"/>
      <c r="CE3072" s="88"/>
      <c r="CF3072" s="88"/>
      <c r="CG3072" s="88"/>
      <c r="CH3072" s="88"/>
      <c r="CI3072" s="88"/>
      <c r="CJ3072" s="88"/>
      <c r="CK3072" s="88"/>
      <c r="CL3072" s="88"/>
      <c r="CM3072" s="88"/>
      <c r="CN3072" s="88"/>
      <c r="CO3072" s="88"/>
      <c r="CP3072" s="88"/>
      <c r="CQ3072" s="88"/>
      <c r="CR3072" s="88"/>
      <c r="CS3072" s="88"/>
      <c r="CT3072" s="88"/>
      <c r="CU3072" s="88"/>
      <c r="CV3072" s="88"/>
      <c r="CW3072" s="88"/>
      <c r="CX3072" s="88"/>
      <c r="CY3072" s="88"/>
      <c r="CZ3072" s="88"/>
      <c r="DA3072" s="88"/>
      <c r="DB3072" s="88"/>
      <c r="DC3072" s="88"/>
      <c r="DD3072" s="88"/>
      <c r="DE3072" s="88"/>
      <c r="DF3072" s="88"/>
      <c r="DG3072" s="88"/>
      <c r="DH3072" s="88"/>
      <c r="DI3072" s="88"/>
      <c r="DJ3072" s="88"/>
      <c r="DK3072" s="88"/>
      <c r="DL3072" s="88"/>
    </row>
    <row r="3073" spans="1:116" s="84" customFormat="1" ht="30" customHeight="1">
      <c r="A3073" s="111" t="s">
        <v>12800</v>
      </c>
      <c r="B3073" s="5">
        <v>3071</v>
      </c>
      <c r="C3073" s="44">
        <v>966</v>
      </c>
      <c r="D3073" s="44"/>
      <c r="E3073" s="43" t="s">
        <v>10413</v>
      </c>
      <c r="F3073" s="3" t="s">
        <v>10414</v>
      </c>
      <c r="G3073" s="3" t="s">
        <v>4878</v>
      </c>
      <c r="H3073" s="3" t="s">
        <v>41</v>
      </c>
      <c r="I3073" s="3" t="s">
        <v>102</v>
      </c>
      <c r="J3073" s="3" t="s">
        <v>10415</v>
      </c>
      <c r="K3073" s="6"/>
      <c r="L3073" s="3"/>
      <c r="M3073" s="6">
        <v>30</v>
      </c>
      <c r="N3073" s="3" t="s">
        <v>44</v>
      </c>
      <c r="O3073" s="3" t="s">
        <v>12801</v>
      </c>
      <c r="P3073" s="3" t="s">
        <v>10328</v>
      </c>
      <c r="Q3073" s="3" t="s">
        <v>10416</v>
      </c>
      <c r="R3073" s="161">
        <v>5.0999999999999996</v>
      </c>
      <c r="S3073" s="79">
        <v>5.12</v>
      </c>
      <c r="T3073" s="81">
        <v>7.05</v>
      </c>
      <c r="U3073" s="81"/>
      <c r="V3073" s="82">
        <v>5.0999999999999996</v>
      </c>
      <c r="W3073" s="79"/>
      <c r="X3073" s="79">
        <v>5.0999999999999996</v>
      </c>
      <c r="Y3073" s="79"/>
      <c r="Z3073" s="79"/>
      <c r="AA3073" s="79"/>
      <c r="AB3073" s="79"/>
      <c r="AC3073" s="79"/>
      <c r="AD3073" s="79"/>
      <c r="AE3073" s="83"/>
      <c r="AG3073" s="84">
        <v>5.0510000000000002</v>
      </c>
      <c r="AN3073" s="85"/>
      <c r="AP3073" s="83"/>
      <c r="AQ3073" s="84" t="e">
        <v>#NUM!</v>
      </c>
      <c r="AR3073" s="84" t="e">
        <v>#NUM!</v>
      </c>
      <c r="AS3073" s="84" t="e">
        <v>#NUM!</v>
      </c>
      <c r="AT3073" s="84" t="e">
        <v>#REF!</v>
      </c>
      <c r="AU3073" s="84">
        <v>7.5787499999999994</v>
      </c>
      <c r="AV3073" s="79" t="e">
        <v>#REF!</v>
      </c>
      <c r="AW3073" s="84" t="s">
        <v>977</v>
      </c>
      <c r="AX3073" s="84" t="s">
        <v>48</v>
      </c>
      <c r="AY3073" s="85">
        <v>5.0999999999999996</v>
      </c>
      <c r="AZ3073" s="87">
        <v>1.2749999999999999</v>
      </c>
      <c r="BA3073" s="43">
        <v>6.375</v>
      </c>
      <c r="BB3073" s="85">
        <v>6.8849999999999998</v>
      </c>
      <c r="BC3073" s="20" t="s">
        <v>12295</v>
      </c>
      <c r="BD3073" s="88" t="s">
        <v>12287</v>
      </c>
      <c r="BE3073" s="88"/>
      <c r="BF3073" s="88"/>
      <c r="BG3073" s="88"/>
      <c r="BH3073" s="88"/>
      <c r="BI3073" s="88"/>
      <c r="BJ3073" s="88"/>
      <c r="BK3073" s="88"/>
      <c r="BL3073" s="88"/>
      <c r="BM3073" s="88"/>
      <c r="BN3073" s="88"/>
      <c r="BO3073" s="88"/>
      <c r="BP3073" s="88"/>
      <c r="BQ3073" s="88"/>
      <c r="BR3073" s="88"/>
      <c r="BS3073" s="88"/>
      <c r="BT3073" s="88"/>
      <c r="BU3073" s="88"/>
      <c r="BV3073" s="88"/>
      <c r="BW3073" s="88"/>
      <c r="BX3073" s="88"/>
      <c r="BY3073" s="88"/>
      <c r="BZ3073" s="88"/>
      <c r="CA3073" s="88"/>
      <c r="CB3073" s="88"/>
      <c r="CC3073" s="88"/>
      <c r="CD3073" s="88"/>
      <c r="CE3073" s="88"/>
      <c r="CF3073" s="88"/>
      <c r="CG3073" s="88"/>
      <c r="CH3073" s="88"/>
      <c r="CI3073" s="88"/>
      <c r="CJ3073" s="88"/>
      <c r="CK3073" s="88"/>
      <c r="CL3073" s="88"/>
      <c r="CM3073" s="88"/>
      <c r="CN3073" s="88"/>
      <c r="CO3073" s="88"/>
      <c r="CP3073" s="88"/>
      <c r="CQ3073" s="88"/>
      <c r="CR3073" s="88"/>
      <c r="CS3073" s="88"/>
      <c r="CT3073" s="88"/>
      <c r="CU3073" s="88"/>
      <c r="CV3073" s="88"/>
      <c r="CW3073" s="88"/>
      <c r="CX3073" s="88"/>
      <c r="CY3073" s="88"/>
      <c r="CZ3073" s="88"/>
      <c r="DA3073" s="88"/>
      <c r="DB3073" s="88"/>
      <c r="DC3073" s="88"/>
      <c r="DD3073" s="88"/>
      <c r="DE3073" s="88"/>
      <c r="DF3073" s="88"/>
      <c r="DG3073" s="88"/>
      <c r="DH3073" s="88"/>
      <c r="DI3073" s="88"/>
      <c r="DJ3073" s="88"/>
      <c r="DK3073" s="88"/>
      <c r="DL3073" s="88"/>
    </row>
    <row r="3074" spans="1:116" s="84" customFormat="1" ht="30" customHeight="1">
      <c r="A3074" s="111" t="s">
        <v>12800</v>
      </c>
      <c r="B3074" s="5">
        <v>3072</v>
      </c>
      <c r="C3074" s="116">
        <v>5102</v>
      </c>
      <c r="D3074" s="116"/>
      <c r="E3074" s="43" t="s">
        <v>10330</v>
      </c>
      <c r="F3074" s="3" t="s">
        <v>10331</v>
      </c>
      <c r="G3074" s="3" t="s">
        <v>841</v>
      </c>
      <c r="H3074" s="3" t="s">
        <v>41</v>
      </c>
      <c r="I3074" s="3" t="s">
        <v>42</v>
      </c>
      <c r="J3074" s="3" t="s">
        <v>10332</v>
      </c>
      <c r="K3074" s="6"/>
      <c r="L3074" s="3"/>
      <c r="M3074" s="6">
        <v>20</v>
      </c>
      <c r="N3074" s="3" t="s">
        <v>44</v>
      </c>
      <c r="O3074" s="3" t="s">
        <v>12801</v>
      </c>
      <c r="P3074" s="3" t="s">
        <v>10333</v>
      </c>
      <c r="Q3074" s="3" t="s">
        <v>10334</v>
      </c>
      <c r="R3074" s="161">
        <v>1.0980000000000001</v>
      </c>
      <c r="S3074" s="79">
        <v>1.0980000000000001</v>
      </c>
      <c r="T3074" s="81">
        <v>1.25</v>
      </c>
      <c r="U3074" s="81"/>
      <c r="V3074" s="82">
        <v>1.0980000000000001</v>
      </c>
      <c r="W3074" s="79"/>
      <c r="X3074" s="79">
        <v>1.0980000000000001</v>
      </c>
      <c r="Y3074" s="79"/>
      <c r="Z3074" s="79"/>
      <c r="AA3074" s="79"/>
      <c r="AB3074" s="79"/>
      <c r="AC3074" s="79"/>
      <c r="AD3074" s="79"/>
      <c r="AE3074" s="83"/>
      <c r="AG3074" s="84">
        <v>1.004</v>
      </c>
      <c r="AN3074" s="85"/>
      <c r="AP3074" s="83"/>
      <c r="AQ3074" s="84" t="e">
        <v>#NUM!</v>
      </c>
      <c r="AR3074" s="84" t="e">
        <v>#NUM!</v>
      </c>
      <c r="AS3074" s="84" t="e">
        <v>#NUM!</v>
      </c>
      <c r="AT3074" s="84" t="e">
        <v>#REF!</v>
      </c>
      <c r="AU3074" s="84">
        <v>1.34375</v>
      </c>
      <c r="AV3074" s="79" t="e">
        <v>#REF!</v>
      </c>
      <c r="AW3074" s="84" t="s">
        <v>977</v>
      </c>
      <c r="AX3074" s="84" t="s">
        <v>48</v>
      </c>
      <c r="AY3074" s="85">
        <v>1.1000000000000001</v>
      </c>
      <c r="AZ3074" s="87">
        <v>0.27500000000000002</v>
      </c>
      <c r="BA3074" s="43">
        <v>1.375</v>
      </c>
      <c r="BB3074" s="85">
        <v>1.4850000000000001</v>
      </c>
      <c r="BC3074" s="20" t="s">
        <v>12295</v>
      </c>
      <c r="BD3074" s="88" t="s">
        <v>12287</v>
      </c>
      <c r="BE3074" s="88"/>
      <c r="BF3074" s="88"/>
      <c r="BG3074" s="88"/>
      <c r="BH3074" s="88"/>
      <c r="BI3074" s="88"/>
      <c r="BJ3074" s="88"/>
      <c r="BK3074" s="88"/>
      <c r="BL3074" s="88"/>
      <c r="BM3074" s="88"/>
      <c r="BN3074" s="88"/>
      <c r="BO3074" s="88"/>
      <c r="BP3074" s="88"/>
      <c r="BQ3074" s="88"/>
      <c r="BR3074" s="88"/>
      <c r="BS3074" s="88"/>
      <c r="BT3074" s="88"/>
      <c r="BU3074" s="88"/>
      <c r="BV3074" s="88"/>
      <c r="BW3074" s="88"/>
      <c r="BX3074" s="88"/>
      <c r="BY3074" s="88"/>
      <c r="BZ3074" s="88"/>
      <c r="CA3074" s="88"/>
      <c r="CB3074" s="88"/>
      <c r="CC3074" s="88"/>
      <c r="CD3074" s="88"/>
      <c r="CE3074" s="88"/>
      <c r="CF3074" s="88"/>
      <c r="CG3074" s="88"/>
      <c r="CH3074" s="88"/>
      <c r="CI3074" s="88"/>
      <c r="CJ3074" s="88"/>
      <c r="CK3074" s="88"/>
      <c r="CL3074" s="88"/>
      <c r="CM3074" s="88"/>
      <c r="CN3074" s="88"/>
      <c r="CO3074" s="88"/>
      <c r="CP3074" s="88"/>
      <c r="CQ3074" s="88"/>
      <c r="CR3074" s="88"/>
      <c r="CS3074" s="88"/>
      <c r="CT3074" s="88"/>
      <c r="CU3074" s="88"/>
      <c r="CV3074" s="88"/>
      <c r="CW3074" s="88"/>
      <c r="CX3074" s="88"/>
      <c r="CY3074" s="88"/>
      <c r="CZ3074" s="88"/>
      <c r="DA3074" s="88"/>
      <c r="DB3074" s="88"/>
      <c r="DC3074" s="88"/>
      <c r="DD3074" s="88"/>
      <c r="DE3074" s="88"/>
      <c r="DF3074" s="88"/>
      <c r="DG3074" s="88"/>
      <c r="DH3074" s="88"/>
      <c r="DI3074" s="88"/>
      <c r="DJ3074" s="88"/>
      <c r="DK3074" s="88"/>
      <c r="DL3074" s="88"/>
    </row>
    <row r="3075" spans="1:116" s="84" customFormat="1" ht="30" customHeight="1">
      <c r="A3075" s="111" t="s">
        <v>12800</v>
      </c>
      <c r="B3075" s="5">
        <v>3073</v>
      </c>
      <c r="C3075" s="116">
        <v>5101</v>
      </c>
      <c r="D3075" s="116"/>
      <c r="E3075" s="43" t="s">
        <v>10335</v>
      </c>
      <c r="F3075" s="3" t="s">
        <v>10336</v>
      </c>
      <c r="G3075" s="3" t="s">
        <v>841</v>
      </c>
      <c r="H3075" s="3" t="s">
        <v>530</v>
      </c>
      <c r="I3075" s="3" t="s">
        <v>42</v>
      </c>
      <c r="J3075" s="3" t="s">
        <v>10337</v>
      </c>
      <c r="K3075" s="6"/>
      <c r="L3075" s="3"/>
      <c r="M3075" s="6">
        <v>20</v>
      </c>
      <c r="N3075" s="3" t="s">
        <v>44</v>
      </c>
      <c r="O3075" s="3" t="s">
        <v>12801</v>
      </c>
      <c r="P3075" s="3" t="s">
        <v>10338</v>
      </c>
      <c r="Q3075" s="3" t="s">
        <v>10339</v>
      </c>
      <c r="R3075" s="161">
        <v>0.89</v>
      </c>
      <c r="S3075" s="79">
        <v>0.89</v>
      </c>
      <c r="T3075" s="81" t="s">
        <v>54</v>
      </c>
      <c r="U3075" s="81"/>
      <c r="V3075" s="82">
        <v>0.89</v>
      </c>
      <c r="W3075" s="79"/>
      <c r="X3075" s="79">
        <v>0.89</v>
      </c>
      <c r="Y3075" s="79"/>
      <c r="Z3075" s="79"/>
      <c r="AA3075" s="79"/>
      <c r="AB3075" s="79"/>
      <c r="AC3075" s="79"/>
      <c r="AD3075" s="79"/>
      <c r="AE3075" s="83"/>
      <c r="AN3075" s="85"/>
      <c r="AP3075" s="83"/>
      <c r="AQ3075" s="84" t="e">
        <v>#NUM!</v>
      </c>
      <c r="AR3075" s="84" t="e">
        <v>#NUM!</v>
      </c>
      <c r="AS3075" s="84" t="e">
        <v>#NUM!</v>
      </c>
      <c r="AT3075" s="84" t="e">
        <v>#REF!</v>
      </c>
      <c r="AU3075" s="84" t="e">
        <v>#VALUE!</v>
      </c>
      <c r="AV3075" s="79" t="e">
        <v>#REF!</v>
      </c>
      <c r="AW3075" s="84" t="s">
        <v>977</v>
      </c>
      <c r="AX3075" s="84" t="s">
        <v>48</v>
      </c>
      <c r="AY3075" s="85">
        <v>0.89</v>
      </c>
      <c r="AZ3075" s="87">
        <v>0.2225</v>
      </c>
      <c r="BA3075" s="43">
        <v>1.1125</v>
      </c>
      <c r="BB3075" s="85">
        <v>1.2015</v>
      </c>
      <c r="BC3075" s="20" t="s">
        <v>12295</v>
      </c>
      <c r="BD3075" s="88" t="s">
        <v>12287</v>
      </c>
      <c r="BE3075" s="88"/>
      <c r="BF3075" s="88"/>
      <c r="BG3075" s="88"/>
      <c r="BH3075" s="88"/>
      <c r="BI3075" s="88"/>
      <c r="BJ3075" s="88"/>
      <c r="BK3075" s="88"/>
      <c r="BL3075" s="88"/>
      <c r="BM3075" s="88"/>
      <c r="BN3075" s="88"/>
      <c r="BO3075" s="88"/>
      <c r="BP3075" s="88"/>
      <c r="BQ3075" s="88"/>
      <c r="BR3075" s="88"/>
      <c r="BS3075" s="88"/>
      <c r="BT3075" s="88"/>
      <c r="BU3075" s="88"/>
      <c r="BV3075" s="88"/>
      <c r="BW3075" s="88"/>
      <c r="BX3075" s="88"/>
      <c r="BY3075" s="88"/>
      <c r="BZ3075" s="88"/>
      <c r="CA3075" s="88"/>
      <c r="CB3075" s="88"/>
      <c r="CC3075" s="88"/>
      <c r="CD3075" s="88"/>
      <c r="CE3075" s="88"/>
      <c r="CF3075" s="88"/>
      <c r="CG3075" s="88"/>
      <c r="CH3075" s="88"/>
      <c r="CI3075" s="88"/>
      <c r="CJ3075" s="88"/>
      <c r="CK3075" s="88"/>
      <c r="CL3075" s="88"/>
      <c r="CM3075" s="88"/>
      <c r="CN3075" s="88"/>
      <c r="CO3075" s="88"/>
      <c r="CP3075" s="88"/>
      <c r="CQ3075" s="88"/>
      <c r="CR3075" s="88"/>
      <c r="CS3075" s="88"/>
      <c r="CT3075" s="88"/>
      <c r="CU3075" s="88"/>
      <c r="CV3075" s="88"/>
      <c r="CW3075" s="88"/>
      <c r="CX3075" s="88"/>
      <c r="CY3075" s="88"/>
      <c r="CZ3075" s="88"/>
      <c r="DA3075" s="88"/>
      <c r="DB3075" s="88"/>
      <c r="DC3075" s="88"/>
      <c r="DD3075" s="88"/>
      <c r="DE3075" s="88"/>
      <c r="DF3075" s="88"/>
      <c r="DG3075" s="88"/>
      <c r="DH3075" s="88"/>
      <c r="DI3075" s="88"/>
      <c r="DJ3075" s="88"/>
      <c r="DK3075" s="88"/>
      <c r="DL3075" s="88"/>
    </row>
    <row r="3076" spans="1:116" s="84" customFormat="1" ht="30" customHeight="1">
      <c r="A3076" s="111" t="s">
        <v>12800</v>
      </c>
      <c r="B3076" s="5">
        <v>3074</v>
      </c>
      <c r="C3076" s="44">
        <v>5234</v>
      </c>
      <c r="D3076" s="44"/>
      <c r="E3076" s="43" t="s">
        <v>10405</v>
      </c>
      <c r="F3076" s="3" t="s">
        <v>2922</v>
      </c>
      <c r="G3076" s="3" t="s">
        <v>1232</v>
      </c>
      <c r="H3076" s="3" t="s">
        <v>595</v>
      </c>
      <c r="I3076" s="3" t="s">
        <v>42</v>
      </c>
      <c r="J3076" s="3" t="s">
        <v>10406</v>
      </c>
      <c r="K3076" s="6"/>
      <c r="L3076" s="3"/>
      <c r="M3076" s="6">
        <v>20</v>
      </c>
      <c r="N3076" s="3" t="s">
        <v>44</v>
      </c>
      <c r="O3076" s="3" t="s">
        <v>12801</v>
      </c>
      <c r="P3076" s="3" t="s">
        <v>10328</v>
      </c>
      <c r="Q3076" s="3" t="s">
        <v>10407</v>
      </c>
      <c r="R3076" s="161">
        <v>1.97</v>
      </c>
      <c r="S3076" s="79">
        <v>1.97</v>
      </c>
      <c r="T3076" s="81" t="s">
        <v>54</v>
      </c>
      <c r="U3076" s="81"/>
      <c r="V3076" s="82">
        <v>1.97</v>
      </c>
      <c r="W3076" s="79"/>
      <c r="X3076" s="79">
        <v>1.94</v>
      </c>
      <c r="Y3076" s="79"/>
      <c r="Z3076" s="79"/>
      <c r="AA3076" s="79"/>
      <c r="AB3076" s="79"/>
      <c r="AC3076" s="79"/>
      <c r="AD3076" s="79"/>
      <c r="AE3076" s="83"/>
      <c r="AG3076" s="84">
        <v>0.64500000000000002</v>
      </c>
      <c r="AN3076" s="85"/>
      <c r="AP3076" s="83"/>
      <c r="AQ3076" s="84" t="e">
        <v>#NUM!</v>
      </c>
      <c r="AR3076" s="84" t="e">
        <v>#NUM!</v>
      </c>
      <c r="AS3076" s="84" t="e">
        <v>#NUM!</v>
      </c>
      <c r="AT3076" s="84" t="e">
        <v>#REF!</v>
      </c>
      <c r="AU3076" s="84" t="e">
        <v>#VALUE!</v>
      </c>
      <c r="AV3076" s="79" t="e">
        <v>#REF!</v>
      </c>
      <c r="AW3076" s="84" t="s">
        <v>977</v>
      </c>
      <c r="AX3076" s="84" t="s">
        <v>48</v>
      </c>
      <c r="AY3076" s="85">
        <v>1.97</v>
      </c>
      <c r="AZ3076" s="87">
        <v>0.49249999999999999</v>
      </c>
      <c r="BA3076" s="43">
        <v>2.4624999999999999</v>
      </c>
      <c r="BB3076" s="85">
        <v>2.6595</v>
      </c>
      <c r="BC3076" s="20" t="s">
        <v>12295</v>
      </c>
      <c r="BD3076" s="88" t="s">
        <v>12287</v>
      </c>
      <c r="BE3076" s="88"/>
      <c r="BF3076" s="88"/>
      <c r="BG3076" s="88"/>
      <c r="BH3076" s="88"/>
      <c r="BI3076" s="88"/>
      <c r="BJ3076" s="88"/>
      <c r="BK3076" s="88"/>
      <c r="BL3076" s="88"/>
      <c r="BM3076" s="88"/>
      <c r="BN3076" s="88"/>
      <c r="BO3076" s="88"/>
      <c r="BP3076" s="88"/>
      <c r="BQ3076" s="88"/>
      <c r="BR3076" s="88"/>
      <c r="BS3076" s="88"/>
      <c r="BT3076" s="88"/>
      <c r="BU3076" s="88"/>
      <c r="BV3076" s="88"/>
      <c r="BW3076" s="88"/>
      <c r="BX3076" s="88"/>
      <c r="BY3076" s="88"/>
      <c r="BZ3076" s="88"/>
      <c r="CA3076" s="88"/>
      <c r="CB3076" s="88"/>
      <c r="CC3076" s="88"/>
      <c r="CD3076" s="88"/>
      <c r="CE3076" s="88"/>
      <c r="CF3076" s="88"/>
      <c r="CG3076" s="88"/>
      <c r="CH3076" s="88"/>
      <c r="CI3076" s="88"/>
      <c r="CJ3076" s="88"/>
      <c r="CK3076" s="88"/>
      <c r="CL3076" s="88"/>
      <c r="CM3076" s="88"/>
      <c r="CN3076" s="88"/>
      <c r="CO3076" s="88"/>
      <c r="CP3076" s="88"/>
      <c r="CQ3076" s="88"/>
      <c r="CR3076" s="88"/>
      <c r="CS3076" s="88"/>
      <c r="CT3076" s="88"/>
      <c r="CU3076" s="88"/>
      <c r="CV3076" s="88"/>
      <c r="CW3076" s="88"/>
      <c r="CX3076" s="88"/>
      <c r="CY3076" s="88"/>
      <c r="CZ3076" s="88"/>
      <c r="DA3076" s="88"/>
      <c r="DB3076" s="88"/>
      <c r="DC3076" s="88"/>
      <c r="DD3076" s="88"/>
      <c r="DE3076" s="88"/>
      <c r="DF3076" s="88"/>
      <c r="DG3076" s="88"/>
      <c r="DH3076" s="88"/>
      <c r="DI3076" s="88"/>
      <c r="DJ3076" s="88"/>
      <c r="DK3076" s="88"/>
      <c r="DL3076" s="88"/>
    </row>
    <row r="3077" spans="1:116" s="88" customFormat="1" ht="30" customHeight="1">
      <c r="A3077" s="111" t="s">
        <v>12800</v>
      </c>
      <c r="B3077" s="5">
        <v>3075</v>
      </c>
      <c r="C3077" s="44">
        <v>5236</v>
      </c>
      <c r="D3077" s="44"/>
      <c r="E3077" s="43" t="s">
        <v>10405</v>
      </c>
      <c r="F3077" s="3" t="s">
        <v>2922</v>
      </c>
      <c r="G3077" s="3" t="s">
        <v>1232</v>
      </c>
      <c r="H3077" s="3" t="s">
        <v>677</v>
      </c>
      <c r="I3077" s="3" t="s">
        <v>42</v>
      </c>
      <c r="J3077" s="3" t="s">
        <v>10408</v>
      </c>
      <c r="K3077" s="6"/>
      <c r="L3077" s="3"/>
      <c r="M3077" s="6">
        <v>20</v>
      </c>
      <c r="N3077" s="3" t="s">
        <v>44</v>
      </c>
      <c r="O3077" s="3" t="s">
        <v>12801</v>
      </c>
      <c r="P3077" s="3" t="s">
        <v>10328</v>
      </c>
      <c r="Q3077" s="3" t="s">
        <v>10409</v>
      </c>
      <c r="R3077" s="161">
        <v>3.33</v>
      </c>
      <c r="S3077" s="79">
        <v>3.33</v>
      </c>
      <c r="T3077" s="81" t="s">
        <v>54</v>
      </c>
      <c r="U3077" s="81"/>
      <c r="V3077" s="82">
        <v>3.33</v>
      </c>
      <c r="W3077" s="79"/>
      <c r="X3077" s="79">
        <v>3.33</v>
      </c>
      <c r="Y3077" s="79"/>
      <c r="Z3077" s="79"/>
      <c r="AA3077" s="79"/>
      <c r="AB3077" s="79"/>
      <c r="AC3077" s="79"/>
      <c r="AD3077" s="79"/>
      <c r="AE3077" s="83"/>
      <c r="AF3077" s="84"/>
      <c r="AG3077" s="84">
        <v>1.089</v>
      </c>
      <c r="AH3077" s="84"/>
      <c r="AI3077" s="84"/>
      <c r="AJ3077" s="84"/>
      <c r="AK3077" s="84"/>
      <c r="AL3077" s="84"/>
      <c r="AM3077" s="84"/>
      <c r="AN3077" s="85"/>
      <c r="AO3077" s="84"/>
      <c r="AP3077" s="83"/>
      <c r="AQ3077" s="84" t="e">
        <v>#NUM!</v>
      </c>
      <c r="AR3077" s="84" t="e">
        <v>#NUM!</v>
      </c>
      <c r="AS3077" s="84" t="e">
        <v>#NUM!</v>
      </c>
      <c r="AT3077" s="84" t="e">
        <v>#REF!</v>
      </c>
      <c r="AU3077" s="84" t="e">
        <v>#VALUE!</v>
      </c>
      <c r="AV3077" s="79" t="e">
        <v>#REF!</v>
      </c>
      <c r="AW3077" s="84" t="s">
        <v>977</v>
      </c>
      <c r="AX3077" s="84" t="s">
        <v>48</v>
      </c>
      <c r="AY3077" s="85">
        <v>3.33</v>
      </c>
      <c r="AZ3077" s="87">
        <v>0.83250000000000002</v>
      </c>
      <c r="BA3077" s="43">
        <v>4.1624999999999996</v>
      </c>
      <c r="BB3077" s="85">
        <v>4.4954999999999998</v>
      </c>
      <c r="BC3077" s="20" t="s">
        <v>12295</v>
      </c>
      <c r="BD3077" s="88" t="s">
        <v>12287</v>
      </c>
    </row>
    <row r="3078" spans="1:116" s="88" customFormat="1" ht="30" customHeight="1">
      <c r="A3078" s="111" t="s">
        <v>12800</v>
      </c>
      <c r="B3078" s="5">
        <v>3076</v>
      </c>
      <c r="C3078" s="44">
        <v>5235</v>
      </c>
      <c r="D3078" s="44"/>
      <c r="E3078" s="43" t="s">
        <v>10405</v>
      </c>
      <c r="F3078" s="3" t="s">
        <v>2922</v>
      </c>
      <c r="G3078" s="3" t="s">
        <v>1232</v>
      </c>
      <c r="H3078" s="3" t="s">
        <v>697</v>
      </c>
      <c r="I3078" s="3" t="s">
        <v>42</v>
      </c>
      <c r="J3078" s="3" t="s">
        <v>10410</v>
      </c>
      <c r="K3078" s="6"/>
      <c r="L3078" s="3"/>
      <c r="M3078" s="6">
        <v>20</v>
      </c>
      <c r="N3078" s="3" t="s">
        <v>44</v>
      </c>
      <c r="O3078" s="3" t="s">
        <v>12801</v>
      </c>
      <c r="P3078" s="3" t="s">
        <v>10411</v>
      </c>
      <c r="Q3078" s="3" t="s">
        <v>10412</v>
      </c>
      <c r="R3078" s="161">
        <v>4.8</v>
      </c>
      <c r="S3078" s="79">
        <v>4.8</v>
      </c>
      <c r="T3078" s="81" t="s">
        <v>54</v>
      </c>
      <c r="U3078" s="81"/>
      <c r="V3078" s="82">
        <v>4.8</v>
      </c>
      <c r="W3078" s="79"/>
      <c r="X3078" s="79">
        <v>4.8</v>
      </c>
      <c r="Y3078" s="79"/>
      <c r="Z3078" s="79"/>
      <c r="AA3078" s="79"/>
      <c r="AB3078" s="79"/>
      <c r="AC3078" s="79"/>
      <c r="AD3078" s="79"/>
      <c r="AE3078" s="83"/>
      <c r="AF3078" s="84"/>
      <c r="AG3078" s="84">
        <v>1.589</v>
      </c>
      <c r="AH3078" s="84"/>
      <c r="AI3078" s="84"/>
      <c r="AJ3078" s="84"/>
      <c r="AK3078" s="84"/>
      <c r="AL3078" s="84"/>
      <c r="AM3078" s="84"/>
      <c r="AN3078" s="85"/>
      <c r="AO3078" s="84"/>
      <c r="AP3078" s="83"/>
      <c r="AQ3078" s="84" t="e">
        <v>#NUM!</v>
      </c>
      <c r="AR3078" s="84" t="e">
        <v>#NUM!</v>
      </c>
      <c r="AS3078" s="84" t="e">
        <v>#NUM!</v>
      </c>
      <c r="AT3078" s="84" t="e">
        <v>#REF!</v>
      </c>
      <c r="AU3078" s="84" t="e">
        <v>#VALUE!</v>
      </c>
      <c r="AV3078" s="79" t="e">
        <v>#REF!</v>
      </c>
      <c r="AW3078" s="84" t="s">
        <v>977</v>
      </c>
      <c r="AX3078" s="84" t="s">
        <v>48</v>
      </c>
      <c r="AY3078" s="85">
        <v>4.8</v>
      </c>
      <c r="AZ3078" s="87">
        <v>1.2</v>
      </c>
      <c r="BA3078" s="43">
        <v>6</v>
      </c>
      <c r="BB3078" s="85">
        <v>6.48</v>
      </c>
      <c r="BC3078" s="20" t="s">
        <v>12295</v>
      </c>
      <c r="BD3078" s="88" t="s">
        <v>12287</v>
      </c>
    </row>
    <row r="3079" spans="1:116" s="88" customFormat="1" ht="30" customHeight="1">
      <c r="A3079" s="111" t="s">
        <v>12800</v>
      </c>
      <c r="B3079" s="5">
        <v>3077</v>
      </c>
      <c r="C3079" s="44">
        <v>5231</v>
      </c>
      <c r="D3079" s="44"/>
      <c r="E3079" s="43" t="s">
        <v>10311</v>
      </c>
      <c r="F3079" s="3" t="s">
        <v>684</v>
      </c>
      <c r="G3079" s="3" t="s">
        <v>682</v>
      </c>
      <c r="H3079" s="3" t="s">
        <v>689</v>
      </c>
      <c r="I3079" s="3" t="s">
        <v>42</v>
      </c>
      <c r="J3079" s="3" t="s">
        <v>10312</v>
      </c>
      <c r="K3079" s="6"/>
      <c r="L3079" s="3"/>
      <c r="M3079" s="6">
        <v>30</v>
      </c>
      <c r="N3079" s="3" t="s">
        <v>44</v>
      </c>
      <c r="O3079" s="3" t="s">
        <v>12801</v>
      </c>
      <c r="P3079" s="3" t="s">
        <v>10294</v>
      </c>
      <c r="Q3079" s="3" t="s">
        <v>10313</v>
      </c>
      <c r="R3079" s="161">
        <v>1.65</v>
      </c>
      <c r="S3079" s="79">
        <v>1.65</v>
      </c>
      <c r="T3079" s="81" t="s">
        <v>54</v>
      </c>
      <c r="U3079" s="81"/>
      <c r="V3079" s="82">
        <v>1.65</v>
      </c>
      <c r="W3079" s="79"/>
      <c r="X3079" s="79">
        <v>1.65</v>
      </c>
      <c r="Y3079" s="79"/>
      <c r="Z3079" s="79"/>
      <c r="AA3079" s="79"/>
      <c r="AB3079" s="79"/>
      <c r="AC3079" s="79"/>
      <c r="AD3079" s="79"/>
      <c r="AE3079" s="83"/>
      <c r="AF3079" s="84"/>
      <c r="AG3079" s="84">
        <v>1.202</v>
      </c>
      <c r="AH3079" s="84"/>
      <c r="AI3079" s="84"/>
      <c r="AJ3079" s="84"/>
      <c r="AK3079" s="84"/>
      <c r="AL3079" s="84"/>
      <c r="AM3079" s="84"/>
      <c r="AN3079" s="85"/>
      <c r="AO3079" s="84"/>
      <c r="AP3079" s="83"/>
      <c r="AQ3079" s="84" t="e">
        <v>#NUM!</v>
      </c>
      <c r="AR3079" s="84" t="e">
        <v>#NUM!</v>
      </c>
      <c r="AS3079" s="84" t="e">
        <v>#NUM!</v>
      </c>
      <c r="AT3079" s="84" t="e">
        <v>#REF!</v>
      </c>
      <c r="AU3079" s="84" t="e">
        <v>#VALUE!</v>
      </c>
      <c r="AV3079" s="79" t="e">
        <v>#REF!</v>
      </c>
      <c r="AW3079" s="84" t="s">
        <v>977</v>
      </c>
      <c r="AX3079" s="84" t="s">
        <v>48</v>
      </c>
      <c r="AY3079" s="85">
        <v>1.65</v>
      </c>
      <c r="AZ3079" s="87">
        <v>0.41249999999999998</v>
      </c>
      <c r="BA3079" s="43">
        <v>2.0625</v>
      </c>
      <c r="BB3079" s="85">
        <v>2.2275</v>
      </c>
      <c r="BC3079" s="20" t="s">
        <v>12295</v>
      </c>
      <c r="BD3079" s="88" t="s">
        <v>12287</v>
      </c>
    </row>
    <row r="3080" spans="1:116" s="88" customFormat="1" ht="30" customHeight="1">
      <c r="A3080" s="111" t="s">
        <v>12800</v>
      </c>
      <c r="B3080" s="5">
        <v>3078</v>
      </c>
      <c r="C3080" s="44">
        <v>5232</v>
      </c>
      <c r="D3080" s="44"/>
      <c r="E3080" s="43" t="s">
        <v>10311</v>
      </c>
      <c r="F3080" s="3" t="s">
        <v>684</v>
      </c>
      <c r="G3080" s="3" t="s">
        <v>682</v>
      </c>
      <c r="H3080" s="3" t="s">
        <v>299</v>
      </c>
      <c r="I3080" s="3" t="s">
        <v>42</v>
      </c>
      <c r="J3080" s="3" t="s">
        <v>10314</v>
      </c>
      <c r="K3080" s="6"/>
      <c r="L3080" s="3"/>
      <c r="M3080" s="6">
        <v>30</v>
      </c>
      <c r="N3080" s="3" t="s">
        <v>44</v>
      </c>
      <c r="O3080" s="3" t="s">
        <v>12801</v>
      </c>
      <c r="P3080" s="3" t="s">
        <v>10294</v>
      </c>
      <c r="Q3080" s="3" t="s">
        <v>10315</v>
      </c>
      <c r="R3080" s="161">
        <v>2.6</v>
      </c>
      <c r="S3080" s="79">
        <v>2.6</v>
      </c>
      <c r="T3080" s="81" t="s">
        <v>54</v>
      </c>
      <c r="U3080" s="81"/>
      <c r="V3080" s="82">
        <v>2.6</v>
      </c>
      <c r="W3080" s="79"/>
      <c r="X3080" s="79">
        <v>2.6</v>
      </c>
      <c r="Y3080" s="79"/>
      <c r="Z3080" s="79"/>
      <c r="AA3080" s="79"/>
      <c r="AB3080" s="79"/>
      <c r="AC3080" s="79"/>
      <c r="AD3080" s="79"/>
      <c r="AE3080" s="83"/>
      <c r="AF3080" s="84"/>
      <c r="AG3080" s="84">
        <v>1.3879999999999999</v>
      </c>
      <c r="AH3080" s="84"/>
      <c r="AI3080" s="84"/>
      <c r="AJ3080" s="84"/>
      <c r="AK3080" s="84"/>
      <c r="AL3080" s="84"/>
      <c r="AM3080" s="84"/>
      <c r="AN3080" s="85"/>
      <c r="AO3080" s="84"/>
      <c r="AP3080" s="83"/>
      <c r="AQ3080" s="84" t="e">
        <v>#NUM!</v>
      </c>
      <c r="AR3080" s="84" t="e">
        <v>#NUM!</v>
      </c>
      <c r="AS3080" s="84" t="e">
        <v>#NUM!</v>
      </c>
      <c r="AT3080" s="84" t="e">
        <v>#REF!</v>
      </c>
      <c r="AU3080" s="84" t="e">
        <v>#VALUE!</v>
      </c>
      <c r="AV3080" s="79" t="e">
        <v>#REF!</v>
      </c>
      <c r="AW3080" s="84" t="s">
        <v>977</v>
      </c>
      <c r="AX3080" s="84" t="s">
        <v>48</v>
      </c>
      <c r="AY3080" s="85">
        <v>2.6</v>
      </c>
      <c r="AZ3080" s="87">
        <v>0.65</v>
      </c>
      <c r="BA3080" s="43">
        <v>3.25</v>
      </c>
      <c r="BB3080" s="85">
        <v>3.51</v>
      </c>
      <c r="BC3080" s="20" t="s">
        <v>12295</v>
      </c>
      <c r="BD3080" s="88" t="s">
        <v>12287</v>
      </c>
    </row>
    <row r="3081" spans="1:116" s="88" customFormat="1" ht="30" customHeight="1">
      <c r="A3081" s="111" t="s">
        <v>12800</v>
      </c>
      <c r="B3081" s="5">
        <v>3079</v>
      </c>
      <c r="C3081" s="44">
        <v>5233</v>
      </c>
      <c r="D3081" s="44"/>
      <c r="E3081" s="172" t="s">
        <v>10296</v>
      </c>
      <c r="F3081" s="3" t="s">
        <v>1827</v>
      </c>
      <c r="G3081" s="3" t="s">
        <v>169</v>
      </c>
      <c r="H3081" s="3" t="s">
        <v>10297</v>
      </c>
      <c r="I3081" s="3" t="s">
        <v>178</v>
      </c>
      <c r="J3081" s="3" t="s">
        <v>10298</v>
      </c>
      <c r="K3081" s="6">
        <v>30</v>
      </c>
      <c r="L3081" s="3" t="s">
        <v>79</v>
      </c>
      <c r="M3081" s="6">
        <v>1</v>
      </c>
      <c r="N3081" s="3" t="s">
        <v>44</v>
      </c>
      <c r="O3081" s="3" t="s">
        <v>12801</v>
      </c>
      <c r="P3081" s="3" t="s">
        <v>10294</v>
      </c>
      <c r="Q3081" s="3" t="s">
        <v>10299</v>
      </c>
      <c r="R3081" s="161">
        <v>3.22</v>
      </c>
      <c r="S3081" s="79">
        <v>3.22</v>
      </c>
      <c r="T3081" s="81">
        <v>1.0900000000000001</v>
      </c>
      <c r="U3081" s="82">
        <v>3.22</v>
      </c>
      <c r="V3081" s="79">
        <v>2.8</v>
      </c>
      <c r="W3081" s="79">
        <v>3.22</v>
      </c>
      <c r="X3081" s="79"/>
      <c r="Y3081" s="79"/>
      <c r="Z3081" s="79"/>
      <c r="AA3081" s="79"/>
      <c r="AB3081" s="79"/>
      <c r="AC3081" s="79"/>
      <c r="AD3081" s="83"/>
      <c r="AE3081" s="84"/>
      <c r="AF3081" s="84"/>
      <c r="AG3081" s="84"/>
      <c r="AH3081" s="84"/>
      <c r="AI3081" s="84"/>
      <c r="AJ3081" s="84"/>
      <c r="AK3081" s="84"/>
      <c r="AL3081" s="84"/>
      <c r="AM3081" s="84"/>
      <c r="AN3081" s="85"/>
      <c r="AO3081" s="84"/>
      <c r="AP3081" s="83"/>
      <c r="AQ3081" s="84" t="e">
        <v>#NUM!</v>
      </c>
      <c r="AR3081" s="84" t="e">
        <v>#NUM!</v>
      </c>
      <c r="AS3081" s="84" t="e">
        <v>#NUM!</v>
      </c>
      <c r="AT3081" s="84" t="e">
        <v>#REF!</v>
      </c>
      <c r="AU3081" s="84">
        <v>1.1717500000000001</v>
      </c>
      <c r="AV3081" s="79" t="e">
        <v>#REF!</v>
      </c>
      <c r="AW3081" s="84" t="s">
        <v>12802</v>
      </c>
      <c r="AX3081" s="84" t="s">
        <v>12803</v>
      </c>
      <c r="AY3081" s="85">
        <v>1.171</v>
      </c>
      <c r="AZ3081" s="87">
        <v>0.29275000000000001</v>
      </c>
      <c r="BA3081" s="43">
        <v>1.4637500000000001</v>
      </c>
      <c r="BB3081" s="85">
        <v>1.5808500000000001</v>
      </c>
      <c r="BC3081" s="20" t="s">
        <v>12295</v>
      </c>
      <c r="BD3081" s="88" t="s">
        <v>12287</v>
      </c>
    </row>
    <row r="3082" spans="1:116" s="88" customFormat="1" ht="30" customHeight="1">
      <c r="A3082" s="111" t="s">
        <v>12800</v>
      </c>
      <c r="B3082" s="5">
        <v>3080</v>
      </c>
      <c r="C3082" s="44">
        <v>5229</v>
      </c>
      <c r="D3082" s="44"/>
      <c r="E3082" s="43" t="s">
        <v>10282</v>
      </c>
      <c r="F3082" s="3" t="s">
        <v>10283</v>
      </c>
      <c r="G3082" s="3" t="s">
        <v>362</v>
      </c>
      <c r="H3082" s="3" t="s">
        <v>101</v>
      </c>
      <c r="I3082" s="3" t="s">
        <v>102</v>
      </c>
      <c r="J3082" s="3" t="s">
        <v>10284</v>
      </c>
      <c r="K3082" s="6"/>
      <c r="L3082" s="3"/>
      <c r="M3082" s="6">
        <v>20</v>
      </c>
      <c r="N3082" s="3" t="s">
        <v>44</v>
      </c>
      <c r="O3082" s="3" t="s">
        <v>12801</v>
      </c>
      <c r="P3082" s="3" t="s">
        <v>10286</v>
      </c>
      <c r="Q3082" s="3" t="s">
        <v>10287</v>
      </c>
      <c r="R3082" s="161"/>
      <c r="S3082" s="79">
        <v>1.47</v>
      </c>
      <c r="T3082" s="81" t="s">
        <v>54</v>
      </c>
      <c r="U3082" s="81"/>
      <c r="V3082" s="82">
        <v>0.74</v>
      </c>
      <c r="W3082" s="79"/>
      <c r="X3082" s="79">
        <v>0.74</v>
      </c>
      <c r="Y3082" s="79"/>
      <c r="Z3082" s="79"/>
      <c r="AA3082" s="79"/>
      <c r="AB3082" s="79"/>
      <c r="AC3082" s="79"/>
      <c r="AD3082" s="79"/>
      <c r="AE3082" s="83"/>
      <c r="AF3082" s="84"/>
      <c r="AG3082" s="84">
        <v>0.73399999999999999</v>
      </c>
      <c r="AH3082" s="84"/>
      <c r="AI3082" s="84"/>
      <c r="AJ3082" s="84"/>
      <c r="AK3082" s="84"/>
      <c r="AL3082" s="84"/>
      <c r="AM3082" s="84"/>
      <c r="AN3082" s="85"/>
      <c r="AO3082" s="84"/>
      <c r="AP3082" s="83"/>
      <c r="AQ3082" s="84" t="e">
        <v>#NUM!</v>
      </c>
      <c r="AR3082" s="84" t="e">
        <v>#NUM!</v>
      </c>
      <c r="AS3082" s="84" t="e">
        <v>#NUM!</v>
      </c>
      <c r="AT3082" s="84" t="e">
        <v>#REF!</v>
      </c>
      <c r="AU3082" s="84" t="e">
        <v>#VALUE!</v>
      </c>
      <c r="AV3082" s="79" t="e">
        <v>#REF!</v>
      </c>
      <c r="AW3082" s="84" t="s">
        <v>12802</v>
      </c>
      <c r="AX3082" s="84" t="s">
        <v>12803</v>
      </c>
      <c r="AY3082" s="142">
        <v>1.58</v>
      </c>
      <c r="AZ3082" s="87">
        <v>0.39500000000000002</v>
      </c>
      <c r="BA3082" s="43">
        <v>1.9750000000000001</v>
      </c>
      <c r="BB3082" s="85">
        <v>2.133</v>
      </c>
      <c r="BC3082" s="20" t="s">
        <v>12295</v>
      </c>
      <c r="BD3082" s="88" t="s">
        <v>12287</v>
      </c>
    </row>
    <row r="3083" spans="1:116" s="88" customFormat="1" ht="30" customHeight="1">
      <c r="A3083" s="111" t="s">
        <v>12800</v>
      </c>
      <c r="B3083" s="5">
        <v>3081</v>
      </c>
      <c r="C3083" s="44">
        <v>960</v>
      </c>
      <c r="D3083" s="44"/>
      <c r="E3083" s="43" t="s">
        <v>10303</v>
      </c>
      <c r="F3083" s="3" t="s">
        <v>10308</v>
      </c>
      <c r="G3083" s="3" t="s">
        <v>2190</v>
      </c>
      <c r="H3083" s="3" t="s">
        <v>2150</v>
      </c>
      <c r="I3083" s="3" t="s">
        <v>65</v>
      </c>
      <c r="J3083" s="3" t="s">
        <v>10309</v>
      </c>
      <c r="K3083" s="6">
        <v>30</v>
      </c>
      <c r="L3083" s="3" t="s">
        <v>67</v>
      </c>
      <c r="M3083" s="6">
        <v>1</v>
      </c>
      <c r="N3083" s="3" t="s">
        <v>44</v>
      </c>
      <c r="O3083" s="3" t="s">
        <v>12801</v>
      </c>
      <c r="P3083" s="3" t="s">
        <v>10306</v>
      </c>
      <c r="Q3083" s="3" t="s">
        <v>10310</v>
      </c>
      <c r="R3083" s="161">
        <v>2.25</v>
      </c>
      <c r="S3083" s="79">
        <v>2.52</v>
      </c>
      <c r="T3083" s="81">
        <v>3.45</v>
      </c>
      <c r="U3083" s="81"/>
      <c r="V3083" s="82">
        <v>2.25</v>
      </c>
      <c r="W3083" s="79"/>
      <c r="X3083" s="79">
        <v>2.25</v>
      </c>
      <c r="Y3083" s="79"/>
      <c r="Z3083" s="79"/>
      <c r="AA3083" s="79"/>
      <c r="AB3083" s="79"/>
      <c r="AC3083" s="79"/>
      <c r="AD3083" s="79"/>
      <c r="AE3083" s="83"/>
      <c r="AF3083" s="84"/>
      <c r="AG3083" s="84">
        <v>2.2240000000000002</v>
      </c>
      <c r="AH3083" s="84"/>
      <c r="AI3083" s="84"/>
      <c r="AJ3083" s="84"/>
      <c r="AK3083" s="84"/>
      <c r="AL3083" s="84"/>
      <c r="AM3083" s="84"/>
      <c r="AN3083" s="85"/>
      <c r="AO3083" s="84"/>
      <c r="AP3083" s="83"/>
      <c r="AQ3083" s="84" t="e">
        <v>#NUM!</v>
      </c>
      <c r="AR3083" s="84" t="e">
        <v>#NUM!</v>
      </c>
      <c r="AS3083" s="84" t="e">
        <v>#NUM!</v>
      </c>
      <c r="AT3083" s="84" t="e">
        <v>#REF!</v>
      </c>
      <c r="AU3083" s="84">
        <v>3.7087500000000002</v>
      </c>
      <c r="AV3083" s="79" t="e">
        <v>#REF!</v>
      </c>
      <c r="AW3083" s="84" t="s">
        <v>977</v>
      </c>
      <c r="AX3083" s="84" t="s">
        <v>48</v>
      </c>
      <c r="AY3083" s="85">
        <v>2.25</v>
      </c>
      <c r="AZ3083" s="87">
        <v>0.5625</v>
      </c>
      <c r="BA3083" s="43">
        <v>2.8125</v>
      </c>
      <c r="BB3083" s="85">
        <v>3.0375000000000001</v>
      </c>
      <c r="BC3083" s="20" t="s">
        <v>12295</v>
      </c>
      <c r="BD3083" s="88" t="s">
        <v>12287</v>
      </c>
    </row>
    <row r="3084" spans="1:116" s="88" customFormat="1" ht="30" customHeight="1">
      <c r="A3084" s="111" t="s">
        <v>12800</v>
      </c>
      <c r="B3084" s="5">
        <v>3082</v>
      </c>
      <c r="C3084" s="116">
        <v>5353</v>
      </c>
      <c r="D3084" s="116"/>
      <c r="E3084" s="43" t="s">
        <v>10350</v>
      </c>
      <c r="F3084" s="3" t="s">
        <v>10351</v>
      </c>
      <c r="G3084" s="3" t="s">
        <v>2641</v>
      </c>
      <c r="H3084" s="3" t="s">
        <v>299</v>
      </c>
      <c r="I3084" s="3" t="s">
        <v>102</v>
      </c>
      <c r="J3084" s="3" t="s">
        <v>10352</v>
      </c>
      <c r="K3084" s="6"/>
      <c r="L3084" s="3"/>
      <c r="M3084" s="6">
        <v>20</v>
      </c>
      <c r="N3084" s="3" t="s">
        <v>44</v>
      </c>
      <c r="O3084" s="3" t="s">
        <v>12801</v>
      </c>
      <c r="P3084" s="3" t="s">
        <v>10353</v>
      </c>
      <c r="Q3084" s="3" t="s">
        <v>10354</v>
      </c>
      <c r="R3084" s="161">
        <v>1.34</v>
      </c>
      <c r="S3084" s="79">
        <v>1.34</v>
      </c>
      <c r="T3084" s="81">
        <v>1.3</v>
      </c>
      <c r="U3084" s="81"/>
      <c r="V3084" s="82">
        <v>1.67</v>
      </c>
      <c r="W3084" s="79">
        <v>1.01</v>
      </c>
      <c r="X3084" s="79">
        <v>1.67</v>
      </c>
      <c r="Y3084" s="79"/>
      <c r="Z3084" s="79"/>
      <c r="AA3084" s="79"/>
      <c r="AB3084" s="79"/>
      <c r="AC3084" s="79"/>
      <c r="AD3084" s="79"/>
      <c r="AE3084" s="83"/>
      <c r="AF3084" s="84">
        <v>0.79900000000000004</v>
      </c>
      <c r="AG3084" s="84"/>
      <c r="AH3084" s="84"/>
      <c r="AI3084" s="84"/>
      <c r="AJ3084" s="84"/>
      <c r="AK3084" s="84"/>
      <c r="AL3084" s="84"/>
      <c r="AM3084" s="84"/>
      <c r="AN3084" s="85"/>
      <c r="AO3084" s="84"/>
      <c r="AP3084" s="83"/>
      <c r="AQ3084" s="84" t="e">
        <v>#NUM!</v>
      </c>
      <c r="AR3084" s="84" t="e">
        <v>#NUM!</v>
      </c>
      <c r="AS3084" s="84" t="e">
        <v>#NUM!</v>
      </c>
      <c r="AT3084" s="84" t="e">
        <v>#REF!</v>
      </c>
      <c r="AU3084" s="84">
        <v>1.3975</v>
      </c>
      <c r="AV3084" s="79" t="e">
        <v>#REF!</v>
      </c>
      <c r="AW3084" s="84" t="s">
        <v>977</v>
      </c>
      <c r="AX3084" s="84" t="s">
        <v>48</v>
      </c>
      <c r="AY3084" s="85">
        <v>1.34</v>
      </c>
      <c r="AZ3084" s="87">
        <v>0.33500000000000002</v>
      </c>
      <c r="BA3084" s="43">
        <v>1.675</v>
      </c>
      <c r="BB3084" s="85">
        <v>1.8090000000000002</v>
      </c>
      <c r="BC3084" s="20" t="s">
        <v>12295</v>
      </c>
      <c r="BD3084" s="88" t="s">
        <v>12287</v>
      </c>
    </row>
    <row r="3085" spans="1:116" s="88" customFormat="1" ht="30" customHeight="1">
      <c r="A3085" s="111" t="s">
        <v>12800</v>
      </c>
      <c r="B3085" s="5">
        <v>3083</v>
      </c>
      <c r="C3085" s="44">
        <v>5443</v>
      </c>
      <c r="D3085" s="44"/>
      <c r="E3085" s="43" t="s">
        <v>10400</v>
      </c>
      <c r="F3085" s="3" t="s">
        <v>10401</v>
      </c>
      <c r="G3085" s="3" t="s">
        <v>476</v>
      </c>
      <c r="H3085" s="3" t="s">
        <v>967</v>
      </c>
      <c r="I3085" s="3" t="s">
        <v>42</v>
      </c>
      <c r="J3085" s="3" t="s">
        <v>10404</v>
      </c>
      <c r="K3085" s="6"/>
      <c r="L3085" s="3"/>
      <c r="M3085" s="6">
        <v>10</v>
      </c>
      <c r="N3085" s="3" t="s">
        <v>44</v>
      </c>
      <c r="O3085" s="3" t="s">
        <v>12801</v>
      </c>
      <c r="P3085" s="3" t="s">
        <v>10402</v>
      </c>
      <c r="Q3085" s="3" t="s">
        <v>10403</v>
      </c>
      <c r="R3085" s="161">
        <v>2.2000000000000002</v>
      </c>
      <c r="S3085" s="79">
        <v>2.2000000000000002</v>
      </c>
      <c r="T3085" s="81" t="s">
        <v>12804</v>
      </c>
      <c r="U3085" s="81"/>
      <c r="V3085" s="82">
        <v>2.2000000000000002</v>
      </c>
      <c r="W3085" s="79"/>
      <c r="X3085" s="79">
        <v>2.2000000000000002</v>
      </c>
      <c r="Y3085" s="79"/>
      <c r="Z3085" s="79"/>
      <c r="AA3085" s="79"/>
      <c r="AB3085" s="79"/>
      <c r="AC3085" s="79"/>
      <c r="AD3085" s="79"/>
      <c r="AE3085" s="83"/>
      <c r="AF3085" s="84"/>
      <c r="AG3085" s="84"/>
      <c r="AH3085" s="84"/>
      <c r="AI3085" s="84"/>
      <c r="AJ3085" s="84"/>
      <c r="AK3085" s="84"/>
      <c r="AL3085" s="84"/>
      <c r="AM3085" s="84"/>
      <c r="AN3085" s="85"/>
      <c r="AO3085" s="84"/>
      <c r="AP3085" s="83"/>
      <c r="AQ3085" s="84" t="e">
        <v>#NUM!</v>
      </c>
      <c r="AR3085" s="84" t="e">
        <v>#NUM!</v>
      </c>
      <c r="AS3085" s="84" t="e">
        <v>#NUM!</v>
      </c>
      <c r="AT3085" s="84" t="e">
        <v>#REF!</v>
      </c>
      <c r="AU3085" s="84" t="e">
        <v>#VALUE!</v>
      </c>
      <c r="AV3085" s="79" t="e">
        <v>#REF!</v>
      </c>
      <c r="AW3085" s="84" t="s">
        <v>977</v>
      </c>
      <c r="AX3085" s="84" t="s">
        <v>48</v>
      </c>
      <c r="AY3085" s="85">
        <v>2.2000000000000002</v>
      </c>
      <c r="AZ3085" s="87">
        <v>0.55000000000000004</v>
      </c>
      <c r="BA3085" s="43">
        <v>2.75</v>
      </c>
      <c r="BB3085" s="85">
        <v>2.97</v>
      </c>
      <c r="BC3085" s="20" t="s">
        <v>12295</v>
      </c>
      <c r="BD3085" s="88" t="s">
        <v>12287</v>
      </c>
    </row>
    <row r="3086" spans="1:116" s="88" customFormat="1" ht="30" customHeight="1">
      <c r="A3086" s="111" t="s">
        <v>12800</v>
      </c>
      <c r="B3086" s="5">
        <v>3084</v>
      </c>
      <c r="C3086" s="44">
        <v>5444</v>
      </c>
      <c r="D3086" s="44"/>
      <c r="E3086" s="43" t="s">
        <v>10400</v>
      </c>
      <c r="F3086" s="3" t="s">
        <v>10401</v>
      </c>
      <c r="G3086" s="3" t="s">
        <v>476</v>
      </c>
      <c r="H3086" s="3" t="s">
        <v>967</v>
      </c>
      <c r="I3086" s="3" t="s">
        <v>42</v>
      </c>
      <c r="J3086" s="3" t="s">
        <v>2781</v>
      </c>
      <c r="K3086" s="6"/>
      <c r="L3086" s="3"/>
      <c r="M3086" s="6">
        <v>20</v>
      </c>
      <c r="N3086" s="3" t="s">
        <v>44</v>
      </c>
      <c r="O3086" s="3" t="s">
        <v>12801</v>
      </c>
      <c r="P3086" s="3" t="s">
        <v>10402</v>
      </c>
      <c r="Q3086" s="3" t="s">
        <v>10403</v>
      </c>
      <c r="R3086" s="161">
        <v>2.84</v>
      </c>
      <c r="S3086" s="79">
        <v>2.84</v>
      </c>
      <c r="T3086" s="81">
        <v>2.73</v>
      </c>
      <c r="U3086" s="81"/>
      <c r="V3086" s="82">
        <v>2.84</v>
      </c>
      <c r="W3086" s="79"/>
      <c r="X3086" s="79">
        <v>2.84</v>
      </c>
      <c r="Y3086" s="79"/>
      <c r="Z3086" s="79"/>
      <c r="AA3086" s="79"/>
      <c r="AB3086" s="79"/>
      <c r="AC3086" s="79"/>
      <c r="AD3086" s="79"/>
      <c r="AE3086" s="83"/>
      <c r="AF3086" s="84"/>
      <c r="AG3086" s="84"/>
      <c r="AH3086" s="84"/>
      <c r="AI3086" s="84"/>
      <c r="AJ3086" s="84"/>
      <c r="AK3086" s="84"/>
      <c r="AL3086" s="84"/>
      <c r="AM3086" s="84"/>
      <c r="AN3086" s="85"/>
      <c r="AO3086" s="84"/>
      <c r="AP3086" s="83"/>
      <c r="AQ3086" s="84" t="e">
        <v>#NUM!</v>
      </c>
      <c r="AR3086" s="84" t="e">
        <v>#NUM!</v>
      </c>
      <c r="AS3086" s="84" t="e">
        <v>#NUM!</v>
      </c>
      <c r="AT3086" s="84" t="e">
        <v>#REF!</v>
      </c>
      <c r="AU3086" s="84">
        <v>2.9347499999999997</v>
      </c>
      <c r="AV3086" s="79" t="e">
        <v>#REF!</v>
      </c>
      <c r="AW3086" s="84" t="s">
        <v>977</v>
      </c>
      <c r="AX3086" s="84" t="s">
        <v>48</v>
      </c>
      <c r="AY3086" s="85">
        <v>2.84</v>
      </c>
      <c r="AZ3086" s="87">
        <v>0.71</v>
      </c>
      <c r="BA3086" s="43">
        <v>3.55</v>
      </c>
      <c r="BB3086" s="85">
        <v>3.8339999999999996</v>
      </c>
      <c r="BC3086" s="20" t="s">
        <v>12295</v>
      </c>
      <c r="BD3086" s="88" t="s">
        <v>12287</v>
      </c>
    </row>
    <row r="3087" spans="1:116" s="88" customFormat="1" ht="30" customHeight="1">
      <c r="A3087" s="111" t="s">
        <v>12800</v>
      </c>
      <c r="B3087" s="5">
        <v>3085</v>
      </c>
      <c r="C3087" s="44">
        <v>964</v>
      </c>
      <c r="D3087" s="44"/>
      <c r="E3087" s="43" t="s">
        <v>10420</v>
      </c>
      <c r="F3087" s="3" t="s">
        <v>10091</v>
      </c>
      <c r="G3087" s="3" t="s">
        <v>10092</v>
      </c>
      <c r="H3087" s="3" t="s">
        <v>10093</v>
      </c>
      <c r="I3087" s="3" t="s">
        <v>102</v>
      </c>
      <c r="J3087" s="3" t="s">
        <v>10424</v>
      </c>
      <c r="K3087" s="6"/>
      <c r="L3087" s="3"/>
      <c r="M3087" s="6">
        <v>20</v>
      </c>
      <c r="N3087" s="3" t="s">
        <v>44</v>
      </c>
      <c r="O3087" s="3" t="s">
        <v>12801</v>
      </c>
      <c r="P3087" s="3" t="s">
        <v>10341</v>
      </c>
      <c r="Q3087" s="3" t="s">
        <v>10425</v>
      </c>
      <c r="R3087" s="161">
        <v>1.46</v>
      </c>
      <c r="S3087" s="79">
        <v>1.46</v>
      </c>
      <c r="T3087" s="81">
        <v>1.47</v>
      </c>
      <c r="U3087" s="81"/>
      <c r="V3087" s="82">
        <v>1.46</v>
      </c>
      <c r="W3087" s="79"/>
      <c r="X3087" s="79">
        <v>1.46</v>
      </c>
      <c r="Y3087" s="79"/>
      <c r="Z3087" s="79"/>
      <c r="AA3087" s="79"/>
      <c r="AB3087" s="79"/>
      <c r="AC3087" s="79"/>
      <c r="AD3087" s="79"/>
      <c r="AE3087" s="83"/>
      <c r="AF3087" s="84"/>
      <c r="AG3087" s="84"/>
      <c r="AH3087" s="84"/>
      <c r="AI3087" s="84"/>
      <c r="AJ3087" s="84"/>
      <c r="AK3087" s="84"/>
      <c r="AL3087" s="84"/>
      <c r="AM3087" s="84"/>
      <c r="AN3087" s="85"/>
      <c r="AO3087" s="84"/>
      <c r="AP3087" s="83"/>
      <c r="AQ3087" s="84" t="e">
        <v>#NUM!</v>
      </c>
      <c r="AR3087" s="84" t="e">
        <v>#NUM!</v>
      </c>
      <c r="AS3087" s="84" t="e">
        <v>#NUM!</v>
      </c>
      <c r="AT3087" s="84" t="e">
        <v>#REF!</v>
      </c>
      <c r="AU3087" s="84">
        <v>1.5802499999999999</v>
      </c>
      <c r="AV3087" s="79" t="e">
        <v>#REF!</v>
      </c>
      <c r="AW3087" s="84" t="s">
        <v>12802</v>
      </c>
      <c r="AX3087" s="84" t="s">
        <v>12803</v>
      </c>
      <c r="AY3087" s="85">
        <v>1.58</v>
      </c>
      <c r="AZ3087" s="87">
        <v>0.39500000000000002</v>
      </c>
      <c r="BA3087" s="43">
        <v>1.9750000000000001</v>
      </c>
      <c r="BB3087" s="85">
        <v>2.133</v>
      </c>
      <c r="BC3087" s="20" t="s">
        <v>12295</v>
      </c>
      <c r="BD3087" s="88" t="s">
        <v>12287</v>
      </c>
    </row>
    <row r="3088" spans="1:116" s="88" customFormat="1" ht="30" customHeight="1">
      <c r="A3088" s="111" t="s">
        <v>12800</v>
      </c>
      <c r="B3088" s="5">
        <v>3086</v>
      </c>
      <c r="C3088" s="44">
        <v>58</v>
      </c>
      <c r="D3088" s="44"/>
      <c r="E3088" s="43" t="s">
        <v>10288</v>
      </c>
      <c r="F3088" s="3" t="s">
        <v>3091</v>
      </c>
      <c r="G3088" s="3" t="s">
        <v>3092</v>
      </c>
      <c r="H3088" s="3" t="s">
        <v>41</v>
      </c>
      <c r="I3088" s="3" t="s">
        <v>102</v>
      </c>
      <c r="J3088" s="3" t="s">
        <v>10289</v>
      </c>
      <c r="K3088" s="6"/>
      <c r="L3088" s="3"/>
      <c r="M3088" s="6">
        <v>14</v>
      </c>
      <c r="N3088" s="3" t="s">
        <v>44</v>
      </c>
      <c r="O3088" s="3" t="s">
        <v>12801</v>
      </c>
      <c r="P3088" s="3" t="s">
        <v>10290</v>
      </c>
      <c r="Q3088" s="3" t="s">
        <v>10291</v>
      </c>
      <c r="R3088" s="161">
        <v>0.86</v>
      </c>
      <c r="S3088" s="79">
        <v>0.86</v>
      </c>
      <c r="T3088" s="81" t="s">
        <v>54</v>
      </c>
      <c r="U3088" s="81"/>
      <c r="V3088" s="82">
        <v>0.86</v>
      </c>
      <c r="W3088" s="79"/>
      <c r="X3088" s="79">
        <v>0.86</v>
      </c>
      <c r="Y3088" s="79"/>
      <c r="Z3088" s="79"/>
      <c r="AA3088" s="79"/>
      <c r="AB3088" s="79"/>
      <c r="AC3088" s="79"/>
      <c r="AD3088" s="79"/>
      <c r="AE3088" s="83"/>
      <c r="AF3088" s="84"/>
      <c r="AG3088" s="84"/>
      <c r="AH3088" s="84"/>
      <c r="AI3088" s="84"/>
      <c r="AJ3088" s="84"/>
      <c r="AK3088" s="84"/>
      <c r="AL3088" s="84"/>
      <c r="AM3088" s="84"/>
      <c r="AN3088" s="85"/>
      <c r="AO3088" s="84"/>
      <c r="AP3088" s="83"/>
      <c r="AQ3088" s="84" t="e">
        <v>#NUM!</v>
      </c>
      <c r="AR3088" s="84" t="e">
        <v>#NUM!</v>
      </c>
      <c r="AS3088" s="84" t="e">
        <v>#NUM!</v>
      </c>
      <c r="AT3088" s="84" t="e">
        <v>#REF!</v>
      </c>
      <c r="AU3088" s="84" t="e">
        <v>#VALUE!</v>
      </c>
      <c r="AV3088" s="79" t="e">
        <v>#REF!</v>
      </c>
      <c r="AW3088" s="84" t="s">
        <v>977</v>
      </c>
      <c r="AX3088" s="84" t="s">
        <v>48</v>
      </c>
      <c r="AY3088" s="85">
        <v>0.86</v>
      </c>
      <c r="AZ3088" s="87">
        <v>0.215</v>
      </c>
      <c r="BA3088" s="43">
        <v>1.075</v>
      </c>
      <c r="BB3088" s="85">
        <v>1.161</v>
      </c>
      <c r="BC3088" s="20" t="s">
        <v>12295</v>
      </c>
      <c r="BD3088" s="88" t="s">
        <v>12287</v>
      </c>
    </row>
    <row r="3089" spans="1:116" s="88" customFormat="1" ht="30" customHeight="1">
      <c r="A3089" s="111" t="s">
        <v>12800</v>
      </c>
      <c r="B3089" s="5">
        <v>3087</v>
      </c>
      <c r="C3089" s="44">
        <v>592</v>
      </c>
      <c r="D3089" s="44"/>
      <c r="E3089" s="43" t="s">
        <v>10383</v>
      </c>
      <c r="F3089" s="3" t="s">
        <v>10384</v>
      </c>
      <c r="G3089" s="3" t="s">
        <v>454</v>
      </c>
      <c r="H3089" s="3" t="s">
        <v>41</v>
      </c>
      <c r="I3089" s="3" t="s">
        <v>102</v>
      </c>
      <c r="J3089" s="3" t="s">
        <v>10385</v>
      </c>
      <c r="K3089" s="6"/>
      <c r="L3089" s="3"/>
      <c r="M3089" s="6">
        <v>20</v>
      </c>
      <c r="N3089" s="3" t="s">
        <v>44</v>
      </c>
      <c r="O3089" s="3" t="s">
        <v>12801</v>
      </c>
      <c r="P3089" s="3" t="s">
        <v>10386</v>
      </c>
      <c r="Q3089" s="3" t="s">
        <v>10387</v>
      </c>
      <c r="R3089" s="161">
        <v>1.46</v>
      </c>
      <c r="S3089" s="79">
        <v>1.46</v>
      </c>
      <c r="T3089" s="81">
        <v>1.77</v>
      </c>
      <c r="U3089" s="81"/>
      <c r="V3089" s="82">
        <v>1.46</v>
      </c>
      <c r="W3089" s="79"/>
      <c r="X3089" s="79">
        <v>1.46</v>
      </c>
      <c r="Y3089" s="79"/>
      <c r="Z3089" s="79"/>
      <c r="AA3089" s="79"/>
      <c r="AB3089" s="79"/>
      <c r="AC3089" s="79"/>
      <c r="AD3089" s="79"/>
      <c r="AE3089" s="83"/>
      <c r="AF3089" s="84"/>
      <c r="AG3089" s="84"/>
      <c r="AH3089" s="84"/>
      <c r="AI3089" s="84"/>
      <c r="AJ3089" s="84"/>
      <c r="AK3089" s="84"/>
      <c r="AL3089" s="84"/>
      <c r="AM3089" s="84"/>
      <c r="AN3089" s="85"/>
      <c r="AO3089" s="84"/>
      <c r="AP3089" s="83"/>
      <c r="AQ3089" s="84" t="e">
        <v>#NUM!</v>
      </c>
      <c r="AR3089" s="84" t="e">
        <v>#NUM!</v>
      </c>
      <c r="AS3089" s="84" t="e">
        <v>#NUM!</v>
      </c>
      <c r="AT3089" s="84" t="e">
        <v>#REF!</v>
      </c>
      <c r="AU3089" s="84">
        <v>1.9027499999999999</v>
      </c>
      <c r="AV3089" s="79" t="e">
        <v>#REF!</v>
      </c>
      <c r="AW3089" s="84" t="s">
        <v>977</v>
      </c>
      <c r="AX3089" s="84" t="s">
        <v>48</v>
      </c>
      <c r="AY3089" s="85">
        <v>1.46</v>
      </c>
      <c r="AZ3089" s="87">
        <v>0.36499999999999999</v>
      </c>
      <c r="BA3089" s="43">
        <v>1.825</v>
      </c>
      <c r="BB3089" s="85">
        <v>1.9709999999999999</v>
      </c>
      <c r="BC3089" s="20" t="s">
        <v>12295</v>
      </c>
      <c r="BD3089" s="88" t="s">
        <v>12287</v>
      </c>
    </row>
    <row r="3090" spans="1:116" s="88" customFormat="1" ht="30" customHeight="1">
      <c r="A3090" s="111" t="s">
        <v>12800</v>
      </c>
      <c r="B3090" s="5">
        <v>3088</v>
      </c>
      <c r="C3090" s="116">
        <v>196</v>
      </c>
      <c r="D3090" s="116"/>
      <c r="E3090" s="43" t="s">
        <v>9787</v>
      </c>
      <c r="F3090" s="3" t="s">
        <v>10343</v>
      </c>
      <c r="G3090" s="3" t="s">
        <v>6701</v>
      </c>
      <c r="H3090" s="3" t="s">
        <v>299</v>
      </c>
      <c r="I3090" s="3" t="s">
        <v>102</v>
      </c>
      <c r="J3090" s="3" t="s">
        <v>10344</v>
      </c>
      <c r="K3090" s="6"/>
      <c r="L3090" s="3"/>
      <c r="M3090" s="6">
        <v>20</v>
      </c>
      <c r="N3090" s="3" t="s">
        <v>44</v>
      </c>
      <c r="O3090" s="3" t="s">
        <v>12801</v>
      </c>
      <c r="P3090" s="3" t="s">
        <v>10345</v>
      </c>
      <c r="Q3090" s="3" t="s">
        <v>10346</v>
      </c>
      <c r="R3090" s="161">
        <v>0.9</v>
      </c>
      <c r="S3090" s="79">
        <v>1.23</v>
      </c>
      <c r="T3090" s="81" t="s">
        <v>54</v>
      </c>
      <c r="U3090" s="81"/>
      <c r="V3090" s="82">
        <v>0.9</v>
      </c>
      <c r="W3090" s="79"/>
      <c r="X3090" s="79">
        <v>0.9</v>
      </c>
      <c r="Y3090" s="79"/>
      <c r="Z3090" s="79"/>
      <c r="AA3090" s="79"/>
      <c r="AB3090" s="79"/>
      <c r="AC3090" s="79"/>
      <c r="AD3090" s="79"/>
      <c r="AE3090" s="83"/>
      <c r="AF3090" s="84"/>
      <c r="AG3090" s="84"/>
      <c r="AH3090" s="84"/>
      <c r="AI3090" s="84"/>
      <c r="AJ3090" s="84"/>
      <c r="AK3090" s="84"/>
      <c r="AL3090" s="84"/>
      <c r="AM3090" s="84"/>
      <c r="AN3090" s="85"/>
      <c r="AO3090" s="84"/>
      <c r="AP3090" s="83"/>
      <c r="AQ3090" s="84" t="e">
        <v>#NUM!</v>
      </c>
      <c r="AR3090" s="84" t="e">
        <v>#NUM!</v>
      </c>
      <c r="AS3090" s="84" t="e">
        <v>#NUM!</v>
      </c>
      <c r="AT3090" s="84" t="e">
        <v>#REF!</v>
      </c>
      <c r="AU3090" s="84" t="e">
        <v>#VALUE!</v>
      </c>
      <c r="AV3090" s="79" t="e">
        <v>#REF!</v>
      </c>
      <c r="AW3090" s="84" t="s">
        <v>977</v>
      </c>
      <c r="AX3090" s="84" t="s">
        <v>48</v>
      </c>
      <c r="AY3090" s="85">
        <v>0.9</v>
      </c>
      <c r="AZ3090" s="87">
        <v>0.22500000000000001</v>
      </c>
      <c r="BA3090" s="43">
        <v>1.125</v>
      </c>
      <c r="BB3090" s="85">
        <v>1.2150000000000001</v>
      </c>
      <c r="BC3090" s="20" t="s">
        <v>12295</v>
      </c>
      <c r="BD3090" s="88" t="s">
        <v>12287</v>
      </c>
    </row>
    <row r="3091" spans="1:116" s="88" customFormat="1" ht="30" customHeight="1">
      <c r="A3091" s="111" t="s">
        <v>12800</v>
      </c>
      <c r="B3091" s="5">
        <v>3089</v>
      </c>
      <c r="C3091" s="116">
        <v>198</v>
      </c>
      <c r="D3091" s="116"/>
      <c r="E3091" s="43" t="s">
        <v>9787</v>
      </c>
      <c r="F3091" s="3" t="s">
        <v>10347</v>
      </c>
      <c r="G3091" s="3" t="s">
        <v>6701</v>
      </c>
      <c r="H3091" s="3" t="s">
        <v>56</v>
      </c>
      <c r="I3091" s="3" t="s">
        <v>102</v>
      </c>
      <c r="J3091" s="3" t="s">
        <v>10340</v>
      </c>
      <c r="K3091" s="6"/>
      <c r="L3091" s="3"/>
      <c r="M3091" s="6">
        <v>20</v>
      </c>
      <c r="N3091" s="3" t="s">
        <v>44</v>
      </c>
      <c r="O3091" s="3" t="s">
        <v>12801</v>
      </c>
      <c r="P3091" s="3" t="s">
        <v>10348</v>
      </c>
      <c r="Q3091" s="3" t="s">
        <v>10349</v>
      </c>
      <c r="R3091" s="161">
        <v>1.56</v>
      </c>
      <c r="S3091" s="79">
        <v>1.56</v>
      </c>
      <c r="T3091" s="81" t="s">
        <v>54</v>
      </c>
      <c r="U3091" s="81"/>
      <c r="V3091" s="82">
        <v>1.56</v>
      </c>
      <c r="W3091" s="79"/>
      <c r="X3091" s="79">
        <v>1.56</v>
      </c>
      <c r="Y3091" s="79"/>
      <c r="Z3091" s="79"/>
      <c r="AA3091" s="79"/>
      <c r="AB3091" s="79"/>
      <c r="AC3091" s="79"/>
      <c r="AD3091" s="79"/>
      <c r="AE3091" s="83"/>
      <c r="AF3091" s="84"/>
      <c r="AG3091" s="84"/>
      <c r="AH3091" s="84"/>
      <c r="AI3091" s="84"/>
      <c r="AJ3091" s="84"/>
      <c r="AK3091" s="84"/>
      <c r="AL3091" s="84"/>
      <c r="AM3091" s="84"/>
      <c r="AN3091" s="85"/>
      <c r="AO3091" s="84"/>
      <c r="AP3091" s="83"/>
      <c r="AQ3091" s="84" t="e">
        <v>#NUM!</v>
      </c>
      <c r="AR3091" s="84" t="e">
        <v>#NUM!</v>
      </c>
      <c r="AS3091" s="84" t="e">
        <v>#NUM!</v>
      </c>
      <c r="AT3091" s="84" t="e">
        <v>#REF!</v>
      </c>
      <c r="AU3091" s="84" t="e">
        <v>#VALUE!</v>
      </c>
      <c r="AV3091" s="79" t="e">
        <v>#REF!</v>
      </c>
      <c r="AW3091" s="84" t="s">
        <v>977</v>
      </c>
      <c r="AX3091" s="84" t="s">
        <v>48</v>
      </c>
      <c r="AY3091" s="85">
        <v>1.56</v>
      </c>
      <c r="AZ3091" s="87">
        <v>0.39</v>
      </c>
      <c r="BA3091" s="43">
        <v>1.9500000000000002</v>
      </c>
      <c r="BB3091" s="85">
        <v>2.1060000000000003</v>
      </c>
      <c r="BC3091" s="20" t="s">
        <v>12295</v>
      </c>
      <c r="BD3091" s="88" t="s">
        <v>12287</v>
      </c>
    </row>
    <row r="3092" spans="1:116" s="88" customFormat="1" ht="30" customHeight="1">
      <c r="A3092" s="111" t="s">
        <v>12800</v>
      </c>
      <c r="B3092" s="5">
        <v>3090</v>
      </c>
      <c r="C3092" s="44">
        <v>144</v>
      </c>
      <c r="D3092" s="44"/>
      <c r="E3092" s="43" t="s">
        <v>10320</v>
      </c>
      <c r="F3092" s="3" t="s">
        <v>10321</v>
      </c>
      <c r="G3092" s="3" t="s">
        <v>805</v>
      </c>
      <c r="H3092" s="3" t="s">
        <v>201</v>
      </c>
      <c r="I3092" s="3" t="s">
        <v>42</v>
      </c>
      <c r="J3092" s="3" t="s">
        <v>10322</v>
      </c>
      <c r="K3092" s="6"/>
      <c r="L3092" s="3"/>
      <c r="M3092" s="6">
        <v>10</v>
      </c>
      <c r="N3092" s="3" t="s">
        <v>44</v>
      </c>
      <c r="O3092" s="3" t="s">
        <v>12801</v>
      </c>
      <c r="P3092" s="3" t="s">
        <v>10323</v>
      </c>
      <c r="Q3092" s="3" t="s">
        <v>10324</v>
      </c>
      <c r="R3092" s="161">
        <v>2.59</v>
      </c>
      <c r="S3092" s="79">
        <v>2.59</v>
      </c>
      <c r="T3092" s="81" t="s">
        <v>54</v>
      </c>
      <c r="U3092" s="81"/>
      <c r="V3092" s="82">
        <v>2.59</v>
      </c>
      <c r="W3092" s="79"/>
      <c r="X3092" s="79">
        <v>2.59</v>
      </c>
      <c r="Y3092" s="79"/>
      <c r="Z3092" s="79"/>
      <c r="AA3092" s="79"/>
      <c r="AB3092" s="79"/>
      <c r="AC3092" s="79"/>
      <c r="AD3092" s="79"/>
      <c r="AE3092" s="83"/>
      <c r="AF3092" s="84"/>
      <c r="AG3092" s="84"/>
      <c r="AH3092" s="84"/>
      <c r="AI3092" s="84"/>
      <c r="AJ3092" s="84"/>
      <c r="AK3092" s="84"/>
      <c r="AL3092" s="84"/>
      <c r="AM3092" s="84"/>
      <c r="AN3092" s="85"/>
      <c r="AO3092" s="84"/>
      <c r="AP3092" s="83"/>
      <c r="AQ3092" s="84" t="e">
        <v>#NUM!</v>
      </c>
      <c r="AR3092" s="84" t="e">
        <v>#NUM!</v>
      </c>
      <c r="AS3092" s="84" t="e">
        <v>#NUM!</v>
      </c>
      <c r="AT3092" s="84" t="e">
        <v>#REF!</v>
      </c>
      <c r="AU3092" s="84" t="e">
        <v>#VALUE!</v>
      </c>
      <c r="AV3092" s="79" t="e">
        <v>#REF!</v>
      </c>
      <c r="AW3092" s="84" t="s">
        <v>977</v>
      </c>
      <c r="AX3092" s="84" t="s">
        <v>48</v>
      </c>
      <c r="AY3092" s="85">
        <v>2.59</v>
      </c>
      <c r="AZ3092" s="87">
        <v>0.64749999999999996</v>
      </c>
      <c r="BA3092" s="43">
        <v>3.2374999999999998</v>
      </c>
      <c r="BB3092" s="85">
        <v>3.4964999999999997</v>
      </c>
      <c r="BC3092" s="20" t="s">
        <v>12295</v>
      </c>
      <c r="BD3092" s="88" t="s">
        <v>12287</v>
      </c>
    </row>
    <row r="3093" spans="1:116" s="88" customFormat="1" ht="30" customHeight="1">
      <c r="A3093" s="4" t="s">
        <v>10267</v>
      </c>
      <c r="B3093" s="5">
        <v>3091</v>
      </c>
      <c r="C3093" s="6">
        <v>671</v>
      </c>
      <c r="D3093" s="6"/>
      <c r="E3093" s="43" t="s">
        <v>10380</v>
      </c>
      <c r="F3093" s="3" t="s">
        <v>1071</v>
      </c>
      <c r="G3093" s="3" t="s">
        <v>1072</v>
      </c>
      <c r="H3093" s="3" t="s">
        <v>201</v>
      </c>
      <c r="I3093" s="3" t="s">
        <v>102</v>
      </c>
      <c r="J3093" s="3" t="s">
        <v>10381</v>
      </c>
      <c r="K3093" s="6"/>
      <c r="L3093" s="3"/>
      <c r="M3093" s="6">
        <v>500</v>
      </c>
      <c r="N3093" s="3" t="s">
        <v>44</v>
      </c>
      <c r="O3093" s="3" t="s">
        <v>10285</v>
      </c>
      <c r="P3093" s="3" t="s">
        <v>10328</v>
      </c>
      <c r="Q3093" s="3" t="s">
        <v>10382</v>
      </c>
      <c r="R3093" s="156">
        <v>16.37</v>
      </c>
      <c r="S3093" s="22"/>
      <c r="T3093" s="23"/>
      <c r="U3093" s="1">
        <v>10.220000000000001</v>
      </c>
      <c r="V3093" s="21"/>
      <c r="W3093" s="22"/>
      <c r="X3093" s="22"/>
      <c r="Y3093" s="22"/>
      <c r="Z3093" s="22">
        <v>83.5</v>
      </c>
      <c r="AA3093" s="22"/>
      <c r="AB3093" s="22"/>
      <c r="AC3093" s="22"/>
      <c r="AD3093" s="22"/>
      <c r="AE3093" s="24"/>
      <c r="AF3093" s="20"/>
      <c r="AG3093" s="20"/>
      <c r="AH3093" s="20"/>
      <c r="AI3093" s="20"/>
      <c r="AJ3093" s="20"/>
      <c r="AK3093" s="20"/>
      <c r="AL3093" s="20"/>
      <c r="AM3093" s="20"/>
      <c r="AN3093" s="25">
        <v>16.37</v>
      </c>
      <c r="AO3093" s="20" t="s">
        <v>47</v>
      </c>
      <c r="AP3093" s="24" t="s">
        <v>48</v>
      </c>
      <c r="AQ3093" s="20" t="e">
        <f>AVERAGE(SMALL(AE3093:AI3093,1),SMALL(AE3093:AI3093,2))</f>
        <v>#NUM!</v>
      </c>
      <c r="AR3093" s="20" t="e">
        <f>IF(R3093 &lt;=( AVERAGE(SMALL(AE3093:AI3093,1),SMALL(AE3093:AI3093,2))), R3093, "")</f>
        <v>#NUM!</v>
      </c>
      <c r="AS3093" s="20" t="e">
        <f>AVERAGE(SMALL(AJ3093:AM3093,1),SMALL(AJ3093:AM3093,2))</f>
        <v>#NUM!</v>
      </c>
      <c r="AT3093" s="20">
        <f>T3093*1.075</f>
        <v>0</v>
      </c>
      <c r="AU3093" s="20">
        <f>U3093*1.075</f>
        <v>10.986499999999999</v>
      </c>
      <c r="AV3093" s="22">
        <f>MIN(AN3093,AT3093,AU3093)</f>
        <v>0</v>
      </c>
      <c r="AW3093" s="20" t="s">
        <v>71</v>
      </c>
      <c r="AX3093" s="20" t="s">
        <v>72</v>
      </c>
      <c r="AY3093" s="25">
        <v>10.986000000000001</v>
      </c>
      <c r="AZ3093" s="27">
        <f>IF(AND(AY3093&gt;0,AY3093&lt;=10),AY3093*0.25,IF(AND(AY3093&gt;10,AY3093&lt;=50),AY3093*0.17,IF(AND(AY3093&gt;10,AY3093&lt;=100),AY3093*0.12,IF(AY3093&gt;100,AY3093*0.1))))</f>
        <v>1.8676200000000003</v>
      </c>
      <c r="BA3093" s="3">
        <f>AZ3093+AY3093</f>
        <v>12.853620000000001</v>
      </c>
      <c r="BB3093" s="25">
        <f>BA3093+BA3093*0.08</f>
        <v>13.881909600000002</v>
      </c>
      <c r="BC3093" s="20" t="s">
        <v>12295</v>
      </c>
      <c r="BD3093" s="20"/>
      <c r="BE3093" s="20"/>
      <c r="BF3093" s="20"/>
      <c r="BG3093" s="20"/>
      <c r="BH3093" s="20"/>
      <c r="BI3093" s="20"/>
      <c r="BJ3093" s="20"/>
      <c r="BK3093" s="20"/>
      <c r="BL3093" s="20"/>
      <c r="BM3093" s="20"/>
      <c r="BN3093" s="20"/>
      <c r="BO3093" s="20"/>
      <c r="BP3093" s="20"/>
      <c r="BQ3093" s="20"/>
      <c r="BR3093" s="20"/>
      <c r="BS3093" s="20"/>
      <c r="BT3093" s="20"/>
      <c r="BU3093" s="20"/>
      <c r="BV3093" s="20"/>
      <c r="BW3093" s="20"/>
      <c r="BX3093" s="20"/>
      <c r="BY3093" s="20"/>
      <c r="BZ3093" s="20"/>
      <c r="CA3093" s="20"/>
      <c r="CB3093" s="20"/>
      <c r="CC3093" s="20"/>
      <c r="CD3093" s="20"/>
      <c r="CE3093" s="20"/>
      <c r="CF3093" s="20"/>
      <c r="CG3093" s="20"/>
      <c r="CH3093" s="20"/>
      <c r="CI3093" s="20"/>
      <c r="CJ3093" s="20"/>
      <c r="CK3093" s="20"/>
      <c r="CL3093" s="20"/>
      <c r="CM3093" s="20"/>
      <c r="CN3093" s="20"/>
      <c r="CO3093" s="20"/>
      <c r="CP3093" s="20"/>
      <c r="CQ3093" s="20"/>
      <c r="CR3093" s="20"/>
      <c r="CS3093" s="20"/>
      <c r="CT3093" s="20"/>
      <c r="CU3093" s="20"/>
      <c r="CV3093" s="20"/>
      <c r="CW3093" s="20"/>
      <c r="CX3093" s="20"/>
      <c r="CY3093" s="20"/>
      <c r="CZ3093" s="20"/>
      <c r="DA3093" s="20"/>
      <c r="DB3093" s="20"/>
      <c r="DC3093" s="20"/>
      <c r="DD3093" s="20"/>
      <c r="DE3093" s="20"/>
      <c r="DF3093" s="20"/>
      <c r="DG3093" s="20"/>
      <c r="DH3093" s="20"/>
      <c r="DI3093" s="20"/>
      <c r="DJ3093" s="20"/>
      <c r="DK3093" s="20"/>
      <c r="DL3093" s="20"/>
    </row>
    <row r="3094" spans="1:116" s="88" customFormat="1" ht="30" customHeight="1">
      <c r="A3094" s="4" t="s">
        <v>10267</v>
      </c>
      <c r="B3094" s="5">
        <v>3092</v>
      </c>
      <c r="C3094" s="6">
        <v>5230</v>
      </c>
      <c r="D3094" s="6"/>
      <c r="E3094" s="43" t="s">
        <v>10292</v>
      </c>
      <c r="F3094" s="3" t="s">
        <v>1636</v>
      </c>
      <c r="G3094" s="3" t="s">
        <v>1637</v>
      </c>
      <c r="H3094" s="3" t="s">
        <v>201</v>
      </c>
      <c r="I3094" s="3" t="s">
        <v>42</v>
      </c>
      <c r="J3094" s="3" t="s">
        <v>10293</v>
      </c>
      <c r="K3094" s="6"/>
      <c r="L3094" s="3"/>
      <c r="M3094" s="6">
        <v>3</v>
      </c>
      <c r="N3094" s="3" t="s">
        <v>44</v>
      </c>
      <c r="O3094" s="3" t="s">
        <v>10285</v>
      </c>
      <c r="P3094" s="3" t="s">
        <v>10294</v>
      </c>
      <c r="Q3094" s="3" t="s">
        <v>10295</v>
      </c>
      <c r="R3094" s="156">
        <v>2.27</v>
      </c>
      <c r="S3094" s="22"/>
      <c r="T3094" s="23"/>
      <c r="U3094" s="1">
        <v>0.66</v>
      </c>
      <c r="V3094" s="21"/>
      <c r="W3094" s="22"/>
      <c r="X3094" s="22">
        <v>2.5977000000000001</v>
      </c>
      <c r="Y3094" s="22">
        <v>1.62</v>
      </c>
      <c r="Z3094" s="22">
        <v>3.85</v>
      </c>
      <c r="AA3094" s="22"/>
      <c r="AB3094" s="22"/>
      <c r="AC3094" s="22"/>
      <c r="AD3094" s="22"/>
      <c r="AE3094" s="24"/>
      <c r="AF3094" s="20"/>
      <c r="AG3094" s="20">
        <v>2.577</v>
      </c>
      <c r="AH3094" s="20"/>
      <c r="AI3094" s="20"/>
      <c r="AJ3094" s="20"/>
      <c r="AK3094" s="20"/>
      <c r="AL3094" s="20"/>
      <c r="AM3094" s="20"/>
      <c r="AN3094" s="25">
        <v>2.27</v>
      </c>
      <c r="AO3094" s="20" t="s">
        <v>47</v>
      </c>
      <c r="AP3094" s="24" t="s">
        <v>48</v>
      </c>
      <c r="AQ3094" s="20" t="e">
        <f>AVERAGE(SMALL(AE3094:AI3094,1),SMALL(AE3094:AI3094,2))</f>
        <v>#NUM!</v>
      </c>
      <c r="AR3094" s="20" t="e">
        <f>IF(R3094 &lt;=( AVERAGE(SMALL(AE3094:AI3094,1),SMALL(AE3094:AI3094,2))), R3094, "")</f>
        <v>#NUM!</v>
      </c>
      <c r="AS3094" s="20" t="e">
        <f>AVERAGE(SMALL(AJ3094:AM3094,1),SMALL(AJ3094:AM3094,2))</f>
        <v>#NUM!</v>
      </c>
      <c r="AT3094" s="20">
        <f>T3094*1.075</f>
        <v>0</v>
      </c>
      <c r="AU3094" s="20">
        <f>U3094*1.075</f>
        <v>0.70950000000000002</v>
      </c>
      <c r="AV3094" s="22">
        <f>MIN(AN3094,AT3094,AU3094)</f>
        <v>0</v>
      </c>
      <c r="AW3094" s="20" t="s">
        <v>71</v>
      </c>
      <c r="AX3094" s="20" t="s">
        <v>72</v>
      </c>
      <c r="AY3094" s="25">
        <v>0.70950000000000002</v>
      </c>
      <c r="AZ3094" s="27">
        <f>IF(AND(AY3094&gt;0,AY3094&lt;=10),AY3094*0.25,IF(AND(AY3094&gt;10,AY3094&lt;=50),AY3094*0.17,IF(AND(AY3094&gt;10,AY3094&lt;=100),AY3094*0.12,IF(AY3094&gt;100,AY3094*0.1))))</f>
        <v>0.177375</v>
      </c>
      <c r="BA3094" s="3">
        <f>AZ3094+AY3094</f>
        <v>0.88687500000000008</v>
      </c>
      <c r="BB3094" s="25">
        <f>BA3094+BA3094*0.08</f>
        <v>0.95782500000000015</v>
      </c>
      <c r="BC3094" s="20" t="s">
        <v>12295</v>
      </c>
      <c r="BD3094" s="20"/>
      <c r="BE3094" s="20"/>
      <c r="BF3094" s="20"/>
      <c r="BG3094" s="20"/>
      <c r="BH3094" s="20"/>
      <c r="BI3094" s="20"/>
      <c r="BJ3094" s="20"/>
      <c r="BK3094" s="20"/>
      <c r="BL3094" s="20"/>
      <c r="BM3094" s="20"/>
      <c r="BN3094" s="20"/>
      <c r="BO3094" s="20"/>
      <c r="BP3094" s="20"/>
      <c r="BQ3094" s="20"/>
      <c r="BR3094" s="20"/>
      <c r="BS3094" s="20"/>
      <c r="BT3094" s="20"/>
      <c r="BU3094" s="20"/>
      <c r="BV3094" s="20"/>
      <c r="BW3094" s="20"/>
      <c r="BX3094" s="20"/>
      <c r="BY3094" s="20"/>
      <c r="BZ3094" s="20"/>
      <c r="CA3094" s="20"/>
      <c r="CB3094" s="20"/>
      <c r="CC3094" s="20"/>
      <c r="CD3094" s="20"/>
      <c r="CE3094" s="20"/>
      <c r="CF3094" s="20"/>
      <c r="CG3094" s="20"/>
      <c r="CH3094" s="20"/>
      <c r="CI3094" s="20"/>
      <c r="CJ3094" s="20"/>
      <c r="CK3094" s="20"/>
      <c r="CL3094" s="20"/>
      <c r="CM3094" s="20"/>
      <c r="CN3094" s="20"/>
      <c r="CO3094" s="20"/>
      <c r="CP3094" s="20"/>
      <c r="CQ3094" s="20"/>
      <c r="CR3094" s="20"/>
      <c r="CS3094" s="20"/>
      <c r="CT3094" s="20"/>
      <c r="CU3094" s="20"/>
      <c r="CV3094" s="20"/>
      <c r="CW3094" s="20"/>
      <c r="CX3094" s="20"/>
      <c r="CY3094" s="20"/>
      <c r="CZ3094" s="20"/>
      <c r="DA3094" s="20"/>
      <c r="DB3094" s="20"/>
      <c r="DC3094" s="20"/>
      <c r="DD3094" s="20"/>
      <c r="DE3094" s="20"/>
      <c r="DF3094" s="20"/>
      <c r="DG3094" s="20"/>
      <c r="DH3094" s="20"/>
      <c r="DI3094" s="20"/>
      <c r="DJ3094" s="20"/>
      <c r="DK3094" s="20"/>
      <c r="DL3094" s="20"/>
    </row>
    <row r="3095" spans="1:116" s="88" customFormat="1" ht="30" customHeight="1">
      <c r="A3095" s="4" t="s">
        <v>10267</v>
      </c>
      <c r="B3095" s="5">
        <v>3093</v>
      </c>
      <c r="C3095" s="6">
        <v>959</v>
      </c>
      <c r="D3095" s="6"/>
      <c r="E3095" s="43" t="s">
        <v>10303</v>
      </c>
      <c r="F3095" s="3" t="s">
        <v>10304</v>
      </c>
      <c r="G3095" s="3" t="s">
        <v>2190</v>
      </c>
      <c r="H3095" s="3" t="s">
        <v>2150</v>
      </c>
      <c r="I3095" s="3" t="s">
        <v>1201</v>
      </c>
      <c r="J3095" s="3" t="s">
        <v>10305</v>
      </c>
      <c r="K3095" s="6">
        <v>30</v>
      </c>
      <c r="L3095" s="3" t="s">
        <v>67</v>
      </c>
      <c r="M3095" s="6">
        <v>1</v>
      </c>
      <c r="N3095" s="3" t="s">
        <v>44</v>
      </c>
      <c r="O3095" s="3" t="s">
        <v>10285</v>
      </c>
      <c r="P3095" s="3" t="s">
        <v>10306</v>
      </c>
      <c r="Q3095" s="3" t="s">
        <v>10307</v>
      </c>
      <c r="R3095" s="156">
        <v>3.56</v>
      </c>
      <c r="S3095" s="22"/>
      <c r="T3095" s="23"/>
      <c r="U3095" s="1">
        <v>1.1599999999999999</v>
      </c>
      <c r="V3095" s="21"/>
      <c r="W3095" s="22"/>
      <c r="X3095" s="22">
        <v>2.5226000000000002</v>
      </c>
      <c r="Y3095" s="22"/>
      <c r="Z3095" s="22">
        <v>4.09</v>
      </c>
      <c r="AA3095" s="22"/>
      <c r="AB3095" s="22"/>
      <c r="AC3095" s="22"/>
      <c r="AD3095" s="22"/>
      <c r="AE3095" s="24"/>
      <c r="AF3095" s="20"/>
      <c r="AG3095" s="20">
        <v>2.3359999999999999</v>
      </c>
      <c r="AH3095" s="20"/>
      <c r="AI3095" s="20"/>
      <c r="AJ3095" s="20"/>
      <c r="AK3095" s="20"/>
      <c r="AL3095" s="20"/>
      <c r="AM3095" s="20"/>
      <c r="AN3095" s="25">
        <v>2.3359999999999999</v>
      </c>
      <c r="AO3095" s="20" t="s">
        <v>207</v>
      </c>
      <c r="AP3095" s="24" t="s">
        <v>208</v>
      </c>
      <c r="AQ3095" s="20" t="e">
        <f>AVERAGE(SMALL(AE3095:AI3095,1),SMALL(AE3095:AI3095,2))</f>
        <v>#NUM!</v>
      </c>
      <c r="AR3095" s="20" t="e">
        <f>IF(R3095 &lt;=( AVERAGE(SMALL(AE3095:AI3095,1),SMALL(AE3095:AI3095,2))), R3095, "")</f>
        <v>#NUM!</v>
      </c>
      <c r="AS3095" s="20" t="e">
        <f>AVERAGE(SMALL(AJ3095:AM3095,1),SMALL(AJ3095:AM3095,2))</f>
        <v>#NUM!</v>
      </c>
      <c r="AT3095" s="20">
        <f>T3095*1.075</f>
        <v>0</v>
      </c>
      <c r="AU3095" s="20">
        <f>U3095*1.075</f>
        <v>1.2469999999999999</v>
      </c>
      <c r="AV3095" s="22">
        <f>MIN(AN3095,AT3095,AU3095)</f>
        <v>0</v>
      </c>
      <c r="AW3095" s="20" t="s">
        <v>71</v>
      </c>
      <c r="AX3095" s="20" t="s">
        <v>72</v>
      </c>
      <c r="AY3095" s="25">
        <v>1.2470000000000001</v>
      </c>
      <c r="AZ3095" s="27">
        <f>IF(AND(AY3095&gt;0,AY3095&lt;=10),AY3095*0.25,IF(AND(AY3095&gt;10,AY3095&lt;=50),AY3095*0.17,IF(AND(AY3095&gt;10,AY3095&lt;=100),AY3095*0.12,IF(AY3095&gt;100,AY3095*0.1))))</f>
        <v>0.31175000000000003</v>
      </c>
      <c r="BA3095" s="3">
        <f>AZ3095+AY3095</f>
        <v>1.5587500000000001</v>
      </c>
      <c r="BB3095" s="25">
        <f>BA3095+BA3095*0.08</f>
        <v>1.6834500000000001</v>
      </c>
      <c r="BC3095" s="20" t="s">
        <v>12295</v>
      </c>
      <c r="BD3095" s="20"/>
      <c r="BE3095" s="20"/>
      <c r="BF3095" s="20"/>
      <c r="BG3095" s="20"/>
      <c r="BH3095" s="20"/>
      <c r="BI3095" s="20"/>
      <c r="BJ3095" s="20"/>
      <c r="BK3095" s="20"/>
      <c r="BL3095" s="20"/>
      <c r="BM3095" s="20"/>
      <c r="BN3095" s="20"/>
      <c r="BO3095" s="20"/>
      <c r="BP3095" s="20"/>
      <c r="BQ3095" s="20"/>
      <c r="BR3095" s="20"/>
      <c r="BS3095" s="20"/>
      <c r="BT3095" s="20"/>
      <c r="BU3095" s="20"/>
      <c r="BV3095" s="20"/>
      <c r="BW3095" s="20"/>
      <c r="BX3095" s="20"/>
      <c r="BY3095" s="20"/>
      <c r="BZ3095" s="20"/>
      <c r="CA3095" s="20"/>
      <c r="CB3095" s="20"/>
      <c r="CC3095" s="20"/>
      <c r="CD3095" s="20"/>
      <c r="CE3095" s="20"/>
      <c r="CF3095" s="20"/>
      <c r="CG3095" s="20"/>
      <c r="CH3095" s="20"/>
      <c r="CI3095" s="20"/>
      <c r="CJ3095" s="20"/>
      <c r="CK3095" s="20"/>
      <c r="CL3095" s="20"/>
      <c r="CM3095" s="20"/>
      <c r="CN3095" s="20"/>
      <c r="CO3095" s="20"/>
      <c r="CP3095" s="20"/>
      <c r="CQ3095" s="20"/>
      <c r="CR3095" s="20"/>
      <c r="CS3095" s="20"/>
      <c r="CT3095" s="20"/>
      <c r="CU3095" s="20"/>
      <c r="CV3095" s="20"/>
      <c r="CW3095" s="20"/>
      <c r="CX3095" s="20"/>
      <c r="CY3095" s="20"/>
      <c r="CZ3095" s="20"/>
      <c r="DA3095" s="20"/>
      <c r="DB3095" s="20"/>
      <c r="DC3095" s="20"/>
      <c r="DD3095" s="20"/>
      <c r="DE3095" s="20"/>
      <c r="DF3095" s="20"/>
      <c r="DG3095" s="20"/>
      <c r="DH3095" s="20"/>
      <c r="DI3095" s="20"/>
      <c r="DJ3095" s="20"/>
      <c r="DK3095" s="20"/>
      <c r="DL3095" s="20"/>
    </row>
    <row r="3096" spans="1:116" s="88" customFormat="1" ht="30" customHeight="1">
      <c r="A3096" s="4" t="s">
        <v>10267</v>
      </c>
      <c r="B3096" s="5">
        <v>3094</v>
      </c>
      <c r="C3096" s="116">
        <v>197</v>
      </c>
      <c r="D3096" s="116"/>
      <c r="E3096" s="43" t="s">
        <v>9787</v>
      </c>
      <c r="F3096" s="3" t="s">
        <v>6700</v>
      </c>
      <c r="G3096" s="3" t="s">
        <v>6701</v>
      </c>
      <c r="H3096" s="3" t="s">
        <v>101</v>
      </c>
      <c r="I3096" s="3" t="s">
        <v>102</v>
      </c>
      <c r="J3096" s="3" t="s">
        <v>10340</v>
      </c>
      <c r="K3096" s="6"/>
      <c r="L3096" s="3"/>
      <c r="M3096" s="6">
        <v>20</v>
      </c>
      <c r="N3096" s="3" t="s">
        <v>44</v>
      </c>
      <c r="O3096" s="3" t="s">
        <v>10285</v>
      </c>
      <c r="P3096" s="3" t="s">
        <v>10341</v>
      </c>
      <c r="Q3096" s="3" t="s">
        <v>10342</v>
      </c>
      <c r="R3096" s="156">
        <v>0.96</v>
      </c>
      <c r="S3096" s="22"/>
      <c r="T3096" s="23"/>
      <c r="U3096" s="1">
        <v>0.33</v>
      </c>
      <c r="V3096" s="21"/>
      <c r="W3096" s="22"/>
      <c r="X3096" s="22">
        <v>1.0921000000000001</v>
      </c>
      <c r="Y3096" s="22">
        <v>0.68</v>
      </c>
      <c r="Z3096" s="22">
        <v>1.69</v>
      </c>
      <c r="AA3096" s="22"/>
      <c r="AB3096" s="22"/>
      <c r="AC3096" s="22"/>
      <c r="AD3096" s="22"/>
      <c r="AE3096" s="24"/>
      <c r="AF3096" s="20"/>
      <c r="AG3096" s="20">
        <v>1.306</v>
      </c>
      <c r="AH3096" s="20"/>
      <c r="AI3096" s="20"/>
      <c r="AJ3096" s="20"/>
      <c r="AK3096" s="20"/>
      <c r="AL3096" s="20"/>
      <c r="AM3096" s="20"/>
      <c r="AN3096" s="25">
        <v>0.89</v>
      </c>
      <c r="AO3096" s="20" t="s">
        <v>207</v>
      </c>
      <c r="AP3096" s="24" t="s">
        <v>208</v>
      </c>
      <c r="AQ3096" s="20" t="e">
        <f>AVERAGE(SMALL(AE3096:AI3096,1),SMALL(AE3096:AI3096,2))</f>
        <v>#NUM!</v>
      </c>
      <c r="AR3096" s="20" t="e">
        <f>IF(R3096 &lt;=( AVERAGE(SMALL(AE3096:AI3096,1),SMALL(AE3096:AI3096,2))), R3096, "")</f>
        <v>#NUM!</v>
      </c>
      <c r="AS3096" s="20" t="e">
        <f>AVERAGE(SMALL(AJ3096:AM3096,1),SMALL(AJ3096:AM3096,2))</f>
        <v>#NUM!</v>
      </c>
      <c r="AT3096" s="20">
        <f>T3096*1.075</f>
        <v>0</v>
      </c>
      <c r="AU3096" s="20">
        <f>U3096*1.075</f>
        <v>0.35475000000000001</v>
      </c>
      <c r="AV3096" s="22">
        <f>MIN(AN3096,AT3096,AU3096)</f>
        <v>0</v>
      </c>
      <c r="AW3096" s="20" t="s">
        <v>71</v>
      </c>
      <c r="AX3096" s="20" t="s">
        <v>72</v>
      </c>
      <c r="AY3096" s="25">
        <v>0.35470000000000002</v>
      </c>
      <c r="AZ3096" s="27">
        <f>IF(AND(AY3096&gt;0,AY3096&lt;=10),AY3096*0.25,IF(AND(AY3096&gt;10,AY3096&lt;=50),AY3096*0.17,IF(AND(AY3096&gt;10,AY3096&lt;=100),AY3096*0.12,IF(AY3096&gt;100,AY3096*0.1))))</f>
        <v>8.8675000000000004E-2</v>
      </c>
      <c r="BA3096" s="3">
        <f>AZ3096+AY3096</f>
        <v>0.44337500000000002</v>
      </c>
      <c r="BB3096" s="25">
        <f>BA3096+BA3096*0.08</f>
        <v>0.47884500000000002</v>
      </c>
      <c r="BC3096" s="20" t="s">
        <v>12295</v>
      </c>
      <c r="BD3096" s="20"/>
      <c r="BE3096" s="20"/>
      <c r="BF3096" s="20"/>
      <c r="BG3096" s="20"/>
      <c r="BH3096" s="20"/>
      <c r="BI3096" s="20"/>
      <c r="BJ3096" s="20"/>
      <c r="BK3096" s="20"/>
      <c r="BL3096" s="20"/>
      <c r="BM3096" s="20"/>
      <c r="BN3096" s="20"/>
      <c r="BO3096" s="20"/>
      <c r="BP3096" s="20"/>
      <c r="BQ3096" s="20"/>
      <c r="BR3096" s="20"/>
      <c r="BS3096" s="20"/>
      <c r="BT3096" s="20"/>
      <c r="BU3096" s="20"/>
      <c r="BV3096" s="20"/>
      <c r="BW3096" s="20"/>
      <c r="BX3096" s="20"/>
      <c r="BY3096" s="20"/>
      <c r="BZ3096" s="20"/>
      <c r="CA3096" s="20"/>
      <c r="CB3096" s="20"/>
      <c r="CC3096" s="20"/>
      <c r="CD3096" s="20"/>
      <c r="CE3096" s="20"/>
      <c r="CF3096" s="20"/>
      <c r="CG3096" s="20"/>
      <c r="CH3096" s="20"/>
      <c r="CI3096" s="20"/>
      <c r="CJ3096" s="20"/>
      <c r="CK3096" s="20"/>
      <c r="CL3096" s="20"/>
      <c r="CM3096" s="20"/>
      <c r="CN3096" s="20"/>
      <c r="CO3096" s="20"/>
      <c r="CP3096" s="20"/>
      <c r="CQ3096" s="20"/>
      <c r="CR3096" s="20"/>
      <c r="CS3096" s="20"/>
      <c r="CT3096" s="20"/>
      <c r="CU3096" s="20"/>
      <c r="CV3096" s="20"/>
      <c r="CW3096" s="20"/>
      <c r="CX3096" s="20"/>
      <c r="CY3096" s="20"/>
      <c r="CZ3096" s="20"/>
      <c r="DA3096" s="20"/>
      <c r="DB3096" s="20"/>
      <c r="DC3096" s="20"/>
      <c r="DD3096" s="20"/>
      <c r="DE3096" s="20"/>
      <c r="DF3096" s="20"/>
      <c r="DG3096" s="20"/>
      <c r="DH3096" s="20"/>
      <c r="DI3096" s="20"/>
      <c r="DJ3096" s="20"/>
      <c r="DK3096" s="20"/>
      <c r="DL3096" s="20"/>
    </row>
    <row r="3097" spans="1:116" s="88" customFormat="1" ht="30" customHeight="1">
      <c r="A3097" s="4" t="s">
        <v>10267</v>
      </c>
      <c r="B3097" s="5">
        <v>3095</v>
      </c>
      <c r="C3097" s="6">
        <v>1240</v>
      </c>
      <c r="D3097" s="6"/>
      <c r="E3097" s="43" t="s">
        <v>10364</v>
      </c>
      <c r="F3097" s="3" t="s">
        <v>2723</v>
      </c>
      <c r="G3097" s="3" t="s">
        <v>2724</v>
      </c>
      <c r="H3097" s="3" t="s">
        <v>2725</v>
      </c>
      <c r="I3097" s="3" t="s">
        <v>2726</v>
      </c>
      <c r="J3097" s="3" t="s">
        <v>10365</v>
      </c>
      <c r="K3097" s="6">
        <v>120</v>
      </c>
      <c r="L3097" s="3" t="s">
        <v>79</v>
      </c>
      <c r="M3097" s="6">
        <v>1</v>
      </c>
      <c r="N3097" s="3" t="s">
        <v>44</v>
      </c>
      <c r="O3097" s="3" t="s">
        <v>10285</v>
      </c>
      <c r="P3097" s="3" t="s">
        <v>10318</v>
      </c>
      <c r="Q3097" s="3" t="s">
        <v>10366</v>
      </c>
      <c r="R3097" s="156">
        <v>4.8</v>
      </c>
      <c r="S3097" s="22"/>
      <c r="T3097" s="23"/>
      <c r="U3097" s="1">
        <v>2.12</v>
      </c>
      <c r="V3097" s="21"/>
      <c r="W3097" s="22"/>
      <c r="X3097" s="22">
        <v>2.3839000000000001</v>
      </c>
      <c r="Y3097" s="22"/>
      <c r="Z3097" s="22"/>
      <c r="AA3097" s="22"/>
      <c r="AB3097" s="22"/>
      <c r="AC3097" s="22"/>
      <c r="AD3097" s="22"/>
      <c r="AE3097" s="24"/>
      <c r="AF3097" s="20"/>
      <c r="AG3097" s="20"/>
      <c r="AH3097" s="20"/>
      <c r="AI3097" s="20"/>
      <c r="AJ3097" s="20"/>
      <c r="AK3097" s="20"/>
      <c r="AL3097" s="20"/>
      <c r="AM3097" s="20"/>
      <c r="AN3097" s="25">
        <v>4.8</v>
      </c>
      <c r="AO3097" s="20" t="s">
        <v>47</v>
      </c>
      <c r="AP3097" s="24" t="s">
        <v>48</v>
      </c>
      <c r="AQ3097" s="20" t="e">
        <f>AVERAGE(SMALL(AE3097:AI3097,1),SMALL(AE3097:AI3097,2))</f>
        <v>#NUM!</v>
      </c>
      <c r="AR3097" s="20" t="e">
        <f>IF(R3097 &lt;=( AVERAGE(SMALL(AE3097:AI3097,1),SMALL(AE3097:AI3097,2))), R3097, "")</f>
        <v>#NUM!</v>
      </c>
      <c r="AS3097" s="20" t="e">
        <f>AVERAGE(SMALL(AJ3097:AM3097,1),SMALL(AJ3097:AM3097,2))</f>
        <v>#NUM!</v>
      </c>
      <c r="AT3097" s="20">
        <f>T3097*1.075</f>
        <v>0</v>
      </c>
      <c r="AU3097" s="20">
        <f>U3097*1.075</f>
        <v>2.2789999999999999</v>
      </c>
      <c r="AV3097" s="22">
        <f>MIN(AN3097,AT3097,AU3097)</f>
        <v>0</v>
      </c>
      <c r="AW3097" s="20" t="s">
        <v>71</v>
      </c>
      <c r="AX3097" s="20" t="s">
        <v>72</v>
      </c>
      <c r="AY3097" s="25">
        <v>2.2789999999999999</v>
      </c>
      <c r="AZ3097" s="27">
        <f>IF(AND(AY3097&gt;0,AY3097&lt;=10),AY3097*0.25,IF(AND(AY3097&gt;10,AY3097&lt;=50),AY3097*0.17,IF(AND(AY3097&gt;10,AY3097&lt;=100),AY3097*0.12,IF(AY3097&gt;100,AY3097*0.1))))</f>
        <v>0.56974999999999998</v>
      </c>
      <c r="BA3097" s="3">
        <f>AZ3097+AY3097</f>
        <v>2.8487499999999999</v>
      </c>
      <c r="BB3097" s="25">
        <f>BA3097+BA3097*0.08</f>
        <v>3.0766499999999999</v>
      </c>
      <c r="BC3097" s="20" t="s">
        <v>12295</v>
      </c>
      <c r="BD3097" s="20"/>
      <c r="BE3097" s="20"/>
      <c r="BF3097" s="20"/>
      <c r="BG3097" s="20"/>
      <c r="BH3097" s="20"/>
      <c r="BI3097" s="20"/>
      <c r="BJ3097" s="20"/>
      <c r="BK3097" s="20"/>
      <c r="BL3097" s="20"/>
      <c r="BM3097" s="20"/>
      <c r="BN3097" s="20"/>
      <c r="BO3097" s="20"/>
      <c r="BP3097" s="20"/>
      <c r="BQ3097" s="20"/>
      <c r="BR3097" s="20"/>
      <c r="BS3097" s="20"/>
      <c r="BT3097" s="20"/>
      <c r="BU3097" s="20"/>
      <c r="BV3097" s="20"/>
      <c r="BW3097" s="20"/>
      <c r="BX3097" s="20"/>
      <c r="BY3097" s="20"/>
      <c r="BZ3097" s="20"/>
      <c r="CA3097" s="20"/>
      <c r="CB3097" s="20"/>
      <c r="CC3097" s="20"/>
      <c r="CD3097" s="20"/>
      <c r="CE3097" s="20"/>
      <c r="CF3097" s="20"/>
      <c r="CG3097" s="20"/>
      <c r="CH3097" s="20"/>
      <c r="CI3097" s="20"/>
      <c r="CJ3097" s="20"/>
      <c r="CK3097" s="20"/>
      <c r="CL3097" s="20"/>
      <c r="CM3097" s="20"/>
      <c r="CN3097" s="20"/>
      <c r="CO3097" s="20"/>
      <c r="CP3097" s="20"/>
      <c r="CQ3097" s="20"/>
      <c r="CR3097" s="20"/>
      <c r="CS3097" s="20"/>
      <c r="CT3097" s="20"/>
      <c r="CU3097" s="20"/>
      <c r="CV3097" s="20"/>
      <c r="CW3097" s="20"/>
      <c r="CX3097" s="20"/>
      <c r="CY3097" s="20"/>
      <c r="CZ3097" s="20"/>
      <c r="DA3097" s="20"/>
      <c r="DB3097" s="20"/>
      <c r="DC3097" s="20"/>
      <c r="DD3097" s="20"/>
      <c r="DE3097" s="20"/>
      <c r="DF3097" s="20"/>
      <c r="DG3097" s="20"/>
      <c r="DH3097" s="20"/>
      <c r="DI3097" s="20"/>
      <c r="DJ3097" s="20"/>
      <c r="DK3097" s="20"/>
      <c r="DL3097" s="20"/>
    </row>
    <row r="3098" spans="1:116" s="88" customFormat="1" ht="30" customHeight="1">
      <c r="A3098" s="4" t="s">
        <v>10267</v>
      </c>
      <c r="B3098" s="5">
        <v>3096</v>
      </c>
      <c r="C3098" s="6">
        <v>1270</v>
      </c>
      <c r="D3098" s="6"/>
      <c r="E3098" s="43" t="s">
        <v>10364</v>
      </c>
      <c r="F3098" s="3" t="s">
        <v>10367</v>
      </c>
      <c r="G3098" s="3" t="s">
        <v>2724</v>
      </c>
      <c r="H3098" s="3" t="s">
        <v>2725</v>
      </c>
      <c r="I3098" s="3" t="s">
        <v>65</v>
      </c>
      <c r="J3098" s="3" t="s">
        <v>10368</v>
      </c>
      <c r="K3098" s="6">
        <v>30</v>
      </c>
      <c r="L3098" s="3" t="s">
        <v>67</v>
      </c>
      <c r="M3098" s="6">
        <v>1</v>
      </c>
      <c r="N3098" s="3" t="s">
        <v>44</v>
      </c>
      <c r="O3098" s="3" t="s">
        <v>10285</v>
      </c>
      <c r="P3098" s="3" t="s">
        <v>10318</v>
      </c>
      <c r="Q3098" s="3" t="s">
        <v>10369</v>
      </c>
      <c r="R3098" s="156">
        <v>1.83</v>
      </c>
      <c r="S3098" s="22"/>
      <c r="T3098" s="23"/>
      <c r="U3098" s="1">
        <v>1.31</v>
      </c>
      <c r="V3098" s="21"/>
      <c r="W3098" s="22">
        <v>1.3</v>
      </c>
      <c r="X3098" s="22"/>
      <c r="Y3098" s="22"/>
      <c r="Z3098" s="22"/>
      <c r="AA3098" s="22"/>
      <c r="AB3098" s="22"/>
      <c r="AC3098" s="22"/>
      <c r="AD3098" s="22"/>
      <c r="AE3098" s="24"/>
      <c r="AF3098" s="20"/>
      <c r="AG3098" s="20"/>
      <c r="AH3098" s="20"/>
      <c r="AI3098" s="20"/>
      <c r="AJ3098" s="20"/>
      <c r="AK3098" s="20"/>
      <c r="AL3098" s="20"/>
      <c r="AM3098" s="20"/>
      <c r="AN3098" s="25">
        <v>1.83</v>
      </c>
      <c r="AO3098" s="20" t="s">
        <v>47</v>
      </c>
      <c r="AP3098" s="24" t="s">
        <v>48</v>
      </c>
      <c r="AQ3098" s="20" t="e">
        <f>AVERAGE(SMALL(AE3098:AI3098,1),SMALL(AE3098:AI3098,2))</f>
        <v>#NUM!</v>
      </c>
      <c r="AR3098" s="20" t="e">
        <f>IF(R3098 &lt;=( AVERAGE(SMALL(AE3098:AI3098,1),SMALL(AE3098:AI3098,2))), R3098, "")</f>
        <v>#NUM!</v>
      </c>
      <c r="AS3098" s="20" t="e">
        <f>AVERAGE(SMALL(AJ3098:AM3098,1),SMALL(AJ3098:AM3098,2))</f>
        <v>#NUM!</v>
      </c>
      <c r="AT3098" s="20">
        <f>T3098*1.075</f>
        <v>0</v>
      </c>
      <c r="AU3098" s="20">
        <f>U3098*1.075</f>
        <v>1.40825</v>
      </c>
      <c r="AV3098" s="22">
        <f>MIN(AN3098,AT3098,AU3098)</f>
        <v>0</v>
      </c>
      <c r="AW3098" s="20" t="s">
        <v>71</v>
      </c>
      <c r="AX3098" s="20" t="s">
        <v>72</v>
      </c>
      <c r="AY3098" s="25">
        <v>1.4079999999999999</v>
      </c>
      <c r="AZ3098" s="27">
        <f>IF(AND(AY3098&gt;0,AY3098&lt;=10),AY3098*0.25,IF(AND(AY3098&gt;10,AY3098&lt;=50),AY3098*0.17,IF(AND(AY3098&gt;10,AY3098&lt;=100),AY3098*0.12,IF(AY3098&gt;100,AY3098*0.1))))</f>
        <v>0.35199999999999998</v>
      </c>
      <c r="BA3098" s="3">
        <f>AZ3098+AY3098</f>
        <v>1.7599999999999998</v>
      </c>
      <c r="BB3098" s="25">
        <f>BA3098+BA3098*0.08</f>
        <v>1.9007999999999998</v>
      </c>
      <c r="BC3098" s="20" t="s">
        <v>12295</v>
      </c>
      <c r="BD3098" s="20"/>
      <c r="BE3098" s="20"/>
      <c r="BF3098" s="20"/>
      <c r="BG3098" s="20"/>
      <c r="BH3098" s="20"/>
      <c r="BI3098" s="20"/>
      <c r="BJ3098" s="20"/>
      <c r="BK3098" s="20"/>
      <c r="BL3098" s="20"/>
      <c r="BM3098" s="20"/>
      <c r="BN3098" s="20"/>
      <c r="BO3098" s="20"/>
      <c r="BP3098" s="20"/>
      <c r="BQ3098" s="20"/>
      <c r="BR3098" s="20"/>
      <c r="BS3098" s="20"/>
      <c r="BT3098" s="20"/>
      <c r="BU3098" s="20"/>
      <c r="BV3098" s="20"/>
      <c r="BW3098" s="20"/>
      <c r="BX3098" s="20"/>
      <c r="BY3098" s="20"/>
      <c r="BZ3098" s="20"/>
      <c r="CA3098" s="20"/>
      <c r="CB3098" s="20"/>
      <c r="CC3098" s="20"/>
      <c r="CD3098" s="20"/>
      <c r="CE3098" s="20"/>
      <c r="CF3098" s="20"/>
      <c r="CG3098" s="20"/>
      <c r="CH3098" s="20"/>
      <c r="CI3098" s="20"/>
      <c r="CJ3098" s="20"/>
      <c r="CK3098" s="20"/>
      <c r="CL3098" s="20"/>
      <c r="CM3098" s="20"/>
      <c r="CN3098" s="20"/>
      <c r="CO3098" s="20"/>
      <c r="CP3098" s="20"/>
      <c r="CQ3098" s="20"/>
      <c r="CR3098" s="20"/>
      <c r="CS3098" s="20"/>
      <c r="CT3098" s="20"/>
      <c r="CU3098" s="20"/>
      <c r="CV3098" s="20"/>
      <c r="CW3098" s="20"/>
      <c r="CX3098" s="20"/>
      <c r="CY3098" s="20"/>
      <c r="CZ3098" s="20"/>
      <c r="DA3098" s="20"/>
      <c r="DB3098" s="20"/>
      <c r="DC3098" s="20"/>
      <c r="DD3098" s="20"/>
      <c r="DE3098" s="20"/>
      <c r="DF3098" s="20"/>
      <c r="DG3098" s="20"/>
      <c r="DH3098" s="20"/>
      <c r="DI3098" s="20"/>
      <c r="DJ3098" s="20"/>
      <c r="DK3098" s="20"/>
      <c r="DL3098" s="20"/>
    </row>
    <row r="3099" spans="1:116" s="88" customFormat="1" ht="30" customHeight="1">
      <c r="A3099" s="7" t="s">
        <v>10433</v>
      </c>
      <c r="B3099" s="5">
        <v>3097</v>
      </c>
      <c r="C3099" s="116"/>
      <c r="D3099" s="116"/>
      <c r="E3099" s="43" t="s">
        <v>10434</v>
      </c>
      <c r="F3099" s="3" t="s">
        <v>10435</v>
      </c>
      <c r="G3099" s="3" t="s">
        <v>1599</v>
      </c>
      <c r="H3099" s="3" t="s">
        <v>1562</v>
      </c>
      <c r="I3099" s="3" t="s">
        <v>1601</v>
      </c>
      <c r="J3099" s="3" t="s">
        <v>10436</v>
      </c>
      <c r="K3099" s="6">
        <v>5</v>
      </c>
      <c r="L3099" s="3" t="s">
        <v>79</v>
      </c>
      <c r="M3099" s="6">
        <v>1</v>
      </c>
      <c r="N3099" s="3" t="s">
        <v>44</v>
      </c>
      <c r="O3099" s="3" t="s">
        <v>10437</v>
      </c>
      <c r="P3099" s="3" t="s">
        <v>10438</v>
      </c>
      <c r="Q3099" s="3" t="s">
        <v>10439</v>
      </c>
      <c r="R3099" s="156">
        <v>4.1900000000000004</v>
      </c>
      <c r="S3099" s="22">
        <v>2.7</v>
      </c>
      <c r="T3099" s="23">
        <v>2.7</v>
      </c>
      <c r="U3099" s="1">
        <v>1.35</v>
      </c>
      <c r="V3099" s="21">
        <v>4.1900000000000004</v>
      </c>
      <c r="W3099" s="22"/>
      <c r="X3099" s="22"/>
      <c r="Y3099" s="22"/>
      <c r="Z3099" s="22"/>
      <c r="AA3099" s="22"/>
      <c r="AB3099" s="22"/>
      <c r="AC3099" s="22"/>
      <c r="AD3099" s="22"/>
      <c r="AE3099" s="24"/>
      <c r="AF3099" s="20"/>
      <c r="AG3099" s="20"/>
      <c r="AH3099" s="20"/>
      <c r="AI3099" s="20"/>
      <c r="AJ3099" s="20"/>
      <c r="AK3099" s="20"/>
      <c r="AL3099" s="20"/>
      <c r="AM3099" s="20"/>
      <c r="AN3099" s="25"/>
      <c r="AO3099" s="20"/>
      <c r="AP3099" s="24"/>
      <c r="AQ3099" s="20" t="e">
        <f>AVERAGE(SMALL(AE3099:AI3099,1),SMALL(AE3099:AI3099,2))</f>
        <v>#NUM!</v>
      </c>
      <c r="AR3099" s="20" t="e">
        <f>IF(R3099 &lt;=( AVERAGE(SMALL(AE3099:AI3099,1),SMALL(AE3099:AI3099,2))), R3099, "")</f>
        <v>#NUM!</v>
      </c>
      <c r="AS3099" s="20" t="e">
        <f>AVERAGE(SMALL(AJ3099:AM3099,1),SMALL(AJ3099:AM3099,2))</f>
        <v>#NUM!</v>
      </c>
      <c r="AT3099" s="20">
        <f>T3099*1.075</f>
        <v>2.9024999999999999</v>
      </c>
      <c r="AU3099" s="20">
        <f>U3099*1.075</f>
        <v>1.4512499999999999</v>
      </c>
      <c r="AV3099" s="22">
        <f>MIN(AN3099,AT3099,AU3099)</f>
        <v>1.4512499999999999</v>
      </c>
      <c r="AW3099" s="20" t="s">
        <v>71</v>
      </c>
      <c r="AX3099" s="20" t="s">
        <v>72</v>
      </c>
      <c r="AY3099" s="25">
        <v>1.4510000000000001</v>
      </c>
      <c r="AZ3099" s="27">
        <f>IF(AND(AY3099&gt;0,AY3099&lt;=10),AY3099*0.25,IF(AND(AY3099&gt;10,AY3099&lt;=50),AY3099*0.17,IF(AND(AY3099&gt;10,AY3099&lt;=100),AY3099*0.12,IF(AY3099&gt;100,AY3099*0.1))))</f>
        <v>0.36275000000000002</v>
      </c>
      <c r="BA3099" s="3">
        <f>AZ3099+AY3099</f>
        <v>1.8137500000000002</v>
      </c>
      <c r="BB3099" s="25">
        <f>BA3099+BA3099*0.08</f>
        <v>1.9588500000000002</v>
      </c>
      <c r="BC3099" s="20" t="s">
        <v>12295</v>
      </c>
      <c r="BD3099" s="20"/>
      <c r="BE3099" s="20"/>
      <c r="BF3099" s="20"/>
      <c r="BG3099" s="20"/>
      <c r="BH3099" s="20"/>
      <c r="BI3099" s="20"/>
      <c r="BJ3099" s="20"/>
      <c r="BK3099" s="20"/>
      <c r="BL3099" s="20"/>
      <c r="BM3099" s="20"/>
      <c r="BN3099" s="20"/>
      <c r="BO3099" s="20"/>
      <c r="BP3099" s="19"/>
      <c r="BQ3099" s="19"/>
      <c r="BR3099" s="19"/>
      <c r="BS3099" s="19"/>
      <c r="BT3099" s="19"/>
      <c r="BU3099" s="19"/>
      <c r="BV3099" s="19"/>
      <c r="BW3099" s="19"/>
      <c r="BX3099" s="19"/>
      <c r="BY3099" s="19"/>
      <c r="BZ3099" s="19"/>
      <c r="CA3099" s="19"/>
      <c r="CB3099" s="19"/>
      <c r="CC3099" s="19"/>
      <c r="CD3099" s="19"/>
      <c r="CE3099" s="19"/>
      <c r="CF3099" s="19"/>
      <c r="CG3099" s="19"/>
      <c r="CH3099" s="19"/>
      <c r="CI3099" s="19"/>
      <c r="CJ3099" s="19"/>
      <c r="CK3099" s="19"/>
      <c r="CL3099" s="19"/>
      <c r="CM3099" s="19"/>
      <c r="CN3099" s="19"/>
      <c r="CO3099" s="19"/>
      <c r="CP3099" s="19"/>
      <c r="CQ3099" s="19"/>
      <c r="CR3099" s="19"/>
      <c r="CS3099" s="19"/>
      <c r="CT3099" s="19"/>
      <c r="CU3099" s="19"/>
      <c r="CV3099" s="19"/>
      <c r="CW3099" s="19"/>
      <c r="CX3099" s="19"/>
      <c r="CY3099" s="19"/>
      <c r="CZ3099" s="19"/>
      <c r="DA3099" s="19"/>
      <c r="DB3099" s="19"/>
      <c r="DC3099" s="19"/>
      <c r="DD3099" s="19"/>
      <c r="DE3099" s="19"/>
      <c r="DF3099" s="19"/>
      <c r="DG3099" s="19"/>
      <c r="DH3099" s="19"/>
      <c r="DI3099" s="19"/>
      <c r="DJ3099" s="19"/>
      <c r="DK3099" s="19"/>
      <c r="DL3099" s="19"/>
    </row>
    <row r="3100" spans="1:116" s="88" customFormat="1" ht="30" customHeight="1">
      <c r="A3100" s="7" t="s">
        <v>10448</v>
      </c>
      <c r="B3100" s="5">
        <v>3098</v>
      </c>
      <c r="C3100" s="116"/>
      <c r="D3100" s="116"/>
      <c r="E3100" s="43" t="s">
        <v>10449</v>
      </c>
      <c r="F3100" s="3" t="s">
        <v>10450</v>
      </c>
      <c r="G3100" s="3" t="s">
        <v>548</v>
      </c>
      <c r="H3100" s="3" t="s">
        <v>1012</v>
      </c>
      <c r="I3100" s="3" t="s">
        <v>550</v>
      </c>
      <c r="J3100" s="3" t="s">
        <v>8917</v>
      </c>
      <c r="K3100" s="6">
        <v>5</v>
      </c>
      <c r="L3100" s="3" t="s">
        <v>79</v>
      </c>
      <c r="M3100" s="6">
        <v>1</v>
      </c>
      <c r="N3100" s="3" t="s">
        <v>44</v>
      </c>
      <c r="O3100" s="3" t="s">
        <v>10437</v>
      </c>
      <c r="P3100" s="3" t="s">
        <v>10451</v>
      </c>
      <c r="Q3100" s="3" t="s">
        <v>10452</v>
      </c>
      <c r="R3100" s="156">
        <v>15.4</v>
      </c>
      <c r="S3100" s="22">
        <v>3.4</v>
      </c>
      <c r="T3100" s="23">
        <v>3.4</v>
      </c>
      <c r="U3100" s="1">
        <v>1.4</v>
      </c>
      <c r="V3100" s="21">
        <v>15.472</v>
      </c>
      <c r="W3100" s="22"/>
      <c r="X3100" s="22"/>
      <c r="Y3100" s="22"/>
      <c r="Z3100" s="22"/>
      <c r="AA3100" s="22"/>
      <c r="AB3100" s="22"/>
      <c r="AC3100" s="22"/>
      <c r="AD3100" s="22"/>
      <c r="AE3100" s="24"/>
      <c r="AF3100" s="20"/>
      <c r="AG3100" s="20"/>
      <c r="AH3100" s="20"/>
      <c r="AI3100" s="20"/>
      <c r="AJ3100" s="20"/>
      <c r="AK3100" s="20"/>
      <c r="AL3100" s="20"/>
      <c r="AM3100" s="20"/>
      <c r="AN3100" s="25"/>
      <c r="AO3100" s="20"/>
      <c r="AP3100" s="24"/>
      <c r="AQ3100" s="20" t="e">
        <f>AVERAGE(SMALL(AE3100:AI3100,1),SMALL(AE3100:AI3100,2))</f>
        <v>#NUM!</v>
      </c>
      <c r="AR3100" s="20" t="e">
        <f>IF(R3100 &lt;=( AVERAGE(SMALL(AE3100:AI3100,1),SMALL(AE3100:AI3100,2))), R3100, "")</f>
        <v>#NUM!</v>
      </c>
      <c r="AS3100" s="20" t="e">
        <f>AVERAGE(SMALL(AJ3100:AM3100,1),SMALL(AJ3100:AM3100,2))</f>
        <v>#NUM!</v>
      </c>
      <c r="AT3100" s="20">
        <f>T3100*1.075</f>
        <v>3.6549999999999998</v>
      </c>
      <c r="AU3100" s="20">
        <f>U3100*1.075</f>
        <v>1.5049999999999999</v>
      </c>
      <c r="AV3100" s="22">
        <f>MIN(AN3100,AT3100,AU3100)</f>
        <v>1.5049999999999999</v>
      </c>
      <c r="AW3100" s="20" t="s">
        <v>71</v>
      </c>
      <c r="AX3100" s="20" t="s">
        <v>72</v>
      </c>
      <c r="AY3100" s="25">
        <v>1.51</v>
      </c>
      <c r="AZ3100" s="27">
        <f>IF(AND(AY3100&gt;0,AY3100&lt;=10),AY3100*0.25,IF(AND(AY3100&gt;10,AY3100&lt;=50),AY3100*0.17,IF(AND(AY3100&gt;10,AY3100&lt;=100),AY3100*0.12,IF(AY3100&gt;100,AY3100*0.1))))</f>
        <v>0.3775</v>
      </c>
      <c r="BA3100" s="3">
        <f>AZ3100+AY3100</f>
        <v>1.8875</v>
      </c>
      <c r="BB3100" s="25">
        <f>BA3100+BA3100*0.08</f>
        <v>2.0385</v>
      </c>
      <c r="BC3100" s="20" t="s">
        <v>12295</v>
      </c>
      <c r="BD3100" s="20"/>
      <c r="BE3100" s="20"/>
      <c r="BF3100" s="20"/>
      <c r="BG3100" s="20"/>
      <c r="BH3100" s="20"/>
      <c r="BI3100" s="20"/>
      <c r="BJ3100" s="20"/>
      <c r="BK3100" s="20"/>
      <c r="BL3100" s="20"/>
      <c r="BM3100" s="20"/>
      <c r="BN3100" s="20"/>
      <c r="BO3100" s="20"/>
      <c r="BP3100" s="19"/>
      <c r="BQ3100" s="19"/>
      <c r="BR3100" s="19"/>
      <c r="BS3100" s="19"/>
      <c r="BT3100" s="19"/>
      <c r="BU3100" s="19"/>
      <c r="BV3100" s="19"/>
      <c r="BW3100" s="19"/>
      <c r="BX3100" s="19"/>
      <c r="BY3100" s="19"/>
      <c r="BZ3100" s="19"/>
      <c r="CA3100" s="19"/>
      <c r="CB3100" s="19"/>
      <c r="CC3100" s="19"/>
      <c r="CD3100" s="19"/>
      <c r="CE3100" s="19"/>
      <c r="CF3100" s="19"/>
      <c r="CG3100" s="19"/>
      <c r="CH3100" s="19"/>
      <c r="CI3100" s="19"/>
      <c r="CJ3100" s="19"/>
      <c r="CK3100" s="19"/>
      <c r="CL3100" s="19"/>
      <c r="CM3100" s="19"/>
      <c r="CN3100" s="19"/>
      <c r="CO3100" s="19"/>
      <c r="CP3100" s="19"/>
      <c r="CQ3100" s="19"/>
      <c r="CR3100" s="19"/>
      <c r="CS3100" s="19"/>
      <c r="CT3100" s="19"/>
      <c r="CU3100" s="19"/>
      <c r="CV3100" s="19"/>
      <c r="CW3100" s="19"/>
      <c r="CX3100" s="19"/>
      <c r="CY3100" s="19"/>
      <c r="CZ3100" s="19"/>
      <c r="DA3100" s="19"/>
      <c r="DB3100" s="19"/>
      <c r="DC3100" s="19"/>
      <c r="DD3100" s="19"/>
      <c r="DE3100" s="19"/>
      <c r="DF3100" s="19"/>
      <c r="DG3100" s="19"/>
      <c r="DH3100" s="19"/>
      <c r="DI3100" s="19"/>
      <c r="DJ3100" s="19"/>
      <c r="DK3100" s="19"/>
      <c r="DL3100" s="19"/>
    </row>
    <row r="3101" spans="1:116" s="88" customFormat="1" ht="30" customHeight="1">
      <c r="A3101" s="7" t="s">
        <v>10440</v>
      </c>
      <c r="B3101" s="5">
        <v>3099</v>
      </c>
      <c r="C3101" s="116"/>
      <c r="D3101" s="116"/>
      <c r="E3101" s="43" t="s">
        <v>10445</v>
      </c>
      <c r="F3101" s="3" t="s">
        <v>10446</v>
      </c>
      <c r="G3101" s="3" t="s">
        <v>4610</v>
      </c>
      <c r="H3101" s="3" t="s">
        <v>4843</v>
      </c>
      <c r="I3101" s="3" t="s">
        <v>389</v>
      </c>
      <c r="J3101" s="3" t="s">
        <v>9754</v>
      </c>
      <c r="K3101" s="6"/>
      <c r="L3101" s="3"/>
      <c r="M3101" s="6">
        <v>10</v>
      </c>
      <c r="N3101" s="3" t="s">
        <v>44</v>
      </c>
      <c r="O3101" s="3" t="s">
        <v>10437</v>
      </c>
      <c r="P3101" s="3" t="s">
        <v>10443</v>
      </c>
      <c r="Q3101" s="3" t="s">
        <v>10447</v>
      </c>
      <c r="R3101" s="156">
        <v>9.99</v>
      </c>
      <c r="S3101" s="22">
        <v>4.99</v>
      </c>
      <c r="T3101" s="23">
        <v>4.99</v>
      </c>
      <c r="U3101" s="1">
        <v>1.65</v>
      </c>
      <c r="V3101" s="21">
        <v>9.9920000000000009</v>
      </c>
      <c r="W3101" s="22"/>
      <c r="X3101" s="22"/>
      <c r="Y3101" s="22"/>
      <c r="Z3101" s="22"/>
      <c r="AA3101" s="22"/>
      <c r="AB3101" s="22"/>
      <c r="AC3101" s="22"/>
      <c r="AD3101" s="22"/>
      <c r="AE3101" s="24"/>
      <c r="AF3101" s="20"/>
      <c r="AG3101" s="20"/>
      <c r="AH3101" s="20"/>
      <c r="AI3101" s="20"/>
      <c r="AJ3101" s="20"/>
      <c r="AK3101" s="20"/>
      <c r="AL3101" s="20"/>
      <c r="AM3101" s="20"/>
      <c r="AN3101" s="25"/>
      <c r="AO3101" s="20"/>
      <c r="AP3101" s="24"/>
      <c r="AQ3101" s="20" t="e">
        <f>AVERAGE(SMALL(AE3101:AI3101,1),SMALL(AE3101:AI3101,2))</f>
        <v>#NUM!</v>
      </c>
      <c r="AR3101" s="20" t="e">
        <f>IF(R3101 &lt;=( AVERAGE(SMALL(AE3101:AI3101,1),SMALL(AE3101:AI3101,2))), R3101, "")</f>
        <v>#NUM!</v>
      </c>
      <c r="AS3101" s="20" t="e">
        <f>AVERAGE(SMALL(AJ3101:AM3101,1),SMALL(AJ3101:AM3101,2))</f>
        <v>#NUM!</v>
      </c>
      <c r="AT3101" s="20">
        <f>T3101*1.075</f>
        <v>5.3642500000000002</v>
      </c>
      <c r="AU3101" s="20">
        <f>U3101*1.075</f>
        <v>1.7737499999999999</v>
      </c>
      <c r="AV3101" s="22">
        <f>MIN(AN3101,AT3101,AU3101)</f>
        <v>1.7737499999999999</v>
      </c>
      <c r="AW3101" s="20" t="s">
        <v>71</v>
      </c>
      <c r="AX3101" s="20" t="s">
        <v>72</v>
      </c>
      <c r="AY3101" s="25">
        <v>1.77</v>
      </c>
      <c r="AZ3101" s="27">
        <f>IF(AND(AY3101&gt;0,AY3101&lt;=10),AY3101*0.25,IF(AND(AY3101&gt;10,AY3101&lt;=50),AY3101*0.17,IF(AND(AY3101&gt;10,AY3101&lt;=100),AY3101*0.12,IF(AY3101&gt;100,AY3101*0.1))))</f>
        <v>0.4425</v>
      </c>
      <c r="BA3101" s="3">
        <f>AZ3101+AY3101</f>
        <v>2.2124999999999999</v>
      </c>
      <c r="BB3101" s="25">
        <f>BA3101+BA3101*0.08</f>
        <v>2.3895</v>
      </c>
      <c r="BC3101" s="20" t="s">
        <v>12295</v>
      </c>
      <c r="BD3101" s="20"/>
      <c r="BE3101" s="20"/>
      <c r="BF3101" s="20"/>
      <c r="BG3101" s="20"/>
      <c r="BH3101" s="20"/>
      <c r="BI3101" s="20"/>
      <c r="BJ3101" s="20"/>
      <c r="BK3101" s="20"/>
      <c r="BL3101" s="20"/>
      <c r="BM3101" s="20"/>
      <c r="BN3101" s="20"/>
      <c r="BO3101" s="20"/>
      <c r="BP3101" s="19"/>
      <c r="BQ3101" s="19"/>
      <c r="BR3101" s="19"/>
      <c r="BS3101" s="19"/>
      <c r="BT3101" s="19"/>
      <c r="BU3101" s="19"/>
      <c r="BV3101" s="19"/>
      <c r="BW3101" s="19"/>
      <c r="BX3101" s="19"/>
      <c r="BY3101" s="19"/>
      <c r="BZ3101" s="19"/>
      <c r="CA3101" s="19"/>
      <c r="CB3101" s="19"/>
      <c r="CC3101" s="19"/>
      <c r="CD3101" s="19"/>
      <c r="CE3101" s="19"/>
      <c r="CF3101" s="19"/>
      <c r="CG3101" s="19"/>
      <c r="CH3101" s="19"/>
      <c r="CI3101" s="19"/>
      <c r="CJ3101" s="19"/>
      <c r="CK3101" s="19"/>
      <c r="CL3101" s="19"/>
      <c r="CM3101" s="19"/>
      <c r="CN3101" s="19"/>
      <c r="CO3101" s="19"/>
      <c r="CP3101" s="19"/>
      <c r="CQ3101" s="19"/>
      <c r="CR3101" s="19"/>
      <c r="CS3101" s="19"/>
      <c r="CT3101" s="19"/>
      <c r="CU3101" s="19"/>
      <c r="CV3101" s="19"/>
      <c r="CW3101" s="19"/>
      <c r="CX3101" s="19"/>
      <c r="CY3101" s="19"/>
      <c r="CZ3101" s="19"/>
      <c r="DA3101" s="19"/>
      <c r="DB3101" s="19"/>
      <c r="DC3101" s="19"/>
      <c r="DD3101" s="19"/>
      <c r="DE3101" s="19"/>
      <c r="DF3101" s="19"/>
      <c r="DG3101" s="19"/>
      <c r="DH3101" s="19"/>
      <c r="DI3101" s="19"/>
      <c r="DJ3101" s="19"/>
      <c r="DK3101" s="19"/>
      <c r="DL3101" s="19"/>
    </row>
    <row r="3102" spans="1:116" s="88" customFormat="1" ht="30" customHeight="1">
      <c r="A3102" s="7" t="s">
        <v>10440</v>
      </c>
      <c r="B3102" s="5">
        <v>3100</v>
      </c>
      <c r="C3102" s="116"/>
      <c r="D3102" s="116"/>
      <c r="E3102" s="43" t="s">
        <v>10441</v>
      </c>
      <c r="F3102" s="3" t="s">
        <v>2458</v>
      </c>
      <c r="G3102" s="3" t="s">
        <v>4549</v>
      </c>
      <c r="H3102" s="3" t="s">
        <v>10442</v>
      </c>
      <c r="I3102" s="3" t="s">
        <v>389</v>
      </c>
      <c r="J3102" s="3" t="s">
        <v>9754</v>
      </c>
      <c r="K3102" s="6"/>
      <c r="L3102" s="3"/>
      <c r="M3102" s="6">
        <v>10</v>
      </c>
      <c r="N3102" s="3" t="s">
        <v>44</v>
      </c>
      <c r="O3102" s="3" t="s">
        <v>10437</v>
      </c>
      <c r="P3102" s="3" t="s">
        <v>10443</v>
      </c>
      <c r="Q3102" s="3" t="s">
        <v>10444</v>
      </c>
      <c r="R3102" s="156">
        <v>10.46</v>
      </c>
      <c r="S3102" s="22">
        <v>2.95</v>
      </c>
      <c r="T3102" s="23">
        <v>2.95</v>
      </c>
      <c r="U3102" s="1">
        <v>1.4</v>
      </c>
      <c r="V3102" s="21">
        <v>10.465999999999999</v>
      </c>
      <c r="W3102" s="22"/>
      <c r="X3102" s="22"/>
      <c r="Y3102" s="22"/>
      <c r="Z3102" s="22"/>
      <c r="AA3102" s="22"/>
      <c r="AB3102" s="22"/>
      <c r="AC3102" s="22"/>
      <c r="AD3102" s="22"/>
      <c r="AE3102" s="24"/>
      <c r="AF3102" s="20"/>
      <c r="AG3102" s="20"/>
      <c r="AH3102" s="20"/>
      <c r="AI3102" s="20"/>
      <c r="AJ3102" s="20"/>
      <c r="AK3102" s="20"/>
      <c r="AL3102" s="20"/>
      <c r="AM3102" s="20"/>
      <c r="AN3102" s="25"/>
      <c r="AO3102" s="20"/>
      <c r="AP3102" s="24"/>
      <c r="AQ3102" s="20" t="e">
        <f>AVERAGE(SMALL(AE3102:AI3102,1),SMALL(AE3102:AI3102,2))</f>
        <v>#NUM!</v>
      </c>
      <c r="AR3102" s="20" t="e">
        <f>IF(R3102 &lt;=( AVERAGE(SMALL(AE3102:AI3102,1),SMALL(AE3102:AI3102,2))), R3102, "")</f>
        <v>#NUM!</v>
      </c>
      <c r="AS3102" s="20" t="e">
        <f>AVERAGE(SMALL(AJ3102:AM3102,1),SMALL(AJ3102:AM3102,2))</f>
        <v>#NUM!</v>
      </c>
      <c r="AT3102" s="20">
        <f>T3102*1.075</f>
        <v>3.1712500000000001</v>
      </c>
      <c r="AU3102" s="20">
        <f>U3102*1.075</f>
        <v>1.5049999999999999</v>
      </c>
      <c r="AV3102" s="22">
        <f>MIN(AN3102,AT3102,AU3102)</f>
        <v>1.5049999999999999</v>
      </c>
      <c r="AW3102" s="20" t="s">
        <v>71</v>
      </c>
      <c r="AX3102" s="20" t="s">
        <v>72</v>
      </c>
      <c r="AY3102" s="25">
        <v>1.5049999999999999</v>
      </c>
      <c r="AZ3102" s="27">
        <f>IF(AND(AY3102&gt;0,AY3102&lt;=10),AY3102*0.25,IF(AND(AY3102&gt;10,AY3102&lt;=50),AY3102*0.17,IF(AND(AY3102&gt;10,AY3102&lt;=100),AY3102*0.12,IF(AY3102&gt;100,AY3102*0.1))))</f>
        <v>0.37624999999999997</v>
      </c>
      <c r="BA3102" s="3">
        <f>AZ3102+AY3102</f>
        <v>1.8812499999999999</v>
      </c>
      <c r="BB3102" s="25">
        <f>BA3102+BA3102*0.08</f>
        <v>2.0317499999999997</v>
      </c>
      <c r="BC3102" s="20" t="s">
        <v>12295</v>
      </c>
      <c r="BD3102" s="20"/>
      <c r="BE3102" s="20"/>
      <c r="BF3102" s="20"/>
      <c r="BG3102" s="20"/>
      <c r="BH3102" s="20"/>
      <c r="BI3102" s="20"/>
      <c r="BJ3102" s="20"/>
      <c r="BK3102" s="20"/>
      <c r="BL3102" s="20"/>
      <c r="BM3102" s="20"/>
      <c r="BN3102" s="20"/>
      <c r="BO3102" s="20"/>
      <c r="BP3102" s="19"/>
      <c r="BQ3102" s="19"/>
      <c r="BR3102" s="19"/>
      <c r="BS3102" s="19"/>
      <c r="BT3102" s="19"/>
      <c r="BU3102" s="19"/>
      <c r="BV3102" s="19"/>
      <c r="BW3102" s="19"/>
      <c r="BX3102" s="19"/>
      <c r="BY3102" s="19"/>
      <c r="BZ3102" s="19"/>
      <c r="CA3102" s="19"/>
      <c r="CB3102" s="19"/>
      <c r="CC3102" s="19"/>
      <c r="CD3102" s="19"/>
      <c r="CE3102" s="19"/>
      <c r="CF3102" s="19"/>
      <c r="CG3102" s="19"/>
      <c r="CH3102" s="19"/>
      <c r="CI3102" s="19"/>
      <c r="CJ3102" s="19"/>
      <c r="CK3102" s="19"/>
      <c r="CL3102" s="19"/>
      <c r="CM3102" s="19"/>
      <c r="CN3102" s="19"/>
      <c r="CO3102" s="19"/>
      <c r="CP3102" s="19"/>
      <c r="CQ3102" s="19"/>
      <c r="CR3102" s="19"/>
      <c r="CS3102" s="19"/>
      <c r="CT3102" s="19"/>
      <c r="CU3102" s="19"/>
      <c r="CV3102" s="19"/>
      <c r="CW3102" s="19"/>
      <c r="CX3102" s="19"/>
      <c r="CY3102" s="19"/>
      <c r="CZ3102" s="19"/>
      <c r="DA3102" s="19"/>
      <c r="DB3102" s="19"/>
      <c r="DC3102" s="19"/>
      <c r="DD3102" s="19"/>
      <c r="DE3102" s="19"/>
      <c r="DF3102" s="19"/>
      <c r="DG3102" s="19"/>
      <c r="DH3102" s="19"/>
      <c r="DI3102" s="19"/>
      <c r="DJ3102" s="19"/>
      <c r="DK3102" s="19"/>
      <c r="DL3102" s="19"/>
    </row>
    <row r="3103" spans="1:116" s="88" customFormat="1" ht="30" customHeight="1">
      <c r="A3103" s="7" t="s">
        <v>1558</v>
      </c>
      <c r="B3103" s="5">
        <v>3101</v>
      </c>
      <c r="C3103" s="6"/>
      <c r="D3103" s="6"/>
      <c r="E3103" s="43" t="s">
        <v>10492</v>
      </c>
      <c r="F3103" s="3" t="s">
        <v>10493</v>
      </c>
      <c r="G3103" s="3" t="s">
        <v>3050</v>
      </c>
      <c r="H3103" s="3" t="s">
        <v>10494</v>
      </c>
      <c r="I3103" s="3" t="s">
        <v>65</v>
      </c>
      <c r="J3103" s="3" t="s">
        <v>10495</v>
      </c>
      <c r="K3103" s="6">
        <v>25</v>
      </c>
      <c r="L3103" s="3" t="s">
        <v>67</v>
      </c>
      <c r="M3103" s="6">
        <v>1</v>
      </c>
      <c r="N3103" s="3" t="s">
        <v>44</v>
      </c>
      <c r="O3103" s="3" t="s">
        <v>10455</v>
      </c>
      <c r="P3103" s="3" t="s">
        <v>10456</v>
      </c>
      <c r="Q3103" s="3" t="s">
        <v>10496</v>
      </c>
      <c r="R3103" s="156">
        <v>5.82</v>
      </c>
      <c r="S3103" s="22">
        <v>5.1100000000000003</v>
      </c>
      <c r="T3103" s="23">
        <v>5.1100000000000003</v>
      </c>
      <c r="U3103" s="1">
        <v>1.85</v>
      </c>
      <c r="V3103" s="21">
        <v>5.8220000000000001</v>
      </c>
      <c r="W3103" s="22"/>
      <c r="X3103" s="22"/>
      <c r="Y3103" s="22"/>
      <c r="Z3103" s="22"/>
      <c r="AA3103" s="22"/>
      <c r="AB3103" s="22"/>
      <c r="AC3103" s="22"/>
      <c r="AD3103" s="22"/>
      <c r="AE3103" s="24"/>
      <c r="AF3103" s="20"/>
      <c r="AG3103" s="20"/>
      <c r="AH3103" s="20"/>
      <c r="AI3103" s="20"/>
      <c r="AJ3103" s="20"/>
      <c r="AK3103" s="20"/>
      <c r="AL3103" s="20"/>
      <c r="AM3103" s="20"/>
      <c r="AN3103" s="25"/>
      <c r="AO3103" s="20"/>
      <c r="AP3103" s="24"/>
      <c r="AQ3103" s="20" t="e">
        <f>AVERAGE(SMALL(AE3103:AI3103,1),SMALL(AE3103:AI3103,2))</f>
        <v>#NUM!</v>
      </c>
      <c r="AR3103" s="20" t="e">
        <f>IF(R3103 &lt;=( AVERAGE(SMALL(AE3103:AI3103,1),SMALL(AE3103:AI3103,2))), R3103, "")</f>
        <v>#NUM!</v>
      </c>
      <c r="AS3103" s="20" t="e">
        <f>AVERAGE(SMALL(AJ3103:AM3103,1),SMALL(AJ3103:AM3103,2))</f>
        <v>#NUM!</v>
      </c>
      <c r="AT3103" s="20">
        <f>T3103*1.075</f>
        <v>5.4932499999999997</v>
      </c>
      <c r="AU3103" s="20">
        <f>U3103*1.075</f>
        <v>1.98875</v>
      </c>
      <c r="AV3103" s="22">
        <f>MIN(AN3103,AT3103,AU3103)</f>
        <v>1.98875</v>
      </c>
      <c r="AW3103" s="20" t="s">
        <v>71</v>
      </c>
      <c r="AX3103" s="20" t="s">
        <v>72</v>
      </c>
      <c r="AY3103" s="25">
        <v>1.988</v>
      </c>
      <c r="AZ3103" s="27">
        <f>IF(AND(AY3103&gt;0,AY3103&lt;=10),AY3103*0.25,IF(AND(AY3103&gt;10,AY3103&lt;=50),AY3103*0.17,IF(AND(AY3103&gt;10,AY3103&lt;=100),AY3103*0.12,IF(AY3103&gt;100,AY3103*0.1))))</f>
        <v>0.497</v>
      </c>
      <c r="BA3103" s="3">
        <f>AZ3103+AY3103</f>
        <v>2.4849999999999999</v>
      </c>
      <c r="BB3103" s="25">
        <f>BA3103+BA3103*0.08</f>
        <v>2.6837999999999997</v>
      </c>
      <c r="BC3103" s="20" t="s">
        <v>12295</v>
      </c>
      <c r="BD3103" s="20"/>
      <c r="BE3103" s="20"/>
      <c r="BF3103" s="20"/>
      <c r="BG3103" s="20"/>
      <c r="BH3103" s="20"/>
      <c r="BI3103" s="20"/>
      <c r="BJ3103" s="20"/>
      <c r="BK3103" s="20"/>
      <c r="BL3103" s="20"/>
      <c r="BM3103" s="20"/>
      <c r="BN3103" s="20"/>
      <c r="BO3103" s="20"/>
      <c r="BP3103" s="19"/>
      <c r="BQ3103" s="19"/>
      <c r="BR3103" s="19"/>
      <c r="BS3103" s="19"/>
      <c r="BT3103" s="19"/>
      <c r="BU3103" s="19"/>
      <c r="BV3103" s="19"/>
      <c r="BW3103" s="19"/>
      <c r="BX3103" s="19"/>
      <c r="BY3103" s="19"/>
      <c r="BZ3103" s="19"/>
      <c r="CA3103" s="19"/>
      <c r="CB3103" s="19"/>
      <c r="CC3103" s="19"/>
      <c r="CD3103" s="19"/>
      <c r="CE3103" s="19"/>
      <c r="CF3103" s="19"/>
      <c r="CG3103" s="19"/>
      <c r="CH3103" s="19"/>
      <c r="CI3103" s="19"/>
      <c r="CJ3103" s="19"/>
      <c r="CK3103" s="19"/>
      <c r="CL3103" s="19"/>
      <c r="CM3103" s="19"/>
      <c r="CN3103" s="19"/>
      <c r="CO3103" s="19"/>
      <c r="CP3103" s="19"/>
      <c r="CQ3103" s="19"/>
      <c r="CR3103" s="19"/>
      <c r="CS3103" s="19"/>
      <c r="CT3103" s="19"/>
      <c r="CU3103" s="19"/>
      <c r="CV3103" s="19"/>
      <c r="CW3103" s="19"/>
      <c r="CX3103" s="19"/>
      <c r="CY3103" s="19"/>
      <c r="CZ3103" s="19"/>
      <c r="DA3103" s="19"/>
      <c r="DB3103" s="19"/>
      <c r="DC3103" s="19"/>
      <c r="DD3103" s="19"/>
      <c r="DE3103" s="19"/>
      <c r="DF3103" s="19"/>
      <c r="DG3103" s="19"/>
      <c r="DH3103" s="19"/>
      <c r="DI3103" s="19"/>
      <c r="DJ3103" s="19"/>
      <c r="DK3103" s="19"/>
      <c r="DL3103" s="19"/>
    </row>
    <row r="3104" spans="1:116" s="88" customFormat="1" ht="30" customHeight="1">
      <c r="A3104" s="7" t="s">
        <v>1558</v>
      </c>
      <c r="B3104" s="5">
        <v>3102</v>
      </c>
      <c r="C3104" s="6"/>
      <c r="D3104" s="6"/>
      <c r="E3104" s="43" t="s">
        <v>10482</v>
      </c>
      <c r="F3104" s="3" t="s">
        <v>10483</v>
      </c>
      <c r="G3104" s="3" t="s">
        <v>10484</v>
      </c>
      <c r="H3104" s="3" t="s">
        <v>1593</v>
      </c>
      <c r="I3104" s="3" t="s">
        <v>310</v>
      </c>
      <c r="J3104" s="3" t="s">
        <v>10485</v>
      </c>
      <c r="K3104" s="6"/>
      <c r="L3104" s="3"/>
      <c r="M3104" s="6">
        <v>20</v>
      </c>
      <c r="N3104" s="3" t="s">
        <v>44</v>
      </c>
      <c r="O3104" s="3" t="s">
        <v>10455</v>
      </c>
      <c r="P3104" s="3" t="s">
        <v>10456</v>
      </c>
      <c r="Q3104" s="3" t="s">
        <v>10486</v>
      </c>
      <c r="R3104" s="156"/>
      <c r="S3104" s="22">
        <v>2.96</v>
      </c>
      <c r="T3104" s="23">
        <v>2.96</v>
      </c>
      <c r="U3104" s="1">
        <v>1.3</v>
      </c>
      <c r="V3104" s="21"/>
      <c r="W3104" s="22"/>
      <c r="X3104" s="22"/>
      <c r="Y3104" s="22"/>
      <c r="Z3104" s="22"/>
      <c r="AA3104" s="22"/>
      <c r="AB3104" s="22"/>
      <c r="AC3104" s="22"/>
      <c r="AD3104" s="22"/>
      <c r="AE3104" s="24"/>
      <c r="AF3104" s="20"/>
      <c r="AG3104" s="20"/>
      <c r="AH3104" s="20"/>
      <c r="AI3104" s="20"/>
      <c r="AJ3104" s="20"/>
      <c r="AK3104" s="20"/>
      <c r="AL3104" s="20"/>
      <c r="AM3104" s="20"/>
      <c r="AN3104" s="25"/>
      <c r="AO3104" s="20"/>
      <c r="AP3104" s="24"/>
      <c r="AQ3104" s="20" t="e">
        <f>AVERAGE(SMALL(AE3104:AI3104,1),SMALL(AE3104:AI3104,2))</f>
        <v>#NUM!</v>
      </c>
      <c r="AR3104" s="20" t="e">
        <f>IF(R3104 &lt;=( AVERAGE(SMALL(AE3104:AI3104,1),SMALL(AE3104:AI3104,2))), R3104, "")</f>
        <v>#NUM!</v>
      </c>
      <c r="AS3104" s="20" t="e">
        <f>AVERAGE(SMALL(AJ3104:AM3104,1),SMALL(AJ3104:AM3104,2))</f>
        <v>#NUM!</v>
      </c>
      <c r="AT3104" s="20">
        <f>T3104*1.075</f>
        <v>3.1819999999999999</v>
      </c>
      <c r="AU3104" s="20">
        <f>U3104*1.075</f>
        <v>1.3975</v>
      </c>
      <c r="AV3104" s="22">
        <f>MIN(AN3104,AT3104,AU3104)</f>
        <v>1.3975</v>
      </c>
      <c r="AW3104" s="20" t="s">
        <v>71</v>
      </c>
      <c r="AX3104" s="20" t="s">
        <v>72</v>
      </c>
      <c r="AY3104" s="25">
        <v>1.397</v>
      </c>
      <c r="AZ3104" s="27">
        <f>IF(AND(AY3104&gt;0,AY3104&lt;=10),AY3104*0.25,IF(AND(AY3104&gt;10,AY3104&lt;=50),AY3104*0.17,IF(AND(AY3104&gt;10,AY3104&lt;=100),AY3104*0.12,IF(AY3104&gt;100,AY3104*0.1))))</f>
        <v>0.34925</v>
      </c>
      <c r="BA3104" s="3">
        <f>AZ3104+AY3104</f>
        <v>1.7462500000000001</v>
      </c>
      <c r="BB3104" s="25">
        <f>BA3104+BA3104*0.08</f>
        <v>1.88595</v>
      </c>
      <c r="BC3104" s="20" t="s">
        <v>12295</v>
      </c>
      <c r="BD3104" s="20"/>
      <c r="BE3104" s="20"/>
      <c r="BF3104" s="20"/>
      <c r="BG3104" s="20"/>
      <c r="BH3104" s="20"/>
      <c r="BI3104" s="20"/>
      <c r="BJ3104" s="20"/>
      <c r="BK3104" s="20"/>
      <c r="BL3104" s="20"/>
      <c r="BM3104" s="20"/>
      <c r="BN3104" s="20"/>
      <c r="BO3104" s="20"/>
      <c r="BP3104" s="19"/>
      <c r="BQ3104" s="19"/>
      <c r="BR3104" s="19"/>
      <c r="BS3104" s="19"/>
      <c r="BT3104" s="19"/>
      <c r="BU3104" s="19"/>
      <c r="BV3104" s="19"/>
      <c r="BW3104" s="19"/>
      <c r="BX3104" s="19"/>
      <c r="BY3104" s="19"/>
      <c r="BZ3104" s="19"/>
      <c r="CA3104" s="19"/>
      <c r="CB3104" s="19"/>
      <c r="CC3104" s="19"/>
      <c r="CD3104" s="19"/>
      <c r="CE3104" s="19"/>
      <c r="CF3104" s="19"/>
      <c r="CG3104" s="19"/>
      <c r="CH3104" s="19"/>
      <c r="CI3104" s="19"/>
      <c r="CJ3104" s="19"/>
      <c r="CK3104" s="19"/>
      <c r="CL3104" s="19"/>
      <c r="CM3104" s="19"/>
      <c r="CN3104" s="19"/>
      <c r="CO3104" s="19"/>
      <c r="CP3104" s="19"/>
      <c r="CQ3104" s="19"/>
      <c r="CR3104" s="19"/>
      <c r="CS3104" s="19"/>
      <c r="CT3104" s="19"/>
      <c r="CU3104" s="19"/>
      <c r="CV3104" s="19"/>
      <c r="CW3104" s="19"/>
      <c r="CX3104" s="19"/>
      <c r="CY3104" s="19"/>
      <c r="CZ3104" s="19"/>
      <c r="DA3104" s="19"/>
      <c r="DB3104" s="19"/>
      <c r="DC3104" s="19"/>
      <c r="DD3104" s="19"/>
      <c r="DE3104" s="19"/>
      <c r="DF3104" s="19"/>
      <c r="DG3104" s="19"/>
      <c r="DH3104" s="19"/>
      <c r="DI3104" s="19"/>
      <c r="DJ3104" s="19"/>
      <c r="DK3104" s="19"/>
      <c r="DL3104" s="19"/>
    </row>
    <row r="3105" spans="1:116" s="88" customFormat="1" ht="30" customHeight="1">
      <c r="A3105" s="153" t="s">
        <v>14728</v>
      </c>
      <c r="B3105" s="5">
        <v>3103</v>
      </c>
      <c r="C3105" s="179">
        <v>14510</v>
      </c>
      <c r="D3105" s="179"/>
      <c r="E3105" s="172" t="s">
        <v>10487</v>
      </c>
      <c r="F3105" s="3" t="s">
        <v>10488</v>
      </c>
      <c r="G3105" s="3" t="s">
        <v>1475</v>
      </c>
      <c r="H3105" s="3" t="s">
        <v>10489</v>
      </c>
      <c r="I3105" s="3" t="s">
        <v>65</v>
      </c>
      <c r="J3105" s="3" t="s">
        <v>10490</v>
      </c>
      <c r="K3105" s="6">
        <v>35</v>
      </c>
      <c r="L3105" s="3" t="s">
        <v>67</v>
      </c>
      <c r="M3105" s="6">
        <v>1</v>
      </c>
      <c r="N3105" s="3" t="s">
        <v>44</v>
      </c>
      <c r="O3105" s="3" t="s">
        <v>10455</v>
      </c>
      <c r="P3105" s="3" t="s">
        <v>10462</v>
      </c>
      <c r="Q3105" s="3" t="s">
        <v>10491</v>
      </c>
      <c r="R3105" s="160">
        <v>2.46</v>
      </c>
      <c r="S3105" s="79">
        <v>2.59</v>
      </c>
      <c r="T3105" s="81">
        <v>1.38</v>
      </c>
      <c r="U3105" s="82"/>
      <c r="V3105" s="79"/>
      <c r="W3105" s="79"/>
      <c r="X3105" s="79"/>
      <c r="Y3105" s="79"/>
      <c r="Z3105" s="79"/>
      <c r="AA3105" s="79"/>
      <c r="AB3105" s="79"/>
      <c r="AC3105" s="79"/>
      <c r="AD3105" s="79"/>
      <c r="AE3105" s="83"/>
      <c r="AF3105" s="84"/>
      <c r="AG3105" s="84"/>
      <c r="AH3105" s="84"/>
      <c r="AI3105" s="84"/>
      <c r="AJ3105" s="84"/>
      <c r="AK3105" s="84"/>
      <c r="AL3105" s="84"/>
      <c r="AM3105" s="84"/>
      <c r="AN3105" s="85"/>
      <c r="AO3105" s="84"/>
      <c r="AP3105" s="83"/>
      <c r="AQ3105" s="84" t="e">
        <f>AVERAGE(SMALL(AE3105:AI3105,1),SMALL(AE3105:AI3105,2))</f>
        <v>#NUM!</v>
      </c>
      <c r="AR3105" s="84" t="e">
        <f>IF(R3105 &lt;=( AVERAGE(SMALL(AE3105:AI3105,1),SMALL(AE3105:AI3105,2))), R3105, "")</f>
        <v>#NUM!</v>
      </c>
      <c r="AS3105" s="84" t="e">
        <f>AVERAGE(SMALL(AJ3105:AM3105,1),SMALL(AJ3105:AM3105,2))</f>
        <v>#NUM!</v>
      </c>
      <c r="AT3105" s="84" t="e">
        <f>#REF!*1.075</f>
        <v>#REF!</v>
      </c>
      <c r="AU3105" s="84">
        <f>T3105*1.075</f>
        <v>1.4834999999999998</v>
      </c>
      <c r="AV3105" s="79" t="e">
        <f>MIN(AN3105,AT3105,AU3105)</f>
        <v>#REF!</v>
      </c>
      <c r="AW3105" s="84" t="s">
        <v>71</v>
      </c>
      <c r="AX3105" s="84" t="s">
        <v>72</v>
      </c>
      <c r="AY3105" s="85">
        <v>1.48</v>
      </c>
      <c r="AZ3105" s="87">
        <f>IF(AND(AY3105&gt;0,AY3105&lt;=10),AY3105*0.25,IF(AND(AY3105&gt;10,AY3105&lt;=50),AY3105*0.17,IF(AND(AY3105&gt;10,AY3105&lt;=100),AY3105*0.12,IF(AY3105&gt;100,AY3105*0.1))))</f>
        <v>0.37</v>
      </c>
      <c r="BA3105" s="43">
        <f>AZ3105+AY3105</f>
        <v>1.85</v>
      </c>
      <c r="BB3105" s="85">
        <f>BA3105+BA3105*0.08</f>
        <v>1.9980000000000002</v>
      </c>
      <c r="BC3105" s="20" t="s">
        <v>12295</v>
      </c>
      <c r="BD3105" s="84" t="s">
        <v>12298</v>
      </c>
      <c r="BE3105" s="84"/>
      <c r="BF3105" s="84"/>
    </row>
    <row r="3106" spans="1:116" s="88" customFormat="1" ht="30" customHeight="1">
      <c r="A3106" s="7" t="s">
        <v>1558</v>
      </c>
      <c r="B3106" s="5">
        <v>3104</v>
      </c>
      <c r="C3106" s="6"/>
      <c r="D3106" s="6"/>
      <c r="E3106" s="43" t="s">
        <v>10458</v>
      </c>
      <c r="F3106" s="3" t="s">
        <v>10459</v>
      </c>
      <c r="G3106" s="3" t="s">
        <v>1569</v>
      </c>
      <c r="H3106" s="3" t="s">
        <v>10460</v>
      </c>
      <c r="I3106" s="3" t="s">
        <v>65</v>
      </c>
      <c r="J3106" s="3" t="s">
        <v>10461</v>
      </c>
      <c r="K3106" s="6">
        <v>15</v>
      </c>
      <c r="L3106" s="3" t="s">
        <v>67</v>
      </c>
      <c r="M3106" s="6">
        <v>1</v>
      </c>
      <c r="N3106" s="3" t="s">
        <v>44</v>
      </c>
      <c r="O3106" s="3" t="s">
        <v>10455</v>
      </c>
      <c r="P3106" s="3" t="s">
        <v>10462</v>
      </c>
      <c r="Q3106" s="3" t="s">
        <v>10463</v>
      </c>
      <c r="R3106" s="156"/>
      <c r="S3106" s="22">
        <v>3.63</v>
      </c>
      <c r="T3106" s="23">
        <v>3.33</v>
      </c>
      <c r="U3106" s="1">
        <v>1.37</v>
      </c>
      <c r="V3106" s="21"/>
      <c r="W3106" s="22"/>
      <c r="X3106" s="22"/>
      <c r="Y3106" s="22"/>
      <c r="Z3106" s="22"/>
      <c r="AA3106" s="22"/>
      <c r="AB3106" s="22"/>
      <c r="AC3106" s="22"/>
      <c r="AD3106" s="22"/>
      <c r="AE3106" s="24"/>
      <c r="AF3106" s="20"/>
      <c r="AG3106" s="20"/>
      <c r="AH3106" s="20"/>
      <c r="AI3106" s="20"/>
      <c r="AJ3106" s="20"/>
      <c r="AK3106" s="20"/>
      <c r="AL3106" s="20"/>
      <c r="AM3106" s="20"/>
      <c r="AN3106" s="25"/>
      <c r="AO3106" s="20"/>
      <c r="AP3106" s="24"/>
      <c r="AQ3106" s="20" t="e">
        <f>AVERAGE(SMALL(AE3106:AI3106,1),SMALL(AE3106:AI3106,2))</f>
        <v>#NUM!</v>
      </c>
      <c r="AR3106" s="20" t="e">
        <f>IF(R3106 &lt;=( AVERAGE(SMALL(AE3106:AI3106,1),SMALL(AE3106:AI3106,2))), R3106, "")</f>
        <v>#NUM!</v>
      </c>
      <c r="AS3106" s="20" t="e">
        <f>AVERAGE(SMALL(AJ3106:AM3106,1),SMALL(AJ3106:AM3106,2))</f>
        <v>#NUM!</v>
      </c>
      <c r="AT3106" s="20">
        <f>T3106*1.075</f>
        <v>3.5797499999999998</v>
      </c>
      <c r="AU3106" s="20">
        <f>U3106*1.075</f>
        <v>1.47275</v>
      </c>
      <c r="AV3106" s="22">
        <f>MIN(AN3106,AT3106,AU3106)</f>
        <v>1.47275</v>
      </c>
      <c r="AW3106" s="20" t="s">
        <v>71</v>
      </c>
      <c r="AX3106" s="20" t="s">
        <v>72</v>
      </c>
      <c r="AY3106" s="25">
        <v>1.47</v>
      </c>
      <c r="AZ3106" s="27">
        <f>IF(AND(AY3106&gt;0,AY3106&lt;=10),AY3106*0.25,IF(AND(AY3106&gt;10,AY3106&lt;=50),AY3106*0.17,IF(AND(AY3106&gt;10,AY3106&lt;=100),AY3106*0.12,IF(AY3106&gt;100,AY3106*0.1))))</f>
        <v>0.36749999999999999</v>
      </c>
      <c r="BA3106" s="3">
        <f>AZ3106+AY3106</f>
        <v>1.8374999999999999</v>
      </c>
      <c r="BB3106" s="25">
        <f>BA3106+BA3106*0.08</f>
        <v>1.9844999999999999</v>
      </c>
      <c r="BC3106" s="20" t="s">
        <v>12295</v>
      </c>
      <c r="BD3106" s="20"/>
      <c r="BE3106" s="20"/>
      <c r="BF3106" s="20"/>
      <c r="BG3106" s="20"/>
      <c r="BH3106" s="20"/>
      <c r="BI3106" s="20"/>
      <c r="BJ3106" s="20"/>
      <c r="BK3106" s="20"/>
      <c r="BL3106" s="20"/>
      <c r="BM3106" s="20"/>
      <c r="BN3106" s="20"/>
      <c r="BO3106" s="20"/>
      <c r="BP3106" s="19"/>
      <c r="BQ3106" s="19"/>
      <c r="BR3106" s="19"/>
      <c r="BS3106" s="19"/>
      <c r="BT3106" s="19"/>
      <c r="BU3106" s="19"/>
      <c r="BV3106" s="19"/>
      <c r="BW3106" s="19"/>
      <c r="BX3106" s="19"/>
      <c r="BY3106" s="19"/>
      <c r="BZ3106" s="19"/>
      <c r="CA3106" s="19"/>
      <c r="CB3106" s="19"/>
      <c r="CC3106" s="19"/>
      <c r="CD3106" s="19"/>
      <c r="CE3106" s="19"/>
      <c r="CF3106" s="19"/>
      <c r="CG3106" s="19"/>
      <c r="CH3106" s="19"/>
      <c r="CI3106" s="19"/>
      <c r="CJ3106" s="19"/>
      <c r="CK3106" s="19"/>
      <c r="CL3106" s="19"/>
      <c r="CM3106" s="19"/>
      <c r="CN3106" s="19"/>
      <c r="CO3106" s="19"/>
      <c r="CP3106" s="19"/>
      <c r="CQ3106" s="19"/>
      <c r="CR3106" s="19"/>
      <c r="CS3106" s="19"/>
      <c r="CT3106" s="19"/>
      <c r="CU3106" s="19"/>
      <c r="CV3106" s="19"/>
      <c r="CW3106" s="19"/>
      <c r="CX3106" s="19"/>
      <c r="CY3106" s="19"/>
      <c r="CZ3106" s="19"/>
      <c r="DA3106" s="19"/>
      <c r="DB3106" s="19"/>
      <c r="DC3106" s="19"/>
      <c r="DD3106" s="19"/>
      <c r="DE3106" s="19"/>
      <c r="DF3106" s="19"/>
      <c r="DG3106" s="19"/>
      <c r="DH3106" s="19"/>
      <c r="DI3106" s="19"/>
      <c r="DJ3106" s="19"/>
      <c r="DK3106" s="19"/>
      <c r="DL3106" s="19"/>
    </row>
    <row r="3107" spans="1:116" s="88" customFormat="1" ht="30" customHeight="1">
      <c r="A3107" s="7" t="s">
        <v>1558</v>
      </c>
      <c r="B3107" s="5">
        <v>3105</v>
      </c>
      <c r="C3107" s="6"/>
      <c r="D3107" s="6"/>
      <c r="E3107" s="43" t="s">
        <v>10464</v>
      </c>
      <c r="F3107" s="3" t="s">
        <v>1467</v>
      </c>
      <c r="G3107" s="3" t="s">
        <v>1468</v>
      </c>
      <c r="H3107" s="3" t="s">
        <v>1517</v>
      </c>
      <c r="I3107" s="3" t="s">
        <v>65</v>
      </c>
      <c r="J3107" s="3" t="s">
        <v>10465</v>
      </c>
      <c r="K3107" s="6">
        <v>35</v>
      </c>
      <c r="L3107" s="3" t="s">
        <v>67</v>
      </c>
      <c r="M3107" s="6">
        <v>1</v>
      </c>
      <c r="N3107" s="3" t="s">
        <v>44</v>
      </c>
      <c r="O3107" s="3" t="s">
        <v>10455</v>
      </c>
      <c r="P3107" s="3" t="s">
        <v>10456</v>
      </c>
      <c r="Q3107" s="3" t="s">
        <v>10466</v>
      </c>
      <c r="R3107" s="156"/>
      <c r="S3107" s="22">
        <v>3.33</v>
      </c>
      <c r="T3107" s="23"/>
      <c r="U3107" s="1">
        <v>1.44</v>
      </c>
      <c r="V3107" s="21"/>
      <c r="W3107" s="22"/>
      <c r="X3107" s="22"/>
      <c r="Y3107" s="22"/>
      <c r="Z3107" s="22"/>
      <c r="AA3107" s="22"/>
      <c r="AB3107" s="22"/>
      <c r="AC3107" s="22"/>
      <c r="AD3107" s="22"/>
      <c r="AE3107" s="24"/>
      <c r="AF3107" s="20"/>
      <c r="AG3107" s="20"/>
      <c r="AH3107" s="20"/>
      <c r="AI3107" s="20"/>
      <c r="AJ3107" s="20"/>
      <c r="AK3107" s="20"/>
      <c r="AL3107" s="20"/>
      <c r="AM3107" s="20"/>
      <c r="AN3107" s="25"/>
      <c r="AO3107" s="20"/>
      <c r="AP3107" s="24"/>
      <c r="AQ3107" s="20" t="e">
        <f>AVERAGE(SMALL(AE3107:AI3107,1),SMALL(AE3107:AI3107,2))</f>
        <v>#NUM!</v>
      </c>
      <c r="AR3107" s="20" t="e">
        <f>IF(R3107 &lt;=( AVERAGE(SMALL(AE3107:AI3107,1),SMALL(AE3107:AI3107,2))), R3107, "")</f>
        <v>#NUM!</v>
      </c>
      <c r="AS3107" s="20" t="e">
        <f>AVERAGE(SMALL(AJ3107:AM3107,1),SMALL(AJ3107:AM3107,2))</f>
        <v>#NUM!</v>
      </c>
      <c r="AT3107" s="20">
        <f>T3107*1.075</f>
        <v>0</v>
      </c>
      <c r="AU3107" s="20">
        <f>U3107*1.075</f>
        <v>1.5479999999999998</v>
      </c>
      <c r="AV3107" s="22">
        <f>MIN(AN3107,AT3107,AU3107)</f>
        <v>0</v>
      </c>
      <c r="AW3107" s="20" t="s">
        <v>71</v>
      </c>
      <c r="AX3107" s="20" t="s">
        <v>72</v>
      </c>
      <c r="AY3107" s="25">
        <v>1.548</v>
      </c>
      <c r="AZ3107" s="27">
        <f>IF(AND(AY3107&gt;0,AY3107&lt;=10),AY3107*0.25,IF(AND(AY3107&gt;10,AY3107&lt;=50),AY3107*0.17,IF(AND(AY3107&gt;10,AY3107&lt;=100),AY3107*0.12,IF(AY3107&gt;100,AY3107*0.1))))</f>
        <v>0.38700000000000001</v>
      </c>
      <c r="BA3107" s="3">
        <f>AZ3107+AY3107</f>
        <v>1.9350000000000001</v>
      </c>
      <c r="BB3107" s="25">
        <f>BA3107+BA3107*0.08</f>
        <v>2.0897999999999999</v>
      </c>
      <c r="BC3107" s="20" t="s">
        <v>12295</v>
      </c>
      <c r="BD3107" s="20"/>
      <c r="BE3107" s="20"/>
      <c r="BF3107" s="20"/>
      <c r="BG3107" s="20"/>
      <c r="BH3107" s="20"/>
      <c r="BI3107" s="20"/>
      <c r="BJ3107" s="20"/>
      <c r="BK3107" s="20"/>
      <c r="BL3107" s="20"/>
      <c r="BM3107" s="20"/>
      <c r="BN3107" s="20"/>
      <c r="BO3107" s="20"/>
      <c r="BP3107" s="19"/>
      <c r="BQ3107" s="19"/>
      <c r="BR3107" s="19"/>
      <c r="BS3107" s="19"/>
      <c r="BT3107" s="19"/>
      <c r="BU3107" s="19"/>
      <c r="BV3107" s="19"/>
      <c r="BW3107" s="19"/>
      <c r="BX3107" s="19"/>
      <c r="BY3107" s="19"/>
      <c r="BZ3107" s="19"/>
      <c r="CA3107" s="19"/>
      <c r="CB3107" s="19"/>
      <c r="CC3107" s="19"/>
      <c r="CD3107" s="19"/>
      <c r="CE3107" s="19"/>
      <c r="CF3107" s="19"/>
      <c r="CG3107" s="19"/>
      <c r="CH3107" s="19"/>
      <c r="CI3107" s="19"/>
      <c r="CJ3107" s="19"/>
      <c r="CK3107" s="19"/>
      <c r="CL3107" s="19"/>
      <c r="CM3107" s="19"/>
      <c r="CN3107" s="19"/>
      <c r="CO3107" s="19"/>
      <c r="CP3107" s="19"/>
      <c r="CQ3107" s="19"/>
      <c r="CR3107" s="19"/>
      <c r="CS3107" s="19"/>
      <c r="CT3107" s="19"/>
      <c r="CU3107" s="19"/>
      <c r="CV3107" s="19"/>
      <c r="CW3107" s="19"/>
      <c r="CX3107" s="19"/>
      <c r="CY3107" s="19"/>
      <c r="CZ3107" s="19"/>
      <c r="DA3107" s="19"/>
      <c r="DB3107" s="19"/>
      <c r="DC3107" s="19"/>
      <c r="DD3107" s="19"/>
      <c r="DE3107" s="19"/>
      <c r="DF3107" s="19"/>
      <c r="DG3107" s="19"/>
      <c r="DH3107" s="19"/>
      <c r="DI3107" s="19"/>
      <c r="DJ3107" s="19"/>
      <c r="DK3107" s="19"/>
      <c r="DL3107" s="19"/>
    </row>
    <row r="3108" spans="1:116" s="88" customFormat="1" ht="30" customHeight="1">
      <c r="A3108" s="7" t="s">
        <v>1558</v>
      </c>
      <c r="B3108" s="5">
        <v>3106</v>
      </c>
      <c r="C3108" s="6"/>
      <c r="D3108" s="6"/>
      <c r="E3108" s="43" t="s">
        <v>10453</v>
      </c>
      <c r="F3108" s="116" t="s">
        <v>6148</v>
      </c>
      <c r="G3108" s="3" t="s">
        <v>63</v>
      </c>
      <c r="H3108" s="4" t="s">
        <v>944</v>
      </c>
      <c r="I3108" s="3" t="s">
        <v>65</v>
      </c>
      <c r="J3108" s="3" t="s">
        <v>10454</v>
      </c>
      <c r="K3108" s="5">
        <v>15</v>
      </c>
      <c r="L3108" s="3" t="s">
        <v>67</v>
      </c>
      <c r="M3108" s="6">
        <v>1</v>
      </c>
      <c r="N3108" s="3" t="s">
        <v>44</v>
      </c>
      <c r="O3108" s="3" t="s">
        <v>10455</v>
      </c>
      <c r="P3108" s="3" t="s">
        <v>10456</v>
      </c>
      <c r="Q3108" s="3" t="s">
        <v>10457</v>
      </c>
      <c r="R3108" s="156"/>
      <c r="S3108" s="22"/>
      <c r="T3108" s="23">
        <v>3.39</v>
      </c>
      <c r="U3108" s="1">
        <v>1.3</v>
      </c>
      <c r="V3108" s="21"/>
      <c r="W3108" s="22"/>
      <c r="X3108" s="22"/>
      <c r="Y3108" s="22"/>
      <c r="Z3108" s="22"/>
      <c r="AA3108" s="22"/>
      <c r="AB3108" s="22"/>
      <c r="AC3108" s="22"/>
      <c r="AD3108" s="22"/>
      <c r="AE3108" s="24"/>
      <c r="AF3108" s="20"/>
      <c r="AG3108" s="20"/>
      <c r="AH3108" s="20"/>
      <c r="AI3108" s="20"/>
      <c r="AJ3108" s="20"/>
      <c r="AK3108" s="20"/>
      <c r="AL3108" s="20"/>
      <c r="AM3108" s="20"/>
      <c r="AN3108" s="25"/>
      <c r="AO3108" s="20"/>
      <c r="AP3108" s="24"/>
      <c r="AQ3108" s="20" t="e">
        <f>AVERAGE(SMALL(AE3108:AI3108,1),SMALL(AE3108:AI3108,2))</f>
        <v>#NUM!</v>
      </c>
      <c r="AR3108" s="20" t="e">
        <f>IF(R3108 &lt;=( AVERAGE(SMALL(AE3108:AI3108,1),SMALL(AE3108:AI3108,2))), R3108, "")</f>
        <v>#NUM!</v>
      </c>
      <c r="AS3108" s="20" t="e">
        <f>AVERAGE(SMALL(AJ3108:AM3108,1),SMALL(AJ3108:AM3108,2))</f>
        <v>#NUM!</v>
      </c>
      <c r="AT3108" s="20">
        <f>T3108*1.075</f>
        <v>3.64425</v>
      </c>
      <c r="AU3108" s="20">
        <f>U3108*1.075</f>
        <v>1.3975</v>
      </c>
      <c r="AV3108" s="22">
        <f>MIN(AN3108,AT3108,AU3108)</f>
        <v>1.3975</v>
      </c>
      <c r="AW3108" s="20" t="s">
        <v>71</v>
      </c>
      <c r="AX3108" s="20" t="s">
        <v>72</v>
      </c>
      <c r="AY3108" s="25">
        <v>1.397</v>
      </c>
      <c r="AZ3108" s="27">
        <f>IF(AND(AY3108&gt;0,AY3108&lt;=10),AY3108*0.25,IF(AND(AY3108&gt;10,AY3108&lt;=50),AY3108*0.17,IF(AND(AY3108&gt;10,AY3108&lt;=100),AY3108*0.12,IF(AY3108&gt;100,AY3108*0.1))))</f>
        <v>0.34925</v>
      </c>
      <c r="BA3108" s="3">
        <f>AZ3108+AY3108</f>
        <v>1.7462500000000001</v>
      </c>
      <c r="BB3108" s="25">
        <f>BA3108+BA3108*0.08</f>
        <v>1.88595</v>
      </c>
      <c r="BC3108" s="20" t="s">
        <v>12295</v>
      </c>
      <c r="BD3108" s="20"/>
      <c r="BE3108" s="20"/>
      <c r="BF3108" s="20"/>
      <c r="BG3108" s="20"/>
      <c r="BH3108" s="20"/>
      <c r="BI3108" s="20"/>
      <c r="BJ3108" s="20"/>
      <c r="BK3108" s="20"/>
      <c r="BL3108" s="20"/>
      <c r="BM3108" s="20"/>
      <c r="BN3108" s="20"/>
      <c r="BO3108" s="20"/>
      <c r="BP3108" s="19"/>
      <c r="BQ3108" s="19"/>
      <c r="BR3108" s="19"/>
      <c r="BS3108" s="19"/>
      <c r="BT3108" s="19"/>
      <c r="BU3108" s="19"/>
      <c r="BV3108" s="19"/>
      <c r="BW3108" s="19"/>
      <c r="BX3108" s="19"/>
      <c r="BY3108" s="19"/>
      <c r="BZ3108" s="19"/>
      <c r="CA3108" s="19"/>
      <c r="CB3108" s="19"/>
      <c r="CC3108" s="19"/>
      <c r="CD3108" s="19"/>
      <c r="CE3108" s="19"/>
      <c r="CF3108" s="19"/>
      <c r="CG3108" s="19"/>
      <c r="CH3108" s="19"/>
      <c r="CI3108" s="19"/>
      <c r="CJ3108" s="19"/>
      <c r="CK3108" s="19"/>
      <c r="CL3108" s="19"/>
      <c r="CM3108" s="19"/>
      <c r="CN3108" s="19"/>
      <c r="CO3108" s="19"/>
      <c r="CP3108" s="19"/>
      <c r="CQ3108" s="19"/>
      <c r="CR3108" s="19"/>
      <c r="CS3108" s="19"/>
      <c r="CT3108" s="19"/>
      <c r="CU3108" s="19"/>
      <c r="CV3108" s="19"/>
      <c r="CW3108" s="19"/>
      <c r="CX3108" s="19"/>
      <c r="CY3108" s="19"/>
      <c r="CZ3108" s="19"/>
      <c r="DA3108" s="19"/>
      <c r="DB3108" s="19"/>
      <c r="DC3108" s="19"/>
      <c r="DD3108" s="19"/>
      <c r="DE3108" s="19"/>
      <c r="DF3108" s="19"/>
      <c r="DG3108" s="19"/>
      <c r="DH3108" s="19"/>
      <c r="DI3108" s="19"/>
      <c r="DJ3108" s="19"/>
      <c r="DK3108" s="19"/>
      <c r="DL3108" s="19"/>
    </row>
    <row r="3109" spans="1:116" s="88" customFormat="1" ht="30" customHeight="1">
      <c r="A3109" s="7" t="s">
        <v>1558</v>
      </c>
      <c r="B3109" s="5">
        <v>3107</v>
      </c>
      <c r="C3109" s="116"/>
      <c r="D3109" s="116"/>
      <c r="E3109" s="43" t="s">
        <v>10467</v>
      </c>
      <c r="F3109" s="3" t="s">
        <v>840</v>
      </c>
      <c r="G3109" s="3" t="s">
        <v>3156</v>
      </c>
      <c r="H3109" s="3" t="s">
        <v>1517</v>
      </c>
      <c r="I3109" s="3" t="s">
        <v>310</v>
      </c>
      <c r="J3109" s="3" t="s">
        <v>10468</v>
      </c>
      <c r="K3109" s="6">
        <v>100</v>
      </c>
      <c r="L3109" s="3" t="s">
        <v>67</v>
      </c>
      <c r="M3109" s="6">
        <v>1</v>
      </c>
      <c r="N3109" s="3" t="s">
        <v>44</v>
      </c>
      <c r="O3109" s="3" t="s">
        <v>10455</v>
      </c>
      <c r="P3109" s="3" t="s">
        <v>10469</v>
      </c>
      <c r="Q3109" s="3" t="s">
        <v>10470</v>
      </c>
      <c r="R3109" s="156"/>
      <c r="S3109" s="22">
        <v>4.1500000000000004</v>
      </c>
      <c r="T3109" s="23"/>
      <c r="U3109" s="1">
        <v>1.75</v>
      </c>
      <c r="V3109" s="21"/>
      <c r="W3109" s="22"/>
      <c r="X3109" s="22"/>
      <c r="Y3109" s="22"/>
      <c r="Z3109" s="22"/>
      <c r="AA3109" s="22"/>
      <c r="AB3109" s="22"/>
      <c r="AC3109" s="22"/>
      <c r="AD3109" s="22"/>
      <c r="AE3109" s="24"/>
      <c r="AF3109" s="20"/>
      <c r="AG3109" s="20"/>
      <c r="AH3109" s="20"/>
      <c r="AI3109" s="20"/>
      <c r="AJ3109" s="20"/>
      <c r="AK3109" s="20"/>
      <c r="AL3109" s="20"/>
      <c r="AM3109" s="20"/>
      <c r="AN3109" s="25"/>
      <c r="AO3109" s="20"/>
      <c r="AP3109" s="24"/>
      <c r="AQ3109" s="20" t="e">
        <f>AVERAGE(SMALL(AE3109:AI3109,1),SMALL(AE3109:AI3109,2))</f>
        <v>#NUM!</v>
      </c>
      <c r="AR3109" s="20" t="e">
        <f>IF(R3109 &lt;=( AVERAGE(SMALL(AE3109:AI3109,1),SMALL(AE3109:AI3109,2))), R3109, "")</f>
        <v>#NUM!</v>
      </c>
      <c r="AS3109" s="20" t="e">
        <f>AVERAGE(SMALL(AJ3109:AM3109,1),SMALL(AJ3109:AM3109,2))</f>
        <v>#NUM!</v>
      </c>
      <c r="AT3109" s="20">
        <f>T3109*1.075</f>
        <v>0</v>
      </c>
      <c r="AU3109" s="20">
        <f>U3109*1.075</f>
        <v>1.8812499999999999</v>
      </c>
      <c r="AV3109" s="22">
        <f>MIN(AN3109,AT3109,AU3109)</f>
        <v>0</v>
      </c>
      <c r="AW3109" s="20" t="s">
        <v>71</v>
      </c>
      <c r="AX3109" s="20" t="s">
        <v>72</v>
      </c>
      <c r="AY3109" s="25">
        <v>1.881</v>
      </c>
      <c r="AZ3109" s="27">
        <f>IF(AND(AY3109&gt;0,AY3109&lt;=10),AY3109*0.25,IF(AND(AY3109&gt;10,AY3109&lt;=50),AY3109*0.17,IF(AND(AY3109&gt;10,AY3109&lt;=100),AY3109*0.12,IF(AY3109&gt;100,AY3109*0.1))))</f>
        <v>0.47025</v>
      </c>
      <c r="BA3109" s="3">
        <f>AZ3109+AY3109</f>
        <v>2.3512499999999998</v>
      </c>
      <c r="BB3109" s="25">
        <f>BA3109+BA3109*0.08</f>
        <v>2.5393499999999998</v>
      </c>
      <c r="BC3109" s="20" t="s">
        <v>12295</v>
      </c>
      <c r="BD3109" s="20"/>
      <c r="BE3109" s="20"/>
      <c r="BF3109" s="20"/>
      <c r="BG3109" s="20"/>
      <c r="BH3109" s="20"/>
      <c r="BI3109" s="20"/>
      <c r="BJ3109" s="20"/>
      <c r="BK3109" s="20"/>
      <c r="BL3109" s="20"/>
      <c r="BM3109" s="20"/>
      <c r="BN3109" s="20"/>
      <c r="BO3109" s="20"/>
      <c r="BP3109" s="19"/>
      <c r="BQ3109" s="19"/>
      <c r="BR3109" s="19"/>
      <c r="BS3109" s="19"/>
      <c r="BT3109" s="19"/>
      <c r="BU3109" s="19"/>
      <c r="BV3109" s="19"/>
      <c r="BW3109" s="19"/>
      <c r="BX3109" s="19"/>
      <c r="BY3109" s="19"/>
      <c r="BZ3109" s="19"/>
      <c r="CA3109" s="19"/>
      <c r="CB3109" s="19"/>
      <c r="CC3109" s="19"/>
      <c r="CD3109" s="19"/>
      <c r="CE3109" s="19"/>
      <c r="CF3109" s="19"/>
      <c r="CG3109" s="19"/>
      <c r="CH3109" s="19"/>
      <c r="CI3109" s="19"/>
      <c r="CJ3109" s="19"/>
      <c r="CK3109" s="19"/>
      <c r="CL3109" s="19"/>
      <c r="CM3109" s="19"/>
      <c r="CN3109" s="19"/>
      <c r="CO3109" s="19"/>
      <c r="CP3109" s="19"/>
      <c r="CQ3109" s="19"/>
      <c r="CR3109" s="19"/>
      <c r="CS3109" s="19"/>
      <c r="CT3109" s="19"/>
      <c r="CU3109" s="19"/>
      <c r="CV3109" s="19"/>
      <c r="CW3109" s="19"/>
      <c r="CX3109" s="19"/>
      <c r="CY3109" s="19"/>
      <c r="CZ3109" s="19"/>
      <c r="DA3109" s="19"/>
      <c r="DB3109" s="19"/>
      <c r="DC3109" s="19"/>
      <c r="DD3109" s="19"/>
      <c r="DE3109" s="19"/>
      <c r="DF3109" s="19"/>
      <c r="DG3109" s="19"/>
      <c r="DH3109" s="19"/>
      <c r="DI3109" s="19"/>
      <c r="DJ3109" s="19"/>
      <c r="DK3109" s="19"/>
      <c r="DL3109" s="19"/>
    </row>
    <row r="3110" spans="1:116" s="88" customFormat="1" ht="30" customHeight="1">
      <c r="A3110" s="7" t="s">
        <v>1558</v>
      </c>
      <c r="B3110" s="5">
        <v>3108</v>
      </c>
      <c r="C3110" s="116"/>
      <c r="D3110" s="116"/>
      <c r="E3110" s="43" t="s">
        <v>10467</v>
      </c>
      <c r="F3110" s="3" t="s">
        <v>840</v>
      </c>
      <c r="G3110" s="3" t="s">
        <v>3156</v>
      </c>
      <c r="H3110" s="3" t="s">
        <v>944</v>
      </c>
      <c r="I3110" s="3" t="s">
        <v>310</v>
      </c>
      <c r="J3110" s="3" t="s">
        <v>10471</v>
      </c>
      <c r="K3110" s="6">
        <v>50</v>
      </c>
      <c r="L3110" s="3" t="s">
        <v>67</v>
      </c>
      <c r="M3110" s="6">
        <v>1</v>
      </c>
      <c r="N3110" s="3" t="s">
        <v>44</v>
      </c>
      <c r="O3110" s="3" t="s">
        <v>10455</v>
      </c>
      <c r="P3110" s="3" t="s">
        <v>10472</v>
      </c>
      <c r="Q3110" s="3" t="s">
        <v>10473</v>
      </c>
      <c r="R3110" s="156"/>
      <c r="S3110" s="22">
        <v>2.96</v>
      </c>
      <c r="T3110" s="23">
        <v>2.96</v>
      </c>
      <c r="U3110" s="1">
        <v>1.6</v>
      </c>
      <c r="V3110" s="21"/>
      <c r="W3110" s="22"/>
      <c r="X3110" s="22"/>
      <c r="Y3110" s="22"/>
      <c r="Z3110" s="22"/>
      <c r="AA3110" s="22"/>
      <c r="AB3110" s="22"/>
      <c r="AC3110" s="22"/>
      <c r="AD3110" s="22"/>
      <c r="AE3110" s="24"/>
      <c r="AF3110" s="20"/>
      <c r="AG3110" s="20"/>
      <c r="AH3110" s="20"/>
      <c r="AI3110" s="20"/>
      <c r="AJ3110" s="20"/>
      <c r="AK3110" s="20"/>
      <c r="AL3110" s="20"/>
      <c r="AM3110" s="20"/>
      <c r="AN3110" s="25"/>
      <c r="AO3110" s="20"/>
      <c r="AP3110" s="24"/>
      <c r="AQ3110" s="20" t="e">
        <f>AVERAGE(SMALL(AE3110:AI3110,1),SMALL(AE3110:AI3110,2))</f>
        <v>#NUM!</v>
      </c>
      <c r="AR3110" s="20" t="e">
        <f>IF(R3110 &lt;=( AVERAGE(SMALL(AE3110:AI3110,1),SMALL(AE3110:AI3110,2))), R3110, "")</f>
        <v>#NUM!</v>
      </c>
      <c r="AS3110" s="20" t="e">
        <f>AVERAGE(SMALL(AJ3110:AM3110,1),SMALL(AJ3110:AM3110,2))</f>
        <v>#NUM!</v>
      </c>
      <c r="AT3110" s="20">
        <f>T3110*1.075</f>
        <v>3.1819999999999999</v>
      </c>
      <c r="AU3110" s="20">
        <f>U3110*1.075</f>
        <v>1.72</v>
      </c>
      <c r="AV3110" s="22">
        <f>MIN(AN3110,AT3110,AU3110)</f>
        <v>1.72</v>
      </c>
      <c r="AW3110" s="20" t="s">
        <v>71</v>
      </c>
      <c r="AX3110" s="20" t="s">
        <v>72</v>
      </c>
      <c r="AY3110" s="25">
        <v>1.72</v>
      </c>
      <c r="AZ3110" s="27">
        <f>IF(AND(AY3110&gt;0,AY3110&lt;=10),AY3110*0.25,IF(AND(AY3110&gt;10,AY3110&lt;=50),AY3110*0.17,IF(AND(AY3110&gt;10,AY3110&lt;=100),AY3110*0.12,IF(AY3110&gt;100,AY3110*0.1))))</f>
        <v>0.43</v>
      </c>
      <c r="BA3110" s="3">
        <f>AZ3110+AY3110</f>
        <v>2.15</v>
      </c>
      <c r="BB3110" s="25">
        <f>BA3110+BA3110*0.08</f>
        <v>2.3220000000000001</v>
      </c>
      <c r="BC3110" s="20" t="s">
        <v>12295</v>
      </c>
      <c r="BD3110" s="20"/>
      <c r="BE3110" s="20"/>
      <c r="BF3110" s="20"/>
      <c r="BG3110" s="20"/>
      <c r="BH3110" s="20"/>
      <c r="BI3110" s="20"/>
      <c r="BJ3110" s="20"/>
      <c r="BK3110" s="20"/>
      <c r="BL3110" s="20"/>
      <c r="BM3110" s="20"/>
      <c r="BN3110" s="20"/>
      <c r="BO3110" s="20"/>
      <c r="BP3110" s="19"/>
      <c r="BQ3110" s="19"/>
      <c r="BR3110" s="19"/>
      <c r="BS3110" s="19"/>
      <c r="BT3110" s="19"/>
      <c r="BU3110" s="19"/>
      <c r="BV3110" s="19"/>
      <c r="BW3110" s="19"/>
      <c r="BX3110" s="19"/>
      <c r="BY3110" s="19"/>
      <c r="BZ3110" s="19"/>
      <c r="CA3110" s="19"/>
      <c r="CB3110" s="19"/>
      <c r="CC3110" s="19"/>
      <c r="CD3110" s="19"/>
      <c r="CE3110" s="19"/>
      <c r="CF3110" s="19"/>
      <c r="CG3110" s="19"/>
      <c r="CH3110" s="19"/>
      <c r="CI3110" s="19"/>
      <c r="CJ3110" s="19"/>
      <c r="CK3110" s="19"/>
      <c r="CL3110" s="19"/>
      <c r="CM3110" s="19"/>
      <c r="CN3110" s="19"/>
      <c r="CO3110" s="19"/>
      <c r="CP3110" s="19"/>
      <c r="CQ3110" s="19"/>
      <c r="CR3110" s="19"/>
      <c r="CS3110" s="19"/>
      <c r="CT3110" s="19"/>
      <c r="CU3110" s="19"/>
      <c r="CV3110" s="19"/>
      <c r="CW3110" s="19"/>
      <c r="CX3110" s="19"/>
      <c r="CY3110" s="19"/>
      <c r="CZ3110" s="19"/>
      <c r="DA3110" s="19"/>
      <c r="DB3110" s="19"/>
      <c r="DC3110" s="19"/>
      <c r="DD3110" s="19"/>
      <c r="DE3110" s="19"/>
      <c r="DF3110" s="19"/>
      <c r="DG3110" s="19"/>
      <c r="DH3110" s="19"/>
      <c r="DI3110" s="19"/>
      <c r="DJ3110" s="19"/>
      <c r="DK3110" s="19"/>
      <c r="DL3110" s="19"/>
    </row>
    <row r="3111" spans="1:116" s="88" customFormat="1" ht="30" customHeight="1">
      <c r="A3111" s="7" t="s">
        <v>1558</v>
      </c>
      <c r="B3111" s="5">
        <v>3109</v>
      </c>
      <c r="C3111" s="6"/>
      <c r="D3111" s="6"/>
      <c r="E3111" s="43" t="s">
        <v>10502</v>
      </c>
      <c r="F3111" s="3" t="s">
        <v>10503</v>
      </c>
      <c r="G3111" s="3" t="s">
        <v>10504</v>
      </c>
      <c r="H3111" s="3" t="s">
        <v>10505</v>
      </c>
      <c r="I3111" s="3" t="s">
        <v>310</v>
      </c>
      <c r="J3111" s="3" t="s">
        <v>10508</v>
      </c>
      <c r="K3111" s="6">
        <v>100</v>
      </c>
      <c r="L3111" s="3" t="s">
        <v>67</v>
      </c>
      <c r="M3111" s="6">
        <v>1</v>
      </c>
      <c r="N3111" s="3" t="s">
        <v>44</v>
      </c>
      <c r="O3111" s="3" t="s">
        <v>10455</v>
      </c>
      <c r="P3111" s="3" t="s">
        <v>10469</v>
      </c>
      <c r="Q3111" s="3" t="s">
        <v>10509</v>
      </c>
      <c r="R3111" s="156"/>
      <c r="S3111" s="22">
        <v>5.56</v>
      </c>
      <c r="T3111" s="23">
        <v>5.56</v>
      </c>
      <c r="U3111" s="1">
        <v>2.11</v>
      </c>
      <c r="V3111" s="21"/>
      <c r="W3111" s="22"/>
      <c r="X3111" s="22"/>
      <c r="Y3111" s="22"/>
      <c r="Z3111" s="22"/>
      <c r="AA3111" s="22"/>
      <c r="AB3111" s="22"/>
      <c r="AC3111" s="22"/>
      <c r="AD3111" s="22"/>
      <c r="AE3111" s="24"/>
      <c r="AF3111" s="20"/>
      <c r="AG3111" s="20"/>
      <c r="AH3111" s="20"/>
      <c r="AI3111" s="20"/>
      <c r="AJ3111" s="20"/>
      <c r="AK3111" s="20"/>
      <c r="AL3111" s="20"/>
      <c r="AM3111" s="20"/>
      <c r="AN3111" s="25"/>
      <c r="AO3111" s="20"/>
      <c r="AP3111" s="24"/>
      <c r="AQ3111" s="20" t="e">
        <f>AVERAGE(SMALL(AE3111:AI3111,1),SMALL(AE3111:AI3111,2))</f>
        <v>#NUM!</v>
      </c>
      <c r="AR3111" s="20" t="e">
        <f>IF(R3111 &lt;=( AVERAGE(SMALL(AE3111:AI3111,1),SMALL(AE3111:AI3111,2))), R3111, "")</f>
        <v>#NUM!</v>
      </c>
      <c r="AS3111" s="20" t="e">
        <f>AVERAGE(SMALL(AJ3111:AM3111,1),SMALL(AJ3111:AM3111,2))</f>
        <v>#NUM!</v>
      </c>
      <c r="AT3111" s="20">
        <f>T3111*1.075</f>
        <v>5.9769999999999994</v>
      </c>
      <c r="AU3111" s="20">
        <f>U3111*1.075</f>
        <v>2.2682499999999997</v>
      </c>
      <c r="AV3111" s="22">
        <f>MIN(AN3111,AT3111,AU3111)</f>
        <v>2.2682499999999997</v>
      </c>
      <c r="AW3111" s="20" t="s">
        <v>71</v>
      </c>
      <c r="AX3111" s="20" t="s">
        <v>72</v>
      </c>
      <c r="AY3111" s="25">
        <v>2.27</v>
      </c>
      <c r="AZ3111" s="27">
        <f>IF(AND(AY3111&gt;0,AY3111&lt;=10),AY3111*0.25,IF(AND(AY3111&gt;10,AY3111&lt;=50),AY3111*0.17,IF(AND(AY3111&gt;10,AY3111&lt;=100),AY3111*0.12,IF(AY3111&gt;100,AY3111*0.1))))</f>
        <v>0.5675</v>
      </c>
      <c r="BA3111" s="3">
        <f>AZ3111+AY3111</f>
        <v>2.8374999999999999</v>
      </c>
      <c r="BB3111" s="25">
        <f>BA3111+BA3111*0.08</f>
        <v>3.0644999999999998</v>
      </c>
      <c r="BC3111" s="20" t="s">
        <v>12295</v>
      </c>
      <c r="BD3111" s="20"/>
      <c r="BE3111" s="20"/>
      <c r="BF3111" s="20"/>
      <c r="BG3111" s="20"/>
      <c r="BH3111" s="20"/>
      <c r="BI3111" s="20"/>
      <c r="BJ3111" s="20"/>
      <c r="BK3111" s="20"/>
      <c r="BL3111" s="20"/>
      <c r="BM3111" s="20"/>
      <c r="BN3111" s="20"/>
      <c r="BO3111" s="20"/>
      <c r="BP3111" s="19"/>
      <c r="BQ3111" s="19"/>
      <c r="BR3111" s="19"/>
      <c r="BS3111" s="19"/>
      <c r="BT3111" s="19"/>
      <c r="BU3111" s="19"/>
      <c r="BV3111" s="19"/>
      <c r="BW3111" s="19"/>
      <c r="BX3111" s="19"/>
      <c r="BY3111" s="19"/>
      <c r="BZ3111" s="19"/>
      <c r="CA3111" s="19"/>
      <c r="CB3111" s="19"/>
      <c r="CC3111" s="19"/>
      <c r="CD3111" s="19"/>
      <c r="CE3111" s="19"/>
      <c r="CF3111" s="19"/>
      <c r="CG3111" s="19"/>
      <c r="CH3111" s="19"/>
      <c r="CI3111" s="19"/>
      <c r="CJ3111" s="19"/>
      <c r="CK3111" s="19"/>
      <c r="CL3111" s="19"/>
      <c r="CM3111" s="19"/>
      <c r="CN3111" s="19"/>
      <c r="CO3111" s="19"/>
      <c r="CP3111" s="19"/>
      <c r="CQ3111" s="19"/>
      <c r="CR3111" s="19"/>
      <c r="CS3111" s="19"/>
      <c r="CT3111" s="19"/>
      <c r="CU3111" s="19"/>
      <c r="CV3111" s="19"/>
      <c r="CW3111" s="19"/>
      <c r="CX3111" s="19"/>
      <c r="CY3111" s="19"/>
      <c r="CZ3111" s="19"/>
      <c r="DA3111" s="19"/>
      <c r="DB3111" s="19"/>
      <c r="DC3111" s="19"/>
      <c r="DD3111" s="19"/>
      <c r="DE3111" s="19"/>
      <c r="DF3111" s="19"/>
      <c r="DG3111" s="19"/>
      <c r="DH3111" s="19"/>
      <c r="DI3111" s="19"/>
      <c r="DJ3111" s="19"/>
      <c r="DK3111" s="19"/>
      <c r="DL3111" s="19"/>
    </row>
    <row r="3112" spans="1:116" s="88" customFormat="1" ht="30" customHeight="1">
      <c r="A3112" s="7" t="s">
        <v>1558</v>
      </c>
      <c r="B3112" s="5">
        <v>3110</v>
      </c>
      <c r="C3112" s="6"/>
      <c r="D3112" s="6"/>
      <c r="E3112" s="43" t="s">
        <v>10502</v>
      </c>
      <c r="F3112" s="3" t="s">
        <v>10503</v>
      </c>
      <c r="G3112" s="3" t="s">
        <v>10504</v>
      </c>
      <c r="H3112" s="3" t="s">
        <v>10505</v>
      </c>
      <c r="I3112" s="3" t="s">
        <v>310</v>
      </c>
      <c r="J3112" s="3" t="s">
        <v>10506</v>
      </c>
      <c r="K3112" s="6">
        <v>50</v>
      </c>
      <c r="L3112" s="3" t="s">
        <v>67</v>
      </c>
      <c r="M3112" s="6">
        <v>1</v>
      </c>
      <c r="N3112" s="3" t="s">
        <v>44</v>
      </c>
      <c r="O3112" s="3" t="s">
        <v>10455</v>
      </c>
      <c r="P3112" s="3" t="s">
        <v>10469</v>
      </c>
      <c r="Q3112" s="3" t="s">
        <v>10507</v>
      </c>
      <c r="R3112" s="156"/>
      <c r="S3112" s="22">
        <v>4.1500000000000004</v>
      </c>
      <c r="T3112" s="23">
        <v>4.1500000000000004</v>
      </c>
      <c r="U3112" s="1">
        <v>1.7</v>
      </c>
      <c r="V3112" s="21"/>
      <c r="W3112" s="22"/>
      <c r="X3112" s="22"/>
      <c r="Y3112" s="22"/>
      <c r="Z3112" s="22"/>
      <c r="AA3112" s="22"/>
      <c r="AB3112" s="22"/>
      <c r="AC3112" s="22"/>
      <c r="AD3112" s="22"/>
      <c r="AE3112" s="24"/>
      <c r="AF3112" s="20"/>
      <c r="AG3112" s="20"/>
      <c r="AH3112" s="20"/>
      <c r="AI3112" s="20"/>
      <c r="AJ3112" s="20"/>
      <c r="AK3112" s="20"/>
      <c r="AL3112" s="20"/>
      <c r="AM3112" s="20"/>
      <c r="AN3112" s="25"/>
      <c r="AO3112" s="20"/>
      <c r="AP3112" s="24"/>
      <c r="AQ3112" s="20" t="e">
        <f>AVERAGE(SMALL(AE3112:AI3112,1),SMALL(AE3112:AI3112,2))</f>
        <v>#NUM!</v>
      </c>
      <c r="AR3112" s="20" t="e">
        <f>IF(R3112 &lt;=( AVERAGE(SMALL(AE3112:AI3112,1),SMALL(AE3112:AI3112,2))), R3112, "")</f>
        <v>#NUM!</v>
      </c>
      <c r="AS3112" s="20" t="e">
        <f>AVERAGE(SMALL(AJ3112:AM3112,1),SMALL(AJ3112:AM3112,2))</f>
        <v>#NUM!</v>
      </c>
      <c r="AT3112" s="20">
        <f>T3112*1.075</f>
        <v>4.4612500000000006</v>
      </c>
      <c r="AU3112" s="20">
        <f>U3112*1.075</f>
        <v>1.8274999999999999</v>
      </c>
      <c r="AV3112" s="22">
        <f>MIN(AN3112,AT3112,AU3112)</f>
        <v>1.8274999999999999</v>
      </c>
      <c r="AW3112" s="20" t="s">
        <v>71</v>
      </c>
      <c r="AX3112" s="20" t="s">
        <v>72</v>
      </c>
      <c r="AY3112" s="25">
        <v>1.827</v>
      </c>
      <c r="AZ3112" s="27">
        <f>IF(AND(AY3112&gt;0,AY3112&lt;=10),AY3112*0.25,IF(AND(AY3112&gt;10,AY3112&lt;=50),AY3112*0.17,IF(AND(AY3112&gt;10,AY3112&lt;=100),AY3112*0.12,IF(AY3112&gt;100,AY3112*0.1))))</f>
        <v>0.45674999999999999</v>
      </c>
      <c r="BA3112" s="3">
        <f>AZ3112+AY3112</f>
        <v>2.2837499999999999</v>
      </c>
      <c r="BB3112" s="25">
        <f>BA3112+BA3112*0.08</f>
        <v>2.46645</v>
      </c>
      <c r="BC3112" s="20" t="s">
        <v>12295</v>
      </c>
      <c r="BD3112" s="20"/>
      <c r="BE3112" s="20"/>
      <c r="BF3112" s="20"/>
      <c r="BG3112" s="20"/>
      <c r="BH3112" s="20"/>
      <c r="BI3112" s="20"/>
      <c r="BJ3112" s="20"/>
      <c r="BK3112" s="20"/>
      <c r="BL3112" s="20"/>
      <c r="BM3112" s="20"/>
      <c r="BN3112" s="20"/>
      <c r="BO3112" s="20"/>
      <c r="BP3112" s="19"/>
      <c r="BQ3112" s="19"/>
      <c r="BR3112" s="19"/>
      <c r="BS3112" s="19"/>
      <c r="BT3112" s="19"/>
      <c r="BU3112" s="19"/>
      <c r="BV3112" s="19"/>
      <c r="BW3112" s="19"/>
      <c r="BX3112" s="19"/>
      <c r="BY3112" s="19"/>
      <c r="BZ3112" s="19"/>
      <c r="CA3112" s="19"/>
      <c r="CB3112" s="19"/>
      <c r="CC3112" s="19"/>
      <c r="CD3112" s="19"/>
      <c r="CE3112" s="19"/>
      <c r="CF3112" s="19"/>
      <c r="CG3112" s="19"/>
      <c r="CH3112" s="19"/>
      <c r="CI3112" s="19"/>
      <c r="CJ3112" s="19"/>
      <c r="CK3112" s="19"/>
      <c r="CL3112" s="19"/>
      <c r="CM3112" s="19"/>
      <c r="CN3112" s="19"/>
      <c r="CO3112" s="19"/>
      <c r="CP3112" s="19"/>
      <c r="CQ3112" s="19"/>
      <c r="CR3112" s="19"/>
      <c r="CS3112" s="19"/>
      <c r="CT3112" s="19"/>
      <c r="CU3112" s="19"/>
      <c r="CV3112" s="19"/>
      <c r="CW3112" s="19"/>
      <c r="CX3112" s="19"/>
      <c r="CY3112" s="19"/>
      <c r="CZ3112" s="19"/>
      <c r="DA3112" s="19"/>
      <c r="DB3112" s="19"/>
      <c r="DC3112" s="19"/>
      <c r="DD3112" s="19"/>
      <c r="DE3112" s="19"/>
      <c r="DF3112" s="19"/>
      <c r="DG3112" s="19"/>
      <c r="DH3112" s="19"/>
      <c r="DI3112" s="19"/>
      <c r="DJ3112" s="19"/>
      <c r="DK3112" s="19"/>
      <c r="DL3112" s="19"/>
    </row>
    <row r="3113" spans="1:116" s="88" customFormat="1" ht="30" customHeight="1">
      <c r="A3113" s="7" t="s">
        <v>1558</v>
      </c>
      <c r="B3113" s="5">
        <v>3111</v>
      </c>
      <c r="C3113" s="6"/>
      <c r="D3113" s="6"/>
      <c r="E3113" s="43" t="s">
        <v>10497</v>
      </c>
      <c r="F3113" s="3" t="s">
        <v>10498</v>
      </c>
      <c r="G3113" s="3" t="s">
        <v>966</v>
      </c>
      <c r="H3113" s="3" t="s">
        <v>9535</v>
      </c>
      <c r="I3113" s="3" t="s">
        <v>102</v>
      </c>
      <c r="J3113" s="3" t="s">
        <v>10499</v>
      </c>
      <c r="K3113" s="6"/>
      <c r="L3113" s="3"/>
      <c r="M3113" s="6">
        <v>12</v>
      </c>
      <c r="N3113" s="3" t="s">
        <v>44</v>
      </c>
      <c r="O3113" s="3" t="s">
        <v>10455</v>
      </c>
      <c r="P3113" s="3" t="s">
        <v>10500</v>
      </c>
      <c r="Q3113" s="3" t="s">
        <v>10501</v>
      </c>
      <c r="R3113" s="156"/>
      <c r="S3113" s="22">
        <v>1.26</v>
      </c>
      <c r="T3113" s="23"/>
      <c r="U3113" s="1">
        <v>0.76</v>
      </c>
      <c r="V3113" s="21"/>
      <c r="W3113" s="22"/>
      <c r="X3113" s="22"/>
      <c r="Y3113" s="22"/>
      <c r="Z3113" s="22"/>
      <c r="AA3113" s="22"/>
      <c r="AB3113" s="22"/>
      <c r="AC3113" s="22"/>
      <c r="AD3113" s="22"/>
      <c r="AE3113" s="24"/>
      <c r="AF3113" s="20"/>
      <c r="AG3113" s="20"/>
      <c r="AH3113" s="20"/>
      <c r="AI3113" s="20"/>
      <c r="AJ3113" s="20"/>
      <c r="AK3113" s="20"/>
      <c r="AL3113" s="20"/>
      <c r="AM3113" s="20"/>
      <c r="AN3113" s="25"/>
      <c r="AO3113" s="20"/>
      <c r="AP3113" s="24"/>
      <c r="AQ3113" s="20" t="e">
        <f>AVERAGE(SMALL(AE3113:AI3113,1),SMALL(AE3113:AI3113,2))</f>
        <v>#NUM!</v>
      </c>
      <c r="AR3113" s="20" t="e">
        <f>IF(R3113 &lt;=( AVERAGE(SMALL(AE3113:AI3113,1),SMALL(AE3113:AI3113,2))), R3113, "")</f>
        <v>#NUM!</v>
      </c>
      <c r="AS3113" s="20" t="e">
        <f>AVERAGE(SMALL(AJ3113:AM3113,1),SMALL(AJ3113:AM3113,2))</f>
        <v>#NUM!</v>
      </c>
      <c r="AT3113" s="20">
        <f>T3113*1.075</f>
        <v>0</v>
      </c>
      <c r="AU3113" s="20">
        <f>U3113*1.075</f>
        <v>0.81699999999999995</v>
      </c>
      <c r="AV3113" s="22">
        <f>MIN(AN3113,AT3113,AU3113)</f>
        <v>0</v>
      </c>
      <c r="AW3113" s="20" t="s">
        <v>71</v>
      </c>
      <c r="AX3113" s="20" t="s">
        <v>72</v>
      </c>
      <c r="AY3113" s="25">
        <v>0.81699999999999995</v>
      </c>
      <c r="AZ3113" s="27">
        <f>IF(AND(AY3113&gt;0,AY3113&lt;=10),AY3113*0.25,IF(AND(AY3113&gt;10,AY3113&lt;=50),AY3113*0.17,IF(AND(AY3113&gt;10,AY3113&lt;=100),AY3113*0.12,IF(AY3113&gt;100,AY3113*0.1))))</f>
        <v>0.20424999999999999</v>
      </c>
      <c r="BA3113" s="3">
        <f>AZ3113+AY3113</f>
        <v>1.02125</v>
      </c>
      <c r="BB3113" s="25">
        <f>BA3113+BA3113*0.08</f>
        <v>1.1029499999999999</v>
      </c>
      <c r="BC3113" s="20" t="s">
        <v>12295</v>
      </c>
      <c r="BD3113" s="20"/>
      <c r="BE3113" s="20"/>
      <c r="BF3113" s="20"/>
      <c r="BG3113" s="20"/>
      <c r="BH3113" s="20"/>
      <c r="BI3113" s="20"/>
      <c r="BJ3113" s="20"/>
      <c r="BK3113" s="20"/>
      <c r="BL3113" s="20"/>
      <c r="BM3113" s="20"/>
      <c r="BN3113" s="20"/>
      <c r="BO3113" s="20"/>
      <c r="BP3113" s="19"/>
      <c r="BQ3113" s="19"/>
      <c r="BR3113" s="19"/>
      <c r="BS3113" s="19"/>
      <c r="BT3113" s="19"/>
      <c r="BU3113" s="19"/>
      <c r="BV3113" s="19"/>
      <c r="BW3113" s="19"/>
      <c r="BX3113" s="19"/>
      <c r="BY3113" s="19"/>
      <c r="BZ3113" s="19"/>
      <c r="CA3113" s="19"/>
      <c r="CB3113" s="19"/>
      <c r="CC3113" s="19"/>
      <c r="CD3113" s="19"/>
      <c r="CE3113" s="19"/>
      <c r="CF3113" s="19"/>
      <c r="CG3113" s="19"/>
      <c r="CH3113" s="19"/>
      <c r="CI3113" s="19"/>
      <c r="CJ3113" s="19"/>
      <c r="CK3113" s="19"/>
      <c r="CL3113" s="19"/>
      <c r="CM3113" s="19"/>
      <c r="CN3113" s="19"/>
      <c r="CO3113" s="19"/>
      <c r="CP3113" s="19"/>
      <c r="CQ3113" s="19"/>
      <c r="CR3113" s="19"/>
      <c r="CS3113" s="19"/>
      <c r="CT3113" s="19"/>
      <c r="CU3113" s="19"/>
      <c r="CV3113" s="19"/>
      <c r="CW3113" s="19"/>
      <c r="CX3113" s="19"/>
      <c r="CY3113" s="19"/>
      <c r="CZ3113" s="19"/>
      <c r="DA3113" s="19"/>
      <c r="DB3113" s="19"/>
      <c r="DC3113" s="19"/>
      <c r="DD3113" s="19"/>
      <c r="DE3113" s="19"/>
      <c r="DF3113" s="19"/>
      <c r="DG3113" s="19"/>
      <c r="DH3113" s="19"/>
      <c r="DI3113" s="19"/>
      <c r="DJ3113" s="19"/>
      <c r="DK3113" s="19"/>
      <c r="DL3113" s="19"/>
    </row>
    <row r="3114" spans="1:116" s="88" customFormat="1" ht="30" customHeight="1">
      <c r="A3114" s="153" t="s">
        <v>14727</v>
      </c>
      <c r="B3114" s="5">
        <v>3112</v>
      </c>
      <c r="C3114" s="173">
        <v>14869</v>
      </c>
      <c r="D3114" s="173"/>
      <c r="E3114" s="172" t="s">
        <v>10474</v>
      </c>
      <c r="F3114" s="3" t="s">
        <v>10475</v>
      </c>
      <c r="G3114" s="3" t="s">
        <v>3059</v>
      </c>
      <c r="H3114" s="3" t="s">
        <v>10476</v>
      </c>
      <c r="I3114" s="3" t="s">
        <v>310</v>
      </c>
      <c r="J3114" s="3" t="s">
        <v>10477</v>
      </c>
      <c r="K3114" s="6">
        <v>100</v>
      </c>
      <c r="L3114" s="3" t="s">
        <v>67</v>
      </c>
      <c r="M3114" s="6">
        <v>1</v>
      </c>
      <c r="N3114" s="3" t="s">
        <v>44</v>
      </c>
      <c r="O3114" s="3" t="s">
        <v>10455</v>
      </c>
      <c r="P3114" s="3" t="s">
        <v>10456</v>
      </c>
      <c r="Q3114" s="3" t="s">
        <v>10478</v>
      </c>
      <c r="R3114" s="160"/>
      <c r="S3114" s="79">
        <v>12.3</v>
      </c>
      <c r="T3114" s="81">
        <v>6.9</v>
      </c>
      <c r="U3114" s="82"/>
      <c r="V3114" s="79"/>
      <c r="W3114" s="79"/>
      <c r="X3114" s="79"/>
      <c r="Y3114" s="79"/>
      <c r="Z3114" s="79"/>
      <c r="AA3114" s="79"/>
      <c r="AB3114" s="79"/>
      <c r="AC3114" s="79"/>
      <c r="AD3114" s="79"/>
      <c r="AE3114" s="83"/>
      <c r="AF3114" s="84"/>
      <c r="AG3114" s="84"/>
      <c r="AH3114" s="84"/>
      <c r="AI3114" s="84"/>
      <c r="AJ3114" s="84"/>
      <c r="AK3114" s="84"/>
      <c r="AL3114" s="84"/>
      <c r="AM3114" s="84"/>
      <c r="AN3114" s="85"/>
      <c r="AO3114" s="84"/>
      <c r="AP3114" s="83"/>
      <c r="AQ3114" s="84" t="e">
        <f>AVERAGE(SMALL(AE3114:AI3114,1),SMALL(AE3114:AI3114,2))</f>
        <v>#NUM!</v>
      </c>
      <c r="AR3114" s="84" t="e">
        <f>IF(R3114 &lt;=( AVERAGE(SMALL(AE3114:AI3114,1),SMALL(AE3114:AI3114,2))), R3114, "")</f>
        <v>#NUM!</v>
      </c>
      <c r="AS3114" s="84" t="e">
        <f>AVERAGE(SMALL(AJ3114:AM3114,1),SMALL(AJ3114:AM3114,2))</f>
        <v>#NUM!</v>
      </c>
      <c r="AT3114" s="84" t="e">
        <f>#REF!*1.075</f>
        <v>#REF!</v>
      </c>
      <c r="AU3114" s="84">
        <f>T3114*1.075</f>
        <v>7.4175000000000004</v>
      </c>
      <c r="AV3114" s="79" t="e">
        <f>MIN(AN3114,AT3114,AU3114)</f>
        <v>#REF!</v>
      </c>
      <c r="AW3114" s="84" t="s">
        <v>71</v>
      </c>
      <c r="AX3114" s="84" t="s">
        <v>72</v>
      </c>
      <c r="AY3114" s="85">
        <v>7.4175000000000004</v>
      </c>
      <c r="AZ3114" s="87">
        <f>IF(AND(AY3114&gt;0,AY3114&lt;=10),AY3114*0.25,IF(AND(AY3114&gt;10,AY3114&lt;=50),AY3114*0.17,IF(AND(AY3114&gt;10,AY3114&lt;=100),AY3114*0.12,IF(AY3114&gt;100,AY3114*0.1))))</f>
        <v>1.8543750000000001</v>
      </c>
      <c r="BA3114" s="43">
        <f>AZ3114+AY3114</f>
        <v>9.2718750000000014</v>
      </c>
      <c r="BB3114" s="85">
        <f>BA3114+BA3114*0.08</f>
        <v>10.013625000000001</v>
      </c>
      <c r="BC3114" s="20" t="s">
        <v>12295</v>
      </c>
      <c r="BD3114" s="84" t="s">
        <v>12298</v>
      </c>
    </row>
    <row r="3115" spans="1:116" s="88" customFormat="1" ht="30" customHeight="1">
      <c r="A3115" s="7" t="s">
        <v>1558</v>
      </c>
      <c r="B3115" s="5">
        <v>3113</v>
      </c>
      <c r="C3115" s="6"/>
      <c r="D3115" s="6"/>
      <c r="E3115" s="43" t="s">
        <v>10479</v>
      </c>
      <c r="F3115" s="3" t="s">
        <v>10475</v>
      </c>
      <c r="G3115" s="3" t="s">
        <v>3059</v>
      </c>
      <c r="H3115" s="3" t="s">
        <v>10476</v>
      </c>
      <c r="I3115" s="3" t="s">
        <v>310</v>
      </c>
      <c r="J3115" s="3" t="s">
        <v>10480</v>
      </c>
      <c r="K3115" s="6">
        <v>50</v>
      </c>
      <c r="L3115" s="3" t="s">
        <v>67</v>
      </c>
      <c r="M3115" s="6">
        <v>1</v>
      </c>
      <c r="N3115" s="3" t="s">
        <v>44</v>
      </c>
      <c r="O3115" s="3" t="s">
        <v>10455</v>
      </c>
      <c r="P3115" s="3" t="s">
        <v>10456</v>
      </c>
      <c r="Q3115" s="3" t="s">
        <v>10481</v>
      </c>
      <c r="R3115" s="156"/>
      <c r="S3115" s="22">
        <v>6.59</v>
      </c>
      <c r="T3115" s="23">
        <v>6.59</v>
      </c>
      <c r="U3115" s="1">
        <v>4.05</v>
      </c>
      <c r="V3115" s="21"/>
      <c r="W3115" s="22"/>
      <c r="X3115" s="22"/>
      <c r="Y3115" s="22"/>
      <c r="Z3115" s="22"/>
      <c r="AA3115" s="22"/>
      <c r="AB3115" s="22"/>
      <c r="AC3115" s="22"/>
      <c r="AD3115" s="22"/>
      <c r="AE3115" s="24"/>
      <c r="AF3115" s="20"/>
      <c r="AG3115" s="20"/>
      <c r="AH3115" s="20"/>
      <c r="AI3115" s="20"/>
      <c r="AJ3115" s="20"/>
      <c r="AK3115" s="20"/>
      <c r="AL3115" s="20"/>
      <c r="AM3115" s="20"/>
      <c r="AN3115" s="25"/>
      <c r="AO3115" s="20"/>
      <c r="AP3115" s="24"/>
      <c r="AQ3115" s="20" t="e">
        <f>AVERAGE(SMALL(AE3115:AI3115,1),SMALL(AE3115:AI3115,2))</f>
        <v>#NUM!</v>
      </c>
      <c r="AR3115" s="20" t="e">
        <f>IF(R3115 &lt;=( AVERAGE(SMALL(AE3115:AI3115,1),SMALL(AE3115:AI3115,2))), R3115, "")</f>
        <v>#NUM!</v>
      </c>
      <c r="AS3115" s="20" t="e">
        <f>AVERAGE(SMALL(AJ3115:AM3115,1),SMALL(AJ3115:AM3115,2))</f>
        <v>#NUM!</v>
      </c>
      <c r="AT3115" s="20">
        <f>T3115*1.075</f>
        <v>7.0842499999999999</v>
      </c>
      <c r="AU3115" s="20">
        <f>U3115*1.075</f>
        <v>4.3537499999999998</v>
      </c>
      <c r="AV3115" s="22">
        <f>MIN(AN3115,AT3115,AU3115)</f>
        <v>4.3537499999999998</v>
      </c>
      <c r="AW3115" s="26" t="s">
        <v>71</v>
      </c>
      <c r="AX3115" s="26" t="s">
        <v>72</v>
      </c>
      <c r="AY3115" s="25">
        <v>4.3499999999999996</v>
      </c>
      <c r="AZ3115" s="27">
        <f>IF(AND(AY3115&gt;0,AY3115&lt;=10),AY3115*0.25,IF(AND(AY3115&gt;10,AY3115&lt;=50),AY3115*0.17,IF(AND(AY3115&gt;10,AY3115&lt;=100),AY3115*0.12,IF(AY3115&gt;100,AY3115*0.1))))</f>
        <v>1.0874999999999999</v>
      </c>
      <c r="BA3115" s="3">
        <f>AZ3115+AY3115</f>
        <v>5.4375</v>
      </c>
      <c r="BB3115" s="25">
        <f>BA3115+BA3115*0.08</f>
        <v>5.8724999999999996</v>
      </c>
      <c r="BC3115" s="20" t="s">
        <v>12295</v>
      </c>
      <c r="BD3115" s="20"/>
      <c r="BE3115" s="20"/>
      <c r="BF3115" s="20"/>
      <c r="BG3115" s="20"/>
      <c r="BH3115" s="20"/>
      <c r="BI3115" s="20"/>
      <c r="BJ3115" s="20"/>
      <c r="BK3115" s="20"/>
      <c r="BL3115" s="20"/>
      <c r="BM3115" s="20"/>
      <c r="BN3115" s="20"/>
      <c r="BO3115" s="20"/>
      <c r="BP3115" s="19"/>
      <c r="BQ3115" s="19"/>
      <c r="BR3115" s="19"/>
      <c r="BS3115" s="19"/>
      <c r="BT3115" s="19"/>
      <c r="BU3115" s="19"/>
      <c r="BV3115" s="19"/>
      <c r="BW3115" s="19"/>
      <c r="BX3115" s="19"/>
      <c r="BY3115" s="19"/>
      <c r="BZ3115" s="19"/>
      <c r="CA3115" s="19"/>
      <c r="CB3115" s="19"/>
      <c r="CC3115" s="19"/>
      <c r="CD3115" s="19"/>
      <c r="CE3115" s="19"/>
      <c r="CF3115" s="19"/>
      <c r="CG3115" s="19"/>
      <c r="CH3115" s="19"/>
      <c r="CI3115" s="19"/>
      <c r="CJ3115" s="19"/>
      <c r="CK3115" s="19"/>
      <c r="CL3115" s="19"/>
      <c r="CM3115" s="19"/>
      <c r="CN3115" s="19"/>
      <c r="CO3115" s="19"/>
      <c r="CP3115" s="19"/>
      <c r="CQ3115" s="19"/>
      <c r="CR3115" s="19"/>
      <c r="CS3115" s="19"/>
      <c r="CT3115" s="19"/>
      <c r="CU3115" s="19"/>
      <c r="CV3115" s="19"/>
      <c r="CW3115" s="19"/>
      <c r="CX3115" s="19"/>
      <c r="CY3115" s="19"/>
      <c r="CZ3115" s="19"/>
      <c r="DA3115" s="19"/>
      <c r="DB3115" s="19"/>
      <c r="DC3115" s="19"/>
      <c r="DD3115" s="19"/>
      <c r="DE3115" s="19"/>
      <c r="DF3115" s="19"/>
      <c r="DG3115" s="19"/>
      <c r="DH3115" s="19"/>
      <c r="DI3115" s="19"/>
      <c r="DJ3115" s="19"/>
      <c r="DK3115" s="19"/>
      <c r="DL3115" s="19"/>
    </row>
    <row r="3116" spans="1:116" s="88" customFormat="1" ht="30" customHeight="1">
      <c r="A3116" s="7" t="s">
        <v>1558</v>
      </c>
      <c r="B3116" s="5">
        <v>3114</v>
      </c>
      <c r="C3116" s="6"/>
      <c r="D3116" s="6"/>
      <c r="E3116" s="43" t="s">
        <v>10510</v>
      </c>
      <c r="F3116" s="3" t="s">
        <v>4444</v>
      </c>
      <c r="G3116" s="3" t="s">
        <v>3434</v>
      </c>
      <c r="H3116" s="3" t="s">
        <v>1517</v>
      </c>
      <c r="I3116" s="3" t="s">
        <v>65</v>
      </c>
      <c r="J3116" s="3" t="s">
        <v>10511</v>
      </c>
      <c r="K3116" s="6">
        <v>50</v>
      </c>
      <c r="L3116" s="3" t="s">
        <v>67</v>
      </c>
      <c r="M3116" s="6">
        <v>1</v>
      </c>
      <c r="N3116" s="3" t="s">
        <v>44</v>
      </c>
      <c r="O3116" s="3" t="s">
        <v>10455</v>
      </c>
      <c r="P3116" s="3" t="s">
        <v>10456</v>
      </c>
      <c r="Q3116" s="3" t="s">
        <v>10512</v>
      </c>
      <c r="R3116" s="156"/>
      <c r="S3116" s="22"/>
      <c r="T3116" s="23">
        <v>3.33</v>
      </c>
      <c r="U3116" s="1">
        <v>1.25</v>
      </c>
      <c r="V3116" s="21"/>
      <c r="W3116" s="22"/>
      <c r="X3116" s="22"/>
      <c r="Y3116" s="22"/>
      <c r="Z3116" s="22"/>
      <c r="AA3116" s="22"/>
      <c r="AB3116" s="22"/>
      <c r="AC3116" s="22"/>
      <c r="AD3116" s="22"/>
      <c r="AE3116" s="24"/>
      <c r="AF3116" s="20"/>
      <c r="AG3116" s="20"/>
      <c r="AH3116" s="20"/>
      <c r="AI3116" s="20"/>
      <c r="AJ3116" s="20"/>
      <c r="AK3116" s="20"/>
      <c r="AL3116" s="20"/>
      <c r="AM3116" s="20"/>
      <c r="AN3116" s="25"/>
      <c r="AO3116" s="20"/>
      <c r="AP3116" s="24"/>
      <c r="AQ3116" s="20" t="e">
        <f>AVERAGE(SMALL(AE3116:AI3116,1),SMALL(AE3116:AI3116,2))</f>
        <v>#NUM!</v>
      </c>
      <c r="AR3116" s="20" t="e">
        <f>IF(R3116 &lt;=( AVERAGE(SMALL(AE3116:AI3116,1),SMALL(AE3116:AI3116,2))), R3116, "")</f>
        <v>#NUM!</v>
      </c>
      <c r="AS3116" s="20" t="e">
        <f>AVERAGE(SMALL(AJ3116:AM3116,1),SMALL(AJ3116:AM3116,2))</f>
        <v>#NUM!</v>
      </c>
      <c r="AT3116" s="20">
        <f>T3116*1.075</f>
        <v>3.5797499999999998</v>
      </c>
      <c r="AU3116" s="20">
        <f>U3116*1.075</f>
        <v>1.34375</v>
      </c>
      <c r="AV3116" s="22">
        <f>MIN(AN3116,AT3116,AU3116)</f>
        <v>1.34375</v>
      </c>
      <c r="AW3116" s="20" t="s">
        <v>71</v>
      </c>
      <c r="AX3116" s="20" t="s">
        <v>72</v>
      </c>
      <c r="AY3116" s="25">
        <v>1.34</v>
      </c>
      <c r="AZ3116" s="27">
        <f>IF(AND(AY3116&gt;0,AY3116&lt;=10),AY3116*0.25,IF(AND(AY3116&gt;10,AY3116&lt;=50),AY3116*0.17,IF(AND(AY3116&gt;10,AY3116&lt;=100),AY3116*0.12,IF(AY3116&gt;100,AY3116*0.1))))</f>
        <v>0.33500000000000002</v>
      </c>
      <c r="BA3116" s="3">
        <f>AZ3116+AY3116</f>
        <v>1.675</v>
      </c>
      <c r="BB3116" s="25">
        <f>BA3116+BA3116*0.08</f>
        <v>1.8090000000000002</v>
      </c>
      <c r="BC3116" s="20" t="s">
        <v>12295</v>
      </c>
      <c r="BD3116" s="20"/>
      <c r="BE3116" s="20"/>
      <c r="BF3116" s="20"/>
      <c r="BG3116" s="20"/>
      <c r="BH3116" s="20"/>
      <c r="BI3116" s="20"/>
      <c r="BJ3116" s="20"/>
      <c r="BK3116" s="20"/>
      <c r="BL3116" s="20"/>
      <c r="BM3116" s="20"/>
      <c r="BN3116" s="20"/>
      <c r="BO3116" s="20"/>
      <c r="BP3116" s="19"/>
      <c r="BQ3116" s="19"/>
      <c r="BR3116" s="19"/>
      <c r="BS3116" s="19"/>
      <c r="BT3116" s="19"/>
      <c r="BU3116" s="19"/>
      <c r="BV3116" s="19"/>
      <c r="BW3116" s="19"/>
      <c r="BX3116" s="19"/>
      <c r="BY3116" s="19"/>
      <c r="BZ3116" s="19"/>
      <c r="CA3116" s="19"/>
      <c r="CB3116" s="19"/>
      <c r="CC3116" s="19"/>
      <c r="CD3116" s="19"/>
      <c r="CE3116" s="19"/>
      <c r="CF3116" s="19"/>
      <c r="CG3116" s="19"/>
      <c r="CH3116" s="19"/>
      <c r="CI3116" s="19"/>
      <c r="CJ3116" s="19"/>
      <c r="CK3116" s="19"/>
      <c r="CL3116" s="19"/>
      <c r="CM3116" s="19"/>
      <c r="CN3116" s="19"/>
      <c r="CO3116" s="19"/>
      <c r="CP3116" s="19"/>
      <c r="CQ3116" s="19"/>
      <c r="CR3116" s="19"/>
      <c r="CS3116" s="19"/>
      <c r="CT3116" s="19"/>
      <c r="CU3116" s="19"/>
      <c r="CV3116" s="19"/>
      <c r="CW3116" s="19"/>
      <c r="CX3116" s="19"/>
      <c r="CY3116" s="19"/>
      <c r="CZ3116" s="19"/>
      <c r="DA3116" s="19"/>
      <c r="DB3116" s="19"/>
      <c r="DC3116" s="19"/>
      <c r="DD3116" s="19"/>
      <c r="DE3116" s="19"/>
      <c r="DF3116" s="19"/>
      <c r="DG3116" s="19"/>
      <c r="DH3116" s="19"/>
      <c r="DI3116" s="19"/>
      <c r="DJ3116" s="19"/>
      <c r="DK3116" s="19"/>
      <c r="DL3116" s="19"/>
    </row>
    <row r="3117" spans="1:116" s="88" customFormat="1" ht="30" customHeight="1">
      <c r="A3117" s="153" t="s">
        <v>14728</v>
      </c>
      <c r="B3117" s="5">
        <v>3115</v>
      </c>
      <c r="C3117" s="179">
        <v>19794</v>
      </c>
      <c r="D3117" s="179"/>
      <c r="E3117" s="171" t="s">
        <v>14729</v>
      </c>
      <c r="F3117" s="3" t="s">
        <v>14730</v>
      </c>
      <c r="G3117" s="3" t="s">
        <v>14731</v>
      </c>
      <c r="H3117" s="3" t="s">
        <v>14732</v>
      </c>
      <c r="I3117" s="3" t="s">
        <v>65</v>
      </c>
      <c r="J3117" s="3" t="s">
        <v>14733</v>
      </c>
      <c r="K3117" s="6">
        <v>50</v>
      </c>
      <c r="L3117" s="3" t="s">
        <v>67</v>
      </c>
      <c r="M3117" s="6">
        <v>1</v>
      </c>
      <c r="N3117" s="3" t="s">
        <v>44</v>
      </c>
      <c r="O3117" s="3" t="s">
        <v>10455</v>
      </c>
      <c r="P3117" s="3" t="s">
        <v>14734</v>
      </c>
      <c r="Q3117" s="3" t="s">
        <v>14735</v>
      </c>
      <c r="R3117" s="160"/>
      <c r="S3117" s="79">
        <v>3.3</v>
      </c>
      <c r="T3117" s="81">
        <v>3.14</v>
      </c>
      <c r="U3117" s="82"/>
      <c r="V3117" s="79"/>
      <c r="W3117" s="79"/>
      <c r="X3117" s="79"/>
      <c r="Y3117" s="79"/>
      <c r="Z3117" s="79"/>
      <c r="AA3117" s="79"/>
      <c r="AB3117" s="79"/>
      <c r="AC3117" s="79"/>
      <c r="AD3117" s="79"/>
      <c r="AE3117" s="83"/>
      <c r="AF3117" s="84"/>
      <c r="AG3117" s="84"/>
      <c r="AH3117" s="84"/>
      <c r="AI3117" s="84"/>
      <c r="AJ3117" s="84"/>
      <c r="AK3117" s="84"/>
      <c r="AL3117" s="84"/>
      <c r="AM3117" s="84"/>
      <c r="AN3117" s="85"/>
      <c r="AO3117" s="84"/>
      <c r="AP3117" s="83"/>
      <c r="AQ3117" s="84" t="e">
        <f>AVERAGE(SMALL(AE3117:AI3117,1),SMALL(AE3117:AI3117,2))</f>
        <v>#NUM!</v>
      </c>
      <c r="AR3117" s="84" t="e">
        <f>IF(R3117 &lt;=( AVERAGE(SMALL(AE3117:AI3117,1),SMALL(AE3117:AI3117,2))), R3117, "")</f>
        <v>#NUM!</v>
      </c>
      <c r="AS3117" s="84" t="e">
        <f>AVERAGE(SMALL(AJ3117:AM3117,1),SMALL(AJ3117:AM3117,2))</f>
        <v>#NUM!</v>
      </c>
      <c r="AT3117" s="84" t="e">
        <f>#REF!*1.075</f>
        <v>#REF!</v>
      </c>
      <c r="AU3117" s="84">
        <f>T3117*1.075</f>
        <v>3.3755000000000002</v>
      </c>
      <c r="AV3117" s="79" t="e">
        <f>MIN(AN3117,AT3117,AU3117)</f>
        <v>#REF!</v>
      </c>
      <c r="AW3117" s="84" t="s">
        <v>71</v>
      </c>
      <c r="AX3117" s="84" t="s">
        <v>72</v>
      </c>
      <c r="AY3117" s="85">
        <v>3.375</v>
      </c>
      <c r="AZ3117" s="87">
        <f>IF(AND(AY3117&gt;0,AY3117&lt;=10),AY3117*0.25,IF(AND(AY3117&gt;10,AY3117&lt;=50),AY3117*0.17,IF(AND(AY3117&gt;10,AY3117&lt;=100),AY3117*0.12,IF(AY3117&gt;100,AY3117*0.1))))</f>
        <v>0.84375</v>
      </c>
      <c r="BA3117" s="43">
        <f>AZ3117+AY3117</f>
        <v>4.21875</v>
      </c>
      <c r="BB3117" s="85">
        <f>BA3117+BA3117*0.08</f>
        <v>4.5562500000000004</v>
      </c>
      <c r="BC3117" s="20" t="s">
        <v>12295</v>
      </c>
      <c r="BD3117" s="84" t="s">
        <v>12206</v>
      </c>
    </row>
    <row r="3118" spans="1:116" s="88" customFormat="1" ht="30" customHeight="1">
      <c r="A3118" s="4" t="s">
        <v>7545</v>
      </c>
      <c r="B3118" s="5">
        <v>3116</v>
      </c>
      <c r="C3118" s="6">
        <v>5438</v>
      </c>
      <c r="D3118" s="6"/>
      <c r="E3118" s="43" t="s">
        <v>10513</v>
      </c>
      <c r="F3118" s="3" t="s">
        <v>10514</v>
      </c>
      <c r="G3118" s="3" t="s">
        <v>10515</v>
      </c>
      <c r="H3118" s="3" t="s">
        <v>10516</v>
      </c>
      <c r="I3118" s="3" t="s">
        <v>447</v>
      </c>
      <c r="J3118" s="3" t="s">
        <v>10517</v>
      </c>
      <c r="K3118" s="6"/>
      <c r="L3118" s="3"/>
      <c r="M3118" s="6">
        <v>60</v>
      </c>
      <c r="N3118" s="3" t="s">
        <v>44</v>
      </c>
      <c r="O3118" s="3" t="s">
        <v>10518</v>
      </c>
      <c r="P3118" s="3" t="s">
        <v>10519</v>
      </c>
      <c r="Q3118" s="3" t="s">
        <v>10520</v>
      </c>
      <c r="R3118" s="156">
        <v>2.72</v>
      </c>
      <c r="S3118" s="22"/>
      <c r="T3118" s="23">
        <v>3.4</v>
      </c>
      <c r="U3118" s="1">
        <v>3.4</v>
      </c>
      <c r="V3118" s="21"/>
      <c r="W3118" s="22">
        <v>2.2999999999999998</v>
      </c>
      <c r="X3118" s="22">
        <v>3.5350000000000001</v>
      </c>
      <c r="Y3118" s="22">
        <v>2.75</v>
      </c>
      <c r="Z3118" s="22"/>
      <c r="AA3118" s="22"/>
      <c r="AB3118" s="22"/>
      <c r="AC3118" s="22"/>
      <c r="AD3118" s="22"/>
      <c r="AE3118" s="24"/>
      <c r="AF3118" s="20">
        <v>7.548</v>
      </c>
      <c r="AG3118" s="20">
        <v>3.5720000000000001</v>
      </c>
      <c r="AH3118" s="20">
        <v>2.75</v>
      </c>
      <c r="AI3118" s="20"/>
      <c r="AJ3118" s="20"/>
      <c r="AK3118" s="20"/>
      <c r="AL3118" s="20"/>
      <c r="AM3118" s="20"/>
      <c r="AN3118" s="25">
        <v>2.72</v>
      </c>
      <c r="AO3118" s="20" t="s">
        <v>47</v>
      </c>
      <c r="AP3118" s="24" t="s">
        <v>48</v>
      </c>
      <c r="AQ3118" s="20">
        <f>AVERAGE(SMALL(AE3118:AI3118,1),SMALL(AE3118:AI3118,2))</f>
        <v>3.161</v>
      </c>
      <c r="AR3118" s="20">
        <f>IF(R3118 &lt;=( AVERAGE(SMALL(AE3118:AI3118,1),SMALL(AE3118:AI3118,2))), R3118, "")</f>
        <v>2.72</v>
      </c>
      <c r="AS3118" s="20" t="e">
        <f>AVERAGE(SMALL(AJ3118:AM3118,1),SMALL(AJ3118:AM3118,2))</f>
        <v>#NUM!</v>
      </c>
      <c r="AT3118" s="20">
        <f>T3118*1.075</f>
        <v>3.6549999999999998</v>
      </c>
      <c r="AU3118" s="20">
        <f>U3118*1.075</f>
        <v>3.6549999999999998</v>
      </c>
      <c r="AV3118" s="22">
        <f>MIN(AN3118,AT3118,AU3118)</f>
        <v>2.72</v>
      </c>
      <c r="AW3118" s="26" t="s">
        <v>49</v>
      </c>
      <c r="AX3118" s="20" t="s">
        <v>48</v>
      </c>
      <c r="AY3118" s="25">
        <v>2.71</v>
      </c>
      <c r="AZ3118" s="27">
        <f>IF(AND(AY3118&gt;0,AY3118&lt;=10),AY3118*0.25,IF(AND(AY3118&gt;10,AY3118&lt;=50),AY3118*0.17,IF(AND(AY3118&gt;10,AY3118&lt;=100),AY3118*0.12,IF(AY3118&gt;100,AY3118*0.1))))</f>
        <v>0.67749999999999999</v>
      </c>
      <c r="BA3118" s="3">
        <f>AZ3118+AY3118</f>
        <v>3.3875000000000002</v>
      </c>
      <c r="BB3118" s="25">
        <f>BA3118+BA3118*0.08</f>
        <v>3.6585000000000001</v>
      </c>
      <c r="BC3118" s="20" t="s">
        <v>12295</v>
      </c>
      <c r="BD3118" s="20"/>
      <c r="BE3118" s="20"/>
      <c r="BF3118" s="20"/>
      <c r="BG3118" s="20"/>
      <c r="BH3118" s="20"/>
      <c r="BI3118" s="20"/>
      <c r="BJ3118" s="20"/>
      <c r="BK3118" s="20"/>
      <c r="BL3118" s="20"/>
      <c r="BM3118" s="20"/>
      <c r="BN3118" s="20"/>
      <c r="BO3118" s="20"/>
      <c r="BP3118" s="20"/>
      <c r="BQ3118" s="20"/>
      <c r="BR3118" s="20"/>
      <c r="BS3118" s="20"/>
      <c r="BT3118" s="20"/>
      <c r="BU3118" s="20"/>
      <c r="BV3118" s="20"/>
      <c r="BW3118" s="20"/>
      <c r="BX3118" s="20"/>
      <c r="BY3118" s="20"/>
      <c r="BZ3118" s="20"/>
      <c r="CA3118" s="20"/>
      <c r="CB3118" s="20"/>
      <c r="CC3118" s="20"/>
      <c r="CD3118" s="20"/>
      <c r="CE3118" s="20"/>
      <c r="CF3118" s="20"/>
      <c r="CG3118" s="20"/>
      <c r="CH3118" s="20"/>
      <c r="CI3118" s="20"/>
      <c r="CJ3118" s="20"/>
      <c r="CK3118" s="20"/>
      <c r="CL3118" s="20"/>
      <c r="CM3118" s="20"/>
      <c r="CN3118" s="20"/>
      <c r="CO3118" s="20"/>
      <c r="CP3118" s="20"/>
      <c r="CQ3118" s="20"/>
      <c r="CR3118" s="20"/>
      <c r="CS3118" s="20"/>
      <c r="CT3118" s="20"/>
      <c r="CU3118" s="20"/>
      <c r="CV3118" s="20"/>
      <c r="CW3118" s="20"/>
      <c r="CX3118" s="20"/>
      <c r="CY3118" s="20"/>
      <c r="CZ3118" s="20"/>
      <c r="DA3118" s="20"/>
      <c r="DB3118" s="20"/>
      <c r="DC3118" s="20"/>
      <c r="DD3118" s="20"/>
      <c r="DE3118" s="20"/>
      <c r="DF3118" s="20"/>
      <c r="DG3118" s="20"/>
      <c r="DH3118" s="20"/>
      <c r="DI3118" s="20"/>
      <c r="DJ3118" s="20"/>
      <c r="DK3118" s="20"/>
      <c r="DL3118" s="20"/>
    </row>
    <row r="3119" spans="1:116" s="88" customFormat="1" ht="30" customHeight="1">
      <c r="A3119" s="153" t="s">
        <v>14736</v>
      </c>
      <c r="B3119" s="5">
        <v>3117</v>
      </c>
      <c r="C3119" s="179">
        <v>5346</v>
      </c>
      <c r="D3119" s="179"/>
      <c r="E3119" s="171" t="s">
        <v>14737</v>
      </c>
      <c r="F3119" s="3" t="s">
        <v>14738</v>
      </c>
      <c r="G3119" s="3" t="s">
        <v>557</v>
      </c>
      <c r="H3119" s="3" t="s">
        <v>1488</v>
      </c>
      <c r="I3119" s="3" t="s">
        <v>316</v>
      </c>
      <c r="J3119" s="3" t="s">
        <v>14739</v>
      </c>
      <c r="K3119" s="6"/>
      <c r="L3119" s="3"/>
      <c r="M3119" s="6">
        <v>10</v>
      </c>
      <c r="N3119" s="3" t="s">
        <v>44</v>
      </c>
      <c r="O3119" s="3" t="s">
        <v>14740</v>
      </c>
      <c r="P3119" s="3" t="s">
        <v>14740</v>
      </c>
      <c r="Q3119" s="3" t="s">
        <v>14741</v>
      </c>
      <c r="R3119" s="160">
        <v>2.99</v>
      </c>
      <c r="S3119" s="79">
        <v>1.75</v>
      </c>
      <c r="T3119" s="81">
        <v>1.75</v>
      </c>
      <c r="U3119" s="82">
        <v>7.62</v>
      </c>
      <c r="V3119" s="79"/>
      <c r="W3119" s="79"/>
      <c r="X3119" s="79"/>
      <c r="Y3119" s="79"/>
      <c r="Z3119" s="79"/>
      <c r="AA3119" s="79"/>
      <c r="AB3119" s="79"/>
      <c r="AC3119" s="79"/>
      <c r="AD3119" s="79"/>
      <c r="AE3119" s="83"/>
      <c r="AF3119" s="84"/>
      <c r="AG3119" s="84"/>
      <c r="AH3119" s="84"/>
      <c r="AI3119" s="84"/>
      <c r="AJ3119" s="84"/>
      <c r="AK3119" s="84"/>
      <c r="AL3119" s="84"/>
      <c r="AM3119" s="84"/>
      <c r="AN3119" s="85"/>
      <c r="AO3119" s="84"/>
      <c r="AP3119" s="83"/>
      <c r="AQ3119" s="84" t="e">
        <f>AVERAGE(SMALL(AE3119:AI3119,1),SMALL(AE3119:AI3119,2))</f>
        <v>#NUM!</v>
      </c>
      <c r="AR3119" s="84" t="e">
        <f>IF(R3119 &lt;=( AVERAGE(SMALL(AE3119:AI3119,1),SMALL(AE3119:AI3119,2))), R3119, "")</f>
        <v>#NUM!</v>
      </c>
      <c r="AS3119" s="84" t="e">
        <f>AVERAGE(SMALL(AJ3119:AM3119,1),SMALL(AJ3119:AM3119,2))</f>
        <v>#NUM!</v>
      </c>
      <c r="AT3119" s="84" t="e">
        <f>#REF!*1.075</f>
        <v>#REF!</v>
      </c>
      <c r="AU3119" s="84">
        <f>T3119*1.075</f>
        <v>1.8812499999999999</v>
      </c>
      <c r="AV3119" s="79" t="e">
        <f>MIN(AN3119,AT3119,AU3119)</f>
        <v>#REF!</v>
      </c>
      <c r="AW3119" s="84" t="s">
        <v>71</v>
      </c>
      <c r="AX3119" s="84" t="s">
        <v>72</v>
      </c>
      <c r="AY3119" s="85">
        <v>1.8812500000000001</v>
      </c>
      <c r="AZ3119" s="87">
        <f>IF(AND(AY3119&gt;0,AY3119&lt;=10),AY3119*0.25,IF(AND(AY3119&gt;10,AY3119&lt;=50),AY3119*0.17,IF(AND(AY3119&gt;10,AY3119&lt;=100),AY3119*0.12,IF(AY3119&gt;100,AY3119*0.1))))</f>
        <v>0.47031250000000002</v>
      </c>
      <c r="BA3119" s="43">
        <f>AZ3119+AY3119</f>
        <v>2.3515625</v>
      </c>
      <c r="BB3119" s="85">
        <f>BA3119+BA3119*0.08</f>
        <v>2.5396874999999999</v>
      </c>
      <c r="BC3119" s="20" t="s">
        <v>12295</v>
      </c>
      <c r="BD3119" s="84" t="s">
        <v>12206</v>
      </c>
    </row>
    <row r="3120" spans="1:116" s="88" customFormat="1" ht="30" customHeight="1">
      <c r="A3120" s="176" t="s">
        <v>14065</v>
      </c>
      <c r="B3120" s="5">
        <v>3118</v>
      </c>
      <c r="C3120" s="170">
        <v>1239</v>
      </c>
      <c r="D3120" s="170"/>
      <c r="E3120" s="171" t="s">
        <v>14066</v>
      </c>
      <c r="F3120" s="3" t="s">
        <v>14067</v>
      </c>
      <c r="G3120" s="3" t="s">
        <v>1494</v>
      </c>
      <c r="H3120" s="3" t="s">
        <v>9709</v>
      </c>
      <c r="I3120" s="3" t="s">
        <v>559</v>
      </c>
      <c r="J3120" s="3" t="s">
        <v>14068</v>
      </c>
      <c r="K3120" s="6"/>
      <c r="L3120" s="3"/>
      <c r="M3120" s="6">
        <v>6</v>
      </c>
      <c r="N3120" s="3" t="s">
        <v>44</v>
      </c>
      <c r="O3120" s="3" t="s">
        <v>14069</v>
      </c>
      <c r="P3120" s="3" t="s">
        <v>14070</v>
      </c>
      <c r="Q3120" s="3" t="s">
        <v>14071</v>
      </c>
      <c r="R3120" s="160">
        <v>8.2100000000000009</v>
      </c>
      <c r="S3120" s="79">
        <v>7.2</v>
      </c>
      <c r="T3120" s="81">
        <v>7.2</v>
      </c>
      <c r="U3120" s="82"/>
      <c r="V3120" s="79"/>
      <c r="W3120" s="79"/>
      <c r="X3120" s="79"/>
      <c r="Y3120" s="79"/>
      <c r="Z3120" s="79"/>
      <c r="AA3120" s="79"/>
      <c r="AB3120" s="79"/>
      <c r="AC3120" s="79"/>
      <c r="AD3120" s="79"/>
      <c r="AE3120" s="83"/>
      <c r="AF3120" s="84"/>
      <c r="AG3120" s="84"/>
      <c r="AH3120" s="84"/>
      <c r="AI3120" s="84"/>
      <c r="AJ3120" s="84"/>
      <c r="AK3120" s="84"/>
      <c r="AL3120" s="84"/>
      <c r="AM3120" s="84"/>
      <c r="AN3120" s="85"/>
      <c r="AO3120" s="84"/>
      <c r="AP3120" s="83"/>
      <c r="AQ3120" s="84" t="e">
        <v>#NUM!</v>
      </c>
      <c r="AR3120" s="84" t="e">
        <v>#NUM!</v>
      </c>
      <c r="AS3120" s="84" t="e">
        <v>#NUM!</v>
      </c>
      <c r="AT3120" s="84" t="e">
        <v>#REF!</v>
      </c>
      <c r="AU3120" s="84">
        <v>7.74</v>
      </c>
      <c r="AV3120" s="79" t="e">
        <v>#REF!</v>
      </c>
      <c r="AW3120" s="84" t="s">
        <v>71</v>
      </c>
      <c r="AX3120" s="84" t="s">
        <v>72</v>
      </c>
      <c r="AY3120" s="85">
        <v>7.74</v>
      </c>
      <c r="AZ3120" s="87">
        <v>1.9350000000000001</v>
      </c>
      <c r="BA3120" s="43">
        <v>9.6750000000000007</v>
      </c>
      <c r="BB3120" s="85">
        <v>10.449000000000002</v>
      </c>
      <c r="BC3120" s="20" t="s">
        <v>12295</v>
      </c>
      <c r="BD3120" s="84" t="s">
        <v>12206</v>
      </c>
      <c r="BE3120" s="84" t="s">
        <v>13938</v>
      </c>
    </row>
    <row r="3121" spans="1:116" s="88" customFormat="1" ht="30" customHeight="1">
      <c r="A3121" s="183" t="s">
        <v>14292</v>
      </c>
      <c r="B3121" s="5">
        <v>3119</v>
      </c>
      <c r="C3121" s="10">
        <v>19652</v>
      </c>
      <c r="D3121" s="10"/>
      <c r="E3121" s="186" t="s">
        <v>10543</v>
      </c>
      <c r="F3121" s="3" t="s">
        <v>14293</v>
      </c>
      <c r="G3121" s="3" t="s">
        <v>4617</v>
      </c>
      <c r="H3121" s="3" t="s">
        <v>10544</v>
      </c>
      <c r="I3121" s="3" t="s">
        <v>568</v>
      </c>
      <c r="J3121" s="3" t="s">
        <v>10545</v>
      </c>
      <c r="K3121" s="6"/>
      <c r="L3121" s="3"/>
      <c r="M3121" s="6">
        <v>14</v>
      </c>
      <c r="N3121" s="3" t="s">
        <v>44</v>
      </c>
      <c r="O3121" s="3" t="s">
        <v>10524</v>
      </c>
      <c r="P3121" s="3" t="s">
        <v>10546</v>
      </c>
      <c r="Q3121" s="3" t="s">
        <v>10547</v>
      </c>
      <c r="R3121" s="156">
        <v>7.28</v>
      </c>
      <c r="S3121" s="22">
        <v>6.8</v>
      </c>
      <c r="T3121" s="42">
        <v>6.8</v>
      </c>
      <c r="U3121" s="21"/>
      <c r="V3121" s="22"/>
      <c r="W3121" s="22"/>
      <c r="X3121" s="22"/>
      <c r="Y3121" s="22"/>
      <c r="Z3121" s="22"/>
      <c r="AA3121" s="22"/>
      <c r="AB3121" s="22"/>
      <c r="AC3121" s="22"/>
      <c r="AD3121" s="24"/>
      <c r="AE3121" s="20"/>
      <c r="AF3121" s="20"/>
      <c r="AG3121" s="20"/>
      <c r="AH3121" s="20"/>
      <c r="AI3121" s="20"/>
      <c r="AJ3121" s="20"/>
      <c r="AK3121" s="20"/>
      <c r="AL3121" s="20"/>
      <c r="AM3121" s="20"/>
      <c r="AN3121" s="25"/>
      <c r="AO3121" s="20"/>
      <c r="AP3121" s="24"/>
      <c r="AQ3121" s="20" t="e">
        <v>#NUM!</v>
      </c>
      <c r="AR3121" s="20" t="e">
        <v>#NUM!</v>
      </c>
      <c r="AS3121" s="20" t="e">
        <v>#NUM!</v>
      </c>
      <c r="AT3121" s="20" t="e">
        <v>#REF!</v>
      </c>
      <c r="AU3121" s="20">
        <v>7.31</v>
      </c>
      <c r="AV3121" s="22" t="e">
        <v>#REF!</v>
      </c>
      <c r="AW3121" s="20" t="s">
        <v>71</v>
      </c>
      <c r="AX3121" s="20" t="s">
        <v>72</v>
      </c>
      <c r="AY3121" s="25">
        <v>7.31</v>
      </c>
      <c r="AZ3121" s="27">
        <v>1.8274999999999999</v>
      </c>
      <c r="BA3121" s="3">
        <v>9.1374999999999993</v>
      </c>
      <c r="BB3121" s="25">
        <v>9.8684999999999992</v>
      </c>
      <c r="BC3121" s="20" t="s">
        <v>12295</v>
      </c>
      <c r="BD3121" s="20" t="s">
        <v>12287</v>
      </c>
      <c r="BE3121" s="20" t="s">
        <v>14113</v>
      </c>
      <c r="BF3121" s="20"/>
      <c r="BG3121" s="20"/>
      <c r="BH3121" s="20"/>
      <c r="BI3121" s="20"/>
      <c r="BJ3121" s="20"/>
      <c r="BK3121" s="20"/>
      <c r="BL3121" s="20"/>
      <c r="BM3121" s="20"/>
      <c r="BN3121" s="20"/>
      <c r="BO3121" s="20"/>
      <c r="BP3121" s="20"/>
      <c r="BQ3121" s="19"/>
      <c r="BR3121" s="19"/>
      <c r="BS3121" s="19"/>
      <c r="BT3121" s="19"/>
      <c r="BU3121" s="19"/>
      <c r="BV3121" s="19"/>
      <c r="BW3121" s="19"/>
      <c r="BX3121" s="19"/>
      <c r="BY3121" s="19"/>
      <c r="BZ3121" s="19"/>
      <c r="CA3121" s="19"/>
      <c r="CB3121" s="19"/>
      <c r="CC3121" s="19"/>
      <c r="CD3121" s="19"/>
      <c r="CE3121" s="19"/>
      <c r="CF3121" s="19"/>
      <c r="CG3121" s="19"/>
      <c r="CH3121" s="19"/>
      <c r="CI3121" s="19"/>
      <c r="CJ3121" s="19"/>
      <c r="CK3121" s="19"/>
      <c r="CL3121" s="19"/>
      <c r="CM3121" s="19"/>
      <c r="CN3121" s="19"/>
      <c r="CO3121" s="19"/>
      <c r="CP3121" s="19"/>
      <c r="CQ3121" s="19"/>
      <c r="CR3121" s="19"/>
      <c r="CS3121" s="19"/>
      <c r="CT3121" s="19"/>
      <c r="CU3121" s="19"/>
      <c r="CV3121" s="19"/>
      <c r="CW3121" s="19"/>
      <c r="CX3121" s="19"/>
      <c r="CY3121" s="19"/>
      <c r="CZ3121" s="19"/>
      <c r="DA3121" s="19"/>
      <c r="DB3121" s="19"/>
      <c r="DC3121" s="19"/>
      <c r="DD3121" s="19"/>
      <c r="DE3121" s="19"/>
      <c r="DF3121" s="19"/>
      <c r="DG3121" s="19"/>
      <c r="DH3121" s="19"/>
      <c r="DI3121" s="19"/>
      <c r="DJ3121" s="19"/>
      <c r="DK3121" s="19"/>
      <c r="DL3121" s="19"/>
    </row>
    <row r="3122" spans="1:116" s="88" customFormat="1" ht="30" customHeight="1">
      <c r="A3122" s="7" t="s">
        <v>5266</v>
      </c>
      <c r="B3122" s="5">
        <v>3120</v>
      </c>
      <c r="C3122" s="6"/>
      <c r="D3122" s="6"/>
      <c r="E3122" s="43" t="s">
        <v>10531</v>
      </c>
      <c r="F3122" s="3" t="s">
        <v>2711</v>
      </c>
      <c r="G3122" s="3" t="s">
        <v>762</v>
      </c>
      <c r="H3122" s="3" t="s">
        <v>126</v>
      </c>
      <c r="I3122" s="3" t="s">
        <v>42</v>
      </c>
      <c r="J3122" s="3" t="s">
        <v>10532</v>
      </c>
      <c r="K3122" s="6"/>
      <c r="L3122" s="3"/>
      <c r="M3122" s="6">
        <v>5</v>
      </c>
      <c r="N3122" s="3" t="s">
        <v>44</v>
      </c>
      <c r="O3122" s="3" t="s">
        <v>10524</v>
      </c>
      <c r="P3122" s="3" t="s">
        <v>10533</v>
      </c>
      <c r="Q3122" s="3" t="s">
        <v>10534</v>
      </c>
      <c r="R3122" s="156">
        <v>7.5</v>
      </c>
      <c r="S3122" s="22">
        <v>7.02</v>
      </c>
      <c r="T3122" s="23">
        <v>6.5</v>
      </c>
      <c r="U3122" s="1">
        <v>6.5</v>
      </c>
      <c r="V3122" s="21"/>
      <c r="W3122" s="22">
        <v>6.5</v>
      </c>
      <c r="X3122" s="22"/>
      <c r="Y3122" s="22"/>
      <c r="Z3122" s="22"/>
      <c r="AA3122" s="22"/>
      <c r="AB3122" s="22"/>
      <c r="AC3122" s="22"/>
      <c r="AD3122" s="22"/>
      <c r="AE3122" s="24"/>
      <c r="AF3122" s="20"/>
      <c r="AG3122" s="20"/>
      <c r="AH3122" s="20"/>
      <c r="AI3122" s="20"/>
      <c r="AJ3122" s="20"/>
      <c r="AK3122" s="20"/>
      <c r="AL3122" s="20"/>
      <c r="AM3122" s="20"/>
      <c r="AN3122" s="25"/>
      <c r="AO3122" s="20"/>
      <c r="AP3122" s="24"/>
      <c r="AQ3122" s="20" t="e">
        <f>AVERAGE(SMALL(AE3122:AI3122,1),SMALL(AE3122:AI3122,2))</f>
        <v>#NUM!</v>
      </c>
      <c r="AR3122" s="20" t="e">
        <f>IF(R3122 &lt;=( AVERAGE(SMALL(AE3122:AI3122,1),SMALL(AE3122:AI3122,2))), R3122, "")</f>
        <v>#NUM!</v>
      </c>
      <c r="AS3122" s="20" t="e">
        <f>AVERAGE(SMALL(AJ3122:AM3122,1),SMALL(AJ3122:AM3122,2))</f>
        <v>#NUM!</v>
      </c>
      <c r="AT3122" s="20">
        <f>T3122*1.075</f>
        <v>6.9874999999999998</v>
      </c>
      <c r="AU3122" s="20">
        <f>U3122*1.075</f>
        <v>6.9874999999999998</v>
      </c>
      <c r="AV3122" s="22">
        <f>MIN(AN3122,AT3122,AU3122)</f>
        <v>6.9874999999999998</v>
      </c>
      <c r="AW3122" s="20" t="s">
        <v>71</v>
      </c>
      <c r="AX3122" s="20" t="s">
        <v>72</v>
      </c>
      <c r="AY3122" s="25">
        <v>6.9870000000000001</v>
      </c>
      <c r="AZ3122" s="27">
        <f>IF(AND(AY3122&gt;0,AY3122&lt;=10),AY3122*0.25,IF(AND(AY3122&gt;10,AY3122&lt;=50),AY3122*0.17,IF(AND(AY3122&gt;10,AY3122&lt;=100),AY3122*0.12,IF(AY3122&gt;100,AY3122*0.1))))</f>
        <v>1.74675</v>
      </c>
      <c r="BA3122" s="3">
        <f>AZ3122+AY3122</f>
        <v>8.7337500000000006</v>
      </c>
      <c r="BB3122" s="25">
        <f>BA3122+BA3122*0.08</f>
        <v>9.4324500000000011</v>
      </c>
      <c r="BC3122" s="20" t="s">
        <v>12295</v>
      </c>
      <c r="BD3122" s="20"/>
      <c r="BE3122" s="20"/>
      <c r="BF3122" s="20"/>
      <c r="BG3122" s="20"/>
      <c r="BH3122" s="20"/>
      <c r="BI3122" s="20"/>
      <c r="BJ3122" s="20"/>
      <c r="BK3122" s="20"/>
      <c r="BL3122" s="20"/>
      <c r="BM3122" s="20"/>
      <c r="BN3122" s="20"/>
      <c r="BO3122" s="20"/>
      <c r="BP3122" s="19"/>
      <c r="BQ3122" s="19"/>
      <c r="BR3122" s="19"/>
      <c r="BS3122" s="19"/>
      <c r="BT3122" s="19"/>
      <c r="BU3122" s="19"/>
      <c r="BV3122" s="19"/>
      <c r="BW3122" s="19"/>
      <c r="BX3122" s="19"/>
      <c r="BY3122" s="19"/>
      <c r="BZ3122" s="19"/>
      <c r="CA3122" s="19"/>
      <c r="CB3122" s="19"/>
      <c r="CC3122" s="19"/>
      <c r="CD3122" s="19"/>
      <c r="CE3122" s="19"/>
      <c r="CF3122" s="19"/>
      <c r="CG3122" s="19"/>
      <c r="CH3122" s="19"/>
      <c r="CI3122" s="19"/>
      <c r="CJ3122" s="19"/>
      <c r="CK3122" s="19"/>
      <c r="CL3122" s="19"/>
      <c r="CM3122" s="19"/>
      <c r="CN3122" s="19"/>
      <c r="CO3122" s="19"/>
      <c r="CP3122" s="19"/>
      <c r="CQ3122" s="19"/>
      <c r="CR3122" s="19"/>
      <c r="CS3122" s="19"/>
      <c r="CT3122" s="19"/>
      <c r="CU3122" s="19"/>
      <c r="CV3122" s="19"/>
      <c r="CW3122" s="19"/>
      <c r="CX3122" s="19"/>
      <c r="CY3122" s="19"/>
      <c r="CZ3122" s="19"/>
      <c r="DA3122" s="19"/>
      <c r="DB3122" s="19"/>
      <c r="DC3122" s="19"/>
      <c r="DD3122" s="19"/>
      <c r="DE3122" s="19"/>
      <c r="DF3122" s="19"/>
      <c r="DG3122" s="19"/>
      <c r="DH3122" s="19"/>
      <c r="DI3122" s="19"/>
      <c r="DJ3122" s="19"/>
      <c r="DK3122" s="19"/>
      <c r="DL3122" s="19"/>
    </row>
    <row r="3123" spans="1:116" s="88" customFormat="1" ht="30" customHeight="1">
      <c r="A3123" s="7" t="s">
        <v>5266</v>
      </c>
      <c r="B3123" s="5">
        <v>3121</v>
      </c>
      <c r="C3123" s="6"/>
      <c r="D3123" s="6"/>
      <c r="E3123" s="43" t="s">
        <v>10527</v>
      </c>
      <c r="F3123" s="3" t="s">
        <v>1636</v>
      </c>
      <c r="G3123" s="3" t="s">
        <v>1637</v>
      </c>
      <c r="H3123" s="3" t="s">
        <v>201</v>
      </c>
      <c r="I3123" s="3" t="s">
        <v>42</v>
      </c>
      <c r="J3123" s="3" t="s">
        <v>10528</v>
      </c>
      <c r="K3123" s="6"/>
      <c r="L3123" s="3"/>
      <c r="M3123" s="6">
        <v>3</v>
      </c>
      <c r="N3123" s="3" t="s">
        <v>44</v>
      </c>
      <c r="O3123" s="3" t="s">
        <v>10524</v>
      </c>
      <c r="P3123" s="3" t="s">
        <v>10529</v>
      </c>
      <c r="Q3123" s="3" t="s">
        <v>10530</v>
      </c>
      <c r="R3123" s="156">
        <v>5.3</v>
      </c>
      <c r="S3123" s="22">
        <v>3.93</v>
      </c>
      <c r="T3123" s="23">
        <v>3.64</v>
      </c>
      <c r="U3123" s="1">
        <v>3.64</v>
      </c>
      <c r="V3123" s="21"/>
      <c r="W3123" s="22">
        <v>3.64</v>
      </c>
      <c r="X3123" s="22"/>
      <c r="Y3123" s="22"/>
      <c r="Z3123" s="22"/>
      <c r="AA3123" s="22"/>
      <c r="AB3123" s="22"/>
      <c r="AC3123" s="22"/>
      <c r="AD3123" s="22"/>
      <c r="AE3123" s="24"/>
      <c r="AF3123" s="20"/>
      <c r="AG3123" s="20"/>
      <c r="AH3123" s="20"/>
      <c r="AI3123" s="20"/>
      <c r="AJ3123" s="20"/>
      <c r="AK3123" s="20"/>
      <c r="AL3123" s="20"/>
      <c r="AM3123" s="20"/>
      <c r="AN3123" s="25"/>
      <c r="AO3123" s="20"/>
      <c r="AP3123" s="24"/>
      <c r="AQ3123" s="20" t="e">
        <f>AVERAGE(SMALL(AE3123:AI3123,1),SMALL(AE3123:AI3123,2))</f>
        <v>#NUM!</v>
      </c>
      <c r="AR3123" s="20" t="e">
        <f>IF(R3123 &lt;=( AVERAGE(SMALL(AE3123:AI3123,1),SMALL(AE3123:AI3123,2))), R3123, "")</f>
        <v>#NUM!</v>
      </c>
      <c r="AS3123" s="20" t="e">
        <f>AVERAGE(SMALL(AJ3123:AM3123,1),SMALL(AJ3123:AM3123,2))</f>
        <v>#NUM!</v>
      </c>
      <c r="AT3123" s="20">
        <f>T3123*1.075</f>
        <v>3.9129999999999998</v>
      </c>
      <c r="AU3123" s="20">
        <f>U3123*1.075</f>
        <v>3.9129999999999998</v>
      </c>
      <c r="AV3123" s="22">
        <f>MIN(AN3123,AT3123,AU3123)</f>
        <v>3.9129999999999998</v>
      </c>
      <c r="AW3123" s="20" t="s">
        <v>71</v>
      </c>
      <c r="AX3123" s="20" t="s">
        <v>72</v>
      </c>
      <c r="AY3123" s="25">
        <v>3.91</v>
      </c>
      <c r="AZ3123" s="27">
        <f>IF(AND(AY3123&gt;0,AY3123&lt;=10),AY3123*0.25,IF(AND(AY3123&gt;10,AY3123&lt;=50),AY3123*0.17,IF(AND(AY3123&gt;10,AY3123&lt;=100),AY3123*0.12,IF(AY3123&gt;100,AY3123*0.1))))</f>
        <v>0.97750000000000004</v>
      </c>
      <c r="BA3123" s="3">
        <f>AZ3123+AY3123</f>
        <v>4.8875000000000002</v>
      </c>
      <c r="BB3123" s="25">
        <f>BA3123+BA3123*0.08</f>
        <v>5.2785000000000002</v>
      </c>
      <c r="BC3123" s="20" t="s">
        <v>12295</v>
      </c>
      <c r="BD3123" s="20"/>
      <c r="BE3123" s="20"/>
      <c r="BF3123" s="20"/>
      <c r="BG3123" s="20"/>
      <c r="BH3123" s="20"/>
      <c r="BI3123" s="20"/>
      <c r="BJ3123" s="20"/>
      <c r="BK3123" s="20"/>
      <c r="BL3123" s="20"/>
      <c r="BM3123" s="20"/>
      <c r="BN3123" s="20"/>
      <c r="BO3123" s="20"/>
      <c r="BP3123" s="19"/>
      <c r="BQ3123" s="19"/>
      <c r="BR3123" s="19"/>
      <c r="BS3123" s="19"/>
      <c r="BT3123" s="19"/>
      <c r="BU3123" s="19"/>
      <c r="BV3123" s="19"/>
      <c r="BW3123" s="19"/>
      <c r="BX3123" s="19"/>
      <c r="BY3123" s="19"/>
      <c r="BZ3123" s="19"/>
      <c r="CA3123" s="19"/>
      <c r="CB3123" s="19"/>
      <c r="CC3123" s="19"/>
      <c r="CD3123" s="19"/>
      <c r="CE3123" s="19"/>
      <c r="CF3123" s="19"/>
      <c r="CG3123" s="19"/>
      <c r="CH3123" s="19"/>
      <c r="CI3123" s="19"/>
      <c r="CJ3123" s="19"/>
      <c r="CK3123" s="19"/>
      <c r="CL3123" s="19"/>
      <c r="CM3123" s="19"/>
      <c r="CN3123" s="19"/>
      <c r="CO3123" s="19"/>
      <c r="CP3123" s="19"/>
      <c r="CQ3123" s="19"/>
      <c r="CR3123" s="19"/>
      <c r="CS3123" s="19"/>
      <c r="CT3123" s="19"/>
      <c r="CU3123" s="19"/>
      <c r="CV3123" s="19"/>
      <c r="CW3123" s="19"/>
      <c r="CX3123" s="19"/>
      <c r="CY3123" s="19"/>
      <c r="CZ3123" s="19"/>
      <c r="DA3123" s="19"/>
      <c r="DB3123" s="19"/>
      <c r="DC3123" s="19"/>
      <c r="DD3123" s="19"/>
      <c r="DE3123" s="19"/>
      <c r="DF3123" s="19"/>
      <c r="DG3123" s="19"/>
      <c r="DH3123" s="19"/>
      <c r="DI3123" s="19"/>
      <c r="DJ3123" s="19"/>
      <c r="DK3123" s="19"/>
      <c r="DL3123" s="19"/>
    </row>
    <row r="3124" spans="1:116" s="88" customFormat="1" ht="30" customHeight="1">
      <c r="A3124" s="7" t="s">
        <v>5266</v>
      </c>
      <c r="B3124" s="5">
        <v>3122</v>
      </c>
      <c r="C3124" s="116"/>
      <c r="D3124" s="116"/>
      <c r="E3124" s="43" t="s">
        <v>10535</v>
      </c>
      <c r="F3124" s="3" t="s">
        <v>5237</v>
      </c>
      <c r="G3124" s="3" t="s">
        <v>5238</v>
      </c>
      <c r="H3124" s="3" t="s">
        <v>1741</v>
      </c>
      <c r="I3124" s="3" t="s">
        <v>102</v>
      </c>
      <c r="J3124" s="3" t="s">
        <v>396</v>
      </c>
      <c r="K3124" s="6"/>
      <c r="L3124" s="3"/>
      <c r="M3124" s="6">
        <v>30</v>
      </c>
      <c r="N3124" s="3" t="s">
        <v>44</v>
      </c>
      <c r="O3124" s="3" t="s">
        <v>10524</v>
      </c>
      <c r="P3124" s="3" t="s">
        <v>10536</v>
      </c>
      <c r="Q3124" s="3" t="s">
        <v>10537</v>
      </c>
      <c r="R3124" s="156">
        <v>7.8</v>
      </c>
      <c r="S3124" s="22">
        <v>7.08</v>
      </c>
      <c r="T3124" s="23"/>
      <c r="U3124" s="1">
        <v>3.6</v>
      </c>
      <c r="V3124" s="21"/>
      <c r="W3124" s="22"/>
      <c r="X3124" s="22"/>
      <c r="Y3124" s="22"/>
      <c r="Z3124" s="22"/>
      <c r="AA3124" s="22"/>
      <c r="AB3124" s="22"/>
      <c r="AC3124" s="22"/>
      <c r="AD3124" s="22"/>
      <c r="AE3124" s="24"/>
      <c r="AF3124" s="20"/>
      <c r="AG3124" s="20"/>
      <c r="AH3124" s="20"/>
      <c r="AI3124" s="20"/>
      <c r="AJ3124" s="20"/>
      <c r="AK3124" s="20"/>
      <c r="AL3124" s="20"/>
      <c r="AM3124" s="20"/>
      <c r="AN3124" s="25"/>
      <c r="AO3124" s="20"/>
      <c r="AP3124" s="24"/>
      <c r="AQ3124" s="20" t="e">
        <f>AVERAGE(SMALL(AE3124:AI3124,1),SMALL(AE3124:AI3124,2))</f>
        <v>#NUM!</v>
      </c>
      <c r="AR3124" s="20" t="e">
        <f>IF(R3124 &lt;=( AVERAGE(SMALL(AE3124:AI3124,1),SMALL(AE3124:AI3124,2))), R3124, "")</f>
        <v>#NUM!</v>
      </c>
      <c r="AS3124" s="20" t="e">
        <f>AVERAGE(SMALL(AJ3124:AM3124,1),SMALL(AJ3124:AM3124,2))</f>
        <v>#NUM!</v>
      </c>
      <c r="AT3124" s="20">
        <f>T3124*1.075</f>
        <v>0</v>
      </c>
      <c r="AU3124" s="20">
        <f>U3124*1.075</f>
        <v>3.87</v>
      </c>
      <c r="AV3124" s="22">
        <f>MIN(AN3124,AT3124,AU3124)</f>
        <v>0</v>
      </c>
      <c r="AW3124" s="20" t="s">
        <v>71</v>
      </c>
      <c r="AX3124" s="20" t="s">
        <v>72</v>
      </c>
      <c r="AY3124" s="25">
        <v>3.87</v>
      </c>
      <c r="AZ3124" s="27">
        <f>IF(AND(AY3124&gt;0,AY3124&lt;=10),AY3124*0.25,IF(AND(AY3124&gt;10,AY3124&lt;=50),AY3124*0.17,IF(AND(AY3124&gt;10,AY3124&lt;=100),AY3124*0.12,IF(AY3124&gt;100,AY3124*0.1))))</f>
        <v>0.96750000000000003</v>
      </c>
      <c r="BA3124" s="3">
        <f>AZ3124+AY3124</f>
        <v>4.8375000000000004</v>
      </c>
      <c r="BB3124" s="25">
        <f>BA3124+BA3124*0.08</f>
        <v>5.2245000000000008</v>
      </c>
      <c r="BC3124" s="20" t="s">
        <v>12295</v>
      </c>
      <c r="BD3124" s="20"/>
      <c r="BE3124" s="20"/>
      <c r="BF3124" s="20"/>
      <c r="BG3124" s="20"/>
      <c r="BH3124" s="20"/>
      <c r="BI3124" s="20"/>
      <c r="BJ3124" s="20"/>
      <c r="BK3124" s="20"/>
      <c r="BL3124" s="20"/>
      <c r="BM3124" s="20"/>
      <c r="BN3124" s="20"/>
      <c r="BO3124" s="20"/>
      <c r="BP3124" s="19"/>
      <c r="BQ3124" s="19"/>
      <c r="BR3124" s="19"/>
      <c r="BS3124" s="19"/>
      <c r="BT3124" s="19"/>
      <c r="BU3124" s="19"/>
      <c r="BV3124" s="19"/>
      <c r="BW3124" s="19"/>
      <c r="BX3124" s="19"/>
      <c r="BY3124" s="19"/>
      <c r="BZ3124" s="19"/>
      <c r="CA3124" s="19"/>
      <c r="CB3124" s="19"/>
      <c r="CC3124" s="19"/>
      <c r="CD3124" s="19"/>
      <c r="CE3124" s="19"/>
      <c r="CF3124" s="19"/>
      <c r="CG3124" s="19"/>
      <c r="CH3124" s="19"/>
      <c r="CI3124" s="19"/>
      <c r="CJ3124" s="19"/>
      <c r="CK3124" s="19"/>
      <c r="CL3124" s="19"/>
      <c r="CM3124" s="19"/>
      <c r="CN3124" s="19"/>
      <c r="CO3124" s="19"/>
      <c r="CP3124" s="19"/>
      <c r="CQ3124" s="19"/>
      <c r="CR3124" s="19"/>
      <c r="CS3124" s="19"/>
      <c r="CT3124" s="19"/>
      <c r="CU3124" s="19"/>
      <c r="CV3124" s="19"/>
      <c r="CW3124" s="19"/>
      <c r="CX3124" s="19"/>
      <c r="CY3124" s="19"/>
      <c r="CZ3124" s="19"/>
      <c r="DA3124" s="19"/>
      <c r="DB3124" s="19"/>
      <c r="DC3124" s="19"/>
      <c r="DD3124" s="19"/>
      <c r="DE3124" s="19"/>
      <c r="DF3124" s="19"/>
      <c r="DG3124" s="19"/>
      <c r="DH3124" s="19"/>
      <c r="DI3124" s="19"/>
      <c r="DJ3124" s="19"/>
      <c r="DK3124" s="19"/>
      <c r="DL3124" s="19"/>
    </row>
    <row r="3125" spans="1:116" s="88" customFormat="1" ht="30" customHeight="1">
      <c r="A3125" s="7" t="s">
        <v>5266</v>
      </c>
      <c r="B3125" s="5">
        <v>3123</v>
      </c>
      <c r="C3125" s="116"/>
      <c r="D3125" s="116"/>
      <c r="E3125" s="43" t="s">
        <v>10521</v>
      </c>
      <c r="F3125" s="3" t="s">
        <v>3072</v>
      </c>
      <c r="G3125" s="3" t="s">
        <v>499</v>
      </c>
      <c r="H3125" s="3" t="s">
        <v>10522</v>
      </c>
      <c r="I3125" s="3" t="s">
        <v>42</v>
      </c>
      <c r="J3125" s="3" t="s">
        <v>10523</v>
      </c>
      <c r="K3125" s="6"/>
      <c r="L3125" s="3"/>
      <c r="M3125" s="6">
        <v>12</v>
      </c>
      <c r="N3125" s="3" t="s">
        <v>44</v>
      </c>
      <c r="O3125" s="3" t="s">
        <v>10524</v>
      </c>
      <c r="P3125" s="3" t="s">
        <v>10525</v>
      </c>
      <c r="Q3125" s="3" t="s">
        <v>10526</v>
      </c>
      <c r="R3125" s="156">
        <v>6.5</v>
      </c>
      <c r="S3125" s="22">
        <v>5.9</v>
      </c>
      <c r="T3125" s="23"/>
      <c r="U3125" s="1">
        <v>2.6</v>
      </c>
      <c r="V3125" s="21"/>
      <c r="W3125" s="22"/>
      <c r="X3125" s="22"/>
      <c r="Y3125" s="22"/>
      <c r="Z3125" s="22"/>
      <c r="AA3125" s="22"/>
      <c r="AB3125" s="22"/>
      <c r="AC3125" s="22"/>
      <c r="AD3125" s="22"/>
      <c r="AE3125" s="24"/>
      <c r="AF3125" s="20"/>
      <c r="AG3125" s="20"/>
      <c r="AH3125" s="20"/>
      <c r="AI3125" s="20"/>
      <c r="AJ3125" s="20"/>
      <c r="AK3125" s="20"/>
      <c r="AL3125" s="20"/>
      <c r="AM3125" s="20"/>
      <c r="AN3125" s="25"/>
      <c r="AO3125" s="20"/>
      <c r="AP3125" s="24"/>
      <c r="AQ3125" s="20" t="e">
        <f>AVERAGE(SMALL(AE3125:AI3125,1),SMALL(AE3125:AI3125,2))</f>
        <v>#NUM!</v>
      </c>
      <c r="AR3125" s="20" t="e">
        <f>IF(R3125 &lt;=( AVERAGE(SMALL(AE3125:AI3125,1),SMALL(AE3125:AI3125,2))), R3125, "")</f>
        <v>#NUM!</v>
      </c>
      <c r="AS3125" s="20" t="e">
        <f>AVERAGE(SMALL(AJ3125:AM3125,1),SMALL(AJ3125:AM3125,2))</f>
        <v>#NUM!</v>
      </c>
      <c r="AT3125" s="20">
        <f>T3125*1.075</f>
        <v>0</v>
      </c>
      <c r="AU3125" s="20">
        <f>U3125*1.075</f>
        <v>2.7949999999999999</v>
      </c>
      <c r="AV3125" s="22">
        <f>MIN(AN3125,AT3125,AU3125)</f>
        <v>0</v>
      </c>
      <c r="AW3125" s="20" t="s">
        <v>71</v>
      </c>
      <c r="AX3125" s="20" t="s">
        <v>72</v>
      </c>
      <c r="AY3125" s="25">
        <v>2.7949999999999999</v>
      </c>
      <c r="AZ3125" s="27">
        <f>IF(AND(AY3125&gt;0,AY3125&lt;=10),AY3125*0.25,IF(AND(AY3125&gt;10,AY3125&lt;=50),AY3125*0.17,IF(AND(AY3125&gt;10,AY3125&lt;=100),AY3125*0.12,IF(AY3125&gt;100,AY3125*0.1))))</f>
        <v>0.69874999999999998</v>
      </c>
      <c r="BA3125" s="3">
        <f>AZ3125+AY3125</f>
        <v>3.4937499999999999</v>
      </c>
      <c r="BB3125" s="25">
        <f>BA3125+BA3125*0.08</f>
        <v>3.77325</v>
      </c>
      <c r="BC3125" s="20" t="s">
        <v>12295</v>
      </c>
      <c r="BD3125" s="20"/>
      <c r="BE3125" s="20"/>
      <c r="BF3125" s="20"/>
      <c r="BG3125" s="20"/>
      <c r="BH3125" s="20"/>
      <c r="BI3125" s="20"/>
      <c r="BJ3125" s="20"/>
      <c r="BK3125" s="20"/>
      <c r="BL3125" s="20"/>
      <c r="BM3125" s="20"/>
      <c r="BN3125" s="20"/>
      <c r="BO3125" s="20"/>
      <c r="BP3125" s="19"/>
      <c r="BQ3125" s="19"/>
      <c r="BR3125" s="19"/>
      <c r="BS3125" s="19"/>
      <c r="BT3125" s="19"/>
      <c r="BU3125" s="19"/>
      <c r="BV3125" s="19"/>
      <c r="BW3125" s="19"/>
      <c r="BX3125" s="19"/>
      <c r="BY3125" s="19"/>
      <c r="BZ3125" s="19"/>
      <c r="CA3125" s="19"/>
      <c r="CB3125" s="19"/>
      <c r="CC3125" s="19"/>
      <c r="CD3125" s="19"/>
      <c r="CE3125" s="19"/>
      <c r="CF3125" s="19"/>
      <c r="CG3125" s="19"/>
      <c r="CH3125" s="19"/>
      <c r="CI3125" s="19"/>
      <c r="CJ3125" s="19"/>
      <c r="CK3125" s="19"/>
      <c r="CL3125" s="19"/>
      <c r="CM3125" s="19"/>
      <c r="CN3125" s="19"/>
      <c r="CO3125" s="19"/>
      <c r="CP3125" s="19"/>
      <c r="CQ3125" s="19"/>
      <c r="CR3125" s="19"/>
      <c r="CS3125" s="19"/>
      <c r="CT3125" s="19"/>
      <c r="CU3125" s="19"/>
      <c r="CV3125" s="19"/>
      <c r="CW3125" s="19"/>
      <c r="CX3125" s="19"/>
      <c r="CY3125" s="19"/>
      <c r="CZ3125" s="19"/>
      <c r="DA3125" s="19"/>
      <c r="DB3125" s="19"/>
      <c r="DC3125" s="19"/>
      <c r="DD3125" s="19"/>
      <c r="DE3125" s="19"/>
      <c r="DF3125" s="19"/>
      <c r="DG3125" s="19"/>
      <c r="DH3125" s="19"/>
      <c r="DI3125" s="19"/>
      <c r="DJ3125" s="19"/>
      <c r="DK3125" s="19"/>
      <c r="DL3125" s="19"/>
    </row>
    <row r="3126" spans="1:116" s="88" customFormat="1" ht="30" customHeight="1">
      <c r="A3126" s="152" t="s">
        <v>14742</v>
      </c>
      <c r="B3126" s="5">
        <v>3124</v>
      </c>
      <c r="C3126" s="179">
        <v>20083</v>
      </c>
      <c r="D3126" s="179"/>
      <c r="E3126" s="171" t="s">
        <v>14747</v>
      </c>
      <c r="F3126" s="3" t="s">
        <v>14748</v>
      </c>
      <c r="G3126" s="3" t="s">
        <v>1305</v>
      </c>
      <c r="H3126" s="3" t="s">
        <v>14752</v>
      </c>
      <c r="I3126" s="3" t="s">
        <v>223</v>
      </c>
      <c r="J3126" s="3" t="s">
        <v>14753</v>
      </c>
      <c r="K3126" s="6"/>
      <c r="L3126" s="3"/>
      <c r="M3126" s="6">
        <v>30</v>
      </c>
      <c r="N3126" s="3" t="s">
        <v>44</v>
      </c>
      <c r="O3126" s="3" t="s">
        <v>10524</v>
      </c>
      <c r="P3126" s="3" t="s">
        <v>14750</v>
      </c>
      <c r="Q3126" s="3" t="s">
        <v>14754</v>
      </c>
      <c r="R3126" s="160">
        <v>21.6</v>
      </c>
      <c r="S3126" s="79">
        <v>20</v>
      </c>
      <c r="T3126" s="81" t="s">
        <v>54</v>
      </c>
      <c r="U3126" s="82"/>
      <c r="V3126" s="79"/>
      <c r="W3126" s="79"/>
      <c r="X3126" s="79"/>
      <c r="Y3126" s="79"/>
      <c r="Z3126" s="79"/>
      <c r="AA3126" s="79"/>
      <c r="AB3126" s="79"/>
      <c r="AC3126" s="79"/>
      <c r="AD3126" s="79"/>
      <c r="AE3126" s="83">
        <v>22.9</v>
      </c>
      <c r="AF3126" s="84"/>
      <c r="AG3126" s="84"/>
      <c r="AH3126" s="84"/>
      <c r="AI3126" s="84"/>
      <c r="AJ3126" s="84"/>
      <c r="AK3126" s="84"/>
      <c r="AL3126" s="84"/>
      <c r="AM3126" s="84"/>
      <c r="AN3126" s="85"/>
      <c r="AO3126" s="84"/>
      <c r="AP3126" s="83"/>
      <c r="AQ3126" s="84" t="e">
        <f>AVERAGE(SMALL(AE3126:AI3126,1),SMALL(AE3126:AI3126,2))</f>
        <v>#NUM!</v>
      </c>
      <c r="AR3126" s="84" t="e">
        <f>IF(R3126 &lt;=( AVERAGE(SMALL(AE3126:AI3126,1),SMALL(AE3126:AI3126,2))), R3126, "")</f>
        <v>#NUM!</v>
      </c>
      <c r="AS3126" s="84" t="e">
        <f>AVERAGE(SMALL(AJ3126:AM3126,1),SMALL(AJ3126:AM3126,2))</f>
        <v>#NUM!</v>
      </c>
      <c r="AT3126" s="84" t="e">
        <f>#REF!*1.075</f>
        <v>#REF!</v>
      </c>
      <c r="AU3126" s="84" t="e">
        <f>T3126*1.075</f>
        <v>#VALUE!</v>
      </c>
      <c r="AV3126" s="79" t="e">
        <f>MIN(AN3126,AT3126,AU3126)</f>
        <v>#REF!</v>
      </c>
      <c r="AW3126" s="86" t="s">
        <v>49</v>
      </c>
      <c r="AX3126" s="84" t="s">
        <v>48</v>
      </c>
      <c r="AY3126" s="85">
        <v>21.6</v>
      </c>
      <c r="AZ3126" s="87">
        <f>IF(AND(AY3126&gt;0,AY3126&lt;=10),AY3126*0.25,IF(AND(AY3126&gt;10,AY3126&lt;=50),AY3126*0.17,IF(AND(AY3126&gt;10,AY3126&lt;=100),AY3126*0.12,IF(AY3126&gt;100,AY3126*0.1))))</f>
        <v>3.6720000000000006</v>
      </c>
      <c r="BA3126" s="43">
        <f>AZ3126+AY3126</f>
        <v>25.272000000000002</v>
      </c>
      <c r="BB3126" s="85">
        <f>BA3126+BA3126*0.08</f>
        <v>27.293760000000002</v>
      </c>
      <c r="BC3126" s="20" t="s">
        <v>12295</v>
      </c>
      <c r="BD3126" s="84" t="s">
        <v>12206</v>
      </c>
    </row>
    <row r="3127" spans="1:116" s="88" customFormat="1" ht="30" customHeight="1">
      <c r="A3127" s="152" t="s">
        <v>14742</v>
      </c>
      <c r="B3127" s="5">
        <v>3125</v>
      </c>
      <c r="C3127" s="179">
        <v>20079</v>
      </c>
      <c r="D3127" s="179"/>
      <c r="E3127" s="171" t="s">
        <v>14747</v>
      </c>
      <c r="F3127" s="3" t="s">
        <v>14748</v>
      </c>
      <c r="G3127" s="3" t="s">
        <v>1305</v>
      </c>
      <c r="H3127" s="3" t="s">
        <v>1340</v>
      </c>
      <c r="I3127" s="3" t="s">
        <v>223</v>
      </c>
      <c r="J3127" s="3" t="s">
        <v>14749</v>
      </c>
      <c r="K3127" s="6"/>
      <c r="L3127" s="3"/>
      <c r="M3127" s="6">
        <v>20</v>
      </c>
      <c r="N3127" s="3" t="s">
        <v>44</v>
      </c>
      <c r="O3127" s="3" t="s">
        <v>10524</v>
      </c>
      <c r="P3127" s="3" t="s">
        <v>14750</v>
      </c>
      <c r="Q3127" s="3" t="s">
        <v>14751</v>
      </c>
      <c r="R3127" s="160">
        <v>16.2</v>
      </c>
      <c r="S3127" s="79">
        <v>15</v>
      </c>
      <c r="T3127" s="81" t="s">
        <v>54</v>
      </c>
      <c r="U3127" s="82"/>
      <c r="V3127" s="79"/>
      <c r="W3127" s="79"/>
      <c r="X3127" s="79"/>
      <c r="Y3127" s="79"/>
      <c r="Z3127" s="79"/>
      <c r="AA3127" s="79"/>
      <c r="AB3127" s="79"/>
      <c r="AC3127" s="79"/>
      <c r="AD3127" s="79"/>
      <c r="AE3127" s="83">
        <v>8.49</v>
      </c>
      <c r="AF3127" s="84"/>
      <c r="AG3127" s="84"/>
      <c r="AH3127" s="84"/>
      <c r="AI3127" s="84"/>
      <c r="AJ3127" s="84"/>
      <c r="AK3127" s="84"/>
      <c r="AL3127" s="84"/>
      <c r="AM3127" s="84"/>
      <c r="AN3127" s="85"/>
      <c r="AO3127" s="84"/>
      <c r="AP3127" s="83"/>
      <c r="AQ3127" s="84" t="e">
        <f>AVERAGE(SMALL(AE3127:AI3127,1),SMALL(AE3127:AI3127,2))</f>
        <v>#NUM!</v>
      </c>
      <c r="AR3127" s="84" t="e">
        <f>IF(R3127 &lt;=( AVERAGE(SMALL(AE3127:AI3127,1),SMALL(AE3127:AI3127,2))), R3127, "")</f>
        <v>#NUM!</v>
      </c>
      <c r="AS3127" s="84" t="e">
        <f>AVERAGE(SMALL(AJ3127:AM3127,1),SMALL(AJ3127:AM3127,2))</f>
        <v>#NUM!</v>
      </c>
      <c r="AT3127" s="84" t="e">
        <f>#REF!*1.075</f>
        <v>#REF!</v>
      </c>
      <c r="AU3127" s="84" t="e">
        <f>T3127*1.075</f>
        <v>#VALUE!</v>
      </c>
      <c r="AV3127" s="79" t="e">
        <f>MIN(AN3127,AT3127,AU3127)</f>
        <v>#REF!</v>
      </c>
      <c r="AW3127" s="84" t="s">
        <v>13993</v>
      </c>
      <c r="AX3127" s="84" t="s">
        <v>13994</v>
      </c>
      <c r="AY3127" s="85">
        <v>8.49</v>
      </c>
      <c r="AZ3127" s="87">
        <f>IF(AND(AY3127&gt;0,AY3127&lt;=10),AY3127*0.25,IF(AND(AY3127&gt;10,AY3127&lt;=50),AY3127*0.17,IF(AND(AY3127&gt;10,AY3127&lt;=100),AY3127*0.12,IF(AY3127&gt;100,AY3127*0.1))))</f>
        <v>2.1225000000000001</v>
      </c>
      <c r="BA3127" s="43">
        <f>AZ3127+AY3127</f>
        <v>10.612500000000001</v>
      </c>
      <c r="BB3127" s="85">
        <f>BA3127+BA3127*0.08</f>
        <v>11.461500000000001</v>
      </c>
      <c r="BC3127" s="20" t="s">
        <v>12295</v>
      </c>
      <c r="BD3127" s="84" t="s">
        <v>12206</v>
      </c>
    </row>
    <row r="3128" spans="1:116" s="88" customFormat="1" ht="30" customHeight="1">
      <c r="A3128" s="152" t="s">
        <v>14742</v>
      </c>
      <c r="B3128" s="5">
        <v>3126</v>
      </c>
      <c r="C3128" s="179">
        <v>20049</v>
      </c>
      <c r="D3128" s="179"/>
      <c r="E3128" s="171" t="s">
        <v>14743</v>
      </c>
      <c r="F3128" s="3" t="s">
        <v>12973</v>
      </c>
      <c r="G3128" s="3" t="s">
        <v>1715</v>
      </c>
      <c r="H3128" s="3" t="s">
        <v>2751</v>
      </c>
      <c r="I3128" s="3" t="s">
        <v>568</v>
      </c>
      <c r="J3128" s="3" t="s">
        <v>14744</v>
      </c>
      <c r="K3128" s="6"/>
      <c r="L3128" s="3"/>
      <c r="M3128" s="6">
        <v>14</v>
      </c>
      <c r="N3128" s="3" t="s">
        <v>44</v>
      </c>
      <c r="O3128" s="3" t="s">
        <v>10524</v>
      </c>
      <c r="P3128" s="3" t="s">
        <v>14745</v>
      </c>
      <c r="Q3128" s="3" t="s">
        <v>14746</v>
      </c>
      <c r="R3128" s="160">
        <v>3.78</v>
      </c>
      <c r="S3128" s="79">
        <v>3.5</v>
      </c>
      <c r="T3128" s="81" t="s">
        <v>54</v>
      </c>
      <c r="U3128" s="82"/>
      <c r="V3128" s="79"/>
      <c r="W3128" s="79"/>
      <c r="X3128" s="79"/>
      <c r="Y3128" s="79"/>
      <c r="Z3128" s="79"/>
      <c r="AA3128" s="79"/>
      <c r="AB3128" s="79"/>
      <c r="AC3128" s="79"/>
      <c r="AD3128" s="79"/>
      <c r="AE3128" s="83">
        <v>7.3</v>
      </c>
      <c r="AF3128" s="84"/>
      <c r="AG3128" s="84"/>
      <c r="AH3128" s="84"/>
      <c r="AI3128" s="84"/>
      <c r="AJ3128" s="84"/>
      <c r="AK3128" s="84"/>
      <c r="AL3128" s="84"/>
      <c r="AM3128" s="84"/>
      <c r="AN3128" s="85"/>
      <c r="AO3128" s="84"/>
      <c r="AP3128" s="83"/>
      <c r="AQ3128" s="84" t="e">
        <f>AVERAGE(SMALL(AE3128:AI3128,1),SMALL(AE3128:AI3128,2))</f>
        <v>#NUM!</v>
      </c>
      <c r="AR3128" s="84" t="e">
        <f>IF(R3128 &lt;=( AVERAGE(SMALL(AE3128:AI3128,1),SMALL(AE3128:AI3128,2))), R3128, "")</f>
        <v>#NUM!</v>
      </c>
      <c r="AS3128" s="84" t="e">
        <f>AVERAGE(SMALL(AJ3128:AM3128,1),SMALL(AJ3128:AM3128,2))</f>
        <v>#NUM!</v>
      </c>
      <c r="AT3128" s="84" t="e">
        <f>#REF!*1.075</f>
        <v>#REF!</v>
      </c>
      <c r="AU3128" s="84" t="e">
        <f>T3128*1.075</f>
        <v>#VALUE!</v>
      </c>
      <c r="AV3128" s="79" t="e">
        <f>MIN(AN3128,AT3128,AU3128)</f>
        <v>#REF!</v>
      </c>
      <c r="AW3128" s="86" t="s">
        <v>49</v>
      </c>
      <c r="AX3128" s="84" t="s">
        <v>48</v>
      </c>
      <c r="AY3128" s="85">
        <v>3.78</v>
      </c>
      <c r="AZ3128" s="87">
        <f>IF(AND(AY3128&gt;0,AY3128&lt;=10),AY3128*0.25,IF(AND(AY3128&gt;10,AY3128&lt;=50),AY3128*0.17,IF(AND(AY3128&gt;10,AY3128&lt;=100),AY3128*0.12,IF(AY3128&gt;100,AY3128*0.1))))</f>
        <v>0.94499999999999995</v>
      </c>
      <c r="BA3128" s="43">
        <f>AZ3128+AY3128</f>
        <v>4.7249999999999996</v>
      </c>
      <c r="BB3128" s="85">
        <f>BA3128+BA3128*0.08</f>
        <v>5.1029999999999998</v>
      </c>
      <c r="BC3128" s="20" t="s">
        <v>12295</v>
      </c>
      <c r="BD3128" s="84" t="s">
        <v>12206</v>
      </c>
    </row>
    <row r="3129" spans="1:116" s="88" customFormat="1" ht="30" customHeight="1">
      <c r="A3129" s="183" t="s">
        <v>14292</v>
      </c>
      <c r="B3129" s="5">
        <v>3127</v>
      </c>
      <c r="C3129" s="10">
        <v>714</v>
      </c>
      <c r="D3129" s="10"/>
      <c r="E3129" s="186" t="s">
        <v>10538</v>
      </c>
      <c r="F3129" s="3" t="s">
        <v>14294</v>
      </c>
      <c r="G3129" s="3" t="s">
        <v>9981</v>
      </c>
      <c r="H3129" s="3" t="s">
        <v>986</v>
      </c>
      <c r="I3129" s="3" t="s">
        <v>262</v>
      </c>
      <c r="J3129" s="3" t="s">
        <v>10539</v>
      </c>
      <c r="K3129" s="6"/>
      <c r="L3129" s="3"/>
      <c r="M3129" s="6">
        <v>14</v>
      </c>
      <c r="N3129" s="3" t="s">
        <v>44</v>
      </c>
      <c r="O3129" s="3" t="s">
        <v>10524</v>
      </c>
      <c r="P3129" s="3" t="s">
        <v>10540</v>
      </c>
      <c r="Q3129" s="3" t="s">
        <v>10541</v>
      </c>
      <c r="R3129" s="156">
        <v>2.2000000000000002</v>
      </c>
      <c r="S3129" s="22">
        <v>2</v>
      </c>
      <c r="T3129" s="42">
        <v>2</v>
      </c>
      <c r="U3129" s="21"/>
      <c r="V3129" s="22"/>
      <c r="W3129" s="22"/>
      <c r="X3129" s="22"/>
      <c r="Y3129" s="22"/>
      <c r="Z3129" s="22"/>
      <c r="AA3129" s="22"/>
      <c r="AB3129" s="22"/>
      <c r="AC3129" s="22"/>
      <c r="AD3129" s="24"/>
      <c r="AE3129" s="20"/>
      <c r="AF3129" s="20"/>
      <c r="AG3129" s="20"/>
      <c r="AH3129" s="20"/>
      <c r="AI3129" s="20"/>
      <c r="AJ3129" s="20"/>
      <c r="AK3129" s="20"/>
      <c r="AL3129" s="20"/>
      <c r="AM3129" s="20"/>
      <c r="AN3129" s="25"/>
      <c r="AO3129" s="20"/>
      <c r="AP3129" s="24"/>
      <c r="AQ3129" s="20" t="e">
        <v>#NUM!</v>
      </c>
      <c r="AR3129" s="20" t="e">
        <v>#NUM!</v>
      </c>
      <c r="AS3129" s="20" t="e">
        <v>#NUM!</v>
      </c>
      <c r="AT3129" s="20" t="e">
        <v>#REF!</v>
      </c>
      <c r="AU3129" s="20">
        <v>2.15</v>
      </c>
      <c r="AV3129" s="22" t="e">
        <v>#REF!</v>
      </c>
      <c r="AW3129" s="20" t="s">
        <v>71</v>
      </c>
      <c r="AX3129" s="20" t="s">
        <v>72</v>
      </c>
      <c r="AY3129" s="25">
        <v>2.15</v>
      </c>
      <c r="AZ3129" s="27">
        <v>0.53749999999999998</v>
      </c>
      <c r="BA3129" s="3">
        <v>2.6875</v>
      </c>
      <c r="BB3129" s="25">
        <v>2.9024999999999999</v>
      </c>
      <c r="BC3129" s="20" t="s">
        <v>12295</v>
      </c>
      <c r="BD3129" s="20" t="s">
        <v>12287</v>
      </c>
      <c r="BE3129" s="20" t="s">
        <v>14113</v>
      </c>
      <c r="BF3129" s="20"/>
      <c r="BG3129" s="20"/>
      <c r="BH3129" s="20"/>
      <c r="BI3129" s="20"/>
      <c r="BJ3129" s="20"/>
      <c r="BK3129" s="20"/>
      <c r="BL3129" s="20"/>
      <c r="BM3129" s="20"/>
      <c r="BN3129" s="20"/>
      <c r="BO3129" s="20"/>
      <c r="BP3129" s="20"/>
      <c r="BQ3129" s="19"/>
      <c r="BR3129" s="19"/>
      <c r="BS3129" s="19"/>
      <c r="BT3129" s="19"/>
      <c r="BU3129" s="19"/>
      <c r="BV3129" s="19"/>
      <c r="BW3129" s="19"/>
      <c r="BX3129" s="19"/>
      <c r="BY3129" s="19"/>
      <c r="BZ3129" s="19"/>
      <c r="CA3129" s="19"/>
      <c r="CB3129" s="19"/>
      <c r="CC3129" s="19"/>
      <c r="CD3129" s="19"/>
      <c r="CE3129" s="19"/>
      <c r="CF3129" s="19"/>
      <c r="CG3129" s="19"/>
      <c r="CH3129" s="19"/>
      <c r="CI3129" s="19"/>
      <c r="CJ3129" s="19"/>
      <c r="CK3129" s="19"/>
      <c r="CL3129" s="19"/>
      <c r="CM3129" s="19"/>
      <c r="CN3129" s="19"/>
      <c r="CO3129" s="19"/>
      <c r="CP3129" s="19"/>
      <c r="CQ3129" s="19"/>
      <c r="CR3129" s="19"/>
      <c r="CS3129" s="19"/>
      <c r="CT3129" s="19"/>
      <c r="CU3129" s="19"/>
      <c r="CV3129" s="19"/>
      <c r="CW3129" s="19"/>
      <c r="CX3129" s="19"/>
      <c r="CY3129" s="19"/>
      <c r="CZ3129" s="19"/>
      <c r="DA3129" s="19"/>
      <c r="DB3129" s="19"/>
      <c r="DC3129" s="19"/>
      <c r="DD3129" s="19"/>
      <c r="DE3129" s="19"/>
      <c r="DF3129" s="19"/>
      <c r="DG3129" s="19"/>
      <c r="DH3129" s="19"/>
      <c r="DI3129" s="19"/>
      <c r="DJ3129" s="19"/>
      <c r="DK3129" s="19"/>
      <c r="DL3129" s="19"/>
    </row>
    <row r="3130" spans="1:116" s="88" customFormat="1" ht="30" customHeight="1">
      <c r="A3130" s="7" t="s">
        <v>5266</v>
      </c>
      <c r="B3130" s="5">
        <v>3128</v>
      </c>
      <c r="C3130" s="6"/>
      <c r="D3130" s="6"/>
      <c r="E3130" s="43" t="s">
        <v>10538</v>
      </c>
      <c r="F3130" s="3" t="s">
        <v>9980</v>
      </c>
      <c r="G3130" s="3" t="s">
        <v>9981</v>
      </c>
      <c r="H3130" s="3" t="s">
        <v>851</v>
      </c>
      <c r="I3130" s="3" t="s">
        <v>262</v>
      </c>
      <c r="J3130" s="3" t="s">
        <v>10539</v>
      </c>
      <c r="K3130" s="6"/>
      <c r="L3130" s="3"/>
      <c r="M3130" s="6">
        <v>14</v>
      </c>
      <c r="N3130" s="3" t="s">
        <v>44</v>
      </c>
      <c r="O3130" s="3" t="s">
        <v>10524</v>
      </c>
      <c r="P3130" s="3" t="s">
        <v>10540</v>
      </c>
      <c r="Q3130" s="3" t="s">
        <v>10542</v>
      </c>
      <c r="R3130" s="156">
        <v>4.4400000000000004</v>
      </c>
      <c r="S3130" s="22">
        <v>1.62</v>
      </c>
      <c r="T3130" s="23"/>
      <c r="U3130" s="1">
        <v>1.5</v>
      </c>
      <c r="V3130" s="21"/>
      <c r="W3130" s="22">
        <v>2.17</v>
      </c>
      <c r="X3130" s="22"/>
      <c r="Y3130" s="22"/>
      <c r="Z3130" s="22"/>
      <c r="AA3130" s="22"/>
      <c r="AB3130" s="22"/>
      <c r="AC3130" s="22"/>
      <c r="AD3130" s="22"/>
      <c r="AE3130" s="24"/>
      <c r="AF3130" s="20">
        <v>2.95</v>
      </c>
      <c r="AG3130" s="20"/>
      <c r="AH3130" s="20"/>
      <c r="AI3130" s="20"/>
      <c r="AJ3130" s="20"/>
      <c r="AK3130" s="20"/>
      <c r="AL3130" s="20"/>
      <c r="AM3130" s="20"/>
      <c r="AN3130" s="25"/>
      <c r="AO3130" s="20"/>
      <c r="AP3130" s="24"/>
      <c r="AQ3130" s="20" t="e">
        <f>AVERAGE(SMALL(AE3130:AI3130,1),SMALL(AE3130:AI3130,2))</f>
        <v>#NUM!</v>
      </c>
      <c r="AR3130" s="20" t="e">
        <f>IF(R3130 &lt;=( AVERAGE(SMALL(AE3130:AI3130,1),SMALL(AE3130:AI3130,2))), R3130, "")</f>
        <v>#NUM!</v>
      </c>
      <c r="AS3130" s="20" t="e">
        <f>AVERAGE(SMALL(AJ3130:AM3130,1),SMALL(AJ3130:AM3130,2))</f>
        <v>#NUM!</v>
      </c>
      <c r="AT3130" s="20">
        <f>T3130*1.075</f>
        <v>0</v>
      </c>
      <c r="AU3130" s="20">
        <f>U3130*1.075</f>
        <v>1.6124999999999998</v>
      </c>
      <c r="AV3130" s="22">
        <f>MIN(AN3130,AT3130,AU3130)</f>
        <v>0</v>
      </c>
      <c r="AW3130" s="20" t="s">
        <v>71</v>
      </c>
      <c r="AX3130" s="20" t="s">
        <v>72</v>
      </c>
      <c r="AY3130" s="25">
        <v>1.6120000000000001</v>
      </c>
      <c r="AZ3130" s="27">
        <f>IF(AND(AY3130&gt;0,AY3130&lt;=10),AY3130*0.25,IF(AND(AY3130&gt;10,AY3130&lt;=50),AY3130*0.17,IF(AND(AY3130&gt;10,AY3130&lt;=100),AY3130*0.12,IF(AY3130&gt;100,AY3130*0.1))))</f>
        <v>0.40300000000000002</v>
      </c>
      <c r="BA3130" s="3">
        <f>AZ3130+AY3130</f>
        <v>2.0150000000000001</v>
      </c>
      <c r="BB3130" s="25">
        <f>BA3130+BA3130*0.08</f>
        <v>2.1762000000000001</v>
      </c>
      <c r="BC3130" s="20" t="s">
        <v>12295</v>
      </c>
      <c r="BD3130" s="20"/>
      <c r="BE3130" s="20"/>
      <c r="BF3130" s="20"/>
      <c r="BG3130" s="20"/>
      <c r="BH3130" s="20"/>
      <c r="BI3130" s="20"/>
      <c r="BJ3130" s="20"/>
      <c r="BK3130" s="20"/>
      <c r="BL3130" s="20"/>
      <c r="BM3130" s="20"/>
      <c r="BN3130" s="20"/>
      <c r="BO3130" s="20"/>
      <c r="BP3130" s="19"/>
      <c r="BQ3130" s="19"/>
      <c r="BR3130" s="19"/>
      <c r="BS3130" s="19"/>
      <c r="BT3130" s="19"/>
      <c r="BU3130" s="19"/>
      <c r="BV3130" s="19"/>
      <c r="BW3130" s="19"/>
      <c r="BX3130" s="19"/>
      <c r="BY3130" s="19"/>
      <c r="BZ3130" s="19"/>
      <c r="CA3130" s="19"/>
      <c r="CB3130" s="19"/>
      <c r="CC3130" s="19"/>
      <c r="CD3130" s="19"/>
      <c r="CE3130" s="19"/>
      <c r="CF3130" s="19"/>
      <c r="CG3130" s="19"/>
      <c r="CH3130" s="19"/>
      <c r="CI3130" s="19"/>
      <c r="CJ3130" s="19"/>
      <c r="CK3130" s="19"/>
      <c r="CL3130" s="19"/>
      <c r="CM3130" s="19"/>
      <c r="CN3130" s="19"/>
      <c r="CO3130" s="19"/>
      <c r="CP3130" s="19"/>
      <c r="CQ3130" s="19"/>
      <c r="CR3130" s="19"/>
      <c r="CS3130" s="19"/>
      <c r="CT3130" s="19"/>
      <c r="CU3130" s="19"/>
      <c r="CV3130" s="19"/>
      <c r="CW3130" s="19"/>
      <c r="CX3130" s="19"/>
      <c r="CY3130" s="19"/>
      <c r="CZ3130" s="19"/>
      <c r="DA3130" s="19"/>
      <c r="DB3130" s="19"/>
      <c r="DC3130" s="19"/>
      <c r="DD3130" s="19"/>
      <c r="DE3130" s="19"/>
      <c r="DF3130" s="19"/>
      <c r="DG3130" s="19"/>
      <c r="DH3130" s="19"/>
      <c r="DI3130" s="19"/>
      <c r="DJ3130" s="19"/>
      <c r="DK3130" s="19"/>
      <c r="DL3130" s="19"/>
    </row>
    <row r="3131" spans="1:116" s="88" customFormat="1" ht="30" customHeight="1">
      <c r="A3131" s="153" t="s">
        <v>14453</v>
      </c>
      <c r="B3131" s="5">
        <v>3129</v>
      </c>
      <c r="C3131" s="173">
        <v>14323</v>
      </c>
      <c r="D3131" s="173"/>
      <c r="E3131" s="172" t="s">
        <v>10564</v>
      </c>
      <c r="F3131" s="3" t="s">
        <v>10565</v>
      </c>
      <c r="G3131" s="3" t="s">
        <v>2690</v>
      </c>
      <c r="H3131" s="3" t="s">
        <v>10566</v>
      </c>
      <c r="I3131" s="3" t="s">
        <v>65</v>
      </c>
      <c r="J3131" s="3" t="s">
        <v>10567</v>
      </c>
      <c r="K3131" s="6">
        <v>50</v>
      </c>
      <c r="L3131" s="3" t="s">
        <v>67</v>
      </c>
      <c r="M3131" s="6">
        <v>1</v>
      </c>
      <c r="N3131" s="3" t="s">
        <v>44</v>
      </c>
      <c r="O3131" s="3" t="s">
        <v>10552</v>
      </c>
      <c r="P3131" s="3" t="s">
        <v>3825</v>
      </c>
      <c r="Q3131" s="3" t="s">
        <v>10568</v>
      </c>
      <c r="R3131" s="160">
        <v>6.45</v>
      </c>
      <c r="S3131" s="79">
        <v>6.93</v>
      </c>
      <c r="T3131" s="81">
        <v>2.4500000000000002</v>
      </c>
      <c r="U3131" s="82">
        <v>6.75</v>
      </c>
      <c r="V3131" s="79">
        <v>6.14</v>
      </c>
      <c r="W3131" s="79"/>
      <c r="X3131" s="79"/>
      <c r="Y3131" s="79"/>
      <c r="Z3131" s="79"/>
      <c r="AA3131" s="79"/>
      <c r="AB3131" s="79"/>
      <c r="AC3131" s="79"/>
      <c r="AD3131" s="79"/>
      <c r="AE3131" s="83">
        <v>6.14</v>
      </c>
      <c r="AF3131" s="84">
        <v>6.63</v>
      </c>
      <c r="AG3131" s="84"/>
      <c r="AH3131" s="84"/>
      <c r="AI3131" s="84"/>
      <c r="AJ3131" s="84"/>
      <c r="AK3131" s="84"/>
      <c r="AL3131" s="84"/>
      <c r="AM3131" s="84"/>
      <c r="AN3131" s="85"/>
      <c r="AO3131" s="84"/>
      <c r="AP3131" s="83"/>
      <c r="AQ3131" s="84">
        <f>AVERAGE(SMALL(AE3131:AI3131,1),SMALL(AE3131:AI3131,2))</f>
        <v>6.3849999999999998</v>
      </c>
      <c r="AR3131" s="84" t="str">
        <f>IF(R3131 &lt;=( AVERAGE(SMALL(AE3131:AI3131,1),SMALL(AE3131:AI3131,2))), R3131, "")</f>
        <v/>
      </c>
      <c r="AS3131" s="84" t="e">
        <f>AVERAGE(SMALL(AJ3131:AM3131,1),SMALL(AJ3131:AM3131,2))</f>
        <v>#NUM!</v>
      </c>
      <c r="AT3131" s="84" t="e">
        <f>#REF!*1.075</f>
        <v>#REF!</v>
      </c>
      <c r="AU3131" s="84">
        <f>T3131*1.075</f>
        <v>2.63375</v>
      </c>
      <c r="AV3131" s="79" t="e">
        <f>MIN(AN3131,AT3131,AU3131)</f>
        <v>#REF!</v>
      </c>
      <c r="AW3131" s="84" t="s">
        <v>71</v>
      </c>
      <c r="AX3131" s="84" t="s">
        <v>72</v>
      </c>
      <c r="AY3131" s="85">
        <v>2.63</v>
      </c>
      <c r="AZ3131" s="87">
        <f>IF(AND(AY3131&gt;0,AY3131&lt;=10),AY3131*0.25,IF(AND(AY3131&gt;10,AY3131&lt;=50),AY3131*0.17,IF(AND(AY3131&gt;10,AY3131&lt;=100),AY3131*0.12,IF(AY3131&gt;100,AY3131*0.1))))</f>
        <v>0.65749999999999997</v>
      </c>
      <c r="BA3131" s="43">
        <f>AZ3131+AY3131</f>
        <v>3.2874999999999996</v>
      </c>
      <c r="BB3131" s="85">
        <f>BA3131+BA3131*0.08</f>
        <v>3.5504999999999995</v>
      </c>
      <c r="BC3131" s="20" t="s">
        <v>12295</v>
      </c>
      <c r="BD3131" s="84" t="s">
        <v>12298</v>
      </c>
    </row>
    <row r="3132" spans="1:116" s="88" customFormat="1" ht="30" customHeight="1">
      <c r="A3132" s="7" t="s">
        <v>10548</v>
      </c>
      <c r="B3132" s="5">
        <v>3130</v>
      </c>
      <c r="C3132" s="6"/>
      <c r="D3132" s="6"/>
      <c r="E3132" s="43" t="s">
        <v>10574</v>
      </c>
      <c r="F3132" s="3" t="s">
        <v>10575</v>
      </c>
      <c r="G3132" s="3" t="s">
        <v>6520</v>
      </c>
      <c r="H3132" s="3" t="s">
        <v>105</v>
      </c>
      <c r="I3132" s="3" t="s">
        <v>255</v>
      </c>
      <c r="J3132" s="3" t="s">
        <v>10576</v>
      </c>
      <c r="K3132" s="6">
        <v>150</v>
      </c>
      <c r="L3132" s="3" t="s">
        <v>79</v>
      </c>
      <c r="M3132" s="6">
        <v>1</v>
      </c>
      <c r="N3132" s="3" t="s">
        <v>44</v>
      </c>
      <c r="O3132" s="3" t="s">
        <v>10552</v>
      </c>
      <c r="P3132" s="3" t="s">
        <v>3825</v>
      </c>
      <c r="Q3132" s="3" t="s">
        <v>10577</v>
      </c>
      <c r="R3132" s="156">
        <v>18.5</v>
      </c>
      <c r="S3132" s="22"/>
      <c r="T3132" s="23">
        <v>15.91</v>
      </c>
      <c r="U3132" s="1">
        <v>4.5</v>
      </c>
      <c r="V3132" s="21">
        <v>17.41</v>
      </c>
      <c r="W3132" s="22">
        <v>19.600000000000001</v>
      </c>
      <c r="X3132" s="22"/>
      <c r="Y3132" s="22"/>
      <c r="Z3132" s="22"/>
      <c r="AA3132" s="22"/>
      <c r="AB3132" s="22"/>
      <c r="AC3132" s="22"/>
      <c r="AD3132" s="22"/>
      <c r="AE3132" s="24"/>
      <c r="AF3132" s="20"/>
      <c r="AG3132" s="20"/>
      <c r="AH3132" s="20"/>
      <c r="AI3132" s="20"/>
      <c r="AJ3132" s="20"/>
      <c r="AK3132" s="20"/>
      <c r="AL3132" s="20"/>
      <c r="AM3132" s="20">
        <v>17.41</v>
      </c>
      <c r="AN3132" s="25"/>
      <c r="AO3132" s="20"/>
      <c r="AP3132" s="24"/>
      <c r="AQ3132" s="20" t="e">
        <f>AVERAGE(SMALL(AE3132:AI3132,1),SMALL(AE3132:AI3132,2))</f>
        <v>#NUM!</v>
      </c>
      <c r="AR3132" s="20" t="e">
        <f>IF(R3132 &lt;=( AVERAGE(SMALL(AE3132:AI3132,1),SMALL(AE3132:AI3132,2))), R3132, "")</f>
        <v>#NUM!</v>
      </c>
      <c r="AS3132" s="20" t="e">
        <f>AVERAGE(SMALL(AJ3132:AM3132,1),SMALL(AJ3132:AM3132,2))</f>
        <v>#NUM!</v>
      </c>
      <c r="AT3132" s="20">
        <f>T3132*1.075</f>
        <v>17.103249999999999</v>
      </c>
      <c r="AU3132" s="20">
        <f>U3132*1.075</f>
        <v>4.8374999999999995</v>
      </c>
      <c r="AV3132" s="22">
        <f>MIN(AN3132,AT3132,AU3132)</f>
        <v>4.8374999999999995</v>
      </c>
      <c r="AW3132" s="20" t="s">
        <v>71</v>
      </c>
      <c r="AX3132" s="20" t="s">
        <v>72</v>
      </c>
      <c r="AY3132" s="25">
        <v>4.8369999999999997</v>
      </c>
      <c r="AZ3132" s="27">
        <f>IF(AND(AY3132&gt;0,AY3132&lt;=10),AY3132*0.25,IF(AND(AY3132&gt;10,AY3132&lt;=50),AY3132*0.17,IF(AND(AY3132&gt;10,AY3132&lt;=100),AY3132*0.12,IF(AY3132&gt;100,AY3132*0.1))))</f>
        <v>1.2092499999999999</v>
      </c>
      <c r="BA3132" s="3">
        <f>AZ3132+AY3132</f>
        <v>6.0462499999999997</v>
      </c>
      <c r="BB3132" s="25">
        <f>BA3132+BA3132*0.08</f>
        <v>6.5299499999999995</v>
      </c>
      <c r="BC3132" s="20" t="s">
        <v>12295</v>
      </c>
      <c r="BD3132" s="20"/>
      <c r="BE3132" s="20"/>
      <c r="BF3132" s="20"/>
      <c r="BG3132" s="20"/>
      <c r="BH3132" s="20"/>
      <c r="BI3132" s="20"/>
      <c r="BJ3132" s="20"/>
      <c r="BK3132" s="20"/>
      <c r="BL3132" s="20"/>
      <c r="BM3132" s="20"/>
      <c r="BN3132" s="20"/>
      <c r="BO3132" s="20"/>
      <c r="BP3132" s="19"/>
      <c r="BQ3132" s="19"/>
      <c r="BR3132" s="19"/>
      <c r="BS3132" s="19"/>
      <c r="BT3132" s="19"/>
      <c r="BU3132" s="19"/>
      <c r="BV3132" s="19"/>
      <c r="BW3132" s="19"/>
      <c r="BX3132" s="19"/>
      <c r="BY3132" s="19"/>
      <c r="BZ3132" s="19"/>
      <c r="CA3132" s="19"/>
      <c r="CB3132" s="19"/>
      <c r="CC3132" s="19"/>
      <c r="CD3132" s="19"/>
      <c r="CE3132" s="19"/>
      <c r="CF3132" s="19"/>
      <c r="CG3132" s="19"/>
      <c r="CH3132" s="19"/>
      <c r="CI3132" s="19"/>
      <c r="CJ3132" s="19"/>
      <c r="CK3132" s="19"/>
      <c r="CL3132" s="19"/>
      <c r="CM3132" s="19"/>
      <c r="CN3132" s="19"/>
      <c r="CO3132" s="19"/>
      <c r="CP3132" s="19"/>
      <c r="CQ3132" s="19"/>
      <c r="CR3132" s="19"/>
      <c r="CS3132" s="19"/>
      <c r="CT3132" s="19"/>
      <c r="CU3132" s="19"/>
      <c r="CV3132" s="19"/>
      <c r="CW3132" s="19"/>
      <c r="CX3132" s="19"/>
      <c r="CY3132" s="19"/>
      <c r="CZ3132" s="19"/>
      <c r="DA3132" s="19"/>
      <c r="DB3132" s="19"/>
      <c r="DC3132" s="19"/>
      <c r="DD3132" s="19"/>
      <c r="DE3132" s="19"/>
      <c r="DF3132" s="19"/>
      <c r="DG3132" s="19"/>
      <c r="DH3132" s="19"/>
      <c r="DI3132" s="19"/>
      <c r="DJ3132" s="19"/>
      <c r="DK3132" s="19"/>
      <c r="DL3132" s="19"/>
    </row>
    <row r="3133" spans="1:116" s="88" customFormat="1" ht="30" customHeight="1">
      <c r="A3133" s="7" t="s">
        <v>10563</v>
      </c>
      <c r="B3133" s="5">
        <v>3131</v>
      </c>
      <c r="C3133" s="6"/>
      <c r="D3133" s="6"/>
      <c r="E3133" s="43" t="s">
        <v>10569</v>
      </c>
      <c r="F3133" s="3" t="s">
        <v>10570</v>
      </c>
      <c r="G3133" s="3" t="s">
        <v>2452</v>
      </c>
      <c r="H3133" s="4" t="s">
        <v>697</v>
      </c>
      <c r="I3133" s="3" t="s">
        <v>102</v>
      </c>
      <c r="J3133" s="3" t="s">
        <v>10571</v>
      </c>
      <c r="K3133" s="5"/>
      <c r="L3133" s="3"/>
      <c r="M3133" s="6">
        <v>30</v>
      </c>
      <c r="N3133" s="3" t="s">
        <v>44</v>
      </c>
      <c r="O3133" s="3" t="s">
        <v>10552</v>
      </c>
      <c r="P3133" s="3" t="s">
        <v>3825</v>
      </c>
      <c r="Q3133" s="3" t="s">
        <v>10572</v>
      </c>
      <c r="R3133" s="156">
        <v>3.95</v>
      </c>
      <c r="S3133" s="22">
        <v>3.87</v>
      </c>
      <c r="T3133" s="23">
        <v>3.6</v>
      </c>
      <c r="U3133" s="1">
        <v>3.6</v>
      </c>
      <c r="V3133" s="21">
        <v>3.95</v>
      </c>
      <c r="W3133" s="22"/>
      <c r="X3133" s="22"/>
      <c r="Y3133" s="22"/>
      <c r="Z3133" s="22"/>
      <c r="AA3133" s="22"/>
      <c r="AB3133" s="22"/>
      <c r="AC3133" s="22"/>
      <c r="AD3133" s="22"/>
      <c r="AE3133" s="24">
        <v>1.95</v>
      </c>
      <c r="AF3133" s="20"/>
      <c r="AG3133" s="20"/>
      <c r="AH3133" s="20"/>
      <c r="AI3133" s="20"/>
      <c r="AJ3133" s="20"/>
      <c r="AK3133" s="20"/>
      <c r="AL3133" s="20"/>
      <c r="AM3133" s="20">
        <v>1.95</v>
      </c>
      <c r="AN3133" s="25"/>
      <c r="AO3133" s="20"/>
      <c r="AP3133" s="24"/>
      <c r="AQ3133" s="20" t="e">
        <f>AVERAGE(SMALL(AE3133:AI3133,1),SMALL(AE3133:AI3133,2))</f>
        <v>#NUM!</v>
      </c>
      <c r="AR3133" s="20" t="e">
        <f>IF(R3133 &lt;=( AVERAGE(SMALL(AE3133:AI3133,1),SMALL(AE3133:AI3133,2))), R3133, "")</f>
        <v>#NUM!</v>
      </c>
      <c r="AS3133" s="20" t="e">
        <f>AVERAGE(SMALL(AJ3133:AM3133,1),SMALL(AJ3133:AM3133,2))</f>
        <v>#NUM!</v>
      </c>
      <c r="AT3133" s="20">
        <f>T3133*1.075</f>
        <v>3.87</v>
      </c>
      <c r="AU3133" s="20">
        <f>U3133*1.075</f>
        <v>3.87</v>
      </c>
      <c r="AV3133" s="22">
        <f>MIN(AN3133,AT3133,AU3133)</f>
        <v>3.87</v>
      </c>
      <c r="AW3133" s="20" t="s">
        <v>71</v>
      </c>
      <c r="AX3133" s="20" t="s">
        <v>72</v>
      </c>
      <c r="AY3133" s="25">
        <v>3.87</v>
      </c>
      <c r="AZ3133" s="27">
        <f>IF(AND(AY3133&gt;0,AY3133&lt;=10),AY3133*0.25,IF(AND(AY3133&gt;10,AY3133&lt;=50),AY3133*0.17,IF(AND(AY3133&gt;10,AY3133&lt;=100),AY3133*0.12,IF(AY3133&gt;100,AY3133*0.1))))</f>
        <v>0.96750000000000003</v>
      </c>
      <c r="BA3133" s="3">
        <f>AZ3133+AY3133</f>
        <v>4.8375000000000004</v>
      </c>
      <c r="BB3133" s="25">
        <f>BA3133+BA3133*0.08</f>
        <v>5.2245000000000008</v>
      </c>
      <c r="BC3133" s="20" t="s">
        <v>12295</v>
      </c>
      <c r="BD3133" s="20"/>
      <c r="BE3133" s="20"/>
      <c r="BF3133" s="20"/>
      <c r="BG3133" s="20"/>
      <c r="BH3133" s="20"/>
      <c r="BI3133" s="20"/>
      <c r="BJ3133" s="20"/>
      <c r="BK3133" s="20"/>
      <c r="BL3133" s="20"/>
      <c r="BM3133" s="20"/>
      <c r="BN3133" s="20"/>
      <c r="BO3133" s="20"/>
      <c r="BP3133" s="19"/>
      <c r="BQ3133" s="19"/>
      <c r="BR3133" s="19"/>
      <c r="BS3133" s="19"/>
      <c r="BT3133" s="19"/>
      <c r="BU3133" s="19"/>
      <c r="BV3133" s="19"/>
      <c r="BW3133" s="19"/>
      <c r="BX3133" s="19"/>
      <c r="BY3133" s="19"/>
      <c r="BZ3133" s="19"/>
      <c r="CA3133" s="19"/>
      <c r="CB3133" s="19"/>
      <c r="CC3133" s="19"/>
      <c r="CD3133" s="19"/>
      <c r="CE3133" s="19"/>
      <c r="CF3133" s="19"/>
      <c r="CG3133" s="19"/>
      <c r="CH3133" s="19"/>
      <c r="CI3133" s="19"/>
      <c r="CJ3133" s="19"/>
      <c r="CK3133" s="19"/>
      <c r="CL3133" s="19"/>
      <c r="CM3133" s="19"/>
      <c r="CN3133" s="19"/>
      <c r="CO3133" s="19"/>
      <c r="CP3133" s="19"/>
      <c r="CQ3133" s="19"/>
      <c r="CR3133" s="19"/>
      <c r="CS3133" s="19"/>
      <c r="CT3133" s="19"/>
      <c r="CU3133" s="19"/>
      <c r="CV3133" s="19"/>
      <c r="CW3133" s="19"/>
      <c r="CX3133" s="19"/>
      <c r="CY3133" s="19"/>
      <c r="CZ3133" s="19"/>
      <c r="DA3133" s="19"/>
      <c r="DB3133" s="19"/>
      <c r="DC3133" s="19"/>
      <c r="DD3133" s="19"/>
      <c r="DE3133" s="19"/>
      <c r="DF3133" s="19"/>
      <c r="DG3133" s="19"/>
      <c r="DH3133" s="19"/>
      <c r="DI3133" s="19"/>
      <c r="DJ3133" s="19"/>
      <c r="DK3133" s="19"/>
      <c r="DL3133" s="19"/>
    </row>
    <row r="3134" spans="1:116" s="88" customFormat="1" ht="30" customHeight="1">
      <c r="A3134" s="7" t="s">
        <v>10548</v>
      </c>
      <c r="B3134" s="5">
        <v>3132</v>
      </c>
      <c r="C3134" s="6"/>
      <c r="D3134" s="6"/>
      <c r="E3134" s="43" t="s">
        <v>10569</v>
      </c>
      <c r="F3134" s="3" t="s">
        <v>10570</v>
      </c>
      <c r="G3134" s="3" t="s">
        <v>2452</v>
      </c>
      <c r="H3134" s="4" t="s">
        <v>292</v>
      </c>
      <c r="I3134" s="3" t="s">
        <v>102</v>
      </c>
      <c r="J3134" s="3" t="s">
        <v>10571</v>
      </c>
      <c r="K3134" s="5"/>
      <c r="L3134" s="3"/>
      <c r="M3134" s="6">
        <v>30</v>
      </c>
      <c r="N3134" s="3" t="s">
        <v>44</v>
      </c>
      <c r="O3134" s="3" t="s">
        <v>10552</v>
      </c>
      <c r="P3134" s="3" t="s">
        <v>3825</v>
      </c>
      <c r="Q3134" s="3" t="s">
        <v>10573</v>
      </c>
      <c r="R3134" s="156">
        <v>4.55</v>
      </c>
      <c r="S3134" s="22">
        <v>4.08</v>
      </c>
      <c r="T3134" s="23">
        <v>3.8</v>
      </c>
      <c r="U3134" s="1">
        <v>3.8</v>
      </c>
      <c r="V3134" s="21">
        <v>4.55</v>
      </c>
      <c r="W3134" s="22"/>
      <c r="X3134" s="22"/>
      <c r="Y3134" s="22"/>
      <c r="Z3134" s="22"/>
      <c r="AA3134" s="22"/>
      <c r="AB3134" s="22"/>
      <c r="AC3134" s="22"/>
      <c r="AD3134" s="22"/>
      <c r="AE3134" s="24">
        <v>2.15</v>
      </c>
      <c r="AF3134" s="20"/>
      <c r="AG3134" s="20"/>
      <c r="AH3134" s="20"/>
      <c r="AI3134" s="20"/>
      <c r="AJ3134" s="20"/>
      <c r="AK3134" s="20"/>
      <c r="AL3134" s="20"/>
      <c r="AM3134" s="20">
        <v>2.15</v>
      </c>
      <c r="AN3134" s="25"/>
      <c r="AO3134" s="20"/>
      <c r="AP3134" s="24"/>
      <c r="AQ3134" s="20" t="e">
        <f>AVERAGE(SMALL(AE3134:AI3134,1),SMALL(AE3134:AI3134,2))</f>
        <v>#NUM!</v>
      </c>
      <c r="AR3134" s="20" t="e">
        <f>IF(R3134 &lt;=( AVERAGE(SMALL(AE3134:AI3134,1),SMALL(AE3134:AI3134,2))), R3134, "")</f>
        <v>#NUM!</v>
      </c>
      <c r="AS3134" s="20" t="e">
        <f>AVERAGE(SMALL(AJ3134:AM3134,1),SMALL(AJ3134:AM3134,2))</f>
        <v>#NUM!</v>
      </c>
      <c r="AT3134" s="20">
        <f>T3134*1.075</f>
        <v>4.085</v>
      </c>
      <c r="AU3134" s="20">
        <f>U3134*1.075</f>
        <v>4.085</v>
      </c>
      <c r="AV3134" s="22">
        <f>MIN(AN3134,AT3134,AU3134)</f>
        <v>4.085</v>
      </c>
      <c r="AW3134" s="20" t="s">
        <v>71</v>
      </c>
      <c r="AX3134" s="20" t="s">
        <v>72</v>
      </c>
      <c r="AY3134" s="25">
        <v>4.085</v>
      </c>
      <c r="AZ3134" s="27">
        <f>IF(AND(AY3134&gt;0,AY3134&lt;=10),AY3134*0.25,IF(AND(AY3134&gt;10,AY3134&lt;=50),AY3134*0.17,IF(AND(AY3134&gt;10,AY3134&lt;=100),AY3134*0.12,IF(AY3134&gt;100,AY3134*0.1))))</f>
        <v>1.02125</v>
      </c>
      <c r="BA3134" s="3">
        <f>AZ3134+AY3134</f>
        <v>5.1062500000000002</v>
      </c>
      <c r="BB3134" s="25">
        <f>BA3134+BA3134*0.08</f>
        <v>5.5147500000000003</v>
      </c>
      <c r="BC3134" s="20" t="s">
        <v>12295</v>
      </c>
      <c r="BD3134" s="20"/>
      <c r="BE3134" s="20"/>
      <c r="BF3134" s="20"/>
      <c r="BG3134" s="20"/>
      <c r="BH3134" s="20"/>
      <c r="BI3134" s="20"/>
      <c r="BJ3134" s="20"/>
      <c r="BK3134" s="20"/>
      <c r="BL3134" s="20"/>
      <c r="BM3134" s="20"/>
      <c r="BN3134" s="20"/>
      <c r="BO3134" s="20"/>
      <c r="BP3134" s="19"/>
      <c r="BQ3134" s="19"/>
      <c r="BR3134" s="19"/>
      <c r="BS3134" s="19"/>
      <c r="BT3134" s="19"/>
      <c r="BU3134" s="19"/>
      <c r="BV3134" s="19"/>
      <c r="BW3134" s="19"/>
      <c r="BX3134" s="19"/>
      <c r="BY3134" s="19"/>
      <c r="BZ3134" s="19"/>
      <c r="CA3134" s="19"/>
      <c r="CB3134" s="19"/>
      <c r="CC3134" s="19"/>
      <c r="CD3134" s="19"/>
      <c r="CE3134" s="19"/>
      <c r="CF3134" s="19"/>
      <c r="CG3134" s="19"/>
      <c r="CH3134" s="19"/>
      <c r="CI3134" s="19"/>
      <c r="CJ3134" s="19"/>
      <c r="CK3134" s="19"/>
      <c r="CL3134" s="19"/>
      <c r="CM3134" s="19"/>
      <c r="CN3134" s="19"/>
      <c r="CO3134" s="19"/>
      <c r="CP3134" s="19"/>
      <c r="CQ3134" s="19"/>
      <c r="CR3134" s="19"/>
      <c r="CS3134" s="19"/>
      <c r="CT3134" s="19"/>
      <c r="CU3134" s="19"/>
      <c r="CV3134" s="19"/>
      <c r="CW3134" s="19"/>
      <c r="CX3134" s="19"/>
      <c r="CY3134" s="19"/>
      <c r="CZ3134" s="19"/>
      <c r="DA3134" s="19"/>
      <c r="DB3134" s="19"/>
      <c r="DC3134" s="19"/>
      <c r="DD3134" s="19"/>
      <c r="DE3134" s="19"/>
      <c r="DF3134" s="19"/>
      <c r="DG3134" s="19"/>
      <c r="DH3134" s="19"/>
      <c r="DI3134" s="19"/>
      <c r="DJ3134" s="19"/>
      <c r="DK3134" s="19"/>
      <c r="DL3134" s="19"/>
    </row>
    <row r="3135" spans="1:116" s="88" customFormat="1" ht="30" customHeight="1">
      <c r="A3135" s="7" t="s">
        <v>10548</v>
      </c>
      <c r="B3135" s="5">
        <v>3133</v>
      </c>
      <c r="C3135" s="6"/>
      <c r="D3135" s="6"/>
      <c r="E3135" s="43" t="s">
        <v>10559</v>
      </c>
      <c r="F3135" s="3" t="s">
        <v>10560</v>
      </c>
      <c r="G3135" s="3" t="s">
        <v>821</v>
      </c>
      <c r="H3135" s="3" t="s">
        <v>822</v>
      </c>
      <c r="I3135" s="3" t="s">
        <v>42</v>
      </c>
      <c r="J3135" s="3" t="s">
        <v>10561</v>
      </c>
      <c r="K3135" s="6"/>
      <c r="L3135" s="3"/>
      <c r="M3135" s="6">
        <v>28</v>
      </c>
      <c r="N3135" s="3" t="s">
        <v>44</v>
      </c>
      <c r="O3135" s="3" t="s">
        <v>10552</v>
      </c>
      <c r="P3135" s="3" t="s">
        <v>3825</v>
      </c>
      <c r="Q3135" s="3" t="s">
        <v>10562</v>
      </c>
      <c r="R3135" s="156">
        <v>5.92</v>
      </c>
      <c r="S3135" s="22"/>
      <c r="T3135" s="23">
        <v>2.7</v>
      </c>
      <c r="U3135" s="1">
        <v>2.7</v>
      </c>
      <c r="V3135" s="21">
        <v>6.03</v>
      </c>
      <c r="W3135" s="22">
        <v>5.8</v>
      </c>
      <c r="X3135" s="22"/>
      <c r="Y3135" s="22"/>
      <c r="Z3135" s="22"/>
      <c r="AA3135" s="22"/>
      <c r="AB3135" s="22"/>
      <c r="AC3135" s="22"/>
      <c r="AD3135" s="22"/>
      <c r="AE3135" s="24"/>
      <c r="AF3135" s="20">
        <v>7.3680000000000003</v>
      </c>
      <c r="AG3135" s="20"/>
      <c r="AH3135" s="20"/>
      <c r="AI3135" s="20"/>
      <c r="AJ3135" s="20"/>
      <c r="AK3135" s="20"/>
      <c r="AL3135" s="20"/>
      <c r="AM3135" s="20">
        <v>6.03</v>
      </c>
      <c r="AN3135" s="25"/>
      <c r="AO3135" s="20"/>
      <c r="AP3135" s="24"/>
      <c r="AQ3135" s="20" t="e">
        <f>AVERAGE(SMALL(AE3135:AI3135,1),SMALL(AE3135:AI3135,2))</f>
        <v>#NUM!</v>
      </c>
      <c r="AR3135" s="20" t="e">
        <f>IF(R3135 &lt;=( AVERAGE(SMALL(AE3135:AI3135,1),SMALL(AE3135:AI3135,2))), R3135, "")</f>
        <v>#NUM!</v>
      </c>
      <c r="AS3135" s="20" t="e">
        <f>AVERAGE(SMALL(AJ3135:AM3135,1),SMALL(AJ3135:AM3135,2))</f>
        <v>#NUM!</v>
      </c>
      <c r="AT3135" s="20">
        <f>T3135*1.075</f>
        <v>2.9024999999999999</v>
      </c>
      <c r="AU3135" s="20">
        <f>U3135*1.075</f>
        <v>2.9024999999999999</v>
      </c>
      <c r="AV3135" s="22">
        <f>MIN(AN3135,AT3135,AU3135)</f>
        <v>2.9024999999999999</v>
      </c>
      <c r="AW3135" s="20" t="s">
        <v>71</v>
      </c>
      <c r="AX3135" s="20" t="s">
        <v>72</v>
      </c>
      <c r="AY3135" s="25">
        <v>2.9</v>
      </c>
      <c r="AZ3135" s="27">
        <f>IF(AND(AY3135&gt;0,AY3135&lt;=10),AY3135*0.25,IF(AND(AY3135&gt;10,AY3135&lt;=50),AY3135*0.17,IF(AND(AY3135&gt;10,AY3135&lt;=100),AY3135*0.12,IF(AY3135&gt;100,AY3135*0.1))))</f>
        <v>0.72499999999999998</v>
      </c>
      <c r="BA3135" s="3">
        <f>AZ3135+AY3135</f>
        <v>3.625</v>
      </c>
      <c r="BB3135" s="25">
        <f>BA3135+BA3135*0.08</f>
        <v>3.915</v>
      </c>
      <c r="BC3135" s="20" t="s">
        <v>12295</v>
      </c>
      <c r="BD3135" s="20"/>
      <c r="BE3135" s="20"/>
      <c r="BF3135" s="20"/>
      <c r="BG3135" s="20"/>
      <c r="BH3135" s="20"/>
      <c r="BI3135" s="20"/>
      <c r="BJ3135" s="20"/>
      <c r="BK3135" s="20"/>
      <c r="BL3135" s="20"/>
      <c r="BM3135" s="20"/>
      <c r="BN3135" s="20"/>
      <c r="BO3135" s="20"/>
      <c r="BP3135" s="19"/>
      <c r="BQ3135" s="19"/>
      <c r="BR3135" s="19"/>
      <c r="BS3135" s="19"/>
      <c r="BT3135" s="19"/>
      <c r="BU3135" s="19"/>
      <c r="BV3135" s="19"/>
      <c r="BW3135" s="19"/>
      <c r="BX3135" s="19"/>
      <c r="BY3135" s="19"/>
      <c r="BZ3135" s="19"/>
      <c r="CA3135" s="19"/>
      <c r="CB3135" s="19"/>
      <c r="CC3135" s="19"/>
      <c r="CD3135" s="19"/>
      <c r="CE3135" s="19"/>
      <c r="CF3135" s="19"/>
      <c r="CG3135" s="19"/>
      <c r="CH3135" s="19"/>
      <c r="CI3135" s="19"/>
      <c r="CJ3135" s="19"/>
      <c r="CK3135" s="19"/>
      <c r="CL3135" s="19"/>
      <c r="CM3135" s="19"/>
      <c r="CN3135" s="19"/>
      <c r="CO3135" s="19"/>
      <c r="CP3135" s="19"/>
      <c r="CQ3135" s="19"/>
      <c r="CR3135" s="19"/>
      <c r="CS3135" s="19"/>
      <c r="CT3135" s="19"/>
      <c r="CU3135" s="19"/>
      <c r="CV3135" s="19"/>
      <c r="CW3135" s="19"/>
      <c r="CX3135" s="19"/>
      <c r="CY3135" s="19"/>
      <c r="CZ3135" s="19"/>
      <c r="DA3135" s="19"/>
      <c r="DB3135" s="19"/>
      <c r="DC3135" s="19"/>
      <c r="DD3135" s="19"/>
      <c r="DE3135" s="19"/>
      <c r="DF3135" s="19"/>
      <c r="DG3135" s="19"/>
      <c r="DH3135" s="19"/>
      <c r="DI3135" s="19"/>
      <c r="DJ3135" s="19"/>
      <c r="DK3135" s="19"/>
      <c r="DL3135" s="19"/>
    </row>
    <row r="3136" spans="1:116" s="88" customFormat="1" ht="30" customHeight="1">
      <c r="A3136" s="7" t="s">
        <v>10548</v>
      </c>
      <c r="B3136" s="5">
        <v>3134</v>
      </c>
      <c r="C3136" s="116"/>
      <c r="D3136" s="116"/>
      <c r="E3136" s="43" t="s">
        <v>10578</v>
      </c>
      <c r="F3136" s="3" t="s">
        <v>10579</v>
      </c>
      <c r="G3136" s="3" t="s">
        <v>1066</v>
      </c>
      <c r="H3136" s="3" t="s">
        <v>530</v>
      </c>
      <c r="I3136" s="3" t="s">
        <v>42</v>
      </c>
      <c r="J3136" s="3" t="s">
        <v>10580</v>
      </c>
      <c r="K3136" s="6"/>
      <c r="L3136" s="3"/>
      <c r="M3136" s="6">
        <v>28</v>
      </c>
      <c r="N3136" s="3" t="s">
        <v>44</v>
      </c>
      <c r="O3136" s="3" t="s">
        <v>10552</v>
      </c>
      <c r="P3136" s="3" t="s">
        <v>3825</v>
      </c>
      <c r="Q3136" s="3" t="s">
        <v>10582</v>
      </c>
      <c r="R3136" s="156">
        <v>3.85</v>
      </c>
      <c r="S3136" s="22">
        <v>3.66</v>
      </c>
      <c r="T3136" s="23">
        <v>3.4</v>
      </c>
      <c r="U3136" s="1">
        <v>3.4</v>
      </c>
      <c r="V3136" s="21">
        <v>3.85</v>
      </c>
      <c r="W3136" s="22"/>
      <c r="X3136" s="22"/>
      <c r="Y3136" s="22"/>
      <c r="Z3136" s="22"/>
      <c r="AA3136" s="22"/>
      <c r="AB3136" s="22"/>
      <c r="AC3136" s="22"/>
      <c r="AD3136" s="22"/>
      <c r="AE3136" s="24"/>
      <c r="AF3136" s="20"/>
      <c r="AG3136" s="20"/>
      <c r="AH3136" s="20"/>
      <c r="AI3136" s="20"/>
      <c r="AJ3136" s="20"/>
      <c r="AK3136" s="20"/>
      <c r="AL3136" s="20"/>
      <c r="AM3136" s="20">
        <v>2.0299999999999998</v>
      </c>
      <c r="AN3136" s="25"/>
      <c r="AO3136" s="20"/>
      <c r="AP3136" s="24"/>
      <c r="AQ3136" s="20" t="e">
        <f>AVERAGE(SMALL(AE3136:AI3136,1),SMALL(AE3136:AI3136,2))</f>
        <v>#NUM!</v>
      </c>
      <c r="AR3136" s="20" t="e">
        <f>IF(R3136 &lt;=( AVERAGE(SMALL(AE3136:AI3136,1),SMALL(AE3136:AI3136,2))), R3136, "")</f>
        <v>#NUM!</v>
      </c>
      <c r="AS3136" s="20" t="e">
        <f>AVERAGE(SMALL(AJ3136:AM3136,1),SMALL(AJ3136:AM3136,2))</f>
        <v>#NUM!</v>
      </c>
      <c r="AT3136" s="20">
        <f>T3136*1.075</f>
        <v>3.6549999999999998</v>
      </c>
      <c r="AU3136" s="20">
        <f>U3136*1.075</f>
        <v>3.6549999999999998</v>
      </c>
      <c r="AV3136" s="22">
        <f>MIN(AN3136,AT3136,AU3136)</f>
        <v>3.6549999999999998</v>
      </c>
      <c r="AW3136" s="20" t="s">
        <v>71</v>
      </c>
      <c r="AX3136" s="20" t="s">
        <v>72</v>
      </c>
      <c r="AY3136" s="25">
        <v>3.66</v>
      </c>
      <c r="AZ3136" s="27">
        <f>IF(AND(AY3136&gt;0,AY3136&lt;=10),AY3136*0.25,IF(AND(AY3136&gt;10,AY3136&lt;=50),AY3136*0.17,IF(AND(AY3136&gt;10,AY3136&lt;=100),AY3136*0.12,IF(AY3136&gt;100,AY3136*0.1))))</f>
        <v>0.91500000000000004</v>
      </c>
      <c r="BA3136" s="3">
        <f>AZ3136+AY3136</f>
        <v>4.5750000000000002</v>
      </c>
      <c r="BB3136" s="25">
        <f>BA3136+BA3136*0.08</f>
        <v>4.9409999999999998</v>
      </c>
      <c r="BC3136" s="20" t="s">
        <v>12295</v>
      </c>
      <c r="BD3136" s="20"/>
      <c r="BE3136" s="20"/>
      <c r="BF3136" s="20"/>
      <c r="BG3136" s="20"/>
      <c r="BH3136" s="20"/>
      <c r="BI3136" s="20"/>
      <c r="BJ3136" s="20"/>
      <c r="BK3136" s="20"/>
      <c r="BL3136" s="20"/>
      <c r="BM3136" s="20"/>
      <c r="BN3136" s="20"/>
      <c r="BO3136" s="20"/>
      <c r="BP3136" s="19"/>
      <c r="BQ3136" s="19"/>
      <c r="BR3136" s="19"/>
      <c r="BS3136" s="19"/>
      <c r="BT3136" s="19"/>
      <c r="BU3136" s="19"/>
      <c r="BV3136" s="19"/>
      <c r="BW3136" s="19"/>
      <c r="BX3136" s="19"/>
      <c r="BY3136" s="19"/>
      <c r="BZ3136" s="19"/>
      <c r="CA3136" s="19"/>
      <c r="CB3136" s="19"/>
      <c r="CC3136" s="19"/>
      <c r="CD3136" s="19"/>
      <c r="CE3136" s="19"/>
      <c r="CF3136" s="19"/>
      <c r="CG3136" s="19"/>
      <c r="CH3136" s="19"/>
      <c r="CI3136" s="19"/>
      <c r="CJ3136" s="19"/>
      <c r="CK3136" s="19"/>
      <c r="CL3136" s="19"/>
      <c r="CM3136" s="19"/>
      <c r="CN3136" s="19"/>
      <c r="CO3136" s="19"/>
      <c r="CP3136" s="19"/>
      <c r="CQ3136" s="19"/>
      <c r="CR3136" s="19"/>
      <c r="CS3136" s="19"/>
      <c r="CT3136" s="19"/>
      <c r="CU3136" s="19"/>
      <c r="CV3136" s="19"/>
      <c r="CW3136" s="19"/>
      <c r="CX3136" s="19"/>
      <c r="CY3136" s="19"/>
      <c r="CZ3136" s="19"/>
      <c r="DA3136" s="19"/>
      <c r="DB3136" s="19"/>
      <c r="DC3136" s="19"/>
      <c r="DD3136" s="19"/>
      <c r="DE3136" s="19"/>
      <c r="DF3136" s="19"/>
      <c r="DG3136" s="19"/>
      <c r="DH3136" s="19"/>
      <c r="DI3136" s="19"/>
      <c r="DJ3136" s="19"/>
      <c r="DK3136" s="19"/>
      <c r="DL3136" s="19"/>
    </row>
    <row r="3137" spans="1:116" s="88" customFormat="1" ht="30" customHeight="1">
      <c r="A3137" s="7" t="s">
        <v>10548</v>
      </c>
      <c r="B3137" s="5">
        <v>3135</v>
      </c>
      <c r="C3137" s="116"/>
      <c r="D3137" s="116"/>
      <c r="E3137" s="43" t="s">
        <v>10578</v>
      </c>
      <c r="F3137" s="3" t="s">
        <v>10579</v>
      </c>
      <c r="G3137" s="3" t="s">
        <v>1066</v>
      </c>
      <c r="H3137" s="3" t="s">
        <v>41</v>
      </c>
      <c r="I3137" s="3" t="s">
        <v>42</v>
      </c>
      <c r="J3137" s="3" t="s">
        <v>10580</v>
      </c>
      <c r="K3137" s="6"/>
      <c r="L3137" s="3"/>
      <c r="M3137" s="6">
        <v>28</v>
      </c>
      <c r="N3137" s="3" t="s">
        <v>44</v>
      </c>
      <c r="O3137" s="3" t="s">
        <v>10552</v>
      </c>
      <c r="P3137" s="3" t="s">
        <v>3825</v>
      </c>
      <c r="Q3137" s="3" t="s">
        <v>10581</v>
      </c>
      <c r="R3137" s="156">
        <v>4.1500000000000004</v>
      </c>
      <c r="S3137" s="22">
        <v>3.87</v>
      </c>
      <c r="T3137" s="23">
        <v>3.6</v>
      </c>
      <c r="U3137" s="1">
        <v>3.6</v>
      </c>
      <c r="V3137" s="21">
        <v>4.1500000000000004</v>
      </c>
      <c r="W3137" s="22"/>
      <c r="X3137" s="22"/>
      <c r="Y3137" s="22"/>
      <c r="Z3137" s="22"/>
      <c r="AA3137" s="22"/>
      <c r="AB3137" s="22"/>
      <c r="AC3137" s="22"/>
      <c r="AD3137" s="22"/>
      <c r="AE3137" s="24"/>
      <c r="AF3137" s="20"/>
      <c r="AG3137" s="20"/>
      <c r="AH3137" s="20"/>
      <c r="AI3137" s="20"/>
      <c r="AJ3137" s="20"/>
      <c r="AK3137" s="20"/>
      <c r="AL3137" s="20"/>
      <c r="AM3137" s="20">
        <v>3.53</v>
      </c>
      <c r="AN3137" s="25"/>
      <c r="AO3137" s="20"/>
      <c r="AP3137" s="24"/>
      <c r="AQ3137" s="20" t="e">
        <f>AVERAGE(SMALL(AE3137:AI3137,1),SMALL(AE3137:AI3137,2))</f>
        <v>#NUM!</v>
      </c>
      <c r="AR3137" s="20" t="e">
        <f>IF(R3137 &lt;=( AVERAGE(SMALL(AE3137:AI3137,1),SMALL(AE3137:AI3137,2))), R3137, "")</f>
        <v>#NUM!</v>
      </c>
      <c r="AS3137" s="20" t="e">
        <f>AVERAGE(SMALL(AJ3137:AM3137,1),SMALL(AJ3137:AM3137,2))</f>
        <v>#NUM!</v>
      </c>
      <c r="AT3137" s="20">
        <f>T3137*1.075</f>
        <v>3.87</v>
      </c>
      <c r="AU3137" s="20">
        <f>U3137*1.075</f>
        <v>3.87</v>
      </c>
      <c r="AV3137" s="22">
        <f>MIN(AN3137,AT3137,AU3137)</f>
        <v>3.87</v>
      </c>
      <c r="AW3137" s="20" t="s">
        <v>71</v>
      </c>
      <c r="AX3137" s="20" t="s">
        <v>72</v>
      </c>
      <c r="AY3137" s="25">
        <v>3.87</v>
      </c>
      <c r="AZ3137" s="27">
        <f>IF(AND(AY3137&gt;0,AY3137&lt;=10),AY3137*0.25,IF(AND(AY3137&gt;10,AY3137&lt;=50),AY3137*0.17,IF(AND(AY3137&gt;10,AY3137&lt;=100),AY3137*0.12,IF(AY3137&gt;100,AY3137*0.1))))</f>
        <v>0.96750000000000003</v>
      </c>
      <c r="BA3137" s="3">
        <f>AZ3137+AY3137</f>
        <v>4.8375000000000004</v>
      </c>
      <c r="BB3137" s="25">
        <f>BA3137+BA3137*0.08</f>
        <v>5.2245000000000008</v>
      </c>
      <c r="BC3137" s="20" t="s">
        <v>12295</v>
      </c>
      <c r="BD3137" s="20"/>
      <c r="BE3137" s="20"/>
      <c r="BF3137" s="20"/>
      <c r="BG3137" s="20"/>
      <c r="BH3137" s="20"/>
      <c r="BI3137" s="20"/>
      <c r="BJ3137" s="20"/>
      <c r="BK3137" s="20"/>
      <c r="BL3137" s="20"/>
      <c r="BM3137" s="20"/>
      <c r="BN3137" s="20"/>
      <c r="BO3137" s="20"/>
      <c r="BP3137" s="19"/>
      <c r="BQ3137" s="19"/>
      <c r="BR3137" s="19"/>
      <c r="BS3137" s="19"/>
      <c r="BT3137" s="19"/>
      <c r="BU3137" s="19"/>
      <c r="BV3137" s="19"/>
      <c r="BW3137" s="19"/>
      <c r="BX3137" s="19"/>
      <c r="BY3137" s="19"/>
      <c r="BZ3137" s="19"/>
      <c r="CA3137" s="19"/>
      <c r="CB3137" s="19"/>
      <c r="CC3137" s="19"/>
      <c r="CD3137" s="19"/>
      <c r="CE3137" s="19"/>
      <c r="CF3137" s="19"/>
      <c r="CG3137" s="19"/>
      <c r="CH3137" s="19"/>
      <c r="CI3137" s="19"/>
      <c r="CJ3137" s="19"/>
      <c r="CK3137" s="19"/>
      <c r="CL3137" s="19"/>
      <c r="CM3137" s="19"/>
      <c r="CN3137" s="19"/>
      <c r="CO3137" s="19"/>
      <c r="CP3137" s="19"/>
      <c r="CQ3137" s="19"/>
      <c r="CR3137" s="19"/>
      <c r="CS3137" s="19"/>
      <c r="CT3137" s="19"/>
      <c r="CU3137" s="19"/>
      <c r="CV3137" s="19"/>
      <c r="CW3137" s="19"/>
      <c r="CX3137" s="19"/>
      <c r="CY3137" s="19"/>
      <c r="CZ3137" s="19"/>
      <c r="DA3137" s="19"/>
      <c r="DB3137" s="19"/>
      <c r="DC3137" s="19"/>
      <c r="DD3137" s="19"/>
      <c r="DE3137" s="19"/>
      <c r="DF3137" s="19"/>
      <c r="DG3137" s="19"/>
      <c r="DH3137" s="19"/>
      <c r="DI3137" s="19"/>
      <c r="DJ3137" s="19"/>
      <c r="DK3137" s="19"/>
      <c r="DL3137" s="19"/>
    </row>
    <row r="3138" spans="1:116" s="88" customFormat="1" ht="30" customHeight="1">
      <c r="A3138" s="7" t="s">
        <v>10548</v>
      </c>
      <c r="B3138" s="5">
        <v>3136</v>
      </c>
      <c r="C3138" s="116"/>
      <c r="D3138" s="116"/>
      <c r="E3138" s="43" t="s">
        <v>10583</v>
      </c>
      <c r="F3138" s="3" t="s">
        <v>10584</v>
      </c>
      <c r="G3138" s="3" t="s">
        <v>3250</v>
      </c>
      <c r="H3138" s="3" t="s">
        <v>3254</v>
      </c>
      <c r="I3138" s="3" t="s">
        <v>42</v>
      </c>
      <c r="J3138" s="3" t="s">
        <v>10585</v>
      </c>
      <c r="K3138" s="6"/>
      <c r="L3138" s="3"/>
      <c r="M3138" s="6">
        <v>28</v>
      </c>
      <c r="N3138" s="3" t="s">
        <v>44</v>
      </c>
      <c r="O3138" s="3" t="s">
        <v>10552</v>
      </c>
      <c r="P3138" s="3" t="s">
        <v>3825</v>
      </c>
      <c r="Q3138" s="3" t="s">
        <v>10586</v>
      </c>
      <c r="R3138" s="156">
        <v>5.5</v>
      </c>
      <c r="S3138" s="22">
        <v>5.92</v>
      </c>
      <c r="T3138" s="23">
        <v>5.5</v>
      </c>
      <c r="U3138" s="1">
        <v>5.5</v>
      </c>
      <c r="V3138" s="21">
        <v>5.96</v>
      </c>
      <c r="W3138" s="22">
        <v>5.05</v>
      </c>
      <c r="X3138" s="22"/>
      <c r="Y3138" s="22"/>
      <c r="Z3138" s="22"/>
      <c r="AA3138" s="22"/>
      <c r="AB3138" s="22"/>
      <c r="AC3138" s="22"/>
      <c r="AD3138" s="22"/>
      <c r="AE3138" s="24"/>
      <c r="AF3138" s="20"/>
      <c r="AG3138" s="20"/>
      <c r="AH3138" s="20"/>
      <c r="AI3138" s="20"/>
      <c r="AJ3138" s="20"/>
      <c r="AK3138" s="20"/>
      <c r="AL3138" s="20"/>
      <c r="AM3138" s="20">
        <v>5.36</v>
      </c>
      <c r="AN3138" s="25"/>
      <c r="AO3138" s="20"/>
      <c r="AP3138" s="24"/>
      <c r="AQ3138" s="20" t="e">
        <f>AVERAGE(SMALL(AE3138:AI3138,1),SMALL(AE3138:AI3138,2))</f>
        <v>#NUM!</v>
      </c>
      <c r="AR3138" s="20" t="e">
        <f>IF(R3138 &lt;=( AVERAGE(SMALL(AE3138:AI3138,1),SMALL(AE3138:AI3138,2))), R3138, "")</f>
        <v>#NUM!</v>
      </c>
      <c r="AS3138" s="20" t="e">
        <f>AVERAGE(SMALL(AJ3138:AM3138,1),SMALL(AJ3138:AM3138,2))</f>
        <v>#NUM!</v>
      </c>
      <c r="AT3138" s="20">
        <f>T3138*1.075</f>
        <v>5.9124999999999996</v>
      </c>
      <c r="AU3138" s="20">
        <f>U3138*1.075</f>
        <v>5.9124999999999996</v>
      </c>
      <c r="AV3138" s="22">
        <f>MIN(AN3138,AT3138,AU3138)</f>
        <v>5.9124999999999996</v>
      </c>
      <c r="AW3138" s="20" t="s">
        <v>71</v>
      </c>
      <c r="AX3138" s="20" t="s">
        <v>72</v>
      </c>
      <c r="AY3138" s="25">
        <v>5.91</v>
      </c>
      <c r="AZ3138" s="27">
        <f>IF(AND(AY3138&gt;0,AY3138&lt;=10),AY3138*0.25,IF(AND(AY3138&gt;10,AY3138&lt;=50),AY3138*0.17,IF(AND(AY3138&gt;10,AY3138&lt;=100),AY3138*0.12,IF(AY3138&gt;100,AY3138*0.1))))</f>
        <v>1.4775</v>
      </c>
      <c r="BA3138" s="3">
        <f>AZ3138+AY3138</f>
        <v>7.3875000000000002</v>
      </c>
      <c r="BB3138" s="25">
        <f>BA3138+BA3138*0.08</f>
        <v>7.9785000000000004</v>
      </c>
      <c r="BC3138" s="20" t="s">
        <v>12295</v>
      </c>
      <c r="BD3138" s="20"/>
      <c r="BE3138" s="20"/>
      <c r="BF3138" s="20"/>
      <c r="BG3138" s="20"/>
      <c r="BH3138" s="20"/>
      <c r="BI3138" s="20"/>
      <c r="BJ3138" s="20"/>
      <c r="BK3138" s="20"/>
      <c r="BL3138" s="20"/>
      <c r="BM3138" s="20"/>
      <c r="BN3138" s="20"/>
      <c r="BO3138" s="20"/>
      <c r="BP3138" s="19"/>
      <c r="BQ3138" s="19"/>
      <c r="BR3138" s="19"/>
      <c r="BS3138" s="19"/>
      <c r="BT3138" s="19"/>
      <c r="BU3138" s="19"/>
      <c r="BV3138" s="19"/>
      <c r="BW3138" s="19"/>
      <c r="BX3138" s="19"/>
      <c r="BY3138" s="19"/>
      <c r="BZ3138" s="19"/>
      <c r="CA3138" s="19"/>
      <c r="CB3138" s="19"/>
      <c r="CC3138" s="19"/>
      <c r="CD3138" s="19"/>
      <c r="CE3138" s="19"/>
      <c r="CF3138" s="19"/>
      <c r="CG3138" s="19"/>
      <c r="CH3138" s="19"/>
      <c r="CI3138" s="19"/>
      <c r="CJ3138" s="19"/>
      <c r="CK3138" s="19"/>
      <c r="CL3138" s="19"/>
      <c r="CM3138" s="19"/>
      <c r="CN3138" s="19"/>
      <c r="CO3138" s="19"/>
      <c r="CP3138" s="19"/>
      <c r="CQ3138" s="19"/>
      <c r="CR3138" s="19"/>
      <c r="CS3138" s="19"/>
      <c r="CT3138" s="19"/>
      <c r="CU3138" s="19"/>
      <c r="CV3138" s="19"/>
      <c r="CW3138" s="19"/>
      <c r="CX3138" s="19"/>
      <c r="CY3138" s="19"/>
      <c r="CZ3138" s="19"/>
      <c r="DA3138" s="19"/>
      <c r="DB3138" s="19"/>
      <c r="DC3138" s="19"/>
      <c r="DD3138" s="19"/>
      <c r="DE3138" s="19"/>
      <c r="DF3138" s="19"/>
      <c r="DG3138" s="19"/>
      <c r="DH3138" s="19"/>
      <c r="DI3138" s="19"/>
      <c r="DJ3138" s="19"/>
      <c r="DK3138" s="19"/>
      <c r="DL3138" s="19"/>
    </row>
    <row r="3139" spans="1:116" s="88" customFormat="1" ht="30" customHeight="1">
      <c r="A3139" s="7" t="s">
        <v>10548</v>
      </c>
      <c r="B3139" s="5">
        <v>3137</v>
      </c>
      <c r="C3139" s="116"/>
      <c r="D3139" s="116"/>
      <c r="E3139" s="43" t="s">
        <v>10583</v>
      </c>
      <c r="F3139" s="3" t="s">
        <v>10584</v>
      </c>
      <c r="G3139" s="3" t="s">
        <v>3250</v>
      </c>
      <c r="H3139" s="3" t="s">
        <v>3257</v>
      </c>
      <c r="I3139" s="3" t="s">
        <v>42</v>
      </c>
      <c r="J3139" s="3" t="s">
        <v>10585</v>
      </c>
      <c r="K3139" s="6"/>
      <c r="L3139" s="3"/>
      <c r="M3139" s="6">
        <v>28</v>
      </c>
      <c r="N3139" s="3" t="s">
        <v>44</v>
      </c>
      <c r="O3139" s="3" t="s">
        <v>10552</v>
      </c>
      <c r="P3139" s="3" t="s">
        <v>3825</v>
      </c>
      <c r="Q3139" s="3" t="s">
        <v>10587</v>
      </c>
      <c r="R3139" s="156">
        <v>4.99</v>
      </c>
      <c r="S3139" s="22"/>
      <c r="T3139" s="23">
        <v>3.5</v>
      </c>
      <c r="U3139" s="1">
        <v>3.5</v>
      </c>
      <c r="V3139" s="21">
        <v>4.95</v>
      </c>
      <c r="W3139" s="22">
        <v>5.04</v>
      </c>
      <c r="X3139" s="22"/>
      <c r="Y3139" s="22"/>
      <c r="Z3139" s="22"/>
      <c r="AA3139" s="22"/>
      <c r="AB3139" s="22"/>
      <c r="AC3139" s="22"/>
      <c r="AD3139" s="22"/>
      <c r="AE3139" s="24"/>
      <c r="AF3139" s="20"/>
      <c r="AG3139" s="20"/>
      <c r="AH3139" s="20"/>
      <c r="AI3139" s="20"/>
      <c r="AJ3139" s="20"/>
      <c r="AK3139" s="20"/>
      <c r="AL3139" s="20"/>
      <c r="AM3139" s="20">
        <v>4.0599999999999996</v>
      </c>
      <c r="AN3139" s="25"/>
      <c r="AO3139" s="20"/>
      <c r="AP3139" s="24"/>
      <c r="AQ3139" s="20" t="e">
        <f>AVERAGE(SMALL(AE3139:AI3139,1),SMALL(AE3139:AI3139,2))</f>
        <v>#NUM!</v>
      </c>
      <c r="AR3139" s="20" t="e">
        <f>IF(R3139 &lt;=( AVERAGE(SMALL(AE3139:AI3139,1),SMALL(AE3139:AI3139,2))), R3139, "")</f>
        <v>#NUM!</v>
      </c>
      <c r="AS3139" s="20" t="e">
        <f>AVERAGE(SMALL(AJ3139:AM3139,1),SMALL(AJ3139:AM3139,2))</f>
        <v>#NUM!</v>
      </c>
      <c r="AT3139" s="20">
        <f>T3139*1.075</f>
        <v>3.7624999999999997</v>
      </c>
      <c r="AU3139" s="20">
        <f>U3139*1.075</f>
        <v>3.7624999999999997</v>
      </c>
      <c r="AV3139" s="22">
        <f>MIN(AN3139,AT3139,AU3139)</f>
        <v>3.7624999999999997</v>
      </c>
      <c r="AW3139" s="20" t="s">
        <v>71</v>
      </c>
      <c r="AX3139" s="20" t="s">
        <v>72</v>
      </c>
      <c r="AY3139" s="25">
        <v>3.762</v>
      </c>
      <c r="AZ3139" s="27">
        <f>IF(AND(AY3139&gt;0,AY3139&lt;=10),AY3139*0.25,IF(AND(AY3139&gt;10,AY3139&lt;=50),AY3139*0.17,IF(AND(AY3139&gt;10,AY3139&lt;=100),AY3139*0.12,IF(AY3139&gt;100,AY3139*0.1))))</f>
        <v>0.9405</v>
      </c>
      <c r="BA3139" s="3">
        <f>AZ3139+AY3139</f>
        <v>4.7024999999999997</v>
      </c>
      <c r="BB3139" s="25">
        <f>BA3139+BA3139*0.08</f>
        <v>5.0786999999999995</v>
      </c>
      <c r="BC3139" s="20" t="s">
        <v>12295</v>
      </c>
      <c r="BD3139" s="20"/>
      <c r="BE3139" s="20"/>
      <c r="BF3139" s="20"/>
      <c r="BG3139" s="20"/>
      <c r="BH3139" s="20"/>
      <c r="BI3139" s="20"/>
      <c r="BJ3139" s="20"/>
      <c r="BK3139" s="20"/>
      <c r="BL3139" s="20"/>
      <c r="BM3139" s="20"/>
      <c r="BN3139" s="20"/>
      <c r="BO3139" s="20"/>
      <c r="BP3139" s="19"/>
      <c r="BQ3139" s="19"/>
      <c r="BR3139" s="19"/>
      <c r="BS3139" s="19"/>
      <c r="BT3139" s="19"/>
      <c r="BU3139" s="19"/>
      <c r="BV3139" s="19"/>
      <c r="BW3139" s="19"/>
      <c r="BX3139" s="19"/>
      <c r="BY3139" s="19"/>
      <c r="BZ3139" s="19"/>
      <c r="CA3139" s="19"/>
      <c r="CB3139" s="19"/>
      <c r="CC3139" s="19"/>
      <c r="CD3139" s="19"/>
      <c r="CE3139" s="19"/>
      <c r="CF3139" s="19"/>
      <c r="CG3139" s="19"/>
      <c r="CH3139" s="19"/>
      <c r="CI3139" s="19"/>
      <c r="CJ3139" s="19"/>
      <c r="CK3139" s="19"/>
      <c r="CL3139" s="19"/>
      <c r="CM3139" s="19"/>
      <c r="CN3139" s="19"/>
      <c r="CO3139" s="19"/>
      <c r="CP3139" s="19"/>
      <c r="CQ3139" s="19"/>
      <c r="CR3139" s="19"/>
      <c r="CS3139" s="19"/>
      <c r="CT3139" s="19"/>
      <c r="CU3139" s="19"/>
      <c r="CV3139" s="19"/>
      <c r="CW3139" s="19"/>
      <c r="CX3139" s="19"/>
      <c r="CY3139" s="19"/>
      <c r="CZ3139" s="19"/>
      <c r="DA3139" s="19"/>
      <c r="DB3139" s="19"/>
      <c r="DC3139" s="19"/>
      <c r="DD3139" s="19"/>
      <c r="DE3139" s="19"/>
      <c r="DF3139" s="19"/>
      <c r="DG3139" s="19"/>
      <c r="DH3139" s="19"/>
      <c r="DI3139" s="19"/>
      <c r="DJ3139" s="19"/>
      <c r="DK3139" s="19"/>
      <c r="DL3139" s="19"/>
    </row>
    <row r="3140" spans="1:116" s="88" customFormat="1" ht="30" customHeight="1">
      <c r="A3140" s="7" t="s">
        <v>10548</v>
      </c>
      <c r="B3140" s="5">
        <v>3138</v>
      </c>
      <c r="C3140" s="116"/>
      <c r="D3140" s="116"/>
      <c r="E3140" s="43" t="s">
        <v>10594</v>
      </c>
      <c r="F3140" s="3" t="s">
        <v>10595</v>
      </c>
      <c r="G3140" s="3" t="s">
        <v>1271</v>
      </c>
      <c r="H3140" s="3" t="s">
        <v>56</v>
      </c>
      <c r="I3140" s="3" t="s">
        <v>42</v>
      </c>
      <c r="J3140" s="3" t="s">
        <v>10596</v>
      </c>
      <c r="K3140" s="6"/>
      <c r="L3140" s="3"/>
      <c r="M3140" s="6">
        <v>30</v>
      </c>
      <c r="N3140" s="3" t="s">
        <v>44</v>
      </c>
      <c r="O3140" s="3" t="s">
        <v>10552</v>
      </c>
      <c r="P3140" s="3" t="s">
        <v>3825</v>
      </c>
      <c r="Q3140" s="3" t="s">
        <v>10597</v>
      </c>
      <c r="R3140" s="156">
        <v>4.91</v>
      </c>
      <c r="S3140" s="22"/>
      <c r="T3140" s="23">
        <v>2.5</v>
      </c>
      <c r="U3140" s="1">
        <v>2.5</v>
      </c>
      <c r="V3140" s="21">
        <v>4.91</v>
      </c>
      <c r="W3140" s="22"/>
      <c r="X3140" s="22"/>
      <c r="Y3140" s="22"/>
      <c r="Z3140" s="22"/>
      <c r="AA3140" s="22"/>
      <c r="AB3140" s="22"/>
      <c r="AC3140" s="22"/>
      <c r="AD3140" s="22"/>
      <c r="AE3140" s="24"/>
      <c r="AF3140" s="20"/>
      <c r="AG3140" s="20"/>
      <c r="AH3140" s="20"/>
      <c r="AI3140" s="20"/>
      <c r="AJ3140" s="20"/>
      <c r="AK3140" s="20"/>
      <c r="AL3140" s="20"/>
      <c r="AM3140" s="20">
        <v>4.91</v>
      </c>
      <c r="AN3140" s="25"/>
      <c r="AO3140" s="20"/>
      <c r="AP3140" s="24"/>
      <c r="AQ3140" s="20" t="e">
        <f>AVERAGE(SMALL(AE3140:AI3140,1),SMALL(AE3140:AI3140,2))</f>
        <v>#NUM!</v>
      </c>
      <c r="AR3140" s="20" t="e">
        <f>IF(R3140 &lt;=( AVERAGE(SMALL(AE3140:AI3140,1),SMALL(AE3140:AI3140,2))), R3140, "")</f>
        <v>#NUM!</v>
      </c>
      <c r="AS3140" s="20" t="e">
        <f>AVERAGE(SMALL(AJ3140:AM3140,1),SMALL(AJ3140:AM3140,2))</f>
        <v>#NUM!</v>
      </c>
      <c r="AT3140" s="20">
        <f>T3140*1.075</f>
        <v>2.6875</v>
      </c>
      <c r="AU3140" s="20">
        <f>U3140*1.075</f>
        <v>2.6875</v>
      </c>
      <c r="AV3140" s="22">
        <f>MIN(AN3140,AT3140,AU3140)</f>
        <v>2.6875</v>
      </c>
      <c r="AW3140" s="20" t="s">
        <v>71</v>
      </c>
      <c r="AX3140" s="20" t="s">
        <v>72</v>
      </c>
      <c r="AY3140" s="25">
        <v>2.6869999999999998</v>
      </c>
      <c r="AZ3140" s="27">
        <f>IF(AND(AY3140&gt;0,AY3140&lt;=10),AY3140*0.25,IF(AND(AY3140&gt;10,AY3140&lt;=50),AY3140*0.17,IF(AND(AY3140&gt;10,AY3140&lt;=100),AY3140*0.12,IF(AY3140&gt;100,AY3140*0.1))))</f>
        <v>0.67174999999999996</v>
      </c>
      <c r="BA3140" s="3">
        <f>AZ3140+AY3140</f>
        <v>3.3587499999999997</v>
      </c>
      <c r="BB3140" s="25">
        <f>BA3140+BA3140*0.08</f>
        <v>3.6274499999999996</v>
      </c>
      <c r="BC3140" s="20" t="s">
        <v>12295</v>
      </c>
      <c r="BD3140" s="20"/>
      <c r="BE3140" s="20"/>
      <c r="BF3140" s="20"/>
      <c r="BG3140" s="20"/>
      <c r="BH3140" s="20"/>
      <c r="BI3140" s="20"/>
      <c r="BJ3140" s="20"/>
      <c r="BK3140" s="20"/>
      <c r="BL3140" s="20"/>
      <c r="BM3140" s="20"/>
      <c r="BN3140" s="20"/>
      <c r="BO3140" s="20"/>
      <c r="BP3140" s="19"/>
      <c r="BQ3140" s="19"/>
      <c r="BR3140" s="19"/>
      <c r="BS3140" s="19"/>
      <c r="BT3140" s="19"/>
      <c r="BU3140" s="19"/>
      <c r="BV3140" s="19"/>
      <c r="BW3140" s="19"/>
      <c r="BX3140" s="19"/>
      <c r="BY3140" s="19"/>
      <c r="BZ3140" s="19"/>
      <c r="CA3140" s="19"/>
      <c r="CB3140" s="19"/>
      <c r="CC3140" s="19"/>
      <c r="CD3140" s="19"/>
      <c r="CE3140" s="19"/>
      <c r="CF3140" s="19"/>
      <c r="CG3140" s="19"/>
      <c r="CH3140" s="19"/>
      <c r="CI3140" s="19"/>
      <c r="CJ3140" s="19"/>
      <c r="CK3140" s="19"/>
      <c r="CL3140" s="19"/>
      <c r="CM3140" s="19"/>
      <c r="CN3140" s="19"/>
      <c r="CO3140" s="19"/>
      <c r="CP3140" s="19"/>
      <c r="CQ3140" s="19"/>
      <c r="CR3140" s="19"/>
      <c r="CS3140" s="19"/>
      <c r="CT3140" s="19"/>
      <c r="CU3140" s="19"/>
      <c r="CV3140" s="19"/>
      <c r="CW3140" s="19"/>
      <c r="CX3140" s="19"/>
      <c r="CY3140" s="19"/>
      <c r="CZ3140" s="19"/>
      <c r="DA3140" s="19"/>
      <c r="DB3140" s="19"/>
      <c r="DC3140" s="19"/>
      <c r="DD3140" s="19"/>
      <c r="DE3140" s="19"/>
      <c r="DF3140" s="19"/>
      <c r="DG3140" s="19"/>
      <c r="DH3140" s="19"/>
      <c r="DI3140" s="19"/>
      <c r="DJ3140" s="19"/>
      <c r="DK3140" s="19"/>
      <c r="DL3140" s="19"/>
    </row>
    <row r="3141" spans="1:116" s="88" customFormat="1" ht="30" customHeight="1">
      <c r="A3141" s="7" t="s">
        <v>10548</v>
      </c>
      <c r="B3141" s="5">
        <v>3139</v>
      </c>
      <c r="C3141" s="6"/>
      <c r="D3141" s="6"/>
      <c r="E3141" s="43" t="s">
        <v>10549</v>
      </c>
      <c r="F3141" s="3" t="s">
        <v>10550</v>
      </c>
      <c r="G3141" s="3" t="s">
        <v>667</v>
      </c>
      <c r="H3141" s="3" t="s">
        <v>163</v>
      </c>
      <c r="I3141" s="3" t="s">
        <v>42</v>
      </c>
      <c r="J3141" s="3" t="s">
        <v>10551</v>
      </c>
      <c r="K3141" s="6"/>
      <c r="L3141" s="3"/>
      <c r="M3141" s="6">
        <v>28</v>
      </c>
      <c r="N3141" s="3" t="s">
        <v>44</v>
      </c>
      <c r="O3141" s="3" t="s">
        <v>10552</v>
      </c>
      <c r="P3141" s="3" t="s">
        <v>3825</v>
      </c>
      <c r="Q3141" s="3" t="s">
        <v>10553</v>
      </c>
      <c r="R3141" s="156">
        <v>5.81</v>
      </c>
      <c r="S3141" s="22"/>
      <c r="T3141" s="23">
        <v>3.5</v>
      </c>
      <c r="U3141" s="1">
        <v>3.5</v>
      </c>
      <c r="V3141" s="21">
        <v>5.81</v>
      </c>
      <c r="W3141" s="22"/>
      <c r="X3141" s="22"/>
      <c r="Y3141" s="22"/>
      <c r="Z3141" s="22"/>
      <c r="AA3141" s="22"/>
      <c r="AB3141" s="22"/>
      <c r="AC3141" s="22"/>
      <c r="AD3141" s="22"/>
      <c r="AE3141" s="24"/>
      <c r="AF3141" s="20"/>
      <c r="AG3141" s="20"/>
      <c r="AH3141" s="20"/>
      <c r="AI3141" s="20"/>
      <c r="AJ3141" s="20"/>
      <c r="AK3141" s="20"/>
      <c r="AL3141" s="20"/>
      <c r="AM3141" s="20">
        <v>5.81</v>
      </c>
      <c r="AN3141" s="25"/>
      <c r="AO3141" s="20"/>
      <c r="AP3141" s="24"/>
      <c r="AQ3141" s="20" t="e">
        <f>AVERAGE(SMALL(AE3141:AI3141,1),SMALL(AE3141:AI3141,2))</f>
        <v>#NUM!</v>
      </c>
      <c r="AR3141" s="20" t="e">
        <f>IF(R3141 &lt;=( AVERAGE(SMALL(AE3141:AI3141,1),SMALL(AE3141:AI3141,2))), R3141, "")</f>
        <v>#NUM!</v>
      </c>
      <c r="AS3141" s="20" t="e">
        <f>AVERAGE(SMALL(AJ3141:AM3141,1),SMALL(AJ3141:AM3141,2))</f>
        <v>#NUM!</v>
      </c>
      <c r="AT3141" s="20">
        <f>T3141*1.075</f>
        <v>3.7624999999999997</v>
      </c>
      <c r="AU3141" s="20">
        <f>U3141*1.075</f>
        <v>3.7624999999999997</v>
      </c>
      <c r="AV3141" s="22">
        <f>MIN(AN3141,AT3141,AU3141)</f>
        <v>3.7624999999999997</v>
      </c>
      <c r="AW3141" s="20" t="s">
        <v>71</v>
      </c>
      <c r="AX3141" s="20" t="s">
        <v>72</v>
      </c>
      <c r="AY3141" s="25">
        <v>3.7625000000000002</v>
      </c>
      <c r="AZ3141" s="27">
        <f>IF(AND(AY3141&gt;0,AY3141&lt;=10),AY3141*0.25,IF(AND(AY3141&gt;10,AY3141&lt;=50),AY3141*0.17,IF(AND(AY3141&gt;10,AY3141&lt;=100),AY3141*0.12,IF(AY3141&gt;100,AY3141*0.1))))</f>
        <v>0.94062500000000004</v>
      </c>
      <c r="BA3141" s="3">
        <f>AZ3141+AY3141</f>
        <v>4.703125</v>
      </c>
      <c r="BB3141" s="25">
        <f>BA3141+BA3141*0.08</f>
        <v>5.0793749999999998</v>
      </c>
      <c r="BC3141" s="20" t="s">
        <v>12295</v>
      </c>
      <c r="BD3141" s="20"/>
      <c r="BE3141" s="20"/>
      <c r="BF3141" s="20"/>
      <c r="BG3141" s="20"/>
      <c r="BH3141" s="20"/>
      <c r="BI3141" s="20"/>
      <c r="BJ3141" s="20"/>
      <c r="BK3141" s="20"/>
      <c r="BL3141" s="20"/>
      <c r="BM3141" s="20"/>
      <c r="BN3141" s="20"/>
      <c r="BO3141" s="20"/>
      <c r="BP3141" s="19"/>
      <c r="BQ3141" s="19"/>
      <c r="BR3141" s="19"/>
      <c r="BS3141" s="19"/>
      <c r="BT3141" s="19"/>
      <c r="BU3141" s="19"/>
      <c r="BV3141" s="19"/>
      <c r="BW3141" s="19"/>
      <c r="BX3141" s="19"/>
      <c r="BY3141" s="19"/>
      <c r="BZ3141" s="19"/>
      <c r="CA3141" s="19"/>
      <c r="CB3141" s="19"/>
      <c r="CC3141" s="19"/>
      <c r="CD3141" s="19"/>
      <c r="CE3141" s="19"/>
      <c r="CF3141" s="19"/>
      <c r="CG3141" s="19"/>
      <c r="CH3141" s="19"/>
      <c r="CI3141" s="19"/>
      <c r="CJ3141" s="19"/>
      <c r="CK3141" s="19"/>
      <c r="CL3141" s="19"/>
      <c r="CM3141" s="19"/>
      <c r="CN3141" s="19"/>
      <c r="CO3141" s="19"/>
      <c r="CP3141" s="19"/>
      <c r="CQ3141" s="19"/>
      <c r="CR3141" s="19"/>
      <c r="CS3141" s="19"/>
      <c r="CT3141" s="19"/>
      <c r="CU3141" s="19"/>
      <c r="CV3141" s="19"/>
      <c r="CW3141" s="19"/>
      <c r="CX3141" s="19"/>
      <c r="CY3141" s="19"/>
      <c r="CZ3141" s="19"/>
      <c r="DA3141" s="19"/>
      <c r="DB3141" s="19"/>
      <c r="DC3141" s="19"/>
      <c r="DD3141" s="19"/>
      <c r="DE3141" s="19"/>
      <c r="DF3141" s="19"/>
      <c r="DG3141" s="19"/>
      <c r="DH3141" s="19"/>
      <c r="DI3141" s="19"/>
      <c r="DJ3141" s="19"/>
      <c r="DK3141" s="19"/>
      <c r="DL3141" s="19"/>
    </row>
    <row r="3142" spans="1:116" s="88" customFormat="1" ht="30" customHeight="1">
      <c r="A3142" s="7" t="s">
        <v>10548</v>
      </c>
      <c r="B3142" s="5">
        <v>3140</v>
      </c>
      <c r="C3142" s="6"/>
      <c r="D3142" s="6"/>
      <c r="E3142" s="43" t="s">
        <v>10554</v>
      </c>
      <c r="F3142" s="3" t="s">
        <v>10550</v>
      </c>
      <c r="G3142" s="3" t="s">
        <v>667</v>
      </c>
      <c r="H3142" s="3" t="s">
        <v>56</v>
      </c>
      <c r="I3142" s="3" t="s">
        <v>42</v>
      </c>
      <c r="J3142" s="3" t="s">
        <v>10551</v>
      </c>
      <c r="K3142" s="6"/>
      <c r="L3142" s="3"/>
      <c r="M3142" s="6">
        <v>28</v>
      </c>
      <c r="N3142" s="3" t="s">
        <v>44</v>
      </c>
      <c r="O3142" s="3" t="s">
        <v>10552</v>
      </c>
      <c r="P3142" s="3" t="s">
        <v>3825</v>
      </c>
      <c r="Q3142" s="3" t="s">
        <v>10555</v>
      </c>
      <c r="R3142" s="156">
        <v>5.25</v>
      </c>
      <c r="S3142" s="22"/>
      <c r="T3142" s="23">
        <v>2.2000000000000002</v>
      </c>
      <c r="U3142" s="1">
        <v>2.2000000000000002</v>
      </c>
      <c r="V3142" s="21">
        <v>5.25</v>
      </c>
      <c r="W3142" s="22"/>
      <c r="X3142" s="22"/>
      <c r="Y3142" s="22"/>
      <c r="Z3142" s="22"/>
      <c r="AA3142" s="22"/>
      <c r="AB3142" s="22"/>
      <c r="AC3142" s="22"/>
      <c r="AD3142" s="22"/>
      <c r="AE3142" s="24"/>
      <c r="AF3142" s="20"/>
      <c r="AG3142" s="20"/>
      <c r="AH3142" s="20"/>
      <c r="AI3142" s="20"/>
      <c r="AJ3142" s="20"/>
      <c r="AK3142" s="20"/>
      <c r="AL3142" s="20"/>
      <c r="AM3142" s="20">
        <v>5.81</v>
      </c>
      <c r="AN3142" s="25"/>
      <c r="AO3142" s="20"/>
      <c r="AP3142" s="24"/>
      <c r="AQ3142" s="20" t="e">
        <f>AVERAGE(SMALL(AE3142:AI3142,1),SMALL(AE3142:AI3142,2))</f>
        <v>#NUM!</v>
      </c>
      <c r="AR3142" s="20" t="e">
        <f>IF(R3142 &lt;=( AVERAGE(SMALL(AE3142:AI3142,1),SMALL(AE3142:AI3142,2))), R3142, "")</f>
        <v>#NUM!</v>
      </c>
      <c r="AS3142" s="20" t="e">
        <f>AVERAGE(SMALL(AJ3142:AM3142,1),SMALL(AJ3142:AM3142,2))</f>
        <v>#NUM!</v>
      </c>
      <c r="AT3142" s="20">
        <f>T3142*1.075</f>
        <v>2.3650000000000002</v>
      </c>
      <c r="AU3142" s="20">
        <f>U3142*1.075</f>
        <v>2.3650000000000002</v>
      </c>
      <c r="AV3142" s="22">
        <f>MIN(AN3142,AT3142,AU3142)</f>
        <v>2.3650000000000002</v>
      </c>
      <c r="AW3142" s="20" t="s">
        <v>71</v>
      </c>
      <c r="AX3142" s="20" t="s">
        <v>72</v>
      </c>
      <c r="AY3142" s="25">
        <v>2.3650000000000002</v>
      </c>
      <c r="AZ3142" s="27">
        <f>IF(AND(AY3142&gt;0,AY3142&lt;=10),AY3142*0.25,IF(AND(AY3142&gt;10,AY3142&lt;=50),AY3142*0.17,IF(AND(AY3142&gt;10,AY3142&lt;=100),AY3142*0.12,IF(AY3142&gt;100,AY3142*0.1))))</f>
        <v>0.59125000000000005</v>
      </c>
      <c r="BA3142" s="3">
        <f>AZ3142+AY3142</f>
        <v>2.9562500000000003</v>
      </c>
      <c r="BB3142" s="25">
        <f>BA3142+BA3142*0.08</f>
        <v>3.1927500000000002</v>
      </c>
      <c r="BC3142" s="20" t="s">
        <v>12295</v>
      </c>
      <c r="BD3142" s="20"/>
      <c r="BE3142" s="20"/>
      <c r="BF3142" s="20"/>
      <c r="BG3142" s="20"/>
      <c r="BH3142" s="20"/>
      <c r="BI3142" s="20"/>
      <c r="BJ3142" s="20"/>
      <c r="BK3142" s="20"/>
      <c r="BL3142" s="20"/>
      <c r="BM3142" s="20"/>
      <c r="BN3142" s="20"/>
      <c r="BO3142" s="20"/>
      <c r="BP3142" s="19"/>
      <c r="BQ3142" s="19"/>
      <c r="BR3142" s="19"/>
      <c r="BS3142" s="19"/>
      <c r="BT3142" s="19"/>
      <c r="BU3142" s="19"/>
      <c r="BV3142" s="19"/>
      <c r="BW3142" s="19"/>
      <c r="BX3142" s="19"/>
      <c r="BY3142" s="19"/>
      <c r="BZ3142" s="19"/>
      <c r="CA3142" s="19"/>
      <c r="CB3142" s="19"/>
      <c r="CC3142" s="19"/>
      <c r="CD3142" s="19"/>
      <c r="CE3142" s="19"/>
      <c r="CF3142" s="19"/>
      <c r="CG3142" s="19"/>
      <c r="CH3142" s="19"/>
      <c r="CI3142" s="19"/>
      <c r="CJ3142" s="19"/>
      <c r="CK3142" s="19"/>
      <c r="CL3142" s="19"/>
      <c r="CM3142" s="19"/>
      <c r="CN3142" s="19"/>
      <c r="CO3142" s="19"/>
      <c r="CP3142" s="19"/>
      <c r="CQ3142" s="19"/>
      <c r="CR3142" s="19"/>
      <c r="CS3142" s="19"/>
      <c r="CT3142" s="19"/>
      <c r="CU3142" s="19"/>
      <c r="CV3142" s="19"/>
      <c r="CW3142" s="19"/>
      <c r="CX3142" s="19"/>
      <c r="CY3142" s="19"/>
      <c r="CZ3142" s="19"/>
      <c r="DA3142" s="19"/>
      <c r="DB3142" s="19"/>
      <c r="DC3142" s="19"/>
      <c r="DD3142" s="19"/>
      <c r="DE3142" s="19"/>
      <c r="DF3142" s="19"/>
      <c r="DG3142" s="19"/>
      <c r="DH3142" s="19"/>
      <c r="DI3142" s="19"/>
      <c r="DJ3142" s="19"/>
      <c r="DK3142" s="19"/>
      <c r="DL3142" s="19"/>
    </row>
    <row r="3143" spans="1:116" s="88" customFormat="1" ht="30" customHeight="1">
      <c r="A3143" s="153" t="s">
        <v>14453</v>
      </c>
      <c r="B3143" s="5">
        <v>3141</v>
      </c>
      <c r="C3143" s="179">
        <v>20126</v>
      </c>
      <c r="D3143" s="179"/>
      <c r="E3143" s="171" t="s">
        <v>14755</v>
      </c>
      <c r="F3143" s="3" t="s">
        <v>14756</v>
      </c>
      <c r="G3143" s="3" t="s">
        <v>14757</v>
      </c>
      <c r="H3143" s="3" t="s">
        <v>56</v>
      </c>
      <c r="I3143" s="3" t="s">
        <v>102</v>
      </c>
      <c r="J3143" s="3" t="s">
        <v>14758</v>
      </c>
      <c r="K3143" s="6"/>
      <c r="L3143" s="3"/>
      <c r="M3143" s="6">
        <v>30</v>
      </c>
      <c r="N3143" s="3" t="s">
        <v>44</v>
      </c>
      <c r="O3143" s="3" t="s">
        <v>10552</v>
      </c>
      <c r="P3143" s="3" t="s">
        <v>13830</v>
      </c>
      <c r="Q3143" s="3" t="s">
        <v>14759</v>
      </c>
      <c r="R3143" s="160">
        <v>5.5</v>
      </c>
      <c r="S3143" s="79"/>
      <c r="T3143" s="81" t="s">
        <v>54</v>
      </c>
      <c r="U3143" s="82">
        <v>5.5</v>
      </c>
      <c r="V3143" s="79"/>
      <c r="W3143" s="79"/>
      <c r="X3143" s="79"/>
      <c r="Y3143" s="79"/>
      <c r="Z3143" s="79"/>
      <c r="AA3143" s="79"/>
      <c r="AB3143" s="79"/>
      <c r="AC3143" s="79"/>
      <c r="AD3143" s="79"/>
      <c r="AE3143" s="83">
        <v>3.63</v>
      </c>
      <c r="AF3143" s="84"/>
      <c r="AG3143" s="84"/>
      <c r="AH3143" s="84"/>
      <c r="AI3143" s="84"/>
      <c r="AJ3143" s="84"/>
      <c r="AK3143" s="84"/>
      <c r="AL3143" s="84"/>
      <c r="AM3143" s="84"/>
      <c r="AN3143" s="85"/>
      <c r="AO3143" s="84"/>
      <c r="AP3143" s="83"/>
      <c r="AQ3143" s="84" t="e">
        <f>AVERAGE(SMALL(AE3143:AI3143,1),SMALL(AE3143:AI3143,2))</f>
        <v>#NUM!</v>
      </c>
      <c r="AR3143" s="84" t="e">
        <f>IF(R3143 &lt;=( AVERAGE(SMALL(AE3143:AI3143,1),SMALL(AE3143:AI3143,2))), R3143, "")</f>
        <v>#NUM!</v>
      </c>
      <c r="AS3143" s="84" t="e">
        <f>AVERAGE(SMALL(AJ3143:AM3143,1),SMALL(AJ3143:AM3143,2))</f>
        <v>#NUM!</v>
      </c>
      <c r="AT3143" s="84" t="e">
        <f>#REF!*1.075</f>
        <v>#REF!</v>
      </c>
      <c r="AU3143" s="84" t="e">
        <f>T3143*1.075</f>
        <v>#VALUE!</v>
      </c>
      <c r="AV3143" s="79" t="e">
        <f>MIN(AN3143,AT3143,AU3143)</f>
        <v>#REF!</v>
      </c>
      <c r="AW3143" s="84" t="s">
        <v>14760</v>
      </c>
      <c r="AX3143" s="84" t="s">
        <v>374</v>
      </c>
      <c r="AY3143" s="85">
        <v>3.63</v>
      </c>
      <c r="AZ3143" s="87">
        <f>IF(AND(AY3143&gt;0,AY3143&lt;=10),AY3143*0.25,IF(AND(AY3143&gt;10,AY3143&lt;=50),AY3143*0.17,IF(AND(AY3143&gt;10,AY3143&lt;=100),AY3143*0.12,IF(AY3143&gt;100,AY3143*0.1))))</f>
        <v>0.90749999999999997</v>
      </c>
      <c r="BA3143" s="43">
        <f>AZ3143+AY3143</f>
        <v>4.5374999999999996</v>
      </c>
      <c r="BB3143" s="85">
        <f>BA3143+BA3143*0.08</f>
        <v>4.9004999999999992</v>
      </c>
      <c r="BC3143" s="20" t="s">
        <v>12295</v>
      </c>
      <c r="BD3143" s="84" t="s">
        <v>12206</v>
      </c>
    </row>
    <row r="3144" spans="1:116" s="88" customFormat="1" ht="30" customHeight="1">
      <c r="A3144" s="153" t="s">
        <v>14453</v>
      </c>
      <c r="B3144" s="5">
        <v>3142</v>
      </c>
      <c r="C3144" s="173">
        <v>3952</v>
      </c>
      <c r="D3144" s="173"/>
      <c r="E3144" s="172" t="s">
        <v>10556</v>
      </c>
      <c r="F3144" s="3" t="s">
        <v>6092</v>
      </c>
      <c r="G3144" s="3" t="s">
        <v>6093</v>
      </c>
      <c r="H3144" s="3" t="s">
        <v>7206</v>
      </c>
      <c r="I3144" s="3" t="s">
        <v>282</v>
      </c>
      <c r="J3144" s="3" t="s">
        <v>10557</v>
      </c>
      <c r="K3144" s="6">
        <v>10</v>
      </c>
      <c r="L3144" s="3" t="s">
        <v>79</v>
      </c>
      <c r="M3144" s="6">
        <v>1</v>
      </c>
      <c r="N3144" s="3" t="s">
        <v>44</v>
      </c>
      <c r="O3144" s="3" t="s">
        <v>10552</v>
      </c>
      <c r="P3144" s="3" t="s">
        <v>3819</v>
      </c>
      <c r="Q3144" s="3" t="s">
        <v>10558</v>
      </c>
      <c r="R3144" s="160">
        <v>7</v>
      </c>
      <c r="S3144" s="79"/>
      <c r="T3144" s="81">
        <v>2.25</v>
      </c>
      <c r="U3144" s="82">
        <v>7.11</v>
      </c>
      <c r="V3144" s="79">
        <v>6.9</v>
      </c>
      <c r="W3144" s="79"/>
      <c r="X3144" s="79"/>
      <c r="Y3144" s="79"/>
      <c r="Z3144" s="79"/>
      <c r="AA3144" s="79"/>
      <c r="AB3144" s="79"/>
      <c r="AC3144" s="79"/>
      <c r="AD3144" s="79"/>
      <c r="AE3144" s="83">
        <v>7.11</v>
      </c>
      <c r="AF3144" s="84">
        <v>7.45</v>
      </c>
      <c r="AG3144" s="84"/>
      <c r="AH3144" s="84"/>
      <c r="AI3144" s="84"/>
      <c r="AJ3144" s="84"/>
      <c r="AK3144" s="84"/>
      <c r="AL3144" s="84"/>
      <c r="AM3144" s="84"/>
      <c r="AN3144" s="85"/>
      <c r="AO3144" s="84"/>
      <c r="AP3144" s="83"/>
      <c r="AQ3144" s="84">
        <f>AVERAGE(SMALL(AE3144:AI3144,1),SMALL(AE3144:AI3144,2))</f>
        <v>7.28</v>
      </c>
      <c r="AR3144" s="84">
        <f>IF(R3144 &lt;=( AVERAGE(SMALL(AE3144:AI3144,1),SMALL(AE3144:AI3144,2))), R3144, "")</f>
        <v>7</v>
      </c>
      <c r="AS3144" s="84" t="e">
        <f>AVERAGE(SMALL(AJ3144:AM3144,1),SMALL(AJ3144:AM3144,2))</f>
        <v>#NUM!</v>
      </c>
      <c r="AT3144" s="84" t="e">
        <f>#REF!*1.075</f>
        <v>#REF!</v>
      </c>
      <c r="AU3144" s="84">
        <f>T3144*1.075</f>
        <v>2.4187499999999997</v>
      </c>
      <c r="AV3144" s="79" t="e">
        <f>MIN(AN3144,AT3144,AU3144)</f>
        <v>#REF!</v>
      </c>
      <c r="AW3144" s="84" t="s">
        <v>71</v>
      </c>
      <c r="AX3144" s="84" t="s">
        <v>72</v>
      </c>
      <c r="AY3144" s="85">
        <v>2.4180000000000001</v>
      </c>
      <c r="AZ3144" s="87">
        <f>IF(AND(AY3144&gt;0,AY3144&lt;=10),AY3144*0.25,IF(AND(AY3144&gt;10,AY3144&lt;=50),AY3144*0.17,IF(AND(AY3144&gt;10,AY3144&lt;=100),AY3144*0.12,IF(AY3144&gt;100,AY3144*0.1))))</f>
        <v>0.60450000000000004</v>
      </c>
      <c r="BA3144" s="43">
        <f>AZ3144+AY3144</f>
        <v>3.0225</v>
      </c>
      <c r="BB3144" s="85">
        <f>BA3144+BA3144*0.08</f>
        <v>3.2643</v>
      </c>
      <c r="BC3144" s="20" t="s">
        <v>12295</v>
      </c>
      <c r="BD3144" s="84" t="s">
        <v>12298</v>
      </c>
    </row>
    <row r="3145" spans="1:116" s="88" customFormat="1" ht="30" customHeight="1">
      <c r="A3145" s="153" t="s">
        <v>14453</v>
      </c>
      <c r="B3145" s="5">
        <v>3143</v>
      </c>
      <c r="C3145" s="173">
        <v>4030</v>
      </c>
      <c r="D3145" s="173"/>
      <c r="E3145" s="172" t="s">
        <v>10588</v>
      </c>
      <c r="F3145" s="3" t="s">
        <v>10589</v>
      </c>
      <c r="G3145" s="3" t="s">
        <v>10590</v>
      </c>
      <c r="H3145" s="3" t="s">
        <v>10591</v>
      </c>
      <c r="I3145" s="3" t="s">
        <v>4284</v>
      </c>
      <c r="J3145" s="3" t="s">
        <v>10592</v>
      </c>
      <c r="K3145" s="6"/>
      <c r="L3145" s="3"/>
      <c r="M3145" s="6">
        <v>1</v>
      </c>
      <c r="N3145" s="3" t="s">
        <v>44</v>
      </c>
      <c r="O3145" s="3" t="s">
        <v>10552</v>
      </c>
      <c r="P3145" s="3" t="s">
        <v>3819</v>
      </c>
      <c r="Q3145" s="3" t="s">
        <v>10593</v>
      </c>
      <c r="R3145" s="160">
        <v>5.64</v>
      </c>
      <c r="S3145" s="79"/>
      <c r="T3145" s="81" t="s">
        <v>54</v>
      </c>
      <c r="U3145" s="82">
        <v>5.66</v>
      </c>
      <c r="V3145" s="79">
        <v>5.62</v>
      </c>
      <c r="W3145" s="79"/>
      <c r="X3145" s="79"/>
      <c r="Y3145" s="79"/>
      <c r="Z3145" s="79"/>
      <c r="AA3145" s="79"/>
      <c r="AB3145" s="79"/>
      <c r="AC3145" s="79"/>
      <c r="AD3145" s="79"/>
      <c r="AE3145" s="83">
        <v>5.66</v>
      </c>
      <c r="AF3145" s="84">
        <v>6.07</v>
      </c>
      <c r="AG3145" s="84"/>
      <c r="AH3145" s="84"/>
      <c r="AI3145" s="84"/>
      <c r="AJ3145" s="84"/>
      <c r="AK3145" s="84"/>
      <c r="AL3145" s="84"/>
      <c r="AM3145" s="84">
        <v>5.66</v>
      </c>
      <c r="AN3145" s="85"/>
      <c r="AO3145" s="84"/>
      <c r="AP3145" s="83"/>
      <c r="AQ3145" s="84">
        <f>AVERAGE(SMALL(AE3145:AI3145,1),SMALL(AE3145:AI3145,2))</f>
        <v>5.8650000000000002</v>
      </c>
      <c r="AR3145" s="84">
        <f>IF(R3145 &lt;=( AVERAGE(SMALL(AE3145:AI3145,1),SMALL(AE3145:AI3145,2))), R3145, "")</f>
        <v>5.64</v>
      </c>
      <c r="AS3145" s="84" t="e">
        <f>AVERAGE(SMALL(AJ3145:AM3145,1),SMALL(AJ3145:AM3145,2))</f>
        <v>#NUM!</v>
      </c>
      <c r="AT3145" s="84" t="e">
        <f>#REF!*1.075</f>
        <v>#REF!</v>
      </c>
      <c r="AU3145" s="84" t="e">
        <f>T3145*1.075</f>
        <v>#VALUE!</v>
      </c>
      <c r="AV3145" s="79" t="e">
        <f>MIN(AN3145,AT3145,AU3145)</f>
        <v>#REF!</v>
      </c>
      <c r="AW3145" s="86" t="s">
        <v>49</v>
      </c>
      <c r="AX3145" s="84" t="s">
        <v>48</v>
      </c>
      <c r="AY3145" s="85">
        <v>5.64</v>
      </c>
      <c r="AZ3145" s="87">
        <f>IF(AND(AY3145&gt;0,AY3145&lt;=10),AY3145*0.25,IF(AND(AY3145&gt;10,AY3145&lt;=50),AY3145*0.17,IF(AND(AY3145&gt;10,AY3145&lt;=100),AY3145*0.12,IF(AY3145&gt;100,AY3145*0.1))))</f>
        <v>1.41</v>
      </c>
      <c r="BA3145" s="43">
        <f>AZ3145+AY3145</f>
        <v>7.05</v>
      </c>
      <c r="BB3145" s="85">
        <f>BA3145+BA3145*0.08</f>
        <v>7.6139999999999999</v>
      </c>
      <c r="BC3145" s="20" t="s">
        <v>12295</v>
      </c>
      <c r="BD3145" s="84" t="s">
        <v>12298</v>
      </c>
    </row>
    <row r="3146" spans="1:116" s="88" customFormat="1" ht="30" customHeight="1">
      <c r="A3146" s="4" t="s">
        <v>10598</v>
      </c>
      <c r="B3146" s="5">
        <v>3144</v>
      </c>
      <c r="C3146" s="6">
        <v>14702</v>
      </c>
      <c r="D3146" s="6"/>
      <c r="E3146" s="43" t="s">
        <v>10599</v>
      </c>
      <c r="F3146" s="3" t="s">
        <v>10600</v>
      </c>
      <c r="G3146" s="3" t="s">
        <v>1654</v>
      </c>
      <c r="H3146" s="3" t="s">
        <v>1655</v>
      </c>
      <c r="I3146" s="3" t="s">
        <v>469</v>
      </c>
      <c r="J3146" s="3" t="s">
        <v>10601</v>
      </c>
      <c r="K3146" s="6">
        <v>48</v>
      </c>
      <c r="L3146" s="3" t="s">
        <v>79</v>
      </c>
      <c r="M3146" s="6">
        <v>1</v>
      </c>
      <c r="N3146" s="3" t="s">
        <v>44</v>
      </c>
      <c r="O3146" s="3" t="s">
        <v>10602</v>
      </c>
      <c r="P3146" s="3" t="s">
        <v>4080</v>
      </c>
      <c r="Q3146" s="3" t="s">
        <v>10603</v>
      </c>
      <c r="R3146" s="156">
        <v>1.49</v>
      </c>
      <c r="S3146" s="22"/>
      <c r="T3146" s="23">
        <v>1.39</v>
      </c>
      <c r="U3146" s="1">
        <v>2.66</v>
      </c>
      <c r="V3146" s="21">
        <v>1.3847</v>
      </c>
      <c r="W3146" s="22"/>
      <c r="X3146" s="22"/>
      <c r="Y3146" s="22"/>
      <c r="Z3146" s="22"/>
      <c r="AA3146" s="22"/>
      <c r="AB3146" s="22"/>
      <c r="AC3146" s="22"/>
      <c r="AD3146" s="22"/>
      <c r="AE3146" s="24">
        <v>1.3847</v>
      </c>
      <c r="AF3146" s="20"/>
      <c r="AG3146" s="20"/>
      <c r="AH3146" s="20"/>
      <c r="AI3146" s="20"/>
      <c r="AJ3146" s="20"/>
      <c r="AK3146" s="20"/>
      <c r="AL3146" s="20"/>
      <c r="AM3146" s="20"/>
      <c r="AN3146" s="25">
        <v>1.49</v>
      </c>
      <c r="AO3146" s="20" t="s">
        <v>47</v>
      </c>
      <c r="AP3146" s="24" t="s">
        <v>48</v>
      </c>
      <c r="AQ3146" s="20" t="e">
        <f>AVERAGE(SMALL(AE3146:AI3146,1),SMALL(AE3146:AI3146,2))</f>
        <v>#NUM!</v>
      </c>
      <c r="AR3146" s="20" t="e">
        <f>IF(R3146 &lt;=( AVERAGE(SMALL(AE3146:AI3146,1),SMALL(AE3146:AI3146,2))), R3146, "")</f>
        <v>#NUM!</v>
      </c>
      <c r="AS3146" s="20" t="e">
        <f>AVERAGE(SMALL(AJ3146:AM3146,1),SMALL(AJ3146:AM3146,2))</f>
        <v>#NUM!</v>
      </c>
      <c r="AT3146" s="20">
        <f>T3146*1.075</f>
        <v>1.4942499999999999</v>
      </c>
      <c r="AU3146" s="20">
        <f>U3146*1.075</f>
        <v>2.8595000000000002</v>
      </c>
      <c r="AV3146" s="22">
        <f>MIN(AN3146,AT3146,AU3146)</f>
        <v>1.49</v>
      </c>
      <c r="AW3146" s="26" t="s">
        <v>49</v>
      </c>
      <c r="AX3146" s="20" t="s">
        <v>48</v>
      </c>
      <c r="AY3146" s="25">
        <v>1.49</v>
      </c>
      <c r="AZ3146" s="27">
        <f>IF(AND(AY3146&gt;0,AY3146&lt;=10),AY3146*0.25,IF(AND(AY3146&gt;10,AY3146&lt;=50),AY3146*0.17,IF(AND(AY3146&gt;10,AY3146&lt;=100),AY3146*0.12,IF(AY3146&gt;100,AY3146*0.1))))</f>
        <v>0.3725</v>
      </c>
      <c r="BA3146" s="3">
        <f>AZ3146+AY3146</f>
        <v>1.8625</v>
      </c>
      <c r="BB3146" s="25">
        <f>BA3146+BA3146*0.08</f>
        <v>2.0114999999999998</v>
      </c>
      <c r="BC3146" s="20" t="s">
        <v>12295</v>
      </c>
      <c r="BD3146" s="20"/>
      <c r="BE3146" s="20"/>
      <c r="BF3146" s="20"/>
      <c r="BG3146" s="20"/>
      <c r="BH3146" s="20"/>
      <c r="BI3146" s="20"/>
      <c r="BJ3146" s="20"/>
      <c r="BK3146" s="20"/>
      <c r="BL3146" s="20"/>
      <c r="BM3146" s="20"/>
      <c r="BN3146" s="20"/>
      <c r="BO3146" s="20"/>
      <c r="BP3146" s="20"/>
      <c r="BQ3146" s="20"/>
      <c r="BR3146" s="20"/>
      <c r="BS3146" s="20"/>
      <c r="BT3146" s="20"/>
      <c r="BU3146" s="20"/>
      <c r="BV3146" s="20"/>
      <c r="BW3146" s="20"/>
      <c r="BX3146" s="20"/>
      <c r="BY3146" s="20"/>
      <c r="BZ3146" s="20"/>
      <c r="CA3146" s="20"/>
      <c r="CB3146" s="20"/>
      <c r="CC3146" s="20"/>
      <c r="CD3146" s="20"/>
      <c r="CE3146" s="20"/>
      <c r="CF3146" s="20"/>
      <c r="CG3146" s="20"/>
      <c r="CH3146" s="20"/>
      <c r="CI3146" s="20"/>
      <c r="CJ3146" s="20"/>
      <c r="CK3146" s="20"/>
      <c r="CL3146" s="20"/>
      <c r="CM3146" s="20"/>
      <c r="CN3146" s="20"/>
      <c r="CO3146" s="20"/>
      <c r="CP3146" s="20"/>
      <c r="CQ3146" s="20"/>
      <c r="CR3146" s="20"/>
      <c r="CS3146" s="20"/>
      <c r="CT3146" s="20"/>
      <c r="CU3146" s="20"/>
      <c r="CV3146" s="20"/>
      <c r="CW3146" s="20"/>
      <c r="CX3146" s="20"/>
      <c r="CY3146" s="20"/>
      <c r="CZ3146" s="20"/>
      <c r="DA3146" s="20"/>
      <c r="DB3146" s="20"/>
      <c r="DC3146" s="20"/>
      <c r="DD3146" s="20"/>
      <c r="DE3146" s="20"/>
      <c r="DF3146" s="20"/>
      <c r="DG3146" s="20"/>
      <c r="DH3146" s="20"/>
      <c r="DI3146" s="20"/>
      <c r="DJ3146" s="20"/>
      <c r="DK3146" s="20"/>
      <c r="DL3146" s="20"/>
    </row>
    <row r="3147" spans="1:116" s="88" customFormat="1" ht="30" customHeight="1">
      <c r="A3147" s="153" t="s">
        <v>13162</v>
      </c>
      <c r="B3147" s="5">
        <v>3145</v>
      </c>
      <c r="C3147" s="116">
        <v>19858</v>
      </c>
      <c r="D3147" s="116"/>
      <c r="E3147" s="43" t="s">
        <v>13163</v>
      </c>
      <c r="F3147" s="3" t="s">
        <v>13164</v>
      </c>
      <c r="G3147" s="3" t="s">
        <v>1977</v>
      </c>
      <c r="H3147" s="3" t="s">
        <v>7755</v>
      </c>
      <c r="I3147" s="3" t="s">
        <v>1979</v>
      </c>
      <c r="J3147" s="3" t="s">
        <v>13165</v>
      </c>
      <c r="K3147" s="6">
        <v>5</v>
      </c>
      <c r="L3147" s="3" t="s">
        <v>79</v>
      </c>
      <c r="M3147" s="6">
        <v>5</v>
      </c>
      <c r="N3147" s="3" t="s">
        <v>44</v>
      </c>
      <c r="O3147" s="3" t="s">
        <v>10602</v>
      </c>
      <c r="P3147" s="3" t="s">
        <v>12918</v>
      </c>
      <c r="Q3147" s="3" t="s">
        <v>13166</v>
      </c>
      <c r="R3147" s="160">
        <v>1.48</v>
      </c>
      <c r="S3147" s="79">
        <v>1.38</v>
      </c>
      <c r="T3147" s="81">
        <v>1.39</v>
      </c>
      <c r="U3147" s="82">
        <v>1.3777999999999999</v>
      </c>
      <c r="V3147" s="79"/>
      <c r="W3147" s="79"/>
      <c r="X3147" s="79"/>
      <c r="Y3147" s="79"/>
      <c r="Z3147" s="79"/>
      <c r="AA3147" s="79"/>
      <c r="AB3147" s="79"/>
      <c r="AC3147" s="79"/>
      <c r="AD3147" s="79"/>
      <c r="AE3147" s="83"/>
      <c r="AF3147" s="84"/>
      <c r="AG3147" s="84"/>
      <c r="AH3147" s="84"/>
      <c r="AI3147" s="84"/>
      <c r="AJ3147" s="84"/>
      <c r="AK3147" s="84"/>
      <c r="AL3147" s="84"/>
      <c r="AM3147" s="84"/>
      <c r="AN3147" s="85"/>
      <c r="AO3147" s="84"/>
      <c r="AP3147" s="83"/>
      <c r="AQ3147" s="84" t="e">
        <v>#NUM!</v>
      </c>
      <c r="AR3147" s="84" t="e">
        <v>#NUM!</v>
      </c>
      <c r="AS3147" s="84" t="e">
        <v>#NUM!</v>
      </c>
      <c r="AT3147" s="84" t="e">
        <v>#REF!</v>
      </c>
      <c r="AU3147" s="84">
        <v>1.4942499999999999</v>
      </c>
      <c r="AV3147" s="79" t="e">
        <v>#REF!</v>
      </c>
      <c r="AW3147" s="86" t="s">
        <v>49</v>
      </c>
      <c r="AX3147" s="84" t="s">
        <v>48</v>
      </c>
      <c r="AY3147" s="85">
        <v>1.48</v>
      </c>
      <c r="AZ3147" s="87">
        <v>0.37</v>
      </c>
      <c r="BA3147" s="43">
        <v>1.85</v>
      </c>
      <c r="BB3147" s="85">
        <v>1.9980000000000002</v>
      </c>
      <c r="BC3147" s="20" t="s">
        <v>12295</v>
      </c>
      <c r="BD3147" s="84" t="s">
        <v>12206</v>
      </c>
    </row>
    <row r="3148" spans="1:116" s="88" customFormat="1" ht="30" customHeight="1">
      <c r="A3148" s="153" t="s">
        <v>13162</v>
      </c>
      <c r="B3148" s="5">
        <v>3146</v>
      </c>
      <c r="C3148" s="116">
        <v>19958</v>
      </c>
      <c r="D3148" s="116"/>
      <c r="E3148" s="43" t="s">
        <v>13167</v>
      </c>
      <c r="F3148" s="3" t="s">
        <v>13168</v>
      </c>
      <c r="G3148" s="3" t="s">
        <v>8200</v>
      </c>
      <c r="H3148" s="3" t="s">
        <v>13169</v>
      </c>
      <c r="I3148" s="3" t="s">
        <v>102</v>
      </c>
      <c r="J3148" s="3" t="s">
        <v>13170</v>
      </c>
      <c r="K3148" s="6"/>
      <c r="L3148" s="3"/>
      <c r="M3148" s="6">
        <v>30</v>
      </c>
      <c r="N3148" s="3" t="s">
        <v>44</v>
      </c>
      <c r="O3148" s="3" t="s">
        <v>10602</v>
      </c>
      <c r="P3148" s="3" t="s">
        <v>12918</v>
      </c>
      <c r="Q3148" s="3" t="s">
        <v>13171</v>
      </c>
      <c r="R3148" s="160">
        <v>3.5</v>
      </c>
      <c r="S3148" s="79">
        <v>3.26</v>
      </c>
      <c r="T3148" s="81" t="s">
        <v>54</v>
      </c>
      <c r="U3148" s="82">
        <v>3.2565</v>
      </c>
      <c r="V3148" s="79"/>
      <c r="W3148" s="79"/>
      <c r="X3148" s="79"/>
      <c r="Y3148" s="79"/>
      <c r="Z3148" s="79"/>
      <c r="AA3148" s="79"/>
      <c r="AB3148" s="79"/>
      <c r="AC3148" s="79"/>
      <c r="AD3148" s="79"/>
      <c r="AE3148" s="83"/>
      <c r="AF3148" s="84"/>
      <c r="AG3148" s="84"/>
      <c r="AH3148" s="84"/>
      <c r="AI3148" s="84"/>
      <c r="AJ3148" s="84"/>
      <c r="AK3148" s="84"/>
      <c r="AL3148" s="84"/>
      <c r="AM3148" s="84"/>
      <c r="AN3148" s="85"/>
      <c r="AO3148" s="84"/>
      <c r="AP3148" s="83"/>
      <c r="AQ3148" s="84" t="e">
        <v>#NUM!</v>
      </c>
      <c r="AR3148" s="84" t="e">
        <v>#NUM!</v>
      </c>
      <c r="AS3148" s="84" t="e">
        <v>#NUM!</v>
      </c>
      <c r="AT3148" s="84" t="e">
        <v>#REF!</v>
      </c>
      <c r="AU3148" s="84" t="e">
        <v>#VALUE!</v>
      </c>
      <c r="AV3148" s="79" t="e">
        <v>#REF!</v>
      </c>
      <c r="AW3148" s="86" t="s">
        <v>49</v>
      </c>
      <c r="AX3148" s="84" t="s">
        <v>48</v>
      </c>
      <c r="AY3148" s="85">
        <v>3.5</v>
      </c>
      <c r="AZ3148" s="87">
        <v>0.875</v>
      </c>
      <c r="BA3148" s="43">
        <v>4.375</v>
      </c>
      <c r="BB3148" s="85">
        <v>4.7249999999999996</v>
      </c>
      <c r="BC3148" s="20" t="s">
        <v>12295</v>
      </c>
      <c r="BD3148" s="84" t="s">
        <v>12206</v>
      </c>
    </row>
    <row r="3149" spans="1:116" s="88" customFormat="1" ht="30" customHeight="1">
      <c r="A3149" s="153" t="s">
        <v>13162</v>
      </c>
      <c r="B3149" s="5">
        <v>3147</v>
      </c>
      <c r="C3149" s="116">
        <v>19959</v>
      </c>
      <c r="D3149" s="116"/>
      <c r="E3149" s="43" t="s">
        <v>13167</v>
      </c>
      <c r="F3149" s="3" t="s">
        <v>13168</v>
      </c>
      <c r="G3149" s="3" t="s">
        <v>8200</v>
      </c>
      <c r="H3149" s="3" t="s">
        <v>13172</v>
      </c>
      <c r="I3149" s="3" t="s">
        <v>102</v>
      </c>
      <c r="J3149" s="3" t="s">
        <v>13173</v>
      </c>
      <c r="K3149" s="6"/>
      <c r="L3149" s="3"/>
      <c r="M3149" s="6">
        <v>30</v>
      </c>
      <c r="N3149" s="3" t="s">
        <v>44</v>
      </c>
      <c r="O3149" s="3" t="s">
        <v>10602</v>
      </c>
      <c r="P3149" s="3" t="s">
        <v>12918</v>
      </c>
      <c r="Q3149" s="3" t="s">
        <v>13174</v>
      </c>
      <c r="R3149" s="160">
        <v>5.65</v>
      </c>
      <c r="S3149" s="79">
        <v>5.26</v>
      </c>
      <c r="T3149" s="81" t="s">
        <v>54</v>
      </c>
      <c r="U3149" s="82">
        <v>5.26</v>
      </c>
      <c r="V3149" s="79"/>
      <c r="W3149" s="79"/>
      <c r="X3149" s="79"/>
      <c r="Y3149" s="79"/>
      <c r="Z3149" s="79"/>
      <c r="AA3149" s="79"/>
      <c r="AB3149" s="79"/>
      <c r="AC3149" s="79"/>
      <c r="AD3149" s="79"/>
      <c r="AE3149" s="83"/>
      <c r="AF3149" s="84"/>
      <c r="AG3149" s="84"/>
      <c r="AH3149" s="84"/>
      <c r="AI3149" s="84"/>
      <c r="AJ3149" s="84"/>
      <c r="AK3149" s="84"/>
      <c r="AL3149" s="84"/>
      <c r="AM3149" s="84"/>
      <c r="AN3149" s="85"/>
      <c r="AO3149" s="84"/>
      <c r="AP3149" s="83"/>
      <c r="AQ3149" s="84" t="e">
        <v>#NUM!</v>
      </c>
      <c r="AR3149" s="84" t="e">
        <v>#NUM!</v>
      </c>
      <c r="AS3149" s="84" t="e">
        <v>#NUM!</v>
      </c>
      <c r="AT3149" s="84" t="e">
        <v>#REF!</v>
      </c>
      <c r="AU3149" s="84" t="e">
        <v>#VALUE!</v>
      </c>
      <c r="AV3149" s="79" t="e">
        <v>#REF!</v>
      </c>
      <c r="AW3149" s="86" t="s">
        <v>49</v>
      </c>
      <c r="AX3149" s="84" t="s">
        <v>48</v>
      </c>
      <c r="AY3149" s="85">
        <v>5.65</v>
      </c>
      <c r="AZ3149" s="87">
        <v>1.4125000000000001</v>
      </c>
      <c r="BA3149" s="43">
        <v>7.0625</v>
      </c>
      <c r="BB3149" s="85">
        <v>7.6275000000000004</v>
      </c>
      <c r="BC3149" s="20" t="s">
        <v>12295</v>
      </c>
      <c r="BD3149" s="84" t="s">
        <v>12206</v>
      </c>
    </row>
    <row r="3150" spans="1:116" s="88" customFormat="1" ht="30" customHeight="1">
      <c r="A3150" s="153" t="s">
        <v>13162</v>
      </c>
      <c r="B3150" s="5">
        <v>3148</v>
      </c>
      <c r="C3150" s="116">
        <v>20024</v>
      </c>
      <c r="D3150" s="116"/>
      <c r="E3150" s="43" t="s">
        <v>13175</v>
      </c>
      <c r="F3150" s="3" t="s">
        <v>13176</v>
      </c>
      <c r="G3150" s="3" t="s">
        <v>8200</v>
      </c>
      <c r="H3150" s="3" t="s">
        <v>13169</v>
      </c>
      <c r="I3150" s="3" t="s">
        <v>139</v>
      </c>
      <c r="J3150" s="3" t="s">
        <v>13177</v>
      </c>
      <c r="K3150" s="6"/>
      <c r="L3150" s="3"/>
      <c r="M3150" s="6">
        <v>30</v>
      </c>
      <c r="N3150" s="3" t="s">
        <v>44</v>
      </c>
      <c r="O3150" s="3" t="s">
        <v>10602</v>
      </c>
      <c r="P3150" s="3" t="s">
        <v>12918</v>
      </c>
      <c r="Q3150" s="3" t="s">
        <v>13178</v>
      </c>
      <c r="R3150" s="160">
        <v>3.5</v>
      </c>
      <c r="S3150" s="79">
        <v>3.26</v>
      </c>
      <c r="T3150" s="81" t="s">
        <v>54</v>
      </c>
      <c r="U3150" s="82">
        <v>3.2565</v>
      </c>
      <c r="V3150" s="79"/>
      <c r="W3150" s="79"/>
      <c r="X3150" s="79"/>
      <c r="Y3150" s="79"/>
      <c r="Z3150" s="79"/>
      <c r="AA3150" s="79"/>
      <c r="AB3150" s="79"/>
      <c r="AC3150" s="79"/>
      <c r="AD3150" s="79"/>
      <c r="AE3150" s="83"/>
      <c r="AF3150" s="84"/>
      <c r="AG3150" s="84"/>
      <c r="AH3150" s="84"/>
      <c r="AI3150" s="84"/>
      <c r="AJ3150" s="84"/>
      <c r="AK3150" s="84"/>
      <c r="AL3150" s="84"/>
      <c r="AM3150" s="84"/>
      <c r="AN3150" s="85"/>
      <c r="AO3150" s="84"/>
      <c r="AP3150" s="83"/>
      <c r="AQ3150" s="84" t="e">
        <v>#NUM!</v>
      </c>
      <c r="AR3150" s="84" t="e">
        <v>#NUM!</v>
      </c>
      <c r="AS3150" s="84" t="e">
        <v>#NUM!</v>
      </c>
      <c r="AT3150" s="84" t="e">
        <v>#REF!</v>
      </c>
      <c r="AU3150" s="84" t="e">
        <v>#VALUE!</v>
      </c>
      <c r="AV3150" s="79" t="e">
        <v>#REF!</v>
      </c>
      <c r="AW3150" s="86" t="s">
        <v>49</v>
      </c>
      <c r="AX3150" s="84" t="s">
        <v>48</v>
      </c>
      <c r="AY3150" s="85">
        <v>3.5</v>
      </c>
      <c r="AZ3150" s="87">
        <v>0.875</v>
      </c>
      <c r="BA3150" s="43">
        <v>4.375</v>
      </c>
      <c r="BB3150" s="85">
        <v>4.7249999999999996</v>
      </c>
      <c r="BC3150" s="20" t="s">
        <v>12295</v>
      </c>
      <c r="BD3150" s="84" t="s">
        <v>12206</v>
      </c>
    </row>
    <row r="3151" spans="1:116" s="88" customFormat="1" ht="30" customHeight="1">
      <c r="A3151" s="78" t="s">
        <v>13862</v>
      </c>
      <c r="B3151" s="5">
        <v>3149</v>
      </c>
      <c r="C3151" s="44"/>
      <c r="D3151" s="44"/>
      <c r="E3151" s="43" t="s">
        <v>10604</v>
      </c>
      <c r="F3151" s="3" t="s">
        <v>10605</v>
      </c>
      <c r="G3151" s="3" t="s">
        <v>92</v>
      </c>
      <c r="H3151" s="3" t="s">
        <v>991</v>
      </c>
      <c r="I3151" s="3" t="s">
        <v>1437</v>
      </c>
      <c r="J3151" s="3" t="s">
        <v>10606</v>
      </c>
      <c r="K3151" s="6">
        <v>10</v>
      </c>
      <c r="L3151" s="3" t="s">
        <v>79</v>
      </c>
      <c r="M3151" s="6">
        <v>1</v>
      </c>
      <c r="N3151" s="3" t="s">
        <v>44</v>
      </c>
      <c r="O3151" s="3" t="s">
        <v>10607</v>
      </c>
      <c r="P3151" s="3" t="s">
        <v>10608</v>
      </c>
      <c r="Q3151" s="3" t="s">
        <v>10609</v>
      </c>
      <c r="R3151" s="160">
        <v>0.33</v>
      </c>
      <c r="S3151" s="79">
        <v>0.31</v>
      </c>
      <c r="T3151" s="81">
        <v>0.2</v>
      </c>
      <c r="U3151" s="82"/>
      <c r="V3151" s="79"/>
      <c r="W3151" s="79"/>
      <c r="X3151" s="79"/>
      <c r="Y3151" s="79"/>
      <c r="Z3151" s="79"/>
      <c r="AA3151" s="79"/>
      <c r="AB3151" s="79"/>
      <c r="AC3151" s="79"/>
      <c r="AD3151" s="79"/>
      <c r="AE3151" s="83"/>
      <c r="AF3151" s="84"/>
      <c r="AG3151" s="84"/>
      <c r="AH3151" s="84"/>
      <c r="AI3151" s="84"/>
      <c r="AJ3151" s="84"/>
      <c r="AK3151" s="84"/>
      <c r="AL3151" s="84"/>
      <c r="AM3151" s="84"/>
      <c r="AN3151" s="85"/>
      <c r="AO3151" s="84"/>
      <c r="AP3151" s="83"/>
      <c r="AQ3151" s="84" t="e">
        <v>#NUM!</v>
      </c>
      <c r="AR3151" s="84" t="e">
        <v>#NUM!</v>
      </c>
      <c r="AS3151" s="84" t="e">
        <v>#NUM!</v>
      </c>
      <c r="AT3151" s="84" t="e">
        <v>#REF!</v>
      </c>
      <c r="AU3151" s="84">
        <v>0.215</v>
      </c>
      <c r="AV3151" s="79" t="e">
        <v>#REF!</v>
      </c>
      <c r="AW3151" s="84" t="s">
        <v>71</v>
      </c>
      <c r="AX3151" s="84" t="s">
        <v>72</v>
      </c>
      <c r="AY3151" s="85">
        <v>0.215</v>
      </c>
      <c r="AZ3151" s="87">
        <v>5.3749999999999999E-2</v>
      </c>
      <c r="BA3151" s="43">
        <v>0.26874999999999999</v>
      </c>
      <c r="BB3151" s="85">
        <v>0.29025000000000001</v>
      </c>
      <c r="BC3151" s="20" t="s">
        <v>12295</v>
      </c>
      <c r="BD3151" s="84" t="s">
        <v>12298</v>
      </c>
    </row>
    <row r="3152" spans="1:116" s="88" customFormat="1" ht="30" customHeight="1">
      <c r="A3152" s="7" t="s">
        <v>10610</v>
      </c>
      <c r="B3152" s="5">
        <v>3150</v>
      </c>
      <c r="C3152" s="6"/>
      <c r="D3152" s="6"/>
      <c r="E3152" s="43" t="s">
        <v>10611</v>
      </c>
      <c r="F3152" s="3" t="s">
        <v>521</v>
      </c>
      <c r="G3152" s="3" t="s">
        <v>522</v>
      </c>
      <c r="H3152" s="3" t="s">
        <v>163</v>
      </c>
      <c r="I3152" s="3" t="s">
        <v>3606</v>
      </c>
      <c r="J3152" s="3" t="s">
        <v>10612</v>
      </c>
      <c r="K3152" s="6">
        <v>10</v>
      </c>
      <c r="L3152" s="3" t="s">
        <v>79</v>
      </c>
      <c r="M3152" s="6">
        <v>1</v>
      </c>
      <c r="N3152" s="3" t="s">
        <v>44</v>
      </c>
      <c r="O3152" s="3" t="s">
        <v>10607</v>
      </c>
      <c r="P3152" s="3" t="s">
        <v>10608</v>
      </c>
      <c r="Q3152" s="3" t="s">
        <v>10613</v>
      </c>
      <c r="R3152" s="156">
        <v>0.61487000000000003</v>
      </c>
      <c r="S3152" s="22"/>
      <c r="T3152" s="23">
        <v>0.32</v>
      </c>
      <c r="U3152" s="1" t="s">
        <v>54</v>
      </c>
      <c r="V3152" s="21">
        <v>0.61487000000000003</v>
      </c>
      <c r="W3152" s="22"/>
      <c r="X3152" s="22"/>
      <c r="Y3152" s="22"/>
      <c r="Z3152" s="22"/>
      <c r="AA3152" s="22"/>
      <c r="AB3152" s="22"/>
      <c r="AC3152" s="22"/>
      <c r="AD3152" s="22"/>
      <c r="AE3152" s="24"/>
      <c r="AF3152" s="20"/>
      <c r="AG3152" s="20"/>
      <c r="AH3152" s="20"/>
      <c r="AI3152" s="20"/>
      <c r="AJ3152" s="20"/>
      <c r="AK3152" s="20"/>
      <c r="AL3152" s="20"/>
      <c r="AM3152" s="20"/>
      <c r="AN3152" s="25"/>
      <c r="AO3152" s="20"/>
      <c r="AP3152" s="24"/>
      <c r="AQ3152" s="20" t="e">
        <f>AVERAGE(SMALL(AE3152:AI3152,1),SMALL(AE3152:AI3152,2))</f>
        <v>#NUM!</v>
      </c>
      <c r="AR3152" s="20" t="e">
        <f>IF(R3152 &lt;=( AVERAGE(SMALL(AE3152:AI3152,1),SMALL(AE3152:AI3152,2))), R3152, "")</f>
        <v>#NUM!</v>
      </c>
      <c r="AS3152" s="20" t="e">
        <f>AVERAGE(SMALL(AJ3152:AM3152,1),SMALL(AJ3152:AM3152,2))</f>
        <v>#NUM!</v>
      </c>
      <c r="AT3152" s="20">
        <f>T3152*1.075</f>
        <v>0.34399999999999997</v>
      </c>
      <c r="AU3152" s="20" t="e">
        <f>U3152*1.075</f>
        <v>#VALUE!</v>
      </c>
      <c r="AV3152" s="22" t="e">
        <f>MIN(AN3152,AT3152,AU3152)</f>
        <v>#VALUE!</v>
      </c>
      <c r="AW3152" s="20" t="s">
        <v>71</v>
      </c>
      <c r="AX3152" s="20" t="s">
        <v>72</v>
      </c>
      <c r="AY3152" s="25">
        <v>0.34399999999999997</v>
      </c>
      <c r="AZ3152" s="27">
        <f>IF(AND(AY3152&gt;0,AY3152&lt;=10),AY3152*0.25,IF(AND(AY3152&gt;10,AY3152&lt;=50),AY3152*0.17,IF(AND(AY3152&gt;10,AY3152&lt;=100),AY3152*0.12,IF(AY3152&gt;100,AY3152*0.1))))</f>
        <v>8.5999999999999993E-2</v>
      </c>
      <c r="BA3152" s="3">
        <f>AZ3152+AY3152</f>
        <v>0.42999999999999994</v>
      </c>
      <c r="BB3152" s="25">
        <f>BA3152+BA3152*0.08</f>
        <v>0.46439999999999992</v>
      </c>
      <c r="BC3152" s="20" t="s">
        <v>12295</v>
      </c>
      <c r="BD3152" s="20"/>
      <c r="BE3152" s="20"/>
      <c r="BF3152" s="20"/>
      <c r="BG3152" s="20"/>
      <c r="BH3152" s="20"/>
      <c r="BI3152" s="20"/>
      <c r="BJ3152" s="20"/>
      <c r="BK3152" s="20"/>
      <c r="BL3152" s="20"/>
      <c r="BM3152" s="20"/>
      <c r="BN3152" s="20"/>
      <c r="BO3152" s="20"/>
      <c r="BP3152" s="19"/>
      <c r="BQ3152" s="19"/>
      <c r="BR3152" s="19"/>
      <c r="BS3152" s="19"/>
      <c r="BT3152" s="19"/>
      <c r="BU3152" s="19"/>
      <c r="BV3152" s="19"/>
      <c r="BW3152" s="19"/>
      <c r="BX3152" s="19"/>
      <c r="BY3152" s="19"/>
      <c r="BZ3152" s="19"/>
      <c r="CA3152" s="19"/>
      <c r="CB3152" s="19"/>
      <c r="CC3152" s="19"/>
      <c r="CD3152" s="19"/>
      <c r="CE3152" s="19"/>
      <c r="CF3152" s="19"/>
      <c r="CG3152" s="19"/>
      <c r="CH3152" s="19"/>
      <c r="CI3152" s="19"/>
      <c r="CJ3152" s="19"/>
      <c r="CK3152" s="19"/>
      <c r="CL3152" s="19"/>
      <c r="CM3152" s="19"/>
      <c r="CN3152" s="19"/>
      <c r="CO3152" s="19"/>
      <c r="CP3152" s="19"/>
      <c r="CQ3152" s="19"/>
      <c r="CR3152" s="19"/>
      <c r="CS3152" s="19"/>
      <c r="CT3152" s="19"/>
      <c r="CU3152" s="19"/>
      <c r="CV3152" s="19"/>
      <c r="CW3152" s="19"/>
      <c r="CX3152" s="19"/>
      <c r="CY3152" s="19"/>
      <c r="CZ3152" s="19"/>
      <c r="DA3152" s="19"/>
      <c r="DB3152" s="19"/>
      <c r="DC3152" s="19"/>
      <c r="DD3152" s="19"/>
      <c r="DE3152" s="19"/>
      <c r="DF3152" s="19"/>
      <c r="DG3152" s="19"/>
      <c r="DH3152" s="19"/>
      <c r="DI3152" s="19"/>
      <c r="DJ3152" s="19"/>
      <c r="DK3152" s="19"/>
      <c r="DL3152" s="19"/>
    </row>
    <row r="3153" spans="1:116" s="88" customFormat="1" ht="30" customHeight="1">
      <c r="A3153" s="7" t="s">
        <v>10614</v>
      </c>
      <c r="B3153" s="5">
        <v>3151</v>
      </c>
      <c r="C3153" s="6"/>
      <c r="D3153" s="6"/>
      <c r="E3153" s="43" t="s">
        <v>10615</v>
      </c>
      <c r="F3153" s="3" t="s">
        <v>4390</v>
      </c>
      <c r="G3153" s="3" t="s">
        <v>1715</v>
      </c>
      <c r="H3153" s="3" t="s">
        <v>163</v>
      </c>
      <c r="I3153" s="3" t="s">
        <v>3606</v>
      </c>
      <c r="J3153" s="3" t="s">
        <v>10616</v>
      </c>
      <c r="K3153" s="6">
        <v>10</v>
      </c>
      <c r="L3153" s="3" t="s">
        <v>79</v>
      </c>
      <c r="M3153" s="6">
        <v>1</v>
      </c>
      <c r="N3153" s="3" t="s">
        <v>44</v>
      </c>
      <c r="O3153" s="3" t="s">
        <v>10607</v>
      </c>
      <c r="P3153" s="3" t="s">
        <v>10608</v>
      </c>
      <c r="Q3153" s="3" t="s">
        <v>10617</v>
      </c>
      <c r="R3153" s="156">
        <v>0.45650000000000002</v>
      </c>
      <c r="S3153" s="22">
        <v>0.49375999999999998</v>
      </c>
      <c r="T3153" s="23">
        <v>0.46</v>
      </c>
      <c r="U3153" s="1">
        <v>0.46</v>
      </c>
      <c r="V3153" s="21">
        <v>0.45650000000000002</v>
      </c>
      <c r="W3153" s="22"/>
      <c r="X3153" s="22"/>
      <c r="Y3153" s="22"/>
      <c r="Z3153" s="22"/>
      <c r="AA3153" s="22"/>
      <c r="AB3153" s="22"/>
      <c r="AC3153" s="22"/>
      <c r="AD3153" s="22"/>
      <c r="AE3153" s="24"/>
      <c r="AF3153" s="20"/>
      <c r="AG3153" s="20"/>
      <c r="AH3153" s="20"/>
      <c r="AI3153" s="20"/>
      <c r="AJ3153" s="20"/>
      <c r="AK3153" s="20"/>
      <c r="AL3153" s="20"/>
      <c r="AM3153" s="20"/>
      <c r="AN3153" s="25"/>
      <c r="AO3153" s="20"/>
      <c r="AP3153" s="24"/>
      <c r="AQ3153" s="20" t="e">
        <f>AVERAGE(SMALL(AE3153:AI3153,1),SMALL(AE3153:AI3153,2))</f>
        <v>#NUM!</v>
      </c>
      <c r="AR3153" s="20" t="e">
        <f>IF(R3153 &lt;=( AVERAGE(SMALL(AE3153:AI3153,1),SMALL(AE3153:AI3153,2))), R3153, "")</f>
        <v>#NUM!</v>
      </c>
      <c r="AS3153" s="20" t="e">
        <f>AVERAGE(SMALL(AJ3153:AM3153,1),SMALL(AJ3153:AM3153,2))</f>
        <v>#NUM!</v>
      </c>
      <c r="AT3153" s="20">
        <f>T3153*1.075</f>
        <v>0.4945</v>
      </c>
      <c r="AU3153" s="20">
        <f>U3153*1.075</f>
        <v>0.4945</v>
      </c>
      <c r="AV3153" s="22">
        <f>MIN(AN3153,AT3153,AU3153)</f>
        <v>0.4945</v>
      </c>
      <c r="AW3153" s="20" t="s">
        <v>71</v>
      </c>
      <c r="AX3153" s="20" t="s">
        <v>72</v>
      </c>
      <c r="AY3153" s="25">
        <v>0.46</v>
      </c>
      <c r="AZ3153" s="27">
        <f>IF(AND(AY3153&gt;0,AY3153&lt;=10),AY3153*0.25,IF(AND(AY3153&gt;10,AY3153&lt;=50),AY3153*0.17,IF(AND(AY3153&gt;10,AY3153&lt;=100),AY3153*0.12,IF(AY3153&gt;100,AY3153*0.1))))</f>
        <v>0.115</v>
      </c>
      <c r="BA3153" s="3">
        <f>AZ3153+AY3153</f>
        <v>0.57500000000000007</v>
      </c>
      <c r="BB3153" s="25">
        <f>BA3153+BA3153*0.08</f>
        <v>0.62100000000000011</v>
      </c>
      <c r="BC3153" s="20" t="s">
        <v>12295</v>
      </c>
      <c r="BD3153" s="20"/>
      <c r="BE3153" s="20"/>
      <c r="BF3153" s="20"/>
      <c r="BG3153" s="20"/>
      <c r="BH3153" s="20"/>
      <c r="BI3153" s="20"/>
      <c r="BJ3153" s="20"/>
      <c r="BK3153" s="20"/>
      <c r="BL3153" s="20"/>
      <c r="BM3153" s="20"/>
      <c r="BN3153" s="20"/>
      <c r="BO3153" s="20"/>
      <c r="BP3153" s="19"/>
      <c r="BQ3153" s="19"/>
      <c r="BR3153" s="19"/>
      <c r="BS3153" s="19"/>
      <c r="BT3153" s="19"/>
      <c r="BU3153" s="19"/>
      <c r="BV3153" s="19"/>
      <c r="BW3153" s="19"/>
      <c r="BX3153" s="19"/>
      <c r="BY3153" s="19"/>
      <c r="BZ3153" s="19"/>
      <c r="CA3153" s="19"/>
      <c r="CB3153" s="19"/>
      <c r="CC3153" s="19"/>
      <c r="CD3153" s="19"/>
      <c r="CE3153" s="19"/>
      <c r="CF3153" s="19"/>
      <c r="CG3153" s="19"/>
      <c r="CH3153" s="19"/>
      <c r="CI3153" s="19"/>
      <c r="CJ3153" s="19"/>
      <c r="CK3153" s="19"/>
      <c r="CL3153" s="19"/>
      <c r="CM3153" s="19"/>
      <c r="CN3153" s="19"/>
      <c r="CO3153" s="19"/>
      <c r="CP3153" s="19"/>
      <c r="CQ3153" s="19"/>
      <c r="CR3153" s="19"/>
      <c r="CS3153" s="19"/>
      <c r="CT3153" s="19"/>
      <c r="CU3153" s="19"/>
      <c r="CV3153" s="19"/>
      <c r="CW3153" s="19"/>
      <c r="CX3153" s="19"/>
      <c r="CY3153" s="19"/>
      <c r="CZ3153" s="19"/>
      <c r="DA3153" s="19"/>
      <c r="DB3153" s="19"/>
      <c r="DC3153" s="19"/>
      <c r="DD3153" s="19"/>
      <c r="DE3153" s="19"/>
      <c r="DF3153" s="19"/>
      <c r="DG3153" s="19"/>
      <c r="DH3153" s="19"/>
      <c r="DI3153" s="19"/>
      <c r="DJ3153" s="19"/>
      <c r="DK3153" s="19"/>
      <c r="DL3153" s="19"/>
    </row>
    <row r="3154" spans="1:116" s="88" customFormat="1" ht="30" customHeight="1">
      <c r="A3154" s="153" t="s">
        <v>13179</v>
      </c>
      <c r="B3154" s="5">
        <v>3152</v>
      </c>
      <c r="C3154" s="116">
        <v>20498</v>
      </c>
      <c r="D3154" s="116"/>
      <c r="E3154" s="43" t="s">
        <v>13191</v>
      </c>
      <c r="F3154" s="3" t="s">
        <v>13192</v>
      </c>
      <c r="G3154" s="3" t="s">
        <v>7857</v>
      </c>
      <c r="H3154" s="3" t="s">
        <v>530</v>
      </c>
      <c r="I3154" s="3" t="s">
        <v>102</v>
      </c>
      <c r="J3154" s="3" t="s">
        <v>13193</v>
      </c>
      <c r="K3154" s="6"/>
      <c r="L3154" s="3"/>
      <c r="M3154" s="6">
        <v>20</v>
      </c>
      <c r="N3154" s="3" t="s">
        <v>44</v>
      </c>
      <c r="O3154" s="3" t="s">
        <v>13182</v>
      </c>
      <c r="P3154" s="3" t="s">
        <v>13183</v>
      </c>
      <c r="Q3154" s="3" t="s">
        <v>13194</v>
      </c>
      <c r="R3154" s="160">
        <v>2.0499999999999998</v>
      </c>
      <c r="S3154" s="79">
        <v>1.91</v>
      </c>
      <c r="T3154" s="81" t="s">
        <v>54</v>
      </c>
      <c r="U3154" s="82">
        <v>1.91</v>
      </c>
      <c r="V3154" s="79"/>
      <c r="W3154" s="79"/>
      <c r="X3154" s="79"/>
      <c r="Y3154" s="79"/>
      <c r="Z3154" s="79"/>
      <c r="AA3154" s="79"/>
      <c r="AB3154" s="79"/>
      <c r="AC3154" s="79"/>
      <c r="AD3154" s="79"/>
      <c r="AE3154" s="83"/>
      <c r="AF3154" s="84"/>
      <c r="AG3154" s="84"/>
      <c r="AH3154" s="84"/>
      <c r="AI3154" s="84"/>
      <c r="AJ3154" s="84"/>
      <c r="AK3154" s="84"/>
      <c r="AL3154" s="84"/>
      <c r="AM3154" s="84"/>
      <c r="AN3154" s="85"/>
      <c r="AO3154" s="84"/>
      <c r="AP3154" s="83"/>
      <c r="AQ3154" s="84" t="e">
        <v>#NUM!</v>
      </c>
      <c r="AR3154" s="84" t="e">
        <v>#NUM!</v>
      </c>
      <c r="AS3154" s="84" t="e">
        <v>#NUM!</v>
      </c>
      <c r="AT3154" s="84" t="e">
        <v>#REF!</v>
      </c>
      <c r="AU3154" s="84" t="e">
        <v>#VALUE!</v>
      </c>
      <c r="AV3154" s="79" t="e">
        <v>#REF!</v>
      </c>
      <c r="AW3154" s="86" t="s">
        <v>49</v>
      </c>
      <c r="AX3154" s="86" t="s">
        <v>48</v>
      </c>
      <c r="AY3154" s="85">
        <v>2.0499999999999998</v>
      </c>
      <c r="AZ3154" s="87">
        <v>0.51249999999999996</v>
      </c>
      <c r="BA3154" s="43">
        <v>2.5625</v>
      </c>
      <c r="BB3154" s="85">
        <v>2.7675000000000001</v>
      </c>
      <c r="BC3154" s="20" t="s">
        <v>12295</v>
      </c>
      <c r="BD3154" s="84" t="s">
        <v>12206</v>
      </c>
    </row>
    <row r="3155" spans="1:116" s="88" customFormat="1" ht="30" customHeight="1">
      <c r="A3155" s="153" t="s">
        <v>13179</v>
      </c>
      <c r="B3155" s="5">
        <v>3153</v>
      </c>
      <c r="C3155" s="116">
        <v>20495</v>
      </c>
      <c r="D3155" s="116"/>
      <c r="E3155" s="43" t="s">
        <v>13185</v>
      </c>
      <c r="F3155" s="3" t="s">
        <v>3478</v>
      </c>
      <c r="G3155" s="3" t="s">
        <v>1161</v>
      </c>
      <c r="H3155" s="3" t="s">
        <v>320</v>
      </c>
      <c r="I3155" s="3" t="s">
        <v>1510</v>
      </c>
      <c r="J3155" s="3" t="s">
        <v>13186</v>
      </c>
      <c r="K3155" s="6"/>
      <c r="L3155" s="3"/>
      <c r="M3155" s="6">
        <v>10</v>
      </c>
      <c r="N3155" s="3" t="s">
        <v>44</v>
      </c>
      <c r="O3155" s="3" t="s">
        <v>13182</v>
      </c>
      <c r="P3155" s="3" t="s">
        <v>13183</v>
      </c>
      <c r="Q3155" s="3" t="s">
        <v>13187</v>
      </c>
      <c r="R3155" s="160">
        <v>1.2</v>
      </c>
      <c r="S3155" s="79">
        <v>1.1200000000000001</v>
      </c>
      <c r="T3155" s="81" t="s">
        <v>54</v>
      </c>
      <c r="U3155" s="82">
        <v>1.1200000000000001</v>
      </c>
      <c r="V3155" s="79"/>
      <c r="W3155" s="79"/>
      <c r="X3155" s="79"/>
      <c r="Y3155" s="79"/>
      <c r="Z3155" s="79"/>
      <c r="AA3155" s="79"/>
      <c r="AB3155" s="79"/>
      <c r="AC3155" s="79"/>
      <c r="AD3155" s="79"/>
      <c r="AE3155" s="83"/>
      <c r="AF3155" s="84"/>
      <c r="AG3155" s="84"/>
      <c r="AH3155" s="84"/>
      <c r="AI3155" s="84"/>
      <c r="AJ3155" s="84"/>
      <c r="AK3155" s="84"/>
      <c r="AL3155" s="84"/>
      <c r="AM3155" s="84"/>
      <c r="AN3155" s="85"/>
      <c r="AO3155" s="84"/>
      <c r="AP3155" s="83"/>
      <c r="AQ3155" s="84" t="e">
        <v>#NUM!</v>
      </c>
      <c r="AR3155" s="84" t="e">
        <v>#NUM!</v>
      </c>
      <c r="AS3155" s="84" t="e">
        <v>#NUM!</v>
      </c>
      <c r="AT3155" s="84" t="e">
        <v>#REF!</v>
      </c>
      <c r="AU3155" s="84" t="e">
        <v>#VALUE!</v>
      </c>
      <c r="AV3155" s="79" t="e">
        <v>#REF!</v>
      </c>
      <c r="AW3155" s="86" t="s">
        <v>49</v>
      </c>
      <c r="AX3155" s="86" t="s">
        <v>48</v>
      </c>
      <c r="AY3155" s="85">
        <v>1.2</v>
      </c>
      <c r="AZ3155" s="87">
        <v>0.3</v>
      </c>
      <c r="BA3155" s="43">
        <v>1.5</v>
      </c>
      <c r="BB3155" s="85">
        <v>1.62</v>
      </c>
      <c r="BC3155" s="20" t="s">
        <v>12295</v>
      </c>
      <c r="BD3155" s="84" t="s">
        <v>12206</v>
      </c>
    </row>
    <row r="3156" spans="1:116" s="88" customFormat="1" ht="30" customHeight="1">
      <c r="A3156" s="153" t="s">
        <v>13179</v>
      </c>
      <c r="B3156" s="5">
        <v>3154</v>
      </c>
      <c r="C3156" s="116">
        <v>20494</v>
      </c>
      <c r="D3156" s="116"/>
      <c r="E3156" s="43" t="s">
        <v>13180</v>
      </c>
      <c r="F3156" s="3" t="s">
        <v>12386</v>
      </c>
      <c r="G3156" s="3" t="s">
        <v>6967</v>
      </c>
      <c r="H3156" s="3" t="s">
        <v>213</v>
      </c>
      <c r="I3156" s="3" t="s">
        <v>1510</v>
      </c>
      <c r="J3156" s="3" t="s">
        <v>13181</v>
      </c>
      <c r="K3156" s="6"/>
      <c r="L3156" s="3"/>
      <c r="M3156" s="6">
        <v>6</v>
      </c>
      <c r="N3156" s="3" t="s">
        <v>44</v>
      </c>
      <c r="O3156" s="3" t="s">
        <v>13182</v>
      </c>
      <c r="P3156" s="3" t="s">
        <v>13183</v>
      </c>
      <c r="Q3156" s="3" t="s">
        <v>13184</v>
      </c>
      <c r="R3156" s="160">
        <v>2.0699999999999998</v>
      </c>
      <c r="S3156" s="79">
        <v>1.93</v>
      </c>
      <c r="T3156" s="81" t="s">
        <v>54</v>
      </c>
      <c r="U3156" s="82">
        <v>1.93</v>
      </c>
      <c r="V3156" s="79"/>
      <c r="W3156" s="79"/>
      <c r="X3156" s="79"/>
      <c r="Y3156" s="79"/>
      <c r="Z3156" s="79"/>
      <c r="AA3156" s="79"/>
      <c r="AB3156" s="79"/>
      <c r="AC3156" s="79"/>
      <c r="AD3156" s="79"/>
      <c r="AE3156" s="83"/>
      <c r="AF3156" s="84"/>
      <c r="AG3156" s="84"/>
      <c r="AH3156" s="84"/>
      <c r="AI3156" s="84"/>
      <c r="AJ3156" s="84"/>
      <c r="AK3156" s="84"/>
      <c r="AL3156" s="84"/>
      <c r="AM3156" s="84"/>
      <c r="AN3156" s="85"/>
      <c r="AO3156" s="84"/>
      <c r="AP3156" s="83"/>
      <c r="AQ3156" s="84" t="e">
        <v>#NUM!</v>
      </c>
      <c r="AR3156" s="84" t="e">
        <v>#NUM!</v>
      </c>
      <c r="AS3156" s="84" t="e">
        <v>#NUM!</v>
      </c>
      <c r="AT3156" s="84" t="e">
        <v>#REF!</v>
      </c>
      <c r="AU3156" s="84" t="e">
        <v>#VALUE!</v>
      </c>
      <c r="AV3156" s="79" t="e">
        <v>#REF!</v>
      </c>
      <c r="AW3156" s="86" t="s">
        <v>49</v>
      </c>
      <c r="AX3156" s="86" t="s">
        <v>48</v>
      </c>
      <c r="AY3156" s="85">
        <v>2.0699999999999998</v>
      </c>
      <c r="AZ3156" s="87">
        <v>0.51749999999999996</v>
      </c>
      <c r="BA3156" s="43">
        <v>2.5874999999999999</v>
      </c>
      <c r="BB3156" s="85">
        <v>2.7944999999999998</v>
      </c>
      <c r="BC3156" s="20" t="s">
        <v>12295</v>
      </c>
      <c r="BD3156" s="84" t="s">
        <v>12206</v>
      </c>
    </row>
    <row r="3157" spans="1:116" s="88" customFormat="1" ht="30" customHeight="1">
      <c r="A3157" s="153" t="s">
        <v>13179</v>
      </c>
      <c r="B3157" s="5">
        <v>3155</v>
      </c>
      <c r="C3157" s="116">
        <v>20485</v>
      </c>
      <c r="D3157" s="116"/>
      <c r="E3157" s="43" t="s">
        <v>13185</v>
      </c>
      <c r="F3157" s="3" t="s">
        <v>3478</v>
      </c>
      <c r="G3157" s="3" t="s">
        <v>1161</v>
      </c>
      <c r="H3157" s="3" t="s">
        <v>13188</v>
      </c>
      <c r="I3157" s="3" t="s">
        <v>1510</v>
      </c>
      <c r="J3157" s="3" t="s">
        <v>13189</v>
      </c>
      <c r="K3157" s="6"/>
      <c r="L3157" s="3"/>
      <c r="M3157" s="6">
        <v>10</v>
      </c>
      <c r="N3157" s="3" t="s">
        <v>44</v>
      </c>
      <c r="O3157" s="3" t="s">
        <v>13182</v>
      </c>
      <c r="P3157" s="3" t="s">
        <v>13183</v>
      </c>
      <c r="Q3157" s="3" t="s">
        <v>13190</v>
      </c>
      <c r="R3157" s="160">
        <v>0.99</v>
      </c>
      <c r="S3157" s="79">
        <v>0.99</v>
      </c>
      <c r="T3157" s="81" t="s">
        <v>54</v>
      </c>
      <c r="U3157" s="82">
        <v>0.92</v>
      </c>
      <c r="V3157" s="79"/>
      <c r="W3157" s="79"/>
      <c r="X3157" s="79"/>
      <c r="Y3157" s="79"/>
      <c r="Z3157" s="79"/>
      <c r="AA3157" s="79"/>
      <c r="AB3157" s="79"/>
      <c r="AC3157" s="79"/>
      <c r="AD3157" s="79"/>
      <c r="AE3157" s="83"/>
      <c r="AF3157" s="84"/>
      <c r="AG3157" s="84"/>
      <c r="AH3157" s="84"/>
      <c r="AI3157" s="84"/>
      <c r="AJ3157" s="84"/>
      <c r="AK3157" s="84"/>
      <c r="AL3157" s="84"/>
      <c r="AM3157" s="84"/>
      <c r="AN3157" s="85"/>
      <c r="AO3157" s="84"/>
      <c r="AP3157" s="83"/>
      <c r="AQ3157" s="84" t="e">
        <v>#NUM!</v>
      </c>
      <c r="AR3157" s="84" t="e">
        <v>#NUM!</v>
      </c>
      <c r="AS3157" s="84" t="e">
        <v>#NUM!</v>
      </c>
      <c r="AT3157" s="84" t="e">
        <v>#REF!</v>
      </c>
      <c r="AU3157" s="84" t="e">
        <v>#VALUE!</v>
      </c>
      <c r="AV3157" s="79" t="e">
        <v>#REF!</v>
      </c>
      <c r="AW3157" s="86" t="s">
        <v>49</v>
      </c>
      <c r="AX3157" s="86" t="s">
        <v>48</v>
      </c>
      <c r="AY3157" s="85">
        <v>0.99</v>
      </c>
      <c r="AZ3157" s="87">
        <v>0.2475</v>
      </c>
      <c r="BA3157" s="43">
        <v>1.2375</v>
      </c>
      <c r="BB3157" s="85">
        <v>1.3365</v>
      </c>
      <c r="BC3157" s="20" t="s">
        <v>12295</v>
      </c>
      <c r="BD3157" s="84" t="s">
        <v>12206</v>
      </c>
    </row>
    <row r="3158" spans="1:116" s="88" customFormat="1" ht="30" customHeight="1">
      <c r="A3158" s="4" t="s">
        <v>37</v>
      </c>
      <c r="B3158" s="5">
        <v>3156</v>
      </c>
      <c r="C3158" s="6">
        <v>3584</v>
      </c>
      <c r="D3158" s="6"/>
      <c r="E3158" s="43" t="s">
        <v>10618</v>
      </c>
      <c r="F3158" s="116" t="s">
        <v>10619</v>
      </c>
      <c r="G3158" s="3" t="s">
        <v>236</v>
      </c>
      <c r="H3158" s="4" t="s">
        <v>4427</v>
      </c>
      <c r="I3158" s="3" t="s">
        <v>2499</v>
      </c>
      <c r="J3158" s="3" t="s">
        <v>10620</v>
      </c>
      <c r="K3158" s="5"/>
      <c r="L3158" s="3"/>
      <c r="M3158" s="6">
        <v>60</v>
      </c>
      <c r="N3158" s="3" t="s">
        <v>44</v>
      </c>
      <c r="O3158" s="3" t="s">
        <v>10621</v>
      </c>
      <c r="P3158" s="3" t="s">
        <v>10622</v>
      </c>
      <c r="Q3158" s="3" t="s">
        <v>10623</v>
      </c>
      <c r="R3158" s="156">
        <v>20.86</v>
      </c>
      <c r="S3158" s="22"/>
      <c r="T3158" s="23">
        <v>19.07</v>
      </c>
      <c r="U3158" s="1">
        <v>19.07</v>
      </c>
      <c r="V3158" s="21"/>
      <c r="W3158" s="22"/>
      <c r="X3158" s="22">
        <v>25</v>
      </c>
      <c r="Y3158" s="22"/>
      <c r="Z3158" s="22">
        <v>24.4</v>
      </c>
      <c r="AA3158" s="22"/>
      <c r="AB3158" s="22"/>
      <c r="AC3158" s="22"/>
      <c r="AD3158" s="22"/>
      <c r="AE3158" s="24"/>
      <c r="AF3158" s="20">
        <v>16.8063</v>
      </c>
      <c r="AG3158" s="20">
        <v>24.901800000000001</v>
      </c>
      <c r="AH3158" s="20"/>
      <c r="AI3158" s="20"/>
      <c r="AJ3158" s="20"/>
      <c r="AK3158" s="20"/>
      <c r="AL3158" s="20"/>
      <c r="AM3158" s="20"/>
      <c r="AN3158" s="25">
        <v>20.6</v>
      </c>
      <c r="AO3158" s="20" t="s">
        <v>207</v>
      </c>
      <c r="AP3158" s="24" t="s">
        <v>208</v>
      </c>
      <c r="AQ3158" s="20">
        <f>AVERAGE(SMALL(AE3158:AI3158,1),SMALL(AE3158:AI3158,2))</f>
        <v>20.854050000000001</v>
      </c>
      <c r="AR3158" s="20" t="str">
        <f>IF(R3158 &lt;=( AVERAGE(SMALL(AE3158:AI3158,1),SMALL(AE3158:AI3158,2))), R3158, "")</f>
        <v/>
      </c>
      <c r="AS3158" s="20" t="e">
        <f>AVERAGE(SMALL(AJ3158:AM3158,1),SMALL(AJ3158:AM3158,2))</f>
        <v>#NUM!</v>
      </c>
      <c r="AT3158" s="20">
        <f>T3158*1.075</f>
        <v>20.500250000000001</v>
      </c>
      <c r="AU3158" s="20">
        <f>U3158*1.075</f>
        <v>20.500250000000001</v>
      </c>
      <c r="AV3158" s="22">
        <f>MIN(AN3158,AT3158,AU3158)</f>
        <v>20.500250000000001</v>
      </c>
      <c r="AW3158" s="20" t="s">
        <v>71</v>
      </c>
      <c r="AX3158" s="20" t="s">
        <v>72</v>
      </c>
      <c r="AY3158" s="25">
        <v>20.5</v>
      </c>
      <c r="AZ3158" s="27">
        <f>IF(AND(AY3158&gt;0,AY3158&lt;=10),AY3158*0.25,IF(AND(AY3158&gt;10,AY3158&lt;=50),AY3158*0.17,IF(AND(AY3158&gt;10,AY3158&lt;=100),AY3158*0.12,IF(AY3158&gt;100,AY3158*0.1))))</f>
        <v>3.4850000000000003</v>
      </c>
      <c r="BA3158" s="3">
        <f>AZ3158+AY3158</f>
        <v>23.984999999999999</v>
      </c>
      <c r="BB3158" s="25">
        <f>BA3158+BA3158*0.08</f>
        <v>25.9038</v>
      </c>
      <c r="BC3158" s="20" t="s">
        <v>12295</v>
      </c>
      <c r="BD3158" s="20"/>
      <c r="BE3158" s="20"/>
      <c r="BF3158" s="20"/>
      <c r="BG3158" s="20"/>
      <c r="BH3158" s="20"/>
      <c r="BI3158" s="20"/>
      <c r="BJ3158" s="20"/>
      <c r="BK3158" s="20"/>
      <c r="BL3158" s="20"/>
      <c r="BM3158" s="20"/>
      <c r="BN3158" s="20"/>
      <c r="BO3158" s="20"/>
      <c r="BP3158" s="20"/>
      <c r="BQ3158" s="20"/>
      <c r="BR3158" s="20"/>
      <c r="BS3158" s="20"/>
      <c r="BT3158" s="20"/>
      <c r="BU3158" s="20"/>
      <c r="BV3158" s="20"/>
      <c r="BW3158" s="20"/>
      <c r="BX3158" s="20"/>
      <c r="BY3158" s="20"/>
      <c r="BZ3158" s="20"/>
      <c r="CA3158" s="20"/>
      <c r="CB3158" s="20"/>
      <c r="CC3158" s="20"/>
      <c r="CD3158" s="20"/>
      <c r="CE3158" s="20"/>
      <c r="CF3158" s="20"/>
      <c r="CG3158" s="20"/>
      <c r="CH3158" s="20"/>
      <c r="CI3158" s="20"/>
      <c r="CJ3158" s="20"/>
      <c r="CK3158" s="20"/>
      <c r="CL3158" s="20"/>
      <c r="CM3158" s="20"/>
      <c r="CN3158" s="20"/>
      <c r="CO3158" s="20"/>
      <c r="CP3158" s="20"/>
      <c r="CQ3158" s="20"/>
      <c r="CR3158" s="20"/>
      <c r="CS3158" s="20"/>
      <c r="CT3158" s="20"/>
      <c r="CU3158" s="20"/>
      <c r="CV3158" s="20"/>
      <c r="CW3158" s="20"/>
      <c r="CX3158" s="20"/>
      <c r="CY3158" s="20"/>
      <c r="CZ3158" s="20"/>
      <c r="DA3158" s="20"/>
      <c r="DB3158" s="20"/>
      <c r="DC3158" s="20"/>
      <c r="DD3158" s="20"/>
      <c r="DE3158" s="20"/>
      <c r="DF3158" s="20"/>
      <c r="DG3158" s="20"/>
      <c r="DH3158" s="20"/>
      <c r="DI3158" s="20"/>
      <c r="DJ3158" s="20"/>
      <c r="DK3158" s="20"/>
      <c r="DL3158" s="20"/>
    </row>
    <row r="3159" spans="1:116" s="88" customFormat="1" ht="30" customHeight="1">
      <c r="A3159" s="153" t="s">
        <v>12952</v>
      </c>
      <c r="B3159" s="5">
        <v>3157</v>
      </c>
      <c r="C3159" s="44">
        <v>3585</v>
      </c>
      <c r="D3159" s="44"/>
      <c r="E3159" s="172" t="s">
        <v>10618</v>
      </c>
      <c r="F3159" s="116" t="s">
        <v>10619</v>
      </c>
      <c r="G3159" s="43" t="s">
        <v>236</v>
      </c>
      <c r="H3159" s="45" t="s">
        <v>4429</v>
      </c>
      <c r="I3159" s="43" t="s">
        <v>2499</v>
      </c>
      <c r="J3159" s="43" t="s">
        <v>10620</v>
      </c>
      <c r="K3159" s="47"/>
      <c r="L3159" s="43"/>
      <c r="M3159" s="44">
        <v>60</v>
      </c>
      <c r="N3159" s="43" t="s">
        <v>44</v>
      </c>
      <c r="O3159" s="43" t="s">
        <v>10621</v>
      </c>
      <c r="P3159" s="43" t="s">
        <v>10622</v>
      </c>
      <c r="Q3159" s="43" t="s">
        <v>10624</v>
      </c>
      <c r="R3159" s="160">
        <v>28.62</v>
      </c>
      <c r="S3159" s="79">
        <v>28.62</v>
      </c>
      <c r="T3159" s="81">
        <v>26.62</v>
      </c>
      <c r="U3159" s="82"/>
      <c r="V3159" s="79"/>
      <c r="W3159" s="79"/>
      <c r="X3159" s="79"/>
      <c r="Y3159" s="79"/>
      <c r="Z3159" s="79"/>
      <c r="AA3159" s="79"/>
      <c r="AB3159" s="79"/>
      <c r="AC3159" s="79"/>
      <c r="AD3159" s="79"/>
      <c r="AE3159" s="83"/>
      <c r="AF3159" s="84">
        <v>20.58</v>
      </c>
      <c r="AG3159" s="84">
        <v>33.053600000000003</v>
      </c>
      <c r="AH3159" s="84">
        <v>23.17</v>
      </c>
      <c r="AI3159" s="84">
        <v>30</v>
      </c>
      <c r="AJ3159" s="84"/>
      <c r="AK3159" s="84"/>
      <c r="AL3159" s="84"/>
      <c r="AM3159" s="84"/>
      <c r="AN3159" s="85">
        <v>26.64</v>
      </c>
      <c r="AO3159" s="84" t="s">
        <v>207</v>
      </c>
      <c r="AP3159" s="83" t="s">
        <v>208</v>
      </c>
      <c r="AQ3159" s="84">
        <f>AVERAGE(SMALL(AE3159:AI3159,1),SMALL(AE3159:AI3159,2))</f>
        <v>21.875</v>
      </c>
      <c r="AR3159" s="84" t="str">
        <f>IF(R3159 &lt;=( AVERAGE(SMALL(AE3159:AI3159,1),SMALL(AE3159:AI3159,2))), R3159, "")</f>
        <v/>
      </c>
      <c r="AS3159" s="84" t="e">
        <f>AVERAGE(SMALL(AJ3159:AM3159,1),SMALL(AJ3159:AM3159,2))</f>
        <v>#NUM!</v>
      </c>
      <c r="AT3159" s="84" t="e">
        <f>#REF!*1.075</f>
        <v>#REF!</v>
      </c>
      <c r="AU3159" s="84">
        <f>T3159*1.075</f>
        <v>28.616499999999998</v>
      </c>
      <c r="AV3159" s="79" t="e">
        <f>MIN(AN3159,AT3159,AU3159)</f>
        <v>#REF!</v>
      </c>
      <c r="AW3159" s="84" t="s">
        <v>209</v>
      </c>
      <c r="AX3159" s="84" t="s">
        <v>208</v>
      </c>
      <c r="AY3159" s="85">
        <v>21.875</v>
      </c>
      <c r="AZ3159" s="87">
        <f>IF(AND(AY3159&gt;0,AY3159&lt;=10),AY3159*0.25,IF(AND(AY3159&gt;10,AY3159&lt;=50),AY3159*0.17,IF(AND(AY3159&gt;10,AY3159&lt;=100),AY3159*0.12,IF(AY3159&gt;100,AY3159*0.1))))</f>
        <v>3.7187500000000004</v>
      </c>
      <c r="BA3159" s="43">
        <f>AZ3159+AY3159</f>
        <v>25.59375</v>
      </c>
      <c r="BB3159" s="85">
        <f>BA3159+BA3159*0.08</f>
        <v>27.641249999999999</v>
      </c>
      <c r="BC3159" s="20" t="s">
        <v>12295</v>
      </c>
      <c r="BD3159" s="84" t="s">
        <v>12298</v>
      </c>
    </row>
    <row r="3160" spans="1:116" s="88" customFormat="1" ht="30" customHeight="1">
      <c r="A3160" s="153" t="s">
        <v>12952</v>
      </c>
      <c r="B3160" s="5">
        <v>3158</v>
      </c>
      <c r="C3160" s="44">
        <v>19302</v>
      </c>
      <c r="D3160" s="44"/>
      <c r="E3160" s="43" t="s">
        <v>10625</v>
      </c>
      <c r="F3160" s="3" t="s">
        <v>3103</v>
      </c>
      <c r="G3160" s="3" t="s">
        <v>1637</v>
      </c>
      <c r="H3160" s="3" t="s">
        <v>201</v>
      </c>
      <c r="I3160" s="3" t="s">
        <v>42</v>
      </c>
      <c r="J3160" s="3" t="s">
        <v>10626</v>
      </c>
      <c r="K3160" s="6"/>
      <c r="L3160" s="3"/>
      <c r="M3160" s="6">
        <v>3</v>
      </c>
      <c r="N3160" s="3" t="s">
        <v>44</v>
      </c>
      <c r="O3160" s="3" t="s">
        <v>10627</v>
      </c>
      <c r="P3160" s="3" t="s">
        <v>10628</v>
      </c>
      <c r="Q3160" s="3" t="s">
        <v>10629</v>
      </c>
      <c r="R3160" s="160">
        <v>3.23</v>
      </c>
      <c r="S3160" s="79">
        <v>3.23</v>
      </c>
      <c r="T3160" s="81">
        <v>3</v>
      </c>
      <c r="U3160" s="82"/>
      <c r="V3160" s="79"/>
      <c r="W3160" s="79"/>
      <c r="X3160" s="79"/>
      <c r="Y3160" s="79"/>
      <c r="Z3160" s="79"/>
      <c r="AA3160" s="79"/>
      <c r="AB3160" s="79"/>
      <c r="AC3160" s="79"/>
      <c r="AD3160" s="79"/>
      <c r="AE3160" s="83"/>
      <c r="AF3160" s="84"/>
      <c r="AG3160" s="84"/>
      <c r="AH3160" s="84"/>
      <c r="AI3160" s="84"/>
      <c r="AJ3160" s="84"/>
      <c r="AK3160" s="84"/>
      <c r="AL3160" s="84"/>
      <c r="AM3160" s="84"/>
      <c r="AN3160" s="85">
        <v>2.9</v>
      </c>
      <c r="AO3160" s="84" t="s">
        <v>47</v>
      </c>
      <c r="AP3160" s="83" t="s">
        <v>48</v>
      </c>
      <c r="AQ3160" s="84" t="e">
        <v>#NUM!</v>
      </c>
      <c r="AR3160" s="84" t="e">
        <v>#NUM!</v>
      </c>
      <c r="AS3160" s="84" t="e">
        <v>#NUM!</v>
      </c>
      <c r="AT3160" s="84" t="e">
        <v>#REF!</v>
      </c>
      <c r="AU3160" s="84">
        <v>3.2249999999999996</v>
      </c>
      <c r="AV3160" s="79" t="e">
        <v>#REF!</v>
      </c>
      <c r="AW3160" s="86" t="s">
        <v>49</v>
      </c>
      <c r="AX3160" s="86" t="s">
        <v>48</v>
      </c>
      <c r="AY3160" s="85">
        <v>3.2250000000000001</v>
      </c>
      <c r="AZ3160" s="87">
        <v>0.80625000000000002</v>
      </c>
      <c r="BA3160" s="43">
        <v>4.03125</v>
      </c>
      <c r="BB3160" s="85">
        <v>4.3537499999999998</v>
      </c>
      <c r="BC3160" s="20" t="s">
        <v>12295</v>
      </c>
      <c r="BD3160" s="84" t="s">
        <v>12298</v>
      </c>
    </row>
    <row r="3161" spans="1:116" s="88" customFormat="1" ht="30" customHeight="1">
      <c r="A3161" s="4" t="s">
        <v>37</v>
      </c>
      <c r="B3161" s="5">
        <v>3159</v>
      </c>
      <c r="C3161" s="116">
        <v>17954</v>
      </c>
      <c r="D3161" s="116"/>
      <c r="E3161" s="43" t="s">
        <v>10630</v>
      </c>
      <c r="F3161" s="3" t="s">
        <v>10631</v>
      </c>
      <c r="G3161" s="3" t="s">
        <v>4549</v>
      </c>
      <c r="H3161" s="3" t="s">
        <v>530</v>
      </c>
      <c r="I3161" s="3" t="s">
        <v>455</v>
      </c>
      <c r="J3161" s="3" t="s">
        <v>10632</v>
      </c>
      <c r="K3161" s="6"/>
      <c r="L3161" s="3"/>
      <c r="M3161" s="6">
        <v>10</v>
      </c>
      <c r="N3161" s="3" t="s">
        <v>44</v>
      </c>
      <c r="O3161" s="3" t="s">
        <v>10627</v>
      </c>
      <c r="P3161" s="3" t="s">
        <v>10633</v>
      </c>
      <c r="Q3161" s="3" t="s">
        <v>10634</v>
      </c>
      <c r="R3161" s="156">
        <v>4.5999999999999996</v>
      </c>
      <c r="S3161" s="22"/>
      <c r="T3161" s="23"/>
      <c r="U3161" s="1" t="s">
        <v>54</v>
      </c>
      <c r="V3161" s="21"/>
      <c r="W3161" s="22">
        <v>4.1399999999999997</v>
      </c>
      <c r="X3161" s="22">
        <v>4.5999999999999996</v>
      </c>
      <c r="Y3161" s="22"/>
      <c r="Z3161" s="22">
        <v>4.66</v>
      </c>
      <c r="AA3161" s="22"/>
      <c r="AB3161" s="22"/>
      <c r="AC3161" s="22"/>
      <c r="AD3161" s="22"/>
      <c r="AE3161" s="24"/>
      <c r="AF3161" s="20"/>
      <c r="AG3161" s="20"/>
      <c r="AH3161" s="20"/>
      <c r="AI3161" s="20"/>
      <c r="AJ3161" s="20"/>
      <c r="AK3161" s="20"/>
      <c r="AL3161" s="20"/>
      <c r="AM3161" s="20"/>
      <c r="AN3161" s="25">
        <v>4.37</v>
      </c>
      <c r="AO3161" s="20" t="s">
        <v>207</v>
      </c>
      <c r="AP3161" s="24" t="s">
        <v>208</v>
      </c>
      <c r="AQ3161" s="20" t="e">
        <f>AVERAGE(SMALL(AE3161:AI3161,1),SMALL(AE3161:AI3161,2))</f>
        <v>#NUM!</v>
      </c>
      <c r="AR3161" s="20" t="e">
        <f>IF(R3161 &lt;=( AVERAGE(SMALL(AE3161:AI3161,1),SMALL(AE3161:AI3161,2))), R3161, "")</f>
        <v>#NUM!</v>
      </c>
      <c r="AS3161" s="20" t="e">
        <f>AVERAGE(SMALL(AJ3161:AM3161,1),SMALL(AJ3161:AM3161,2))</f>
        <v>#NUM!</v>
      </c>
      <c r="AT3161" s="20">
        <f>T3161*1.075</f>
        <v>0</v>
      </c>
      <c r="AU3161" s="20" t="e">
        <f>U3161*1.075</f>
        <v>#VALUE!</v>
      </c>
      <c r="AV3161" s="22" t="e">
        <f>MIN(AN3161,AT3161,AU3161)</f>
        <v>#VALUE!</v>
      </c>
      <c r="AW3161" s="20" t="s">
        <v>209</v>
      </c>
      <c r="AX3161" s="20" t="s">
        <v>208</v>
      </c>
      <c r="AY3161" s="25">
        <v>4.37</v>
      </c>
      <c r="AZ3161" s="27">
        <f>IF(AND(AY3161&gt;0,AY3161&lt;=10),AY3161*0.25,IF(AND(AY3161&gt;10,AY3161&lt;=50),AY3161*0.17,IF(AND(AY3161&gt;10,AY3161&lt;=100),AY3161*0.12,IF(AY3161&gt;100,AY3161*0.1))))</f>
        <v>1.0925</v>
      </c>
      <c r="BA3161" s="3">
        <f>AZ3161+AY3161</f>
        <v>5.4625000000000004</v>
      </c>
      <c r="BB3161" s="25">
        <f>BA3161+BA3161*0.08</f>
        <v>5.8995000000000006</v>
      </c>
      <c r="BC3161" s="20" t="s">
        <v>12295</v>
      </c>
      <c r="BD3161" s="20"/>
      <c r="BE3161" s="20"/>
      <c r="BF3161" s="20"/>
      <c r="BG3161" s="20"/>
      <c r="BH3161" s="20"/>
      <c r="BI3161" s="20"/>
      <c r="BJ3161" s="20"/>
      <c r="BK3161" s="20"/>
      <c r="BL3161" s="20"/>
      <c r="BM3161" s="20"/>
      <c r="BN3161" s="20"/>
      <c r="BO3161" s="20"/>
      <c r="BP3161" s="28"/>
      <c r="BQ3161" s="28"/>
      <c r="BR3161" s="28"/>
      <c r="BS3161" s="28"/>
      <c r="BT3161" s="28"/>
      <c r="BU3161" s="28"/>
      <c r="BV3161" s="28"/>
      <c r="BW3161" s="28"/>
      <c r="BX3161" s="28"/>
      <c r="BY3161" s="28"/>
      <c r="BZ3161" s="28"/>
      <c r="CA3161" s="28"/>
      <c r="CB3161" s="28"/>
      <c r="CC3161" s="28"/>
      <c r="CD3161" s="28"/>
      <c r="CE3161" s="28"/>
      <c r="CF3161" s="28"/>
      <c r="CG3161" s="28"/>
      <c r="CH3161" s="28"/>
      <c r="CI3161" s="28"/>
      <c r="CJ3161" s="28"/>
      <c r="CK3161" s="28"/>
      <c r="CL3161" s="28"/>
      <c r="CM3161" s="28"/>
      <c r="CN3161" s="28"/>
      <c r="CO3161" s="28"/>
      <c r="CP3161" s="28"/>
      <c r="CQ3161" s="28"/>
      <c r="CR3161" s="28"/>
      <c r="CS3161" s="28"/>
      <c r="CT3161" s="28"/>
      <c r="CU3161" s="28"/>
      <c r="CV3161" s="28"/>
      <c r="CW3161" s="28"/>
      <c r="CX3161" s="28"/>
      <c r="CY3161" s="28"/>
      <c r="CZ3161" s="28"/>
      <c r="DA3161" s="28"/>
      <c r="DB3161" s="28"/>
      <c r="DC3161" s="28"/>
      <c r="DD3161" s="28"/>
      <c r="DE3161" s="28"/>
      <c r="DF3161" s="28"/>
      <c r="DG3161" s="28"/>
      <c r="DH3161" s="28"/>
      <c r="DI3161" s="28"/>
      <c r="DJ3161" s="28"/>
      <c r="DK3161" s="28"/>
      <c r="DL3161" s="28"/>
    </row>
    <row r="3162" spans="1:116" s="88" customFormat="1" ht="30" customHeight="1">
      <c r="A3162" s="4" t="s">
        <v>37</v>
      </c>
      <c r="B3162" s="5">
        <v>3160</v>
      </c>
      <c r="C3162" s="6">
        <v>18108</v>
      </c>
      <c r="D3162" s="6"/>
      <c r="E3162" s="43" t="s">
        <v>10635</v>
      </c>
      <c r="F3162" s="3" t="s">
        <v>10636</v>
      </c>
      <c r="G3162" s="3" t="s">
        <v>10637</v>
      </c>
      <c r="H3162" s="3" t="s">
        <v>299</v>
      </c>
      <c r="I3162" s="3" t="s">
        <v>102</v>
      </c>
      <c r="J3162" s="3" t="s">
        <v>10638</v>
      </c>
      <c r="K3162" s="6"/>
      <c r="L3162" s="3"/>
      <c r="M3162" s="6">
        <v>30</v>
      </c>
      <c r="N3162" s="3" t="s">
        <v>44</v>
      </c>
      <c r="O3162" s="3" t="s">
        <v>10627</v>
      </c>
      <c r="P3162" s="3" t="s">
        <v>6268</v>
      </c>
      <c r="Q3162" s="3" t="s">
        <v>10639</v>
      </c>
      <c r="R3162" s="156">
        <v>3.05</v>
      </c>
      <c r="S3162" s="22"/>
      <c r="T3162" s="23"/>
      <c r="U3162" s="1">
        <v>2.13</v>
      </c>
      <c r="V3162" s="21"/>
      <c r="W3162" s="22"/>
      <c r="X3162" s="22">
        <v>2.84</v>
      </c>
      <c r="Y3162" s="22"/>
      <c r="Z3162" s="22"/>
      <c r="AA3162" s="22"/>
      <c r="AB3162" s="22"/>
      <c r="AC3162" s="22"/>
      <c r="AD3162" s="22"/>
      <c r="AE3162" s="24">
        <v>8.18</v>
      </c>
      <c r="AF3162" s="20"/>
      <c r="AG3162" s="20">
        <v>2.8279000000000001</v>
      </c>
      <c r="AH3162" s="20"/>
      <c r="AI3162" s="20">
        <v>11.23</v>
      </c>
      <c r="AJ3162" s="20">
        <v>8.18</v>
      </c>
      <c r="AK3162" s="20"/>
      <c r="AL3162" s="20"/>
      <c r="AM3162" s="20"/>
      <c r="AN3162" s="25">
        <v>3.05</v>
      </c>
      <c r="AO3162" s="20" t="s">
        <v>47</v>
      </c>
      <c r="AP3162" s="24" t="s">
        <v>48</v>
      </c>
      <c r="AQ3162" s="20">
        <f>AVERAGE(SMALL(AE3162:AI3162,1),SMALL(AE3162:AI3162,2))</f>
        <v>5.5039499999999997</v>
      </c>
      <c r="AR3162" s="20">
        <f>IF(R3162 &lt;=( AVERAGE(SMALL(AE3162:AI3162,1),SMALL(AE3162:AI3162,2))), R3162, "")</f>
        <v>3.05</v>
      </c>
      <c r="AS3162" s="20" t="e">
        <f>AVERAGE(SMALL(AJ3162:AM3162,1),SMALL(AJ3162:AM3162,2))</f>
        <v>#NUM!</v>
      </c>
      <c r="AT3162" s="20">
        <f>T3162*1.075</f>
        <v>0</v>
      </c>
      <c r="AU3162" s="20">
        <f>U3162*1.075</f>
        <v>2.2897499999999997</v>
      </c>
      <c r="AV3162" s="22">
        <f>MIN(AN3162,AT3162,AU3162)</f>
        <v>0</v>
      </c>
      <c r="AW3162" s="20" t="s">
        <v>71</v>
      </c>
      <c r="AX3162" s="20" t="s">
        <v>72</v>
      </c>
      <c r="AY3162" s="25">
        <v>2.2890000000000001</v>
      </c>
      <c r="AZ3162" s="27">
        <f>IF(AND(AY3162&gt;0,AY3162&lt;=10),AY3162*0.25,IF(AND(AY3162&gt;10,AY3162&lt;=50),AY3162*0.17,IF(AND(AY3162&gt;10,AY3162&lt;=100),AY3162*0.12,IF(AY3162&gt;100,AY3162*0.1))))</f>
        <v>0.57225000000000004</v>
      </c>
      <c r="BA3162" s="3">
        <f>AZ3162+AY3162</f>
        <v>2.8612500000000001</v>
      </c>
      <c r="BB3162" s="25">
        <f>BA3162+BA3162*0.08</f>
        <v>3.09015</v>
      </c>
      <c r="BC3162" s="20" t="s">
        <v>12295</v>
      </c>
      <c r="BD3162" s="20"/>
      <c r="BE3162" s="20"/>
      <c r="BF3162" s="20"/>
      <c r="BG3162" s="20"/>
      <c r="BH3162" s="20"/>
      <c r="BI3162" s="20"/>
      <c r="BJ3162" s="20"/>
      <c r="BK3162" s="20"/>
      <c r="BL3162" s="20"/>
      <c r="BM3162" s="20"/>
      <c r="BN3162" s="20"/>
      <c r="BO3162" s="20"/>
      <c r="BP3162" s="28"/>
      <c r="BQ3162" s="28"/>
      <c r="BR3162" s="28"/>
      <c r="BS3162" s="28"/>
      <c r="BT3162" s="28"/>
      <c r="BU3162" s="28"/>
      <c r="BV3162" s="28"/>
      <c r="BW3162" s="28"/>
      <c r="BX3162" s="28"/>
      <c r="BY3162" s="28"/>
      <c r="BZ3162" s="28"/>
      <c r="CA3162" s="28"/>
      <c r="CB3162" s="28"/>
      <c r="CC3162" s="28"/>
      <c r="CD3162" s="28"/>
      <c r="CE3162" s="28"/>
      <c r="CF3162" s="28"/>
      <c r="CG3162" s="28"/>
      <c r="CH3162" s="28"/>
      <c r="CI3162" s="28"/>
      <c r="CJ3162" s="28"/>
      <c r="CK3162" s="28"/>
      <c r="CL3162" s="28"/>
      <c r="CM3162" s="28"/>
      <c r="CN3162" s="28"/>
      <c r="CO3162" s="28"/>
      <c r="CP3162" s="28"/>
      <c r="CQ3162" s="28"/>
      <c r="CR3162" s="28"/>
      <c r="CS3162" s="28"/>
      <c r="CT3162" s="28"/>
      <c r="CU3162" s="28"/>
      <c r="CV3162" s="28"/>
      <c r="CW3162" s="28"/>
      <c r="CX3162" s="28"/>
      <c r="CY3162" s="28"/>
      <c r="CZ3162" s="28"/>
      <c r="DA3162" s="28"/>
      <c r="DB3162" s="28"/>
      <c r="DC3162" s="28"/>
      <c r="DD3162" s="28"/>
      <c r="DE3162" s="28"/>
      <c r="DF3162" s="28"/>
      <c r="DG3162" s="28"/>
      <c r="DH3162" s="28"/>
      <c r="DI3162" s="28"/>
      <c r="DJ3162" s="28"/>
      <c r="DK3162" s="28"/>
      <c r="DL3162" s="28"/>
    </row>
    <row r="3163" spans="1:116" s="88" customFormat="1" ht="30" customHeight="1">
      <c r="A3163" s="4" t="s">
        <v>37</v>
      </c>
      <c r="B3163" s="5">
        <v>3161</v>
      </c>
      <c r="C3163" s="6">
        <v>17861</v>
      </c>
      <c r="D3163" s="6"/>
      <c r="E3163" s="43" t="s">
        <v>10658</v>
      </c>
      <c r="F3163" s="3" t="s">
        <v>10659</v>
      </c>
      <c r="G3163" s="3" t="s">
        <v>1820</v>
      </c>
      <c r="H3163" s="3" t="s">
        <v>1450</v>
      </c>
      <c r="I3163" s="3" t="s">
        <v>42</v>
      </c>
      <c r="J3163" s="3" t="s">
        <v>10660</v>
      </c>
      <c r="K3163" s="6"/>
      <c r="L3163" s="3"/>
      <c r="M3163" s="6">
        <v>30</v>
      </c>
      <c r="N3163" s="3" t="s">
        <v>44</v>
      </c>
      <c r="O3163" s="3" t="s">
        <v>10643</v>
      </c>
      <c r="P3163" s="3" t="s">
        <v>7671</v>
      </c>
      <c r="Q3163" s="3" t="s">
        <v>10661</v>
      </c>
      <c r="R3163" s="156">
        <v>6.24</v>
      </c>
      <c r="S3163" s="22"/>
      <c r="T3163" s="23">
        <v>5</v>
      </c>
      <c r="U3163" s="1">
        <v>5</v>
      </c>
      <c r="V3163" s="21"/>
      <c r="W3163" s="22"/>
      <c r="X3163" s="22">
        <v>5.45</v>
      </c>
      <c r="Y3163" s="22"/>
      <c r="Z3163" s="22">
        <v>6.21</v>
      </c>
      <c r="AA3163" s="22"/>
      <c r="AB3163" s="22"/>
      <c r="AC3163" s="22"/>
      <c r="AD3163" s="22"/>
      <c r="AE3163" s="24"/>
      <c r="AF3163" s="20"/>
      <c r="AG3163" s="20">
        <v>5.4264000000000001</v>
      </c>
      <c r="AH3163" s="20"/>
      <c r="AI3163" s="20">
        <v>6.21</v>
      </c>
      <c r="AJ3163" s="20"/>
      <c r="AK3163" s="20"/>
      <c r="AL3163" s="20"/>
      <c r="AM3163" s="20"/>
      <c r="AN3163" s="25">
        <v>5.8182</v>
      </c>
      <c r="AO3163" s="20" t="s">
        <v>207</v>
      </c>
      <c r="AP3163" s="24" t="s">
        <v>208</v>
      </c>
      <c r="AQ3163" s="20">
        <f>AVERAGE(SMALL(AE3163:AI3163,1),SMALL(AE3163:AI3163,2))</f>
        <v>5.8182</v>
      </c>
      <c r="AR3163" s="20" t="str">
        <f>IF(R3163 &lt;=( AVERAGE(SMALL(AE3163:AI3163,1),SMALL(AE3163:AI3163,2))), R3163, "")</f>
        <v/>
      </c>
      <c r="AS3163" s="20" t="e">
        <f>AVERAGE(SMALL(AJ3163:AM3163,1),SMALL(AJ3163:AM3163,2))</f>
        <v>#NUM!</v>
      </c>
      <c r="AT3163" s="20">
        <f>T3163*1.075</f>
        <v>5.375</v>
      </c>
      <c r="AU3163" s="20">
        <f>U3163*1.075</f>
        <v>5.375</v>
      </c>
      <c r="AV3163" s="22">
        <f>MIN(AN3163,AT3163,AU3163)</f>
        <v>5.375</v>
      </c>
      <c r="AW3163" s="20" t="s">
        <v>71</v>
      </c>
      <c r="AX3163" s="20" t="s">
        <v>72</v>
      </c>
      <c r="AY3163" s="25">
        <v>5.375</v>
      </c>
      <c r="AZ3163" s="27">
        <f>IF(AND(AY3163&gt;0,AY3163&lt;=10),AY3163*0.25,IF(AND(AY3163&gt;10,AY3163&lt;=50),AY3163*0.17,IF(AND(AY3163&gt;10,AY3163&lt;=100),AY3163*0.12,IF(AY3163&gt;100,AY3163*0.1))))</f>
        <v>1.34375</v>
      </c>
      <c r="BA3163" s="3">
        <f>AZ3163+AY3163</f>
        <v>6.71875</v>
      </c>
      <c r="BB3163" s="25">
        <f>BA3163+BA3163*0.08</f>
        <v>7.2562499999999996</v>
      </c>
      <c r="BC3163" s="20" t="s">
        <v>12295</v>
      </c>
      <c r="BD3163" s="20"/>
      <c r="BE3163" s="20"/>
      <c r="BF3163" s="20"/>
      <c r="BG3163" s="20"/>
      <c r="BH3163" s="20"/>
      <c r="BI3163" s="20"/>
      <c r="BJ3163" s="20"/>
      <c r="BK3163" s="20"/>
      <c r="BL3163" s="20"/>
      <c r="BM3163" s="20"/>
      <c r="BN3163" s="20"/>
      <c r="BO3163" s="20"/>
      <c r="BP3163" s="28"/>
      <c r="BQ3163" s="28"/>
      <c r="BR3163" s="28"/>
      <c r="BS3163" s="28"/>
      <c r="BT3163" s="28"/>
      <c r="BU3163" s="28"/>
      <c r="BV3163" s="28"/>
      <c r="BW3163" s="28"/>
      <c r="BX3163" s="28"/>
      <c r="BY3163" s="28"/>
      <c r="BZ3163" s="28"/>
      <c r="CA3163" s="28"/>
      <c r="CB3163" s="28"/>
      <c r="CC3163" s="28"/>
      <c r="CD3163" s="28"/>
      <c r="CE3163" s="28"/>
      <c r="CF3163" s="28"/>
      <c r="CG3163" s="28"/>
      <c r="CH3163" s="28"/>
      <c r="CI3163" s="28"/>
      <c r="CJ3163" s="28"/>
      <c r="CK3163" s="28"/>
      <c r="CL3163" s="28"/>
      <c r="CM3163" s="28"/>
      <c r="CN3163" s="28"/>
      <c r="CO3163" s="28"/>
      <c r="CP3163" s="28"/>
      <c r="CQ3163" s="28"/>
      <c r="CR3163" s="28"/>
      <c r="CS3163" s="28"/>
      <c r="CT3163" s="28"/>
      <c r="CU3163" s="28"/>
      <c r="CV3163" s="28"/>
      <c r="CW3163" s="28"/>
      <c r="CX3163" s="28"/>
      <c r="CY3163" s="28"/>
      <c r="CZ3163" s="28"/>
      <c r="DA3163" s="28"/>
      <c r="DB3163" s="28"/>
      <c r="DC3163" s="28"/>
      <c r="DD3163" s="28"/>
      <c r="DE3163" s="28"/>
      <c r="DF3163" s="28"/>
      <c r="DG3163" s="28"/>
      <c r="DH3163" s="28"/>
      <c r="DI3163" s="28"/>
      <c r="DJ3163" s="28"/>
      <c r="DK3163" s="28"/>
      <c r="DL3163" s="28"/>
    </row>
    <row r="3164" spans="1:116" s="88" customFormat="1" ht="30" customHeight="1">
      <c r="A3164" s="4" t="s">
        <v>37</v>
      </c>
      <c r="B3164" s="5">
        <v>3162</v>
      </c>
      <c r="C3164" s="6">
        <v>17862</v>
      </c>
      <c r="D3164" s="6"/>
      <c r="E3164" s="43" t="s">
        <v>10662</v>
      </c>
      <c r="F3164" s="3" t="s">
        <v>10659</v>
      </c>
      <c r="G3164" s="3" t="s">
        <v>1820</v>
      </c>
      <c r="H3164" s="3" t="s">
        <v>7789</v>
      </c>
      <c r="I3164" s="3" t="s">
        <v>42</v>
      </c>
      <c r="J3164" s="3" t="s">
        <v>10660</v>
      </c>
      <c r="K3164" s="6"/>
      <c r="L3164" s="3"/>
      <c r="M3164" s="6">
        <v>30</v>
      </c>
      <c r="N3164" s="3" t="s">
        <v>44</v>
      </c>
      <c r="O3164" s="3" t="s">
        <v>10643</v>
      </c>
      <c r="P3164" s="3" t="s">
        <v>7671</v>
      </c>
      <c r="Q3164" s="3" t="s">
        <v>10663</v>
      </c>
      <c r="R3164" s="156">
        <v>8.92</v>
      </c>
      <c r="S3164" s="22"/>
      <c r="T3164" s="23">
        <v>7.14</v>
      </c>
      <c r="U3164" s="1">
        <v>7.14</v>
      </c>
      <c r="V3164" s="21"/>
      <c r="W3164" s="22"/>
      <c r="X3164" s="22">
        <v>7.83</v>
      </c>
      <c r="Y3164" s="22"/>
      <c r="Z3164" s="22">
        <v>8.84</v>
      </c>
      <c r="AA3164" s="22"/>
      <c r="AB3164" s="22"/>
      <c r="AC3164" s="22"/>
      <c r="AD3164" s="22"/>
      <c r="AE3164" s="24"/>
      <c r="AF3164" s="20"/>
      <c r="AG3164" s="20">
        <v>7.8</v>
      </c>
      <c r="AH3164" s="20"/>
      <c r="AI3164" s="20">
        <v>8.84</v>
      </c>
      <c r="AJ3164" s="20"/>
      <c r="AK3164" s="20"/>
      <c r="AL3164" s="20"/>
      <c r="AM3164" s="20"/>
      <c r="AN3164" s="25">
        <v>8.32</v>
      </c>
      <c r="AO3164" s="20" t="s">
        <v>207</v>
      </c>
      <c r="AP3164" s="24" t="s">
        <v>208</v>
      </c>
      <c r="AQ3164" s="20">
        <f>AVERAGE(SMALL(AE3164:AI3164,1),SMALL(AE3164:AI3164,2))</f>
        <v>8.32</v>
      </c>
      <c r="AR3164" s="20" t="str">
        <f>IF(R3164 &lt;=( AVERAGE(SMALL(AE3164:AI3164,1),SMALL(AE3164:AI3164,2))), R3164, "")</f>
        <v/>
      </c>
      <c r="AS3164" s="20" t="e">
        <f>AVERAGE(SMALL(AJ3164:AM3164,1),SMALL(AJ3164:AM3164,2))</f>
        <v>#NUM!</v>
      </c>
      <c r="AT3164" s="20">
        <f>T3164*1.075</f>
        <v>7.6754999999999995</v>
      </c>
      <c r="AU3164" s="20">
        <f>U3164*1.075</f>
        <v>7.6754999999999995</v>
      </c>
      <c r="AV3164" s="22">
        <f>MIN(AN3164,AT3164,AU3164)</f>
        <v>7.6754999999999995</v>
      </c>
      <c r="AW3164" s="20" t="s">
        <v>71</v>
      </c>
      <c r="AX3164" s="20" t="s">
        <v>72</v>
      </c>
      <c r="AY3164" s="25">
        <v>7.6749999999999998</v>
      </c>
      <c r="AZ3164" s="27">
        <f>IF(AND(AY3164&gt;0,AY3164&lt;=10),AY3164*0.25,IF(AND(AY3164&gt;10,AY3164&lt;=50),AY3164*0.17,IF(AND(AY3164&gt;10,AY3164&lt;=100),AY3164*0.12,IF(AY3164&gt;100,AY3164*0.1))))</f>
        <v>1.91875</v>
      </c>
      <c r="BA3164" s="3">
        <f>AZ3164+AY3164</f>
        <v>9.59375</v>
      </c>
      <c r="BB3164" s="25">
        <f>BA3164+BA3164*0.08</f>
        <v>10.36125</v>
      </c>
      <c r="BC3164" s="20" t="s">
        <v>12295</v>
      </c>
      <c r="BD3164" s="20"/>
      <c r="BE3164" s="20"/>
      <c r="BF3164" s="20"/>
      <c r="BG3164" s="20"/>
      <c r="BH3164" s="20"/>
      <c r="BI3164" s="20"/>
      <c r="BJ3164" s="20"/>
      <c r="BK3164" s="20"/>
      <c r="BL3164" s="20"/>
      <c r="BM3164" s="20"/>
      <c r="BN3164" s="20"/>
      <c r="BO3164" s="20"/>
      <c r="BP3164" s="20"/>
      <c r="BQ3164" s="20"/>
      <c r="BR3164" s="20"/>
      <c r="BS3164" s="20"/>
      <c r="BT3164" s="20"/>
      <c r="BU3164" s="20"/>
      <c r="BV3164" s="20"/>
      <c r="BW3164" s="20"/>
      <c r="BX3164" s="20"/>
      <c r="BY3164" s="20"/>
      <c r="BZ3164" s="20"/>
      <c r="CA3164" s="20"/>
      <c r="CB3164" s="20"/>
      <c r="CC3164" s="20"/>
      <c r="CD3164" s="20"/>
      <c r="CE3164" s="20"/>
      <c r="CF3164" s="20"/>
      <c r="CG3164" s="20"/>
      <c r="CH3164" s="20"/>
      <c r="CI3164" s="20"/>
      <c r="CJ3164" s="20"/>
      <c r="CK3164" s="20"/>
      <c r="CL3164" s="20"/>
      <c r="CM3164" s="20"/>
      <c r="CN3164" s="20"/>
      <c r="CO3164" s="20"/>
      <c r="CP3164" s="20"/>
      <c r="CQ3164" s="20"/>
      <c r="CR3164" s="20"/>
      <c r="CS3164" s="20"/>
      <c r="CT3164" s="20"/>
      <c r="CU3164" s="20"/>
      <c r="CV3164" s="20"/>
      <c r="CW3164" s="20"/>
      <c r="CX3164" s="20"/>
      <c r="CY3164" s="20"/>
      <c r="CZ3164" s="20"/>
      <c r="DA3164" s="20"/>
      <c r="DB3164" s="20"/>
      <c r="DC3164" s="20"/>
      <c r="DD3164" s="20"/>
      <c r="DE3164" s="20"/>
      <c r="DF3164" s="20"/>
      <c r="DG3164" s="20"/>
      <c r="DH3164" s="20"/>
      <c r="DI3164" s="20"/>
      <c r="DJ3164" s="20"/>
      <c r="DK3164" s="20"/>
      <c r="DL3164" s="20"/>
    </row>
    <row r="3165" spans="1:116" s="88" customFormat="1" ht="30" customHeight="1">
      <c r="A3165" s="4" t="s">
        <v>37</v>
      </c>
      <c r="B3165" s="5">
        <v>3163</v>
      </c>
      <c r="C3165" s="6">
        <v>16131</v>
      </c>
      <c r="D3165" s="6"/>
      <c r="E3165" s="43" t="s">
        <v>10664</v>
      </c>
      <c r="F3165" s="3" t="s">
        <v>3590</v>
      </c>
      <c r="G3165" s="3" t="s">
        <v>3591</v>
      </c>
      <c r="H3165" s="3" t="s">
        <v>806</v>
      </c>
      <c r="I3165" s="3" t="s">
        <v>807</v>
      </c>
      <c r="J3165" s="3" t="s">
        <v>10665</v>
      </c>
      <c r="K3165" s="6">
        <v>10</v>
      </c>
      <c r="L3165" s="3" t="s">
        <v>79</v>
      </c>
      <c r="M3165" s="6">
        <v>2</v>
      </c>
      <c r="N3165" s="3" t="s">
        <v>44</v>
      </c>
      <c r="O3165" s="3" t="s">
        <v>10643</v>
      </c>
      <c r="P3165" s="3" t="s">
        <v>10666</v>
      </c>
      <c r="Q3165" s="3" t="s">
        <v>10667</v>
      </c>
      <c r="R3165" s="156">
        <v>218.03</v>
      </c>
      <c r="S3165" s="22"/>
      <c r="T3165" s="23">
        <v>275</v>
      </c>
      <c r="U3165" s="1">
        <v>275</v>
      </c>
      <c r="V3165" s="21"/>
      <c r="W3165" s="22">
        <v>211.71</v>
      </c>
      <c r="X3165" s="22">
        <v>242.4</v>
      </c>
      <c r="Y3165" s="22">
        <v>224.34</v>
      </c>
      <c r="Z3165" s="22">
        <v>367.7</v>
      </c>
      <c r="AA3165" s="22"/>
      <c r="AB3165" s="22"/>
      <c r="AC3165" s="22"/>
      <c r="AD3165" s="22"/>
      <c r="AE3165" s="24"/>
      <c r="AF3165" s="20"/>
      <c r="AG3165" s="20"/>
      <c r="AH3165" s="20"/>
      <c r="AI3165" s="20"/>
      <c r="AJ3165" s="20"/>
      <c r="AK3165" s="20"/>
      <c r="AL3165" s="20"/>
      <c r="AM3165" s="20"/>
      <c r="AN3165" s="25">
        <v>244.4</v>
      </c>
      <c r="AO3165" s="20" t="s">
        <v>332</v>
      </c>
      <c r="AP3165" s="24" t="s">
        <v>333</v>
      </c>
      <c r="AQ3165" s="20" t="e">
        <f>AVERAGE(SMALL(AE3165:AI3165,1),SMALL(AE3165:AI3165,2))</f>
        <v>#NUM!</v>
      </c>
      <c r="AR3165" s="20" t="e">
        <f>IF(R3165 &lt;=( AVERAGE(SMALL(AE3165:AI3165,1),SMALL(AE3165:AI3165,2))), R3165, "")</f>
        <v>#NUM!</v>
      </c>
      <c r="AS3165" s="20" t="e">
        <f>AVERAGE(SMALL(AJ3165:AM3165,1),SMALL(AJ3165:AM3165,2))</f>
        <v>#NUM!</v>
      </c>
      <c r="AT3165" s="20">
        <f>T3165*1.075</f>
        <v>295.625</v>
      </c>
      <c r="AU3165" s="20">
        <f>U3165*1.075</f>
        <v>295.625</v>
      </c>
      <c r="AV3165" s="22">
        <f>MIN(AN3165,AT3165,AU3165)</f>
        <v>244.4</v>
      </c>
      <c r="AW3165" s="158" t="s">
        <v>49</v>
      </c>
      <c r="AX3165" s="20" t="s">
        <v>48</v>
      </c>
      <c r="AY3165" s="25">
        <v>218.03</v>
      </c>
      <c r="AZ3165" s="27">
        <f>IF(AND(AY3165&gt;0,AY3165&lt;=10),AY3165*0.25,IF(AND(AY3165&gt;10,AY3165&lt;=50),AY3165*0.17,IF(AND(AY3165&gt;10,AY3165&lt;=100),AY3165*0.12,IF(AY3165&gt;100,AY3165*0.1))))</f>
        <v>21.803000000000001</v>
      </c>
      <c r="BA3165" s="3">
        <f>AZ3165+AY3165</f>
        <v>239.833</v>
      </c>
      <c r="BB3165" s="25">
        <f>BA3165+BA3165*0.08</f>
        <v>259.01963999999998</v>
      </c>
      <c r="BC3165" s="20" t="s">
        <v>12295</v>
      </c>
      <c r="BD3165" s="20"/>
      <c r="BE3165" s="20"/>
      <c r="BF3165" s="20"/>
      <c r="BG3165" s="20"/>
      <c r="BH3165" s="20"/>
      <c r="BI3165" s="20"/>
      <c r="BJ3165" s="20"/>
      <c r="BK3165" s="20"/>
      <c r="BL3165" s="20"/>
      <c r="BM3165" s="20"/>
      <c r="BN3165" s="20"/>
      <c r="BO3165" s="20"/>
      <c r="BP3165" s="28"/>
      <c r="BQ3165" s="28"/>
      <c r="BR3165" s="28"/>
      <c r="BS3165" s="28"/>
      <c r="BT3165" s="28"/>
      <c r="BU3165" s="28"/>
      <c r="BV3165" s="28"/>
      <c r="BW3165" s="28"/>
      <c r="BX3165" s="28"/>
      <c r="BY3165" s="28"/>
      <c r="BZ3165" s="28"/>
      <c r="CA3165" s="28"/>
      <c r="CB3165" s="28"/>
      <c r="CC3165" s="28"/>
      <c r="CD3165" s="28"/>
      <c r="CE3165" s="28"/>
      <c r="CF3165" s="28"/>
      <c r="CG3165" s="28"/>
      <c r="CH3165" s="28"/>
      <c r="CI3165" s="28"/>
      <c r="CJ3165" s="28"/>
      <c r="CK3165" s="28"/>
      <c r="CL3165" s="28"/>
      <c r="CM3165" s="28"/>
      <c r="CN3165" s="28"/>
      <c r="CO3165" s="28"/>
      <c r="CP3165" s="28"/>
      <c r="CQ3165" s="28"/>
      <c r="CR3165" s="28"/>
      <c r="CS3165" s="28"/>
      <c r="CT3165" s="28"/>
      <c r="CU3165" s="28"/>
      <c r="CV3165" s="28"/>
      <c r="CW3165" s="28"/>
      <c r="CX3165" s="28"/>
      <c r="CY3165" s="28"/>
      <c r="CZ3165" s="28"/>
      <c r="DA3165" s="28"/>
      <c r="DB3165" s="28"/>
      <c r="DC3165" s="28"/>
      <c r="DD3165" s="28"/>
      <c r="DE3165" s="28"/>
      <c r="DF3165" s="28"/>
      <c r="DG3165" s="28"/>
      <c r="DH3165" s="28"/>
      <c r="DI3165" s="28"/>
      <c r="DJ3165" s="28"/>
      <c r="DK3165" s="28"/>
      <c r="DL3165" s="28"/>
    </row>
    <row r="3166" spans="1:116" s="88" customFormat="1" ht="30" customHeight="1">
      <c r="A3166" s="4" t="s">
        <v>37</v>
      </c>
      <c r="B3166" s="5">
        <v>3164</v>
      </c>
      <c r="C3166" s="6">
        <v>14957</v>
      </c>
      <c r="D3166" s="6"/>
      <c r="E3166" s="43" t="s">
        <v>10654</v>
      </c>
      <c r="F3166" s="3" t="s">
        <v>2425</v>
      </c>
      <c r="G3166" s="3" t="s">
        <v>1129</v>
      </c>
      <c r="H3166" s="3" t="s">
        <v>299</v>
      </c>
      <c r="I3166" s="3" t="s">
        <v>102</v>
      </c>
      <c r="J3166" s="3" t="s">
        <v>10655</v>
      </c>
      <c r="K3166" s="6"/>
      <c r="L3166" s="3"/>
      <c r="M3166" s="6">
        <v>30</v>
      </c>
      <c r="N3166" s="3" t="s">
        <v>44</v>
      </c>
      <c r="O3166" s="3" t="s">
        <v>10643</v>
      </c>
      <c r="P3166" s="3" t="s">
        <v>10656</v>
      </c>
      <c r="Q3166" s="3" t="s">
        <v>10657</v>
      </c>
      <c r="R3166" s="156">
        <v>3.96</v>
      </c>
      <c r="S3166" s="22"/>
      <c r="T3166" s="23">
        <v>2.8</v>
      </c>
      <c r="U3166" s="1">
        <v>2.8</v>
      </c>
      <c r="V3166" s="21"/>
      <c r="W3166" s="22"/>
      <c r="X3166" s="22">
        <v>2.98</v>
      </c>
      <c r="Y3166" s="22"/>
      <c r="Z3166" s="22">
        <v>3.81</v>
      </c>
      <c r="AA3166" s="22"/>
      <c r="AB3166" s="22"/>
      <c r="AC3166" s="22"/>
      <c r="AD3166" s="22"/>
      <c r="AE3166" s="24"/>
      <c r="AF3166" s="20"/>
      <c r="AG3166" s="20">
        <v>2.9710000000000001</v>
      </c>
      <c r="AH3166" s="20"/>
      <c r="AI3166" s="20"/>
      <c r="AJ3166" s="20"/>
      <c r="AK3166" s="20"/>
      <c r="AL3166" s="20"/>
      <c r="AM3166" s="20"/>
      <c r="AN3166" s="25">
        <v>6.12</v>
      </c>
      <c r="AO3166" s="20" t="s">
        <v>207</v>
      </c>
      <c r="AP3166" s="24" t="s">
        <v>208</v>
      </c>
      <c r="AQ3166" s="20" t="e">
        <f>AVERAGE(SMALL(AE3166:AI3166,1),SMALL(AE3166:AI3166,2))</f>
        <v>#NUM!</v>
      </c>
      <c r="AR3166" s="20" t="e">
        <f>IF(R3166 &lt;=( AVERAGE(SMALL(AE3166:AI3166,1),SMALL(AE3166:AI3166,2))), R3166, "")</f>
        <v>#NUM!</v>
      </c>
      <c r="AS3166" s="20" t="e">
        <f>AVERAGE(SMALL(AJ3166:AM3166,1),SMALL(AJ3166:AM3166,2))</f>
        <v>#NUM!</v>
      </c>
      <c r="AT3166" s="20">
        <f>T3166*1.075</f>
        <v>3.01</v>
      </c>
      <c r="AU3166" s="20">
        <f>U3166*1.075</f>
        <v>3.01</v>
      </c>
      <c r="AV3166" s="22">
        <f>MIN(AN3166,AT3166,AU3166)</f>
        <v>3.01</v>
      </c>
      <c r="AW3166" s="20" t="s">
        <v>71</v>
      </c>
      <c r="AX3166" s="20" t="s">
        <v>72</v>
      </c>
      <c r="AY3166" s="25">
        <v>3.01</v>
      </c>
      <c r="AZ3166" s="27">
        <f>IF(AND(AY3166&gt;0,AY3166&lt;=10),AY3166*0.25,IF(AND(AY3166&gt;10,AY3166&lt;=50),AY3166*0.17,IF(AND(AY3166&gt;10,AY3166&lt;=100),AY3166*0.12,IF(AY3166&gt;100,AY3166*0.1))))</f>
        <v>0.75249999999999995</v>
      </c>
      <c r="BA3166" s="3">
        <f>AZ3166+AY3166</f>
        <v>3.7624999999999997</v>
      </c>
      <c r="BB3166" s="25">
        <f>BA3166+BA3166*0.08</f>
        <v>4.0634999999999994</v>
      </c>
      <c r="BC3166" s="20" t="s">
        <v>12295</v>
      </c>
      <c r="BD3166" s="20"/>
      <c r="BE3166" s="20"/>
      <c r="BF3166" s="20"/>
      <c r="BG3166" s="20"/>
      <c r="BH3166" s="20"/>
      <c r="BI3166" s="20"/>
      <c r="BJ3166" s="20"/>
      <c r="BK3166" s="20"/>
      <c r="BL3166" s="20"/>
      <c r="BM3166" s="20"/>
      <c r="BN3166" s="20"/>
      <c r="BO3166" s="20"/>
      <c r="BP3166" s="20"/>
      <c r="BQ3166" s="20"/>
      <c r="BR3166" s="20"/>
      <c r="BS3166" s="20"/>
      <c r="BT3166" s="20"/>
      <c r="BU3166" s="20"/>
      <c r="BV3166" s="20"/>
      <c r="BW3166" s="20"/>
      <c r="BX3166" s="20"/>
      <c r="BY3166" s="20"/>
      <c r="BZ3166" s="20"/>
      <c r="CA3166" s="20"/>
      <c r="CB3166" s="20"/>
      <c r="CC3166" s="20"/>
      <c r="CD3166" s="20"/>
      <c r="CE3166" s="20"/>
      <c r="CF3166" s="20"/>
      <c r="CG3166" s="20"/>
      <c r="CH3166" s="20"/>
      <c r="CI3166" s="20"/>
      <c r="CJ3166" s="20"/>
      <c r="CK3166" s="20"/>
      <c r="CL3166" s="20"/>
      <c r="CM3166" s="20"/>
      <c r="CN3166" s="20"/>
      <c r="CO3166" s="20"/>
      <c r="CP3166" s="20"/>
      <c r="CQ3166" s="20"/>
      <c r="CR3166" s="20"/>
      <c r="CS3166" s="20"/>
      <c r="CT3166" s="20"/>
      <c r="CU3166" s="20"/>
      <c r="CV3166" s="20"/>
      <c r="CW3166" s="20"/>
      <c r="CX3166" s="20"/>
      <c r="CY3166" s="20"/>
      <c r="CZ3166" s="20"/>
      <c r="DA3166" s="20"/>
      <c r="DB3166" s="20"/>
      <c r="DC3166" s="20"/>
      <c r="DD3166" s="20"/>
      <c r="DE3166" s="20"/>
      <c r="DF3166" s="20"/>
      <c r="DG3166" s="20"/>
      <c r="DH3166" s="20"/>
      <c r="DI3166" s="20"/>
      <c r="DJ3166" s="20"/>
      <c r="DK3166" s="20"/>
      <c r="DL3166" s="20"/>
    </row>
    <row r="3167" spans="1:116" s="88" customFormat="1" ht="30" customHeight="1">
      <c r="A3167" s="4" t="s">
        <v>37</v>
      </c>
      <c r="B3167" s="5">
        <v>3165</v>
      </c>
      <c r="C3167" s="6">
        <v>16132</v>
      </c>
      <c r="D3167" s="6"/>
      <c r="E3167" s="43" t="s">
        <v>10664</v>
      </c>
      <c r="F3167" s="3" t="s">
        <v>3590</v>
      </c>
      <c r="G3167" s="3" t="s">
        <v>3591</v>
      </c>
      <c r="H3167" s="3" t="s">
        <v>3595</v>
      </c>
      <c r="I3167" s="3" t="s">
        <v>807</v>
      </c>
      <c r="J3167" s="3" t="s">
        <v>10668</v>
      </c>
      <c r="K3167" s="6">
        <v>50</v>
      </c>
      <c r="L3167" s="3" t="s">
        <v>79</v>
      </c>
      <c r="M3167" s="6">
        <v>1</v>
      </c>
      <c r="N3167" s="3" t="s">
        <v>44</v>
      </c>
      <c r="O3167" s="3" t="s">
        <v>10643</v>
      </c>
      <c r="P3167" s="3" t="s">
        <v>10669</v>
      </c>
      <c r="Q3167" s="3" t="s">
        <v>10670</v>
      </c>
      <c r="R3167" s="156">
        <v>542.54999999999995</v>
      </c>
      <c r="S3167" s="22"/>
      <c r="T3167" s="23">
        <v>684</v>
      </c>
      <c r="U3167" s="1">
        <v>684</v>
      </c>
      <c r="V3167" s="21"/>
      <c r="W3167" s="22">
        <v>528.73</v>
      </c>
      <c r="X3167" s="22">
        <v>611</v>
      </c>
      <c r="Y3167" s="22">
        <v>556.36</v>
      </c>
      <c r="Z3167" s="22">
        <v>896.87</v>
      </c>
      <c r="AA3167" s="22"/>
      <c r="AB3167" s="22"/>
      <c r="AC3167" s="22"/>
      <c r="AD3167" s="22"/>
      <c r="AE3167" s="24"/>
      <c r="AF3167" s="20"/>
      <c r="AG3167" s="20"/>
      <c r="AH3167" s="20"/>
      <c r="AI3167" s="20"/>
      <c r="AJ3167" s="20"/>
      <c r="AK3167" s="20"/>
      <c r="AL3167" s="20"/>
      <c r="AM3167" s="20"/>
      <c r="AN3167" s="25">
        <v>598.67999999999995</v>
      </c>
      <c r="AO3167" s="20" t="s">
        <v>332</v>
      </c>
      <c r="AP3167" s="24" t="s">
        <v>333</v>
      </c>
      <c r="AQ3167" s="20" t="e">
        <f>AVERAGE(SMALL(AE3167:AI3167,1),SMALL(AE3167:AI3167,2))</f>
        <v>#NUM!</v>
      </c>
      <c r="AR3167" s="20" t="e">
        <f>IF(R3167 &lt;=( AVERAGE(SMALL(AE3167:AI3167,1),SMALL(AE3167:AI3167,2))), R3167, "")</f>
        <v>#NUM!</v>
      </c>
      <c r="AS3167" s="20" t="e">
        <f>AVERAGE(SMALL(AJ3167:AM3167,1),SMALL(AJ3167:AM3167,2))</f>
        <v>#NUM!</v>
      </c>
      <c r="AT3167" s="20">
        <f>T3167*1.075</f>
        <v>735.3</v>
      </c>
      <c r="AU3167" s="20">
        <f>U3167*1.075</f>
        <v>735.3</v>
      </c>
      <c r="AV3167" s="22">
        <f>MIN(AN3167,AT3167,AU3167)</f>
        <v>598.67999999999995</v>
      </c>
      <c r="AW3167" s="26" t="s">
        <v>49</v>
      </c>
      <c r="AX3167" s="20" t="s">
        <v>48</v>
      </c>
      <c r="AY3167" s="25">
        <v>542.54999999999995</v>
      </c>
      <c r="AZ3167" s="27">
        <f>IF(AND(AY3167&gt;0,AY3167&lt;=10),AY3167*0.25,IF(AND(AY3167&gt;10,AY3167&lt;=50),AY3167*0.17,IF(AND(AY3167&gt;10,AY3167&lt;=100),AY3167*0.12,IF(AY3167&gt;100,AY3167*0.1))))</f>
        <v>54.254999999999995</v>
      </c>
      <c r="BA3167" s="3">
        <f>AZ3167+AY3167</f>
        <v>596.80499999999995</v>
      </c>
      <c r="BB3167" s="25">
        <f>BA3167+BA3167*0.08</f>
        <v>644.54939999999999</v>
      </c>
      <c r="BC3167" s="20" t="s">
        <v>12295</v>
      </c>
      <c r="BD3167" s="20"/>
      <c r="BE3167" s="20"/>
      <c r="BF3167" s="20"/>
      <c r="BG3167" s="20"/>
      <c r="BH3167" s="20"/>
      <c r="BI3167" s="20"/>
      <c r="BJ3167" s="20"/>
      <c r="BK3167" s="20"/>
      <c r="BL3167" s="20"/>
      <c r="BM3167" s="20"/>
      <c r="BN3167" s="20"/>
      <c r="BO3167" s="20"/>
      <c r="BP3167" s="28"/>
      <c r="BQ3167" s="28"/>
      <c r="BR3167" s="28"/>
      <c r="BS3167" s="28"/>
      <c r="BT3167" s="28"/>
      <c r="BU3167" s="28"/>
      <c r="BV3167" s="28"/>
      <c r="BW3167" s="28"/>
      <c r="BX3167" s="28"/>
      <c r="BY3167" s="28"/>
      <c r="BZ3167" s="28"/>
      <c r="CA3167" s="28"/>
      <c r="CB3167" s="28"/>
      <c r="CC3167" s="28"/>
      <c r="CD3167" s="28"/>
      <c r="CE3167" s="28"/>
      <c r="CF3167" s="28"/>
      <c r="CG3167" s="28"/>
      <c r="CH3167" s="28"/>
      <c r="CI3167" s="28"/>
      <c r="CJ3167" s="28"/>
      <c r="CK3167" s="28"/>
      <c r="CL3167" s="28"/>
      <c r="CM3167" s="28"/>
      <c r="CN3167" s="28"/>
      <c r="CO3167" s="28"/>
      <c r="CP3167" s="28"/>
      <c r="CQ3167" s="28"/>
      <c r="CR3167" s="28"/>
      <c r="CS3167" s="28"/>
      <c r="CT3167" s="28"/>
      <c r="CU3167" s="28"/>
      <c r="CV3167" s="28"/>
      <c r="CW3167" s="28"/>
      <c r="CX3167" s="28"/>
      <c r="CY3167" s="28"/>
      <c r="CZ3167" s="28"/>
      <c r="DA3167" s="28"/>
      <c r="DB3167" s="28"/>
      <c r="DC3167" s="28"/>
      <c r="DD3167" s="28"/>
      <c r="DE3167" s="28"/>
      <c r="DF3167" s="28"/>
      <c r="DG3167" s="28"/>
      <c r="DH3167" s="28"/>
      <c r="DI3167" s="28"/>
      <c r="DJ3167" s="28"/>
      <c r="DK3167" s="28"/>
      <c r="DL3167" s="28"/>
    </row>
    <row r="3168" spans="1:116" s="88" customFormat="1" ht="30" customHeight="1">
      <c r="A3168" s="4" t="s">
        <v>37</v>
      </c>
      <c r="B3168" s="5">
        <v>3166</v>
      </c>
      <c r="C3168" s="6">
        <v>12140</v>
      </c>
      <c r="D3168" s="6"/>
      <c r="E3168" s="43" t="s">
        <v>10645</v>
      </c>
      <c r="F3168" s="3" t="s">
        <v>10646</v>
      </c>
      <c r="G3168" s="3" t="s">
        <v>10647</v>
      </c>
      <c r="H3168" s="3" t="s">
        <v>10648</v>
      </c>
      <c r="I3168" s="3" t="s">
        <v>1979</v>
      </c>
      <c r="J3168" s="3" t="s">
        <v>10649</v>
      </c>
      <c r="K3168" s="6"/>
      <c r="L3168" s="3"/>
      <c r="M3168" s="6">
        <v>1</v>
      </c>
      <c r="N3168" s="3" t="s">
        <v>44</v>
      </c>
      <c r="O3168" s="3" t="s">
        <v>10643</v>
      </c>
      <c r="P3168" s="3" t="s">
        <v>10650</v>
      </c>
      <c r="Q3168" s="3" t="s">
        <v>10651</v>
      </c>
      <c r="R3168" s="156">
        <v>46.43</v>
      </c>
      <c r="S3168" s="22"/>
      <c r="T3168" s="23" t="s">
        <v>54</v>
      </c>
      <c r="U3168" s="1" t="s">
        <v>54</v>
      </c>
      <c r="V3168" s="21"/>
      <c r="W3168" s="22"/>
      <c r="X3168" s="22"/>
      <c r="Y3168" s="22"/>
      <c r="Z3168" s="22">
        <v>46.43</v>
      </c>
      <c r="AA3168" s="22"/>
      <c r="AB3168" s="22"/>
      <c r="AC3168" s="22"/>
      <c r="AD3168" s="22"/>
      <c r="AE3168" s="24"/>
      <c r="AF3168" s="20"/>
      <c r="AG3168" s="20"/>
      <c r="AH3168" s="20"/>
      <c r="AI3168" s="20"/>
      <c r="AJ3168" s="20"/>
      <c r="AK3168" s="20"/>
      <c r="AL3168" s="20"/>
      <c r="AM3168" s="20"/>
      <c r="AN3168" s="25">
        <v>46.43</v>
      </c>
      <c r="AO3168" s="20" t="s">
        <v>47</v>
      </c>
      <c r="AP3168" s="24" t="s">
        <v>48</v>
      </c>
      <c r="AQ3168" s="20" t="e">
        <f>AVERAGE(SMALL(AE3168:AI3168,1),SMALL(AE3168:AI3168,2))</f>
        <v>#NUM!</v>
      </c>
      <c r="AR3168" s="20" t="e">
        <f>IF(R3168 &lt;=( AVERAGE(SMALL(AE3168:AI3168,1),SMALL(AE3168:AI3168,2))), R3168, "")</f>
        <v>#NUM!</v>
      </c>
      <c r="AS3168" s="20" t="e">
        <f>AVERAGE(SMALL(AJ3168:AM3168,1),SMALL(AJ3168:AM3168,2))</f>
        <v>#NUM!</v>
      </c>
      <c r="AT3168" s="20" t="e">
        <f>T3168*1.075</f>
        <v>#VALUE!</v>
      </c>
      <c r="AU3168" s="20" t="e">
        <f>U3168*1.075</f>
        <v>#VALUE!</v>
      </c>
      <c r="AV3168" s="22" t="e">
        <f>MIN(AN3168,AT3168,AU3168)</f>
        <v>#VALUE!</v>
      </c>
      <c r="AW3168" s="20" t="s">
        <v>2443</v>
      </c>
      <c r="AX3168" s="20" t="s">
        <v>48</v>
      </c>
      <c r="AY3168" s="25">
        <v>46.43</v>
      </c>
      <c r="AZ3168" s="27">
        <f>IF(AND(AY3168&gt;0,AY3168&lt;=10),AY3168*0.25,IF(AND(AY3168&gt;10,AY3168&lt;=50),AY3168*0.17,IF(AND(AY3168&gt;10,AY3168&lt;=100),AY3168*0.12,IF(AY3168&gt;100,AY3168*0.1))))</f>
        <v>7.8931000000000004</v>
      </c>
      <c r="BA3168" s="3">
        <f>AZ3168+AY3168</f>
        <v>54.323099999999997</v>
      </c>
      <c r="BB3168" s="29">
        <v>54.32</v>
      </c>
      <c r="BC3168" s="20" t="s">
        <v>12295</v>
      </c>
      <c r="BD3168" s="20"/>
      <c r="BE3168" s="20"/>
      <c r="BF3168" s="20"/>
      <c r="BG3168" s="20"/>
      <c r="BH3168" s="20"/>
      <c r="BI3168" s="20"/>
      <c r="BJ3168" s="20"/>
      <c r="BK3168" s="20"/>
      <c r="BL3168" s="20"/>
      <c r="BM3168" s="20"/>
      <c r="BN3168" s="20"/>
      <c r="BO3168" s="20"/>
      <c r="BP3168" s="20"/>
      <c r="BQ3168" s="20"/>
      <c r="BR3168" s="20"/>
      <c r="BS3168" s="20"/>
      <c r="BT3168" s="20"/>
      <c r="BU3168" s="20"/>
      <c r="BV3168" s="20"/>
      <c r="BW3168" s="20"/>
      <c r="BX3168" s="20"/>
      <c r="BY3168" s="20"/>
      <c r="BZ3168" s="20"/>
      <c r="CA3168" s="20"/>
      <c r="CB3168" s="20"/>
      <c r="CC3168" s="20"/>
      <c r="CD3168" s="20"/>
      <c r="CE3168" s="20"/>
      <c r="CF3168" s="20"/>
      <c r="CG3168" s="20"/>
      <c r="CH3168" s="20"/>
      <c r="CI3168" s="20"/>
      <c r="CJ3168" s="20"/>
      <c r="CK3168" s="20"/>
      <c r="CL3168" s="20"/>
      <c r="CM3168" s="20"/>
      <c r="CN3168" s="20"/>
      <c r="CO3168" s="20"/>
      <c r="CP3168" s="20"/>
      <c r="CQ3168" s="20"/>
      <c r="CR3168" s="20"/>
      <c r="CS3168" s="20"/>
      <c r="CT3168" s="20"/>
      <c r="CU3168" s="20"/>
      <c r="CV3168" s="20"/>
      <c r="CW3168" s="20"/>
      <c r="CX3168" s="20"/>
      <c r="CY3168" s="20"/>
      <c r="CZ3168" s="20"/>
      <c r="DA3168" s="20"/>
      <c r="DB3168" s="20"/>
      <c r="DC3168" s="20"/>
      <c r="DD3168" s="20"/>
      <c r="DE3168" s="20"/>
      <c r="DF3168" s="20"/>
      <c r="DG3168" s="20"/>
      <c r="DH3168" s="20"/>
      <c r="DI3168" s="20"/>
      <c r="DJ3168" s="20"/>
      <c r="DK3168" s="20"/>
      <c r="DL3168" s="20"/>
    </row>
    <row r="3169" spans="1:116" s="88" customFormat="1" ht="30" customHeight="1">
      <c r="A3169" s="4" t="s">
        <v>37</v>
      </c>
      <c r="B3169" s="5">
        <v>3167</v>
      </c>
      <c r="C3169" s="6">
        <v>12136</v>
      </c>
      <c r="D3169" s="6"/>
      <c r="E3169" s="43" t="s">
        <v>10671</v>
      </c>
      <c r="F3169" s="3" t="s">
        <v>9395</v>
      </c>
      <c r="G3169" s="3" t="s">
        <v>8383</v>
      </c>
      <c r="H3169" s="3" t="s">
        <v>10679</v>
      </c>
      <c r="I3169" s="3" t="s">
        <v>389</v>
      </c>
      <c r="J3169" s="3" t="s">
        <v>10680</v>
      </c>
      <c r="K3169" s="6"/>
      <c r="L3169" s="3"/>
      <c r="M3169" s="6">
        <v>1</v>
      </c>
      <c r="N3169" s="3" t="s">
        <v>44</v>
      </c>
      <c r="O3169" s="3" t="s">
        <v>10643</v>
      </c>
      <c r="P3169" s="3" t="s">
        <v>7671</v>
      </c>
      <c r="Q3169" s="3" t="s">
        <v>10681</v>
      </c>
      <c r="R3169" s="156">
        <v>94.57</v>
      </c>
      <c r="S3169" s="22"/>
      <c r="T3169" s="23">
        <v>49.9</v>
      </c>
      <c r="U3169" s="1" t="s">
        <v>54</v>
      </c>
      <c r="V3169" s="21"/>
      <c r="W3169" s="22"/>
      <c r="X3169" s="22"/>
      <c r="Y3169" s="22"/>
      <c r="Z3169" s="22">
        <v>94.57</v>
      </c>
      <c r="AA3169" s="22"/>
      <c r="AB3169" s="22"/>
      <c r="AC3169" s="22"/>
      <c r="AD3169" s="22"/>
      <c r="AE3169" s="24"/>
      <c r="AF3169" s="20">
        <v>55.719499999999996</v>
      </c>
      <c r="AG3169" s="20"/>
      <c r="AH3169" s="20"/>
      <c r="AI3169" s="20">
        <v>94.57</v>
      </c>
      <c r="AJ3169" s="20"/>
      <c r="AK3169" s="20"/>
      <c r="AL3169" s="20"/>
      <c r="AM3169" s="20"/>
      <c r="AN3169" s="25">
        <v>75.144800000000004</v>
      </c>
      <c r="AO3169" s="20" t="s">
        <v>207</v>
      </c>
      <c r="AP3169" s="24" t="s">
        <v>208</v>
      </c>
      <c r="AQ3169" s="20">
        <f>AVERAGE(SMALL(AE3169:AI3169,1),SMALL(AE3169:AI3169,2))</f>
        <v>75.144749999999988</v>
      </c>
      <c r="AR3169" s="20" t="str">
        <f>IF(R3169 &lt;=( AVERAGE(SMALL(AE3169:AI3169,1),SMALL(AE3169:AI3169,2))), R3169, "")</f>
        <v/>
      </c>
      <c r="AS3169" s="20" t="e">
        <f>AVERAGE(SMALL(AJ3169:AM3169,1),SMALL(AJ3169:AM3169,2))</f>
        <v>#NUM!</v>
      </c>
      <c r="AT3169" s="20">
        <f>T3169*1.075</f>
        <v>53.642499999999998</v>
      </c>
      <c r="AU3169" s="20" t="e">
        <f>U3169*1.075</f>
        <v>#VALUE!</v>
      </c>
      <c r="AV3169" s="22" t="e">
        <f>MIN(AN3169,AT3169,AU3169)</f>
        <v>#VALUE!</v>
      </c>
      <c r="AW3169" s="20" t="s">
        <v>71</v>
      </c>
      <c r="AX3169" s="20" t="s">
        <v>72</v>
      </c>
      <c r="AY3169" s="25">
        <v>53.642000000000003</v>
      </c>
      <c r="AZ3169" s="27">
        <f>IF(AND(AY3169&gt;0,AY3169&lt;=10),AY3169*0.25,IF(AND(AY3169&gt;10,AY3169&lt;=50),AY3169*0.17,IF(AND(AY3169&gt;10,AY3169&lt;=100),AY3169*0.12,IF(AY3169&gt;100,AY3169*0.1))))</f>
        <v>6.4370400000000005</v>
      </c>
      <c r="BA3169" s="3">
        <f>AZ3169+AY3169</f>
        <v>60.079040000000006</v>
      </c>
      <c r="BB3169" s="25">
        <f>BA3169+BA3169*0.08</f>
        <v>64.8853632</v>
      </c>
      <c r="BC3169" s="20" t="s">
        <v>12295</v>
      </c>
      <c r="BD3169" s="20"/>
      <c r="BE3169" s="20"/>
      <c r="BF3169" s="20"/>
      <c r="BG3169" s="20"/>
      <c r="BH3169" s="20"/>
      <c r="BI3169" s="20"/>
      <c r="BJ3169" s="20"/>
      <c r="BK3169" s="20"/>
      <c r="BL3169" s="20"/>
      <c r="BM3169" s="20"/>
      <c r="BN3169" s="20"/>
      <c r="BO3169" s="20"/>
      <c r="BP3169" s="28"/>
      <c r="BQ3169" s="28"/>
      <c r="BR3169" s="28"/>
      <c r="BS3169" s="28"/>
      <c r="BT3169" s="28"/>
      <c r="BU3169" s="28"/>
      <c r="BV3169" s="28"/>
      <c r="BW3169" s="28"/>
      <c r="BX3169" s="28"/>
      <c r="BY3169" s="28"/>
      <c r="BZ3169" s="28"/>
      <c r="CA3169" s="28"/>
      <c r="CB3169" s="28"/>
      <c r="CC3169" s="28"/>
      <c r="CD3169" s="28"/>
      <c r="CE3169" s="28"/>
      <c r="CF3169" s="28"/>
      <c r="CG3169" s="28"/>
      <c r="CH3169" s="28"/>
      <c r="CI3169" s="28"/>
      <c r="CJ3169" s="28"/>
      <c r="CK3169" s="28"/>
      <c r="CL3169" s="28"/>
      <c r="CM3169" s="28"/>
      <c r="CN3169" s="28"/>
      <c r="CO3169" s="28"/>
      <c r="CP3169" s="28"/>
      <c r="CQ3169" s="28"/>
      <c r="CR3169" s="28"/>
      <c r="CS3169" s="28"/>
      <c r="CT3169" s="28"/>
      <c r="CU3169" s="28"/>
      <c r="CV3169" s="28"/>
      <c r="CW3169" s="28"/>
      <c r="CX3169" s="28"/>
      <c r="CY3169" s="28"/>
      <c r="CZ3169" s="28"/>
      <c r="DA3169" s="28"/>
      <c r="DB3169" s="28"/>
      <c r="DC3169" s="28"/>
      <c r="DD3169" s="28"/>
      <c r="DE3169" s="28"/>
      <c r="DF3169" s="28"/>
      <c r="DG3169" s="28"/>
      <c r="DH3169" s="28"/>
      <c r="DI3169" s="28"/>
      <c r="DJ3169" s="28"/>
      <c r="DK3169" s="28"/>
      <c r="DL3169" s="28"/>
    </row>
    <row r="3170" spans="1:116" s="88" customFormat="1" ht="30" customHeight="1">
      <c r="A3170" s="4" t="s">
        <v>37</v>
      </c>
      <c r="B3170" s="5">
        <v>3168</v>
      </c>
      <c r="C3170" s="6">
        <v>12136</v>
      </c>
      <c r="D3170" s="6"/>
      <c r="E3170" s="43" t="s">
        <v>10671</v>
      </c>
      <c r="F3170" s="3" t="s">
        <v>9395</v>
      </c>
      <c r="G3170" s="3" t="s">
        <v>8383</v>
      </c>
      <c r="H3170" s="3" t="s">
        <v>10679</v>
      </c>
      <c r="I3170" s="3" t="s">
        <v>389</v>
      </c>
      <c r="J3170" s="3" t="s">
        <v>10682</v>
      </c>
      <c r="K3170" s="6"/>
      <c r="L3170" s="3"/>
      <c r="M3170" s="6">
        <v>5</v>
      </c>
      <c r="N3170" s="3" t="s">
        <v>44</v>
      </c>
      <c r="O3170" s="3" t="s">
        <v>10643</v>
      </c>
      <c r="P3170" s="3" t="s">
        <v>7671</v>
      </c>
      <c r="Q3170" s="3" t="s">
        <v>10681</v>
      </c>
      <c r="R3170" s="156">
        <v>472.85</v>
      </c>
      <c r="S3170" s="22"/>
      <c r="T3170" s="23">
        <v>349.51</v>
      </c>
      <c r="U3170" s="1" t="s">
        <v>54</v>
      </c>
      <c r="V3170" s="21"/>
      <c r="W3170" s="22"/>
      <c r="X3170" s="22"/>
      <c r="Y3170" s="22"/>
      <c r="Z3170" s="22">
        <v>472.85</v>
      </c>
      <c r="AA3170" s="22"/>
      <c r="AB3170" s="22"/>
      <c r="AC3170" s="22"/>
      <c r="AD3170" s="22"/>
      <c r="AE3170" s="24"/>
      <c r="AF3170" s="20">
        <v>278.59739999999999</v>
      </c>
      <c r="AG3170" s="20"/>
      <c r="AH3170" s="20"/>
      <c r="AI3170" s="20">
        <v>472.85</v>
      </c>
      <c r="AJ3170" s="20"/>
      <c r="AK3170" s="20"/>
      <c r="AL3170" s="20"/>
      <c r="AM3170" s="20"/>
      <c r="AN3170" s="25">
        <v>375.72</v>
      </c>
      <c r="AO3170" s="20" t="s">
        <v>207</v>
      </c>
      <c r="AP3170" s="24" t="s">
        <v>208</v>
      </c>
      <c r="AQ3170" s="20">
        <f>AVERAGE(SMALL(AE3170:AI3170,1),SMALL(AE3170:AI3170,2))</f>
        <v>375.72370000000001</v>
      </c>
      <c r="AR3170" s="20" t="str">
        <f>IF(R3170 &lt;=( AVERAGE(SMALL(AE3170:AI3170,1),SMALL(AE3170:AI3170,2))), R3170, "")</f>
        <v/>
      </c>
      <c r="AS3170" s="20" t="e">
        <f>AVERAGE(SMALL(AJ3170:AM3170,1),SMALL(AJ3170:AM3170,2))</f>
        <v>#NUM!</v>
      </c>
      <c r="AT3170" s="20">
        <f>T3170*1.075</f>
        <v>375.72324999999995</v>
      </c>
      <c r="AU3170" s="20" t="e">
        <f>U3170*1.075</f>
        <v>#VALUE!</v>
      </c>
      <c r="AV3170" s="22" t="e">
        <f>MIN(AN3170,AT3170,AU3170)</f>
        <v>#VALUE!</v>
      </c>
      <c r="AW3170" s="20" t="s">
        <v>71</v>
      </c>
      <c r="AX3170" s="20" t="s">
        <v>72</v>
      </c>
      <c r="AY3170" s="25">
        <v>375.72300000000001</v>
      </c>
      <c r="AZ3170" s="27">
        <f>IF(AND(AY3170&gt;0,AY3170&lt;=10),AY3170*0.25,IF(AND(AY3170&gt;10,AY3170&lt;=50),AY3170*0.17,IF(AND(AY3170&gt;10,AY3170&lt;=100),AY3170*0.12,IF(AY3170&gt;100,AY3170*0.1))))</f>
        <v>37.572300000000006</v>
      </c>
      <c r="BA3170" s="3">
        <f>AZ3170+AY3170</f>
        <v>413.2953</v>
      </c>
      <c r="BB3170" s="25">
        <f>BA3170+BA3170*0.08</f>
        <v>446.358924</v>
      </c>
      <c r="BC3170" s="20" t="s">
        <v>12295</v>
      </c>
      <c r="BD3170" s="20"/>
      <c r="BE3170" s="20"/>
      <c r="BF3170" s="20"/>
      <c r="BG3170" s="20"/>
      <c r="BH3170" s="20"/>
      <c r="BI3170" s="20"/>
      <c r="BJ3170" s="20"/>
      <c r="BK3170" s="20"/>
      <c r="BL3170" s="20"/>
      <c r="BM3170" s="20"/>
      <c r="BN3170" s="20"/>
      <c r="BO3170" s="20"/>
      <c r="BP3170" s="28"/>
      <c r="BQ3170" s="28"/>
      <c r="BR3170" s="28"/>
      <c r="BS3170" s="28"/>
      <c r="BT3170" s="28"/>
      <c r="BU3170" s="28"/>
      <c r="BV3170" s="28"/>
      <c r="BW3170" s="28"/>
      <c r="BX3170" s="28"/>
      <c r="BY3170" s="28"/>
      <c r="BZ3170" s="28"/>
      <c r="CA3170" s="28"/>
      <c r="CB3170" s="28"/>
      <c r="CC3170" s="28"/>
      <c r="CD3170" s="28"/>
      <c r="CE3170" s="28"/>
      <c r="CF3170" s="28"/>
      <c r="CG3170" s="28"/>
      <c r="CH3170" s="28"/>
      <c r="CI3170" s="28"/>
      <c r="CJ3170" s="28"/>
      <c r="CK3170" s="28"/>
      <c r="CL3170" s="28"/>
      <c r="CM3170" s="28"/>
      <c r="CN3170" s="28"/>
      <c r="CO3170" s="28"/>
      <c r="CP3170" s="28"/>
      <c r="CQ3170" s="28"/>
      <c r="CR3170" s="28"/>
      <c r="CS3170" s="28"/>
      <c r="CT3170" s="28"/>
      <c r="CU3170" s="28"/>
      <c r="CV3170" s="28"/>
      <c r="CW3170" s="28"/>
      <c r="CX3170" s="28"/>
      <c r="CY3170" s="28"/>
      <c r="CZ3170" s="28"/>
      <c r="DA3170" s="28"/>
      <c r="DB3170" s="28"/>
      <c r="DC3170" s="28"/>
      <c r="DD3170" s="28"/>
      <c r="DE3170" s="28"/>
      <c r="DF3170" s="28"/>
      <c r="DG3170" s="28"/>
      <c r="DH3170" s="28"/>
      <c r="DI3170" s="28"/>
      <c r="DJ3170" s="28"/>
      <c r="DK3170" s="28"/>
      <c r="DL3170" s="28"/>
    </row>
    <row r="3171" spans="1:116" s="88" customFormat="1" ht="30" customHeight="1">
      <c r="A3171" s="4" t="s">
        <v>37</v>
      </c>
      <c r="B3171" s="5">
        <v>3169</v>
      </c>
      <c r="C3171" s="6">
        <v>12138</v>
      </c>
      <c r="D3171" s="6"/>
      <c r="E3171" s="43" t="s">
        <v>10671</v>
      </c>
      <c r="F3171" s="3" t="s">
        <v>9395</v>
      </c>
      <c r="G3171" s="3" t="s">
        <v>8383</v>
      </c>
      <c r="H3171" s="3" t="s">
        <v>10672</v>
      </c>
      <c r="I3171" s="3" t="s">
        <v>389</v>
      </c>
      <c r="J3171" s="3" t="s">
        <v>10673</v>
      </c>
      <c r="K3171" s="6"/>
      <c r="L3171" s="3"/>
      <c r="M3171" s="6">
        <v>1</v>
      </c>
      <c r="N3171" s="3" t="s">
        <v>44</v>
      </c>
      <c r="O3171" s="3" t="s">
        <v>10643</v>
      </c>
      <c r="P3171" s="3" t="s">
        <v>7671</v>
      </c>
      <c r="Q3171" s="3" t="s">
        <v>10674</v>
      </c>
      <c r="R3171" s="156">
        <v>177.4</v>
      </c>
      <c r="S3171" s="22"/>
      <c r="T3171" s="23">
        <v>132.37</v>
      </c>
      <c r="U3171" s="1" t="s">
        <v>54</v>
      </c>
      <c r="V3171" s="21"/>
      <c r="W3171" s="22"/>
      <c r="X3171" s="22"/>
      <c r="Y3171" s="22"/>
      <c r="Z3171" s="22">
        <v>177.4</v>
      </c>
      <c r="AA3171" s="22"/>
      <c r="AB3171" s="22"/>
      <c r="AC3171" s="22"/>
      <c r="AD3171" s="22"/>
      <c r="AE3171" s="24"/>
      <c r="AF3171" s="20">
        <v>107.1528</v>
      </c>
      <c r="AG3171" s="20"/>
      <c r="AH3171" s="20"/>
      <c r="AI3171" s="20">
        <v>177.44</v>
      </c>
      <c r="AJ3171" s="20"/>
      <c r="AK3171" s="20"/>
      <c r="AL3171" s="20"/>
      <c r="AM3171" s="20"/>
      <c r="AN3171" s="25">
        <v>142.29599999999999</v>
      </c>
      <c r="AO3171" s="20" t="s">
        <v>207</v>
      </c>
      <c r="AP3171" s="24" t="s">
        <v>208</v>
      </c>
      <c r="AQ3171" s="20">
        <f>AVERAGE(SMALL(AE3171:AI3171,1),SMALL(AE3171:AI3171,2))</f>
        <v>142.29640000000001</v>
      </c>
      <c r="AR3171" s="20" t="str">
        <f>IF(R3171 &lt;=( AVERAGE(SMALL(AE3171:AI3171,1),SMALL(AE3171:AI3171,2))), R3171, "")</f>
        <v/>
      </c>
      <c r="AS3171" s="20" t="e">
        <f>AVERAGE(SMALL(AJ3171:AM3171,1),SMALL(AJ3171:AM3171,2))</f>
        <v>#NUM!</v>
      </c>
      <c r="AT3171" s="20">
        <f>T3171*1.075</f>
        <v>142.29775000000001</v>
      </c>
      <c r="AU3171" s="20" t="e">
        <f>U3171*1.075</f>
        <v>#VALUE!</v>
      </c>
      <c r="AV3171" s="22" t="e">
        <f>MIN(AN3171,AT3171,AU3171)</f>
        <v>#VALUE!</v>
      </c>
      <c r="AW3171" s="20" t="s">
        <v>71</v>
      </c>
      <c r="AX3171" s="20" t="s">
        <v>72</v>
      </c>
      <c r="AY3171" s="25">
        <v>142.297</v>
      </c>
      <c r="AZ3171" s="27">
        <f>IF(AND(AY3171&gt;0,AY3171&lt;=10),AY3171*0.25,IF(AND(AY3171&gt;10,AY3171&lt;=50),AY3171*0.17,IF(AND(AY3171&gt;10,AY3171&lt;=100),AY3171*0.12,IF(AY3171&gt;100,AY3171*0.1))))</f>
        <v>14.229700000000001</v>
      </c>
      <c r="BA3171" s="3">
        <f>AZ3171+AY3171</f>
        <v>156.52670000000001</v>
      </c>
      <c r="BB3171" s="25">
        <f>BA3171+BA3171*0.08</f>
        <v>169.04883599999999</v>
      </c>
      <c r="BC3171" s="20" t="s">
        <v>12295</v>
      </c>
      <c r="BD3171" s="20"/>
      <c r="BE3171" s="20"/>
      <c r="BF3171" s="20"/>
      <c r="BG3171" s="20"/>
      <c r="BH3171" s="20"/>
      <c r="BI3171" s="20"/>
      <c r="BJ3171" s="20"/>
      <c r="BK3171" s="20"/>
      <c r="BL3171" s="20"/>
      <c r="BM3171" s="20"/>
      <c r="BN3171" s="20"/>
      <c r="BO3171" s="20"/>
      <c r="BP3171" s="28"/>
      <c r="BQ3171" s="28"/>
      <c r="BR3171" s="28"/>
      <c r="BS3171" s="28"/>
      <c r="BT3171" s="28"/>
      <c r="BU3171" s="28"/>
      <c r="BV3171" s="28"/>
      <c r="BW3171" s="28"/>
      <c r="BX3171" s="28"/>
      <c r="BY3171" s="28"/>
      <c r="BZ3171" s="28"/>
      <c r="CA3171" s="28"/>
      <c r="CB3171" s="28"/>
      <c r="CC3171" s="28"/>
      <c r="CD3171" s="28"/>
      <c r="CE3171" s="28"/>
      <c r="CF3171" s="28"/>
      <c r="CG3171" s="28"/>
      <c r="CH3171" s="28"/>
      <c r="CI3171" s="28"/>
      <c r="CJ3171" s="28"/>
      <c r="CK3171" s="28"/>
      <c r="CL3171" s="28"/>
      <c r="CM3171" s="28"/>
      <c r="CN3171" s="28"/>
      <c r="CO3171" s="28"/>
      <c r="CP3171" s="28"/>
      <c r="CQ3171" s="28"/>
      <c r="CR3171" s="28"/>
      <c r="CS3171" s="28"/>
      <c r="CT3171" s="28"/>
      <c r="CU3171" s="28"/>
      <c r="CV3171" s="28"/>
      <c r="CW3171" s="28"/>
      <c r="CX3171" s="28"/>
      <c r="CY3171" s="28"/>
      <c r="CZ3171" s="28"/>
      <c r="DA3171" s="28"/>
      <c r="DB3171" s="28"/>
      <c r="DC3171" s="28"/>
      <c r="DD3171" s="28"/>
      <c r="DE3171" s="28"/>
      <c r="DF3171" s="28"/>
      <c r="DG3171" s="28"/>
      <c r="DH3171" s="28"/>
      <c r="DI3171" s="28"/>
      <c r="DJ3171" s="28"/>
      <c r="DK3171" s="28"/>
      <c r="DL3171" s="28"/>
    </row>
    <row r="3172" spans="1:116" s="88" customFormat="1" ht="30" customHeight="1">
      <c r="A3172" s="4" t="s">
        <v>37</v>
      </c>
      <c r="B3172" s="5">
        <v>3170</v>
      </c>
      <c r="C3172" s="6">
        <v>12138</v>
      </c>
      <c r="D3172" s="6"/>
      <c r="E3172" s="43" t="s">
        <v>10671</v>
      </c>
      <c r="F3172" s="3" t="s">
        <v>9395</v>
      </c>
      <c r="G3172" s="3" t="s">
        <v>8383</v>
      </c>
      <c r="H3172" s="3" t="s">
        <v>10672</v>
      </c>
      <c r="I3172" s="3" t="s">
        <v>389</v>
      </c>
      <c r="J3172" s="3" t="s">
        <v>10675</v>
      </c>
      <c r="K3172" s="6"/>
      <c r="L3172" s="3"/>
      <c r="M3172" s="6">
        <v>5</v>
      </c>
      <c r="N3172" s="3" t="s">
        <v>44</v>
      </c>
      <c r="O3172" s="3" t="s">
        <v>10643</v>
      </c>
      <c r="P3172" s="3" t="s">
        <v>7671</v>
      </c>
      <c r="Q3172" s="3" t="s">
        <v>10674</v>
      </c>
      <c r="R3172" s="156">
        <v>887</v>
      </c>
      <c r="S3172" s="22"/>
      <c r="T3172" s="23">
        <v>563.36</v>
      </c>
      <c r="U3172" s="1" t="s">
        <v>54</v>
      </c>
      <c r="V3172" s="21"/>
      <c r="W3172" s="22"/>
      <c r="X3172" s="22"/>
      <c r="Y3172" s="22"/>
      <c r="Z3172" s="22">
        <v>887</v>
      </c>
      <c r="AA3172" s="22"/>
      <c r="AB3172" s="22"/>
      <c r="AC3172" s="22"/>
      <c r="AD3172" s="22"/>
      <c r="AE3172" s="24"/>
      <c r="AF3172" s="20">
        <v>535.76379999999995</v>
      </c>
      <c r="AG3172" s="20">
        <v>675.46941000000004</v>
      </c>
      <c r="AH3172" s="20"/>
      <c r="AI3172" s="20"/>
      <c r="AJ3172" s="20"/>
      <c r="AK3172" s="20"/>
      <c r="AL3172" s="20"/>
      <c r="AM3172" s="20"/>
      <c r="AN3172" s="25">
        <v>605.61699999999996</v>
      </c>
      <c r="AO3172" s="20" t="s">
        <v>207</v>
      </c>
      <c r="AP3172" s="24" t="s">
        <v>208</v>
      </c>
      <c r="AQ3172" s="20">
        <f>AVERAGE(SMALL(AE3172:AI3172,1),SMALL(AE3172:AI3172,2))</f>
        <v>605.61660499999994</v>
      </c>
      <c r="AR3172" s="20" t="str">
        <f>IF(R3172 &lt;=( AVERAGE(SMALL(AE3172:AI3172,1),SMALL(AE3172:AI3172,2))), R3172, "")</f>
        <v/>
      </c>
      <c r="AS3172" s="20" t="e">
        <f>AVERAGE(SMALL(AJ3172:AM3172,1),SMALL(AJ3172:AM3172,2))</f>
        <v>#NUM!</v>
      </c>
      <c r="AT3172" s="20">
        <f>T3172*1.075</f>
        <v>605.61199999999997</v>
      </c>
      <c r="AU3172" s="20" t="e">
        <f>U3172*1.075</f>
        <v>#VALUE!</v>
      </c>
      <c r="AV3172" s="22" t="e">
        <f>MIN(AN3172,AT3172,AU3172)</f>
        <v>#VALUE!</v>
      </c>
      <c r="AW3172" s="20" t="s">
        <v>71</v>
      </c>
      <c r="AX3172" s="20" t="s">
        <v>72</v>
      </c>
      <c r="AY3172" s="25">
        <v>605.61659999999995</v>
      </c>
      <c r="AZ3172" s="27">
        <f>IF(AND(AY3172&gt;0,AY3172&lt;=10),AY3172*0.25,IF(AND(AY3172&gt;10,AY3172&lt;=50),AY3172*0.17,IF(AND(AY3172&gt;10,AY3172&lt;=100),AY3172*0.12,IF(AY3172&gt;100,AY3172*0.1))))</f>
        <v>60.561659999999996</v>
      </c>
      <c r="BA3172" s="3">
        <f>AZ3172+AY3172</f>
        <v>666.17825999999991</v>
      </c>
      <c r="BB3172" s="25">
        <f>BA3172+BA3172*0.08</f>
        <v>719.47252079999987</v>
      </c>
      <c r="BC3172" s="20" t="s">
        <v>12295</v>
      </c>
      <c r="BD3172" s="20"/>
      <c r="BE3172" s="20"/>
      <c r="BF3172" s="20"/>
      <c r="BG3172" s="20"/>
      <c r="BH3172" s="20"/>
      <c r="BI3172" s="20"/>
      <c r="BJ3172" s="20"/>
      <c r="BK3172" s="20"/>
      <c r="BL3172" s="20"/>
      <c r="BM3172" s="20"/>
      <c r="BN3172" s="20"/>
      <c r="BO3172" s="20"/>
      <c r="BP3172" s="28"/>
      <c r="BQ3172" s="28"/>
      <c r="BR3172" s="28"/>
      <c r="BS3172" s="28"/>
      <c r="BT3172" s="28"/>
      <c r="BU3172" s="28"/>
      <c r="BV3172" s="28"/>
      <c r="BW3172" s="28"/>
      <c r="BX3172" s="28"/>
      <c r="BY3172" s="28"/>
      <c r="BZ3172" s="28"/>
      <c r="CA3172" s="28"/>
      <c r="CB3172" s="28"/>
      <c r="CC3172" s="28"/>
      <c r="CD3172" s="28"/>
      <c r="CE3172" s="28"/>
      <c r="CF3172" s="28"/>
      <c r="CG3172" s="28"/>
      <c r="CH3172" s="28"/>
      <c r="CI3172" s="28"/>
      <c r="CJ3172" s="28"/>
      <c r="CK3172" s="28"/>
      <c r="CL3172" s="28"/>
      <c r="CM3172" s="28"/>
      <c r="CN3172" s="28"/>
      <c r="CO3172" s="28"/>
      <c r="CP3172" s="28"/>
      <c r="CQ3172" s="28"/>
      <c r="CR3172" s="28"/>
      <c r="CS3172" s="28"/>
      <c r="CT3172" s="28"/>
      <c r="CU3172" s="28"/>
      <c r="CV3172" s="28"/>
      <c r="CW3172" s="28"/>
      <c r="CX3172" s="28"/>
      <c r="CY3172" s="28"/>
      <c r="CZ3172" s="28"/>
      <c r="DA3172" s="28"/>
      <c r="DB3172" s="28"/>
      <c r="DC3172" s="28"/>
      <c r="DD3172" s="28"/>
      <c r="DE3172" s="28"/>
      <c r="DF3172" s="28"/>
      <c r="DG3172" s="28"/>
      <c r="DH3172" s="28"/>
      <c r="DI3172" s="28"/>
      <c r="DJ3172" s="28"/>
      <c r="DK3172" s="28"/>
      <c r="DL3172" s="28"/>
    </row>
    <row r="3173" spans="1:116" s="88" customFormat="1" ht="30" customHeight="1">
      <c r="A3173" s="4" t="s">
        <v>37</v>
      </c>
      <c r="B3173" s="5">
        <v>3171</v>
      </c>
      <c r="C3173" s="6">
        <v>12139</v>
      </c>
      <c r="D3173" s="6"/>
      <c r="E3173" s="43" t="s">
        <v>10671</v>
      </c>
      <c r="F3173" s="3" t="s">
        <v>9395</v>
      </c>
      <c r="G3173" s="3" t="s">
        <v>8383</v>
      </c>
      <c r="H3173" s="3" t="s">
        <v>8654</v>
      </c>
      <c r="I3173" s="3" t="s">
        <v>389</v>
      </c>
      <c r="J3173" s="3" t="s">
        <v>10676</v>
      </c>
      <c r="K3173" s="6"/>
      <c r="L3173" s="3"/>
      <c r="M3173" s="6">
        <v>1</v>
      </c>
      <c r="N3173" s="3" t="s">
        <v>44</v>
      </c>
      <c r="O3173" s="3" t="s">
        <v>10643</v>
      </c>
      <c r="P3173" s="3" t="s">
        <v>7671</v>
      </c>
      <c r="Q3173" s="3" t="s">
        <v>10677</v>
      </c>
      <c r="R3173" s="156">
        <v>215.6</v>
      </c>
      <c r="S3173" s="22"/>
      <c r="T3173" s="23">
        <v>200.56</v>
      </c>
      <c r="U3173" s="1" t="s">
        <v>54</v>
      </c>
      <c r="V3173" s="21"/>
      <c r="W3173" s="22"/>
      <c r="X3173" s="22"/>
      <c r="Y3173" s="22">
        <v>164.4</v>
      </c>
      <c r="Z3173" s="22">
        <v>266.8</v>
      </c>
      <c r="AA3173" s="22"/>
      <c r="AB3173" s="22"/>
      <c r="AC3173" s="22"/>
      <c r="AD3173" s="22"/>
      <c r="AE3173" s="24"/>
      <c r="AF3173" s="20"/>
      <c r="AG3173" s="20">
        <v>269.83930050000004</v>
      </c>
      <c r="AH3173" s="20">
        <v>196.98</v>
      </c>
      <c r="AI3173" s="20">
        <v>266.8</v>
      </c>
      <c r="AJ3173" s="20"/>
      <c r="AK3173" s="20"/>
      <c r="AL3173" s="20"/>
      <c r="AM3173" s="20"/>
      <c r="AN3173" s="25">
        <v>215.6</v>
      </c>
      <c r="AO3173" s="20" t="s">
        <v>47</v>
      </c>
      <c r="AP3173" s="24" t="s">
        <v>48</v>
      </c>
      <c r="AQ3173" s="20">
        <f>AVERAGE(SMALL(AE3173:AI3173,1),SMALL(AE3173:AI3173,2))</f>
        <v>231.89</v>
      </c>
      <c r="AR3173" s="20">
        <f>IF(R3173 &lt;=( AVERAGE(SMALL(AE3173:AI3173,1),SMALL(AE3173:AI3173,2))), R3173, "")</f>
        <v>215.6</v>
      </c>
      <c r="AS3173" s="20" t="e">
        <f>AVERAGE(SMALL(AJ3173:AM3173,1),SMALL(AJ3173:AM3173,2))</f>
        <v>#NUM!</v>
      </c>
      <c r="AT3173" s="20">
        <f>T3173*1.075</f>
        <v>215.602</v>
      </c>
      <c r="AU3173" s="20" t="e">
        <f>U3173*1.075</f>
        <v>#VALUE!</v>
      </c>
      <c r="AV3173" s="22" t="e">
        <f>MIN(AN3173,AT3173,AU3173)</f>
        <v>#VALUE!</v>
      </c>
      <c r="AW3173" s="20" t="s">
        <v>71</v>
      </c>
      <c r="AX3173" s="20" t="s">
        <v>72</v>
      </c>
      <c r="AY3173" s="25">
        <v>215.602</v>
      </c>
      <c r="AZ3173" s="27">
        <f>IF(AND(AY3173&gt;0,AY3173&lt;=10),AY3173*0.25,IF(AND(AY3173&gt;10,AY3173&lt;=50),AY3173*0.17,IF(AND(AY3173&gt;10,AY3173&lt;=100),AY3173*0.12,IF(AY3173&gt;100,AY3173*0.1))))</f>
        <v>21.560200000000002</v>
      </c>
      <c r="BA3173" s="3">
        <f>AZ3173+AY3173</f>
        <v>237.16220000000001</v>
      </c>
      <c r="BB3173" s="25">
        <f>BA3173+BA3173*0.08</f>
        <v>256.135176</v>
      </c>
      <c r="BC3173" s="20" t="s">
        <v>12295</v>
      </c>
      <c r="BD3173" s="20"/>
      <c r="BE3173" s="20"/>
      <c r="BF3173" s="20"/>
      <c r="BG3173" s="20"/>
      <c r="BH3173" s="20"/>
      <c r="BI3173" s="20"/>
      <c r="BJ3173" s="20"/>
      <c r="BK3173" s="20"/>
      <c r="BL3173" s="20"/>
      <c r="BM3173" s="20"/>
      <c r="BN3173" s="20"/>
      <c r="BO3173" s="20"/>
      <c r="BP3173" s="28"/>
      <c r="BQ3173" s="28"/>
      <c r="BR3173" s="28"/>
      <c r="BS3173" s="28"/>
      <c r="BT3173" s="28"/>
      <c r="BU3173" s="28"/>
      <c r="BV3173" s="28"/>
      <c r="BW3173" s="28"/>
      <c r="BX3173" s="28"/>
      <c r="BY3173" s="28"/>
      <c r="BZ3173" s="28"/>
      <c r="CA3173" s="28"/>
      <c r="CB3173" s="28"/>
      <c r="CC3173" s="28"/>
      <c r="CD3173" s="28"/>
      <c r="CE3173" s="28"/>
      <c r="CF3173" s="28"/>
      <c r="CG3173" s="28"/>
      <c r="CH3173" s="28"/>
      <c r="CI3173" s="28"/>
      <c r="CJ3173" s="28"/>
      <c r="CK3173" s="28"/>
      <c r="CL3173" s="28"/>
      <c r="CM3173" s="28"/>
      <c r="CN3173" s="28"/>
      <c r="CO3173" s="28"/>
      <c r="CP3173" s="28"/>
      <c r="CQ3173" s="28"/>
      <c r="CR3173" s="28"/>
      <c r="CS3173" s="28"/>
      <c r="CT3173" s="28"/>
      <c r="CU3173" s="28"/>
      <c r="CV3173" s="28"/>
      <c r="CW3173" s="28"/>
      <c r="CX3173" s="28"/>
      <c r="CY3173" s="28"/>
      <c r="CZ3173" s="28"/>
      <c r="DA3173" s="28"/>
      <c r="DB3173" s="28"/>
      <c r="DC3173" s="28"/>
      <c r="DD3173" s="28"/>
      <c r="DE3173" s="28"/>
      <c r="DF3173" s="28"/>
      <c r="DG3173" s="28"/>
      <c r="DH3173" s="28"/>
      <c r="DI3173" s="28"/>
      <c r="DJ3173" s="28"/>
      <c r="DK3173" s="28"/>
      <c r="DL3173" s="28"/>
    </row>
    <row r="3174" spans="1:116" s="88" customFormat="1" ht="30" customHeight="1">
      <c r="A3174" s="4" t="s">
        <v>37</v>
      </c>
      <c r="B3174" s="5">
        <v>3172</v>
      </c>
      <c r="C3174" s="6">
        <v>12139</v>
      </c>
      <c r="D3174" s="6"/>
      <c r="E3174" s="43" t="s">
        <v>10671</v>
      </c>
      <c r="F3174" s="3" t="s">
        <v>9395</v>
      </c>
      <c r="G3174" s="3" t="s">
        <v>8383</v>
      </c>
      <c r="H3174" s="3" t="s">
        <v>8654</v>
      </c>
      <c r="I3174" s="3" t="s">
        <v>389</v>
      </c>
      <c r="J3174" s="3" t="s">
        <v>10678</v>
      </c>
      <c r="K3174" s="6"/>
      <c r="L3174" s="3"/>
      <c r="M3174" s="6">
        <v>5</v>
      </c>
      <c r="N3174" s="3" t="s">
        <v>44</v>
      </c>
      <c r="O3174" s="3" t="s">
        <v>10643</v>
      </c>
      <c r="P3174" s="3" t="s">
        <v>7671</v>
      </c>
      <c r="Q3174" s="3" t="s">
        <v>10677</v>
      </c>
      <c r="R3174" s="156">
        <v>1078</v>
      </c>
      <c r="S3174" s="22"/>
      <c r="T3174" s="23">
        <v>1002.79</v>
      </c>
      <c r="U3174" s="1" t="s">
        <v>54</v>
      </c>
      <c r="V3174" s="21"/>
      <c r="W3174" s="22"/>
      <c r="X3174" s="22"/>
      <c r="Y3174" s="22">
        <v>822</v>
      </c>
      <c r="Z3174" s="22">
        <v>1334</v>
      </c>
      <c r="AA3174" s="22"/>
      <c r="AB3174" s="22"/>
      <c r="AC3174" s="22"/>
      <c r="AD3174" s="22"/>
      <c r="AE3174" s="24"/>
      <c r="AF3174" s="20"/>
      <c r="AG3174" s="20">
        <v>1349.1965025</v>
      </c>
      <c r="AH3174" s="20">
        <v>984.9</v>
      </c>
      <c r="AI3174" s="20"/>
      <c r="AJ3174" s="20"/>
      <c r="AK3174" s="20"/>
      <c r="AL3174" s="20"/>
      <c r="AM3174" s="20"/>
      <c r="AN3174" s="25">
        <v>1078</v>
      </c>
      <c r="AO3174" s="20" t="s">
        <v>47</v>
      </c>
      <c r="AP3174" s="24" t="s">
        <v>48</v>
      </c>
      <c r="AQ3174" s="20">
        <f>AVERAGE(SMALL(AE3174:AI3174,1),SMALL(AE3174:AI3174,2))</f>
        <v>1167.04825125</v>
      </c>
      <c r="AR3174" s="20">
        <f>IF(R3174 &lt;=( AVERAGE(SMALL(AE3174:AI3174,1),SMALL(AE3174:AI3174,2))), R3174, "")</f>
        <v>1078</v>
      </c>
      <c r="AS3174" s="20" t="e">
        <f>AVERAGE(SMALL(AJ3174:AM3174,1),SMALL(AJ3174:AM3174,2))</f>
        <v>#NUM!</v>
      </c>
      <c r="AT3174" s="20">
        <f>T3174*1.075</f>
        <v>1077.9992499999998</v>
      </c>
      <c r="AU3174" s="20" t="e">
        <f>U3174*1.075</f>
        <v>#VALUE!</v>
      </c>
      <c r="AV3174" s="22" t="e">
        <f>MIN(AN3174,AT3174,AU3174)</f>
        <v>#VALUE!</v>
      </c>
      <c r="AW3174" s="20" t="s">
        <v>71</v>
      </c>
      <c r="AX3174" s="20" t="s">
        <v>72</v>
      </c>
      <c r="AY3174" s="25">
        <v>1077.99</v>
      </c>
      <c r="AZ3174" s="27">
        <f>IF(AND(AY3174&gt;0,AY3174&lt;=10),AY3174*0.25,IF(AND(AY3174&gt;10,AY3174&lt;=50),AY3174*0.17,IF(AND(AY3174&gt;10,AY3174&lt;=100),AY3174*0.12,IF(AY3174&gt;100,AY3174*0.1))))</f>
        <v>107.79900000000001</v>
      </c>
      <c r="BA3174" s="3">
        <f>AZ3174+AY3174</f>
        <v>1185.789</v>
      </c>
      <c r="BB3174" s="25">
        <f>BA3174+BA3174*0.08</f>
        <v>1280.65212</v>
      </c>
      <c r="BC3174" s="20" t="s">
        <v>12295</v>
      </c>
      <c r="BD3174" s="20"/>
      <c r="BE3174" s="20"/>
      <c r="BF3174" s="20"/>
      <c r="BG3174" s="20"/>
      <c r="BH3174" s="20"/>
      <c r="BI3174" s="20"/>
      <c r="BJ3174" s="20"/>
      <c r="BK3174" s="20"/>
      <c r="BL3174" s="20"/>
      <c r="BM3174" s="20"/>
      <c r="BN3174" s="20"/>
      <c r="BO3174" s="20"/>
      <c r="BP3174" s="28"/>
      <c r="BQ3174" s="28"/>
      <c r="BR3174" s="28"/>
      <c r="BS3174" s="28"/>
      <c r="BT3174" s="28"/>
      <c r="BU3174" s="28"/>
      <c r="BV3174" s="28"/>
      <c r="BW3174" s="28"/>
      <c r="BX3174" s="28"/>
      <c r="BY3174" s="28"/>
      <c r="BZ3174" s="28"/>
      <c r="CA3174" s="28"/>
      <c r="CB3174" s="28"/>
      <c r="CC3174" s="28"/>
      <c r="CD3174" s="28"/>
      <c r="CE3174" s="28"/>
      <c r="CF3174" s="28"/>
      <c r="CG3174" s="28"/>
      <c r="CH3174" s="28"/>
      <c r="CI3174" s="28"/>
      <c r="CJ3174" s="28"/>
      <c r="CK3174" s="28"/>
      <c r="CL3174" s="28"/>
      <c r="CM3174" s="28"/>
      <c r="CN3174" s="28"/>
      <c r="CO3174" s="28"/>
      <c r="CP3174" s="28"/>
      <c r="CQ3174" s="28"/>
      <c r="CR3174" s="28"/>
      <c r="CS3174" s="28"/>
      <c r="CT3174" s="28"/>
      <c r="CU3174" s="28"/>
      <c r="CV3174" s="28"/>
      <c r="CW3174" s="28"/>
      <c r="CX3174" s="28"/>
      <c r="CY3174" s="28"/>
      <c r="CZ3174" s="28"/>
      <c r="DA3174" s="28"/>
      <c r="DB3174" s="28"/>
      <c r="DC3174" s="28"/>
      <c r="DD3174" s="28"/>
      <c r="DE3174" s="28"/>
      <c r="DF3174" s="28"/>
      <c r="DG3174" s="28"/>
      <c r="DH3174" s="28"/>
      <c r="DI3174" s="28"/>
      <c r="DJ3174" s="28"/>
      <c r="DK3174" s="28"/>
      <c r="DL3174" s="28"/>
    </row>
    <row r="3175" spans="1:116" s="88" customFormat="1" ht="30" customHeight="1">
      <c r="A3175" s="4" t="s">
        <v>37</v>
      </c>
      <c r="B3175" s="5">
        <v>3173</v>
      </c>
      <c r="C3175" s="6">
        <v>12141</v>
      </c>
      <c r="D3175" s="6"/>
      <c r="E3175" s="43" t="s">
        <v>10645</v>
      </c>
      <c r="F3175" s="3" t="s">
        <v>10646</v>
      </c>
      <c r="G3175" s="3" t="s">
        <v>10647</v>
      </c>
      <c r="H3175" s="3" t="s">
        <v>10652</v>
      </c>
      <c r="I3175" s="3" t="s">
        <v>1979</v>
      </c>
      <c r="J3175" s="3" t="s">
        <v>10649</v>
      </c>
      <c r="K3175" s="6"/>
      <c r="L3175" s="3"/>
      <c r="M3175" s="6">
        <v>1</v>
      </c>
      <c r="N3175" s="3" t="s">
        <v>44</v>
      </c>
      <c r="O3175" s="3" t="s">
        <v>10643</v>
      </c>
      <c r="P3175" s="3" t="s">
        <v>10650</v>
      </c>
      <c r="Q3175" s="3" t="s">
        <v>10653</v>
      </c>
      <c r="R3175" s="156">
        <v>73.22</v>
      </c>
      <c r="S3175" s="22"/>
      <c r="T3175" s="23">
        <v>162.44999999999999</v>
      </c>
      <c r="U3175" s="1">
        <v>162.44999999999999</v>
      </c>
      <c r="V3175" s="21"/>
      <c r="W3175" s="22"/>
      <c r="X3175" s="22"/>
      <c r="Y3175" s="22"/>
      <c r="Z3175" s="22">
        <v>73.22</v>
      </c>
      <c r="AA3175" s="22"/>
      <c r="AB3175" s="22"/>
      <c r="AC3175" s="22"/>
      <c r="AD3175" s="22"/>
      <c r="AE3175" s="24"/>
      <c r="AF3175" s="20"/>
      <c r="AG3175" s="20"/>
      <c r="AH3175" s="20"/>
      <c r="AI3175" s="20"/>
      <c r="AJ3175" s="20"/>
      <c r="AK3175" s="20"/>
      <c r="AL3175" s="20"/>
      <c r="AM3175" s="20"/>
      <c r="AN3175" s="25">
        <v>73.22</v>
      </c>
      <c r="AO3175" s="20" t="s">
        <v>47</v>
      </c>
      <c r="AP3175" s="24" t="s">
        <v>48</v>
      </c>
      <c r="AQ3175" s="20" t="e">
        <f>AVERAGE(SMALL(AE3175:AI3175,1),SMALL(AE3175:AI3175,2))</f>
        <v>#NUM!</v>
      </c>
      <c r="AR3175" s="20" t="e">
        <f>IF(R3175 &lt;=( AVERAGE(SMALL(AE3175:AI3175,1),SMALL(AE3175:AI3175,2))), R3175, "")</f>
        <v>#NUM!</v>
      </c>
      <c r="AS3175" s="20" t="e">
        <f>AVERAGE(SMALL(AJ3175:AM3175,1),SMALL(AJ3175:AM3175,2))</f>
        <v>#NUM!</v>
      </c>
      <c r="AT3175" s="20">
        <f>T3175*1.075</f>
        <v>174.63374999999999</v>
      </c>
      <c r="AU3175" s="20">
        <f>U3175*1.075</f>
        <v>174.63374999999999</v>
      </c>
      <c r="AV3175" s="22">
        <f>MIN(AN3175,AT3175,AU3175)</f>
        <v>73.22</v>
      </c>
      <c r="AW3175" s="20" t="s">
        <v>71</v>
      </c>
      <c r="AX3175" s="20" t="s">
        <v>72</v>
      </c>
      <c r="AY3175" s="25">
        <v>73.22</v>
      </c>
      <c r="AZ3175" s="27">
        <f>IF(AND(AY3175&gt;0,AY3175&lt;=10),AY3175*0.25,IF(AND(AY3175&gt;10,AY3175&lt;=50),AY3175*0.17,IF(AND(AY3175&gt;10,AY3175&lt;=100),AY3175*0.12,IF(AY3175&gt;100,AY3175*0.1))))</f>
        <v>8.7863999999999987</v>
      </c>
      <c r="BA3175" s="3">
        <f>AZ3175+AY3175</f>
        <v>82.006399999999999</v>
      </c>
      <c r="BB3175" s="29">
        <v>82.01</v>
      </c>
      <c r="BC3175" s="20" t="s">
        <v>12295</v>
      </c>
      <c r="BD3175" s="20"/>
      <c r="BE3175" s="20"/>
      <c r="BF3175" s="20"/>
      <c r="BG3175" s="20"/>
      <c r="BH3175" s="20"/>
      <c r="BI3175" s="20"/>
      <c r="BJ3175" s="20"/>
      <c r="BK3175" s="20"/>
      <c r="BL3175" s="20"/>
      <c r="BM3175" s="20"/>
      <c r="BN3175" s="20"/>
      <c r="BO3175" s="20"/>
      <c r="BP3175" s="28"/>
      <c r="BQ3175" s="28"/>
      <c r="BR3175" s="28"/>
      <c r="BS3175" s="28"/>
      <c r="BT3175" s="28"/>
      <c r="BU3175" s="28"/>
      <c r="BV3175" s="28"/>
      <c r="BW3175" s="28"/>
      <c r="BX3175" s="28"/>
      <c r="BY3175" s="28"/>
      <c r="BZ3175" s="28"/>
      <c r="CA3175" s="28"/>
      <c r="CB3175" s="28"/>
      <c r="CC3175" s="28"/>
      <c r="CD3175" s="28"/>
      <c r="CE3175" s="28"/>
      <c r="CF3175" s="28"/>
      <c r="CG3175" s="28"/>
      <c r="CH3175" s="28"/>
      <c r="CI3175" s="28"/>
      <c r="CJ3175" s="28"/>
      <c r="CK3175" s="28"/>
      <c r="CL3175" s="28"/>
      <c r="CM3175" s="28"/>
      <c r="CN3175" s="28"/>
      <c r="CO3175" s="28"/>
      <c r="CP3175" s="28"/>
      <c r="CQ3175" s="28"/>
      <c r="CR3175" s="28"/>
      <c r="CS3175" s="28"/>
      <c r="CT3175" s="28"/>
      <c r="CU3175" s="28"/>
      <c r="CV3175" s="28"/>
      <c r="CW3175" s="28"/>
      <c r="CX3175" s="28"/>
      <c r="CY3175" s="28"/>
      <c r="CZ3175" s="28"/>
      <c r="DA3175" s="28"/>
      <c r="DB3175" s="28"/>
      <c r="DC3175" s="28"/>
      <c r="DD3175" s="28"/>
      <c r="DE3175" s="28"/>
      <c r="DF3175" s="28"/>
      <c r="DG3175" s="28"/>
      <c r="DH3175" s="28"/>
      <c r="DI3175" s="28"/>
      <c r="DJ3175" s="28"/>
      <c r="DK3175" s="28"/>
      <c r="DL3175" s="28"/>
    </row>
    <row r="3176" spans="1:116" s="88" customFormat="1" ht="30" customHeight="1">
      <c r="A3176" s="153" t="s">
        <v>12952</v>
      </c>
      <c r="B3176" s="5">
        <v>3174</v>
      </c>
      <c r="C3176" s="44">
        <v>410</v>
      </c>
      <c r="D3176" s="44"/>
      <c r="E3176" s="172" t="s">
        <v>10640</v>
      </c>
      <c r="F3176" s="3" t="s">
        <v>7692</v>
      </c>
      <c r="G3176" s="3" t="s">
        <v>1820</v>
      </c>
      <c r="H3176" s="3" t="s">
        <v>10641</v>
      </c>
      <c r="I3176" s="3" t="s">
        <v>469</v>
      </c>
      <c r="J3176" s="3" t="s">
        <v>10642</v>
      </c>
      <c r="K3176" s="6"/>
      <c r="L3176" s="3"/>
      <c r="M3176" s="6">
        <v>1</v>
      </c>
      <c r="N3176" s="3" t="s">
        <v>44</v>
      </c>
      <c r="O3176" s="3" t="s">
        <v>10643</v>
      </c>
      <c r="P3176" s="3" t="s">
        <v>6685</v>
      </c>
      <c r="Q3176" s="3" t="s">
        <v>10644</v>
      </c>
      <c r="R3176" s="160">
        <v>4.67</v>
      </c>
      <c r="S3176" s="79">
        <v>4.67</v>
      </c>
      <c r="T3176" s="81">
        <v>3.8</v>
      </c>
      <c r="U3176" s="82"/>
      <c r="V3176" s="79"/>
      <c r="W3176" s="79"/>
      <c r="X3176" s="79"/>
      <c r="Y3176" s="79"/>
      <c r="Z3176" s="79"/>
      <c r="AA3176" s="79"/>
      <c r="AB3176" s="79"/>
      <c r="AC3176" s="79"/>
      <c r="AD3176" s="79"/>
      <c r="AE3176" s="83"/>
      <c r="AF3176" s="84"/>
      <c r="AG3176" s="84">
        <v>3.7110300000000001</v>
      </c>
      <c r="AH3176" s="84"/>
      <c r="AI3176" s="84"/>
      <c r="AJ3176" s="84"/>
      <c r="AK3176" s="84"/>
      <c r="AL3176" s="84"/>
      <c r="AM3176" s="84"/>
      <c r="AN3176" s="85">
        <v>4.5</v>
      </c>
      <c r="AO3176" s="84" t="s">
        <v>47</v>
      </c>
      <c r="AP3176" s="83" t="s">
        <v>48</v>
      </c>
      <c r="AQ3176" s="84" t="e">
        <f>AVERAGE(SMALL(AE3176:AI3176,1),SMALL(AE3176:AI3176,2))</f>
        <v>#NUM!</v>
      </c>
      <c r="AR3176" s="84" t="e">
        <f>IF(R3176 &lt;=( AVERAGE(SMALL(AE3176:AI3176,1),SMALL(AE3176:AI3176,2))), R3176, "")</f>
        <v>#NUM!</v>
      </c>
      <c r="AS3176" s="84" t="e">
        <f>AVERAGE(SMALL(AJ3176:AM3176,1),SMALL(AJ3176:AM3176,2))</f>
        <v>#NUM!</v>
      </c>
      <c r="AT3176" s="84" t="e">
        <f>#REF!*1.075</f>
        <v>#REF!</v>
      </c>
      <c r="AU3176" s="84">
        <f>T3176*1.075</f>
        <v>4.085</v>
      </c>
      <c r="AV3176" s="79" t="e">
        <f>MIN(AN3176,AT3176,AU3176)</f>
        <v>#REF!</v>
      </c>
      <c r="AW3176" s="84" t="s">
        <v>71</v>
      </c>
      <c r="AX3176" s="84" t="s">
        <v>72</v>
      </c>
      <c r="AY3176" s="85">
        <v>4.085</v>
      </c>
      <c r="AZ3176" s="87">
        <f>IF(AND(AY3176&gt;0,AY3176&lt;=10),AY3176*0.25,IF(AND(AY3176&gt;10,AY3176&lt;=50),AY3176*0.17,IF(AND(AY3176&gt;10,AY3176&lt;=100),AY3176*0.12,IF(AY3176&gt;100,AY3176*0.1))))</f>
        <v>1.02125</v>
      </c>
      <c r="BA3176" s="43">
        <f>AZ3176+AY3176</f>
        <v>5.1062500000000002</v>
      </c>
      <c r="BB3176" s="85">
        <f>BA3176+BA3176*0.08</f>
        <v>5.5147500000000003</v>
      </c>
      <c r="BC3176" s="20" t="s">
        <v>12295</v>
      </c>
      <c r="BD3176" s="84" t="s">
        <v>12298</v>
      </c>
      <c r="BE3176" s="84"/>
    </row>
    <row r="3177" spans="1:116" s="88" customFormat="1" ht="30" customHeight="1">
      <c r="A3177" s="4" t="s">
        <v>37</v>
      </c>
      <c r="B3177" s="5">
        <v>3175</v>
      </c>
      <c r="C3177" s="116">
        <v>2420</v>
      </c>
      <c r="D3177" s="116"/>
      <c r="E3177" s="43" t="s">
        <v>10683</v>
      </c>
      <c r="F3177" s="3" t="s">
        <v>10684</v>
      </c>
      <c r="G3177" s="3" t="s">
        <v>2250</v>
      </c>
      <c r="H3177" s="3" t="s">
        <v>101</v>
      </c>
      <c r="I3177" s="3" t="s">
        <v>42</v>
      </c>
      <c r="J3177" s="3" t="s">
        <v>10685</v>
      </c>
      <c r="K3177" s="6"/>
      <c r="L3177" s="3"/>
      <c r="M3177" s="6">
        <v>28</v>
      </c>
      <c r="N3177" s="3" t="s">
        <v>44</v>
      </c>
      <c r="O3177" s="3" t="s">
        <v>10686</v>
      </c>
      <c r="P3177" s="3" t="s">
        <v>10687</v>
      </c>
      <c r="Q3177" s="3" t="s">
        <v>10688</v>
      </c>
      <c r="R3177" s="156">
        <v>3.69</v>
      </c>
      <c r="S3177" s="22"/>
      <c r="T3177" s="23">
        <v>3.98</v>
      </c>
      <c r="U3177" s="1">
        <v>3.98</v>
      </c>
      <c r="V3177" s="21"/>
      <c r="W3177" s="22"/>
      <c r="X3177" s="22">
        <v>3.43</v>
      </c>
      <c r="Y3177" s="22"/>
      <c r="Z3177" s="22"/>
      <c r="AA3177" s="22"/>
      <c r="AB3177" s="22"/>
      <c r="AC3177" s="22"/>
      <c r="AD3177" s="22"/>
      <c r="AE3177" s="24"/>
      <c r="AF3177" s="20"/>
      <c r="AG3177" s="20"/>
      <c r="AH3177" s="20"/>
      <c r="AI3177" s="20"/>
      <c r="AJ3177" s="20"/>
      <c r="AK3177" s="20"/>
      <c r="AL3177" s="20"/>
      <c r="AM3177" s="20"/>
      <c r="AN3177" s="25">
        <v>2.71</v>
      </c>
      <c r="AO3177" s="20" t="s">
        <v>332</v>
      </c>
      <c r="AP3177" s="24" t="s">
        <v>333</v>
      </c>
      <c r="AQ3177" s="20" t="e">
        <f>AVERAGE(SMALL(AE3177:AI3177,1),SMALL(AE3177:AI3177,2))</f>
        <v>#NUM!</v>
      </c>
      <c r="AR3177" s="20" t="e">
        <f>IF(R3177 &lt;=( AVERAGE(SMALL(AE3177:AI3177,1),SMALL(AE3177:AI3177,2))), R3177, "")</f>
        <v>#NUM!</v>
      </c>
      <c r="AS3177" s="20" t="e">
        <f>AVERAGE(SMALL(AJ3177:AM3177,1),SMALL(AJ3177:AM3177,2))</f>
        <v>#NUM!</v>
      </c>
      <c r="AT3177" s="20">
        <f>T3177*1.075</f>
        <v>4.2785000000000002</v>
      </c>
      <c r="AU3177" s="20">
        <f>U3177*1.075</f>
        <v>4.2785000000000002</v>
      </c>
      <c r="AV3177" s="22">
        <f>MIN(AN3177,AT3177,AU3177)</f>
        <v>2.71</v>
      </c>
      <c r="AW3177" s="20" t="s">
        <v>332</v>
      </c>
      <c r="AX3177" s="20" t="s">
        <v>333</v>
      </c>
      <c r="AY3177" s="25">
        <v>2.5312000000000001</v>
      </c>
      <c r="AZ3177" s="27">
        <f>IF(AND(AY3177&gt;0,AY3177&lt;=10),AY3177*0.25,IF(AND(AY3177&gt;10,AY3177&lt;=50),AY3177*0.17,IF(AND(AY3177&gt;10,AY3177&lt;=100),AY3177*0.12,IF(AY3177&gt;100,AY3177*0.1))))</f>
        <v>0.63280000000000003</v>
      </c>
      <c r="BA3177" s="3">
        <f>AZ3177+AY3177</f>
        <v>3.1640000000000001</v>
      </c>
      <c r="BB3177" s="25">
        <f>BA3177+BA3177*0.08</f>
        <v>3.4171200000000002</v>
      </c>
      <c r="BC3177" s="20" t="s">
        <v>12295</v>
      </c>
      <c r="BD3177" s="20"/>
      <c r="BE3177" s="20"/>
      <c r="BF3177" s="20"/>
      <c r="BG3177" s="20"/>
      <c r="BH3177" s="20"/>
      <c r="BI3177" s="20"/>
      <c r="BJ3177" s="20"/>
      <c r="BK3177" s="20"/>
      <c r="BL3177" s="20"/>
      <c r="BM3177" s="20"/>
      <c r="BN3177" s="20"/>
      <c r="BO3177" s="20"/>
      <c r="BP3177" s="28"/>
      <c r="BQ3177" s="28"/>
      <c r="BR3177" s="28"/>
      <c r="BS3177" s="28"/>
      <c r="BT3177" s="28"/>
      <c r="BU3177" s="28"/>
      <c r="BV3177" s="28"/>
      <c r="BW3177" s="28"/>
      <c r="BX3177" s="28"/>
      <c r="BY3177" s="28"/>
      <c r="BZ3177" s="28"/>
      <c r="CA3177" s="28"/>
      <c r="CB3177" s="28"/>
      <c r="CC3177" s="28"/>
      <c r="CD3177" s="28"/>
      <c r="CE3177" s="28"/>
      <c r="CF3177" s="28"/>
      <c r="CG3177" s="28"/>
      <c r="CH3177" s="28"/>
      <c r="CI3177" s="28"/>
      <c r="CJ3177" s="28"/>
      <c r="CK3177" s="28"/>
      <c r="CL3177" s="28"/>
      <c r="CM3177" s="28"/>
      <c r="CN3177" s="28"/>
      <c r="CO3177" s="28"/>
      <c r="CP3177" s="28"/>
      <c r="CQ3177" s="28"/>
      <c r="CR3177" s="28"/>
      <c r="CS3177" s="28"/>
      <c r="CT3177" s="28"/>
      <c r="CU3177" s="28"/>
      <c r="CV3177" s="28"/>
      <c r="CW3177" s="28"/>
      <c r="CX3177" s="28"/>
      <c r="CY3177" s="28"/>
      <c r="CZ3177" s="28"/>
      <c r="DA3177" s="28"/>
      <c r="DB3177" s="28"/>
      <c r="DC3177" s="28"/>
      <c r="DD3177" s="28"/>
      <c r="DE3177" s="28"/>
      <c r="DF3177" s="28"/>
      <c r="DG3177" s="28"/>
      <c r="DH3177" s="28"/>
      <c r="DI3177" s="28"/>
      <c r="DJ3177" s="28"/>
      <c r="DK3177" s="28"/>
      <c r="DL3177" s="28"/>
    </row>
    <row r="3178" spans="1:116" s="88" customFormat="1" ht="30" customHeight="1">
      <c r="A3178" s="4" t="s">
        <v>37</v>
      </c>
      <c r="B3178" s="5">
        <v>3176</v>
      </c>
      <c r="C3178" s="116">
        <v>3489</v>
      </c>
      <c r="D3178" s="116"/>
      <c r="E3178" s="43" t="s">
        <v>10689</v>
      </c>
      <c r="F3178" s="3" t="s">
        <v>10690</v>
      </c>
      <c r="G3178" s="3" t="s">
        <v>2250</v>
      </c>
      <c r="H3178" s="3" t="s">
        <v>56</v>
      </c>
      <c r="I3178" s="3" t="s">
        <v>42</v>
      </c>
      <c r="J3178" s="3" t="s">
        <v>10691</v>
      </c>
      <c r="K3178" s="6"/>
      <c r="L3178" s="3"/>
      <c r="M3178" s="6">
        <v>28</v>
      </c>
      <c r="N3178" s="3" t="s">
        <v>44</v>
      </c>
      <c r="O3178" s="3" t="s">
        <v>10686</v>
      </c>
      <c r="P3178" s="3" t="s">
        <v>10692</v>
      </c>
      <c r="Q3178" s="3" t="s">
        <v>10693</v>
      </c>
      <c r="R3178" s="156">
        <v>4.8899999999999997</v>
      </c>
      <c r="S3178" s="22"/>
      <c r="T3178" s="23">
        <v>5.5</v>
      </c>
      <c r="U3178" s="1">
        <v>5.5</v>
      </c>
      <c r="V3178" s="21"/>
      <c r="W3178" s="22"/>
      <c r="X3178" s="22">
        <v>4.55</v>
      </c>
      <c r="Y3178" s="22"/>
      <c r="Z3178" s="22"/>
      <c r="AA3178" s="22"/>
      <c r="AB3178" s="22"/>
      <c r="AC3178" s="22"/>
      <c r="AD3178" s="22"/>
      <c r="AE3178" s="24"/>
      <c r="AF3178" s="20">
        <v>3.9359999999999999</v>
      </c>
      <c r="AG3178" s="20"/>
      <c r="AH3178" s="20"/>
      <c r="AI3178" s="20"/>
      <c r="AJ3178" s="20"/>
      <c r="AK3178" s="20"/>
      <c r="AL3178" s="20"/>
      <c r="AM3178" s="20">
        <v>5.63</v>
      </c>
      <c r="AN3178" s="25">
        <v>4.2430000000000003</v>
      </c>
      <c r="AO3178" s="20" t="s">
        <v>207</v>
      </c>
      <c r="AP3178" s="24" t="s">
        <v>208</v>
      </c>
      <c r="AQ3178" s="20" t="e">
        <f>AVERAGE(SMALL(AE3178:AI3178,1),SMALL(AE3178:AI3178,2))</f>
        <v>#NUM!</v>
      </c>
      <c r="AR3178" s="20" t="e">
        <f>IF(R3178 &lt;=( AVERAGE(SMALL(AE3178:AI3178,1),SMALL(AE3178:AI3178,2))), R3178, "")</f>
        <v>#NUM!</v>
      </c>
      <c r="AS3178" s="20" t="e">
        <f>AVERAGE(SMALL(AJ3178:AM3178,1),SMALL(AJ3178:AM3178,2))</f>
        <v>#NUM!</v>
      </c>
      <c r="AT3178" s="20">
        <f>T3178*1.075</f>
        <v>5.9124999999999996</v>
      </c>
      <c r="AU3178" s="20">
        <f>U3178*1.075</f>
        <v>5.9124999999999996</v>
      </c>
      <c r="AV3178" s="22">
        <f>MIN(AN3178,AT3178,AU3178)</f>
        <v>4.2430000000000003</v>
      </c>
      <c r="AW3178" s="20" t="s">
        <v>71</v>
      </c>
      <c r="AX3178" s="20" t="s">
        <v>72</v>
      </c>
      <c r="AY3178" s="25">
        <v>5.5</v>
      </c>
      <c r="AZ3178" s="27">
        <f>IF(AND(AY3178&gt;0,AY3178&lt;=10),AY3178*0.25,IF(AND(AY3178&gt;10,AY3178&lt;=50),AY3178*0.17,IF(AND(AY3178&gt;10,AY3178&lt;=100),AY3178*0.12,IF(AY3178&gt;100,AY3178*0.1))))</f>
        <v>1.375</v>
      </c>
      <c r="BA3178" s="3">
        <f>AZ3178+AY3178</f>
        <v>6.875</v>
      </c>
      <c r="BB3178" s="25">
        <f>BA3178+BA3178*0.08</f>
        <v>7.4249999999999998</v>
      </c>
      <c r="BC3178" s="20" t="s">
        <v>12295</v>
      </c>
      <c r="BD3178" s="20"/>
      <c r="BE3178" s="20"/>
      <c r="BF3178" s="20"/>
      <c r="BG3178" s="20"/>
      <c r="BH3178" s="20"/>
      <c r="BI3178" s="20"/>
      <c r="BJ3178" s="20"/>
      <c r="BK3178" s="20"/>
      <c r="BL3178" s="20"/>
      <c r="BM3178" s="20"/>
      <c r="BN3178" s="20"/>
      <c r="BO3178" s="20"/>
      <c r="BP3178" s="28"/>
      <c r="BQ3178" s="28"/>
      <c r="BR3178" s="28"/>
      <c r="BS3178" s="28"/>
      <c r="BT3178" s="28"/>
      <c r="BU3178" s="28"/>
      <c r="BV3178" s="28"/>
      <c r="BW3178" s="28"/>
      <c r="BX3178" s="28"/>
      <c r="BY3178" s="28"/>
      <c r="BZ3178" s="28"/>
      <c r="CA3178" s="28"/>
      <c r="CB3178" s="28"/>
      <c r="CC3178" s="28"/>
      <c r="CD3178" s="28"/>
      <c r="CE3178" s="28"/>
      <c r="CF3178" s="28"/>
      <c r="CG3178" s="28"/>
      <c r="CH3178" s="28"/>
      <c r="CI3178" s="28"/>
      <c r="CJ3178" s="28"/>
      <c r="CK3178" s="28"/>
      <c r="CL3178" s="28"/>
      <c r="CM3178" s="28"/>
      <c r="CN3178" s="28"/>
      <c r="CO3178" s="28"/>
      <c r="CP3178" s="28"/>
      <c r="CQ3178" s="28"/>
      <c r="CR3178" s="28"/>
      <c r="CS3178" s="28"/>
      <c r="CT3178" s="28"/>
      <c r="CU3178" s="28"/>
      <c r="CV3178" s="28"/>
      <c r="CW3178" s="28"/>
      <c r="CX3178" s="28"/>
      <c r="CY3178" s="28"/>
      <c r="CZ3178" s="28"/>
      <c r="DA3178" s="28"/>
      <c r="DB3178" s="28"/>
      <c r="DC3178" s="28"/>
      <c r="DD3178" s="28"/>
      <c r="DE3178" s="28"/>
      <c r="DF3178" s="28"/>
      <c r="DG3178" s="28"/>
      <c r="DH3178" s="28"/>
      <c r="DI3178" s="28"/>
      <c r="DJ3178" s="28"/>
      <c r="DK3178" s="28"/>
      <c r="DL3178" s="28"/>
    </row>
    <row r="3179" spans="1:116" s="88" customFormat="1" ht="30" customHeight="1">
      <c r="A3179" s="4" t="s">
        <v>37</v>
      </c>
      <c r="B3179" s="5">
        <v>3177</v>
      </c>
      <c r="C3179" s="6">
        <v>6999</v>
      </c>
      <c r="D3179" s="6"/>
      <c r="E3179" s="43" t="s">
        <v>10694</v>
      </c>
      <c r="F3179" s="3" t="s">
        <v>10695</v>
      </c>
      <c r="G3179" s="3" t="s">
        <v>9869</v>
      </c>
      <c r="H3179" s="3" t="s">
        <v>10696</v>
      </c>
      <c r="I3179" s="3" t="s">
        <v>123</v>
      </c>
      <c r="J3179" s="3" t="s">
        <v>10697</v>
      </c>
      <c r="K3179" s="6">
        <v>100</v>
      </c>
      <c r="L3179" s="3" t="s">
        <v>79</v>
      </c>
      <c r="M3179" s="6">
        <v>1</v>
      </c>
      <c r="N3179" s="3" t="s">
        <v>44</v>
      </c>
      <c r="O3179" s="3" t="s">
        <v>10698</v>
      </c>
      <c r="P3179" s="3" t="s">
        <v>10699</v>
      </c>
      <c r="Q3179" s="3" t="s">
        <v>10700</v>
      </c>
      <c r="R3179" s="156">
        <v>3.85</v>
      </c>
      <c r="S3179" s="22"/>
      <c r="T3179" s="23">
        <v>3.58</v>
      </c>
      <c r="U3179" s="1">
        <v>3.58</v>
      </c>
      <c r="V3179" s="21"/>
      <c r="W3179" s="22"/>
      <c r="X3179" s="22"/>
      <c r="Y3179" s="22"/>
      <c r="Z3179" s="22"/>
      <c r="AA3179" s="22"/>
      <c r="AB3179" s="22"/>
      <c r="AC3179" s="22"/>
      <c r="AD3179" s="22"/>
      <c r="AE3179" s="24"/>
      <c r="AF3179" s="20"/>
      <c r="AG3179" s="20"/>
      <c r="AH3179" s="20"/>
      <c r="AI3179" s="20"/>
      <c r="AJ3179" s="20"/>
      <c r="AK3179" s="20"/>
      <c r="AL3179" s="20"/>
      <c r="AM3179" s="20"/>
      <c r="AN3179" s="25">
        <v>3.85</v>
      </c>
      <c r="AO3179" s="20" t="s">
        <v>47</v>
      </c>
      <c r="AP3179" s="24" t="s">
        <v>48</v>
      </c>
      <c r="AQ3179" s="20" t="e">
        <f>AVERAGE(SMALL(AE3179:AI3179,1),SMALL(AE3179:AI3179,2))</f>
        <v>#NUM!</v>
      </c>
      <c r="AR3179" s="20" t="e">
        <f>IF(R3179 &lt;=( AVERAGE(SMALL(AE3179:AI3179,1),SMALL(AE3179:AI3179,2))), R3179, "")</f>
        <v>#NUM!</v>
      </c>
      <c r="AS3179" s="20" t="e">
        <f>AVERAGE(SMALL(AJ3179:AM3179,1),SMALL(AJ3179:AM3179,2))</f>
        <v>#NUM!</v>
      </c>
      <c r="AT3179" s="20">
        <f>T3179*1.075</f>
        <v>3.8485</v>
      </c>
      <c r="AU3179" s="20">
        <f>U3179*1.075</f>
        <v>3.8485</v>
      </c>
      <c r="AV3179" s="22">
        <f>MIN(AN3179,AT3179,AU3179)</f>
        <v>3.8485</v>
      </c>
      <c r="AW3179" s="20" t="s">
        <v>71</v>
      </c>
      <c r="AX3179" s="20" t="s">
        <v>72</v>
      </c>
      <c r="AY3179" s="25">
        <v>3.8485</v>
      </c>
      <c r="AZ3179" s="27">
        <f>IF(AND(AY3179&gt;0,AY3179&lt;=10),AY3179*0.25,IF(AND(AY3179&gt;10,AY3179&lt;=50),AY3179*0.17,IF(AND(AY3179&gt;10,AY3179&lt;=100),AY3179*0.12,IF(AY3179&gt;100,AY3179*0.1))))</f>
        <v>0.96212500000000001</v>
      </c>
      <c r="BA3179" s="3">
        <f>AZ3179+AY3179</f>
        <v>4.8106249999999999</v>
      </c>
      <c r="BB3179" s="25">
        <f>BA3179+BA3179*0.08</f>
        <v>5.1954750000000001</v>
      </c>
      <c r="BC3179" s="20" t="s">
        <v>12295</v>
      </c>
      <c r="BD3179" s="20"/>
      <c r="BE3179" s="20"/>
      <c r="BF3179" s="20"/>
      <c r="BG3179" s="20"/>
      <c r="BH3179" s="20"/>
      <c r="BI3179" s="20"/>
      <c r="BJ3179" s="20"/>
      <c r="BK3179" s="20"/>
      <c r="BL3179" s="20"/>
      <c r="BM3179" s="20"/>
      <c r="BN3179" s="20"/>
      <c r="BO3179" s="20"/>
      <c r="BP3179" s="28"/>
      <c r="BQ3179" s="28"/>
      <c r="BR3179" s="28"/>
      <c r="BS3179" s="28"/>
      <c r="BT3179" s="28"/>
      <c r="BU3179" s="28"/>
      <c r="BV3179" s="28"/>
      <c r="BW3179" s="28"/>
      <c r="BX3179" s="28"/>
      <c r="BY3179" s="28"/>
      <c r="BZ3179" s="28"/>
      <c r="CA3179" s="28"/>
      <c r="CB3179" s="28"/>
      <c r="CC3179" s="28"/>
      <c r="CD3179" s="28"/>
      <c r="CE3179" s="28"/>
      <c r="CF3179" s="28"/>
      <c r="CG3179" s="28"/>
      <c r="CH3179" s="28"/>
      <c r="CI3179" s="28"/>
      <c r="CJ3179" s="28"/>
      <c r="CK3179" s="28"/>
      <c r="CL3179" s="28"/>
      <c r="CM3179" s="28"/>
      <c r="CN3179" s="28"/>
      <c r="CO3179" s="28"/>
      <c r="CP3179" s="28"/>
      <c r="CQ3179" s="28"/>
      <c r="CR3179" s="28"/>
      <c r="CS3179" s="28"/>
      <c r="CT3179" s="28"/>
      <c r="CU3179" s="28"/>
      <c r="CV3179" s="28"/>
      <c r="CW3179" s="28"/>
      <c r="CX3179" s="28"/>
      <c r="CY3179" s="28"/>
      <c r="CZ3179" s="28"/>
      <c r="DA3179" s="28"/>
      <c r="DB3179" s="28"/>
      <c r="DC3179" s="28"/>
      <c r="DD3179" s="28"/>
      <c r="DE3179" s="28"/>
      <c r="DF3179" s="28"/>
      <c r="DG3179" s="28"/>
      <c r="DH3179" s="28"/>
      <c r="DI3179" s="28"/>
      <c r="DJ3179" s="28"/>
      <c r="DK3179" s="28"/>
      <c r="DL3179" s="28"/>
    </row>
    <row r="3180" spans="1:116" s="88" customFormat="1" ht="30" customHeight="1">
      <c r="A3180" s="4" t="s">
        <v>37</v>
      </c>
      <c r="B3180" s="5">
        <v>3178</v>
      </c>
      <c r="C3180" s="6">
        <v>6998</v>
      </c>
      <c r="D3180" s="6"/>
      <c r="E3180" s="43" t="s">
        <v>10694</v>
      </c>
      <c r="F3180" s="3" t="s">
        <v>10695</v>
      </c>
      <c r="G3180" s="3" t="s">
        <v>9869</v>
      </c>
      <c r="H3180" s="3" t="s">
        <v>595</v>
      </c>
      <c r="I3180" s="3" t="s">
        <v>102</v>
      </c>
      <c r="J3180" s="3" t="s">
        <v>396</v>
      </c>
      <c r="K3180" s="6"/>
      <c r="L3180" s="3"/>
      <c r="M3180" s="6">
        <v>30</v>
      </c>
      <c r="N3180" s="3" t="s">
        <v>44</v>
      </c>
      <c r="O3180" s="3" t="s">
        <v>10698</v>
      </c>
      <c r="P3180" s="3" t="s">
        <v>10701</v>
      </c>
      <c r="Q3180" s="3" t="s">
        <v>10702</v>
      </c>
      <c r="R3180" s="156">
        <v>3.1</v>
      </c>
      <c r="S3180" s="22"/>
      <c r="T3180" s="23">
        <v>3.6</v>
      </c>
      <c r="U3180" s="1">
        <v>3.66</v>
      </c>
      <c r="V3180" s="21"/>
      <c r="W3180" s="22">
        <v>2.88</v>
      </c>
      <c r="X3180" s="22"/>
      <c r="Y3180" s="22"/>
      <c r="Z3180" s="22"/>
      <c r="AA3180" s="22"/>
      <c r="AB3180" s="22"/>
      <c r="AC3180" s="22"/>
      <c r="AD3180" s="22"/>
      <c r="AE3180" s="24"/>
      <c r="AF3180" s="20">
        <v>3.9178999999999999</v>
      </c>
      <c r="AG3180" s="20"/>
      <c r="AH3180" s="20"/>
      <c r="AI3180" s="20"/>
      <c r="AJ3180" s="20"/>
      <c r="AK3180" s="20"/>
      <c r="AL3180" s="20"/>
      <c r="AM3180" s="20"/>
      <c r="AN3180" s="25">
        <v>3.1</v>
      </c>
      <c r="AO3180" s="20" t="s">
        <v>47</v>
      </c>
      <c r="AP3180" s="24" t="s">
        <v>48</v>
      </c>
      <c r="AQ3180" s="20" t="e">
        <f>AVERAGE(SMALL(AE3180:AI3180,1),SMALL(AE3180:AI3180,2))</f>
        <v>#NUM!</v>
      </c>
      <c r="AR3180" s="20" t="e">
        <f>IF(R3180 &lt;=( AVERAGE(SMALL(AE3180:AI3180,1),SMALL(AE3180:AI3180,2))), R3180, "")</f>
        <v>#NUM!</v>
      </c>
      <c r="AS3180" s="20" t="e">
        <f>AVERAGE(SMALL(AJ3180:AM3180,1),SMALL(AJ3180:AM3180,2))</f>
        <v>#NUM!</v>
      </c>
      <c r="AT3180" s="20">
        <f>T3180*1.075</f>
        <v>3.87</v>
      </c>
      <c r="AU3180" s="20">
        <f>U3180*1.075</f>
        <v>3.9344999999999999</v>
      </c>
      <c r="AV3180" s="22">
        <f>MIN(AN3180,AT3180,AU3180)</f>
        <v>3.1</v>
      </c>
      <c r="AW3180" s="20" t="s">
        <v>71</v>
      </c>
      <c r="AX3180" s="20" t="s">
        <v>72</v>
      </c>
      <c r="AY3180" s="25">
        <v>3.87</v>
      </c>
      <c r="AZ3180" s="27">
        <f>IF(AND(AY3180&gt;0,AY3180&lt;=10),AY3180*0.25,IF(AND(AY3180&gt;10,AY3180&lt;=50),AY3180*0.17,IF(AND(AY3180&gt;10,AY3180&lt;=100),AY3180*0.12,IF(AY3180&gt;100,AY3180*0.1))))</f>
        <v>0.96750000000000003</v>
      </c>
      <c r="BA3180" s="3">
        <f>AZ3180+AY3180</f>
        <v>4.8375000000000004</v>
      </c>
      <c r="BB3180" s="25">
        <f>BA3180+BA3180*0.08</f>
        <v>5.2245000000000008</v>
      </c>
      <c r="BC3180" s="20" t="s">
        <v>12295</v>
      </c>
      <c r="BD3180" s="20"/>
      <c r="BE3180" s="20"/>
      <c r="BF3180" s="20"/>
      <c r="BG3180" s="20"/>
      <c r="BH3180" s="20"/>
      <c r="BI3180" s="20"/>
      <c r="BJ3180" s="20"/>
      <c r="BK3180" s="20"/>
      <c r="BL3180" s="20"/>
      <c r="BM3180" s="20"/>
      <c r="BN3180" s="20"/>
      <c r="BO3180" s="20"/>
      <c r="BP3180" s="28"/>
      <c r="BQ3180" s="28"/>
      <c r="BR3180" s="28"/>
      <c r="BS3180" s="28"/>
      <c r="BT3180" s="28"/>
      <c r="BU3180" s="28"/>
      <c r="BV3180" s="28"/>
      <c r="BW3180" s="28"/>
      <c r="BX3180" s="28"/>
      <c r="BY3180" s="28"/>
      <c r="BZ3180" s="28"/>
      <c r="CA3180" s="28"/>
      <c r="CB3180" s="28"/>
      <c r="CC3180" s="28"/>
      <c r="CD3180" s="28"/>
      <c r="CE3180" s="28"/>
      <c r="CF3180" s="28"/>
      <c r="CG3180" s="28"/>
      <c r="CH3180" s="28"/>
      <c r="CI3180" s="28"/>
      <c r="CJ3180" s="28"/>
      <c r="CK3180" s="28"/>
      <c r="CL3180" s="28"/>
      <c r="CM3180" s="28"/>
      <c r="CN3180" s="28"/>
      <c r="CO3180" s="28"/>
      <c r="CP3180" s="28"/>
      <c r="CQ3180" s="28"/>
      <c r="CR3180" s="28"/>
      <c r="CS3180" s="28"/>
      <c r="CT3180" s="28"/>
      <c r="CU3180" s="28"/>
      <c r="CV3180" s="28"/>
      <c r="CW3180" s="28"/>
      <c r="CX3180" s="28"/>
      <c r="CY3180" s="28"/>
      <c r="CZ3180" s="28"/>
      <c r="DA3180" s="28"/>
      <c r="DB3180" s="28"/>
      <c r="DC3180" s="28"/>
      <c r="DD3180" s="28"/>
      <c r="DE3180" s="28"/>
      <c r="DF3180" s="28"/>
      <c r="DG3180" s="28"/>
      <c r="DH3180" s="28"/>
      <c r="DI3180" s="28"/>
      <c r="DJ3180" s="28"/>
      <c r="DK3180" s="28"/>
      <c r="DL3180" s="28"/>
    </row>
    <row r="3181" spans="1:116" s="88" customFormat="1" ht="30" customHeight="1">
      <c r="A3181" s="4" t="s">
        <v>37</v>
      </c>
      <c r="B3181" s="5">
        <v>3179</v>
      </c>
      <c r="C3181" s="6">
        <v>16090</v>
      </c>
      <c r="D3181" s="6"/>
      <c r="E3181" s="43" t="s">
        <v>10703</v>
      </c>
      <c r="F3181" s="3" t="s">
        <v>328</v>
      </c>
      <c r="G3181" s="3" t="s">
        <v>329</v>
      </c>
      <c r="H3181" s="3" t="s">
        <v>101</v>
      </c>
      <c r="I3181" s="3" t="s">
        <v>42</v>
      </c>
      <c r="J3181" s="3" t="s">
        <v>10704</v>
      </c>
      <c r="K3181" s="6"/>
      <c r="L3181" s="3"/>
      <c r="M3181" s="6">
        <v>30</v>
      </c>
      <c r="N3181" s="3" t="s">
        <v>44</v>
      </c>
      <c r="O3181" s="3" t="s">
        <v>10705</v>
      </c>
      <c r="P3181" s="3" t="s">
        <v>10706</v>
      </c>
      <c r="Q3181" s="3" t="s">
        <v>10707</v>
      </c>
      <c r="R3181" s="156">
        <v>33.4</v>
      </c>
      <c r="S3181" s="22"/>
      <c r="T3181" s="23">
        <v>31.07</v>
      </c>
      <c r="U3181" s="1" t="s">
        <v>54</v>
      </c>
      <c r="V3181" s="21"/>
      <c r="W3181" s="22"/>
      <c r="X3181" s="22">
        <v>33.4</v>
      </c>
      <c r="Y3181" s="22"/>
      <c r="Z3181" s="22"/>
      <c r="AA3181" s="22"/>
      <c r="AB3181" s="22"/>
      <c r="AC3181" s="22"/>
      <c r="AD3181" s="22"/>
      <c r="AE3181" s="24"/>
      <c r="AF3181" s="20"/>
      <c r="AG3181" s="20"/>
      <c r="AH3181" s="20"/>
      <c r="AI3181" s="20"/>
      <c r="AJ3181" s="20"/>
      <c r="AK3181" s="20"/>
      <c r="AL3181" s="20"/>
      <c r="AM3181" s="20"/>
      <c r="AN3181" s="25">
        <v>33.4</v>
      </c>
      <c r="AO3181" s="20" t="s">
        <v>47</v>
      </c>
      <c r="AP3181" s="24" t="s">
        <v>48</v>
      </c>
      <c r="AQ3181" s="20" t="e">
        <f>AVERAGE(SMALL(AE3181:AI3181,1),SMALL(AE3181:AI3181,2))</f>
        <v>#NUM!</v>
      </c>
      <c r="AR3181" s="20" t="e">
        <f>IF(R3181 &lt;=( AVERAGE(SMALL(AE3181:AI3181,1),SMALL(AE3181:AI3181,2))), R3181, "")</f>
        <v>#NUM!</v>
      </c>
      <c r="AS3181" s="20" t="e">
        <f>AVERAGE(SMALL(AJ3181:AM3181,1),SMALL(AJ3181:AM3181,2))</f>
        <v>#NUM!</v>
      </c>
      <c r="AT3181" s="20">
        <f>T3181*1.075</f>
        <v>33.40025</v>
      </c>
      <c r="AU3181" s="20" t="e">
        <f>U3181*1.075</f>
        <v>#VALUE!</v>
      </c>
      <c r="AV3181" s="22" t="e">
        <f>MIN(AN3181,AT3181,AU3181)</f>
        <v>#VALUE!</v>
      </c>
      <c r="AW3181" s="26" t="s">
        <v>49</v>
      </c>
      <c r="AX3181" s="20" t="s">
        <v>48</v>
      </c>
      <c r="AY3181" s="25">
        <v>33.4</v>
      </c>
      <c r="AZ3181" s="27">
        <f>IF(AND(AY3181&gt;0,AY3181&lt;=10),AY3181*0.25,IF(AND(AY3181&gt;10,AY3181&lt;=50),AY3181*0.17,IF(AND(AY3181&gt;10,AY3181&lt;=100),AY3181*0.12,IF(AY3181&gt;100,AY3181*0.1))))</f>
        <v>5.6779999999999999</v>
      </c>
      <c r="BA3181" s="3">
        <f>AZ3181+AY3181</f>
        <v>39.077999999999996</v>
      </c>
      <c r="BB3181" s="25">
        <f>BA3181+BA3181*0.08</f>
        <v>42.204239999999999</v>
      </c>
      <c r="BC3181" s="20" t="s">
        <v>12295</v>
      </c>
      <c r="BD3181" s="20"/>
      <c r="BE3181" s="20"/>
      <c r="BF3181" s="20"/>
      <c r="BG3181" s="20"/>
      <c r="BH3181" s="20"/>
      <c r="BI3181" s="20"/>
      <c r="BJ3181" s="20"/>
      <c r="BK3181" s="20"/>
      <c r="BL3181" s="20"/>
      <c r="BM3181" s="20"/>
      <c r="BN3181" s="20"/>
      <c r="BO3181" s="20"/>
      <c r="BP3181" s="28"/>
      <c r="BQ3181" s="28"/>
      <c r="BR3181" s="28"/>
      <c r="BS3181" s="28"/>
      <c r="BT3181" s="28"/>
      <c r="BU3181" s="28"/>
      <c r="BV3181" s="28"/>
      <c r="BW3181" s="28"/>
      <c r="BX3181" s="28"/>
      <c r="BY3181" s="28"/>
      <c r="BZ3181" s="28"/>
      <c r="CA3181" s="28"/>
      <c r="CB3181" s="28"/>
      <c r="CC3181" s="28"/>
      <c r="CD3181" s="28"/>
      <c r="CE3181" s="28"/>
      <c r="CF3181" s="28"/>
      <c r="CG3181" s="28"/>
      <c r="CH3181" s="28"/>
      <c r="CI3181" s="28"/>
      <c r="CJ3181" s="28"/>
      <c r="CK3181" s="28"/>
      <c r="CL3181" s="28"/>
      <c r="CM3181" s="28"/>
      <c r="CN3181" s="28"/>
      <c r="CO3181" s="28"/>
      <c r="CP3181" s="28"/>
      <c r="CQ3181" s="28"/>
      <c r="CR3181" s="28"/>
      <c r="CS3181" s="28"/>
      <c r="CT3181" s="28"/>
      <c r="CU3181" s="28"/>
      <c r="CV3181" s="28"/>
      <c r="CW3181" s="28"/>
      <c r="CX3181" s="28"/>
      <c r="CY3181" s="28"/>
      <c r="CZ3181" s="28"/>
      <c r="DA3181" s="28"/>
      <c r="DB3181" s="28"/>
      <c r="DC3181" s="28"/>
      <c r="DD3181" s="28"/>
      <c r="DE3181" s="28"/>
      <c r="DF3181" s="28"/>
      <c r="DG3181" s="28"/>
      <c r="DH3181" s="28"/>
      <c r="DI3181" s="28"/>
      <c r="DJ3181" s="28"/>
      <c r="DK3181" s="28"/>
      <c r="DL3181" s="28"/>
    </row>
    <row r="3182" spans="1:116" s="88" customFormat="1" ht="30" customHeight="1">
      <c r="A3182" s="4" t="s">
        <v>37</v>
      </c>
      <c r="B3182" s="5">
        <v>3180</v>
      </c>
      <c r="C3182" s="6">
        <v>16091</v>
      </c>
      <c r="D3182" s="6"/>
      <c r="E3182" s="43" t="s">
        <v>10703</v>
      </c>
      <c r="F3182" s="3" t="s">
        <v>328</v>
      </c>
      <c r="G3182" s="3" t="s">
        <v>329</v>
      </c>
      <c r="H3182" s="3" t="s">
        <v>334</v>
      </c>
      <c r="I3182" s="3" t="s">
        <v>42</v>
      </c>
      <c r="J3182" s="3" t="s">
        <v>10704</v>
      </c>
      <c r="K3182" s="6"/>
      <c r="L3182" s="3"/>
      <c r="M3182" s="6">
        <v>30</v>
      </c>
      <c r="N3182" s="3" t="s">
        <v>44</v>
      </c>
      <c r="O3182" s="3" t="s">
        <v>10705</v>
      </c>
      <c r="P3182" s="3" t="s">
        <v>10706</v>
      </c>
      <c r="Q3182" s="3" t="s">
        <v>10708</v>
      </c>
      <c r="R3182" s="156">
        <v>35.79</v>
      </c>
      <c r="S3182" s="22"/>
      <c r="T3182" s="23">
        <v>35.770000000000003</v>
      </c>
      <c r="U3182" s="1">
        <v>35.770000000000003</v>
      </c>
      <c r="V3182" s="21"/>
      <c r="W3182" s="22"/>
      <c r="X3182" s="22">
        <v>35.79</v>
      </c>
      <c r="Y3182" s="22"/>
      <c r="Z3182" s="22"/>
      <c r="AA3182" s="22"/>
      <c r="AB3182" s="22"/>
      <c r="AC3182" s="22"/>
      <c r="AD3182" s="22"/>
      <c r="AE3182" s="24"/>
      <c r="AF3182" s="20"/>
      <c r="AG3182" s="20"/>
      <c r="AH3182" s="20"/>
      <c r="AI3182" s="20"/>
      <c r="AJ3182" s="20"/>
      <c r="AK3182" s="20"/>
      <c r="AL3182" s="20"/>
      <c r="AM3182" s="20"/>
      <c r="AN3182" s="25">
        <v>35.142000000000003</v>
      </c>
      <c r="AO3182" s="20" t="s">
        <v>332</v>
      </c>
      <c r="AP3182" s="24" t="s">
        <v>333</v>
      </c>
      <c r="AQ3182" s="20" t="e">
        <f>AVERAGE(SMALL(AE3182:AI3182,1),SMALL(AE3182:AI3182,2))</f>
        <v>#NUM!</v>
      </c>
      <c r="AR3182" s="20" t="e">
        <f>IF(R3182 &lt;=( AVERAGE(SMALL(AE3182:AI3182,1),SMALL(AE3182:AI3182,2))), R3182, "")</f>
        <v>#NUM!</v>
      </c>
      <c r="AS3182" s="20" t="e">
        <f>AVERAGE(SMALL(AJ3182:AM3182,1),SMALL(AJ3182:AM3182,2))</f>
        <v>#NUM!</v>
      </c>
      <c r="AT3182" s="20">
        <f>T3182*1.075</f>
        <v>38.452750000000002</v>
      </c>
      <c r="AU3182" s="20">
        <f>U3182*1.075</f>
        <v>38.452750000000002</v>
      </c>
      <c r="AV3182" s="22">
        <f>MIN(AN3182,AT3182,AU3182)</f>
        <v>35.142000000000003</v>
      </c>
      <c r="AW3182" s="20" t="s">
        <v>332</v>
      </c>
      <c r="AX3182" s="20" t="s">
        <v>333</v>
      </c>
      <c r="AY3182" s="25">
        <v>35.22</v>
      </c>
      <c r="AZ3182" s="27">
        <f>IF(AND(AY3182&gt;0,AY3182&lt;=10),AY3182*0.25,IF(AND(AY3182&gt;10,AY3182&lt;=50),AY3182*0.17,IF(AND(AY3182&gt;10,AY3182&lt;=100),AY3182*0.12,IF(AY3182&gt;100,AY3182*0.1))))</f>
        <v>5.9874000000000001</v>
      </c>
      <c r="BA3182" s="3">
        <f>AZ3182+AY3182</f>
        <v>41.2074</v>
      </c>
      <c r="BB3182" s="25">
        <f>BA3182+BA3182*0.08</f>
        <v>44.503991999999997</v>
      </c>
      <c r="BC3182" s="20" t="s">
        <v>12295</v>
      </c>
      <c r="BD3182" s="20"/>
      <c r="BE3182" s="20"/>
      <c r="BF3182" s="20"/>
      <c r="BG3182" s="20"/>
      <c r="BH3182" s="20"/>
      <c r="BI3182" s="20"/>
      <c r="BJ3182" s="20"/>
      <c r="BK3182" s="20"/>
      <c r="BL3182" s="20"/>
      <c r="BM3182" s="20"/>
      <c r="BN3182" s="20"/>
      <c r="BO3182" s="20"/>
      <c r="BP3182" s="28"/>
      <c r="BQ3182" s="28"/>
      <c r="BR3182" s="28"/>
      <c r="BS3182" s="28"/>
      <c r="BT3182" s="28"/>
      <c r="BU3182" s="28"/>
      <c r="BV3182" s="28"/>
      <c r="BW3182" s="28"/>
      <c r="BX3182" s="28"/>
      <c r="BY3182" s="28"/>
      <c r="BZ3182" s="28"/>
      <c r="CA3182" s="28"/>
      <c r="CB3182" s="28"/>
      <c r="CC3182" s="28"/>
      <c r="CD3182" s="28"/>
      <c r="CE3182" s="28"/>
      <c r="CF3182" s="28"/>
      <c r="CG3182" s="28"/>
      <c r="CH3182" s="28"/>
      <c r="CI3182" s="28"/>
      <c r="CJ3182" s="28"/>
      <c r="CK3182" s="28"/>
      <c r="CL3182" s="28"/>
      <c r="CM3182" s="28"/>
      <c r="CN3182" s="28"/>
      <c r="CO3182" s="28"/>
      <c r="CP3182" s="28"/>
      <c r="CQ3182" s="28"/>
      <c r="CR3182" s="28"/>
      <c r="CS3182" s="28"/>
      <c r="CT3182" s="28"/>
      <c r="CU3182" s="28"/>
      <c r="CV3182" s="28"/>
      <c r="CW3182" s="28"/>
      <c r="CX3182" s="28"/>
      <c r="CY3182" s="28"/>
      <c r="CZ3182" s="28"/>
      <c r="DA3182" s="28"/>
      <c r="DB3182" s="28"/>
      <c r="DC3182" s="28"/>
      <c r="DD3182" s="28"/>
      <c r="DE3182" s="28"/>
      <c r="DF3182" s="28"/>
      <c r="DG3182" s="28"/>
      <c r="DH3182" s="28"/>
      <c r="DI3182" s="28"/>
      <c r="DJ3182" s="28"/>
      <c r="DK3182" s="28"/>
      <c r="DL3182" s="28"/>
    </row>
    <row r="3183" spans="1:116" s="88" customFormat="1" ht="30" customHeight="1">
      <c r="A3183" s="4" t="s">
        <v>37</v>
      </c>
      <c r="B3183" s="5">
        <v>3181</v>
      </c>
      <c r="C3183" s="6">
        <v>16092</v>
      </c>
      <c r="D3183" s="6"/>
      <c r="E3183" s="43" t="s">
        <v>10703</v>
      </c>
      <c r="F3183" s="3" t="s">
        <v>328</v>
      </c>
      <c r="G3183" s="3" t="s">
        <v>329</v>
      </c>
      <c r="H3183" s="3" t="s">
        <v>56</v>
      </c>
      <c r="I3183" s="3" t="s">
        <v>42</v>
      </c>
      <c r="J3183" s="3" t="s">
        <v>10704</v>
      </c>
      <c r="K3183" s="6"/>
      <c r="L3183" s="3"/>
      <c r="M3183" s="6">
        <v>30</v>
      </c>
      <c r="N3183" s="3" t="s">
        <v>44</v>
      </c>
      <c r="O3183" s="3" t="s">
        <v>10705</v>
      </c>
      <c r="P3183" s="3" t="s">
        <v>10706</v>
      </c>
      <c r="Q3183" s="3" t="s">
        <v>10709</v>
      </c>
      <c r="R3183" s="156">
        <v>35.79</v>
      </c>
      <c r="S3183" s="22"/>
      <c r="T3183" s="23">
        <v>35.770000000000003</v>
      </c>
      <c r="U3183" s="1">
        <v>35.770000000000003</v>
      </c>
      <c r="V3183" s="21"/>
      <c r="W3183" s="22"/>
      <c r="X3183" s="22">
        <v>35.79</v>
      </c>
      <c r="Y3183" s="22"/>
      <c r="Z3183" s="22"/>
      <c r="AA3183" s="22"/>
      <c r="AB3183" s="22"/>
      <c r="AC3183" s="22"/>
      <c r="AD3183" s="22"/>
      <c r="AE3183" s="24"/>
      <c r="AF3183" s="20"/>
      <c r="AG3183" s="20"/>
      <c r="AH3183" s="20"/>
      <c r="AI3183" s="20"/>
      <c r="AJ3183" s="20"/>
      <c r="AK3183" s="20"/>
      <c r="AL3183" s="20"/>
      <c r="AM3183" s="20"/>
      <c r="AN3183" s="25">
        <v>35.22</v>
      </c>
      <c r="AO3183" s="20" t="s">
        <v>332</v>
      </c>
      <c r="AP3183" s="24" t="s">
        <v>333</v>
      </c>
      <c r="AQ3183" s="20" t="e">
        <f>AVERAGE(SMALL(AE3183:AI3183,1),SMALL(AE3183:AI3183,2))</f>
        <v>#NUM!</v>
      </c>
      <c r="AR3183" s="20" t="e">
        <f>IF(R3183 &lt;=( AVERAGE(SMALL(AE3183:AI3183,1),SMALL(AE3183:AI3183,2))), R3183, "")</f>
        <v>#NUM!</v>
      </c>
      <c r="AS3183" s="20" t="e">
        <f>AVERAGE(SMALL(AJ3183:AM3183,1),SMALL(AJ3183:AM3183,2))</f>
        <v>#NUM!</v>
      </c>
      <c r="AT3183" s="20">
        <f>T3183*1.075</f>
        <v>38.452750000000002</v>
      </c>
      <c r="AU3183" s="20">
        <f>U3183*1.075</f>
        <v>38.452750000000002</v>
      </c>
      <c r="AV3183" s="22">
        <f>MIN(AN3183,AT3183,AU3183)</f>
        <v>35.22</v>
      </c>
      <c r="AW3183" s="20" t="s">
        <v>332</v>
      </c>
      <c r="AX3183" s="20" t="s">
        <v>333</v>
      </c>
      <c r="AY3183" s="25">
        <v>35.22</v>
      </c>
      <c r="AZ3183" s="27">
        <f>IF(AND(AY3183&gt;0,AY3183&lt;=10),AY3183*0.25,IF(AND(AY3183&gt;10,AY3183&lt;=50),AY3183*0.17,IF(AND(AY3183&gt;10,AY3183&lt;=100),AY3183*0.12,IF(AY3183&gt;100,AY3183*0.1))))</f>
        <v>5.9874000000000001</v>
      </c>
      <c r="BA3183" s="3">
        <f>AZ3183+AY3183</f>
        <v>41.2074</v>
      </c>
      <c r="BB3183" s="25">
        <f>BA3183+BA3183*0.08</f>
        <v>44.503991999999997</v>
      </c>
      <c r="BC3183" s="20" t="s">
        <v>12295</v>
      </c>
      <c r="BD3183" s="20"/>
      <c r="BE3183" s="20"/>
      <c r="BF3183" s="20"/>
      <c r="BG3183" s="20"/>
      <c r="BH3183" s="20"/>
      <c r="BI3183" s="20"/>
      <c r="BJ3183" s="20"/>
      <c r="BK3183" s="20"/>
      <c r="BL3183" s="20"/>
      <c r="BM3183" s="20"/>
      <c r="BN3183" s="20"/>
      <c r="BO3183" s="20"/>
      <c r="BP3183" s="28"/>
      <c r="BQ3183" s="28"/>
      <c r="BR3183" s="28"/>
      <c r="BS3183" s="28"/>
      <c r="BT3183" s="28"/>
      <c r="BU3183" s="28"/>
      <c r="BV3183" s="28"/>
      <c r="BW3183" s="28"/>
      <c r="BX3183" s="28"/>
      <c r="BY3183" s="28"/>
      <c r="BZ3183" s="28"/>
      <c r="CA3183" s="28"/>
      <c r="CB3183" s="28"/>
      <c r="CC3183" s="28"/>
      <c r="CD3183" s="28"/>
      <c r="CE3183" s="28"/>
      <c r="CF3183" s="28"/>
      <c r="CG3183" s="28"/>
      <c r="CH3183" s="28"/>
      <c r="CI3183" s="28"/>
      <c r="CJ3183" s="28"/>
      <c r="CK3183" s="28"/>
      <c r="CL3183" s="28"/>
      <c r="CM3183" s="28"/>
      <c r="CN3183" s="28"/>
      <c r="CO3183" s="28"/>
      <c r="CP3183" s="28"/>
      <c r="CQ3183" s="28"/>
      <c r="CR3183" s="28"/>
      <c r="CS3183" s="28"/>
      <c r="CT3183" s="28"/>
      <c r="CU3183" s="28"/>
      <c r="CV3183" s="28"/>
      <c r="CW3183" s="28"/>
      <c r="CX3183" s="28"/>
      <c r="CY3183" s="28"/>
      <c r="CZ3183" s="28"/>
      <c r="DA3183" s="28"/>
      <c r="DB3183" s="28"/>
      <c r="DC3183" s="28"/>
      <c r="DD3183" s="28"/>
      <c r="DE3183" s="28"/>
      <c r="DF3183" s="28"/>
      <c r="DG3183" s="28"/>
      <c r="DH3183" s="28"/>
      <c r="DI3183" s="28"/>
      <c r="DJ3183" s="28"/>
      <c r="DK3183" s="28"/>
      <c r="DL3183" s="28"/>
    </row>
    <row r="3184" spans="1:116" s="88" customFormat="1" ht="30" customHeight="1">
      <c r="A3184" s="11" t="s">
        <v>10710</v>
      </c>
      <c r="B3184" s="5">
        <v>3182</v>
      </c>
      <c r="C3184" s="14">
        <v>1073</v>
      </c>
      <c r="D3184" s="14"/>
      <c r="E3184" s="51" t="s">
        <v>10711</v>
      </c>
      <c r="F3184" s="12" t="s">
        <v>10712</v>
      </c>
      <c r="G3184" s="12" t="s">
        <v>10713</v>
      </c>
      <c r="H3184" s="12" t="s">
        <v>9098</v>
      </c>
      <c r="I3184" s="12" t="s">
        <v>389</v>
      </c>
      <c r="J3184" s="12" t="s">
        <v>10714</v>
      </c>
      <c r="K3184" s="14">
        <v>3</v>
      </c>
      <c r="L3184" s="12" t="s">
        <v>79</v>
      </c>
      <c r="M3184" s="14">
        <v>5</v>
      </c>
      <c r="N3184" s="12" t="s">
        <v>44</v>
      </c>
      <c r="O3184" s="12" t="s">
        <v>10715</v>
      </c>
      <c r="P3184" s="12" t="s">
        <v>10716</v>
      </c>
      <c r="Q3184" s="12" t="s">
        <v>10717</v>
      </c>
      <c r="R3184" s="156">
        <v>40.17</v>
      </c>
      <c r="S3184" s="22"/>
      <c r="T3184" s="23">
        <v>37.130000000000003</v>
      </c>
      <c r="U3184" s="1">
        <v>58.03</v>
      </c>
      <c r="V3184" s="21">
        <v>57.91</v>
      </c>
      <c r="W3184" s="22">
        <v>44.609200000000001</v>
      </c>
      <c r="X3184" s="22">
        <v>42.86</v>
      </c>
      <c r="Y3184" s="22">
        <v>38.49</v>
      </c>
      <c r="Z3184" s="22">
        <v>41.85</v>
      </c>
      <c r="AA3184" s="22">
        <v>33.86</v>
      </c>
      <c r="AB3184" s="22">
        <v>33.65</v>
      </c>
      <c r="AC3184" s="22"/>
      <c r="AD3184" s="22">
        <v>86.65</v>
      </c>
      <c r="AE3184" s="24">
        <v>57.91</v>
      </c>
      <c r="AF3184" s="20">
        <v>44.95</v>
      </c>
      <c r="AG3184" s="20">
        <v>43.085999999999999</v>
      </c>
      <c r="AH3184" s="20">
        <v>38.49</v>
      </c>
      <c r="AI3184" s="20">
        <v>41.85</v>
      </c>
      <c r="AJ3184" s="20"/>
      <c r="AK3184" s="20"/>
      <c r="AL3184" s="20"/>
      <c r="AM3184" s="20"/>
      <c r="AN3184" s="25">
        <v>40.17</v>
      </c>
      <c r="AO3184" s="20" t="s">
        <v>994</v>
      </c>
      <c r="AP3184" s="24" t="s">
        <v>208</v>
      </c>
      <c r="AQ3184" s="20">
        <f>AVERAGE(SMALL(AE3184:AI3184,1),SMALL(AE3184:AI3184,2))</f>
        <v>40.17</v>
      </c>
      <c r="AR3184" s="20">
        <f>IF(R3184 &lt;=( AVERAGE(SMALL(AE3184:AI3184,1),SMALL(AE3184:AI3184,2))), R3184, "")</f>
        <v>40.17</v>
      </c>
      <c r="AS3184" s="20" t="e">
        <f>AVERAGE(SMALL(AJ3184:AM3184,1),SMALL(AJ3184:AM3184,2))</f>
        <v>#NUM!</v>
      </c>
      <c r="AT3184" s="20">
        <f>T3184*1.075</f>
        <v>39.914749999999998</v>
      </c>
      <c r="AU3184" s="20">
        <f>U3184*1.075</f>
        <v>62.382249999999999</v>
      </c>
      <c r="AV3184" s="22">
        <f>MIN(AN3184,AT3184,AU3184)</f>
        <v>39.914749999999998</v>
      </c>
      <c r="AW3184" s="20" t="s">
        <v>209</v>
      </c>
      <c r="AX3184" s="20" t="s">
        <v>208</v>
      </c>
      <c r="AY3184" s="25">
        <v>40.17</v>
      </c>
      <c r="AZ3184" s="27">
        <f>IF(AND(AY3184&gt;0,AY3184&lt;=10),AY3184*0.25,IF(AND(AY3184&gt;10,AY3184&lt;=50),AY3184*0.17,IF(AND(AY3184&gt;10,AY3184&lt;=100),AY3184*0.12,IF(AY3184&gt;100,AY3184*0.1))))</f>
        <v>6.8289000000000009</v>
      </c>
      <c r="BA3184" s="3">
        <f>AZ3184+AY3184</f>
        <v>46.998900000000006</v>
      </c>
      <c r="BB3184" s="29">
        <v>46.69</v>
      </c>
      <c r="BC3184" s="20" t="s">
        <v>12295</v>
      </c>
      <c r="BD3184" s="20"/>
      <c r="BE3184" s="20"/>
      <c r="BF3184" s="20"/>
      <c r="BG3184" s="20"/>
      <c r="BH3184" s="20"/>
      <c r="BI3184" s="20"/>
      <c r="BJ3184" s="20"/>
      <c r="BK3184" s="20"/>
      <c r="BL3184" s="20"/>
      <c r="BM3184" s="20"/>
      <c r="BN3184" s="20"/>
      <c r="BO3184" s="20"/>
      <c r="BP3184" s="20"/>
      <c r="BQ3184" s="20"/>
      <c r="BR3184" s="20"/>
      <c r="BS3184" s="20"/>
      <c r="BT3184" s="20"/>
      <c r="BU3184" s="20"/>
      <c r="BV3184" s="20"/>
      <c r="BW3184" s="20"/>
      <c r="BX3184" s="20"/>
      <c r="BY3184" s="20"/>
      <c r="BZ3184" s="20"/>
      <c r="CA3184" s="20"/>
      <c r="CB3184" s="20"/>
      <c r="CC3184" s="20"/>
      <c r="CD3184" s="20"/>
      <c r="CE3184" s="20"/>
      <c r="CF3184" s="20"/>
      <c r="CG3184" s="20"/>
      <c r="CH3184" s="20"/>
      <c r="CI3184" s="20"/>
      <c r="CJ3184" s="20"/>
      <c r="CK3184" s="20"/>
      <c r="CL3184" s="20"/>
      <c r="CM3184" s="20"/>
      <c r="CN3184" s="20"/>
      <c r="CO3184" s="20"/>
      <c r="CP3184" s="20"/>
      <c r="CQ3184" s="20"/>
      <c r="CR3184" s="20"/>
      <c r="CS3184" s="20"/>
      <c r="CT3184" s="20"/>
      <c r="CU3184" s="20"/>
      <c r="CV3184" s="20"/>
      <c r="CW3184" s="20"/>
      <c r="CX3184" s="20"/>
      <c r="CY3184" s="20"/>
      <c r="CZ3184" s="20"/>
      <c r="DA3184" s="20"/>
      <c r="DB3184" s="20"/>
      <c r="DC3184" s="20"/>
      <c r="DD3184" s="20"/>
      <c r="DE3184" s="20"/>
      <c r="DF3184" s="20"/>
      <c r="DG3184" s="20"/>
      <c r="DH3184" s="20"/>
      <c r="DI3184" s="20"/>
      <c r="DJ3184" s="20"/>
      <c r="DK3184" s="20"/>
      <c r="DL3184" s="20"/>
    </row>
    <row r="3185" spans="1:116" s="88" customFormat="1" ht="30" customHeight="1">
      <c r="A3185" s="11" t="s">
        <v>10710</v>
      </c>
      <c r="B3185" s="5">
        <v>3183</v>
      </c>
      <c r="C3185" s="14">
        <v>1076</v>
      </c>
      <c r="D3185" s="14"/>
      <c r="E3185" s="51" t="s">
        <v>10718</v>
      </c>
      <c r="F3185" s="12" t="s">
        <v>10719</v>
      </c>
      <c r="G3185" s="12" t="s">
        <v>10720</v>
      </c>
      <c r="H3185" s="12" t="s">
        <v>9098</v>
      </c>
      <c r="I3185" s="12" t="s">
        <v>389</v>
      </c>
      <c r="J3185" s="12" t="s">
        <v>10721</v>
      </c>
      <c r="K3185" s="14"/>
      <c r="L3185" s="12"/>
      <c r="M3185" s="14">
        <v>5</v>
      </c>
      <c r="N3185" s="12" t="s">
        <v>44</v>
      </c>
      <c r="O3185" s="12" t="s">
        <v>10715</v>
      </c>
      <c r="P3185" s="12" t="s">
        <v>10722</v>
      </c>
      <c r="Q3185" s="12" t="s">
        <v>10723</v>
      </c>
      <c r="R3185" s="156">
        <v>24.91</v>
      </c>
      <c r="S3185" s="22"/>
      <c r="T3185" s="23">
        <v>22.79</v>
      </c>
      <c r="U3185" s="1" t="s">
        <v>54</v>
      </c>
      <c r="V3185" s="21">
        <v>49.52</v>
      </c>
      <c r="W3185" s="22">
        <v>27.38</v>
      </c>
      <c r="X3185" s="22">
        <v>24</v>
      </c>
      <c r="Y3185" s="22">
        <v>25.82</v>
      </c>
      <c r="Z3185" s="22">
        <v>30.26</v>
      </c>
      <c r="AA3185" s="22">
        <v>29.82</v>
      </c>
      <c r="AB3185" s="22">
        <v>21.07</v>
      </c>
      <c r="AC3185" s="22">
        <v>43.96</v>
      </c>
      <c r="AD3185" s="22">
        <v>51.99</v>
      </c>
      <c r="AE3185" s="24">
        <v>49.52</v>
      </c>
      <c r="AF3185" s="20">
        <v>27.59</v>
      </c>
      <c r="AG3185" s="20">
        <v>24.129000000000001</v>
      </c>
      <c r="AH3185" s="20">
        <v>25.82</v>
      </c>
      <c r="AI3185" s="20">
        <v>30.26</v>
      </c>
      <c r="AJ3185" s="20"/>
      <c r="AK3185" s="20"/>
      <c r="AL3185" s="20"/>
      <c r="AM3185" s="20"/>
      <c r="AN3185" s="25">
        <v>24.91</v>
      </c>
      <c r="AO3185" s="20" t="s">
        <v>47</v>
      </c>
      <c r="AP3185" s="24" t="s">
        <v>48</v>
      </c>
      <c r="AQ3185" s="20">
        <f>AVERAGE(SMALL(AE3185:AI3185,1),SMALL(AE3185:AI3185,2))</f>
        <v>24.974499999999999</v>
      </c>
      <c r="AR3185" s="20">
        <f>IF(R3185 &lt;=( AVERAGE(SMALL(AE3185:AI3185,1),SMALL(AE3185:AI3185,2))), R3185, "")</f>
        <v>24.91</v>
      </c>
      <c r="AS3185" s="20" t="e">
        <f>AVERAGE(SMALL(AJ3185:AM3185,1),SMALL(AJ3185:AM3185,2))</f>
        <v>#NUM!</v>
      </c>
      <c r="AT3185" s="20">
        <f>T3185*1.075</f>
        <v>24.499249999999996</v>
      </c>
      <c r="AU3185" s="20" t="e">
        <f>U3185*1.075</f>
        <v>#VALUE!</v>
      </c>
      <c r="AV3185" s="22">
        <v>24.498999999999999</v>
      </c>
      <c r="AW3185" s="20" t="s">
        <v>71</v>
      </c>
      <c r="AX3185" s="20" t="s">
        <v>72</v>
      </c>
      <c r="AY3185" s="25">
        <v>24.498999999999999</v>
      </c>
      <c r="AZ3185" s="27">
        <f>IF(AND(AY3185&gt;0,AY3185&lt;=10),AY3185*0.25,IF(AND(AY3185&gt;10,AY3185&lt;=50),AY3185*0.17,IF(AND(AY3185&gt;10,AY3185&lt;=100),AY3185*0.12,IF(AY3185&gt;100,AY3185*0.1))))</f>
        <v>4.1648300000000003</v>
      </c>
      <c r="BA3185" s="3">
        <f>AZ3185+AY3185</f>
        <v>28.663829999999997</v>
      </c>
      <c r="BB3185" s="29">
        <v>28.66</v>
      </c>
      <c r="BC3185" s="20" t="s">
        <v>12295</v>
      </c>
      <c r="BD3185" s="20"/>
      <c r="BE3185" s="20"/>
      <c r="BF3185" s="20"/>
      <c r="BG3185" s="20"/>
      <c r="BH3185" s="20"/>
      <c r="BI3185" s="20"/>
      <c r="BJ3185" s="20"/>
      <c r="BK3185" s="20"/>
      <c r="BL3185" s="20"/>
      <c r="BM3185" s="20"/>
      <c r="BN3185" s="20"/>
      <c r="BO3185" s="20"/>
      <c r="BP3185" s="20"/>
      <c r="BQ3185" s="20"/>
      <c r="BR3185" s="20"/>
      <c r="BS3185" s="20"/>
      <c r="BT3185" s="20"/>
      <c r="BU3185" s="20"/>
      <c r="BV3185" s="20"/>
      <c r="BW3185" s="20"/>
      <c r="BX3185" s="20"/>
      <c r="BY3185" s="20"/>
      <c r="BZ3185" s="20"/>
      <c r="CA3185" s="20"/>
      <c r="CB3185" s="20"/>
      <c r="CC3185" s="20"/>
      <c r="CD3185" s="20"/>
      <c r="CE3185" s="20"/>
      <c r="CF3185" s="20"/>
      <c r="CG3185" s="20"/>
      <c r="CH3185" s="20"/>
      <c r="CI3185" s="20"/>
      <c r="CJ3185" s="20"/>
      <c r="CK3185" s="20"/>
      <c r="CL3185" s="20"/>
      <c r="CM3185" s="20"/>
      <c r="CN3185" s="20"/>
      <c r="CO3185" s="20"/>
      <c r="CP3185" s="20"/>
      <c r="CQ3185" s="20"/>
      <c r="CR3185" s="20"/>
      <c r="CS3185" s="20"/>
      <c r="CT3185" s="20"/>
      <c r="CU3185" s="20"/>
      <c r="CV3185" s="20"/>
      <c r="CW3185" s="20"/>
      <c r="CX3185" s="20"/>
      <c r="CY3185" s="20"/>
      <c r="CZ3185" s="20"/>
      <c r="DA3185" s="20"/>
      <c r="DB3185" s="20"/>
      <c r="DC3185" s="20"/>
      <c r="DD3185" s="20"/>
      <c r="DE3185" s="20"/>
      <c r="DF3185" s="20"/>
      <c r="DG3185" s="20"/>
      <c r="DH3185" s="20"/>
      <c r="DI3185" s="20"/>
      <c r="DJ3185" s="20"/>
      <c r="DK3185" s="20"/>
      <c r="DL3185" s="20"/>
    </row>
    <row r="3186" spans="1:116" s="88" customFormat="1" ht="30" customHeight="1">
      <c r="A3186" s="152" t="s">
        <v>13750</v>
      </c>
      <c r="B3186" s="5">
        <v>3184</v>
      </c>
      <c r="C3186" s="14">
        <v>1036</v>
      </c>
      <c r="D3186" s="14"/>
      <c r="E3186" s="51" t="s">
        <v>13751</v>
      </c>
      <c r="F3186" s="12" t="s">
        <v>13752</v>
      </c>
      <c r="G3186" s="12" t="s">
        <v>13753</v>
      </c>
      <c r="H3186" s="12" t="s">
        <v>13754</v>
      </c>
      <c r="I3186" s="12" t="s">
        <v>42</v>
      </c>
      <c r="J3186" s="12" t="s">
        <v>13755</v>
      </c>
      <c r="K3186" s="14"/>
      <c r="L3186" s="12"/>
      <c r="M3186" s="14">
        <v>30</v>
      </c>
      <c r="N3186" s="12" t="s">
        <v>44</v>
      </c>
      <c r="O3186" s="12" t="s">
        <v>10715</v>
      </c>
      <c r="P3186" s="12" t="s">
        <v>13756</v>
      </c>
      <c r="Q3186" s="12" t="s">
        <v>13757</v>
      </c>
      <c r="R3186" s="160">
        <v>13.4</v>
      </c>
      <c r="S3186" s="79"/>
      <c r="T3186" s="81" t="s">
        <v>54</v>
      </c>
      <c r="U3186" s="82"/>
      <c r="V3186" s="79">
        <v>13.89</v>
      </c>
      <c r="W3186" s="79">
        <v>12.91</v>
      </c>
      <c r="X3186" s="79"/>
      <c r="Y3186" s="79">
        <v>30.6</v>
      </c>
      <c r="Z3186" s="79">
        <v>20.88</v>
      </c>
      <c r="AA3186" s="79"/>
      <c r="AB3186" s="79"/>
      <c r="AC3186" s="79"/>
      <c r="AD3186" s="79"/>
      <c r="AE3186" s="83"/>
      <c r="AF3186" s="84">
        <v>13.89</v>
      </c>
      <c r="AG3186" s="84"/>
      <c r="AH3186" s="84"/>
      <c r="AI3186" s="84">
        <v>30.6</v>
      </c>
      <c r="AJ3186" s="84">
        <v>17.82</v>
      </c>
      <c r="AK3186" s="84">
        <v>15.4359</v>
      </c>
      <c r="AL3186" s="84"/>
      <c r="AM3186" s="84"/>
      <c r="AN3186" s="85"/>
      <c r="AO3186" s="84"/>
      <c r="AP3186" s="83"/>
      <c r="AQ3186" s="84">
        <v>22.245000000000001</v>
      </c>
      <c r="AR3186" s="84">
        <v>13.4</v>
      </c>
      <c r="AS3186" s="84">
        <v>16.627949999999998</v>
      </c>
      <c r="AT3186" s="84" t="e">
        <v>#REF!</v>
      </c>
      <c r="AU3186" s="84" t="e">
        <v>#VALUE!</v>
      </c>
      <c r="AV3186" s="79" t="e">
        <v>#REF!</v>
      </c>
      <c r="AW3186" s="84" t="s">
        <v>977</v>
      </c>
      <c r="AX3186" s="84" t="s">
        <v>48</v>
      </c>
      <c r="AY3186" s="85">
        <v>13.4</v>
      </c>
      <c r="AZ3186" s="87">
        <v>2.278</v>
      </c>
      <c r="BA3186" s="43">
        <v>15.678000000000001</v>
      </c>
      <c r="BB3186" s="85">
        <v>16.93224</v>
      </c>
      <c r="BC3186" s="20" t="s">
        <v>12295</v>
      </c>
      <c r="BD3186" s="84" t="s">
        <v>12206</v>
      </c>
    </row>
    <row r="3187" spans="1:116" s="88" customFormat="1" ht="30" customHeight="1">
      <c r="A3187" s="11" t="s">
        <v>10724</v>
      </c>
      <c r="B3187" s="5">
        <v>3185</v>
      </c>
      <c r="C3187" s="14">
        <v>2411</v>
      </c>
      <c r="D3187" s="14"/>
      <c r="E3187" s="51" t="s">
        <v>10734</v>
      </c>
      <c r="F3187" s="12" t="s">
        <v>10735</v>
      </c>
      <c r="G3187" s="12" t="s">
        <v>5653</v>
      </c>
      <c r="H3187" s="12" t="s">
        <v>201</v>
      </c>
      <c r="I3187" s="12" t="s">
        <v>262</v>
      </c>
      <c r="J3187" s="12" t="s">
        <v>10736</v>
      </c>
      <c r="K3187" s="14"/>
      <c r="L3187" s="12"/>
      <c r="M3187" s="14">
        <v>30</v>
      </c>
      <c r="N3187" s="12" t="s">
        <v>44</v>
      </c>
      <c r="O3187" s="12" t="s">
        <v>10728</v>
      </c>
      <c r="P3187" s="12" t="s">
        <v>10737</v>
      </c>
      <c r="Q3187" s="12" t="s">
        <v>10738</v>
      </c>
      <c r="R3187" s="156">
        <v>3.5</v>
      </c>
      <c r="S3187" s="22"/>
      <c r="T3187" s="23">
        <v>3.6</v>
      </c>
      <c r="U3187" s="1">
        <v>3.6</v>
      </c>
      <c r="V3187" s="21">
        <v>6.81</v>
      </c>
      <c r="W3187" s="22">
        <v>4.72</v>
      </c>
      <c r="X3187" s="22">
        <v>4.08</v>
      </c>
      <c r="Y3187" s="22">
        <v>2.91</v>
      </c>
      <c r="Z3187" s="22">
        <v>4.83</v>
      </c>
      <c r="AA3187" s="22">
        <v>2.98</v>
      </c>
      <c r="AB3187" s="22">
        <v>2.21</v>
      </c>
      <c r="AC3187" s="22">
        <v>4.9000000000000004</v>
      </c>
      <c r="AD3187" s="22"/>
      <c r="AE3187" s="24">
        <v>6.81</v>
      </c>
      <c r="AF3187" s="20">
        <v>5.2080000000000002</v>
      </c>
      <c r="AG3187" s="20">
        <v>4.1230000000000002</v>
      </c>
      <c r="AH3187" s="20">
        <v>2.91</v>
      </c>
      <c r="AI3187" s="20"/>
      <c r="AJ3187" s="20"/>
      <c r="AK3187" s="20"/>
      <c r="AL3187" s="20"/>
      <c r="AM3187" s="20"/>
      <c r="AN3187" s="25">
        <v>3.5</v>
      </c>
      <c r="AO3187" s="20" t="s">
        <v>47</v>
      </c>
      <c r="AP3187" s="24" t="s">
        <v>48</v>
      </c>
      <c r="AQ3187" s="20">
        <f>AVERAGE(SMALL(AE3187:AI3187,1),SMALL(AE3187:AI3187,2))</f>
        <v>3.5165000000000002</v>
      </c>
      <c r="AR3187" s="20">
        <f>IF(R3187 &lt;=( AVERAGE(SMALL(AE3187:AI3187,1),SMALL(AE3187:AI3187,2))), R3187, "")</f>
        <v>3.5</v>
      </c>
      <c r="AS3187" s="20" t="e">
        <f>AVERAGE(SMALL(AJ3187:AM3187,1),SMALL(AJ3187:AM3187,2))</f>
        <v>#NUM!</v>
      </c>
      <c r="AT3187" s="20">
        <f>T3187*1.075</f>
        <v>3.87</v>
      </c>
      <c r="AU3187" s="20">
        <f>U3187*1.075</f>
        <v>3.87</v>
      </c>
      <c r="AV3187" s="22">
        <f>MIN(AN3187,AT3187,AU3187)</f>
        <v>3.5</v>
      </c>
      <c r="AW3187" s="26" t="s">
        <v>49</v>
      </c>
      <c r="AX3187" s="20" t="s">
        <v>48</v>
      </c>
      <c r="AY3187" s="25">
        <v>3.5</v>
      </c>
      <c r="AZ3187" s="27">
        <f>IF(AND(AY3187&gt;0,AY3187&lt;=10),AY3187*0.25,IF(AND(AY3187&gt;10,AY3187&lt;=50),AY3187*0.17,IF(AND(AY3187&gt;10,AY3187&lt;=100),AY3187*0.12,IF(AY3187&gt;100,AY3187*0.1))))</f>
        <v>0.875</v>
      </c>
      <c r="BA3187" s="3">
        <f>AZ3187+AY3187</f>
        <v>4.375</v>
      </c>
      <c r="BB3187" s="25">
        <f>BA3187+BA3187*0.08</f>
        <v>4.7249999999999996</v>
      </c>
      <c r="BC3187" s="20" t="s">
        <v>12295</v>
      </c>
      <c r="BD3187" s="20"/>
      <c r="BE3187" s="20"/>
      <c r="BF3187" s="20"/>
      <c r="BG3187" s="20"/>
      <c r="BH3187" s="20"/>
      <c r="BI3187" s="20"/>
      <c r="BJ3187" s="20"/>
      <c r="BK3187" s="20"/>
      <c r="BL3187" s="20"/>
      <c r="BM3187" s="20"/>
      <c r="BN3187" s="20"/>
      <c r="BO3187" s="20"/>
      <c r="BP3187" s="20"/>
      <c r="BQ3187" s="20"/>
      <c r="BR3187" s="20"/>
      <c r="BS3187" s="20"/>
      <c r="BT3187" s="20"/>
      <c r="BU3187" s="20"/>
      <c r="BV3187" s="20"/>
      <c r="BW3187" s="20"/>
      <c r="BX3187" s="20"/>
      <c r="BY3187" s="20"/>
      <c r="BZ3187" s="20"/>
      <c r="CA3187" s="20"/>
      <c r="CB3187" s="20"/>
      <c r="CC3187" s="20"/>
      <c r="CD3187" s="20"/>
      <c r="CE3187" s="20"/>
      <c r="CF3187" s="20"/>
      <c r="CG3187" s="20"/>
      <c r="CH3187" s="20"/>
      <c r="CI3187" s="20"/>
      <c r="CJ3187" s="20"/>
      <c r="CK3187" s="20"/>
      <c r="CL3187" s="20"/>
      <c r="CM3187" s="20"/>
      <c r="CN3187" s="20"/>
      <c r="CO3187" s="20"/>
      <c r="CP3187" s="20"/>
      <c r="CQ3187" s="20"/>
      <c r="CR3187" s="20"/>
      <c r="CS3187" s="20"/>
      <c r="CT3187" s="20"/>
      <c r="CU3187" s="20"/>
      <c r="CV3187" s="20"/>
      <c r="CW3187" s="20"/>
      <c r="CX3187" s="20"/>
      <c r="CY3187" s="20"/>
      <c r="CZ3187" s="20"/>
      <c r="DA3187" s="20"/>
      <c r="DB3187" s="20"/>
      <c r="DC3187" s="20"/>
      <c r="DD3187" s="20"/>
      <c r="DE3187" s="20"/>
      <c r="DF3187" s="20"/>
      <c r="DG3187" s="20"/>
      <c r="DH3187" s="20"/>
      <c r="DI3187" s="20"/>
      <c r="DJ3187" s="20"/>
      <c r="DK3187" s="20"/>
      <c r="DL3187" s="20"/>
    </row>
    <row r="3188" spans="1:116" s="88" customFormat="1" ht="30" customHeight="1">
      <c r="A3188" s="152" t="s">
        <v>13750</v>
      </c>
      <c r="B3188" s="5">
        <v>3186</v>
      </c>
      <c r="C3188" s="14">
        <v>567</v>
      </c>
      <c r="D3188" s="14"/>
      <c r="E3188" s="51" t="s">
        <v>10725</v>
      </c>
      <c r="F3188" s="12" t="s">
        <v>13736</v>
      </c>
      <c r="G3188" s="12" t="s">
        <v>7401</v>
      </c>
      <c r="H3188" s="12" t="s">
        <v>7416</v>
      </c>
      <c r="I3188" s="12" t="s">
        <v>389</v>
      </c>
      <c r="J3188" s="12" t="s">
        <v>10732</v>
      </c>
      <c r="K3188" s="14"/>
      <c r="L3188" s="12"/>
      <c r="M3188" s="14">
        <v>2</v>
      </c>
      <c r="N3188" s="12" t="s">
        <v>44</v>
      </c>
      <c r="O3188" s="12" t="s">
        <v>10728</v>
      </c>
      <c r="P3188" s="12" t="s">
        <v>13758</v>
      </c>
      <c r="Q3188" s="12" t="s">
        <v>13759</v>
      </c>
      <c r="R3188" s="160">
        <v>6.6</v>
      </c>
      <c r="S3188" s="79"/>
      <c r="T3188" s="81">
        <v>8.68</v>
      </c>
      <c r="U3188" s="82"/>
      <c r="V3188" s="79"/>
      <c r="W3188" s="79">
        <v>6.5949999999999998</v>
      </c>
      <c r="X3188" s="79"/>
      <c r="Y3188" s="79"/>
      <c r="Z3188" s="79"/>
      <c r="AA3188" s="79"/>
      <c r="AB3188" s="79"/>
      <c r="AC3188" s="79"/>
      <c r="AD3188" s="79"/>
      <c r="AE3188" s="83"/>
      <c r="AF3188" s="84"/>
      <c r="AG3188" s="84">
        <v>6.6440000000000001</v>
      </c>
      <c r="AH3188" s="84"/>
      <c r="AI3188" s="84">
        <v>10.1</v>
      </c>
      <c r="AJ3188" s="84">
        <v>9.9280000000000008</v>
      </c>
      <c r="AK3188" s="84">
        <v>6.57</v>
      </c>
      <c r="AL3188" s="84"/>
      <c r="AM3188" s="84"/>
      <c r="AN3188" s="85"/>
      <c r="AO3188" s="84"/>
      <c r="AP3188" s="83"/>
      <c r="AQ3188" s="84">
        <v>8.3719999999999999</v>
      </c>
      <c r="AR3188" s="84">
        <v>6.6</v>
      </c>
      <c r="AS3188" s="84">
        <v>8.2490000000000006</v>
      </c>
      <c r="AT3188" s="84" t="e">
        <v>#REF!</v>
      </c>
      <c r="AU3188" s="84">
        <v>9.3309999999999995</v>
      </c>
      <c r="AV3188" s="79" t="e">
        <v>#REF!</v>
      </c>
      <c r="AW3188" s="84" t="s">
        <v>977</v>
      </c>
      <c r="AX3188" s="84" t="s">
        <v>48</v>
      </c>
      <c r="AY3188" s="85">
        <v>6.6</v>
      </c>
      <c r="AZ3188" s="87">
        <v>1.65</v>
      </c>
      <c r="BA3188" s="43">
        <v>8.25</v>
      </c>
      <c r="BB3188" s="85">
        <v>8.91</v>
      </c>
      <c r="BC3188" s="20" t="s">
        <v>12295</v>
      </c>
      <c r="BD3188" s="84" t="s">
        <v>12206</v>
      </c>
    </row>
    <row r="3189" spans="1:116" s="88" customFormat="1" ht="30" customHeight="1">
      <c r="A3189" s="11" t="s">
        <v>10724</v>
      </c>
      <c r="B3189" s="5">
        <v>3187</v>
      </c>
      <c r="C3189" s="14">
        <v>569</v>
      </c>
      <c r="D3189" s="14"/>
      <c r="E3189" s="51" t="s">
        <v>10725</v>
      </c>
      <c r="F3189" s="12" t="s">
        <v>10731</v>
      </c>
      <c r="G3189" s="12" t="s">
        <v>7401</v>
      </c>
      <c r="H3189" s="12" t="s">
        <v>7413</v>
      </c>
      <c r="I3189" s="12" t="s">
        <v>389</v>
      </c>
      <c r="J3189" s="12" t="s">
        <v>10732</v>
      </c>
      <c r="K3189" s="14"/>
      <c r="L3189" s="12"/>
      <c r="M3189" s="14">
        <v>2</v>
      </c>
      <c r="N3189" s="12" t="s">
        <v>44</v>
      </c>
      <c r="O3189" s="12" t="s">
        <v>10728</v>
      </c>
      <c r="P3189" s="12" t="s">
        <v>10729</v>
      </c>
      <c r="Q3189" s="12" t="s">
        <v>10733</v>
      </c>
      <c r="R3189" s="156">
        <v>7.21</v>
      </c>
      <c r="S3189" s="22"/>
      <c r="T3189" s="23">
        <v>7.43</v>
      </c>
      <c r="U3189" s="1">
        <v>7.43</v>
      </c>
      <c r="V3189" s="21">
        <v>10.33</v>
      </c>
      <c r="W3189" s="22">
        <v>8.9600000000000009</v>
      </c>
      <c r="X3189" s="22">
        <v>5.46</v>
      </c>
      <c r="Y3189" s="22"/>
      <c r="Z3189" s="22"/>
      <c r="AA3189" s="22"/>
      <c r="AB3189" s="22"/>
      <c r="AC3189" s="22">
        <v>11.45</v>
      </c>
      <c r="AD3189" s="22">
        <v>15.83</v>
      </c>
      <c r="AE3189" s="24">
        <v>10.33</v>
      </c>
      <c r="AF3189" s="20">
        <v>9.52</v>
      </c>
      <c r="AG3189" s="20">
        <v>5.52</v>
      </c>
      <c r="AH3189" s="20">
        <v>7.81</v>
      </c>
      <c r="AI3189" s="20">
        <v>7.9560000000000004</v>
      </c>
      <c r="AJ3189" s="20"/>
      <c r="AK3189" s="20"/>
      <c r="AL3189" s="20"/>
      <c r="AM3189" s="20"/>
      <c r="AN3189" s="25">
        <v>6.665</v>
      </c>
      <c r="AO3189" s="20" t="s">
        <v>207</v>
      </c>
      <c r="AP3189" s="24" t="s">
        <v>208</v>
      </c>
      <c r="AQ3189" s="20">
        <f>AVERAGE(SMALL(AE3189:AI3189,1),SMALL(AE3189:AI3189,2))</f>
        <v>6.6649999999999991</v>
      </c>
      <c r="AR3189" s="20" t="str">
        <f>IF(R3189 &lt;=( AVERAGE(SMALL(AE3189:AI3189,1),SMALL(AE3189:AI3189,2))), R3189, "")</f>
        <v/>
      </c>
      <c r="AS3189" s="20" t="e">
        <f>AVERAGE(SMALL(AJ3189:AM3189,1),SMALL(AJ3189:AM3189,2))</f>
        <v>#NUM!</v>
      </c>
      <c r="AT3189" s="20">
        <f>T3189*1.075</f>
        <v>7.9872499999999995</v>
      </c>
      <c r="AU3189" s="20">
        <f>U3189*1.075</f>
        <v>7.9872499999999995</v>
      </c>
      <c r="AV3189" s="22">
        <f>MIN(AN3189,AT3189,AU3189)</f>
        <v>6.665</v>
      </c>
      <c r="AW3189" s="20" t="s">
        <v>209</v>
      </c>
      <c r="AX3189" s="20" t="s">
        <v>208</v>
      </c>
      <c r="AY3189" s="25">
        <v>6.67</v>
      </c>
      <c r="AZ3189" s="27">
        <f>IF(AND(AY3189&gt;0,AY3189&lt;=10),AY3189*0.25,IF(AND(AY3189&gt;10,AY3189&lt;=50),AY3189*0.17,IF(AND(AY3189&gt;10,AY3189&lt;=100),AY3189*0.12,IF(AY3189&gt;100,AY3189*0.1))))</f>
        <v>1.6675</v>
      </c>
      <c r="BA3189" s="3">
        <f>AZ3189+AY3189</f>
        <v>8.3375000000000004</v>
      </c>
      <c r="BB3189" s="25">
        <f>BA3189+BA3189*0.08</f>
        <v>9.0045000000000002</v>
      </c>
      <c r="BC3189" s="20" t="s">
        <v>12295</v>
      </c>
      <c r="BD3189" s="20"/>
      <c r="BE3189" s="20"/>
      <c r="BF3189" s="20"/>
      <c r="BG3189" s="20"/>
      <c r="BH3189" s="20"/>
      <c r="BI3189" s="20"/>
      <c r="BJ3189" s="20"/>
      <c r="BK3189" s="20"/>
      <c r="BL3189" s="20"/>
      <c r="BM3189" s="20"/>
      <c r="BN3189" s="20"/>
      <c r="BO3189" s="20"/>
      <c r="BP3189" s="20"/>
      <c r="BQ3189" s="20"/>
      <c r="BR3189" s="20"/>
      <c r="BS3189" s="20"/>
      <c r="BT3189" s="20"/>
      <c r="BU3189" s="20"/>
      <c r="BV3189" s="20"/>
      <c r="BW3189" s="20"/>
      <c r="BX3189" s="20"/>
      <c r="BY3189" s="20"/>
      <c r="BZ3189" s="20"/>
      <c r="CA3189" s="20"/>
      <c r="CB3189" s="20"/>
      <c r="CC3189" s="20"/>
      <c r="CD3189" s="20"/>
      <c r="CE3189" s="20"/>
      <c r="CF3189" s="20"/>
      <c r="CG3189" s="20"/>
      <c r="CH3189" s="20"/>
      <c r="CI3189" s="20"/>
      <c r="CJ3189" s="20"/>
      <c r="CK3189" s="20"/>
      <c r="CL3189" s="20"/>
      <c r="CM3189" s="20"/>
      <c r="CN3189" s="20"/>
      <c r="CO3189" s="20"/>
      <c r="CP3189" s="20"/>
      <c r="CQ3189" s="20"/>
      <c r="CR3189" s="20"/>
      <c r="CS3189" s="20"/>
      <c r="CT3189" s="20"/>
      <c r="CU3189" s="20"/>
      <c r="CV3189" s="20"/>
      <c r="CW3189" s="20"/>
      <c r="CX3189" s="20"/>
      <c r="CY3189" s="20"/>
      <c r="CZ3189" s="20"/>
      <c r="DA3189" s="20"/>
      <c r="DB3189" s="20"/>
      <c r="DC3189" s="20"/>
      <c r="DD3189" s="20"/>
      <c r="DE3189" s="20"/>
      <c r="DF3189" s="20"/>
      <c r="DG3189" s="20"/>
      <c r="DH3189" s="20"/>
      <c r="DI3189" s="20"/>
      <c r="DJ3189" s="20"/>
      <c r="DK3189" s="20"/>
      <c r="DL3189" s="20"/>
    </row>
    <row r="3190" spans="1:116" s="88" customFormat="1" ht="30" customHeight="1">
      <c r="A3190" s="11" t="s">
        <v>10724</v>
      </c>
      <c r="B3190" s="5">
        <v>3188</v>
      </c>
      <c r="C3190" s="14">
        <v>566</v>
      </c>
      <c r="D3190" s="14"/>
      <c r="E3190" s="51" t="s">
        <v>10725</v>
      </c>
      <c r="F3190" s="12" t="s">
        <v>10726</v>
      </c>
      <c r="G3190" s="12" t="s">
        <v>7401</v>
      </c>
      <c r="H3190" s="12" t="s">
        <v>7410</v>
      </c>
      <c r="I3190" s="12" t="s">
        <v>389</v>
      </c>
      <c r="J3190" s="12" t="s">
        <v>10727</v>
      </c>
      <c r="K3190" s="14"/>
      <c r="L3190" s="12"/>
      <c r="M3190" s="14">
        <v>10</v>
      </c>
      <c r="N3190" s="12" t="s">
        <v>44</v>
      </c>
      <c r="O3190" s="12" t="s">
        <v>10728</v>
      </c>
      <c r="P3190" s="12" t="s">
        <v>10729</v>
      </c>
      <c r="Q3190" s="12" t="s">
        <v>10730</v>
      </c>
      <c r="R3190" s="156">
        <v>29.04</v>
      </c>
      <c r="S3190" s="22"/>
      <c r="T3190" s="23">
        <v>34.32</v>
      </c>
      <c r="U3190" s="1">
        <v>34.32</v>
      </c>
      <c r="V3190" s="21"/>
      <c r="W3190" s="22">
        <v>34.119999999999997</v>
      </c>
      <c r="X3190" s="22">
        <v>31.68</v>
      </c>
      <c r="Y3190" s="22">
        <v>29.09</v>
      </c>
      <c r="Z3190" s="22">
        <v>28.98</v>
      </c>
      <c r="AA3190" s="22">
        <v>29.06</v>
      </c>
      <c r="AB3190" s="22"/>
      <c r="AC3190" s="22"/>
      <c r="AD3190" s="22"/>
      <c r="AE3190" s="24"/>
      <c r="AF3190" s="20">
        <v>35.799999999999997</v>
      </c>
      <c r="AG3190" s="20">
        <v>32.018000000000001</v>
      </c>
      <c r="AH3190" s="20">
        <v>29.09</v>
      </c>
      <c r="AI3190" s="20">
        <v>28.98</v>
      </c>
      <c r="AJ3190" s="20"/>
      <c r="AK3190" s="20"/>
      <c r="AL3190" s="20"/>
      <c r="AM3190" s="20"/>
      <c r="AN3190" s="25">
        <v>29.035</v>
      </c>
      <c r="AO3190" s="20" t="s">
        <v>207</v>
      </c>
      <c r="AP3190" s="24" t="s">
        <v>208</v>
      </c>
      <c r="AQ3190" s="20">
        <f>AVERAGE(SMALL(AE3190:AI3190,1),SMALL(AE3190:AI3190,2))</f>
        <v>29.035</v>
      </c>
      <c r="AR3190" s="20" t="str">
        <f>IF(R3190 &lt;=( AVERAGE(SMALL(AE3190:AI3190,1),SMALL(AE3190:AI3190,2))), R3190, "")</f>
        <v/>
      </c>
      <c r="AS3190" s="20" t="e">
        <f>AVERAGE(SMALL(AJ3190:AM3190,1),SMALL(AJ3190:AM3190,2))</f>
        <v>#NUM!</v>
      </c>
      <c r="AT3190" s="20">
        <f>T3190*1.075</f>
        <v>36.893999999999998</v>
      </c>
      <c r="AU3190" s="20">
        <f>U3190*1.075</f>
        <v>36.893999999999998</v>
      </c>
      <c r="AV3190" s="22">
        <f>MIN(AN3190,AT3190,AU3190)</f>
        <v>29.035</v>
      </c>
      <c r="AW3190" s="20" t="s">
        <v>209</v>
      </c>
      <c r="AX3190" s="20" t="s">
        <v>208</v>
      </c>
      <c r="AY3190" s="25">
        <v>29.035</v>
      </c>
      <c r="AZ3190" s="27">
        <f>IF(AND(AY3190&gt;0,AY3190&lt;=10),AY3190*0.25,IF(AND(AY3190&gt;10,AY3190&lt;=50),AY3190*0.17,IF(AND(AY3190&gt;10,AY3190&lt;=100),AY3190*0.12,IF(AY3190&gt;100,AY3190*0.1))))</f>
        <v>4.9359500000000001</v>
      </c>
      <c r="BA3190" s="3">
        <f>AZ3190+AY3190</f>
        <v>33.970950000000002</v>
      </c>
      <c r="BB3190" s="25">
        <f>BA3190+BA3190*0.08</f>
        <v>36.688625999999999</v>
      </c>
      <c r="BC3190" s="20" t="s">
        <v>12295</v>
      </c>
      <c r="BD3190" s="20"/>
      <c r="BE3190" s="20"/>
      <c r="BF3190" s="20"/>
      <c r="BG3190" s="20"/>
      <c r="BH3190" s="20"/>
      <c r="BI3190" s="20"/>
      <c r="BJ3190" s="20"/>
      <c r="BK3190" s="20"/>
      <c r="BL3190" s="20"/>
      <c r="BM3190" s="20"/>
      <c r="BN3190" s="20"/>
      <c r="BO3190" s="20"/>
      <c r="BP3190" s="20"/>
      <c r="BQ3190" s="20"/>
      <c r="BR3190" s="20"/>
      <c r="BS3190" s="20"/>
      <c r="BT3190" s="20"/>
      <c r="BU3190" s="20"/>
      <c r="BV3190" s="20"/>
      <c r="BW3190" s="20"/>
      <c r="BX3190" s="20"/>
      <c r="BY3190" s="20"/>
      <c r="BZ3190" s="20"/>
      <c r="CA3190" s="20"/>
      <c r="CB3190" s="20"/>
      <c r="CC3190" s="20"/>
      <c r="CD3190" s="20"/>
      <c r="CE3190" s="20"/>
      <c r="CF3190" s="20"/>
      <c r="CG3190" s="20"/>
      <c r="CH3190" s="20"/>
      <c r="CI3190" s="20"/>
      <c r="CJ3190" s="20"/>
      <c r="CK3190" s="20"/>
      <c r="CL3190" s="20"/>
      <c r="CM3190" s="20"/>
      <c r="CN3190" s="20"/>
      <c r="CO3190" s="20"/>
      <c r="CP3190" s="20"/>
      <c r="CQ3190" s="20"/>
      <c r="CR3190" s="20"/>
      <c r="CS3190" s="20"/>
      <c r="CT3190" s="20"/>
      <c r="CU3190" s="20"/>
      <c r="CV3190" s="20"/>
      <c r="CW3190" s="20"/>
      <c r="CX3190" s="20"/>
      <c r="CY3190" s="20"/>
      <c r="CZ3190" s="20"/>
      <c r="DA3190" s="20"/>
      <c r="DB3190" s="20"/>
      <c r="DC3190" s="20"/>
      <c r="DD3190" s="20"/>
      <c r="DE3190" s="20"/>
      <c r="DF3190" s="20"/>
      <c r="DG3190" s="20"/>
      <c r="DH3190" s="20"/>
      <c r="DI3190" s="20"/>
      <c r="DJ3190" s="20"/>
      <c r="DK3190" s="20"/>
      <c r="DL3190" s="20"/>
    </row>
    <row r="3191" spans="1:116" s="88" customFormat="1" ht="30" customHeight="1">
      <c r="A3191" s="11" t="s">
        <v>10739</v>
      </c>
      <c r="B3191" s="5">
        <v>3189</v>
      </c>
      <c r="C3191" s="14">
        <v>2357</v>
      </c>
      <c r="D3191" s="14"/>
      <c r="E3191" s="51" t="s">
        <v>10740</v>
      </c>
      <c r="F3191" s="12" t="s">
        <v>10741</v>
      </c>
      <c r="G3191" s="12" t="s">
        <v>10742</v>
      </c>
      <c r="H3191" s="12" t="s">
        <v>10743</v>
      </c>
      <c r="I3191" s="12" t="s">
        <v>2026</v>
      </c>
      <c r="J3191" s="12" t="s">
        <v>10744</v>
      </c>
      <c r="K3191" s="14"/>
      <c r="L3191" s="12"/>
      <c r="M3191" s="14">
        <v>1</v>
      </c>
      <c r="N3191" s="12" t="s">
        <v>44</v>
      </c>
      <c r="O3191" s="12" t="s">
        <v>10745</v>
      </c>
      <c r="P3191" s="12" t="s">
        <v>10746</v>
      </c>
      <c r="Q3191" s="12" t="s">
        <v>10747</v>
      </c>
      <c r="R3191" s="156">
        <v>1186.6199999999999</v>
      </c>
      <c r="S3191" s="22"/>
      <c r="T3191" s="23">
        <v>1137.8</v>
      </c>
      <c r="U3191" s="1">
        <v>1137.8</v>
      </c>
      <c r="V3191" s="21">
        <v>1276</v>
      </c>
      <c r="W3191" s="22">
        <v>1261.9000000000001</v>
      </c>
      <c r="X3191" s="22">
        <v>1173.47</v>
      </c>
      <c r="Y3191" s="22">
        <v>1199.77</v>
      </c>
      <c r="Z3191" s="22" t="s">
        <v>10748</v>
      </c>
      <c r="AA3191" s="22">
        <v>1245.03</v>
      </c>
      <c r="AB3191" s="22">
        <v>1147.03</v>
      </c>
      <c r="AC3191" s="22"/>
      <c r="AD3191" s="22">
        <v>2193</v>
      </c>
      <c r="AE3191" s="24">
        <v>1276</v>
      </c>
      <c r="AF3191" s="20"/>
      <c r="AG3191" s="20">
        <v>1229.93</v>
      </c>
      <c r="AH3191" s="20">
        <v>1199.77</v>
      </c>
      <c r="AI3191" s="20">
        <v>1339.3</v>
      </c>
      <c r="AJ3191" s="20">
        <v>1245.03</v>
      </c>
      <c r="AK3191" s="20"/>
      <c r="AL3191" s="20"/>
      <c r="AM3191" s="20"/>
      <c r="AN3191" s="25">
        <v>1186.6199999999999</v>
      </c>
      <c r="AO3191" s="20" t="s">
        <v>47</v>
      </c>
      <c r="AP3191" s="24" t="s">
        <v>48</v>
      </c>
      <c r="AQ3191" s="20">
        <f>AVERAGE(SMALL(AE3191:AI3191,1),SMALL(AE3191:AI3191,2))</f>
        <v>1214.8499999999999</v>
      </c>
      <c r="AR3191" s="20">
        <f>IF(R3191 &lt;=( AVERAGE(SMALL(AE3191:AI3191,1),SMALL(AE3191:AI3191,2))), R3191, "")</f>
        <v>1186.6199999999999</v>
      </c>
      <c r="AS3191" s="20" t="e">
        <f>AVERAGE(SMALL(AJ3191:AM3191,1),SMALL(AJ3191:AM3191,2))</f>
        <v>#NUM!</v>
      </c>
      <c r="AT3191" s="20">
        <f>T3191*1.075</f>
        <v>1223.135</v>
      </c>
      <c r="AU3191" s="20">
        <f>U3191*1.075</f>
        <v>1223.135</v>
      </c>
      <c r="AV3191" s="22">
        <f>MIN(AN3191,AT3191,AU3191)</f>
        <v>1186.6199999999999</v>
      </c>
      <c r="AW3191" s="20" t="s">
        <v>71</v>
      </c>
      <c r="AX3191" s="20" t="s">
        <v>72</v>
      </c>
      <c r="AY3191" s="25">
        <v>1186.6199999999999</v>
      </c>
      <c r="AZ3191" s="27">
        <f>IF(AND(AY3191&gt;0,AY3191&lt;=10),AY3191*0.25,IF(AND(AY3191&gt;10,AY3191&lt;=50),AY3191*0.17,IF(AND(AY3191&gt;10,AY3191&lt;=100),AY3191*0.12,IF(AY3191&gt;100,AY3191*0.1))))</f>
        <v>118.66199999999999</v>
      </c>
      <c r="BA3191" s="3">
        <f>AZ3191+AY3191</f>
        <v>1305.2819999999999</v>
      </c>
      <c r="BB3191" s="25">
        <f>BA3191+BA3191*0.08</f>
        <v>1409.7045599999999</v>
      </c>
      <c r="BC3191" s="20" t="s">
        <v>12295</v>
      </c>
      <c r="BD3191" s="20"/>
      <c r="BE3191" s="20"/>
      <c r="BF3191" s="20"/>
      <c r="BG3191" s="20"/>
      <c r="BH3191" s="20"/>
      <c r="BI3191" s="20"/>
      <c r="BJ3191" s="20"/>
      <c r="BK3191" s="20"/>
      <c r="BL3191" s="20"/>
      <c r="BM3191" s="20"/>
      <c r="BN3191" s="20"/>
      <c r="BO3191" s="20"/>
      <c r="BP3191" s="20"/>
      <c r="BQ3191" s="20"/>
      <c r="BR3191" s="20"/>
      <c r="BS3191" s="20"/>
      <c r="BT3191" s="20"/>
      <c r="BU3191" s="20"/>
      <c r="BV3191" s="20"/>
      <c r="BW3191" s="20"/>
      <c r="BX3191" s="20"/>
      <c r="BY3191" s="20"/>
      <c r="BZ3191" s="20"/>
      <c r="CA3191" s="20"/>
      <c r="CB3191" s="20"/>
      <c r="CC3191" s="20"/>
      <c r="CD3191" s="20"/>
      <c r="CE3191" s="20"/>
      <c r="CF3191" s="20"/>
      <c r="CG3191" s="20"/>
      <c r="CH3191" s="20"/>
      <c r="CI3191" s="20"/>
      <c r="CJ3191" s="20"/>
      <c r="CK3191" s="20"/>
      <c r="CL3191" s="20"/>
      <c r="CM3191" s="20"/>
      <c r="CN3191" s="20"/>
      <c r="CO3191" s="20"/>
      <c r="CP3191" s="20"/>
      <c r="CQ3191" s="20"/>
      <c r="CR3191" s="20"/>
      <c r="CS3191" s="20"/>
      <c r="CT3191" s="20"/>
      <c r="CU3191" s="20"/>
      <c r="CV3191" s="20"/>
      <c r="CW3191" s="20"/>
      <c r="CX3191" s="20"/>
      <c r="CY3191" s="20"/>
      <c r="CZ3191" s="20"/>
      <c r="DA3191" s="20"/>
      <c r="DB3191" s="20"/>
      <c r="DC3191" s="20"/>
      <c r="DD3191" s="20"/>
      <c r="DE3191" s="20"/>
      <c r="DF3191" s="20"/>
      <c r="DG3191" s="20"/>
      <c r="DH3191" s="20"/>
      <c r="DI3191" s="20"/>
      <c r="DJ3191" s="20"/>
      <c r="DK3191" s="20"/>
      <c r="DL3191" s="20"/>
    </row>
    <row r="3192" spans="1:116" s="88" customFormat="1" ht="30" customHeight="1">
      <c r="A3192" s="48" t="s">
        <v>12289</v>
      </c>
      <c r="B3192" s="5">
        <v>3190</v>
      </c>
      <c r="C3192" s="14">
        <v>19892</v>
      </c>
      <c r="D3192" s="14"/>
      <c r="E3192" s="51" t="s">
        <v>10749</v>
      </c>
      <c r="F3192" s="12" t="s">
        <v>12290</v>
      </c>
      <c r="G3192" s="12" t="s">
        <v>10751</v>
      </c>
      <c r="H3192" s="12" t="s">
        <v>10752</v>
      </c>
      <c r="I3192" s="12" t="s">
        <v>4039</v>
      </c>
      <c r="J3192" s="12" t="s">
        <v>12291</v>
      </c>
      <c r="K3192" s="14"/>
      <c r="L3192" s="12"/>
      <c r="M3192" s="14">
        <v>1</v>
      </c>
      <c r="N3192" s="12" t="s">
        <v>44</v>
      </c>
      <c r="O3192" s="12" t="s">
        <v>10754</v>
      </c>
      <c r="P3192" s="12" t="s">
        <v>12292</v>
      </c>
      <c r="Q3192" s="12" t="s">
        <v>12293</v>
      </c>
      <c r="R3192" s="162">
        <v>9.98</v>
      </c>
      <c r="S3192" s="22"/>
      <c r="T3192" s="42" t="s">
        <v>54</v>
      </c>
      <c r="U3192" s="21">
        <v>10.210000000000001</v>
      </c>
      <c r="V3192" s="22">
        <v>11.4114</v>
      </c>
      <c r="W3192" s="22">
        <v>9.8524999999999991</v>
      </c>
      <c r="X3192" s="22">
        <v>10.1</v>
      </c>
      <c r="Y3192" s="22">
        <v>10.36</v>
      </c>
      <c r="Z3192" s="22"/>
      <c r="AA3192" s="22"/>
      <c r="AB3192" s="22"/>
      <c r="AC3192" s="22"/>
      <c r="AD3192" s="22"/>
      <c r="AE3192" s="24"/>
      <c r="AF3192" s="20">
        <v>9</v>
      </c>
      <c r="AG3192" s="20">
        <v>10.25</v>
      </c>
      <c r="AH3192" s="20">
        <v>10.51</v>
      </c>
      <c r="AI3192" s="20"/>
      <c r="AJ3192" s="20">
        <v>10.66</v>
      </c>
      <c r="AK3192" s="20"/>
      <c r="AL3192" s="20"/>
      <c r="AM3192" s="20">
        <v>9.9600000000000009</v>
      </c>
      <c r="AN3192" s="25"/>
      <c r="AO3192" s="20"/>
      <c r="AP3192" s="24"/>
      <c r="AQ3192" s="20">
        <f>AVERAGE(SMALL(AE3192:AI3192,1),SMALL(AE3192:AI3192,2))</f>
        <v>9.625</v>
      </c>
      <c r="AR3192" s="20" t="str">
        <f>IF(R3192 &lt;=( AVERAGE(SMALL(AE3192:AI3192,1),SMALL(AE3192:AI3192,2))), R3192, "")</f>
        <v/>
      </c>
      <c r="AS3192" s="20">
        <f>AVERAGE(SMALL(AJ3192:AM3192,1),SMALL(AJ3192:AM3192,2))</f>
        <v>10.31</v>
      </c>
      <c r="AT3192" s="20" t="e">
        <f>#REF!*1.075</f>
        <v>#REF!</v>
      </c>
      <c r="AU3192" s="20" t="e">
        <f>T3192*1.075</f>
        <v>#VALUE!</v>
      </c>
      <c r="AV3192" s="22" t="e">
        <f>MIN(AN3192,AT3192,AU3192)</f>
        <v>#REF!</v>
      </c>
      <c r="AW3192" s="49" t="s">
        <v>49</v>
      </c>
      <c r="AX3192" s="20" t="s">
        <v>48</v>
      </c>
      <c r="AY3192" s="25">
        <v>9.8000000000000007</v>
      </c>
      <c r="AZ3192" s="27">
        <f>IF(AND(AY3192&gt;0,AY3192&lt;=10),AY3192*0.25,IF(AND(AY3192&gt;10,AY3192&lt;=50),AY3192*0.17,IF(AND(AY3192&gt;10,AY3192&lt;=100),AY3192*0.12,IF(AY3192&gt;100,AY3192*0.1))))</f>
        <v>2.4500000000000002</v>
      </c>
      <c r="BA3192" s="3">
        <f>AZ3192+AY3192</f>
        <v>12.25</v>
      </c>
      <c r="BB3192" s="25">
        <f>BA3192+BA3192*0.08</f>
        <v>13.23</v>
      </c>
      <c r="BC3192" s="20" t="s">
        <v>12295</v>
      </c>
      <c r="BD3192" s="19" t="s">
        <v>12294</v>
      </c>
      <c r="BE3192" s="19"/>
      <c r="BF3192" s="19"/>
      <c r="BG3192" s="19"/>
      <c r="BH3192" s="19"/>
      <c r="BI3192" s="19"/>
      <c r="BJ3192" s="19"/>
      <c r="BK3192" s="19"/>
      <c r="BL3192" s="19"/>
      <c r="BM3192" s="19"/>
      <c r="BN3192" s="19"/>
      <c r="BO3192" s="19"/>
      <c r="BP3192" s="19"/>
      <c r="BQ3192" s="19"/>
      <c r="BR3192" s="19"/>
      <c r="BS3192" s="19"/>
      <c r="BT3192" s="19"/>
      <c r="BU3192" s="19"/>
      <c r="BV3192" s="19"/>
      <c r="BW3192" s="19"/>
      <c r="BX3192" s="19"/>
      <c r="BY3192" s="19"/>
      <c r="BZ3192" s="19"/>
      <c r="CA3192" s="19"/>
      <c r="CB3192" s="19"/>
      <c r="CC3192" s="19"/>
      <c r="CD3192" s="19"/>
      <c r="CE3192" s="19"/>
      <c r="CF3192" s="19"/>
      <c r="CG3192" s="19"/>
      <c r="CH3192" s="19"/>
      <c r="CI3192" s="19"/>
      <c r="CJ3192" s="19"/>
      <c r="CK3192" s="19"/>
      <c r="CL3192" s="19"/>
      <c r="CM3192" s="19"/>
      <c r="CN3192" s="19"/>
      <c r="CO3192" s="19"/>
      <c r="CP3192" s="19"/>
      <c r="CQ3192" s="19"/>
      <c r="CR3192" s="19"/>
      <c r="CS3192" s="19"/>
      <c r="CT3192" s="19"/>
      <c r="CU3192" s="19"/>
      <c r="CV3192" s="19"/>
      <c r="CW3192" s="19"/>
      <c r="CX3192" s="19"/>
      <c r="CY3192" s="19"/>
      <c r="CZ3192" s="19"/>
      <c r="DA3192" s="19"/>
      <c r="DB3192" s="19"/>
      <c r="DC3192" s="19"/>
      <c r="DD3192" s="19"/>
      <c r="DE3192" s="19"/>
      <c r="DF3192" s="19"/>
      <c r="DG3192" s="19"/>
      <c r="DH3192" s="19"/>
      <c r="DI3192" s="19"/>
      <c r="DJ3192" s="19"/>
      <c r="DK3192" s="19"/>
      <c r="DL3192" s="19"/>
    </row>
    <row r="3193" spans="1:116" s="88" customFormat="1" ht="30" customHeight="1">
      <c r="A3193" s="48" t="s">
        <v>12289</v>
      </c>
      <c r="B3193" s="5">
        <v>3191</v>
      </c>
      <c r="C3193" s="14">
        <v>19893</v>
      </c>
      <c r="D3193" s="14"/>
      <c r="E3193" s="51" t="s">
        <v>10749</v>
      </c>
      <c r="F3193" s="12" t="s">
        <v>10750</v>
      </c>
      <c r="G3193" s="12" t="s">
        <v>10751</v>
      </c>
      <c r="H3193" s="12" t="s">
        <v>10752</v>
      </c>
      <c r="I3193" s="12" t="s">
        <v>4039</v>
      </c>
      <c r="J3193" s="12" t="s">
        <v>10753</v>
      </c>
      <c r="K3193" s="14"/>
      <c r="L3193" s="12"/>
      <c r="M3193" s="14">
        <v>10</v>
      </c>
      <c r="N3193" s="12" t="s">
        <v>44</v>
      </c>
      <c r="O3193" s="12" t="s">
        <v>10754</v>
      </c>
      <c r="P3193" s="12" t="s">
        <v>10755</v>
      </c>
      <c r="Q3193" s="12" t="s">
        <v>10756</v>
      </c>
      <c r="R3193" s="162">
        <v>99.8</v>
      </c>
      <c r="S3193" s="22"/>
      <c r="T3193" s="42" t="s">
        <v>54</v>
      </c>
      <c r="U3193" s="21">
        <v>102.125</v>
      </c>
      <c r="V3193" s="22">
        <v>114.114</v>
      </c>
      <c r="W3193" s="22">
        <v>98.524799999999999</v>
      </c>
      <c r="X3193" s="22">
        <v>101</v>
      </c>
      <c r="Y3193" s="22">
        <v>103.6</v>
      </c>
      <c r="Z3193" s="22"/>
      <c r="AA3193" s="22"/>
      <c r="AB3193" s="22"/>
      <c r="AC3193" s="22"/>
      <c r="AD3193" s="22"/>
      <c r="AE3193" s="24"/>
      <c r="AF3193" s="20"/>
      <c r="AG3193" s="20"/>
      <c r="AH3193" s="20"/>
      <c r="AI3193" s="20"/>
      <c r="AJ3193" s="20"/>
      <c r="AK3193" s="20"/>
      <c r="AL3193" s="20"/>
      <c r="AM3193" s="20"/>
      <c r="AN3193" s="25"/>
      <c r="AO3193" s="20" t="s">
        <v>47</v>
      </c>
      <c r="AP3193" s="24" t="s">
        <v>48</v>
      </c>
      <c r="AQ3193" s="20" t="e">
        <f>AVERAGE(SMALL(AE3193:AI3193,1),SMALL(AE3193:AI3193,2))</f>
        <v>#NUM!</v>
      </c>
      <c r="AR3193" s="20" t="e">
        <f>IF(R3193 &lt;=( AVERAGE(SMALL(AE3193:AI3193,1),SMALL(AE3193:AI3193,2))), R3193, "")</f>
        <v>#NUM!</v>
      </c>
      <c r="AS3193" s="20" t="e">
        <f>AVERAGE(SMALL(AJ3193:AM3193,1),SMALL(AJ3193:AM3193,2))</f>
        <v>#NUM!</v>
      </c>
      <c r="AT3193" s="20" t="e">
        <f>#REF!*1.075</f>
        <v>#REF!</v>
      </c>
      <c r="AU3193" s="20" t="e">
        <f>T3193*1.075</f>
        <v>#VALUE!</v>
      </c>
      <c r="AV3193" s="22" t="e">
        <f>MIN(AN3193,AT3193,AU3193)</f>
        <v>#REF!</v>
      </c>
      <c r="AW3193" s="49" t="s">
        <v>49</v>
      </c>
      <c r="AX3193" s="26" t="s">
        <v>48</v>
      </c>
      <c r="AY3193" s="25">
        <v>99.8</v>
      </c>
      <c r="AZ3193" s="27">
        <f>IF(AND(AY3193&gt;0,AY3193&lt;=10),AY3193*0.25,IF(AND(AY3193&gt;10,AY3193&lt;=50),AY3193*0.17,IF(AND(AY3193&gt;10,AY3193&lt;=100),AY3193*0.12,IF(AY3193&gt;100,AY3193*0.1))))</f>
        <v>11.975999999999999</v>
      </c>
      <c r="BA3193" s="3">
        <f>AZ3193+AY3193</f>
        <v>111.776</v>
      </c>
      <c r="BB3193" s="25">
        <f>BA3193+BA3193*0.08</f>
        <v>120.71808</v>
      </c>
      <c r="BC3193" s="20" t="s">
        <v>12295</v>
      </c>
      <c r="BD3193" s="19" t="s">
        <v>12287</v>
      </c>
      <c r="BE3193" s="19"/>
      <c r="BF3193" s="19"/>
      <c r="BG3193" s="19"/>
      <c r="BH3193" s="19"/>
      <c r="BI3193" s="19"/>
      <c r="BJ3193" s="19"/>
      <c r="BK3193" s="19"/>
      <c r="BL3193" s="19"/>
      <c r="BM3193" s="19"/>
      <c r="BN3193" s="19"/>
      <c r="BO3193" s="19"/>
      <c r="BP3193" s="19"/>
      <c r="BQ3193" s="19"/>
      <c r="BR3193" s="19"/>
      <c r="BS3193" s="19"/>
      <c r="BT3193" s="19"/>
      <c r="BU3193" s="19"/>
      <c r="BV3193" s="19"/>
      <c r="BW3193" s="19"/>
      <c r="BX3193" s="19"/>
      <c r="BY3193" s="19"/>
      <c r="BZ3193" s="19"/>
      <c r="CA3193" s="19"/>
      <c r="CB3193" s="19"/>
      <c r="CC3193" s="19"/>
      <c r="CD3193" s="19"/>
      <c r="CE3193" s="19"/>
      <c r="CF3193" s="19"/>
      <c r="CG3193" s="19"/>
      <c r="CH3193" s="19"/>
      <c r="CI3193" s="19"/>
      <c r="CJ3193" s="19"/>
      <c r="CK3193" s="19"/>
      <c r="CL3193" s="19"/>
      <c r="CM3193" s="19"/>
      <c r="CN3193" s="19"/>
      <c r="CO3193" s="19"/>
      <c r="CP3193" s="19"/>
      <c r="CQ3193" s="19"/>
      <c r="CR3193" s="19"/>
      <c r="CS3193" s="19"/>
      <c r="CT3193" s="19"/>
      <c r="CU3193" s="19"/>
      <c r="CV3193" s="19"/>
      <c r="CW3193" s="19"/>
      <c r="CX3193" s="19"/>
      <c r="CY3193" s="19"/>
      <c r="CZ3193" s="19"/>
      <c r="DA3193" s="19"/>
      <c r="DB3193" s="19"/>
      <c r="DC3193" s="19"/>
      <c r="DD3193" s="19"/>
      <c r="DE3193" s="19"/>
      <c r="DF3193" s="19"/>
      <c r="DG3193" s="19"/>
      <c r="DH3193" s="19"/>
      <c r="DI3193" s="19"/>
      <c r="DJ3193" s="19"/>
      <c r="DK3193" s="19"/>
      <c r="DL3193" s="19"/>
    </row>
    <row r="3194" spans="1:116" s="88" customFormat="1" ht="30" customHeight="1">
      <c r="A3194" s="11" t="s">
        <v>10757</v>
      </c>
      <c r="B3194" s="5">
        <v>3192</v>
      </c>
      <c r="C3194" s="14">
        <v>3994</v>
      </c>
      <c r="D3194" s="14"/>
      <c r="E3194" s="51" t="s">
        <v>10758</v>
      </c>
      <c r="F3194" s="12" t="s">
        <v>10759</v>
      </c>
      <c r="G3194" s="12" t="s">
        <v>10760</v>
      </c>
      <c r="H3194" s="12" t="s">
        <v>10752</v>
      </c>
      <c r="I3194" s="12" t="s">
        <v>4039</v>
      </c>
      <c r="J3194" s="12" t="s">
        <v>10761</v>
      </c>
      <c r="K3194" s="14"/>
      <c r="L3194" s="12"/>
      <c r="M3194" s="14">
        <v>1</v>
      </c>
      <c r="N3194" s="12" t="s">
        <v>44</v>
      </c>
      <c r="O3194" s="12" t="s">
        <v>10762</v>
      </c>
      <c r="P3194" s="12" t="s">
        <v>10763</v>
      </c>
      <c r="Q3194" s="12" t="s">
        <v>10764</v>
      </c>
      <c r="R3194" s="156">
        <v>32.590000000000003</v>
      </c>
      <c r="S3194" s="22"/>
      <c r="T3194" s="23">
        <v>30</v>
      </c>
      <c r="U3194" s="1" t="s">
        <v>54</v>
      </c>
      <c r="V3194" s="21">
        <v>31.18</v>
      </c>
      <c r="W3194" s="22">
        <v>34</v>
      </c>
      <c r="X3194" s="22">
        <v>51.83</v>
      </c>
      <c r="Y3194" s="22">
        <v>40.729999999999997</v>
      </c>
      <c r="Z3194" s="22">
        <v>54.39</v>
      </c>
      <c r="AA3194" s="22"/>
      <c r="AB3194" s="22"/>
      <c r="AC3194" s="22"/>
      <c r="AD3194" s="22"/>
      <c r="AE3194" s="24">
        <v>31.18</v>
      </c>
      <c r="AF3194" s="20"/>
      <c r="AG3194" s="20">
        <v>53.285400000000003</v>
      </c>
      <c r="AH3194" s="20">
        <v>40.729999999999997</v>
      </c>
      <c r="AI3194" s="20">
        <v>54.31</v>
      </c>
      <c r="AJ3194" s="20"/>
      <c r="AK3194" s="20"/>
      <c r="AL3194" s="20"/>
      <c r="AM3194" s="20"/>
      <c r="AN3194" s="25">
        <v>32.590000000000003</v>
      </c>
      <c r="AO3194" s="20" t="s">
        <v>47</v>
      </c>
      <c r="AP3194" s="24" t="s">
        <v>48</v>
      </c>
      <c r="AQ3194" s="20">
        <f>AVERAGE(SMALL(AE3194:AI3194,1),SMALL(AE3194:AI3194,2))</f>
        <v>35.954999999999998</v>
      </c>
      <c r="AR3194" s="20">
        <f>IF(R3194 &lt;=( AVERAGE(SMALL(AE3194:AI3194,1),SMALL(AE3194:AI3194,2))), R3194, "")</f>
        <v>32.590000000000003</v>
      </c>
      <c r="AS3194" s="20" t="e">
        <f>AVERAGE(SMALL(AJ3194:AM3194,1),SMALL(AJ3194:AM3194,2))</f>
        <v>#NUM!</v>
      </c>
      <c r="AT3194" s="20">
        <f>T3194*1.075</f>
        <v>32.25</v>
      </c>
      <c r="AU3194" s="20" t="e">
        <f>U3194*1.075</f>
        <v>#VALUE!</v>
      </c>
      <c r="AV3194" s="22" t="e">
        <f>MIN(AN3194,AT3194,AU3194)</f>
        <v>#VALUE!</v>
      </c>
      <c r="AW3194" s="20" t="s">
        <v>71</v>
      </c>
      <c r="AX3194" s="20" t="s">
        <v>72</v>
      </c>
      <c r="AY3194" s="25">
        <v>32.25</v>
      </c>
      <c r="AZ3194" s="27">
        <f>IF(AND(AY3194&gt;0,AY3194&lt;=10),AY3194*0.25,IF(AND(AY3194&gt;10,AY3194&lt;=50),AY3194*0.17,IF(AND(AY3194&gt;10,AY3194&lt;=100),AY3194*0.12,IF(AY3194&gt;100,AY3194*0.1))))</f>
        <v>5.4825000000000008</v>
      </c>
      <c r="BA3194" s="3">
        <f>AZ3194+AY3194</f>
        <v>37.732500000000002</v>
      </c>
      <c r="BB3194" s="25">
        <f>BA3194+BA3194*0.08</f>
        <v>40.751100000000001</v>
      </c>
      <c r="BC3194" s="20" t="s">
        <v>12295</v>
      </c>
      <c r="BD3194" s="20"/>
      <c r="BE3194" s="20"/>
      <c r="BF3194" s="20"/>
      <c r="BG3194" s="20"/>
      <c r="BH3194" s="20"/>
      <c r="BI3194" s="20"/>
      <c r="BJ3194" s="20"/>
      <c r="BK3194" s="20"/>
      <c r="BL3194" s="20"/>
      <c r="BM3194" s="20"/>
      <c r="BN3194" s="20"/>
      <c r="BO3194" s="20"/>
      <c r="BP3194" s="19"/>
      <c r="BQ3194" s="19"/>
      <c r="BR3194" s="19"/>
      <c r="BS3194" s="19"/>
      <c r="BT3194" s="19"/>
      <c r="BU3194" s="19"/>
      <c r="BV3194" s="19"/>
      <c r="BW3194" s="19"/>
      <c r="BX3194" s="19"/>
      <c r="BY3194" s="19"/>
      <c r="BZ3194" s="19"/>
      <c r="CA3194" s="19"/>
      <c r="CB3194" s="19"/>
      <c r="CC3194" s="19"/>
      <c r="CD3194" s="19"/>
      <c r="CE3194" s="19"/>
      <c r="CF3194" s="19"/>
      <c r="CG3194" s="19"/>
      <c r="CH3194" s="19"/>
      <c r="CI3194" s="19"/>
      <c r="CJ3194" s="19"/>
      <c r="CK3194" s="19"/>
      <c r="CL3194" s="19"/>
      <c r="CM3194" s="19"/>
      <c r="CN3194" s="19"/>
      <c r="CO3194" s="19"/>
      <c r="CP3194" s="19"/>
      <c r="CQ3194" s="19"/>
      <c r="CR3194" s="19"/>
      <c r="CS3194" s="19"/>
      <c r="CT3194" s="19"/>
      <c r="CU3194" s="19"/>
      <c r="CV3194" s="19"/>
      <c r="CW3194" s="19"/>
      <c r="CX3194" s="19"/>
      <c r="CY3194" s="19"/>
      <c r="CZ3194" s="19"/>
      <c r="DA3194" s="19"/>
      <c r="DB3194" s="19"/>
      <c r="DC3194" s="19"/>
      <c r="DD3194" s="19"/>
      <c r="DE3194" s="19"/>
      <c r="DF3194" s="19"/>
      <c r="DG3194" s="19"/>
      <c r="DH3194" s="19"/>
      <c r="DI3194" s="19"/>
      <c r="DJ3194" s="19"/>
      <c r="DK3194" s="19"/>
      <c r="DL3194" s="19"/>
    </row>
    <row r="3195" spans="1:116" s="88" customFormat="1" ht="30" customHeight="1">
      <c r="A3195" s="78" t="s">
        <v>12704</v>
      </c>
      <c r="B3195" s="5">
        <v>3193</v>
      </c>
      <c r="C3195" s="14">
        <v>5291</v>
      </c>
      <c r="D3195" s="14"/>
      <c r="E3195" s="51" t="s">
        <v>10765</v>
      </c>
      <c r="F3195" s="12" t="s">
        <v>10766</v>
      </c>
      <c r="G3195" s="12" t="s">
        <v>10767</v>
      </c>
      <c r="H3195" s="12" t="s">
        <v>10752</v>
      </c>
      <c r="I3195" s="12" t="s">
        <v>5294</v>
      </c>
      <c r="J3195" s="12" t="s">
        <v>13863</v>
      </c>
      <c r="K3195" s="14"/>
      <c r="L3195" s="12"/>
      <c r="M3195" s="14">
        <v>1</v>
      </c>
      <c r="N3195" s="12" t="s">
        <v>44</v>
      </c>
      <c r="O3195" s="12" t="s">
        <v>10762</v>
      </c>
      <c r="P3195" s="12" t="s">
        <v>10768</v>
      </c>
      <c r="Q3195" s="12" t="s">
        <v>10769</v>
      </c>
      <c r="R3195" s="160">
        <v>18.71</v>
      </c>
      <c r="S3195" s="79"/>
      <c r="T3195" s="81">
        <v>17</v>
      </c>
      <c r="U3195" s="82">
        <v>21.145</v>
      </c>
      <c r="V3195" s="79"/>
      <c r="W3195" s="79">
        <v>18.760000000000002</v>
      </c>
      <c r="X3195" s="79">
        <v>18.670000000000002</v>
      </c>
      <c r="Y3195" s="79">
        <v>20.41</v>
      </c>
      <c r="Z3195" s="79"/>
      <c r="AA3195" s="79">
        <v>24.49</v>
      </c>
      <c r="AB3195" s="79"/>
      <c r="AC3195" s="79"/>
      <c r="AD3195" s="79"/>
      <c r="AE3195" s="83"/>
      <c r="AF3195" s="84"/>
      <c r="AG3195" s="84">
        <v>18.914899999999999</v>
      </c>
      <c r="AH3195" s="84"/>
      <c r="AI3195" s="84">
        <v>18.68</v>
      </c>
      <c r="AJ3195" s="84"/>
      <c r="AK3195" s="84"/>
      <c r="AL3195" s="84"/>
      <c r="AM3195" s="84"/>
      <c r="AN3195" s="85"/>
      <c r="AO3195" s="84"/>
      <c r="AP3195" s="83"/>
      <c r="AQ3195" s="84">
        <v>18.797449999999998</v>
      </c>
      <c r="AR3195" s="84">
        <v>18.71</v>
      </c>
      <c r="AS3195" s="84" t="e">
        <v>#NUM!</v>
      </c>
      <c r="AT3195" s="84" t="e">
        <v>#REF!</v>
      </c>
      <c r="AU3195" s="84">
        <v>18.274999999999999</v>
      </c>
      <c r="AV3195" s="79" t="e">
        <v>#REF!</v>
      </c>
      <c r="AW3195" s="86" t="s">
        <v>49</v>
      </c>
      <c r="AX3195" s="84" t="s">
        <v>48</v>
      </c>
      <c r="AY3195" s="85">
        <v>18.71</v>
      </c>
      <c r="AZ3195" s="87">
        <v>3.1807000000000003</v>
      </c>
      <c r="BA3195" s="43">
        <v>21.890700000000002</v>
      </c>
      <c r="BB3195" s="85">
        <v>23.641956000000004</v>
      </c>
      <c r="BC3195" s="20" t="s">
        <v>12295</v>
      </c>
      <c r="BD3195" s="84" t="s">
        <v>12298</v>
      </c>
    </row>
    <row r="3196" spans="1:116" s="88" customFormat="1" ht="30" customHeight="1">
      <c r="A3196" s="7" t="s">
        <v>10770</v>
      </c>
      <c r="B3196" s="5">
        <v>3194</v>
      </c>
      <c r="C3196" s="6"/>
      <c r="D3196" s="6"/>
      <c r="E3196" s="43" t="s">
        <v>10783</v>
      </c>
      <c r="F3196" s="3" t="s">
        <v>10784</v>
      </c>
      <c r="G3196" s="3" t="s">
        <v>667</v>
      </c>
      <c r="H3196" s="3" t="s">
        <v>163</v>
      </c>
      <c r="I3196" s="3" t="s">
        <v>42</v>
      </c>
      <c r="J3196" s="3" t="s">
        <v>3113</v>
      </c>
      <c r="K3196" s="6"/>
      <c r="L3196" s="3"/>
      <c r="M3196" s="6">
        <v>30</v>
      </c>
      <c r="N3196" s="3" t="s">
        <v>44</v>
      </c>
      <c r="O3196" s="3" t="s">
        <v>10773</v>
      </c>
      <c r="P3196" s="3" t="s">
        <v>10785</v>
      </c>
      <c r="Q3196" s="3" t="s">
        <v>10786</v>
      </c>
      <c r="R3196" s="156">
        <v>5</v>
      </c>
      <c r="S3196" s="22">
        <v>2.04</v>
      </c>
      <c r="T3196" s="23"/>
      <c r="U3196" s="1">
        <v>1.9</v>
      </c>
      <c r="V3196" s="21"/>
      <c r="W3196" s="22"/>
      <c r="X3196" s="22"/>
      <c r="Y3196" s="22"/>
      <c r="Z3196" s="22"/>
      <c r="AA3196" s="22"/>
      <c r="AB3196" s="22"/>
      <c r="AC3196" s="22"/>
      <c r="AD3196" s="22"/>
      <c r="AE3196" s="24"/>
      <c r="AF3196" s="20"/>
      <c r="AG3196" s="20"/>
      <c r="AH3196" s="20"/>
      <c r="AI3196" s="20"/>
      <c r="AJ3196" s="20"/>
      <c r="AK3196" s="20"/>
      <c r="AL3196" s="20"/>
      <c r="AM3196" s="20"/>
      <c r="AN3196" s="25"/>
      <c r="AO3196" s="20"/>
      <c r="AP3196" s="24"/>
      <c r="AQ3196" s="20" t="e">
        <f>AVERAGE(SMALL(AE3196:AI3196,1),SMALL(AE3196:AI3196,2))</f>
        <v>#NUM!</v>
      </c>
      <c r="AR3196" s="20" t="e">
        <f>IF(R3196 &lt;=( AVERAGE(SMALL(AE3196:AI3196,1),SMALL(AE3196:AI3196,2))), R3196, "")</f>
        <v>#NUM!</v>
      </c>
      <c r="AS3196" s="20" t="e">
        <f>AVERAGE(SMALL(AJ3196:AM3196,1),SMALL(AJ3196:AM3196,2))</f>
        <v>#NUM!</v>
      </c>
      <c r="AT3196" s="20">
        <f>T3196*1.075</f>
        <v>0</v>
      </c>
      <c r="AU3196" s="20">
        <f>U3196*1.075</f>
        <v>2.0425</v>
      </c>
      <c r="AV3196" s="22">
        <f>MIN(AN3196,AT3196,AU3196)</f>
        <v>0</v>
      </c>
      <c r="AW3196" s="20" t="s">
        <v>71</v>
      </c>
      <c r="AX3196" s="20" t="s">
        <v>72</v>
      </c>
      <c r="AY3196" s="25">
        <v>2.0425</v>
      </c>
      <c r="AZ3196" s="27">
        <f>IF(AND(AY3196&gt;0,AY3196&lt;=10),AY3196*0.25,IF(AND(AY3196&gt;10,AY3196&lt;=50),AY3196*0.17,IF(AND(AY3196&gt;10,AY3196&lt;=100),AY3196*0.12,IF(AY3196&gt;100,AY3196*0.1))))</f>
        <v>0.510625</v>
      </c>
      <c r="BA3196" s="3">
        <f>AZ3196+AY3196</f>
        <v>2.5531250000000001</v>
      </c>
      <c r="BB3196" s="25">
        <f>BA3196+BA3196*0.08</f>
        <v>2.7573750000000001</v>
      </c>
      <c r="BC3196" s="20" t="s">
        <v>12295</v>
      </c>
      <c r="BD3196" s="20"/>
      <c r="BE3196" s="20"/>
      <c r="BF3196" s="20"/>
      <c r="BG3196" s="20"/>
      <c r="BH3196" s="20"/>
      <c r="BI3196" s="20"/>
      <c r="BJ3196" s="20"/>
      <c r="BK3196" s="20"/>
      <c r="BL3196" s="20"/>
      <c r="BM3196" s="20"/>
      <c r="BN3196" s="20"/>
      <c r="BO3196" s="20"/>
      <c r="BP3196" s="19"/>
      <c r="BQ3196" s="19"/>
      <c r="BR3196" s="19"/>
      <c r="BS3196" s="19"/>
      <c r="BT3196" s="19"/>
      <c r="BU3196" s="19"/>
      <c r="BV3196" s="19"/>
      <c r="BW3196" s="19"/>
      <c r="BX3196" s="19"/>
      <c r="BY3196" s="19"/>
      <c r="BZ3196" s="19"/>
      <c r="CA3196" s="19"/>
      <c r="CB3196" s="19"/>
      <c r="CC3196" s="19"/>
      <c r="CD3196" s="19"/>
      <c r="CE3196" s="19"/>
      <c r="CF3196" s="19"/>
      <c r="CG3196" s="19"/>
      <c r="CH3196" s="19"/>
      <c r="CI3196" s="19"/>
      <c r="CJ3196" s="19"/>
      <c r="CK3196" s="19"/>
      <c r="CL3196" s="19"/>
      <c r="CM3196" s="19"/>
      <c r="CN3196" s="19"/>
      <c r="CO3196" s="19"/>
      <c r="CP3196" s="19"/>
      <c r="CQ3196" s="19"/>
      <c r="CR3196" s="19"/>
      <c r="CS3196" s="19"/>
      <c r="CT3196" s="19"/>
      <c r="CU3196" s="19"/>
      <c r="CV3196" s="19"/>
      <c r="CW3196" s="19"/>
      <c r="CX3196" s="19"/>
      <c r="CY3196" s="19"/>
      <c r="CZ3196" s="19"/>
      <c r="DA3196" s="19"/>
      <c r="DB3196" s="19"/>
      <c r="DC3196" s="19"/>
      <c r="DD3196" s="19"/>
      <c r="DE3196" s="19"/>
      <c r="DF3196" s="19"/>
      <c r="DG3196" s="19"/>
      <c r="DH3196" s="19"/>
      <c r="DI3196" s="19"/>
      <c r="DJ3196" s="19"/>
      <c r="DK3196" s="19"/>
      <c r="DL3196" s="19"/>
    </row>
    <row r="3197" spans="1:116" s="88" customFormat="1" ht="30" customHeight="1">
      <c r="A3197" s="7" t="s">
        <v>5207</v>
      </c>
      <c r="B3197" s="5">
        <v>3195</v>
      </c>
      <c r="C3197" s="6"/>
      <c r="D3197" s="6"/>
      <c r="E3197" s="43" t="s">
        <v>10787</v>
      </c>
      <c r="F3197" s="3" t="s">
        <v>10788</v>
      </c>
      <c r="G3197" s="3" t="s">
        <v>2670</v>
      </c>
      <c r="H3197" s="3" t="s">
        <v>727</v>
      </c>
      <c r="I3197" s="3" t="s">
        <v>771</v>
      </c>
      <c r="J3197" s="3" t="s">
        <v>10789</v>
      </c>
      <c r="K3197" s="6">
        <v>100</v>
      </c>
      <c r="L3197" s="3" t="s">
        <v>79</v>
      </c>
      <c r="M3197" s="6">
        <v>1</v>
      </c>
      <c r="N3197" s="3" t="s">
        <v>44</v>
      </c>
      <c r="O3197" s="3" t="s">
        <v>10773</v>
      </c>
      <c r="P3197" s="3" t="s">
        <v>10790</v>
      </c>
      <c r="Q3197" s="3" t="s">
        <v>10791</v>
      </c>
      <c r="R3197" s="156">
        <v>11</v>
      </c>
      <c r="S3197" s="22">
        <v>10.1</v>
      </c>
      <c r="T3197" s="23">
        <v>9.4</v>
      </c>
      <c r="U3197" s="1">
        <v>9.4</v>
      </c>
      <c r="V3197" s="21"/>
      <c r="W3197" s="22"/>
      <c r="X3197" s="22"/>
      <c r="Y3197" s="22"/>
      <c r="Z3197" s="22"/>
      <c r="AA3197" s="22"/>
      <c r="AB3197" s="22"/>
      <c r="AC3197" s="22"/>
      <c r="AD3197" s="22"/>
      <c r="AE3197" s="24"/>
      <c r="AF3197" s="20"/>
      <c r="AG3197" s="20"/>
      <c r="AH3197" s="20"/>
      <c r="AI3197" s="20"/>
      <c r="AJ3197" s="20"/>
      <c r="AK3197" s="20"/>
      <c r="AL3197" s="20"/>
      <c r="AM3197" s="20"/>
      <c r="AN3197" s="25"/>
      <c r="AO3197" s="20"/>
      <c r="AP3197" s="24"/>
      <c r="AQ3197" s="20" t="e">
        <f>AVERAGE(SMALL(AE3197:AI3197,1),SMALL(AE3197:AI3197,2))</f>
        <v>#NUM!</v>
      </c>
      <c r="AR3197" s="20" t="e">
        <f>IF(R3197 &lt;=( AVERAGE(SMALL(AE3197:AI3197,1),SMALL(AE3197:AI3197,2))), R3197, "")</f>
        <v>#NUM!</v>
      </c>
      <c r="AS3197" s="20" t="e">
        <f>AVERAGE(SMALL(AJ3197:AM3197,1),SMALL(AJ3197:AM3197,2))</f>
        <v>#NUM!</v>
      </c>
      <c r="AT3197" s="20">
        <f>T3197*1.075</f>
        <v>10.105</v>
      </c>
      <c r="AU3197" s="20">
        <f>U3197*1.075</f>
        <v>10.105</v>
      </c>
      <c r="AV3197" s="22">
        <f>MIN(AN3197,AT3197,AU3197)</f>
        <v>10.105</v>
      </c>
      <c r="AW3197" s="20" t="s">
        <v>71</v>
      </c>
      <c r="AX3197" s="20" t="s">
        <v>72</v>
      </c>
      <c r="AY3197" s="25">
        <v>10.11</v>
      </c>
      <c r="AZ3197" s="27">
        <f>IF(AND(AY3197&gt;0,AY3197&lt;=10),AY3197*0.25,IF(AND(AY3197&gt;10,AY3197&lt;=50),AY3197*0.17,IF(AND(AY3197&gt;10,AY3197&lt;=100),AY3197*0.12,IF(AY3197&gt;100,AY3197*0.1))))</f>
        <v>1.7187000000000001</v>
      </c>
      <c r="BA3197" s="3">
        <f>AZ3197+AY3197</f>
        <v>11.8287</v>
      </c>
      <c r="BB3197" s="25">
        <f>BA3197+BA3197*0.08</f>
        <v>12.774996</v>
      </c>
      <c r="BC3197" s="20" t="s">
        <v>12295</v>
      </c>
      <c r="BD3197" s="20"/>
      <c r="BE3197" s="20"/>
      <c r="BF3197" s="20"/>
      <c r="BG3197" s="20"/>
      <c r="BH3197" s="20"/>
      <c r="BI3197" s="20"/>
      <c r="BJ3197" s="20"/>
      <c r="BK3197" s="20"/>
      <c r="BL3197" s="20"/>
      <c r="BM3197" s="20"/>
      <c r="BN3197" s="20"/>
      <c r="BO3197" s="20"/>
      <c r="BP3197" s="19"/>
      <c r="BQ3197" s="19"/>
      <c r="BR3197" s="19"/>
      <c r="BS3197" s="19"/>
      <c r="BT3197" s="19"/>
      <c r="BU3197" s="19"/>
      <c r="BV3197" s="19"/>
      <c r="BW3197" s="19"/>
      <c r="BX3197" s="19"/>
      <c r="BY3197" s="19"/>
      <c r="BZ3197" s="19"/>
      <c r="CA3197" s="19"/>
      <c r="CB3197" s="19"/>
      <c r="CC3197" s="19"/>
      <c r="CD3197" s="19"/>
      <c r="CE3197" s="19"/>
      <c r="CF3197" s="19"/>
      <c r="CG3197" s="19"/>
      <c r="CH3197" s="19"/>
      <c r="CI3197" s="19"/>
      <c r="CJ3197" s="19"/>
      <c r="CK3197" s="19"/>
      <c r="CL3197" s="19"/>
      <c r="CM3197" s="19"/>
      <c r="CN3197" s="19"/>
      <c r="CO3197" s="19"/>
      <c r="CP3197" s="19"/>
      <c r="CQ3197" s="19"/>
      <c r="CR3197" s="19"/>
      <c r="CS3197" s="19"/>
      <c r="CT3197" s="19"/>
      <c r="CU3197" s="19"/>
      <c r="CV3197" s="19"/>
      <c r="CW3197" s="19"/>
      <c r="CX3197" s="19"/>
      <c r="CY3197" s="19"/>
      <c r="CZ3197" s="19"/>
      <c r="DA3197" s="19"/>
      <c r="DB3197" s="19"/>
      <c r="DC3197" s="19"/>
      <c r="DD3197" s="19"/>
      <c r="DE3197" s="19"/>
      <c r="DF3197" s="19"/>
      <c r="DG3197" s="19"/>
      <c r="DH3197" s="19"/>
      <c r="DI3197" s="19"/>
      <c r="DJ3197" s="19"/>
      <c r="DK3197" s="19"/>
      <c r="DL3197" s="19"/>
    </row>
    <row r="3198" spans="1:116" s="88" customFormat="1" ht="30" customHeight="1">
      <c r="A3198" s="7" t="s">
        <v>10770</v>
      </c>
      <c r="B3198" s="5">
        <v>3196</v>
      </c>
      <c r="C3198" s="116"/>
      <c r="D3198" s="116"/>
      <c r="E3198" s="43" t="s">
        <v>10792</v>
      </c>
      <c r="F3198" s="3" t="s">
        <v>10793</v>
      </c>
      <c r="G3198" s="3" t="s">
        <v>788</v>
      </c>
      <c r="H3198" s="3" t="s">
        <v>201</v>
      </c>
      <c r="I3198" s="3" t="s">
        <v>42</v>
      </c>
      <c r="J3198" s="3">
        <v>10</v>
      </c>
      <c r="K3198" s="6"/>
      <c r="L3198" s="3"/>
      <c r="M3198" s="6">
        <v>10</v>
      </c>
      <c r="N3198" s="3" t="s">
        <v>44</v>
      </c>
      <c r="O3198" s="3" t="s">
        <v>10773</v>
      </c>
      <c r="P3198" s="3" t="s">
        <v>10790</v>
      </c>
      <c r="Q3198" s="3" t="s">
        <v>10794</v>
      </c>
      <c r="R3198" s="156">
        <v>9</v>
      </c>
      <c r="S3198" s="22">
        <v>8.64</v>
      </c>
      <c r="T3198" s="23"/>
      <c r="U3198" s="1">
        <v>2.15</v>
      </c>
      <c r="V3198" s="21"/>
      <c r="W3198" s="22"/>
      <c r="X3198" s="22"/>
      <c r="Y3198" s="22"/>
      <c r="Z3198" s="22"/>
      <c r="AA3198" s="22"/>
      <c r="AB3198" s="22"/>
      <c r="AC3198" s="22"/>
      <c r="AD3198" s="22"/>
      <c r="AE3198" s="24"/>
      <c r="AF3198" s="20"/>
      <c r="AG3198" s="20">
        <v>3.63</v>
      </c>
      <c r="AH3198" s="20"/>
      <c r="AI3198" s="20"/>
      <c r="AJ3198" s="20"/>
      <c r="AK3198" s="20"/>
      <c r="AL3198" s="20"/>
      <c r="AM3198" s="20"/>
      <c r="AN3198" s="25"/>
      <c r="AO3198" s="20"/>
      <c r="AP3198" s="24"/>
      <c r="AQ3198" s="20" t="e">
        <f>AVERAGE(SMALL(AE3198:AI3198,1),SMALL(AE3198:AI3198,2))</f>
        <v>#NUM!</v>
      </c>
      <c r="AR3198" s="20" t="e">
        <f>IF(R3198 &lt;=( AVERAGE(SMALL(AE3198:AI3198,1),SMALL(AE3198:AI3198,2))), R3198, "")</f>
        <v>#NUM!</v>
      </c>
      <c r="AS3198" s="20" t="e">
        <f>AVERAGE(SMALL(AJ3198:AM3198,1),SMALL(AJ3198:AM3198,2))</f>
        <v>#NUM!</v>
      </c>
      <c r="AT3198" s="20">
        <f>T3198*1.075</f>
        <v>0</v>
      </c>
      <c r="AU3198" s="20">
        <f>U3198*1.075</f>
        <v>2.3112499999999998</v>
      </c>
      <c r="AV3198" s="22">
        <f>MIN(AN3198,AT3198,AU3198)</f>
        <v>0</v>
      </c>
      <c r="AW3198" s="20" t="s">
        <v>71</v>
      </c>
      <c r="AX3198" s="20" t="s">
        <v>72</v>
      </c>
      <c r="AY3198" s="25">
        <v>2.3109999999999999</v>
      </c>
      <c r="AZ3198" s="27">
        <f>IF(AND(AY3198&gt;0,AY3198&lt;=10),AY3198*0.25,IF(AND(AY3198&gt;10,AY3198&lt;=50),AY3198*0.17,IF(AND(AY3198&gt;10,AY3198&lt;=100),AY3198*0.12,IF(AY3198&gt;100,AY3198*0.1))))</f>
        <v>0.57774999999999999</v>
      </c>
      <c r="BA3198" s="3">
        <f>AZ3198+AY3198</f>
        <v>2.8887499999999999</v>
      </c>
      <c r="BB3198" s="25">
        <f>BA3198+BA3198*0.08</f>
        <v>3.11985</v>
      </c>
      <c r="BC3198" s="20" t="s">
        <v>12295</v>
      </c>
      <c r="BD3198" s="20"/>
      <c r="BE3198" s="20"/>
      <c r="BF3198" s="20"/>
      <c r="BG3198" s="20"/>
      <c r="BH3198" s="20"/>
      <c r="BI3198" s="20"/>
      <c r="BJ3198" s="20"/>
      <c r="BK3198" s="20"/>
      <c r="BL3198" s="20"/>
      <c r="BM3198" s="20"/>
      <c r="BN3198" s="20"/>
      <c r="BO3198" s="20"/>
      <c r="BP3198" s="19"/>
      <c r="BQ3198" s="19"/>
      <c r="BR3198" s="19"/>
      <c r="BS3198" s="19"/>
      <c r="BT3198" s="19"/>
      <c r="BU3198" s="19"/>
      <c r="BV3198" s="19"/>
      <c r="BW3198" s="19"/>
      <c r="BX3198" s="19"/>
      <c r="BY3198" s="19"/>
      <c r="BZ3198" s="19"/>
      <c r="CA3198" s="19"/>
      <c r="CB3198" s="19"/>
      <c r="CC3198" s="19"/>
      <c r="CD3198" s="19"/>
      <c r="CE3198" s="19"/>
      <c r="CF3198" s="19"/>
      <c r="CG3198" s="19"/>
      <c r="CH3198" s="19"/>
      <c r="CI3198" s="19"/>
      <c r="CJ3198" s="19"/>
      <c r="CK3198" s="19"/>
      <c r="CL3198" s="19"/>
      <c r="CM3198" s="19"/>
      <c r="CN3198" s="19"/>
      <c r="CO3198" s="19"/>
      <c r="CP3198" s="19"/>
      <c r="CQ3198" s="19"/>
      <c r="CR3198" s="19"/>
      <c r="CS3198" s="19"/>
      <c r="CT3198" s="19"/>
      <c r="CU3198" s="19"/>
      <c r="CV3198" s="19"/>
      <c r="CW3198" s="19"/>
      <c r="CX3198" s="19"/>
      <c r="CY3198" s="19"/>
      <c r="CZ3198" s="19"/>
      <c r="DA3198" s="19"/>
      <c r="DB3198" s="19"/>
      <c r="DC3198" s="19"/>
      <c r="DD3198" s="19"/>
      <c r="DE3198" s="19"/>
      <c r="DF3198" s="19"/>
      <c r="DG3198" s="19"/>
      <c r="DH3198" s="19"/>
      <c r="DI3198" s="19"/>
      <c r="DJ3198" s="19"/>
      <c r="DK3198" s="19"/>
      <c r="DL3198" s="19"/>
    </row>
    <row r="3199" spans="1:116" s="88" customFormat="1" ht="30" customHeight="1">
      <c r="A3199" s="7" t="s">
        <v>10770</v>
      </c>
      <c r="B3199" s="5">
        <v>3197</v>
      </c>
      <c r="C3199" s="116"/>
      <c r="D3199" s="116"/>
      <c r="E3199" s="43" t="s">
        <v>10799</v>
      </c>
      <c r="F3199" s="3" t="s">
        <v>10800</v>
      </c>
      <c r="G3199" s="3" t="s">
        <v>982</v>
      </c>
      <c r="H3199" s="3" t="s">
        <v>986</v>
      </c>
      <c r="I3199" s="3" t="s">
        <v>156</v>
      </c>
      <c r="J3199" s="3">
        <v>28</v>
      </c>
      <c r="K3199" s="6"/>
      <c r="L3199" s="3"/>
      <c r="M3199" s="6">
        <v>28</v>
      </c>
      <c r="N3199" s="3" t="s">
        <v>44</v>
      </c>
      <c r="O3199" s="3" t="s">
        <v>10773</v>
      </c>
      <c r="P3199" s="3" t="s">
        <v>10790</v>
      </c>
      <c r="Q3199" s="3" t="s">
        <v>10801</v>
      </c>
      <c r="R3199" s="156">
        <v>3.24</v>
      </c>
      <c r="S3199" s="22">
        <v>0.96</v>
      </c>
      <c r="T3199" s="23">
        <v>0.9</v>
      </c>
      <c r="U3199" s="1">
        <v>0.9</v>
      </c>
      <c r="V3199" s="21"/>
      <c r="W3199" s="22"/>
      <c r="X3199" s="22"/>
      <c r="Y3199" s="22"/>
      <c r="Z3199" s="22"/>
      <c r="AA3199" s="22"/>
      <c r="AB3199" s="22"/>
      <c r="AC3199" s="22"/>
      <c r="AD3199" s="22"/>
      <c r="AE3199" s="24"/>
      <c r="AF3199" s="20"/>
      <c r="AG3199" s="20">
        <v>2.71</v>
      </c>
      <c r="AH3199" s="20"/>
      <c r="AI3199" s="20"/>
      <c r="AJ3199" s="20"/>
      <c r="AK3199" s="20"/>
      <c r="AL3199" s="20"/>
      <c r="AM3199" s="20"/>
      <c r="AN3199" s="25"/>
      <c r="AO3199" s="20"/>
      <c r="AP3199" s="24"/>
      <c r="AQ3199" s="20" t="e">
        <f>AVERAGE(SMALL(AE3199:AI3199,1),SMALL(AE3199:AI3199,2))</f>
        <v>#NUM!</v>
      </c>
      <c r="AR3199" s="20" t="e">
        <f>IF(R3199 &lt;=( AVERAGE(SMALL(AE3199:AI3199,1),SMALL(AE3199:AI3199,2))), R3199, "")</f>
        <v>#NUM!</v>
      </c>
      <c r="AS3199" s="20" t="e">
        <f>AVERAGE(SMALL(AJ3199:AM3199,1),SMALL(AJ3199:AM3199,2))</f>
        <v>#NUM!</v>
      </c>
      <c r="AT3199" s="20">
        <f>T3199*1.075</f>
        <v>0.96750000000000003</v>
      </c>
      <c r="AU3199" s="20">
        <f>U3199*1.075</f>
        <v>0.96750000000000003</v>
      </c>
      <c r="AV3199" s="22">
        <f>MIN(AN3199,AT3199,AU3199)</f>
        <v>0.96750000000000003</v>
      </c>
      <c r="AW3199" s="20" t="s">
        <v>71</v>
      </c>
      <c r="AX3199" s="20" t="s">
        <v>72</v>
      </c>
      <c r="AY3199" s="25">
        <v>0.97</v>
      </c>
      <c r="AZ3199" s="27">
        <f>IF(AND(AY3199&gt;0,AY3199&lt;=10),AY3199*0.25,IF(AND(AY3199&gt;10,AY3199&lt;=50),AY3199*0.17,IF(AND(AY3199&gt;10,AY3199&lt;=100),AY3199*0.12,IF(AY3199&gt;100,AY3199*0.1))))</f>
        <v>0.24249999999999999</v>
      </c>
      <c r="BA3199" s="3">
        <f>AZ3199+AY3199</f>
        <v>1.2124999999999999</v>
      </c>
      <c r="BB3199" s="25">
        <f>BA3199+BA3199*0.08</f>
        <v>1.3094999999999999</v>
      </c>
      <c r="BC3199" s="20" t="s">
        <v>12295</v>
      </c>
      <c r="BD3199" s="20"/>
      <c r="BE3199" s="20"/>
      <c r="BF3199" s="20"/>
      <c r="BG3199" s="20"/>
      <c r="BH3199" s="20"/>
      <c r="BI3199" s="20"/>
      <c r="BJ3199" s="20"/>
      <c r="BK3199" s="20"/>
      <c r="BL3199" s="20"/>
      <c r="BM3199" s="20"/>
      <c r="BN3199" s="20"/>
      <c r="BO3199" s="20"/>
      <c r="BP3199" s="19"/>
      <c r="BQ3199" s="19"/>
      <c r="BR3199" s="19"/>
      <c r="BS3199" s="19"/>
      <c r="BT3199" s="19"/>
      <c r="BU3199" s="19"/>
      <c r="BV3199" s="19"/>
      <c r="BW3199" s="19"/>
      <c r="BX3199" s="19"/>
      <c r="BY3199" s="19"/>
      <c r="BZ3199" s="19"/>
      <c r="CA3199" s="19"/>
      <c r="CB3199" s="19"/>
      <c r="CC3199" s="19"/>
      <c r="CD3199" s="19"/>
      <c r="CE3199" s="19"/>
      <c r="CF3199" s="19"/>
      <c r="CG3199" s="19"/>
      <c r="CH3199" s="19"/>
      <c r="CI3199" s="19"/>
      <c r="CJ3199" s="19"/>
      <c r="CK3199" s="19"/>
      <c r="CL3199" s="19"/>
      <c r="CM3199" s="19"/>
      <c r="CN3199" s="19"/>
      <c r="CO3199" s="19"/>
      <c r="CP3199" s="19"/>
      <c r="CQ3199" s="19"/>
      <c r="CR3199" s="19"/>
      <c r="CS3199" s="19"/>
      <c r="CT3199" s="19"/>
      <c r="CU3199" s="19"/>
      <c r="CV3199" s="19"/>
      <c r="CW3199" s="19"/>
      <c r="CX3199" s="19"/>
      <c r="CY3199" s="19"/>
      <c r="CZ3199" s="19"/>
      <c r="DA3199" s="19"/>
      <c r="DB3199" s="19"/>
      <c r="DC3199" s="19"/>
      <c r="DD3199" s="19"/>
      <c r="DE3199" s="19"/>
      <c r="DF3199" s="19"/>
      <c r="DG3199" s="19"/>
      <c r="DH3199" s="19"/>
      <c r="DI3199" s="19"/>
      <c r="DJ3199" s="19"/>
      <c r="DK3199" s="19"/>
      <c r="DL3199" s="19"/>
    </row>
    <row r="3200" spans="1:116" s="88" customFormat="1" ht="30" customHeight="1">
      <c r="A3200" s="7" t="s">
        <v>10770</v>
      </c>
      <c r="B3200" s="5">
        <v>3198</v>
      </c>
      <c r="C3200" s="6"/>
      <c r="D3200" s="6"/>
      <c r="E3200" s="43" t="s">
        <v>10812</v>
      </c>
      <c r="F3200" s="3" t="s">
        <v>2909</v>
      </c>
      <c r="G3200" s="3" t="s">
        <v>2910</v>
      </c>
      <c r="H3200" s="3" t="s">
        <v>101</v>
      </c>
      <c r="I3200" s="3" t="s">
        <v>42</v>
      </c>
      <c r="J3200" s="3" t="s">
        <v>3554</v>
      </c>
      <c r="K3200" s="6"/>
      <c r="L3200" s="3"/>
      <c r="M3200" s="6">
        <v>28</v>
      </c>
      <c r="N3200" s="3" t="s">
        <v>44</v>
      </c>
      <c r="O3200" s="3" t="s">
        <v>10773</v>
      </c>
      <c r="P3200" s="3" t="s">
        <v>10774</v>
      </c>
      <c r="Q3200" s="3" t="s">
        <v>10813</v>
      </c>
      <c r="R3200" s="156">
        <v>9</v>
      </c>
      <c r="S3200" s="22">
        <v>8.64</v>
      </c>
      <c r="T3200" s="23"/>
      <c r="U3200" s="1">
        <v>3.6</v>
      </c>
      <c r="V3200" s="21"/>
      <c r="W3200" s="22"/>
      <c r="X3200" s="22"/>
      <c r="Y3200" s="22"/>
      <c r="Z3200" s="22"/>
      <c r="AA3200" s="22"/>
      <c r="AB3200" s="22"/>
      <c r="AC3200" s="22"/>
      <c r="AD3200" s="22"/>
      <c r="AE3200" s="24"/>
      <c r="AF3200" s="20"/>
      <c r="AG3200" s="20">
        <v>15.09</v>
      </c>
      <c r="AH3200" s="20"/>
      <c r="AI3200" s="20"/>
      <c r="AJ3200" s="20"/>
      <c r="AK3200" s="20"/>
      <c r="AL3200" s="20"/>
      <c r="AM3200" s="20"/>
      <c r="AN3200" s="25"/>
      <c r="AO3200" s="20"/>
      <c r="AP3200" s="24"/>
      <c r="AQ3200" s="20" t="e">
        <f>AVERAGE(SMALL(AE3200:AI3200,1),SMALL(AE3200:AI3200,2))</f>
        <v>#NUM!</v>
      </c>
      <c r="AR3200" s="20" t="e">
        <f>IF(R3200 &lt;=( AVERAGE(SMALL(AE3200:AI3200,1),SMALL(AE3200:AI3200,2))), R3200, "")</f>
        <v>#NUM!</v>
      </c>
      <c r="AS3200" s="20" t="e">
        <f>AVERAGE(SMALL(AJ3200:AM3200,1),SMALL(AJ3200:AM3200,2))</f>
        <v>#NUM!</v>
      </c>
      <c r="AT3200" s="20">
        <f>T3200*1.075</f>
        <v>0</v>
      </c>
      <c r="AU3200" s="20">
        <f>U3200*1.075</f>
        <v>3.87</v>
      </c>
      <c r="AV3200" s="22">
        <f>MIN(AN3200,AT3200,AU3200)</f>
        <v>0</v>
      </c>
      <c r="AW3200" s="20" t="s">
        <v>71</v>
      </c>
      <c r="AX3200" s="20" t="s">
        <v>72</v>
      </c>
      <c r="AY3200" s="25">
        <v>3.87</v>
      </c>
      <c r="AZ3200" s="27">
        <f>IF(AND(AY3200&gt;0,AY3200&lt;=10),AY3200*0.25,IF(AND(AY3200&gt;10,AY3200&lt;=50),AY3200*0.17,IF(AND(AY3200&gt;10,AY3200&lt;=100),AY3200*0.12,IF(AY3200&gt;100,AY3200*0.1))))</f>
        <v>0.96750000000000003</v>
      </c>
      <c r="BA3200" s="3">
        <f>AZ3200+AY3200</f>
        <v>4.8375000000000004</v>
      </c>
      <c r="BB3200" s="25">
        <f>BA3200+BA3200*0.08</f>
        <v>5.2245000000000008</v>
      </c>
      <c r="BC3200" s="20" t="s">
        <v>12295</v>
      </c>
      <c r="BD3200" s="20"/>
      <c r="BE3200" s="20"/>
      <c r="BF3200" s="20"/>
      <c r="BG3200" s="20"/>
      <c r="BH3200" s="20"/>
      <c r="BI3200" s="20"/>
      <c r="BJ3200" s="20"/>
      <c r="BK3200" s="20"/>
      <c r="BL3200" s="20"/>
      <c r="BM3200" s="20"/>
      <c r="BN3200" s="20"/>
      <c r="BO3200" s="20"/>
      <c r="BP3200" s="19"/>
      <c r="BQ3200" s="19"/>
      <c r="BR3200" s="19"/>
      <c r="BS3200" s="19"/>
      <c r="BT3200" s="19"/>
      <c r="BU3200" s="19"/>
      <c r="BV3200" s="19"/>
      <c r="BW3200" s="19"/>
      <c r="BX3200" s="19"/>
      <c r="BY3200" s="19"/>
      <c r="BZ3200" s="19"/>
      <c r="CA3200" s="19"/>
      <c r="CB3200" s="19"/>
      <c r="CC3200" s="19"/>
      <c r="CD3200" s="19"/>
      <c r="CE3200" s="19"/>
      <c r="CF3200" s="19"/>
      <c r="CG3200" s="19"/>
      <c r="CH3200" s="19"/>
      <c r="CI3200" s="19"/>
      <c r="CJ3200" s="19"/>
      <c r="CK3200" s="19"/>
      <c r="CL3200" s="19"/>
      <c r="CM3200" s="19"/>
      <c r="CN3200" s="19"/>
      <c r="CO3200" s="19"/>
      <c r="CP3200" s="19"/>
      <c r="CQ3200" s="19"/>
      <c r="CR3200" s="19"/>
      <c r="CS3200" s="19"/>
      <c r="CT3200" s="19"/>
      <c r="CU3200" s="19"/>
      <c r="CV3200" s="19"/>
      <c r="CW3200" s="19"/>
      <c r="CX3200" s="19"/>
      <c r="CY3200" s="19"/>
      <c r="CZ3200" s="19"/>
      <c r="DA3200" s="19"/>
      <c r="DB3200" s="19"/>
      <c r="DC3200" s="19"/>
      <c r="DD3200" s="19"/>
      <c r="DE3200" s="19"/>
      <c r="DF3200" s="19"/>
      <c r="DG3200" s="19"/>
      <c r="DH3200" s="19"/>
      <c r="DI3200" s="19"/>
      <c r="DJ3200" s="19"/>
      <c r="DK3200" s="19"/>
      <c r="DL3200" s="19"/>
    </row>
    <row r="3201" spans="1:116" s="88" customFormat="1" ht="30" customHeight="1">
      <c r="A3201" s="7" t="s">
        <v>10770</v>
      </c>
      <c r="B3201" s="5">
        <v>3199</v>
      </c>
      <c r="C3201" s="6"/>
      <c r="D3201" s="6"/>
      <c r="E3201" s="43" t="s">
        <v>10808</v>
      </c>
      <c r="F3201" s="3" t="s">
        <v>2909</v>
      </c>
      <c r="G3201" s="3" t="s">
        <v>2910</v>
      </c>
      <c r="H3201" s="3" t="s">
        <v>299</v>
      </c>
      <c r="I3201" s="3" t="s">
        <v>102</v>
      </c>
      <c r="J3201" s="3" t="s">
        <v>3554</v>
      </c>
      <c r="K3201" s="6"/>
      <c r="L3201" s="3"/>
      <c r="M3201" s="6">
        <v>28</v>
      </c>
      <c r="N3201" s="3" t="s">
        <v>44</v>
      </c>
      <c r="O3201" s="3" t="s">
        <v>10773</v>
      </c>
      <c r="P3201" s="3" t="s">
        <v>10809</v>
      </c>
      <c r="Q3201" s="3" t="s">
        <v>10810</v>
      </c>
      <c r="R3201" s="156">
        <v>7</v>
      </c>
      <c r="S3201" s="22">
        <v>6.02</v>
      </c>
      <c r="T3201" s="23">
        <v>5.6</v>
      </c>
      <c r="U3201" s="1">
        <v>5.6</v>
      </c>
      <c r="V3201" s="21"/>
      <c r="W3201" s="22"/>
      <c r="X3201" s="22"/>
      <c r="Y3201" s="22"/>
      <c r="Z3201" s="22"/>
      <c r="AA3201" s="22"/>
      <c r="AB3201" s="22"/>
      <c r="AC3201" s="22"/>
      <c r="AD3201" s="22"/>
      <c r="AE3201" s="24"/>
      <c r="AF3201" s="20"/>
      <c r="AG3201" s="20">
        <v>8.59</v>
      </c>
      <c r="AH3201" s="20"/>
      <c r="AI3201" s="20"/>
      <c r="AJ3201" s="20"/>
      <c r="AK3201" s="20"/>
      <c r="AL3201" s="20"/>
      <c r="AM3201" s="20"/>
      <c r="AN3201" s="25"/>
      <c r="AO3201" s="20"/>
      <c r="AP3201" s="24"/>
      <c r="AQ3201" s="20" t="e">
        <f>AVERAGE(SMALL(AE3201:AI3201,1),SMALL(AE3201:AI3201,2))</f>
        <v>#NUM!</v>
      </c>
      <c r="AR3201" s="20" t="e">
        <f>IF(R3201 &lt;=( AVERAGE(SMALL(AE3201:AI3201,1),SMALL(AE3201:AI3201,2))), R3201, "")</f>
        <v>#NUM!</v>
      </c>
      <c r="AS3201" s="20" t="e">
        <f>AVERAGE(SMALL(AJ3201:AM3201,1),SMALL(AJ3201:AM3201,2))</f>
        <v>#NUM!</v>
      </c>
      <c r="AT3201" s="20">
        <f>T3201*1.075</f>
        <v>6.02</v>
      </c>
      <c r="AU3201" s="20">
        <f>U3201*1.075</f>
        <v>6.02</v>
      </c>
      <c r="AV3201" s="22">
        <f>MIN(AN3201,AT3201,AU3201)</f>
        <v>6.02</v>
      </c>
      <c r="AW3201" s="20" t="s">
        <v>71</v>
      </c>
      <c r="AX3201" s="20" t="s">
        <v>72</v>
      </c>
      <c r="AY3201" s="25">
        <v>6.02</v>
      </c>
      <c r="AZ3201" s="27">
        <f>IF(AND(AY3201&gt;0,AY3201&lt;=10),AY3201*0.25,IF(AND(AY3201&gt;10,AY3201&lt;=50),AY3201*0.17,IF(AND(AY3201&gt;10,AY3201&lt;=100),AY3201*0.12,IF(AY3201&gt;100,AY3201*0.1))))</f>
        <v>1.5049999999999999</v>
      </c>
      <c r="BA3201" s="3">
        <f>AZ3201+AY3201</f>
        <v>7.5249999999999995</v>
      </c>
      <c r="BB3201" s="25">
        <f>BA3201+BA3201*0.08</f>
        <v>8.1269999999999989</v>
      </c>
      <c r="BC3201" s="20" t="s">
        <v>12295</v>
      </c>
      <c r="BD3201" s="20"/>
      <c r="BE3201" s="20"/>
      <c r="BF3201" s="20"/>
      <c r="BG3201" s="20"/>
      <c r="BH3201" s="20"/>
      <c r="BI3201" s="20"/>
      <c r="BJ3201" s="20"/>
      <c r="BK3201" s="20"/>
      <c r="BL3201" s="20"/>
      <c r="BM3201" s="20"/>
      <c r="BN3201" s="20"/>
      <c r="BO3201" s="20"/>
      <c r="BP3201" s="19"/>
      <c r="BQ3201" s="19"/>
      <c r="BR3201" s="19"/>
      <c r="BS3201" s="19"/>
      <c r="BT3201" s="19"/>
      <c r="BU3201" s="19"/>
      <c r="BV3201" s="19"/>
      <c r="BW3201" s="19"/>
      <c r="BX3201" s="19"/>
      <c r="BY3201" s="19"/>
      <c r="BZ3201" s="19"/>
      <c r="CA3201" s="19"/>
      <c r="CB3201" s="19"/>
      <c r="CC3201" s="19"/>
      <c r="CD3201" s="19"/>
      <c r="CE3201" s="19"/>
      <c r="CF3201" s="19"/>
      <c r="CG3201" s="19"/>
      <c r="CH3201" s="19"/>
      <c r="CI3201" s="19"/>
      <c r="CJ3201" s="19"/>
      <c r="CK3201" s="19"/>
      <c r="CL3201" s="19"/>
      <c r="CM3201" s="19"/>
      <c r="CN3201" s="19"/>
      <c r="CO3201" s="19"/>
      <c r="CP3201" s="19"/>
      <c r="CQ3201" s="19"/>
      <c r="CR3201" s="19"/>
      <c r="CS3201" s="19"/>
      <c r="CT3201" s="19"/>
      <c r="CU3201" s="19"/>
      <c r="CV3201" s="19"/>
      <c r="CW3201" s="19"/>
      <c r="CX3201" s="19"/>
      <c r="CY3201" s="19"/>
      <c r="CZ3201" s="19"/>
      <c r="DA3201" s="19"/>
      <c r="DB3201" s="19"/>
      <c r="DC3201" s="19"/>
      <c r="DD3201" s="19"/>
      <c r="DE3201" s="19"/>
      <c r="DF3201" s="19"/>
      <c r="DG3201" s="19"/>
      <c r="DH3201" s="19"/>
      <c r="DI3201" s="19"/>
      <c r="DJ3201" s="19"/>
      <c r="DK3201" s="19"/>
      <c r="DL3201" s="19"/>
    </row>
    <row r="3202" spans="1:116" s="88" customFormat="1" ht="30" customHeight="1">
      <c r="A3202" s="7" t="s">
        <v>10770</v>
      </c>
      <c r="B3202" s="5">
        <v>3200</v>
      </c>
      <c r="C3202" s="6"/>
      <c r="D3202" s="6"/>
      <c r="E3202" s="43" t="s">
        <v>10808</v>
      </c>
      <c r="F3202" s="3" t="s">
        <v>2909</v>
      </c>
      <c r="G3202" s="3" t="s">
        <v>2910</v>
      </c>
      <c r="H3202" s="3" t="s">
        <v>1773</v>
      </c>
      <c r="I3202" s="3" t="s">
        <v>102</v>
      </c>
      <c r="J3202" s="3" t="s">
        <v>3554</v>
      </c>
      <c r="K3202" s="6"/>
      <c r="L3202" s="3"/>
      <c r="M3202" s="6">
        <v>28</v>
      </c>
      <c r="N3202" s="3" t="s">
        <v>44</v>
      </c>
      <c r="O3202" s="3" t="s">
        <v>10773</v>
      </c>
      <c r="P3202" s="3" t="s">
        <v>10809</v>
      </c>
      <c r="Q3202" s="3" t="s">
        <v>10811</v>
      </c>
      <c r="R3202" s="156">
        <v>8.8000000000000007</v>
      </c>
      <c r="S3202" s="22">
        <v>8.06</v>
      </c>
      <c r="T3202" s="23">
        <v>7.5</v>
      </c>
      <c r="U3202" s="1">
        <v>7.5</v>
      </c>
      <c r="V3202" s="21"/>
      <c r="W3202" s="22"/>
      <c r="X3202" s="22"/>
      <c r="Y3202" s="22"/>
      <c r="Z3202" s="22"/>
      <c r="AA3202" s="22"/>
      <c r="AB3202" s="22"/>
      <c r="AC3202" s="22"/>
      <c r="AD3202" s="22"/>
      <c r="AE3202" s="24"/>
      <c r="AF3202" s="20"/>
      <c r="AG3202" s="20">
        <v>13.58</v>
      </c>
      <c r="AH3202" s="20"/>
      <c r="AI3202" s="20"/>
      <c r="AJ3202" s="20"/>
      <c r="AK3202" s="20"/>
      <c r="AL3202" s="20"/>
      <c r="AM3202" s="20"/>
      <c r="AN3202" s="25"/>
      <c r="AO3202" s="20"/>
      <c r="AP3202" s="24"/>
      <c r="AQ3202" s="20" t="e">
        <f>AVERAGE(SMALL(AE3202:AI3202,1),SMALL(AE3202:AI3202,2))</f>
        <v>#NUM!</v>
      </c>
      <c r="AR3202" s="20" t="e">
        <f>IF(R3202 &lt;=( AVERAGE(SMALL(AE3202:AI3202,1),SMALL(AE3202:AI3202,2))), R3202, "")</f>
        <v>#NUM!</v>
      </c>
      <c r="AS3202" s="20" t="e">
        <f>AVERAGE(SMALL(AJ3202:AM3202,1),SMALL(AJ3202:AM3202,2))</f>
        <v>#NUM!</v>
      </c>
      <c r="AT3202" s="20">
        <f>T3202*1.075</f>
        <v>8.0625</v>
      </c>
      <c r="AU3202" s="20">
        <f>U3202*1.075</f>
        <v>8.0625</v>
      </c>
      <c r="AV3202" s="22">
        <f>MIN(AN3202,AT3202,AU3202)</f>
        <v>8.0625</v>
      </c>
      <c r="AW3202" s="20" t="s">
        <v>71</v>
      </c>
      <c r="AX3202" s="20" t="s">
        <v>72</v>
      </c>
      <c r="AY3202" s="25">
        <v>8.0619999999999994</v>
      </c>
      <c r="AZ3202" s="27">
        <f>IF(AND(AY3202&gt;0,AY3202&lt;=10),AY3202*0.25,IF(AND(AY3202&gt;10,AY3202&lt;=50),AY3202*0.17,IF(AND(AY3202&gt;10,AY3202&lt;=100),AY3202*0.12,IF(AY3202&gt;100,AY3202*0.1))))</f>
        <v>2.0154999999999998</v>
      </c>
      <c r="BA3202" s="3">
        <f>AZ3202+AY3202</f>
        <v>10.077499999999999</v>
      </c>
      <c r="BB3202" s="25">
        <f>BA3202+BA3202*0.08</f>
        <v>10.883699999999999</v>
      </c>
      <c r="BC3202" s="20" t="s">
        <v>12295</v>
      </c>
      <c r="BD3202" s="20"/>
      <c r="BE3202" s="20"/>
      <c r="BF3202" s="20"/>
      <c r="BG3202" s="20"/>
      <c r="BH3202" s="20"/>
      <c r="BI3202" s="20"/>
      <c r="BJ3202" s="20"/>
      <c r="BK3202" s="20"/>
      <c r="BL3202" s="20"/>
      <c r="BM3202" s="20"/>
      <c r="BN3202" s="20"/>
      <c r="BO3202" s="20"/>
      <c r="BP3202" s="19"/>
      <c r="BQ3202" s="19"/>
      <c r="BR3202" s="19"/>
      <c r="BS3202" s="19"/>
      <c r="BT3202" s="19"/>
      <c r="BU3202" s="19"/>
      <c r="BV3202" s="19"/>
      <c r="BW3202" s="19"/>
      <c r="BX3202" s="19"/>
      <c r="BY3202" s="19"/>
      <c r="BZ3202" s="19"/>
      <c r="CA3202" s="19"/>
      <c r="CB3202" s="19"/>
      <c r="CC3202" s="19"/>
      <c r="CD3202" s="19"/>
      <c r="CE3202" s="19"/>
      <c r="CF3202" s="19"/>
      <c r="CG3202" s="19"/>
      <c r="CH3202" s="19"/>
      <c r="CI3202" s="19"/>
      <c r="CJ3202" s="19"/>
      <c r="CK3202" s="19"/>
      <c r="CL3202" s="19"/>
      <c r="CM3202" s="19"/>
      <c r="CN3202" s="19"/>
      <c r="CO3202" s="19"/>
      <c r="CP3202" s="19"/>
      <c r="CQ3202" s="19"/>
      <c r="CR3202" s="19"/>
      <c r="CS3202" s="19"/>
      <c r="CT3202" s="19"/>
      <c r="CU3202" s="19"/>
      <c r="CV3202" s="19"/>
      <c r="CW3202" s="19"/>
      <c r="CX3202" s="19"/>
      <c r="CY3202" s="19"/>
      <c r="CZ3202" s="19"/>
      <c r="DA3202" s="19"/>
      <c r="DB3202" s="19"/>
      <c r="DC3202" s="19"/>
      <c r="DD3202" s="19"/>
      <c r="DE3202" s="19"/>
      <c r="DF3202" s="19"/>
      <c r="DG3202" s="19"/>
      <c r="DH3202" s="19"/>
      <c r="DI3202" s="19"/>
      <c r="DJ3202" s="19"/>
      <c r="DK3202" s="19"/>
      <c r="DL3202" s="19"/>
    </row>
    <row r="3203" spans="1:116" s="88" customFormat="1" ht="30" customHeight="1">
      <c r="A3203" s="7" t="s">
        <v>10770</v>
      </c>
      <c r="B3203" s="5">
        <v>3201</v>
      </c>
      <c r="C3203" s="6"/>
      <c r="D3203" s="6"/>
      <c r="E3203" s="43" t="s">
        <v>10771</v>
      </c>
      <c r="F3203" s="3" t="s">
        <v>10772</v>
      </c>
      <c r="G3203" s="3" t="s">
        <v>621</v>
      </c>
      <c r="H3203" s="3" t="s">
        <v>625</v>
      </c>
      <c r="I3203" s="3" t="s">
        <v>42</v>
      </c>
      <c r="J3203" s="3" t="s">
        <v>1749</v>
      </c>
      <c r="K3203" s="6"/>
      <c r="L3203" s="3"/>
      <c r="M3203" s="6">
        <v>28</v>
      </c>
      <c r="N3203" s="3" t="s">
        <v>44</v>
      </c>
      <c r="O3203" s="3" t="s">
        <v>10773</v>
      </c>
      <c r="P3203" s="3" t="s">
        <v>10774</v>
      </c>
      <c r="Q3203" s="3" t="s">
        <v>10776</v>
      </c>
      <c r="R3203" s="156">
        <v>12</v>
      </c>
      <c r="S3203" s="22">
        <v>10.26</v>
      </c>
      <c r="T3203" s="23"/>
      <c r="U3203" s="1">
        <v>3.93</v>
      </c>
      <c r="V3203" s="21"/>
      <c r="W3203" s="22"/>
      <c r="X3203" s="22"/>
      <c r="Y3203" s="22"/>
      <c r="Z3203" s="22"/>
      <c r="AA3203" s="22"/>
      <c r="AB3203" s="22"/>
      <c r="AC3203" s="22"/>
      <c r="AD3203" s="22"/>
      <c r="AE3203" s="24"/>
      <c r="AF3203" s="20">
        <v>7.16</v>
      </c>
      <c r="AG3203" s="20"/>
      <c r="AH3203" s="20"/>
      <c r="AI3203" s="20"/>
      <c r="AJ3203" s="20"/>
      <c r="AK3203" s="20"/>
      <c r="AL3203" s="20"/>
      <c r="AM3203" s="20"/>
      <c r="AN3203" s="25"/>
      <c r="AO3203" s="20"/>
      <c r="AP3203" s="24"/>
      <c r="AQ3203" s="20" t="e">
        <f>AVERAGE(SMALL(AE3203:AI3203,1),SMALL(AE3203:AI3203,2))</f>
        <v>#NUM!</v>
      </c>
      <c r="AR3203" s="20" t="e">
        <f>IF(R3203 &lt;=( AVERAGE(SMALL(AE3203:AI3203,1),SMALL(AE3203:AI3203,2))), R3203, "")</f>
        <v>#NUM!</v>
      </c>
      <c r="AS3203" s="20" t="e">
        <f>AVERAGE(SMALL(AJ3203:AM3203,1),SMALL(AJ3203:AM3203,2))</f>
        <v>#NUM!</v>
      </c>
      <c r="AT3203" s="20">
        <f>T3203*1.075</f>
        <v>0</v>
      </c>
      <c r="AU3203" s="20">
        <f>U3203*1.075</f>
        <v>4.2247500000000002</v>
      </c>
      <c r="AV3203" s="22">
        <f>MIN(AN3203,AT3203,AU3203)</f>
        <v>0</v>
      </c>
      <c r="AW3203" s="20" t="s">
        <v>71</v>
      </c>
      <c r="AX3203" s="20" t="s">
        <v>72</v>
      </c>
      <c r="AY3203" s="25">
        <v>4.2247500000000002</v>
      </c>
      <c r="AZ3203" s="27">
        <f>IF(AND(AY3203&gt;0,AY3203&lt;=10),AY3203*0.25,IF(AND(AY3203&gt;10,AY3203&lt;=50),AY3203*0.17,IF(AND(AY3203&gt;10,AY3203&lt;=100),AY3203*0.12,IF(AY3203&gt;100,AY3203*0.1))))</f>
        <v>1.0561875000000001</v>
      </c>
      <c r="BA3203" s="3">
        <f>AZ3203+AY3203</f>
        <v>5.2809375000000003</v>
      </c>
      <c r="BB3203" s="25">
        <f>BA3203+BA3203*0.08</f>
        <v>5.7034125000000007</v>
      </c>
      <c r="BC3203" s="20" t="s">
        <v>12295</v>
      </c>
      <c r="BD3203" s="20"/>
      <c r="BE3203" s="20"/>
      <c r="BF3203" s="20"/>
      <c r="BG3203" s="20"/>
      <c r="BH3203" s="20"/>
      <c r="BI3203" s="20"/>
      <c r="BJ3203" s="20"/>
      <c r="BK3203" s="20"/>
      <c r="BL3203" s="20"/>
      <c r="BM3203" s="20"/>
      <c r="BN3203" s="20"/>
      <c r="BO3203" s="20"/>
      <c r="BP3203" s="19"/>
      <c r="BQ3203" s="19"/>
      <c r="BR3203" s="19"/>
      <c r="BS3203" s="19"/>
      <c r="BT3203" s="19"/>
      <c r="BU3203" s="19"/>
      <c r="BV3203" s="19"/>
      <c r="BW3203" s="19"/>
      <c r="BX3203" s="19"/>
      <c r="BY3203" s="19"/>
      <c r="BZ3203" s="19"/>
      <c r="CA3203" s="19"/>
      <c r="CB3203" s="19"/>
      <c r="CC3203" s="19"/>
      <c r="CD3203" s="19"/>
      <c r="CE3203" s="19"/>
      <c r="CF3203" s="19"/>
      <c r="CG3203" s="19"/>
      <c r="CH3203" s="19"/>
      <c r="CI3203" s="19"/>
      <c r="CJ3203" s="19"/>
      <c r="CK3203" s="19"/>
      <c r="CL3203" s="19"/>
      <c r="CM3203" s="19"/>
      <c r="CN3203" s="19"/>
      <c r="CO3203" s="19"/>
      <c r="CP3203" s="19"/>
      <c r="CQ3203" s="19"/>
      <c r="CR3203" s="19"/>
      <c r="CS3203" s="19"/>
      <c r="CT3203" s="19"/>
      <c r="CU3203" s="19"/>
      <c r="CV3203" s="19"/>
      <c r="CW3203" s="19"/>
      <c r="CX3203" s="19"/>
      <c r="CY3203" s="19"/>
      <c r="CZ3203" s="19"/>
      <c r="DA3203" s="19"/>
      <c r="DB3203" s="19"/>
      <c r="DC3203" s="19"/>
      <c r="DD3203" s="19"/>
      <c r="DE3203" s="19"/>
      <c r="DF3203" s="19"/>
      <c r="DG3203" s="19"/>
      <c r="DH3203" s="19"/>
      <c r="DI3203" s="19"/>
      <c r="DJ3203" s="19"/>
      <c r="DK3203" s="19"/>
      <c r="DL3203" s="19"/>
    </row>
    <row r="3204" spans="1:116" s="88" customFormat="1" ht="30" customHeight="1">
      <c r="A3204" s="7" t="s">
        <v>10770</v>
      </c>
      <c r="B3204" s="5">
        <v>3202</v>
      </c>
      <c r="C3204" s="6"/>
      <c r="D3204" s="6"/>
      <c r="E3204" s="43" t="s">
        <v>10771</v>
      </c>
      <c r="F3204" s="3" t="s">
        <v>10777</v>
      </c>
      <c r="G3204" s="3" t="s">
        <v>621</v>
      </c>
      <c r="H3204" s="3" t="s">
        <v>629</v>
      </c>
      <c r="I3204" s="3" t="s">
        <v>42</v>
      </c>
      <c r="J3204" s="3" t="s">
        <v>1749</v>
      </c>
      <c r="K3204" s="6"/>
      <c r="L3204" s="3"/>
      <c r="M3204" s="6">
        <v>28</v>
      </c>
      <c r="N3204" s="3" t="s">
        <v>44</v>
      </c>
      <c r="O3204" s="3" t="s">
        <v>10773</v>
      </c>
      <c r="P3204" s="3" t="s">
        <v>10778</v>
      </c>
      <c r="Q3204" s="3" t="s">
        <v>10779</v>
      </c>
      <c r="R3204" s="156">
        <v>7.5</v>
      </c>
      <c r="S3204" s="22">
        <v>6.48</v>
      </c>
      <c r="T3204" s="23"/>
      <c r="U3204" s="1">
        <v>2.46</v>
      </c>
      <c r="V3204" s="21"/>
      <c r="W3204" s="22"/>
      <c r="X3204" s="22"/>
      <c r="Y3204" s="22"/>
      <c r="Z3204" s="22"/>
      <c r="AA3204" s="22"/>
      <c r="AB3204" s="22"/>
      <c r="AC3204" s="22"/>
      <c r="AD3204" s="22"/>
      <c r="AE3204" s="24"/>
      <c r="AF3204" s="20">
        <v>4.6239999999999997</v>
      </c>
      <c r="AG3204" s="20"/>
      <c r="AH3204" s="20"/>
      <c r="AI3204" s="20"/>
      <c r="AJ3204" s="20"/>
      <c r="AK3204" s="20"/>
      <c r="AL3204" s="20"/>
      <c r="AM3204" s="20"/>
      <c r="AN3204" s="25"/>
      <c r="AO3204" s="20"/>
      <c r="AP3204" s="24"/>
      <c r="AQ3204" s="20" t="e">
        <f>AVERAGE(SMALL(AE3204:AI3204,1),SMALL(AE3204:AI3204,2))</f>
        <v>#NUM!</v>
      </c>
      <c r="AR3204" s="20" t="e">
        <f>IF(R3204 &lt;=( AVERAGE(SMALL(AE3204:AI3204,1),SMALL(AE3204:AI3204,2))), R3204, "")</f>
        <v>#NUM!</v>
      </c>
      <c r="AS3204" s="20" t="e">
        <f>AVERAGE(SMALL(AJ3204:AM3204,1),SMALL(AJ3204:AM3204,2))</f>
        <v>#NUM!</v>
      </c>
      <c r="AT3204" s="20">
        <f>T3204*1.075</f>
        <v>0</v>
      </c>
      <c r="AU3204" s="20">
        <f>U3204*1.075</f>
        <v>2.6444999999999999</v>
      </c>
      <c r="AV3204" s="22">
        <f>MIN(AN3204,AT3204,AU3204)</f>
        <v>0</v>
      </c>
      <c r="AW3204" s="20" t="s">
        <v>71</v>
      </c>
      <c r="AX3204" s="20" t="s">
        <v>72</v>
      </c>
      <c r="AY3204" s="25">
        <v>2.6444999999999999</v>
      </c>
      <c r="AZ3204" s="27">
        <f>IF(AND(AY3204&gt;0,AY3204&lt;=10),AY3204*0.25,IF(AND(AY3204&gt;10,AY3204&lt;=50),AY3204*0.17,IF(AND(AY3204&gt;10,AY3204&lt;=100),AY3204*0.12,IF(AY3204&gt;100,AY3204*0.1))))</f>
        <v>0.66112499999999996</v>
      </c>
      <c r="BA3204" s="3">
        <f>AZ3204+AY3204</f>
        <v>3.305625</v>
      </c>
      <c r="BB3204" s="25">
        <f>BA3204+BA3204*0.08</f>
        <v>3.5700750000000001</v>
      </c>
      <c r="BC3204" s="20" t="s">
        <v>12295</v>
      </c>
      <c r="BD3204" s="20"/>
      <c r="BE3204" s="20"/>
      <c r="BF3204" s="20"/>
      <c r="BG3204" s="20"/>
      <c r="BH3204" s="20"/>
      <c r="BI3204" s="20"/>
      <c r="BJ3204" s="20"/>
      <c r="BK3204" s="20"/>
      <c r="BL3204" s="20"/>
      <c r="BM3204" s="20"/>
      <c r="BN3204" s="20"/>
      <c r="BO3204" s="20"/>
      <c r="BP3204" s="19"/>
      <c r="BQ3204" s="19"/>
      <c r="BR3204" s="19"/>
      <c r="BS3204" s="19"/>
      <c r="BT3204" s="19"/>
      <c r="BU3204" s="19"/>
      <c r="BV3204" s="19"/>
      <c r="BW3204" s="19"/>
      <c r="BX3204" s="19"/>
      <c r="BY3204" s="19"/>
      <c r="BZ3204" s="19"/>
      <c r="CA3204" s="19"/>
      <c r="CB3204" s="19"/>
      <c r="CC3204" s="19"/>
      <c r="CD3204" s="19"/>
      <c r="CE3204" s="19"/>
      <c r="CF3204" s="19"/>
      <c r="CG3204" s="19"/>
      <c r="CH3204" s="19"/>
      <c r="CI3204" s="19"/>
      <c r="CJ3204" s="19"/>
      <c r="CK3204" s="19"/>
      <c r="CL3204" s="19"/>
      <c r="CM3204" s="19"/>
      <c r="CN3204" s="19"/>
      <c r="CO3204" s="19"/>
      <c r="CP3204" s="19"/>
      <c r="CQ3204" s="19"/>
      <c r="CR3204" s="19"/>
      <c r="CS3204" s="19"/>
      <c r="CT3204" s="19"/>
      <c r="CU3204" s="19"/>
      <c r="CV3204" s="19"/>
      <c r="CW3204" s="19"/>
      <c r="CX3204" s="19"/>
      <c r="CY3204" s="19"/>
      <c r="CZ3204" s="19"/>
      <c r="DA3204" s="19"/>
      <c r="DB3204" s="19"/>
      <c r="DC3204" s="19"/>
      <c r="DD3204" s="19"/>
      <c r="DE3204" s="19"/>
      <c r="DF3204" s="19"/>
      <c r="DG3204" s="19"/>
      <c r="DH3204" s="19"/>
      <c r="DI3204" s="19"/>
      <c r="DJ3204" s="19"/>
      <c r="DK3204" s="19"/>
      <c r="DL3204" s="19"/>
    </row>
    <row r="3205" spans="1:116" s="88" customFormat="1" ht="30" customHeight="1">
      <c r="A3205" s="7" t="s">
        <v>10770</v>
      </c>
      <c r="B3205" s="5">
        <v>3203</v>
      </c>
      <c r="C3205" s="6"/>
      <c r="D3205" s="6"/>
      <c r="E3205" s="43" t="s">
        <v>10771</v>
      </c>
      <c r="F3205" s="3" t="s">
        <v>10780</v>
      </c>
      <c r="G3205" s="3" t="s">
        <v>621</v>
      </c>
      <c r="H3205" s="3" t="s">
        <v>631</v>
      </c>
      <c r="I3205" s="3" t="s">
        <v>42</v>
      </c>
      <c r="J3205" s="3" t="s">
        <v>623</v>
      </c>
      <c r="K3205" s="6"/>
      <c r="L3205" s="3"/>
      <c r="M3205" s="6">
        <v>28</v>
      </c>
      <c r="N3205" s="3" t="s">
        <v>44</v>
      </c>
      <c r="O3205" s="3" t="s">
        <v>10773</v>
      </c>
      <c r="P3205" s="3" t="s">
        <v>10781</v>
      </c>
      <c r="Q3205" s="3" t="s">
        <v>10782</v>
      </c>
      <c r="R3205" s="156">
        <v>12</v>
      </c>
      <c r="S3205" s="22">
        <v>10.26</v>
      </c>
      <c r="T3205" s="23"/>
      <c r="U3205" s="1">
        <v>2.5099999999999998</v>
      </c>
      <c r="V3205" s="21"/>
      <c r="W3205" s="22"/>
      <c r="X3205" s="22"/>
      <c r="Y3205" s="22"/>
      <c r="Z3205" s="22"/>
      <c r="AA3205" s="22"/>
      <c r="AB3205" s="22"/>
      <c r="AC3205" s="22"/>
      <c r="AD3205" s="22"/>
      <c r="AE3205" s="24"/>
      <c r="AF3205" s="20">
        <v>4.62</v>
      </c>
      <c r="AG3205" s="20"/>
      <c r="AH3205" s="20"/>
      <c r="AI3205" s="20"/>
      <c r="AJ3205" s="20"/>
      <c r="AK3205" s="20"/>
      <c r="AL3205" s="20"/>
      <c r="AM3205" s="20"/>
      <c r="AN3205" s="25"/>
      <c r="AO3205" s="20"/>
      <c r="AP3205" s="24"/>
      <c r="AQ3205" s="20" t="e">
        <f>AVERAGE(SMALL(AE3205:AI3205,1),SMALL(AE3205:AI3205,2))</f>
        <v>#NUM!</v>
      </c>
      <c r="AR3205" s="20" t="e">
        <f>IF(R3205 &lt;=( AVERAGE(SMALL(AE3205:AI3205,1),SMALL(AE3205:AI3205,2))), R3205, "")</f>
        <v>#NUM!</v>
      </c>
      <c r="AS3205" s="20" t="e">
        <f>AVERAGE(SMALL(AJ3205:AM3205,1),SMALL(AJ3205:AM3205,2))</f>
        <v>#NUM!</v>
      </c>
      <c r="AT3205" s="20">
        <f>T3205*1.075</f>
        <v>0</v>
      </c>
      <c r="AU3205" s="20">
        <f>U3205*1.075</f>
        <v>2.6982499999999998</v>
      </c>
      <c r="AV3205" s="22">
        <f>MIN(AN3205,AT3205,AU3205)</f>
        <v>0</v>
      </c>
      <c r="AW3205" s="20" t="s">
        <v>71</v>
      </c>
      <c r="AX3205" s="20" t="s">
        <v>72</v>
      </c>
      <c r="AY3205" s="25">
        <v>2.6982499999999998</v>
      </c>
      <c r="AZ3205" s="27">
        <f>IF(AND(AY3205&gt;0,AY3205&lt;=10),AY3205*0.25,IF(AND(AY3205&gt;10,AY3205&lt;=50),AY3205*0.17,IF(AND(AY3205&gt;10,AY3205&lt;=100),AY3205*0.12,IF(AY3205&gt;100,AY3205*0.1))))</f>
        <v>0.67456249999999995</v>
      </c>
      <c r="BA3205" s="3">
        <f>AZ3205+AY3205</f>
        <v>3.3728124999999998</v>
      </c>
      <c r="BB3205" s="25">
        <f>BA3205+BA3205*0.08</f>
        <v>3.6426374999999998</v>
      </c>
      <c r="BC3205" s="20" t="s">
        <v>12295</v>
      </c>
      <c r="BD3205" s="20"/>
      <c r="BE3205" s="20"/>
      <c r="BF3205" s="20"/>
      <c r="BG3205" s="20"/>
      <c r="BH3205" s="20"/>
      <c r="BI3205" s="20"/>
      <c r="BJ3205" s="20"/>
      <c r="BK3205" s="20"/>
      <c r="BL3205" s="20"/>
      <c r="BM3205" s="20"/>
      <c r="BN3205" s="20"/>
      <c r="BO3205" s="20"/>
      <c r="BP3205" s="19"/>
      <c r="BQ3205" s="19"/>
      <c r="BR3205" s="19"/>
      <c r="BS3205" s="19"/>
      <c r="BT3205" s="19"/>
      <c r="BU3205" s="19"/>
      <c r="BV3205" s="19"/>
      <c r="BW3205" s="19"/>
      <c r="BX3205" s="19"/>
      <c r="BY3205" s="19"/>
      <c r="BZ3205" s="19"/>
      <c r="CA3205" s="19"/>
      <c r="CB3205" s="19"/>
      <c r="CC3205" s="19"/>
      <c r="CD3205" s="19"/>
      <c r="CE3205" s="19"/>
      <c r="CF3205" s="19"/>
      <c r="CG3205" s="19"/>
      <c r="CH3205" s="19"/>
      <c r="CI3205" s="19"/>
      <c r="CJ3205" s="19"/>
      <c r="CK3205" s="19"/>
      <c r="CL3205" s="19"/>
      <c r="CM3205" s="19"/>
      <c r="CN3205" s="19"/>
      <c r="CO3205" s="19"/>
      <c r="CP3205" s="19"/>
      <c r="CQ3205" s="19"/>
      <c r="CR3205" s="19"/>
      <c r="CS3205" s="19"/>
      <c r="CT3205" s="19"/>
      <c r="CU3205" s="19"/>
      <c r="CV3205" s="19"/>
      <c r="CW3205" s="19"/>
      <c r="CX3205" s="19"/>
      <c r="CY3205" s="19"/>
      <c r="CZ3205" s="19"/>
      <c r="DA3205" s="19"/>
      <c r="DB3205" s="19"/>
      <c r="DC3205" s="19"/>
      <c r="DD3205" s="19"/>
      <c r="DE3205" s="19"/>
      <c r="DF3205" s="19"/>
      <c r="DG3205" s="19"/>
      <c r="DH3205" s="19"/>
      <c r="DI3205" s="19"/>
      <c r="DJ3205" s="19"/>
      <c r="DK3205" s="19"/>
      <c r="DL3205" s="19"/>
    </row>
    <row r="3206" spans="1:116" s="88" customFormat="1" ht="30" customHeight="1">
      <c r="A3206" s="7" t="s">
        <v>10770</v>
      </c>
      <c r="B3206" s="5">
        <v>3204</v>
      </c>
      <c r="C3206" s="10"/>
      <c r="D3206" s="10"/>
      <c r="E3206" s="43" t="s">
        <v>10771</v>
      </c>
      <c r="F3206" s="3" t="s">
        <v>10772</v>
      </c>
      <c r="G3206" s="3" t="s">
        <v>621</v>
      </c>
      <c r="H3206" s="3" t="s">
        <v>622</v>
      </c>
      <c r="I3206" s="3" t="s">
        <v>42</v>
      </c>
      <c r="J3206" s="3" t="s">
        <v>1749</v>
      </c>
      <c r="K3206" s="6"/>
      <c r="L3206" s="3"/>
      <c r="M3206" s="6">
        <v>28</v>
      </c>
      <c r="N3206" s="3" t="s">
        <v>44</v>
      </c>
      <c r="O3206" s="3" t="s">
        <v>10773</v>
      </c>
      <c r="P3206" s="3" t="s">
        <v>10774</v>
      </c>
      <c r="Q3206" s="3" t="s">
        <v>10775</v>
      </c>
      <c r="R3206" s="156">
        <v>9</v>
      </c>
      <c r="S3206" s="22">
        <v>8.1999999999999993</v>
      </c>
      <c r="T3206" s="23"/>
      <c r="U3206" s="1">
        <v>2.92</v>
      </c>
      <c r="V3206" s="21"/>
      <c r="W3206" s="22"/>
      <c r="X3206" s="22"/>
      <c r="Y3206" s="22"/>
      <c r="Z3206" s="22"/>
      <c r="AA3206" s="22"/>
      <c r="AB3206" s="22"/>
      <c r="AC3206" s="22"/>
      <c r="AD3206" s="22"/>
      <c r="AE3206" s="24"/>
      <c r="AF3206" s="20">
        <v>4.88</v>
      </c>
      <c r="AG3206" s="20"/>
      <c r="AH3206" s="20"/>
      <c r="AI3206" s="20"/>
      <c r="AJ3206" s="20"/>
      <c r="AK3206" s="20"/>
      <c r="AL3206" s="20"/>
      <c r="AM3206" s="20"/>
      <c r="AN3206" s="25"/>
      <c r="AO3206" s="20"/>
      <c r="AP3206" s="24"/>
      <c r="AQ3206" s="20" t="e">
        <f>AVERAGE(SMALL(AE3206:AI3206,1),SMALL(AE3206:AI3206,2))</f>
        <v>#NUM!</v>
      </c>
      <c r="AR3206" s="20" t="e">
        <f>IF(R3206 &lt;=( AVERAGE(SMALL(AE3206:AI3206,1),SMALL(AE3206:AI3206,2))), R3206, "")</f>
        <v>#NUM!</v>
      </c>
      <c r="AS3206" s="20" t="e">
        <f>AVERAGE(SMALL(AJ3206:AM3206,1),SMALL(AJ3206:AM3206,2))</f>
        <v>#NUM!</v>
      </c>
      <c r="AT3206" s="20">
        <f>T3206*1.075</f>
        <v>0</v>
      </c>
      <c r="AU3206" s="20">
        <f>U3206*1.075</f>
        <v>3.1389999999999998</v>
      </c>
      <c r="AV3206" s="22">
        <f>MIN(AN3206,AT3206,AU3206)</f>
        <v>0</v>
      </c>
      <c r="AW3206" s="20" t="s">
        <v>71</v>
      </c>
      <c r="AX3206" s="20" t="s">
        <v>72</v>
      </c>
      <c r="AY3206" s="25">
        <v>3.1389999999999998</v>
      </c>
      <c r="AZ3206" s="27">
        <f>IF(AND(AY3206&gt;0,AY3206&lt;=10),AY3206*0.25,IF(AND(AY3206&gt;10,AY3206&lt;=50),AY3206*0.17,IF(AND(AY3206&gt;10,AY3206&lt;=100),AY3206*0.12,IF(AY3206&gt;100,AY3206*0.1))))</f>
        <v>0.78474999999999995</v>
      </c>
      <c r="BA3206" s="3">
        <f>AZ3206+AY3206</f>
        <v>3.9237499999999996</v>
      </c>
      <c r="BB3206" s="25">
        <f>BA3206+BA3206*0.08</f>
        <v>4.2376499999999995</v>
      </c>
      <c r="BC3206" s="20" t="s">
        <v>12295</v>
      </c>
      <c r="BD3206" s="20"/>
      <c r="BE3206" s="20"/>
      <c r="BF3206" s="20"/>
      <c r="BG3206" s="20"/>
      <c r="BH3206" s="20"/>
      <c r="BI3206" s="20"/>
      <c r="BJ3206" s="20"/>
      <c r="BK3206" s="20"/>
      <c r="BL3206" s="20"/>
      <c r="BM3206" s="20"/>
      <c r="BN3206" s="20"/>
      <c r="BO3206" s="20"/>
      <c r="BP3206" s="19"/>
      <c r="BQ3206" s="19"/>
      <c r="BR3206" s="19"/>
      <c r="BS3206" s="19"/>
      <c r="BT3206" s="19"/>
      <c r="BU3206" s="19"/>
      <c r="BV3206" s="19"/>
      <c r="BW3206" s="19"/>
      <c r="BX3206" s="19"/>
      <c r="BY3206" s="19"/>
      <c r="BZ3206" s="19"/>
      <c r="CA3206" s="19"/>
      <c r="CB3206" s="19"/>
      <c r="CC3206" s="19"/>
      <c r="CD3206" s="19"/>
      <c r="CE3206" s="19"/>
      <c r="CF3206" s="19"/>
      <c r="CG3206" s="19"/>
      <c r="CH3206" s="19"/>
      <c r="CI3206" s="19"/>
      <c r="CJ3206" s="19"/>
      <c r="CK3206" s="19"/>
      <c r="CL3206" s="19"/>
      <c r="CM3206" s="19"/>
      <c r="CN3206" s="19"/>
      <c r="CO3206" s="19"/>
      <c r="CP3206" s="19"/>
      <c r="CQ3206" s="19"/>
      <c r="CR3206" s="19"/>
      <c r="CS3206" s="19"/>
      <c r="CT3206" s="19"/>
      <c r="CU3206" s="19"/>
      <c r="CV3206" s="19"/>
      <c r="CW3206" s="19"/>
      <c r="CX3206" s="19"/>
      <c r="CY3206" s="19"/>
      <c r="CZ3206" s="19"/>
      <c r="DA3206" s="19"/>
      <c r="DB3206" s="19"/>
      <c r="DC3206" s="19"/>
      <c r="DD3206" s="19"/>
      <c r="DE3206" s="19"/>
      <c r="DF3206" s="19"/>
      <c r="DG3206" s="19"/>
      <c r="DH3206" s="19"/>
      <c r="DI3206" s="19"/>
      <c r="DJ3206" s="19"/>
      <c r="DK3206" s="19"/>
      <c r="DL3206" s="19"/>
    </row>
    <row r="3207" spans="1:116" s="88" customFormat="1" ht="30" customHeight="1">
      <c r="A3207" s="7" t="s">
        <v>10770</v>
      </c>
      <c r="B3207" s="5">
        <v>3205</v>
      </c>
      <c r="C3207" s="116"/>
      <c r="D3207" s="116"/>
      <c r="E3207" s="43" t="s">
        <v>10795</v>
      </c>
      <c r="F3207" s="3" t="s">
        <v>4664</v>
      </c>
      <c r="G3207" s="3" t="s">
        <v>10245</v>
      </c>
      <c r="H3207" s="3" t="s">
        <v>4458</v>
      </c>
      <c r="I3207" s="3" t="s">
        <v>178</v>
      </c>
      <c r="J3207" s="3" t="s">
        <v>10796</v>
      </c>
      <c r="K3207" s="6">
        <v>30</v>
      </c>
      <c r="L3207" s="3" t="s">
        <v>79</v>
      </c>
      <c r="M3207" s="6">
        <v>1</v>
      </c>
      <c r="N3207" s="3" t="s">
        <v>44</v>
      </c>
      <c r="O3207" s="3" t="s">
        <v>10773</v>
      </c>
      <c r="P3207" s="3" t="s">
        <v>10797</v>
      </c>
      <c r="Q3207" s="3" t="s">
        <v>10798</v>
      </c>
      <c r="R3207" s="156">
        <v>4</v>
      </c>
      <c r="S3207" s="22">
        <v>1</v>
      </c>
      <c r="T3207" s="23"/>
      <c r="U3207" s="1">
        <v>1</v>
      </c>
      <c r="V3207" s="21"/>
      <c r="W3207" s="22"/>
      <c r="X3207" s="22"/>
      <c r="Y3207" s="22"/>
      <c r="Z3207" s="22"/>
      <c r="AA3207" s="22"/>
      <c r="AB3207" s="22"/>
      <c r="AC3207" s="22"/>
      <c r="AD3207" s="22"/>
      <c r="AE3207" s="24"/>
      <c r="AF3207" s="20"/>
      <c r="AG3207" s="20">
        <v>4.09</v>
      </c>
      <c r="AH3207" s="20"/>
      <c r="AI3207" s="20"/>
      <c r="AJ3207" s="20"/>
      <c r="AK3207" s="20"/>
      <c r="AL3207" s="20"/>
      <c r="AM3207" s="20"/>
      <c r="AN3207" s="25"/>
      <c r="AO3207" s="20"/>
      <c r="AP3207" s="24"/>
      <c r="AQ3207" s="20" t="e">
        <f>AVERAGE(SMALL(AE3207:AI3207,1),SMALL(AE3207:AI3207,2))</f>
        <v>#NUM!</v>
      </c>
      <c r="AR3207" s="20" t="e">
        <f>IF(R3207 &lt;=( AVERAGE(SMALL(AE3207:AI3207,1),SMALL(AE3207:AI3207,2))), R3207, "")</f>
        <v>#NUM!</v>
      </c>
      <c r="AS3207" s="20" t="e">
        <f>AVERAGE(SMALL(AJ3207:AM3207,1),SMALL(AJ3207:AM3207,2))</f>
        <v>#NUM!</v>
      </c>
      <c r="AT3207" s="20">
        <f>T3207*1.075</f>
        <v>0</v>
      </c>
      <c r="AU3207" s="20">
        <f>U3207*1.075</f>
        <v>1.075</v>
      </c>
      <c r="AV3207" s="22">
        <f>MIN(AN3207,AT3207,AU3207)</f>
        <v>0</v>
      </c>
      <c r="AW3207" s="20" t="s">
        <v>71</v>
      </c>
      <c r="AX3207" s="20" t="s">
        <v>72</v>
      </c>
      <c r="AY3207" s="25">
        <v>1.075</v>
      </c>
      <c r="AZ3207" s="27">
        <f>IF(AND(AY3207&gt;0,AY3207&lt;=10),AY3207*0.25,IF(AND(AY3207&gt;10,AY3207&lt;=50),AY3207*0.17,IF(AND(AY3207&gt;10,AY3207&lt;=100),AY3207*0.12,IF(AY3207&gt;100,AY3207*0.1))))</f>
        <v>0.26874999999999999</v>
      </c>
      <c r="BA3207" s="3">
        <f>AZ3207+AY3207</f>
        <v>1.34375</v>
      </c>
      <c r="BB3207" s="25">
        <f>BA3207+BA3207*0.08</f>
        <v>1.4512499999999999</v>
      </c>
      <c r="BC3207" s="20" t="s">
        <v>12295</v>
      </c>
      <c r="BD3207" s="20"/>
      <c r="BE3207" s="20"/>
      <c r="BF3207" s="20"/>
      <c r="BG3207" s="20"/>
      <c r="BH3207" s="20"/>
      <c r="BI3207" s="20"/>
      <c r="BJ3207" s="20"/>
      <c r="BK3207" s="20"/>
      <c r="BL3207" s="20"/>
      <c r="BM3207" s="20"/>
      <c r="BN3207" s="20"/>
      <c r="BO3207" s="20"/>
      <c r="BP3207" s="19"/>
      <c r="BQ3207" s="19"/>
      <c r="BR3207" s="19"/>
      <c r="BS3207" s="19"/>
      <c r="BT3207" s="19"/>
      <c r="BU3207" s="19"/>
      <c r="BV3207" s="19"/>
      <c r="BW3207" s="19"/>
      <c r="BX3207" s="19"/>
      <c r="BY3207" s="19"/>
      <c r="BZ3207" s="19"/>
      <c r="CA3207" s="19"/>
      <c r="CB3207" s="19"/>
      <c r="CC3207" s="19"/>
      <c r="CD3207" s="19"/>
      <c r="CE3207" s="19"/>
      <c r="CF3207" s="19"/>
      <c r="CG3207" s="19"/>
      <c r="CH3207" s="19"/>
      <c r="CI3207" s="19"/>
      <c r="CJ3207" s="19"/>
      <c r="CK3207" s="19"/>
      <c r="CL3207" s="19"/>
      <c r="CM3207" s="19"/>
      <c r="CN3207" s="19"/>
      <c r="CO3207" s="19"/>
      <c r="CP3207" s="19"/>
      <c r="CQ3207" s="19"/>
      <c r="CR3207" s="19"/>
      <c r="CS3207" s="19"/>
      <c r="CT3207" s="19"/>
      <c r="CU3207" s="19"/>
      <c r="CV3207" s="19"/>
      <c r="CW3207" s="19"/>
      <c r="CX3207" s="19"/>
      <c r="CY3207" s="19"/>
      <c r="CZ3207" s="19"/>
      <c r="DA3207" s="19"/>
      <c r="DB3207" s="19"/>
      <c r="DC3207" s="19"/>
      <c r="DD3207" s="19"/>
      <c r="DE3207" s="19"/>
      <c r="DF3207" s="19"/>
      <c r="DG3207" s="19"/>
      <c r="DH3207" s="19"/>
      <c r="DI3207" s="19"/>
      <c r="DJ3207" s="19"/>
      <c r="DK3207" s="19"/>
      <c r="DL3207" s="19"/>
    </row>
    <row r="3208" spans="1:116" s="103" customFormat="1" ht="30" customHeight="1">
      <c r="A3208" s="7" t="s">
        <v>10770</v>
      </c>
      <c r="B3208" s="5">
        <v>3206</v>
      </c>
      <c r="C3208" s="6"/>
      <c r="D3208" s="6"/>
      <c r="E3208" s="43" t="s">
        <v>10814</v>
      </c>
      <c r="F3208" s="3" t="s">
        <v>2750</v>
      </c>
      <c r="G3208" s="3" t="s">
        <v>1715</v>
      </c>
      <c r="H3208" s="3" t="s">
        <v>56</v>
      </c>
      <c r="I3208" s="3" t="s">
        <v>568</v>
      </c>
      <c r="J3208" s="3" t="s">
        <v>10815</v>
      </c>
      <c r="K3208" s="6"/>
      <c r="L3208" s="3"/>
      <c r="M3208" s="6">
        <v>28</v>
      </c>
      <c r="N3208" s="3" t="s">
        <v>44</v>
      </c>
      <c r="O3208" s="3" t="s">
        <v>10773</v>
      </c>
      <c r="P3208" s="3" t="s">
        <v>10816</v>
      </c>
      <c r="Q3208" s="3" t="s">
        <v>10817</v>
      </c>
      <c r="R3208" s="163">
        <v>3</v>
      </c>
      <c r="S3208" s="121">
        <v>1.0900000000000001</v>
      </c>
      <c r="T3208" s="124"/>
      <c r="U3208" s="128">
        <v>1.02</v>
      </c>
      <c r="V3208" s="118"/>
      <c r="W3208" s="121"/>
      <c r="X3208" s="121"/>
      <c r="Y3208" s="121"/>
      <c r="Z3208" s="121"/>
      <c r="AA3208" s="121"/>
      <c r="AB3208" s="121"/>
      <c r="AC3208" s="121"/>
      <c r="AD3208" s="121"/>
      <c r="AE3208" s="131"/>
      <c r="AF3208" s="134"/>
      <c r="AG3208" s="134"/>
      <c r="AH3208" s="134"/>
      <c r="AI3208" s="134"/>
      <c r="AJ3208" s="134"/>
      <c r="AK3208" s="134"/>
      <c r="AL3208" s="134"/>
      <c r="AM3208" s="134"/>
      <c r="AN3208" s="137"/>
      <c r="AO3208" s="134"/>
      <c r="AP3208" s="131"/>
      <c r="AQ3208" s="134" t="e">
        <f>AVERAGE(SMALL(AE3208:AI3208,1),SMALL(AE3208:AI3208,2))</f>
        <v>#NUM!</v>
      </c>
      <c r="AR3208" s="134" t="e">
        <f>IF(R3208 &lt;=( AVERAGE(SMALL(AE3208:AI3208,1),SMALL(AE3208:AI3208,2))), R3208, "")</f>
        <v>#NUM!</v>
      </c>
      <c r="AS3208" s="134" t="e">
        <f>AVERAGE(SMALL(AJ3208:AM3208,1),SMALL(AJ3208:AM3208,2))</f>
        <v>#NUM!</v>
      </c>
      <c r="AT3208" s="134">
        <f>T3208*1.075</f>
        <v>0</v>
      </c>
      <c r="AU3208" s="134">
        <f>U3208*1.075</f>
        <v>1.0965</v>
      </c>
      <c r="AV3208" s="121">
        <f>MIN(AN3208,AT3208,AU3208)</f>
        <v>0</v>
      </c>
      <c r="AW3208" s="134" t="s">
        <v>71</v>
      </c>
      <c r="AX3208" s="134" t="s">
        <v>72</v>
      </c>
      <c r="AY3208" s="137">
        <v>1.0965</v>
      </c>
      <c r="AZ3208" s="143">
        <f>IF(AND(AY3208&gt;0,AY3208&lt;=10),AY3208*0.25,IF(AND(AY3208&gt;10,AY3208&lt;=50),AY3208*0.17,IF(AND(AY3208&gt;10,AY3208&lt;=100),AY3208*0.12,IF(AY3208&gt;100,AY3208*0.1))))</f>
        <v>0.27412500000000001</v>
      </c>
      <c r="BA3208" s="115">
        <f>AZ3208+AY3208</f>
        <v>1.370625</v>
      </c>
      <c r="BB3208" s="137">
        <f>BA3208+BA3208*0.08</f>
        <v>1.480275</v>
      </c>
      <c r="BC3208" s="20" t="s">
        <v>12295</v>
      </c>
      <c r="BD3208" s="134"/>
      <c r="BE3208" s="20"/>
      <c r="BF3208" s="134"/>
      <c r="BG3208" s="134"/>
      <c r="BH3208" s="134"/>
      <c r="BI3208" s="134"/>
      <c r="BJ3208" s="134"/>
      <c r="BK3208" s="134"/>
      <c r="BL3208" s="134"/>
      <c r="BM3208" s="134"/>
      <c r="BN3208" s="134"/>
      <c r="BO3208" s="134"/>
      <c r="BP3208" s="149"/>
      <c r="BQ3208" s="149"/>
      <c r="BR3208" s="149"/>
      <c r="BS3208" s="149"/>
      <c r="BT3208" s="149"/>
      <c r="BU3208" s="149"/>
      <c r="BV3208" s="149"/>
      <c r="BW3208" s="149"/>
      <c r="BX3208" s="149"/>
      <c r="BY3208" s="149"/>
      <c r="BZ3208" s="149"/>
      <c r="CA3208" s="149"/>
      <c r="CB3208" s="149"/>
      <c r="CC3208" s="149"/>
      <c r="CD3208" s="149"/>
      <c r="CE3208" s="149"/>
      <c r="CF3208" s="149"/>
      <c r="CG3208" s="149"/>
      <c r="CH3208" s="149"/>
      <c r="CI3208" s="149"/>
      <c r="CJ3208" s="149"/>
      <c r="CK3208" s="149"/>
      <c r="CL3208" s="149"/>
      <c r="CM3208" s="149"/>
      <c r="CN3208" s="149"/>
      <c r="CO3208" s="149"/>
      <c r="CP3208" s="149"/>
      <c r="CQ3208" s="149"/>
      <c r="CR3208" s="149"/>
      <c r="CS3208" s="149"/>
      <c r="CT3208" s="149"/>
      <c r="CU3208" s="149"/>
      <c r="CV3208" s="149"/>
      <c r="CW3208" s="149"/>
      <c r="CX3208" s="149"/>
      <c r="CY3208" s="149"/>
      <c r="CZ3208" s="149"/>
      <c r="DA3208" s="149"/>
      <c r="DB3208" s="149"/>
      <c r="DC3208" s="149"/>
      <c r="DD3208" s="149"/>
      <c r="DE3208" s="149"/>
      <c r="DF3208" s="149"/>
      <c r="DG3208" s="149"/>
      <c r="DH3208" s="149"/>
      <c r="DI3208" s="149"/>
      <c r="DJ3208" s="149"/>
      <c r="DK3208" s="149"/>
      <c r="DL3208" s="149"/>
    </row>
    <row r="3209" spans="1:116" s="178" customFormat="1" ht="30" customHeight="1">
      <c r="A3209" s="7" t="s">
        <v>10770</v>
      </c>
      <c r="B3209" s="5">
        <v>3207</v>
      </c>
      <c r="C3209" s="6"/>
      <c r="D3209" s="6"/>
      <c r="E3209" s="43" t="s">
        <v>10814</v>
      </c>
      <c r="F3209" s="3" t="s">
        <v>2750</v>
      </c>
      <c r="G3209" s="3" t="s">
        <v>1715</v>
      </c>
      <c r="H3209" s="3" t="s">
        <v>163</v>
      </c>
      <c r="I3209" s="3" t="s">
        <v>568</v>
      </c>
      <c r="J3209" s="3" t="s">
        <v>10815</v>
      </c>
      <c r="K3209" s="6"/>
      <c r="L3209" s="3"/>
      <c r="M3209" s="6">
        <v>28</v>
      </c>
      <c r="N3209" s="3" t="s">
        <v>44</v>
      </c>
      <c r="O3209" s="3" t="s">
        <v>10773</v>
      </c>
      <c r="P3209" s="3" t="s">
        <v>10816</v>
      </c>
      <c r="Q3209" s="3" t="s">
        <v>10818</v>
      </c>
      <c r="R3209" s="163">
        <v>4.5</v>
      </c>
      <c r="S3209" s="121">
        <v>1.5</v>
      </c>
      <c r="T3209" s="124"/>
      <c r="U3209" s="128">
        <v>1.4</v>
      </c>
      <c r="V3209" s="118"/>
      <c r="W3209" s="121"/>
      <c r="X3209" s="121"/>
      <c r="Y3209" s="121"/>
      <c r="Z3209" s="121"/>
      <c r="AA3209" s="121"/>
      <c r="AB3209" s="121"/>
      <c r="AC3209" s="121"/>
      <c r="AD3209" s="121"/>
      <c r="AE3209" s="131"/>
      <c r="AF3209" s="134"/>
      <c r="AG3209" s="134"/>
      <c r="AH3209" s="134"/>
      <c r="AI3209" s="134"/>
      <c r="AJ3209" s="134"/>
      <c r="AK3209" s="134"/>
      <c r="AL3209" s="134"/>
      <c r="AM3209" s="134"/>
      <c r="AN3209" s="137"/>
      <c r="AO3209" s="134"/>
      <c r="AP3209" s="131"/>
      <c r="AQ3209" s="134" t="e">
        <f>AVERAGE(SMALL(AE3209:AI3209,1),SMALL(AE3209:AI3209,2))</f>
        <v>#NUM!</v>
      </c>
      <c r="AR3209" s="134" t="e">
        <f>IF(R3209 &lt;=( AVERAGE(SMALL(AE3209:AI3209,1),SMALL(AE3209:AI3209,2))), R3209, "")</f>
        <v>#NUM!</v>
      </c>
      <c r="AS3209" s="134" t="e">
        <f>AVERAGE(SMALL(AJ3209:AM3209,1),SMALL(AJ3209:AM3209,2))</f>
        <v>#NUM!</v>
      </c>
      <c r="AT3209" s="134">
        <f>T3209*1.075</f>
        <v>0</v>
      </c>
      <c r="AU3209" s="134">
        <f>U3209*1.075</f>
        <v>1.5049999999999999</v>
      </c>
      <c r="AV3209" s="121">
        <f>MIN(AN3209,AT3209,AU3209)</f>
        <v>0</v>
      </c>
      <c r="AW3209" s="134" t="s">
        <v>71</v>
      </c>
      <c r="AX3209" s="134" t="s">
        <v>72</v>
      </c>
      <c r="AY3209" s="137">
        <v>1.5049999999999999</v>
      </c>
      <c r="AZ3209" s="143">
        <f>IF(AND(AY3209&gt;0,AY3209&lt;=10),AY3209*0.25,IF(AND(AY3209&gt;10,AY3209&lt;=50),AY3209*0.17,IF(AND(AY3209&gt;10,AY3209&lt;=100),AY3209*0.12,IF(AY3209&gt;100,AY3209*0.1))))</f>
        <v>0.37624999999999997</v>
      </c>
      <c r="BA3209" s="115">
        <f>AZ3209+AY3209</f>
        <v>1.8812499999999999</v>
      </c>
      <c r="BB3209" s="137">
        <f>BA3209+BA3209*0.08</f>
        <v>2.0317499999999997</v>
      </c>
      <c r="BC3209" s="20" t="s">
        <v>12295</v>
      </c>
      <c r="BD3209" s="134"/>
      <c r="BE3209" s="20"/>
      <c r="BF3209" s="134"/>
      <c r="BG3209" s="134"/>
      <c r="BH3209" s="134"/>
      <c r="BI3209" s="134"/>
      <c r="BJ3209" s="134"/>
      <c r="BK3209" s="134"/>
      <c r="BL3209" s="134"/>
      <c r="BM3209" s="134"/>
      <c r="BN3209" s="134"/>
      <c r="BO3209" s="134"/>
      <c r="BP3209" s="149"/>
      <c r="BQ3209" s="149"/>
      <c r="BR3209" s="149"/>
      <c r="BS3209" s="149"/>
      <c r="BT3209" s="149"/>
      <c r="BU3209" s="149"/>
      <c r="BV3209" s="149"/>
      <c r="BW3209" s="149"/>
      <c r="BX3209" s="149"/>
      <c r="BY3209" s="149"/>
      <c r="BZ3209" s="149"/>
      <c r="CA3209" s="149"/>
      <c r="CB3209" s="149"/>
      <c r="CC3209" s="149"/>
      <c r="CD3209" s="149"/>
      <c r="CE3209" s="149"/>
      <c r="CF3209" s="149"/>
      <c r="CG3209" s="149"/>
      <c r="CH3209" s="149"/>
      <c r="CI3209" s="149"/>
      <c r="CJ3209" s="149"/>
      <c r="CK3209" s="149"/>
      <c r="CL3209" s="149"/>
      <c r="CM3209" s="149"/>
      <c r="CN3209" s="149"/>
      <c r="CO3209" s="149"/>
      <c r="CP3209" s="149"/>
      <c r="CQ3209" s="149"/>
      <c r="CR3209" s="149"/>
      <c r="CS3209" s="149"/>
      <c r="CT3209" s="149"/>
      <c r="CU3209" s="149"/>
      <c r="CV3209" s="149"/>
      <c r="CW3209" s="149"/>
      <c r="CX3209" s="149"/>
      <c r="CY3209" s="149"/>
      <c r="CZ3209" s="149"/>
      <c r="DA3209" s="149"/>
      <c r="DB3209" s="149"/>
      <c r="DC3209" s="149"/>
      <c r="DD3209" s="149"/>
      <c r="DE3209" s="149"/>
      <c r="DF3209" s="149"/>
      <c r="DG3209" s="149"/>
      <c r="DH3209" s="149"/>
      <c r="DI3209" s="149"/>
      <c r="DJ3209" s="149"/>
      <c r="DK3209" s="149"/>
      <c r="DL3209" s="149"/>
    </row>
    <row r="3210" spans="1:116" s="103" customFormat="1" ht="30" customHeight="1">
      <c r="A3210" s="7" t="s">
        <v>10770</v>
      </c>
      <c r="B3210" s="5">
        <v>3208</v>
      </c>
      <c r="C3210" s="116"/>
      <c r="D3210" s="116"/>
      <c r="E3210" s="43" t="s">
        <v>10802</v>
      </c>
      <c r="F3210" s="3" t="s">
        <v>10803</v>
      </c>
      <c r="G3210" s="3" t="s">
        <v>10804</v>
      </c>
      <c r="H3210" s="3" t="s">
        <v>10805</v>
      </c>
      <c r="I3210" s="3" t="s">
        <v>42</v>
      </c>
      <c r="J3210" s="3" t="s">
        <v>10806</v>
      </c>
      <c r="K3210" s="6"/>
      <c r="L3210" s="3"/>
      <c r="M3210" s="6">
        <v>15</v>
      </c>
      <c r="N3210" s="3" t="s">
        <v>44</v>
      </c>
      <c r="O3210" s="3" t="s">
        <v>10773</v>
      </c>
      <c r="P3210" s="3" t="s">
        <v>601</v>
      </c>
      <c r="Q3210" s="3" t="s">
        <v>10807</v>
      </c>
      <c r="R3210" s="163">
        <v>9.6999999999999993</v>
      </c>
      <c r="S3210" s="121">
        <v>8.64</v>
      </c>
      <c r="T3210" s="124">
        <v>8.64</v>
      </c>
      <c r="U3210" s="128">
        <v>1.56</v>
      </c>
      <c r="V3210" s="118"/>
      <c r="W3210" s="121"/>
      <c r="X3210" s="121"/>
      <c r="Y3210" s="121"/>
      <c r="Z3210" s="121"/>
      <c r="AA3210" s="121"/>
      <c r="AB3210" s="121"/>
      <c r="AC3210" s="121"/>
      <c r="AD3210" s="121"/>
      <c r="AE3210" s="131"/>
      <c r="AF3210" s="134"/>
      <c r="AG3210" s="134"/>
      <c r="AH3210" s="134"/>
      <c r="AI3210" s="134"/>
      <c r="AJ3210" s="134"/>
      <c r="AK3210" s="134"/>
      <c r="AL3210" s="134"/>
      <c r="AM3210" s="134"/>
      <c r="AN3210" s="137"/>
      <c r="AO3210" s="134"/>
      <c r="AP3210" s="131"/>
      <c r="AQ3210" s="134" t="e">
        <f>AVERAGE(SMALL(AE3210:AI3210,1),SMALL(AE3210:AI3210,2))</f>
        <v>#NUM!</v>
      </c>
      <c r="AR3210" s="134" t="e">
        <f>IF(R3210 &lt;=( AVERAGE(SMALL(AE3210:AI3210,1),SMALL(AE3210:AI3210,2))), R3210, "")</f>
        <v>#NUM!</v>
      </c>
      <c r="AS3210" s="134" t="e">
        <f>AVERAGE(SMALL(AJ3210:AM3210,1),SMALL(AJ3210:AM3210,2))</f>
        <v>#NUM!</v>
      </c>
      <c r="AT3210" s="134">
        <f>T3210*1.075</f>
        <v>9.2880000000000003</v>
      </c>
      <c r="AU3210" s="134">
        <f>U3210*1.075</f>
        <v>1.677</v>
      </c>
      <c r="AV3210" s="121">
        <f>MIN(AN3210,AT3210,AU3210)</f>
        <v>1.677</v>
      </c>
      <c r="AW3210" s="134" t="s">
        <v>71</v>
      </c>
      <c r="AX3210" s="134" t="s">
        <v>72</v>
      </c>
      <c r="AY3210" s="137">
        <v>1.68</v>
      </c>
      <c r="AZ3210" s="143">
        <f>IF(AND(AY3210&gt;0,AY3210&lt;=10),AY3210*0.25,IF(AND(AY3210&gt;10,AY3210&lt;=50),AY3210*0.17,IF(AND(AY3210&gt;10,AY3210&lt;=100),AY3210*0.12,IF(AY3210&gt;100,AY3210*0.1))))</f>
        <v>0.42</v>
      </c>
      <c r="BA3210" s="115">
        <f>AZ3210+AY3210</f>
        <v>2.1</v>
      </c>
      <c r="BB3210" s="137">
        <f>BA3210+BA3210*0.08</f>
        <v>2.2680000000000002</v>
      </c>
      <c r="BC3210" s="20" t="s">
        <v>12295</v>
      </c>
      <c r="BD3210" s="134"/>
      <c r="BE3210" s="20"/>
      <c r="BF3210" s="134"/>
      <c r="BG3210" s="134"/>
      <c r="BH3210" s="134"/>
      <c r="BI3210" s="134"/>
      <c r="BJ3210" s="134"/>
      <c r="BK3210" s="134"/>
      <c r="BL3210" s="134"/>
      <c r="BM3210" s="134"/>
      <c r="BN3210" s="134"/>
      <c r="BO3210" s="134"/>
      <c r="BP3210" s="149"/>
      <c r="BQ3210" s="149"/>
      <c r="BR3210" s="149"/>
      <c r="BS3210" s="149"/>
      <c r="BT3210" s="149"/>
      <c r="BU3210" s="149"/>
      <c r="BV3210" s="149"/>
      <c r="BW3210" s="149"/>
      <c r="BX3210" s="149"/>
      <c r="BY3210" s="149"/>
      <c r="BZ3210" s="149"/>
      <c r="CA3210" s="149"/>
      <c r="CB3210" s="149"/>
      <c r="CC3210" s="149"/>
      <c r="CD3210" s="149"/>
      <c r="CE3210" s="149"/>
      <c r="CF3210" s="149"/>
      <c r="CG3210" s="149"/>
      <c r="CH3210" s="149"/>
      <c r="CI3210" s="149"/>
      <c r="CJ3210" s="149"/>
      <c r="CK3210" s="149"/>
      <c r="CL3210" s="149"/>
      <c r="CM3210" s="149"/>
      <c r="CN3210" s="149"/>
      <c r="CO3210" s="149"/>
      <c r="CP3210" s="149"/>
      <c r="CQ3210" s="149"/>
      <c r="CR3210" s="149"/>
      <c r="CS3210" s="149"/>
      <c r="CT3210" s="149"/>
      <c r="CU3210" s="149"/>
      <c r="CV3210" s="149"/>
      <c r="CW3210" s="149"/>
      <c r="CX3210" s="149"/>
      <c r="CY3210" s="149"/>
      <c r="CZ3210" s="149"/>
      <c r="DA3210" s="149"/>
      <c r="DB3210" s="149"/>
      <c r="DC3210" s="149"/>
      <c r="DD3210" s="149"/>
      <c r="DE3210" s="149"/>
      <c r="DF3210" s="149"/>
      <c r="DG3210" s="149"/>
      <c r="DH3210" s="149"/>
      <c r="DI3210" s="149"/>
      <c r="DJ3210" s="149"/>
      <c r="DK3210" s="149"/>
      <c r="DL3210" s="149"/>
    </row>
    <row r="3211" spans="1:116" s="103" customFormat="1" ht="30" customHeight="1">
      <c r="A3211" s="153" t="s">
        <v>14761</v>
      </c>
      <c r="B3211" s="5">
        <v>3209</v>
      </c>
      <c r="C3211" s="173"/>
      <c r="D3211" s="173"/>
      <c r="E3211" s="172" t="s">
        <v>14762</v>
      </c>
      <c r="F3211" s="3" t="s">
        <v>14763</v>
      </c>
      <c r="G3211" s="3" t="s">
        <v>2737</v>
      </c>
      <c r="H3211" s="3" t="s">
        <v>2738</v>
      </c>
      <c r="I3211" s="3" t="s">
        <v>65</v>
      </c>
      <c r="J3211" s="3" t="s">
        <v>10368</v>
      </c>
      <c r="K3211" s="6">
        <v>30</v>
      </c>
      <c r="L3211" s="3" t="s">
        <v>67</v>
      </c>
      <c r="M3211" s="6">
        <v>1</v>
      </c>
      <c r="N3211" s="3" t="s">
        <v>44</v>
      </c>
      <c r="O3211" s="3" t="s">
        <v>10822</v>
      </c>
      <c r="P3211" s="3"/>
      <c r="Q3211" s="3" t="s">
        <v>14765</v>
      </c>
      <c r="R3211" s="167"/>
      <c r="S3211" s="100">
        <v>3.19</v>
      </c>
      <c r="T3211" s="101">
        <v>1</v>
      </c>
      <c r="U3211" s="99"/>
      <c r="V3211" s="100"/>
      <c r="W3211" s="100"/>
      <c r="X3211" s="100"/>
      <c r="Y3211" s="100"/>
      <c r="Z3211" s="100"/>
      <c r="AA3211" s="100"/>
      <c r="AB3211" s="100"/>
      <c r="AC3211" s="100"/>
      <c r="AD3211" s="100"/>
      <c r="AE3211" s="102"/>
      <c r="AF3211" s="103">
        <v>4.8600000000000003</v>
      </c>
      <c r="AN3211" s="104"/>
      <c r="AP3211" s="102"/>
      <c r="AQ3211" s="103" t="e">
        <f>AVERAGE(SMALL(AE3211:AI3211,1),SMALL(AE3211:AI3211,2))</f>
        <v>#NUM!</v>
      </c>
      <c r="AR3211" s="103" t="e">
        <f>IF(R3211 &lt;=( AVERAGE(SMALL(AE3211:AI3211,1),SMALL(AE3211:AI3211,2))), R3211, "")</f>
        <v>#NUM!</v>
      </c>
      <c r="AS3211" s="103" t="e">
        <f>AVERAGE(SMALL(AJ3211:AM3211,1),SMALL(AJ3211:AM3211,2))</f>
        <v>#NUM!</v>
      </c>
      <c r="AT3211" s="103" t="e">
        <f>#REF!*1.075</f>
        <v>#REF!</v>
      </c>
      <c r="AU3211" s="103">
        <f>T3211*1.075</f>
        <v>1.075</v>
      </c>
      <c r="AV3211" s="100" t="e">
        <f>MIN(AN3211,AT3211,AU3211)</f>
        <v>#REF!</v>
      </c>
      <c r="AW3211" s="103" t="s">
        <v>71</v>
      </c>
      <c r="AX3211" s="103" t="s">
        <v>72</v>
      </c>
      <c r="AY3211" s="104">
        <v>1.075</v>
      </c>
      <c r="AZ3211" s="105">
        <f>IF(AND(AY3211&gt;0,AY3211&lt;=10),AY3211*0.25,IF(AND(AY3211&gt;10,AY3211&lt;=50),AY3211*0.17,IF(AND(AY3211&gt;10,AY3211&lt;=100),AY3211*0.12,IF(AY3211&gt;100,AY3211*0.1))))</f>
        <v>0.26874999999999999</v>
      </c>
      <c r="BA3211" s="106">
        <f>AZ3211+AY3211</f>
        <v>1.34375</v>
      </c>
      <c r="BB3211" s="104">
        <f>BA3211+BA3211*0.08</f>
        <v>1.4512499999999999</v>
      </c>
      <c r="BC3211" s="20" t="s">
        <v>12295</v>
      </c>
      <c r="BD3211" s="103" t="s">
        <v>12298</v>
      </c>
      <c r="BE3211" s="84"/>
      <c r="BG3211" s="107"/>
      <c r="BH3211" s="107"/>
      <c r="BI3211" s="107"/>
      <c r="BJ3211" s="107"/>
      <c r="BK3211" s="107"/>
      <c r="BL3211" s="107"/>
      <c r="BM3211" s="107"/>
      <c r="BN3211" s="107"/>
      <c r="BO3211" s="107"/>
      <c r="BP3211" s="107"/>
      <c r="BQ3211" s="107"/>
      <c r="BR3211" s="107"/>
      <c r="BS3211" s="107"/>
      <c r="BT3211" s="107"/>
      <c r="BU3211" s="107"/>
      <c r="BV3211" s="107"/>
      <c r="BW3211" s="107"/>
      <c r="BX3211" s="107"/>
      <c r="BY3211" s="107"/>
      <c r="BZ3211" s="107"/>
      <c r="CA3211" s="107"/>
      <c r="CB3211" s="107"/>
      <c r="CC3211" s="107"/>
      <c r="CD3211" s="107"/>
      <c r="CE3211" s="107"/>
      <c r="CF3211" s="107"/>
      <c r="CG3211" s="107"/>
      <c r="CH3211" s="107"/>
      <c r="CI3211" s="107"/>
      <c r="CJ3211" s="107"/>
      <c r="CK3211" s="107"/>
      <c r="CL3211" s="107"/>
      <c r="CM3211" s="107"/>
      <c r="CN3211" s="107"/>
      <c r="CO3211" s="107"/>
      <c r="CP3211" s="107"/>
      <c r="CQ3211" s="107"/>
      <c r="CR3211" s="107"/>
      <c r="CS3211" s="107"/>
      <c r="CT3211" s="107"/>
      <c r="CU3211" s="107"/>
      <c r="CV3211" s="107"/>
      <c r="CW3211" s="107"/>
      <c r="CX3211" s="107"/>
      <c r="CY3211" s="107"/>
      <c r="CZ3211" s="107"/>
      <c r="DA3211" s="107"/>
      <c r="DB3211" s="107"/>
      <c r="DC3211" s="107"/>
      <c r="DD3211" s="107"/>
      <c r="DE3211" s="107"/>
      <c r="DF3211" s="107"/>
      <c r="DG3211" s="107"/>
      <c r="DH3211" s="107"/>
      <c r="DI3211" s="107"/>
      <c r="DJ3211" s="107"/>
      <c r="DK3211" s="107"/>
      <c r="DL3211" s="107"/>
    </row>
    <row r="3212" spans="1:116" s="107" customFormat="1" ht="30" customHeight="1">
      <c r="A3212" s="153" t="s">
        <v>14761</v>
      </c>
      <c r="B3212" s="5">
        <v>3210</v>
      </c>
      <c r="C3212" s="173"/>
      <c r="D3212" s="173"/>
      <c r="E3212" s="172" t="s">
        <v>14762</v>
      </c>
      <c r="F3212" s="3" t="s">
        <v>14763</v>
      </c>
      <c r="G3212" s="3" t="s">
        <v>2737</v>
      </c>
      <c r="H3212" s="3" t="s">
        <v>2738</v>
      </c>
      <c r="I3212" s="3" t="s">
        <v>1201</v>
      </c>
      <c r="J3212" s="3" t="s">
        <v>4459</v>
      </c>
      <c r="K3212" s="6">
        <v>30</v>
      </c>
      <c r="L3212" s="3" t="s">
        <v>67</v>
      </c>
      <c r="M3212" s="6">
        <v>1</v>
      </c>
      <c r="N3212" s="3" t="s">
        <v>44</v>
      </c>
      <c r="O3212" s="3" t="s">
        <v>10822</v>
      </c>
      <c r="P3212" s="3"/>
      <c r="Q3212" s="3" t="s">
        <v>14764</v>
      </c>
      <c r="R3212" s="167"/>
      <c r="S3212" s="100">
        <v>3.19</v>
      </c>
      <c r="T3212" s="101">
        <v>1</v>
      </c>
      <c r="U3212" s="99"/>
      <c r="V3212" s="100"/>
      <c r="W3212" s="100"/>
      <c r="X3212" s="100"/>
      <c r="Y3212" s="100"/>
      <c r="Z3212" s="100"/>
      <c r="AA3212" s="100"/>
      <c r="AB3212" s="100"/>
      <c r="AC3212" s="100"/>
      <c r="AD3212" s="100"/>
      <c r="AE3212" s="102"/>
      <c r="AF3212" s="103"/>
      <c r="AG3212" s="103"/>
      <c r="AH3212" s="103"/>
      <c r="AI3212" s="103"/>
      <c r="AJ3212" s="103"/>
      <c r="AK3212" s="103"/>
      <c r="AL3212" s="103"/>
      <c r="AM3212" s="103"/>
      <c r="AN3212" s="104"/>
      <c r="AO3212" s="103"/>
      <c r="AP3212" s="102"/>
      <c r="AQ3212" s="103" t="e">
        <f>AVERAGE(SMALL(AE3212:AI3212,1),SMALL(AE3212:AI3212,2))</f>
        <v>#NUM!</v>
      </c>
      <c r="AR3212" s="103" t="e">
        <f>IF(R3212 &lt;=( AVERAGE(SMALL(AE3212:AI3212,1),SMALL(AE3212:AI3212,2))), R3212, "")</f>
        <v>#NUM!</v>
      </c>
      <c r="AS3212" s="103" t="e">
        <f>AVERAGE(SMALL(AJ3212:AM3212,1),SMALL(AJ3212:AM3212,2))</f>
        <v>#NUM!</v>
      </c>
      <c r="AT3212" s="103" t="e">
        <f>#REF!*1.075</f>
        <v>#REF!</v>
      </c>
      <c r="AU3212" s="103">
        <f>T3212*1.075</f>
        <v>1.075</v>
      </c>
      <c r="AV3212" s="100" t="e">
        <f>MIN(AN3212,AT3212,AU3212)</f>
        <v>#REF!</v>
      </c>
      <c r="AW3212" s="103" t="s">
        <v>71</v>
      </c>
      <c r="AX3212" s="103" t="s">
        <v>72</v>
      </c>
      <c r="AY3212" s="104">
        <v>1.075</v>
      </c>
      <c r="AZ3212" s="105">
        <f>IF(AND(AY3212&gt;0,AY3212&lt;=10),AY3212*0.25,IF(AND(AY3212&gt;10,AY3212&lt;=50),AY3212*0.17,IF(AND(AY3212&gt;10,AY3212&lt;=100),AY3212*0.12,IF(AY3212&gt;100,AY3212*0.1))))</f>
        <v>0.26874999999999999</v>
      </c>
      <c r="BA3212" s="106">
        <f>AZ3212+AY3212</f>
        <v>1.34375</v>
      </c>
      <c r="BB3212" s="104">
        <f>BA3212+BA3212*0.08</f>
        <v>1.4512499999999999</v>
      </c>
      <c r="BC3212" s="20" t="s">
        <v>12295</v>
      </c>
      <c r="BD3212" s="103" t="s">
        <v>12298</v>
      </c>
      <c r="BE3212" s="84"/>
      <c r="BF3212" s="103"/>
    </row>
    <row r="3213" spans="1:116" s="107" customFormat="1" ht="30" customHeight="1">
      <c r="A3213" s="153" t="s">
        <v>14761</v>
      </c>
      <c r="B3213" s="5">
        <v>3211</v>
      </c>
      <c r="C3213" s="173"/>
      <c r="D3213" s="173"/>
      <c r="E3213" s="172" t="s">
        <v>10819</v>
      </c>
      <c r="F3213" s="3" t="s">
        <v>10820</v>
      </c>
      <c r="G3213" s="3" t="s">
        <v>212</v>
      </c>
      <c r="H3213" s="3" t="s">
        <v>101</v>
      </c>
      <c r="I3213" s="3" t="s">
        <v>42</v>
      </c>
      <c r="J3213" s="3" t="s">
        <v>10821</v>
      </c>
      <c r="K3213" s="6"/>
      <c r="L3213" s="3"/>
      <c r="M3213" s="6">
        <v>28</v>
      </c>
      <c r="N3213" s="3" t="s">
        <v>44</v>
      </c>
      <c r="O3213" s="3" t="s">
        <v>10822</v>
      </c>
      <c r="P3213" s="3"/>
      <c r="Q3213" s="3" t="s">
        <v>14772</v>
      </c>
      <c r="R3213" s="167"/>
      <c r="S3213" s="100">
        <v>3.56</v>
      </c>
      <c r="T3213" s="101">
        <v>1.24</v>
      </c>
      <c r="U3213" s="99"/>
      <c r="V3213" s="100"/>
      <c r="W3213" s="100"/>
      <c r="X3213" s="100"/>
      <c r="Y3213" s="100"/>
      <c r="Z3213" s="100"/>
      <c r="AA3213" s="100"/>
      <c r="AB3213" s="100"/>
      <c r="AC3213" s="100"/>
      <c r="AD3213" s="100"/>
      <c r="AE3213" s="102"/>
      <c r="AF3213" s="103">
        <v>8.64</v>
      </c>
      <c r="AG3213" s="103"/>
      <c r="AH3213" s="103"/>
      <c r="AI3213" s="103"/>
      <c r="AJ3213" s="103"/>
      <c r="AK3213" s="103"/>
      <c r="AL3213" s="103"/>
      <c r="AM3213" s="103"/>
      <c r="AN3213" s="104"/>
      <c r="AO3213" s="103"/>
      <c r="AP3213" s="102"/>
      <c r="AQ3213" s="103" t="e">
        <f>AVERAGE(SMALL(AE3213:AI3213,1),SMALL(AE3213:AI3213,2))</f>
        <v>#NUM!</v>
      </c>
      <c r="AR3213" s="103" t="e">
        <f>IF(R3213 &lt;=( AVERAGE(SMALL(AE3213:AI3213,1),SMALL(AE3213:AI3213,2))), R3213, "")</f>
        <v>#NUM!</v>
      </c>
      <c r="AS3213" s="103" t="e">
        <f>AVERAGE(SMALL(AJ3213:AM3213,1),SMALL(AJ3213:AM3213,2))</f>
        <v>#NUM!</v>
      </c>
      <c r="AT3213" s="103" t="e">
        <f>#REF!*1.075</f>
        <v>#REF!</v>
      </c>
      <c r="AU3213" s="103">
        <f>T3213*1.075</f>
        <v>1.333</v>
      </c>
      <c r="AV3213" s="100" t="e">
        <f>MIN(AN3213,AT3213,AU3213)</f>
        <v>#REF!</v>
      </c>
      <c r="AW3213" s="103" t="s">
        <v>71</v>
      </c>
      <c r="AX3213" s="103" t="s">
        <v>72</v>
      </c>
      <c r="AY3213" s="104">
        <v>1.33</v>
      </c>
      <c r="AZ3213" s="105">
        <f>IF(AND(AY3213&gt;0,AY3213&lt;=10),AY3213*0.25,IF(AND(AY3213&gt;10,AY3213&lt;=50),AY3213*0.17,IF(AND(AY3213&gt;10,AY3213&lt;=100),AY3213*0.12,IF(AY3213&gt;100,AY3213*0.1))))</f>
        <v>0.33250000000000002</v>
      </c>
      <c r="BA3213" s="106">
        <f>AZ3213+AY3213</f>
        <v>1.6625000000000001</v>
      </c>
      <c r="BB3213" s="104">
        <f>BA3213+BA3213*0.08</f>
        <v>1.7955000000000001</v>
      </c>
      <c r="BC3213" s="20" t="s">
        <v>12295</v>
      </c>
      <c r="BD3213" s="103" t="s">
        <v>12298</v>
      </c>
      <c r="BE3213" s="84"/>
      <c r="BF3213" s="103"/>
    </row>
    <row r="3214" spans="1:116" s="107" customFormat="1" ht="30" customHeight="1">
      <c r="A3214" s="153" t="s">
        <v>14761</v>
      </c>
      <c r="B3214" s="5">
        <v>3212</v>
      </c>
      <c r="C3214" s="179"/>
      <c r="D3214" s="179"/>
      <c r="E3214" s="172" t="s">
        <v>10824</v>
      </c>
      <c r="F3214" s="3" t="s">
        <v>10825</v>
      </c>
      <c r="G3214" s="3" t="s">
        <v>10826</v>
      </c>
      <c r="H3214" s="3" t="s">
        <v>10827</v>
      </c>
      <c r="I3214" s="3" t="s">
        <v>389</v>
      </c>
      <c r="J3214" s="3" t="s">
        <v>14767</v>
      </c>
      <c r="K3214" s="6">
        <v>2</v>
      </c>
      <c r="L3214" s="3" t="s">
        <v>79</v>
      </c>
      <c r="M3214" s="6">
        <v>1</v>
      </c>
      <c r="N3214" s="3" t="s">
        <v>44</v>
      </c>
      <c r="O3214" s="3" t="s">
        <v>10822</v>
      </c>
      <c r="P3214" s="3"/>
      <c r="Q3214" s="3" t="s">
        <v>14768</v>
      </c>
      <c r="R3214" s="167"/>
      <c r="S3214" s="100">
        <v>1.78</v>
      </c>
      <c r="T3214" s="101">
        <v>0.5</v>
      </c>
      <c r="U3214" s="99"/>
      <c r="V3214" s="100"/>
      <c r="W3214" s="100"/>
      <c r="X3214" s="100"/>
      <c r="Y3214" s="100"/>
      <c r="Z3214" s="100"/>
      <c r="AA3214" s="100"/>
      <c r="AB3214" s="100"/>
      <c r="AC3214" s="100"/>
      <c r="AD3214" s="100"/>
      <c r="AE3214" s="102"/>
      <c r="AF3214" s="103">
        <v>1.62</v>
      </c>
      <c r="AG3214" s="103"/>
      <c r="AH3214" s="103"/>
      <c r="AI3214" s="103"/>
      <c r="AJ3214" s="103"/>
      <c r="AK3214" s="103"/>
      <c r="AL3214" s="103"/>
      <c r="AM3214" s="103"/>
      <c r="AN3214" s="104"/>
      <c r="AO3214" s="103"/>
      <c r="AP3214" s="102"/>
      <c r="AQ3214" s="103" t="e">
        <f>AVERAGE(SMALL(AE3214:AI3214,1),SMALL(AE3214:AI3214,2))</f>
        <v>#NUM!</v>
      </c>
      <c r="AR3214" s="103" t="e">
        <f>IF(R3214 &lt;=( AVERAGE(SMALL(AE3214:AI3214,1),SMALL(AE3214:AI3214,2))), R3214, "")</f>
        <v>#NUM!</v>
      </c>
      <c r="AS3214" s="103" t="e">
        <f>AVERAGE(SMALL(AJ3214:AM3214,1),SMALL(AJ3214:AM3214,2))</f>
        <v>#NUM!</v>
      </c>
      <c r="AT3214" s="103" t="e">
        <f>#REF!*1.075</f>
        <v>#REF!</v>
      </c>
      <c r="AU3214" s="103">
        <f>T3214*1.075</f>
        <v>0.53749999999999998</v>
      </c>
      <c r="AV3214" s="100" t="e">
        <f>MIN(AN3214,AT3214,AU3214)</f>
        <v>#REF!</v>
      </c>
      <c r="AW3214" s="103" t="s">
        <v>71</v>
      </c>
      <c r="AX3214" s="103" t="s">
        <v>72</v>
      </c>
      <c r="AY3214" s="104">
        <v>0.53749999999999998</v>
      </c>
      <c r="AZ3214" s="222">
        <f>IF(AND(AY3214&gt;0,AY3214&lt;=10),AY3214*0.25,IF(AND(AY3214&gt;10,AY3214&lt;=50),AY3214*0.17,IF(AND(AY3214&gt;10,AY3214&lt;=100),AY3214*0.12,IF(AY3214&gt;100,AY3214*0.1))))</f>
        <v>0.13437499999999999</v>
      </c>
      <c r="BA3214" s="223">
        <f>AZ3214+AY3214</f>
        <v>0.671875</v>
      </c>
      <c r="BB3214" s="221">
        <f>BA3214+BA3214*0.08</f>
        <v>0.72562499999999996</v>
      </c>
      <c r="BC3214" s="20" t="s">
        <v>12295</v>
      </c>
      <c r="BD3214" s="103" t="s">
        <v>12298</v>
      </c>
      <c r="BE3214" s="84"/>
      <c r="BF3214" s="103"/>
    </row>
    <row r="3215" spans="1:116" s="107" customFormat="1" ht="30" customHeight="1">
      <c r="A3215" s="153" t="s">
        <v>14761</v>
      </c>
      <c r="B3215" s="5">
        <v>3213</v>
      </c>
      <c r="C3215" s="173"/>
      <c r="D3215" s="173"/>
      <c r="E3215" s="172" t="s">
        <v>10836</v>
      </c>
      <c r="F3215" s="3" t="s">
        <v>10834</v>
      </c>
      <c r="G3215" s="3" t="s">
        <v>10835</v>
      </c>
      <c r="H3215" s="3" t="s">
        <v>126</v>
      </c>
      <c r="I3215" s="3" t="s">
        <v>42</v>
      </c>
      <c r="J3215" s="3" t="s">
        <v>939</v>
      </c>
      <c r="K3215" s="6"/>
      <c r="L3215" s="3"/>
      <c r="M3215" s="6">
        <v>20</v>
      </c>
      <c r="N3215" s="3" t="s">
        <v>44</v>
      </c>
      <c r="O3215" s="3" t="s">
        <v>10822</v>
      </c>
      <c r="P3215" s="3"/>
      <c r="Q3215" s="3" t="s">
        <v>14774</v>
      </c>
      <c r="R3215" s="167"/>
      <c r="S3215" s="100">
        <v>2.0299999999999998</v>
      </c>
      <c r="T3215" s="101">
        <v>1.47</v>
      </c>
      <c r="U3215" s="99"/>
      <c r="V3215" s="100"/>
      <c r="W3215" s="100"/>
      <c r="X3215" s="100"/>
      <c r="Y3215" s="100"/>
      <c r="Z3215" s="100"/>
      <c r="AA3215" s="100"/>
      <c r="AB3215" s="100"/>
      <c r="AC3215" s="100"/>
      <c r="AD3215" s="100"/>
      <c r="AE3215" s="102"/>
      <c r="AF3215" s="103"/>
      <c r="AG3215" s="103"/>
      <c r="AH3215" s="103"/>
      <c r="AI3215" s="103"/>
      <c r="AJ3215" s="103"/>
      <c r="AK3215" s="103"/>
      <c r="AL3215" s="103"/>
      <c r="AM3215" s="103"/>
      <c r="AN3215" s="104"/>
      <c r="AO3215" s="103"/>
      <c r="AP3215" s="102"/>
      <c r="AQ3215" s="103" t="e">
        <f>AVERAGE(SMALL(AE3215:AI3215,1),SMALL(AE3215:AI3215,2))</f>
        <v>#NUM!</v>
      </c>
      <c r="AR3215" s="103" t="e">
        <f>IF(R3215 &lt;=( AVERAGE(SMALL(AE3215:AI3215,1),SMALL(AE3215:AI3215,2))), R3215, "")</f>
        <v>#NUM!</v>
      </c>
      <c r="AS3215" s="103" t="e">
        <f>AVERAGE(SMALL(AJ3215:AM3215,1),SMALL(AJ3215:AM3215,2))</f>
        <v>#NUM!</v>
      </c>
      <c r="AT3215" s="103" t="e">
        <f>#REF!*1.075</f>
        <v>#REF!</v>
      </c>
      <c r="AU3215" s="103">
        <f>T3215*1.075</f>
        <v>1.5802499999999999</v>
      </c>
      <c r="AV3215" s="100" t="e">
        <f>MIN(AN3215,AT3215,AU3215)</f>
        <v>#REF!</v>
      </c>
      <c r="AW3215" s="103" t="s">
        <v>71</v>
      </c>
      <c r="AX3215" s="103" t="s">
        <v>72</v>
      </c>
      <c r="AY3215" s="104">
        <v>1.5802</v>
      </c>
      <c r="AZ3215" s="105">
        <f>IF(AND(AY3215&gt;0,AY3215&lt;=10),AY3215*0.25,IF(AND(AY3215&gt;10,AY3215&lt;=50),AY3215*0.17,IF(AND(AY3215&gt;10,AY3215&lt;=100),AY3215*0.12,IF(AY3215&gt;100,AY3215*0.1))))</f>
        <v>0.39505000000000001</v>
      </c>
      <c r="BA3215" s="106">
        <f>AZ3215+AY3215</f>
        <v>1.97525</v>
      </c>
      <c r="BB3215" s="104">
        <f>BA3215+BA3215*0.08</f>
        <v>2.13327</v>
      </c>
      <c r="BC3215" s="20" t="s">
        <v>12295</v>
      </c>
      <c r="BD3215" s="103" t="s">
        <v>12298</v>
      </c>
      <c r="BE3215" s="84"/>
      <c r="BF3215" s="103"/>
    </row>
    <row r="3216" spans="1:116" s="107" customFormat="1" ht="30" customHeight="1">
      <c r="A3216" s="153" t="s">
        <v>14761</v>
      </c>
      <c r="B3216" s="5">
        <v>3214</v>
      </c>
      <c r="C3216" s="173"/>
      <c r="D3216" s="173"/>
      <c r="E3216" s="172" t="s">
        <v>10833</v>
      </c>
      <c r="F3216" s="3" t="s">
        <v>10834</v>
      </c>
      <c r="G3216" s="3" t="s">
        <v>10835</v>
      </c>
      <c r="H3216" s="3" t="s">
        <v>770</v>
      </c>
      <c r="I3216" s="3" t="s">
        <v>389</v>
      </c>
      <c r="J3216" s="3" t="s">
        <v>808</v>
      </c>
      <c r="K3216" s="6">
        <v>5</v>
      </c>
      <c r="L3216" s="3" t="s">
        <v>79</v>
      </c>
      <c r="M3216" s="6">
        <v>5</v>
      </c>
      <c r="N3216" s="3" t="s">
        <v>44</v>
      </c>
      <c r="O3216" s="3" t="s">
        <v>10822</v>
      </c>
      <c r="P3216" s="3"/>
      <c r="Q3216" s="3" t="s">
        <v>14773</v>
      </c>
      <c r="R3216" s="167"/>
      <c r="S3216" s="100">
        <v>3.26</v>
      </c>
      <c r="T3216" s="101">
        <v>1.1299999999999999</v>
      </c>
      <c r="U3216" s="99"/>
      <c r="V3216" s="100"/>
      <c r="W3216" s="100"/>
      <c r="X3216" s="100"/>
      <c r="Y3216" s="100"/>
      <c r="Z3216" s="100"/>
      <c r="AA3216" s="100"/>
      <c r="AB3216" s="100"/>
      <c r="AC3216" s="100"/>
      <c r="AD3216" s="100"/>
      <c r="AE3216" s="102"/>
      <c r="AF3216" s="103"/>
      <c r="AG3216" s="103"/>
      <c r="AH3216" s="103"/>
      <c r="AI3216" s="103"/>
      <c r="AJ3216" s="103"/>
      <c r="AK3216" s="103"/>
      <c r="AL3216" s="103"/>
      <c r="AM3216" s="103"/>
      <c r="AN3216" s="104"/>
      <c r="AO3216" s="103"/>
      <c r="AP3216" s="102"/>
      <c r="AQ3216" s="103" t="e">
        <f>AVERAGE(SMALL(AE3216:AI3216,1),SMALL(AE3216:AI3216,2))</f>
        <v>#NUM!</v>
      </c>
      <c r="AR3216" s="103" t="e">
        <f>IF(R3216 &lt;=( AVERAGE(SMALL(AE3216:AI3216,1),SMALL(AE3216:AI3216,2))), R3216, "")</f>
        <v>#NUM!</v>
      </c>
      <c r="AS3216" s="103" t="e">
        <f>AVERAGE(SMALL(AJ3216:AM3216,1),SMALL(AJ3216:AM3216,2))</f>
        <v>#NUM!</v>
      </c>
      <c r="AT3216" s="103" t="e">
        <f>#REF!*1.075</f>
        <v>#REF!</v>
      </c>
      <c r="AU3216" s="103">
        <f>T3216*1.075</f>
        <v>1.2147499999999998</v>
      </c>
      <c r="AV3216" s="100" t="e">
        <f>MIN(AN3216,AT3216,AU3216)</f>
        <v>#REF!</v>
      </c>
      <c r="AW3216" s="103" t="s">
        <v>71</v>
      </c>
      <c r="AX3216" s="103" t="s">
        <v>72</v>
      </c>
      <c r="AY3216" s="104">
        <v>1.2144999999999999</v>
      </c>
      <c r="AZ3216" s="105">
        <f>IF(AND(AY3216&gt;0,AY3216&lt;=10),AY3216*0.25,IF(AND(AY3216&gt;10,AY3216&lt;=50),AY3216*0.17,IF(AND(AY3216&gt;10,AY3216&lt;=100),AY3216*0.12,IF(AY3216&gt;100,AY3216*0.1))))</f>
        <v>0.30362499999999998</v>
      </c>
      <c r="BA3216" s="106">
        <f>AZ3216+AY3216</f>
        <v>1.5181249999999999</v>
      </c>
      <c r="BB3216" s="104">
        <f>BA3216+BA3216*0.08</f>
        <v>1.639575</v>
      </c>
      <c r="BC3216" s="20" t="s">
        <v>12295</v>
      </c>
      <c r="BD3216" s="103" t="s">
        <v>12298</v>
      </c>
      <c r="BE3216" s="84"/>
      <c r="BF3216" s="103"/>
    </row>
    <row r="3217" spans="1:116" s="107" customFormat="1" ht="30" customHeight="1">
      <c r="A3217" s="153" t="s">
        <v>14761</v>
      </c>
      <c r="B3217" s="5">
        <v>3215</v>
      </c>
      <c r="C3217" s="179"/>
      <c r="D3217" s="179"/>
      <c r="E3217" s="172" t="s">
        <v>10831</v>
      </c>
      <c r="F3217" s="116" t="s">
        <v>10832</v>
      </c>
      <c r="G3217" s="116" t="s">
        <v>280</v>
      </c>
      <c r="H3217" s="116" t="s">
        <v>281</v>
      </c>
      <c r="I3217" s="116" t="s">
        <v>282</v>
      </c>
      <c r="J3217" s="116" t="s">
        <v>14770</v>
      </c>
      <c r="K3217" s="239">
        <v>25</v>
      </c>
      <c r="L3217" s="116" t="s">
        <v>79</v>
      </c>
      <c r="M3217" s="239">
        <v>1</v>
      </c>
      <c r="N3217" s="116" t="s">
        <v>44</v>
      </c>
      <c r="O3217" s="116" t="s">
        <v>10822</v>
      </c>
      <c r="P3217" s="116" t="s">
        <v>10823</v>
      </c>
      <c r="Q3217" s="116" t="s">
        <v>14771</v>
      </c>
      <c r="R3217" s="167"/>
      <c r="S3217" s="100">
        <v>4.8600000000000003</v>
      </c>
      <c r="T3217" s="101">
        <v>1.18</v>
      </c>
      <c r="U3217" s="99"/>
      <c r="V3217" s="100"/>
      <c r="W3217" s="100"/>
      <c r="X3217" s="100"/>
      <c r="Y3217" s="100"/>
      <c r="Z3217" s="100"/>
      <c r="AA3217" s="100"/>
      <c r="AB3217" s="100"/>
      <c r="AC3217" s="100"/>
      <c r="AD3217" s="100"/>
      <c r="AE3217" s="102"/>
      <c r="AF3217" s="103">
        <v>4.8600000000000003</v>
      </c>
      <c r="AG3217" s="103"/>
      <c r="AH3217" s="103"/>
      <c r="AI3217" s="103"/>
      <c r="AJ3217" s="103"/>
      <c r="AK3217" s="103"/>
      <c r="AL3217" s="103"/>
      <c r="AM3217" s="103"/>
      <c r="AN3217" s="104"/>
      <c r="AO3217" s="103"/>
      <c r="AP3217" s="102"/>
      <c r="AQ3217" s="103" t="e">
        <f>AVERAGE(SMALL(AE3217:AI3217,1),SMALL(AE3217:AI3217,2))</f>
        <v>#NUM!</v>
      </c>
      <c r="AR3217" s="103" t="e">
        <f>IF(R3217 &lt;=( AVERAGE(SMALL(AE3217:AI3217,1),SMALL(AE3217:AI3217,2))), R3217, "")</f>
        <v>#NUM!</v>
      </c>
      <c r="AS3217" s="103" t="e">
        <f>AVERAGE(SMALL(AJ3217:AM3217,1),SMALL(AJ3217:AM3217,2))</f>
        <v>#NUM!</v>
      </c>
      <c r="AT3217" s="103" t="e">
        <f>#REF!*1.075</f>
        <v>#REF!</v>
      </c>
      <c r="AU3217" s="103">
        <f>T3217*1.075</f>
        <v>1.2685</v>
      </c>
      <c r="AV3217" s="100" t="e">
        <f>MIN(AN3217,AT3217,AU3217)</f>
        <v>#REF!</v>
      </c>
      <c r="AW3217" s="103" t="s">
        <v>71</v>
      </c>
      <c r="AX3217" s="103" t="s">
        <v>72</v>
      </c>
      <c r="AY3217" s="104">
        <v>1.2685</v>
      </c>
      <c r="AZ3217" s="105">
        <f>IF(AND(AY3217&gt;0,AY3217&lt;=10),AY3217*0.25,IF(AND(AY3217&gt;10,AY3217&lt;=50),AY3217*0.17,IF(AND(AY3217&gt;10,AY3217&lt;=100),AY3217*0.12,IF(AY3217&gt;100,AY3217*0.1))))</f>
        <v>0.31712499999999999</v>
      </c>
      <c r="BA3217" s="106">
        <f>AZ3217+AY3217</f>
        <v>1.5856249999999998</v>
      </c>
      <c r="BB3217" s="104">
        <f>BA3217+BA3217*0.08</f>
        <v>1.7124749999999997</v>
      </c>
      <c r="BC3217" s="20" t="s">
        <v>12295</v>
      </c>
      <c r="BD3217" s="103" t="s">
        <v>12298</v>
      </c>
      <c r="BE3217" s="84"/>
      <c r="BF3217" s="103"/>
    </row>
    <row r="3218" spans="1:116" s="20" customFormat="1" ht="30" customHeight="1">
      <c r="A3218" s="153" t="s">
        <v>14761</v>
      </c>
      <c r="B3218" s="5">
        <v>3216</v>
      </c>
      <c r="C3218" s="179"/>
      <c r="D3218" s="179"/>
      <c r="E3218" s="172" t="s">
        <v>10828</v>
      </c>
      <c r="F3218" s="3" t="s">
        <v>4276</v>
      </c>
      <c r="G3218" s="3" t="s">
        <v>4277</v>
      </c>
      <c r="H3218" s="3" t="s">
        <v>4458</v>
      </c>
      <c r="I3218" s="3" t="s">
        <v>178</v>
      </c>
      <c r="J3218" s="3" t="s">
        <v>10829</v>
      </c>
      <c r="K3218" s="6">
        <v>30</v>
      </c>
      <c r="L3218" s="3" t="s">
        <v>79</v>
      </c>
      <c r="M3218" s="6">
        <v>1</v>
      </c>
      <c r="N3218" s="3" t="s">
        <v>44</v>
      </c>
      <c r="O3218" s="3" t="s">
        <v>10822</v>
      </c>
      <c r="P3218" s="3"/>
      <c r="Q3218" s="3" t="s">
        <v>14769</v>
      </c>
      <c r="R3218" s="160"/>
      <c r="S3218" s="79">
        <v>3.26</v>
      </c>
      <c r="T3218" s="81">
        <v>0.74</v>
      </c>
      <c r="U3218" s="82"/>
      <c r="V3218" s="79"/>
      <c r="W3218" s="79"/>
      <c r="X3218" s="79"/>
      <c r="Y3218" s="79"/>
      <c r="Z3218" s="79"/>
      <c r="AA3218" s="79"/>
      <c r="AB3218" s="79"/>
      <c r="AC3218" s="79"/>
      <c r="AD3218" s="79"/>
      <c r="AE3218" s="83"/>
      <c r="AF3218" s="84"/>
      <c r="AG3218" s="84"/>
      <c r="AH3218" s="84"/>
      <c r="AI3218" s="84"/>
      <c r="AJ3218" s="84"/>
      <c r="AK3218" s="84"/>
      <c r="AL3218" s="84"/>
      <c r="AM3218" s="84"/>
      <c r="AN3218" s="85"/>
      <c r="AO3218" s="84"/>
      <c r="AP3218" s="83"/>
      <c r="AQ3218" s="84" t="e">
        <f>AVERAGE(SMALL(AE3218:AI3218,1),SMALL(AE3218:AI3218,2))</f>
        <v>#NUM!</v>
      </c>
      <c r="AR3218" s="84" t="e">
        <f>IF(R3218 &lt;=( AVERAGE(SMALL(AE3218:AI3218,1),SMALL(AE3218:AI3218,2))), R3218, "")</f>
        <v>#NUM!</v>
      </c>
      <c r="AS3218" s="84" t="e">
        <f>AVERAGE(SMALL(AJ3218:AM3218,1),SMALL(AJ3218:AM3218,2))</f>
        <v>#NUM!</v>
      </c>
      <c r="AT3218" s="84" t="e">
        <f>#REF!*1.075</f>
        <v>#REF!</v>
      </c>
      <c r="AU3218" s="84">
        <f>T3218*1.075</f>
        <v>0.79549999999999998</v>
      </c>
      <c r="AV3218" s="79" t="e">
        <f>MIN(AN3218,AT3218,AU3218)</f>
        <v>#REF!</v>
      </c>
      <c r="AW3218" s="84" t="s">
        <v>71</v>
      </c>
      <c r="AX3218" s="84" t="s">
        <v>72</v>
      </c>
      <c r="AY3218" s="85">
        <v>0.79549999999999998</v>
      </c>
      <c r="AZ3218" s="87">
        <f>IF(AND(AY3218&gt;0,AY3218&lt;=10),AY3218*0.25,IF(AND(AY3218&gt;10,AY3218&lt;=50),AY3218*0.17,IF(AND(AY3218&gt;10,AY3218&lt;=100),AY3218*0.12,IF(AY3218&gt;100,AY3218*0.1))))</f>
        <v>0.198875</v>
      </c>
      <c r="BA3218" s="43">
        <f>AZ3218+AY3218</f>
        <v>0.99437500000000001</v>
      </c>
      <c r="BB3218" s="85">
        <f>BA3218+BA3218*0.08</f>
        <v>1.073925</v>
      </c>
      <c r="BC3218" s="20" t="s">
        <v>12295</v>
      </c>
      <c r="BD3218" s="84" t="s">
        <v>12298</v>
      </c>
      <c r="BE3218" s="84"/>
      <c r="BF3218" s="84"/>
      <c r="BG3218" s="88"/>
      <c r="BH3218" s="88"/>
      <c r="BI3218" s="88"/>
      <c r="BJ3218" s="88"/>
      <c r="BK3218" s="88"/>
      <c r="BL3218" s="88"/>
      <c r="BM3218" s="88"/>
      <c r="BN3218" s="88"/>
      <c r="BO3218" s="88"/>
      <c r="BP3218" s="88"/>
      <c r="BQ3218" s="88"/>
      <c r="BR3218" s="88"/>
      <c r="BS3218" s="88"/>
      <c r="BT3218" s="88"/>
      <c r="BU3218" s="88"/>
      <c r="BV3218" s="88"/>
      <c r="BW3218" s="88"/>
      <c r="BX3218" s="88"/>
      <c r="BY3218" s="88"/>
      <c r="BZ3218" s="88"/>
      <c r="CA3218" s="88"/>
      <c r="CB3218" s="88"/>
      <c r="CC3218" s="88"/>
      <c r="CD3218" s="88"/>
      <c r="CE3218" s="88"/>
      <c r="CF3218" s="88"/>
      <c r="CG3218" s="88"/>
      <c r="CH3218" s="88"/>
      <c r="CI3218" s="88"/>
      <c r="CJ3218" s="88"/>
      <c r="CK3218" s="88"/>
      <c r="CL3218" s="88"/>
      <c r="CM3218" s="88"/>
      <c r="CN3218" s="88"/>
      <c r="CO3218" s="88"/>
      <c r="CP3218" s="88"/>
      <c r="CQ3218" s="88"/>
      <c r="CR3218" s="88"/>
      <c r="CS3218" s="88"/>
      <c r="CT3218" s="88"/>
      <c r="CU3218" s="88"/>
      <c r="CV3218" s="88"/>
      <c r="CW3218" s="88"/>
      <c r="CX3218" s="88"/>
      <c r="CY3218" s="88"/>
      <c r="CZ3218" s="88"/>
      <c r="DA3218" s="88"/>
      <c r="DB3218" s="88"/>
      <c r="DC3218" s="88"/>
      <c r="DD3218" s="88"/>
      <c r="DE3218" s="88"/>
      <c r="DF3218" s="88"/>
      <c r="DG3218" s="88"/>
      <c r="DH3218" s="88"/>
      <c r="DI3218" s="88"/>
      <c r="DJ3218" s="88"/>
      <c r="DK3218" s="88"/>
      <c r="DL3218" s="88"/>
    </row>
    <row r="3219" spans="1:116" s="20" customFormat="1" ht="30" customHeight="1">
      <c r="A3219" s="153" t="s">
        <v>14761</v>
      </c>
      <c r="B3219" s="5">
        <v>3217</v>
      </c>
      <c r="C3219" s="173"/>
      <c r="D3219" s="173"/>
      <c r="E3219" s="172" t="s">
        <v>10830</v>
      </c>
      <c r="F3219" s="3" t="s">
        <v>2888</v>
      </c>
      <c r="G3219" s="3" t="s">
        <v>2889</v>
      </c>
      <c r="H3219" s="3" t="s">
        <v>299</v>
      </c>
      <c r="I3219" s="3" t="s">
        <v>102</v>
      </c>
      <c r="J3219" s="3" t="s">
        <v>5685</v>
      </c>
      <c r="K3219" s="6"/>
      <c r="L3219" s="3"/>
      <c r="M3219" s="6">
        <v>20</v>
      </c>
      <c r="N3219" s="3" t="s">
        <v>44</v>
      </c>
      <c r="O3219" s="3" t="s">
        <v>10822</v>
      </c>
      <c r="P3219" s="3"/>
      <c r="Q3219" s="3" t="s">
        <v>14766</v>
      </c>
      <c r="R3219" s="160"/>
      <c r="S3219" s="79">
        <v>2.89</v>
      </c>
      <c r="T3219" s="81">
        <v>0.4</v>
      </c>
      <c r="U3219" s="82"/>
      <c r="V3219" s="79"/>
      <c r="W3219" s="79"/>
      <c r="X3219" s="79"/>
      <c r="Y3219" s="79"/>
      <c r="Z3219" s="79"/>
      <c r="AA3219" s="79"/>
      <c r="AB3219" s="79"/>
      <c r="AC3219" s="79"/>
      <c r="AD3219" s="79"/>
      <c r="AE3219" s="83"/>
      <c r="AF3219" s="84"/>
      <c r="AG3219" s="84"/>
      <c r="AH3219" s="84"/>
      <c r="AI3219" s="84"/>
      <c r="AJ3219" s="84"/>
      <c r="AK3219" s="84"/>
      <c r="AL3219" s="84"/>
      <c r="AM3219" s="84"/>
      <c r="AN3219" s="85"/>
      <c r="AO3219" s="84"/>
      <c r="AP3219" s="83"/>
      <c r="AQ3219" s="84" t="e">
        <f>AVERAGE(SMALL(AE3219:AI3219,1),SMALL(AE3219:AI3219,2))</f>
        <v>#NUM!</v>
      </c>
      <c r="AR3219" s="84" t="e">
        <f>IF(R3219 &lt;=( AVERAGE(SMALL(AE3219:AI3219,1),SMALL(AE3219:AI3219,2))), R3219, "")</f>
        <v>#NUM!</v>
      </c>
      <c r="AS3219" s="84" t="e">
        <f>AVERAGE(SMALL(AJ3219:AM3219,1),SMALL(AJ3219:AM3219,2))</f>
        <v>#NUM!</v>
      </c>
      <c r="AT3219" s="84" t="e">
        <f>#REF!*1.075</f>
        <v>#REF!</v>
      </c>
      <c r="AU3219" s="84">
        <f>T3219*1.075</f>
        <v>0.43</v>
      </c>
      <c r="AV3219" s="79" t="e">
        <f>MIN(AN3219,AT3219,AU3219)</f>
        <v>#REF!</v>
      </c>
      <c r="AW3219" s="84" t="s">
        <v>71</v>
      </c>
      <c r="AX3219" s="84" t="s">
        <v>72</v>
      </c>
      <c r="AY3219" s="85">
        <v>0.43</v>
      </c>
      <c r="AZ3219" s="87">
        <f>IF(AND(AY3219&gt;0,AY3219&lt;=10),AY3219*0.25,IF(AND(AY3219&gt;10,AY3219&lt;=50),AY3219*0.17,IF(AND(AY3219&gt;10,AY3219&lt;=100),AY3219*0.12,IF(AY3219&gt;100,AY3219*0.1))))</f>
        <v>0.1075</v>
      </c>
      <c r="BA3219" s="43">
        <f>AZ3219+AY3219</f>
        <v>0.53749999999999998</v>
      </c>
      <c r="BB3219" s="85">
        <f>BA3219+BA3219*0.08</f>
        <v>0.58050000000000002</v>
      </c>
      <c r="BC3219" s="20" t="s">
        <v>12295</v>
      </c>
      <c r="BD3219" s="84" t="s">
        <v>12298</v>
      </c>
      <c r="BE3219" s="84"/>
      <c r="BF3219" s="84"/>
      <c r="BG3219" s="88"/>
      <c r="BH3219" s="88"/>
      <c r="BI3219" s="88"/>
      <c r="BJ3219" s="88"/>
      <c r="BK3219" s="88"/>
      <c r="BL3219" s="88"/>
      <c r="BM3219" s="88"/>
      <c r="BN3219" s="88"/>
      <c r="BO3219" s="88"/>
      <c r="BP3219" s="88"/>
      <c r="BQ3219" s="88"/>
      <c r="BR3219" s="88"/>
      <c r="BS3219" s="88"/>
      <c r="BT3219" s="88"/>
      <c r="BU3219" s="88"/>
      <c r="BV3219" s="88"/>
      <c r="BW3219" s="88"/>
      <c r="BX3219" s="88"/>
      <c r="BY3219" s="88"/>
      <c r="BZ3219" s="88"/>
      <c r="CA3219" s="88"/>
      <c r="CB3219" s="88"/>
      <c r="CC3219" s="88"/>
      <c r="CD3219" s="88"/>
      <c r="CE3219" s="88"/>
      <c r="CF3219" s="88"/>
      <c r="CG3219" s="88"/>
      <c r="CH3219" s="88"/>
      <c r="CI3219" s="88"/>
      <c r="CJ3219" s="88"/>
      <c r="CK3219" s="88"/>
      <c r="CL3219" s="88"/>
      <c r="CM3219" s="88"/>
      <c r="CN3219" s="88"/>
      <c r="CO3219" s="88"/>
      <c r="CP3219" s="88"/>
      <c r="CQ3219" s="88"/>
      <c r="CR3219" s="88"/>
      <c r="CS3219" s="88"/>
      <c r="CT3219" s="88"/>
      <c r="CU3219" s="88"/>
      <c r="CV3219" s="88"/>
      <c r="CW3219" s="88"/>
      <c r="CX3219" s="88"/>
      <c r="CY3219" s="88"/>
      <c r="CZ3219" s="88"/>
      <c r="DA3219" s="88"/>
      <c r="DB3219" s="88"/>
      <c r="DC3219" s="88"/>
      <c r="DD3219" s="88"/>
      <c r="DE3219" s="88"/>
      <c r="DF3219" s="88"/>
      <c r="DG3219" s="88"/>
      <c r="DH3219" s="88"/>
      <c r="DI3219" s="88"/>
      <c r="DJ3219" s="88"/>
      <c r="DK3219" s="88"/>
      <c r="DL3219" s="88"/>
    </row>
    <row r="3220" spans="1:116" s="20" customFormat="1" ht="30" customHeight="1">
      <c r="A3220" s="153" t="s">
        <v>14761</v>
      </c>
      <c r="B3220" s="5">
        <v>3218</v>
      </c>
      <c r="C3220" s="173"/>
      <c r="D3220" s="173"/>
      <c r="E3220" s="172" t="s">
        <v>10837</v>
      </c>
      <c r="F3220" s="3" t="s">
        <v>10838</v>
      </c>
      <c r="G3220" s="3" t="s">
        <v>2941</v>
      </c>
      <c r="H3220" s="3" t="s">
        <v>516</v>
      </c>
      <c r="I3220" s="3" t="s">
        <v>102</v>
      </c>
      <c r="J3220" s="3" t="s">
        <v>10839</v>
      </c>
      <c r="K3220" s="6"/>
      <c r="L3220" s="3"/>
      <c r="M3220" s="6">
        <v>20</v>
      </c>
      <c r="N3220" s="3" t="s">
        <v>44</v>
      </c>
      <c r="O3220" s="3" t="s">
        <v>10822</v>
      </c>
      <c r="P3220" s="3"/>
      <c r="Q3220" s="3" t="s">
        <v>14775</v>
      </c>
      <c r="R3220" s="160"/>
      <c r="S3220" s="79">
        <v>4.07</v>
      </c>
      <c r="T3220" s="81">
        <v>0.98</v>
      </c>
      <c r="U3220" s="82"/>
      <c r="V3220" s="79"/>
      <c r="W3220" s="79"/>
      <c r="X3220" s="79"/>
      <c r="Y3220" s="79"/>
      <c r="Z3220" s="79"/>
      <c r="AA3220" s="79"/>
      <c r="AB3220" s="79"/>
      <c r="AC3220" s="79"/>
      <c r="AD3220" s="79"/>
      <c r="AE3220" s="83"/>
      <c r="AF3220" s="84"/>
      <c r="AG3220" s="84"/>
      <c r="AH3220" s="84"/>
      <c r="AI3220" s="84"/>
      <c r="AJ3220" s="84"/>
      <c r="AK3220" s="84"/>
      <c r="AL3220" s="84"/>
      <c r="AM3220" s="84"/>
      <c r="AN3220" s="85"/>
      <c r="AO3220" s="84"/>
      <c r="AP3220" s="83"/>
      <c r="AQ3220" s="84" t="e">
        <f>AVERAGE(SMALL(AE3220:AI3220,1),SMALL(AE3220:AI3220,2))</f>
        <v>#NUM!</v>
      </c>
      <c r="AR3220" s="84" t="e">
        <f>IF(R3220 &lt;=( AVERAGE(SMALL(AE3220:AI3220,1),SMALL(AE3220:AI3220,2))), R3220, "")</f>
        <v>#NUM!</v>
      </c>
      <c r="AS3220" s="84" t="e">
        <f>AVERAGE(SMALL(AJ3220:AM3220,1),SMALL(AJ3220:AM3220,2))</f>
        <v>#NUM!</v>
      </c>
      <c r="AT3220" s="84" t="e">
        <f>#REF!*1.075</f>
        <v>#REF!</v>
      </c>
      <c r="AU3220" s="84">
        <f>T3220*1.075</f>
        <v>1.0534999999999999</v>
      </c>
      <c r="AV3220" s="79" t="e">
        <f>MIN(AN3220,AT3220,AU3220)</f>
        <v>#REF!</v>
      </c>
      <c r="AW3220" s="84" t="s">
        <v>71</v>
      </c>
      <c r="AX3220" s="84" t="s">
        <v>72</v>
      </c>
      <c r="AY3220" s="85">
        <v>1.0535000000000001</v>
      </c>
      <c r="AZ3220" s="87">
        <f>IF(AND(AY3220&gt;0,AY3220&lt;=10),AY3220*0.25,IF(AND(AY3220&gt;10,AY3220&lt;=50),AY3220*0.17,IF(AND(AY3220&gt;10,AY3220&lt;=100),AY3220*0.12,IF(AY3220&gt;100,AY3220*0.1))))</f>
        <v>0.26337500000000003</v>
      </c>
      <c r="BA3220" s="43">
        <f>AZ3220+AY3220</f>
        <v>1.316875</v>
      </c>
      <c r="BB3220" s="85">
        <f>BA3220+BA3220*0.08</f>
        <v>1.4222250000000001</v>
      </c>
      <c r="BC3220" s="20" t="s">
        <v>12295</v>
      </c>
      <c r="BD3220" s="84" t="s">
        <v>12298</v>
      </c>
      <c r="BE3220" s="84"/>
      <c r="BF3220" s="84"/>
      <c r="BG3220" s="88"/>
      <c r="BH3220" s="88"/>
      <c r="BI3220" s="88"/>
      <c r="BJ3220" s="88"/>
      <c r="BK3220" s="88"/>
      <c r="BL3220" s="88"/>
      <c r="BM3220" s="88"/>
      <c r="BN3220" s="88"/>
      <c r="BO3220" s="88"/>
      <c r="BP3220" s="88"/>
      <c r="BQ3220" s="88"/>
      <c r="BR3220" s="88"/>
      <c r="BS3220" s="88"/>
      <c r="BT3220" s="88"/>
      <c r="BU3220" s="88"/>
      <c r="BV3220" s="88"/>
      <c r="BW3220" s="88"/>
      <c r="BX3220" s="88"/>
      <c r="BY3220" s="88"/>
      <c r="BZ3220" s="88"/>
      <c r="CA3220" s="88"/>
      <c r="CB3220" s="88"/>
      <c r="CC3220" s="88"/>
      <c r="CD3220" s="88"/>
      <c r="CE3220" s="88"/>
      <c r="CF3220" s="88"/>
      <c r="CG3220" s="88"/>
      <c r="CH3220" s="88"/>
      <c r="CI3220" s="88"/>
      <c r="CJ3220" s="88"/>
      <c r="CK3220" s="88"/>
      <c r="CL3220" s="88"/>
      <c r="CM3220" s="88"/>
      <c r="CN3220" s="88"/>
      <c r="CO3220" s="88"/>
      <c r="CP3220" s="88"/>
      <c r="CQ3220" s="88"/>
      <c r="CR3220" s="88"/>
      <c r="CS3220" s="88"/>
      <c r="CT3220" s="88"/>
      <c r="CU3220" s="88"/>
      <c r="CV3220" s="88"/>
      <c r="CW3220" s="88"/>
      <c r="CX3220" s="88"/>
      <c r="CY3220" s="88"/>
      <c r="CZ3220" s="88"/>
      <c r="DA3220" s="88"/>
      <c r="DB3220" s="88"/>
      <c r="DC3220" s="88"/>
      <c r="DD3220" s="88"/>
      <c r="DE3220" s="88"/>
      <c r="DF3220" s="88"/>
      <c r="DG3220" s="88"/>
      <c r="DH3220" s="88"/>
      <c r="DI3220" s="88"/>
      <c r="DJ3220" s="88"/>
      <c r="DK3220" s="88"/>
      <c r="DL3220" s="88"/>
    </row>
    <row r="3221" spans="1:116" s="20" customFormat="1" ht="30" customHeight="1">
      <c r="A3221" s="4" t="s">
        <v>10840</v>
      </c>
      <c r="B3221" s="5">
        <v>3219</v>
      </c>
      <c r="C3221" s="6">
        <v>14607</v>
      </c>
      <c r="D3221" s="6"/>
      <c r="E3221" s="43" t="s">
        <v>10841</v>
      </c>
      <c r="F3221" s="3" t="s">
        <v>10842</v>
      </c>
      <c r="G3221" s="3" t="s">
        <v>10843</v>
      </c>
      <c r="H3221" s="3" t="s">
        <v>781</v>
      </c>
      <c r="I3221" s="3" t="s">
        <v>123</v>
      </c>
      <c r="J3221" s="3" t="s">
        <v>10852</v>
      </c>
      <c r="K3221" s="6">
        <v>200</v>
      </c>
      <c r="L3221" s="3" t="s">
        <v>79</v>
      </c>
      <c r="M3221" s="6">
        <v>1</v>
      </c>
      <c r="N3221" s="3" t="s">
        <v>44</v>
      </c>
      <c r="O3221" s="3" t="s">
        <v>10845</v>
      </c>
      <c r="P3221" s="3" t="s">
        <v>10846</v>
      </c>
      <c r="Q3221" s="3" t="s">
        <v>10853</v>
      </c>
      <c r="R3221" s="156">
        <v>8.4749999999999996</v>
      </c>
      <c r="S3221" s="22"/>
      <c r="T3221" s="23"/>
      <c r="U3221" s="1">
        <v>5.2</v>
      </c>
      <c r="V3221" s="21">
        <v>8.4749999999999996</v>
      </c>
      <c r="W3221" s="22"/>
      <c r="X3221" s="22"/>
      <c r="Y3221" s="22"/>
      <c r="Z3221" s="22"/>
      <c r="AA3221" s="22"/>
      <c r="AB3221" s="22"/>
      <c r="AC3221" s="22"/>
      <c r="AD3221" s="22"/>
      <c r="AE3221" s="24">
        <v>8.4749999999999996</v>
      </c>
      <c r="AN3221" s="25">
        <v>8.4749999999999996</v>
      </c>
      <c r="AO3221" s="20" t="s">
        <v>47</v>
      </c>
      <c r="AP3221" s="24" t="s">
        <v>48</v>
      </c>
      <c r="AQ3221" s="20" t="e">
        <f>AVERAGE(SMALL(AE3221:AI3221,1),SMALL(AE3221:AI3221,2))</f>
        <v>#NUM!</v>
      </c>
      <c r="AR3221" s="20" t="e">
        <f>IF(R3221 &lt;=( AVERAGE(SMALL(AE3221:AI3221,1),SMALL(AE3221:AI3221,2))), R3221, "")</f>
        <v>#NUM!</v>
      </c>
      <c r="AS3221" s="20" t="e">
        <f>AVERAGE(SMALL(AJ3221:AM3221,1),SMALL(AJ3221:AM3221,2))</f>
        <v>#NUM!</v>
      </c>
      <c r="AT3221" s="20">
        <f>T3221*1.075</f>
        <v>0</v>
      </c>
      <c r="AU3221" s="20">
        <f>U3221*1.075</f>
        <v>5.59</v>
      </c>
      <c r="AV3221" s="22">
        <f>MIN(AN3221,AT3221,AU3221)</f>
        <v>0</v>
      </c>
      <c r="AW3221" s="20" t="s">
        <v>71</v>
      </c>
      <c r="AX3221" s="20" t="s">
        <v>72</v>
      </c>
      <c r="AY3221" s="25">
        <v>5.59</v>
      </c>
      <c r="AZ3221" s="27">
        <f>IF(AND(AY3221&gt;0,AY3221&lt;=10),AY3221*0.25,IF(AND(AY3221&gt;10,AY3221&lt;=50),AY3221*0.17,IF(AND(AY3221&gt;10,AY3221&lt;=100),AY3221*0.12,IF(AY3221&gt;100,AY3221*0.1))))</f>
        <v>1.3975</v>
      </c>
      <c r="BA3221" s="3">
        <f>AZ3221+AY3221</f>
        <v>6.9874999999999998</v>
      </c>
      <c r="BB3221" s="25">
        <f>BA3221+BA3221*0.08</f>
        <v>7.5465</v>
      </c>
      <c r="BC3221" s="20" t="s">
        <v>12295</v>
      </c>
      <c r="BP3221" s="28"/>
      <c r="BQ3221" s="28"/>
      <c r="BR3221" s="28"/>
      <c r="BS3221" s="28"/>
      <c r="BT3221" s="28"/>
      <c r="BU3221" s="28"/>
      <c r="BV3221" s="28"/>
      <c r="BW3221" s="28"/>
      <c r="BX3221" s="28"/>
      <c r="BY3221" s="28"/>
      <c r="BZ3221" s="28"/>
      <c r="CA3221" s="28"/>
      <c r="CB3221" s="28"/>
      <c r="CC3221" s="28"/>
      <c r="CD3221" s="28"/>
      <c r="CE3221" s="28"/>
      <c r="CF3221" s="28"/>
      <c r="CG3221" s="28"/>
      <c r="CH3221" s="28"/>
      <c r="CI3221" s="28"/>
      <c r="CJ3221" s="28"/>
      <c r="CK3221" s="28"/>
      <c r="CL3221" s="28"/>
      <c r="CM3221" s="28"/>
      <c r="CN3221" s="28"/>
      <c r="CO3221" s="28"/>
      <c r="CP3221" s="28"/>
      <c r="CQ3221" s="28"/>
      <c r="CR3221" s="28"/>
      <c r="CS3221" s="28"/>
      <c r="CT3221" s="28"/>
      <c r="CU3221" s="28"/>
      <c r="CV3221" s="28"/>
      <c r="CW3221" s="28"/>
      <c r="CX3221" s="28"/>
      <c r="CY3221" s="28"/>
      <c r="CZ3221" s="28"/>
      <c r="DA3221" s="28"/>
      <c r="DB3221" s="28"/>
      <c r="DC3221" s="28"/>
      <c r="DD3221" s="28"/>
      <c r="DE3221" s="28"/>
      <c r="DF3221" s="28"/>
      <c r="DG3221" s="28"/>
      <c r="DH3221" s="28"/>
      <c r="DI3221" s="28"/>
      <c r="DJ3221" s="28"/>
      <c r="DK3221" s="28"/>
      <c r="DL3221" s="28"/>
    </row>
    <row r="3222" spans="1:116" s="28" customFormat="1" ht="30" customHeight="1">
      <c r="A3222" s="4" t="s">
        <v>10840</v>
      </c>
      <c r="B3222" s="5">
        <v>3220</v>
      </c>
      <c r="C3222" s="6">
        <v>14608</v>
      </c>
      <c r="D3222" s="6"/>
      <c r="E3222" s="43" t="s">
        <v>10841</v>
      </c>
      <c r="F3222" s="3" t="s">
        <v>10842</v>
      </c>
      <c r="G3222" s="3" t="s">
        <v>10843</v>
      </c>
      <c r="H3222" s="3" t="s">
        <v>41</v>
      </c>
      <c r="I3222" s="3" t="s">
        <v>1510</v>
      </c>
      <c r="J3222" s="3" t="s">
        <v>10844</v>
      </c>
      <c r="K3222" s="6"/>
      <c r="L3222" s="3"/>
      <c r="M3222" s="6">
        <v>10</v>
      </c>
      <c r="N3222" s="3" t="s">
        <v>44</v>
      </c>
      <c r="O3222" s="3" t="s">
        <v>10845</v>
      </c>
      <c r="P3222" s="3" t="s">
        <v>10846</v>
      </c>
      <c r="Q3222" s="3" t="s">
        <v>10847</v>
      </c>
      <c r="R3222" s="156">
        <v>8.25</v>
      </c>
      <c r="S3222" s="22"/>
      <c r="T3222" s="23"/>
      <c r="U3222" s="1">
        <v>4.2</v>
      </c>
      <c r="V3222" s="21">
        <v>8.25</v>
      </c>
      <c r="W3222" s="22"/>
      <c r="X3222" s="22"/>
      <c r="Y3222" s="22"/>
      <c r="Z3222" s="22"/>
      <c r="AA3222" s="22"/>
      <c r="AB3222" s="22"/>
      <c r="AC3222" s="22"/>
      <c r="AD3222" s="22"/>
      <c r="AE3222" s="24">
        <v>8.25</v>
      </c>
      <c r="AF3222" s="20"/>
      <c r="AG3222" s="20"/>
      <c r="AH3222" s="20"/>
      <c r="AI3222" s="20"/>
      <c r="AJ3222" s="20"/>
      <c r="AK3222" s="20"/>
      <c r="AL3222" s="20"/>
      <c r="AM3222" s="20"/>
      <c r="AN3222" s="25">
        <v>8.25</v>
      </c>
      <c r="AO3222" s="20" t="s">
        <v>47</v>
      </c>
      <c r="AP3222" s="24" t="s">
        <v>48</v>
      </c>
      <c r="AQ3222" s="20" t="e">
        <f>AVERAGE(SMALL(AE3222:AI3222,1),SMALL(AE3222:AI3222,2))</f>
        <v>#NUM!</v>
      </c>
      <c r="AR3222" s="20" t="e">
        <f>IF(R3222 &lt;=( AVERAGE(SMALL(AE3222:AI3222,1),SMALL(AE3222:AI3222,2))), R3222, "")</f>
        <v>#NUM!</v>
      </c>
      <c r="AS3222" s="20" t="e">
        <f>AVERAGE(SMALL(AJ3222:AM3222,1),SMALL(AJ3222:AM3222,2))</f>
        <v>#NUM!</v>
      </c>
      <c r="AT3222" s="20">
        <f>T3222*1.075</f>
        <v>0</v>
      </c>
      <c r="AU3222" s="20">
        <f>U3222*1.075</f>
        <v>4.5149999999999997</v>
      </c>
      <c r="AV3222" s="22">
        <f>MIN(AN3222,AT3222,AU3222)</f>
        <v>0</v>
      </c>
      <c r="AW3222" s="20" t="s">
        <v>71</v>
      </c>
      <c r="AX3222" s="20" t="s">
        <v>72</v>
      </c>
      <c r="AY3222" s="25">
        <v>4.5149999999999997</v>
      </c>
      <c r="AZ3222" s="27">
        <f>IF(AND(AY3222&gt;0,AY3222&lt;=10),AY3222*0.25,IF(AND(AY3222&gt;10,AY3222&lt;=50),AY3222*0.17,IF(AND(AY3222&gt;10,AY3222&lt;=100),AY3222*0.12,IF(AY3222&gt;100,AY3222*0.1))))</f>
        <v>1.1287499999999999</v>
      </c>
      <c r="BA3222" s="3">
        <f>AZ3222+AY3222</f>
        <v>5.6437499999999998</v>
      </c>
      <c r="BB3222" s="25">
        <f>BA3222+BA3222*0.08</f>
        <v>6.0952500000000001</v>
      </c>
      <c r="BC3222" s="20" t="s">
        <v>12295</v>
      </c>
      <c r="BD3222" s="20"/>
      <c r="BE3222" s="20"/>
      <c r="BF3222" s="20"/>
      <c r="BG3222" s="20"/>
      <c r="BH3222" s="20"/>
      <c r="BI3222" s="20"/>
      <c r="BJ3222" s="20"/>
      <c r="BK3222" s="20"/>
      <c r="BL3222" s="20"/>
      <c r="BM3222" s="20"/>
      <c r="BN3222" s="20"/>
      <c r="BO3222" s="20"/>
    </row>
    <row r="3223" spans="1:116" s="28" customFormat="1" ht="30" customHeight="1">
      <c r="A3223" s="4" t="s">
        <v>10840</v>
      </c>
      <c r="B3223" s="5">
        <v>3221</v>
      </c>
      <c r="C3223" s="6">
        <v>14609</v>
      </c>
      <c r="D3223" s="6"/>
      <c r="E3223" s="43" t="s">
        <v>10841</v>
      </c>
      <c r="F3223" s="3" t="s">
        <v>10848</v>
      </c>
      <c r="G3223" s="3" t="s">
        <v>10843</v>
      </c>
      <c r="H3223" s="3" t="s">
        <v>10849</v>
      </c>
      <c r="I3223" s="3" t="s">
        <v>4405</v>
      </c>
      <c r="J3223" s="3" t="s">
        <v>10850</v>
      </c>
      <c r="K3223" s="6">
        <v>3</v>
      </c>
      <c r="L3223" s="3" t="s">
        <v>79</v>
      </c>
      <c r="M3223" s="6">
        <v>10</v>
      </c>
      <c r="N3223" s="3" t="s">
        <v>44</v>
      </c>
      <c r="O3223" s="3" t="s">
        <v>10845</v>
      </c>
      <c r="P3223" s="3" t="s">
        <v>10846</v>
      </c>
      <c r="Q3223" s="3" t="s">
        <v>10851</v>
      </c>
      <c r="R3223" s="156">
        <v>8.625</v>
      </c>
      <c r="S3223" s="22"/>
      <c r="T3223" s="23"/>
      <c r="U3223" s="1">
        <v>5</v>
      </c>
      <c r="V3223" s="21">
        <v>8.625</v>
      </c>
      <c r="W3223" s="22"/>
      <c r="X3223" s="22"/>
      <c r="Y3223" s="22"/>
      <c r="Z3223" s="22"/>
      <c r="AA3223" s="22"/>
      <c r="AB3223" s="22"/>
      <c r="AC3223" s="22"/>
      <c r="AD3223" s="22"/>
      <c r="AE3223" s="24">
        <v>8.625</v>
      </c>
      <c r="AF3223" s="20"/>
      <c r="AG3223" s="20"/>
      <c r="AH3223" s="20"/>
      <c r="AI3223" s="20"/>
      <c r="AJ3223" s="20"/>
      <c r="AK3223" s="20"/>
      <c r="AL3223" s="20"/>
      <c r="AM3223" s="20"/>
      <c r="AN3223" s="25">
        <v>8.625</v>
      </c>
      <c r="AO3223" s="20" t="s">
        <v>47</v>
      </c>
      <c r="AP3223" s="24" t="s">
        <v>48</v>
      </c>
      <c r="AQ3223" s="20" t="e">
        <f>AVERAGE(SMALL(AE3223:AI3223,1),SMALL(AE3223:AI3223,2))</f>
        <v>#NUM!</v>
      </c>
      <c r="AR3223" s="20" t="e">
        <f>IF(R3223 &lt;=( AVERAGE(SMALL(AE3223:AI3223,1),SMALL(AE3223:AI3223,2))), R3223, "")</f>
        <v>#NUM!</v>
      </c>
      <c r="AS3223" s="20" t="e">
        <f>AVERAGE(SMALL(AJ3223:AM3223,1),SMALL(AJ3223:AM3223,2))</f>
        <v>#NUM!</v>
      </c>
      <c r="AT3223" s="20">
        <f>T3223*1.075</f>
        <v>0</v>
      </c>
      <c r="AU3223" s="20">
        <f>U3223*1.075</f>
        <v>5.375</v>
      </c>
      <c r="AV3223" s="22">
        <f>MIN(AN3223,AT3223,AU3223)</f>
        <v>0</v>
      </c>
      <c r="AW3223" s="20" t="s">
        <v>71</v>
      </c>
      <c r="AX3223" s="20" t="s">
        <v>72</v>
      </c>
      <c r="AY3223" s="25">
        <v>5.375</v>
      </c>
      <c r="AZ3223" s="27">
        <f>IF(AND(AY3223&gt;0,AY3223&lt;=10),AY3223*0.25,IF(AND(AY3223&gt;10,AY3223&lt;=50),AY3223*0.17,IF(AND(AY3223&gt;10,AY3223&lt;=100),AY3223*0.12,IF(AY3223&gt;100,AY3223*0.1))))</f>
        <v>1.34375</v>
      </c>
      <c r="BA3223" s="3">
        <f>AZ3223+AY3223</f>
        <v>6.71875</v>
      </c>
      <c r="BB3223" s="25">
        <f>BA3223+BA3223*0.08</f>
        <v>7.2562499999999996</v>
      </c>
      <c r="BC3223" s="20" t="s">
        <v>12295</v>
      </c>
      <c r="BD3223" s="20"/>
      <c r="BE3223" s="20"/>
      <c r="BF3223" s="20"/>
      <c r="BG3223" s="20"/>
      <c r="BH3223" s="20"/>
      <c r="BI3223" s="20"/>
      <c r="BJ3223" s="20"/>
      <c r="BK3223" s="20"/>
      <c r="BL3223" s="20"/>
      <c r="BM3223" s="20"/>
      <c r="BN3223" s="20"/>
      <c r="BO3223" s="20"/>
    </row>
    <row r="3224" spans="1:116" s="20" customFormat="1" ht="30" customHeight="1">
      <c r="A3224" s="17" t="s">
        <v>10854</v>
      </c>
      <c r="B3224" s="5">
        <v>3222</v>
      </c>
      <c r="C3224" s="30"/>
      <c r="D3224" s="30"/>
      <c r="E3224" s="43" t="s">
        <v>9997</v>
      </c>
      <c r="F3224" s="3" t="s">
        <v>10855</v>
      </c>
      <c r="G3224" s="3" t="s">
        <v>3528</v>
      </c>
      <c r="H3224" s="3" t="s">
        <v>1939</v>
      </c>
      <c r="I3224" s="3" t="s">
        <v>389</v>
      </c>
      <c r="J3224" s="3" t="s">
        <v>10856</v>
      </c>
      <c r="K3224" s="6">
        <v>2</v>
      </c>
      <c r="L3224" s="3" t="s">
        <v>79</v>
      </c>
      <c r="M3224" s="6">
        <v>5</v>
      </c>
      <c r="N3224" s="3" t="s">
        <v>44</v>
      </c>
      <c r="O3224" s="3" t="s">
        <v>10857</v>
      </c>
      <c r="P3224" s="3" t="s">
        <v>10858</v>
      </c>
      <c r="Q3224" s="3" t="s">
        <v>10859</v>
      </c>
      <c r="R3224" s="156">
        <v>10.53</v>
      </c>
      <c r="S3224" s="22"/>
      <c r="T3224" s="23">
        <v>10.53</v>
      </c>
      <c r="U3224" s="1" t="s">
        <v>54</v>
      </c>
      <c r="V3224" s="21">
        <v>10.53</v>
      </c>
      <c r="W3224" s="22"/>
      <c r="X3224" s="22"/>
      <c r="Y3224" s="22"/>
      <c r="Z3224" s="22"/>
      <c r="AA3224" s="22"/>
      <c r="AB3224" s="22"/>
      <c r="AC3224" s="22"/>
      <c r="AD3224" s="22"/>
      <c r="AE3224" s="24"/>
      <c r="AN3224" s="25"/>
      <c r="AP3224" s="24"/>
      <c r="AQ3224" s="20" t="e">
        <f>AVERAGE(SMALL(AE3224:AI3224,1),SMALL(AE3224:AI3224,2))</f>
        <v>#NUM!</v>
      </c>
      <c r="AR3224" s="20" t="e">
        <f>IF(R3224 &lt;=( AVERAGE(SMALL(AE3224:AI3224,1),SMALL(AE3224:AI3224,2))), R3224, "")</f>
        <v>#NUM!</v>
      </c>
      <c r="AS3224" s="20" t="e">
        <f>AVERAGE(SMALL(AJ3224:AM3224,1),SMALL(AJ3224:AM3224,2))</f>
        <v>#NUM!</v>
      </c>
      <c r="AT3224" s="20">
        <f>T3224*1.075</f>
        <v>11.319749999999999</v>
      </c>
      <c r="AU3224" s="20" t="e">
        <f>U3224*1.075</f>
        <v>#VALUE!</v>
      </c>
      <c r="AV3224" s="22" t="e">
        <f>MIN(AN3224,AT3224,AU3224)</f>
        <v>#VALUE!</v>
      </c>
      <c r="AW3224" s="26" t="s">
        <v>49</v>
      </c>
      <c r="AX3224" s="20" t="s">
        <v>48</v>
      </c>
      <c r="AY3224" s="25">
        <v>10.53</v>
      </c>
      <c r="AZ3224" s="27">
        <f>IF(AND(AY3224&gt;0,AY3224&lt;=10),AY3224*0.25,IF(AND(AY3224&gt;10,AY3224&lt;=50),AY3224*0.17,IF(AND(AY3224&gt;10,AY3224&lt;=100),AY3224*0.12,IF(AY3224&gt;100,AY3224*0.1))))</f>
        <v>1.7901</v>
      </c>
      <c r="BA3224" s="3">
        <f>AZ3224+AY3224</f>
        <v>12.3201</v>
      </c>
      <c r="BB3224" s="25">
        <f>BA3224+BA3224*0.08</f>
        <v>13.305707999999999</v>
      </c>
      <c r="BC3224" s="20" t="s">
        <v>12295</v>
      </c>
      <c r="BP3224" s="19"/>
      <c r="BQ3224" s="19"/>
      <c r="BR3224" s="19"/>
      <c r="BS3224" s="19"/>
      <c r="BT3224" s="19"/>
      <c r="BU3224" s="19"/>
      <c r="BV3224" s="19"/>
      <c r="BW3224" s="19"/>
      <c r="BX3224" s="19"/>
      <c r="BY3224" s="19"/>
      <c r="BZ3224" s="19"/>
      <c r="CA3224" s="19"/>
      <c r="CB3224" s="19"/>
      <c r="CC3224" s="19"/>
      <c r="CD3224" s="19"/>
      <c r="CE3224" s="19"/>
      <c r="CF3224" s="19"/>
      <c r="CG3224" s="19"/>
      <c r="CH3224" s="19"/>
      <c r="CI3224" s="19"/>
      <c r="CJ3224" s="19"/>
      <c r="CK3224" s="19"/>
      <c r="CL3224" s="19"/>
      <c r="CM3224" s="19"/>
      <c r="CN3224" s="19"/>
      <c r="CO3224" s="19"/>
      <c r="CP3224" s="19"/>
      <c r="CQ3224" s="19"/>
      <c r="CR3224" s="19"/>
      <c r="CS3224" s="19"/>
      <c r="CT3224" s="19"/>
      <c r="CU3224" s="19"/>
      <c r="CV3224" s="19"/>
      <c r="CW3224" s="19"/>
      <c r="CX3224" s="19"/>
      <c r="CY3224" s="19"/>
      <c r="CZ3224" s="19"/>
      <c r="DA3224" s="19"/>
      <c r="DB3224" s="19"/>
      <c r="DC3224" s="19"/>
      <c r="DD3224" s="19"/>
      <c r="DE3224" s="19"/>
      <c r="DF3224" s="19"/>
      <c r="DG3224" s="19"/>
      <c r="DH3224" s="19"/>
      <c r="DI3224" s="19"/>
      <c r="DJ3224" s="19"/>
      <c r="DK3224" s="19"/>
      <c r="DL3224" s="19"/>
    </row>
    <row r="3225" spans="1:116" s="20" customFormat="1" ht="30" customHeight="1">
      <c r="A3225" s="17" t="s">
        <v>10854</v>
      </c>
      <c r="B3225" s="5">
        <v>3223</v>
      </c>
      <c r="C3225" s="30"/>
      <c r="D3225" s="30"/>
      <c r="E3225" s="43" t="s">
        <v>9997</v>
      </c>
      <c r="F3225" s="3" t="s">
        <v>10855</v>
      </c>
      <c r="G3225" s="3" t="s">
        <v>3528</v>
      </c>
      <c r="H3225" s="3" t="s">
        <v>1939</v>
      </c>
      <c r="I3225" s="3" t="s">
        <v>389</v>
      </c>
      <c r="J3225" s="3" t="s">
        <v>10860</v>
      </c>
      <c r="K3225" s="6">
        <v>4</v>
      </c>
      <c r="L3225" s="3" t="s">
        <v>79</v>
      </c>
      <c r="M3225" s="6">
        <v>5</v>
      </c>
      <c r="N3225" s="3" t="s">
        <v>44</v>
      </c>
      <c r="O3225" s="3" t="s">
        <v>10857</v>
      </c>
      <c r="P3225" s="3" t="s">
        <v>10858</v>
      </c>
      <c r="Q3225" s="3" t="s">
        <v>10861</v>
      </c>
      <c r="R3225" s="156">
        <v>17.55</v>
      </c>
      <c r="S3225" s="22"/>
      <c r="T3225" s="23">
        <v>17.55</v>
      </c>
      <c r="U3225" s="1" t="s">
        <v>54</v>
      </c>
      <c r="V3225" s="21">
        <v>17.55</v>
      </c>
      <c r="W3225" s="22"/>
      <c r="X3225" s="22"/>
      <c r="Y3225" s="22"/>
      <c r="Z3225" s="22"/>
      <c r="AA3225" s="22"/>
      <c r="AB3225" s="22"/>
      <c r="AC3225" s="22"/>
      <c r="AD3225" s="22"/>
      <c r="AE3225" s="24"/>
      <c r="AN3225" s="25"/>
      <c r="AP3225" s="24"/>
      <c r="AQ3225" s="20" t="e">
        <f>AVERAGE(SMALL(AE3225:AI3225,1),SMALL(AE3225:AI3225,2))</f>
        <v>#NUM!</v>
      </c>
      <c r="AR3225" s="20" t="e">
        <f>IF(R3225 &lt;=( AVERAGE(SMALL(AE3225:AI3225,1),SMALL(AE3225:AI3225,2))), R3225, "")</f>
        <v>#NUM!</v>
      </c>
      <c r="AS3225" s="20" t="e">
        <f>AVERAGE(SMALL(AJ3225:AM3225,1),SMALL(AJ3225:AM3225,2))</f>
        <v>#NUM!</v>
      </c>
      <c r="AT3225" s="20">
        <f>T3225*1.075</f>
        <v>18.866250000000001</v>
      </c>
      <c r="AU3225" s="20" t="e">
        <f>U3225*1.075</f>
        <v>#VALUE!</v>
      </c>
      <c r="AV3225" s="22" t="e">
        <f>MIN(AN3225,AT3225,AU3225)</f>
        <v>#VALUE!</v>
      </c>
      <c r="AW3225" s="26" t="s">
        <v>49</v>
      </c>
      <c r="AX3225" s="20" t="s">
        <v>48</v>
      </c>
      <c r="AY3225" s="25">
        <v>17.55</v>
      </c>
      <c r="AZ3225" s="27">
        <f>IF(AND(AY3225&gt;0,AY3225&lt;=10),AY3225*0.25,IF(AND(AY3225&gt;10,AY3225&lt;=50),AY3225*0.17,IF(AND(AY3225&gt;10,AY3225&lt;=100),AY3225*0.12,IF(AY3225&gt;100,AY3225*0.1))))</f>
        <v>2.9835000000000003</v>
      </c>
      <c r="BA3225" s="3">
        <f>AZ3225+AY3225</f>
        <v>20.5335</v>
      </c>
      <c r="BB3225" s="25">
        <f>BA3225+BA3225*0.08</f>
        <v>22.176179999999999</v>
      </c>
      <c r="BC3225" s="20" t="s">
        <v>12295</v>
      </c>
      <c r="BP3225" s="19"/>
      <c r="BQ3225" s="19"/>
      <c r="BR3225" s="19"/>
      <c r="BS3225" s="19"/>
      <c r="BT3225" s="19"/>
      <c r="BU3225" s="19"/>
      <c r="BV3225" s="19"/>
      <c r="BW3225" s="19"/>
      <c r="BX3225" s="19"/>
      <c r="BY3225" s="19"/>
      <c r="BZ3225" s="19"/>
      <c r="CA3225" s="19"/>
      <c r="CB3225" s="19"/>
      <c r="CC3225" s="19"/>
      <c r="CD3225" s="19"/>
      <c r="CE3225" s="19"/>
      <c r="CF3225" s="19"/>
      <c r="CG3225" s="19"/>
      <c r="CH3225" s="19"/>
      <c r="CI3225" s="19"/>
      <c r="CJ3225" s="19"/>
      <c r="CK3225" s="19"/>
      <c r="CL3225" s="19"/>
      <c r="CM3225" s="19"/>
      <c r="CN3225" s="19"/>
      <c r="CO3225" s="19"/>
      <c r="CP3225" s="19"/>
      <c r="CQ3225" s="19"/>
      <c r="CR3225" s="19"/>
      <c r="CS3225" s="19"/>
      <c r="CT3225" s="19"/>
      <c r="CU3225" s="19"/>
      <c r="CV3225" s="19"/>
      <c r="CW3225" s="19"/>
      <c r="CX3225" s="19"/>
      <c r="CY3225" s="19"/>
      <c r="CZ3225" s="19"/>
      <c r="DA3225" s="19"/>
      <c r="DB3225" s="19"/>
      <c r="DC3225" s="19"/>
      <c r="DD3225" s="19"/>
      <c r="DE3225" s="19"/>
      <c r="DF3225" s="19"/>
      <c r="DG3225" s="19"/>
      <c r="DH3225" s="19"/>
      <c r="DI3225" s="19"/>
      <c r="DJ3225" s="19"/>
      <c r="DK3225" s="19"/>
      <c r="DL3225" s="19"/>
    </row>
    <row r="3226" spans="1:116" s="20" customFormat="1" ht="30" customHeight="1">
      <c r="A3226" s="17" t="s">
        <v>10854</v>
      </c>
      <c r="B3226" s="5">
        <v>3224</v>
      </c>
      <c r="C3226" s="30"/>
      <c r="D3226" s="30"/>
      <c r="E3226" s="43" t="s">
        <v>10862</v>
      </c>
      <c r="F3226" s="3" t="s">
        <v>10863</v>
      </c>
      <c r="G3226" s="3" t="s">
        <v>2591</v>
      </c>
      <c r="H3226" s="3" t="s">
        <v>10864</v>
      </c>
      <c r="I3226" s="3" t="s">
        <v>139</v>
      </c>
      <c r="J3226" s="3" t="s">
        <v>10865</v>
      </c>
      <c r="K3226" s="6"/>
      <c r="L3226" s="3"/>
      <c r="M3226" s="6">
        <v>56</v>
      </c>
      <c r="N3226" s="3" t="s">
        <v>44</v>
      </c>
      <c r="O3226" s="3" t="s">
        <v>10857</v>
      </c>
      <c r="P3226" s="3" t="s">
        <v>10858</v>
      </c>
      <c r="Q3226" s="3" t="s">
        <v>10866</v>
      </c>
      <c r="R3226" s="156">
        <v>64.349999999999994</v>
      </c>
      <c r="S3226" s="22"/>
      <c r="T3226" s="23">
        <v>64.349999999999994</v>
      </c>
      <c r="U3226" s="1" t="s">
        <v>54</v>
      </c>
      <c r="V3226" s="21">
        <v>64.349999999999994</v>
      </c>
      <c r="W3226" s="22"/>
      <c r="X3226" s="22"/>
      <c r="Y3226" s="22"/>
      <c r="Z3226" s="22"/>
      <c r="AA3226" s="22"/>
      <c r="AB3226" s="22"/>
      <c r="AC3226" s="22"/>
      <c r="AD3226" s="22"/>
      <c r="AE3226" s="24"/>
      <c r="AN3226" s="25"/>
      <c r="AP3226" s="24"/>
      <c r="AQ3226" s="20" t="e">
        <f>AVERAGE(SMALL(AE3226:AI3226,1),SMALL(AE3226:AI3226,2))</f>
        <v>#NUM!</v>
      </c>
      <c r="AR3226" s="20" t="e">
        <f>IF(R3226 &lt;=( AVERAGE(SMALL(AE3226:AI3226,1),SMALL(AE3226:AI3226,2))), R3226, "")</f>
        <v>#NUM!</v>
      </c>
      <c r="AS3226" s="20" t="e">
        <f>AVERAGE(SMALL(AJ3226:AM3226,1),SMALL(AJ3226:AM3226,2))</f>
        <v>#NUM!</v>
      </c>
      <c r="AT3226" s="20">
        <f>T3226*1.075</f>
        <v>69.176249999999996</v>
      </c>
      <c r="AU3226" s="20" t="e">
        <f>U3226*1.075</f>
        <v>#VALUE!</v>
      </c>
      <c r="AV3226" s="22" t="e">
        <f>MIN(AN3226,AT3226,AU3226)</f>
        <v>#VALUE!</v>
      </c>
      <c r="AW3226" s="20" t="s">
        <v>332</v>
      </c>
      <c r="AX3226" s="20" t="s">
        <v>333</v>
      </c>
      <c r="AY3226" s="25">
        <v>7.51</v>
      </c>
      <c r="AZ3226" s="27">
        <f>IF(AND(AY3226&gt;0,AY3226&lt;=10),AY3226*0.25,IF(AND(AY3226&gt;10,AY3226&lt;=50),AY3226*0.17,IF(AND(AY3226&gt;10,AY3226&lt;=100),AY3226*0.12,IF(AY3226&gt;100,AY3226*0.1))))</f>
        <v>1.8774999999999999</v>
      </c>
      <c r="BA3226" s="3">
        <f>AZ3226+AY3226</f>
        <v>9.3874999999999993</v>
      </c>
      <c r="BB3226" s="25">
        <f>BA3226+BA3226*0.08</f>
        <v>10.138499999999999</v>
      </c>
      <c r="BC3226" s="20" t="s">
        <v>12295</v>
      </c>
      <c r="BP3226" s="19"/>
      <c r="BQ3226" s="19"/>
      <c r="BR3226" s="19"/>
      <c r="BS3226" s="19"/>
      <c r="BT3226" s="19"/>
      <c r="BU3226" s="19"/>
      <c r="BV3226" s="19"/>
      <c r="BW3226" s="19"/>
      <c r="BX3226" s="19"/>
      <c r="BY3226" s="19"/>
      <c r="BZ3226" s="19"/>
      <c r="CA3226" s="19"/>
      <c r="CB3226" s="19"/>
      <c r="CC3226" s="19"/>
      <c r="CD3226" s="19"/>
      <c r="CE3226" s="19"/>
      <c r="CF3226" s="19"/>
      <c r="CG3226" s="19"/>
      <c r="CH3226" s="19"/>
      <c r="CI3226" s="19"/>
      <c r="CJ3226" s="19"/>
      <c r="CK3226" s="19"/>
      <c r="CL3226" s="19"/>
      <c r="CM3226" s="19"/>
      <c r="CN3226" s="19"/>
      <c r="CO3226" s="19"/>
      <c r="CP3226" s="19"/>
      <c r="CQ3226" s="19"/>
      <c r="CR3226" s="19"/>
      <c r="CS3226" s="19"/>
      <c r="CT3226" s="19"/>
      <c r="CU3226" s="19"/>
      <c r="CV3226" s="19"/>
      <c r="CW3226" s="19"/>
      <c r="CX3226" s="19"/>
      <c r="CY3226" s="19"/>
      <c r="CZ3226" s="19"/>
      <c r="DA3226" s="19"/>
      <c r="DB3226" s="19"/>
      <c r="DC3226" s="19"/>
      <c r="DD3226" s="19"/>
      <c r="DE3226" s="19"/>
      <c r="DF3226" s="19"/>
      <c r="DG3226" s="19"/>
      <c r="DH3226" s="19"/>
      <c r="DI3226" s="19"/>
      <c r="DJ3226" s="19"/>
      <c r="DK3226" s="19"/>
      <c r="DL3226" s="19"/>
    </row>
    <row r="3227" spans="1:116" s="20" customFormat="1" ht="30" customHeight="1">
      <c r="A3227" s="7" t="s">
        <v>5531</v>
      </c>
      <c r="B3227" s="5">
        <v>3225</v>
      </c>
      <c r="C3227" s="6"/>
      <c r="D3227" s="6"/>
      <c r="E3227" s="43" t="s">
        <v>10948</v>
      </c>
      <c r="F3227" s="3" t="s">
        <v>10949</v>
      </c>
      <c r="G3227" s="3" t="s">
        <v>3627</v>
      </c>
      <c r="H3227" s="3" t="s">
        <v>10950</v>
      </c>
      <c r="I3227" s="3" t="s">
        <v>807</v>
      </c>
      <c r="J3227" s="3" t="s">
        <v>10951</v>
      </c>
      <c r="K3227" s="6">
        <v>5</v>
      </c>
      <c r="L3227" s="3" t="s">
        <v>79</v>
      </c>
      <c r="M3227" s="6">
        <v>1</v>
      </c>
      <c r="N3227" s="3" t="s">
        <v>44</v>
      </c>
      <c r="O3227" s="3" t="s">
        <v>10872</v>
      </c>
      <c r="P3227" s="3" t="s">
        <v>10873</v>
      </c>
      <c r="Q3227" s="3" t="s">
        <v>10952</v>
      </c>
      <c r="R3227" s="156">
        <v>192.5</v>
      </c>
      <c r="S3227" s="22"/>
      <c r="T3227" s="23">
        <v>192</v>
      </c>
      <c r="U3227" s="1" t="s">
        <v>54</v>
      </c>
      <c r="V3227" s="21">
        <v>292.5</v>
      </c>
      <c r="W3227" s="22"/>
      <c r="X3227" s="22"/>
      <c r="Y3227" s="22"/>
      <c r="Z3227" s="22"/>
      <c r="AA3227" s="22"/>
      <c r="AB3227" s="22"/>
      <c r="AC3227" s="22"/>
      <c r="AD3227" s="22"/>
      <c r="AE3227" s="24"/>
      <c r="AN3227" s="25"/>
      <c r="AP3227" s="24"/>
      <c r="AQ3227" s="20" t="e">
        <f>AVERAGE(SMALL(AE3227:AI3227,1),SMALL(AE3227:AI3227,2))</f>
        <v>#NUM!</v>
      </c>
      <c r="AR3227" s="20" t="e">
        <f>IF(R3227 &lt;=( AVERAGE(SMALL(AE3227:AI3227,1),SMALL(AE3227:AI3227,2))), R3227, "")</f>
        <v>#NUM!</v>
      </c>
      <c r="AS3227" s="20" t="e">
        <f>AVERAGE(SMALL(AJ3227:AM3227,1),SMALL(AJ3227:AM3227,2))</f>
        <v>#NUM!</v>
      </c>
      <c r="AT3227" s="20">
        <f>T3227*1.075</f>
        <v>206.39999999999998</v>
      </c>
      <c r="AU3227" s="20" t="e">
        <f>U3227*1.075</f>
        <v>#VALUE!</v>
      </c>
      <c r="AV3227" s="22" t="e">
        <f>MIN(AN3227,AT3227,AU3227)</f>
        <v>#VALUE!</v>
      </c>
      <c r="AW3227" s="20" t="s">
        <v>71</v>
      </c>
      <c r="AX3227" s="20" t="s">
        <v>72</v>
      </c>
      <c r="AY3227" s="25">
        <v>206.4</v>
      </c>
      <c r="AZ3227" s="27">
        <f>IF(AND(AY3227&gt;0,AY3227&lt;=10),AY3227*0.25,IF(AND(AY3227&gt;10,AY3227&lt;=50),AY3227*0.17,IF(AND(AY3227&gt;10,AY3227&lt;=100),AY3227*0.12,IF(AY3227&gt;100,AY3227*0.1))))</f>
        <v>20.64</v>
      </c>
      <c r="BA3227" s="3">
        <f>AZ3227+AY3227</f>
        <v>227.04000000000002</v>
      </c>
      <c r="BB3227" s="25">
        <f>BA3227+BA3227*0.08</f>
        <v>245.20320000000004</v>
      </c>
      <c r="BC3227" s="20" t="s">
        <v>12295</v>
      </c>
      <c r="BP3227" s="19"/>
      <c r="BQ3227" s="19"/>
      <c r="BR3227" s="19"/>
      <c r="BS3227" s="19"/>
      <c r="BT3227" s="19"/>
      <c r="BU3227" s="19"/>
      <c r="BV3227" s="19"/>
      <c r="BW3227" s="19"/>
      <c r="BX3227" s="19"/>
      <c r="BY3227" s="19"/>
      <c r="BZ3227" s="19"/>
      <c r="CA3227" s="19"/>
      <c r="CB3227" s="19"/>
      <c r="CC3227" s="19"/>
      <c r="CD3227" s="19"/>
      <c r="CE3227" s="19"/>
      <c r="CF3227" s="19"/>
      <c r="CG3227" s="19"/>
      <c r="CH3227" s="19"/>
      <c r="CI3227" s="19"/>
      <c r="CJ3227" s="19"/>
      <c r="CK3227" s="19"/>
      <c r="CL3227" s="19"/>
      <c r="CM3227" s="19"/>
      <c r="CN3227" s="19"/>
      <c r="CO3227" s="19"/>
      <c r="CP3227" s="19"/>
      <c r="CQ3227" s="19"/>
      <c r="CR3227" s="19"/>
      <c r="CS3227" s="19"/>
      <c r="CT3227" s="19"/>
      <c r="CU3227" s="19"/>
      <c r="CV3227" s="19"/>
      <c r="CW3227" s="19"/>
      <c r="CX3227" s="19"/>
      <c r="CY3227" s="19"/>
      <c r="CZ3227" s="19"/>
      <c r="DA3227" s="19"/>
      <c r="DB3227" s="19"/>
      <c r="DC3227" s="19"/>
      <c r="DD3227" s="19"/>
      <c r="DE3227" s="19"/>
      <c r="DF3227" s="19"/>
      <c r="DG3227" s="19"/>
      <c r="DH3227" s="19"/>
      <c r="DI3227" s="19"/>
      <c r="DJ3227" s="19"/>
      <c r="DK3227" s="19"/>
      <c r="DL3227" s="19"/>
    </row>
    <row r="3228" spans="1:116" s="20" customFormat="1" ht="30" customHeight="1">
      <c r="A3228" s="7" t="s">
        <v>5531</v>
      </c>
      <c r="B3228" s="5">
        <v>3226</v>
      </c>
      <c r="C3228" s="6"/>
      <c r="D3228" s="6"/>
      <c r="E3228" s="43" t="s">
        <v>10935</v>
      </c>
      <c r="F3228" s="3" t="s">
        <v>10936</v>
      </c>
      <c r="G3228" s="3" t="s">
        <v>10937</v>
      </c>
      <c r="H3228" s="3" t="s">
        <v>7960</v>
      </c>
      <c r="I3228" s="3" t="s">
        <v>2026</v>
      </c>
      <c r="J3228" s="3" t="s">
        <v>10938</v>
      </c>
      <c r="K3228" s="6"/>
      <c r="L3228" s="3"/>
      <c r="M3228" s="6">
        <v>1</v>
      </c>
      <c r="N3228" s="3" t="s">
        <v>44</v>
      </c>
      <c r="O3228" s="3" t="s">
        <v>10872</v>
      </c>
      <c r="P3228" s="3" t="s">
        <v>10873</v>
      </c>
      <c r="Q3228" s="3" t="s">
        <v>10939</v>
      </c>
      <c r="R3228" s="156">
        <v>146.25</v>
      </c>
      <c r="S3228" s="22"/>
      <c r="T3228" s="23">
        <v>146.25</v>
      </c>
      <c r="U3228" s="1" t="s">
        <v>54</v>
      </c>
      <c r="V3228" s="21">
        <v>146.25</v>
      </c>
      <c r="W3228" s="22"/>
      <c r="X3228" s="22"/>
      <c r="Y3228" s="22"/>
      <c r="Z3228" s="22"/>
      <c r="AA3228" s="22"/>
      <c r="AB3228" s="22"/>
      <c r="AC3228" s="22"/>
      <c r="AD3228" s="22"/>
      <c r="AE3228" s="24"/>
      <c r="AG3228" s="20">
        <v>147.65</v>
      </c>
      <c r="AN3228" s="25"/>
      <c r="AP3228" s="24"/>
      <c r="AQ3228" s="20" t="e">
        <f>AVERAGE(SMALL(AE3228:AI3228,1),SMALL(AE3228:AI3228,2))</f>
        <v>#NUM!</v>
      </c>
      <c r="AR3228" s="20" t="e">
        <f>IF(R3228 &lt;=( AVERAGE(SMALL(AE3228:AI3228,1),SMALL(AE3228:AI3228,2))), R3228, "")</f>
        <v>#NUM!</v>
      </c>
      <c r="AS3228" s="20" t="e">
        <f>AVERAGE(SMALL(AJ3228:AM3228,1),SMALL(AJ3228:AM3228,2))</f>
        <v>#NUM!</v>
      </c>
      <c r="AT3228" s="20">
        <f>T3228*1.075</f>
        <v>157.21875</v>
      </c>
      <c r="AU3228" s="20" t="e">
        <f>U3228*1.075</f>
        <v>#VALUE!</v>
      </c>
      <c r="AV3228" s="22" t="e">
        <f>MIN(AN3228,AT3228,AU3228)</f>
        <v>#VALUE!</v>
      </c>
      <c r="AW3228" s="20" t="s">
        <v>71</v>
      </c>
      <c r="AX3228" s="20" t="s">
        <v>72</v>
      </c>
      <c r="AY3228" s="25">
        <v>157.21879999999999</v>
      </c>
      <c r="AZ3228" s="27">
        <f>IF(AND(AY3228&gt;0,AY3228&lt;=10),AY3228*0.25,IF(AND(AY3228&gt;10,AY3228&lt;=50),AY3228*0.17,IF(AND(AY3228&gt;10,AY3228&lt;=100),AY3228*0.12,IF(AY3228&gt;100,AY3228*0.1))))</f>
        <v>15.721879999999999</v>
      </c>
      <c r="BA3228" s="3">
        <f>AZ3228+AY3228</f>
        <v>172.94067999999999</v>
      </c>
      <c r="BB3228" s="29">
        <v>172.94</v>
      </c>
      <c r="BC3228" s="20" t="s">
        <v>12295</v>
      </c>
      <c r="BP3228" s="19"/>
      <c r="BQ3228" s="19"/>
      <c r="BR3228" s="19"/>
      <c r="BS3228" s="19"/>
      <c r="BT3228" s="19"/>
      <c r="BU3228" s="19"/>
      <c r="BV3228" s="19"/>
      <c r="BW3228" s="19"/>
      <c r="BX3228" s="19"/>
      <c r="BY3228" s="19"/>
      <c r="BZ3228" s="19"/>
      <c r="CA3228" s="19"/>
      <c r="CB3228" s="19"/>
      <c r="CC3228" s="19"/>
      <c r="CD3228" s="19"/>
      <c r="CE3228" s="19"/>
      <c r="CF3228" s="19"/>
      <c r="CG3228" s="19"/>
      <c r="CH3228" s="19"/>
      <c r="CI3228" s="19"/>
      <c r="CJ3228" s="19"/>
      <c r="CK3228" s="19"/>
      <c r="CL3228" s="19"/>
      <c r="CM3228" s="19"/>
      <c r="CN3228" s="19"/>
      <c r="CO3228" s="19"/>
      <c r="CP3228" s="19"/>
      <c r="CQ3228" s="19"/>
      <c r="CR3228" s="19"/>
      <c r="CS3228" s="19"/>
      <c r="CT3228" s="19"/>
      <c r="CU3228" s="19"/>
      <c r="CV3228" s="19"/>
      <c r="CW3228" s="19"/>
      <c r="CX3228" s="19"/>
      <c r="CY3228" s="19"/>
      <c r="CZ3228" s="19"/>
      <c r="DA3228" s="19"/>
      <c r="DB3228" s="19"/>
      <c r="DC3228" s="19"/>
      <c r="DD3228" s="19"/>
      <c r="DE3228" s="19"/>
      <c r="DF3228" s="19"/>
      <c r="DG3228" s="19"/>
      <c r="DH3228" s="19"/>
      <c r="DI3228" s="19"/>
      <c r="DJ3228" s="19"/>
      <c r="DK3228" s="19"/>
      <c r="DL3228" s="19"/>
    </row>
    <row r="3229" spans="1:116" s="20" customFormat="1" ht="30" customHeight="1">
      <c r="A3229" s="7" t="s">
        <v>5531</v>
      </c>
      <c r="B3229" s="5">
        <v>3227</v>
      </c>
      <c r="C3229" s="6"/>
      <c r="D3229" s="6"/>
      <c r="E3229" s="43" t="s">
        <v>10935</v>
      </c>
      <c r="F3229" s="3" t="s">
        <v>10936</v>
      </c>
      <c r="G3229" s="3" t="s">
        <v>10937</v>
      </c>
      <c r="H3229" s="3" t="s">
        <v>258</v>
      </c>
      <c r="I3229" s="3" t="s">
        <v>2026</v>
      </c>
      <c r="J3229" s="3" t="s">
        <v>10940</v>
      </c>
      <c r="K3229" s="6"/>
      <c r="L3229" s="3"/>
      <c r="M3229" s="6">
        <v>1</v>
      </c>
      <c r="N3229" s="3" t="s">
        <v>44</v>
      </c>
      <c r="O3229" s="3" t="s">
        <v>10872</v>
      </c>
      <c r="P3229" s="3" t="s">
        <v>10873</v>
      </c>
      <c r="Q3229" s="3" t="s">
        <v>10941</v>
      </c>
      <c r="R3229" s="156"/>
      <c r="S3229" s="22"/>
      <c r="T3229" s="23">
        <v>526.5</v>
      </c>
      <c r="U3229" s="1">
        <v>252</v>
      </c>
      <c r="V3229" s="21"/>
      <c r="W3229" s="22"/>
      <c r="X3229" s="22"/>
      <c r="Y3229" s="22"/>
      <c r="Z3229" s="22"/>
      <c r="AA3229" s="22"/>
      <c r="AB3229" s="22"/>
      <c r="AC3229" s="22"/>
      <c r="AD3229" s="22"/>
      <c r="AE3229" s="24"/>
      <c r="AG3229" s="20">
        <v>565.9</v>
      </c>
      <c r="AN3229" s="25"/>
      <c r="AP3229" s="24"/>
      <c r="AQ3229" s="20" t="e">
        <f>AVERAGE(SMALL(AE3229:AI3229,1),SMALL(AE3229:AI3229,2))</f>
        <v>#NUM!</v>
      </c>
      <c r="AR3229" s="20" t="e">
        <f>IF(R3229 &lt;=( AVERAGE(SMALL(AE3229:AI3229,1),SMALL(AE3229:AI3229,2))), R3229, "")</f>
        <v>#NUM!</v>
      </c>
      <c r="AS3229" s="20" t="e">
        <f>AVERAGE(SMALL(AJ3229:AM3229,1),SMALL(AJ3229:AM3229,2))</f>
        <v>#NUM!</v>
      </c>
      <c r="AT3229" s="20">
        <f>T3229*1.075</f>
        <v>565.98749999999995</v>
      </c>
      <c r="AU3229" s="20">
        <f>U3229*1.075</f>
        <v>270.89999999999998</v>
      </c>
      <c r="AV3229" s="22">
        <f>MIN(AN3229,AT3229,AU3229)</f>
        <v>270.89999999999998</v>
      </c>
      <c r="AW3229" s="20" t="s">
        <v>71</v>
      </c>
      <c r="AX3229" s="20" t="s">
        <v>72</v>
      </c>
      <c r="AY3229" s="25">
        <v>270.89999999999998</v>
      </c>
      <c r="AZ3229" s="27">
        <f>IF(AND(AY3229&gt;0,AY3229&lt;=10),AY3229*0.25,IF(AND(AY3229&gt;10,AY3229&lt;=50),AY3229*0.17,IF(AND(AY3229&gt;10,AY3229&lt;=100),AY3229*0.12,IF(AY3229&gt;100,AY3229*0.1))))</f>
        <v>27.09</v>
      </c>
      <c r="BA3229" s="3">
        <f>AZ3229+AY3229</f>
        <v>297.98999999999995</v>
      </c>
      <c r="BB3229" s="29">
        <v>297.99</v>
      </c>
      <c r="BC3229" s="20" t="s">
        <v>12295</v>
      </c>
      <c r="BP3229" s="19"/>
      <c r="BQ3229" s="19"/>
      <c r="BR3229" s="19"/>
      <c r="BS3229" s="19"/>
      <c r="BT3229" s="19"/>
      <c r="BU3229" s="19"/>
      <c r="BV3229" s="19"/>
      <c r="BW3229" s="19"/>
      <c r="BX3229" s="19"/>
      <c r="BY3229" s="19"/>
      <c r="BZ3229" s="19"/>
      <c r="CA3229" s="19"/>
      <c r="CB3229" s="19"/>
      <c r="CC3229" s="19"/>
      <c r="CD3229" s="19"/>
      <c r="CE3229" s="19"/>
      <c r="CF3229" s="19"/>
      <c r="CG3229" s="19"/>
      <c r="CH3229" s="19"/>
      <c r="CI3229" s="19"/>
      <c r="CJ3229" s="19"/>
      <c r="CK3229" s="19"/>
      <c r="CL3229" s="19"/>
      <c r="CM3229" s="19"/>
      <c r="CN3229" s="19"/>
      <c r="CO3229" s="19"/>
      <c r="CP3229" s="19"/>
      <c r="CQ3229" s="19"/>
      <c r="CR3229" s="19"/>
      <c r="CS3229" s="19"/>
      <c r="CT3229" s="19"/>
      <c r="CU3229" s="19"/>
      <c r="CV3229" s="19"/>
      <c r="CW3229" s="19"/>
      <c r="CX3229" s="19"/>
      <c r="CY3229" s="19"/>
      <c r="CZ3229" s="19"/>
      <c r="DA3229" s="19"/>
      <c r="DB3229" s="19"/>
      <c r="DC3229" s="19"/>
      <c r="DD3229" s="19"/>
      <c r="DE3229" s="19"/>
      <c r="DF3229" s="19"/>
      <c r="DG3229" s="19"/>
      <c r="DH3229" s="19"/>
      <c r="DI3229" s="19"/>
      <c r="DJ3229" s="19"/>
      <c r="DK3229" s="19"/>
      <c r="DL3229" s="19"/>
    </row>
    <row r="3230" spans="1:116" ht="30" customHeight="1">
      <c r="A3230" s="7" t="s">
        <v>5531</v>
      </c>
      <c r="B3230" s="5">
        <v>3228</v>
      </c>
      <c r="C3230" s="116"/>
      <c r="D3230" s="116"/>
      <c r="E3230" s="43" t="s">
        <v>10883</v>
      </c>
      <c r="F3230" s="3" t="s">
        <v>10884</v>
      </c>
      <c r="G3230" s="3" t="s">
        <v>10885</v>
      </c>
      <c r="H3230" s="3" t="s">
        <v>10886</v>
      </c>
      <c r="I3230" s="3" t="s">
        <v>807</v>
      </c>
      <c r="J3230" s="3" t="s">
        <v>10887</v>
      </c>
      <c r="K3230" s="6"/>
      <c r="L3230" s="3"/>
      <c r="M3230" s="6">
        <v>1</v>
      </c>
      <c r="N3230" s="3" t="s">
        <v>44</v>
      </c>
      <c r="O3230" s="3" t="s">
        <v>10872</v>
      </c>
      <c r="P3230" s="3" t="s">
        <v>10888</v>
      </c>
      <c r="Q3230" s="3" t="s">
        <v>10889</v>
      </c>
      <c r="R3230" s="156">
        <v>17.55</v>
      </c>
      <c r="T3230" s="23">
        <v>17.55</v>
      </c>
      <c r="U3230" s="1" t="s">
        <v>54</v>
      </c>
      <c r="V3230" s="21">
        <v>17.55</v>
      </c>
      <c r="AQ3230" s="20" t="e">
        <f>AVERAGE(SMALL(AE3230:AI3230,1),SMALL(AE3230:AI3230,2))</f>
        <v>#NUM!</v>
      </c>
      <c r="AR3230" s="20" t="e">
        <f>IF(R3230 &lt;=( AVERAGE(SMALL(AE3230:AI3230,1),SMALL(AE3230:AI3230,2))), R3230, "")</f>
        <v>#NUM!</v>
      </c>
      <c r="AS3230" s="20" t="e">
        <f>AVERAGE(SMALL(AJ3230:AM3230,1),SMALL(AJ3230:AM3230,2))</f>
        <v>#NUM!</v>
      </c>
      <c r="AT3230" s="20">
        <f>T3230*1.075</f>
        <v>18.866250000000001</v>
      </c>
      <c r="AU3230" s="20" t="e">
        <f>U3230*1.075</f>
        <v>#VALUE!</v>
      </c>
      <c r="AV3230" s="22" t="e">
        <f>MIN(AN3230,AT3230,AU3230)</f>
        <v>#VALUE!</v>
      </c>
      <c r="AW3230" s="26" t="s">
        <v>49</v>
      </c>
      <c r="AX3230" s="26" t="s">
        <v>48</v>
      </c>
      <c r="AY3230" s="25">
        <v>17.55</v>
      </c>
      <c r="AZ3230" s="27">
        <f>IF(AND(AY3230&gt;0,AY3230&lt;=10),AY3230*0.25,IF(AND(AY3230&gt;10,AY3230&lt;=50),AY3230*0.17,IF(AND(AY3230&gt;10,AY3230&lt;=100),AY3230*0.12,IF(AY3230&gt;100,AY3230*0.1))))</f>
        <v>2.9835000000000003</v>
      </c>
      <c r="BA3230" s="3">
        <f>AZ3230+AY3230</f>
        <v>20.5335</v>
      </c>
      <c r="BB3230" s="29">
        <v>20.53</v>
      </c>
      <c r="BC3230" s="20" t="s">
        <v>12295</v>
      </c>
    </row>
    <row r="3231" spans="1:116" ht="30" customHeight="1">
      <c r="A3231" s="78" t="s">
        <v>12320</v>
      </c>
      <c r="B3231" s="5">
        <v>3229</v>
      </c>
      <c r="C3231" s="116">
        <v>17572</v>
      </c>
      <c r="D3231" s="116"/>
      <c r="E3231" s="43" t="s">
        <v>10883</v>
      </c>
      <c r="F3231" s="3" t="s">
        <v>10884</v>
      </c>
      <c r="G3231" s="3" t="s">
        <v>10885</v>
      </c>
      <c r="H3231" s="3" t="s">
        <v>10886</v>
      </c>
      <c r="I3231" s="3" t="s">
        <v>807</v>
      </c>
      <c r="J3231" s="3" t="s">
        <v>10892</v>
      </c>
      <c r="K3231" s="6">
        <v>4</v>
      </c>
      <c r="L3231" s="3" t="s">
        <v>79</v>
      </c>
      <c r="M3231" s="6">
        <v>1</v>
      </c>
      <c r="N3231" s="3" t="s">
        <v>44</v>
      </c>
      <c r="O3231" s="3" t="s">
        <v>10872</v>
      </c>
      <c r="P3231" s="3" t="s">
        <v>10888</v>
      </c>
      <c r="Q3231" s="3" t="s">
        <v>10893</v>
      </c>
      <c r="R3231" s="160">
        <v>40</v>
      </c>
      <c r="S3231" s="79">
        <v>37.5</v>
      </c>
      <c r="T3231" s="81">
        <v>32.5</v>
      </c>
      <c r="U3231" s="82">
        <v>59.67</v>
      </c>
      <c r="V3231" s="79"/>
      <c r="W3231" s="79"/>
      <c r="X3231" s="79"/>
      <c r="Y3231" s="79"/>
      <c r="Z3231" s="79"/>
      <c r="AA3231" s="79"/>
      <c r="AB3231" s="79"/>
      <c r="AC3231" s="79"/>
      <c r="AD3231" s="79"/>
      <c r="AE3231" s="83"/>
      <c r="AF3231" s="84"/>
      <c r="AG3231" s="84">
        <v>70.965000000000003</v>
      </c>
      <c r="AH3231" s="84"/>
      <c r="AI3231" s="84"/>
      <c r="AJ3231" s="84"/>
      <c r="AK3231" s="84"/>
      <c r="AL3231" s="84"/>
      <c r="AM3231" s="84"/>
      <c r="AN3231" s="85"/>
      <c r="AO3231" s="84"/>
      <c r="AP3231" s="83"/>
      <c r="AQ3231" s="84" t="e">
        <v>#NUM!</v>
      </c>
      <c r="AR3231" s="84" t="e">
        <v>#NUM!</v>
      </c>
      <c r="AS3231" s="84" t="e">
        <v>#NUM!</v>
      </c>
      <c r="AT3231" s="84" t="e">
        <v>#REF!</v>
      </c>
      <c r="AU3231" s="84">
        <v>34.9375</v>
      </c>
      <c r="AV3231" s="79" t="e">
        <v>#REF!</v>
      </c>
      <c r="AW3231" s="84" t="s">
        <v>71</v>
      </c>
      <c r="AX3231" s="84" t="s">
        <v>72</v>
      </c>
      <c r="AY3231" s="85">
        <v>34.9375</v>
      </c>
      <c r="AZ3231" s="87">
        <v>5.9393750000000001</v>
      </c>
      <c r="BA3231" s="43">
        <v>40.876874999999998</v>
      </c>
      <c r="BB3231" s="95">
        <v>40.876874999999998</v>
      </c>
      <c r="BC3231" s="20" t="s">
        <v>12295</v>
      </c>
      <c r="BD3231" s="88" t="s">
        <v>12321</v>
      </c>
      <c r="BE3231" s="88"/>
      <c r="BF3231" s="88"/>
      <c r="BG3231" s="88"/>
      <c r="BH3231" s="88"/>
      <c r="BI3231" s="88"/>
      <c r="BJ3231" s="88"/>
      <c r="BK3231" s="88"/>
      <c r="BL3231" s="88"/>
      <c r="BM3231" s="88"/>
      <c r="BN3231" s="88"/>
      <c r="BO3231" s="88"/>
      <c r="BP3231" s="88"/>
      <c r="BQ3231" s="88"/>
      <c r="BR3231" s="88"/>
      <c r="BS3231" s="88"/>
      <c r="BT3231" s="88"/>
      <c r="BU3231" s="88"/>
      <c r="BV3231" s="88"/>
      <c r="BW3231" s="88"/>
      <c r="BX3231" s="88"/>
      <c r="BY3231" s="88"/>
      <c r="BZ3231" s="88"/>
      <c r="CA3231" s="88"/>
      <c r="CB3231" s="88"/>
      <c r="CC3231" s="88"/>
      <c r="CD3231" s="88"/>
      <c r="CE3231" s="88"/>
      <c r="CF3231" s="88"/>
      <c r="CG3231" s="88"/>
      <c r="CH3231" s="88"/>
      <c r="CI3231" s="88"/>
      <c r="CJ3231" s="88"/>
      <c r="CK3231" s="88"/>
      <c r="CL3231" s="88"/>
      <c r="CM3231" s="88"/>
      <c r="CN3231" s="88"/>
      <c r="CO3231" s="88"/>
      <c r="CP3231" s="88"/>
      <c r="CQ3231" s="88"/>
      <c r="CR3231" s="88"/>
      <c r="CS3231" s="88"/>
      <c r="CT3231" s="88"/>
      <c r="CU3231" s="88"/>
      <c r="CV3231" s="88"/>
      <c r="CW3231" s="88"/>
      <c r="CX3231" s="88"/>
      <c r="CY3231" s="88"/>
      <c r="CZ3231" s="88"/>
      <c r="DA3231" s="88"/>
      <c r="DB3231" s="88"/>
      <c r="DC3231" s="88"/>
      <c r="DD3231" s="88"/>
      <c r="DE3231" s="88"/>
      <c r="DF3231" s="88"/>
      <c r="DG3231" s="88"/>
      <c r="DH3231" s="88"/>
      <c r="DI3231" s="88"/>
      <c r="DJ3231" s="88"/>
      <c r="DK3231" s="88"/>
      <c r="DL3231" s="88"/>
    </row>
    <row r="3232" spans="1:116" ht="30" customHeight="1">
      <c r="A3232" s="7" t="s">
        <v>5531</v>
      </c>
      <c r="B3232" s="5">
        <v>3230</v>
      </c>
      <c r="C3232" s="116"/>
      <c r="D3232" s="116"/>
      <c r="E3232" s="43" t="s">
        <v>10883</v>
      </c>
      <c r="F3232" s="3" t="s">
        <v>10884</v>
      </c>
      <c r="G3232" s="3" t="s">
        <v>10885</v>
      </c>
      <c r="H3232" s="3" t="s">
        <v>10886</v>
      </c>
      <c r="I3232" s="3" t="s">
        <v>807</v>
      </c>
      <c r="J3232" s="3" t="s">
        <v>10890</v>
      </c>
      <c r="K3232" s="6">
        <v>8</v>
      </c>
      <c r="L3232" s="3" t="s">
        <v>79</v>
      </c>
      <c r="M3232" s="6">
        <v>1</v>
      </c>
      <c r="N3232" s="3" t="s">
        <v>44</v>
      </c>
      <c r="O3232" s="3" t="s">
        <v>10872</v>
      </c>
      <c r="P3232" s="3" t="s">
        <v>10888</v>
      </c>
      <c r="Q3232" s="3" t="s">
        <v>10891</v>
      </c>
      <c r="R3232" s="156">
        <v>118</v>
      </c>
      <c r="T3232" s="23">
        <v>118</v>
      </c>
      <c r="U3232" s="1" t="s">
        <v>54</v>
      </c>
      <c r="V3232" s="21">
        <v>118.46250000000001</v>
      </c>
      <c r="AG3232" s="20">
        <v>33.880000000000003</v>
      </c>
      <c r="AQ3232" s="20" t="e">
        <f>AVERAGE(SMALL(AE3232:AI3232,1),SMALL(AE3232:AI3232,2))</f>
        <v>#NUM!</v>
      </c>
      <c r="AR3232" s="20" t="e">
        <f>IF(R3232 &lt;=( AVERAGE(SMALL(AE3232:AI3232,1),SMALL(AE3232:AI3232,2))), R3232, "")</f>
        <v>#NUM!</v>
      </c>
      <c r="AS3232" s="20" t="e">
        <f>AVERAGE(SMALL(AJ3232:AM3232,1),SMALL(AJ3232:AM3232,2))</f>
        <v>#NUM!</v>
      </c>
      <c r="AT3232" s="20">
        <f>T3232*1.075</f>
        <v>126.85</v>
      </c>
      <c r="AU3232" s="20" t="e">
        <f>U3232*1.075</f>
        <v>#VALUE!</v>
      </c>
      <c r="AV3232" s="22" t="e">
        <f>MIN(AN3232,AT3232,AU3232)</f>
        <v>#VALUE!</v>
      </c>
      <c r="AW3232" s="26" t="s">
        <v>49</v>
      </c>
      <c r="AX3232" s="26" t="s">
        <v>48</v>
      </c>
      <c r="AY3232" s="25">
        <v>118</v>
      </c>
      <c r="AZ3232" s="27">
        <f>IF(AND(AY3232&gt;0,AY3232&lt;=10),AY3232*0.25,IF(AND(AY3232&gt;10,AY3232&lt;=50),AY3232*0.17,IF(AND(AY3232&gt;10,AY3232&lt;=100),AY3232*0.12,IF(AY3232&gt;100,AY3232*0.1))))</f>
        <v>11.8</v>
      </c>
      <c r="BA3232" s="3">
        <f>AZ3232+AY3232</f>
        <v>129.80000000000001</v>
      </c>
      <c r="BB3232" s="29">
        <v>129.80000000000001</v>
      </c>
      <c r="BC3232" s="20" t="s">
        <v>12295</v>
      </c>
    </row>
    <row r="3233" spans="1:116" ht="30" customHeight="1">
      <c r="A3233" s="4" t="s">
        <v>10910</v>
      </c>
      <c r="B3233" s="5">
        <v>3231</v>
      </c>
      <c r="C3233" s="6">
        <v>17702</v>
      </c>
      <c r="D3233" s="6"/>
      <c r="E3233" s="43" t="s">
        <v>10928</v>
      </c>
      <c r="F3233" s="3" t="s">
        <v>10929</v>
      </c>
      <c r="G3233" s="3" t="s">
        <v>10930</v>
      </c>
      <c r="H3233" s="3" t="s">
        <v>10931</v>
      </c>
      <c r="I3233" s="3" t="s">
        <v>389</v>
      </c>
      <c r="J3233" s="3" t="s">
        <v>10932</v>
      </c>
      <c r="K3233" s="6">
        <v>5</v>
      </c>
      <c r="L3233" s="3" t="s">
        <v>79</v>
      </c>
      <c r="M3233" s="6">
        <v>1</v>
      </c>
      <c r="N3233" s="3" t="s">
        <v>44</v>
      </c>
      <c r="O3233" s="3" t="s">
        <v>10872</v>
      </c>
      <c r="P3233" s="3" t="s">
        <v>10933</v>
      </c>
      <c r="Q3233" s="3" t="s">
        <v>10934</v>
      </c>
      <c r="R3233" s="156">
        <v>13.5</v>
      </c>
      <c r="U3233" s="1" t="s">
        <v>54</v>
      </c>
      <c r="V3233" s="21">
        <v>63.72</v>
      </c>
      <c r="AE3233" s="24">
        <v>63.72</v>
      </c>
      <c r="AN3233" s="25">
        <v>13.5</v>
      </c>
      <c r="AO3233" s="20" t="s">
        <v>47</v>
      </c>
      <c r="AP3233" s="24" t="s">
        <v>48</v>
      </c>
      <c r="AQ3233" s="20" t="e">
        <f>AVERAGE(SMALL(AE3233:AI3233,1),SMALL(AE3233:AI3233,2))</f>
        <v>#NUM!</v>
      </c>
      <c r="AR3233" s="20" t="e">
        <f>IF(R3233 &lt;=( AVERAGE(SMALL(AE3233:AI3233,1),SMALL(AE3233:AI3233,2))), R3233, "")</f>
        <v>#NUM!</v>
      </c>
      <c r="AS3233" s="20" t="e">
        <f>AVERAGE(SMALL(AJ3233:AM3233,1),SMALL(AJ3233:AM3233,2))</f>
        <v>#NUM!</v>
      </c>
      <c r="AT3233" s="20">
        <f>T3233*1.075</f>
        <v>0</v>
      </c>
      <c r="AU3233" s="20" t="e">
        <f>U3233*1.075</f>
        <v>#VALUE!</v>
      </c>
      <c r="AV3233" s="22" t="e">
        <f>MIN(AN3233,AT3233,AU3233)</f>
        <v>#VALUE!</v>
      </c>
      <c r="AW3233" s="26" t="s">
        <v>49</v>
      </c>
      <c r="AX3233" s="20" t="s">
        <v>48</v>
      </c>
      <c r="AY3233" s="25">
        <v>13.5</v>
      </c>
      <c r="AZ3233" s="27">
        <f>IF(AND(AY3233&gt;0,AY3233&lt;=10),AY3233*0.25,IF(AND(AY3233&gt;10,AY3233&lt;=50),AY3233*0.17,IF(AND(AY3233&gt;10,AY3233&lt;=100),AY3233*0.12,IF(AY3233&gt;100,AY3233*0.1))))</f>
        <v>2.2950000000000004</v>
      </c>
      <c r="BA3233" s="3">
        <f>AZ3233+AY3233</f>
        <v>15.795</v>
      </c>
      <c r="BB3233" s="29">
        <v>15.8</v>
      </c>
      <c r="BC3233" s="20" t="s">
        <v>12295</v>
      </c>
      <c r="BP3233" s="20"/>
      <c r="BQ3233" s="20"/>
      <c r="BR3233" s="20"/>
      <c r="BS3233" s="20"/>
      <c r="BT3233" s="20"/>
      <c r="BU3233" s="20"/>
      <c r="BV3233" s="20"/>
      <c r="BW3233" s="20"/>
      <c r="BX3233" s="20"/>
      <c r="BY3233" s="20"/>
      <c r="BZ3233" s="20"/>
      <c r="CA3233" s="20"/>
      <c r="CB3233" s="20"/>
      <c r="CC3233" s="20"/>
      <c r="CD3233" s="20"/>
      <c r="CE3233" s="20"/>
      <c r="CF3233" s="20"/>
      <c r="CG3233" s="20"/>
      <c r="CH3233" s="20"/>
      <c r="CI3233" s="20"/>
      <c r="CJ3233" s="20"/>
      <c r="CK3233" s="20"/>
      <c r="CL3233" s="20"/>
      <c r="CM3233" s="20"/>
      <c r="CN3233" s="20"/>
      <c r="CO3233" s="20"/>
      <c r="CP3233" s="20"/>
      <c r="CQ3233" s="20"/>
      <c r="CR3233" s="20"/>
      <c r="CS3233" s="20"/>
      <c r="CT3233" s="20"/>
      <c r="CU3233" s="20"/>
      <c r="CV3233" s="20"/>
      <c r="CW3233" s="20"/>
      <c r="CX3233" s="20"/>
      <c r="CY3233" s="20"/>
      <c r="CZ3233" s="20"/>
      <c r="DA3233" s="20"/>
      <c r="DB3233" s="20"/>
      <c r="DC3233" s="20"/>
      <c r="DD3233" s="20"/>
      <c r="DE3233" s="20"/>
      <c r="DF3233" s="20"/>
      <c r="DG3233" s="20"/>
      <c r="DH3233" s="20"/>
      <c r="DI3233" s="20"/>
      <c r="DJ3233" s="20"/>
      <c r="DK3233" s="20"/>
      <c r="DL3233" s="20"/>
    </row>
    <row r="3234" spans="1:116" ht="30" customHeight="1">
      <c r="A3234" s="7" t="s">
        <v>5531</v>
      </c>
      <c r="B3234" s="5">
        <v>3232</v>
      </c>
      <c r="C3234" s="116"/>
      <c r="D3234" s="116"/>
      <c r="E3234" s="43" t="s">
        <v>10894</v>
      </c>
      <c r="F3234" s="3" t="s">
        <v>10895</v>
      </c>
      <c r="G3234" s="3" t="s">
        <v>6281</v>
      </c>
      <c r="H3234" s="3" t="s">
        <v>1939</v>
      </c>
      <c r="I3234" s="3" t="s">
        <v>807</v>
      </c>
      <c r="J3234" s="3" t="s">
        <v>10896</v>
      </c>
      <c r="K3234" s="6">
        <v>25</v>
      </c>
      <c r="L3234" s="3" t="s">
        <v>79</v>
      </c>
      <c r="M3234" s="6">
        <v>1</v>
      </c>
      <c r="N3234" s="3" t="s">
        <v>44</v>
      </c>
      <c r="O3234" s="3" t="s">
        <v>10872</v>
      </c>
      <c r="P3234" s="3" t="s">
        <v>10888</v>
      </c>
      <c r="Q3234" s="3" t="s">
        <v>10897</v>
      </c>
      <c r="R3234" s="156">
        <v>63</v>
      </c>
      <c r="T3234" s="23">
        <v>63</v>
      </c>
      <c r="U3234" s="1">
        <v>8</v>
      </c>
      <c r="V3234" s="21">
        <v>63.18</v>
      </c>
      <c r="AQ3234" s="20" t="e">
        <f>AVERAGE(SMALL(AE3234:AI3234,1),SMALL(AE3234:AI3234,2))</f>
        <v>#NUM!</v>
      </c>
      <c r="AR3234" s="20" t="e">
        <f>IF(R3234 &lt;=( AVERAGE(SMALL(AE3234:AI3234,1),SMALL(AE3234:AI3234,2))), R3234, "")</f>
        <v>#NUM!</v>
      </c>
      <c r="AS3234" s="20" t="e">
        <f>AVERAGE(SMALL(AJ3234:AM3234,1),SMALL(AJ3234:AM3234,2))</f>
        <v>#NUM!</v>
      </c>
      <c r="AT3234" s="20">
        <f>T3234*1.075</f>
        <v>67.724999999999994</v>
      </c>
      <c r="AU3234" s="20">
        <f>U3234*1.075</f>
        <v>8.6</v>
      </c>
      <c r="AV3234" s="22">
        <f>MIN(AN3234,AT3234,AU3234)</f>
        <v>8.6</v>
      </c>
      <c r="AW3234" s="20" t="s">
        <v>71</v>
      </c>
      <c r="AX3234" s="20" t="s">
        <v>72</v>
      </c>
      <c r="AY3234" s="25">
        <v>8.6</v>
      </c>
      <c r="AZ3234" s="27">
        <f>IF(AND(AY3234&gt;0,AY3234&lt;=10),AY3234*0.25,IF(AND(AY3234&gt;10,AY3234&lt;=50),AY3234*0.17,IF(AND(AY3234&gt;10,AY3234&lt;=100),AY3234*0.12,IF(AY3234&gt;100,AY3234*0.1))))</f>
        <v>2.15</v>
      </c>
      <c r="BA3234" s="3">
        <f>AZ3234+AY3234</f>
        <v>10.75</v>
      </c>
      <c r="BB3234" s="29">
        <v>10.75</v>
      </c>
      <c r="BC3234" s="20" t="s">
        <v>12295</v>
      </c>
    </row>
    <row r="3235" spans="1:116" ht="30" customHeight="1">
      <c r="A3235" s="4" t="s">
        <v>10910</v>
      </c>
      <c r="B3235" s="5">
        <v>3233</v>
      </c>
      <c r="C3235" s="6">
        <v>18056</v>
      </c>
      <c r="D3235" s="6"/>
      <c r="E3235" s="43" t="s">
        <v>10911</v>
      </c>
      <c r="F3235" s="3" t="s">
        <v>10912</v>
      </c>
      <c r="G3235" s="3" t="s">
        <v>8865</v>
      </c>
      <c r="H3235" s="3" t="s">
        <v>9749</v>
      </c>
      <c r="I3235" s="3" t="s">
        <v>1979</v>
      </c>
      <c r="J3235" s="3" t="s">
        <v>10913</v>
      </c>
      <c r="K3235" s="6"/>
      <c r="L3235" s="3"/>
      <c r="M3235" s="6">
        <v>1</v>
      </c>
      <c r="N3235" s="3" t="s">
        <v>44</v>
      </c>
      <c r="O3235" s="3" t="s">
        <v>10872</v>
      </c>
      <c r="P3235" s="3" t="s">
        <v>10873</v>
      </c>
      <c r="Q3235" s="3" t="s">
        <v>10914</v>
      </c>
      <c r="R3235" s="156">
        <v>10.32</v>
      </c>
      <c r="U3235" s="1" t="s">
        <v>54</v>
      </c>
      <c r="V3235" s="21">
        <v>9.6</v>
      </c>
      <c r="AE3235" s="24">
        <v>9.6</v>
      </c>
      <c r="AN3235" s="25">
        <v>9.6</v>
      </c>
      <c r="AO3235" s="20" t="s">
        <v>373</v>
      </c>
      <c r="AP3235" s="24" t="s">
        <v>374</v>
      </c>
      <c r="AQ3235" s="20" t="e">
        <f>AVERAGE(SMALL(AE3235:AI3235,1),SMALL(AE3235:AI3235,2))</f>
        <v>#NUM!</v>
      </c>
      <c r="AR3235" s="20" t="e">
        <f>IF(R3235 &lt;=( AVERAGE(SMALL(AE3235:AI3235,1),SMALL(AE3235:AI3235,2))), R3235, "")</f>
        <v>#NUM!</v>
      </c>
      <c r="AS3235" s="20" t="e">
        <f>AVERAGE(SMALL(AJ3235:AM3235,1),SMALL(AJ3235:AM3235,2))</f>
        <v>#NUM!</v>
      </c>
      <c r="AT3235" s="20">
        <f>T3235*1.075</f>
        <v>0</v>
      </c>
      <c r="AU3235" s="20" t="e">
        <f>U3235*1.075</f>
        <v>#VALUE!</v>
      </c>
      <c r="AV3235" s="22" t="e">
        <f>MIN(AN3235,AT3235,AU3235)</f>
        <v>#VALUE!</v>
      </c>
      <c r="AW3235" s="20" t="s">
        <v>373</v>
      </c>
      <c r="AX3235" s="20" t="s">
        <v>374</v>
      </c>
      <c r="AY3235" s="25">
        <v>9.6</v>
      </c>
      <c r="AZ3235" s="27">
        <f>IF(AND(AY3235&gt;0,AY3235&lt;=10),AY3235*0.25,IF(AND(AY3235&gt;10,AY3235&lt;=50),AY3235*0.17,IF(AND(AY3235&gt;10,AY3235&lt;=100),AY3235*0.12,IF(AY3235&gt;100,AY3235*0.1))))</f>
        <v>2.4</v>
      </c>
      <c r="BA3235" s="3">
        <f>AZ3235+AY3235</f>
        <v>12</v>
      </c>
      <c r="BB3235" s="25">
        <f>BA3235+BA3235*0.08</f>
        <v>12.96</v>
      </c>
      <c r="BC3235" s="20" t="s">
        <v>12295</v>
      </c>
      <c r="BP3235" s="20"/>
      <c r="BQ3235" s="20"/>
      <c r="BR3235" s="20"/>
      <c r="BS3235" s="20"/>
      <c r="BT3235" s="20"/>
      <c r="BU3235" s="20"/>
      <c r="BV3235" s="20"/>
      <c r="BW3235" s="20"/>
      <c r="BX3235" s="20"/>
      <c r="BY3235" s="20"/>
      <c r="BZ3235" s="20"/>
      <c r="CA3235" s="20"/>
      <c r="CB3235" s="20"/>
      <c r="CC3235" s="20"/>
      <c r="CD3235" s="20"/>
      <c r="CE3235" s="20"/>
      <c r="CF3235" s="20"/>
      <c r="CG3235" s="20"/>
      <c r="CH3235" s="20"/>
      <c r="CI3235" s="20"/>
      <c r="CJ3235" s="20"/>
      <c r="CK3235" s="20"/>
      <c r="CL3235" s="20"/>
      <c r="CM3235" s="20"/>
      <c r="CN3235" s="20"/>
      <c r="CO3235" s="20"/>
      <c r="CP3235" s="20"/>
      <c r="CQ3235" s="20"/>
      <c r="CR3235" s="20"/>
      <c r="CS3235" s="20"/>
      <c r="CT3235" s="20"/>
      <c r="CU3235" s="20"/>
      <c r="CV3235" s="20"/>
      <c r="CW3235" s="20"/>
      <c r="CX3235" s="20"/>
      <c r="CY3235" s="20"/>
      <c r="CZ3235" s="20"/>
      <c r="DA3235" s="20"/>
      <c r="DB3235" s="20"/>
      <c r="DC3235" s="20"/>
      <c r="DD3235" s="20"/>
      <c r="DE3235" s="20"/>
      <c r="DF3235" s="20"/>
      <c r="DG3235" s="20"/>
      <c r="DH3235" s="20"/>
      <c r="DI3235" s="20"/>
      <c r="DJ3235" s="20"/>
      <c r="DK3235" s="20"/>
      <c r="DL3235" s="20"/>
    </row>
    <row r="3236" spans="1:116" ht="30" customHeight="1">
      <c r="A3236" s="7" t="s">
        <v>5531</v>
      </c>
      <c r="B3236" s="5">
        <v>3234</v>
      </c>
      <c r="C3236" s="6"/>
      <c r="D3236" s="6"/>
      <c r="E3236" s="43" t="s">
        <v>10921</v>
      </c>
      <c r="F3236" s="3" t="s">
        <v>10922</v>
      </c>
      <c r="G3236" s="3" t="s">
        <v>5534</v>
      </c>
      <c r="H3236" s="3" t="s">
        <v>10923</v>
      </c>
      <c r="I3236" s="3" t="s">
        <v>807</v>
      </c>
      <c r="J3236" s="3" t="s">
        <v>10924</v>
      </c>
      <c r="K3236" s="6">
        <v>5</v>
      </c>
      <c r="L3236" s="3" t="s">
        <v>79</v>
      </c>
      <c r="M3236" s="6">
        <v>1</v>
      </c>
      <c r="N3236" s="3" t="s">
        <v>44</v>
      </c>
      <c r="O3236" s="3" t="s">
        <v>10872</v>
      </c>
      <c r="P3236" s="3" t="s">
        <v>10888</v>
      </c>
      <c r="Q3236" s="3" t="s">
        <v>10925</v>
      </c>
      <c r="R3236" s="156">
        <v>40</v>
      </c>
      <c r="T3236" s="23">
        <v>40</v>
      </c>
      <c r="U3236" s="1">
        <v>4</v>
      </c>
      <c r="V3236" s="21">
        <v>40.950000000000003</v>
      </c>
      <c r="AQ3236" s="20" t="e">
        <f>AVERAGE(SMALL(AE3236:AI3236,1),SMALL(AE3236:AI3236,2))</f>
        <v>#NUM!</v>
      </c>
      <c r="AR3236" s="20" t="e">
        <f>IF(R3236 &lt;=( AVERAGE(SMALL(AE3236:AI3236,1),SMALL(AE3236:AI3236,2))), R3236, "")</f>
        <v>#NUM!</v>
      </c>
      <c r="AS3236" s="20" t="e">
        <f>AVERAGE(SMALL(AJ3236:AM3236,1),SMALL(AJ3236:AM3236,2))</f>
        <v>#NUM!</v>
      </c>
      <c r="AT3236" s="20">
        <f>T3236*1.075</f>
        <v>43</v>
      </c>
      <c r="AU3236" s="20">
        <f>U3236*1.075</f>
        <v>4.3</v>
      </c>
      <c r="AV3236" s="22">
        <f>MIN(AN3236,AT3236,AU3236)</f>
        <v>4.3</v>
      </c>
      <c r="AW3236" s="20" t="s">
        <v>71</v>
      </c>
      <c r="AX3236" s="20" t="s">
        <v>72</v>
      </c>
      <c r="AY3236" s="25">
        <v>4.3</v>
      </c>
      <c r="AZ3236" s="27">
        <f>IF(AND(AY3236&gt;0,AY3236&lt;=10),AY3236*0.25,IF(AND(AY3236&gt;10,AY3236&lt;=50),AY3236*0.17,IF(AND(AY3236&gt;10,AY3236&lt;=100),AY3236*0.12,IF(AY3236&gt;100,AY3236*0.1))))</f>
        <v>1.075</v>
      </c>
      <c r="BA3236" s="3">
        <f>AZ3236+AY3236</f>
        <v>5.375</v>
      </c>
      <c r="BB3236" s="29">
        <v>5.38</v>
      </c>
      <c r="BC3236" s="20" t="s">
        <v>12295</v>
      </c>
    </row>
    <row r="3237" spans="1:116" ht="30" customHeight="1">
      <c r="A3237" s="78" t="s">
        <v>12354</v>
      </c>
      <c r="B3237" s="5">
        <v>3235</v>
      </c>
      <c r="C3237" s="44">
        <v>17588</v>
      </c>
      <c r="D3237" s="44"/>
      <c r="E3237" s="43" t="s">
        <v>10921</v>
      </c>
      <c r="F3237" s="3" t="s">
        <v>10922</v>
      </c>
      <c r="G3237" s="3" t="s">
        <v>5534</v>
      </c>
      <c r="H3237" s="3" t="s">
        <v>10923</v>
      </c>
      <c r="I3237" s="3" t="s">
        <v>807</v>
      </c>
      <c r="J3237" s="3" t="s">
        <v>10926</v>
      </c>
      <c r="K3237" s="6">
        <v>16.7</v>
      </c>
      <c r="L3237" s="3" t="s">
        <v>79</v>
      </c>
      <c r="M3237" s="6">
        <v>1</v>
      </c>
      <c r="N3237" s="3" t="s">
        <v>44</v>
      </c>
      <c r="O3237" s="3" t="s">
        <v>10872</v>
      </c>
      <c r="P3237" s="3" t="s">
        <v>10888</v>
      </c>
      <c r="Q3237" s="3" t="s">
        <v>10927</v>
      </c>
      <c r="R3237" s="160">
        <v>40</v>
      </c>
      <c r="S3237" s="79">
        <v>37.5</v>
      </c>
      <c r="T3237" s="81">
        <v>32.4</v>
      </c>
      <c r="U3237" s="82"/>
      <c r="V3237" s="79"/>
      <c r="W3237" s="79"/>
      <c r="X3237" s="79"/>
      <c r="Y3237" s="79"/>
      <c r="Z3237" s="79">
        <v>147.16999999999999</v>
      </c>
      <c r="AA3237" s="79"/>
      <c r="AB3237" s="79"/>
      <c r="AC3237" s="79"/>
      <c r="AD3237" s="79"/>
      <c r="AE3237" s="83"/>
      <c r="AF3237" s="84"/>
      <c r="AG3237" s="84"/>
      <c r="AH3237" s="84"/>
      <c r="AI3237" s="84"/>
      <c r="AJ3237" s="84"/>
      <c r="AK3237" s="84"/>
      <c r="AL3237" s="84"/>
      <c r="AM3237" s="84"/>
      <c r="AN3237" s="85"/>
      <c r="AO3237" s="84"/>
      <c r="AP3237" s="83"/>
      <c r="AQ3237" s="84" t="e">
        <v>#NUM!</v>
      </c>
      <c r="AR3237" s="84" t="e">
        <v>#NUM!</v>
      </c>
      <c r="AS3237" s="84" t="e">
        <v>#NUM!</v>
      </c>
      <c r="AT3237" s="84" t="e">
        <v>#REF!</v>
      </c>
      <c r="AU3237" s="84">
        <v>34.83</v>
      </c>
      <c r="AV3237" s="79" t="e">
        <v>#REF!</v>
      </c>
      <c r="AW3237" s="84" t="s">
        <v>71</v>
      </c>
      <c r="AX3237" s="84" t="s">
        <v>72</v>
      </c>
      <c r="AY3237" s="85">
        <v>34.83</v>
      </c>
      <c r="AZ3237" s="87">
        <v>5.9211</v>
      </c>
      <c r="BA3237" s="43">
        <v>40.751100000000001</v>
      </c>
      <c r="BB3237" s="95">
        <v>40.751100000000001</v>
      </c>
      <c r="BC3237" s="20" t="s">
        <v>12295</v>
      </c>
      <c r="BD3237" s="88" t="s">
        <v>12321</v>
      </c>
      <c r="BE3237" s="88"/>
      <c r="BF3237" s="88"/>
      <c r="BG3237" s="88"/>
      <c r="BH3237" s="88"/>
      <c r="BI3237" s="88"/>
      <c r="BJ3237" s="88"/>
      <c r="BK3237" s="88"/>
      <c r="BL3237" s="88"/>
      <c r="BM3237" s="88"/>
      <c r="BN3237" s="88"/>
      <c r="BO3237" s="88"/>
      <c r="BP3237" s="88"/>
      <c r="BQ3237" s="88"/>
      <c r="BR3237" s="88"/>
      <c r="BS3237" s="88"/>
      <c r="BT3237" s="88"/>
      <c r="BU3237" s="88"/>
      <c r="BV3237" s="88"/>
      <c r="BW3237" s="88"/>
      <c r="BX3237" s="88"/>
      <c r="BY3237" s="88"/>
      <c r="BZ3237" s="88"/>
      <c r="CA3237" s="88"/>
      <c r="CB3237" s="88"/>
      <c r="CC3237" s="88"/>
      <c r="CD3237" s="88"/>
      <c r="CE3237" s="88"/>
      <c r="CF3237" s="88"/>
      <c r="CG3237" s="88"/>
      <c r="CH3237" s="88"/>
      <c r="CI3237" s="88"/>
      <c r="CJ3237" s="88"/>
      <c r="CK3237" s="88"/>
      <c r="CL3237" s="88"/>
      <c r="CM3237" s="88"/>
      <c r="CN3237" s="88"/>
      <c r="CO3237" s="88"/>
      <c r="CP3237" s="88"/>
      <c r="CQ3237" s="88"/>
      <c r="CR3237" s="88"/>
      <c r="CS3237" s="88"/>
      <c r="CT3237" s="88"/>
      <c r="CU3237" s="88"/>
      <c r="CV3237" s="88"/>
      <c r="CW3237" s="88"/>
      <c r="CX3237" s="88"/>
      <c r="CY3237" s="88"/>
      <c r="CZ3237" s="88"/>
      <c r="DA3237" s="88"/>
      <c r="DB3237" s="88"/>
      <c r="DC3237" s="88"/>
      <c r="DD3237" s="88"/>
      <c r="DE3237" s="88"/>
      <c r="DF3237" s="88"/>
      <c r="DG3237" s="88"/>
      <c r="DH3237" s="88"/>
      <c r="DI3237" s="88"/>
      <c r="DJ3237" s="88"/>
      <c r="DK3237" s="88"/>
      <c r="DL3237" s="88"/>
    </row>
    <row r="3238" spans="1:116" ht="30" customHeight="1">
      <c r="A3238" s="111" t="s">
        <v>12724</v>
      </c>
      <c r="B3238" s="5">
        <v>3236</v>
      </c>
      <c r="C3238" s="116">
        <v>17589</v>
      </c>
      <c r="D3238" s="116"/>
      <c r="E3238" s="43" t="s">
        <v>10921</v>
      </c>
      <c r="F3238" s="3" t="s">
        <v>12805</v>
      </c>
      <c r="G3238" s="3" t="s">
        <v>5534</v>
      </c>
      <c r="H3238" s="3" t="s">
        <v>10923</v>
      </c>
      <c r="I3238" s="3" t="s">
        <v>807</v>
      </c>
      <c r="J3238" s="3" t="s">
        <v>12806</v>
      </c>
      <c r="K3238" s="6">
        <v>50</v>
      </c>
      <c r="L3238" s="3" t="s">
        <v>79</v>
      </c>
      <c r="M3238" s="6">
        <v>1</v>
      </c>
      <c r="N3238" s="3" t="s">
        <v>44</v>
      </c>
      <c r="O3238" s="3" t="s">
        <v>10872</v>
      </c>
      <c r="P3238" s="3" t="s">
        <v>12807</v>
      </c>
      <c r="Q3238" s="3" t="s">
        <v>5538</v>
      </c>
      <c r="R3238" s="161">
        <v>225</v>
      </c>
      <c r="S3238" s="79">
        <v>215</v>
      </c>
      <c r="T3238" s="81">
        <v>95.5</v>
      </c>
      <c r="U3238" s="81"/>
      <c r="V3238" s="82">
        <v>225</v>
      </c>
      <c r="W3238" s="79"/>
      <c r="X3238" s="79"/>
      <c r="Y3238" s="79"/>
      <c r="Z3238" s="79"/>
      <c r="AA3238" s="79"/>
      <c r="AB3238" s="79"/>
      <c r="AC3238" s="79"/>
      <c r="AD3238" s="79"/>
      <c r="AE3238" s="83"/>
      <c r="AF3238" s="84"/>
      <c r="AG3238" s="84">
        <v>75.006</v>
      </c>
      <c r="AH3238" s="84"/>
      <c r="AI3238" s="84"/>
      <c r="AJ3238" s="84"/>
      <c r="AK3238" s="84"/>
      <c r="AL3238" s="84"/>
      <c r="AM3238" s="84"/>
      <c r="AN3238" s="85"/>
      <c r="AO3238" s="84"/>
      <c r="AP3238" s="83"/>
      <c r="AQ3238" s="84" t="e">
        <v>#NUM!</v>
      </c>
      <c r="AR3238" s="84" t="e">
        <v>#NUM!</v>
      </c>
      <c r="AS3238" s="84" t="e">
        <v>#NUM!</v>
      </c>
      <c r="AT3238" s="84" t="e">
        <v>#REF!</v>
      </c>
      <c r="AU3238" s="84">
        <v>102.66249999999999</v>
      </c>
      <c r="AV3238" s="79"/>
      <c r="AW3238" s="84" t="s">
        <v>71</v>
      </c>
      <c r="AX3238" s="84" t="s">
        <v>72</v>
      </c>
      <c r="AY3238" s="85">
        <v>102.66200000000001</v>
      </c>
      <c r="AZ3238" s="87">
        <v>10.266200000000001</v>
      </c>
      <c r="BA3238" s="43">
        <v>112.9282</v>
      </c>
      <c r="BB3238" s="85">
        <v>121.962456</v>
      </c>
      <c r="BC3238" s="20" t="s">
        <v>12295</v>
      </c>
      <c r="BD3238" s="88" t="s">
        <v>1028</v>
      </c>
      <c r="BE3238" s="88"/>
      <c r="BF3238" s="88"/>
      <c r="BG3238" s="88"/>
      <c r="BH3238" s="88"/>
      <c r="BI3238" s="88"/>
      <c r="BJ3238" s="88"/>
      <c r="BK3238" s="88"/>
      <c r="BL3238" s="88"/>
      <c r="BM3238" s="88"/>
      <c r="BN3238" s="88"/>
      <c r="BO3238" s="88"/>
      <c r="BP3238" s="88"/>
      <c r="BQ3238" s="88"/>
      <c r="BR3238" s="88"/>
      <c r="BS3238" s="88"/>
      <c r="BT3238" s="88"/>
      <c r="BU3238" s="88"/>
      <c r="BV3238" s="88"/>
      <c r="BW3238" s="88"/>
      <c r="BX3238" s="88"/>
      <c r="BY3238" s="88"/>
      <c r="BZ3238" s="88"/>
      <c r="CA3238" s="88"/>
      <c r="CB3238" s="88"/>
      <c r="CC3238" s="88"/>
      <c r="CD3238" s="88"/>
      <c r="CE3238" s="88"/>
      <c r="CF3238" s="88"/>
      <c r="CG3238" s="88"/>
      <c r="CH3238" s="88"/>
      <c r="CI3238" s="88"/>
      <c r="CJ3238" s="88"/>
      <c r="CK3238" s="88"/>
      <c r="CL3238" s="88"/>
      <c r="CM3238" s="88"/>
      <c r="CN3238" s="88"/>
      <c r="CO3238" s="88"/>
      <c r="CP3238" s="88"/>
      <c r="CQ3238" s="88"/>
      <c r="CR3238" s="88"/>
      <c r="CS3238" s="88"/>
      <c r="CT3238" s="88"/>
      <c r="CU3238" s="88"/>
      <c r="CV3238" s="88"/>
      <c r="CW3238" s="88"/>
      <c r="CX3238" s="88"/>
      <c r="CY3238" s="88"/>
      <c r="CZ3238" s="88"/>
      <c r="DA3238" s="88"/>
      <c r="DB3238" s="88"/>
      <c r="DC3238" s="88"/>
      <c r="DD3238" s="88"/>
      <c r="DE3238" s="88"/>
      <c r="DF3238" s="88"/>
      <c r="DG3238" s="88"/>
      <c r="DH3238" s="88"/>
      <c r="DI3238" s="88"/>
      <c r="DJ3238" s="88"/>
      <c r="DK3238" s="88"/>
      <c r="DL3238" s="88"/>
    </row>
    <row r="3239" spans="1:116" ht="30" customHeight="1">
      <c r="A3239" s="7" t="s">
        <v>5531</v>
      </c>
      <c r="B3239" s="5">
        <v>3237</v>
      </c>
      <c r="C3239" s="6"/>
      <c r="D3239" s="6"/>
      <c r="E3239" s="43" t="s">
        <v>10875</v>
      </c>
      <c r="F3239" s="3" t="s">
        <v>10876</v>
      </c>
      <c r="G3239" s="3" t="s">
        <v>10877</v>
      </c>
      <c r="H3239" s="3" t="s">
        <v>10878</v>
      </c>
      <c r="I3239" s="3" t="s">
        <v>2026</v>
      </c>
      <c r="J3239" s="3" t="s">
        <v>10879</v>
      </c>
      <c r="K3239" s="6">
        <v>10</v>
      </c>
      <c r="L3239" s="3" t="s">
        <v>79</v>
      </c>
      <c r="M3239" s="6">
        <v>1</v>
      </c>
      <c r="N3239" s="3" t="s">
        <v>44</v>
      </c>
      <c r="O3239" s="3" t="s">
        <v>10872</v>
      </c>
      <c r="P3239" s="3" t="s">
        <v>10873</v>
      </c>
      <c r="Q3239" s="3" t="s">
        <v>10880</v>
      </c>
      <c r="R3239" s="156">
        <v>32.4</v>
      </c>
      <c r="T3239" s="23">
        <v>50</v>
      </c>
      <c r="U3239" s="1" t="s">
        <v>54</v>
      </c>
      <c r="V3239" s="21">
        <v>32.467500000000001</v>
      </c>
      <c r="AQ3239" s="20" t="e">
        <f>AVERAGE(SMALL(AE3239:AI3239,1),SMALL(AE3239:AI3239,2))</f>
        <v>#NUM!</v>
      </c>
      <c r="AR3239" s="20" t="e">
        <f>IF(R3239 &lt;=( AVERAGE(SMALL(AE3239:AI3239,1),SMALL(AE3239:AI3239,2))), R3239, "")</f>
        <v>#NUM!</v>
      </c>
      <c r="AS3239" s="20" t="e">
        <f>AVERAGE(SMALL(AJ3239:AM3239,1),SMALL(AJ3239:AM3239,2))</f>
        <v>#NUM!</v>
      </c>
      <c r="AT3239" s="20">
        <f>T3239*1.075</f>
        <v>53.75</v>
      </c>
      <c r="AU3239" s="20" t="e">
        <f>U3239*1.075</f>
        <v>#VALUE!</v>
      </c>
      <c r="AV3239" s="22" t="e">
        <f>MIN(AN3239,AT3239,AU3239)</f>
        <v>#VALUE!</v>
      </c>
      <c r="AW3239" s="26" t="s">
        <v>49</v>
      </c>
      <c r="AX3239" s="26" t="s">
        <v>48</v>
      </c>
      <c r="AY3239" s="25">
        <v>32.4</v>
      </c>
      <c r="AZ3239" s="27">
        <f>IF(AND(AY3239&gt;0,AY3239&lt;=10),AY3239*0.25,IF(AND(AY3239&gt;10,AY3239&lt;=50),AY3239*0.17,IF(AND(AY3239&gt;10,AY3239&lt;=100),AY3239*0.12,IF(AY3239&gt;100,AY3239*0.1))))</f>
        <v>5.508</v>
      </c>
      <c r="BA3239" s="3">
        <f>AZ3239+AY3239</f>
        <v>37.908000000000001</v>
      </c>
      <c r="BB3239" s="25">
        <f>BA3239+BA3239*0.08</f>
        <v>40.940640000000002</v>
      </c>
      <c r="BC3239" s="20" t="s">
        <v>12295</v>
      </c>
    </row>
    <row r="3240" spans="1:116" ht="30" customHeight="1">
      <c r="A3240" s="7" t="s">
        <v>5531</v>
      </c>
      <c r="B3240" s="5">
        <v>3238</v>
      </c>
      <c r="C3240" s="6"/>
      <c r="D3240" s="6"/>
      <c r="E3240" s="43" t="s">
        <v>10875</v>
      </c>
      <c r="F3240" s="3" t="s">
        <v>10876</v>
      </c>
      <c r="G3240" s="3" t="s">
        <v>10877</v>
      </c>
      <c r="H3240" s="3" t="s">
        <v>10878</v>
      </c>
      <c r="I3240" s="3" t="s">
        <v>2026</v>
      </c>
      <c r="J3240" s="3" t="s">
        <v>10881</v>
      </c>
      <c r="K3240" s="6"/>
      <c r="L3240" s="3"/>
      <c r="M3240" s="6">
        <v>1</v>
      </c>
      <c r="N3240" s="3" t="s">
        <v>44</v>
      </c>
      <c r="O3240" s="3" t="s">
        <v>10872</v>
      </c>
      <c r="P3240" s="3" t="s">
        <v>10873</v>
      </c>
      <c r="Q3240" s="3" t="s">
        <v>10882</v>
      </c>
      <c r="R3240" s="156">
        <v>137</v>
      </c>
      <c r="T3240" s="23">
        <v>137</v>
      </c>
      <c r="U3240" s="1">
        <v>32</v>
      </c>
      <c r="V3240" s="21">
        <v>137.76750000000001</v>
      </c>
      <c r="AQ3240" s="20" t="e">
        <f>AVERAGE(SMALL(AE3240:AI3240,1),SMALL(AE3240:AI3240,2))</f>
        <v>#NUM!</v>
      </c>
      <c r="AR3240" s="20" t="e">
        <f>IF(R3240 &lt;=( AVERAGE(SMALL(AE3240:AI3240,1),SMALL(AE3240:AI3240,2))), R3240, "")</f>
        <v>#NUM!</v>
      </c>
      <c r="AS3240" s="20" t="e">
        <f>AVERAGE(SMALL(AJ3240:AM3240,1),SMALL(AJ3240:AM3240,2))</f>
        <v>#NUM!</v>
      </c>
      <c r="AT3240" s="20">
        <f>T3240*1.075</f>
        <v>147.27500000000001</v>
      </c>
      <c r="AU3240" s="20">
        <f>U3240*1.075</f>
        <v>34.4</v>
      </c>
      <c r="AV3240" s="22">
        <f>MIN(AN3240,AT3240,AU3240)</f>
        <v>34.4</v>
      </c>
      <c r="AW3240" s="20" t="s">
        <v>71</v>
      </c>
      <c r="AX3240" s="20" t="s">
        <v>72</v>
      </c>
      <c r="AY3240" s="25">
        <v>34.4</v>
      </c>
      <c r="AZ3240" s="27">
        <f>IF(AND(AY3240&gt;0,AY3240&lt;=10),AY3240*0.25,IF(AND(AY3240&gt;10,AY3240&lt;=50),AY3240*0.17,IF(AND(AY3240&gt;10,AY3240&lt;=100),AY3240*0.12,IF(AY3240&gt;100,AY3240*0.1))))</f>
        <v>5.8479999999999999</v>
      </c>
      <c r="BA3240" s="3">
        <f>AZ3240+AY3240</f>
        <v>40.247999999999998</v>
      </c>
      <c r="BB3240" s="25">
        <f>BA3240+BA3240*0.08</f>
        <v>43.467839999999995</v>
      </c>
      <c r="BC3240" s="20" t="s">
        <v>12295</v>
      </c>
    </row>
    <row r="3241" spans="1:116" ht="30" customHeight="1">
      <c r="A3241" s="78" t="s">
        <v>12320</v>
      </c>
      <c r="B3241" s="5">
        <v>3239</v>
      </c>
      <c r="C3241" s="44">
        <v>17593</v>
      </c>
      <c r="D3241" s="44"/>
      <c r="E3241" s="43" t="s">
        <v>10867</v>
      </c>
      <c r="F3241" s="3" t="s">
        <v>10868</v>
      </c>
      <c r="G3241" s="3" t="s">
        <v>10869</v>
      </c>
      <c r="H3241" s="3" t="s">
        <v>6300</v>
      </c>
      <c r="I3241" s="3" t="s">
        <v>10870</v>
      </c>
      <c r="J3241" s="3" t="s">
        <v>10871</v>
      </c>
      <c r="K3241" s="6">
        <v>100</v>
      </c>
      <c r="L3241" s="3" t="s">
        <v>79</v>
      </c>
      <c r="M3241" s="6">
        <v>1</v>
      </c>
      <c r="N3241" s="3" t="s">
        <v>44</v>
      </c>
      <c r="O3241" s="3" t="s">
        <v>10872</v>
      </c>
      <c r="P3241" s="3" t="s">
        <v>10873</v>
      </c>
      <c r="Q3241" s="3" t="s">
        <v>10874</v>
      </c>
      <c r="R3241" s="160">
        <v>222</v>
      </c>
      <c r="S3241" s="79">
        <v>175</v>
      </c>
      <c r="T3241" s="81">
        <v>150</v>
      </c>
      <c r="U3241" s="82">
        <v>269.10000000000002</v>
      </c>
      <c r="V3241" s="79"/>
      <c r="W3241" s="79"/>
      <c r="X3241" s="79"/>
      <c r="Y3241" s="79"/>
      <c r="Z3241" s="79"/>
      <c r="AA3241" s="79"/>
      <c r="AB3241" s="79"/>
      <c r="AC3241" s="79"/>
      <c r="AD3241" s="79"/>
      <c r="AE3241" s="83"/>
      <c r="AF3241" s="84"/>
      <c r="AG3241" s="84"/>
      <c r="AH3241" s="84"/>
      <c r="AI3241" s="84"/>
      <c r="AJ3241" s="84"/>
      <c r="AK3241" s="84"/>
      <c r="AL3241" s="84"/>
      <c r="AM3241" s="84">
        <v>213.09</v>
      </c>
      <c r="AN3241" s="85"/>
      <c r="AO3241" s="84"/>
      <c r="AP3241" s="83"/>
      <c r="AQ3241" s="84" t="e">
        <v>#NUM!</v>
      </c>
      <c r="AR3241" s="84" t="e">
        <v>#NUM!</v>
      </c>
      <c r="AS3241" s="84" t="e">
        <v>#NUM!</v>
      </c>
      <c r="AT3241" s="84" t="e">
        <v>#REF!</v>
      </c>
      <c r="AU3241" s="84">
        <v>161.25</v>
      </c>
      <c r="AV3241" s="79" t="e">
        <v>#REF!</v>
      </c>
      <c r="AW3241" s="84" t="s">
        <v>71</v>
      </c>
      <c r="AX3241" s="84" t="s">
        <v>72</v>
      </c>
      <c r="AY3241" s="85">
        <v>161.25</v>
      </c>
      <c r="AZ3241" s="87">
        <v>16.125</v>
      </c>
      <c r="BA3241" s="43">
        <v>177.375</v>
      </c>
      <c r="BB3241" s="85">
        <v>191.565</v>
      </c>
      <c r="BC3241" s="20" t="s">
        <v>12295</v>
      </c>
      <c r="BD3241" s="88" t="s">
        <v>12321</v>
      </c>
      <c r="BE3241" s="88"/>
      <c r="BF3241" s="88"/>
      <c r="BG3241" s="88"/>
      <c r="BH3241" s="88"/>
      <c r="BI3241" s="88"/>
      <c r="BJ3241" s="88"/>
      <c r="BK3241" s="88"/>
      <c r="BL3241" s="88"/>
      <c r="BM3241" s="88"/>
      <c r="BN3241" s="88"/>
      <c r="BO3241" s="88"/>
      <c r="BP3241" s="88"/>
      <c r="BQ3241" s="88"/>
      <c r="BR3241" s="88"/>
      <c r="BS3241" s="88"/>
      <c r="BT3241" s="88"/>
      <c r="BU3241" s="88"/>
      <c r="BV3241" s="88"/>
      <c r="BW3241" s="88"/>
      <c r="BX3241" s="88"/>
      <c r="BY3241" s="88"/>
      <c r="BZ3241" s="88"/>
      <c r="CA3241" s="88"/>
      <c r="CB3241" s="88"/>
      <c r="CC3241" s="88"/>
      <c r="CD3241" s="88"/>
      <c r="CE3241" s="88"/>
      <c r="CF3241" s="88"/>
      <c r="CG3241" s="88"/>
      <c r="CH3241" s="88"/>
      <c r="CI3241" s="88"/>
      <c r="CJ3241" s="88"/>
      <c r="CK3241" s="88"/>
      <c r="CL3241" s="88"/>
      <c r="CM3241" s="88"/>
      <c r="CN3241" s="88"/>
      <c r="CO3241" s="88"/>
      <c r="CP3241" s="88"/>
      <c r="CQ3241" s="88"/>
      <c r="CR3241" s="88"/>
      <c r="CS3241" s="88"/>
      <c r="CT3241" s="88"/>
      <c r="CU3241" s="88"/>
      <c r="CV3241" s="88"/>
      <c r="CW3241" s="88"/>
      <c r="CX3241" s="88"/>
      <c r="CY3241" s="88"/>
      <c r="CZ3241" s="88"/>
      <c r="DA3241" s="88"/>
      <c r="DB3241" s="88"/>
      <c r="DC3241" s="88"/>
      <c r="DD3241" s="88"/>
      <c r="DE3241" s="88"/>
      <c r="DF3241" s="88"/>
      <c r="DG3241" s="88"/>
      <c r="DH3241" s="88"/>
      <c r="DI3241" s="88"/>
      <c r="DJ3241" s="88"/>
      <c r="DK3241" s="88"/>
      <c r="DL3241" s="88"/>
    </row>
    <row r="3242" spans="1:116" ht="30" customHeight="1">
      <c r="A3242" s="78" t="s">
        <v>12320</v>
      </c>
      <c r="B3242" s="5">
        <v>3240</v>
      </c>
      <c r="C3242" s="44">
        <v>17591</v>
      </c>
      <c r="D3242" s="44"/>
      <c r="E3242" s="43" t="s">
        <v>10915</v>
      </c>
      <c r="F3242" s="3" t="s">
        <v>5521</v>
      </c>
      <c r="G3242" s="3" t="s">
        <v>5522</v>
      </c>
      <c r="H3242" s="3" t="s">
        <v>10918</v>
      </c>
      <c r="I3242" s="3" t="s">
        <v>807</v>
      </c>
      <c r="J3242" s="3" t="s">
        <v>10919</v>
      </c>
      <c r="K3242" s="6">
        <v>10</v>
      </c>
      <c r="L3242" s="3" t="s">
        <v>79</v>
      </c>
      <c r="M3242" s="6">
        <v>1</v>
      </c>
      <c r="N3242" s="3" t="s">
        <v>44</v>
      </c>
      <c r="O3242" s="3" t="s">
        <v>10872</v>
      </c>
      <c r="P3242" s="3" t="s">
        <v>10873</v>
      </c>
      <c r="Q3242" s="3" t="s">
        <v>10920</v>
      </c>
      <c r="R3242" s="160">
        <v>25</v>
      </c>
      <c r="S3242" s="79">
        <v>23</v>
      </c>
      <c r="T3242" s="81">
        <v>20</v>
      </c>
      <c r="U3242" s="82">
        <v>171.756</v>
      </c>
      <c r="V3242" s="79"/>
      <c r="W3242" s="79"/>
      <c r="X3242" s="79"/>
      <c r="Y3242" s="79"/>
      <c r="Z3242" s="79"/>
      <c r="AA3242" s="79"/>
      <c r="AB3242" s="79"/>
      <c r="AC3242" s="79"/>
      <c r="AD3242" s="79"/>
      <c r="AE3242" s="83"/>
      <c r="AF3242" s="84"/>
      <c r="AG3242" s="84">
        <v>38.799999999999997</v>
      </c>
      <c r="AH3242" s="84"/>
      <c r="AI3242" s="84"/>
      <c r="AJ3242" s="84"/>
      <c r="AK3242" s="84"/>
      <c r="AL3242" s="84"/>
      <c r="AM3242" s="84"/>
      <c r="AN3242" s="85"/>
      <c r="AO3242" s="84"/>
      <c r="AP3242" s="83"/>
      <c r="AQ3242" s="84" t="e">
        <v>#NUM!</v>
      </c>
      <c r="AR3242" s="84" t="e">
        <v>#NUM!</v>
      </c>
      <c r="AS3242" s="84" t="e">
        <v>#NUM!</v>
      </c>
      <c r="AT3242" s="84" t="e">
        <v>#REF!</v>
      </c>
      <c r="AU3242" s="84">
        <v>21.5</v>
      </c>
      <c r="AV3242" s="79" t="e">
        <v>#REF!</v>
      </c>
      <c r="AW3242" s="84" t="s">
        <v>71</v>
      </c>
      <c r="AX3242" s="84" t="s">
        <v>72</v>
      </c>
      <c r="AY3242" s="85">
        <v>21.5</v>
      </c>
      <c r="AZ3242" s="87">
        <v>3.6550000000000002</v>
      </c>
      <c r="BA3242" s="43">
        <v>25.155000000000001</v>
      </c>
      <c r="BB3242" s="95">
        <v>25.155000000000001</v>
      </c>
      <c r="BC3242" s="20" t="s">
        <v>12295</v>
      </c>
      <c r="BD3242" s="88" t="s">
        <v>12321</v>
      </c>
      <c r="BE3242" s="88"/>
      <c r="BF3242" s="88"/>
      <c r="BG3242" s="88"/>
      <c r="BH3242" s="88"/>
      <c r="BI3242" s="88"/>
      <c r="BJ3242" s="88"/>
      <c r="BK3242" s="88"/>
      <c r="BL3242" s="88"/>
      <c r="BM3242" s="88"/>
      <c r="BN3242" s="88"/>
      <c r="BO3242" s="88"/>
      <c r="BP3242" s="88"/>
      <c r="BQ3242" s="88"/>
      <c r="BR3242" s="88"/>
      <c r="BS3242" s="88"/>
      <c r="BT3242" s="88"/>
      <c r="BU3242" s="88"/>
      <c r="BV3242" s="88"/>
      <c r="BW3242" s="88"/>
      <c r="BX3242" s="88"/>
      <c r="BY3242" s="88"/>
      <c r="BZ3242" s="88"/>
      <c r="CA3242" s="88"/>
      <c r="CB3242" s="88"/>
      <c r="CC3242" s="88"/>
      <c r="CD3242" s="88"/>
      <c r="CE3242" s="88"/>
      <c r="CF3242" s="88"/>
      <c r="CG3242" s="88"/>
      <c r="CH3242" s="88"/>
      <c r="CI3242" s="88"/>
      <c r="CJ3242" s="88"/>
      <c r="CK3242" s="88"/>
      <c r="CL3242" s="88"/>
      <c r="CM3242" s="88"/>
      <c r="CN3242" s="88"/>
      <c r="CO3242" s="88"/>
      <c r="CP3242" s="88"/>
      <c r="CQ3242" s="88"/>
      <c r="CR3242" s="88"/>
      <c r="CS3242" s="88"/>
      <c r="CT3242" s="88"/>
      <c r="CU3242" s="88"/>
      <c r="CV3242" s="88"/>
      <c r="CW3242" s="88"/>
      <c r="CX3242" s="88"/>
      <c r="CY3242" s="88"/>
      <c r="CZ3242" s="88"/>
      <c r="DA3242" s="88"/>
      <c r="DB3242" s="88"/>
      <c r="DC3242" s="88"/>
      <c r="DD3242" s="88"/>
      <c r="DE3242" s="88"/>
      <c r="DF3242" s="88"/>
      <c r="DG3242" s="88"/>
      <c r="DH3242" s="88"/>
      <c r="DI3242" s="88"/>
      <c r="DJ3242" s="88"/>
      <c r="DK3242" s="88"/>
      <c r="DL3242" s="88"/>
    </row>
    <row r="3243" spans="1:116" ht="30" customHeight="1">
      <c r="A3243" s="78" t="s">
        <v>12320</v>
      </c>
      <c r="B3243" s="5">
        <v>3241</v>
      </c>
      <c r="C3243" s="44">
        <v>17592</v>
      </c>
      <c r="D3243" s="44"/>
      <c r="E3243" s="43" t="s">
        <v>10915</v>
      </c>
      <c r="F3243" s="3" t="s">
        <v>5521</v>
      </c>
      <c r="G3243" s="3" t="s">
        <v>5522</v>
      </c>
      <c r="H3243" s="3" t="s">
        <v>7314</v>
      </c>
      <c r="I3243" s="3" t="s">
        <v>807</v>
      </c>
      <c r="J3243" s="3" t="s">
        <v>10916</v>
      </c>
      <c r="K3243" s="6">
        <v>20</v>
      </c>
      <c r="L3243" s="3" t="s">
        <v>79</v>
      </c>
      <c r="M3243" s="6">
        <v>1</v>
      </c>
      <c r="N3243" s="3" t="s">
        <v>44</v>
      </c>
      <c r="O3243" s="3" t="s">
        <v>10872</v>
      </c>
      <c r="P3243" s="3" t="s">
        <v>10873</v>
      </c>
      <c r="Q3243" s="3" t="s">
        <v>10917</v>
      </c>
      <c r="R3243" s="160">
        <v>40</v>
      </c>
      <c r="S3243" s="79">
        <v>37.5</v>
      </c>
      <c r="T3243" s="81">
        <v>32.5</v>
      </c>
      <c r="U3243" s="82">
        <v>338.71499999999997</v>
      </c>
      <c r="V3243" s="79"/>
      <c r="W3243" s="79"/>
      <c r="X3243" s="79"/>
      <c r="Y3243" s="79"/>
      <c r="Z3243" s="79"/>
      <c r="AA3243" s="79"/>
      <c r="AB3243" s="79"/>
      <c r="AC3243" s="79"/>
      <c r="AD3243" s="79"/>
      <c r="AE3243" s="83"/>
      <c r="AF3243" s="84"/>
      <c r="AG3243" s="84">
        <v>71.150000000000006</v>
      </c>
      <c r="AH3243" s="84"/>
      <c r="AI3243" s="84"/>
      <c r="AJ3243" s="84"/>
      <c r="AK3243" s="84"/>
      <c r="AL3243" s="84"/>
      <c r="AM3243" s="84"/>
      <c r="AN3243" s="85"/>
      <c r="AO3243" s="84"/>
      <c r="AP3243" s="83"/>
      <c r="AQ3243" s="84" t="e">
        <v>#NUM!</v>
      </c>
      <c r="AR3243" s="84" t="e">
        <v>#NUM!</v>
      </c>
      <c r="AS3243" s="84" t="e">
        <v>#NUM!</v>
      </c>
      <c r="AT3243" s="84" t="e">
        <v>#REF!</v>
      </c>
      <c r="AU3243" s="84">
        <v>34.9375</v>
      </c>
      <c r="AV3243" s="79" t="e">
        <v>#REF!</v>
      </c>
      <c r="AW3243" s="84" t="s">
        <v>71</v>
      </c>
      <c r="AX3243" s="84" t="s">
        <v>72</v>
      </c>
      <c r="AY3243" s="85">
        <v>34.9375</v>
      </c>
      <c r="AZ3243" s="87">
        <v>5.9393750000000001</v>
      </c>
      <c r="BA3243" s="43">
        <v>40.876874999999998</v>
      </c>
      <c r="BB3243" s="95">
        <v>40.876874999999998</v>
      </c>
      <c r="BC3243" s="20" t="s">
        <v>12295</v>
      </c>
      <c r="BD3243" s="88" t="s">
        <v>12321</v>
      </c>
      <c r="BE3243" s="88"/>
      <c r="BF3243" s="88"/>
      <c r="BG3243" s="88"/>
      <c r="BH3243" s="88"/>
      <c r="BI3243" s="88"/>
      <c r="BJ3243" s="88"/>
      <c r="BK3243" s="88"/>
      <c r="BL3243" s="88"/>
      <c r="BM3243" s="88"/>
      <c r="BN3243" s="88"/>
      <c r="BO3243" s="88"/>
      <c r="BP3243" s="88"/>
      <c r="BQ3243" s="88"/>
      <c r="BR3243" s="88"/>
      <c r="BS3243" s="88"/>
      <c r="BT3243" s="88"/>
      <c r="BU3243" s="88"/>
      <c r="BV3243" s="88"/>
      <c r="BW3243" s="88"/>
      <c r="BX3243" s="88"/>
      <c r="BY3243" s="88"/>
      <c r="BZ3243" s="88"/>
      <c r="CA3243" s="88"/>
      <c r="CB3243" s="88"/>
      <c r="CC3243" s="88"/>
      <c r="CD3243" s="88"/>
      <c r="CE3243" s="88"/>
      <c r="CF3243" s="88"/>
      <c r="CG3243" s="88"/>
      <c r="CH3243" s="88"/>
      <c r="CI3243" s="88"/>
      <c r="CJ3243" s="88"/>
      <c r="CK3243" s="88"/>
      <c r="CL3243" s="88"/>
      <c r="CM3243" s="88"/>
      <c r="CN3243" s="88"/>
      <c r="CO3243" s="88"/>
      <c r="CP3243" s="88"/>
      <c r="CQ3243" s="88"/>
      <c r="CR3243" s="88"/>
      <c r="CS3243" s="88"/>
      <c r="CT3243" s="88"/>
      <c r="CU3243" s="88"/>
      <c r="CV3243" s="88"/>
      <c r="CW3243" s="88"/>
      <c r="CX3243" s="88"/>
      <c r="CY3243" s="88"/>
      <c r="CZ3243" s="88"/>
      <c r="DA3243" s="88"/>
      <c r="DB3243" s="88"/>
      <c r="DC3243" s="88"/>
      <c r="DD3243" s="88"/>
      <c r="DE3243" s="88"/>
      <c r="DF3243" s="88"/>
      <c r="DG3243" s="88"/>
      <c r="DH3243" s="88"/>
      <c r="DI3243" s="88"/>
      <c r="DJ3243" s="88"/>
      <c r="DK3243" s="88"/>
      <c r="DL3243" s="88"/>
    </row>
    <row r="3244" spans="1:116" ht="30" customHeight="1">
      <c r="A3244" s="7" t="s">
        <v>5531</v>
      </c>
      <c r="B3244" s="5">
        <v>3242</v>
      </c>
      <c r="C3244" s="116"/>
      <c r="D3244" s="116"/>
      <c r="E3244" s="43" t="s">
        <v>10898</v>
      </c>
      <c r="F3244" s="3" t="s">
        <v>10899</v>
      </c>
      <c r="G3244" s="3" t="s">
        <v>10900</v>
      </c>
      <c r="H3244" s="3" t="s">
        <v>10886</v>
      </c>
      <c r="I3244" s="3" t="s">
        <v>807</v>
      </c>
      <c r="J3244" s="3" t="s">
        <v>10904</v>
      </c>
      <c r="K3244" s="6">
        <v>2</v>
      </c>
      <c r="L3244" s="3" t="s">
        <v>79</v>
      </c>
      <c r="M3244" s="6">
        <v>1</v>
      </c>
      <c r="N3244" s="3" t="s">
        <v>44</v>
      </c>
      <c r="O3244" s="3" t="s">
        <v>10872</v>
      </c>
      <c r="P3244" s="3" t="s">
        <v>10902</v>
      </c>
      <c r="Q3244" s="3" t="s">
        <v>10905</v>
      </c>
      <c r="R3244" s="156">
        <v>58.5</v>
      </c>
      <c r="T3244" s="23">
        <v>58.5</v>
      </c>
      <c r="U3244" s="1" t="s">
        <v>54</v>
      </c>
      <c r="V3244" s="21">
        <v>58.5</v>
      </c>
      <c r="AG3244" s="20">
        <v>19.12</v>
      </c>
      <c r="AQ3244" s="20" t="e">
        <f>AVERAGE(SMALL(AE3244:AI3244,1),SMALL(AE3244:AI3244,2))</f>
        <v>#NUM!</v>
      </c>
      <c r="AR3244" s="20" t="e">
        <f>IF(R3244 &lt;=( AVERAGE(SMALL(AE3244:AI3244,1),SMALL(AE3244:AI3244,2))), R3244, "")</f>
        <v>#NUM!</v>
      </c>
      <c r="AS3244" s="20" t="e">
        <f>AVERAGE(SMALL(AJ3244:AM3244,1),SMALL(AJ3244:AM3244,2))</f>
        <v>#NUM!</v>
      </c>
      <c r="AT3244" s="20">
        <f>T3244*1.075</f>
        <v>62.887499999999996</v>
      </c>
      <c r="AU3244" s="20" t="e">
        <f>U3244*1.075</f>
        <v>#VALUE!</v>
      </c>
      <c r="AV3244" s="22" t="e">
        <f>MIN(AN3244,AT3244,AU3244)</f>
        <v>#VALUE!</v>
      </c>
      <c r="AW3244" s="20" t="s">
        <v>209</v>
      </c>
      <c r="AX3244" s="20" t="s">
        <v>208</v>
      </c>
      <c r="AY3244" s="25">
        <v>38.81</v>
      </c>
      <c r="AZ3244" s="27">
        <f>IF(AND(AY3244&gt;0,AY3244&lt;=10),AY3244*0.25,IF(AND(AY3244&gt;10,AY3244&lt;=50),AY3244*0.17,IF(AND(AY3244&gt;10,AY3244&lt;=100),AY3244*0.12,IF(AY3244&gt;100,AY3244*0.1))))</f>
        <v>6.5977000000000006</v>
      </c>
      <c r="BA3244" s="3">
        <f>AZ3244+AY3244</f>
        <v>45.407700000000006</v>
      </c>
      <c r="BB3244" s="25">
        <f>BA3244+BA3244*0.08</f>
        <v>49.040316000000004</v>
      </c>
      <c r="BC3244" s="20" t="s">
        <v>12295</v>
      </c>
    </row>
    <row r="3245" spans="1:116" ht="30" customHeight="1">
      <c r="A3245" s="7" t="s">
        <v>5531</v>
      </c>
      <c r="B3245" s="5">
        <v>3243</v>
      </c>
      <c r="C3245" s="116"/>
      <c r="D3245" s="116"/>
      <c r="E3245" s="43" t="s">
        <v>10898</v>
      </c>
      <c r="F3245" s="3" t="s">
        <v>10899</v>
      </c>
      <c r="G3245" s="3" t="s">
        <v>10900</v>
      </c>
      <c r="H3245" s="3" t="s">
        <v>10886</v>
      </c>
      <c r="I3245" s="3" t="s">
        <v>807</v>
      </c>
      <c r="J3245" s="3" t="s">
        <v>10906</v>
      </c>
      <c r="K3245" s="6">
        <v>5</v>
      </c>
      <c r="L3245" s="3" t="s">
        <v>79</v>
      </c>
      <c r="M3245" s="6">
        <v>1</v>
      </c>
      <c r="N3245" s="3" t="s">
        <v>44</v>
      </c>
      <c r="O3245" s="3" t="s">
        <v>10872</v>
      </c>
      <c r="P3245" s="3" t="s">
        <v>10902</v>
      </c>
      <c r="Q3245" s="3" t="s">
        <v>10907</v>
      </c>
      <c r="R3245" s="156">
        <v>146.25</v>
      </c>
      <c r="T3245" s="23">
        <v>146.25</v>
      </c>
      <c r="U3245" s="1" t="s">
        <v>54</v>
      </c>
      <c r="V3245" s="21">
        <v>146.25</v>
      </c>
      <c r="AG3245" s="20">
        <v>38.799999999999997</v>
      </c>
      <c r="AQ3245" s="20" t="e">
        <f>AVERAGE(SMALL(AE3245:AI3245,1),SMALL(AE3245:AI3245,2))</f>
        <v>#NUM!</v>
      </c>
      <c r="AR3245" s="20" t="e">
        <f>IF(R3245 &lt;=( AVERAGE(SMALL(AE3245:AI3245,1),SMALL(AE3245:AI3245,2))), R3245, "")</f>
        <v>#NUM!</v>
      </c>
      <c r="AS3245" s="20" t="e">
        <f>AVERAGE(SMALL(AJ3245:AM3245,1),SMALL(AJ3245:AM3245,2))</f>
        <v>#NUM!</v>
      </c>
      <c r="AT3245" s="20">
        <f>T3245*1.075</f>
        <v>157.21875</v>
      </c>
      <c r="AU3245" s="20" t="e">
        <f>U3245*1.075</f>
        <v>#VALUE!</v>
      </c>
      <c r="AV3245" s="22" t="e">
        <f>MIN(AN3245,AT3245,AU3245)</f>
        <v>#VALUE!</v>
      </c>
      <c r="AW3245" s="20" t="s">
        <v>209</v>
      </c>
      <c r="AX3245" s="20" t="s">
        <v>208</v>
      </c>
      <c r="AY3245" s="25">
        <v>92.53</v>
      </c>
      <c r="AZ3245" s="27">
        <f>IF(AND(AY3245&gt;0,AY3245&lt;=10),AY3245*0.25,IF(AND(AY3245&gt;10,AY3245&lt;=50),AY3245*0.17,IF(AND(AY3245&gt;10,AY3245&lt;=100),AY3245*0.12,IF(AY3245&gt;100,AY3245*0.1))))</f>
        <v>11.1036</v>
      </c>
      <c r="BA3245" s="3">
        <f>AZ3245+AY3245</f>
        <v>103.6336</v>
      </c>
      <c r="BB3245" s="25">
        <f>BA3245+BA3245*0.08</f>
        <v>111.924288</v>
      </c>
      <c r="BC3245" s="20" t="s">
        <v>12295</v>
      </c>
    </row>
    <row r="3246" spans="1:116" ht="30" customHeight="1">
      <c r="A3246" s="7" t="s">
        <v>5531</v>
      </c>
      <c r="B3246" s="5">
        <v>3244</v>
      </c>
      <c r="C3246" s="116"/>
      <c r="D3246" s="116"/>
      <c r="E3246" s="43" t="s">
        <v>10898</v>
      </c>
      <c r="F3246" s="3" t="s">
        <v>10899</v>
      </c>
      <c r="G3246" s="3" t="s">
        <v>10900</v>
      </c>
      <c r="H3246" s="3" t="s">
        <v>10886</v>
      </c>
      <c r="I3246" s="3" t="s">
        <v>807</v>
      </c>
      <c r="J3246" s="3" t="s">
        <v>10908</v>
      </c>
      <c r="K3246" s="6">
        <v>15</v>
      </c>
      <c r="L3246" s="3" t="s">
        <v>79</v>
      </c>
      <c r="M3246" s="6">
        <v>1</v>
      </c>
      <c r="N3246" s="3" t="s">
        <v>44</v>
      </c>
      <c r="O3246" s="3" t="s">
        <v>10872</v>
      </c>
      <c r="P3246" s="3" t="s">
        <v>10902</v>
      </c>
      <c r="Q3246" s="3" t="s">
        <v>10909</v>
      </c>
      <c r="R3246" s="156">
        <v>456.3</v>
      </c>
      <c r="T3246" s="23">
        <v>456.3</v>
      </c>
      <c r="U3246" s="1" t="s">
        <v>54</v>
      </c>
      <c r="V3246" s="21">
        <v>456.3</v>
      </c>
      <c r="AG3246" s="20">
        <v>133.38999999999999</v>
      </c>
      <c r="AQ3246" s="20" t="e">
        <f>AVERAGE(SMALL(AE3246:AI3246,1),SMALL(AE3246:AI3246,2))</f>
        <v>#NUM!</v>
      </c>
      <c r="AR3246" s="20" t="e">
        <f>IF(R3246 &lt;=( AVERAGE(SMALL(AE3246:AI3246,1),SMALL(AE3246:AI3246,2))), R3246, "")</f>
        <v>#NUM!</v>
      </c>
      <c r="AS3246" s="20" t="e">
        <f>AVERAGE(SMALL(AJ3246:AM3246,1),SMALL(AJ3246:AM3246,2))</f>
        <v>#NUM!</v>
      </c>
      <c r="AT3246" s="20">
        <f>T3246*1.075</f>
        <v>490.52249999999998</v>
      </c>
      <c r="AU3246" s="20" t="e">
        <f>U3246*1.075</f>
        <v>#VALUE!</v>
      </c>
      <c r="AV3246" s="22" t="e">
        <f>MIN(AN3246,AT3246,AU3246)</f>
        <v>#VALUE!</v>
      </c>
      <c r="AW3246" s="20" t="s">
        <v>209</v>
      </c>
      <c r="AX3246" s="20" t="s">
        <v>208</v>
      </c>
      <c r="AY3246" s="25">
        <v>294.85000000000002</v>
      </c>
      <c r="AZ3246" s="27">
        <f>IF(AND(AY3246&gt;0,AY3246&lt;=10),AY3246*0.25,IF(AND(AY3246&gt;10,AY3246&lt;=50),AY3246*0.17,IF(AND(AY3246&gt;10,AY3246&lt;=100),AY3246*0.12,IF(AY3246&gt;100,AY3246*0.1))))</f>
        <v>29.485000000000003</v>
      </c>
      <c r="BA3246" s="3">
        <f>AZ3246+AY3246</f>
        <v>324.33500000000004</v>
      </c>
      <c r="BB3246" s="29">
        <v>324.33999999999997</v>
      </c>
      <c r="BC3246" s="20" t="s">
        <v>12295</v>
      </c>
    </row>
    <row r="3247" spans="1:116" ht="30" customHeight="1">
      <c r="A3247" s="7" t="s">
        <v>5531</v>
      </c>
      <c r="B3247" s="5">
        <v>3245</v>
      </c>
      <c r="C3247" s="116"/>
      <c r="D3247" s="116"/>
      <c r="E3247" s="43" t="s">
        <v>10898</v>
      </c>
      <c r="F3247" s="3" t="s">
        <v>10899</v>
      </c>
      <c r="G3247" s="3" t="s">
        <v>10900</v>
      </c>
      <c r="H3247" s="3" t="s">
        <v>10886</v>
      </c>
      <c r="I3247" s="3" t="s">
        <v>807</v>
      </c>
      <c r="J3247" s="3" t="s">
        <v>10901</v>
      </c>
      <c r="K3247" s="6">
        <v>25</v>
      </c>
      <c r="L3247" s="3" t="s">
        <v>79</v>
      </c>
      <c r="M3247" s="6">
        <v>1</v>
      </c>
      <c r="N3247" s="3" t="s">
        <v>44</v>
      </c>
      <c r="O3247" s="3" t="s">
        <v>10872</v>
      </c>
      <c r="P3247" s="3" t="s">
        <v>10902</v>
      </c>
      <c r="Q3247" s="3" t="s">
        <v>10903</v>
      </c>
      <c r="R3247" s="156">
        <v>702</v>
      </c>
      <c r="T3247" s="23">
        <v>702</v>
      </c>
      <c r="U3247" s="1" t="s">
        <v>54</v>
      </c>
      <c r="V3247" s="21">
        <v>702</v>
      </c>
      <c r="AG3247" s="20">
        <v>156.29</v>
      </c>
      <c r="AQ3247" s="20" t="e">
        <f>AVERAGE(SMALL(AE3247:AI3247,1),SMALL(AE3247:AI3247,2))</f>
        <v>#NUM!</v>
      </c>
      <c r="AR3247" s="20" t="e">
        <f>IF(R3247 &lt;=( AVERAGE(SMALL(AE3247:AI3247,1),SMALL(AE3247:AI3247,2))), R3247, "")</f>
        <v>#NUM!</v>
      </c>
      <c r="AS3247" s="20" t="e">
        <f>AVERAGE(SMALL(AJ3247:AM3247,1),SMALL(AJ3247:AM3247,2))</f>
        <v>#NUM!</v>
      </c>
      <c r="AT3247" s="20">
        <f>T3247*1.075</f>
        <v>754.65</v>
      </c>
      <c r="AU3247" s="20" t="e">
        <f>U3247*1.075</f>
        <v>#VALUE!</v>
      </c>
      <c r="AV3247" s="22" t="e">
        <f>MIN(AN3247,AT3247,AU3247)</f>
        <v>#VALUE!</v>
      </c>
      <c r="AW3247" s="20" t="s">
        <v>209</v>
      </c>
      <c r="AX3247" s="20" t="s">
        <v>208</v>
      </c>
      <c r="AY3247" s="25">
        <v>429.15</v>
      </c>
      <c r="AZ3247" s="27">
        <f>IF(AND(AY3247&gt;0,AY3247&lt;=10),AY3247*0.25,IF(AND(AY3247&gt;10,AY3247&lt;=50),AY3247*0.17,IF(AND(AY3247&gt;10,AY3247&lt;=100),AY3247*0.12,IF(AY3247&gt;100,AY3247*0.1))))</f>
        <v>42.914999999999999</v>
      </c>
      <c r="BA3247" s="3">
        <f>AZ3247+AY3247</f>
        <v>472.065</v>
      </c>
      <c r="BB3247" s="25">
        <f>BA3247+BA3247*0.08</f>
        <v>509.83019999999999</v>
      </c>
      <c r="BC3247" s="20" t="s">
        <v>12295</v>
      </c>
    </row>
    <row r="3248" spans="1:116" ht="30" customHeight="1">
      <c r="A3248" s="7" t="s">
        <v>5531</v>
      </c>
      <c r="B3248" s="5">
        <v>3246</v>
      </c>
      <c r="C3248" s="6"/>
      <c r="D3248" s="6"/>
      <c r="E3248" s="43" t="s">
        <v>10942</v>
      </c>
      <c r="F3248" s="3" t="s">
        <v>10943</v>
      </c>
      <c r="G3248" s="3" t="s">
        <v>3627</v>
      </c>
      <c r="H3248" s="3" t="s">
        <v>10944</v>
      </c>
      <c r="I3248" s="3" t="s">
        <v>1940</v>
      </c>
      <c r="J3248" s="3" t="s">
        <v>10945</v>
      </c>
      <c r="K3248" s="6">
        <v>100</v>
      </c>
      <c r="L3248" s="3" t="s">
        <v>79</v>
      </c>
      <c r="M3248" s="6">
        <v>1</v>
      </c>
      <c r="N3248" s="3" t="s">
        <v>44</v>
      </c>
      <c r="O3248" s="3" t="s">
        <v>10872</v>
      </c>
      <c r="P3248" s="3" t="s">
        <v>10873</v>
      </c>
      <c r="Q3248" s="3" t="s">
        <v>10946</v>
      </c>
      <c r="R3248" s="156">
        <v>292.5</v>
      </c>
      <c r="T3248" s="23">
        <v>292.5</v>
      </c>
      <c r="U3248" s="1">
        <v>40</v>
      </c>
      <c r="V3248" s="21">
        <v>292.5</v>
      </c>
      <c r="AG3248" s="20" t="s">
        <v>10947</v>
      </c>
      <c r="AQ3248" s="20" t="e">
        <f>AVERAGE(SMALL(AE3248:AI3248,1),SMALL(AE3248:AI3248,2))</f>
        <v>#NUM!</v>
      </c>
      <c r="AR3248" s="20" t="e">
        <f>IF(R3248 &lt;=( AVERAGE(SMALL(AE3248:AI3248,1),SMALL(AE3248:AI3248,2))), R3248, "")</f>
        <v>#NUM!</v>
      </c>
      <c r="AS3248" s="20" t="e">
        <f>AVERAGE(SMALL(AJ3248:AM3248,1),SMALL(AJ3248:AM3248,2))</f>
        <v>#NUM!</v>
      </c>
      <c r="AT3248" s="20">
        <f>T3248*1.075</f>
        <v>314.4375</v>
      </c>
      <c r="AU3248" s="20">
        <f>U3248*1.075</f>
        <v>43</v>
      </c>
      <c r="AV3248" s="22">
        <f>MIN(AN3248,AT3248,AU3248)</f>
        <v>43</v>
      </c>
      <c r="AW3248" s="20" t="s">
        <v>71</v>
      </c>
      <c r="AX3248" s="20" t="s">
        <v>72</v>
      </c>
      <c r="AY3248" s="25">
        <v>43</v>
      </c>
      <c r="AZ3248" s="27">
        <f>IF(AND(AY3248&gt;0,AY3248&lt;=10),AY3248*0.25,IF(AND(AY3248&gt;10,AY3248&lt;=50),AY3248*0.17,IF(AND(AY3248&gt;10,AY3248&lt;=100),AY3248*0.12,IF(AY3248&gt;100,AY3248*0.1))))</f>
        <v>7.3100000000000005</v>
      </c>
      <c r="BA3248" s="3">
        <f>AZ3248+AY3248</f>
        <v>50.31</v>
      </c>
      <c r="BB3248" s="25">
        <f>BA3248+BA3248*0.08</f>
        <v>54.334800000000001</v>
      </c>
      <c r="BC3248" s="20" t="s">
        <v>12295</v>
      </c>
    </row>
    <row r="3249" spans="1:116" ht="30" customHeight="1">
      <c r="A3249" s="7" t="s">
        <v>10953</v>
      </c>
      <c r="B3249" s="5">
        <v>3247</v>
      </c>
      <c r="C3249" s="6"/>
      <c r="D3249" s="6"/>
      <c r="E3249" s="43" t="s">
        <v>10954</v>
      </c>
      <c r="F3249" s="3" t="s">
        <v>10955</v>
      </c>
      <c r="G3249" s="3" t="s">
        <v>10956</v>
      </c>
      <c r="H3249" s="3" t="s">
        <v>299</v>
      </c>
      <c r="I3249" s="3" t="s">
        <v>102</v>
      </c>
      <c r="J3249" s="3" t="s">
        <v>10957</v>
      </c>
      <c r="K3249" s="6"/>
      <c r="L3249" s="3"/>
      <c r="M3249" s="6">
        <v>30</v>
      </c>
      <c r="N3249" s="3" t="s">
        <v>44</v>
      </c>
      <c r="O3249" s="3" t="s">
        <v>10958</v>
      </c>
      <c r="P3249" s="3" t="s">
        <v>10959</v>
      </c>
      <c r="Q3249" s="3" t="s">
        <v>10960</v>
      </c>
      <c r="R3249" s="156">
        <v>4.21096</v>
      </c>
      <c r="S3249" s="22">
        <v>4.0060000000000002</v>
      </c>
      <c r="T3249" s="23">
        <v>3.74</v>
      </c>
      <c r="U3249" s="1" t="s">
        <v>54</v>
      </c>
      <c r="V3249" s="21">
        <v>4.21096</v>
      </c>
      <c r="AQ3249" s="20" t="e">
        <f>AVERAGE(SMALL(AE3249:AI3249,1),SMALL(AE3249:AI3249,2))</f>
        <v>#NUM!</v>
      </c>
      <c r="AR3249" s="20" t="e">
        <f>IF(R3249 &lt;=( AVERAGE(SMALL(AE3249:AI3249,1),SMALL(AE3249:AI3249,2))), R3249, "")</f>
        <v>#NUM!</v>
      </c>
      <c r="AS3249" s="20" t="e">
        <f>AVERAGE(SMALL(AJ3249:AM3249,1),SMALL(AJ3249:AM3249,2))</f>
        <v>#NUM!</v>
      </c>
      <c r="AT3249" s="20">
        <f>T3249*1.075</f>
        <v>4.0205000000000002</v>
      </c>
      <c r="AU3249" s="20" t="e">
        <f>U3249*1.075</f>
        <v>#VALUE!</v>
      </c>
      <c r="AV3249" s="22" t="e">
        <f>MIN(AN3249,AT3249,AU3249)</f>
        <v>#VALUE!</v>
      </c>
      <c r="AW3249" s="20" t="s">
        <v>71</v>
      </c>
      <c r="AX3249" s="20" t="s">
        <v>72</v>
      </c>
      <c r="AY3249" s="25">
        <v>4.0199999999999996</v>
      </c>
      <c r="AZ3249" s="27">
        <f>IF(AND(AY3249&gt;0,AY3249&lt;=10),AY3249*0.25,IF(AND(AY3249&gt;10,AY3249&lt;=50),AY3249*0.17,IF(AND(AY3249&gt;10,AY3249&lt;=100),AY3249*0.12,IF(AY3249&gt;100,AY3249*0.1))))</f>
        <v>1.0049999999999999</v>
      </c>
      <c r="BA3249" s="3">
        <f>AZ3249+AY3249</f>
        <v>5.0249999999999995</v>
      </c>
      <c r="BB3249" s="25">
        <f>BA3249+BA3249*0.08</f>
        <v>5.4269999999999996</v>
      </c>
      <c r="BC3249" s="20" t="s">
        <v>12295</v>
      </c>
    </row>
    <row r="3250" spans="1:116" ht="30" customHeight="1">
      <c r="A3250" s="4" t="s">
        <v>10973</v>
      </c>
      <c r="B3250" s="5">
        <v>3248</v>
      </c>
      <c r="C3250" s="6">
        <v>14345</v>
      </c>
      <c r="D3250" s="6"/>
      <c r="E3250" s="43" t="s">
        <v>10974</v>
      </c>
      <c r="F3250" s="3" t="s">
        <v>10975</v>
      </c>
      <c r="G3250" s="3" t="s">
        <v>10976</v>
      </c>
      <c r="H3250" s="3" t="s">
        <v>10977</v>
      </c>
      <c r="I3250" s="3" t="s">
        <v>389</v>
      </c>
      <c r="J3250" s="3" t="s">
        <v>10966</v>
      </c>
      <c r="K3250" s="6"/>
      <c r="L3250" s="3"/>
      <c r="M3250" s="6">
        <v>50</v>
      </c>
      <c r="N3250" s="3" t="s">
        <v>44</v>
      </c>
      <c r="O3250" s="3" t="s">
        <v>10967</v>
      </c>
      <c r="P3250" s="3" t="s">
        <v>10968</v>
      </c>
      <c r="Q3250" s="3" t="s">
        <v>10978</v>
      </c>
      <c r="R3250" s="156">
        <v>27</v>
      </c>
      <c r="U3250" s="1" t="s">
        <v>54</v>
      </c>
      <c r="V3250" s="21">
        <v>75.42</v>
      </c>
      <c r="AA3250" s="22">
        <v>50.78</v>
      </c>
      <c r="AE3250" s="24">
        <v>75.42</v>
      </c>
      <c r="AJ3250" s="20">
        <v>50.78</v>
      </c>
      <c r="AN3250" s="25">
        <v>27</v>
      </c>
      <c r="AO3250" s="20" t="s">
        <v>47</v>
      </c>
      <c r="AP3250" s="24" t="s">
        <v>48</v>
      </c>
      <c r="AQ3250" s="20" t="e">
        <f>AVERAGE(SMALL(AE3250:AI3250,1),SMALL(AE3250:AI3250,2))</f>
        <v>#NUM!</v>
      </c>
      <c r="AR3250" s="20" t="e">
        <f>IF(R3250 &lt;=( AVERAGE(SMALL(AE3250:AI3250,1),SMALL(AE3250:AI3250,2))), R3250, "")</f>
        <v>#NUM!</v>
      </c>
      <c r="AS3250" s="20" t="e">
        <f>AVERAGE(SMALL(AJ3250:AM3250,1),SMALL(AJ3250:AM3250,2))</f>
        <v>#NUM!</v>
      </c>
      <c r="AT3250" s="20">
        <f>T3250*1.075</f>
        <v>0</v>
      </c>
      <c r="AU3250" s="20" t="e">
        <f>U3250*1.075</f>
        <v>#VALUE!</v>
      </c>
      <c r="AV3250" s="22" t="e">
        <f>MIN(AN3250,AT3250,AU3250)</f>
        <v>#VALUE!</v>
      </c>
      <c r="AW3250" s="26" t="s">
        <v>49</v>
      </c>
      <c r="AX3250" s="20" t="s">
        <v>48</v>
      </c>
      <c r="AY3250" s="25">
        <v>27</v>
      </c>
      <c r="AZ3250" s="27">
        <f>IF(AND(AY3250&gt;0,AY3250&lt;=10),AY3250*0.25,IF(AND(AY3250&gt;10,AY3250&lt;=50),AY3250*0.17,IF(AND(AY3250&gt;10,AY3250&lt;=100),AY3250*0.12,IF(AY3250&gt;100,AY3250*0.1))))</f>
        <v>4.5900000000000007</v>
      </c>
      <c r="BA3250" s="3">
        <f>AZ3250+AY3250</f>
        <v>31.59</v>
      </c>
      <c r="BB3250" s="25">
        <f>BA3250+BA3250*0.08</f>
        <v>34.117199999999997</v>
      </c>
      <c r="BC3250" s="20" t="s">
        <v>12295</v>
      </c>
      <c r="BP3250" s="28"/>
      <c r="BQ3250" s="28"/>
      <c r="BR3250" s="28"/>
      <c r="BS3250" s="28"/>
      <c r="BT3250" s="28"/>
      <c r="BU3250" s="28"/>
      <c r="BV3250" s="28"/>
      <c r="BW3250" s="28"/>
      <c r="BX3250" s="28"/>
      <c r="BY3250" s="28"/>
      <c r="BZ3250" s="28"/>
      <c r="CA3250" s="28"/>
      <c r="CB3250" s="28"/>
      <c r="CC3250" s="28"/>
      <c r="CD3250" s="28"/>
      <c r="CE3250" s="28"/>
      <c r="CF3250" s="28"/>
      <c r="CG3250" s="28"/>
      <c r="CH3250" s="28"/>
      <c r="CI3250" s="28"/>
      <c r="CJ3250" s="28"/>
      <c r="CK3250" s="28"/>
      <c r="CL3250" s="28"/>
      <c r="CM3250" s="28"/>
      <c r="CN3250" s="28"/>
      <c r="CO3250" s="28"/>
      <c r="CP3250" s="28"/>
      <c r="CQ3250" s="28"/>
      <c r="CR3250" s="28"/>
      <c r="CS3250" s="28"/>
      <c r="CT3250" s="28"/>
      <c r="CU3250" s="28"/>
      <c r="CV3250" s="28"/>
      <c r="CW3250" s="28"/>
      <c r="CX3250" s="28"/>
      <c r="CY3250" s="28"/>
      <c r="CZ3250" s="28"/>
      <c r="DA3250" s="28"/>
      <c r="DB3250" s="28"/>
      <c r="DC3250" s="28"/>
      <c r="DD3250" s="28"/>
      <c r="DE3250" s="28"/>
      <c r="DF3250" s="28"/>
      <c r="DG3250" s="28"/>
      <c r="DH3250" s="28"/>
      <c r="DI3250" s="28"/>
      <c r="DJ3250" s="28"/>
      <c r="DK3250" s="28"/>
      <c r="DL3250" s="28"/>
    </row>
    <row r="3251" spans="1:116" ht="30" customHeight="1">
      <c r="A3251" s="4" t="s">
        <v>10970</v>
      </c>
      <c r="B3251" s="5">
        <v>3249</v>
      </c>
      <c r="C3251" s="6">
        <v>14346</v>
      </c>
      <c r="D3251" s="6"/>
      <c r="E3251" s="43" t="s">
        <v>10971</v>
      </c>
      <c r="F3251" s="3" t="s">
        <v>7479</v>
      </c>
      <c r="G3251" s="3" t="s">
        <v>7480</v>
      </c>
      <c r="H3251" s="3" t="s">
        <v>986</v>
      </c>
      <c r="I3251" s="3" t="s">
        <v>389</v>
      </c>
      <c r="J3251" s="3" t="s">
        <v>10966</v>
      </c>
      <c r="K3251" s="6"/>
      <c r="L3251" s="3"/>
      <c r="M3251" s="6">
        <v>50</v>
      </c>
      <c r="N3251" s="3" t="s">
        <v>44</v>
      </c>
      <c r="O3251" s="3" t="s">
        <v>10967</v>
      </c>
      <c r="P3251" s="3" t="s">
        <v>10968</v>
      </c>
      <c r="Q3251" s="3" t="s">
        <v>10972</v>
      </c>
      <c r="R3251" s="156">
        <v>27</v>
      </c>
      <c r="U3251" s="1">
        <v>17.399999999999999</v>
      </c>
      <c r="V3251" s="21">
        <v>75.41</v>
      </c>
      <c r="Z3251" s="22">
        <v>33.83</v>
      </c>
      <c r="AA3251" s="22">
        <v>27.49</v>
      </c>
      <c r="AE3251" s="24">
        <v>75.41</v>
      </c>
      <c r="AN3251" s="25">
        <v>27</v>
      </c>
      <c r="AO3251" s="20" t="s">
        <v>47</v>
      </c>
      <c r="AP3251" s="24" t="s">
        <v>48</v>
      </c>
      <c r="AQ3251" s="20" t="e">
        <f>AVERAGE(SMALL(AE3251:AI3251,1),SMALL(AE3251:AI3251,2))</f>
        <v>#NUM!</v>
      </c>
      <c r="AR3251" s="20" t="e">
        <f>IF(R3251 &lt;=( AVERAGE(SMALL(AE3251:AI3251,1),SMALL(AE3251:AI3251,2))), R3251, "")</f>
        <v>#NUM!</v>
      </c>
      <c r="AS3251" s="20" t="e">
        <f>AVERAGE(SMALL(AJ3251:AM3251,1),SMALL(AJ3251:AM3251,2))</f>
        <v>#NUM!</v>
      </c>
      <c r="AT3251" s="20">
        <f>T3251*1.075</f>
        <v>0</v>
      </c>
      <c r="AU3251" s="20">
        <f>U3251*1.075</f>
        <v>18.704999999999998</v>
      </c>
      <c r="AV3251" s="22">
        <f>MIN(AN3251,AT3251,AU3251)</f>
        <v>0</v>
      </c>
      <c r="AW3251" s="20" t="s">
        <v>71</v>
      </c>
      <c r="AX3251" s="20" t="s">
        <v>72</v>
      </c>
      <c r="AY3251" s="25">
        <v>18.704999999999998</v>
      </c>
      <c r="AZ3251" s="27">
        <f>IF(AND(AY3251&gt;0,AY3251&lt;=10),AY3251*0.25,IF(AND(AY3251&gt;10,AY3251&lt;=50),AY3251*0.17,IF(AND(AY3251&gt;10,AY3251&lt;=100),AY3251*0.12,IF(AY3251&gt;100,AY3251*0.1))))</f>
        <v>3.1798500000000001</v>
      </c>
      <c r="BA3251" s="3">
        <f>AZ3251+AY3251</f>
        <v>21.88485</v>
      </c>
      <c r="BB3251" s="25">
        <f>BA3251+BA3251*0.08</f>
        <v>23.635638</v>
      </c>
      <c r="BC3251" s="20" t="s">
        <v>12295</v>
      </c>
      <c r="BP3251" s="28"/>
      <c r="BQ3251" s="28"/>
      <c r="BR3251" s="28"/>
      <c r="BS3251" s="28"/>
      <c r="BT3251" s="28"/>
      <c r="BU3251" s="28"/>
      <c r="BV3251" s="28"/>
      <c r="BW3251" s="28"/>
      <c r="BX3251" s="28"/>
      <c r="BY3251" s="28"/>
      <c r="BZ3251" s="28"/>
      <c r="CA3251" s="28"/>
      <c r="CB3251" s="28"/>
      <c r="CC3251" s="28"/>
      <c r="CD3251" s="28"/>
      <c r="CE3251" s="28"/>
      <c r="CF3251" s="28"/>
      <c r="CG3251" s="28"/>
      <c r="CH3251" s="28"/>
      <c r="CI3251" s="28"/>
      <c r="CJ3251" s="28"/>
      <c r="CK3251" s="28"/>
      <c r="CL3251" s="28"/>
      <c r="CM3251" s="28"/>
      <c r="CN3251" s="28"/>
      <c r="CO3251" s="28"/>
      <c r="CP3251" s="28"/>
      <c r="CQ3251" s="28"/>
      <c r="CR3251" s="28"/>
      <c r="CS3251" s="28"/>
      <c r="CT3251" s="28"/>
      <c r="CU3251" s="28"/>
      <c r="CV3251" s="28"/>
      <c r="CW3251" s="28"/>
      <c r="CX3251" s="28"/>
      <c r="CY3251" s="28"/>
      <c r="CZ3251" s="28"/>
      <c r="DA3251" s="28"/>
      <c r="DB3251" s="28"/>
      <c r="DC3251" s="28"/>
      <c r="DD3251" s="28"/>
      <c r="DE3251" s="28"/>
      <c r="DF3251" s="28"/>
      <c r="DG3251" s="28"/>
      <c r="DH3251" s="28"/>
      <c r="DI3251" s="28"/>
      <c r="DJ3251" s="28"/>
      <c r="DK3251" s="28"/>
      <c r="DL3251" s="28"/>
    </row>
    <row r="3252" spans="1:116" ht="30" customHeight="1">
      <c r="A3252" s="4" t="s">
        <v>10961</v>
      </c>
      <c r="B3252" s="5">
        <v>3250</v>
      </c>
      <c r="C3252" s="6">
        <v>12062</v>
      </c>
      <c r="D3252" s="6"/>
      <c r="E3252" s="43" t="s">
        <v>10962</v>
      </c>
      <c r="F3252" s="3" t="s">
        <v>10963</v>
      </c>
      <c r="G3252" s="3" t="s">
        <v>10964</v>
      </c>
      <c r="H3252" s="3" t="s">
        <v>10965</v>
      </c>
      <c r="I3252" s="3" t="s">
        <v>7442</v>
      </c>
      <c r="J3252" s="3" t="s">
        <v>10966</v>
      </c>
      <c r="K3252" s="6"/>
      <c r="L3252" s="3"/>
      <c r="M3252" s="6">
        <v>50</v>
      </c>
      <c r="N3252" s="3" t="s">
        <v>44</v>
      </c>
      <c r="O3252" s="3" t="s">
        <v>10967</v>
      </c>
      <c r="P3252" s="3" t="s">
        <v>10968</v>
      </c>
      <c r="Q3252" s="3" t="s">
        <v>10969</v>
      </c>
      <c r="R3252" s="156">
        <v>25</v>
      </c>
      <c r="U3252" s="1">
        <v>17.399999999999999</v>
      </c>
      <c r="V3252" s="21">
        <v>65.62</v>
      </c>
      <c r="Z3252" s="22">
        <v>28.5</v>
      </c>
      <c r="AA3252" s="22">
        <v>26.71</v>
      </c>
      <c r="AE3252" s="24">
        <v>65.62</v>
      </c>
      <c r="AI3252" s="20">
        <v>28.08</v>
      </c>
      <c r="AN3252" s="25">
        <v>25</v>
      </c>
      <c r="AO3252" s="20" t="s">
        <v>47</v>
      </c>
      <c r="AP3252" s="24" t="s">
        <v>48</v>
      </c>
      <c r="AQ3252" s="20">
        <f>AVERAGE(SMALL(AE3252:AI3252,1),SMALL(AE3252:AI3252,2))</f>
        <v>46.85</v>
      </c>
      <c r="AR3252" s="20">
        <f>IF(R3252 &lt;=( AVERAGE(SMALL(AE3252:AI3252,1),SMALL(AE3252:AI3252,2))), R3252, "")</f>
        <v>25</v>
      </c>
      <c r="AS3252" s="20" t="e">
        <f>AVERAGE(SMALL(AJ3252:AM3252,1),SMALL(AJ3252:AM3252,2))</f>
        <v>#NUM!</v>
      </c>
      <c r="AT3252" s="20">
        <f>T3252*1.075</f>
        <v>0</v>
      </c>
      <c r="AU3252" s="20">
        <f>U3252*1.075</f>
        <v>18.704999999999998</v>
      </c>
      <c r="AV3252" s="22">
        <f>MIN(AN3252,AT3252,AU3252)</f>
        <v>0</v>
      </c>
      <c r="AW3252" s="20" t="s">
        <v>71</v>
      </c>
      <c r="AX3252" s="20" t="s">
        <v>72</v>
      </c>
      <c r="AY3252" s="25">
        <v>18.704999999999998</v>
      </c>
      <c r="AZ3252" s="27">
        <f>IF(AND(AY3252&gt;0,AY3252&lt;=10),AY3252*0.25,IF(AND(AY3252&gt;10,AY3252&lt;=50),AY3252*0.17,IF(AND(AY3252&gt;10,AY3252&lt;=100),AY3252*0.12,IF(AY3252&gt;100,AY3252*0.1))))</f>
        <v>3.1798500000000001</v>
      </c>
      <c r="BA3252" s="3">
        <f>AZ3252+AY3252</f>
        <v>21.88485</v>
      </c>
      <c r="BB3252" s="25">
        <f>BA3252+BA3252*0.08</f>
        <v>23.635638</v>
      </c>
      <c r="BC3252" s="20" t="s">
        <v>12295</v>
      </c>
      <c r="BP3252" s="28"/>
      <c r="BQ3252" s="28"/>
      <c r="BR3252" s="28"/>
      <c r="BS3252" s="28"/>
      <c r="BT3252" s="28"/>
      <c r="BU3252" s="28"/>
      <c r="BV3252" s="28"/>
      <c r="BW3252" s="28"/>
      <c r="BX3252" s="28"/>
      <c r="BY3252" s="28"/>
      <c r="BZ3252" s="28"/>
      <c r="CA3252" s="28"/>
      <c r="CB3252" s="28"/>
      <c r="CC3252" s="28"/>
      <c r="CD3252" s="28"/>
      <c r="CE3252" s="28"/>
      <c r="CF3252" s="28"/>
      <c r="CG3252" s="28"/>
      <c r="CH3252" s="28"/>
      <c r="CI3252" s="28"/>
      <c r="CJ3252" s="28"/>
      <c r="CK3252" s="28"/>
      <c r="CL3252" s="28"/>
      <c r="CM3252" s="28"/>
      <c r="CN3252" s="28"/>
      <c r="CO3252" s="28"/>
      <c r="CP3252" s="28"/>
      <c r="CQ3252" s="28"/>
      <c r="CR3252" s="28"/>
      <c r="CS3252" s="28"/>
      <c r="CT3252" s="28"/>
      <c r="CU3252" s="28"/>
      <c r="CV3252" s="28"/>
      <c r="CW3252" s="28"/>
      <c r="CX3252" s="28"/>
      <c r="CY3252" s="28"/>
      <c r="CZ3252" s="28"/>
      <c r="DA3252" s="28"/>
      <c r="DB3252" s="28"/>
      <c r="DC3252" s="28"/>
      <c r="DD3252" s="28"/>
      <c r="DE3252" s="28"/>
      <c r="DF3252" s="28"/>
      <c r="DG3252" s="28"/>
      <c r="DH3252" s="28"/>
      <c r="DI3252" s="28"/>
      <c r="DJ3252" s="28"/>
      <c r="DK3252" s="28"/>
      <c r="DL3252" s="28"/>
    </row>
    <row r="3253" spans="1:116" ht="30" customHeight="1">
      <c r="A3253" s="7" t="s">
        <v>10979</v>
      </c>
      <c r="B3253" s="5">
        <v>3251</v>
      </c>
      <c r="C3253" s="116"/>
      <c r="D3253" s="116"/>
      <c r="E3253" s="43" t="s">
        <v>10980</v>
      </c>
      <c r="F3253" s="3" t="s">
        <v>5871</v>
      </c>
      <c r="G3253" s="3" t="s">
        <v>5872</v>
      </c>
      <c r="H3253" s="3" t="s">
        <v>5661</v>
      </c>
      <c r="I3253" s="3" t="s">
        <v>389</v>
      </c>
      <c r="J3253" s="3" t="s">
        <v>10981</v>
      </c>
      <c r="K3253" s="6">
        <v>100</v>
      </c>
      <c r="L3253" s="3" t="s">
        <v>79</v>
      </c>
      <c r="M3253" s="6">
        <v>10</v>
      </c>
      <c r="N3253" s="3" t="s">
        <v>44</v>
      </c>
      <c r="O3253" s="3" t="s">
        <v>10982</v>
      </c>
      <c r="P3253" s="3" t="s">
        <v>10983</v>
      </c>
      <c r="Q3253" s="3" t="s">
        <v>10984</v>
      </c>
      <c r="R3253" s="156">
        <v>208</v>
      </c>
      <c r="T3253" s="23">
        <v>208</v>
      </c>
      <c r="U3253" s="1" t="s">
        <v>54</v>
      </c>
      <c r="V3253" s="21">
        <v>208</v>
      </c>
      <c r="AQ3253" s="20" t="e">
        <f>AVERAGE(SMALL(AE3253:AI3253,1),SMALL(AE3253:AI3253,2))</f>
        <v>#NUM!</v>
      </c>
      <c r="AR3253" s="20" t="e">
        <f>IF(R3253 &lt;=( AVERAGE(SMALL(AE3253:AI3253,1),SMALL(AE3253:AI3253,2))), R3253, "")</f>
        <v>#NUM!</v>
      </c>
      <c r="AS3253" s="20" t="e">
        <f>AVERAGE(SMALL(AJ3253:AM3253,1),SMALL(AJ3253:AM3253,2))</f>
        <v>#NUM!</v>
      </c>
      <c r="AT3253" s="20">
        <f>T3253*1.075</f>
        <v>223.6</v>
      </c>
      <c r="AU3253" s="20" t="e">
        <f>U3253*1.075</f>
        <v>#VALUE!</v>
      </c>
      <c r="AV3253" s="22" t="e">
        <f>MIN(AN3253,AT3253,AU3253)</f>
        <v>#VALUE!</v>
      </c>
      <c r="AW3253" s="26" t="s">
        <v>49</v>
      </c>
      <c r="AX3253" s="20" t="s">
        <v>48</v>
      </c>
      <c r="AY3253" s="25">
        <v>223.6</v>
      </c>
      <c r="AZ3253" s="27">
        <f>IF(AND(AY3253&gt;0,AY3253&lt;=10),AY3253*0.25,IF(AND(AY3253&gt;10,AY3253&lt;=50),AY3253*0.17,IF(AND(AY3253&gt;10,AY3253&lt;=100),AY3253*0.12,IF(AY3253&gt;100,AY3253*0.1))))</f>
        <v>22.36</v>
      </c>
      <c r="BA3253" s="3">
        <f>AZ3253+AY3253</f>
        <v>245.95999999999998</v>
      </c>
      <c r="BB3253" s="25">
        <f>BA3253+BA3253*0.08</f>
        <v>265.63679999999999</v>
      </c>
      <c r="BC3253" s="20" t="s">
        <v>12295</v>
      </c>
    </row>
    <row r="3254" spans="1:116" ht="30" customHeight="1">
      <c r="A3254" s="7" t="s">
        <v>10985</v>
      </c>
      <c r="B3254" s="5">
        <v>3252</v>
      </c>
      <c r="C3254" s="116"/>
      <c r="D3254" s="116"/>
      <c r="E3254" s="43" t="s">
        <v>10980</v>
      </c>
      <c r="F3254" s="3" t="s">
        <v>5871</v>
      </c>
      <c r="G3254" s="3" t="s">
        <v>5872</v>
      </c>
      <c r="H3254" s="3" t="s">
        <v>5873</v>
      </c>
      <c r="I3254" s="3" t="s">
        <v>389</v>
      </c>
      <c r="J3254" s="3" t="s">
        <v>10986</v>
      </c>
      <c r="K3254" s="6">
        <v>100</v>
      </c>
      <c r="L3254" s="3" t="s">
        <v>79</v>
      </c>
      <c r="M3254" s="6">
        <v>10</v>
      </c>
      <c r="N3254" s="3" t="s">
        <v>44</v>
      </c>
      <c r="O3254" s="3" t="s">
        <v>10982</v>
      </c>
      <c r="P3254" s="3" t="s">
        <v>10983</v>
      </c>
      <c r="Q3254" s="3" t="s">
        <v>10987</v>
      </c>
      <c r="R3254" s="156">
        <v>234</v>
      </c>
      <c r="T3254" s="23">
        <v>234</v>
      </c>
      <c r="U3254" s="1" t="s">
        <v>54</v>
      </c>
      <c r="V3254" s="21">
        <v>234</v>
      </c>
      <c r="AQ3254" s="20" t="e">
        <f>AVERAGE(SMALL(AE3254:AI3254,1),SMALL(AE3254:AI3254,2))</f>
        <v>#NUM!</v>
      </c>
      <c r="AR3254" s="20" t="e">
        <f>IF(R3254 &lt;=( AVERAGE(SMALL(AE3254:AI3254,1),SMALL(AE3254:AI3254,2))), R3254, "")</f>
        <v>#NUM!</v>
      </c>
      <c r="AS3254" s="20" t="e">
        <f>AVERAGE(SMALL(AJ3254:AM3254,1),SMALL(AJ3254:AM3254,2))</f>
        <v>#NUM!</v>
      </c>
      <c r="AT3254" s="20">
        <f>T3254*1.075</f>
        <v>251.54999999999998</v>
      </c>
      <c r="AU3254" s="20" t="e">
        <f>U3254*1.075</f>
        <v>#VALUE!</v>
      </c>
      <c r="AV3254" s="22" t="e">
        <f>MIN(AN3254,AT3254,AU3254)</f>
        <v>#VALUE!</v>
      </c>
      <c r="AW3254" s="20" t="s">
        <v>332</v>
      </c>
      <c r="AX3254" s="20" t="s">
        <v>333</v>
      </c>
      <c r="AY3254" s="25">
        <v>92.512</v>
      </c>
      <c r="AZ3254" s="27">
        <f>IF(AND(AY3254&gt;0,AY3254&lt;=10),AY3254*0.25,IF(AND(AY3254&gt;10,AY3254&lt;=50),AY3254*0.17,IF(AND(AY3254&gt;10,AY3254&lt;=100),AY3254*0.12,IF(AY3254&gt;100,AY3254*0.1))))</f>
        <v>11.10144</v>
      </c>
      <c r="BA3254" s="3">
        <f>AZ3254+AY3254</f>
        <v>103.61344</v>
      </c>
      <c r="BB3254" s="25">
        <f>BA3254+BA3254*0.08</f>
        <v>111.9025152</v>
      </c>
      <c r="BC3254" s="20" t="s">
        <v>12295</v>
      </c>
    </row>
    <row r="3255" spans="1:116" ht="30" customHeight="1">
      <c r="A3255" s="7" t="s">
        <v>10988</v>
      </c>
      <c r="B3255" s="5">
        <v>3253</v>
      </c>
      <c r="C3255" s="116"/>
      <c r="D3255" s="116"/>
      <c r="E3255" s="43" t="s">
        <v>10989</v>
      </c>
      <c r="F3255" s="3" t="s">
        <v>10990</v>
      </c>
      <c r="G3255" s="3" t="s">
        <v>10991</v>
      </c>
      <c r="H3255" s="3" t="s">
        <v>2089</v>
      </c>
      <c r="I3255" s="3" t="s">
        <v>1979</v>
      </c>
      <c r="J3255" s="3" t="s">
        <v>10986</v>
      </c>
      <c r="K3255" s="6">
        <v>100</v>
      </c>
      <c r="L3255" s="3" t="s">
        <v>79</v>
      </c>
      <c r="M3255" s="6">
        <v>10</v>
      </c>
      <c r="N3255" s="3" t="s">
        <v>44</v>
      </c>
      <c r="O3255" s="3" t="s">
        <v>10982</v>
      </c>
      <c r="P3255" s="3" t="s">
        <v>10983</v>
      </c>
      <c r="Q3255" s="3" t="s">
        <v>10992</v>
      </c>
      <c r="R3255" s="156">
        <v>260</v>
      </c>
      <c r="T3255" s="23">
        <v>260</v>
      </c>
      <c r="U3255" s="1" t="s">
        <v>54</v>
      </c>
      <c r="V3255" s="21">
        <v>260</v>
      </c>
      <c r="AQ3255" s="20" t="e">
        <f>AVERAGE(SMALL(AE3255:AI3255,1),SMALL(AE3255:AI3255,2))</f>
        <v>#NUM!</v>
      </c>
      <c r="AR3255" s="20" t="e">
        <f>IF(R3255 &lt;=( AVERAGE(SMALL(AE3255:AI3255,1),SMALL(AE3255:AI3255,2))), R3255, "")</f>
        <v>#NUM!</v>
      </c>
      <c r="AS3255" s="20" t="e">
        <f>AVERAGE(SMALL(AJ3255:AM3255,1),SMALL(AJ3255:AM3255,2))</f>
        <v>#NUM!</v>
      </c>
      <c r="AT3255" s="20">
        <f>T3255*1.075</f>
        <v>279.5</v>
      </c>
      <c r="AU3255" s="20" t="e">
        <f>U3255*1.075</f>
        <v>#VALUE!</v>
      </c>
      <c r="AV3255" s="22" t="e">
        <f>MIN(AN3255,AT3255,AU3255)</f>
        <v>#VALUE!</v>
      </c>
      <c r="AW3255" s="26" t="s">
        <v>49</v>
      </c>
      <c r="AX3255" s="20" t="s">
        <v>48</v>
      </c>
      <c r="AY3255" s="25">
        <v>279.5</v>
      </c>
      <c r="AZ3255" s="27">
        <f>IF(AND(AY3255&gt;0,AY3255&lt;=10),AY3255*0.25,IF(AND(AY3255&gt;10,AY3255&lt;=50),AY3255*0.17,IF(AND(AY3255&gt;10,AY3255&lt;=100),AY3255*0.12,IF(AY3255&gt;100,AY3255*0.1))))</f>
        <v>27.950000000000003</v>
      </c>
      <c r="BA3255" s="3">
        <f>AZ3255+AY3255</f>
        <v>307.45</v>
      </c>
      <c r="BB3255" s="25">
        <f>BA3255+BA3255*0.08</f>
        <v>332.04599999999999</v>
      </c>
      <c r="BC3255" s="20" t="s">
        <v>12295</v>
      </c>
    </row>
    <row r="3256" spans="1:116" ht="30" customHeight="1">
      <c r="A3256" s="152" t="s">
        <v>14776</v>
      </c>
      <c r="B3256" s="5">
        <v>3254</v>
      </c>
      <c r="C3256" s="179">
        <v>20417</v>
      </c>
      <c r="D3256" s="179"/>
      <c r="E3256" s="177" t="s">
        <v>14777</v>
      </c>
      <c r="F3256" s="3" t="s">
        <v>14778</v>
      </c>
      <c r="G3256" s="3" t="s">
        <v>92</v>
      </c>
      <c r="H3256" s="3" t="s">
        <v>85</v>
      </c>
      <c r="I3256" s="3" t="s">
        <v>1462</v>
      </c>
      <c r="J3256" s="3" t="s">
        <v>14779</v>
      </c>
      <c r="K3256" s="6"/>
      <c r="L3256" s="3"/>
      <c r="M3256" s="6">
        <v>10</v>
      </c>
      <c r="N3256" s="3" t="s">
        <v>44</v>
      </c>
      <c r="O3256" s="3" t="s">
        <v>14780</v>
      </c>
      <c r="P3256" s="3"/>
      <c r="Q3256" s="3" t="s">
        <v>13696</v>
      </c>
      <c r="R3256" s="160">
        <v>7.5</v>
      </c>
      <c r="S3256" s="79"/>
      <c r="T3256" s="81" t="s">
        <v>54</v>
      </c>
      <c r="U3256" s="82">
        <v>19.5</v>
      </c>
      <c r="V3256" s="79"/>
      <c r="W3256" s="79"/>
      <c r="X3256" s="79"/>
      <c r="Y3256" s="79"/>
      <c r="Z3256" s="79"/>
      <c r="AA3256" s="79"/>
      <c r="AB3256" s="79"/>
      <c r="AC3256" s="79"/>
      <c r="AD3256" s="79"/>
      <c r="AE3256" s="83"/>
      <c r="AF3256" s="84"/>
      <c r="AG3256" s="84"/>
      <c r="AH3256" s="84"/>
      <c r="AI3256" s="84"/>
      <c r="AJ3256" s="84"/>
      <c r="AK3256" s="84"/>
      <c r="AL3256" s="84"/>
      <c r="AM3256" s="84"/>
      <c r="AN3256" s="85"/>
      <c r="AO3256" s="84"/>
      <c r="AP3256" s="83"/>
      <c r="AQ3256" s="84" t="e">
        <f>AVERAGE(SMALL(AE3256:AI3256,1),SMALL(AE3256:AI3256,2))</f>
        <v>#NUM!</v>
      </c>
      <c r="AR3256" s="84" t="e">
        <f>IF(R3256 &lt;=( AVERAGE(SMALL(AE3256:AI3256,1),SMALL(AE3256:AI3256,2))), R3256, "")</f>
        <v>#NUM!</v>
      </c>
      <c r="AS3256" s="84" t="e">
        <f>AVERAGE(SMALL(AJ3256:AM3256,1),SMALL(AJ3256:AM3256,2))</f>
        <v>#NUM!</v>
      </c>
      <c r="AT3256" s="84" t="e">
        <f>#REF!*1.075</f>
        <v>#REF!</v>
      </c>
      <c r="AU3256" s="84" t="e">
        <f>T3256*1.075</f>
        <v>#VALUE!</v>
      </c>
      <c r="AV3256" s="79" t="e">
        <f>MIN(AN3256,AT3256,AU3256)</f>
        <v>#REF!</v>
      </c>
      <c r="AW3256" s="86" t="s">
        <v>49</v>
      </c>
      <c r="AX3256" s="84" t="s">
        <v>48</v>
      </c>
      <c r="AY3256" s="85">
        <v>7.5</v>
      </c>
      <c r="AZ3256" s="87">
        <f>IF(AND(AY3256&gt;0,AY3256&lt;=10),AY3256*0.25,IF(AND(AY3256&gt;10,AY3256&lt;=50),AY3256*0.17,IF(AND(AY3256&gt;10,AY3256&lt;=100),AY3256*0.12,IF(AY3256&gt;100,AY3256*0.1))))</f>
        <v>1.875</v>
      </c>
      <c r="BA3256" s="43">
        <f>AZ3256+AY3256</f>
        <v>9.375</v>
      </c>
      <c r="BB3256" s="85">
        <f>BA3256+BA3256*0.08</f>
        <v>10.125</v>
      </c>
      <c r="BC3256" s="20" t="s">
        <v>12295</v>
      </c>
      <c r="BD3256" s="84" t="s">
        <v>12206</v>
      </c>
      <c r="BE3256" s="88"/>
      <c r="BF3256" s="88"/>
      <c r="BG3256" s="88"/>
      <c r="BH3256" s="88"/>
      <c r="BI3256" s="88"/>
      <c r="BJ3256" s="88"/>
      <c r="BK3256" s="88"/>
      <c r="BL3256" s="88"/>
      <c r="BM3256" s="88"/>
      <c r="BN3256" s="88"/>
      <c r="BO3256" s="88"/>
      <c r="BP3256" s="88"/>
      <c r="BQ3256" s="88"/>
      <c r="BR3256" s="88"/>
      <c r="BS3256" s="88"/>
      <c r="BT3256" s="88"/>
      <c r="BU3256" s="88"/>
      <c r="BV3256" s="88"/>
      <c r="BW3256" s="88"/>
      <c r="BX3256" s="88"/>
      <c r="BY3256" s="88"/>
      <c r="BZ3256" s="88"/>
      <c r="CA3256" s="88"/>
      <c r="CB3256" s="88"/>
      <c r="CC3256" s="88"/>
      <c r="CD3256" s="88"/>
      <c r="CE3256" s="88"/>
      <c r="CF3256" s="88"/>
      <c r="CG3256" s="88"/>
      <c r="CH3256" s="88"/>
      <c r="CI3256" s="88"/>
      <c r="CJ3256" s="88"/>
      <c r="CK3256" s="88"/>
      <c r="CL3256" s="88"/>
      <c r="CM3256" s="88"/>
      <c r="CN3256" s="88"/>
      <c r="CO3256" s="88"/>
      <c r="CP3256" s="88"/>
      <c r="CQ3256" s="88"/>
      <c r="CR3256" s="88"/>
      <c r="CS3256" s="88"/>
      <c r="CT3256" s="88"/>
      <c r="CU3256" s="88"/>
      <c r="CV3256" s="88"/>
      <c r="CW3256" s="88"/>
      <c r="CX3256" s="88"/>
      <c r="CY3256" s="88"/>
      <c r="CZ3256" s="88"/>
      <c r="DA3256" s="88"/>
      <c r="DB3256" s="88"/>
      <c r="DC3256" s="88"/>
      <c r="DD3256" s="88"/>
      <c r="DE3256" s="88"/>
      <c r="DF3256" s="88"/>
      <c r="DG3256" s="88"/>
      <c r="DH3256" s="88"/>
      <c r="DI3256" s="88"/>
      <c r="DJ3256" s="88"/>
      <c r="DK3256" s="88"/>
      <c r="DL3256" s="88"/>
    </row>
    <row r="3257" spans="1:116" ht="30" customHeight="1">
      <c r="A3257" s="7" t="s">
        <v>6169</v>
      </c>
      <c r="B3257" s="5">
        <v>3255</v>
      </c>
      <c r="C3257" s="116"/>
      <c r="D3257" s="116"/>
      <c r="E3257" s="43" t="s">
        <v>10994</v>
      </c>
      <c r="F3257" s="3" t="s">
        <v>10995</v>
      </c>
      <c r="G3257" s="3" t="s">
        <v>1946</v>
      </c>
      <c r="H3257" s="3" t="s">
        <v>11004</v>
      </c>
      <c r="I3257" s="3" t="s">
        <v>389</v>
      </c>
      <c r="J3257" s="3" t="s">
        <v>11002</v>
      </c>
      <c r="K3257" s="6">
        <v>1</v>
      </c>
      <c r="L3257" s="3" t="s">
        <v>79</v>
      </c>
      <c r="M3257" s="6">
        <v>25</v>
      </c>
      <c r="N3257" s="3" t="s">
        <v>44</v>
      </c>
      <c r="O3257" s="3" t="s">
        <v>10998</v>
      </c>
      <c r="P3257" s="3" t="s">
        <v>10999</v>
      </c>
      <c r="Q3257" s="3" t="s">
        <v>11007</v>
      </c>
      <c r="R3257" s="156">
        <v>37.200000000000003</v>
      </c>
      <c r="T3257" s="23">
        <v>37.200000000000003</v>
      </c>
      <c r="U3257" s="1">
        <v>25</v>
      </c>
      <c r="V3257" s="21">
        <v>37.200000000000003</v>
      </c>
      <c r="AQ3257" s="20" t="e">
        <f>AVERAGE(SMALL(AE3257:AI3257,1),SMALL(AE3257:AI3257,2))</f>
        <v>#NUM!</v>
      </c>
      <c r="AR3257" s="20" t="e">
        <f>IF(R3257 &lt;=( AVERAGE(SMALL(AE3257:AI3257,1),SMALL(AE3257:AI3257,2))), R3257, "")</f>
        <v>#NUM!</v>
      </c>
      <c r="AS3257" s="20" t="e">
        <f>AVERAGE(SMALL(AJ3257:AM3257,1),SMALL(AJ3257:AM3257,2))</f>
        <v>#NUM!</v>
      </c>
      <c r="AT3257" s="20">
        <f>T3257*1.075</f>
        <v>39.99</v>
      </c>
      <c r="AU3257" s="20">
        <f>U3257*1.075</f>
        <v>26.875</v>
      </c>
      <c r="AV3257" s="22">
        <f>MIN(AN3257,AT3257,AU3257)</f>
        <v>26.875</v>
      </c>
      <c r="AW3257" s="20" t="s">
        <v>71</v>
      </c>
      <c r="AX3257" s="20" t="s">
        <v>72</v>
      </c>
      <c r="AY3257" s="25">
        <v>26.88</v>
      </c>
      <c r="AZ3257" s="27">
        <f>IF(AND(AY3257&gt;0,AY3257&lt;=10),AY3257*0.25,IF(AND(AY3257&gt;10,AY3257&lt;=50),AY3257*0.17,IF(AND(AY3257&gt;10,AY3257&lt;=100),AY3257*0.12,IF(AY3257&gt;100,AY3257*0.1))))</f>
        <v>4.5696000000000003</v>
      </c>
      <c r="BA3257" s="3">
        <f>AZ3257+AY3257</f>
        <v>31.4496</v>
      </c>
      <c r="BB3257" s="25">
        <f>BA3257+BA3257*0.08</f>
        <v>33.965567999999998</v>
      </c>
      <c r="BC3257" s="20" t="s">
        <v>12295</v>
      </c>
    </row>
    <row r="3258" spans="1:116" ht="30" customHeight="1">
      <c r="A3258" s="7" t="s">
        <v>6169</v>
      </c>
      <c r="B3258" s="5">
        <v>3256</v>
      </c>
      <c r="C3258" s="116"/>
      <c r="D3258" s="116"/>
      <c r="E3258" s="43" t="s">
        <v>10994</v>
      </c>
      <c r="F3258" s="3" t="s">
        <v>10995</v>
      </c>
      <c r="G3258" s="3" t="s">
        <v>1946</v>
      </c>
      <c r="H3258" s="3" t="s">
        <v>11001</v>
      </c>
      <c r="I3258" s="3" t="s">
        <v>389</v>
      </c>
      <c r="J3258" s="3" t="s">
        <v>11002</v>
      </c>
      <c r="K3258" s="6">
        <v>1</v>
      </c>
      <c r="L3258" s="3" t="s">
        <v>79</v>
      </c>
      <c r="M3258" s="6">
        <v>25</v>
      </c>
      <c r="N3258" s="3" t="s">
        <v>44</v>
      </c>
      <c r="O3258" s="3" t="s">
        <v>10998</v>
      </c>
      <c r="P3258" s="3" t="s">
        <v>10999</v>
      </c>
      <c r="Q3258" s="3" t="s">
        <v>11003</v>
      </c>
      <c r="R3258" s="156">
        <v>7</v>
      </c>
      <c r="T3258" s="23">
        <v>200</v>
      </c>
      <c r="U3258" s="1">
        <v>75</v>
      </c>
      <c r="V3258" s="21">
        <v>7.55</v>
      </c>
      <c r="AQ3258" s="20" t="e">
        <f>AVERAGE(SMALL(AE3258:AI3258,1),SMALL(AE3258:AI3258,2))</f>
        <v>#NUM!</v>
      </c>
      <c r="AR3258" s="20" t="e">
        <f>IF(R3258 &lt;=( AVERAGE(SMALL(AE3258:AI3258,1),SMALL(AE3258:AI3258,2))), R3258, "")</f>
        <v>#NUM!</v>
      </c>
      <c r="AS3258" s="20" t="e">
        <f>AVERAGE(SMALL(AJ3258:AM3258,1),SMALL(AJ3258:AM3258,2))</f>
        <v>#NUM!</v>
      </c>
      <c r="AT3258" s="20">
        <f>T3258*1.075</f>
        <v>215</v>
      </c>
      <c r="AU3258" s="20">
        <f>U3258*1.075</f>
        <v>80.625</v>
      </c>
      <c r="AV3258" s="22">
        <f>MIN(AN3258,AT3258,AU3258)</f>
        <v>80.625</v>
      </c>
      <c r="AW3258" s="26" t="s">
        <v>49</v>
      </c>
      <c r="AX3258" s="20" t="s">
        <v>48</v>
      </c>
      <c r="AY3258" s="25">
        <v>7</v>
      </c>
      <c r="AZ3258" s="27">
        <f>IF(AND(AY3258&gt;0,AY3258&lt;=10),AY3258*0.25,IF(AND(AY3258&gt;10,AY3258&lt;=50),AY3258*0.17,IF(AND(AY3258&gt;10,AY3258&lt;=100),AY3258*0.12,IF(AY3258&gt;100,AY3258*0.1))))</f>
        <v>1.75</v>
      </c>
      <c r="BA3258" s="3">
        <f>AZ3258+AY3258</f>
        <v>8.75</v>
      </c>
      <c r="BB3258" s="25">
        <f>BA3258+BA3258*0.08</f>
        <v>9.4499999999999993</v>
      </c>
      <c r="BC3258" s="20" t="s">
        <v>12295</v>
      </c>
    </row>
    <row r="3259" spans="1:116" ht="30" customHeight="1">
      <c r="A3259" s="7" t="s">
        <v>10993</v>
      </c>
      <c r="B3259" s="5">
        <v>3257</v>
      </c>
      <c r="C3259" s="116"/>
      <c r="D3259" s="116"/>
      <c r="E3259" s="43" t="s">
        <v>10994</v>
      </c>
      <c r="F3259" s="3" t="s">
        <v>10995</v>
      </c>
      <c r="G3259" s="3" t="s">
        <v>1946</v>
      </c>
      <c r="H3259" s="3" t="s">
        <v>10996</v>
      </c>
      <c r="I3259" s="3" t="s">
        <v>389</v>
      </c>
      <c r="J3259" s="3" t="s">
        <v>10997</v>
      </c>
      <c r="K3259" s="6">
        <v>1</v>
      </c>
      <c r="L3259" s="3" t="s">
        <v>79</v>
      </c>
      <c r="M3259" s="6">
        <v>25</v>
      </c>
      <c r="N3259" s="3" t="s">
        <v>44</v>
      </c>
      <c r="O3259" s="3" t="s">
        <v>10998</v>
      </c>
      <c r="P3259" s="3" t="s">
        <v>10999</v>
      </c>
      <c r="Q3259" s="3" t="s">
        <v>11000</v>
      </c>
      <c r="R3259" s="156">
        <v>26.04</v>
      </c>
      <c r="T3259" s="23">
        <v>26.04</v>
      </c>
      <c r="U3259" s="1" t="s">
        <v>54</v>
      </c>
      <c r="V3259" s="21">
        <v>26.04</v>
      </c>
      <c r="AQ3259" s="20" t="e">
        <f>AVERAGE(SMALL(AE3259:AI3259,1),SMALL(AE3259:AI3259,2))</f>
        <v>#NUM!</v>
      </c>
      <c r="AR3259" s="20" t="e">
        <f>IF(R3259 &lt;=( AVERAGE(SMALL(AE3259:AI3259,1),SMALL(AE3259:AI3259,2))), R3259, "")</f>
        <v>#NUM!</v>
      </c>
      <c r="AS3259" s="20" t="e">
        <f>AVERAGE(SMALL(AJ3259:AM3259,1),SMALL(AJ3259:AM3259,2))</f>
        <v>#NUM!</v>
      </c>
      <c r="AT3259" s="20">
        <f>T3259*1.075</f>
        <v>27.992999999999999</v>
      </c>
      <c r="AU3259" s="20" t="e">
        <f>U3259*1.075</f>
        <v>#VALUE!</v>
      </c>
      <c r="AV3259" s="22" t="e">
        <f>MIN(AN3259,AT3259,AU3259)</f>
        <v>#VALUE!</v>
      </c>
      <c r="AW3259" s="26" t="s">
        <v>49</v>
      </c>
      <c r="AX3259" s="20" t="s">
        <v>48</v>
      </c>
      <c r="AY3259" s="25">
        <v>26.04</v>
      </c>
      <c r="AZ3259" s="27">
        <f>IF(AND(AY3259&gt;0,AY3259&lt;=10),AY3259*0.25,IF(AND(AY3259&gt;10,AY3259&lt;=50),AY3259*0.17,IF(AND(AY3259&gt;10,AY3259&lt;=100),AY3259*0.12,IF(AY3259&gt;100,AY3259*0.1))))</f>
        <v>4.4268000000000001</v>
      </c>
      <c r="BA3259" s="3">
        <f>AZ3259+AY3259</f>
        <v>30.466799999999999</v>
      </c>
      <c r="BB3259" s="25">
        <f>BA3259+BA3259*0.08</f>
        <v>32.904144000000002</v>
      </c>
      <c r="BC3259" s="20" t="s">
        <v>12295</v>
      </c>
    </row>
    <row r="3260" spans="1:116" ht="30" customHeight="1">
      <c r="A3260" s="7" t="s">
        <v>6169</v>
      </c>
      <c r="B3260" s="5">
        <v>3258</v>
      </c>
      <c r="C3260" s="116"/>
      <c r="D3260" s="116"/>
      <c r="E3260" s="43" t="s">
        <v>10994</v>
      </c>
      <c r="F3260" s="3" t="s">
        <v>10995</v>
      </c>
      <c r="G3260" s="3" t="s">
        <v>1946</v>
      </c>
      <c r="H3260" s="3" t="s">
        <v>11004</v>
      </c>
      <c r="I3260" s="3" t="s">
        <v>389</v>
      </c>
      <c r="J3260" s="3" t="s">
        <v>11005</v>
      </c>
      <c r="K3260" s="6">
        <v>10</v>
      </c>
      <c r="L3260" s="3" t="s">
        <v>79</v>
      </c>
      <c r="M3260" s="6">
        <v>25</v>
      </c>
      <c r="N3260" s="3" t="s">
        <v>44</v>
      </c>
      <c r="O3260" s="3" t="s">
        <v>10998</v>
      </c>
      <c r="P3260" s="3" t="s">
        <v>10999</v>
      </c>
      <c r="Q3260" s="3" t="s">
        <v>11006</v>
      </c>
      <c r="R3260" s="156">
        <v>9</v>
      </c>
      <c r="T3260" s="23">
        <v>225</v>
      </c>
      <c r="U3260" s="1">
        <v>150</v>
      </c>
      <c r="V3260" s="21">
        <v>9.68</v>
      </c>
      <c r="AQ3260" s="20" t="e">
        <f>AVERAGE(SMALL(AE3260:AI3260,1),SMALL(AE3260:AI3260,2))</f>
        <v>#NUM!</v>
      </c>
      <c r="AR3260" s="20" t="e">
        <f>IF(R3260 &lt;=( AVERAGE(SMALL(AE3260:AI3260,1),SMALL(AE3260:AI3260,2))), R3260, "")</f>
        <v>#NUM!</v>
      </c>
      <c r="AS3260" s="20" t="e">
        <f>AVERAGE(SMALL(AJ3260:AM3260,1),SMALL(AJ3260:AM3260,2))</f>
        <v>#NUM!</v>
      </c>
      <c r="AT3260" s="20">
        <f>T3260*1.075</f>
        <v>241.875</v>
      </c>
      <c r="AU3260" s="20">
        <f>U3260*1.075</f>
        <v>161.25</v>
      </c>
      <c r="AV3260" s="22">
        <f>MIN(AN3260,AT3260,AU3260)</f>
        <v>161.25</v>
      </c>
      <c r="AW3260" s="26" t="s">
        <v>49</v>
      </c>
      <c r="AX3260" s="20" t="s">
        <v>48</v>
      </c>
      <c r="AY3260" s="25">
        <v>9</v>
      </c>
      <c r="AZ3260" s="27">
        <f>IF(AND(AY3260&gt;0,AY3260&lt;=10),AY3260*0.25,IF(AND(AY3260&gt;10,AY3260&lt;=50),AY3260*0.17,IF(AND(AY3260&gt;10,AY3260&lt;=100),AY3260*0.12,IF(AY3260&gt;100,AY3260*0.1))))</f>
        <v>2.25</v>
      </c>
      <c r="BA3260" s="3">
        <f>AZ3260+AY3260</f>
        <v>11.25</v>
      </c>
      <c r="BB3260" s="25">
        <f>BA3260+BA3260*0.08</f>
        <v>12.15</v>
      </c>
      <c r="BC3260" s="20" t="s">
        <v>12295</v>
      </c>
    </row>
    <row r="3261" spans="1:116" ht="30" customHeight="1">
      <c r="A3261" s="4" t="s">
        <v>487</v>
      </c>
      <c r="B3261" s="5">
        <v>3259</v>
      </c>
      <c r="C3261" s="6">
        <v>658</v>
      </c>
      <c r="D3261" s="6"/>
      <c r="E3261" s="43" t="s">
        <v>11014</v>
      </c>
      <c r="F3261" s="3" t="s">
        <v>11015</v>
      </c>
      <c r="G3261" s="3" t="s">
        <v>454</v>
      </c>
      <c r="H3261" s="3" t="s">
        <v>41</v>
      </c>
      <c r="I3261" s="3" t="s">
        <v>455</v>
      </c>
      <c r="J3261" s="3" t="s">
        <v>2455</v>
      </c>
      <c r="K3261" s="6"/>
      <c r="L3261" s="3"/>
      <c r="M3261" s="6">
        <v>30</v>
      </c>
      <c r="N3261" s="3" t="s">
        <v>44</v>
      </c>
      <c r="O3261" s="3" t="s">
        <v>11011</v>
      </c>
      <c r="P3261" s="3" t="s">
        <v>11016</v>
      </c>
      <c r="Q3261" s="3" t="s">
        <v>11017</v>
      </c>
      <c r="R3261" s="156">
        <v>3.89</v>
      </c>
      <c r="U3261" s="1">
        <v>3</v>
      </c>
      <c r="W3261" s="22">
        <v>4.2508999999999997</v>
      </c>
      <c r="AN3261" s="25">
        <v>3.89</v>
      </c>
      <c r="AO3261" s="20" t="s">
        <v>47</v>
      </c>
      <c r="AP3261" s="24" t="s">
        <v>48</v>
      </c>
      <c r="AQ3261" s="20" t="e">
        <f>AVERAGE(SMALL(AE3261:AI3261,1),SMALL(AE3261:AI3261,2))</f>
        <v>#NUM!</v>
      </c>
      <c r="AR3261" s="20" t="e">
        <f>IF(R3261 &lt;=( AVERAGE(SMALL(AE3261:AI3261,1),SMALL(AE3261:AI3261,2))), R3261, "")</f>
        <v>#NUM!</v>
      </c>
      <c r="AS3261" s="20" t="e">
        <f>AVERAGE(SMALL(AJ3261:AM3261,1),SMALL(AJ3261:AM3261,2))</f>
        <v>#NUM!</v>
      </c>
      <c r="AT3261" s="20">
        <f>T3261*1.075</f>
        <v>0</v>
      </c>
      <c r="AU3261" s="20">
        <f>U3261*1.075</f>
        <v>3.2249999999999996</v>
      </c>
      <c r="AV3261" s="22">
        <f>MIN(AN3261,AT3261,AU3261)</f>
        <v>0</v>
      </c>
      <c r="AW3261" s="20" t="s">
        <v>71</v>
      </c>
      <c r="AX3261" s="20" t="s">
        <v>72</v>
      </c>
      <c r="AY3261" s="25">
        <v>3.2250000000000001</v>
      </c>
      <c r="AZ3261" s="27">
        <f>IF(AND(AY3261&gt;0,AY3261&lt;=10),AY3261*0.25,IF(AND(AY3261&gt;10,AY3261&lt;=50),AY3261*0.17,IF(AND(AY3261&gt;10,AY3261&lt;=100),AY3261*0.12,IF(AY3261&gt;100,AY3261*0.1))))</f>
        <v>0.80625000000000002</v>
      </c>
      <c r="BA3261" s="3">
        <f>AZ3261+AY3261</f>
        <v>4.03125</v>
      </c>
      <c r="BB3261" s="25">
        <f>BA3261+BA3261*0.08</f>
        <v>4.3537499999999998</v>
      </c>
      <c r="BC3261" s="20" t="s">
        <v>12295</v>
      </c>
      <c r="BP3261" s="20"/>
      <c r="BQ3261" s="20"/>
      <c r="BR3261" s="20"/>
      <c r="BS3261" s="20"/>
      <c r="BT3261" s="20"/>
      <c r="BU3261" s="20"/>
      <c r="BV3261" s="20"/>
      <c r="BW3261" s="20"/>
      <c r="BX3261" s="20"/>
      <c r="BY3261" s="20"/>
      <c r="BZ3261" s="20"/>
      <c r="CA3261" s="20"/>
      <c r="CB3261" s="20"/>
      <c r="CC3261" s="20"/>
      <c r="CD3261" s="20"/>
      <c r="CE3261" s="20"/>
      <c r="CF3261" s="20"/>
      <c r="CG3261" s="20"/>
      <c r="CH3261" s="20"/>
      <c r="CI3261" s="20"/>
      <c r="CJ3261" s="20"/>
      <c r="CK3261" s="20"/>
      <c r="CL3261" s="20"/>
      <c r="CM3261" s="20"/>
      <c r="CN3261" s="20"/>
      <c r="CO3261" s="20"/>
      <c r="CP3261" s="20"/>
      <c r="CQ3261" s="20"/>
      <c r="CR3261" s="20"/>
      <c r="CS3261" s="20"/>
      <c r="CT3261" s="20"/>
      <c r="CU3261" s="20"/>
      <c r="CV3261" s="20"/>
      <c r="CW3261" s="20"/>
      <c r="CX3261" s="20"/>
      <c r="CY3261" s="20"/>
      <c r="CZ3261" s="20"/>
      <c r="DA3261" s="20"/>
      <c r="DB3261" s="20"/>
      <c r="DC3261" s="20"/>
      <c r="DD3261" s="20"/>
      <c r="DE3261" s="20"/>
      <c r="DF3261" s="20"/>
      <c r="DG3261" s="20"/>
      <c r="DH3261" s="20"/>
      <c r="DI3261" s="20"/>
      <c r="DJ3261" s="20"/>
      <c r="DK3261" s="20"/>
      <c r="DL3261" s="20"/>
    </row>
    <row r="3262" spans="1:116" ht="30" customHeight="1">
      <c r="A3262" s="4" t="s">
        <v>487</v>
      </c>
      <c r="B3262" s="5">
        <v>3260</v>
      </c>
      <c r="C3262" s="6">
        <v>924</v>
      </c>
      <c r="D3262" s="6"/>
      <c r="E3262" s="43" t="s">
        <v>11008</v>
      </c>
      <c r="F3262" s="3" t="s">
        <v>11009</v>
      </c>
      <c r="G3262" s="3" t="s">
        <v>439</v>
      </c>
      <c r="H3262" s="3" t="s">
        <v>635</v>
      </c>
      <c r="I3262" s="3" t="s">
        <v>455</v>
      </c>
      <c r="J3262" s="3" t="s">
        <v>11010</v>
      </c>
      <c r="K3262" s="6">
        <v>100</v>
      </c>
      <c r="L3262" s="3" t="s">
        <v>79</v>
      </c>
      <c r="M3262" s="6">
        <v>1</v>
      </c>
      <c r="N3262" s="3" t="s">
        <v>44</v>
      </c>
      <c r="O3262" s="3" t="s">
        <v>11011</v>
      </c>
      <c r="P3262" s="3" t="s">
        <v>11012</v>
      </c>
      <c r="Q3262" s="3" t="s">
        <v>11013</v>
      </c>
      <c r="R3262" s="156">
        <v>7.08</v>
      </c>
      <c r="U3262" s="1">
        <v>5.65</v>
      </c>
      <c r="W3262" s="22">
        <v>6.6959999999999997</v>
      </c>
      <c r="AN3262" s="25">
        <v>7.08</v>
      </c>
      <c r="AO3262" s="20" t="s">
        <v>47</v>
      </c>
      <c r="AP3262" s="24" t="s">
        <v>48</v>
      </c>
      <c r="AQ3262" s="20" t="e">
        <f>AVERAGE(SMALL(AE3262:AI3262,1),SMALL(AE3262:AI3262,2))</f>
        <v>#NUM!</v>
      </c>
      <c r="AR3262" s="20" t="e">
        <f>IF(R3262 &lt;=( AVERAGE(SMALL(AE3262:AI3262,1),SMALL(AE3262:AI3262,2))), R3262, "")</f>
        <v>#NUM!</v>
      </c>
      <c r="AS3262" s="20" t="e">
        <f>AVERAGE(SMALL(AJ3262:AM3262,1),SMALL(AJ3262:AM3262,2))</f>
        <v>#NUM!</v>
      </c>
      <c r="AT3262" s="20">
        <f>T3262*1.075</f>
        <v>0</v>
      </c>
      <c r="AU3262" s="20">
        <f>U3262*1.075</f>
        <v>6.0737500000000004</v>
      </c>
      <c r="AV3262" s="22">
        <f>MIN(AN3262,AT3262,AU3262)</f>
        <v>0</v>
      </c>
      <c r="AW3262" s="20" t="s">
        <v>71</v>
      </c>
      <c r="AX3262" s="20" t="s">
        <v>72</v>
      </c>
      <c r="AY3262" s="25">
        <v>6.07</v>
      </c>
      <c r="AZ3262" s="27">
        <f>IF(AND(AY3262&gt;0,AY3262&lt;=10),AY3262*0.25,IF(AND(AY3262&gt;10,AY3262&lt;=50),AY3262*0.17,IF(AND(AY3262&gt;10,AY3262&lt;=100),AY3262*0.12,IF(AY3262&gt;100,AY3262*0.1))))</f>
        <v>1.5175000000000001</v>
      </c>
      <c r="BA3262" s="3">
        <f>AZ3262+AY3262</f>
        <v>7.5875000000000004</v>
      </c>
      <c r="BB3262" s="25">
        <f>BA3262+BA3262*0.08</f>
        <v>8.1944999999999997</v>
      </c>
      <c r="BC3262" s="20" t="s">
        <v>12295</v>
      </c>
      <c r="BP3262" s="20"/>
      <c r="BQ3262" s="20"/>
      <c r="BR3262" s="20"/>
      <c r="BS3262" s="20"/>
      <c r="BT3262" s="20"/>
      <c r="BU3262" s="20"/>
      <c r="BV3262" s="20"/>
      <c r="BW3262" s="20"/>
      <c r="BX3262" s="20"/>
      <c r="BY3262" s="20"/>
      <c r="BZ3262" s="20"/>
      <c r="CA3262" s="20"/>
      <c r="CB3262" s="20"/>
      <c r="CC3262" s="20"/>
      <c r="CD3262" s="20"/>
      <c r="CE3262" s="20"/>
      <c r="CF3262" s="20"/>
      <c r="CG3262" s="20"/>
      <c r="CH3262" s="20"/>
      <c r="CI3262" s="20"/>
      <c r="CJ3262" s="20"/>
      <c r="CK3262" s="20"/>
      <c r="CL3262" s="20"/>
      <c r="CM3262" s="20"/>
      <c r="CN3262" s="20"/>
      <c r="CO3262" s="20"/>
      <c r="CP3262" s="20"/>
      <c r="CQ3262" s="20"/>
      <c r="CR3262" s="20"/>
      <c r="CS3262" s="20"/>
      <c r="CT3262" s="20"/>
      <c r="CU3262" s="20"/>
      <c r="CV3262" s="20"/>
      <c r="CW3262" s="20"/>
      <c r="CX3262" s="20"/>
      <c r="CY3262" s="20"/>
      <c r="CZ3262" s="20"/>
      <c r="DA3262" s="20"/>
      <c r="DB3262" s="20"/>
      <c r="DC3262" s="20"/>
      <c r="DD3262" s="20"/>
      <c r="DE3262" s="20"/>
      <c r="DF3262" s="20"/>
      <c r="DG3262" s="20"/>
      <c r="DH3262" s="20"/>
      <c r="DI3262" s="20"/>
      <c r="DJ3262" s="20"/>
      <c r="DK3262" s="20"/>
      <c r="DL3262" s="20"/>
    </row>
    <row r="3263" spans="1:116" ht="30" customHeight="1">
      <c r="A3263" s="7" t="s">
        <v>1558</v>
      </c>
      <c r="B3263" s="5">
        <v>3261</v>
      </c>
      <c r="C3263" s="116"/>
      <c r="D3263" s="116"/>
      <c r="E3263" s="43" t="s">
        <v>11018</v>
      </c>
      <c r="F3263" s="3" t="s">
        <v>666</v>
      </c>
      <c r="G3263" s="3" t="s">
        <v>667</v>
      </c>
      <c r="H3263" s="3" t="s">
        <v>163</v>
      </c>
      <c r="I3263" s="3" t="s">
        <v>42</v>
      </c>
      <c r="J3263" s="3" t="s">
        <v>11019</v>
      </c>
      <c r="K3263" s="6"/>
      <c r="L3263" s="3"/>
      <c r="M3263" s="6">
        <v>30</v>
      </c>
      <c r="N3263" s="3" t="s">
        <v>44</v>
      </c>
      <c r="O3263" s="3" t="s">
        <v>11020</v>
      </c>
      <c r="P3263" s="3" t="s">
        <v>11021</v>
      </c>
      <c r="Q3263" s="3" t="s">
        <v>11024</v>
      </c>
      <c r="R3263" s="156"/>
      <c r="S3263" s="22">
        <v>4.67</v>
      </c>
      <c r="U3263" s="1">
        <v>2.1</v>
      </c>
      <c r="AQ3263" s="20" t="e">
        <f>AVERAGE(SMALL(AE3263:AI3263,1),SMALL(AE3263:AI3263,2))</f>
        <v>#NUM!</v>
      </c>
      <c r="AR3263" s="20" t="e">
        <f>IF(R3263 &lt;=( AVERAGE(SMALL(AE3263:AI3263,1),SMALL(AE3263:AI3263,2))), R3263, "")</f>
        <v>#NUM!</v>
      </c>
      <c r="AS3263" s="20" t="e">
        <f>AVERAGE(SMALL(AJ3263:AM3263,1),SMALL(AJ3263:AM3263,2))</f>
        <v>#NUM!</v>
      </c>
      <c r="AT3263" s="20">
        <f>T3263*1.075</f>
        <v>0</v>
      </c>
      <c r="AU3263" s="20">
        <f>U3263*1.075</f>
        <v>2.2574999999999998</v>
      </c>
      <c r="AV3263" s="22">
        <f>MIN(AN3263,AT3263,AU3263)</f>
        <v>0</v>
      </c>
      <c r="AW3263" s="20" t="s">
        <v>71</v>
      </c>
      <c r="AX3263" s="20" t="s">
        <v>72</v>
      </c>
      <c r="AY3263" s="25">
        <v>2.2574999999999998</v>
      </c>
      <c r="AZ3263" s="27">
        <f>IF(AND(AY3263&gt;0,AY3263&lt;=10),AY3263*0.25,IF(AND(AY3263&gt;10,AY3263&lt;=50),AY3263*0.17,IF(AND(AY3263&gt;10,AY3263&lt;=100),AY3263*0.12,IF(AY3263&gt;100,AY3263*0.1))))</f>
        <v>0.56437499999999996</v>
      </c>
      <c r="BA3263" s="3">
        <f>AZ3263+AY3263</f>
        <v>2.8218749999999999</v>
      </c>
      <c r="BB3263" s="25">
        <f>BA3263+BA3263*0.08</f>
        <v>3.047625</v>
      </c>
      <c r="BC3263" s="20" t="s">
        <v>12295</v>
      </c>
    </row>
    <row r="3264" spans="1:116" ht="30" customHeight="1">
      <c r="A3264" s="7" t="s">
        <v>1558</v>
      </c>
      <c r="B3264" s="5">
        <v>3262</v>
      </c>
      <c r="C3264" s="116"/>
      <c r="D3264" s="116"/>
      <c r="E3264" s="43" t="s">
        <v>11018</v>
      </c>
      <c r="F3264" s="3" t="s">
        <v>666</v>
      </c>
      <c r="G3264" s="3" t="s">
        <v>667</v>
      </c>
      <c r="H3264" s="3" t="s">
        <v>56</v>
      </c>
      <c r="I3264" s="3" t="s">
        <v>42</v>
      </c>
      <c r="J3264" s="3" t="s">
        <v>11019</v>
      </c>
      <c r="K3264" s="6"/>
      <c r="L3264" s="3"/>
      <c r="M3264" s="6">
        <v>30</v>
      </c>
      <c r="N3264" s="3" t="s">
        <v>44</v>
      </c>
      <c r="O3264" s="3" t="s">
        <v>11020</v>
      </c>
      <c r="P3264" s="3" t="s">
        <v>11021</v>
      </c>
      <c r="Q3264" s="3" t="s">
        <v>11023</v>
      </c>
      <c r="R3264" s="156"/>
      <c r="S3264" s="22">
        <v>2.15</v>
      </c>
      <c r="U3264" s="1">
        <v>1.27</v>
      </c>
      <c r="AQ3264" s="20" t="e">
        <f>AVERAGE(SMALL(AE3264:AI3264,1),SMALL(AE3264:AI3264,2))</f>
        <v>#NUM!</v>
      </c>
      <c r="AR3264" s="20" t="e">
        <f>IF(R3264 &lt;=( AVERAGE(SMALL(AE3264:AI3264,1),SMALL(AE3264:AI3264,2))), R3264, "")</f>
        <v>#NUM!</v>
      </c>
      <c r="AS3264" s="20" t="e">
        <f>AVERAGE(SMALL(AJ3264:AM3264,1),SMALL(AJ3264:AM3264,2))</f>
        <v>#NUM!</v>
      </c>
      <c r="AT3264" s="20">
        <f>T3264*1.075</f>
        <v>0</v>
      </c>
      <c r="AU3264" s="20">
        <f>U3264*1.075</f>
        <v>1.3652499999999999</v>
      </c>
      <c r="AV3264" s="22">
        <f>MIN(AN3264,AT3264,AU3264)</f>
        <v>0</v>
      </c>
      <c r="AW3264" s="20" t="s">
        <v>71</v>
      </c>
      <c r="AX3264" s="20" t="s">
        <v>72</v>
      </c>
      <c r="AY3264" s="25">
        <v>1.3652500000000001</v>
      </c>
      <c r="AZ3264" s="27">
        <f>IF(AND(AY3264&gt;0,AY3264&lt;=10),AY3264*0.25,IF(AND(AY3264&gt;10,AY3264&lt;=50),AY3264*0.17,IF(AND(AY3264&gt;10,AY3264&lt;=100),AY3264*0.12,IF(AY3264&gt;100,AY3264*0.1))))</f>
        <v>0.34131250000000002</v>
      </c>
      <c r="BA3264" s="3">
        <f>AZ3264+AY3264</f>
        <v>1.7065625</v>
      </c>
      <c r="BB3264" s="25">
        <f>BA3264+BA3264*0.08</f>
        <v>1.8430875</v>
      </c>
      <c r="BC3264" s="20" t="s">
        <v>12295</v>
      </c>
    </row>
    <row r="3265" spans="1:116" ht="30" customHeight="1">
      <c r="A3265" s="7" t="s">
        <v>1558</v>
      </c>
      <c r="B3265" s="5">
        <v>3263</v>
      </c>
      <c r="C3265" s="116"/>
      <c r="D3265" s="116"/>
      <c r="E3265" s="43" t="s">
        <v>11018</v>
      </c>
      <c r="F3265" s="3" t="s">
        <v>666</v>
      </c>
      <c r="G3265" s="3" t="s">
        <v>667</v>
      </c>
      <c r="H3265" s="3" t="s">
        <v>101</v>
      </c>
      <c r="I3265" s="3" t="s">
        <v>42</v>
      </c>
      <c r="J3265" s="3" t="s">
        <v>11019</v>
      </c>
      <c r="K3265" s="6"/>
      <c r="L3265" s="3"/>
      <c r="M3265" s="6">
        <v>30</v>
      </c>
      <c r="N3265" s="3" t="s">
        <v>44</v>
      </c>
      <c r="O3265" s="3" t="s">
        <v>11020</v>
      </c>
      <c r="P3265" s="3" t="s">
        <v>11021</v>
      </c>
      <c r="Q3265" s="3" t="s">
        <v>11022</v>
      </c>
      <c r="R3265" s="156"/>
      <c r="S3265" s="22">
        <v>1.7</v>
      </c>
      <c r="U3265" s="1">
        <v>0.97</v>
      </c>
      <c r="AQ3265" s="20" t="e">
        <f>AVERAGE(SMALL(AE3265:AI3265,1),SMALL(AE3265:AI3265,2))</f>
        <v>#NUM!</v>
      </c>
      <c r="AR3265" s="20" t="e">
        <f>IF(R3265 &lt;=( AVERAGE(SMALL(AE3265:AI3265,1),SMALL(AE3265:AI3265,2))), R3265, "")</f>
        <v>#NUM!</v>
      </c>
      <c r="AS3265" s="20" t="e">
        <f>AVERAGE(SMALL(AJ3265:AM3265,1),SMALL(AJ3265:AM3265,2))</f>
        <v>#NUM!</v>
      </c>
      <c r="AT3265" s="20">
        <f>T3265*1.075</f>
        <v>0</v>
      </c>
      <c r="AU3265" s="20">
        <f>U3265*1.075</f>
        <v>1.0427499999999998</v>
      </c>
      <c r="AV3265" s="22">
        <f>MIN(AN3265,AT3265,AU3265)</f>
        <v>0</v>
      </c>
      <c r="AW3265" s="20" t="s">
        <v>71</v>
      </c>
      <c r="AX3265" s="20" t="s">
        <v>72</v>
      </c>
      <c r="AY3265" s="25">
        <v>1.0427500000000001</v>
      </c>
      <c r="AZ3265" s="27">
        <f>IF(AND(AY3265&gt;0,AY3265&lt;=10),AY3265*0.25,IF(AND(AY3265&gt;10,AY3265&lt;=50),AY3265*0.17,IF(AND(AY3265&gt;10,AY3265&lt;=100),AY3265*0.12,IF(AY3265&gt;100,AY3265*0.1))))</f>
        <v>0.26068750000000002</v>
      </c>
      <c r="BA3265" s="3">
        <f>AZ3265+AY3265</f>
        <v>1.3034375</v>
      </c>
      <c r="BB3265" s="25">
        <f>BA3265+BA3265*0.08</f>
        <v>1.4077125000000001</v>
      </c>
      <c r="BC3265" s="20" t="s">
        <v>12295</v>
      </c>
    </row>
    <row r="3266" spans="1:116" ht="30" customHeight="1">
      <c r="A3266" s="4" t="s">
        <v>375</v>
      </c>
      <c r="B3266" s="5">
        <v>3264</v>
      </c>
      <c r="C3266" s="6">
        <v>19897</v>
      </c>
      <c r="D3266" s="6"/>
      <c r="E3266" s="43" t="s">
        <v>11049</v>
      </c>
      <c r="F3266" s="3" t="s">
        <v>11050</v>
      </c>
      <c r="G3266" s="3" t="s">
        <v>92</v>
      </c>
      <c r="H3266" s="3" t="s">
        <v>93</v>
      </c>
      <c r="I3266" s="3" t="s">
        <v>94</v>
      </c>
      <c r="J3266" s="3" t="s">
        <v>11051</v>
      </c>
      <c r="K3266" s="6">
        <v>3.5</v>
      </c>
      <c r="L3266" s="3" t="s">
        <v>79</v>
      </c>
      <c r="M3266" s="6">
        <v>1</v>
      </c>
      <c r="N3266" s="3" t="s">
        <v>44</v>
      </c>
      <c r="O3266" s="3" t="s">
        <v>11028</v>
      </c>
      <c r="P3266" s="3" t="s">
        <v>11052</v>
      </c>
      <c r="Q3266" s="3" t="s">
        <v>11053</v>
      </c>
      <c r="R3266" s="156">
        <v>5.59</v>
      </c>
      <c r="T3266" s="23">
        <v>4.3600000000000003</v>
      </c>
      <c r="U3266" s="1" t="s">
        <v>54</v>
      </c>
      <c r="V3266" s="21">
        <v>5.59</v>
      </c>
      <c r="AE3266" s="24">
        <v>5.59</v>
      </c>
      <c r="AN3266" s="25">
        <v>5.59</v>
      </c>
      <c r="AO3266" s="20" t="s">
        <v>47</v>
      </c>
      <c r="AP3266" s="24" t="s">
        <v>48</v>
      </c>
      <c r="AQ3266" s="20" t="e">
        <f>AVERAGE(SMALL(AE3266:AI3266,1),SMALL(AE3266:AI3266,2))</f>
        <v>#NUM!</v>
      </c>
      <c r="AR3266" s="20" t="e">
        <f>IF(R3266 &lt;=( AVERAGE(SMALL(AE3266:AI3266,1),SMALL(AE3266:AI3266,2))), R3266, "")</f>
        <v>#NUM!</v>
      </c>
      <c r="AS3266" s="20" t="e">
        <f>AVERAGE(SMALL(AJ3266:AM3266,1),SMALL(AJ3266:AM3266,2))</f>
        <v>#NUM!</v>
      </c>
      <c r="AT3266" s="20">
        <f>T3266*1.075</f>
        <v>4.6870000000000003</v>
      </c>
      <c r="AU3266" s="20" t="e">
        <f>U3266*1.075</f>
        <v>#VALUE!</v>
      </c>
      <c r="AV3266" s="22" t="e">
        <f>MIN(AN3266,AT3266,AU3266)</f>
        <v>#VALUE!</v>
      </c>
      <c r="AW3266" s="20" t="s">
        <v>12197</v>
      </c>
      <c r="AX3266" s="20" t="s">
        <v>48</v>
      </c>
      <c r="AY3266" s="25">
        <v>5.59</v>
      </c>
      <c r="AZ3266" s="27">
        <f>IF(AND(AY3266&gt;0,AY3266&lt;=10),AY3266*0.25,IF(AND(AY3266&gt;10,AY3266&lt;=50),AY3266*0.17,IF(AND(AY3266&gt;10,AY3266&lt;=100),AY3266*0.12,IF(AY3266&gt;100,AY3266*0.1))))</f>
        <v>1.3975</v>
      </c>
      <c r="BA3266" s="3">
        <f>AZ3266+AY3266</f>
        <v>6.9874999999999998</v>
      </c>
      <c r="BB3266" s="25">
        <f>BA3266+BA3266*0.08</f>
        <v>7.5465</v>
      </c>
      <c r="BC3266" s="20" t="s">
        <v>12295</v>
      </c>
      <c r="BP3266" s="20"/>
      <c r="BQ3266" s="20"/>
      <c r="BR3266" s="20"/>
      <c r="BS3266" s="20"/>
      <c r="BT3266" s="20"/>
      <c r="BU3266" s="20"/>
      <c r="BV3266" s="20"/>
      <c r="BW3266" s="20"/>
      <c r="BX3266" s="20"/>
      <c r="BY3266" s="20"/>
      <c r="BZ3266" s="20"/>
      <c r="CA3266" s="20"/>
      <c r="CB3266" s="20"/>
      <c r="CC3266" s="20"/>
      <c r="CD3266" s="20"/>
      <c r="CE3266" s="20"/>
      <c r="CF3266" s="20"/>
      <c r="CG3266" s="20"/>
      <c r="CH3266" s="20"/>
      <c r="CI3266" s="20"/>
      <c r="CJ3266" s="20"/>
      <c r="CK3266" s="20"/>
      <c r="CL3266" s="20"/>
      <c r="CM3266" s="20"/>
      <c r="CN3266" s="20"/>
      <c r="CO3266" s="20"/>
      <c r="CP3266" s="20"/>
      <c r="CQ3266" s="20"/>
      <c r="CR3266" s="20"/>
      <c r="CS3266" s="20"/>
      <c r="CT3266" s="20"/>
      <c r="CU3266" s="20"/>
      <c r="CV3266" s="20"/>
      <c r="CW3266" s="20"/>
      <c r="CX3266" s="20"/>
      <c r="CY3266" s="20"/>
      <c r="CZ3266" s="20"/>
      <c r="DA3266" s="20"/>
      <c r="DB3266" s="20"/>
      <c r="DC3266" s="20"/>
      <c r="DD3266" s="20"/>
      <c r="DE3266" s="20"/>
      <c r="DF3266" s="20"/>
      <c r="DG3266" s="20"/>
      <c r="DH3266" s="20"/>
      <c r="DI3266" s="20"/>
      <c r="DJ3266" s="20"/>
      <c r="DK3266" s="20"/>
      <c r="DL3266" s="20"/>
    </row>
    <row r="3267" spans="1:116" ht="30" customHeight="1">
      <c r="A3267" s="4" t="s">
        <v>375</v>
      </c>
      <c r="B3267" s="5">
        <v>3265</v>
      </c>
      <c r="C3267" s="116">
        <v>19425</v>
      </c>
      <c r="D3267" s="116"/>
      <c r="E3267" s="43" t="s">
        <v>11090</v>
      </c>
      <c r="F3267" s="3" t="s">
        <v>2750</v>
      </c>
      <c r="G3267" s="3" t="s">
        <v>1715</v>
      </c>
      <c r="H3267" s="3" t="s">
        <v>163</v>
      </c>
      <c r="I3267" s="3" t="s">
        <v>568</v>
      </c>
      <c r="J3267" s="3" t="s">
        <v>11091</v>
      </c>
      <c r="K3267" s="6"/>
      <c r="L3267" s="3"/>
      <c r="M3267" s="6">
        <v>28</v>
      </c>
      <c r="N3267" s="3" t="s">
        <v>44</v>
      </c>
      <c r="O3267" s="3" t="s">
        <v>11028</v>
      </c>
      <c r="P3267" s="3" t="s">
        <v>11092</v>
      </c>
      <c r="Q3267" s="3" t="s">
        <v>11093</v>
      </c>
      <c r="R3267" s="156">
        <v>7.07</v>
      </c>
      <c r="T3267" s="23">
        <v>5.6</v>
      </c>
      <c r="U3267" s="1">
        <v>4.59</v>
      </c>
      <c r="V3267" s="21">
        <v>7.07</v>
      </c>
      <c r="AE3267" s="24">
        <v>7.07</v>
      </c>
      <c r="AM3267" s="20">
        <v>7.3</v>
      </c>
      <c r="AN3267" s="25">
        <v>7.07</v>
      </c>
      <c r="AO3267" s="20" t="s">
        <v>47</v>
      </c>
      <c r="AP3267" s="24" t="s">
        <v>48</v>
      </c>
      <c r="AQ3267" s="20" t="e">
        <f>AVERAGE(SMALL(AE3267:AI3267,1),SMALL(AE3267:AI3267,2))</f>
        <v>#NUM!</v>
      </c>
      <c r="AR3267" s="20" t="e">
        <f>IF(R3267 &lt;=( AVERAGE(SMALL(AE3267:AI3267,1),SMALL(AE3267:AI3267,2))), R3267, "")</f>
        <v>#NUM!</v>
      </c>
      <c r="AS3267" s="20" t="e">
        <f>AVERAGE(SMALL(AJ3267:AM3267,1),SMALL(AJ3267:AM3267,2))</f>
        <v>#NUM!</v>
      </c>
      <c r="AT3267" s="20">
        <f>T3267*1.075</f>
        <v>6.02</v>
      </c>
      <c r="AU3267" s="20">
        <f>U3267*1.075</f>
        <v>4.9342499999999996</v>
      </c>
      <c r="AV3267" s="22">
        <f>MIN(AN3267,AT3267,AU3267)</f>
        <v>4.9342499999999996</v>
      </c>
      <c r="AW3267" s="20" t="s">
        <v>71</v>
      </c>
      <c r="AX3267" s="20" t="s">
        <v>72</v>
      </c>
      <c r="AY3267" s="25">
        <v>4.93</v>
      </c>
      <c r="AZ3267" s="27">
        <f>IF(AND(AY3267&gt;0,AY3267&lt;=10),AY3267*0.25,IF(AND(AY3267&gt;10,AY3267&lt;=50),AY3267*0.17,IF(AND(AY3267&gt;10,AY3267&lt;=100),AY3267*0.12,IF(AY3267&gt;100,AY3267*0.1))))</f>
        <v>1.2324999999999999</v>
      </c>
      <c r="BA3267" s="3">
        <f>AZ3267+AY3267</f>
        <v>6.1624999999999996</v>
      </c>
      <c r="BB3267" s="25">
        <f>BA3267+BA3267*0.08</f>
        <v>6.6555</v>
      </c>
      <c r="BC3267" s="20" t="s">
        <v>12295</v>
      </c>
      <c r="BP3267" s="20"/>
      <c r="BQ3267" s="20"/>
      <c r="BR3267" s="20"/>
      <c r="BS3267" s="20"/>
      <c r="BT3267" s="20"/>
      <c r="BU3267" s="20"/>
      <c r="BV3267" s="20"/>
      <c r="BW3267" s="20"/>
      <c r="BX3267" s="20"/>
      <c r="BY3267" s="20"/>
      <c r="BZ3267" s="20"/>
      <c r="CA3267" s="20"/>
      <c r="CB3267" s="20"/>
      <c r="CC3267" s="20"/>
      <c r="CD3267" s="20"/>
      <c r="CE3267" s="20"/>
      <c r="CF3267" s="20"/>
      <c r="CG3267" s="20"/>
      <c r="CH3267" s="20"/>
      <c r="CI3267" s="20"/>
      <c r="CJ3267" s="20"/>
      <c r="CK3267" s="20"/>
      <c r="CL3267" s="20"/>
      <c r="CM3267" s="20"/>
      <c r="CN3267" s="20"/>
      <c r="CO3267" s="20"/>
      <c r="CP3267" s="20"/>
      <c r="CQ3267" s="20"/>
      <c r="CR3267" s="20"/>
      <c r="CS3267" s="20"/>
      <c r="CT3267" s="20"/>
      <c r="CU3267" s="20"/>
      <c r="CV3267" s="20"/>
      <c r="CW3267" s="20"/>
      <c r="CX3267" s="20"/>
      <c r="CY3267" s="20"/>
      <c r="CZ3267" s="20"/>
      <c r="DA3267" s="20"/>
      <c r="DB3267" s="20"/>
      <c r="DC3267" s="20"/>
      <c r="DD3267" s="20"/>
      <c r="DE3267" s="20"/>
      <c r="DF3267" s="20"/>
      <c r="DG3267" s="20"/>
      <c r="DH3267" s="20"/>
      <c r="DI3267" s="20"/>
      <c r="DJ3267" s="20"/>
      <c r="DK3267" s="20"/>
      <c r="DL3267" s="20"/>
    </row>
    <row r="3268" spans="1:116" ht="30" customHeight="1">
      <c r="A3268" s="4" t="s">
        <v>375</v>
      </c>
      <c r="B3268" s="5">
        <v>3266</v>
      </c>
      <c r="C3268" s="116">
        <v>19468</v>
      </c>
      <c r="D3268" s="116"/>
      <c r="E3268" s="43" t="s">
        <v>11081</v>
      </c>
      <c r="F3268" s="3" t="s">
        <v>1580</v>
      </c>
      <c r="G3268" s="3" t="s">
        <v>1581</v>
      </c>
      <c r="H3268" s="3" t="s">
        <v>197</v>
      </c>
      <c r="I3268" s="3" t="s">
        <v>102</v>
      </c>
      <c r="J3268" s="3" t="s">
        <v>396</v>
      </c>
      <c r="K3268" s="6"/>
      <c r="L3268" s="3"/>
      <c r="M3268" s="6">
        <v>30</v>
      </c>
      <c r="N3268" s="3" t="s">
        <v>44</v>
      </c>
      <c r="O3268" s="3" t="s">
        <v>11028</v>
      </c>
      <c r="P3268" s="3" t="s">
        <v>11082</v>
      </c>
      <c r="Q3268" s="3" t="s">
        <v>11083</v>
      </c>
      <c r="R3268" s="156">
        <v>7.23</v>
      </c>
      <c r="T3268" s="23">
        <v>4.26</v>
      </c>
      <c r="U3268" s="1">
        <v>4.68</v>
      </c>
      <c r="V3268" s="21">
        <v>7.23</v>
      </c>
      <c r="AE3268" s="24">
        <v>7.23</v>
      </c>
      <c r="AN3268" s="25">
        <v>7.23</v>
      </c>
      <c r="AO3268" s="20" t="s">
        <v>47</v>
      </c>
      <c r="AP3268" s="24" t="s">
        <v>48</v>
      </c>
      <c r="AQ3268" s="20" t="e">
        <f>AVERAGE(SMALL(AE3268:AI3268,1),SMALL(AE3268:AI3268,2))</f>
        <v>#NUM!</v>
      </c>
      <c r="AR3268" s="20" t="e">
        <f>IF(R3268 &lt;=( AVERAGE(SMALL(AE3268:AI3268,1),SMALL(AE3268:AI3268,2))), R3268, "")</f>
        <v>#NUM!</v>
      </c>
      <c r="AS3268" s="20" t="e">
        <f>AVERAGE(SMALL(AJ3268:AM3268,1),SMALL(AJ3268:AM3268,2))</f>
        <v>#NUM!</v>
      </c>
      <c r="AT3268" s="20">
        <f>T3268*1.075</f>
        <v>4.5794999999999995</v>
      </c>
      <c r="AU3268" s="20">
        <f>U3268*1.075</f>
        <v>5.0309999999999997</v>
      </c>
      <c r="AV3268" s="22">
        <f>MIN(AN3268,AT3268,AU3268)</f>
        <v>4.5794999999999995</v>
      </c>
      <c r="AW3268" s="20" t="s">
        <v>71</v>
      </c>
      <c r="AX3268" s="20" t="s">
        <v>72</v>
      </c>
      <c r="AY3268" s="25">
        <v>5.03</v>
      </c>
      <c r="AZ3268" s="27">
        <f>IF(AND(AY3268&gt;0,AY3268&lt;=10),AY3268*0.25,IF(AND(AY3268&gt;10,AY3268&lt;=50),AY3268*0.17,IF(AND(AY3268&gt;10,AY3268&lt;=100),AY3268*0.12,IF(AY3268&gt;100,AY3268*0.1))))</f>
        <v>1.2575000000000001</v>
      </c>
      <c r="BA3268" s="3">
        <f>AZ3268+AY3268</f>
        <v>6.2875000000000005</v>
      </c>
      <c r="BB3268" s="25">
        <f>BA3268+BA3268*0.08</f>
        <v>6.7905000000000006</v>
      </c>
      <c r="BC3268" s="20" t="s">
        <v>12295</v>
      </c>
      <c r="BP3268" s="20"/>
      <c r="BQ3268" s="20"/>
      <c r="BR3268" s="20"/>
      <c r="BS3268" s="20"/>
      <c r="BT3268" s="20"/>
      <c r="BU3268" s="20"/>
      <c r="BV3268" s="20"/>
      <c r="BW3268" s="20"/>
      <c r="BX3268" s="20"/>
      <c r="BY3268" s="20"/>
      <c r="BZ3268" s="20"/>
      <c r="CA3268" s="20"/>
      <c r="CB3268" s="20"/>
      <c r="CC3268" s="20"/>
      <c r="CD3268" s="20"/>
      <c r="CE3268" s="20"/>
      <c r="CF3268" s="20"/>
      <c r="CG3268" s="20"/>
      <c r="CH3268" s="20"/>
      <c r="CI3268" s="20"/>
      <c r="CJ3268" s="20"/>
      <c r="CK3268" s="20"/>
      <c r="CL3268" s="20"/>
      <c r="CM3268" s="20"/>
      <c r="CN3268" s="20"/>
      <c r="CO3268" s="20"/>
      <c r="CP3268" s="20"/>
      <c r="CQ3268" s="20"/>
      <c r="CR3268" s="20"/>
      <c r="CS3268" s="20"/>
      <c r="CT3268" s="20"/>
      <c r="CU3268" s="20"/>
      <c r="CV3268" s="20"/>
      <c r="CW3268" s="20"/>
      <c r="CX3268" s="20"/>
      <c r="CY3268" s="20"/>
      <c r="CZ3268" s="20"/>
      <c r="DA3268" s="20"/>
      <c r="DB3268" s="20"/>
      <c r="DC3268" s="20"/>
      <c r="DD3268" s="20"/>
      <c r="DE3268" s="20"/>
      <c r="DF3268" s="20"/>
      <c r="DG3268" s="20"/>
      <c r="DH3268" s="20"/>
      <c r="DI3268" s="20"/>
      <c r="DJ3268" s="20"/>
      <c r="DK3268" s="20"/>
      <c r="DL3268" s="20"/>
    </row>
    <row r="3269" spans="1:116" ht="30" customHeight="1">
      <c r="A3269" s="4" t="s">
        <v>375</v>
      </c>
      <c r="B3269" s="5">
        <v>3267</v>
      </c>
      <c r="C3269" s="116">
        <v>19555</v>
      </c>
      <c r="D3269" s="116"/>
      <c r="E3269" s="43" t="s">
        <v>11081</v>
      </c>
      <c r="F3269" s="3" t="s">
        <v>1580</v>
      </c>
      <c r="G3269" s="3" t="s">
        <v>1581</v>
      </c>
      <c r="H3269" s="3" t="s">
        <v>197</v>
      </c>
      <c r="I3269" s="3" t="s">
        <v>102</v>
      </c>
      <c r="J3269" s="3" t="s">
        <v>103</v>
      </c>
      <c r="K3269" s="6"/>
      <c r="L3269" s="3"/>
      <c r="M3269" s="6">
        <v>20</v>
      </c>
      <c r="N3269" s="3" t="s">
        <v>44</v>
      </c>
      <c r="O3269" s="3" t="s">
        <v>11028</v>
      </c>
      <c r="P3269" s="3" t="s">
        <v>11082</v>
      </c>
      <c r="Q3269" s="3" t="s">
        <v>11084</v>
      </c>
      <c r="R3269" s="156">
        <v>4.6100000000000003</v>
      </c>
      <c r="T3269" s="23">
        <v>4.26</v>
      </c>
      <c r="U3269" s="1" t="s">
        <v>54</v>
      </c>
      <c r="V3269" s="21">
        <v>6.51</v>
      </c>
      <c r="W3269" s="22">
        <v>2.7</v>
      </c>
      <c r="AE3269" s="24">
        <v>6.51</v>
      </c>
      <c r="AN3269" s="25">
        <v>4.6100000000000003</v>
      </c>
      <c r="AO3269" s="20" t="s">
        <v>47</v>
      </c>
      <c r="AP3269" s="24" t="s">
        <v>48</v>
      </c>
      <c r="AQ3269" s="20" t="e">
        <f>AVERAGE(SMALL(AE3269:AI3269,1),SMALL(AE3269:AI3269,2))</f>
        <v>#NUM!</v>
      </c>
      <c r="AR3269" s="20" t="e">
        <f>IF(R3269 &lt;=( AVERAGE(SMALL(AE3269:AI3269,1),SMALL(AE3269:AI3269,2))), R3269, "")</f>
        <v>#NUM!</v>
      </c>
      <c r="AS3269" s="20" t="e">
        <f>AVERAGE(SMALL(AJ3269:AM3269,1),SMALL(AJ3269:AM3269,2))</f>
        <v>#NUM!</v>
      </c>
      <c r="AT3269" s="20">
        <f>T3269*1.075</f>
        <v>4.5794999999999995</v>
      </c>
      <c r="AU3269" s="20" t="e">
        <f>U3269*1.075</f>
        <v>#VALUE!</v>
      </c>
      <c r="AV3269" s="22" t="e">
        <f>MIN(AN3269,AT3269,AU3269)</f>
        <v>#VALUE!</v>
      </c>
      <c r="AW3269" s="20" t="s">
        <v>977</v>
      </c>
      <c r="AX3269" s="20" t="s">
        <v>48</v>
      </c>
      <c r="AY3269" s="25">
        <v>4.6100000000000003</v>
      </c>
      <c r="AZ3269" s="27">
        <f>IF(AND(AY3269&gt;0,AY3269&lt;=10),AY3269*0.25,IF(AND(AY3269&gt;10,AY3269&lt;=50),AY3269*0.17,IF(AND(AY3269&gt;10,AY3269&lt;=100),AY3269*0.12,IF(AY3269&gt;100,AY3269*0.1))))</f>
        <v>1.1525000000000001</v>
      </c>
      <c r="BA3269" s="3">
        <f>AZ3269+AY3269</f>
        <v>5.7625000000000002</v>
      </c>
      <c r="BB3269" s="25">
        <f>BA3269+BA3269*0.08</f>
        <v>6.2235000000000005</v>
      </c>
      <c r="BC3269" s="20" t="s">
        <v>12295</v>
      </c>
      <c r="BP3269" s="20"/>
      <c r="BQ3269" s="20"/>
      <c r="BR3269" s="20"/>
      <c r="BS3269" s="20"/>
      <c r="BT3269" s="20"/>
      <c r="BU3269" s="20"/>
      <c r="BV3269" s="20"/>
      <c r="BW3269" s="20"/>
      <c r="BX3269" s="20"/>
      <c r="BY3269" s="20"/>
      <c r="BZ3269" s="20"/>
      <c r="CA3269" s="20"/>
      <c r="CB3269" s="20"/>
      <c r="CC3269" s="20"/>
      <c r="CD3269" s="20"/>
      <c r="CE3269" s="20"/>
      <c r="CF3269" s="20"/>
      <c r="CG3269" s="20"/>
      <c r="CH3269" s="20"/>
      <c r="CI3269" s="20"/>
      <c r="CJ3269" s="20"/>
      <c r="CK3269" s="20"/>
      <c r="CL3269" s="20"/>
      <c r="CM3269" s="20"/>
      <c r="CN3269" s="20"/>
      <c r="CO3269" s="20"/>
      <c r="CP3269" s="20"/>
      <c r="CQ3269" s="20"/>
      <c r="CR3269" s="20"/>
      <c r="CS3269" s="20"/>
      <c r="CT3269" s="20"/>
      <c r="CU3269" s="20"/>
      <c r="CV3269" s="20"/>
      <c r="CW3269" s="20"/>
      <c r="CX3269" s="20"/>
      <c r="CY3269" s="20"/>
      <c r="CZ3269" s="20"/>
      <c r="DA3269" s="20"/>
      <c r="DB3269" s="20"/>
      <c r="DC3269" s="20"/>
      <c r="DD3269" s="20"/>
      <c r="DE3269" s="20"/>
      <c r="DF3269" s="20"/>
      <c r="DG3269" s="20"/>
      <c r="DH3269" s="20"/>
      <c r="DI3269" s="20"/>
      <c r="DJ3269" s="20"/>
      <c r="DK3269" s="20"/>
      <c r="DL3269" s="20"/>
    </row>
    <row r="3270" spans="1:116" ht="30" customHeight="1">
      <c r="A3270" s="4" t="s">
        <v>375</v>
      </c>
      <c r="B3270" s="5">
        <v>3268</v>
      </c>
      <c r="C3270" s="6">
        <v>19695</v>
      </c>
      <c r="D3270" s="6"/>
      <c r="E3270" s="43" t="s">
        <v>11073</v>
      </c>
      <c r="F3270" s="3" t="s">
        <v>10695</v>
      </c>
      <c r="G3270" s="3" t="s">
        <v>9869</v>
      </c>
      <c r="H3270" s="3" t="s">
        <v>1939</v>
      </c>
      <c r="I3270" s="3" t="s">
        <v>77</v>
      </c>
      <c r="J3270" s="3" t="s">
        <v>11074</v>
      </c>
      <c r="K3270" s="6">
        <v>20</v>
      </c>
      <c r="L3270" s="3" t="s">
        <v>79</v>
      </c>
      <c r="M3270" s="6">
        <v>1</v>
      </c>
      <c r="N3270" s="3" t="s">
        <v>44</v>
      </c>
      <c r="O3270" s="3" t="s">
        <v>11028</v>
      </c>
      <c r="P3270" s="3" t="s">
        <v>11075</v>
      </c>
      <c r="Q3270" s="3" t="s">
        <v>11076</v>
      </c>
      <c r="R3270" s="156">
        <v>6.59</v>
      </c>
      <c r="T3270" s="23">
        <v>5.12</v>
      </c>
      <c r="U3270" s="1" t="s">
        <v>54</v>
      </c>
      <c r="V3270" s="21">
        <v>6.59</v>
      </c>
      <c r="AE3270" s="24">
        <v>6.59</v>
      </c>
      <c r="AN3270" s="25">
        <v>6.59</v>
      </c>
      <c r="AO3270" s="20" t="s">
        <v>47</v>
      </c>
      <c r="AP3270" s="24" t="s">
        <v>48</v>
      </c>
      <c r="AQ3270" s="20" t="e">
        <f>AVERAGE(SMALL(AE3270:AI3270,1),SMALL(AE3270:AI3270,2))</f>
        <v>#NUM!</v>
      </c>
      <c r="AR3270" s="20" t="e">
        <f>IF(R3270 &lt;=( AVERAGE(SMALL(AE3270:AI3270,1),SMALL(AE3270:AI3270,2))), R3270, "")</f>
        <v>#NUM!</v>
      </c>
      <c r="AS3270" s="20" t="e">
        <f>AVERAGE(SMALL(AJ3270:AM3270,1),SMALL(AJ3270:AM3270,2))</f>
        <v>#NUM!</v>
      </c>
      <c r="AT3270" s="20">
        <f>T3270*1.075</f>
        <v>5.5039999999999996</v>
      </c>
      <c r="AU3270" s="20" t="e">
        <f>U3270*1.075</f>
        <v>#VALUE!</v>
      </c>
      <c r="AV3270" s="22" t="e">
        <f>MIN(AN3270,AT3270,AU3270)</f>
        <v>#VALUE!</v>
      </c>
      <c r="AW3270" s="20" t="s">
        <v>977</v>
      </c>
      <c r="AX3270" s="20" t="s">
        <v>48</v>
      </c>
      <c r="AY3270" s="25">
        <v>6.59</v>
      </c>
      <c r="AZ3270" s="27">
        <f>IF(AND(AY3270&gt;0,AY3270&lt;=10),AY3270*0.25,IF(AND(AY3270&gt;10,AY3270&lt;=50),AY3270*0.17,IF(AND(AY3270&gt;10,AY3270&lt;=100),AY3270*0.12,IF(AY3270&gt;100,AY3270*0.1))))</f>
        <v>1.6475</v>
      </c>
      <c r="BA3270" s="3">
        <f>AZ3270+AY3270</f>
        <v>8.2375000000000007</v>
      </c>
      <c r="BB3270" s="25">
        <f>BA3270+BA3270*0.08</f>
        <v>8.8965000000000014</v>
      </c>
      <c r="BC3270" s="20" t="s">
        <v>12295</v>
      </c>
      <c r="BP3270" s="20"/>
      <c r="BQ3270" s="20"/>
      <c r="BR3270" s="20"/>
      <c r="BS3270" s="20"/>
      <c r="BT3270" s="20"/>
      <c r="BU3270" s="20"/>
      <c r="BV3270" s="20"/>
      <c r="BW3270" s="20"/>
      <c r="BX3270" s="20"/>
      <c r="BY3270" s="20"/>
      <c r="BZ3270" s="20"/>
      <c r="CA3270" s="20"/>
      <c r="CB3270" s="20"/>
      <c r="CC3270" s="20"/>
      <c r="CD3270" s="20"/>
      <c r="CE3270" s="20"/>
      <c r="CF3270" s="20"/>
      <c r="CG3270" s="20"/>
      <c r="CH3270" s="20"/>
      <c r="CI3270" s="20"/>
      <c r="CJ3270" s="20"/>
      <c r="CK3270" s="20"/>
      <c r="CL3270" s="20"/>
      <c r="CM3270" s="20"/>
      <c r="CN3270" s="20"/>
      <c r="CO3270" s="20"/>
      <c r="CP3270" s="20"/>
      <c r="CQ3270" s="20"/>
      <c r="CR3270" s="20"/>
      <c r="CS3270" s="20"/>
      <c r="CT3270" s="20"/>
      <c r="CU3270" s="20"/>
      <c r="CV3270" s="20"/>
      <c r="CW3270" s="20"/>
      <c r="CX3270" s="20"/>
      <c r="CY3270" s="20"/>
      <c r="CZ3270" s="20"/>
      <c r="DA3270" s="20"/>
      <c r="DB3270" s="20"/>
      <c r="DC3270" s="20"/>
      <c r="DD3270" s="20"/>
      <c r="DE3270" s="20"/>
      <c r="DF3270" s="20"/>
      <c r="DG3270" s="20"/>
      <c r="DH3270" s="20"/>
      <c r="DI3270" s="20"/>
      <c r="DJ3270" s="20"/>
      <c r="DK3270" s="20"/>
      <c r="DL3270" s="20"/>
    </row>
    <row r="3271" spans="1:116" ht="30" customHeight="1">
      <c r="A3271" s="4" t="s">
        <v>375</v>
      </c>
      <c r="B3271" s="5">
        <v>3269</v>
      </c>
      <c r="C3271" s="6">
        <v>19682</v>
      </c>
      <c r="D3271" s="6"/>
      <c r="E3271" s="43" t="s">
        <v>11085</v>
      </c>
      <c r="F3271" s="3" t="s">
        <v>2425</v>
      </c>
      <c r="G3271" s="3" t="s">
        <v>1129</v>
      </c>
      <c r="H3271" s="3" t="s">
        <v>299</v>
      </c>
      <c r="I3271" s="3" t="s">
        <v>102</v>
      </c>
      <c r="J3271" s="3" t="s">
        <v>11086</v>
      </c>
      <c r="K3271" s="6"/>
      <c r="L3271" s="3"/>
      <c r="M3271" s="6">
        <v>28</v>
      </c>
      <c r="N3271" s="3" t="s">
        <v>44</v>
      </c>
      <c r="O3271" s="3" t="s">
        <v>11028</v>
      </c>
      <c r="P3271" s="3" t="s">
        <v>11075</v>
      </c>
      <c r="Q3271" s="3" t="s">
        <v>11087</v>
      </c>
      <c r="R3271" s="156">
        <v>8.82</v>
      </c>
      <c r="T3271" s="23">
        <v>6.85</v>
      </c>
      <c r="U3271" s="1">
        <v>5.71</v>
      </c>
      <c r="V3271" s="21">
        <v>8.82</v>
      </c>
      <c r="AE3271" s="24">
        <v>8.82</v>
      </c>
      <c r="AM3271" s="20">
        <v>6.1</v>
      </c>
      <c r="AN3271" s="25">
        <v>6.47</v>
      </c>
      <c r="AO3271" s="20" t="s">
        <v>373</v>
      </c>
      <c r="AP3271" s="24" t="s">
        <v>374</v>
      </c>
      <c r="AQ3271" s="20" t="e">
        <f>AVERAGE(SMALL(AE3271:AI3271,1),SMALL(AE3271:AI3271,2))</f>
        <v>#NUM!</v>
      </c>
      <c r="AR3271" s="20" t="e">
        <f>IF(R3271 &lt;=( AVERAGE(SMALL(AE3271:AI3271,1),SMALL(AE3271:AI3271,2))), R3271, "")</f>
        <v>#NUM!</v>
      </c>
      <c r="AS3271" s="20" t="e">
        <f>AVERAGE(SMALL(AJ3271:AM3271,1),SMALL(AJ3271:AM3271,2))</f>
        <v>#NUM!</v>
      </c>
      <c r="AT3271" s="20">
        <f>T3271*1.075</f>
        <v>7.3637499999999996</v>
      </c>
      <c r="AU3271" s="20">
        <f>U3271*1.075</f>
        <v>6.1382499999999993</v>
      </c>
      <c r="AV3271" s="22">
        <f>MIN(AN3271,AT3271,AU3271)</f>
        <v>6.1382499999999993</v>
      </c>
      <c r="AW3271" s="20" t="s">
        <v>71</v>
      </c>
      <c r="AX3271" s="20" t="s">
        <v>72</v>
      </c>
      <c r="AY3271" s="25">
        <v>6.14</v>
      </c>
      <c r="AZ3271" s="27">
        <f>IF(AND(AY3271&gt;0,AY3271&lt;=10),AY3271*0.25,IF(AND(AY3271&gt;10,AY3271&lt;=50),AY3271*0.17,IF(AND(AY3271&gt;10,AY3271&lt;=100),AY3271*0.12,IF(AY3271&gt;100,AY3271*0.1))))</f>
        <v>1.5349999999999999</v>
      </c>
      <c r="BA3271" s="3">
        <f>AZ3271+AY3271</f>
        <v>7.6749999999999998</v>
      </c>
      <c r="BB3271" s="25">
        <f>BA3271+BA3271*0.08</f>
        <v>8.2889999999999997</v>
      </c>
      <c r="BC3271" s="20" t="s">
        <v>12295</v>
      </c>
      <c r="BP3271" s="20"/>
      <c r="BQ3271" s="20"/>
      <c r="BR3271" s="20"/>
      <c r="BS3271" s="20"/>
      <c r="BT3271" s="20"/>
      <c r="BU3271" s="20"/>
      <c r="BV3271" s="20"/>
      <c r="BW3271" s="20"/>
      <c r="BX3271" s="20"/>
      <c r="BY3271" s="20"/>
      <c r="BZ3271" s="20"/>
      <c r="CA3271" s="20"/>
      <c r="CB3271" s="20"/>
      <c r="CC3271" s="20"/>
      <c r="CD3271" s="20"/>
      <c r="CE3271" s="20"/>
      <c r="CF3271" s="20"/>
      <c r="CG3271" s="20"/>
      <c r="CH3271" s="20"/>
      <c r="CI3271" s="20"/>
      <c r="CJ3271" s="20"/>
      <c r="CK3271" s="20"/>
      <c r="CL3271" s="20"/>
      <c r="CM3271" s="20"/>
      <c r="CN3271" s="20"/>
      <c r="CO3271" s="20"/>
      <c r="CP3271" s="20"/>
      <c r="CQ3271" s="20"/>
      <c r="CR3271" s="20"/>
      <c r="CS3271" s="20"/>
      <c r="CT3271" s="20"/>
      <c r="CU3271" s="20"/>
      <c r="CV3271" s="20"/>
      <c r="CW3271" s="20"/>
      <c r="CX3271" s="20"/>
      <c r="CY3271" s="20"/>
      <c r="CZ3271" s="20"/>
      <c r="DA3271" s="20"/>
      <c r="DB3271" s="20"/>
      <c r="DC3271" s="20"/>
      <c r="DD3271" s="20"/>
      <c r="DE3271" s="20"/>
      <c r="DF3271" s="20"/>
      <c r="DG3271" s="20"/>
      <c r="DH3271" s="20"/>
      <c r="DI3271" s="20"/>
      <c r="DJ3271" s="20"/>
      <c r="DK3271" s="20"/>
      <c r="DL3271" s="20"/>
    </row>
    <row r="3272" spans="1:116" ht="30" customHeight="1">
      <c r="A3272" s="111" t="s">
        <v>15223</v>
      </c>
      <c r="B3272" s="5">
        <v>3270</v>
      </c>
      <c r="C3272" s="179">
        <v>20343</v>
      </c>
      <c r="D3272" s="179"/>
      <c r="E3272" s="172" t="s">
        <v>15224</v>
      </c>
      <c r="F3272" s="3" t="s">
        <v>15225</v>
      </c>
      <c r="G3272" s="3" t="s">
        <v>3066</v>
      </c>
      <c r="H3272" s="3" t="s">
        <v>15226</v>
      </c>
      <c r="I3272" s="3" t="s">
        <v>42</v>
      </c>
      <c r="J3272" s="3" t="s">
        <v>15227</v>
      </c>
      <c r="K3272" s="6"/>
      <c r="L3272" s="3"/>
      <c r="M3272" s="6">
        <v>4</v>
      </c>
      <c r="N3272" s="3" t="s">
        <v>44</v>
      </c>
      <c r="O3272" s="3" t="s">
        <v>11028</v>
      </c>
      <c r="P3272" s="3" t="s">
        <v>15228</v>
      </c>
      <c r="Q3272" s="3" t="s">
        <v>15229</v>
      </c>
      <c r="R3272" s="194">
        <v>10.77</v>
      </c>
      <c r="S3272" s="197" t="s">
        <v>14086</v>
      </c>
      <c r="T3272" s="200" t="s">
        <v>54</v>
      </c>
      <c r="U3272" s="204">
        <v>11</v>
      </c>
      <c r="V3272" s="197">
        <v>10.28</v>
      </c>
      <c r="W3272" s="79"/>
      <c r="X3272" s="79"/>
      <c r="Y3272" s="79"/>
      <c r="Z3272" s="79"/>
      <c r="AA3272" s="79"/>
      <c r="AB3272" s="79"/>
      <c r="AC3272" s="79"/>
      <c r="AD3272" s="83">
        <v>11.94</v>
      </c>
      <c r="AE3272" s="84">
        <v>10.497</v>
      </c>
      <c r="AF3272" s="84"/>
      <c r="AG3272" s="84"/>
      <c r="AH3272" s="84"/>
      <c r="AI3272" s="84"/>
      <c r="AJ3272" s="84"/>
      <c r="AK3272" s="84"/>
      <c r="AL3272" s="84"/>
      <c r="AM3272" s="84"/>
      <c r="AN3272" s="85"/>
      <c r="AO3272" s="84"/>
      <c r="AP3272" s="83"/>
      <c r="AQ3272" s="84">
        <v>11.218499999999999</v>
      </c>
      <c r="AR3272" s="84">
        <v>10.77</v>
      </c>
      <c r="AS3272" s="84" t="e">
        <v>#NUM!</v>
      </c>
      <c r="AT3272" s="84" t="e">
        <v>#REF!</v>
      </c>
      <c r="AU3272" s="84" t="e">
        <v>#VALUE!</v>
      </c>
      <c r="AV3272" s="79" t="e">
        <v>#REF!</v>
      </c>
      <c r="AW3272" s="84" t="s">
        <v>977</v>
      </c>
      <c r="AX3272" s="84" t="s">
        <v>48</v>
      </c>
      <c r="AY3272" s="85">
        <v>10.77</v>
      </c>
      <c r="AZ3272" s="87">
        <v>1.8309</v>
      </c>
      <c r="BA3272" s="43">
        <v>12.600899999999999</v>
      </c>
      <c r="BB3272" s="85">
        <v>13.608972</v>
      </c>
      <c r="BC3272" s="20" t="s">
        <v>12295</v>
      </c>
      <c r="BD3272" s="88" t="s">
        <v>1028</v>
      </c>
      <c r="BE3272" s="88"/>
      <c r="BF3272" s="88"/>
      <c r="BG3272" s="88"/>
      <c r="BH3272" s="88"/>
      <c r="BI3272" s="88"/>
      <c r="BJ3272" s="88"/>
      <c r="BK3272" s="88"/>
      <c r="BL3272" s="88"/>
      <c r="BM3272" s="88"/>
      <c r="BN3272" s="88"/>
      <c r="BO3272" s="88"/>
      <c r="BP3272" s="88"/>
      <c r="BQ3272" s="88"/>
      <c r="BR3272" s="88"/>
      <c r="BS3272" s="88"/>
      <c r="BT3272" s="88"/>
      <c r="BU3272" s="88"/>
      <c r="BV3272" s="88"/>
      <c r="BW3272" s="88"/>
      <c r="BX3272" s="88"/>
      <c r="BY3272" s="88"/>
      <c r="BZ3272" s="88"/>
      <c r="CA3272" s="88"/>
      <c r="CB3272" s="88"/>
      <c r="CC3272" s="88"/>
      <c r="CD3272" s="88"/>
      <c r="CE3272" s="88"/>
      <c r="CF3272" s="88"/>
      <c r="CG3272" s="88"/>
      <c r="CH3272" s="88"/>
      <c r="CI3272" s="88"/>
      <c r="CJ3272" s="88"/>
      <c r="CK3272" s="88"/>
      <c r="CL3272" s="88"/>
      <c r="CM3272" s="88"/>
      <c r="CN3272" s="88"/>
      <c r="CO3272" s="88"/>
      <c r="CP3272" s="88"/>
      <c r="CQ3272" s="88"/>
      <c r="CR3272" s="88"/>
      <c r="CS3272" s="88"/>
      <c r="CT3272" s="88"/>
      <c r="CU3272" s="88"/>
      <c r="CV3272" s="88"/>
      <c r="CW3272" s="88"/>
      <c r="CX3272" s="88"/>
      <c r="CY3272" s="88"/>
      <c r="CZ3272" s="88"/>
      <c r="DA3272" s="88"/>
      <c r="DB3272" s="88"/>
      <c r="DC3272" s="88"/>
      <c r="DD3272" s="88"/>
      <c r="DE3272" s="88"/>
      <c r="DF3272" s="88"/>
      <c r="DG3272" s="88"/>
      <c r="DH3272" s="88"/>
      <c r="DI3272" s="88"/>
      <c r="DJ3272" s="88"/>
      <c r="DK3272" s="88"/>
      <c r="DL3272" s="88"/>
    </row>
    <row r="3273" spans="1:116" ht="30" customHeight="1">
      <c r="A3273" s="4" t="s">
        <v>375</v>
      </c>
      <c r="B3273" s="5">
        <v>3271</v>
      </c>
      <c r="C3273" s="6">
        <v>2346</v>
      </c>
      <c r="D3273" s="6"/>
      <c r="E3273" s="43" t="s">
        <v>11068</v>
      </c>
      <c r="F3273" s="3" t="s">
        <v>11069</v>
      </c>
      <c r="G3273" s="3" t="s">
        <v>4675</v>
      </c>
      <c r="H3273" s="3" t="s">
        <v>4676</v>
      </c>
      <c r="I3273" s="3" t="s">
        <v>3357</v>
      </c>
      <c r="J3273" s="3" t="s">
        <v>11070</v>
      </c>
      <c r="K3273" s="6"/>
      <c r="L3273" s="3"/>
      <c r="M3273" s="6">
        <v>2</v>
      </c>
      <c r="N3273" s="3" t="s">
        <v>44</v>
      </c>
      <c r="O3273" s="3" t="s">
        <v>11028</v>
      </c>
      <c r="P3273" s="3" t="s">
        <v>11071</v>
      </c>
      <c r="Q3273" s="3" t="s">
        <v>11072</v>
      </c>
      <c r="R3273" s="156">
        <v>9.15</v>
      </c>
      <c r="T3273" s="23">
        <v>7.1</v>
      </c>
      <c r="U3273" s="1">
        <v>5.92</v>
      </c>
      <c r="V3273" s="21">
        <v>9.15</v>
      </c>
      <c r="AE3273" s="24">
        <v>9.15</v>
      </c>
      <c r="AN3273" s="25">
        <v>9.15</v>
      </c>
      <c r="AO3273" s="20" t="s">
        <v>47</v>
      </c>
      <c r="AP3273" s="24" t="s">
        <v>48</v>
      </c>
      <c r="AQ3273" s="20" t="e">
        <f>AVERAGE(SMALL(AE3273:AI3273,1),SMALL(AE3273:AI3273,2))</f>
        <v>#NUM!</v>
      </c>
      <c r="AR3273" s="20" t="e">
        <f>IF(R3273 &lt;=( AVERAGE(SMALL(AE3273:AI3273,1),SMALL(AE3273:AI3273,2))), R3273, "")</f>
        <v>#NUM!</v>
      </c>
      <c r="AS3273" s="20" t="e">
        <f>AVERAGE(SMALL(AJ3273:AM3273,1),SMALL(AJ3273:AM3273,2))</f>
        <v>#NUM!</v>
      </c>
      <c r="AT3273" s="20">
        <f>T3273*1.075</f>
        <v>7.6324999999999994</v>
      </c>
      <c r="AU3273" s="20">
        <f>U3273*1.075</f>
        <v>6.3639999999999999</v>
      </c>
      <c r="AV3273" s="22">
        <f>MIN(AN3273,AT3273,AU3273)</f>
        <v>6.3639999999999999</v>
      </c>
      <c r="AW3273" s="20" t="s">
        <v>71</v>
      </c>
      <c r="AX3273" s="20" t="s">
        <v>72</v>
      </c>
      <c r="AY3273" s="25">
        <v>6.36</v>
      </c>
      <c r="AZ3273" s="27">
        <f>IF(AND(AY3273&gt;0,AY3273&lt;=10),AY3273*0.25,IF(AND(AY3273&gt;10,AY3273&lt;=50),AY3273*0.17,IF(AND(AY3273&gt;10,AY3273&lt;=100),AY3273*0.12,IF(AY3273&gt;100,AY3273*0.1))))</f>
        <v>1.59</v>
      </c>
      <c r="BA3273" s="3">
        <f>AZ3273+AY3273</f>
        <v>7.95</v>
      </c>
      <c r="BB3273" s="25">
        <f>BA3273+BA3273*0.08</f>
        <v>8.5860000000000003</v>
      </c>
      <c r="BC3273" s="20" t="s">
        <v>12295</v>
      </c>
      <c r="BP3273" s="20"/>
      <c r="BQ3273" s="20"/>
      <c r="BR3273" s="20"/>
      <c r="BS3273" s="20"/>
      <c r="BT3273" s="20"/>
      <c r="BU3273" s="20"/>
      <c r="BV3273" s="20"/>
      <c r="BW3273" s="20"/>
      <c r="BX3273" s="20"/>
      <c r="BY3273" s="20"/>
      <c r="BZ3273" s="20"/>
      <c r="CA3273" s="20"/>
      <c r="CB3273" s="20"/>
      <c r="CC3273" s="20"/>
      <c r="CD3273" s="20"/>
      <c r="CE3273" s="20"/>
      <c r="CF3273" s="20"/>
      <c r="CG3273" s="20"/>
      <c r="CH3273" s="20"/>
      <c r="CI3273" s="20"/>
      <c r="CJ3273" s="20"/>
      <c r="CK3273" s="20"/>
      <c r="CL3273" s="20"/>
      <c r="CM3273" s="20"/>
      <c r="CN3273" s="20"/>
      <c r="CO3273" s="20"/>
      <c r="CP3273" s="20"/>
      <c r="CQ3273" s="20"/>
      <c r="CR3273" s="20"/>
      <c r="CS3273" s="20"/>
      <c r="CT3273" s="20"/>
      <c r="CU3273" s="20"/>
      <c r="CV3273" s="20"/>
      <c r="CW3273" s="20"/>
      <c r="CX3273" s="20"/>
      <c r="CY3273" s="20"/>
      <c r="CZ3273" s="20"/>
      <c r="DA3273" s="20"/>
      <c r="DB3273" s="20"/>
      <c r="DC3273" s="20"/>
      <c r="DD3273" s="20"/>
      <c r="DE3273" s="20"/>
      <c r="DF3273" s="20"/>
      <c r="DG3273" s="20"/>
      <c r="DH3273" s="20"/>
      <c r="DI3273" s="20"/>
      <c r="DJ3273" s="20"/>
      <c r="DK3273" s="20"/>
      <c r="DL3273" s="20"/>
    </row>
    <row r="3274" spans="1:116" ht="30" customHeight="1">
      <c r="A3274" s="4" t="s">
        <v>375</v>
      </c>
      <c r="B3274" s="5">
        <v>3272</v>
      </c>
      <c r="C3274" s="6">
        <v>2347</v>
      </c>
      <c r="D3274" s="6"/>
      <c r="E3274" s="43" t="s">
        <v>11036</v>
      </c>
      <c r="F3274" s="3" t="s">
        <v>11037</v>
      </c>
      <c r="G3274" s="3" t="s">
        <v>1637</v>
      </c>
      <c r="H3274" s="3" t="s">
        <v>201</v>
      </c>
      <c r="I3274" s="3" t="s">
        <v>42</v>
      </c>
      <c r="J3274" s="3" t="s">
        <v>4817</v>
      </c>
      <c r="K3274" s="6"/>
      <c r="L3274" s="3"/>
      <c r="M3274" s="6">
        <v>3</v>
      </c>
      <c r="N3274" s="3" t="s">
        <v>44</v>
      </c>
      <c r="O3274" s="3" t="s">
        <v>11028</v>
      </c>
      <c r="P3274" s="3" t="s">
        <v>11038</v>
      </c>
      <c r="Q3274" s="3" t="s">
        <v>11039</v>
      </c>
      <c r="R3274" s="156">
        <v>6.27</v>
      </c>
      <c r="T3274" s="23">
        <v>4.88</v>
      </c>
      <c r="U3274" s="1">
        <v>4.07</v>
      </c>
      <c r="V3274" s="21">
        <v>6.27</v>
      </c>
      <c r="AE3274" s="24">
        <v>6.27</v>
      </c>
      <c r="AN3274" s="25">
        <v>6.27</v>
      </c>
      <c r="AO3274" s="20" t="s">
        <v>47</v>
      </c>
      <c r="AP3274" s="24" t="s">
        <v>48</v>
      </c>
      <c r="AQ3274" s="20" t="e">
        <f>AVERAGE(SMALL(AE3274:AI3274,1),SMALL(AE3274:AI3274,2))</f>
        <v>#NUM!</v>
      </c>
      <c r="AR3274" s="20" t="e">
        <f>IF(R3274 &lt;=( AVERAGE(SMALL(AE3274:AI3274,1),SMALL(AE3274:AI3274,2))), R3274, "")</f>
        <v>#NUM!</v>
      </c>
      <c r="AS3274" s="20" t="e">
        <f>AVERAGE(SMALL(AJ3274:AM3274,1),SMALL(AJ3274:AM3274,2))</f>
        <v>#NUM!</v>
      </c>
      <c r="AT3274" s="20">
        <f>T3274*1.075</f>
        <v>5.2459999999999996</v>
      </c>
      <c r="AU3274" s="20">
        <f>U3274*1.075</f>
        <v>4.3752500000000003</v>
      </c>
      <c r="AV3274" s="22">
        <f>MIN(AN3274,AT3274,AU3274)</f>
        <v>4.3752500000000003</v>
      </c>
      <c r="AW3274" s="20" t="s">
        <v>71</v>
      </c>
      <c r="AX3274" s="20" t="s">
        <v>72</v>
      </c>
      <c r="AY3274" s="25">
        <v>4.38</v>
      </c>
      <c r="AZ3274" s="27">
        <f>IF(AND(AY3274&gt;0,AY3274&lt;=10),AY3274*0.25,IF(AND(AY3274&gt;10,AY3274&lt;=50),AY3274*0.17,IF(AND(AY3274&gt;10,AY3274&lt;=100),AY3274*0.12,IF(AY3274&gt;100,AY3274*0.1))))</f>
        <v>1.095</v>
      </c>
      <c r="BA3274" s="3">
        <f>AZ3274+AY3274</f>
        <v>5.4749999999999996</v>
      </c>
      <c r="BB3274" s="25">
        <f>BA3274+BA3274*0.08</f>
        <v>5.9129999999999994</v>
      </c>
      <c r="BC3274" s="20" t="s">
        <v>12295</v>
      </c>
      <c r="BP3274" s="20"/>
      <c r="BQ3274" s="20"/>
      <c r="BR3274" s="20"/>
      <c r="BS3274" s="20"/>
      <c r="BT3274" s="20"/>
      <c r="BU3274" s="20"/>
      <c r="BV3274" s="20"/>
      <c r="BW3274" s="20"/>
      <c r="BX3274" s="20"/>
      <c r="BY3274" s="20"/>
      <c r="BZ3274" s="20"/>
      <c r="CA3274" s="20"/>
      <c r="CB3274" s="20"/>
      <c r="CC3274" s="20"/>
      <c r="CD3274" s="20"/>
      <c r="CE3274" s="20"/>
      <c r="CF3274" s="20"/>
      <c r="CG3274" s="20"/>
      <c r="CH3274" s="20"/>
      <c r="CI3274" s="20"/>
      <c r="CJ3274" s="20"/>
      <c r="CK3274" s="20"/>
      <c r="CL3274" s="20"/>
      <c r="CM3274" s="20"/>
      <c r="CN3274" s="20"/>
      <c r="CO3274" s="20"/>
      <c r="CP3274" s="20"/>
      <c r="CQ3274" s="20"/>
      <c r="CR3274" s="20"/>
      <c r="CS3274" s="20"/>
      <c r="CT3274" s="20"/>
      <c r="CU3274" s="20"/>
      <c r="CV3274" s="20"/>
      <c r="CW3274" s="20"/>
      <c r="CX3274" s="20"/>
      <c r="CY3274" s="20"/>
      <c r="CZ3274" s="20"/>
      <c r="DA3274" s="20"/>
      <c r="DB3274" s="20"/>
      <c r="DC3274" s="20"/>
      <c r="DD3274" s="20"/>
      <c r="DE3274" s="20"/>
      <c r="DF3274" s="20"/>
      <c r="DG3274" s="20"/>
      <c r="DH3274" s="20"/>
      <c r="DI3274" s="20"/>
      <c r="DJ3274" s="20"/>
      <c r="DK3274" s="20"/>
      <c r="DL3274" s="20"/>
    </row>
    <row r="3275" spans="1:116" ht="30" customHeight="1">
      <c r="A3275" s="4" t="s">
        <v>375</v>
      </c>
      <c r="B3275" s="5">
        <v>3273</v>
      </c>
      <c r="C3275" s="6">
        <v>2352</v>
      </c>
      <c r="D3275" s="6"/>
      <c r="E3275" s="43" t="s">
        <v>11101</v>
      </c>
      <c r="F3275" s="3" t="s">
        <v>136</v>
      </c>
      <c r="G3275" s="3" t="s">
        <v>137</v>
      </c>
      <c r="H3275" s="3" t="s">
        <v>2227</v>
      </c>
      <c r="I3275" s="3" t="s">
        <v>156</v>
      </c>
      <c r="J3275" s="3" t="s">
        <v>11102</v>
      </c>
      <c r="K3275" s="6"/>
      <c r="L3275" s="3"/>
      <c r="M3275" s="6">
        <v>20</v>
      </c>
      <c r="N3275" s="3" t="s">
        <v>44</v>
      </c>
      <c r="O3275" s="3" t="s">
        <v>11028</v>
      </c>
      <c r="P3275" s="3" t="s">
        <v>4832</v>
      </c>
      <c r="Q3275" s="3" t="s">
        <v>11103</v>
      </c>
      <c r="R3275" s="156">
        <v>10.54</v>
      </c>
      <c r="T3275" s="23">
        <v>6.83</v>
      </c>
      <c r="U3275" s="1">
        <v>6.83</v>
      </c>
      <c r="V3275" s="21">
        <v>10.54</v>
      </c>
      <c r="AE3275" s="24">
        <v>10.54</v>
      </c>
      <c r="AM3275" s="20">
        <v>5.99</v>
      </c>
      <c r="AN3275" s="25">
        <v>5.99</v>
      </c>
      <c r="AO3275" s="20" t="s">
        <v>373</v>
      </c>
      <c r="AP3275" s="24" t="s">
        <v>374</v>
      </c>
      <c r="AQ3275" s="20" t="e">
        <f>AVERAGE(SMALL(AE3275:AI3275,1),SMALL(AE3275:AI3275,2))</f>
        <v>#NUM!</v>
      </c>
      <c r="AR3275" s="20" t="e">
        <f>IF(R3275 &lt;=( AVERAGE(SMALL(AE3275:AI3275,1),SMALL(AE3275:AI3275,2))), R3275, "")</f>
        <v>#NUM!</v>
      </c>
      <c r="AS3275" s="20" t="e">
        <f>AVERAGE(SMALL(AJ3275:AM3275,1),SMALL(AJ3275:AM3275,2))</f>
        <v>#NUM!</v>
      </c>
      <c r="AT3275" s="20">
        <f>T3275*1.075</f>
        <v>7.3422499999999999</v>
      </c>
      <c r="AU3275" s="20">
        <f>U3275*1.075</f>
        <v>7.3422499999999999</v>
      </c>
      <c r="AV3275" s="22">
        <f>MIN(AN3275,AT3275,AU3275)</f>
        <v>5.99</v>
      </c>
      <c r="AW3275" s="20" t="s">
        <v>373</v>
      </c>
      <c r="AX3275" s="20" t="s">
        <v>374</v>
      </c>
      <c r="AY3275" s="25">
        <v>5.99</v>
      </c>
      <c r="AZ3275" s="27">
        <f>IF(AND(AY3275&gt;0,AY3275&lt;=10),AY3275*0.25,IF(AND(AY3275&gt;10,AY3275&lt;=50),AY3275*0.17,IF(AND(AY3275&gt;10,AY3275&lt;=100),AY3275*0.12,IF(AY3275&gt;100,AY3275*0.1))))</f>
        <v>1.4975000000000001</v>
      </c>
      <c r="BA3275" s="3">
        <f>AZ3275+AY3275</f>
        <v>7.4875000000000007</v>
      </c>
      <c r="BB3275" s="25">
        <f>BA3275+BA3275*0.08</f>
        <v>8.0865000000000009</v>
      </c>
      <c r="BC3275" s="20" t="s">
        <v>12295</v>
      </c>
      <c r="BP3275" s="20"/>
      <c r="BQ3275" s="20"/>
      <c r="BR3275" s="20"/>
      <c r="BS3275" s="20"/>
      <c r="BT3275" s="20"/>
      <c r="BU3275" s="20"/>
      <c r="BV3275" s="20"/>
      <c r="BW3275" s="20"/>
      <c r="BX3275" s="20"/>
      <c r="BY3275" s="20"/>
      <c r="BZ3275" s="20"/>
      <c r="CA3275" s="20"/>
      <c r="CB3275" s="20"/>
      <c r="CC3275" s="20"/>
      <c r="CD3275" s="20"/>
      <c r="CE3275" s="20"/>
      <c r="CF3275" s="20"/>
      <c r="CG3275" s="20"/>
      <c r="CH3275" s="20"/>
      <c r="CI3275" s="20"/>
      <c r="CJ3275" s="20"/>
      <c r="CK3275" s="20"/>
      <c r="CL3275" s="20"/>
      <c r="CM3275" s="20"/>
      <c r="CN3275" s="20"/>
      <c r="CO3275" s="20"/>
      <c r="CP3275" s="20"/>
      <c r="CQ3275" s="20"/>
      <c r="CR3275" s="20"/>
      <c r="CS3275" s="20"/>
      <c r="CT3275" s="20"/>
      <c r="CU3275" s="20"/>
      <c r="CV3275" s="20"/>
      <c r="CW3275" s="20"/>
      <c r="CX3275" s="20"/>
      <c r="CY3275" s="20"/>
      <c r="CZ3275" s="20"/>
      <c r="DA3275" s="20"/>
      <c r="DB3275" s="20"/>
      <c r="DC3275" s="20"/>
      <c r="DD3275" s="20"/>
      <c r="DE3275" s="20"/>
      <c r="DF3275" s="20"/>
      <c r="DG3275" s="20"/>
      <c r="DH3275" s="20"/>
      <c r="DI3275" s="20"/>
      <c r="DJ3275" s="20"/>
      <c r="DK3275" s="20"/>
      <c r="DL3275" s="20"/>
    </row>
    <row r="3276" spans="1:116" ht="30" customHeight="1">
      <c r="A3276" s="4" t="s">
        <v>375</v>
      </c>
      <c r="B3276" s="5">
        <v>3274</v>
      </c>
      <c r="C3276" s="6">
        <v>112</v>
      </c>
      <c r="D3276" s="6"/>
      <c r="E3276" s="43" t="s">
        <v>11040</v>
      </c>
      <c r="F3276" s="3" t="s">
        <v>2703</v>
      </c>
      <c r="G3276" s="3" t="s">
        <v>2704</v>
      </c>
      <c r="H3276" s="3" t="s">
        <v>2708</v>
      </c>
      <c r="I3276" s="3" t="s">
        <v>102</v>
      </c>
      <c r="J3276" s="3" t="s">
        <v>2300</v>
      </c>
      <c r="K3276" s="6"/>
      <c r="L3276" s="3"/>
      <c r="M3276" s="6">
        <v>28</v>
      </c>
      <c r="N3276" s="3" t="s">
        <v>44</v>
      </c>
      <c r="O3276" s="3" t="s">
        <v>11028</v>
      </c>
      <c r="P3276" s="3" t="s">
        <v>11044</v>
      </c>
      <c r="Q3276" s="3" t="s">
        <v>11045</v>
      </c>
      <c r="R3276" s="156">
        <v>3.2</v>
      </c>
      <c r="T3276" s="23">
        <v>2.95</v>
      </c>
      <c r="U3276" s="1">
        <v>2.46</v>
      </c>
      <c r="V3276" s="21">
        <v>3.45</v>
      </c>
      <c r="W3276" s="22">
        <v>2.95</v>
      </c>
      <c r="Y3276" s="22">
        <v>0</v>
      </c>
      <c r="AE3276" s="24">
        <v>3.45</v>
      </c>
      <c r="AM3276" s="20">
        <v>3.62</v>
      </c>
      <c r="AN3276" s="25">
        <v>3.2</v>
      </c>
      <c r="AO3276" s="20" t="s">
        <v>47</v>
      </c>
      <c r="AP3276" s="24" t="s">
        <v>48</v>
      </c>
      <c r="AQ3276" s="20" t="e">
        <f>AVERAGE(SMALL(AE3276:AI3276,1),SMALL(AE3276:AI3276,2))</f>
        <v>#NUM!</v>
      </c>
      <c r="AR3276" s="20" t="e">
        <f>IF(R3276 &lt;=( AVERAGE(SMALL(AE3276:AI3276,1),SMALL(AE3276:AI3276,2))), R3276, "")</f>
        <v>#NUM!</v>
      </c>
      <c r="AS3276" s="20" t="e">
        <f>AVERAGE(SMALL(AJ3276:AM3276,1),SMALL(AJ3276:AM3276,2))</f>
        <v>#NUM!</v>
      </c>
      <c r="AT3276" s="20">
        <f>T3276*1.075</f>
        <v>3.1712500000000001</v>
      </c>
      <c r="AU3276" s="20">
        <f>U3276*1.075</f>
        <v>2.6444999999999999</v>
      </c>
      <c r="AV3276" s="22">
        <f>MIN(AN3276,AT3276,AU3276)</f>
        <v>2.6444999999999999</v>
      </c>
      <c r="AW3276" s="20" t="s">
        <v>71</v>
      </c>
      <c r="AX3276" s="20" t="s">
        <v>72</v>
      </c>
      <c r="AY3276" s="25">
        <v>2.64</v>
      </c>
      <c r="AZ3276" s="27">
        <f>IF(AND(AY3276&gt;0,AY3276&lt;=10),AY3276*0.25,IF(AND(AY3276&gt;10,AY3276&lt;=50),AY3276*0.17,IF(AND(AY3276&gt;10,AY3276&lt;=100),AY3276*0.12,IF(AY3276&gt;100,AY3276*0.1))))</f>
        <v>0.66</v>
      </c>
      <c r="BA3276" s="3">
        <f>AZ3276+AY3276</f>
        <v>3.3000000000000003</v>
      </c>
      <c r="BB3276" s="25">
        <f>BA3276+BA3276*0.08</f>
        <v>3.5640000000000001</v>
      </c>
      <c r="BC3276" s="20" t="s">
        <v>12295</v>
      </c>
      <c r="BP3276" s="20"/>
      <c r="BQ3276" s="20"/>
      <c r="BR3276" s="20"/>
      <c r="BS3276" s="20"/>
      <c r="BT3276" s="20"/>
      <c r="BU3276" s="20"/>
      <c r="BV3276" s="20"/>
      <c r="BW3276" s="20"/>
      <c r="BX3276" s="20"/>
      <c r="BY3276" s="20"/>
      <c r="BZ3276" s="20"/>
      <c r="CA3276" s="20"/>
      <c r="CB3276" s="20"/>
      <c r="CC3276" s="20"/>
      <c r="CD3276" s="20"/>
      <c r="CE3276" s="20"/>
      <c r="CF3276" s="20"/>
      <c r="CG3276" s="20"/>
      <c r="CH3276" s="20"/>
      <c r="CI3276" s="20"/>
      <c r="CJ3276" s="20"/>
      <c r="CK3276" s="20"/>
      <c r="CL3276" s="20"/>
      <c r="CM3276" s="20"/>
      <c r="CN3276" s="20"/>
      <c r="CO3276" s="20"/>
      <c r="CP3276" s="20"/>
      <c r="CQ3276" s="20"/>
      <c r="CR3276" s="20"/>
      <c r="CS3276" s="20"/>
      <c r="CT3276" s="20"/>
      <c r="CU3276" s="20"/>
      <c r="CV3276" s="20"/>
      <c r="CW3276" s="20"/>
      <c r="CX3276" s="20"/>
      <c r="CY3276" s="20"/>
      <c r="CZ3276" s="20"/>
      <c r="DA3276" s="20"/>
      <c r="DB3276" s="20"/>
      <c r="DC3276" s="20"/>
      <c r="DD3276" s="20"/>
      <c r="DE3276" s="20"/>
      <c r="DF3276" s="20"/>
      <c r="DG3276" s="20"/>
      <c r="DH3276" s="20"/>
      <c r="DI3276" s="20"/>
      <c r="DJ3276" s="20"/>
      <c r="DK3276" s="20"/>
      <c r="DL3276" s="20"/>
    </row>
    <row r="3277" spans="1:116" ht="30" customHeight="1">
      <c r="A3277" s="4" t="s">
        <v>375</v>
      </c>
      <c r="B3277" s="5">
        <v>3275</v>
      </c>
      <c r="C3277" s="6">
        <v>113</v>
      </c>
      <c r="D3277" s="6"/>
      <c r="E3277" s="43" t="s">
        <v>11040</v>
      </c>
      <c r="F3277" s="3" t="s">
        <v>11041</v>
      </c>
      <c r="G3277" s="3" t="s">
        <v>2704</v>
      </c>
      <c r="H3277" s="3" t="s">
        <v>938</v>
      </c>
      <c r="I3277" s="3" t="s">
        <v>102</v>
      </c>
      <c r="J3277" s="3" t="s">
        <v>11042</v>
      </c>
      <c r="K3277" s="6"/>
      <c r="L3277" s="3"/>
      <c r="M3277" s="6">
        <v>30</v>
      </c>
      <c r="N3277" s="3" t="s">
        <v>44</v>
      </c>
      <c r="O3277" s="3" t="s">
        <v>11028</v>
      </c>
      <c r="P3277" s="3" t="s">
        <v>601</v>
      </c>
      <c r="Q3277" s="3" t="s">
        <v>11043</v>
      </c>
      <c r="R3277" s="156">
        <v>5.23</v>
      </c>
      <c r="T3277" s="23">
        <v>5.09</v>
      </c>
      <c r="U3277" s="1">
        <v>4.12</v>
      </c>
      <c r="V3277" s="21">
        <v>5.95</v>
      </c>
      <c r="W3277" s="22">
        <v>4.5199999999999996</v>
      </c>
      <c r="AE3277" s="24">
        <v>5.95</v>
      </c>
      <c r="AM3277" s="20">
        <v>6.06</v>
      </c>
      <c r="AN3277" s="25">
        <v>5.23</v>
      </c>
      <c r="AO3277" s="20" t="s">
        <v>47</v>
      </c>
      <c r="AP3277" s="24" t="s">
        <v>48</v>
      </c>
      <c r="AQ3277" s="20" t="e">
        <f>AVERAGE(SMALL(AE3277:AI3277,1),SMALL(AE3277:AI3277,2))</f>
        <v>#NUM!</v>
      </c>
      <c r="AR3277" s="20" t="e">
        <f>IF(R3277 &lt;=( AVERAGE(SMALL(AE3277:AI3277,1),SMALL(AE3277:AI3277,2))), R3277, "")</f>
        <v>#NUM!</v>
      </c>
      <c r="AS3277" s="20" t="e">
        <f>AVERAGE(SMALL(AJ3277:AM3277,1),SMALL(AJ3277:AM3277,2))</f>
        <v>#NUM!</v>
      </c>
      <c r="AT3277" s="20">
        <f>T3277*1.075</f>
        <v>5.4717499999999992</v>
      </c>
      <c r="AU3277" s="20">
        <f>U3277*1.075</f>
        <v>4.4290000000000003</v>
      </c>
      <c r="AV3277" s="22">
        <f>MIN(AN3277,AT3277,AU3277)</f>
        <v>4.4290000000000003</v>
      </c>
      <c r="AW3277" s="20" t="s">
        <v>71</v>
      </c>
      <c r="AX3277" s="20" t="s">
        <v>72</v>
      </c>
      <c r="AY3277" s="25">
        <v>4.43</v>
      </c>
      <c r="AZ3277" s="27">
        <f>IF(AND(AY3277&gt;0,AY3277&lt;=10),AY3277*0.25,IF(AND(AY3277&gt;10,AY3277&lt;=50),AY3277*0.17,IF(AND(AY3277&gt;10,AY3277&lt;=100),AY3277*0.12,IF(AY3277&gt;100,AY3277*0.1))))</f>
        <v>1.1074999999999999</v>
      </c>
      <c r="BA3277" s="3">
        <f>AZ3277+AY3277</f>
        <v>5.5374999999999996</v>
      </c>
      <c r="BB3277" s="25">
        <f>BA3277+BA3277*0.08</f>
        <v>5.9804999999999993</v>
      </c>
      <c r="BC3277" s="20" t="s">
        <v>12295</v>
      </c>
      <c r="BP3277" s="20"/>
      <c r="BQ3277" s="20"/>
      <c r="BR3277" s="20"/>
      <c r="BS3277" s="20"/>
      <c r="BT3277" s="20"/>
      <c r="BU3277" s="20"/>
      <c r="BV3277" s="20"/>
      <c r="BW3277" s="20"/>
      <c r="BX3277" s="20"/>
      <c r="BY3277" s="20"/>
      <c r="BZ3277" s="20"/>
      <c r="CA3277" s="20"/>
      <c r="CB3277" s="20"/>
      <c r="CC3277" s="20"/>
      <c r="CD3277" s="20"/>
      <c r="CE3277" s="20"/>
      <c r="CF3277" s="20"/>
      <c r="CG3277" s="20"/>
      <c r="CH3277" s="20"/>
      <c r="CI3277" s="20"/>
      <c r="CJ3277" s="20"/>
      <c r="CK3277" s="20"/>
      <c r="CL3277" s="20"/>
      <c r="CM3277" s="20"/>
      <c r="CN3277" s="20"/>
      <c r="CO3277" s="20"/>
      <c r="CP3277" s="20"/>
      <c r="CQ3277" s="20"/>
      <c r="CR3277" s="20"/>
      <c r="CS3277" s="20"/>
      <c r="CT3277" s="20"/>
      <c r="CU3277" s="20"/>
      <c r="CV3277" s="20"/>
      <c r="CW3277" s="20"/>
      <c r="CX3277" s="20"/>
      <c r="CY3277" s="20"/>
      <c r="CZ3277" s="20"/>
      <c r="DA3277" s="20"/>
      <c r="DB3277" s="20"/>
      <c r="DC3277" s="20"/>
      <c r="DD3277" s="20"/>
      <c r="DE3277" s="20"/>
      <c r="DF3277" s="20"/>
      <c r="DG3277" s="20"/>
      <c r="DH3277" s="20"/>
      <c r="DI3277" s="20"/>
      <c r="DJ3277" s="20"/>
      <c r="DK3277" s="20"/>
      <c r="DL3277" s="20"/>
    </row>
    <row r="3278" spans="1:116" ht="30" customHeight="1">
      <c r="A3278" s="4" t="s">
        <v>375</v>
      </c>
      <c r="B3278" s="5">
        <v>3276</v>
      </c>
      <c r="C3278" s="6">
        <v>3571</v>
      </c>
      <c r="D3278" s="6"/>
      <c r="E3278" s="43" t="s">
        <v>11064</v>
      </c>
      <c r="F3278" s="3" t="s">
        <v>11059</v>
      </c>
      <c r="G3278" s="3" t="s">
        <v>11060</v>
      </c>
      <c r="H3278" s="3" t="s">
        <v>11065</v>
      </c>
      <c r="I3278" s="3" t="s">
        <v>4405</v>
      </c>
      <c r="J3278" s="3" t="s">
        <v>11062</v>
      </c>
      <c r="K3278" s="6"/>
      <c r="L3278" s="3"/>
      <c r="M3278" s="6">
        <v>15</v>
      </c>
      <c r="N3278" s="3" t="s">
        <v>44</v>
      </c>
      <c r="O3278" s="3" t="s">
        <v>11028</v>
      </c>
      <c r="P3278" s="3" t="s">
        <v>11066</v>
      </c>
      <c r="Q3278" s="3" t="s">
        <v>11067</v>
      </c>
      <c r="R3278" s="156">
        <v>11.78</v>
      </c>
      <c r="T3278" s="23">
        <v>9.17</v>
      </c>
      <c r="U3278" s="1">
        <v>7.46</v>
      </c>
      <c r="V3278" s="21">
        <v>11.78</v>
      </c>
      <c r="AE3278" s="24">
        <v>11.78</v>
      </c>
      <c r="AN3278" s="25">
        <v>11.78</v>
      </c>
      <c r="AO3278" s="20" t="s">
        <v>47</v>
      </c>
      <c r="AP3278" s="24" t="s">
        <v>48</v>
      </c>
      <c r="AQ3278" s="20" t="e">
        <f>AVERAGE(SMALL(AE3278:AI3278,1),SMALL(AE3278:AI3278,2))</f>
        <v>#NUM!</v>
      </c>
      <c r="AR3278" s="20" t="e">
        <f>IF(R3278 &lt;=( AVERAGE(SMALL(AE3278:AI3278,1),SMALL(AE3278:AI3278,2))), R3278, "")</f>
        <v>#NUM!</v>
      </c>
      <c r="AS3278" s="20" t="e">
        <f>AVERAGE(SMALL(AJ3278:AM3278,1),SMALL(AJ3278:AM3278,2))</f>
        <v>#NUM!</v>
      </c>
      <c r="AT3278" s="20">
        <f>T3278*1.075</f>
        <v>9.8577499999999993</v>
      </c>
      <c r="AU3278" s="20">
        <f>U3278*1.075</f>
        <v>8.019499999999999</v>
      </c>
      <c r="AV3278" s="22">
        <f>MIN(AN3278,AT3278,AU3278)</f>
        <v>8.019499999999999</v>
      </c>
      <c r="AW3278" s="20" t="s">
        <v>71</v>
      </c>
      <c r="AX3278" s="20" t="s">
        <v>72</v>
      </c>
      <c r="AY3278" s="25">
        <v>8.0195000000000007</v>
      </c>
      <c r="AZ3278" s="27">
        <f>IF(AND(AY3278&gt;0,AY3278&lt;=10),AY3278*0.25,IF(AND(AY3278&gt;10,AY3278&lt;=50),AY3278*0.17,IF(AND(AY3278&gt;10,AY3278&lt;=100),AY3278*0.12,IF(AY3278&gt;100,AY3278*0.1))))</f>
        <v>2.0048750000000002</v>
      </c>
      <c r="BA3278" s="3">
        <f>AZ3278+AY3278</f>
        <v>10.024375000000001</v>
      </c>
      <c r="BB3278" s="25">
        <f>BA3278+BA3278*0.08</f>
        <v>10.826325000000001</v>
      </c>
      <c r="BC3278" s="20" t="s">
        <v>12295</v>
      </c>
      <c r="BP3278" s="20"/>
      <c r="BQ3278" s="20"/>
      <c r="BR3278" s="20"/>
      <c r="BS3278" s="20"/>
      <c r="BT3278" s="20"/>
      <c r="BU3278" s="20"/>
      <c r="BV3278" s="20"/>
      <c r="BW3278" s="20"/>
      <c r="BX3278" s="20"/>
      <c r="BY3278" s="20"/>
      <c r="BZ3278" s="20"/>
      <c r="CA3278" s="20"/>
      <c r="CB3278" s="20"/>
      <c r="CC3278" s="20"/>
      <c r="CD3278" s="20"/>
      <c r="CE3278" s="20"/>
      <c r="CF3278" s="20"/>
      <c r="CG3278" s="20"/>
      <c r="CH3278" s="20"/>
      <c r="CI3278" s="20"/>
      <c r="CJ3278" s="20"/>
      <c r="CK3278" s="20"/>
      <c r="CL3278" s="20"/>
      <c r="CM3278" s="20"/>
      <c r="CN3278" s="20"/>
      <c r="CO3278" s="20"/>
      <c r="CP3278" s="20"/>
      <c r="CQ3278" s="20"/>
      <c r="CR3278" s="20"/>
      <c r="CS3278" s="20"/>
      <c r="CT3278" s="20"/>
      <c r="CU3278" s="20"/>
      <c r="CV3278" s="20"/>
      <c r="CW3278" s="20"/>
      <c r="CX3278" s="20"/>
      <c r="CY3278" s="20"/>
      <c r="CZ3278" s="20"/>
      <c r="DA3278" s="20"/>
      <c r="DB3278" s="20"/>
      <c r="DC3278" s="20"/>
      <c r="DD3278" s="20"/>
      <c r="DE3278" s="20"/>
      <c r="DF3278" s="20"/>
      <c r="DG3278" s="20"/>
      <c r="DH3278" s="20"/>
      <c r="DI3278" s="20"/>
      <c r="DJ3278" s="20"/>
      <c r="DK3278" s="20"/>
      <c r="DL3278" s="20"/>
    </row>
    <row r="3279" spans="1:116" ht="30" customHeight="1">
      <c r="A3279" s="4" t="s">
        <v>375</v>
      </c>
      <c r="B3279" s="5">
        <v>3277</v>
      </c>
      <c r="C3279" s="6">
        <v>3570</v>
      </c>
      <c r="D3279" s="6"/>
      <c r="E3279" s="43" t="s">
        <v>11058</v>
      </c>
      <c r="F3279" s="3" t="s">
        <v>11059</v>
      </c>
      <c r="G3279" s="3" t="s">
        <v>11060</v>
      </c>
      <c r="H3279" s="3" t="s">
        <v>11061</v>
      </c>
      <c r="I3279" s="3" t="s">
        <v>4405</v>
      </c>
      <c r="J3279" s="3" t="s">
        <v>11062</v>
      </c>
      <c r="K3279" s="6"/>
      <c r="L3279" s="3"/>
      <c r="M3279" s="6">
        <v>15</v>
      </c>
      <c r="N3279" s="3" t="s">
        <v>44</v>
      </c>
      <c r="O3279" s="3" t="s">
        <v>11028</v>
      </c>
      <c r="P3279" s="3" t="s">
        <v>6096</v>
      </c>
      <c r="Q3279" s="3" t="s">
        <v>11063</v>
      </c>
      <c r="R3279" s="156">
        <v>13.74</v>
      </c>
      <c r="T3279" s="23">
        <v>10.68</v>
      </c>
      <c r="U3279" s="1">
        <v>8.9</v>
      </c>
      <c r="V3279" s="21">
        <v>13.74</v>
      </c>
      <c r="AE3279" s="24">
        <v>13.74</v>
      </c>
      <c r="AN3279" s="25">
        <v>13.74</v>
      </c>
      <c r="AO3279" s="20" t="s">
        <v>47</v>
      </c>
      <c r="AP3279" s="24" t="s">
        <v>48</v>
      </c>
      <c r="AQ3279" s="20" t="e">
        <f>AVERAGE(SMALL(AE3279:AI3279,1),SMALL(AE3279:AI3279,2))</f>
        <v>#NUM!</v>
      </c>
      <c r="AR3279" s="20" t="e">
        <f>IF(R3279 &lt;=( AVERAGE(SMALL(AE3279:AI3279,1),SMALL(AE3279:AI3279,2))), R3279, "")</f>
        <v>#NUM!</v>
      </c>
      <c r="AS3279" s="20" t="e">
        <f>AVERAGE(SMALL(AJ3279:AM3279,1),SMALL(AJ3279:AM3279,2))</f>
        <v>#NUM!</v>
      </c>
      <c r="AT3279" s="20">
        <f>T3279*1.075</f>
        <v>11.481</v>
      </c>
      <c r="AU3279" s="20">
        <f>U3279*1.075</f>
        <v>9.5675000000000008</v>
      </c>
      <c r="AV3279" s="22">
        <f>MIN(AN3279,AT3279,AU3279)</f>
        <v>9.5675000000000008</v>
      </c>
      <c r="AW3279" s="20" t="s">
        <v>71</v>
      </c>
      <c r="AX3279" s="20" t="s">
        <v>72</v>
      </c>
      <c r="AY3279" s="25">
        <v>9.5675000000000008</v>
      </c>
      <c r="AZ3279" s="27">
        <f>IF(AND(AY3279&gt;0,AY3279&lt;=10),AY3279*0.25,IF(AND(AY3279&gt;10,AY3279&lt;=50),AY3279*0.17,IF(AND(AY3279&gt;10,AY3279&lt;=100),AY3279*0.12,IF(AY3279&gt;100,AY3279*0.1))))</f>
        <v>2.3918750000000002</v>
      </c>
      <c r="BA3279" s="3">
        <f>AZ3279+AY3279</f>
        <v>11.959375000000001</v>
      </c>
      <c r="BB3279" s="25">
        <f>BA3279+BA3279*0.08</f>
        <v>12.916125000000001</v>
      </c>
      <c r="BC3279" s="20" t="s">
        <v>12295</v>
      </c>
      <c r="BP3279" s="20"/>
      <c r="BQ3279" s="20"/>
      <c r="BR3279" s="20"/>
      <c r="BS3279" s="20"/>
      <c r="BT3279" s="20"/>
      <c r="BU3279" s="20"/>
      <c r="BV3279" s="20"/>
      <c r="BW3279" s="20"/>
      <c r="BX3279" s="20"/>
      <c r="BY3279" s="20"/>
      <c r="BZ3279" s="20"/>
      <c r="CA3279" s="20"/>
      <c r="CB3279" s="20"/>
      <c r="CC3279" s="20"/>
      <c r="CD3279" s="20"/>
      <c r="CE3279" s="20"/>
      <c r="CF3279" s="20"/>
      <c r="CG3279" s="20"/>
      <c r="CH3279" s="20"/>
      <c r="CI3279" s="20"/>
      <c r="CJ3279" s="20"/>
      <c r="CK3279" s="20"/>
      <c r="CL3279" s="20"/>
      <c r="CM3279" s="20"/>
      <c r="CN3279" s="20"/>
      <c r="CO3279" s="20"/>
      <c r="CP3279" s="20"/>
      <c r="CQ3279" s="20"/>
      <c r="CR3279" s="20"/>
      <c r="CS3279" s="20"/>
      <c r="CT3279" s="20"/>
      <c r="CU3279" s="20"/>
      <c r="CV3279" s="20"/>
      <c r="CW3279" s="20"/>
      <c r="CX3279" s="20"/>
      <c r="CY3279" s="20"/>
      <c r="CZ3279" s="20"/>
      <c r="DA3279" s="20"/>
      <c r="DB3279" s="20"/>
      <c r="DC3279" s="20"/>
      <c r="DD3279" s="20"/>
      <c r="DE3279" s="20"/>
      <c r="DF3279" s="20"/>
      <c r="DG3279" s="20"/>
      <c r="DH3279" s="20"/>
      <c r="DI3279" s="20"/>
      <c r="DJ3279" s="20"/>
      <c r="DK3279" s="20"/>
      <c r="DL3279" s="20"/>
    </row>
    <row r="3280" spans="1:116" ht="30" customHeight="1">
      <c r="A3280" s="4" t="s">
        <v>375</v>
      </c>
      <c r="B3280" s="5">
        <v>3278</v>
      </c>
      <c r="C3280" s="6">
        <v>3660</v>
      </c>
      <c r="D3280" s="6"/>
      <c r="E3280" s="43" t="s">
        <v>11031</v>
      </c>
      <c r="F3280" s="3" t="s">
        <v>11032</v>
      </c>
      <c r="G3280" s="3" t="s">
        <v>667</v>
      </c>
      <c r="H3280" s="3" t="s">
        <v>101</v>
      </c>
      <c r="I3280" s="3" t="s">
        <v>42</v>
      </c>
      <c r="J3280" s="3" t="s">
        <v>3113</v>
      </c>
      <c r="K3280" s="6"/>
      <c r="L3280" s="3"/>
      <c r="M3280" s="6">
        <v>30</v>
      </c>
      <c r="N3280" s="3" t="s">
        <v>44</v>
      </c>
      <c r="O3280" s="3" t="s">
        <v>11028</v>
      </c>
      <c r="P3280" s="3" t="s">
        <v>11033</v>
      </c>
      <c r="Q3280" s="3" t="s">
        <v>11034</v>
      </c>
      <c r="R3280" s="156">
        <v>4.66</v>
      </c>
      <c r="T3280" s="23">
        <v>3.62</v>
      </c>
      <c r="U3280" s="1">
        <v>3.02</v>
      </c>
      <c r="V3280" s="21">
        <v>4.66</v>
      </c>
      <c r="AE3280" s="24">
        <v>4.66</v>
      </c>
      <c r="AF3280" s="20">
        <v>4.2690000000000001</v>
      </c>
      <c r="AM3280" s="20">
        <v>4.3499999999999996</v>
      </c>
      <c r="AN3280" s="25">
        <v>2.6320000000000001</v>
      </c>
      <c r="AO3280" s="20" t="s">
        <v>332</v>
      </c>
      <c r="AP3280" s="24" t="s">
        <v>333</v>
      </c>
      <c r="AQ3280" s="20">
        <f>AVERAGE(SMALL(AE3280:AI3280,1),SMALL(AE3280:AI3280,2))</f>
        <v>4.4645000000000001</v>
      </c>
      <c r="AR3280" s="20" t="str">
        <f>IF(R3280 &lt;=( AVERAGE(SMALL(AE3280:AI3280,1),SMALL(AE3280:AI3280,2))), R3280, "")</f>
        <v/>
      </c>
      <c r="AS3280" s="20" t="e">
        <f>AVERAGE(SMALL(AJ3280:AM3280,1),SMALL(AJ3280:AM3280,2))</f>
        <v>#NUM!</v>
      </c>
      <c r="AT3280" s="20">
        <f>T3280*1.075</f>
        <v>3.8914999999999997</v>
      </c>
      <c r="AU3280" s="20">
        <f>U3280*1.075</f>
        <v>3.2464999999999997</v>
      </c>
      <c r="AV3280" s="22">
        <f>MIN(AN3280,AT3280,AU3280)</f>
        <v>2.6320000000000001</v>
      </c>
      <c r="AW3280" s="20" t="s">
        <v>332</v>
      </c>
      <c r="AX3280" s="20" t="s">
        <v>333</v>
      </c>
      <c r="AY3280" s="25">
        <v>2.5840000000000001</v>
      </c>
      <c r="AZ3280" s="27">
        <f>IF(AND(AY3280&gt;0,AY3280&lt;=10),AY3280*0.25,IF(AND(AY3280&gt;10,AY3280&lt;=50),AY3280*0.17,IF(AND(AY3280&gt;10,AY3280&lt;=100),AY3280*0.12,IF(AY3280&gt;100,AY3280*0.1))))</f>
        <v>0.64600000000000002</v>
      </c>
      <c r="BA3280" s="3">
        <f>AZ3280+AY3280</f>
        <v>3.23</v>
      </c>
      <c r="BB3280" s="25">
        <f>BA3280+BA3280*0.08</f>
        <v>3.4883999999999999</v>
      </c>
      <c r="BC3280" s="20" t="s">
        <v>12295</v>
      </c>
      <c r="BP3280" s="20"/>
      <c r="BQ3280" s="20"/>
      <c r="BR3280" s="20"/>
      <c r="BS3280" s="20"/>
      <c r="BT3280" s="20"/>
      <c r="BU3280" s="20"/>
      <c r="BV3280" s="20"/>
      <c r="BW3280" s="20"/>
      <c r="BX3280" s="20"/>
      <c r="BY3280" s="20"/>
      <c r="BZ3280" s="20"/>
      <c r="CA3280" s="20"/>
      <c r="CB3280" s="20"/>
      <c r="CC3280" s="20"/>
      <c r="CD3280" s="20"/>
      <c r="CE3280" s="20"/>
      <c r="CF3280" s="20"/>
      <c r="CG3280" s="20"/>
      <c r="CH3280" s="20"/>
      <c r="CI3280" s="20"/>
      <c r="CJ3280" s="20"/>
      <c r="CK3280" s="20"/>
      <c r="CL3280" s="20"/>
      <c r="CM3280" s="20"/>
      <c r="CN3280" s="20"/>
      <c r="CO3280" s="20"/>
      <c r="CP3280" s="20"/>
      <c r="CQ3280" s="20"/>
      <c r="CR3280" s="20"/>
      <c r="CS3280" s="20"/>
      <c r="CT3280" s="20"/>
      <c r="CU3280" s="20"/>
      <c r="CV3280" s="20"/>
      <c r="CW3280" s="20"/>
      <c r="CX3280" s="20"/>
      <c r="CY3280" s="20"/>
      <c r="CZ3280" s="20"/>
      <c r="DA3280" s="20"/>
      <c r="DB3280" s="20"/>
      <c r="DC3280" s="20"/>
      <c r="DD3280" s="20"/>
      <c r="DE3280" s="20"/>
      <c r="DF3280" s="20"/>
      <c r="DG3280" s="20"/>
      <c r="DH3280" s="20"/>
      <c r="DI3280" s="20"/>
      <c r="DJ3280" s="20"/>
      <c r="DK3280" s="20"/>
      <c r="DL3280" s="20"/>
    </row>
    <row r="3281" spans="1:116" ht="30" customHeight="1">
      <c r="A3281" s="4" t="s">
        <v>375</v>
      </c>
      <c r="B3281" s="5">
        <v>3279</v>
      </c>
      <c r="C3281" s="6">
        <v>3659</v>
      </c>
      <c r="D3281" s="6"/>
      <c r="E3281" s="43" t="s">
        <v>11031</v>
      </c>
      <c r="F3281" s="3" t="s">
        <v>11032</v>
      </c>
      <c r="G3281" s="3" t="s">
        <v>667</v>
      </c>
      <c r="H3281" s="3" t="s">
        <v>56</v>
      </c>
      <c r="I3281" s="3" t="s">
        <v>42</v>
      </c>
      <c r="J3281" s="3" t="s">
        <v>3113</v>
      </c>
      <c r="K3281" s="6"/>
      <c r="L3281" s="3"/>
      <c r="M3281" s="6">
        <v>30</v>
      </c>
      <c r="N3281" s="3" t="s">
        <v>44</v>
      </c>
      <c r="O3281" s="3" t="s">
        <v>11028</v>
      </c>
      <c r="P3281" s="3" t="s">
        <v>11033</v>
      </c>
      <c r="Q3281" s="3" t="s">
        <v>11035</v>
      </c>
      <c r="R3281" s="156">
        <v>7.11</v>
      </c>
      <c r="T3281" s="23">
        <v>5.93</v>
      </c>
      <c r="U3281" s="1">
        <v>4.9400000000000004</v>
      </c>
      <c r="V3281" s="21">
        <v>7.11</v>
      </c>
      <c r="AE3281" s="24">
        <v>7.11</v>
      </c>
      <c r="AF3281" s="20">
        <v>5.8470000000000004</v>
      </c>
      <c r="AM3281" s="20">
        <v>7.96</v>
      </c>
      <c r="AN3281" s="25">
        <v>3.6880000000000002</v>
      </c>
      <c r="AO3281" s="20" t="s">
        <v>332</v>
      </c>
      <c r="AP3281" s="24" t="s">
        <v>333</v>
      </c>
      <c r="AQ3281" s="20">
        <f>AVERAGE(SMALL(AE3281:AI3281,1),SMALL(AE3281:AI3281,2))</f>
        <v>6.4785000000000004</v>
      </c>
      <c r="AR3281" s="20" t="str">
        <f>IF(R3281 &lt;=( AVERAGE(SMALL(AE3281:AI3281,1),SMALL(AE3281:AI3281,2))), R3281, "")</f>
        <v/>
      </c>
      <c r="AS3281" s="20" t="e">
        <f>AVERAGE(SMALL(AJ3281:AM3281,1),SMALL(AJ3281:AM3281,2))</f>
        <v>#NUM!</v>
      </c>
      <c r="AT3281" s="20">
        <f>T3281*1.075</f>
        <v>6.3747499999999997</v>
      </c>
      <c r="AU3281" s="20">
        <f>U3281*1.075</f>
        <v>5.3105000000000002</v>
      </c>
      <c r="AV3281" s="22">
        <f>MIN(AN3281,AT3281,AU3281)</f>
        <v>3.6880000000000002</v>
      </c>
      <c r="AW3281" s="20" t="s">
        <v>332</v>
      </c>
      <c r="AX3281" s="20" t="s">
        <v>333</v>
      </c>
      <c r="AY3281" s="25">
        <v>3.6880000000000002</v>
      </c>
      <c r="AZ3281" s="27">
        <f>IF(AND(AY3281&gt;0,AY3281&lt;=10),AY3281*0.25,IF(AND(AY3281&gt;10,AY3281&lt;=50),AY3281*0.17,IF(AND(AY3281&gt;10,AY3281&lt;=100),AY3281*0.12,IF(AY3281&gt;100,AY3281*0.1))))</f>
        <v>0.92200000000000004</v>
      </c>
      <c r="BA3281" s="3">
        <f>AZ3281+AY3281</f>
        <v>4.6100000000000003</v>
      </c>
      <c r="BB3281" s="25">
        <f>BA3281+BA3281*0.08</f>
        <v>4.9788000000000006</v>
      </c>
      <c r="BC3281" s="20" t="s">
        <v>12295</v>
      </c>
      <c r="BP3281" s="20"/>
      <c r="BQ3281" s="20"/>
      <c r="BR3281" s="20"/>
      <c r="BS3281" s="20"/>
      <c r="BT3281" s="20"/>
      <c r="BU3281" s="20"/>
      <c r="BV3281" s="20"/>
      <c r="BW3281" s="20"/>
      <c r="BX3281" s="20"/>
      <c r="BY3281" s="20"/>
      <c r="BZ3281" s="20"/>
      <c r="CA3281" s="20"/>
      <c r="CB3281" s="20"/>
      <c r="CC3281" s="20"/>
      <c r="CD3281" s="20"/>
      <c r="CE3281" s="20"/>
      <c r="CF3281" s="20"/>
      <c r="CG3281" s="20"/>
      <c r="CH3281" s="20"/>
      <c r="CI3281" s="20"/>
      <c r="CJ3281" s="20"/>
      <c r="CK3281" s="20"/>
      <c r="CL3281" s="20"/>
      <c r="CM3281" s="20"/>
      <c r="CN3281" s="20"/>
      <c r="CO3281" s="20"/>
      <c r="CP3281" s="20"/>
      <c r="CQ3281" s="20"/>
      <c r="CR3281" s="20"/>
      <c r="CS3281" s="20"/>
      <c r="CT3281" s="20"/>
      <c r="CU3281" s="20"/>
      <c r="CV3281" s="20"/>
      <c r="CW3281" s="20"/>
      <c r="CX3281" s="20"/>
      <c r="CY3281" s="20"/>
      <c r="CZ3281" s="20"/>
      <c r="DA3281" s="20"/>
      <c r="DB3281" s="20"/>
      <c r="DC3281" s="20"/>
      <c r="DD3281" s="20"/>
      <c r="DE3281" s="20"/>
      <c r="DF3281" s="20"/>
      <c r="DG3281" s="20"/>
      <c r="DH3281" s="20"/>
      <c r="DI3281" s="20"/>
      <c r="DJ3281" s="20"/>
      <c r="DK3281" s="20"/>
      <c r="DL3281" s="20"/>
    </row>
    <row r="3282" spans="1:116" ht="30" customHeight="1">
      <c r="A3282" s="4" t="s">
        <v>375</v>
      </c>
      <c r="B3282" s="5">
        <v>3280</v>
      </c>
      <c r="C3282" s="6">
        <v>3737</v>
      </c>
      <c r="D3282" s="6"/>
      <c r="E3282" s="43" t="s">
        <v>11025</v>
      </c>
      <c r="F3282" s="3" t="s">
        <v>11026</v>
      </c>
      <c r="G3282" s="3" t="s">
        <v>84</v>
      </c>
      <c r="H3282" s="3" t="s">
        <v>85</v>
      </c>
      <c r="I3282" s="3" t="s">
        <v>3086</v>
      </c>
      <c r="J3282" s="3" t="s">
        <v>11027</v>
      </c>
      <c r="K3282" s="6"/>
      <c r="L3282" s="3"/>
      <c r="M3282" s="6">
        <v>12</v>
      </c>
      <c r="N3282" s="3" t="s">
        <v>44</v>
      </c>
      <c r="O3282" s="3" t="s">
        <v>11028</v>
      </c>
      <c r="P3282" s="3" t="s">
        <v>11029</v>
      </c>
      <c r="Q3282" s="3" t="s">
        <v>11030</v>
      </c>
      <c r="R3282" s="156">
        <v>3.51</v>
      </c>
      <c r="T3282" s="23">
        <v>3.38</v>
      </c>
      <c r="U3282" s="1">
        <v>2.82</v>
      </c>
      <c r="V3282" s="21">
        <v>4.3499999999999996</v>
      </c>
      <c r="W3282" s="22">
        <v>2.65</v>
      </c>
      <c r="AE3282" s="24">
        <v>4.3499999999999996</v>
      </c>
      <c r="AN3282" s="25">
        <v>3.51</v>
      </c>
      <c r="AO3282" s="20" t="s">
        <v>47</v>
      </c>
      <c r="AP3282" s="24" t="s">
        <v>48</v>
      </c>
      <c r="AQ3282" s="20" t="e">
        <f>AVERAGE(SMALL(AE3282:AI3282,1),SMALL(AE3282:AI3282,2))</f>
        <v>#NUM!</v>
      </c>
      <c r="AR3282" s="20" t="e">
        <f>IF(R3282 &lt;=( AVERAGE(SMALL(AE3282:AI3282,1),SMALL(AE3282:AI3282,2))), R3282, "")</f>
        <v>#NUM!</v>
      </c>
      <c r="AS3282" s="20" t="e">
        <f>AVERAGE(SMALL(AJ3282:AM3282,1),SMALL(AJ3282:AM3282,2))</f>
        <v>#NUM!</v>
      </c>
      <c r="AT3282" s="20">
        <f>T3282*1.075</f>
        <v>3.6334999999999997</v>
      </c>
      <c r="AU3282" s="20">
        <f>U3282*1.075</f>
        <v>3.0314999999999999</v>
      </c>
      <c r="AV3282" s="22">
        <f>MIN(AN3282,AT3282,AU3282)</f>
        <v>3.0314999999999999</v>
      </c>
      <c r="AW3282" s="20" t="s">
        <v>71</v>
      </c>
      <c r="AX3282" s="20" t="s">
        <v>72</v>
      </c>
      <c r="AY3282" s="25">
        <v>3.03</v>
      </c>
      <c r="AZ3282" s="27">
        <f>IF(AND(AY3282&gt;0,AY3282&lt;=10),AY3282*0.25,IF(AND(AY3282&gt;10,AY3282&lt;=50),AY3282*0.17,IF(AND(AY3282&gt;10,AY3282&lt;=100),AY3282*0.12,IF(AY3282&gt;100,AY3282*0.1))))</f>
        <v>0.75749999999999995</v>
      </c>
      <c r="BA3282" s="3">
        <f>AZ3282+AY3282</f>
        <v>3.7874999999999996</v>
      </c>
      <c r="BB3282" s="25">
        <f>BA3282+BA3282*0.08</f>
        <v>4.0904999999999996</v>
      </c>
      <c r="BC3282" s="20" t="s">
        <v>12295</v>
      </c>
      <c r="BP3282" s="20"/>
      <c r="BQ3282" s="20"/>
      <c r="BR3282" s="20"/>
      <c r="BS3282" s="20"/>
      <c r="BT3282" s="20"/>
      <c r="BU3282" s="20"/>
      <c r="BV3282" s="20"/>
      <c r="BW3282" s="20"/>
      <c r="BX3282" s="20"/>
      <c r="BY3282" s="20"/>
      <c r="BZ3282" s="20"/>
      <c r="CA3282" s="20"/>
      <c r="CB3282" s="20"/>
      <c r="CC3282" s="20"/>
      <c r="CD3282" s="20"/>
      <c r="CE3282" s="20"/>
      <c r="CF3282" s="20"/>
      <c r="CG3282" s="20"/>
      <c r="CH3282" s="20"/>
      <c r="CI3282" s="20"/>
      <c r="CJ3282" s="20"/>
      <c r="CK3282" s="20"/>
      <c r="CL3282" s="20"/>
      <c r="CM3282" s="20"/>
      <c r="CN3282" s="20"/>
      <c r="CO3282" s="20"/>
      <c r="CP3282" s="20"/>
      <c r="CQ3282" s="20"/>
      <c r="CR3282" s="20"/>
      <c r="CS3282" s="20"/>
      <c r="CT3282" s="20"/>
      <c r="CU3282" s="20"/>
      <c r="CV3282" s="20"/>
      <c r="CW3282" s="20"/>
      <c r="CX3282" s="20"/>
      <c r="CY3282" s="20"/>
      <c r="CZ3282" s="20"/>
      <c r="DA3282" s="20"/>
      <c r="DB3282" s="20"/>
      <c r="DC3282" s="20"/>
      <c r="DD3282" s="20"/>
      <c r="DE3282" s="20"/>
      <c r="DF3282" s="20"/>
      <c r="DG3282" s="20"/>
      <c r="DH3282" s="20"/>
      <c r="DI3282" s="20"/>
      <c r="DJ3282" s="20"/>
      <c r="DK3282" s="20"/>
      <c r="DL3282" s="20"/>
    </row>
    <row r="3283" spans="1:116" ht="30" customHeight="1">
      <c r="A3283" s="4" t="s">
        <v>375</v>
      </c>
      <c r="B3283" s="5">
        <v>3281</v>
      </c>
      <c r="C3283" s="116">
        <v>3904</v>
      </c>
      <c r="D3283" s="116"/>
      <c r="E3283" s="43" t="s">
        <v>11046</v>
      </c>
      <c r="F3283" s="3" t="s">
        <v>11009</v>
      </c>
      <c r="G3283" s="3" t="s">
        <v>439</v>
      </c>
      <c r="H3283" s="3" t="s">
        <v>635</v>
      </c>
      <c r="I3283" s="3" t="s">
        <v>455</v>
      </c>
      <c r="J3283" s="3" t="s">
        <v>6793</v>
      </c>
      <c r="K3283" s="6">
        <v>100</v>
      </c>
      <c r="L3283" s="3" t="s">
        <v>79</v>
      </c>
      <c r="M3283" s="6">
        <v>1</v>
      </c>
      <c r="N3283" s="3" t="s">
        <v>44</v>
      </c>
      <c r="O3283" s="3" t="s">
        <v>11028</v>
      </c>
      <c r="P3283" s="3" t="s">
        <v>11047</v>
      </c>
      <c r="Q3283" s="3" t="s">
        <v>11048</v>
      </c>
      <c r="R3283" s="156">
        <v>6.95</v>
      </c>
      <c r="T3283" s="23">
        <v>6.86</v>
      </c>
      <c r="U3283" s="1">
        <v>5.72</v>
      </c>
      <c r="V3283" s="21">
        <v>9.15</v>
      </c>
      <c r="W3283" s="22">
        <v>4.75</v>
      </c>
      <c r="AE3283" s="24">
        <v>9.15</v>
      </c>
      <c r="AF3283" s="20">
        <v>6.4471999999999996</v>
      </c>
      <c r="AN3283" s="25">
        <v>6.95</v>
      </c>
      <c r="AO3283" s="20" t="s">
        <v>47</v>
      </c>
      <c r="AP3283" s="24" t="s">
        <v>48</v>
      </c>
      <c r="AQ3283" s="20">
        <f>AVERAGE(SMALL(AE3283:AI3283,1),SMALL(AE3283:AI3283,2))</f>
        <v>7.7986000000000004</v>
      </c>
      <c r="AR3283" s="20">
        <f>IF(R3283 &lt;=( AVERAGE(SMALL(AE3283:AI3283,1),SMALL(AE3283:AI3283,2))), R3283, "")</f>
        <v>6.95</v>
      </c>
      <c r="AS3283" s="20" t="e">
        <f>AVERAGE(SMALL(AJ3283:AM3283,1),SMALL(AJ3283:AM3283,2))</f>
        <v>#NUM!</v>
      </c>
      <c r="AT3283" s="20">
        <f>T3283*1.075</f>
        <v>7.3745000000000003</v>
      </c>
      <c r="AU3283" s="20">
        <f>U3283*1.075</f>
        <v>6.1489999999999991</v>
      </c>
      <c r="AV3283" s="22">
        <f>MIN(AN3283,AT3283,AU3283)</f>
        <v>6.1489999999999991</v>
      </c>
      <c r="AW3283" s="20" t="s">
        <v>71</v>
      </c>
      <c r="AX3283" s="20" t="s">
        <v>72</v>
      </c>
      <c r="AY3283" s="25">
        <v>6.149</v>
      </c>
      <c r="AZ3283" s="27">
        <f>IF(AND(AY3283&gt;0,AY3283&lt;=10),AY3283*0.25,IF(AND(AY3283&gt;10,AY3283&lt;=50),AY3283*0.17,IF(AND(AY3283&gt;10,AY3283&lt;=100),AY3283*0.12,IF(AY3283&gt;100,AY3283*0.1))))</f>
        <v>1.53725</v>
      </c>
      <c r="BA3283" s="3">
        <f>AZ3283+AY3283</f>
        <v>7.6862500000000002</v>
      </c>
      <c r="BB3283" s="25">
        <f>BA3283+BA3283*0.08</f>
        <v>8.3011499999999998</v>
      </c>
      <c r="BC3283" s="20" t="s">
        <v>12295</v>
      </c>
      <c r="BP3283" s="20"/>
      <c r="BQ3283" s="20"/>
      <c r="BR3283" s="20"/>
      <c r="BS3283" s="20"/>
      <c r="BT3283" s="20"/>
      <c r="BU3283" s="20"/>
      <c r="BV3283" s="20"/>
      <c r="BW3283" s="20"/>
      <c r="BX3283" s="20"/>
      <c r="BY3283" s="20"/>
      <c r="BZ3283" s="20"/>
      <c r="CA3283" s="20"/>
      <c r="CB3283" s="20"/>
      <c r="CC3283" s="20"/>
      <c r="CD3283" s="20"/>
      <c r="CE3283" s="20"/>
      <c r="CF3283" s="20"/>
      <c r="CG3283" s="20"/>
      <c r="CH3283" s="20"/>
      <c r="CI3283" s="20"/>
      <c r="CJ3283" s="20"/>
      <c r="CK3283" s="20"/>
      <c r="CL3283" s="20"/>
      <c r="CM3283" s="20"/>
      <c r="CN3283" s="20"/>
      <c r="CO3283" s="20"/>
      <c r="CP3283" s="20"/>
      <c r="CQ3283" s="20"/>
      <c r="CR3283" s="20"/>
      <c r="CS3283" s="20"/>
      <c r="CT3283" s="20"/>
      <c r="CU3283" s="20"/>
      <c r="CV3283" s="20"/>
      <c r="CW3283" s="20"/>
      <c r="CX3283" s="20"/>
      <c r="CY3283" s="20"/>
      <c r="CZ3283" s="20"/>
      <c r="DA3283" s="20"/>
      <c r="DB3283" s="20"/>
      <c r="DC3283" s="20"/>
      <c r="DD3283" s="20"/>
      <c r="DE3283" s="20"/>
      <c r="DF3283" s="20"/>
      <c r="DG3283" s="20"/>
      <c r="DH3283" s="20"/>
      <c r="DI3283" s="20"/>
      <c r="DJ3283" s="20"/>
      <c r="DK3283" s="20"/>
      <c r="DL3283" s="20"/>
    </row>
    <row r="3284" spans="1:116" ht="30" customHeight="1">
      <c r="A3284" s="4" t="s">
        <v>375</v>
      </c>
      <c r="B3284" s="5">
        <v>3282</v>
      </c>
      <c r="C3284" s="116">
        <v>1146</v>
      </c>
      <c r="D3284" s="116"/>
      <c r="E3284" s="43" t="s">
        <v>11077</v>
      </c>
      <c r="F3284" s="3" t="s">
        <v>3940</v>
      </c>
      <c r="G3284" s="3" t="s">
        <v>1066</v>
      </c>
      <c r="H3284" s="3" t="s">
        <v>530</v>
      </c>
      <c r="I3284" s="3" t="s">
        <v>42</v>
      </c>
      <c r="J3284" s="3" t="s">
        <v>11078</v>
      </c>
      <c r="K3284" s="6"/>
      <c r="L3284" s="3"/>
      <c r="M3284" s="6">
        <v>28</v>
      </c>
      <c r="N3284" s="3" t="s">
        <v>44</v>
      </c>
      <c r="O3284" s="3" t="s">
        <v>11028</v>
      </c>
      <c r="P3284" s="3" t="s">
        <v>11079</v>
      </c>
      <c r="Q3284" s="3" t="s">
        <v>11080</v>
      </c>
      <c r="R3284" s="156">
        <v>7.02</v>
      </c>
      <c r="T3284" s="23">
        <v>5.8</v>
      </c>
      <c r="U3284" s="1">
        <v>4.83</v>
      </c>
      <c r="V3284" s="21">
        <v>7.02</v>
      </c>
      <c r="AE3284" s="24">
        <v>7.02</v>
      </c>
      <c r="AN3284" s="25">
        <v>7.02</v>
      </c>
      <c r="AO3284" s="20" t="s">
        <v>47</v>
      </c>
      <c r="AP3284" s="24" t="s">
        <v>48</v>
      </c>
      <c r="AQ3284" s="20" t="e">
        <f>AVERAGE(SMALL(AE3284:AI3284,1),SMALL(AE3284:AI3284,2))</f>
        <v>#NUM!</v>
      </c>
      <c r="AR3284" s="20" t="e">
        <f>IF(R3284 &lt;=( AVERAGE(SMALL(AE3284:AI3284,1),SMALL(AE3284:AI3284,2))), R3284, "")</f>
        <v>#NUM!</v>
      </c>
      <c r="AS3284" s="20" t="e">
        <f>AVERAGE(SMALL(AJ3284:AM3284,1),SMALL(AJ3284:AM3284,2))</f>
        <v>#NUM!</v>
      </c>
      <c r="AT3284" s="20">
        <f>T3284*1.075</f>
        <v>6.2349999999999994</v>
      </c>
      <c r="AU3284" s="20">
        <f>U3284*1.075</f>
        <v>5.1922499999999996</v>
      </c>
      <c r="AV3284" s="22">
        <f>MIN(AN3284,AT3284,AU3284)</f>
        <v>5.1922499999999996</v>
      </c>
      <c r="AW3284" s="20" t="s">
        <v>71</v>
      </c>
      <c r="AX3284" s="20" t="s">
        <v>72</v>
      </c>
      <c r="AY3284" s="25">
        <v>5.1920000000000002</v>
      </c>
      <c r="AZ3284" s="27">
        <f>IF(AND(AY3284&gt;0,AY3284&lt;=10),AY3284*0.25,IF(AND(AY3284&gt;10,AY3284&lt;=50),AY3284*0.17,IF(AND(AY3284&gt;10,AY3284&lt;=100),AY3284*0.12,IF(AY3284&gt;100,AY3284*0.1))))</f>
        <v>1.298</v>
      </c>
      <c r="BA3284" s="3">
        <f>AZ3284+AY3284</f>
        <v>6.49</v>
      </c>
      <c r="BB3284" s="25">
        <f>BA3284+BA3284*0.08</f>
        <v>7.0091999999999999</v>
      </c>
      <c r="BC3284" s="20" t="s">
        <v>12295</v>
      </c>
      <c r="BP3284" s="20"/>
      <c r="BQ3284" s="20"/>
      <c r="BR3284" s="20"/>
      <c r="BS3284" s="20"/>
      <c r="BT3284" s="20"/>
      <c r="BU3284" s="20"/>
      <c r="BV3284" s="20"/>
      <c r="BW3284" s="20"/>
      <c r="BX3284" s="20"/>
      <c r="BY3284" s="20"/>
      <c r="BZ3284" s="20"/>
      <c r="CA3284" s="20"/>
      <c r="CB3284" s="20"/>
      <c r="CC3284" s="20"/>
      <c r="CD3284" s="20"/>
      <c r="CE3284" s="20"/>
      <c r="CF3284" s="20"/>
      <c r="CG3284" s="20"/>
      <c r="CH3284" s="20"/>
      <c r="CI3284" s="20"/>
      <c r="CJ3284" s="20"/>
      <c r="CK3284" s="20"/>
      <c r="CL3284" s="20"/>
      <c r="CM3284" s="20"/>
      <c r="CN3284" s="20"/>
      <c r="CO3284" s="20"/>
      <c r="CP3284" s="20"/>
      <c r="CQ3284" s="20"/>
      <c r="CR3284" s="20"/>
      <c r="CS3284" s="20"/>
      <c r="CT3284" s="20"/>
      <c r="CU3284" s="20"/>
      <c r="CV3284" s="20"/>
      <c r="CW3284" s="20"/>
      <c r="CX3284" s="20"/>
      <c r="CY3284" s="20"/>
      <c r="CZ3284" s="20"/>
      <c r="DA3284" s="20"/>
      <c r="DB3284" s="20"/>
      <c r="DC3284" s="20"/>
      <c r="DD3284" s="20"/>
      <c r="DE3284" s="20"/>
      <c r="DF3284" s="20"/>
      <c r="DG3284" s="20"/>
      <c r="DH3284" s="20"/>
      <c r="DI3284" s="20"/>
      <c r="DJ3284" s="20"/>
      <c r="DK3284" s="20"/>
      <c r="DL3284" s="20"/>
    </row>
    <row r="3285" spans="1:116" s="84" customFormat="1" ht="30" customHeight="1">
      <c r="A3285" s="4" t="s">
        <v>375</v>
      </c>
      <c r="B3285" s="5">
        <v>3283</v>
      </c>
      <c r="C3285" s="6">
        <v>1147</v>
      </c>
      <c r="D3285" s="6"/>
      <c r="E3285" s="43" t="s">
        <v>11054</v>
      </c>
      <c r="F3285" s="3" t="s">
        <v>11055</v>
      </c>
      <c r="G3285" s="3" t="s">
        <v>100</v>
      </c>
      <c r="H3285" s="3" t="s">
        <v>101</v>
      </c>
      <c r="I3285" s="3" t="s">
        <v>42</v>
      </c>
      <c r="J3285" s="3" t="s">
        <v>939</v>
      </c>
      <c r="K3285" s="6"/>
      <c r="L3285" s="3"/>
      <c r="M3285" s="6">
        <v>20</v>
      </c>
      <c r="N3285" s="3" t="s">
        <v>44</v>
      </c>
      <c r="O3285" s="3" t="s">
        <v>11028</v>
      </c>
      <c r="P3285" s="3" t="s">
        <v>11056</v>
      </c>
      <c r="Q3285" s="3" t="s">
        <v>11057</v>
      </c>
      <c r="R3285" s="156">
        <v>5.04</v>
      </c>
      <c r="S3285" s="22"/>
      <c r="T3285" s="23">
        <v>4.13</v>
      </c>
      <c r="U3285" s="1">
        <v>3.27</v>
      </c>
      <c r="V3285" s="21">
        <v>5.04</v>
      </c>
      <c r="W3285" s="22"/>
      <c r="X3285" s="22"/>
      <c r="Y3285" s="22"/>
      <c r="Z3285" s="22"/>
      <c r="AA3285" s="22"/>
      <c r="AB3285" s="22"/>
      <c r="AC3285" s="22"/>
      <c r="AD3285" s="22"/>
      <c r="AE3285" s="24">
        <v>5.04</v>
      </c>
      <c r="AF3285" s="20">
        <v>3.0990000000000002</v>
      </c>
      <c r="AG3285" s="20"/>
      <c r="AH3285" s="20"/>
      <c r="AI3285" s="20"/>
      <c r="AJ3285" s="20"/>
      <c r="AK3285" s="20"/>
      <c r="AL3285" s="20"/>
      <c r="AM3285" s="20"/>
      <c r="AN3285" s="25">
        <v>4.0694999999999997</v>
      </c>
      <c r="AO3285" s="20" t="s">
        <v>207</v>
      </c>
      <c r="AP3285" s="24" t="s">
        <v>208</v>
      </c>
      <c r="AQ3285" s="20">
        <f>AVERAGE(SMALL(AE3285:AI3285,1),SMALL(AE3285:AI3285,2))</f>
        <v>4.0694999999999997</v>
      </c>
      <c r="AR3285" s="20" t="str">
        <f>IF(R3285 &lt;=( AVERAGE(SMALL(AE3285:AI3285,1),SMALL(AE3285:AI3285,2))), R3285, "")</f>
        <v/>
      </c>
      <c r="AS3285" s="20" t="e">
        <f>AVERAGE(SMALL(AJ3285:AM3285,1),SMALL(AJ3285:AM3285,2))</f>
        <v>#NUM!</v>
      </c>
      <c r="AT3285" s="20">
        <f>T3285*1.075</f>
        <v>4.4397500000000001</v>
      </c>
      <c r="AU3285" s="20">
        <f>U3285*1.075</f>
        <v>3.51525</v>
      </c>
      <c r="AV3285" s="22">
        <f>MIN(AN3285,AT3285,AU3285)</f>
        <v>3.51525</v>
      </c>
      <c r="AW3285" s="20" t="s">
        <v>71</v>
      </c>
      <c r="AX3285" s="20" t="s">
        <v>72</v>
      </c>
      <c r="AY3285" s="25">
        <v>3.52</v>
      </c>
      <c r="AZ3285" s="27">
        <f>IF(AND(AY3285&gt;0,AY3285&lt;=10),AY3285*0.25,IF(AND(AY3285&gt;10,AY3285&lt;=50),AY3285*0.17,IF(AND(AY3285&gt;10,AY3285&lt;=100),AY3285*0.12,IF(AY3285&gt;100,AY3285*0.1))))</f>
        <v>0.88</v>
      </c>
      <c r="BA3285" s="3">
        <f>AZ3285+AY3285</f>
        <v>4.4000000000000004</v>
      </c>
      <c r="BB3285" s="25">
        <f>BA3285+BA3285*0.08</f>
        <v>4.7520000000000007</v>
      </c>
      <c r="BC3285" s="20" t="s">
        <v>12295</v>
      </c>
      <c r="BD3285" s="20"/>
      <c r="BE3285" s="20"/>
      <c r="BF3285" s="20"/>
      <c r="BG3285" s="20"/>
      <c r="BH3285" s="20"/>
      <c r="BI3285" s="20"/>
      <c r="BJ3285" s="20"/>
      <c r="BK3285" s="20"/>
      <c r="BL3285" s="20"/>
      <c r="BM3285" s="20"/>
      <c r="BN3285" s="20"/>
      <c r="BO3285" s="20"/>
      <c r="BP3285" s="20"/>
      <c r="BQ3285" s="20"/>
      <c r="BR3285" s="20"/>
      <c r="BS3285" s="20"/>
      <c r="BT3285" s="20"/>
      <c r="BU3285" s="20"/>
      <c r="BV3285" s="20"/>
      <c r="BW3285" s="20"/>
      <c r="BX3285" s="20"/>
      <c r="BY3285" s="20"/>
      <c r="BZ3285" s="20"/>
      <c r="CA3285" s="20"/>
      <c r="CB3285" s="20"/>
      <c r="CC3285" s="20"/>
      <c r="CD3285" s="20"/>
      <c r="CE3285" s="20"/>
      <c r="CF3285" s="20"/>
      <c r="CG3285" s="20"/>
      <c r="CH3285" s="20"/>
      <c r="CI3285" s="20"/>
      <c r="CJ3285" s="20"/>
      <c r="CK3285" s="20"/>
      <c r="CL3285" s="20"/>
      <c r="CM3285" s="20"/>
      <c r="CN3285" s="20"/>
      <c r="CO3285" s="20"/>
      <c r="CP3285" s="20"/>
      <c r="CQ3285" s="20"/>
      <c r="CR3285" s="20"/>
      <c r="CS3285" s="20"/>
      <c r="CT3285" s="20"/>
      <c r="CU3285" s="20"/>
      <c r="CV3285" s="20"/>
      <c r="CW3285" s="20"/>
      <c r="CX3285" s="20"/>
      <c r="CY3285" s="20"/>
      <c r="CZ3285" s="20"/>
      <c r="DA3285" s="20"/>
      <c r="DB3285" s="20"/>
      <c r="DC3285" s="20"/>
      <c r="DD3285" s="20"/>
      <c r="DE3285" s="20"/>
      <c r="DF3285" s="20"/>
      <c r="DG3285" s="20"/>
      <c r="DH3285" s="20"/>
      <c r="DI3285" s="20"/>
      <c r="DJ3285" s="20"/>
      <c r="DK3285" s="20"/>
      <c r="DL3285" s="20"/>
    </row>
    <row r="3286" spans="1:116" s="84" customFormat="1" ht="30" customHeight="1">
      <c r="A3286" s="4" t="s">
        <v>375</v>
      </c>
      <c r="B3286" s="5">
        <v>3284</v>
      </c>
      <c r="C3286" s="6">
        <v>1152</v>
      </c>
      <c r="D3286" s="6"/>
      <c r="E3286" s="43" t="s">
        <v>11098</v>
      </c>
      <c r="F3286" s="3" t="s">
        <v>6118</v>
      </c>
      <c r="G3286" s="3" t="s">
        <v>6119</v>
      </c>
      <c r="H3286" s="3" t="s">
        <v>56</v>
      </c>
      <c r="I3286" s="3" t="s">
        <v>42</v>
      </c>
      <c r="J3286" s="3" t="s">
        <v>3113</v>
      </c>
      <c r="K3286" s="6"/>
      <c r="L3286" s="3"/>
      <c r="M3286" s="6">
        <v>30</v>
      </c>
      <c r="N3286" s="3" t="s">
        <v>44</v>
      </c>
      <c r="O3286" s="3" t="s">
        <v>11028</v>
      </c>
      <c r="P3286" s="3" t="s">
        <v>11099</v>
      </c>
      <c r="Q3286" s="3" t="s">
        <v>11100</v>
      </c>
      <c r="R3286" s="156">
        <v>7.12</v>
      </c>
      <c r="S3286" s="22"/>
      <c r="T3286" s="23">
        <v>5.65</v>
      </c>
      <c r="U3286" s="1">
        <v>4.71</v>
      </c>
      <c r="V3286" s="21">
        <v>7.12</v>
      </c>
      <c r="W3286" s="22"/>
      <c r="X3286" s="22"/>
      <c r="Y3286" s="22"/>
      <c r="Z3286" s="22"/>
      <c r="AA3286" s="22"/>
      <c r="AB3286" s="22"/>
      <c r="AC3286" s="22"/>
      <c r="AD3286" s="22"/>
      <c r="AE3286" s="24">
        <v>7.12</v>
      </c>
      <c r="AF3286" s="20"/>
      <c r="AG3286" s="20"/>
      <c r="AH3286" s="20"/>
      <c r="AI3286" s="20"/>
      <c r="AJ3286" s="20"/>
      <c r="AK3286" s="20"/>
      <c r="AL3286" s="20"/>
      <c r="AM3286" s="20"/>
      <c r="AN3286" s="25">
        <v>7.12</v>
      </c>
      <c r="AO3286" s="20" t="s">
        <v>47</v>
      </c>
      <c r="AP3286" s="24" t="s">
        <v>48</v>
      </c>
      <c r="AQ3286" s="20" t="e">
        <f>AVERAGE(SMALL(AE3286:AI3286,1),SMALL(AE3286:AI3286,2))</f>
        <v>#NUM!</v>
      </c>
      <c r="AR3286" s="20" t="e">
        <f>IF(R3286 &lt;=( AVERAGE(SMALL(AE3286:AI3286,1),SMALL(AE3286:AI3286,2))), R3286, "")</f>
        <v>#NUM!</v>
      </c>
      <c r="AS3286" s="20" t="e">
        <f>AVERAGE(SMALL(AJ3286:AM3286,1),SMALL(AJ3286:AM3286,2))</f>
        <v>#NUM!</v>
      </c>
      <c r="AT3286" s="20">
        <f>T3286*1.075</f>
        <v>6.0737500000000004</v>
      </c>
      <c r="AU3286" s="20">
        <f>U3286*1.075</f>
        <v>5.06325</v>
      </c>
      <c r="AV3286" s="22">
        <f>MIN(AN3286,AT3286,AU3286)</f>
        <v>5.06325</v>
      </c>
      <c r="AW3286" s="20" t="s">
        <v>71</v>
      </c>
      <c r="AX3286" s="20" t="s">
        <v>72</v>
      </c>
      <c r="AY3286" s="25">
        <v>5.0629999999999997</v>
      </c>
      <c r="AZ3286" s="27">
        <f>IF(AND(AY3286&gt;0,AY3286&lt;=10),AY3286*0.25,IF(AND(AY3286&gt;10,AY3286&lt;=50),AY3286*0.17,IF(AND(AY3286&gt;10,AY3286&lt;=100),AY3286*0.12,IF(AY3286&gt;100,AY3286*0.1))))</f>
        <v>1.2657499999999999</v>
      </c>
      <c r="BA3286" s="3">
        <f>AZ3286+AY3286</f>
        <v>6.3287499999999994</v>
      </c>
      <c r="BB3286" s="25">
        <f>BA3286+BA3286*0.08</f>
        <v>6.835049999999999</v>
      </c>
      <c r="BC3286" s="20" t="s">
        <v>12295</v>
      </c>
      <c r="BD3286" s="20"/>
      <c r="BE3286" s="20"/>
      <c r="BF3286" s="20"/>
      <c r="BG3286" s="20"/>
      <c r="BH3286" s="20"/>
      <c r="BI3286" s="20"/>
      <c r="BJ3286" s="20"/>
      <c r="BK3286" s="20"/>
      <c r="BL3286" s="20"/>
      <c r="BM3286" s="20"/>
      <c r="BN3286" s="20"/>
      <c r="BO3286" s="20"/>
      <c r="BP3286" s="20"/>
      <c r="BQ3286" s="20"/>
      <c r="BR3286" s="20"/>
      <c r="BS3286" s="20"/>
      <c r="BT3286" s="20"/>
      <c r="BU3286" s="20"/>
      <c r="BV3286" s="20"/>
      <c r="BW3286" s="20"/>
      <c r="BX3286" s="20"/>
      <c r="BY3286" s="20"/>
      <c r="BZ3286" s="20"/>
      <c r="CA3286" s="20"/>
      <c r="CB3286" s="20"/>
      <c r="CC3286" s="20"/>
      <c r="CD3286" s="20"/>
      <c r="CE3286" s="20"/>
      <c r="CF3286" s="20"/>
      <c r="CG3286" s="20"/>
      <c r="CH3286" s="20"/>
      <c r="CI3286" s="20"/>
      <c r="CJ3286" s="20"/>
      <c r="CK3286" s="20"/>
      <c r="CL3286" s="20"/>
      <c r="CM3286" s="20"/>
      <c r="CN3286" s="20"/>
      <c r="CO3286" s="20"/>
      <c r="CP3286" s="20"/>
      <c r="CQ3286" s="20"/>
      <c r="CR3286" s="20"/>
      <c r="CS3286" s="20"/>
      <c r="CT3286" s="20"/>
      <c r="CU3286" s="20"/>
      <c r="CV3286" s="20"/>
      <c r="CW3286" s="20"/>
      <c r="CX3286" s="20"/>
      <c r="CY3286" s="20"/>
      <c r="CZ3286" s="20"/>
      <c r="DA3286" s="20"/>
      <c r="DB3286" s="20"/>
      <c r="DC3286" s="20"/>
      <c r="DD3286" s="20"/>
      <c r="DE3286" s="20"/>
      <c r="DF3286" s="20"/>
      <c r="DG3286" s="20"/>
      <c r="DH3286" s="20"/>
      <c r="DI3286" s="20"/>
      <c r="DJ3286" s="20"/>
      <c r="DK3286" s="20"/>
      <c r="DL3286" s="20"/>
    </row>
    <row r="3287" spans="1:116" s="84" customFormat="1" ht="30" customHeight="1">
      <c r="A3287" s="4" t="s">
        <v>375</v>
      </c>
      <c r="B3287" s="5">
        <v>3285</v>
      </c>
      <c r="C3287" s="6">
        <v>1191</v>
      </c>
      <c r="D3287" s="6"/>
      <c r="E3287" s="43" t="s">
        <v>11094</v>
      </c>
      <c r="F3287" s="3" t="s">
        <v>11095</v>
      </c>
      <c r="G3287" s="3" t="s">
        <v>1290</v>
      </c>
      <c r="H3287" s="3" t="s">
        <v>1291</v>
      </c>
      <c r="I3287" s="3" t="s">
        <v>842</v>
      </c>
      <c r="J3287" s="3" t="s">
        <v>357</v>
      </c>
      <c r="K3287" s="6"/>
      <c r="L3287" s="3"/>
      <c r="M3287" s="6">
        <v>20</v>
      </c>
      <c r="N3287" s="3" t="s">
        <v>44</v>
      </c>
      <c r="O3287" s="3" t="s">
        <v>11028</v>
      </c>
      <c r="P3287" s="3" t="s">
        <v>11096</v>
      </c>
      <c r="Q3287" s="3" t="s">
        <v>11097</v>
      </c>
      <c r="R3287" s="156">
        <v>5.15</v>
      </c>
      <c r="S3287" s="22"/>
      <c r="T3287" s="23">
        <v>5.17</v>
      </c>
      <c r="U3287" s="1">
        <v>4.63</v>
      </c>
      <c r="V3287" s="21">
        <v>7.15</v>
      </c>
      <c r="W3287" s="22">
        <v>3.15</v>
      </c>
      <c r="X3287" s="22"/>
      <c r="Y3287" s="22"/>
      <c r="Z3287" s="22"/>
      <c r="AA3287" s="22"/>
      <c r="AB3287" s="22"/>
      <c r="AC3287" s="22"/>
      <c r="AD3287" s="22"/>
      <c r="AE3287" s="24">
        <v>7.15</v>
      </c>
      <c r="AF3287" s="20">
        <v>3.8079999999999998</v>
      </c>
      <c r="AG3287" s="20"/>
      <c r="AH3287" s="20"/>
      <c r="AI3287" s="20"/>
      <c r="AJ3287" s="20"/>
      <c r="AK3287" s="20"/>
      <c r="AL3287" s="20"/>
      <c r="AM3287" s="20"/>
      <c r="AN3287" s="25">
        <v>5.15</v>
      </c>
      <c r="AO3287" s="20" t="s">
        <v>47</v>
      </c>
      <c r="AP3287" s="24" t="s">
        <v>48</v>
      </c>
      <c r="AQ3287" s="20">
        <f>AVERAGE(SMALL(AE3287:AI3287,1),SMALL(AE3287:AI3287,2))</f>
        <v>5.4790000000000001</v>
      </c>
      <c r="AR3287" s="20">
        <f>IF(R3287 &lt;=( AVERAGE(SMALL(AE3287:AI3287,1),SMALL(AE3287:AI3287,2))), R3287, "")</f>
        <v>5.15</v>
      </c>
      <c r="AS3287" s="20" t="e">
        <f>AVERAGE(SMALL(AJ3287:AM3287,1),SMALL(AJ3287:AM3287,2))</f>
        <v>#NUM!</v>
      </c>
      <c r="AT3287" s="20">
        <f>T3287*1.075</f>
        <v>5.5577499999999995</v>
      </c>
      <c r="AU3287" s="20">
        <f>U3287*1.075</f>
        <v>4.9772499999999997</v>
      </c>
      <c r="AV3287" s="22">
        <f>MIN(AN3287,AT3287,AU3287)</f>
        <v>4.9772499999999997</v>
      </c>
      <c r="AW3287" s="20" t="s">
        <v>71</v>
      </c>
      <c r="AX3287" s="20" t="s">
        <v>72</v>
      </c>
      <c r="AY3287" s="25">
        <v>4.9800000000000004</v>
      </c>
      <c r="AZ3287" s="27">
        <f>IF(AND(AY3287&gt;0,AY3287&lt;=10),AY3287*0.25,IF(AND(AY3287&gt;10,AY3287&lt;=50),AY3287*0.17,IF(AND(AY3287&gt;10,AY3287&lt;=100),AY3287*0.12,IF(AY3287&gt;100,AY3287*0.1))))</f>
        <v>1.2450000000000001</v>
      </c>
      <c r="BA3287" s="3">
        <f>AZ3287+AY3287</f>
        <v>6.2250000000000005</v>
      </c>
      <c r="BB3287" s="25">
        <f>BA3287+BA3287*0.08</f>
        <v>6.7230000000000008</v>
      </c>
      <c r="BC3287" s="20" t="s">
        <v>12295</v>
      </c>
      <c r="BD3287" s="20"/>
      <c r="BE3287" s="20"/>
      <c r="BF3287" s="20"/>
      <c r="BG3287" s="20"/>
      <c r="BH3287" s="20"/>
      <c r="BI3287" s="20"/>
      <c r="BJ3287" s="20"/>
      <c r="BK3287" s="20"/>
      <c r="BL3287" s="20"/>
      <c r="BM3287" s="20"/>
      <c r="BN3287" s="20"/>
      <c r="BO3287" s="20"/>
      <c r="BP3287" s="20"/>
      <c r="BQ3287" s="20"/>
      <c r="BR3287" s="20"/>
      <c r="BS3287" s="20"/>
      <c r="BT3287" s="20"/>
      <c r="BU3287" s="20"/>
      <c r="BV3287" s="20"/>
      <c r="BW3287" s="20"/>
      <c r="BX3287" s="20"/>
      <c r="BY3287" s="20"/>
      <c r="BZ3287" s="20"/>
      <c r="CA3287" s="20"/>
      <c r="CB3287" s="20"/>
      <c r="CC3287" s="20"/>
      <c r="CD3287" s="20"/>
      <c r="CE3287" s="20"/>
      <c r="CF3287" s="20"/>
      <c r="CG3287" s="20"/>
      <c r="CH3287" s="20"/>
      <c r="CI3287" s="20"/>
      <c r="CJ3287" s="20"/>
      <c r="CK3287" s="20"/>
      <c r="CL3287" s="20"/>
      <c r="CM3287" s="20"/>
      <c r="CN3287" s="20"/>
      <c r="CO3287" s="20"/>
      <c r="CP3287" s="20"/>
      <c r="CQ3287" s="20"/>
      <c r="CR3287" s="20"/>
      <c r="CS3287" s="20"/>
      <c r="CT3287" s="20"/>
      <c r="CU3287" s="20"/>
      <c r="CV3287" s="20"/>
      <c r="CW3287" s="20"/>
      <c r="CX3287" s="20"/>
      <c r="CY3287" s="20"/>
      <c r="CZ3287" s="20"/>
      <c r="DA3287" s="20"/>
      <c r="DB3287" s="20"/>
      <c r="DC3287" s="20"/>
      <c r="DD3287" s="20"/>
      <c r="DE3287" s="20"/>
      <c r="DF3287" s="20"/>
      <c r="DG3287" s="20"/>
      <c r="DH3287" s="20"/>
      <c r="DI3287" s="20"/>
      <c r="DJ3287" s="20"/>
      <c r="DK3287" s="20"/>
      <c r="DL3287" s="20"/>
    </row>
    <row r="3288" spans="1:116" s="84" customFormat="1" ht="30" customHeight="1">
      <c r="A3288" s="4" t="s">
        <v>375</v>
      </c>
      <c r="B3288" s="5">
        <v>3286</v>
      </c>
      <c r="C3288" s="6">
        <v>1187</v>
      </c>
      <c r="D3288" s="6"/>
      <c r="E3288" s="43" t="s">
        <v>11088</v>
      </c>
      <c r="F3288" s="3" t="s">
        <v>521</v>
      </c>
      <c r="G3288" s="3" t="s">
        <v>522</v>
      </c>
      <c r="H3288" s="3" t="s">
        <v>56</v>
      </c>
      <c r="I3288" s="3" t="s">
        <v>10390</v>
      </c>
      <c r="J3288" s="3" t="s">
        <v>4382</v>
      </c>
      <c r="K3288" s="6"/>
      <c r="L3288" s="3"/>
      <c r="M3288" s="6">
        <v>14</v>
      </c>
      <c r="N3288" s="3" t="s">
        <v>44</v>
      </c>
      <c r="O3288" s="3" t="s">
        <v>11028</v>
      </c>
      <c r="P3288" s="3" t="s">
        <v>11044</v>
      </c>
      <c r="Q3288" s="3" t="s">
        <v>11089</v>
      </c>
      <c r="R3288" s="156">
        <v>4.58</v>
      </c>
      <c r="S3288" s="22"/>
      <c r="T3288" s="23">
        <v>3.86</v>
      </c>
      <c r="U3288" s="1">
        <v>3.22</v>
      </c>
      <c r="V3288" s="21">
        <v>4.95</v>
      </c>
      <c r="W3288" s="22">
        <v>4.2</v>
      </c>
      <c r="X3288" s="22"/>
      <c r="Y3288" s="22"/>
      <c r="Z3288" s="22"/>
      <c r="AA3288" s="22"/>
      <c r="AB3288" s="22"/>
      <c r="AC3288" s="22"/>
      <c r="AD3288" s="22"/>
      <c r="AE3288" s="24">
        <v>4.95</v>
      </c>
      <c r="AF3288" s="20"/>
      <c r="AG3288" s="20"/>
      <c r="AH3288" s="20"/>
      <c r="AI3288" s="20"/>
      <c r="AJ3288" s="20"/>
      <c r="AK3288" s="20"/>
      <c r="AL3288" s="20"/>
      <c r="AM3288" s="20"/>
      <c r="AN3288" s="25">
        <v>4.58</v>
      </c>
      <c r="AO3288" s="20" t="s">
        <v>47</v>
      </c>
      <c r="AP3288" s="24" t="s">
        <v>48</v>
      </c>
      <c r="AQ3288" s="20" t="e">
        <f>AVERAGE(SMALL(AE3288:AI3288,1),SMALL(AE3288:AI3288,2))</f>
        <v>#NUM!</v>
      </c>
      <c r="AR3288" s="20" t="e">
        <f>IF(R3288 &lt;=( AVERAGE(SMALL(AE3288:AI3288,1),SMALL(AE3288:AI3288,2))), R3288, "")</f>
        <v>#NUM!</v>
      </c>
      <c r="AS3288" s="20" t="e">
        <f>AVERAGE(SMALL(AJ3288:AM3288,1),SMALL(AJ3288:AM3288,2))</f>
        <v>#NUM!</v>
      </c>
      <c r="AT3288" s="20">
        <f>T3288*1.075</f>
        <v>4.1494999999999997</v>
      </c>
      <c r="AU3288" s="20">
        <f>U3288*1.075</f>
        <v>3.4615</v>
      </c>
      <c r="AV3288" s="22">
        <f>MIN(AN3288,AT3288,AU3288)</f>
        <v>3.4615</v>
      </c>
      <c r="AW3288" s="20" t="s">
        <v>71</v>
      </c>
      <c r="AX3288" s="20" t="s">
        <v>72</v>
      </c>
      <c r="AY3288" s="25">
        <v>3.4609999999999999</v>
      </c>
      <c r="AZ3288" s="27">
        <f>IF(AND(AY3288&gt;0,AY3288&lt;=10),AY3288*0.25,IF(AND(AY3288&gt;10,AY3288&lt;=50),AY3288*0.17,IF(AND(AY3288&gt;10,AY3288&lt;=100),AY3288*0.12,IF(AY3288&gt;100,AY3288*0.1))))</f>
        <v>0.86524999999999996</v>
      </c>
      <c r="BA3288" s="3">
        <f>AZ3288+AY3288</f>
        <v>4.3262499999999999</v>
      </c>
      <c r="BB3288" s="25">
        <f>BA3288+BA3288*0.08</f>
        <v>4.6723499999999998</v>
      </c>
      <c r="BC3288" s="20" t="s">
        <v>12295</v>
      </c>
      <c r="BD3288" s="20"/>
      <c r="BE3288" s="20"/>
      <c r="BF3288" s="20"/>
      <c r="BG3288" s="20"/>
      <c r="BH3288" s="20"/>
      <c r="BI3288" s="20"/>
      <c r="BJ3288" s="20"/>
      <c r="BK3288" s="20"/>
      <c r="BL3288" s="20"/>
      <c r="BM3288" s="20"/>
      <c r="BN3288" s="20"/>
      <c r="BO3288" s="20"/>
      <c r="BP3288" s="20"/>
      <c r="BQ3288" s="20"/>
      <c r="BR3288" s="20"/>
      <c r="BS3288" s="20"/>
      <c r="BT3288" s="20"/>
      <c r="BU3288" s="20"/>
      <c r="BV3288" s="20"/>
      <c r="BW3288" s="20"/>
      <c r="BX3288" s="20"/>
      <c r="BY3288" s="20"/>
      <c r="BZ3288" s="20"/>
      <c r="CA3288" s="20"/>
      <c r="CB3288" s="20"/>
      <c r="CC3288" s="20"/>
      <c r="CD3288" s="20"/>
      <c r="CE3288" s="20"/>
      <c r="CF3288" s="20"/>
      <c r="CG3288" s="20"/>
      <c r="CH3288" s="20"/>
      <c r="CI3288" s="20"/>
      <c r="CJ3288" s="20"/>
      <c r="CK3288" s="20"/>
      <c r="CL3288" s="20"/>
      <c r="CM3288" s="20"/>
      <c r="CN3288" s="20"/>
      <c r="CO3288" s="20"/>
      <c r="CP3288" s="20"/>
      <c r="CQ3288" s="20"/>
      <c r="CR3288" s="20"/>
      <c r="CS3288" s="20"/>
      <c r="CT3288" s="20"/>
      <c r="CU3288" s="20"/>
      <c r="CV3288" s="20"/>
      <c r="CW3288" s="20"/>
      <c r="CX3288" s="20"/>
      <c r="CY3288" s="20"/>
      <c r="CZ3288" s="20"/>
      <c r="DA3288" s="20"/>
      <c r="DB3288" s="20"/>
      <c r="DC3288" s="20"/>
      <c r="DD3288" s="20"/>
      <c r="DE3288" s="20"/>
      <c r="DF3288" s="20"/>
      <c r="DG3288" s="20"/>
      <c r="DH3288" s="20"/>
      <c r="DI3288" s="20"/>
      <c r="DJ3288" s="20"/>
      <c r="DK3288" s="20"/>
      <c r="DL3288" s="20"/>
    </row>
    <row r="3289" spans="1:116" s="89" customFormat="1" ht="30" customHeight="1">
      <c r="A3289" s="4" t="s">
        <v>375</v>
      </c>
      <c r="B3289" s="5">
        <v>3287</v>
      </c>
      <c r="C3289" s="116">
        <v>5815</v>
      </c>
      <c r="D3289" s="116"/>
      <c r="E3289" s="43" t="s">
        <v>11104</v>
      </c>
      <c r="F3289" s="3" t="s">
        <v>11105</v>
      </c>
      <c r="G3289" s="3" t="s">
        <v>4610</v>
      </c>
      <c r="H3289" s="3" t="s">
        <v>7481</v>
      </c>
      <c r="I3289" s="3" t="s">
        <v>11106</v>
      </c>
      <c r="J3289" s="3" t="s">
        <v>11107</v>
      </c>
      <c r="K3289" s="6"/>
      <c r="L3289" s="3"/>
      <c r="M3289" s="6">
        <v>3</v>
      </c>
      <c r="N3289" s="3" t="s">
        <v>44</v>
      </c>
      <c r="O3289" s="3" t="s">
        <v>11108</v>
      </c>
      <c r="P3289" s="3" t="s">
        <v>11109</v>
      </c>
      <c r="Q3289" s="3" t="s">
        <v>11110</v>
      </c>
      <c r="R3289" s="156">
        <v>4.29</v>
      </c>
      <c r="S3289" s="22"/>
      <c r="T3289" s="23">
        <v>3.23</v>
      </c>
      <c r="U3289" s="1" t="s">
        <v>54</v>
      </c>
      <c r="V3289" s="21">
        <v>4.29</v>
      </c>
      <c r="W3289" s="22"/>
      <c r="X3289" s="22"/>
      <c r="Y3289" s="22"/>
      <c r="Z3289" s="22"/>
      <c r="AA3289" s="22"/>
      <c r="AB3289" s="22"/>
      <c r="AC3289" s="22"/>
      <c r="AD3289" s="22"/>
      <c r="AE3289" s="24">
        <v>4.29</v>
      </c>
      <c r="AF3289" s="20"/>
      <c r="AG3289" s="20"/>
      <c r="AH3289" s="20"/>
      <c r="AI3289" s="20"/>
      <c r="AJ3289" s="20"/>
      <c r="AK3289" s="20"/>
      <c r="AL3289" s="20"/>
      <c r="AM3289" s="20">
        <v>2.6</v>
      </c>
      <c r="AN3289" s="25">
        <v>4.29</v>
      </c>
      <c r="AO3289" s="20" t="s">
        <v>47</v>
      </c>
      <c r="AP3289" s="24" t="s">
        <v>48</v>
      </c>
      <c r="AQ3289" s="20" t="e">
        <f>AVERAGE(SMALL(AE3289:AI3289,1),SMALL(AE3289:AI3289,2))</f>
        <v>#NUM!</v>
      </c>
      <c r="AR3289" s="20" t="e">
        <f>IF(R3289 &lt;=( AVERAGE(SMALL(AE3289:AI3289,1),SMALL(AE3289:AI3289,2))), R3289, "")</f>
        <v>#NUM!</v>
      </c>
      <c r="AS3289" s="20" t="e">
        <f>AVERAGE(SMALL(AJ3289:AM3289,1),SMALL(AJ3289:AM3289,2))</f>
        <v>#NUM!</v>
      </c>
      <c r="AT3289" s="20">
        <f>T3289*1.075</f>
        <v>3.4722499999999998</v>
      </c>
      <c r="AU3289" s="20" t="e">
        <f>U3289*1.075</f>
        <v>#VALUE!</v>
      </c>
      <c r="AV3289" s="22" t="e">
        <f>MIN(AN3289,AT3289,AU3289)</f>
        <v>#VALUE!</v>
      </c>
      <c r="AW3289" s="20" t="s">
        <v>373</v>
      </c>
      <c r="AX3289" s="20" t="s">
        <v>374</v>
      </c>
      <c r="AY3289" s="25">
        <v>2.6</v>
      </c>
      <c r="AZ3289" s="27">
        <f>IF(AND(AY3289&gt;0,AY3289&lt;=10),AY3289*0.25,IF(AND(AY3289&gt;10,AY3289&lt;=50),AY3289*0.17,IF(AND(AY3289&gt;10,AY3289&lt;=100),AY3289*0.12,IF(AY3289&gt;100,AY3289*0.1))))</f>
        <v>0.65</v>
      </c>
      <c r="BA3289" s="3">
        <f>AZ3289+AY3289</f>
        <v>3.25</v>
      </c>
      <c r="BB3289" s="25">
        <f>BA3289+BA3289*0.08</f>
        <v>3.51</v>
      </c>
      <c r="BC3289" s="20" t="s">
        <v>12295</v>
      </c>
      <c r="BD3289" s="20"/>
      <c r="BE3289" s="20"/>
      <c r="BF3289" s="20"/>
      <c r="BG3289" s="20"/>
      <c r="BH3289" s="20"/>
      <c r="BI3289" s="20"/>
      <c r="BJ3289" s="20"/>
      <c r="BK3289" s="20"/>
      <c r="BL3289" s="20"/>
      <c r="BM3289" s="20"/>
      <c r="BN3289" s="20"/>
      <c r="BO3289" s="20"/>
      <c r="BP3289" s="20"/>
      <c r="BQ3289" s="20"/>
      <c r="BR3289" s="20"/>
      <c r="BS3289" s="20"/>
      <c r="BT3289" s="20"/>
      <c r="BU3289" s="20"/>
      <c r="BV3289" s="20"/>
      <c r="BW3289" s="20"/>
      <c r="BX3289" s="20"/>
      <c r="BY3289" s="20"/>
      <c r="BZ3289" s="20"/>
      <c r="CA3289" s="20"/>
      <c r="CB3289" s="20"/>
      <c r="CC3289" s="20"/>
      <c r="CD3289" s="20"/>
      <c r="CE3289" s="20"/>
      <c r="CF3289" s="20"/>
      <c r="CG3289" s="20"/>
      <c r="CH3289" s="20"/>
      <c r="CI3289" s="20"/>
      <c r="CJ3289" s="20"/>
      <c r="CK3289" s="20"/>
      <c r="CL3289" s="20"/>
      <c r="CM3289" s="20"/>
      <c r="CN3289" s="20"/>
      <c r="CO3289" s="20"/>
      <c r="CP3289" s="20"/>
      <c r="CQ3289" s="20"/>
      <c r="CR3289" s="20"/>
      <c r="CS3289" s="20"/>
      <c r="CT3289" s="20"/>
      <c r="CU3289" s="20"/>
      <c r="CV3289" s="20"/>
      <c r="CW3289" s="20"/>
      <c r="CX3289" s="20"/>
      <c r="CY3289" s="20"/>
      <c r="CZ3289" s="20"/>
      <c r="DA3289" s="20"/>
      <c r="DB3289" s="20"/>
      <c r="DC3289" s="20"/>
      <c r="DD3289" s="20"/>
      <c r="DE3289" s="20"/>
      <c r="DF3289" s="20"/>
      <c r="DG3289" s="20"/>
      <c r="DH3289" s="20"/>
      <c r="DI3289" s="20"/>
      <c r="DJ3289" s="20"/>
      <c r="DK3289" s="20"/>
      <c r="DL3289" s="20"/>
    </row>
    <row r="3290" spans="1:116" s="89" customFormat="1" ht="30" customHeight="1">
      <c r="A3290" s="7" t="s">
        <v>11111</v>
      </c>
      <c r="B3290" s="5">
        <v>3288</v>
      </c>
      <c r="C3290" s="116"/>
      <c r="D3290" s="116"/>
      <c r="E3290" s="43" t="s">
        <v>11112</v>
      </c>
      <c r="F3290" s="3" t="s">
        <v>942</v>
      </c>
      <c r="G3290" s="3" t="s">
        <v>714</v>
      </c>
      <c r="H3290" s="3" t="s">
        <v>126</v>
      </c>
      <c r="I3290" s="3" t="s">
        <v>875</v>
      </c>
      <c r="J3290" s="3" t="s">
        <v>11113</v>
      </c>
      <c r="K3290" s="6"/>
      <c r="L3290" s="3"/>
      <c r="M3290" s="6">
        <v>10</v>
      </c>
      <c r="N3290" s="3" t="s">
        <v>44</v>
      </c>
      <c r="O3290" s="3" t="s">
        <v>11114</v>
      </c>
      <c r="P3290" s="3" t="s">
        <v>11115</v>
      </c>
      <c r="Q3290" s="3" t="s">
        <v>11116</v>
      </c>
      <c r="R3290" s="156"/>
      <c r="S3290" s="22">
        <v>1.7</v>
      </c>
      <c r="T3290" s="23"/>
      <c r="U3290" s="1">
        <v>0.28000000000000003</v>
      </c>
      <c r="V3290" s="21"/>
      <c r="W3290" s="22"/>
      <c r="X3290" s="22"/>
      <c r="Y3290" s="22"/>
      <c r="Z3290" s="22"/>
      <c r="AA3290" s="22"/>
      <c r="AB3290" s="22"/>
      <c r="AC3290" s="22"/>
      <c r="AD3290" s="22"/>
      <c r="AE3290" s="24"/>
      <c r="AF3290" s="20"/>
      <c r="AG3290" s="20"/>
      <c r="AH3290" s="20"/>
      <c r="AI3290" s="20"/>
      <c r="AJ3290" s="20"/>
      <c r="AK3290" s="20"/>
      <c r="AL3290" s="20"/>
      <c r="AM3290" s="20"/>
      <c r="AN3290" s="25"/>
      <c r="AO3290" s="20"/>
      <c r="AP3290" s="24"/>
      <c r="AQ3290" s="20" t="e">
        <f>AVERAGE(SMALL(AE3290:AI3290,1),SMALL(AE3290:AI3290,2))</f>
        <v>#NUM!</v>
      </c>
      <c r="AR3290" s="20" t="e">
        <f>IF(R3290 &lt;=( AVERAGE(SMALL(AE3290:AI3290,1),SMALL(AE3290:AI3290,2))), R3290, "")</f>
        <v>#NUM!</v>
      </c>
      <c r="AS3290" s="20" t="e">
        <f>AVERAGE(SMALL(AJ3290:AM3290,1),SMALL(AJ3290:AM3290,2))</f>
        <v>#NUM!</v>
      </c>
      <c r="AT3290" s="20">
        <f>T3290*1.075</f>
        <v>0</v>
      </c>
      <c r="AU3290" s="20">
        <f>U3290*1.075</f>
        <v>0.30099999999999999</v>
      </c>
      <c r="AV3290" s="22">
        <f>MIN(AN3290,AT3290,AU3290)</f>
        <v>0</v>
      </c>
      <c r="AW3290" s="20" t="s">
        <v>71</v>
      </c>
      <c r="AX3290" s="20" t="s">
        <v>72</v>
      </c>
      <c r="AY3290" s="25">
        <v>0.30099999999999999</v>
      </c>
      <c r="AZ3290" s="27">
        <f>IF(AND(AY3290&gt;0,AY3290&lt;=10),AY3290*0.25,IF(AND(AY3290&gt;10,AY3290&lt;=50),AY3290*0.17,IF(AND(AY3290&gt;10,AY3290&lt;=100),AY3290*0.12,IF(AY3290&gt;100,AY3290*0.1))))</f>
        <v>7.5249999999999997E-2</v>
      </c>
      <c r="BA3290" s="3">
        <f>AZ3290+AY3290</f>
        <v>0.37624999999999997</v>
      </c>
      <c r="BB3290" s="25">
        <f>BA3290+BA3290*0.08</f>
        <v>0.40634999999999999</v>
      </c>
      <c r="BC3290" s="20" t="s">
        <v>12295</v>
      </c>
      <c r="BD3290" s="20"/>
      <c r="BE3290" s="20"/>
      <c r="BF3290" s="20"/>
      <c r="BG3290" s="20"/>
      <c r="BH3290" s="20"/>
      <c r="BI3290" s="20"/>
      <c r="BJ3290" s="20"/>
      <c r="BK3290" s="20"/>
      <c r="BL3290" s="20"/>
      <c r="BM3290" s="20"/>
      <c r="BN3290" s="20"/>
      <c r="BO3290" s="20"/>
      <c r="BP3290" s="19"/>
      <c r="BQ3290" s="19"/>
      <c r="BR3290" s="19"/>
      <c r="BS3290" s="19"/>
      <c r="BT3290" s="19"/>
      <c r="BU3290" s="19"/>
      <c r="BV3290" s="19"/>
      <c r="BW3290" s="19"/>
      <c r="BX3290" s="19"/>
      <c r="BY3290" s="19"/>
      <c r="BZ3290" s="19"/>
      <c r="CA3290" s="19"/>
      <c r="CB3290" s="19"/>
      <c r="CC3290" s="19"/>
      <c r="CD3290" s="19"/>
      <c r="CE3290" s="19"/>
      <c r="CF3290" s="19"/>
      <c r="CG3290" s="19"/>
      <c r="CH3290" s="19"/>
      <c r="CI3290" s="19"/>
      <c r="CJ3290" s="19"/>
      <c r="CK3290" s="19"/>
      <c r="CL3290" s="19"/>
      <c r="CM3290" s="19"/>
      <c r="CN3290" s="19"/>
      <c r="CO3290" s="19"/>
      <c r="CP3290" s="19"/>
      <c r="CQ3290" s="19"/>
      <c r="CR3290" s="19"/>
      <c r="CS3290" s="19"/>
      <c r="CT3290" s="19"/>
      <c r="CU3290" s="19"/>
      <c r="CV3290" s="19"/>
      <c r="CW3290" s="19"/>
      <c r="CX3290" s="19"/>
      <c r="CY3290" s="19"/>
      <c r="CZ3290" s="19"/>
      <c r="DA3290" s="19"/>
      <c r="DB3290" s="19"/>
      <c r="DC3290" s="19"/>
      <c r="DD3290" s="19"/>
      <c r="DE3290" s="19"/>
      <c r="DF3290" s="19"/>
      <c r="DG3290" s="19"/>
      <c r="DH3290" s="19"/>
      <c r="DI3290" s="19"/>
      <c r="DJ3290" s="19"/>
      <c r="DK3290" s="19"/>
      <c r="DL3290" s="19"/>
    </row>
    <row r="3291" spans="1:116" s="89" customFormat="1" ht="30" customHeight="1">
      <c r="A3291" s="4" t="s">
        <v>3578</v>
      </c>
      <c r="B3291" s="5">
        <v>3289</v>
      </c>
      <c r="C3291" s="116">
        <v>4019</v>
      </c>
      <c r="D3291" s="116"/>
      <c r="E3291" s="43" t="s">
        <v>11136</v>
      </c>
      <c r="F3291" s="3" t="s">
        <v>11137</v>
      </c>
      <c r="G3291" s="3" t="s">
        <v>3167</v>
      </c>
      <c r="H3291" s="3" t="s">
        <v>588</v>
      </c>
      <c r="I3291" s="3" t="s">
        <v>102</v>
      </c>
      <c r="J3291" s="3" t="s">
        <v>939</v>
      </c>
      <c r="K3291" s="6"/>
      <c r="L3291" s="3"/>
      <c r="M3291" s="6">
        <v>20</v>
      </c>
      <c r="N3291" s="3" t="s">
        <v>44</v>
      </c>
      <c r="O3291" s="3" t="s">
        <v>11121</v>
      </c>
      <c r="P3291" s="3" t="s">
        <v>11134</v>
      </c>
      <c r="Q3291" s="3" t="s">
        <v>11138</v>
      </c>
      <c r="R3291" s="156">
        <v>3.3</v>
      </c>
      <c r="S3291" s="22"/>
      <c r="T3291" s="23">
        <v>2.92</v>
      </c>
      <c r="U3291" s="1">
        <v>0.54</v>
      </c>
      <c r="V3291" s="21">
        <v>0.5</v>
      </c>
      <c r="W3291" s="22"/>
      <c r="X3291" s="22"/>
      <c r="Y3291" s="22"/>
      <c r="Z3291" s="22"/>
      <c r="AA3291" s="22"/>
      <c r="AB3291" s="22">
        <v>0.98</v>
      </c>
      <c r="AC3291" s="22"/>
      <c r="AD3291" s="22"/>
      <c r="AE3291" s="24">
        <v>0.5</v>
      </c>
      <c r="AF3291" s="20"/>
      <c r="AG3291" s="20"/>
      <c r="AH3291" s="20"/>
      <c r="AI3291" s="20"/>
      <c r="AJ3291" s="20"/>
      <c r="AK3291" s="20">
        <v>0.60299999999999998</v>
      </c>
      <c r="AL3291" s="20"/>
      <c r="AM3291" s="20"/>
      <c r="AN3291" s="25">
        <v>0.60299999999999998</v>
      </c>
      <c r="AO3291" s="20" t="s">
        <v>373</v>
      </c>
      <c r="AP3291" s="24" t="s">
        <v>374</v>
      </c>
      <c r="AQ3291" s="20" t="e">
        <f>AVERAGE(SMALL(AE3291:AI3291,1),SMALL(AE3291:AI3291,2))</f>
        <v>#NUM!</v>
      </c>
      <c r="AR3291" s="20" t="e">
        <f>IF(R3291 &lt;=( AVERAGE(SMALL(AE3291:AI3291,1),SMALL(AE3291:AI3291,2))), R3291, "")</f>
        <v>#NUM!</v>
      </c>
      <c r="AS3291" s="20" t="e">
        <f>AVERAGE(SMALL(AJ3291:AM3291,1),SMALL(AJ3291:AM3291,2))</f>
        <v>#NUM!</v>
      </c>
      <c r="AT3291" s="20">
        <f>T3291*1.075</f>
        <v>3.1389999999999998</v>
      </c>
      <c r="AU3291" s="20">
        <f>U3291*1.075</f>
        <v>0.58050000000000002</v>
      </c>
      <c r="AV3291" s="22">
        <f>MIN(AN3291,AT3291,AU3291)</f>
        <v>0.58050000000000002</v>
      </c>
      <c r="AW3291" s="26" t="s">
        <v>71</v>
      </c>
      <c r="AX3291" s="26" t="s">
        <v>72</v>
      </c>
      <c r="AY3291" s="25">
        <v>0.57999999999999996</v>
      </c>
      <c r="AZ3291" s="27">
        <f>IF(AND(AY3291&gt;0,AY3291&lt;=10),AY3291*0.25,IF(AND(AY3291&gt;10,AY3291&lt;=50),AY3291*0.17,IF(AND(AY3291&gt;10,AY3291&lt;=100),AY3291*0.12,IF(AY3291&gt;100,AY3291*0.1))))</f>
        <v>0.14499999999999999</v>
      </c>
      <c r="BA3291" s="3">
        <f>AZ3291+AY3291</f>
        <v>0.72499999999999998</v>
      </c>
      <c r="BB3291" s="25">
        <f>BA3291+BA3291*0.08</f>
        <v>0.78299999999999992</v>
      </c>
      <c r="BC3291" s="20" t="s">
        <v>12295</v>
      </c>
      <c r="BD3291" s="20"/>
      <c r="BE3291" s="20"/>
      <c r="BF3291" s="20"/>
      <c r="BG3291" s="20"/>
      <c r="BH3291" s="20"/>
      <c r="BI3291" s="20"/>
      <c r="BJ3291" s="20"/>
      <c r="BK3291" s="20"/>
      <c r="BL3291" s="20"/>
      <c r="BM3291" s="20"/>
      <c r="BN3291" s="20"/>
      <c r="BO3291" s="20"/>
      <c r="BP3291" s="20"/>
      <c r="BQ3291" s="20"/>
      <c r="BR3291" s="20"/>
      <c r="BS3291" s="20"/>
      <c r="BT3291" s="20"/>
      <c r="BU3291" s="20"/>
      <c r="BV3291" s="20"/>
      <c r="BW3291" s="20"/>
      <c r="BX3291" s="20"/>
      <c r="BY3291" s="20"/>
      <c r="BZ3291" s="20"/>
      <c r="CA3291" s="20"/>
      <c r="CB3291" s="20"/>
      <c r="CC3291" s="20"/>
      <c r="CD3291" s="20"/>
      <c r="CE3291" s="20"/>
      <c r="CF3291" s="20"/>
      <c r="CG3291" s="20"/>
      <c r="CH3291" s="20"/>
      <c r="CI3291" s="20"/>
      <c r="CJ3291" s="20"/>
      <c r="CK3291" s="20"/>
      <c r="CL3291" s="20"/>
      <c r="CM3291" s="20"/>
      <c r="CN3291" s="20"/>
      <c r="CO3291" s="20"/>
      <c r="CP3291" s="20"/>
      <c r="CQ3291" s="20"/>
      <c r="CR3291" s="20"/>
      <c r="CS3291" s="20"/>
      <c r="CT3291" s="20"/>
      <c r="CU3291" s="20"/>
      <c r="CV3291" s="20"/>
      <c r="CW3291" s="20"/>
      <c r="CX3291" s="20"/>
      <c r="CY3291" s="20"/>
      <c r="CZ3291" s="20"/>
      <c r="DA3291" s="20"/>
      <c r="DB3291" s="20"/>
      <c r="DC3291" s="20"/>
      <c r="DD3291" s="20"/>
      <c r="DE3291" s="20"/>
      <c r="DF3291" s="20"/>
      <c r="DG3291" s="20"/>
      <c r="DH3291" s="20"/>
      <c r="DI3291" s="20"/>
      <c r="DJ3291" s="20"/>
      <c r="DK3291" s="20"/>
      <c r="DL3291" s="20"/>
    </row>
    <row r="3292" spans="1:116" s="84" customFormat="1" ht="30" customHeight="1">
      <c r="A3292" s="4" t="s">
        <v>3578</v>
      </c>
      <c r="B3292" s="5">
        <v>3290</v>
      </c>
      <c r="C3292" s="6">
        <v>4016</v>
      </c>
      <c r="D3292" s="6"/>
      <c r="E3292" s="43" t="s">
        <v>11124</v>
      </c>
      <c r="F3292" s="3" t="s">
        <v>11118</v>
      </c>
      <c r="G3292" s="3" t="s">
        <v>11119</v>
      </c>
      <c r="H3292" s="3" t="s">
        <v>797</v>
      </c>
      <c r="I3292" s="3" t="s">
        <v>65</v>
      </c>
      <c r="J3292" s="3" t="s">
        <v>11125</v>
      </c>
      <c r="K3292" s="6">
        <v>18</v>
      </c>
      <c r="L3292" s="3" t="s">
        <v>67</v>
      </c>
      <c r="M3292" s="6">
        <v>1</v>
      </c>
      <c r="N3292" s="3" t="s">
        <v>44</v>
      </c>
      <c r="O3292" s="3" t="s">
        <v>11121</v>
      </c>
      <c r="P3292" s="3" t="s">
        <v>11122</v>
      </c>
      <c r="Q3292" s="3" t="s">
        <v>11126</v>
      </c>
      <c r="R3292" s="156">
        <v>8.81</v>
      </c>
      <c r="S3292" s="22"/>
      <c r="T3292" s="23">
        <v>8.81</v>
      </c>
      <c r="U3292" s="1" t="s">
        <v>54</v>
      </c>
      <c r="V3292" s="21">
        <v>9.1</v>
      </c>
      <c r="W3292" s="22"/>
      <c r="X3292" s="22"/>
      <c r="Y3292" s="22"/>
      <c r="Z3292" s="22"/>
      <c r="AA3292" s="22"/>
      <c r="AB3292" s="22">
        <v>17.8</v>
      </c>
      <c r="AC3292" s="22"/>
      <c r="AD3292" s="22"/>
      <c r="AE3292" s="24">
        <v>9.1</v>
      </c>
      <c r="AF3292" s="20"/>
      <c r="AG3292" s="20"/>
      <c r="AH3292" s="20"/>
      <c r="AI3292" s="20"/>
      <c r="AJ3292" s="20"/>
      <c r="AK3292" s="20"/>
      <c r="AL3292" s="20"/>
      <c r="AM3292" s="20"/>
      <c r="AN3292" s="25">
        <v>8.81</v>
      </c>
      <c r="AO3292" s="20" t="s">
        <v>47</v>
      </c>
      <c r="AP3292" s="24" t="s">
        <v>48</v>
      </c>
      <c r="AQ3292" s="20" t="e">
        <f>AVERAGE(SMALL(AE3292:AI3292,1),SMALL(AE3292:AI3292,2))</f>
        <v>#NUM!</v>
      </c>
      <c r="AR3292" s="20" t="e">
        <f>IF(R3292 &lt;=( AVERAGE(SMALL(AE3292:AI3292,1),SMALL(AE3292:AI3292,2))), R3292, "")</f>
        <v>#NUM!</v>
      </c>
      <c r="AS3292" s="20" t="e">
        <f>AVERAGE(SMALL(AJ3292:AM3292,1),SMALL(AJ3292:AM3292,2))</f>
        <v>#NUM!</v>
      </c>
      <c r="AT3292" s="20">
        <f>T3292*1.075</f>
        <v>9.4707500000000007</v>
      </c>
      <c r="AU3292" s="20" t="e">
        <f>U3292*1.075</f>
        <v>#VALUE!</v>
      </c>
      <c r="AV3292" s="22" t="e">
        <f>MIN(AN3292,AT3292,AU3292)</f>
        <v>#VALUE!</v>
      </c>
      <c r="AW3292" s="26" t="s">
        <v>49</v>
      </c>
      <c r="AX3292" s="26" t="s">
        <v>48</v>
      </c>
      <c r="AY3292" s="25">
        <v>8.81</v>
      </c>
      <c r="AZ3292" s="27">
        <f>IF(AND(AY3292&gt;0,AY3292&lt;=10),AY3292*0.25,IF(AND(AY3292&gt;10,AY3292&lt;=50),AY3292*0.17,IF(AND(AY3292&gt;10,AY3292&lt;=100),AY3292*0.12,IF(AY3292&gt;100,AY3292*0.1))))</f>
        <v>2.2025000000000001</v>
      </c>
      <c r="BA3292" s="3">
        <f>AZ3292+AY3292</f>
        <v>11.012500000000001</v>
      </c>
      <c r="BB3292" s="25">
        <f>BA3292+BA3292*0.08</f>
        <v>11.893500000000001</v>
      </c>
      <c r="BC3292" s="20" t="s">
        <v>12295</v>
      </c>
      <c r="BD3292" s="20"/>
      <c r="BE3292" s="20"/>
      <c r="BF3292" s="20"/>
      <c r="BG3292" s="20"/>
      <c r="BH3292" s="20"/>
      <c r="BI3292" s="20"/>
      <c r="BJ3292" s="20"/>
      <c r="BK3292" s="20"/>
      <c r="BL3292" s="20"/>
      <c r="BM3292" s="20"/>
      <c r="BN3292" s="20"/>
      <c r="BO3292" s="20"/>
      <c r="BP3292" s="20"/>
      <c r="BQ3292" s="20"/>
      <c r="BR3292" s="20"/>
      <c r="BS3292" s="20"/>
      <c r="BT3292" s="20"/>
      <c r="BU3292" s="20"/>
      <c r="BV3292" s="20"/>
      <c r="BW3292" s="20"/>
      <c r="BX3292" s="20"/>
      <c r="BY3292" s="20"/>
      <c r="BZ3292" s="20"/>
      <c r="CA3292" s="20"/>
      <c r="CB3292" s="20"/>
      <c r="CC3292" s="20"/>
      <c r="CD3292" s="20"/>
      <c r="CE3292" s="20"/>
      <c r="CF3292" s="20"/>
      <c r="CG3292" s="20"/>
      <c r="CH3292" s="20"/>
      <c r="CI3292" s="20"/>
      <c r="CJ3292" s="20"/>
      <c r="CK3292" s="20"/>
      <c r="CL3292" s="20"/>
      <c r="CM3292" s="20"/>
      <c r="CN3292" s="20"/>
      <c r="CO3292" s="20"/>
      <c r="CP3292" s="20"/>
      <c r="CQ3292" s="20"/>
      <c r="CR3292" s="20"/>
      <c r="CS3292" s="20"/>
      <c r="CT3292" s="20"/>
      <c r="CU3292" s="20"/>
      <c r="CV3292" s="20"/>
      <c r="CW3292" s="20"/>
      <c r="CX3292" s="20"/>
      <c r="CY3292" s="20"/>
      <c r="CZ3292" s="20"/>
      <c r="DA3292" s="20"/>
      <c r="DB3292" s="20"/>
      <c r="DC3292" s="20"/>
      <c r="DD3292" s="20"/>
      <c r="DE3292" s="20"/>
      <c r="DF3292" s="20"/>
      <c r="DG3292" s="20"/>
      <c r="DH3292" s="20"/>
      <c r="DI3292" s="20"/>
      <c r="DJ3292" s="20"/>
      <c r="DK3292" s="20"/>
      <c r="DL3292" s="20"/>
    </row>
    <row r="3293" spans="1:116" s="84" customFormat="1" ht="30" customHeight="1">
      <c r="A3293" s="4" t="s">
        <v>3578</v>
      </c>
      <c r="B3293" s="5">
        <v>3291</v>
      </c>
      <c r="C3293" s="6">
        <v>4017</v>
      </c>
      <c r="D3293" s="6"/>
      <c r="E3293" s="43" t="s">
        <v>11127</v>
      </c>
      <c r="F3293" s="3" t="s">
        <v>11128</v>
      </c>
      <c r="G3293" s="3" t="s">
        <v>4781</v>
      </c>
      <c r="H3293" s="3" t="s">
        <v>105</v>
      </c>
      <c r="I3293" s="3" t="s">
        <v>389</v>
      </c>
      <c r="J3293" s="3" t="s">
        <v>11129</v>
      </c>
      <c r="K3293" s="6">
        <v>2</v>
      </c>
      <c r="L3293" s="3" t="s">
        <v>79</v>
      </c>
      <c r="M3293" s="6">
        <v>10</v>
      </c>
      <c r="N3293" s="3" t="s">
        <v>44</v>
      </c>
      <c r="O3293" s="3" t="s">
        <v>11121</v>
      </c>
      <c r="P3293" s="3" t="s">
        <v>11122</v>
      </c>
      <c r="Q3293" s="3" t="s">
        <v>11130</v>
      </c>
      <c r="R3293" s="156">
        <v>18.18</v>
      </c>
      <c r="S3293" s="22"/>
      <c r="T3293" s="23">
        <v>14.4</v>
      </c>
      <c r="U3293" s="1">
        <v>14.88</v>
      </c>
      <c r="V3293" s="21">
        <v>8.1300000000000008</v>
      </c>
      <c r="W3293" s="22"/>
      <c r="X3293" s="22"/>
      <c r="Y3293" s="22"/>
      <c r="Z3293" s="22"/>
      <c r="AA3293" s="22"/>
      <c r="AB3293" s="22">
        <v>15.9</v>
      </c>
      <c r="AC3293" s="22"/>
      <c r="AD3293" s="22"/>
      <c r="AE3293" s="24">
        <v>8.1300000000000008</v>
      </c>
      <c r="AF3293" s="20"/>
      <c r="AG3293" s="20"/>
      <c r="AH3293" s="20"/>
      <c r="AI3293" s="20"/>
      <c r="AJ3293" s="20"/>
      <c r="AK3293" s="20">
        <v>9.7550000000000008</v>
      </c>
      <c r="AL3293" s="20"/>
      <c r="AM3293" s="20"/>
      <c r="AN3293" s="25">
        <v>9.7550000000000008</v>
      </c>
      <c r="AO3293" s="20" t="s">
        <v>373</v>
      </c>
      <c r="AP3293" s="24" t="s">
        <v>374</v>
      </c>
      <c r="AQ3293" s="20" t="e">
        <f>AVERAGE(SMALL(AE3293:AI3293,1),SMALL(AE3293:AI3293,2))</f>
        <v>#NUM!</v>
      </c>
      <c r="AR3293" s="20" t="e">
        <f>IF(R3293 &lt;=( AVERAGE(SMALL(AE3293:AI3293,1),SMALL(AE3293:AI3293,2))), R3293, "")</f>
        <v>#NUM!</v>
      </c>
      <c r="AS3293" s="20" t="e">
        <f>AVERAGE(SMALL(AJ3293:AM3293,1),SMALL(AJ3293:AM3293,2))</f>
        <v>#NUM!</v>
      </c>
      <c r="AT3293" s="20">
        <f>T3293*1.075</f>
        <v>15.48</v>
      </c>
      <c r="AU3293" s="20">
        <f>U3293*1.075</f>
        <v>15.996</v>
      </c>
      <c r="AV3293" s="22">
        <f>MIN(AN3293,AT3293,AU3293)</f>
        <v>9.7550000000000008</v>
      </c>
      <c r="AW3293" s="20" t="s">
        <v>1795</v>
      </c>
      <c r="AX3293" s="20" t="s">
        <v>48</v>
      </c>
      <c r="AY3293" s="25">
        <v>9.76</v>
      </c>
      <c r="AZ3293" s="27">
        <f>IF(AND(AY3293&gt;0,AY3293&lt;=10),AY3293*0.25,IF(AND(AY3293&gt;10,AY3293&lt;=50),AY3293*0.17,IF(AND(AY3293&gt;10,AY3293&lt;=100),AY3293*0.12,IF(AY3293&gt;100,AY3293*0.1))))</f>
        <v>2.44</v>
      </c>
      <c r="BA3293" s="3">
        <f>AZ3293+AY3293</f>
        <v>12.2</v>
      </c>
      <c r="BB3293" s="25">
        <f>BA3293+BA3293*0.08</f>
        <v>13.175999999999998</v>
      </c>
      <c r="BC3293" s="20" t="s">
        <v>12295</v>
      </c>
      <c r="BD3293" s="20"/>
      <c r="BE3293" s="20"/>
      <c r="BF3293" s="20"/>
      <c r="BG3293" s="20"/>
      <c r="BH3293" s="20"/>
      <c r="BI3293" s="20"/>
      <c r="BJ3293" s="20"/>
      <c r="BK3293" s="20"/>
      <c r="BL3293" s="20"/>
      <c r="BM3293" s="20"/>
      <c r="BN3293" s="20"/>
      <c r="BO3293" s="20"/>
      <c r="BP3293" s="20"/>
      <c r="BQ3293" s="20"/>
      <c r="BR3293" s="20"/>
      <c r="BS3293" s="20"/>
      <c r="BT3293" s="20"/>
      <c r="BU3293" s="20"/>
      <c r="BV3293" s="20"/>
      <c r="BW3293" s="20"/>
      <c r="BX3293" s="20"/>
      <c r="BY3293" s="20"/>
      <c r="BZ3293" s="20"/>
      <c r="CA3293" s="20"/>
      <c r="CB3293" s="20"/>
      <c r="CC3293" s="20"/>
      <c r="CD3293" s="20"/>
      <c r="CE3293" s="20"/>
      <c r="CF3293" s="20"/>
      <c r="CG3293" s="20"/>
      <c r="CH3293" s="20"/>
      <c r="CI3293" s="20"/>
      <c r="CJ3293" s="20"/>
      <c r="CK3293" s="20"/>
      <c r="CL3293" s="20"/>
      <c r="CM3293" s="20"/>
      <c r="CN3293" s="20"/>
      <c r="CO3293" s="20"/>
      <c r="CP3293" s="20"/>
      <c r="CQ3293" s="20"/>
      <c r="CR3293" s="20"/>
      <c r="CS3293" s="20"/>
      <c r="CT3293" s="20"/>
      <c r="CU3293" s="20"/>
      <c r="CV3293" s="20"/>
      <c r="CW3293" s="20"/>
      <c r="CX3293" s="20"/>
      <c r="CY3293" s="20"/>
      <c r="CZ3293" s="20"/>
      <c r="DA3293" s="20"/>
      <c r="DB3293" s="20"/>
      <c r="DC3293" s="20"/>
      <c r="DD3293" s="20"/>
      <c r="DE3293" s="20"/>
      <c r="DF3293" s="20"/>
      <c r="DG3293" s="20"/>
      <c r="DH3293" s="20"/>
      <c r="DI3293" s="20"/>
      <c r="DJ3293" s="20"/>
      <c r="DK3293" s="20"/>
      <c r="DL3293" s="20"/>
    </row>
    <row r="3294" spans="1:116" s="84" customFormat="1" ht="30" customHeight="1">
      <c r="A3294" s="4" t="s">
        <v>3578</v>
      </c>
      <c r="B3294" s="5">
        <v>3292</v>
      </c>
      <c r="C3294" s="116">
        <v>5150</v>
      </c>
      <c r="D3294" s="116"/>
      <c r="E3294" s="43" t="s">
        <v>11139</v>
      </c>
      <c r="F3294" s="3" t="s">
        <v>11140</v>
      </c>
      <c r="G3294" s="3" t="s">
        <v>1317</v>
      </c>
      <c r="H3294" s="3" t="s">
        <v>3723</v>
      </c>
      <c r="I3294" s="3" t="s">
        <v>1979</v>
      </c>
      <c r="J3294" s="3" t="s">
        <v>11129</v>
      </c>
      <c r="K3294" s="6">
        <v>2</v>
      </c>
      <c r="L3294" s="3" t="s">
        <v>79</v>
      </c>
      <c r="M3294" s="6">
        <v>10</v>
      </c>
      <c r="N3294" s="3" t="s">
        <v>44</v>
      </c>
      <c r="O3294" s="3" t="s">
        <v>11121</v>
      </c>
      <c r="P3294" s="3" t="s">
        <v>11122</v>
      </c>
      <c r="Q3294" s="3" t="s">
        <v>11141</v>
      </c>
      <c r="R3294" s="156">
        <v>24.09</v>
      </c>
      <c r="S3294" s="22"/>
      <c r="T3294" s="23">
        <v>22.2</v>
      </c>
      <c r="U3294" s="1">
        <v>22.2</v>
      </c>
      <c r="V3294" s="21">
        <v>3.59</v>
      </c>
      <c r="W3294" s="22"/>
      <c r="X3294" s="22"/>
      <c r="Y3294" s="22"/>
      <c r="Z3294" s="22"/>
      <c r="AA3294" s="22"/>
      <c r="AB3294" s="22">
        <v>7.03</v>
      </c>
      <c r="AC3294" s="22"/>
      <c r="AD3294" s="22"/>
      <c r="AE3294" s="24">
        <v>3.59</v>
      </c>
      <c r="AF3294" s="20"/>
      <c r="AG3294" s="20"/>
      <c r="AH3294" s="20"/>
      <c r="AI3294" s="20"/>
      <c r="AJ3294" s="20"/>
      <c r="AK3294" s="20">
        <v>4.3152999999999997</v>
      </c>
      <c r="AL3294" s="20"/>
      <c r="AM3294" s="20"/>
      <c r="AN3294" s="25">
        <v>4.3150000000000004</v>
      </c>
      <c r="AO3294" s="20" t="s">
        <v>373</v>
      </c>
      <c r="AP3294" s="24" t="s">
        <v>374</v>
      </c>
      <c r="AQ3294" s="20" t="e">
        <f>AVERAGE(SMALL(AE3294:AI3294,1),SMALL(AE3294:AI3294,2))</f>
        <v>#NUM!</v>
      </c>
      <c r="AR3294" s="20" t="e">
        <f>IF(R3294 &lt;=( AVERAGE(SMALL(AE3294:AI3294,1),SMALL(AE3294:AI3294,2))), R3294, "")</f>
        <v>#NUM!</v>
      </c>
      <c r="AS3294" s="20" t="e">
        <f>AVERAGE(SMALL(AJ3294:AM3294,1),SMALL(AJ3294:AM3294,2))</f>
        <v>#NUM!</v>
      </c>
      <c r="AT3294" s="20">
        <f>T3294*1.075</f>
        <v>23.864999999999998</v>
      </c>
      <c r="AU3294" s="20">
        <f>U3294*1.075</f>
        <v>23.864999999999998</v>
      </c>
      <c r="AV3294" s="22">
        <f>MIN(AN3294,AT3294,AU3294)</f>
        <v>4.3150000000000004</v>
      </c>
      <c r="AW3294" s="20" t="s">
        <v>1795</v>
      </c>
      <c r="AX3294" s="20" t="s">
        <v>48</v>
      </c>
      <c r="AY3294" s="25">
        <v>4.32</v>
      </c>
      <c r="AZ3294" s="27">
        <f>IF(AND(AY3294&gt;0,AY3294&lt;=10),AY3294*0.25,IF(AND(AY3294&gt;10,AY3294&lt;=50),AY3294*0.17,IF(AND(AY3294&gt;10,AY3294&lt;=100),AY3294*0.12,IF(AY3294&gt;100,AY3294*0.1))))</f>
        <v>1.08</v>
      </c>
      <c r="BA3294" s="3">
        <f>AZ3294+AY3294</f>
        <v>5.4</v>
      </c>
      <c r="BB3294" s="25">
        <f>BA3294+BA3294*0.08</f>
        <v>5.8320000000000007</v>
      </c>
      <c r="BC3294" s="20" t="s">
        <v>12295</v>
      </c>
      <c r="BD3294" s="20"/>
      <c r="BE3294" s="20"/>
      <c r="BF3294" s="20"/>
      <c r="BG3294" s="20"/>
      <c r="BH3294" s="20"/>
      <c r="BI3294" s="20"/>
      <c r="BJ3294" s="20"/>
      <c r="BK3294" s="20"/>
      <c r="BL3294" s="20"/>
      <c r="BM3294" s="20"/>
      <c r="BN3294" s="20"/>
      <c r="BO3294" s="20"/>
      <c r="BP3294" s="20"/>
      <c r="BQ3294" s="20"/>
      <c r="BR3294" s="20"/>
      <c r="BS3294" s="20"/>
      <c r="BT3294" s="20"/>
      <c r="BU3294" s="20"/>
      <c r="BV3294" s="20"/>
      <c r="BW3294" s="20"/>
      <c r="BX3294" s="20"/>
      <c r="BY3294" s="20"/>
      <c r="BZ3294" s="20"/>
      <c r="CA3294" s="20"/>
      <c r="CB3294" s="20"/>
      <c r="CC3294" s="20"/>
      <c r="CD3294" s="20"/>
      <c r="CE3294" s="20"/>
      <c r="CF3294" s="20"/>
      <c r="CG3294" s="20"/>
      <c r="CH3294" s="20"/>
      <c r="CI3294" s="20"/>
      <c r="CJ3294" s="20"/>
      <c r="CK3294" s="20"/>
      <c r="CL3294" s="20"/>
      <c r="CM3294" s="20"/>
      <c r="CN3294" s="20"/>
      <c r="CO3294" s="20"/>
      <c r="CP3294" s="20"/>
      <c r="CQ3294" s="20"/>
      <c r="CR3294" s="20"/>
      <c r="CS3294" s="20"/>
      <c r="CT3294" s="20"/>
      <c r="CU3294" s="20"/>
      <c r="CV3294" s="20"/>
      <c r="CW3294" s="20"/>
      <c r="CX3294" s="20"/>
      <c r="CY3294" s="20"/>
      <c r="CZ3294" s="20"/>
      <c r="DA3294" s="20"/>
      <c r="DB3294" s="20"/>
      <c r="DC3294" s="20"/>
      <c r="DD3294" s="20"/>
      <c r="DE3294" s="20"/>
      <c r="DF3294" s="20"/>
      <c r="DG3294" s="20"/>
      <c r="DH3294" s="20"/>
      <c r="DI3294" s="20"/>
      <c r="DJ3294" s="20"/>
      <c r="DK3294" s="20"/>
      <c r="DL3294" s="20"/>
    </row>
    <row r="3295" spans="1:116" s="89" customFormat="1" ht="30" customHeight="1">
      <c r="A3295" s="4" t="s">
        <v>3578</v>
      </c>
      <c r="B3295" s="5">
        <v>3293</v>
      </c>
      <c r="C3295" s="6">
        <v>5441</v>
      </c>
      <c r="D3295" s="6"/>
      <c r="E3295" s="43" t="s">
        <v>11117</v>
      </c>
      <c r="F3295" s="3" t="s">
        <v>11118</v>
      </c>
      <c r="G3295" s="3" t="s">
        <v>11119</v>
      </c>
      <c r="H3295" s="3" t="s">
        <v>797</v>
      </c>
      <c r="I3295" s="3" t="s">
        <v>1201</v>
      </c>
      <c r="J3295" s="3" t="s">
        <v>11120</v>
      </c>
      <c r="K3295" s="6">
        <v>18</v>
      </c>
      <c r="L3295" s="3" t="s">
        <v>67</v>
      </c>
      <c r="M3295" s="6">
        <v>1</v>
      </c>
      <c r="N3295" s="3" t="s">
        <v>44</v>
      </c>
      <c r="O3295" s="3" t="s">
        <v>11121</v>
      </c>
      <c r="P3295" s="3" t="s">
        <v>11122</v>
      </c>
      <c r="Q3295" s="3" t="s">
        <v>11123</v>
      </c>
      <c r="R3295" s="156">
        <v>8.81</v>
      </c>
      <c r="S3295" s="22"/>
      <c r="T3295" s="23">
        <v>8.81</v>
      </c>
      <c r="U3295" s="1">
        <v>0.77</v>
      </c>
      <c r="V3295" s="21">
        <v>13.43</v>
      </c>
      <c r="W3295" s="22"/>
      <c r="X3295" s="22"/>
      <c r="Y3295" s="22"/>
      <c r="Z3295" s="22"/>
      <c r="AA3295" s="22"/>
      <c r="AB3295" s="22">
        <v>6.7</v>
      </c>
      <c r="AC3295" s="22"/>
      <c r="AD3295" s="22"/>
      <c r="AE3295" s="24">
        <v>13.43</v>
      </c>
      <c r="AF3295" s="20"/>
      <c r="AG3295" s="20"/>
      <c r="AH3295" s="20"/>
      <c r="AI3295" s="20"/>
      <c r="AJ3295" s="20"/>
      <c r="AK3295" s="20"/>
      <c r="AL3295" s="20"/>
      <c r="AM3295" s="20"/>
      <c r="AN3295" s="25">
        <v>8.81</v>
      </c>
      <c r="AO3295" s="20" t="s">
        <v>47</v>
      </c>
      <c r="AP3295" s="24" t="s">
        <v>48</v>
      </c>
      <c r="AQ3295" s="20" t="e">
        <f>AVERAGE(SMALL(AE3295:AI3295,1),SMALL(AE3295:AI3295,2))</f>
        <v>#NUM!</v>
      </c>
      <c r="AR3295" s="20" t="e">
        <f>IF(R3295 &lt;=( AVERAGE(SMALL(AE3295:AI3295,1),SMALL(AE3295:AI3295,2))), R3295, "")</f>
        <v>#NUM!</v>
      </c>
      <c r="AS3295" s="20" t="e">
        <f>AVERAGE(SMALL(AJ3295:AM3295,1),SMALL(AJ3295:AM3295,2))</f>
        <v>#NUM!</v>
      </c>
      <c r="AT3295" s="20">
        <f>T3295*1.075</f>
        <v>9.4707500000000007</v>
      </c>
      <c r="AU3295" s="20">
        <f>U3295*1.075</f>
        <v>0.82774999999999999</v>
      </c>
      <c r="AV3295" s="22">
        <f>MIN(AN3295,AT3295,AU3295)</f>
        <v>0.82774999999999999</v>
      </c>
      <c r="AW3295" s="20" t="s">
        <v>71</v>
      </c>
      <c r="AX3295" s="20" t="s">
        <v>72</v>
      </c>
      <c r="AY3295" s="25">
        <v>0.83</v>
      </c>
      <c r="AZ3295" s="27">
        <f>IF(AND(AY3295&gt;0,AY3295&lt;=10),AY3295*0.25,IF(AND(AY3295&gt;10,AY3295&lt;=50),AY3295*0.17,IF(AND(AY3295&gt;10,AY3295&lt;=100),AY3295*0.12,IF(AY3295&gt;100,AY3295*0.1))))</f>
        <v>0.20749999999999999</v>
      </c>
      <c r="BA3295" s="3">
        <f>AZ3295+AY3295</f>
        <v>1.0374999999999999</v>
      </c>
      <c r="BB3295" s="25">
        <f>BA3295+BA3295*0.08</f>
        <v>1.1204999999999998</v>
      </c>
      <c r="BC3295" s="20" t="s">
        <v>12295</v>
      </c>
      <c r="BD3295" s="20"/>
      <c r="BE3295" s="20"/>
      <c r="BF3295" s="20"/>
      <c r="BG3295" s="20"/>
      <c r="BH3295" s="20"/>
      <c r="BI3295" s="20"/>
      <c r="BJ3295" s="20"/>
      <c r="BK3295" s="20"/>
      <c r="BL3295" s="20"/>
      <c r="BM3295" s="20"/>
      <c r="BN3295" s="20"/>
      <c r="BO3295" s="20"/>
      <c r="BP3295" s="20"/>
      <c r="BQ3295" s="20"/>
      <c r="BR3295" s="20"/>
      <c r="BS3295" s="20"/>
      <c r="BT3295" s="20"/>
      <c r="BU3295" s="20"/>
      <c r="BV3295" s="20"/>
      <c r="BW3295" s="20"/>
      <c r="BX3295" s="20"/>
      <c r="BY3295" s="20"/>
      <c r="BZ3295" s="20"/>
      <c r="CA3295" s="20"/>
      <c r="CB3295" s="20"/>
      <c r="CC3295" s="20"/>
      <c r="CD3295" s="20"/>
      <c r="CE3295" s="20"/>
      <c r="CF3295" s="20"/>
      <c r="CG3295" s="20"/>
      <c r="CH3295" s="20"/>
      <c r="CI3295" s="20"/>
      <c r="CJ3295" s="20"/>
      <c r="CK3295" s="20"/>
      <c r="CL3295" s="20"/>
      <c r="CM3295" s="20"/>
      <c r="CN3295" s="20"/>
      <c r="CO3295" s="20"/>
      <c r="CP3295" s="20"/>
      <c r="CQ3295" s="20"/>
      <c r="CR3295" s="20"/>
      <c r="CS3295" s="20"/>
      <c r="CT3295" s="20"/>
      <c r="CU3295" s="20"/>
      <c r="CV3295" s="20"/>
      <c r="CW3295" s="20"/>
      <c r="CX3295" s="20"/>
      <c r="CY3295" s="20"/>
      <c r="CZ3295" s="20"/>
      <c r="DA3295" s="20"/>
      <c r="DB3295" s="20"/>
      <c r="DC3295" s="20"/>
      <c r="DD3295" s="20"/>
      <c r="DE3295" s="20"/>
      <c r="DF3295" s="20"/>
      <c r="DG3295" s="20"/>
      <c r="DH3295" s="20"/>
      <c r="DI3295" s="20"/>
      <c r="DJ3295" s="20"/>
      <c r="DK3295" s="20"/>
      <c r="DL3295" s="20"/>
    </row>
    <row r="3296" spans="1:116" s="89" customFormat="1" ht="30" customHeight="1">
      <c r="A3296" s="4" t="s">
        <v>3578</v>
      </c>
      <c r="B3296" s="5">
        <v>3294</v>
      </c>
      <c r="C3296" s="116">
        <v>5442</v>
      </c>
      <c r="D3296" s="116"/>
      <c r="E3296" s="43" t="s">
        <v>11131</v>
      </c>
      <c r="F3296" s="3" t="s">
        <v>11132</v>
      </c>
      <c r="G3296" s="3" t="s">
        <v>3167</v>
      </c>
      <c r="H3296" s="3" t="s">
        <v>1143</v>
      </c>
      <c r="I3296" s="3" t="s">
        <v>1979</v>
      </c>
      <c r="J3296" s="3" t="s">
        <v>11133</v>
      </c>
      <c r="K3296" s="6">
        <v>2</v>
      </c>
      <c r="L3296" s="3" t="s">
        <v>79</v>
      </c>
      <c r="M3296" s="6">
        <v>10</v>
      </c>
      <c r="N3296" s="3" t="s">
        <v>44</v>
      </c>
      <c r="O3296" s="3" t="s">
        <v>11121</v>
      </c>
      <c r="P3296" s="3" t="s">
        <v>11134</v>
      </c>
      <c r="Q3296" s="3" t="s">
        <v>11135</v>
      </c>
      <c r="R3296" s="156">
        <v>24.14</v>
      </c>
      <c r="S3296" s="22"/>
      <c r="T3296" s="23">
        <v>22.2</v>
      </c>
      <c r="U3296" s="1">
        <v>22.2</v>
      </c>
      <c r="V3296" s="21">
        <v>5.88</v>
      </c>
      <c r="W3296" s="22"/>
      <c r="X3296" s="22"/>
      <c r="Y3296" s="22"/>
      <c r="Z3296" s="22"/>
      <c r="AA3296" s="22"/>
      <c r="AB3296" s="22">
        <v>11.5</v>
      </c>
      <c r="AC3296" s="22"/>
      <c r="AD3296" s="22"/>
      <c r="AE3296" s="24">
        <v>5.88</v>
      </c>
      <c r="AF3296" s="20"/>
      <c r="AG3296" s="20"/>
      <c r="AH3296" s="20"/>
      <c r="AI3296" s="20"/>
      <c r="AJ3296" s="20"/>
      <c r="AK3296" s="20">
        <v>6.6877000000000004</v>
      </c>
      <c r="AL3296" s="20"/>
      <c r="AM3296" s="20"/>
      <c r="AN3296" s="25">
        <v>6.6879999999999997</v>
      </c>
      <c r="AO3296" s="20" t="s">
        <v>373</v>
      </c>
      <c r="AP3296" s="24" t="s">
        <v>374</v>
      </c>
      <c r="AQ3296" s="20" t="e">
        <f>AVERAGE(SMALL(AE3296:AI3296,1),SMALL(AE3296:AI3296,2))</f>
        <v>#NUM!</v>
      </c>
      <c r="AR3296" s="20" t="e">
        <f>IF(R3296 &lt;=( AVERAGE(SMALL(AE3296:AI3296,1),SMALL(AE3296:AI3296,2))), R3296, "")</f>
        <v>#NUM!</v>
      </c>
      <c r="AS3296" s="20" t="e">
        <f>AVERAGE(SMALL(AJ3296:AM3296,1),SMALL(AJ3296:AM3296,2))</f>
        <v>#NUM!</v>
      </c>
      <c r="AT3296" s="20">
        <f>T3296*1.075</f>
        <v>23.864999999999998</v>
      </c>
      <c r="AU3296" s="20">
        <f>U3296*1.075</f>
        <v>23.864999999999998</v>
      </c>
      <c r="AV3296" s="22">
        <f>MIN(AN3296,AT3296,AU3296)</f>
        <v>6.6879999999999997</v>
      </c>
      <c r="AW3296" s="20" t="s">
        <v>1795</v>
      </c>
      <c r="AX3296" s="20" t="s">
        <v>48</v>
      </c>
      <c r="AY3296" s="25">
        <v>6.69</v>
      </c>
      <c r="AZ3296" s="27">
        <f>IF(AND(AY3296&gt;0,AY3296&lt;=10),AY3296*0.25,IF(AND(AY3296&gt;10,AY3296&lt;=50),AY3296*0.17,IF(AND(AY3296&gt;10,AY3296&lt;=100),AY3296*0.12,IF(AY3296&gt;100,AY3296*0.1))))</f>
        <v>1.6725000000000001</v>
      </c>
      <c r="BA3296" s="3">
        <f>AZ3296+AY3296</f>
        <v>8.3625000000000007</v>
      </c>
      <c r="BB3296" s="25">
        <f>BA3296+BA3296*0.08</f>
        <v>9.0315000000000012</v>
      </c>
      <c r="BC3296" s="20" t="s">
        <v>12295</v>
      </c>
      <c r="BD3296" s="20"/>
      <c r="BE3296" s="20"/>
      <c r="BF3296" s="20"/>
      <c r="BG3296" s="20"/>
      <c r="BH3296" s="20"/>
      <c r="BI3296" s="20"/>
      <c r="BJ3296" s="20"/>
      <c r="BK3296" s="20"/>
      <c r="BL3296" s="20"/>
      <c r="BM3296" s="20"/>
      <c r="BN3296" s="20"/>
      <c r="BO3296" s="20"/>
      <c r="BP3296" s="20"/>
      <c r="BQ3296" s="20"/>
      <c r="BR3296" s="20"/>
      <c r="BS3296" s="20"/>
      <c r="BT3296" s="20"/>
      <c r="BU3296" s="20"/>
      <c r="BV3296" s="20"/>
      <c r="BW3296" s="20"/>
      <c r="BX3296" s="20"/>
      <c r="BY3296" s="20"/>
      <c r="BZ3296" s="20"/>
      <c r="CA3296" s="20"/>
      <c r="CB3296" s="20"/>
      <c r="CC3296" s="20"/>
      <c r="CD3296" s="20"/>
      <c r="CE3296" s="20"/>
      <c r="CF3296" s="20"/>
      <c r="CG3296" s="20"/>
      <c r="CH3296" s="20"/>
      <c r="CI3296" s="20"/>
      <c r="CJ3296" s="20"/>
      <c r="CK3296" s="20"/>
      <c r="CL3296" s="20"/>
      <c r="CM3296" s="20"/>
      <c r="CN3296" s="20"/>
      <c r="CO3296" s="20"/>
      <c r="CP3296" s="20"/>
      <c r="CQ3296" s="20"/>
      <c r="CR3296" s="20"/>
      <c r="CS3296" s="20"/>
      <c r="CT3296" s="20"/>
      <c r="CU3296" s="20"/>
      <c r="CV3296" s="20"/>
      <c r="CW3296" s="20"/>
      <c r="CX3296" s="20"/>
      <c r="CY3296" s="20"/>
      <c r="CZ3296" s="20"/>
      <c r="DA3296" s="20"/>
      <c r="DB3296" s="20"/>
      <c r="DC3296" s="20"/>
      <c r="DD3296" s="20"/>
      <c r="DE3296" s="20"/>
      <c r="DF3296" s="20"/>
      <c r="DG3296" s="20"/>
      <c r="DH3296" s="20"/>
      <c r="DI3296" s="20"/>
      <c r="DJ3296" s="20"/>
      <c r="DK3296" s="20"/>
      <c r="DL3296" s="20"/>
    </row>
    <row r="3297" spans="1:116" s="89" customFormat="1" ht="30" customHeight="1">
      <c r="A3297" s="4" t="s">
        <v>3578</v>
      </c>
      <c r="B3297" s="5">
        <v>3295</v>
      </c>
      <c r="C3297" s="6"/>
      <c r="D3297" s="6"/>
      <c r="E3297" s="43" t="s">
        <v>11142</v>
      </c>
      <c r="F3297" s="3" t="s">
        <v>11143</v>
      </c>
      <c r="G3297" s="3" t="s">
        <v>11144</v>
      </c>
      <c r="H3297" s="3" t="s">
        <v>4715</v>
      </c>
      <c r="I3297" s="3" t="s">
        <v>310</v>
      </c>
      <c r="J3297" s="3" t="s">
        <v>3061</v>
      </c>
      <c r="K3297" s="6">
        <v>40</v>
      </c>
      <c r="L3297" s="3" t="s">
        <v>67</v>
      </c>
      <c r="M3297" s="6">
        <v>1</v>
      </c>
      <c r="N3297" s="3" t="s">
        <v>44</v>
      </c>
      <c r="O3297" s="3" t="s">
        <v>11145</v>
      </c>
      <c r="P3297" s="3" t="s">
        <v>11145</v>
      </c>
      <c r="Q3297" s="3" t="s">
        <v>11146</v>
      </c>
      <c r="R3297" s="156">
        <v>4.6900000000000004</v>
      </c>
      <c r="S3297" s="22"/>
      <c r="T3297" s="23">
        <v>4.6900000000000004</v>
      </c>
      <c r="U3297" s="1" t="s">
        <v>54</v>
      </c>
      <c r="V3297" s="21">
        <v>3.35</v>
      </c>
      <c r="W3297" s="22"/>
      <c r="X3297" s="22"/>
      <c r="Y3297" s="22"/>
      <c r="Z3297" s="22"/>
      <c r="AA3297" s="22"/>
      <c r="AB3297" s="22">
        <v>6.56</v>
      </c>
      <c r="AC3297" s="22"/>
      <c r="AD3297" s="22"/>
      <c r="AE3297" s="24">
        <v>3.35</v>
      </c>
      <c r="AF3297" s="20"/>
      <c r="AG3297" s="20"/>
      <c r="AH3297" s="20"/>
      <c r="AI3297" s="20"/>
      <c r="AJ3297" s="20"/>
      <c r="AK3297" s="20">
        <v>4.6369999999999996</v>
      </c>
      <c r="AL3297" s="20"/>
      <c r="AM3297" s="20"/>
      <c r="AN3297" s="25">
        <v>4.6900000000000004</v>
      </c>
      <c r="AO3297" s="20" t="s">
        <v>47</v>
      </c>
      <c r="AP3297" s="24" t="s">
        <v>48</v>
      </c>
      <c r="AQ3297" s="20" t="e">
        <f>AVERAGE(SMALL(AE3297:AI3297,1),SMALL(AE3297:AI3297,2))</f>
        <v>#NUM!</v>
      </c>
      <c r="AR3297" s="20" t="e">
        <f>IF(R3297 &lt;=( AVERAGE(SMALL(AE3297:AI3297,1),SMALL(AE3297:AI3297,2))), R3297, "")</f>
        <v>#NUM!</v>
      </c>
      <c r="AS3297" s="20" t="e">
        <f>AVERAGE(SMALL(AJ3297:AM3297,1),SMALL(AJ3297:AM3297,2))</f>
        <v>#NUM!</v>
      </c>
      <c r="AT3297" s="20">
        <f>T3297*1.075</f>
        <v>5.0417500000000004</v>
      </c>
      <c r="AU3297" s="20" t="e">
        <f>U3297*1.075</f>
        <v>#VALUE!</v>
      </c>
      <c r="AV3297" s="22" t="e">
        <f>MIN(AN3297,AT3297,AU3297)</f>
        <v>#VALUE!</v>
      </c>
      <c r="AW3297" s="20" t="s">
        <v>71</v>
      </c>
      <c r="AX3297" s="20" t="s">
        <v>72</v>
      </c>
      <c r="AY3297" s="25">
        <v>4.6900000000000004</v>
      </c>
      <c r="AZ3297" s="27">
        <f>IF(AND(AY3297&gt;0,AY3297&lt;=10),AY3297*0.25,IF(AND(AY3297&gt;10,AY3297&lt;=50),AY3297*0.17,IF(AND(AY3297&gt;10,AY3297&lt;=100),AY3297*0.12,IF(AY3297&gt;100,AY3297*0.1))))</f>
        <v>1.1725000000000001</v>
      </c>
      <c r="BA3297" s="3">
        <f>AZ3297+AY3297</f>
        <v>5.8625000000000007</v>
      </c>
      <c r="BB3297" s="25">
        <f>BA3297+BA3297*0.08</f>
        <v>6.331500000000001</v>
      </c>
      <c r="BC3297" s="20" t="s">
        <v>12295</v>
      </c>
      <c r="BD3297" s="20"/>
      <c r="BE3297" s="20"/>
      <c r="BF3297" s="20"/>
      <c r="BG3297" s="20"/>
      <c r="BH3297" s="20"/>
      <c r="BI3297" s="20"/>
      <c r="BJ3297" s="20"/>
      <c r="BK3297" s="20"/>
      <c r="BL3297" s="20"/>
      <c r="BM3297" s="20"/>
      <c r="BN3297" s="20"/>
      <c r="BO3297" s="20"/>
      <c r="BP3297" s="20"/>
      <c r="BQ3297" s="20"/>
      <c r="BR3297" s="20"/>
      <c r="BS3297" s="20"/>
      <c r="BT3297" s="20"/>
      <c r="BU3297" s="20"/>
      <c r="BV3297" s="20"/>
      <c r="BW3297" s="20"/>
      <c r="BX3297" s="20"/>
      <c r="BY3297" s="20"/>
      <c r="BZ3297" s="20"/>
      <c r="CA3297" s="20"/>
      <c r="CB3297" s="20"/>
      <c r="CC3297" s="20"/>
      <c r="CD3297" s="20"/>
      <c r="CE3297" s="20"/>
      <c r="CF3297" s="20"/>
      <c r="CG3297" s="20"/>
      <c r="CH3297" s="20"/>
      <c r="CI3297" s="20"/>
      <c r="CJ3297" s="20"/>
      <c r="CK3297" s="20"/>
      <c r="CL3297" s="20"/>
      <c r="CM3297" s="20"/>
      <c r="CN3297" s="20"/>
      <c r="CO3297" s="20"/>
      <c r="CP3297" s="20"/>
      <c r="CQ3297" s="20"/>
      <c r="CR3297" s="20"/>
      <c r="CS3297" s="20"/>
      <c r="CT3297" s="20"/>
      <c r="CU3297" s="20"/>
      <c r="CV3297" s="20"/>
      <c r="CW3297" s="20"/>
      <c r="CX3297" s="20"/>
      <c r="CY3297" s="20"/>
      <c r="CZ3297" s="20"/>
      <c r="DA3297" s="20"/>
      <c r="DB3297" s="20"/>
      <c r="DC3297" s="20"/>
      <c r="DD3297" s="20"/>
      <c r="DE3297" s="20"/>
      <c r="DF3297" s="20"/>
      <c r="DG3297" s="20"/>
      <c r="DH3297" s="20"/>
      <c r="DI3297" s="20"/>
      <c r="DJ3297" s="20"/>
      <c r="DK3297" s="20"/>
      <c r="DL3297" s="20"/>
    </row>
    <row r="3298" spans="1:116" s="89" customFormat="1" ht="30" customHeight="1">
      <c r="A3298" s="4" t="s">
        <v>3578</v>
      </c>
      <c r="B3298" s="5">
        <v>3296</v>
      </c>
      <c r="C3298" s="6"/>
      <c r="D3298" s="6"/>
      <c r="E3298" s="43" t="s">
        <v>11155</v>
      </c>
      <c r="F3298" s="3" t="s">
        <v>11156</v>
      </c>
      <c r="G3298" s="3" t="s">
        <v>11157</v>
      </c>
      <c r="H3298" s="3" t="s">
        <v>11158</v>
      </c>
      <c r="I3298" s="3" t="s">
        <v>123</v>
      </c>
      <c r="J3298" s="3" t="s">
        <v>11159</v>
      </c>
      <c r="K3298" s="6"/>
      <c r="L3298" s="3"/>
      <c r="M3298" s="6">
        <v>1</v>
      </c>
      <c r="N3298" s="3" t="s">
        <v>44</v>
      </c>
      <c r="O3298" s="3" t="s">
        <v>11149</v>
      </c>
      <c r="P3298" s="3" t="s">
        <v>11149</v>
      </c>
      <c r="Q3298" s="3" t="s">
        <v>11160</v>
      </c>
      <c r="R3298" s="156">
        <v>4.5599999999999996</v>
      </c>
      <c r="S3298" s="22"/>
      <c r="T3298" s="23">
        <v>4.5599999999999996</v>
      </c>
      <c r="U3298" s="1" t="s">
        <v>54</v>
      </c>
      <c r="V3298" s="21">
        <v>3.56</v>
      </c>
      <c r="W3298" s="22"/>
      <c r="X3298" s="22"/>
      <c r="Y3298" s="22"/>
      <c r="Z3298" s="22"/>
      <c r="AA3298" s="22"/>
      <c r="AB3298" s="22">
        <v>6.96</v>
      </c>
      <c r="AC3298" s="22"/>
      <c r="AD3298" s="22"/>
      <c r="AE3298" s="24">
        <v>3.56</v>
      </c>
      <c r="AF3298" s="20"/>
      <c r="AG3298" s="20"/>
      <c r="AH3298" s="20"/>
      <c r="AI3298" s="20"/>
      <c r="AJ3298" s="20"/>
      <c r="AK3298" s="20"/>
      <c r="AL3298" s="20"/>
      <c r="AM3298" s="20"/>
      <c r="AN3298" s="25">
        <v>4.5599999999999996</v>
      </c>
      <c r="AO3298" s="20" t="s">
        <v>47</v>
      </c>
      <c r="AP3298" s="24" t="s">
        <v>48</v>
      </c>
      <c r="AQ3298" s="20" t="e">
        <f>AVERAGE(SMALL(AE3298:AI3298,1),SMALL(AE3298:AI3298,2))</f>
        <v>#NUM!</v>
      </c>
      <c r="AR3298" s="20" t="e">
        <f>IF(R3298 &lt;=( AVERAGE(SMALL(AE3298:AI3298,1),SMALL(AE3298:AI3298,2))), R3298, "")</f>
        <v>#NUM!</v>
      </c>
      <c r="AS3298" s="20" t="e">
        <f>AVERAGE(SMALL(AJ3298:AM3298,1),SMALL(AJ3298:AM3298,2))</f>
        <v>#NUM!</v>
      </c>
      <c r="AT3298" s="20">
        <f>T3298*1.075</f>
        <v>4.9019999999999992</v>
      </c>
      <c r="AU3298" s="20" t="e">
        <f>U3298*1.075</f>
        <v>#VALUE!</v>
      </c>
      <c r="AV3298" s="22" t="e">
        <f>MIN(AN3298,AT3298,AU3298)</f>
        <v>#VALUE!</v>
      </c>
      <c r="AW3298" s="26" t="s">
        <v>49</v>
      </c>
      <c r="AX3298" s="20" t="s">
        <v>48</v>
      </c>
      <c r="AY3298" s="25">
        <v>4.5599999999999996</v>
      </c>
      <c r="AZ3298" s="27">
        <f>IF(AND(AY3298&gt;0,AY3298&lt;=10),AY3298*0.25,IF(AND(AY3298&gt;10,AY3298&lt;=50),AY3298*0.17,IF(AND(AY3298&gt;10,AY3298&lt;=100),AY3298*0.12,IF(AY3298&gt;100,AY3298*0.1))))</f>
        <v>1.1399999999999999</v>
      </c>
      <c r="BA3298" s="3">
        <f>AZ3298+AY3298</f>
        <v>5.6999999999999993</v>
      </c>
      <c r="BB3298" s="25">
        <f>BA3298+BA3298*0.08</f>
        <v>6.1559999999999988</v>
      </c>
      <c r="BC3298" s="20" t="s">
        <v>12295</v>
      </c>
      <c r="BD3298" s="20"/>
      <c r="BE3298" s="20"/>
      <c r="BF3298" s="20"/>
      <c r="BG3298" s="20"/>
      <c r="BH3298" s="20"/>
      <c r="BI3298" s="20"/>
      <c r="BJ3298" s="20"/>
      <c r="BK3298" s="20"/>
      <c r="BL3298" s="20"/>
      <c r="BM3298" s="20"/>
      <c r="BN3298" s="20"/>
      <c r="BO3298" s="20"/>
      <c r="BP3298" s="20"/>
      <c r="BQ3298" s="20"/>
      <c r="BR3298" s="20"/>
      <c r="BS3298" s="20"/>
      <c r="BT3298" s="20"/>
      <c r="BU3298" s="20"/>
      <c r="BV3298" s="20"/>
      <c r="BW3298" s="20"/>
      <c r="BX3298" s="20"/>
      <c r="BY3298" s="20"/>
      <c r="BZ3298" s="20"/>
      <c r="CA3298" s="20"/>
      <c r="CB3298" s="20"/>
      <c r="CC3298" s="20"/>
      <c r="CD3298" s="20"/>
      <c r="CE3298" s="20"/>
      <c r="CF3298" s="20"/>
      <c r="CG3298" s="20"/>
      <c r="CH3298" s="20"/>
      <c r="CI3298" s="20"/>
      <c r="CJ3298" s="20"/>
      <c r="CK3298" s="20"/>
      <c r="CL3298" s="20"/>
      <c r="CM3298" s="20"/>
      <c r="CN3298" s="20"/>
      <c r="CO3298" s="20"/>
      <c r="CP3298" s="20"/>
      <c r="CQ3298" s="20"/>
      <c r="CR3298" s="20"/>
      <c r="CS3298" s="20"/>
      <c r="CT3298" s="20"/>
      <c r="CU3298" s="20"/>
      <c r="CV3298" s="20"/>
      <c r="CW3298" s="20"/>
      <c r="CX3298" s="20"/>
      <c r="CY3298" s="20"/>
      <c r="CZ3298" s="20"/>
      <c r="DA3298" s="20"/>
      <c r="DB3298" s="20"/>
      <c r="DC3298" s="20"/>
      <c r="DD3298" s="20"/>
      <c r="DE3298" s="20"/>
      <c r="DF3298" s="20"/>
      <c r="DG3298" s="20"/>
      <c r="DH3298" s="20"/>
      <c r="DI3298" s="20"/>
      <c r="DJ3298" s="20"/>
      <c r="DK3298" s="20"/>
      <c r="DL3298" s="20"/>
    </row>
    <row r="3299" spans="1:116" s="84" customFormat="1" ht="30" customHeight="1">
      <c r="A3299" s="4" t="s">
        <v>3578</v>
      </c>
      <c r="B3299" s="5">
        <v>3297</v>
      </c>
      <c r="C3299" s="6"/>
      <c r="D3299" s="6"/>
      <c r="E3299" s="43" t="s">
        <v>11147</v>
      </c>
      <c r="F3299" s="3" t="s">
        <v>1666</v>
      </c>
      <c r="G3299" s="3" t="s">
        <v>1667</v>
      </c>
      <c r="H3299" s="3" t="s">
        <v>11148</v>
      </c>
      <c r="I3299" s="3" t="s">
        <v>123</v>
      </c>
      <c r="J3299" s="3" t="s">
        <v>9691</v>
      </c>
      <c r="K3299" s="6">
        <v>100</v>
      </c>
      <c r="L3299" s="3" t="s">
        <v>79</v>
      </c>
      <c r="M3299" s="6">
        <v>1</v>
      </c>
      <c r="N3299" s="3" t="s">
        <v>44</v>
      </c>
      <c r="O3299" s="3" t="s">
        <v>11149</v>
      </c>
      <c r="P3299" s="3" t="s">
        <v>11149</v>
      </c>
      <c r="Q3299" s="3" t="s">
        <v>11150</v>
      </c>
      <c r="R3299" s="156">
        <v>4.62</v>
      </c>
      <c r="S3299" s="22"/>
      <c r="T3299" s="23">
        <v>4.62</v>
      </c>
      <c r="U3299" s="1" t="s">
        <v>54</v>
      </c>
      <c r="V3299" s="21">
        <v>3.71</v>
      </c>
      <c r="W3299" s="22"/>
      <c r="X3299" s="22"/>
      <c r="Y3299" s="22"/>
      <c r="Z3299" s="22"/>
      <c r="AA3299" s="22"/>
      <c r="AB3299" s="22">
        <v>7.25</v>
      </c>
      <c r="AC3299" s="22"/>
      <c r="AD3299" s="22"/>
      <c r="AE3299" s="24">
        <v>3.71</v>
      </c>
      <c r="AF3299" s="20"/>
      <c r="AG3299" s="20"/>
      <c r="AH3299" s="20"/>
      <c r="AI3299" s="20"/>
      <c r="AJ3299" s="20"/>
      <c r="AK3299" s="20"/>
      <c r="AL3299" s="20"/>
      <c r="AM3299" s="20"/>
      <c r="AN3299" s="25">
        <v>4.62</v>
      </c>
      <c r="AO3299" s="20" t="s">
        <v>47</v>
      </c>
      <c r="AP3299" s="24" t="s">
        <v>48</v>
      </c>
      <c r="AQ3299" s="20" t="e">
        <f>AVERAGE(SMALL(AE3299:AI3299,1),SMALL(AE3299:AI3299,2))</f>
        <v>#NUM!</v>
      </c>
      <c r="AR3299" s="20" t="e">
        <f>IF(R3299 &lt;=( AVERAGE(SMALL(AE3299:AI3299,1),SMALL(AE3299:AI3299,2))), R3299, "")</f>
        <v>#NUM!</v>
      </c>
      <c r="AS3299" s="20" t="e">
        <f>AVERAGE(SMALL(AJ3299:AM3299,1),SMALL(AJ3299:AM3299,2))</f>
        <v>#NUM!</v>
      </c>
      <c r="AT3299" s="20">
        <f>T3299*1.075</f>
        <v>4.9664999999999999</v>
      </c>
      <c r="AU3299" s="20" t="e">
        <f>U3299*1.075</f>
        <v>#VALUE!</v>
      </c>
      <c r="AV3299" s="22" t="e">
        <f>MIN(AN3299,AT3299,AU3299)</f>
        <v>#VALUE!</v>
      </c>
      <c r="AW3299" s="26" t="s">
        <v>49</v>
      </c>
      <c r="AX3299" s="26" t="s">
        <v>48</v>
      </c>
      <c r="AY3299" s="25">
        <v>4.62</v>
      </c>
      <c r="AZ3299" s="27">
        <f>IF(AND(AY3299&gt;0,AY3299&lt;=10),AY3299*0.25,IF(AND(AY3299&gt;10,AY3299&lt;=50),AY3299*0.17,IF(AND(AY3299&gt;10,AY3299&lt;=100),AY3299*0.12,IF(AY3299&gt;100,AY3299*0.1))))</f>
        <v>1.155</v>
      </c>
      <c r="BA3299" s="3">
        <f>AZ3299+AY3299</f>
        <v>5.7750000000000004</v>
      </c>
      <c r="BB3299" s="25">
        <f>BA3299+BA3299*0.08</f>
        <v>6.2370000000000001</v>
      </c>
      <c r="BC3299" s="20" t="s">
        <v>12295</v>
      </c>
      <c r="BD3299" s="20"/>
      <c r="BE3299" s="20"/>
      <c r="BF3299" s="20"/>
      <c r="BG3299" s="20"/>
      <c r="BH3299" s="20"/>
      <c r="BI3299" s="20"/>
      <c r="BJ3299" s="20"/>
      <c r="BK3299" s="20"/>
      <c r="BL3299" s="20"/>
      <c r="BM3299" s="20"/>
      <c r="BN3299" s="20"/>
      <c r="BO3299" s="20"/>
      <c r="BP3299" s="20"/>
      <c r="BQ3299" s="20"/>
      <c r="BR3299" s="20"/>
      <c r="BS3299" s="20"/>
      <c r="BT3299" s="20"/>
      <c r="BU3299" s="20"/>
      <c r="BV3299" s="20"/>
      <c r="BW3299" s="20"/>
      <c r="BX3299" s="20"/>
      <c r="BY3299" s="20"/>
      <c r="BZ3299" s="20"/>
      <c r="CA3299" s="20"/>
      <c r="CB3299" s="20"/>
      <c r="CC3299" s="20"/>
      <c r="CD3299" s="20"/>
      <c r="CE3299" s="20"/>
      <c r="CF3299" s="20"/>
      <c r="CG3299" s="20"/>
      <c r="CH3299" s="20"/>
      <c r="CI3299" s="20"/>
      <c r="CJ3299" s="20"/>
      <c r="CK3299" s="20"/>
      <c r="CL3299" s="20"/>
      <c r="CM3299" s="20"/>
      <c r="CN3299" s="20"/>
      <c r="CO3299" s="20"/>
      <c r="CP3299" s="20"/>
      <c r="CQ3299" s="20"/>
      <c r="CR3299" s="20"/>
      <c r="CS3299" s="20"/>
      <c r="CT3299" s="20"/>
      <c r="CU3299" s="20"/>
      <c r="CV3299" s="20"/>
      <c r="CW3299" s="20"/>
      <c r="CX3299" s="20"/>
      <c r="CY3299" s="20"/>
      <c r="CZ3299" s="20"/>
      <c r="DA3299" s="20"/>
      <c r="DB3299" s="20"/>
      <c r="DC3299" s="20"/>
      <c r="DD3299" s="20"/>
      <c r="DE3299" s="20"/>
      <c r="DF3299" s="20"/>
      <c r="DG3299" s="20"/>
      <c r="DH3299" s="20"/>
      <c r="DI3299" s="20"/>
      <c r="DJ3299" s="20"/>
      <c r="DK3299" s="20"/>
      <c r="DL3299" s="20"/>
    </row>
    <row r="3300" spans="1:116" s="84" customFormat="1" ht="30" customHeight="1">
      <c r="A3300" s="4" t="s">
        <v>3578</v>
      </c>
      <c r="B3300" s="5">
        <v>3298</v>
      </c>
      <c r="C3300" s="116"/>
      <c r="D3300" s="116"/>
      <c r="E3300" s="43" t="s">
        <v>11151</v>
      </c>
      <c r="F3300" s="3" t="s">
        <v>11152</v>
      </c>
      <c r="G3300" s="3" t="s">
        <v>3156</v>
      </c>
      <c r="H3300" s="3">
        <v>0.01</v>
      </c>
      <c r="I3300" s="3" t="s">
        <v>310</v>
      </c>
      <c r="J3300" s="3" t="s">
        <v>11153</v>
      </c>
      <c r="K3300" s="6">
        <v>60</v>
      </c>
      <c r="L3300" s="3" t="s">
        <v>67</v>
      </c>
      <c r="M3300" s="6">
        <v>1</v>
      </c>
      <c r="N3300" s="3" t="s">
        <v>44</v>
      </c>
      <c r="O3300" s="3" t="s">
        <v>11149</v>
      </c>
      <c r="P3300" s="3" t="s">
        <v>11149</v>
      </c>
      <c r="Q3300" s="3" t="s">
        <v>11154</v>
      </c>
      <c r="R3300" s="156">
        <v>3.45</v>
      </c>
      <c r="S3300" s="22"/>
      <c r="T3300" s="23">
        <v>3.45</v>
      </c>
      <c r="U3300" s="1" t="s">
        <v>54</v>
      </c>
      <c r="V3300" s="21">
        <v>3.49</v>
      </c>
      <c r="W3300" s="22"/>
      <c r="X3300" s="22"/>
      <c r="Y3300" s="22"/>
      <c r="Z3300" s="22"/>
      <c r="AA3300" s="22"/>
      <c r="AB3300" s="22">
        <v>6.82</v>
      </c>
      <c r="AC3300" s="22"/>
      <c r="AD3300" s="22"/>
      <c r="AE3300" s="24">
        <v>3.49</v>
      </c>
      <c r="AF3300" s="20"/>
      <c r="AG3300" s="20"/>
      <c r="AH3300" s="20"/>
      <c r="AI3300" s="20"/>
      <c r="AJ3300" s="20"/>
      <c r="AK3300" s="20"/>
      <c r="AL3300" s="20"/>
      <c r="AM3300" s="20"/>
      <c r="AN3300" s="25">
        <v>3.45</v>
      </c>
      <c r="AO3300" s="20" t="s">
        <v>47</v>
      </c>
      <c r="AP3300" s="24" t="s">
        <v>48</v>
      </c>
      <c r="AQ3300" s="20" t="e">
        <f>AVERAGE(SMALL(AE3300:AI3300,1),SMALL(AE3300:AI3300,2))</f>
        <v>#NUM!</v>
      </c>
      <c r="AR3300" s="20" t="e">
        <f>IF(R3300 &lt;=( AVERAGE(SMALL(AE3300:AI3300,1),SMALL(AE3300:AI3300,2))), R3300, "")</f>
        <v>#NUM!</v>
      </c>
      <c r="AS3300" s="20" t="e">
        <f>AVERAGE(SMALL(AJ3300:AM3300,1),SMALL(AJ3300:AM3300,2))</f>
        <v>#NUM!</v>
      </c>
      <c r="AT3300" s="20">
        <f>T3300*1.075</f>
        <v>3.7087500000000002</v>
      </c>
      <c r="AU3300" s="20" t="e">
        <f>U3300*1.075</f>
        <v>#VALUE!</v>
      </c>
      <c r="AV3300" s="22" t="e">
        <f>MIN(AN3300,AT3300,AU3300)</f>
        <v>#VALUE!</v>
      </c>
      <c r="AW3300" s="26" t="s">
        <v>49</v>
      </c>
      <c r="AX3300" s="26" t="s">
        <v>48</v>
      </c>
      <c r="AY3300" s="25">
        <v>3.45</v>
      </c>
      <c r="AZ3300" s="27">
        <f>IF(AND(AY3300&gt;0,AY3300&lt;=10),AY3300*0.25,IF(AND(AY3300&gt;10,AY3300&lt;=50),AY3300*0.17,IF(AND(AY3300&gt;10,AY3300&lt;=100),AY3300*0.12,IF(AY3300&gt;100,AY3300*0.1))))</f>
        <v>0.86250000000000004</v>
      </c>
      <c r="BA3300" s="3">
        <f>AZ3300+AY3300</f>
        <v>4.3125</v>
      </c>
      <c r="BB3300" s="25">
        <f>BA3300+BA3300*0.08</f>
        <v>4.6574999999999998</v>
      </c>
      <c r="BC3300" s="20" t="s">
        <v>12295</v>
      </c>
      <c r="BD3300" s="20"/>
      <c r="BE3300" s="20"/>
      <c r="BF3300" s="20"/>
      <c r="BG3300" s="20"/>
      <c r="BH3300" s="20"/>
      <c r="BI3300" s="20"/>
      <c r="BJ3300" s="20"/>
      <c r="BK3300" s="20"/>
      <c r="BL3300" s="20"/>
      <c r="BM3300" s="20"/>
      <c r="BN3300" s="20"/>
      <c r="BO3300" s="20"/>
      <c r="BP3300" s="20"/>
      <c r="BQ3300" s="20"/>
      <c r="BR3300" s="20"/>
      <c r="BS3300" s="20"/>
      <c r="BT3300" s="20"/>
      <c r="BU3300" s="20"/>
      <c r="BV3300" s="20"/>
      <c r="BW3300" s="20"/>
      <c r="BX3300" s="20"/>
      <c r="BY3300" s="20"/>
      <c r="BZ3300" s="20"/>
      <c r="CA3300" s="20"/>
      <c r="CB3300" s="20"/>
      <c r="CC3300" s="20"/>
      <c r="CD3300" s="20"/>
      <c r="CE3300" s="20"/>
      <c r="CF3300" s="20"/>
      <c r="CG3300" s="20"/>
      <c r="CH3300" s="20"/>
      <c r="CI3300" s="20"/>
      <c r="CJ3300" s="20"/>
      <c r="CK3300" s="20"/>
      <c r="CL3300" s="20"/>
      <c r="CM3300" s="20"/>
      <c r="CN3300" s="20"/>
      <c r="CO3300" s="20"/>
      <c r="CP3300" s="20"/>
      <c r="CQ3300" s="20"/>
      <c r="CR3300" s="20"/>
      <c r="CS3300" s="20"/>
      <c r="CT3300" s="20"/>
      <c r="CU3300" s="20"/>
      <c r="CV3300" s="20"/>
      <c r="CW3300" s="20"/>
      <c r="CX3300" s="20"/>
      <c r="CY3300" s="20"/>
      <c r="CZ3300" s="20"/>
      <c r="DA3300" s="20"/>
      <c r="DB3300" s="20"/>
      <c r="DC3300" s="20"/>
      <c r="DD3300" s="20"/>
      <c r="DE3300" s="20"/>
      <c r="DF3300" s="20"/>
      <c r="DG3300" s="20"/>
      <c r="DH3300" s="20"/>
      <c r="DI3300" s="20"/>
      <c r="DJ3300" s="20"/>
      <c r="DK3300" s="20"/>
      <c r="DL3300" s="20"/>
    </row>
    <row r="3301" spans="1:116" s="84" customFormat="1" ht="30" customHeight="1">
      <c r="A3301" s="4" t="s">
        <v>3578</v>
      </c>
      <c r="B3301" s="5">
        <v>3299</v>
      </c>
      <c r="C3301" s="6">
        <v>98</v>
      </c>
      <c r="D3301" s="6"/>
      <c r="E3301" s="43" t="s">
        <v>11161</v>
      </c>
      <c r="F3301" s="3" t="s">
        <v>5701</v>
      </c>
      <c r="G3301" s="3" t="s">
        <v>5702</v>
      </c>
      <c r="H3301" s="3" t="s">
        <v>938</v>
      </c>
      <c r="I3301" s="3" t="s">
        <v>102</v>
      </c>
      <c r="J3301" s="3" t="s">
        <v>11162</v>
      </c>
      <c r="K3301" s="6"/>
      <c r="L3301" s="3"/>
      <c r="M3301" s="6">
        <v>10</v>
      </c>
      <c r="N3301" s="3" t="s">
        <v>44</v>
      </c>
      <c r="O3301" s="3" t="s">
        <v>11163</v>
      </c>
      <c r="P3301" s="3" t="s">
        <v>11164</v>
      </c>
      <c r="Q3301" s="3" t="s">
        <v>6775</v>
      </c>
      <c r="R3301" s="156">
        <v>2.23</v>
      </c>
      <c r="S3301" s="22"/>
      <c r="T3301" s="23">
        <v>2</v>
      </c>
      <c r="U3301" s="1" t="s">
        <v>54</v>
      </c>
      <c r="V3301" s="21">
        <v>1.19</v>
      </c>
      <c r="W3301" s="22"/>
      <c r="X3301" s="22"/>
      <c r="Y3301" s="22"/>
      <c r="Z3301" s="22"/>
      <c r="AA3301" s="22"/>
      <c r="AB3301" s="22">
        <v>2.33</v>
      </c>
      <c r="AC3301" s="22"/>
      <c r="AD3301" s="22"/>
      <c r="AE3301" s="24">
        <v>1.19</v>
      </c>
      <c r="AF3301" s="20"/>
      <c r="AG3301" s="20"/>
      <c r="AH3301" s="20"/>
      <c r="AI3301" s="20"/>
      <c r="AJ3301" s="20"/>
      <c r="AK3301" s="20">
        <v>1.1913100000000001</v>
      </c>
      <c r="AL3301" s="20"/>
      <c r="AM3301" s="20"/>
      <c r="AN3301" s="25">
        <v>1.1910000000000001</v>
      </c>
      <c r="AO3301" s="20" t="s">
        <v>373</v>
      </c>
      <c r="AP3301" s="24" t="s">
        <v>374</v>
      </c>
      <c r="AQ3301" s="20" t="e">
        <f>AVERAGE(SMALL(AE3301:AI3301,1),SMALL(AE3301:AI3301,2))</f>
        <v>#NUM!</v>
      </c>
      <c r="AR3301" s="20" t="e">
        <f>IF(R3301 &lt;=( AVERAGE(SMALL(AE3301:AI3301,1),SMALL(AE3301:AI3301,2))), R3301, "")</f>
        <v>#NUM!</v>
      </c>
      <c r="AS3301" s="20" t="e">
        <f>AVERAGE(SMALL(AJ3301:AM3301,1),SMALL(AJ3301:AM3301,2))</f>
        <v>#NUM!</v>
      </c>
      <c r="AT3301" s="20">
        <f>T3301*1.075</f>
        <v>2.15</v>
      </c>
      <c r="AU3301" s="20" t="e">
        <f>U3301*1.075</f>
        <v>#VALUE!</v>
      </c>
      <c r="AV3301" s="22" t="e">
        <f>MIN(AN3301,AT3301,AU3301)</f>
        <v>#VALUE!</v>
      </c>
      <c r="AW3301" s="20" t="s">
        <v>373</v>
      </c>
      <c r="AX3301" s="20" t="s">
        <v>48</v>
      </c>
      <c r="AY3301" s="25">
        <v>1.19</v>
      </c>
      <c r="AZ3301" s="27">
        <f>IF(AND(AY3301&gt;0,AY3301&lt;=10),AY3301*0.25,IF(AND(AY3301&gt;10,AY3301&lt;=50),AY3301*0.17,IF(AND(AY3301&gt;10,AY3301&lt;=100),AY3301*0.12,IF(AY3301&gt;100,AY3301*0.1))))</f>
        <v>0.29749999999999999</v>
      </c>
      <c r="BA3301" s="3">
        <f>AZ3301+AY3301</f>
        <v>1.4874999999999998</v>
      </c>
      <c r="BB3301" s="25">
        <f>BA3301+BA3301*0.08</f>
        <v>1.6064999999999998</v>
      </c>
      <c r="BC3301" s="20" t="s">
        <v>12295</v>
      </c>
      <c r="BD3301" s="20"/>
      <c r="BE3301" s="20"/>
      <c r="BF3301" s="20"/>
      <c r="BG3301" s="20"/>
      <c r="BH3301" s="20"/>
      <c r="BI3301" s="20"/>
      <c r="BJ3301" s="20"/>
      <c r="BK3301" s="20"/>
      <c r="BL3301" s="20"/>
      <c r="BM3301" s="20"/>
      <c r="BN3301" s="20"/>
      <c r="BO3301" s="20"/>
      <c r="BP3301" s="20"/>
      <c r="BQ3301" s="20"/>
      <c r="BR3301" s="20"/>
      <c r="BS3301" s="20"/>
      <c r="BT3301" s="20"/>
      <c r="BU3301" s="20"/>
      <c r="BV3301" s="20"/>
      <c r="BW3301" s="20"/>
      <c r="BX3301" s="20"/>
      <c r="BY3301" s="20"/>
      <c r="BZ3301" s="20"/>
      <c r="CA3301" s="20"/>
      <c r="CB3301" s="20"/>
      <c r="CC3301" s="20"/>
      <c r="CD3301" s="20"/>
      <c r="CE3301" s="20"/>
      <c r="CF3301" s="20"/>
      <c r="CG3301" s="20"/>
      <c r="CH3301" s="20"/>
      <c r="CI3301" s="20"/>
      <c r="CJ3301" s="20"/>
      <c r="CK3301" s="20"/>
      <c r="CL3301" s="20"/>
      <c r="CM3301" s="20"/>
      <c r="CN3301" s="20"/>
      <c r="CO3301" s="20"/>
      <c r="CP3301" s="20"/>
      <c r="CQ3301" s="20"/>
      <c r="CR3301" s="20"/>
      <c r="CS3301" s="20"/>
      <c r="CT3301" s="20"/>
      <c r="CU3301" s="20"/>
      <c r="CV3301" s="20"/>
      <c r="CW3301" s="20"/>
      <c r="CX3301" s="20"/>
      <c r="CY3301" s="20"/>
      <c r="CZ3301" s="20"/>
      <c r="DA3301" s="20"/>
      <c r="DB3301" s="20"/>
      <c r="DC3301" s="20"/>
      <c r="DD3301" s="20"/>
      <c r="DE3301" s="20"/>
      <c r="DF3301" s="20"/>
      <c r="DG3301" s="20"/>
      <c r="DH3301" s="20"/>
      <c r="DI3301" s="20"/>
      <c r="DJ3301" s="20"/>
      <c r="DK3301" s="20"/>
      <c r="DL3301" s="20"/>
    </row>
    <row r="3302" spans="1:116" s="84" customFormat="1" ht="30" customHeight="1">
      <c r="A3302" s="4" t="s">
        <v>3578</v>
      </c>
      <c r="B3302" s="5">
        <v>3300</v>
      </c>
      <c r="C3302" s="116">
        <v>4022</v>
      </c>
      <c r="D3302" s="116"/>
      <c r="E3302" s="43" t="s">
        <v>11165</v>
      </c>
      <c r="F3302" s="3" t="s">
        <v>11166</v>
      </c>
      <c r="G3302" s="3" t="s">
        <v>11167</v>
      </c>
      <c r="H3302" s="3" t="s">
        <v>4921</v>
      </c>
      <c r="I3302" s="3" t="s">
        <v>389</v>
      </c>
      <c r="J3302" s="3" t="s">
        <v>3682</v>
      </c>
      <c r="K3302" s="6">
        <v>1</v>
      </c>
      <c r="L3302" s="3" t="s">
        <v>79</v>
      </c>
      <c r="M3302" s="6">
        <v>10</v>
      </c>
      <c r="N3302" s="3" t="s">
        <v>44</v>
      </c>
      <c r="O3302" s="3" t="s">
        <v>11163</v>
      </c>
      <c r="P3302" s="3" t="s">
        <v>11122</v>
      </c>
      <c r="Q3302" s="3" t="s">
        <v>11168</v>
      </c>
      <c r="R3302" s="156">
        <v>24.91</v>
      </c>
      <c r="S3302" s="22"/>
      <c r="T3302" s="23">
        <v>22.2</v>
      </c>
      <c r="U3302" s="1">
        <v>4</v>
      </c>
      <c r="V3302" s="21">
        <v>4.6500000000000004</v>
      </c>
      <c r="W3302" s="22"/>
      <c r="X3302" s="22"/>
      <c r="Y3302" s="22"/>
      <c r="Z3302" s="22"/>
      <c r="AA3302" s="22"/>
      <c r="AB3302" s="22">
        <v>9.1</v>
      </c>
      <c r="AC3302" s="22"/>
      <c r="AD3302" s="22"/>
      <c r="AE3302" s="24">
        <v>4.6500000000000004</v>
      </c>
      <c r="AF3302" s="20"/>
      <c r="AG3302" s="20"/>
      <c r="AH3302" s="20"/>
      <c r="AI3302" s="20"/>
      <c r="AJ3302" s="20"/>
      <c r="AK3302" s="20">
        <v>4.3449999999999998</v>
      </c>
      <c r="AL3302" s="20"/>
      <c r="AM3302" s="20"/>
      <c r="AN3302" s="25">
        <v>4.3449999999999998</v>
      </c>
      <c r="AO3302" s="20" t="s">
        <v>373</v>
      </c>
      <c r="AP3302" s="24" t="s">
        <v>374</v>
      </c>
      <c r="AQ3302" s="20" t="e">
        <f>AVERAGE(SMALL(AE3302:AI3302,1),SMALL(AE3302:AI3302,2))</f>
        <v>#NUM!</v>
      </c>
      <c r="AR3302" s="20" t="e">
        <f>IF(R3302 &lt;=( AVERAGE(SMALL(AE3302:AI3302,1),SMALL(AE3302:AI3302,2))), R3302, "")</f>
        <v>#NUM!</v>
      </c>
      <c r="AS3302" s="20" t="e">
        <f>AVERAGE(SMALL(AJ3302:AM3302,1),SMALL(AJ3302:AM3302,2))</f>
        <v>#NUM!</v>
      </c>
      <c r="AT3302" s="20">
        <f>T3302*1.075</f>
        <v>23.864999999999998</v>
      </c>
      <c r="AU3302" s="20">
        <f>U3302*1.075</f>
        <v>4.3</v>
      </c>
      <c r="AV3302" s="22">
        <f>MIN(AN3302,AT3302,AU3302)</f>
        <v>4.3</v>
      </c>
      <c r="AW3302" s="20" t="s">
        <v>71</v>
      </c>
      <c r="AX3302" s="20" t="s">
        <v>72</v>
      </c>
      <c r="AY3302" s="25">
        <v>4.3</v>
      </c>
      <c r="AZ3302" s="27">
        <f>IF(AND(AY3302&gt;0,AY3302&lt;=10),AY3302*0.25,IF(AND(AY3302&gt;10,AY3302&lt;=50),AY3302*0.17,IF(AND(AY3302&gt;10,AY3302&lt;=100),AY3302*0.12,IF(AY3302&gt;100,AY3302*0.1))))</f>
        <v>1.075</v>
      </c>
      <c r="BA3302" s="3">
        <f>AZ3302+AY3302</f>
        <v>5.375</v>
      </c>
      <c r="BB3302" s="25">
        <f>BA3302+BA3302*0.08</f>
        <v>5.8049999999999997</v>
      </c>
      <c r="BC3302" s="20" t="s">
        <v>12295</v>
      </c>
      <c r="BD3302" s="20"/>
      <c r="BE3302" s="20"/>
      <c r="BF3302" s="20"/>
      <c r="BG3302" s="20"/>
      <c r="BH3302" s="20"/>
      <c r="BI3302" s="20"/>
      <c r="BJ3302" s="20"/>
      <c r="BK3302" s="20"/>
      <c r="BL3302" s="20"/>
      <c r="BM3302" s="20"/>
      <c r="BN3302" s="20"/>
      <c r="BO3302" s="20"/>
      <c r="BP3302" s="20"/>
      <c r="BQ3302" s="20"/>
      <c r="BR3302" s="20"/>
      <c r="BS3302" s="20"/>
      <c r="BT3302" s="20"/>
      <c r="BU3302" s="20"/>
      <c r="BV3302" s="20"/>
      <c r="BW3302" s="20"/>
      <c r="BX3302" s="20"/>
      <c r="BY3302" s="20"/>
      <c r="BZ3302" s="20"/>
      <c r="CA3302" s="20"/>
      <c r="CB3302" s="20"/>
      <c r="CC3302" s="20"/>
      <c r="CD3302" s="20"/>
      <c r="CE3302" s="20"/>
      <c r="CF3302" s="20"/>
      <c r="CG3302" s="20"/>
      <c r="CH3302" s="20"/>
      <c r="CI3302" s="20"/>
      <c r="CJ3302" s="20"/>
      <c r="CK3302" s="20"/>
      <c r="CL3302" s="20"/>
      <c r="CM3302" s="20"/>
      <c r="CN3302" s="20"/>
      <c r="CO3302" s="20"/>
      <c r="CP3302" s="20"/>
      <c r="CQ3302" s="20"/>
      <c r="CR3302" s="20"/>
      <c r="CS3302" s="20"/>
      <c r="CT3302" s="20"/>
      <c r="CU3302" s="20"/>
      <c r="CV3302" s="20"/>
      <c r="CW3302" s="20"/>
      <c r="CX3302" s="20"/>
      <c r="CY3302" s="20"/>
      <c r="CZ3302" s="20"/>
      <c r="DA3302" s="20"/>
      <c r="DB3302" s="20"/>
      <c r="DC3302" s="20"/>
      <c r="DD3302" s="20"/>
      <c r="DE3302" s="20"/>
      <c r="DF3302" s="20"/>
      <c r="DG3302" s="20"/>
      <c r="DH3302" s="20"/>
      <c r="DI3302" s="20"/>
      <c r="DJ3302" s="20"/>
      <c r="DK3302" s="20"/>
      <c r="DL3302" s="20"/>
    </row>
    <row r="3303" spans="1:116" s="84" customFormat="1" ht="30" customHeight="1">
      <c r="A3303" s="4" t="s">
        <v>3578</v>
      </c>
      <c r="B3303" s="5">
        <v>3301</v>
      </c>
      <c r="C3303" s="116">
        <v>4021</v>
      </c>
      <c r="D3303" s="116"/>
      <c r="E3303" s="43" t="s">
        <v>11169</v>
      </c>
      <c r="F3303" s="3" t="s">
        <v>7911</v>
      </c>
      <c r="G3303" s="3" t="s">
        <v>6307</v>
      </c>
      <c r="H3303" s="3" t="s">
        <v>1012</v>
      </c>
      <c r="I3303" s="3" t="s">
        <v>389</v>
      </c>
      <c r="J3303" s="3" t="s">
        <v>11170</v>
      </c>
      <c r="K3303" s="6">
        <v>1</v>
      </c>
      <c r="L3303" s="3" t="s">
        <v>79</v>
      </c>
      <c r="M3303" s="6">
        <v>10</v>
      </c>
      <c r="N3303" s="3" t="s">
        <v>44</v>
      </c>
      <c r="O3303" s="3" t="s">
        <v>11163</v>
      </c>
      <c r="P3303" s="3" t="s">
        <v>11122</v>
      </c>
      <c r="Q3303" s="3" t="s">
        <v>11171</v>
      </c>
      <c r="R3303" s="156">
        <v>25.11</v>
      </c>
      <c r="S3303" s="22"/>
      <c r="T3303" s="23">
        <v>22.2</v>
      </c>
      <c r="U3303" s="1">
        <v>4.1500000000000004</v>
      </c>
      <c r="V3303" s="21">
        <v>1.99</v>
      </c>
      <c r="W3303" s="22"/>
      <c r="X3303" s="22"/>
      <c r="Y3303" s="22"/>
      <c r="Z3303" s="22"/>
      <c r="AA3303" s="22"/>
      <c r="AB3303" s="22">
        <v>3.89</v>
      </c>
      <c r="AC3303" s="22"/>
      <c r="AD3303" s="22"/>
      <c r="AE3303" s="24">
        <v>1.99</v>
      </c>
      <c r="AF3303" s="20"/>
      <c r="AG3303" s="20"/>
      <c r="AH3303" s="20"/>
      <c r="AI3303" s="20"/>
      <c r="AJ3303" s="20"/>
      <c r="AK3303" s="20">
        <v>2.3769999999999998</v>
      </c>
      <c r="AL3303" s="20"/>
      <c r="AM3303" s="20"/>
      <c r="AN3303" s="25">
        <v>2.3769999999999998</v>
      </c>
      <c r="AO3303" s="20" t="s">
        <v>373</v>
      </c>
      <c r="AP3303" s="24" t="s">
        <v>374</v>
      </c>
      <c r="AQ3303" s="20" t="e">
        <f>AVERAGE(SMALL(AE3303:AI3303,1),SMALL(AE3303:AI3303,2))</f>
        <v>#NUM!</v>
      </c>
      <c r="AR3303" s="20" t="e">
        <f>IF(R3303 &lt;=( AVERAGE(SMALL(AE3303:AI3303,1),SMALL(AE3303:AI3303,2))), R3303, "")</f>
        <v>#NUM!</v>
      </c>
      <c r="AS3303" s="20" t="e">
        <f>AVERAGE(SMALL(AJ3303:AM3303,1),SMALL(AJ3303:AM3303,2))</f>
        <v>#NUM!</v>
      </c>
      <c r="AT3303" s="20">
        <f>T3303*1.075</f>
        <v>23.864999999999998</v>
      </c>
      <c r="AU3303" s="20">
        <f>U3303*1.075</f>
        <v>4.4612500000000006</v>
      </c>
      <c r="AV3303" s="22">
        <f>MIN(AN3303,AT3303,AU3303)</f>
        <v>2.3769999999999998</v>
      </c>
      <c r="AW3303" s="20" t="s">
        <v>373</v>
      </c>
      <c r="AX3303" s="20" t="s">
        <v>48</v>
      </c>
      <c r="AY3303" s="25">
        <v>2.8</v>
      </c>
      <c r="AZ3303" s="27">
        <f>IF(AND(AY3303&gt;0,AY3303&lt;=10),AY3303*0.25,IF(AND(AY3303&gt;10,AY3303&lt;=50),AY3303*0.17,IF(AND(AY3303&gt;10,AY3303&lt;=100),AY3303*0.12,IF(AY3303&gt;100,AY3303*0.1))))</f>
        <v>0.7</v>
      </c>
      <c r="BA3303" s="3">
        <f>AZ3303+AY3303</f>
        <v>3.5</v>
      </c>
      <c r="BB3303" s="25">
        <f>BA3303+BA3303*0.08</f>
        <v>3.7800000000000002</v>
      </c>
      <c r="BC3303" s="20" t="s">
        <v>12295</v>
      </c>
      <c r="BD3303" s="20"/>
      <c r="BE3303" s="20"/>
      <c r="BF3303" s="20"/>
      <c r="BG3303" s="20"/>
      <c r="BH3303" s="20"/>
      <c r="BI3303" s="20"/>
      <c r="BJ3303" s="20"/>
      <c r="BK3303" s="20"/>
      <c r="BL3303" s="20"/>
      <c r="BM3303" s="20"/>
      <c r="BN3303" s="20"/>
      <c r="BO3303" s="20"/>
      <c r="BP3303" s="20"/>
      <c r="BQ3303" s="20"/>
      <c r="BR3303" s="20"/>
      <c r="BS3303" s="20"/>
      <c r="BT3303" s="20"/>
      <c r="BU3303" s="20"/>
      <c r="BV3303" s="20"/>
      <c r="BW3303" s="20"/>
      <c r="BX3303" s="20"/>
      <c r="BY3303" s="20"/>
      <c r="BZ3303" s="20"/>
      <c r="CA3303" s="20"/>
      <c r="CB3303" s="20"/>
      <c r="CC3303" s="20"/>
      <c r="CD3303" s="20"/>
      <c r="CE3303" s="20"/>
      <c r="CF3303" s="20"/>
      <c r="CG3303" s="20"/>
      <c r="CH3303" s="20"/>
      <c r="CI3303" s="20"/>
      <c r="CJ3303" s="20"/>
      <c r="CK3303" s="20"/>
      <c r="CL3303" s="20"/>
      <c r="CM3303" s="20"/>
      <c r="CN3303" s="20"/>
      <c r="CO3303" s="20"/>
      <c r="CP3303" s="20"/>
      <c r="CQ3303" s="20"/>
      <c r="CR3303" s="20"/>
      <c r="CS3303" s="20"/>
      <c r="CT3303" s="20"/>
      <c r="CU3303" s="20"/>
      <c r="CV3303" s="20"/>
      <c r="CW3303" s="20"/>
      <c r="CX3303" s="20"/>
      <c r="CY3303" s="20"/>
      <c r="CZ3303" s="20"/>
      <c r="DA3303" s="20"/>
      <c r="DB3303" s="20"/>
      <c r="DC3303" s="20"/>
      <c r="DD3303" s="20"/>
      <c r="DE3303" s="20"/>
      <c r="DF3303" s="20"/>
      <c r="DG3303" s="20"/>
      <c r="DH3303" s="20"/>
      <c r="DI3303" s="20"/>
      <c r="DJ3303" s="20"/>
      <c r="DK3303" s="20"/>
      <c r="DL3303" s="20"/>
    </row>
    <row r="3304" spans="1:116" s="84" customFormat="1" ht="30" customHeight="1">
      <c r="A3304" s="4" t="s">
        <v>3578</v>
      </c>
      <c r="B3304" s="5">
        <v>3302</v>
      </c>
      <c r="C3304" s="6">
        <v>947</v>
      </c>
      <c r="D3304" s="6"/>
      <c r="E3304" s="43" t="s">
        <v>11172</v>
      </c>
      <c r="F3304" s="3" t="s">
        <v>11173</v>
      </c>
      <c r="G3304" s="3" t="s">
        <v>11174</v>
      </c>
      <c r="H3304" s="3" t="s">
        <v>11175</v>
      </c>
      <c r="I3304" s="3" t="s">
        <v>42</v>
      </c>
      <c r="J3304" s="3" t="s">
        <v>5685</v>
      </c>
      <c r="K3304" s="6"/>
      <c r="L3304" s="3"/>
      <c r="M3304" s="6">
        <v>20</v>
      </c>
      <c r="N3304" s="3" t="s">
        <v>44</v>
      </c>
      <c r="O3304" s="3" t="s">
        <v>11163</v>
      </c>
      <c r="P3304" s="3" t="s">
        <v>11176</v>
      </c>
      <c r="Q3304" s="3" t="s">
        <v>11177</v>
      </c>
      <c r="R3304" s="156">
        <v>4.5</v>
      </c>
      <c r="S3304" s="22"/>
      <c r="T3304" s="23">
        <v>4.5</v>
      </c>
      <c r="U3304" s="1" t="s">
        <v>54</v>
      </c>
      <c r="V3304" s="21">
        <v>2.89</v>
      </c>
      <c r="W3304" s="22"/>
      <c r="X3304" s="22"/>
      <c r="Y3304" s="22"/>
      <c r="Z3304" s="22"/>
      <c r="AA3304" s="22"/>
      <c r="AB3304" s="22">
        <v>5.65</v>
      </c>
      <c r="AC3304" s="22"/>
      <c r="AD3304" s="22"/>
      <c r="AE3304" s="24">
        <v>2.89</v>
      </c>
      <c r="AF3304" s="20"/>
      <c r="AG3304" s="20"/>
      <c r="AH3304" s="20"/>
      <c r="AI3304" s="20"/>
      <c r="AJ3304" s="20"/>
      <c r="AK3304" s="20">
        <v>3.9983</v>
      </c>
      <c r="AL3304" s="20"/>
      <c r="AM3304" s="20"/>
      <c r="AN3304" s="25">
        <v>3.9983</v>
      </c>
      <c r="AO3304" s="20" t="s">
        <v>373</v>
      </c>
      <c r="AP3304" s="24" t="s">
        <v>374</v>
      </c>
      <c r="AQ3304" s="20" t="e">
        <f>AVERAGE(SMALL(AE3304:AI3304,1),SMALL(AE3304:AI3304,2))</f>
        <v>#NUM!</v>
      </c>
      <c r="AR3304" s="20" t="e">
        <f>IF(R3304 &lt;=( AVERAGE(SMALL(AE3304:AI3304,1),SMALL(AE3304:AI3304,2))), R3304, "")</f>
        <v>#NUM!</v>
      </c>
      <c r="AS3304" s="20" t="e">
        <f>AVERAGE(SMALL(AJ3304:AM3304,1),SMALL(AJ3304:AM3304,2))</f>
        <v>#NUM!</v>
      </c>
      <c r="AT3304" s="20">
        <f>T3304*1.075</f>
        <v>4.8374999999999995</v>
      </c>
      <c r="AU3304" s="20" t="e">
        <f>U3304*1.075</f>
        <v>#VALUE!</v>
      </c>
      <c r="AV3304" s="22" t="e">
        <f>MIN(AN3304,AT3304,AU3304)</f>
        <v>#VALUE!</v>
      </c>
      <c r="AW3304" s="20" t="s">
        <v>373</v>
      </c>
      <c r="AX3304" s="20" t="s">
        <v>48</v>
      </c>
      <c r="AY3304" s="25">
        <v>4</v>
      </c>
      <c r="AZ3304" s="27">
        <f>IF(AND(AY3304&gt;0,AY3304&lt;=10),AY3304*0.25,IF(AND(AY3304&gt;10,AY3304&lt;=50),AY3304*0.17,IF(AND(AY3304&gt;10,AY3304&lt;=100),AY3304*0.12,IF(AY3304&gt;100,AY3304*0.1))))</f>
        <v>1</v>
      </c>
      <c r="BA3304" s="3">
        <f>AZ3304+AY3304</f>
        <v>5</v>
      </c>
      <c r="BB3304" s="25">
        <f>BA3304+BA3304*0.08</f>
        <v>5.4</v>
      </c>
      <c r="BC3304" s="20" t="s">
        <v>12295</v>
      </c>
      <c r="BD3304" s="20"/>
      <c r="BE3304" s="20"/>
      <c r="BF3304" s="20"/>
      <c r="BG3304" s="20"/>
      <c r="BH3304" s="20"/>
      <c r="BI3304" s="20"/>
      <c r="BJ3304" s="20"/>
      <c r="BK3304" s="20"/>
      <c r="BL3304" s="20"/>
      <c r="BM3304" s="20"/>
      <c r="BN3304" s="20"/>
      <c r="BO3304" s="20"/>
      <c r="BP3304" s="20"/>
      <c r="BQ3304" s="20"/>
      <c r="BR3304" s="20"/>
      <c r="BS3304" s="20"/>
      <c r="BT3304" s="20"/>
      <c r="BU3304" s="20"/>
      <c r="BV3304" s="20"/>
      <c r="BW3304" s="20"/>
      <c r="BX3304" s="20"/>
      <c r="BY3304" s="20"/>
      <c r="BZ3304" s="20"/>
      <c r="CA3304" s="20"/>
      <c r="CB3304" s="20"/>
      <c r="CC3304" s="20"/>
      <c r="CD3304" s="20"/>
      <c r="CE3304" s="20"/>
      <c r="CF3304" s="20"/>
      <c r="CG3304" s="20"/>
      <c r="CH3304" s="20"/>
      <c r="CI3304" s="20"/>
      <c r="CJ3304" s="20"/>
      <c r="CK3304" s="20"/>
      <c r="CL3304" s="20"/>
      <c r="CM3304" s="20"/>
      <c r="CN3304" s="20"/>
      <c r="CO3304" s="20"/>
      <c r="CP3304" s="20"/>
      <c r="CQ3304" s="20"/>
      <c r="CR3304" s="20"/>
      <c r="CS3304" s="20"/>
      <c r="CT3304" s="20"/>
      <c r="CU3304" s="20"/>
      <c r="CV3304" s="20"/>
      <c r="CW3304" s="20"/>
      <c r="CX3304" s="20"/>
      <c r="CY3304" s="20"/>
      <c r="CZ3304" s="20"/>
      <c r="DA3304" s="20"/>
      <c r="DB3304" s="20"/>
      <c r="DC3304" s="20"/>
      <c r="DD3304" s="20"/>
      <c r="DE3304" s="20"/>
      <c r="DF3304" s="20"/>
      <c r="DG3304" s="20"/>
      <c r="DH3304" s="20"/>
      <c r="DI3304" s="20"/>
      <c r="DJ3304" s="20"/>
      <c r="DK3304" s="20"/>
      <c r="DL3304" s="20"/>
    </row>
    <row r="3305" spans="1:116" s="84" customFormat="1" ht="30" customHeight="1">
      <c r="A3305" s="183" t="s">
        <v>14203</v>
      </c>
      <c r="B3305" s="5">
        <v>3303</v>
      </c>
      <c r="C3305" s="185">
        <v>18122</v>
      </c>
      <c r="D3305" s="185"/>
      <c r="E3305" s="224" t="s">
        <v>14295</v>
      </c>
      <c r="F3305" s="3" t="s">
        <v>14296</v>
      </c>
      <c r="G3305" s="3" t="s">
        <v>621</v>
      </c>
      <c r="H3305" s="3" t="s">
        <v>622</v>
      </c>
      <c r="I3305" s="3" t="s">
        <v>42</v>
      </c>
      <c r="J3305" s="3" t="s">
        <v>14297</v>
      </c>
      <c r="K3305" s="6"/>
      <c r="L3305" s="3"/>
      <c r="M3305" s="6">
        <v>28</v>
      </c>
      <c r="N3305" s="3" t="s">
        <v>44</v>
      </c>
      <c r="O3305" s="3" t="s">
        <v>14298</v>
      </c>
      <c r="P3305" s="3" t="s">
        <v>14299</v>
      </c>
      <c r="Q3305" s="3" t="s">
        <v>14300</v>
      </c>
      <c r="R3305" s="156">
        <v>8.6</v>
      </c>
      <c r="S3305" s="22">
        <v>8</v>
      </c>
      <c r="T3305" s="42">
        <v>8</v>
      </c>
      <c r="U3305" s="21"/>
      <c r="V3305" s="22"/>
      <c r="W3305" s="22"/>
      <c r="X3305" s="22"/>
      <c r="Y3305" s="22"/>
      <c r="Z3305" s="22"/>
      <c r="AA3305" s="22"/>
      <c r="AB3305" s="22"/>
      <c r="AC3305" s="22"/>
      <c r="AD3305" s="24"/>
      <c r="AE3305" s="20"/>
      <c r="AF3305" s="20"/>
      <c r="AG3305" s="20"/>
      <c r="AH3305" s="20"/>
      <c r="AI3305" s="20"/>
      <c r="AJ3305" s="20"/>
      <c r="AK3305" s="20"/>
      <c r="AL3305" s="20"/>
      <c r="AM3305" s="20"/>
      <c r="AN3305" s="25"/>
      <c r="AO3305" s="20"/>
      <c r="AP3305" s="24"/>
      <c r="AQ3305" s="20" t="e">
        <v>#NUM!</v>
      </c>
      <c r="AR3305" s="20" t="e">
        <v>#NUM!</v>
      </c>
      <c r="AS3305" s="20" t="e">
        <v>#NUM!</v>
      </c>
      <c r="AT3305" s="20" t="e">
        <v>#REF!</v>
      </c>
      <c r="AU3305" s="20">
        <v>8.6</v>
      </c>
      <c r="AV3305" s="22" t="e">
        <v>#REF!</v>
      </c>
      <c r="AW3305" s="20" t="s">
        <v>71</v>
      </c>
      <c r="AX3305" s="20" t="s">
        <v>72</v>
      </c>
      <c r="AY3305" s="25">
        <v>8.6</v>
      </c>
      <c r="AZ3305" s="27">
        <v>2.15</v>
      </c>
      <c r="BA3305" s="3">
        <v>10.75</v>
      </c>
      <c r="BB3305" s="25">
        <v>11.61</v>
      </c>
      <c r="BC3305" s="20" t="s">
        <v>12295</v>
      </c>
      <c r="BD3305" s="20" t="s">
        <v>1028</v>
      </c>
      <c r="BE3305" s="20" t="s">
        <v>14113</v>
      </c>
      <c r="BF3305" s="20"/>
      <c r="BG3305" s="20"/>
      <c r="BH3305" s="20"/>
      <c r="BI3305" s="20"/>
      <c r="BJ3305" s="20"/>
      <c r="BK3305" s="20"/>
      <c r="BL3305" s="20"/>
      <c r="BM3305" s="20"/>
      <c r="BN3305" s="20"/>
      <c r="BO3305" s="20"/>
      <c r="BP3305" s="20"/>
      <c r="BQ3305" s="19"/>
      <c r="BR3305" s="19"/>
      <c r="BS3305" s="19"/>
      <c r="BT3305" s="19"/>
      <c r="BU3305" s="19"/>
      <c r="BV3305" s="19"/>
      <c r="BW3305" s="19"/>
      <c r="BX3305" s="19"/>
      <c r="BY3305" s="19"/>
      <c r="BZ3305" s="19"/>
      <c r="CA3305" s="19"/>
      <c r="CB3305" s="19"/>
      <c r="CC3305" s="19"/>
      <c r="CD3305" s="19"/>
      <c r="CE3305" s="19"/>
      <c r="CF3305" s="19"/>
      <c r="CG3305" s="19"/>
      <c r="CH3305" s="19"/>
      <c r="CI3305" s="19"/>
      <c r="CJ3305" s="19"/>
      <c r="CK3305" s="19"/>
      <c r="CL3305" s="19"/>
      <c r="CM3305" s="19"/>
      <c r="CN3305" s="19"/>
      <c r="CO3305" s="19"/>
      <c r="CP3305" s="19"/>
      <c r="CQ3305" s="19"/>
      <c r="CR3305" s="19"/>
      <c r="CS3305" s="19"/>
      <c r="CT3305" s="19"/>
      <c r="CU3305" s="19"/>
      <c r="CV3305" s="19"/>
      <c r="CW3305" s="19"/>
      <c r="CX3305" s="19"/>
      <c r="CY3305" s="19"/>
      <c r="CZ3305" s="19"/>
      <c r="DA3305" s="19"/>
      <c r="DB3305" s="19"/>
      <c r="DC3305" s="19"/>
      <c r="DD3305" s="19"/>
      <c r="DE3305" s="19"/>
      <c r="DF3305" s="19"/>
      <c r="DG3305" s="19"/>
      <c r="DH3305" s="19"/>
      <c r="DI3305" s="19"/>
      <c r="DJ3305" s="19"/>
      <c r="DK3305" s="19"/>
      <c r="DL3305" s="19"/>
    </row>
    <row r="3306" spans="1:116" s="84" customFormat="1" ht="30" customHeight="1">
      <c r="A3306" s="111" t="s">
        <v>12808</v>
      </c>
      <c r="B3306" s="5">
        <v>3304</v>
      </c>
      <c r="C3306" s="179">
        <v>19677</v>
      </c>
      <c r="D3306" s="179"/>
      <c r="E3306" s="177" t="s">
        <v>15230</v>
      </c>
      <c r="F3306" s="3" t="s">
        <v>15231</v>
      </c>
      <c r="G3306" s="3" t="s">
        <v>2578</v>
      </c>
      <c r="H3306" s="3" t="s">
        <v>2583</v>
      </c>
      <c r="I3306" s="3" t="s">
        <v>42</v>
      </c>
      <c r="J3306" s="3" t="s">
        <v>15232</v>
      </c>
      <c r="K3306" s="6"/>
      <c r="L3306" s="3"/>
      <c r="M3306" s="6">
        <v>28</v>
      </c>
      <c r="N3306" s="3" t="s">
        <v>44</v>
      </c>
      <c r="O3306" s="3" t="s">
        <v>12812</v>
      </c>
      <c r="P3306" s="3" t="s">
        <v>15233</v>
      </c>
      <c r="Q3306" s="3" t="s">
        <v>15237</v>
      </c>
      <c r="R3306" s="161">
        <v>16.899999999999999</v>
      </c>
      <c r="S3306" s="79">
        <v>13</v>
      </c>
      <c r="T3306" s="125">
        <v>13</v>
      </c>
      <c r="U3306" s="82">
        <v>12.05</v>
      </c>
      <c r="V3306" s="79"/>
      <c r="W3306" s="79"/>
      <c r="X3306" s="79"/>
      <c r="Y3306" s="79"/>
      <c r="Z3306" s="79"/>
      <c r="AA3306" s="79"/>
      <c r="AB3306" s="79"/>
      <c r="AC3306" s="79"/>
      <c r="AD3306" s="83"/>
      <c r="AH3306" s="84">
        <v>11.48</v>
      </c>
      <c r="AN3306" s="85"/>
      <c r="AP3306" s="83"/>
      <c r="AQ3306" s="84" t="e">
        <v>#NUM!</v>
      </c>
      <c r="AR3306" s="84" t="e">
        <v>#NUM!</v>
      </c>
      <c r="AS3306" s="84" t="e">
        <v>#NUM!</v>
      </c>
      <c r="AT3306" s="84" t="e">
        <v>#REF!</v>
      </c>
      <c r="AU3306" s="84">
        <v>13.975</v>
      </c>
      <c r="AV3306" s="79" t="e">
        <v>#REF!</v>
      </c>
      <c r="AW3306" s="84" t="s">
        <v>1795</v>
      </c>
      <c r="AX3306" s="84" t="s">
        <v>14106</v>
      </c>
      <c r="AY3306" s="85">
        <v>11.48</v>
      </c>
      <c r="AZ3306" s="87">
        <v>1.9516000000000002</v>
      </c>
      <c r="BA3306" s="43">
        <v>13.431600000000001</v>
      </c>
      <c r="BB3306" s="85">
        <v>14.506128000000002</v>
      </c>
      <c r="BC3306" s="20" t="s">
        <v>12295</v>
      </c>
      <c r="BD3306" s="88" t="s">
        <v>1028</v>
      </c>
      <c r="BE3306" s="88"/>
      <c r="BF3306" s="88"/>
      <c r="BG3306" s="88"/>
      <c r="BH3306" s="88"/>
      <c r="BI3306" s="88"/>
      <c r="BJ3306" s="88"/>
      <c r="BK3306" s="88"/>
      <c r="BL3306" s="88"/>
      <c r="BM3306" s="88"/>
      <c r="BN3306" s="88"/>
      <c r="BO3306" s="88"/>
      <c r="BP3306" s="88"/>
      <c r="BQ3306" s="88"/>
      <c r="BR3306" s="88"/>
      <c r="BS3306" s="88"/>
      <c r="BT3306" s="88"/>
      <c r="BU3306" s="88"/>
      <c r="BV3306" s="88"/>
      <c r="BW3306" s="88"/>
      <c r="BX3306" s="88"/>
      <c r="BY3306" s="88"/>
      <c r="BZ3306" s="88"/>
      <c r="CA3306" s="88"/>
      <c r="CB3306" s="88"/>
      <c r="CC3306" s="88"/>
      <c r="CD3306" s="88"/>
      <c r="CE3306" s="88"/>
      <c r="CF3306" s="88"/>
      <c r="CG3306" s="88"/>
      <c r="CH3306" s="88"/>
      <c r="CI3306" s="88"/>
      <c r="CJ3306" s="88"/>
      <c r="CK3306" s="88"/>
      <c r="CL3306" s="88"/>
      <c r="CM3306" s="88"/>
      <c r="CN3306" s="88"/>
      <c r="CO3306" s="88"/>
      <c r="CP3306" s="88"/>
      <c r="CQ3306" s="88"/>
      <c r="CR3306" s="88"/>
      <c r="CS3306" s="88"/>
      <c r="CT3306" s="88"/>
      <c r="CU3306" s="88"/>
      <c r="CV3306" s="88"/>
      <c r="CW3306" s="88"/>
      <c r="CX3306" s="88"/>
      <c r="CY3306" s="88"/>
      <c r="CZ3306" s="88"/>
      <c r="DA3306" s="88"/>
      <c r="DB3306" s="88"/>
      <c r="DC3306" s="88"/>
      <c r="DD3306" s="88"/>
      <c r="DE3306" s="88"/>
      <c r="DF3306" s="88"/>
      <c r="DG3306" s="88"/>
      <c r="DH3306" s="88"/>
      <c r="DI3306" s="88"/>
      <c r="DJ3306" s="88"/>
      <c r="DK3306" s="88"/>
      <c r="DL3306" s="88"/>
    </row>
    <row r="3307" spans="1:116" s="84" customFormat="1" ht="30" customHeight="1">
      <c r="A3307" s="111" t="s">
        <v>12808</v>
      </c>
      <c r="B3307" s="5">
        <v>3305</v>
      </c>
      <c r="C3307" s="179">
        <v>19676</v>
      </c>
      <c r="D3307" s="179"/>
      <c r="E3307" s="177" t="s">
        <v>15230</v>
      </c>
      <c r="F3307" s="3" t="s">
        <v>15231</v>
      </c>
      <c r="G3307" s="3" t="s">
        <v>2578</v>
      </c>
      <c r="H3307" s="3" t="s">
        <v>3809</v>
      </c>
      <c r="I3307" s="3" t="s">
        <v>42</v>
      </c>
      <c r="J3307" s="3" t="s">
        <v>15232</v>
      </c>
      <c r="K3307" s="6"/>
      <c r="L3307" s="3"/>
      <c r="M3307" s="6">
        <v>28</v>
      </c>
      <c r="N3307" s="3" t="s">
        <v>44</v>
      </c>
      <c r="O3307" s="3" t="s">
        <v>12812</v>
      </c>
      <c r="P3307" s="3" t="s">
        <v>15233</v>
      </c>
      <c r="Q3307" s="3" t="s">
        <v>15236</v>
      </c>
      <c r="R3307" s="161">
        <v>16.899999999999999</v>
      </c>
      <c r="S3307" s="79">
        <v>13</v>
      </c>
      <c r="T3307" s="125">
        <v>13</v>
      </c>
      <c r="U3307" s="82">
        <v>12.05</v>
      </c>
      <c r="V3307" s="79"/>
      <c r="W3307" s="79"/>
      <c r="X3307" s="79"/>
      <c r="Y3307" s="79"/>
      <c r="Z3307" s="79"/>
      <c r="AA3307" s="79"/>
      <c r="AB3307" s="79"/>
      <c r="AC3307" s="79"/>
      <c r="AD3307" s="83"/>
      <c r="AH3307" s="84">
        <v>11.48</v>
      </c>
      <c r="AN3307" s="85"/>
      <c r="AP3307" s="83"/>
      <c r="AQ3307" s="84" t="e">
        <v>#NUM!</v>
      </c>
      <c r="AR3307" s="84" t="e">
        <v>#NUM!</v>
      </c>
      <c r="AS3307" s="84" t="e">
        <v>#NUM!</v>
      </c>
      <c r="AT3307" s="84" t="e">
        <v>#REF!</v>
      </c>
      <c r="AU3307" s="84">
        <v>13.975</v>
      </c>
      <c r="AV3307" s="79" t="e">
        <v>#REF!</v>
      </c>
      <c r="AW3307" s="84" t="s">
        <v>1795</v>
      </c>
      <c r="AX3307" s="84" t="s">
        <v>14106</v>
      </c>
      <c r="AY3307" s="85">
        <v>11.48</v>
      </c>
      <c r="AZ3307" s="87">
        <v>1.9516000000000002</v>
      </c>
      <c r="BA3307" s="43">
        <v>13.431600000000001</v>
      </c>
      <c r="BB3307" s="85">
        <v>14.506128000000002</v>
      </c>
      <c r="BC3307" s="20" t="s">
        <v>12295</v>
      </c>
      <c r="BD3307" s="88" t="s">
        <v>1028</v>
      </c>
      <c r="BE3307" s="88"/>
      <c r="BF3307" s="88"/>
      <c r="BG3307" s="88"/>
      <c r="BH3307" s="88"/>
      <c r="BI3307" s="88"/>
      <c r="BJ3307" s="88"/>
      <c r="BK3307" s="88"/>
      <c r="BL3307" s="88"/>
      <c r="BM3307" s="88"/>
      <c r="BN3307" s="88"/>
      <c r="BO3307" s="88"/>
      <c r="BP3307" s="88"/>
      <c r="BQ3307" s="88"/>
      <c r="BR3307" s="88"/>
      <c r="BS3307" s="88"/>
      <c r="BT3307" s="88"/>
      <c r="BU3307" s="88"/>
      <c r="BV3307" s="88"/>
      <c r="BW3307" s="88"/>
      <c r="BX3307" s="88"/>
      <c r="BY3307" s="88"/>
      <c r="BZ3307" s="88"/>
      <c r="CA3307" s="88"/>
      <c r="CB3307" s="88"/>
      <c r="CC3307" s="88"/>
      <c r="CD3307" s="88"/>
      <c r="CE3307" s="88"/>
      <c r="CF3307" s="88"/>
      <c r="CG3307" s="88"/>
      <c r="CH3307" s="88"/>
      <c r="CI3307" s="88"/>
      <c r="CJ3307" s="88"/>
      <c r="CK3307" s="88"/>
      <c r="CL3307" s="88"/>
      <c r="CM3307" s="88"/>
      <c r="CN3307" s="88"/>
      <c r="CO3307" s="88"/>
      <c r="CP3307" s="88"/>
      <c r="CQ3307" s="88"/>
      <c r="CR3307" s="88"/>
      <c r="CS3307" s="88"/>
      <c r="CT3307" s="88"/>
      <c r="CU3307" s="88"/>
      <c r="CV3307" s="88"/>
      <c r="CW3307" s="88"/>
      <c r="CX3307" s="88"/>
      <c r="CY3307" s="88"/>
      <c r="CZ3307" s="88"/>
      <c r="DA3307" s="88"/>
      <c r="DB3307" s="88"/>
      <c r="DC3307" s="88"/>
      <c r="DD3307" s="88"/>
      <c r="DE3307" s="88"/>
      <c r="DF3307" s="88"/>
      <c r="DG3307" s="88"/>
      <c r="DH3307" s="88"/>
      <c r="DI3307" s="88"/>
      <c r="DJ3307" s="88"/>
      <c r="DK3307" s="88"/>
      <c r="DL3307" s="88"/>
    </row>
    <row r="3308" spans="1:116" s="84" customFormat="1" ht="30" customHeight="1">
      <c r="A3308" s="111" t="s">
        <v>12808</v>
      </c>
      <c r="B3308" s="5">
        <v>3306</v>
      </c>
      <c r="C3308" s="179">
        <v>19675</v>
      </c>
      <c r="D3308" s="179"/>
      <c r="E3308" s="177" t="s">
        <v>15230</v>
      </c>
      <c r="F3308" s="3" t="s">
        <v>15231</v>
      </c>
      <c r="G3308" s="3" t="s">
        <v>2578</v>
      </c>
      <c r="H3308" s="3" t="s">
        <v>3811</v>
      </c>
      <c r="I3308" s="3" t="s">
        <v>42</v>
      </c>
      <c r="J3308" s="3" t="s">
        <v>15232</v>
      </c>
      <c r="K3308" s="6"/>
      <c r="L3308" s="3"/>
      <c r="M3308" s="6">
        <v>28</v>
      </c>
      <c r="N3308" s="3" t="s">
        <v>44</v>
      </c>
      <c r="O3308" s="3" t="s">
        <v>12812</v>
      </c>
      <c r="P3308" s="3" t="s">
        <v>15233</v>
      </c>
      <c r="Q3308" s="3" t="s">
        <v>15235</v>
      </c>
      <c r="R3308" s="161">
        <v>16.899999999999999</v>
      </c>
      <c r="S3308" s="79">
        <v>13</v>
      </c>
      <c r="T3308" s="125">
        <v>13</v>
      </c>
      <c r="U3308" s="82">
        <v>12.05</v>
      </c>
      <c r="V3308" s="79"/>
      <c r="W3308" s="79"/>
      <c r="X3308" s="79"/>
      <c r="Y3308" s="79"/>
      <c r="Z3308" s="79"/>
      <c r="AA3308" s="79"/>
      <c r="AB3308" s="79"/>
      <c r="AC3308" s="79"/>
      <c r="AD3308" s="83"/>
      <c r="AH3308" s="84">
        <v>11.06</v>
      </c>
      <c r="AN3308" s="85"/>
      <c r="AP3308" s="83"/>
      <c r="AQ3308" s="84" t="e">
        <v>#NUM!</v>
      </c>
      <c r="AR3308" s="84" t="e">
        <v>#NUM!</v>
      </c>
      <c r="AS3308" s="84" t="e">
        <v>#NUM!</v>
      </c>
      <c r="AT3308" s="84" t="e">
        <v>#REF!</v>
      </c>
      <c r="AU3308" s="84">
        <v>13.975</v>
      </c>
      <c r="AV3308" s="79" t="e">
        <v>#REF!</v>
      </c>
      <c r="AW3308" s="84" t="s">
        <v>1795</v>
      </c>
      <c r="AX3308" s="84" t="s">
        <v>14106</v>
      </c>
      <c r="AY3308" s="85">
        <v>11.06</v>
      </c>
      <c r="AZ3308" s="87">
        <v>1.8802000000000003</v>
      </c>
      <c r="BA3308" s="43">
        <v>12.940200000000001</v>
      </c>
      <c r="BB3308" s="85">
        <v>13.975416000000001</v>
      </c>
      <c r="BC3308" s="20" t="s">
        <v>12295</v>
      </c>
      <c r="BD3308" s="88" t="s">
        <v>1028</v>
      </c>
      <c r="BE3308" s="88"/>
      <c r="BF3308" s="88"/>
      <c r="BG3308" s="88"/>
      <c r="BH3308" s="88"/>
      <c r="BI3308" s="88"/>
      <c r="BJ3308" s="88"/>
      <c r="BK3308" s="88"/>
      <c r="BL3308" s="88"/>
      <c r="BM3308" s="88"/>
      <c r="BN3308" s="88"/>
      <c r="BO3308" s="88"/>
      <c r="BP3308" s="88"/>
      <c r="BQ3308" s="88"/>
      <c r="BR3308" s="88"/>
      <c r="BS3308" s="88"/>
      <c r="BT3308" s="88"/>
      <c r="BU3308" s="88"/>
      <c r="BV3308" s="88"/>
      <c r="BW3308" s="88"/>
      <c r="BX3308" s="88"/>
      <c r="BY3308" s="88"/>
      <c r="BZ3308" s="88"/>
      <c r="CA3308" s="88"/>
      <c r="CB3308" s="88"/>
      <c r="CC3308" s="88"/>
      <c r="CD3308" s="88"/>
      <c r="CE3308" s="88"/>
      <c r="CF3308" s="88"/>
      <c r="CG3308" s="88"/>
      <c r="CH3308" s="88"/>
      <c r="CI3308" s="88"/>
      <c r="CJ3308" s="88"/>
      <c r="CK3308" s="88"/>
      <c r="CL3308" s="88"/>
      <c r="CM3308" s="88"/>
      <c r="CN3308" s="88"/>
      <c r="CO3308" s="88"/>
      <c r="CP3308" s="88"/>
      <c r="CQ3308" s="88"/>
      <c r="CR3308" s="88"/>
      <c r="CS3308" s="88"/>
      <c r="CT3308" s="88"/>
      <c r="CU3308" s="88"/>
      <c r="CV3308" s="88"/>
      <c r="CW3308" s="88"/>
      <c r="CX3308" s="88"/>
      <c r="CY3308" s="88"/>
      <c r="CZ3308" s="88"/>
      <c r="DA3308" s="88"/>
      <c r="DB3308" s="88"/>
      <c r="DC3308" s="88"/>
      <c r="DD3308" s="88"/>
      <c r="DE3308" s="88"/>
      <c r="DF3308" s="88"/>
      <c r="DG3308" s="88"/>
      <c r="DH3308" s="88"/>
      <c r="DI3308" s="88"/>
      <c r="DJ3308" s="88"/>
      <c r="DK3308" s="88"/>
      <c r="DL3308" s="88"/>
    </row>
    <row r="3309" spans="1:116" s="84" customFormat="1" ht="30" customHeight="1">
      <c r="A3309" s="111" t="s">
        <v>12808</v>
      </c>
      <c r="B3309" s="5">
        <v>3307</v>
      </c>
      <c r="C3309" s="179">
        <v>19674</v>
      </c>
      <c r="D3309" s="179"/>
      <c r="E3309" s="177" t="s">
        <v>15230</v>
      </c>
      <c r="F3309" s="3" t="s">
        <v>15231</v>
      </c>
      <c r="G3309" s="3" t="s">
        <v>2578</v>
      </c>
      <c r="H3309" s="3" t="s">
        <v>2586</v>
      </c>
      <c r="I3309" s="3" t="s">
        <v>42</v>
      </c>
      <c r="J3309" s="3" t="s">
        <v>15232</v>
      </c>
      <c r="K3309" s="6"/>
      <c r="L3309" s="3"/>
      <c r="M3309" s="6">
        <v>28</v>
      </c>
      <c r="N3309" s="3" t="s">
        <v>44</v>
      </c>
      <c r="O3309" s="3" t="s">
        <v>12812</v>
      </c>
      <c r="P3309" s="3" t="s">
        <v>15233</v>
      </c>
      <c r="Q3309" s="3" t="s">
        <v>15234</v>
      </c>
      <c r="R3309" s="161">
        <v>16.899999999999999</v>
      </c>
      <c r="S3309" s="79">
        <v>13</v>
      </c>
      <c r="T3309" s="125">
        <v>13</v>
      </c>
      <c r="U3309" s="82">
        <v>12.05</v>
      </c>
      <c r="V3309" s="79"/>
      <c r="W3309" s="79"/>
      <c r="X3309" s="79"/>
      <c r="Y3309" s="79"/>
      <c r="Z3309" s="79"/>
      <c r="AA3309" s="79"/>
      <c r="AB3309" s="79"/>
      <c r="AC3309" s="79"/>
      <c r="AD3309" s="83"/>
      <c r="AH3309" s="84">
        <v>11.06</v>
      </c>
      <c r="AN3309" s="85"/>
      <c r="AP3309" s="83"/>
      <c r="AQ3309" s="84" t="e">
        <v>#NUM!</v>
      </c>
      <c r="AR3309" s="84" t="e">
        <v>#NUM!</v>
      </c>
      <c r="AS3309" s="84" t="e">
        <v>#NUM!</v>
      </c>
      <c r="AT3309" s="84" t="e">
        <v>#REF!</v>
      </c>
      <c r="AU3309" s="84">
        <v>13.975</v>
      </c>
      <c r="AV3309" s="79" t="e">
        <v>#REF!</v>
      </c>
      <c r="AW3309" s="84" t="s">
        <v>15006</v>
      </c>
      <c r="AX3309" s="84" t="s">
        <v>14106</v>
      </c>
      <c r="AY3309" s="85">
        <v>11.06</v>
      </c>
      <c r="AZ3309" s="87">
        <v>1.8802000000000003</v>
      </c>
      <c r="BA3309" s="43">
        <v>12.940200000000001</v>
      </c>
      <c r="BB3309" s="85">
        <v>13.975416000000001</v>
      </c>
      <c r="BC3309" s="20" t="s">
        <v>12295</v>
      </c>
      <c r="BD3309" s="88" t="s">
        <v>1028</v>
      </c>
      <c r="BE3309" s="88"/>
      <c r="BF3309" s="88"/>
      <c r="BG3309" s="88"/>
      <c r="BH3309" s="88"/>
      <c r="BI3309" s="88"/>
      <c r="BJ3309" s="88"/>
      <c r="BK3309" s="88"/>
      <c r="BL3309" s="88"/>
      <c r="BM3309" s="88"/>
      <c r="BN3309" s="88"/>
      <c r="BO3309" s="88"/>
      <c r="BP3309" s="88"/>
      <c r="BQ3309" s="88"/>
      <c r="BR3309" s="88"/>
      <c r="BS3309" s="88"/>
      <c r="BT3309" s="88"/>
      <c r="BU3309" s="88"/>
      <c r="BV3309" s="88"/>
      <c r="BW3309" s="88"/>
      <c r="BX3309" s="88"/>
      <c r="BY3309" s="88"/>
      <c r="BZ3309" s="88"/>
      <c r="CA3309" s="88"/>
      <c r="CB3309" s="88"/>
      <c r="CC3309" s="88"/>
      <c r="CD3309" s="88"/>
      <c r="CE3309" s="88"/>
      <c r="CF3309" s="88"/>
      <c r="CG3309" s="88"/>
      <c r="CH3309" s="88"/>
      <c r="CI3309" s="88"/>
      <c r="CJ3309" s="88"/>
      <c r="CK3309" s="88"/>
      <c r="CL3309" s="88"/>
      <c r="CM3309" s="88"/>
      <c r="CN3309" s="88"/>
      <c r="CO3309" s="88"/>
      <c r="CP3309" s="88"/>
      <c r="CQ3309" s="88"/>
      <c r="CR3309" s="88"/>
      <c r="CS3309" s="88"/>
      <c r="CT3309" s="88"/>
      <c r="CU3309" s="88"/>
      <c r="CV3309" s="88"/>
      <c r="CW3309" s="88"/>
      <c r="CX3309" s="88"/>
      <c r="CY3309" s="88"/>
      <c r="CZ3309" s="88"/>
      <c r="DA3309" s="88"/>
      <c r="DB3309" s="88"/>
      <c r="DC3309" s="88"/>
      <c r="DD3309" s="88"/>
      <c r="DE3309" s="88"/>
      <c r="DF3309" s="88"/>
      <c r="DG3309" s="88"/>
      <c r="DH3309" s="88"/>
      <c r="DI3309" s="88"/>
      <c r="DJ3309" s="88"/>
      <c r="DK3309" s="88"/>
      <c r="DL3309" s="88"/>
    </row>
    <row r="3310" spans="1:116" s="84" customFormat="1" ht="30" customHeight="1">
      <c r="A3310" s="111" t="s">
        <v>12808</v>
      </c>
      <c r="B3310" s="5">
        <v>3308</v>
      </c>
      <c r="C3310" s="179">
        <v>19596</v>
      </c>
      <c r="D3310" s="179"/>
      <c r="E3310" s="177" t="s">
        <v>15230</v>
      </c>
      <c r="F3310" s="3" t="s">
        <v>15231</v>
      </c>
      <c r="G3310" s="3" t="s">
        <v>2578</v>
      </c>
      <c r="H3310" s="3" t="s">
        <v>2579</v>
      </c>
      <c r="I3310" s="3" t="s">
        <v>42</v>
      </c>
      <c r="J3310" s="3" t="s">
        <v>15232</v>
      </c>
      <c r="K3310" s="6"/>
      <c r="L3310" s="3"/>
      <c r="M3310" s="6">
        <v>28</v>
      </c>
      <c r="N3310" s="3" t="s">
        <v>44</v>
      </c>
      <c r="O3310" s="3" t="s">
        <v>12812</v>
      </c>
      <c r="P3310" s="3" t="s">
        <v>15233</v>
      </c>
      <c r="Q3310" s="3" t="s">
        <v>15238</v>
      </c>
      <c r="R3310" s="161">
        <v>16.5</v>
      </c>
      <c r="S3310" s="79">
        <v>11.6</v>
      </c>
      <c r="T3310" s="125">
        <v>11.6</v>
      </c>
      <c r="U3310" s="82">
        <v>12.05</v>
      </c>
      <c r="V3310" s="79"/>
      <c r="W3310" s="79"/>
      <c r="X3310" s="79"/>
      <c r="Y3310" s="79"/>
      <c r="Z3310" s="79"/>
      <c r="AA3310" s="79"/>
      <c r="AB3310" s="79"/>
      <c r="AC3310" s="79"/>
      <c r="AD3310" s="83"/>
      <c r="AH3310" s="84">
        <v>8.82</v>
      </c>
      <c r="AN3310" s="85"/>
      <c r="AP3310" s="83"/>
      <c r="AQ3310" s="84" t="e">
        <v>#NUM!</v>
      </c>
      <c r="AR3310" s="84" t="e">
        <v>#NUM!</v>
      </c>
      <c r="AS3310" s="84" t="e">
        <v>#NUM!</v>
      </c>
      <c r="AT3310" s="84" t="e">
        <v>#REF!</v>
      </c>
      <c r="AU3310" s="84">
        <v>12.469999999999999</v>
      </c>
      <c r="AV3310" s="79" t="e">
        <v>#REF!</v>
      </c>
      <c r="AW3310" s="84" t="s">
        <v>1795</v>
      </c>
      <c r="AX3310" s="84" t="s">
        <v>14106</v>
      </c>
      <c r="AY3310" s="85">
        <v>8.82</v>
      </c>
      <c r="AZ3310" s="87">
        <v>2.2050000000000001</v>
      </c>
      <c r="BA3310" s="43">
        <v>11.025</v>
      </c>
      <c r="BB3310" s="85">
        <v>11.907</v>
      </c>
      <c r="BC3310" s="20" t="s">
        <v>12295</v>
      </c>
      <c r="BD3310" s="88" t="s">
        <v>1028</v>
      </c>
      <c r="BE3310" s="88"/>
      <c r="BF3310" s="88"/>
      <c r="BG3310" s="88"/>
      <c r="BH3310" s="88"/>
      <c r="BI3310" s="88"/>
      <c r="BJ3310" s="88"/>
      <c r="BK3310" s="88"/>
      <c r="BL3310" s="88"/>
      <c r="BM3310" s="88"/>
      <c r="BN3310" s="88"/>
      <c r="BO3310" s="88"/>
      <c r="BP3310" s="88"/>
      <c r="BQ3310" s="88"/>
      <c r="BR3310" s="88"/>
      <c r="BS3310" s="88"/>
      <c r="BT3310" s="88"/>
      <c r="BU3310" s="88"/>
      <c r="BV3310" s="88"/>
      <c r="BW3310" s="88"/>
      <c r="BX3310" s="88"/>
      <c r="BY3310" s="88"/>
      <c r="BZ3310" s="88"/>
      <c r="CA3310" s="88"/>
      <c r="CB3310" s="88"/>
      <c r="CC3310" s="88"/>
      <c r="CD3310" s="88"/>
      <c r="CE3310" s="88"/>
      <c r="CF3310" s="88"/>
      <c r="CG3310" s="88"/>
      <c r="CH3310" s="88"/>
      <c r="CI3310" s="88"/>
      <c r="CJ3310" s="88"/>
      <c r="CK3310" s="88"/>
      <c r="CL3310" s="88"/>
      <c r="CM3310" s="88"/>
      <c r="CN3310" s="88"/>
      <c r="CO3310" s="88"/>
      <c r="CP3310" s="88"/>
      <c r="CQ3310" s="88"/>
      <c r="CR3310" s="88"/>
      <c r="CS3310" s="88"/>
      <c r="CT3310" s="88"/>
      <c r="CU3310" s="88"/>
      <c r="CV3310" s="88"/>
      <c r="CW3310" s="88"/>
      <c r="CX3310" s="88"/>
      <c r="CY3310" s="88"/>
      <c r="CZ3310" s="88"/>
      <c r="DA3310" s="88"/>
      <c r="DB3310" s="88"/>
      <c r="DC3310" s="88"/>
      <c r="DD3310" s="88"/>
      <c r="DE3310" s="88"/>
      <c r="DF3310" s="88"/>
      <c r="DG3310" s="88"/>
      <c r="DH3310" s="88"/>
      <c r="DI3310" s="88"/>
      <c r="DJ3310" s="88"/>
      <c r="DK3310" s="88"/>
      <c r="DL3310" s="88"/>
    </row>
    <row r="3311" spans="1:116" s="84" customFormat="1" ht="30" customHeight="1">
      <c r="A3311" s="111" t="s">
        <v>12808</v>
      </c>
      <c r="B3311" s="5">
        <v>3309</v>
      </c>
      <c r="C3311" s="116">
        <v>19628</v>
      </c>
      <c r="D3311" s="116"/>
      <c r="E3311" s="43" t="s">
        <v>12809</v>
      </c>
      <c r="F3311" s="3" t="s">
        <v>12810</v>
      </c>
      <c r="G3311" s="3" t="s">
        <v>2603</v>
      </c>
      <c r="H3311" s="3" t="s">
        <v>2604</v>
      </c>
      <c r="I3311" s="3" t="s">
        <v>42</v>
      </c>
      <c r="J3311" s="3" t="s">
        <v>12811</v>
      </c>
      <c r="K3311" s="6"/>
      <c r="L3311" s="3"/>
      <c r="M3311" s="6">
        <v>56</v>
      </c>
      <c r="N3311" s="3" t="s">
        <v>44</v>
      </c>
      <c r="O3311" s="3" t="s">
        <v>12812</v>
      </c>
      <c r="P3311" s="3" t="s">
        <v>12813</v>
      </c>
      <c r="Q3311" s="3" t="s">
        <v>12814</v>
      </c>
      <c r="R3311" s="161">
        <v>15.99</v>
      </c>
      <c r="S3311" s="79">
        <v>14</v>
      </c>
      <c r="T3311" s="81">
        <v>14</v>
      </c>
      <c r="U3311" s="81"/>
      <c r="V3311" s="82">
        <v>22.34</v>
      </c>
      <c r="W3311" s="79"/>
      <c r="X3311" s="79"/>
      <c r="Y3311" s="79"/>
      <c r="Z3311" s="79"/>
      <c r="AA3311" s="79"/>
      <c r="AB3311" s="79"/>
      <c r="AC3311" s="79"/>
      <c r="AD3311" s="79"/>
      <c r="AE3311" s="83"/>
      <c r="AI3311" s="84">
        <v>21.28</v>
      </c>
      <c r="AN3311" s="85"/>
      <c r="AP3311" s="83"/>
      <c r="AQ3311" s="84" t="e">
        <v>#NUM!</v>
      </c>
      <c r="AR3311" s="84" t="e">
        <v>#NUM!</v>
      </c>
      <c r="AS3311" s="84" t="e">
        <v>#NUM!</v>
      </c>
      <c r="AT3311" s="84" t="e">
        <v>#REF!</v>
      </c>
      <c r="AU3311" s="84">
        <v>15.049999999999999</v>
      </c>
      <c r="AV3311" s="79" t="e">
        <v>#REF!</v>
      </c>
      <c r="AW3311" s="84" t="s">
        <v>977</v>
      </c>
      <c r="AX3311" s="84" t="s">
        <v>48</v>
      </c>
      <c r="AY3311" s="85">
        <v>15.99</v>
      </c>
      <c r="AZ3311" s="87">
        <v>2.7183000000000002</v>
      </c>
      <c r="BA3311" s="43">
        <v>18.708300000000001</v>
      </c>
      <c r="BB3311" s="85">
        <v>20.204964</v>
      </c>
      <c r="BC3311" s="20" t="s">
        <v>12295</v>
      </c>
      <c r="BD3311" s="88" t="s">
        <v>1028</v>
      </c>
      <c r="BE3311" s="88"/>
      <c r="BF3311" s="88"/>
      <c r="BG3311" s="88"/>
      <c r="BH3311" s="88"/>
      <c r="BI3311" s="88"/>
      <c r="BJ3311" s="88"/>
      <c r="BK3311" s="88"/>
      <c r="BL3311" s="88"/>
      <c r="BM3311" s="88"/>
      <c r="BN3311" s="88"/>
      <c r="BO3311" s="88"/>
      <c r="BP3311" s="88"/>
      <c r="BQ3311" s="88"/>
      <c r="BR3311" s="88"/>
      <c r="BS3311" s="88"/>
      <c r="BT3311" s="88"/>
      <c r="BU3311" s="88"/>
      <c r="BV3311" s="88"/>
      <c r="BW3311" s="88"/>
      <c r="BX3311" s="88"/>
      <c r="BY3311" s="19"/>
      <c r="BZ3311" s="19"/>
      <c r="CA3311" s="19"/>
      <c r="CB3311" s="19"/>
      <c r="CC3311" s="19"/>
      <c r="CD3311" s="19"/>
      <c r="CE3311" s="19"/>
      <c r="CF3311" s="19"/>
      <c r="CG3311" s="19"/>
      <c r="CH3311" s="19"/>
      <c r="CI3311" s="19"/>
      <c r="CJ3311" s="19"/>
      <c r="CK3311" s="19"/>
      <c r="CL3311" s="19"/>
      <c r="CM3311" s="19"/>
      <c r="CN3311" s="19"/>
      <c r="CO3311" s="19"/>
      <c r="CP3311" s="19"/>
      <c r="CQ3311" s="19"/>
      <c r="CR3311" s="19"/>
      <c r="CS3311" s="19"/>
      <c r="CT3311" s="19"/>
      <c r="CU3311" s="19"/>
      <c r="CV3311" s="19"/>
      <c r="CW3311" s="19"/>
      <c r="CX3311" s="19"/>
      <c r="CY3311" s="19"/>
      <c r="CZ3311" s="19"/>
      <c r="DA3311" s="19"/>
      <c r="DB3311" s="19"/>
      <c r="DC3311" s="19"/>
      <c r="DD3311" s="19"/>
      <c r="DE3311" s="19"/>
      <c r="DF3311" s="19"/>
      <c r="DG3311" s="19"/>
      <c r="DH3311" s="19"/>
      <c r="DI3311" s="19"/>
      <c r="DJ3311" s="19"/>
      <c r="DK3311" s="19"/>
      <c r="DL3311" s="19"/>
    </row>
    <row r="3312" spans="1:116" s="84" customFormat="1" ht="30" customHeight="1">
      <c r="A3312" s="153" t="s">
        <v>12939</v>
      </c>
      <c r="B3312" s="5">
        <v>3310</v>
      </c>
      <c r="C3312" s="44">
        <v>14325</v>
      </c>
      <c r="D3312" s="44"/>
      <c r="E3312" s="172" t="s">
        <v>11178</v>
      </c>
      <c r="F3312" s="3" t="s">
        <v>11179</v>
      </c>
      <c r="G3312" s="3" t="s">
        <v>11180</v>
      </c>
      <c r="H3312" s="3" t="s">
        <v>11181</v>
      </c>
      <c r="I3312" s="3" t="s">
        <v>42</v>
      </c>
      <c r="J3312" s="3" t="s">
        <v>11182</v>
      </c>
      <c r="K3312" s="6"/>
      <c r="L3312" s="3"/>
      <c r="M3312" s="6">
        <v>10</v>
      </c>
      <c r="N3312" s="3" t="s">
        <v>44</v>
      </c>
      <c r="O3312" s="3" t="s">
        <v>11183</v>
      </c>
      <c r="P3312" s="3" t="s">
        <v>11184</v>
      </c>
      <c r="Q3312" s="3" t="s">
        <v>11185</v>
      </c>
      <c r="R3312" s="160"/>
      <c r="S3312" s="79">
        <v>4.6100000000000003</v>
      </c>
      <c r="T3312" s="81">
        <v>3.24</v>
      </c>
      <c r="U3312" s="82">
        <v>5.0199999999999996</v>
      </c>
      <c r="V3312" s="79"/>
      <c r="W3312" s="79"/>
      <c r="X3312" s="79"/>
      <c r="Y3312" s="79"/>
      <c r="Z3312" s="79"/>
      <c r="AA3312" s="79"/>
      <c r="AB3312" s="79"/>
      <c r="AC3312" s="79"/>
      <c r="AD3312" s="79"/>
      <c r="AE3312" s="83"/>
      <c r="AN3312" s="85"/>
      <c r="AP3312" s="83"/>
      <c r="AQ3312" s="84" t="e">
        <f>AVERAGE(SMALL(AE3312:AI3312,1),SMALL(AE3312:AI3312,2))</f>
        <v>#NUM!</v>
      </c>
      <c r="AR3312" s="84" t="e">
        <f>IF(R3312 &lt;=( AVERAGE(SMALL(AE3312:AI3312,1),SMALL(AE3312:AI3312,2))), R3312, "")</f>
        <v>#NUM!</v>
      </c>
      <c r="AS3312" s="84" t="e">
        <f>AVERAGE(SMALL(AJ3312:AM3312,1),SMALL(AJ3312:AM3312,2))</f>
        <v>#NUM!</v>
      </c>
      <c r="AT3312" s="84" t="e">
        <f>#REF!*1.075</f>
        <v>#REF!</v>
      </c>
      <c r="AU3312" s="84">
        <f>T3312*1.075</f>
        <v>3.4830000000000001</v>
      </c>
      <c r="AV3312" s="79" t="e">
        <f>MIN(AN3312,AT3312,AU3312)</f>
        <v>#REF!</v>
      </c>
      <c r="AW3312" s="84" t="s">
        <v>71</v>
      </c>
      <c r="AX3312" s="84" t="s">
        <v>72</v>
      </c>
      <c r="AY3312" s="85">
        <v>3.4830000000000001</v>
      </c>
      <c r="AZ3312" s="87">
        <f>IF(AND(AY3312&gt;0,AY3312&lt;=10),AY3312*0.25,IF(AND(AY3312&gt;10,AY3312&lt;=50),AY3312*0.17,IF(AND(AY3312&gt;10,AY3312&lt;=100),AY3312*0.12,IF(AY3312&gt;100,AY3312*0.1))))</f>
        <v>0.87075000000000002</v>
      </c>
      <c r="BA3312" s="43">
        <f>AZ3312+AY3312</f>
        <v>4.3537499999999998</v>
      </c>
      <c r="BB3312" s="85">
        <f>BA3312+BA3312*0.08</f>
        <v>4.7020499999999998</v>
      </c>
      <c r="BC3312" s="20" t="s">
        <v>12295</v>
      </c>
      <c r="BD3312" s="84" t="s">
        <v>12298</v>
      </c>
      <c r="BE3312" s="88"/>
      <c r="BF3312" s="88"/>
      <c r="BG3312" s="88"/>
      <c r="BH3312" s="88"/>
      <c r="BI3312" s="88"/>
      <c r="BJ3312" s="88"/>
      <c r="BK3312" s="88"/>
      <c r="BL3312" s="88"/>
      <c r="BM3312" s="88"/>
      <c r="BN3312" s="88"/>
      <c r="BO3312" s="88"/>
      <c r="BP3312" s="88"/>
      <c r="BQ3312" s="88"/>
      <c r="BR3312" s="88"/>
      <c r="BS3312" s="88"/>
      <c r="BT3312" s="88"/>
      <c r="BU3312" s="88"/>
      <c r="BV3312" s="88"/>
      <c r="BW3312" s="88"/>
      <c r="BX3312" s="88"/>
      <c r="BY3312" s="88"/>
      <c r="BZ3312" s="88"/>
      <c r="CA3312" s="88"/>
      <c r="CB3312" s="88"/>
      <c r="CC3312" s="88"/>
      <c r="CD3312" s="88"/>
      <c r="CE3312" s="88"/>
      <c r="CF3312" s="88"/>
      <c r="CG3312" s="88"/>
      <c r="CH3312" s="88"/>
      <c r="CI3312" s="88"/>
      <c r="CJ3312" s="88"/>
      <c r="CK3312" s="88"/>
      <c r="CL3312" s="88"/>
      <c r="CM3312" s="88"/>
      <c r="CN3312" s="88"/>
      <c r="CO3312" s="88"/>
      <c r="CP3312" s="88"/>
      <c r="CQ3312" s="88"/>
      <c r="CR3312" s="88"/>
      <c r="CS3312" s="88"/>
      <c r="CT3312" s="88"/>
      <c r="CU3312" s="88"/>
      <c r="CV3312" s="88"/>
      <c r="CW3312" s="88"/>
      <c r="CX3312" s="88"/>
      <c r="CY3312" s="88"/>
      <c r="CZ3312" s="88"/>
      <c r="DA3312" s="88"/>
      <c r="DB3312" s="88"/>
      <c r="DC3312" s="88"/>
      <c r="DD3312" s="88"/>
      <c r="DE3312" s="88"/>
      <c r="DF3312" s="88"/>
      <c r="DG3312" s="88"/>
      <c r="DH3312" s="88"/>
      <c r="DI3312" s="88"/>
      <c r="DJ3312" s="88"/>
      <c r="DK3312" s="88"/>
      <c r="DL3312" s="88"/>
    </row>
    <row r="3313" spans="1:116" s="88" customFormat="1" ht="30" customHeight="1">
      <c r="A3313" s="4" t="s">
        <v>3517</v>
      </c>
      <c r="B3313" s="5">
        <v>3311</v>
      </c>
      <c r="C3313" s="6">
        <v>16294</v>
      </c>
      <c r="D3313" s="6"/>
      <c r="E3313" s="43" t="s">
        <v>11197</v>
      </c>
      <c r="F3313" s="3" t="s">
        <v>11198</v>
      </c>
      <c r="G3313" s="3" t="s">
        <v>92</v>
      </c>
      <c r="H3313" s="3" t="s">
        <v>85</v>
      </c>
      <c r="I3313" s="3" t="s">
        <v>1437</v>
      </c>
      <c r="J3313" s="3" t="s">
        <v>11199</v>
      </c>
      <c r="K3313" s="6">
        <v>10</v>
      </c>
      <c r="L3313" s="3" t="s">
        <v>79</v>
      </c>
      <c r="M3313" s="6">
        <v>1</v>
      </c>
      <c r="N3313" s="3" t="s">
        <v>44</v>
      </c>
      <c r="O3313" s="3" t="s">
        <v>11189</v>
      </c>
      <c r="P3313" s="3" t="s">
        <v>7866</v>
      </c>
      <c r="Q3313" s="3" t="s">
        <v>11200</v>
      </c>
      <c r="R3313" s="156"/>
      <c r="S3313" s="22">
        <v>0.5</v>
      </c>
      <c r="T3313" s="23">
        <v>0.19</v>
      </c>
      <c r="U3313" s="1">
        <v>0.19</v>
      </c>
      <c r="V3313" s="21">
        <v>0.8</v>
      </c>
      <c r="W3313" s="22"/>
      <c r="X3313" s="22"/>
      <c r="Y3313" s="22"/>
      <c r="Z3313" s="22"/>
      <c r="AA3313" s="22"/>
      <c r="AB3313" s="22"/>
      <c r="AC3313" s="22"/>
      <c r="AD3313" s="22"/>
      <c r="AE3313" s="24">
        <v>0.8</v>
      </c>
      <c r="AF3313" s="20"/>
      <c r="AG3313" s="20"/>
      <c r="AH3313" s="20"/>
      <c r="AI3313" s="20"/>
      <c r="AJ3313" s="20"/>
      <c r="AK3313" s="20"/>
      <c r="AL3313" s="20"/>
      <c r="AM3313" s="20"/>
      <c r="AN3313" s="25">
        <v>0.5</v>
      </c>
      <c r="AO3313" s="20" t="s">
        <v>47</v>
      </c>
      <c r="AP3313" s="24" t="s">
        <v>48</v>
      </c>
      <c r="AQ3313" s="20" t="e">
        <f>AVERAGE(SMALL(AE3313:AI3313,1),SMALL(AE3313:AI3313,2))</f>
        <v>#NUM!</v>
      </c>
      <c r="AR3313" s="20" t="e">
        <f>IF(R3313 &lt;=( AVERAGE(SMALL(AE3313:AI3313,1),SMALL(AE3313:AI3313,2))), R3313, "")</f>
        <v>#NUM!</v>
      </c>
      <c r="AS3313" s="20" t="e">
        <f>AVERAGE(SMALL(AJ3313:AM3313,1),SMALL(AJ3313:AM3313,2))</f>
        <v>#NUM!</v>
      </c>
      <c r="AT3313" s="20">
        <f>T3313*1.075</f>
        <v>0.20424999999999999</v>
      </c>
      <c r="AU3313" s="20">
        <f>U3313*1.075</f>
        <v>0.20424999999999999</v>
      </c>
      <c r="AV3313" s="22">
        <f>MIN(AN3313,AT3313,AU3313)</f>
        <v>0.20424999999999999</v>
      </c>
      <c r="AW3313" s="20" t="s">
        <v>71</v>
      </c>
      <c r="AX3313" s="20" t="s">
        <v>72</v>
      </c>
      <c r="AY3313" s="25">
        <v>0.20399999999999999</v>
      </c>
      <c r="AZ3313" s="27">
        <f>IF(AND(AY3313&gt;0,AY3313&lt;=10),AY3313*0.25,IF(AND(AY3313&gt;10,AY3313&lt;=50),AY3313*0.17,IF(AND(AY3313&gt;10,AY3313&lt;=100),AY3313*0.12,IF(AY3313&gt;100,AY3313*0.1))))</f>
        <v>5.0999999999999997E-2</v>
      </c>
      <c r="BA3313" s="3">
        <f>AZ3313+AY3313</f>
        <v>0.255</v>
      </c>
      <c r="BB3313" s="25">
        <f>BA3313+BA3313*0.08</f>
        <v>0.27539999999999998</v>
      </c>
      <c r="BC3313" s="20" t="s">
        <v>12295</v>
      </c>
      <c r="BD3313" s="20"/>
      <c r="BE3313" s="20"/>
      <c r="BF3313" s="20"/>
      <c r="BG3313" s="20"/>
      <c r="BH3313" s="20"/>
      <c r="BI3313" s="20"/>
      <c r="BJ3313" s="20"/>
      <c r="BK3313" s="20"/>
      <c r="BL3313" s="20"/>
      <c r="BM3313" s="20"/>
      <c r="BN3313" s="20"/>
      <c r="BO3313" s="20"/>
      <c r="BP3313" s="20"/>
      <c r="BQ3313" s="20"/>
      <c r="BR3313" s="20"/>
      <c r="BS3313" s="20"/>
      <c r="BT3313" s="20"/>
      <c r="BU3313" s="20"/>
      <c r="BV3313" s="20"/>
      <c r="BW3313" s="20"/>
      <c r="BX3313" s="20"/>
      <c r="BY3313" s="20"/>
      <c r="BZ3313" s="20"/>
      <c r="CA3313" s="20"/>
      <c r="CB3313" s="20"/>
      <c r="CC3313" s="20"/>
      <c r="CD3313" s="20"/>
      <c r="CE3313" s="20"/>
      <c r="CF3313" s="20"/>
      <c r="CG3313" s="20"/>
      <c r="CH3313" s="20"/>
      <c r="CI3313" s="20"/>
      <c r="CJ3313" s="20"/>
      <c r="CK3313" s="20"/>
      <c r="CL3313" s="20"/>
      <c r="CM3313" s="20"/>
      <c r="CN3313" s="20"/>
      <c r="CO3313" s="20"/>
      <c r="CP3313" s="20"/>
      <c r="CQ3313" s="20"/>
      <c r="CR3313" s="20"/>
      <c r="CS3313" s="20"/>
      <c r="CT3313" s="20"/>
      <c r="CU3313" s="20"/>
      <c r="CV3313" s="20"/>
      <c r="CW3313" s="20"/>
      <c r="CX3313" s="20"/>
      <c r="CY3313" s="20"/>
      <c r="CZ3313" s="20"/>
      <c r="DA3313" s="20"/>
      <c r="DB3313" s="20"/>
      <c r="DC3313" s="20"/>
      <c r="DD3313" s="20"/>
      <c r="DE3313" s="20"/>
      <c r="DF3313" s="20"/>
      <c r="DG3313" s="20"/>
      <c r="DH3313" s="20"/>
      <c r="DI3313" s="20"/>
      <c r="DJ3313" s="20"/>
      <c r="DK3313" s="20"/>
      <c r="DL3313" s="20"/>
    </row>
    <row r="3314" spans="1:116" s="88" customFormat="1" ht="30" customHeight="1">
      <c r="A3314" s="4" t="s">
        <v>3517</v>
      </c>
      <c r="B3314" s="5">
        <v>3312</v>
      </c>
      <c r="C3314" s="6">
        <v>19563</v>
      </c>
      <c r="D3314" s="6"/>
      <c r="E3314" s="43" t="s">
        <v>11186</v>
      </c>
      <c r="F3314" s="3" t="s">
        <v>11187</v>
      </c>
      <c r="G3314" s="3" t="s">
        <v>658</v>
      </c>
      <c r="H3314" s="3" t="s">
        <v>201</v>
      </c>
      <c r="I3314" s="3" t="s">
        <v>1437</v>
      </c>
      <c r="J3314" s="3" t="s">
        <v>11188</v>
      </c>
      <c r="K3314" s="6">
        <v>7.5</v>
      </c>
      <c r="L3314" s="3" t="s">
        <v>79</v>
      </c>
      <c r="M3314" s="6">
        <v>1</v>
      </c>
      <c r="N3314" s="3" t="s">
        <v>44</v>
      </c>
      <c r="O3314" s="3" t="s">
        <v>11189</v>
      </c>
      <c r="P3314" s="3" t="s">
        <v>7904</v>
      </c>
      <c r="Q3314" s="3" t="s">
        <v>11190</v>
      </c>
      <c r="R3314" s="156"/>
      <c r="S3314" s="22">
        <v>0.5</v>
      </c>
      <c r="T3314" s="23">
        <v>0.14000000000000001</v>
      </c>
      <c r="U3314" s="1">
        <v>0.14000000000000001</v>
      </c>
      <c r="V3314" s="21">
        <v>0.8</v>
      </c>
      <c r="W3314" s="22"/>
      <c r="X3314" s="22"/>
      <c r="Y3314" s="22"/>
      <c r="Z3314" s="22"/>
      <c r="AA3314" s="22"/>
      <c r="AB3314" s="22"/>
      <c r="AC3314" s="22"/>
      <c r="AD3314" s="22"/>
      <c r="AE3314" s="24">
        <v>0.8</v>
      </c>
      <c r="AF3314" s="20"/>
      <c r="AG3314" s="20"/>
      <c r="AH3314" s="20"/>
      <c r="AI3314" s="20"/>
      <c r="AJ3314" s="20"/>
      <c r="AK3314" s="20"/>
      <c r="AL3314" s="20"/>
      <c r="AM3314" s="20"/>
      <c r="AN3314" s="25">
        <v>0.5</v>
      </c>
      <c r="AO3314" s="20" t="s">
        <v>47</v>
      </c>
      <c r="AP3314" s="24" t="s">
        <v>48</v>
      </c>
      <c r="AQ3314" s="20" t="e">
        <f>AVERAGE(SMALL(AE3314:AI3314,1),SMALL(AE3314:AI3314,2))</f>
        <v>#NUM!</v>
      </c>
      <c r="AR3314" s="20" t="e">
        <f>IF(R3314 &lt;=( AVERAGE(SMALL(AE3314:AI3314,1),SMALL(AE3314:AI3314,2))), R3314, "")</f>
        <v>#NUM!</v>
      </c>
      <c r="AS3314" s="20" t="e">
        <f>AVERAGE(SMALL(AJ3314:AM3314,1),SMALL(AJ3314:AM3314,2))</f>
        <v>#NUM!</v>
      </c>
      <c r="AT3314" s="20">
        <f>T3314*1.075</f>
        <v>0.15049999999999999</v>
      </c>
      <c r="AU3314" s="20">
        <f>U3314*1.075</f>
        <v>0.15049999999999999</v>
      </c>
      <c r="AV3314" s="22">
        <f>MIN(AN3314,AT3314,AU3314)</f>
        <v>0.15049999999999999</v>
      </c>
      <c r="AW3314" s="20" t="s">
        <v>71</v>
      </c>
      <c r="AX3314" s="20" t="s">
        <v>72</v>
      </c>
      <c r="AY3314" s="25">
        <v>0.15</v>
      </c>
      <c r="AZ3314" s="27">
        <f>IF(AND(AY3314&gt;0,AY3314&lt;=10),AY3314*0.25,IF(AND(AY3314&gt;10,AY3314&lt;=50),AY3314*0.17,IF(AND(AY3314&gt;10,AY3314&lt;=100),AY3314*0.12,IF(AY3314&gt;100,AY3314*0.1))))</f>
        <v>3.7499999999999999E-2</v>
      </c>
      <c r="BA3314" s="3">
        <f>AZ3314+AY3314</f>
        <v>0.1875</v>
      </c>
      <c r="BB3314" s="25">
        <f>BA3314+BA3314*0.08</f>
        <v>0.20250000000000001</v>
      </c>
      <c r="BC3314" s="20" t="s">
        <v>12295</v>
      </c>
      <c r="BD3314" s="20"/>
      <c r="BE3314" s="20"/>
      <c r="BF3314" s="20"/>
      <c r="BG3314" s="20"/>
      <c r="BH3314" s="20"/>
      <c r="BI3314" s="20"/>
      <c r="BJ3314" s="20"/>
      <c r="BK3314" s="20"/>
      <c r="BL3314" s="20"/>
      <c r="BM3314" s="20"/>
      <c r="BN3314" s="20"/>
      <c r="BO3314" s="20"/>
      <c r="BP3314" s="20"/>
      <c r="BQ3314" s="20"/>
      <c r="BR3314" s="20"/>
      <c r="BS3314" s="20"/>
      <c r="BT3314" s="20"/>
      <c r="BU3314" s="20"/>
      <c r="BV3314" s="20"/>
      <c r="BW3314" s="20"/>
      <c r="BX3314" s="20"/>
      <c r="BY3314" s="20"/>
      <c r="BZ3314" s="20"/>
      <c r="CA3314" s="20"/>
      <c r="CB3314" s="20"/>
      <c r="CC3314" s="20"/>
      <c r="CD3314" s="20"/>
      <c r="CE3314" s="20"/>
      <c r="CF3314" s="20"/>
      <c r="CG3314" s="20"/>
      <c r="CH3314" s="20"/>
      <c r="CI3314" s="20"/>
      <c r="CJ3314" s="20"/>
      <c r="CK3314" s="20"/>
      <c r="CL3314" s="20"/>
      <c r="CM3314" s="20"/>
      <c r="CN3314" s="20"/>
      <c r="CO3314" s="20"/>
      <c r="CP3314" s="20"/>
      <c r="CQ3314" s="20"/>
      <c r="CR3314" s="20"/>
      <c r="CS3314" s="20"/>
      <c r="CT3314" s="20"/>
      <c r="CU3314" s="20"/>
      <c r="CV3314" s="20"/>
      <c r="CW3314" s="20"/>
      <c r="CX3314" s="20"/>
      <c r="CY3314" s="20"/>
      <c r="CZ3314" s="20"/>
      <c r="DA3314" s="20"/>
      <c r="DB3314" s="20"/>
      <c r="DC3314" s="20"/>
      <c r="DD3314" s="20"/>
      <c r="DE3314" s="20"/>
      <c r="DF3314" s="20"/>
      <c r="DG3314" s="20"/>
      <c r="DH3314" s="20"/>
      <c r="DI3314" s="20"/>
      <c r="DJ3314" s="20"/>
      <c r="DK3314" s="20"/>
      <c r="DL3314" s="20"/>
    </row>
    <row r="3315" spans="1:116" s="88" customFormat="1" ht="30" customHeight="1">
      <c r="A3315" s="4" t="s">
        <v>3517</v>
      </c>
      <c r="B3315" s="5">
        <v>3313</v>
      </c>
      <c r="C3315" s="116">
        <v>19941</v>
      </c>
      <c r="D3315" s="116"/>
      <c r="E3315" s="43" t="s">
        <v>11191</v>
      </c>
      <c r="F3315" s="3" t="s">
        <v>11192</v>
      </c>
      <c r="G3315" s="3" t="s">
        <v>5512</v>
      </c>
      <c r="H3315" s="3" t="s">
        <v>11193</v>
      </c>
      <c r="I3315" s="3" t="s">
        <v>1437</v>
      </c>
      <c r="J3315" s="3" t="s">
        <v>11194</v>
      </c>
      <c r="K3315" s="6">
        <v>30</v>
      </c>
      <c r="L3315" s="3" t="s">
        <v>79</v>
      </c>
      <c r="M3315" s="6">
        <v>1</v>
      </c>
      <c r="N3315" s="3" t="s">
        <v>44</v>
      </c>
      <c r="O3315" s="3" t="s">
        <v>11189</v>
      </c>
      <c r="P3315" s="3" t="s">
        <v>11195</v>
      </c>
      <c r="Q3315" s="3" t="s">
        <v>11196</v>
      </c>
      <c r="R3315" s="156"/>
      <c r="S3315" s="22">
        <v>2.5</v>
      </c>
      <c r="T3315" s="23" t="s">
        <v>54</v>
      </c>
      <c r="U3315" s="1" t="s">
        <v>54</v>
      </c>
      <c r="V3315" s="21">
        <v>2.8</v>
      </c>
      <c r="W3315" s="22"/>
      <c r="X3315" s="22"/>
      <c r="Y3315" s="22"/>
      <c r="Z3315" s="22"/>
      <c r="AA3315" s="22"/>
      <c r="AB3315" s="22"/>
      <c r="AC3315" s="22"/>
      <c r="AD3315" s="22"/>
      <c r="AE3315" s="24">
        <v>2.8</v>
      </c>
      <c r="AF3315" s="20"/>
      <c r="AG3315" s="20"/>
      <c r="AH3315" s="20"/>
      <c r="AI3315" s="20"/>
      <c r="AJ3315" s="20"/>
      <c r="AK3315" s="20"/>
      <c r="AL3315" s="20"/>
      <c r="AM3315" s="20"/>
      <c r="AN3315" s="25">
        <v>2.5</v>
      </c>
      <c r="AO3315" s="20" t="s">
        <v>47</v>
      </c>
      <c r="AP3315" s="24" t="s">
        <v>48</v>
      </c>
      <c r="AQ3315" s="20" t="e">
        <f>AVERAGE(SMALL(AE3315:AI3315,1),SMALL(AE3315:AI3315,2))</f>
        <v>#NUM!</v>
      </c>
      <c r="AR3315" s="20" t="e">
        <f>IF(R3315 &lt;=( AVERAGE(SMALL(AE3315:AI3315,1),SMALL(AE3315:AI3315,2))), R3315, "")</f>
        <v>#NUM!</v>
      </c>
      <c r="AS3315" s="20" t="e">
        <f>AVERAGE(SMALL(AJ3315:AM3315,1),SMALL(AJ3315:AM3315,2))</f>
        <v>#NUM!</v>
      </c>
      <c r="AT3315" s="20" t="e">
        <f>T3315*1.075</f>
        <v>#VALUE!</v>
      </c>
      <c r="AU3315" s="20" t="e">
        <f>U3315*1.075</f>
        <v>#VALUE!</v>
      </c>
      <c r="AV3315" s="22" t="e">
        <f>MIN(AN3315,AT3315,AU3315)</f>
        <v>#VALUE!</v>
      </c>
      <c r="AW3315" s="158" t="s">
        <v>49</v>
      </c>
      <c r="AX3315" s="20" t="s">
        <v>48</v>
      </c>
      <c r="AY3315" s="25">
        <v>2.6869999999999998</v>
      </c>
      <c r="AZ3315" s="27">
        <f>IF(AND(AY3315&gt;0,AY3315&lt;=10),AY3315*0.25,IF(AND(AY3315&gt;10,AY3315&lt;=50),AY3315*0.17,IF(AND(AY3315&gt;10,AY3315&lt;=100),AY3315*0.12,IF(AY3315&gt;100,AY3315*0.1))))</f>
        <v>0.67174999999999996</v>
      </c>
      <c r="BA3315" s="3">
        <f>AZ3315+AY3315</f>
        <v>3.3587499999999997</v>
      </c>
      <c r="BB3315" s="25">
        <f>BA3315+BA3315*0.08</f>
        <v>3.6274499999999996</v>
      </c>
      <c r="BC3315" s="20" t="s">
        <v>12295</v>
      </c>
      <c r="BD3315" s="20"/>
      <c r="BE3315" s="20"/>
      <c r="BF3315" s="20"/>
      <c r="BG3315" s="20"/>
      <c r="BH3315" s="20"/>
      <c r="BI3315" s="20"/>
      <c r="BJ3315" s="20"/>
      <c r="BK3315" s="20"/>
      <c r="BL3315" s="20"/>
      <c r="BM3315" s="20"/>
      <c r="BN3315" s="20"/>
      <c r="BO3315" s="20"/>
      <c r="BP3315" s="20"/>
      <c r="BQ3315" s="20"/>
      <c r="BR3315" s="20"/>
      <c r="BS3315" s="20"/>
      <c r="BT3315" s="20"/>
      <c r="BU3315" s="20"/>
      <c r="BV3315" s="20"/>
      <c r="BW3315" s="20"/>
      <c r="BX3315" s="20"/>
      <c r="BY3315" s="20"/>
      <c r="BZ3315" s="20"/>
      <c r="CA3315" s="20"/>
      <c r="CB3315" s="20"/>
      <c r="CC3315" s="20"/>
      <c r="CD3315" s="20"/>
      <c r="CE3315" s="20"/>
      <c r="CF3315" s="20"/>
      <c r="CG3315" s="20"/>
      <c r="CH3315" s="20"/>
      <c r="CI3315" s="20"/>
      <c r="CJ3315" s="20"/>
      <c r="CK3315" s="20"/>
      <c r="CL3315" s="20"/>
      <c r="CM3315" s="20"/>
      <c r="CN3315" s="20"/>
      <c r="CO3315" s="20"/>
      <c r="CP3315" s="20"/>
      <c r="CQ3315" s="20"/>
      <c r="CR3315" s="20"/>
      <c r="CS3315" s="20"/>
      <c r="CT3315" s="20"/>
      <c r="CU3315" s="20"/>
      <c r="CV3315" s="20"/>
      <c r="CW3315" s="20"/>
      <c r="CX3315" s="20"/>
      <c r="CY3315" s="20"/>
      <c r="CZ3315" s="20"/>
      <c r="DA3315" s="20"/>
      <c r="DB3315" s="20"/>
      <c r="DC3315" s="20"/>
      <c r="DD3315" s="20"/>
      <c r="DE3315" s="20"/>
      <c r="DF3315" s="20"/>
      <c r="DG3315" s="20"/>
      <c r="DH3315" s="20"/>
      <c r="DI3315" s="20"/>
      <c r="DJ3315" s="20"/>
      <c r="DK3315" s="20"/>
      <c r="DL3315" s="20"/>
    </row>
    <row r="3316" spans="1:116" s="88" customFormat="1" ht="30" customHeight="1">
      <c r="A3316" s="7" t="s">
        <v>11201</v>
      </c>
      <c r="B3316" s="5">
        <v>3314</v>
      </c>
      <c r="C3316" s="6"/>
      <c r="D3316" s="6"/>
      <c r="E3316" s="43" t="s">
        <v>11202</v>
      </c>
      <c r="F3316" s="3" t="s">
        <v>11203</v>
      </c>
      <c r="G3316" s="3" t="s">
        <v>11204</v>
      </c>
      <c r="H3316" s="3" t="s">
        <v>105</v>
      </c>
      <c r="I3316" s="3" t="s">
        <v>389</v>
      </c>
      <c r="J3316" s="3" t="s">
        <v>11205</v>
      </c>
      <c r="K3316" s="6">
        <v>1</v>
      </c>
      <c r="L3316" s="3" t="s">
        <v>79</v>
      </c>
      <c r="M3316" s="6">
        <v>10</v>
      </c>
      <c r="N3316" s="3" t="s">
        <v>44</v>
      </c>
      <c r="O3316" s="3" t="s">
        <v>11206</v>
      </c>
      <c r="P3316" s="3" t="s">
        <v>11207</v>
      </c>
      <c r="Q3316" s="3" t="s">
        <v>11208</v>
      </c>
      <c r="R3316" s="156">
        <v>30.8</v>
      </c>
      <c r="S3316" s="22"/>
      <c r="T3316" s="23">
        <v>30.8</v>
      </c>
      <c r="U3316" s="1">
        <v>2.7</v>
      </c>
      <c r="V3316" s="21">
        <v>30.8</v>
      </c>
      <c r="W3316" s="22"/>
      <c r="X3316" s="22"/>
      <c r="Y3316" s="22"/>
      <c r="Z3316" s="22"/>
      <c r="AA3316" s="22"/>
      <c r="AB3316" s="22"/>
      <c r="AC3316" s="22"/>
      <c r="AD3316" s="22"/>
      <c r="AE3316" s="24"/>
      <c r="AF3316" s="20"/>
      <c r="AG3316" s="20"/>
      <c r="AH3316" s="20"/>
      <c r="AI3316" s="20"/>
      <c r="AJ3316" s="20"/>
      <c r="AK3316" s="20"/>
      <c r="AL3316" s="20"/>
      <c r="AM3316" s="20"/>
      <c r="AN3316" s="25"/>
      <c r="AO3316" s="20"/>
      <c r="AP3316" s="24"/>
      <c r="AQ3316" s="20" t="e">
        <f>AVERAGE(SMALL(AE3316:AI3316,1),SMALL(AE3316:AI3316,2))</f>
        <v>#NUM!</v>
      </c>
      <c r="AR3316" s="20" t="e">
        <f>IF(R3316 &lt;=( AVERAGE(SMALL(AE3316:AI3316,1),SMALL(AE3316:AI3316,2))), R3316, "")</f>
        <v>#NUM!</v>
      </c>
      <c r="AS3316" s="20" t="e">
        <f>AVERAGE(SMALL(AJ3316:AM3316,1),SMALL(AJ3316:AM3316,2))</f>
        <v>#NUM!</v>
      </c>
      <c r="AT3316" s="20">
        <f>T3316*1.075</f>
        <v>33.11</v>
      </c>
      <c r="AU3316" s="20">
        <f>U3316*1.075</f>
        <v>2.9024999999999999</v>
      </c>
      <c r="AV3316" s="22">
        <f>MIN(AN3316,AT3316,AU3316)</f>
        <v>2.9024999999999999</v>
      </c>
      <c r="AW3316" s="20" t="s">
        <v>71</v>
      </c>
      <c r="AX3316" s="20" t="s">
        <v>72</v>
      </c>
      <c r="AY3316" s="25">
        <v>2.9</v>
      </c>
      <c r="AZ3316" s="27">
        <f>IF(AND(AY3316&gt;0,AY3316&lt;=10),AY3316*0.25,IF(AND(AY3316&gt;10,AY3316&lt;=50),AY3316*0.17,IF(AND(AY3316&gt;10,AY3316&lt;=100),AY3316*0.12,IF(AY3316&gt;100,AY3316*0.1))))</f>
        <v>0.72499999999999998</v>
      </c>
      <c r="BA3316" s="3">
        <f>AZ3316+AY3316</f>
        <v>3.625</v>
      </c>
      <c r="BB3316" s="29">
        <v>3.63</v>
      </c>
      <c r="BC3316" s="20" t="s">
        <v>12295</v>
      </c>
      <c r="BD3316" s="20"/>
      <c r="BE3316" s="20"/>
      <c r="BF3316" s="20"/>
      <c r="BG3316" s="20"/>
      <c r="BH3316" s="20"/>
      <c r="BI3316" s="20"/>
      <c r="BJ3316" s="20"/>
      <c r="BK3316" s="20"/>
      <c r="BL3316" s="20"/>
      <c r="BM3316" s="20"/>
      <c r="BN3316" s="20"/>
      <c r="BO3316" s="20"/>
      <c r="BP3316" s="19"/>
      <c r="BQ3316" s="19"/>
      <c r="BR3316" s="19"/>
      <c r="BS3316" s="19"/>
      <c r="BT3316" s="19"/>
      <c r="BU3316" s="19"/>
      <c r="BV3316" s="19"/>
      <c r="BW3316" s="19"/>
      <c r="BX3316" s="19"/>
      <c r="BY3316" s="19"/>
      <c r="BZ3316" s="19"/>
      <c r="CA3316" s="19"/>
      <c r="CB3316" s="19"/>
      <c r="CC3316" s="19"/>
      <c r="CD3316" s="19"/>
      <c r="CE3316" s="19"/>
      <c r="CF3316" s="19"/>
      <c r="CG3316" s="19"/>
      <c r="CH3316" s="19"/>
      <c r="CI3316" s="19"/>
      <c r="CJ3316" s="19"/>
      <c r="CK3316" s="19"/>
      <c r="CL3316" s="19"/>
      <c r="CM3316" s="19"/>
      <c r="CN3316" s="19"/>
      <c r="CO3316" s="19"/>
      <c r="CP3316" s="19"/>
      <c r="CQ3316" s="19"/>
      <c r="CR3316" s="19"/>
      <c r="CS3316" s="19"/>
      <c r="CT3316" s="19"/>
      <c r="CU3316" s="19"/>
      <c r="CV3316" s="19"/>
      <c r="CW3316" s="19"/>
      <c r="CX3316" s="19"/>
      <c r="CY3316" s="19"/>
      <c r="CZ3316" s="19"/>
      <c r="DA3316" s="19"/>
      <c r="DB3316" s="19"/>
      <c r="DC3316" s="19"/>
      <c r="DD3316" s="19"/>
      <c r="DE3316" s="19"/>
      <c r="DF3316" s="19"/>
      <c r="DG3316" s="19"/>
      <c r="DH3316" s="19"/>
      <c r="DI3316" s="19"/>
      <c r="DJ3316" s="19"/>
      <c r="DK3316" s="19"/>
      <c r="DL3316" s="19"/>
    </row>
    <row r="3317" spans="1:116" s="88" customFormat="1" ht="30" customHeight="1">
      <c r="A3317" s="11" t="s">
        <v>11209</v>
      </c>
      <c r="B3317" s="5">
        <v>3315</v>
      </c>
      <c r="C3317" s="116">
        <v>20122</v>
      </c>
      <c r="D3317" s="116"/>
      <c r="E3317" s="51" t="s">
        <v>11210</v>
      </c>
      <c r="F3317" s="12" t="s">
        <v>11211</v>
      </c>
      <c r="G3317" s="12" t="s">
        <v>11212</v>
      </c>
      <c r="H3317" s="12" t="s">
        <v>2671</v>
      </c>
      <c r="I3317" s="12" t="s">
        <v>2026</v>
      </c>
      <c r="J3317" s="12" t="s">
        <v>11213</v>
      </c>
      <c r="K3317" s="14">
        <v>300</v>
      </c>
      <c r="L3317" s="12" t="s">
        <v>1439</v>
      </c>
      <c r="M3317" s="14">
        <v>1</v>
      </c>
      <c r="N3317" s="12" t="s">
        <v>44</v>
      </c>
      <c r="O3317" s="12" t="s">
        <v>11214</v>
      </c>
      <c r="P3317" s="12" t="s">
        <v>11215</v>
      </c>
      <c r="Q3317" s="12" t="s">
        <v>11216</v>
      </c>
      <c r="R3317" s="156">
        <v>1527.16</v>
      </c>
      <c r="S3317" s="22"/>
      <c r="T3317" s="23">
        <v>1378</v>
      </c>
      <c r="U3317" s="1">
        <v>1378</v>
      </c>
      <c r="V3317" s="21"/>
      <c r="W3317" s="22">
        <v>1561.87</v>
      </c>
      <c r="X3317" s="22">
        <v>1336.8240000000001</v>
      </c>
      <c r="Y3317" s="22">
        <v>1504.41</v>
      </c>
      <c r="Z3317" s="22">
        <v>1897.3</v>
      </c>
      <c r="AA3317" s="22"/>
      <c r="AB3317" s="22"/>
      <c r="AC3317" s="22"/>
      <c r="AD3317" s="22"/>
      <c r="AE3317" s="24"/>
      <c r="AF3317" s="20"/>
      <c r="AG3317" s="20">
        <v>1329.42</v>
      </c>
      <c r="AH3317" s="20">
        <v>1504.41</v>
      </c>
      <c r="AI3317" s="20">
        <v>1897.3</v>
      </c>
      <c r="AJ3317" s="20"/>
      <c r="AK3317" s="20"/>
      <c r="AL3317" s="20"/>
      <c r="AM3317" s="20"/>
      <c r="AN3317" s="25">
        <v>1416.915</v>
      </c>
      <c r="AO3317" s="20" t="s">
        <v>207</v>
      </c>
      <c r="AP3317" s="24" t="s">
        <v>208</v>
      </c>
      <c r="AQ3317" s="20">
        <f>AVERAGE(SMALL(AE3317:AI3317,1),SMALL(AE3317:AI3317,2))</f>
        <v>1416.915</v>
      </c>
      <c r="AR3317" s="20" t="str">
        <f>IF(R3317 &lt;=( AVERAGE(SMALL(AE3317:AI3317,1),SMALL(AE3317:AI3317,2))), R3317, "")</f>
        <v/>
      </c>
      <c r="AS3317" s="20" t="e">
        <f>AVERAGE(SMALL(AJ3317:AM3317,1),SMALL(AJ3317:AM3317,2))</f>
        <v>#NUM!</v>
      </c>
      <c r="AT3317" s="20">
        <f>T3317*1.075</f>
        <v>1481.35</v>
      </c>
      <c r="AU3317" s="20">
        <f>U3317*1.075</f>
        <v>1481.35</v>
      </c>
      <c r="AV3317" s="22">
        <f>MIN(AN3317,AT3317,AU3317)</f>
        <v>1416.915</v>
      </c>
      <c r="AW3317" s="20" t="s">
        <v>209</v>
      </c>
      <c r="AX3317" s="20" t="s">
        <v>208</v>
      </c>
      <c r="AY3317" s="25">
        <v>1416.915</v>
      </c>
      <c r="AZ3317" s="27">
        <f>IF(AND(AY3317&gt;0,AY3317&lt;=10),AY3317*0.25,IF(AND(AY3317&gt;10,AY3317&lt;=50),AY3317*0.17,IF(AND(AY3317&gt;10,AY3317&lt;=100),AY3317*0.12,IF(AY3317&gt;100,AY3317*0.1))))</f>
        <v>141.69149999999999</v>
      </c>
      <c r="BA3317" s="3">
        <f>AZ3317+AY3317</f>
        <v>1558.6064999999999</v>
      </c>
      <c r="BB3317" s="25">
        <f>BA3317+BA3317*0.08</f>
        <v>1683.2950199999998</v>
      </c>
      <c r="BC3317" s="20" t="s">
        <v>12295</v>
      </c>
      <c r="BD3317" s="20"/>
      <c r="BE3317" s="20"/>
      <c r="BF3317" s="20"/>
      <c r="BG3317" s="20"/>
      <c r="BH3317" s="20"/>
      <c r="BI3317" s="20"/>
      <c r="BJ3317" s="20"/>
      <c r="BK3317" s="20"/>
      <c r="BL3317" s="20"/>
      <c r="BM3317" s="20"/>
      <c r="BN3317" s="20"/>
      <c r="BO3317" s="20"/>
      <c r="BP3317" s="20"/>
      <c r="BQ3317" s="20"/>
      <c r="BR3317" s="20"/>
      <c r="BS3317" s="20"/>
      <c r="BT3317" s="20"/>
      <c r="BU3317" s="20"/>
      <c r="BV3317" s="20"/>
      <c r="BW3317" s="20"/>
      <c r="BX3317" s="20"/>
      <c r="BY3317" s="20"/>
      <c r="BZ3317" s="20"/>
      <c r="CA3317" s="20"/>
      <c r="CB3317" s="20"/>
      <c r="CC3317" s="20"/>
      <c r="CD3317" s="20"/>
      <c r="CE3317" s="20"/>
      <c r="CF3317" s="20"/>
      <c r="CG3317" s="20"/>
      <c r="CH3317" s="20"/>
      <c r="CI3317" s="20"/>
      <c r="CJ3317" s="20"/>
      <c r="CK3317" s="20"/>
      <c r="CL3317" s="20"/>
      <c r="CM3317" s="20"/>
      <c r="CN3317" s="20"/>
      <c r="CO3317" s="20"/>
      <c r="CP3317" s="20"/>
      <c r="CQ3317" s="20"/>
      <c r="CR3317" s="20"/>
      <c r="CS3317" s="20"/>
      <c r="CT3317" s="20"/>
      <c r="CU3317" s="20"/>
      <c r="CV3317" s="20"/>
      <c r="CW3317" s="20"/>
      <c r="CX3317" s="20"/>
      <c r="CY3317" s="20"/>
      <c r="CZ3317" s="20"/>
      <c r="DA3317" s="20"/>
      <c r="DB3317" s="20"/>
      <c r="DC3317" s="20"/>
      <c r="DD3317" s="20"/>
      <c r="DE3317" s="20"/>
      <c r="DF3317" s="20"/>
      <c r="DG3317" s="20"/>
      <c r="DH3317" s="20"/>
      <c r="DI3317" s="20"/>
      <c r="DJ3317" s="20"/>
      <c r="DK3317" s="20"/>
      <c r="DL3317" s="20"/>
    </row>
    <row r="3318" spans="1:116" s="88" customFormat="1" ht="30" customHeight="1">
      <c r="A3318" s="78" t="s">
        <v>13864</v>
      </c>
      <c r="B3318" s="5">
        <v>3316</v>
      </c>
      <c r="C3318" s="116">
        <v>20105</v>
      </c>
      <c r="D3318" s="116"/>
      <c r="E3318" s="43" t="s">
        <v>13870</v>
      </c>
      <c r="F3318" s="3" t="s">
        <v>13130</v>
      </c>
      <c r="G3318" s="3" t="s">
        <v>84</v>
      </c>
      <c r="H3318" s="3" t="s">
        <v>13871</v>
      </c>
      <c r="I3318" s="3" t="s">
        <v>102</v>
      </c>
      <c r="J3318" s="3" t="s">
        <v>13872</v>
      </c>
      <c r="K3318" s="6"/>
      <c r="L3318" s="3"/>
      <c r="M3318" s="6">
        <v>16</v>
      </c>
      <c r="N3318" s="3" t="s">
        <v>44</v>
      </c>
      <c r="O3318" s="3" t="s">
        <v>13867</v>
      </c>
      <c r="P3318" s="3" t="s">
        <v>13873</v>
      </c>
      <c r="Q3318" s="3" t="s">
        <v>13874</v>
      </c>
      <c r="R3318" s="160">
        <v>5.5</v>
      </c>
      <c r="S3318" s="79">
        <v>5.91</v>
      </c>
      <c r="T3318" s="81" t="s">
        <v>54</v>
      </c>
      <c r="U3318" s="82">
        <v>5.5</v>
      </c>
      <c r="V3318" s="79"/>
      <c r="W3318" s="79"/>
      <c r="X3318" s="79"/>
      <c r="Y3318" s="79"/>
      <c r="Z3318" s="79"/>
      <c r="AA3318" s="79"/>
      <c r="AB3318" s="79"/>
      <c r="AC3318" s="79"/>
      <c r="AD3318" s="79"/>
      <c r="AE3318" s="83"/>
      <c r="AF3318" s="84"/>
      <c r="AG3318" s="84"/>
      <c r="AH3318" s="84"/>
      <c r="AI3318" s="84"/>
      <c r="AJ3318" s="84"/>
      <c r="AK3318" s="84"/>
      <c r="AL3318" s="84"/>
      <c r="AM3318" s="84"/>
      <c r="AN3318" s="85"/>
      <c r="AO3318" s="84"/>
      <c r="AP3318" s="83"/>
      <c r="AQ3318" s="84" t="e">
        <v>#NUM!</v>
      </c>
      <c r="AR3318" s="84" t="e">
        <v>#NUM!</v>
      </c>
      <c r="AS3318" s="84" t="e">
        <v>#NUM!</v>
      </c>
      <c r="AT3318" s="84" t="e">
        <v>#REF!</v>
      </c>
      <c r="AU3318" s="84" t="e">
        <v>#VALUE!</v>
      </c>
      <c r="AV3318" s="79" t="e">
        <v>#REF!</v>
      </c>
      <c r="AW3318" s="86" t="s">
        <v>49</v>
      </c>
      <c r="AX3318" s="84" t="s">
        <v>48</v>
      </c>
      <c r="AY3318" s="85">
        <v>5.5</v>
      </c>
      <c r="AZ3318" s="87">
        <v>1.375</v>
      </c>
      <c r="BA3318" s="43">
        <v>6.875</v>
      </c>
      <c r="BB3318" s="85">
        <v>7.4249999999999998</v>
      </c>
      <c r="BC3318" s="20" t="s">
        <v>12295</v>
      </c>
      <c r="BD3318" s="84" t="s">
        <v>12206</v>
      </c>
    </row>
    <row r="3319" spans="1:116" s="88" customFormat="1" ht="30" customHeight="1">
      <c r="A3319" s="78" t="s">
        <v>13864</v>
      </c>
      <c r="B3319" s="5">
        <v>3317</v>
      </c>
      <c r="C3319" s="116">
        <v>20104</v>
      </c>
      <c r="D3319" s="116"/>
      <c r="E3319" s="43" t="s">
        <v>13865</v>
      </c>
      <c r="F3319" s="3" t="s">
        <v>13130</v>
      </c>
      <c r="G3319" s="3" t="s">
        <v>84</v>
      </c>
      <c r="H3319" s="3" t="s">
        <v>4715</v>
      </c>
      <c r="I3319" s="3" t="s">
        <v>139</v>
      </c>
      <c r="J3319" s="3" t="s">
        <v>13866</v>
      </c>
      <c r="K3319" s="6"/>
      <c r="L3319" s="3"/>
      <c r="M3319" s="6">
        <v>16</v>
      </c>
      <c r="N3319" s="3" t="s">
        <v>44</v>
      </c>
      <c r="O3319" s="3" t="s">
        <v>13867</v>
      </c>
      <c r="P3319" s="3" t="s">
        <v>13868</v>
      </c>
      <c r="Q3319" s="3" t="s">
        <v>13869</v>
      </c>
      <c r="R3319" s="160">
        <v>3.3</v>
      </c>
      <c r="S3319" s="79">
        <v>3.54</v>
      </c>
      <c r="T3319" s="81" t="s">
        <v>54</v>
      </c>
      <c r="U3319" s="82">
        <v>3.3</v>
      </c>
      <c r="V3319" s="79"/>
      <c r="W3319" s="79"/>
      <c r="X3319" s="79"/>
      <c r="Y3319" s="79"/>
      <c r="Z3319" s="79"/>
      <c r="AA3319" s="79"/>
      <c r="AB3319" s="79"/>
      <c r="AC3319" s="79"/>
      <c r="AD3319" s="79"/>
      <c r="AE3319" s="83"/>
      <c r="AF3319" s="84"/>
      <c r="AG3319" s="84"/>
      <c r="AH3319" s="84"/>
      <c r="AI3319" s="84"/>
      <c r="AJ3319" s="84"/>
      <c r="AK3319" s="84"/>
      <c r="AL3319" s="84"/>
      <c r="AM3319" s="84"/>
      <c r="AN3319" s="85"/>
      <c r="AO3319" s="84"/>
      <c r="AP3319" s="83"/>
      <c r="AQ3319" s="84" t="e">
        <v>#NUM!</v>
      </c>
      <c r="AR3319" s="84" t="e">
        <v>#NUM!</v>
      </c>
      <c r="AS3319" s="84" t="e">
        <v>#NUM!</v>
      </c>
      <c r="AT3319" s="84" t="e">
        <v>#REF!</v>
      </c>
      <c r="AU3319" s="84" t="e">
        <v>#VALUE!</v>
      </c>
      <c r="AV3319" s="79" t="e">
        <v>#REF!</v>
      </c>
      <c r="AW3319" s="86" t="s">
        <v>49</v>
      </c>
      <c r="AX3319" s="84" t="s">
        <v>48</v>
      </c>
      <c r="AY3319" s="85">
        <v>3.3</v>
      </c>
      <c r="AZ3319" s="87">
        <v>0.82499999999999996</v>
      </c>
      <c r="BA3319" s="43">
        <v>4.125</v>
      </c>
      <c r="BB3319" s="85">
        <v>4.4550000000000001</v>
      </c>
      <c r="BC3319" s="20" t="s">
        <v>12295</v>
      </c>
      <c r="BD3319" s="84" t="s">
        <v>12206</v>
      </c>
    </row>
    <row r="3320" spans="1:116" s="88" customFormat="1" ht="30" customHeight="1">
      <c r="A3320" s="78" t="s">
        <v>13864</v>
      </c>
      <c r="B3320" s="5">
        <v>3318</v>
      </c>
      <c r="C3320" s="116">
        <v>20177</v>
      </c>
      <c r="D3320" s="116"/>
      <c r="E3320" s="43" t="s">
        <v>13875</v>
      </c>
      <c r="F3320" s="3" t="s">
        <v>13881</v>
      </c>
      <c r="G3320" s="3" t="s">
        <v>499</v>
      </c>
      <c r="H3320" s="3" t="s">
        <v>13124</v>
      </c>
      <c r="I3320" s="3" t="s">
        <v>42</v>
      </c>
      <c r="J3320" s="3" t="s">
        <v>13882</v>
      </c>
      <c r="K3320" s="6"/>
      <c r="L3320" s="3"/>
      <c r="M3320" s="6">
        <v>14</v>
      </c>
      <c r="N3320" s="3" t="s">
        <v>44</v>
      </c>
      <c r="O3320" s="3" t="s">
        <v>13867</v>
      </c>
      <c r="P3320" s="3" t="s">
        <v>13879</v>
      </c>
      <c r="Q3320" s="3" t="s">
        <v>13883</v>
      </c>
      <c r="R3320" s="160">
        <v>5.23</v>
      </c>
      <c r="S3320" s="79">
        <v>5.62</v>
      </c>
      <c r="T3320" s="81" t="s">
        <v>54</v>
      </c>
      <c r="U3320" s="82">
        <v>5.23</v>
      </c>
      <c r="V3320" s="79"/>
      <c r="W3320" s="79"/>
      <c r="X3320" s="79"/>
      <c r="Y3320" s="79"/>
      <c r="Z3320" s="79"/>
      <c r="AA3320" s="79"/>
      <c r="AB3320" s="79"/>
      <c r="AC3320" s="79"/>
      <c r="AD3320" s="79"/>
      <c r="AE3320" s="83"/>
      <c r="AF3320" s="84"/>
      <c r="AG3320" s="84"/>
      <c r="AH3320" s="84"/>
      <c r="AI3320" s="84"/>
      <c r="AJ3320" s="84"/>
      <c r="AK3320" s="84"/>
      <c r="AL3320" s="84"/>
      <c r="AM3320" s="84"/>
      <c r="AN3320" s="85"/>
      <c r="AO3320" s="84"/>
      <c r="AP3320" s="83"/>
      <c r="AQ3320" s="84" t="e">
        <v>#NUM!</v>
      </c>
      <c r="AR3320" s="84" t="e">
        <v>#NUM!</v>
      </c>
      <c r="AS3320" s="84" t="e">
        <v>#NUM!</v>
      </c>
      <c r="AT3320" s="84" t="e">
        <v>#REF!</v>
      </c>
      <c r="AU3320" s="84" t="e">
        <v>#VALUE!</v>
      </c>
      <c r="AV3320" s="79" t="e">
        <v>#REF!</v>
      </c>
      <c r="AW3320" s="86" t="s">
        <v>49</v>
      </c>
      <c r="AX3320" s="84" t="s">
        <v>48</v>
      </c>
      <c r="AY3320" s="85">
        <v>5.23</v>
      </c>
      <c r="AZ3320" s="87">
        <v>1.3075000000000001</v>
      </c>
      <c r="BA3320" s="43">
        <v>6.5375000000000005</v>
      </c>
      <c r="BB3320" s="85">
        <v>7.0605000000000002</v>
      </c>
      <c r="BC3320" s="20" t="s">
        <v>12295</v>
      </c>
      <c r="BD3320" s="84" t="s">
        <v>12206</v>
      </c>
    </row>
    <row r="3321" spans="1:116" s="88" customFormat="1" ht="30" customHeight="1">
      <c r="A3321" s="78" t="s">
        <v>13864</v>
      </c>
      <c r="B3321" s="5">
        <v>3319</v>
      </c>
      <c r="C3321" s="116">
        <v>20175</v>
      </c>
      <c r="D3321" s="116"/>
      <c r="E3321" s="43" t="s">
        <v>13875</v>
      </c>
      <c r="F3321" s="3" t="s">
        <v>13876</v>
      </c>
      <c r="G3321" s="3" t="s">
        <v>499</v>
      </c>
      <c r="H3321" s="3" t="s">
        <v>13877</v>
      </c>
      <c r="I3321" s="3" t="s">
        <v>636</v>
      </c>
      <c r="J3321" s="3" t="s">
        <v>13878</v>
      </c>
      <c r="K3321" s="6">
        <v>70</v>
      </c>
      <c r="L3321" s="3" t="s">
        <v>79</v>
      </c>
      <c r="M3321" s="6">
        <v>1</v>
      </c>
      <c r="N3321" s="3" t="s">
        <v>44</v>
      </c>
      <c r="O3321" s="3" t="s">
        <v>13867</v>
      </c>
      <c r="P3321" s="3" t="s">
        <v>13879</v>
      </c>
      <c r="Q3321" s="3" t="s">
        <v>13880</v>
      </c>
      <c r="R3321" s="160">
        <v>6.17</v>
      </c>
      <c r="S3321" s="79">
        <v>6.63</v>
      </c>
      <c r="T3321" s="81" t="s">
        <v>54</v>
      </c>
      <c r="U3321" s="82">
        <v>6.17</v>
      </c>
      <c r="V3321" s="79"/>
      <c r="W3321" s="79"/>
      <c r="X3321" s="79"/>
      <c r="Y3321" s="79"/>
      <c r="Z3321" s="79"/>
      <c r="AA3321" s="79"/>
      <c r="AB3321" s="79"/>
      <c r="AC3321" s="79"/>
      <c r="AD3321" s="79"/>
      <c r="AE3321" s="83"/>
      <c r="AF3321" s="84"/>
      <c r="AG3321" s="84"/>
      <c r="AH3321" s="84"/>
      <c r="AI3321" s="84"/>
      <c r="AJ3321" s="84"/>
      <c r="AK3321" s="84"/>
      <c r="AL3321" s="84"/>
      <c r="AM3321" s="84"/>
      <c r="AN3321" s="85"/>
      <c r="AO3321" s="84"/>
      <c r="AP3321" s="83"/>
      <c r="AQ3321" s="84" t="e">
        <v>#NUM!</v>
      </c>
      <c r="AR3321" s="84" t="e">
        <v>#NUM!</v>
      </c>
      <c r="AS3321" s="84" t="e">
        <v>#NUM!</v>
      </c>
      <c r="AT3321" s="84" t="e">
        <v>#REF!</v>
      </c>
      <c r="AU3321" s="84" t="e">
        <v>#VALUE!</v>
      </c>
      <c r="AV3321" s="79" t="e">
        <v>#REF!</v>
      </c>
      <c r="AW3321" s="86" t="s">
        <v>49</v>
      </c>
      <c r="AX3321" s="84" t="s">
        <v>48</v>
      </c>
      <c r="AY3321" s="85">
        <v>6.17</v>
      </c>
      <c r="AZ3321" s="87">
        <v>1.5425</v>
      </c>
      <c r="BA3321" s="43">
        <v>7.7125000000000004</v>
      </c>
      <c r="BB3321" s="85">
        <v>8.3294999999999995</v>
      </c>
      <c r="BC3321" s="20" t="s">
        <v>12295</v>
      </c>
      <c r="BD3321" s="84" t="s">
        <v>12206</v>
      </c>
    </row>
    <row r="3322" spans="1:116" s="88" customFormat="1" ht="30" customHeight="1">
      <c r="A3322" s="7" t="s">
        <v>1558</v>
      </c>
      <c r="B3322" s="5">
        <v>3320</v>
      </c>
      <c r="C3322" s="116"/>
      <c r="D3322" s="116"/>
      <c r="E3322" s="43" t="s">
        <v>11223</v>
      </c>
      <c r="F3322" s="3" t="s">
        <v>7359</v>
      </c>
      <c r="G3322" s="3" t="s">
        <v>4260</v>
      </c>
      <c r="H3322" s="3" t="s">
        <v>41</v>
      </c>
      <c r="I3322" s="3" t="s">
        <v>139</v>
      </c>
      <c r="J3322" s="3" t="s">
        <v>11224</v>
      </c>
      <c r="K3322" s="6"/>
      <c r="L3322" s="3"/>
      <c r="M3322" s="6">
        <v>10</v>
      </c>
      <c r="N3322" s="3" t="s">
        <v>44</v>
      </c>
      <c r="O3322" s="3" t="s">
        <v>11219</v>
      </c>
      <c r="P3322" s="3" t="s">
        <v>11225</v>
      </c>
      <c r="Q3322" s="3" t="s">
        <v>11226</v>
      </c>
      <c r="R3322" s="156"/>
      <c r="S3322" s="22">
        <v>2.0699999999999998</v>
      </c>
      <c r="T3322" s="23"/>
      <c r="U3322" s="1">
        <v>1</v>
      </c>
      <c r="V3322" s="21"/>
      <c r="W3322" s="22"/>
      <c r="X3322" s="22"/>
      <c r="Y3322" s="22"/>
      <c r="Z3322" s="22"/>
      <c r="AA3322" s="22"/>
      <c r="AB3322" s="22"/>
      <c r="AC3322" s="22"/>
      <c r="AD3322" s="22"/>
      <c r="AE3322" s="24"/>
      <c r="AF3322" s="20"/>
      <c r="AG3322" s="20"/>
      <c r="AH3322" s="20"/>
      <c r="AI3322" s="20"/>
      <c r="AJ3322" s="20"/>
      <c r="AK3322" s="20"/>
      <c r="AL3322" s="20"/>
      <c r="AM3322" s="20"/>
      <c r="AN3322" s="25"/>
      <c r="AO3322" s="20"/>
      <c r="AP3322" s="24"/>
      <c r="AQ3322" s="20" t="e">
        <f>AVERAGE(SMALL(AE3322:AI3322,1),SMALL(AE3322:AI3322,2))</f>
        <v>#NUM!</v>
      </c>
      <c r="AR3322" s="20" t="e">
        <f>IF(R3322 &lt;=( AVERAGE(SMALL(AE3322:AI3322,1),SMALL(AE3322:AI3322,2))), R3322, "")</f>
        <v>#NUM!</v>
      </c>
      <c r="AS3322" s="20" t="e">
        <f>AVERAGE(SMALL(AJ3322:AM3322,1),SMALL(AJ3322:AM3322,2))</f>
        <v>#NUM!</v>
      </c>
      <c r="AT3322" s="20">
        <f>T3322*1.075</f>
        <v>0</v>
      </c>
      <c r="AU3322" s="20">
        <f>U3322*1.075</f>
        <v>1.075</v>
      </c>
      <c r="AV3322" s="22">
        <f>MIN(AN3322,AT3322,AU3322)</f>
        <v>0</v>
      </c>
      <c r="AW3322" s="20" t="s">
        <v>71</v>
      </c>
      <c r="AX3322" s="20" t="s">
        <v>72</v>
      </c>
      <c r="AY3322" s="25">
        <v>1.075</v>
      </c>
      <c r="AZ3322" s="27">
        <f>IF(AND(AY3322&gt;0,AY3322&lt;=10),AY3322*0.25,IF(AND(AY3322&gt;10,AY3322&lt;=50),AY3322*0.17,IF(AND(AY3322&gt;10,AY3322&lt;=100),AY3322*0.12,IF(AY3322&gt;100,AY3322*0.1))))</f>
        <v>0.26874999999999999</v>
      </c>
      <c r="BA3322" s="3">
        <f>AZ3322+AY3322</f>
        <v>1.34375</v>
      </c>
      <c r="BB3322" s="25">
        <f>BA3322+BA3322*0.08</f>
        <v>1.4512499999999999</v>
      </c>
      <c r="BC3322" s="20" t="s">
        <v>12295</v>
      </c>
      <c r="BD3322" s="20"/>
      <c r="BE3322" s="20"/>
      <c r="BF3322" s="20"/>
      <c r="BG3322" s="20"/>
      <c r="BH3322" s="20"/>
      <c r="BI3322" s="20"/>
      <c r="BJ3322" s="20"/>
      <c r="BK3322" s="20"/>
      <c r="BL3322" s="20"/>
      <c r="BM3322" s="20"/>
      <c r="BN3322" s="20"/>
      <c r="BO3322" s="20"/>
      <c r="BP3322" s="19"/>
      <c r="BQ3322" s="19"/>
      <c r="BR3322" s="19"/>
      <c r="BS3322" s="19"/>
      <c r="BT3322" s="19"/>
      <c r="BU3322" s="19"/>
      <c r="BV3322" s="19"/>
      <c r="BW3322" s="19"/>
      <c r="BX3322" s="19"/>
      <c r="BY3322" s="19"/>
      <c r="BZ3322" s="19"/>
      <c r="CA3322" s="19"/>
      <c r="CB3322" s="19"/>
      <c r="CC3322" s="19"/>
      <c r="CD3322" s="19"/>
      <c r="CE3322" s="19"/>
      <c r="CF3322" s="19"/>
      <c r="CG3322" s="19"/>
      <c r="CH3322" s="19"/>
      <c r="CI3322" s="19"/>
      <c r="CJ3322" s="19"/>
      <c r="CK3322" s="19"/>
      <c r="CL3322" s="19"/>
      <c r="CM3322" s="19"/>
      <c r="CN3322" s="19"/>
      <c r="CO3322" s="19"/>
      <c r="CP3322" s="19"/>
      <c r="CQ3322" s="19"/>
      <c r="CR3322" s="19"/>
      <c r="CS3322" s="19"/>
      <c r="CT3322" s="19"/>
      <c r="CU3322" s="19"/>
      <c r="CV3322" s="19"/>
      <c r="CW3322" s="19"/>
      <c r="CX3322" s="19"/>
      <c r="CY3322" s="19"/>
      <c r="CZ3322" s="19"/>
      <c r="DA3322" s="19"/>
      <c r="DB3322" s="19"/>
      <c r="DC3322" s="19"/>
      <c r="DD3322" s="19"/>
      <c r="DE3322" s="19"/>
      <c r="DF3322" s="19"/>
      <c r="DG3322" s="19"/>
      <c r="DH3322" s="19"/>
      <c r="DI3322" s="19"/>
      <c r="DJ3322" s="19"/>
      <c r="DK3322" s="19"/>
      <c r="DL3322" s="19"/>
    </row>
    <row r="3323" spans="1:116" s="88" customFormat="1" ht="30" customHeight="1">
      <c r="A3323" s="7" t="s">
        <v>1558</v>
      </c>
      <c r="B3323" s="5">
        <v>3321</v>
      </c>
      <c r="C3323" s="6"/>
      <c r="D3323" s="6"/>
      <c r="E3323" s="43" t="s">
        <v>11217</v>
      </c>
      <c r="F3323" s="3" t="s">
        <v>8152</v>
      </c>
      <c r="G3323" s="3" t="s">
        <v>8153</v>
      </c>
      <c r="H3323" s="3" t="s">
        <v>677</v>
      </c>
      <c r="I3323" s="3" t="s">
        <v>102</v>
      </c>
      <c r="J3323" s="3" t="s">
        <v>11218</v>
      </c>
      <c r="K3323" s="6"/>
      <c r="L3323" s="3"/>
      <c r="M3323" s="6">
        <v>30</v>
      </c>
      <c r="N3323" s="3" t="s">
        <v>44</v>
      </c>
      <c r="O3323" s="3" t="s">
        <v>11219</v>
      </c>
      <c r="P3323" s="3" t="s">
        <v>11220</v>
      </c>
      <c r="Q3323" s="3" t="s">
        <v>11222</v>
      </c>
      <c r="R3323" s="156"/>
      <c r="S3323" s="22">
        <v>3.33</v>
      </c>
      <c r="T3323" s="23"/>
      <c r="U3323" s="1">
        <v>1.7</v>
      </c>
      <c r="V3323" s="21"/>
      <c r="W3323" s="22"/>
      <c r="X3323" s="22"/>
      <c r="Y3323" s="22"/>
      <c r="Z3323" s="22"/>
      <c r="AA3323" s="22"/>
      <c r="AB3323" s="22"/>
      <c r="AC3323" s="22"/>
      <c r="AD3323" s="22"/>
      <c r="AE3323" s="24"/>
      <c r="AF3323" s="20"/>
      <c r="AG3323" s="20"/>
      <c r="AH3323" s="20"/>
      <c r="AI3323" s="20"/>
      <c r="AJ3323" s="20"/>
      <c r="AK3323" s="20">
        <v>1.86</v>
      </c>
      <c r="AL3323" s="20"/>
      <c r="AM3323" s="20"/>
      <c r="AN3323" s="25"/>
      <c r="AO3323" s="20"/>
      <c r="AP3323" s="24"/>
      <c r="AQ3323" s="20" t="e">
        <f>AVERAGE(SMALL(AE3323:AI3323,1),SMALL(AE3323:AI3323,2))</f>
        <v>#NUM!</v>
      </c>
      <c r="AR3323" s="20" t="e">
        <f>IF(R3323 &lt;=( AVERAGE(SMALL(AE3323:AI3323,1),SMALL(AE3323:AI3323,2))), R3323, "")</f>
        <v>#NUM!</v>
      </c>
      <c r="AS3323" s="20" t="e">
        <f>AVERAGE(SMALL(AJ3323:AM3323,1),SMALL(AJ3323:AM3323,2))</f>
        <v>#NUM!</v>
      </c>
      <c r="AT3323" s="20">
        <f>T3323*1.075</f>
        <v>0</v>
      </c>
      <c r="AU3323" s="20">
        <f>U3323*1.075</f>
        <v>1.8274999999999999</v>
      </c>
      <c r="AV3323" s="22">
        <f>MIN(AN3323,AT3323,AU3323)</f>
        <v>0</v>
      </c>
      <c r="AW3323" s="20" t="s">
        <v>71</v>
      </c>
      <c r="AX3323" s="20" t="s">
        <v>72</v>
      </c>
      <c r="AY3323" s="25">
        <v>1.827</v>
      </c>
      <c r="AZ3323" s="27">
        <f>IF(AND(AY3323&gt;0,AY3323&lt;=10),AY3323*0.25,IF(AND(AY3323&gt;10,AY3323&lt;=50),AY3323*0.17,IF(AND(AY3323&gt;10,AY3323&lt;=100),AY3323*0.12,IF(AY3323&gt;100,AY3323*0.1))))</f>
        <v>0.45674999999999999</v>
      </c>
      <c r="BA3323" s="3">
        <f>AZ3323+AY3323</f>
        <v>2.2837499999999999</v>
      </c>
      <c r="BB3323" s="25">
        <f>BA3323+BA3323*0.08</f>
        <v>2.46645</v>
      </c>
      <c r="BC3323" s="20" t="s">
        <v>12295</v>
      </c>
      <c r="BD3323" s="20"/>
      <c r="BE3323" s="20"/>
      <c r="BF3323" s="20"/>
      <c r="BG3323" s="20"/>
      <c r="BH3323" s="20"/>
      <c r="BI3323" s="20"/>
      <c r="BJ3323" s="20"/>
      <c r="BK3323" s="20"/>
      <c r="BL3323" s="20"/>
      <c r="BM3323" s="20"/>
      <c r="BN3323" s="20"/>
      <c r="BO3323" s="20"/>
      <c r="BP3323" s="19"/>
      <c r="BQ3323" s="19"/>
      <c r="BR3323" s="19"/>
      <c r="BS3323" s="19"/>
      <c r="BT3323" s="19"/>
      <c r="BU3323" s="19"/>
      <c r="BV3323" s="19"/>
      <c r="BW3323" s="19"/>
      <c r="BX3323" s="19"/>
      <c r="BY3323" s="19"/>
      <c r="BZ3323" s="19"/>
      <c r="CA3323" s="19"/>
      <c r="CB3323" s="19"/>
      <c r="CC3323" s="19"/>
      <c r="CD3323" s="19"/>
      <c r="CE3323" s="19"/>
      <c r="CF3323" s="19"/>
      <c r="CG3323" s="19"/>
      <c r="CH3323" s="19"/>
      <c r="CI3323" s="19"/>
      <c r="CJ3323" s="19"/>
      <c r="CK3323" s="19"/>
      <c r="CL3323" s="19"/>
      <c r="CM3323" s="19"/>
      <c r="CN3323" s="19"/>
      <c r="CO3323" s="19"/>
      <c r="CP3323" s="19"/>
      <c r="CQ3323" s="19"/>
      <c r="CR3323" s="19"/>
      <c r="CS3323" s="19"/>
      <c r="CT3323" s="19"/>
      <c r="CU3323" s="19"/>
      <c r="CV3323" s="19"/>
      <c r="CW3323" s="19"/>
      <c r="CX3323" s="19"/>
      <c r="CY3323" s="19"/>
      <c r="CZ3323" s="19"/>
      <c r="DA3323" s="19"/>
      <c r="DB3323" s="19"/>
      <c r="DC3323" s="19"/>
      <c r="DD3323" s="19"/>
      <c r="DE3323" s="19"/>
      <c r="DF3323" s="19"/>
      <c r="DG3323" s="19"/>
      <c r="DH3323" s="19"/>
      <c r="DI3323" s="19"/>
      <c r="DJ3323" s="19"/>
      <c r="DK3323" s="19"/>
      <c r="DL3323" s="19"/>
    </row>
    <row r="3324" spans="1:116" s="88" customFormat="1" ht="30" customHeight="1">
      <c r="A3324" s="7" t="s">
        <v>1558</v>
      </c>
      <c r="B3324" s="5">
        <v>3322</v>
      </c>
      <c r="C3324" s="6"/>
      <c r="D3324" s="6"/>
      <c r="E3324" s="43" t="s">
        <v>11217</v>
      </c>
      <c r="F3324" s="3" t="s">
        <v>8152</v>
      </c>
      <c r="G3324" s="3" t="s">
        <v>8153</v>
      </c>
      <c r="H3324" s="3" t="s">
        <v>592</v>
      </c>
      <c r="I3324" s="3" t="s">
        <v>102</v>
      </c>
      <c r="J3324" s="3" t="s">
        <v>11218</v>
      </c>
      <c r="K3324" s="6"/>
      <c r="L3324" s="3"/>
      <c r="M3324" s="6">
        <v>30</v>
      </c>
      <c r="N3324" s="3" t="s">
        <v>44</v>
      </c>
      <c r="O3324" s="3" t="s">
        <v>11219</v>
      </c>
      <c r="P3324" s="3" t="s">
        <v>11220</v>
      </c>
      <c r="Q3324" s="3" t="s">
        <v>11221</v>
      </c>
      <c r="R3324" s="156"/>
      <c r="S3324" s="22">
        <v>2.96</v>
      </c>
      <c r="T3324" s="23"/>
      <c r="U3324" s="1">
        <v>0.86</v>
      </c>
      <c r="V3324" s="21"/>
      <c r="W3324" s="22"/>
      <c r="X3324" s="22"/>
      <c r="Y3324" s="22"/>
      <c r="Z3324" s="22"/>
      <c r="AA3324" s="22"/>
      <c r="AB3324" s="22"/>
      <c r="AC3324" s="22"/>
      <c r="AD3324" s="22"/>
      <c r="AE3324" s="24"/>
      <c r="AF3324" s="20"/>
      <c r="AG3324" s="20"/>
      <c r="AH3324" s="20"/>
      <c r="AI3324" s="20"/>
      <c r="AJ3324" s="20"/>
      <c r="AK3324" s="20">
        <v>2.81</v>
      </c>
      <c r="AL3324" s="20"/>
      <c r="AM3324" s="20"/>
      <c r="AN3324" s="25"/>
      <c r="AO3324" s="20"/>
      <c r="AP3324" s="24"/>
      <c r="AQ3324" s="20" t="e">
        <f>AVERAGE(SMALL(AE3324:AI3324,1),SMALL(AE3324:AI3324,2))</f>
        <v>#NUM!</v>
      </c>
      <c r="AR3324" s="20" t="e">
        <f>IF(R3324 &lt;=( AVERAGE(SMALL(AE3324:AI3324,1),SMALL(AE3324:AI3324,2))), R3324, "")</f>
        <v>#NUM!</v>
      </c>
      <c r="AS3324" s="20" t="e">
        <f>AVERAGE(SMALL(AJ3324:AM3324,1),SMALL(AJ3324:AM3324,2))</f>
        <v>#NUM!</v>
      </c>
      <c r="AT3324" s="20">
        <f>T3324*1.075</f>
        <v>0</v>
      </c>
      <c r="AU3324" s="20">
        <f>U3324*1.075</f>
        <v>0.92449999999999999</v>
      </c>
      <c r="AV3324" s="22">
        <f>MIN(AN3324,AT3324,AU3324)</f>
        <v>0</v>
      </c>
      <c r="AW3324" s="20" t="s">
        <v>71</v>
      </c>
      <c r="AX3324" s="20" t="s">
        <v>72</v>
      </c>
      <c r="AY3324" s="25">
        <v>0.92449999999999999</v>
      </c>
      <c r="AZ3324" s="27">
        <f>IF(AND(AY3324&gt;0,AY3324&lt;=10),AY3324*0.25,IF(AND(AY3324&gt;10,AY3324&lt;=50),AY3324*0.17,IF(AND(AY3324&gt;10,AY3324&lt;=100),AY3324*0.12,IF(AY3324&gt;100,AY3324*0.1))))</f>
        <v>0.231125</v>
      </c>
      <c r="BA3324" s="3">
        <f>AZ3324+AY3324</f>
        <v>1.1556249999999999</v>
      </c>
      <c r="BB3324" s="25">
        <f>BA3324+BA3324*0.08</f>
        <v>1.2480749999999998</v>
      </c>
      <c r="BC3324" s="20" t="s">
        <v>12295</v>
      </c>
      <c r="BD3324" s="20"/>
      <c r="BE3324" s="20"/>
      <c r="BF3324" s="20"/>
      <c r="BG3324" s="20"/>
      <c r="BH3324" s="20"/>
      <c r="BI3324" s="20"/>
      <c r="BJ3324" s="20"/>
      <c r="BK3324" s="20"/>
      <c r="BL3324" s="20"/>
      <c r="BM3324" s="20"/>
      <c r="BN3324" s="20"/>
      <c r="BO3324" s="20"/>
      <c r="BP3324" s="19"/>
      <c r="BQ3324" s="19"/>
      <c r="BR3324" s="19"/>
      <c r="BS3324" s="19"/>
      <c r="BT3324" s="19"/>
      <c r="BU3324" s="19"/>
      <c r="BV3324" s="19"/>
      <c r="BW3324" s="19"/>
      <c r="BX3324" s="19"/>
      <c r="BY3324" s="19"/>
      <c r="BZ3324" s="19"/>
      <c r="CA3324" s="19"/>
      <c r="CB3324" s="19"/>
      <c r="CC3324" s="19"/>
      <c r="CD3324" s="19"/>
      <c r="CE3324" s="19"/>
      <c r="CF3324" s="19"/>
      <c r="CG3324" s="19"/>
      <c r="CH3324" s="19"/>
      <c r="CI3324" s="19"/>
      <c r="CJ3324" s="19"/>
      <c r="CK3324" s="19"/>
      <c r="CL3324" s="19"/>
      <c r="CM3324" s="19"/>
      <c r="CN3324" s="19"/>
      <c r="CO3324" s="19"/>
      <c r="CP3324" s="19"/>
      <c r="CQ3324" s="19"/>
      <c r="CR3324" s="19"/>
      <c r="CS3324" s="19"/>
      <c r="CT3324" s="19"/>
      <c r="CU3324" s="19"/>
      <c r="CV3324" s="19"/>
      <c r="CW3324" s="19"/>
      <c r="CX3324" s="19"/>
      <c r="CY3324" s="19"/>
      <c r="CZ3324" s="19"/>
      <c r="DA3324" s="19"/>
      <c r="DB3324" s="19"/>
      <c r="DC3324" s="19"/>
      <c r="DD3324" s="19"/>
      <c r="DE3324" s="19"/>
      <c r="DF3324" s="19"/>
      <c r="DG3324" s="19"/>
      <c r="DH3324" s="19"/>
      <c r="DI3324" s="19"/>
      <c r="DJ3324" s="19"/>
      <c r="DK3324" s="19"/>
      <c r="DL3324" s="19"/>
    </row>
    <row r="3325" spans="1:116" s="88" customFormat="1" ht="30" customHeight="1">
      <c r="A3325" s="152" t="s">
        <v>14781</v>
      </c>
      <c r="B3325" s="5">
        <v>3323</v>
      </c>
      <c r="C3325" s="179">
        <v>16390</v>
      </c>
      <c r="D3325" s="179"/>
      <c r="E3325" s="171" t="s">
        <v>14863</v>
      </c>
      <c r="F3325" s="3" t="s">
        <v>14864</v>
      </c>
      <c r="G3325" s="3" t="s">
        <v>14865</v>
      </c>
      <c r="H3325" s="3" t="s">
        <v>14866</v>
      </c>
      <c r="I3325" s="3" t="s">
        <v>139</v>
      </c>
      <c r="J3325" s="3" t="s">
        <v>14867</v>
      </c>
      <c r="K3325" s="6"/>
      <c r="L3325" s="3"/>
      <c r="M3325" s="6">
        <v>28</v>
      </c>
      <c r="N3325" s="3" t="s">
        <v>44</v>
      </c>
      <c r="O3325" s="3" t="s">
        <v>14784</v>
      </c>
      <c r="P3325" s="3" t="s">
        <v>14784</v>
      </c>
      <c r="Q3325" s="3" t="s">
        <v>14868</v>
      </c>
      <c r="R3325" s="160">
        <v>2.33</v>
      </c>
      <c r="S3325" s="79">
        <v>2.33</v>
      </c>
      <c r="T3325" s="81">
        <v>4</v>
      </c>
      <c r="U3325" s="82"/>
      <c r="V3325" s="79"/>
      <c r="W3325" s="79"/>
      <c r="X3325" s="79"/>
      <c r="Y3325" s="79"/>
      <c r="Z3325" s="79"/>
      <c r="AA3325" s="79">
        <v>2.3302</v>
      </c>
      <c r="AB3325" s="79"/>
      <c r="AC3325" s="79"/>
      <c r="AD3325" s="79"/>
      <c r="AE3325" s="83">
        <v>2.7970000000000002</v>
      </c>
      <c r="AF3325" s="84"/>
      <c r="AG3325" s="84"/>
      <c r="AH3325" s="84"/>
      <c r="AI3325" s="84"/>
      <c r="AJ3325" s="84"/>
      <c r="AK3325" s="84"/>
      <c r="AL3325" s="84"/>
      <c r="AM3325" s="84"/>
      <c r="AN3325" s="85"/>
      <c r="AO3325" s="84"/>
      <c r="AP3325" s="83"/>
      <c r="AQ3325" s="84" t="e">
        <f>AVERAGE(SMALL(AE3325:AI3325,1),SMALL(AE3325:AI3325,2))</f>
        <v>#NUM!</v>
      </c>
      <c r="AR3325" s="84" t="e">
        <f>IF(R3325 &lt;=( AVERAGE(SMALL(AE3325:AI3325,1),SMALL(AE3325:AI3325,2))), R3325, "")</f>
        <v>#NUM!</v>
      </c>
      <c r="AS3325" s="84" t="e">
        <f>AVERAGE(SMALL(AJ3325:AM3325,1),SMALL(AJ3325:AM3325,2))</f>
        <v>#NUM!</v>
      </c>
      <c r="AT3325" s="84" t="e">
        <f>#REF!*1.075</f>
        <v>#REF!</v>
      </c>
      <c r="AU3325" s="84">
        <f>T3325*1.075</f>
        <v>4.3</v>
      </c>
      <c r="AV3325" s="79" t="e">
        <f>MIN(AN3325,AT3325,AU3325)</f>
        <v>#REF!</v>
      </c>
      <c r="AW3325" s="84" t="s">
        <v>977</v>
      </c>
      <c r="AX3325" s="84" t="s">
        <v>48</v>
      </c>
      <c r="AY3325" s="85">
        <v>2.33</v>
      </c>
      <c r="AZ3325" s="87">
        <f>IF(AND(AY3325&gt;0,AY3325&lt;=10),AY3325*0.25,IF(AND(AY3325&gt;10,AY3325&lt;=50),AY3325*0.17,IF(AND(AY3325&gt;10,AY3325&lt;=100),AY3325*0.12,IF(AY3325&gt;100,AY3325*0.1))))</f>
        <v>0.58250000000000002</v>
      </c>
      <c r="BA3325" s="43">
        <f>AZ3325+AY3325</f>
        <v>2.9125000000000001</v>
      </c>
      <c r="BB3325" s="85">
        <f>BA3325+BA3325*0.08</f>
        <v>3.1455000000000002</v>
      </c>
      <c r="BC3325" s="20" t="s">
        <v>12295</v>
      </c>
      <c r="BD3325" s="84" t="s">
        <v>12206</v>
      </c>
    </row>
    <row r="3326" spans="1:116" s="88" customFormat="1" ht="30" customHeight="1">
      <c r="A3326" s="152" t="s">
        <v>14781</v>
      </c>
      <c r="B3326" s="5">
        <v>3324</v>
      </c>
      <c r="C3326" s="179">
        <v>16391</v>
      </c>
      <c r="D3326" s="179"/>
      <c r="E3326" s="171" t="s">
        <v>14863</v>
      </c>
      <c r="F3326" s="3" t="s">
        <v>14864</v>
      </c>
      <c r="G3326" s="3" t="s">
        <v>14865</v>
      </c>
      <c r="H3326" s="3" t="s">
        <v>7062</v>
      </c>
      <c r="I3326" s="3" t="s">
        <v>139</v>
      </c>
      <c r="J3326" s="3" t="s">
        <v>14867</v>
      </c>
      <c r="K3326" s="6"/>
      <c r="L3326" s="3"/>
      <c r="M3326" s="6">
        <v>28</v>
      </c>
      <c r="N3326" s="3" t="s">
        <v>44</v>
      </c>
      <c r="O3326" s="3" t="s">
        <v>14784</v>
      </c>
      <c r="P3326" s="3" t="s">
        <v>14784</v>
      </c>
      <c r="Q3326" s="3" t="s">
        <v>14869</v>
      </c>
      <c r="R3326" s="160">
        <v>3.9</v>
      </c>
      <c r="S3326" s="79">
        <v>3.9</v>
      </c>
      <c r="T3326" s="81" t="s">
        <v>54</v>
      </c>
      <c r="U3326" s="82"/>
      <c r="V3326" s="79"/>
      <c r="W3326" s="79"/>
      <c r="X3326" s="79"/>
      <c r="Y3326" s="79"/>
      <c r="Z3326" s="79"/>
      <c r="AA3326" s="79">
        <v>3.9039999999999999</v>
      </c>
      <c r="AB3326" s="79"/>
      <c r="AC3326" s="79"/>
      <c r="AD3326" s="79"/>
      <c r="AE3326" s="83">
        <v>4.6879999999999997</v>
      </c>
      <c r="AF3326" s="84"/>
      <c r="AG3326" s="84"/>
      <c r="AH3326" s="84"/>
      <c r="AI3326" s="84"/>
      <c r="AJ3326" s="84"/>
      <c r="AK3326" s="84"/>
      <c r="AL3326" s="84"/>
      <c r="AM3326" s="84"/>
      <c r="AN3326" s="85"/>
      <c r="AO3326" s="84"/>
      <c r="AP3326" s="83"/>
      <c r="AQ3326" s="84" t="e">
        <f>AVERAGE(SMALL(AE3326:AI3326,1),SMALL(AE3326:AI3326,2))</f>
        <v>#NUM!</v>
      </c>
      <c r="AR3326" s="84" t="e">
        <f>IF(R3326 &lt;=( AVERAGE(SMALL(AE3326:AI3326,1),SMALL(AE3326:AI3326,2))), R3326, "")</f>
        <v>#NUM!</v>
      </c>
      <c r="AS3326" s="84" t="e">
        <f>AVERAGE(SMALL(AJ3326:AM3326,1),SMALL(AJ3326:AM3326,2))</f>
        <v>#NUM!</v>
      </c>
      <c r="AT3326" s="84" t="e">
        <f>#REF!*1.075</f>
        <v>#REF!</v>
      </c>
      <c r="AU3326" s="84" t="e">
        <f>T3326*1.075</f>
        <v>#VALUE!</v>
      </c>
      <c r="AV3326" s="79" t="e">
        <f>MIN(AN3326,AT3326,AU3326)</f>
        <v>#REF!</v>
      </c>
      <c r="AW3326" s="84" t="s">
        <v>977</v>
      </c>
      <c r="AX3326" s="84" t="s">
        <v>48</v>
      </c>
      <c r="AY3326" s="85">
        <v>3.9</v>
      </c>
      <c r="AZ3326" s="87">
        <f>IF(AND(AY3326&gt;0,AY3326&lt;=10),AY3326*0.25,IF(AND(AY3326&gt;10,AY3326&lt;=50),AY3326*0.17,IF(AND(AY3326&gt;10,AY3326&lt;=100),AY3326*0.12,IF(AY3326&gt;100,AY3326*0.1))))</f>
        <v>0.97499999999999998</v>
      </c>
      <c r="BA3326" s="43">
        <f>AZ3326+AY3326</f>
        <v>4.875</v>
      </c>
      <c r="BB3326" s="85">
        <f>BA3326+BA3326*0.08</f>
        <v>5.2649999999999997</v>
      </c>
      <c r="BC3326" s="20" t="s">
        <v>12295</v>
      </c>
      <c r="BD3326" s="84" t="s">
        <v>12206</v>
      </c>
    </row>
    <row r="3327" spans="1:116" s="88" customFormat="1" ht="30" customHeight="1">
      <c r="A3327" s="152" t="s">
        <v>14781</v>
      </c>
      <c r="B3327" s="5">
        <v>3325</v>
      </c>
      <c r="C3327" s="179">
        <v>16331</v>
      </c>
      <c r="D3327" s="179"/>
      <c r="E3327" s="171" t="s">
        <v>14843</v>
      </c>
      <c r="F3327" s="3" t="s">
        <v>14844</v>
      </c>
      <c r="G3327" s="3" t="s">
        <v>14845</v>
      </c>
      <c r="H3327" s="3" t="s">
        <v>516</v>
      </c>
      <c r="I3327" s="3" t="s">
        <v>42</v>
      </c>
      <c r="J3327" s="3" t="s">
        <v>615</v>
      </c>
      <c r="K3327" s="6"/>
      <c r="L3327" s="3"/>
      <c r="M3327" s="6">
        <v>30</v>
      </c>
      <c r="N3327" s="3" t="s">
        <v>44</v>
      </c>
      <c r="O3327" s="3" t="s">
        <v>14784</v>
      </c>
      <c r="P3327" s="3" t="s">
        <v>14784</v>
      </c>
      <c r="Q3327" s="3" t="s">
        <v>14846</v>
      </c>
      <c r="R3327" s="160">
        <v>13.14</v>
      </c>
      <c r="S3327" s="79">
        <v>16.739999999999998</v>
      </c>
      <c r="T3327" s="81">
        <v>12.5</v>
      </c>
      <c r="U3327" s="82"/>
      <c r="V3327" s="79"/>
      <c r="W3327" s="79"/>
      <c r="X3327" s="79"/>
      <c r="Y3327" s="79"/>
      <c r="Z3327" s="79"/>
      <c r="AA3327" s="79">
        <v>13.1378</v>
      </c>
      <c r="AB3327" s="79"/>
      <c r="AC3327" s="79"/>
      <c r="AD3327" s="79"/>
      <c r="AE3327" s="83">
        <v>15.77</v>
      </c>
      <c r="AF3327" s="84"/>
      <c r="AG3327" s="84"/>
      <c r="AH3327" s="84"/>
      <c r="AI3327" s="84"/>
      <c r="AJ3327" s="84"/>
      <c r="AK3327" s="84"/>
      <c r="AL3327" s="84"/>
      <c r="AM3327" s="84"/>
      <c r="AN3327" s="85"/>
      <c r="AO3327" s="84"/>
      <c r="AP3327" s="83"/>
      <c r="AQ3327" s="84" t="e">
        <f>AVERAGE(SMALL(AE3327:AI3327,1),SMALL(AE3327:AI3327,2))</f>
        <v>#NUM!</v>
      </c>
      <c r="AR3327" s="84" t="e">
        <f>IF(R3327 &lt;=( AVERAGE(SMALL(AE3327:AI3327,1),SMALL(AE3327:AI3327,2))), R3327, "")</f>
        <v>#NUM!</v>
      </c>
      <c r="AS3327" s="84" t="e">
        <f>AVERAGE(SMALL(AJ3327:AM3327,1),SMALL(AJ3327:AM3327,2))</f>
        <v>#NUM!</v>
      </c>
      <c r="AT3327" s="84" t="e">
        <f>#REF!*1.075</f>
        <v>#REF!</v>
      </c>
      <c r="AU3327" s="84">
        <f>T3327*1.075</f>
        <v>13.4375</v>
      </c>
      <c r="AV3327" s="79" t="e">
        <f>MIN(AN3327,AT3327,AU3327)</f>
        <v>#REF!</v>
      </c>
      <c r="AW3327" s="84" t="s">
        <v>977</v>
      </c>
      <c r="AX3327" s="84" t="s">
        <v>48</v>
      </c>
      <c r="AY3327" s="85">
        <v>13.14</v>
      </c>
      <c r="AZ3327" s="87">
        <f>IF(AND(AY3327&gt;0,AY3327&lt;=10),AY3327*0.25,IF(AND(AY3327&gt;10,AY3327&lt;=50),AY3327*0.17,IF(AND(AY3327&gt;10,AY3327&lt;=100),AY3327*0.12,IF(AY3327&gt;100,AY3327*0.1))))</f>
        <v>2.2338000000000005</v>
      </c>
      <c r="BA3327" s="43">
        <f>AZ3327+AY3327</f>
        <v>15.373800000000001</v>
      </c>
      <c r="BB3327" s="85">
        <f>BA3327+BA3327*0.08</f>
        <v>16.603704</v>
      </c>
      <c r="BC3327" s="20" t="s">
        <v>12295</v>
      </c>
      <c r="BD3327" s="84" t="s">
        <v>12206</v>
      </c>
    </row>
    <row r="3328" spans="1:116" s="88" customFormat="1" ht="30" customHeight="1">
      <c r="A3328" s="152" t="s">
        <v>14781</v>
      </c>
      <c r="B3328" s="5">
        <v>3326</v>
      </c>
      <c r="C3328" s="179">
        <v>16384</v>
      </c>
      <c r="D3328" s="179"/>
      <c r="E3328" s="171" t="s">
        <v>14796</v>
      </c>
      <c r="F3328" s="3" t="s">
        <v>14797</v>
      </c>
      <c r="G3328" s="3" t="s">
        <v>5941</v>
      </c>
      <c r="H3328" s="3" t="s">
        <v>14798</v>
      </c>
      <c r="I3328" s="3" t="s">
        <v>139</v>
      </c>
      <c r="J3328" s="3" t="s">
        <v>14799</v>
      </c>
      <c r="K3328" s="6"/>
      <c r="L3328" s="3"/>
      <c r="M3328" s="6">
        <v>28</v>
      </c>
      <c r="N3328" s="3" t="s">
        <v>44</v>
      </c>
      <c r="O3328" s="3" t="s">
        <v>14784</v>
      </c>
      <c r="P3328" s="3" t="s">
        <v>14784</v>
      </c>
      <c r="Q3328" s="3" t="s">
        <v>14800</v>
      </c>
      <c r="R3328" s="160">
        <v>7.35</v>
      </c>
      <c r="S3328" s="79">
        <v>7.35</v>
      </c>
      <c r="T3328" s="81">
        <v>5.8</v>
      </c>
      <c r="U3328" s="82"/>
      <c r="V3328" s="79"/>
      <c r="W3328" s="79"/>
      <c r="X3328" s="79"/>
      <c r="Y3328" s="79"/>
      <c r="Z3328" s="79"/>
      <c r="AA3328" s="79">
        <v>7.3482000000000003</v>
      </c>
      <c r="AB3328" s="79"/>
      <c r="AC3328" s="79"/>
      <c r="AD3328" s="79"/>
      <c r="AE3328" s="83">
        <v>10.317</v>
      </c>
      <c r="AF3328" s="84"/>
      <c r="AG3328" s="84"/>
      <c r="AH3328" s="84"/>
      <c r="AI3328" s="84"/>
      <c r="AJ3328" s="84"/>
      <c r="AK3328" s="84"/>
      <c r="AL3328" s="84"/>
      <c r="AM3328" s="84"/>
      <c r="AN3328" s="85"/>
      <c r="AO3328" s="84"/>
      <c r="AP3328" s="83"/>
      <c r="AQ3328" s="84" t="e">
        <f>AVERAGE(SMALL(AE3328:AI3328,1),SMALL(AE3328:AI3328,2))</f>
        <v>#NUM!</v>
      </c>
      <c r="AR3328" s="84" t="e">
        <f>IF(R3328 &lt;=( AVERAGE(SMALL(AE3328:AI3328,1),SMALL(AE3328:AI3328,2))), R3328, "")</f>
        <v>#NUM!</v>
      </c>
      <c r="AS3328" s="84" t="e">
        <f>AVERAGE(SMALL(AJ3328:AM3328,1),SMALL(AJ3328:AM3328,2))</f>
        <v>#NUM!</v>
      </c>
      <c r="AT3328" s="84" t="e">
        <f>#REF!*1.075</f>
        <v>#REF!</v>
      </c>
      <c r="AU3328" s="84">
        <f>T3328*1.075</f>
        <v>6.2349999999999994</v>
      </c>
      <c r="AV3328" s="79" t="e">
        <f>MIN(AN3328,AT3328,AU3328)</f>
        <v>#REF!</v>
      </c>
      <c r="AW3328" s="84" t="s">
        <v>71</v>
      </c>
      <c r="AX3328" s="84" t="s">
        <v>72</v>
      </c>
      <c r="AY3328" s="85">
        <v>6.2350000000000003</v>
      </c>
      <c r="AZ3328" s="87">
        <f>IF(AND(AY3328&gt;0,AY3328&lt;=10),AY3328*0.25,IF(AND(AY3328&gt;10,AY3328&lt;=50),AY3328*0.17,IF(AND(AY3328&gt;10,AY3328&lt;=100),AY3328*0.12,IF(AY3328&gt;100,AY3328*0.1))))</f>
        <v>1.5587500000000001</v>
      </c>
      <c r="BA3328" s="43">
        <f>AZ3328+AY3328</f>
        <v>7.7937500000000002</v>
      </c>
      <c r="BB3328" s="85">
        <f>BA3328+BA3328*0.08</f>
        <v>8.417250000000001</v>
      </c>
      <c r="BC3328" s="20" t="s">
        <v>12295</v>
      </c>
      <c r="BD3328" s="84" t="s">
        <v>12206</v>
      </c>
    </row>
    <row r="3329" spans="1:56" s="88" customFormat="1" ht="30" customHeight="1">
      <c r="A3329" s="152" t="s">
        <v>14781</v>
      </c>
      <c r="B3329" s="5">
        <v>3327</v>
      </c>
      <c r="C3329" s="179">
        <v>16328</v>
      </c>
      <c r="D3329" s="179"/>
      <c r="E3329" s="171" t="s">
        <v>14813</v>
      </c>
      <c r="F3329" s="3" t="s">
        <v>14814</v>
      </c>
      <c r="G3329" s="3" t="s">
        <v>92</v>
      </c>
      <c r="H3329" s="3" t="s">
        <v>85</v>
      </c>
      <c r="I3329" s="3" t="s">
        <v>1462</v>
      </c>
      <c r="J3329" s="3" t="s">
        <v>14817</v>
      </c>
      <c r="K3329" s="6">
        <v>1</v>
      </c>
      <c r="L3329" s="3" t="s">
        <v>67</v>
      </c>
      <c r="M3329" s="6">
        <v>100</v>
      </c>
      <c r="N3329" s="3" t="s">
        <v>44</v>
      </c>
      <c r="O3329" s="3" t="s">
        <v>14784</v>
      </c>
      <c r="P3329" s="3" t="s">
        <v>14784</v>
      </c>
      <c r="Q3329" s="3" t="s">
        <v>14818</v>
      </c>
      <c r="R3329" s="160">
        <v>167.18</v>
      </c>
      <c r="S3329" s="79">
        <v>86.13</v>
      </c>
      <c r="T3329" s="81">
        <v>65</v>
      </c>
      <c r="U3329" s="82"/>
      <c r="V3329" s="79"/>
      <c r="W3329" s="79"/>
      <c r="X3329" s="79"/>
      <c r="Y3329" s="79"/>
      <c r="Z3329" s="79"/>
      <c r="AA3329" s="79">
        <v>167.18389999999999</v>
      </c>
      <c r="AB3329" s="79"/>
      <c r="AC3329" s="79"/>
      <c r="AD3329" s="79"/>
      <c r="AE3329" s="83">
        <v>167.279</v>
      </c>
      <c r="AF3329" s="84"/>
      <c r="AG3329" s="84"/>
      <c r="AH3329" s="84"/>
      <c r="AI3329" s="84"/>
      <c r="AJ3329" s="84"/>
      <c r="AK3329" s="84"/>
      <c r="AL3329" s="84"/>
      <c r="AM3329" s="84"/>
      <c r="AN3329" s="85"/>
      <c r="AO3329" s="84"/>
      <c r="AP3329" s="83"/>
      <c r="AQ3329" s="84" t="e">
        <f>AVERAGE(SMALL(AE3329:AI3329,1),SMALL(AE3329:AI3329,2))</f>
        <v>#NUM!</v>
      </c>
      <c r="AR3329" s="84" t="e">
        <f>IF(R3329 &lt;=( AVERAGE(SMALL(AE3329:AI3329,1),SMALL(AE3329:AI3329,2))), R3329, "")</f>
        <v>#NUM!</v>
      </c>
      <c r="AS3329" s="84" t="e">
        <f>AVERAGE(SMALL(AJ3329:AM3329,1),SMALL(AJ3329:AM3329,2))</f>
        <v>#NUM!</v>
      </c>
      <c r="AT3329" s="84" t="e">
        <f>#REF!*1.075</f>
        <v>#REF!</v>
      </c>
      <c r="AU3329" s="84">
        <f>T3329*1.075</f>
        <v>69.875</v>
      </c>
      <c r="AV3329" s="79" t="e">
        <f>MIN(AN3329,AT3329,AU3329)</f>
        <v>#REF!</v>
      </c>
      <c r="AW3329" s="84" t="s">
        <v>71</v>
      </c>
      <c r="AX3329" s="84" t="s">
        <v>72</v>
      </c>
      <c r="AY3329" s="85">
        <v>69.875</v>
      </c>
      <c r="AZ3329" s="87">
        <f>IF(AND(AY3329&gt;0,AY3329&lt;=10),AY3329*0.25,IF(AND(AY3329&gt;10,AY3329&lt;=50),AY3329*0.17,IF(AND(AY3329&gt;10,AY3329&lt;=100),AY3329*0.12,IF(AY3329&gt;100,AY3329*0.1))))</f>
        <v>8.3849999999999998</v>
      </c>
      <c r="BA3329" s="43">
        <f>AZ3329+AY3329</f>
        <v>78.260000000000005</v>
      </c>
      <c r="BB3329" s="85">
        <f>BA3329+BA3329*0.08</f>
        <v>84.520800000000008</v>
      </c>
      <c r="BC3329" s="20" t="s">
        <v>12295</v>
      </c>
      <c r="BD3329" s="84" t="s">
        <v>12206</v>
      </c>
    </row>
    <row r="3330" spans="1:56" s="88" customFormat="1" ht="30" customHeight="1">
      <c r="A3330" s="152" t="s">
        <v>14781</v>
      </c>
      <c r="B3330" s="5">
        <v>3328</v>
      </c>
      <c r="C3330" s="179">
        <v>16339</v>
      </c>
      <c r="D3330" s="179"/>
      <c r="E3330" s="171" t="s">
        <v>14813</v>
      </c>
      <c r="F3330" s="3" t="s">
        <v>14814</v>
      </c>
      <c r="G3330" s="3" t="s">
        <v>92</v>
      </c>
      <c r="H3330" s="3" t="s">
        <v>5476</v>
      </c>
      <c r="I3330" s="3" t="s">
        <v>1462</v>
      </c>
      <c r="J3330" s="3" t="s">
        <v>14815</v>
      </c>
      <c r="K3330" s="6">
        <v>2</v>
      </c>
      <c r="L3330" s="3" t="s">
        <v>67</v>
      </c>
      <c r="M3330" s="6">
        <v>60</v>
      </c>
      <c r="N3330" s="3" t="s">
        <v>44</v>
      </c>
      <c r="O3330" s="3" t="s">
        <v>14784</v>
      </c>
      <c r="P3330" s="3" t="s">
        <v>14784</v>
      </c>
      <c r="Q3330" s="3" t="s">
        <v>14816</v>
      </c>
      <c r="R3330" s="160">
        <v>278.97000000000003</v>
      </c>
      <c r="S3330" s="79">
        <v>103.36</v>
      </c>
      <c r="T3330" s="81">
        <v>78</v>
      </c>
      <c r="U3330" s="82"/>
      <c r="V3330" s="79"/>
      <c r="W3330" s="79"/>
      <c r="X3330" s="79"/>
      <c r="Y3330" s="79"/>
      <c r="Z3330" s="79"/>
      <c r="AA3330" s="79">
        <v>278.96510000000001</v>
      </c>
      <c r="AB3330" s="79"/>
      <c r="AC3330" s="79"/>
      <c r="AD3330" s="79"/>
      <c r="AE3330" s="83">
        <v>279.125</v>
      </c>
      <c r="AF3330" s="84"/>
      <c r="AG3330" s="84"/>
      <c r="AH3330" s="84"/>
      <c r="AI3330" s="84"/>
      <c r="AJ3330" s="84"/>
      <c r="AK3330" s="84"/>
      <c r="AL3330" s="84"/>
      <c r="AM3330" s="84"/>
      <c r="AN3330" s="85"/>
      <c r="AO3330" s="84"/>
      <c r="AP3330" s="83"/>
      <c r="AQ3330" s="84" t="e">
        <f>AVERAGE(SMALL(AE3330:AI3330,1),SMALL(AE3330:AI3330,2))</f>
        <v>#NUM!</v>
      </c>
      <c r="AR3330" s="84" t="e">
        <f>IF(R3330 &lt;=( AVERAGE(SMALL(AE3330:AI3330,1),SMALL(AE3330:AI3330,2))), R3330, "")</f>
        <v>#NUM!</v>
      </c>
      <c r="AS3330" s="84" t="e">
        <f>AVERAGE(SMALL(AJ3330:AM3330,1),SMALL(AJ3330:AM3330,2))</f>
        <v>#NUM!</v>
      </c>
      <c r="AT3330" s="84" t="e">
        <f>#REF!*1.075</f>
        <v>#REF!</v>
      </c>
      <c r="AU3330" s="84">
        <f>T3330*1.075</f>
        <v>83.85</v>
      </c>
      <c r="AV3330" s="79" t="e">
        <f>MIN(AN3330,AT3330,AU3330)</f>
        <v>#REF!</v>
      </c>
      <c r="AW3330" s="84" t="s">
        <v>71</v>
      </c>
      <c r="AX3330" s="84" t="s">
        <v>72</v>
      </c>
      <c r="AY3330" s="85">
        <v>83.85</v>
      </c>
      <c r="AZ3330" s="87">
        <f>IF(AND(AY3330&gt;0,AY3330&lt;=10),AY3330*0.25,IF(AND(AY3330&gt;10,AY3330&lt;=50),AY3330*0.17,IF(AND(AY3330&gt;10,AY3330&lt;=100),AY3330*0.12,IF(AY3330&gt;100,AY3330*0.1))))</f>
        <v>10.061999999999999</v>
      </c>
      <c r="BA3330" s="43">
        <f>AZ3330+AY3330</f>
        <v>93.911999999999992</v>
      </c>
      <c r="BB3330" s="85">
        <f>BA3330+BA3330*0.08</f>
        <v>101.42496</v>
      </c>
      <c r="BC3330" s="20" t="s">
        <v>12295</v>
      </c>
      <c r="BD3330" s="84" t="s">
        <v>12206</v>
      </c>
    </row>
    <row r="3331" spans="1:56" s="88" customFormat="1" ht="30" customHeight="1">
      <c r="A3331" s="152" t="s">
        <v>14781</v>
      </c>
      <c r="B3331" s="5">
        <v>3329</v>
      </c>
      <c r="C3331" s="179">
        <v>16389</v>
      </c>
      <c r="D3331" s="179"/>
      <c r="E3331" s="171" t="s">
        <v>14796</v>
      </c>
      <c r="F3331" s="3" t="s">
        <v>14797</v>
      </c>
      <c r="G3331" s="3" t="s">
        <v>5941</v>
      </c>
      <c r="H3331" s="3" t="s">
        <v>5945</v>
      </c>
      <c r="I3331" s="3" t="s">
        <v>139</v>
      </c>
      <c r="J3331" s="3" t="s">
        <v>14799</v>
      </c>
      <c r="K3331" s="6"/>
      <c r="L3331" s="3"/>
      <c r="M3331" s="6">
        <v>28</v>
      </c>
      <c r="N3331" s="3" t="s">
        <v>44</v>
      </c>
      <c r="O3331" s="3" t="s">
        <v>14784</v>
      </c>
      <c r="P3331" s="3" t="s">
        <v>14784</v>
      </c>
      <c r="Q3331" s="3" t="s">
        <v>14801</v>
      </c>
      <c r="R3331" s="160">
        <v>10.119999999999999</v>
      </c>
      <c r="S3331" s="79">
        <v>10.119999999999999</v>
      </c>
      <c r="T3331" s="81">
        <v>8</v>
      </c>
      <c r="U3331" s="82"/>
      <c r="V3331" s="79"/>
      <c r="W3331" s="79"/>
      <c r="X3331" s="79"/>
      <c r="Y3331" s="79"/>
      <c r="Z3331" s="79"/>
      <c r="AA3331" s="79">
        <v>10.1229</v>
      </c>
      <c r="AB3331" s="79"/>
      <c r="AC3331" s="79"/>
      <c r="AD3331" s="79"/>
      <c r="AE3331" s="83">
        <v>14.212999999999999</v>
      </c>
      <c r="AF3331" s="84"/>
      <c r="AG3331" s="84"/>
      <c r="AH3331" s="84"/>
      <c r="AI3331" s="84"/>
      <c r="AJ3331" s="84"/>
      <c r="AK3331" s="84"/>
      <c r="AL3331" s="84"/>
      <c r="AM3331" s="84"/>
      <c r="AN3331" s="85"/>
      <c r="AO3331" s="84"/>
      <c r="AP3331" s="83"/>
      <c r="AQ3331" s="84" t="e">
        <f>AVERAGE(SMALL(AE3331:AI3331,1),SMALL(AE3331:AI3331,2))</f>
        <v>#NUM!</v>
      </c>
      <c r="AR3331" s="84" t="e">
        <f>IF(R3331 &lt;=( AVERAGE(SMALL(AE3331:AI3331,1),SMALL(AE3331:AI3331,2))), R3331, "")</f>
        <v>#NUM!</v>
      </c>
      <c r="AS3331" s="84" t="e">
        <f>AVERAGE(SMALL(AJ3331:AM3331,1),SMALL(AJ3331:AM3331,2))</f>
        <v>#NUM!</v>
      </c>
      <c r="AT3331" s="84" t="e">
        <f>#REF!*1.075</f>
        <v>#REF!</v>
      </c>
      <c r="AU3331" s="84">
        <f>T3331*1.075</f>
        <v>8.6</v>
      </c>
      <c r="AV3331" s="79" t="e">
        <f>MIN(AN3331,AT3331,AU3331)</f>
        <v>#REF!</v>
      </c>
      <c r="AW3331" s="84" t="s">
        <v>71</v>
      </c>
      <c r="AX3331" s="84" t="s">
        <v>72</v>
      </c>
      <c r="AY3331" s="85">
        <v>8.6</v>
      </c>
      <c r="AZ3331" s="87">
        <f>IF(AND(AY3331&gt;0,AY3331&lt;=10),AY3331*0.25,IF(AND(AY3331&gt;10,AY3331&lt;=50),AY3331*0.17,IF(AND(AY3331&gt;10,AY3331&lt;=100),AY3331*0.12,IF(AY3331&gt;100,AY3331*0.1))))</f>
        <v>2.15</v>
      </c>
      <c r="BA3331" s="43">
        <f>AZ3331+AY3331</f>
        <v>10.75</v>
      </c>
      <c r="BB3331" s="85">
        <f>BA3331+BA3331*0.08</f>
        <v>11.61</v>
      </c>
      <c r="BC3331" s="20" t="s">
        <v>12295</v>
      </c>
      <c r="BD3331" s="84" t="s">
        <v>12206</v>
      </c>
    </row>
    <row r="3332" spans="1:56" s="88" customFormat="1" ht="30" customHeight="1">
      <c r="A3332" s="152" t="s">
        <v>14781</v>
      </c>
      <c r="B3332" s="5">
        <v>3330</v>
      </c>
      <c r="C3332" s="179">
        <v>3646</v>
      </c>
      <c r="D3332" s="179"/>
      <c r="E3332" s="171" t="s">
        <v>14834</v>
      </c>
      <c r="F3332" s="3" t="s">
        <v>14835</v>
      </c>
      <c r="G3332" s="3" t="s">
        <v>8181</v>
      </c>
      <c r="H3332" s="3" t="s">
        <v>512</v>
      </c>
      <c r="I3332" s="3" t="s">
        <v>42</v>
      </c>
      <c r="J3332" s="3" t="s">
        <v>14836</v>
      </c>
      <c r="K3332" s="6"/>
      <c r="L3332" s="3"/>
      <c r="M3332" s="6">
        <v>30</v>
      </c>
      <c r="N3332" s="3" t="s">
        <v>44</v>
      </c>
      <c r="O3332" s="3" t="s">
        <v>14784</v>
      </c>
      <c r="P3332" s="3" t="s">
        <v>14785</v>
      </c>
      <c r="Q3332" s="3" t="s">
        <v>14838</v>
      </c>
      <c r="R3332" s="160">
        <v>4.5599999999999996</v>
      </c>
      <c r="S3332" s="79">
        <v>4.5599999999999996</v>
      </c>
      <c r="T3332" s="81">
        <v>3.5</v>
      </c>
      <c r="U3332" s="82"/>
      <c r="V3332" s="79"/>
      <c r="W3332" s="79"/>
      <c r="X3332" s="79"/>
      <c r="Y3332" s="79"/>
      <c r="Z3332" s="79"/>
      <c r="AA3332" s="79">
        <v>4.5632000000000001</v>
      </c>
      <c r="AB3332" s="79"/>
      <c r="AC3332" s="79"/>
      <c r="AD3332" s="79"/>
      <c r="AE3332" s="83">
        <v>5.4809999999999999</v>
      </c>
      <c r="AF3332" s="84"/>
      <c r="AG3332" s="84"/>
      <c r="AH3332" s="84"/>
      <c r="AI3332" s="84"/>
      <c r="AJ3332" s="84"/>
      <c r="AK3332" s="84"/>
      <c r="AL3332" s="84"/>
      <c r="AM3332" s="84"/>
      <c r="AN3332" s="85"/>
      <c r="AO3332" s="84"/>
      <c r="AP3332" s="83"/>
      <c r="AQ3332" s="84" t="e">
        <f>AVERAGE(SMALL(AE3332:AI3332,1),SMALL(AE3332:AI3332,2))</f>
        <v>#NUM!</v>
      </c>
      <c r="AR3332" s="84" t="e">
        <f>IF(R3332 &lt;=( AVERAGE(SMALL(AE3332:AI3332,1),SMALL(AE3332:AI3332,2))), R3332, "")</f>
        <v>#NUM!</v>
      </c>
      <c r="AS3332" s="84" t="e">
        <f>AVERAGE(SMALL(AJ3332:AM3332,1),SMALL(AJ3332:AM3332,2))</f>
        <v>#NUM!</v>
      </c>
      <c r="AT3332" s="84" t="e">
        <f>#REF!*1.075</f>
        <v>#REF!</v>
      </c>
      <c r="AU3332" s="84">
        <f>T3332*1.075</f>
        <v>3.7624999999999997</v>
      </c>
      <c r="AV3332" s="79" t="e">
        <f>MIN(AN3332,AT3332,AU3332)</f>
        <v>#REF!</v>
      </c>
      <c r="AW3332" s="84" t="s">
        <v>71</v>
      </c>
      <c r="AX3332" s="84" t="s">
        <v>72</v>
      </c>
      <c r="AY3332" s="85">
        <v>3.7650000000000001</v>
      </c>
      <c r="AZ3332" s="87">
        <f>IF(AND(AY3332&gt;0,AY3332&lt;=10),AY3332*0.25,IF(AND(AY3332&gt;10,AY3332&lt;=50),AY3332*0.17,IF(AND(AY3332&gt;10,AY3332&lt;=100),AY3332*0.12,IF(AY3332&gt;100,AY3332*0.1))))</f>
        <v>0.94125000000000003</v>
      </c>
      <c r="BA3332" s="43">
        <f>AZ3332+AY3332</f>
        <v>4.7062499999999998</v>
      </c>
      <c r="BB3332" s="85">
        <f>BA3332+BA3332*0.08</f>
        <v>5.0827499999999999</v>
      </c>
      <c r="BC3332" s="20" t="s">
        <v>12295</v>
      </c>
      <c r="BD3332" s="84" t="s">
        <v>12206</v>
      </c>
    </row>
    <row r="3333" spans="1:56" s="88" customFormat="1" ht="30" customHeight="1">
      <c r="A3333" s="152" t="s">
        <v>14781</v>
      </c>
      <c r="B3333" s="5">
        <v>3331</v>
      </c>
      <c r="C3333" s="179">
        <v>3645</v>
      </c>
      <c r="D3333" s="179"/>
      <c r="E3333" s="171" t="s">
        <v>14834</v>
      </c>
      <c r="F3333" s="3" t="s">
        <v>14835</v>
      </c>
      <c r="G3333" s="3" t="s">
        <v>8181</v>
      </c>
      <c r="H3333" s="3" t="s">
        <v>2227</v>
      </c>
      <c r="I3333" s="3" t="s">
        <v>42</v>
      </c>
      <c r="J3333" s="3" t="s">
        <v>14836</v>
      </c>
      <c r="K3333" s="6"/>
      <c r="L3333" s="3"/>
      <c r="M3333" s="6">
        <v>30</v>
      </c>
      <c r="N3333" s="3" t="s">
        <v>44</v>
      </c>
      <c r="O3333" s="3" t="s">
        <v>14784</v>
      </c>
      <c r="P3333" s="3" t="s">
        <v>14785</v>
      </c>
      <c r="Q3333" s="3" t="s">
        <v>14837</v>
      </c>
      <c r="R3333" s="160">
        <v>8.92</v>
      </c>
      <c r="S3333" s="79">
        <v>7.76</v>
      </c>
      <c r="T3333" s="81">
        <v>5.5</v>
      </c>
      <c r="U3333" s="82"/>
      <c r="V3333" s="79"/>
      <c r="W3333" s="79"/>
      <c r="X3333" s="79"/>
      <c r="Y3333" s="79"/>
      <c r="Z3333" s="79"/>
      <c r="AA3333" s="79">
        <v>8.9221000000000004</v>
      </c>
      <c r="AB3333" s="79"/>
      <c r="AC3333" s="79"/>
      <c r="AD3333" s="79"/>
      <c r="AE3333" s="83">
        <v>10.711</v>
      </c>
      <c r="AF3333" s="84"/>
      <c r="AG3333" s="84"/>
      <c r="AH3333" s="84"/>
      <c r="AI3333" s="84"/>
      <c r="AJ3333" s="84"/>
      <c r="AK3333" s="84"/>
      <c r="AL3333" s="84"/>
      <c r="AM3333" s="84"/>
      <c r="AN3333" s="85"/>
      <c r="AO3333" s="84"/>
      <c r="AP3333" s="83"/>
      <c r="AQ3333" s="84" t="e">
        <f>AVERAGE(SMALL(AE3333:AI3333,1),SMALL(AE3333:AI3333,2))</f>
        <v>#NUM!</v>
      </c>
      <c r="AR3333" s="84" t="e">
        <f>IF(R3333 &lt;=( AVERAGE(SMALL(AE3333:AI3333,1),SMALL(AE3333:AI3333,2))), R3333, "")</f>
        <v>#NUM!</v>
      </c>
      <c r="AS3333" s="84" t="e">
        <f>AVERAGE(SMALL(AJ3333:AM3333,1),SMALL(AJ3333:AM3333,2))</f>
        <v>#NUM!</v>
      </c>
      <c r="AT3333" s="84" t="e">
        <f>#REF!*1.075</f>
        <v>#REF!</v>
      </c>
      <c r="AU3333" s="84">
        <f>T3333*1.075</f>
        <v>5.9124999999999996</v>
      </c>
      <c r="AV3333" s="79" t="e">
        <f>MIN(AN3333,AT3333,AU3333)</f>
        <v>#REF!</v>
      </c>
      <c r="AW3333" s="84" t="s">
        <v>71</v>
      </c>
      <c r="AX3333" s="84" t="s">
        <v>72</v>
      </c>
      <c r="AY3333" s="85">
        <v>5.9124999999999996</v>
      </c>
      <c r="AZ3333" s="87">
        <f>IF(AND(AY3333&gt;0,AY3333&lt;=10),AY3333*0.25,IF(AND(AY3333&gt;10,AY3333&lt;=50),AY3333*0.17,IF(AND(AY3333&gt;10,AY3333&lt;=100),AY3333*0.12,IF(AY3333&gt;100,AY3333*0.1))))</f>
        <v>1.4781249999999999</v>
      </c>
      <c r="BA3333" s="43">
        <f>AZ3333+AY3333</f>
        <v>7.390625</v>
      </c>
      <c r="BB3333" s="85">
        <f>BA3333+BA3333*0.08</f>
        <v>7.9818750000000005</v>
      </c>
      <c r="BC3333" s="20" t="s">
        <v>12295</v>
      </c>
      <c r="BD3333" s="84" t="s">
        <v>12206</v>
      </c>
    </row>
    <row r="3334" spans="1:56" s="88" customFormat="1" ht="30" customHeight="1">
      <c r="A3334" s="152" t="s">
        <v>14781</v>
      </c>
      <c r="B3334" s="5">
        <v>3332</v>
      </c>
      <c r="C3334" s="179">
        <v>3647</v>
      </c>
      <c r="D3334" s="179"/>
      <c r="E3334" s="171" t="s">
        <v>14854</v>
      </c>
      <c r="F3334" s="3" t="s">
        <v>14855</v>
      </c>
      <c r="G3334" s="3" t="s">
        <v>821</v>
      </c>
      <c r="H3334" s="3" t="s">
        <v>822</v>
      </c>
      <c r="I3334" s="3" t="s">
        <v>42</v>
      </c>
      <c r="J3334" s="3" t="s">
        <v>14823</v>
      </c>
      <c r="K3334" s="6"/>
      <c r="L3334" s="3"/>
      <c r="M3334" s="6">
        <v>30</v>
      </c>
      <c r="N3334" s="3" t="s">
        <v>44</v>
      </c>
      <c r="O3334" s="3" t="s">
        <v>14784</v>
      </c>
      <c r="P3334" s="3" t="s">
        <v>14785</v>
      </c>
      <c r="Q3334" s="3" t="s">
        <v>14856</v>
      </c>
      <c r="R3334" s="160">
        <v>10.99</v>
      </c>
      <c r="S3334" s="79">
        <v>4.6500000000000004</v>
      </c>
      <c r="T3334" s="81">
        <v>3.3</v>
      </c>
      <c r="U3334" s="82"/>
      <c r="V3334" s="79"/>
      <c r="W3334" s="79"/>
      <c r="X3334" s="79"/>
      <c r="Y3334" s="79"/>
      <c r="Z3334" s="79"/>
      <c r="AA3334" s="79">
        <v>10.9916</v>
      </c>
      <c r="AB3334" s="79"/>
      <c r="AC3334" s="79"/>
      <c r="AD3334" s="79"/>
      <c r="AE3334" s="83">
        <v>10.997999999999999</v>
      </c>
      <c r="AF3334" s="84"/>
      <c r="AG3334" s="84"/>
      <c r="AH3334" s="84"/>
      <c r="AI3334" s="84"/>
      <c r="AJ3334" s="84"/>
      <c r="AK3334" s="84"/>
      <c r="AL3334" s="84"/>
      <c r="AM3334" s="84"/>
      <c r="AN3334" s="85"/>
      <c r="AO3334" s="84"/>
      <c r="AP3334" s="83"/>
      <c r="AQ3334" s="84" t="e">
        <f>AVERAGE(SMALL(AE3334:AI3334,1),SMALL(AE3334:AI3334,2))</f>
        <v>#NUM!</v>
      </c>
      <c r="AR3334" s="84" t="e">
        <f>IF(R3334 &lt;=( AVERAGE(SMALL(AE3334:AI3334,1),SMALL(AE3334:AI3334,2))), R3334, "")</f>
        <v>#NUM!</v>
      </c>
      <c r="AS3334" s="84" t="e">
        <f>AVERAGE(SMALL(AJ3334:AM3334,1),SMALL(AJ3334:AM3334,2))</f>
        <v>#NUM!</v>
      </c>
      <c r="AT3334" s="84" t="e">
        <f>#REF!*1.075</f>
        <v>#REF!</v>
      </c>
      <c r="AU3334" s="84">
        <f>T3334*1.075</f>
        <v>3.5474999999999999</v>
      </c>
      <c r="AV3334" s="79" t="e">
        <f>MIN(AN3334,AT3334,AU3334)</f>
        <v>#REF!</v>
      </c>
      <c r="AW3334" s="84" t="s">
        <v>71</v>
      </c>
      <c r="AX3334" s="84" t="s">
        <v>72</v>
      </c>
      <c r="AY3334" s="85">
        <v>3.5470000000000002</v>
      </c>
      <c r="AZ3334" s="87">
        <f>IF(AND(AY3334&gt;0,AY3334&lt;=10),AY3334*0.25,IF(AND(AY3334&gt;10,AY3334&lt;=50),AY3334*0.17,IF(AND(AY3334&gt;10,AY3334&lt;=100),AY3334*0.12,IF(AY3334&gt;100,AY3334*0.1))))</f>
        <v>0.88675000000000004</v>
      </c>
      <c r="BA3334" s="43">
        <f>AZ3334+AY3334</f>
        <v>4.4337499999999999</v>
      </c>
      <c r="BB3334" s="85">
        <f>BA3334+BA3334*0.08</f>
        <v>4.7884500000000001</v>
      </c>
      <c r="BC3334" s="20" t="s">
        <v>12295</v>
      </c>
      <c r="BD3334" s="84" t="s">
        <v>12206</v>
      </c>
    </row>
    <row r="3335" spans="1:56" s="88" customFormat="1" ht="30" customHeight="1">
      <c r="A3335" s="152" t="s">
        <v>14781</v>
      </c>
      <c r="B3335" s="5">
        <v>3333</v>
      </c>
      <c r="C3335" s="179">
        <v>3774</v>
      </c>
      <c r="D3335" s="179"/>
      <c r="E3335" s="171" t="s">
        <v>14819</v>
      </c>
      <c r="F3335" s="3" t="s">
        <v>14820</v>
      </c>
      <c r="G3335" s="3" t="s">
        <v>6076</v>
      </c>
      <c r="H3335" s="3" t="s">
        <v>6082</v>
      </c>
      <c r="I3335" s="3" t="s">
        <v>42</v>
      </c>
      <c r="J3335" s="3" t="s">
        <v>14823</v>
      </c>
      <c r="K3335" s="6"/>
      <c r="L3335" s="3"/>
      <c r="M3335" s="6">
        <v>30</v>
      </c>
      <c r="N3335" s="3" t="s">
        <v>44</v>
      </c>
      <c r="O3335" s="3" t="s">
        <v>14784</v>
      </c>
      <c r="P3335" s="3" t="s">
        <v>14824</v>
      </c>
      <c r="Q3335" s="3" t="s">
        <v>14825</v>
      </c>
      <c r="R3335" s="160">
        <v>14.03</v>
      </c>
      <c r="S3335" s="79">
        <v>6.23</v>
      </c>
      <c r="T3335" s="81">
        <v>4.4000000000000004</v>
      </c>
      <c r="U3335" s="82"/>
      <c r="V3335" s="79"/>
      <c r="W3335" s="79"/>
      <c r="X3335" s="79"/>
      <c r="Y3335" s="79"/>
      <c r="Z3335" s="79"/>
      <c r="AA3335" s="79">
        <v>14.026999999999999</v>
      </c>
      <c r="AB3335" s="79"/>
      <c r="AC3335" s="79"/>
      <c r="AD3335" s="79"/>
      <c r="AE3335" s="83">
        <v>14.035</v>
      </c>
      <c r="AF3335" s="84"/>
      <c r="AG3335" s="84"/>
      <c r="AH3335" s="84"/>
      <c r="AI3335" s="84"/>
      <c r="AJ3335" s="84"/>
      <c r="AK3335" s="84"/>
      <c r="AL3335" s="84"/>
      <c r="AM3335" s="84"/>
      <c r="AN3335" s="85"/>
      <c r="AO3335" s="84"/>
      <c r="AP3335" s="83"/>
      <c r="AQ3335" s="84" t="e">
        <f>AVERAGE(SMALL(AE3335:AI3335,1),SMALL(AE3335:AI3335,2))</f>
        <v>#NUM!</v>
      </c>
      <c r="AR3335" s="84" t="e">
        <f>IF(R3335 &lt;=( AVERAGE(SMALL(AE3335:AI3335,1),SMALL(AE3335:AI3335,2))), R3335, "")</f>
        <v>#NUM!</v>
      </c>
      <c r="AS3335" s="84" t="e">
        <f>AVERAGE(SMALL(AJ3335:AM3335,1),SMALL(AJ3335:AM3335,2))</f>
        <v>#NUM!</v>
      </c>
      <c r="AT3335" s="84" t="e">
        <f>#REF!*1.075</f>
        <v>#REF!</v>
      </c>
      <c r="AU3335" s="84">
        <f>T3335*1.075</f>
        <v>4.7300000000000004</v>
      </c>
      <c r="AV3335" s="79" t="e">
        <f>MIN(AN3335,AT3335,AU3335)</f>
        <v>#REF!</v>
      </c>
      <c r="AW3335" s="84" t="s">
        <v>71</v>
      </c>
      <c r="AX3335" s="84" t="s">
        <v>72</v>
      </c>
      <c r="AY3335" s="85">
        <v>4.7300000000000004</v>
      </c>
      <c r="AZ3335" s="87">
        <f>IF(AND(AY3335&gt;0,AY3335&lt;=10),AY3335*0.25,IF(AND(AY3335&gt;10,AY3335&lt;=50),AY3335*0.17,IF(AND(AY3335&gt;10,AY3335&lt;=100),AY3335*0.12,IF(AY3335&gt;100,AY3335*0.1))))</f>
        <v>1.1825000000000001</v>
      </c>
      <c r="BA3335" s="43">
        <f>AZ3335+AY3335</f>
        <v>5.9125000000000005</v>
      </c>
      <c r="BB3335" s="85">
        <f>BA3335+BA3335*0.08</f>
        <v>6.3855000000000004</v>
      </c>
      <c r="BC3335" s="20" t="s">
        <v>12295</v>
      </c>
      <c r="BD3335" s="84" t="s">
        <v>12206</v>
      </c>
    </row>
    <row r="3336" spans="1:56" s="88" customFormat="1" ht="30" customHeight="1">
      <c r="A3336" s="152" t="s">
        <v>14781</v>
      </c>
      <c r="B3336" s="5">
        <v>3334</v>
      </c>
      <c r="C3336" s="179">
        <v>3773</v>
      </c>
      <c r="D3336" s="179"/>
      <c r="E3336" s="171" t="s">
        <v>14819</v>
      </c>
      <c r="F3336" s="3" t="s">
        <v>14820</v>
      </c>
      <c r="G3336" s="3" t="s">
        <v>6076</v>
      </c>
      <c r="H3336" s="3" t="s">
        <v>6077</v>
      </c>
      <c r="I3336" s="3" t="s">
        <v>42</v>
      </c>
      <c r="J3336" s="3" t="s">
        <v>14821</v>
      </c>
      <c r="K3336" s="6"/>
      <c r="L3336" s="3"/>
      <c r="M3336" s="6">
        <v>30</v>
      </c>
      <c r="N3336" s="3" t="s">
        <v>44</v>
      </c>
      <c r="O3336" s="3" t="s">
        <v>14784</v>
      </c>
      <c r="P3336" s="3" t="s">
        <v>14785</v>
      </c>
      <c r="Q3336" s="3" t="s">
        <v>14822</v>
      </c>
      <c r="R3336" s="160">
        <v>20.68</v>
      </c>
      <c r="S3336" s="79">
        <v>9.3000000000000007</v>
      </c>
      <c r="T3336" s="81">
        <v>6.6</v>
      </c>
      <c r="U3336" s="82"/>
      <c r="V3336" s="79"/>
      <c r="W3336" s="79"/>
      <c r="X3336" s="79"/>
      <c r="Y3336" s="79"/>
      <c r="Z3336" s="79"/>
      <c r="AA3336" s="79">
        <v>20.6751</v>
      </c>
      <c r="AB3336" s="79"/>
      <c r="AC3336" s="79"/>
      <c r="AD3336" s="79"/>
      <c r="AE3336" s="83">
        <v>24.823</v>
      </c>
      <c r="AF3336" s="84"/>
      <c r="AG3336" s="84"/>
      <c r="AH3336" s="84"/>
      <c r="AI3336" s="84"/>
      <c r="AJ3336" s="84"/>
      <c r="AK3336" s="84"/>
      <c r="AL3336" s="84"/>
      <c r="AM3336" s="84"/>
      <c r="AN3336" s="85"/>
      <c r="AO3336" s="84"/>
      <c r="AP3336" s="83"/>
      <c r="AQ3336" s="84" t="e">
        <f>AVERAGE(SMALL(AE3336:AI3336,1),SMALL(AE3336:AI3336,2))</f>
        <v>#NUM!</v>
      </c>
      <c r="AR3336" s="84" t="e">
        <f>IF(R3336 &lt;=( AVERAGE(SMALL(AE3336:AI3336,1),SMALL(AE3336:AI3336,2))), R3336, "")</f>
        <v>#NUM!</v>
      </c>
      <c r="AS3336" s="84" t="e">
        <f>AVERAGE(SMALL(AJ3336:AM3336,1),SMALL(AJ3336:AM3336,2))</f>
        <v>#NUM!</v>
      </c>
      <c r="AT3336" s="84" t="e">
        <f>#REF!*1.075</f>
        <v>#REF!</v>
      </c>
      <c r="AU3336" s="84">
        <f>T3336*1.075</f>
        <v>7.0949999999999998</v>
      </c>
      <c r="AV3336" s="79" t="e">
        <f>MIN(AN3336,AT3336,AU3336)</f>
        <v>#REF!</v>
      </c>
      <c r="AW3336" s="84" t="s">
        <v>71</v>
      </c>
      <c r="AX3336" s="84" t="s">
        <v>72</v>
      </c>
      <c r="AY3336" s="85">
        <v>7.09</v>
      </c>
      <c r="AZ3336" s="87">
        <f>IF(AND(AY3336&gt;0,AY3336&lt;=10),AY3336*0.25,IF(AND(AY3336&gt;10,AY3336&lt;=50),AY3336*0.17,IF(AND(AY3336&gt;10,AY3336&lt;=100),AY3336*0.12,IF(AY3336&gt;100,AY3336*0.1))))</f>
        <v>1.7725</v>
      </c>
      <c r="BA3336" s="43">
        <f>AZ3336+AY3336</f>
        <v>8.8625000000000007</v>
      </c>
      <c r="BB3336" s="85">
        <f>BA3336+BA3336*0.08</f>
        <v>9.5715000000000003</v>
      </c>
      <c r="BC3336" s="20" t="s">
        <v>12295</v>
      </c>
      <c r="BD3336" s="84" t="s">
        <v>12206</v>
      </c>
    </row>
    <row r="3337" spans="1:56" s="88" customFormat="1" ht="30" customHeight="1">
      <c r="A3337" s="152" t="s">
        <v>14781</v>
      </c>
      <c r="B3337" s="5">
        <v>3335</v>
      </c>
      <c r="C3337" s="179">
        <v>4024</v>
      </c>
      <c r="D3337" s="179"/>
      <c r="E3337" s="171" t="s">
        <v>14806</v>
      </c>
      <c r="F3337" s="3" t="s">
        <v>14807</v>
      </c>
      <c r="G3337" s="3" t="s">
        <v>1129</v>
      </c>
      <c r="H3337" s="3" t="s">
        <v>299</v>
      </c>
      <c r="I3337" s="3" t="s">
        <v>102</v>
      </c>
      <c r="J3337" s="3" t="s">
        <v>396</v>
      </c>
      <c r="K3337" s="6"/>
      <c r="L3337" s="3"/>
      <c r="M3337" s="6">
        <v>30</v>
      </c>
      <c r="N3337" s="3" t="s">
        <v>44</v>
      </c>
      <c r="O3337" s="3" t="s">
        <v>14784</v>
      </c>
      <c r="P3337" s="3" t="s">
        <v>14784</v>
      </c>
      <c r="Q3337" s="3" t="s">
        <v>14808</v>
      </c>
      <c r="R3337" s="160">
        <v>2.97</v>
      </c>
      <c r="S3337" s="79">
        <v>2.97</v>
      </c>
      <c r="T3337" s="81">
        <v>3.7</v>
      </c>
      <c r="U3337" s="82"/>
      <c r="V3337" s="79"/>
      <c r="W3337" s="79"/>
      <c r="X3337" s="79"/>
      <c r="Y3337" s="79"/>
      <c r="Z3337" s="79"/>
      <c r="AA3337" s="79">
        <v>2.9689000000000001</v>
      </c>
      <c r="AB3337" s="79"/>
      <c r="AC3337" s="79"/>
      <c r="AD3337" s="79"/>
      <c r="AE3337" s="83">
        <v>3.5630000000000002</v>
      </c>
      <c r="AF3337" s="84"/>
      <c r="AG3337" s="84"/>
      <c r="AH3337" s="84"/>
      <c r="AI3337" s="84"/>
      <c r="AJ3337" s="84"/>
      <c r="AK3337" s="84"/>
      <c r="AL3337" s="84"/>
      <c r="AM3337" s="84"/>
      <c r="AN3337" s="85"/>
      <c r="AO3337" s="84"/>
      <c r="AP3337" s="83"/>
      <c r="AQ3337" s="84" t="e">
        <f>AVERAGE(SMALL(AE3337:AI3337,1),SMALL(AE3337:AI3337,2))</f>
        <v>#NUM!</v>
      </c>
      <c r="AR3337" s="84" t="e">
        <f>IF(R3337 &lt;=( AVERAGE(SMALL(AE3337:AI3337,1),SMALL(AE3337:AI3337,2))), R3337, "")</f>
        <v>#NUM!</v>
      </c>
      <c r="AS3337" s="84" t="e">
        <f>AVERAGE(SMALL(AJ3337:AM3337,1),SMALL(AJ3337:AM3337,2))</f>
        <v>#NUM!</v>
      </c>
      <c r="AT3337" s="84" t="e">
        <f>#REF!*1.075</f>
        <v>#REF!</v>
      </c>
      <c r="AU3337" s="84">
        <f>T3337*1.075</f>
        <v>3.9775</v>
      </c>
      <c r="AV3337" s="79" t="e">
        <f>MIN(AN3337,AT3337,AU3337)</f>
        <v>#REF!</v>
      </c>
      <c r="AW3337" s="84" t="s">
        <v>977</v>
      </c>
      <c r="AX3337" s="84" t="s">
        <v>48</v>
      </c>
      <c r="AY3337" s="85">
        <v>2.97</v>
      </c>
      <c r="AZ3337" s="87">
        <f>IF(AND(AY3337&gt;0,AY3337&lt;=10),AY3337*0.25,IF(AND(AY3337&gt;10,AY3337&lt;=50),AY3337*0.17,IF(AND(AY3337&gt;10,AY3337&lt;=100),AY3337*0.12,IF(AY3337&gt;100,AY3337*0.1))))</f>
        <v>0.74250000000000005</v>
      </c>
      <c r="BA3337" s="43">
        <f>AZ3337+AY3337</f>
        <v>3.7125000000000004</v>
      </c>
      <c r="BB3337" s="85">
        <f>BA3337+BA3337*0.08</f>
        <v>4.0095000000000001</v>
      </c>
      <c r="BC3337" s="20" t="s">
        <v>12295</v>
      </c>
      <c r="BD3337" s="84" t="s">
        <v>12206</v>
      </c>
    </row>
    <row r="3338" spans="1:56" s="88" customFormat="1" ht="30" customHeight="1">
      <c r="A3338" s="152" t="s">
        <v>14781</v>
      </c>
      <c r="B3338" s="5">
        <v>3336</v>
      </c>
      <c r="C3338" s="179">
        <v>5095</v>
      </c>
      <c r="D3338" s="179"/>
      <c r="E3338" s="171" t="s">
        <v>14782</v>
      </c>
      <c r="F3338" s="3" t="s">
        <v>14787</v>
      </c>
      <c r="G3338" s="3" t="s">
        <v>913</v>
      </c>
      <c r="H3338" s="3" t="s">
        <v>530</v>
      </c>
      <c r="I3338" s="3" t="s">
        <v>1311</v>
      </c>
      <c r="J3338" s="3" t="s">
        <v>876</v>
      </c>
      <c r="K3338" s="6"/>
      <c r="L3338" s="3"/>
      <c r="M3338" s="6">
        <v>30</v>
      </c>
      <c r="N3338" s="3" t="s">
        <v>44</v>
      </c>
      <c r="O3338" s="3" t="s">
        <v>14784</v>
      </c>
      <c r="P3338" s="3" t="s">
        <v>14785</v>
      </c>
      <c r="Q3338" s="3" t="s">
        <v>14790</v>
      </c>
      <c r="R3338" s="160">
        <v>5.25</v>
      </c>
      <c r="S3338" s="79">
        <v>5.25</v>
      </c>
      <c r="T3338" s="81">
        <v>5.5</v>
      </c>
      <c r="U3338" s="82"/>
      <c r="V3338" s="79"/>
      <c r="W3338" s="79"/>
      <c r="X3338" s="79"/>
      <c r="Y3338" s="79"/>
      <c r="Z3338" s="79"/>
      <c r="AA3338" s="79">
        <v>5.25</v>
      </c>
      <c r="AB3338" s="79"/>
      <c r="AC3338" s="79"/>
      <c r="AD3338" s="79"/>
      <c r="AE3338" s="83">
        <v>6.3090000000000002</v>
      </c>
      <c r="AF3338" s="84"/>
      <c r="AG3338" s="84"/>
      <c r="AH3338" s="84"/>
      <c r="AI3338" s="84"/>
      <c r="AJ3338" s="84"/>
      <c r="AK3338" s="84"/>
      <c r="AL3338" s="84"/>
      <c r="AM3338" s="84"/>
      <c r="AN3338" s="85"/>
      <c r="AO3338" s="84"/>
      <c r="AP3338" s="83"/>
      <c r="AQ3338" s="84" t="e">
        <f>AVERAGE(SMALL(AE3338:AI3338,1),SMALL(AE3338:AI3338,2))</f>
        <v>#NUM!</v>
      </c>
      <c r="AR3338" s="84" t="e">
        <f>IF(R3338 &lt;=( AVERAGE(SMALL(AE3338:AI3338,1),SMALL(AE3338:AI3338,2))), R3338, "")</f>
        <v>#NUM!</v>
      </c>
      <c r="AS3338" s="84" t="e">
        <f>AVERAGE(SMALL(AJ3338:AM3338,1),SMALL(AJ3338:AM3338,2))</f>
        <v>#NUM!</v>
      </c>
      <c r="AT3338" s="84" t="e">
        <f>#REF!*1.075</f>
        <v>#REF!</v>
      </c>
      <c r="AU3338" s="84">
        <f>T3338*1.075</f>
        <v>5.9124999999999996</v>
      </c>
      <c r="AV3338" s="79" t="e">
        <f>MIN(AN3338,AT3338,AU3338)</f>
        <v>#REF!</v>
      </c>
      <c r="AW3338" s="84" t="s">
        <v>977</v>
      </c>
      <c r="AX3338" s="84" t="s">
        <v>48</v>
      </c>
      <c r="AY3338" s="85">
        <v>5.25</v>
      </c>
      <c r="AZ3338" s="87">
        <f>IF(AND(AY3338&gt;0,AY3338&lt;=10),AY3338*0.25,IF(AND(AY3338&gt;10,AY3338&lt;=50),AY3338*0.17,IF(AND(AY3338&gt;10,AY3338&lt;=100),AY3338*0.12,IF(AY3338&gt;100,AY3338*0.1))))</f>
        <v>1.3125</v>
      </c>
      <c r="BA3338" s="43">
        <f>AZ3338+AY3338</f>
        <v>6.5625</v>
      </c>
      <c r="BB3338" s="85">
        <f>BA3338+BA3338*0.08</f>
        <v>7.0875000000000004</v>
      </c>
      <c r="BC3338" s="20" t="s">
        <v>12295</v>
      </c>
      <c r="BD3338" s="84" t="s">
        <v>12206</v>
      </c>
    </row>
    <row r="3339" spans="1:56" s="88" customFormat="1" ht="30" customHeight="1">
      <c r="A3339" s="152" t="s">
        <v>14781</v>
      </c>
      <c r="B3339" s="5">
        <v>3337</v>
      </c>
      <c r="C3339" s="179">
        <v>5094</v>
      </c>
      <c r="D3339" s="179"/>
      <c r="E3339" s="171" t="s">
        <v>14782</v>
      </c>
      <c r="F3339" s="3" t="s">
        <v>14783</v>
      </c>
      <c r="G3339" s="3" t="s">
        <v>913</v>
      </c>
      <c r="H3339" s="3" t="s">
        <v>41</v>
      </c>
      <c r="I3339" s="3" t="s">
        <v>1311</v>
      </c>
      <c r="J3339" s="3" t="s">
        <v>876</v>
      </c>
      <c r="K3339" s="6"/>
      <c r="L3339" s="3"/>
      <c r="M3339" s="6">
        <v>30</v>
      </c>
      <c r="N3339" s="3" t="s">
        <v>44</v>
      </c>
      <c r="O3339" s="3" t="s">
        <v>14784</v>
      </c>
      <c r="P3339" s="3" t="s">
        <v>14785</v>
      </c>
      <c r="Q3339" s="3" t="s">
        <v>14786</v>
      </c>
      <c r="R3339" s="160">
        <v>10.42</v>
      </c>
      <c r="S3339" s="79">
        <v>10.42</v>
      </c>
      <c r="T3339" s="81">
        <v>11</v>
      </c>
      <c r="U3339" s="82"/>
      <c r="V3339" s="79"/>
      <c r="W3339" s="79"/>
      <c r="X3339" s="79"/>
      <c r="Y3339" s="79"/>
      <c r="Z3339" s="79"/>
      <c r="AA3339" s="79">
        <v>10.42</v>
      </c>
      <c r="AB3339" s="79"/>
      <c r="AC3339" s="79"/>
      <c r="AD3339" s="79"/>
      <c r="AE3339" s="83">
        <v>12.51</v>
      </c>
      <c r="AF3339" s="84"/>
      <c r="AG3339" s="84"/>
      <c r="AH3339" s="84"/>
      <c r="AI3339" s="84"/>
      <c r="AJ3339" s="84"/>
      <c r="AK3339" s="84"/>
      <c r="AL3339" s="84"/>
      <c r="AM3339" s="84"/>
      <c r="AN3339" s="85"/>
      <c r="AO3339" s="84"/>
      <c r="AP3339" s="83"/>
      <c r="AQ3339" s="84" t="e">
        <f>AVERAGE(SMALL(AE3339:AI3339,1),SMALL(AE3339:AI3339,2))</f>
        <v>#NUM!</v>
      </c>
      <c r="AR3339" s="84" t="e">
        <f>IF(R3339 &lt;=( AVERAGE(SMALL(AE3339:AI3339,1),SMALL(AE3339:AI3339,2))), R3339, "")</f>
        <v>#NUM!</v>
      </c>
      <c r="AS3339" s="84" t="e">
        <f>AVERAGE(SMALL(AJ3339:AM3339,1),SMALL(AJ3339:AM3339,2))</f>
        <v>#NUM!</v>
      </c>
      <c r="AT3339" s="84" t="e">
        <f>#REF!*1.075</f>
        <v>#REF!</v>
      </c>
      <c r="AU3339" s="84">
        <f>T3339*1.075</f>
        <v>11.824999999999999</v>
      </c>
      <c r="AV3339" s="79" t="e">
        <f>MIN(AN3339,AT3339,AU3339)</f>
        <v>#REF!</v>
      </c>
      <c r="AW3339" s="84" t="s">
        <v>977</v>
      </c>
      <c r="AX3339" s="84" t="s">
        <v>48</v>
      </c>
      <c r="AY3339" s="85">
        <v>10.42</v>
      </c>
      <c r="AZ3339" s="87">
        <f>IF(AND(AY3339&gt;0,AY3339&lt;=10),AY3339*0.25,IF(AND(AY3339&gt;10,AY3339&lt;=50),AY3339*0.17,IF(AND(AY3339&gt;10,AY3339&lt;=100),AY3339*0.12,IF(AY3339&gt;100,AY3339*0.1))))</f>
        <v>1.7714000000000001</v>
      </c>
      <c r="BA3339" s="43">
        <f>AZ3339+AY3339</f>
        <v>12.1914</v>
      </c>
      <c r="BB3339" s="85">
        <f>BA3339+BA3339*0.08</f>
        <v>13.166712</v>
      </c>
      <c r="BC3339" s="20" t="s">
        <v>12295</v>
      </c>
      <c r="BD3339" s="84" t="s">
        <v>12206</v>
      </c>
    </row>
    <row r="3340" spans="1:56" s="88" customFormat="1" ht="30" customHeight="1">
      <c r="A3340" s="152" t="s">
        <v>14781</v>
      </c>
      <c r="B3340" s="5">
        <v>3338</v>
      </c>
      <c r="C3340" s="179">
        <v>5093</v>
      </c>
      <c r="D3340" s="179"/>
      <c r="E3340" s="171" t="s">
        <v>14782</v>
      </c>
      <c r="F3340" s="3" t="s">
        <v>14787</v>
      </c>
      <c r="G3340" s="3" t="s">
        <v>913</v>
      </c>
      <c r="H3340" s="3" t="s">
        <v>512</v>
      </c>
      <c r="I3340" s="3" t="s">
        <v>1311</v>
      </c>
      <c r="J3340" s="3" t="s">
        <v>876</v>
      </c>
      <c r="K3340" s="6"/>
      <c r="L3340" s="3"/>
      <c r="M3340" s="6">
        <v>30</v>
      </c>
      <c r="N3340" s="3" t="s">
        <v>44</v>
      </c>
      <c r="O3340" s="3" t="s">
        <v>14784</v>
      </c>
      <c r="P3340" s="3" t="s">
        <v>14788</v>
      </c>
      <c r="Q3340" s="3" t="s">
        <v>14789</v>
      </c>
      <c r="R3340" s="160">
        <v>12.09</v>
      </c>
      <c r="S3340" s="79">
        <v>12.09</v>
      </c>
      <c r="T3340" s="81">
        <v>16.5</v>
      </c>
      <c r="U3340" s="82"/>
      <c r="V3340" s="79"/>
      <c r="W3340" s="79"/>
      <c r="X3340" s="79"/>
      <c r="Y3340" s="79"/>
      <c r="Z3340" s="79"/>
      <c r="AA3340" s="79">
        <v>12.0852</v>
      </c>
      <c r="AB3340" s="79"/>
      <c r="AC3340" s="79"/>
      <c r="AD3340" s="79"/>
      <c r="AE3340" s="83">
        <v>14.51</v>
      </c>
      <c r="AF3340" s="84"/>
      <c r="AG3340" s="84"/>
      <c r="AH3340" s="84"/>
      <c r="AI3340" s="84"/>
      <c r="AJ3340" s="84"/>
      <c r="AK3340" s="84"/>
      <c r="AL3340" s="84"/>
      <c r="AM3340" s="84"/>
      <c r="AN3340" s="85"/>
      <c r="AO3340" s="84"/>
      <c r="AP3340" s="83"/>
      <c r="AQ3340" s="84" t="e">
        <f>AVERAGE(SMALL(AE3340:AI3340,1),SMALL(AE3340:AI3340,2))</f>
        <v>#NUM!</v>
      </c>
      <c r="AR3340" s="84" t="e">
        <f>IF(R3340 &lt;=( AVERAGE(SMALL(AE3340:AI3340,1),SMALL(AE3340:AI3340,2))), R3340, "")</f>
        <v>#NUM!</v>
      </c>
      <c r="AS3340" s="84" t="e">
        <f>AVERAGE(SMALL(AJ3340:AM3340,1),SMALL(AJ3340:AM3340,2))</f>
        <v>#NUM!</v>
      </c>
      <c r="AT3340" s="84" t="e">
        <f>#REF!*1.075</f>
        <v>#REF!</v>
      </c>
      <c r="AU3340" s="84">
        <f>T3340*1.075</f>
        <v>17.737500000000001</v>
      </c>
      <c r="AV3340" s="79" t="e">
        <f>MIN(AN3340,AT3340,AU3340)</f>
        <v>#REF!</v>
      </c>
      <c r="AW3340" s="84" t="s">
        <v>977</v>
      </c>
      <c r="AX3340" s="84" t="s">
        <v>48</v>
      </c>
      <c r="AY3340" s="85">
        <v>12.06</v>
      </c>
      <c r="AZ3340" s="87">
        <f>IF(AND(AY3340&gt;0,AY3340&lt;=10),AY3340*0.25,IF(AND(AY3340&gt;10,AY3340&lt;=50),AY3340*0.17,IF(AND(AY3340&gt;10,AY3340&lt;=100),AY3340*0.12,IF(AY3340&gt;100,AY3340*0.1))))</f>
        <v>2.0502000000000002</v>
      </c>
      <c r="BA3340" s="43">
        <f>AZ3340+AY3340</f>
        <v>14.110200000000001</v>
      </c>
      <c r="BB3340" s="85">
        <f>BA3340+BA3340*0.08</f>
        <v>15.239016000000001</v>
      </c>
      <c r="BC3340" s="20" t="s">
        <v>12295</v>
      </c>
      <c r="BD3340" s="84" t="s">
        <v>12206</v>
      </c>
    </row>
    <row r="3341" spans="1:56" s="88" customFormat="1" ht="30" customHeight="1">
      <c r="A3341" s="152" t="s">
        <v>14781</v>
      </c>
      <c r="B3341" s="5">
        <v>3339</v>
      </c>
      <c r="C3341" s="179">
        <v>5209</v>
      </c>
      <c r="D3341" s="179"/>
      <c r="E3341" s="171" t="s">
        <v>14809</v>
      </c>
      <c r="F3341" s="3" t="s">
        <v>14810</v>
      </c>
      <c r="G3341" s="3" t="s">
        <v>3396</v>
      </c>
      <c r="H3341" s="3" t="s">
        <v>299</v>
      </c>
      <c r="I3341" s="3" t="s">
        <v>102</v>
      </c>
      <c r="J3341" s="3" t="s">
        <v>4334</v>
      </c>
      <c r="K3341" s="6"/>
      <c r="L3341" s="3"/>
      <c r="M3341" s="6">
        <v>30</v>
      </c>
      <c r="N3341" s="3" t="s">
        <v>44</v>
      </c>
      <c r="O3341" s="3" t="s">
        <v>14784</v>
      </c>
      <c r="P3341" s="3" t="s">
        <v>14811</v>
      </c>
      <c r="Q3341" s="3" t="s">
        <v>14812</v>
      </c>
      <c r="R3341" s="160">
        <v>2.39</v>
      </c>
      <c r="S3341" s="79">
        <v>2.39</v>
      </c>
      <c r="T3341" s="81">
        <v>2.7</v>
      </c>
      <c r="U3341" s="82"/>
      <c r="V3341" s="79"/>
      <c r="W3341" s="79"/>
      <c r="X3341" s="79"/>
      <c r="Y3341" s="79"/>
      <c r="Z3341" s="79"/>
      <c r="AA3341" s="79">
        <v>2.3864000000000001</v>
      </c>
      <c r="AB3341" s="79"/>
      <c r="AC3341" s="79"/>
      <c r="AD3341" s="79"/>
      <c r="AE3341" s="83">
        <v>2.863</v>
      </c>
      <c r="AF3341" s="84"/>
      <c r="AG3341" s="84"/>
      <c r="AH3341" s="84"/>
      <c r="AI3341" s="84"/>
      <c r="AJ3341" s="84"/>
      <c r="AK3341" s="84"/>
      <c r="AL3341" s="84"/>
      <c r="AM3341" s="84"/>
      <c r="AN3341" s="85"/>
      <c r="AO3341" s="84"/>
      <c r="AP3341" s="83"/>
      <c r="AQ3341" s="84" t="e">
        <f>AVERAGE(SMALL(AE3341:AI3341,1),SMALL(AE3341:AI3341,2))</f>
        <v>#NUM!</v>
      </c>
      <c r="AR3341" s="84" t="e">
        <f>IF(R3341 &lt;=( AVERAGE(SMALL(AE3341:AI3341,1),SMALL(AE3341:AI3341,2))), R3341, "")</f>
        <v>#NUM!</v>
      </c>
      <c r="AS3341" s="84" t="e">
        <f>AVERAGE(SMALL(AJ3341:AM3341,1),SMALL(AJ3341:AM3341,2))</f>
        <v>#NUM!</v>
      </c>
      <c r="AT3341" s="84" t="e">
        <f>#REF!*1.075</f>
        <v>#REF!</v>
      </c>
      <c r="AU3341" s="84">
        <f>T3341*1.075</f>
        <v>2.9024999999999999</v>
      </c>
      <c r="AV3341" s="79" t="e">
        <f>MIN(AN3341,AT3341,AU3341)</f>
        <v>#REF!</v>
      </c>
      <c r="AW3341" s="84" t="s">
        <v>977</v>
      </c>
      <c r="AX3341" s="84" t="s">
        <v>48</v>
      </c>
      <c r="AY3341" s="85">
        <v>2.39</v>
      </c>
      <c r="AZ3341" s="87">
        <f>IF(AND(AY3341&gt;0,AY3341&lt;=10),AY3341*0.25,IF(AND(AY3341&gt;10,AY3341&lt;=50),AY3341*0.17,IF(AND(AY3341&gt;10,AY3341&lt;=100),AY3341*0.12,IF(AY3341&gt;100,AY3341*0.1))))</f>
        <v>0.59750000000000003</v>
      </c>
      <c r="BA3341" s="43">
        <f>AZ3341+AY3341</f>
        <v>2.9875000000000003</v>
      </c>
      <c r="BB3341" s="85">
        <f>BA3341+BA3341*0.08</f>
        <v>3.2265000000000001</v>
      </c>
      <c r="BC3341" s="20" t="s">
        <v>12295</v>
      </c>
      <c r="BD3341" s="84" t="s">
        <v>12206</v>
      </c>
    </row>
    <row r="3342" spans="1:56" s="88" customFormat="1" ht="30" customHeight="1">
      <c r="A3342" s="152" t="s">
        <v>14781</v>
      </c>
      <c r="B3342" s="5">
        <v>3340</v>
      </c>
      <c r="C3342" s="179">
        <v>5311</v>
      </c>
      <c r="D3342" s="179"/>
      <c r="E3342" s="171" t="s">
        <v>14802</v>
      </c>
      <c r="F3342" s="3" t="s">
        <v>14803</v>
      </c>
      <c r="G3342" s="3" t="s">
        <v>682</v>
      </c>
      <c r="H3342" s="3" t="s">
        <v>299</v>
      </c>
      <c r="I3342" s="3" t="s">
        <v>102</v>
      </c>
      <c r="J3342" s="3" t="s">
        <v>600</v>
      </c>
      <c r="K3342" s="6"/>
      <c r="L3342" s="3"/>
      <c r="M3342" s="6">
        <v>30</v>
      </c>
      <c r="N3342" s="3" t="s">
        <v>44</v>
      </c>
      <c r="O3342" s="3" t="s">
        <v>14784</v>
      </c>
      <c r="P3342" s="3" t="s">
        <v>14804</v>
      </c>
      <c r="Q3342" s="3" t="s">
        <v>14805</v>
      </c>
      <c r="R3342" s="160">
        <v>1.22</v>
      </c>
      <c r="S3342" s="79">
        <v>1.22</v>
      </c>
      <c r="T3342" s="81">
        <v>1</v>
      </c>
      <c r="U3342" s="82"/>
      <c r="V3342" s="79"/>
      <c r="W3342" s="79"/>
      <c r="X3342" s="79"/>
      <c r="Y3342" s="79"/>
      <c r="Z3342" s="79"/>
      <c r="AA3342" s="79">
        <v>1.2213000000000001</v>
      </c>
      <c r="AB3342" s="79"/>
      <c r="AC3342" s="79"/>
      <c r="AD3342" s="79"/>
      <c r="AE3342" s="83">
        <v>1.4670000000000001</v>
      </c>
      <c r="AF3342" s="84"/>
      <c r="AG3342" s="84"/>
      <c r="AH3342" s="84"/>
      <c r="AI3342" s="84"/>
      <c r="AJ3342" s="84"/>
      <c r="AK3342" s="84"/>
      <c r="AL3342" s="84"/>
      <c r="AM3342" s="84"/>
      <c r="AN3342" s="85"/>
      <c r="AO3342" s="84"/>
      <c r="AP3342" s="83"/>
      <c r="AQ3342" s="84" t="e">
        <f>AVERAGE(SMALL(AE3342:AI3342,1),SMALL(AE3342:AI3342,2))</f>
        <v>#NUM!</v>
      </c>
      <c r="AR3342" s="84" t="e">
        <f>IF(R3342 &lt;=( AVERAGE(SMALL(AE3342:AI3342,1),SMALL(AE3342:AI3342,2))), R3342, "")</f>
        <v>#NUM!</v>
      </c>
      <c r="AS3342" s="84" t="e">
        <f>AVERAGE(SMALL(AJ3342:AM3342,1),SMALL(AJ3342:AM3342,2))</f>
        <v>#NUM!</v>
      </c>
      <c r="AT3342" s="84" t="e">
        <f>#REF!*1.075</f>
        <v>#REF!</v>
      </c>
      <c r="AU3342" s="84">
        <f>T3342*1.075</f>
        <v>1.075</v>
      </c>
      <c r="AV3342" s="79" t="e">
        <f>MIN(AN3342,AT3342,AU3342)</f>
        <v>#REF!</v>
      </c>
      <c r="AW3342" s="84" t="s">
        <v>71</v>
      </c>
      <c r="AX3342" s="84" t="s">
        <v>72</v>
      </c>
      <c r="AY3342" s="85">
        <v>1.075</v>
      </c>
      <c r="AZ3342" s="87">
        <f>IF(AND(AY3342&gt;0,AY3342&lt;=10),AY3342*0.25,IF(AND(AY3342&gt;10,AY3342&lt;=50),AY3342*0.17,IF(AND(AY3342&gt;10,AY3342&lt;=100),AY3342*0.12,IF(AY3342&gt;100,AY3342*0.1))))</f>
        <v>0.26874999999999999</v>
      </c>
      <c r="BA3342" s="43">
        <f>AZ3342+AY3342</f>
        <v>1.34375</v>
      </c>
      <c r="BB3342" s="85">
        <f>BA3342+BA3342*0.08</f>
        <v>1.4512499999999999</v>
      </c>
      <c r="BC3342" s="20" t="s">
        <v>12295</v>
      </c>
      <c r="BD3342" s="84" t="s">
        <v>12206</v>
      </c>
    </row>
    <row r="3343" spans="1:56" s="88" customFormat="1" ht="30" customHeight="1">
      <c r="A3343" s="152" t="s">
        <v>14781</v>
      </c>
      <c r="B3343" s="5">
        <v>3341</v>
      </c>
      <c r="C3343" s="179">
        <v>5312</v>
      </c>
      <c r="D3343" s="179"/>
      <c r="E3343" s="171" t="s">
        <v>14839</v>
      </c>
      <c r="F3343" s="3" t="s">
        <v>14840</v>
      </c>
      <c r="G3343" s="3" t="s">
        <v>1079</v>
      </c>
      <c r="H3343" s="3" t="s">
        <v>1080</v>
      </c>
      <c r="I3343" s="3" t="s">
        <v>42</v>
      </c>
      <c r="J3343" s="3" t="s">
        <v>3113</v>
      </c>
      <c r="K3343" s="6"/>
      <c r="L3343" s="3"/>
      <c r="M3343" s="6">
        <v>30</v>
      </c>
      <c r="N3343" s="3" t="s">
        <v>44</v>
      </c>
      <c r="O3343" s="3" t="s">
        <v>14784</v>
      </c>
      <c r="P3343" s="3" t="s">
        <v>14841</v>
      </c>
      <c r="Q3343" s="3" t="s">
        <v>14842</v>
      </c>
      <c r="R3343" s="160">
        <v>1.45</v>
      </c>
      <c r="S3343" s="79">
        <v>1.28</v>
      </c>
      <c r="T3343" s="81">
        <v>0.9</v>
      </c>
      <c r="U3343" s="82"/>
      <c r="V3343" s="79"/>
      <c r="W3343" s="79"/>
      <c r="X3343" s="79"/>
      <c r="Y3343" s="79"/>
      <c r="Z3343" s="79"/>
      <c r="AA3343" s="79">
        <v>1.4512</v>
      </c>
      <c r="AB3343" s="79"/>
      <c r="AC3343" s="79"/>
      <c r="AD3343" s="79"/>
      <c r="AE3343" s="83">
        <v>1.7435</v>
      </c>
      <c r="AF3343" s="84"/>
      <c r="AG3343" s="84"/>
      <c r="AH3343" s="84"/>
      <c r="AI3343" s="84"/>
      <c r="AJ3343" s="84"/>
      <c r="AK3343" s="84"/>
      <c r="AL3343" s="84"/>
      <c r="AM3343" s="84"/>
      <c r="AN3343" s="85"/>
      <c r="AO3343" s="84"/>
      <c r="AP3343" s="83"/>
      <c r="AQ3343" s="84" t="e">
        <f>AVERAGE(SMALL(AE3343:AI3343,1),SMALL(AE3343:AI3343,2))</f>
        <v>#NUM!</v>
      </c>
      <c r="AR3343" s="84" t="e">
        <f>IF(R3343 &lt;=( AVERAGE(SMALL(AE3343:AI3343,1),SMALL(AE3343:AI3343,2))), R3343, "")</f>
        <v>#NUM!</v>
      </c>
      <c r="AS3343" s="84" t="e">
        <f>AVERAGE(SMALL(AJ3343:AM3343,1),SMALL(AJ3343:AM3343,2))</f>
        <v>#NUM!</v>
      </c>
      <c r="AT3343" s="84" t="e">
        <f>#REF!*1.075</f>
        <v>#REF!</v>
      </c>
      <c r="AU3343" s="84">
        <f>T3343*1.075</f>
        <v>0.96750000000000003</v>
      </c>
      <c r="AV3343" s="79" t="e">
        <f>MIN(AN3343,AT3343,AU3343)</f>
        <v>#REF!</v>
      </c>
      <c r="AW3343" s="84" t="s">
        <v>71</v>
      </c>
      <c r="AX3343" s="84" t="s">
        <v>72</v>
      </c>
      <c r="AY3343" s="85">
        <v>0.96750000000000003</v>
      </c>
      <c r="AZ3343" s="87">
        <f>IF(AND(AY3343&gt;0,AY3343&lt;=10),AY3343*0.25,IF(AND(AY3343&gt;10,AY3343&lt;=50),AY3343*0.17,IF(AND(AY3343&gt;10,AY3343&lt;=100),AY3343*0.12,IF(AY3343&gt;100,AY3343*0.1))))</f>
        <v>0.24187500000000001</v>
      </c>
      <c r="BA3343" s="43">
        <f>AZ3343+AY3343</f>
        <v>1.2093750000000001</v>
      </c>
      <c r="BB3343" s="85">
        <f>BA3343+BA3343*0.08</f>
        <v>1.3061250000000002</v>
      </c>
      <c r="BC3343" s="20" t="s">
        <v>12295</v>
      </c>
      <c r="BD3343" s="84" t="s">
        <v>12206</v>
      </c>
    </row>
    <row r="3344" spans="1:56" s="88" customFormat="1" ht="30" customHeight="1">
      <c r="A3344" s="152" t="s">
        <v>14781</v>
      </c>
      <c r="B3344" s="5">
        <v>3342</v>
      </c>
      <c r="C3344" s="179">
        <v>5379</v>
      </c>
      <c r="D3344" s="179"/>
      <c r="E3344" s="171" t="s">
        <v>14832</v>
      </c>
      <c r="F3344" s="3" t="s">
        <v>14830</v>
      </c>
      <c r="G3344" s="3" t="s">
        <v>6739</v>
      </c>
      <c r="H3344" s="3" t="s">
        <v>986</v>
      </c>
      <c r="I3344" s="3" t="s">
        <v>447</v>
      </c>
      <c r="J3344" s="3" t="s">
        <v>992</v>
      </c>
      <c r="K3344" s="6"/>
      <c r="L3344" s="3"/>
      <c r="M3344" s="6">
        <v>60</v>
      </c>
      <c r="N3344" s="3" t="s">
        <v>44</v>
      </c>
      <c r="O3344" s="3" t="s">
        <v>14784</v>
      </c>
      <c r="P3344" s="3" t="s">
        <v>14784</v>
      </c>
      <c r="Q3344" s="3" t="s">
        <v>14833</v>
      </c>
      <c r="R3344" s="160">
        <v>5.84</v>
      </c>
      <c r="S3344" s="79">
        <v>3.96</v>
      </c>
      <c r="T3344" s="81">
        <v>2.8</v>
      </c>
      <c r="U3344" s="82"/>
      <c r="V3344" s="79"/>
      <c r="W3344" s="79"/>
      <c r="X3344" s="79"/>
      <c r="Y3344" s="79"/>
      <c r="Z3344" s="79"/>
      <c r="AA3344" s="79">
        <v>5.8407</v>
      </c>
      <c r="AB3344" s="79"/>
      <c r="AC3344" s="79"/>
      <c r="AD3344" s="79"/>
      <c r="AE3344" s="83">
        <v>7.0149999999999997</v>
      </c>
      <c r="AF3344" s="84"/>
      <c r="AG3344" s="84"/>
      <c r="AH3344" s="84"/>
      <c r="AI3344" s="84"/>
      <c r="AJ3344" s="84"/>
      <c r="AK3344" s="84"/>
      <c r="AL3344" s="84"/>
      <c r="AM3344" s="84"/>
      <c r="AN3344" s="85"/>
      <c r="AO3344" s="84"/>
      <c r="AP3344" s="83"/>
      <c r="AQ3344" s="84" t="e">
        <f>AVERAGE(SMALL(AE3344:AI3344,1),SMALL(AE3344:AI3344,2))</f>
        <v>#NUM!</v>
      </c>
      <c r="AR3344" s="84" t="e">
        <f>IF(R3344 &lt;=( AVERAGE(SMALL(AE3344:AI3344,1),SMALL(AE3344:AI3344,2))), R3344, "")</f>
        <v>#NUM!</v>
      </c>
      <c r="AS3344" s="84" t="e">
        <f>AVERAGE(SMALL(AJ3344:AM3344,1),SMALL(AJ3344:AM3344,2))</f>
        <v>#NUM!</v>
      </c>
      <c r="AT3344" s="84" t="e">
        <f>#REF!*1.075</f>
        <v>#REF!</v>
      </c>
      <c r="AU3344" s="84">
        <f>T3344*1.075</f>
        <v>3.01</v>
      </c>
      <c r="AV3344" s="79" t="e">
        <f>MIN(AN3344,AT3344,AU3344)</f>
        <v>#REF!</v>
      </c>
      <c r="AW3344" s="84" t="s">
        <v>71</v>
      </c>
      <c r="AX3344" s="84" t="s">
        <v>72</v>
      </c>
      <c r="AY3344" s="85">
        <v>3.01</v>
      </c>
      <c r="AZ3344" s="87">
        <f>IF(AND(AY3344&gt;0,AY3344&lt;=10),AY3344*0.25,IF(AND(AY3344&gt;10,AY3344&lt;=50),AY3344*0.17,IF(AND(AY3344&gt;10,AY3344&lt;=100),AY3344*0.12,IF(AY3344&gt;100,AY3344*0.1))))</f>
        <v>0.75249999999999995</v>
      </c>
      <c r="BA3344" s="43">
        <f>AZ3344+AY3344</f>
        <v>3.7624999999999997</v>
      </c>
      <c r="BB3344" s="85">
        <f>BA3344+BA3344*0.08</f>
        <v>4.0634999999999994</v>
      </c>
      <c r="BC3344" s="20" t="s">
        <v>12295</v>
      </c>
      <c r="BD3344" s="84" t="s">
        <v>12206</v>
      </c>
    </row>
    <row r="3345" spans="1:116" s="88" customFormat="1" ht="30" customHeight="1">
      <c r="A3345" s="152" t="s">
        <v>14781</v>
      </c>
      <c r="B3345" s="5">
        <v>3343</v>
      </c>
      <c r="C3345" s="179">
        <v>5380</v>
      </c>
      <c r="D3345" s="179"/>
      <c r="E3345" s="171" t="s">
        <v>14826</v>
      </c>
      <c r="F3345" s="3" t="s">
        <v>14827</v>
      </c>
      <c r="G3345" s="3" t="s">
        <v>6259</v>
      </c>
      <c r="H3345" s="3" t="s">
        <v>2384</v>
      </c>
      <c r="I3345" s="3" t="s">
        <v>102</v>
      </c>
      <c r="J3345" s="3" t="s">
        <v>1749</v>
      </c>
      <c r="K3345" s="6"/>
      <c r="L3345" s="3"/>
      <c r="M3345" s="6">
        <v>28</v>
      </c>
      <c r="N3345" s="3" t="s">
        <v>44</v>
      </c>
      <c r="O3345" s="3" t="s">
        <v>14784</v>
      </c>
      <c r="P3345" s="3" t="s">
        <v>14784</v>
      </c>
      <c r="Q3345" s="3" t="s">
        <v>14828</v>
      </c>
      <c r="R3345" s="160">
        <v>6.91</v>
      </c>
      <c r="S3345" s="79">
        <v>6.91</v>
      </c>
      <c r="T3345" s="81">
        <v>6</v>
      </c>
      <c r="U3345" s="82"/>
      <c r="V3345" s="79"/>
      <c r="W3345" s="79"/>
      <c r="X3345" s="79"/>
      <c r="Y3345" s="79"/>
      <c r="Z3345" s="79"/>
      <c r="AA3345" s="79">
        <v>6.9086999999999996</v>
      </c>
      <c r="AB3345" s="79"/>
      <c r="AC3345" s="79"/>
      <c r="AD3345" s="79"/>
      <c r="AE3345" s="83">
        <v>8.2929999999999993</v>
      </c>
      <c r="AF3345" s="84"/>
      <c r="AG3345" s="84"/>
      <c r="AH3345" s="84"/>
      <c r="AI3345" s="84"/>
      <c r="AJ3345" s="84"/>
      <c r="AK3345" s="84"/>
      <c r="AL3345" s="84"/>
      <c r="AM3345" s="84"/>
      <c r="AN3345" s="85"/>
      <c r="AO3345" s="84"/>
      <c r="AP3345" s="83"/>
      <c r="AQ3345" s="84" t="e">
        <f>AVERAGE(SMALL(AE3345:AI3345,1),SMALL(AE3345:AI3345,2))</f>
        <v>#NUM!</v>
      </c>
      <c r="AR3345" s="84" t="e">
        <f>IF(R3345 &lt;=( AVERAGE(SMALL(AE3345:AI3345,1),SMALL(AE3345:AI3345,2))), R3345, "")</f>
        <v>#NUM!</v>
      </c>
      <c r="AS3345" s="84" t="e">
        <f>AVERAGE(SMALL(AJ3345:AM3345,1),SMALL(AJ3345:AM3345,2))</f>
        <v>#NUM!</v>
      </c>
      <c r="AT3345" s="84" t="e">
        <f>#REF!*1.075</f>
        <v>#REF!</v>
      </c>
      <c r="AU3345" s="84">
        <f>T3345*1.075</f>
        <v>6.4499999999999993</v>
      </c>
      <c r="AV3345" s="79" t="e">
        <f>MIN(AN3345,AT3345,AU3345)</f>
        <v>#REF!</v>
      </c>
      <c r="AW3345" s="84" t="s">
        <v>71</v>
      </c>
      <c r="AX3345" s="84" t="s">
        <v>72</v>
      </c>
      <c r="AY3345" s="85">
        <v>6.45</v>
      </c>
      <c r="AZ3345" s="87">
        <f>IF(AND(AY3345&gt;0,AY3345&lt;=10),AY3345*0.25,IF(AND(AY3345&gt;10,AY3345&lt;=50),AY3345*0.17,IF(AND(AY3345&gt;10,AY3345&lt;=100),AY3345*0.12,IF(AY3345&gt;100,AY3345*0.1))))</f>
        <v>1.6125</v>
      </c>
      <c r="BA3345" s="43">
        <f>AZ3345+AY3345</f>
        <v>8.0625</v>
      </c>
      <c r="BB3345" s="85">
        <f>BA3345+BA3345*0.08</f>
        <v>8.7074999999999996</v>
      </c>
      <c r="BC3345" s="20" t="s">
        <v>12295</v>
      </c>
      <c r="BD3345" s="84" t="s">
        <v>12206</v>
      </c>
    </row>
    <row r="3346" spans="1:116" s="88" customFormat="1" ht="30" customHeight="1">
      <c r="A3346" s="152" t="s">
        <v>14791</v>
      </c>
      <c r="B3346" s="5">
        <v>3344</v>
      </c>
      <c r="C3346" s="179">
        <v>5401</v>
      </c>
      <c r="D3346" s="179"/>
      <c r="E3346" s="171" t="s">
        <v>14792</v>
      </c>
      <c r="F3346" s="3" t="s">
        <v>14793</v>
      </c>
      <c r="G3346" s="3" t="s">
        <v>14794</v>
      </c>
      <c r="H3346" s="3" t="s">
        <v>41</v>
      </c>
      <c r="I3346" s="3" t="s">
        <v>102</v>
      </c>
      <c r="J3346" s="3" t="s">
        <v>600</v>
      </c>
      <c r="K3346" s="6"/>
      <c r="L3346" s="3"/>
      <c r="M3346" s="6">
        <v>30</v>
      </c>
      <c r="N3346" s="3" t="s">
        <v>44</v>
      </c>
      <c r="O3346" s="3" t="s">
        <v>14784</v>
      </c>
      <c r="P3346" s="3" t="s">
        <v>14784</v>
      </c>
      <c r="Q3346" s="3" t="s">
        <v>14795</v>
      </c>
      <c r="R3346" s="160">
        <v>4.24</v>
      </c>
      <c r="S3346" s="79">
        <v>3.95</v>
      </c>
      <c r="T3346" s="81">
        <v>2.8</v>
      </c>
      <c r="U3346" s="82"/>
      <c r="V3346" s="79"/>
      <c r="W3346" s="79"/>
      <c r="X3346" s="79"/>
      <c r="Y3346" s="79"/>
      <c r="Z3346" s="79"/>
      <c r="AA3346" s="79">
        <v>4.2362000000000002</v>
      </c>
      <c r="AB3346" s="79"/>
      <c r="AC3346" s="79"/>
      <c r="AD3346" s="79"/>
      <c r="AE3346" s="83">
        <v>5.0869999999999997</v>
      </c>
      <c r="AF3346" s="84"/>
      <c r="AG3346" s="84"/>
      <c r="AH3346" s="84"/>
      <c r="AI3346" s="84"/>
      <c r="AJ3346" s="84"/>
      <c r="AK3346" s="84"/>
      <c r="AL3346" s="84"/>
      <c r="AM3346" s="84"/>
      <c r="AN3346" s="85"/>
      <c r="AO3346" s="84"/>
      <c r="AP3346" s="83"/>
      <c r="AQ3346" s="84" t="e">
        <f>AVERAGE(SMALL(AE3346:AI3346,1),SMALL(AE3346:AI3346,2))</f>
        <v>#NUM!</v>
      </c>
      <c r="AR3346" s="84" t="e">
        <f>IF(R3346 &lt;=( AVERAGE(SMALL(AE3346:AI3346,1),SMALL(AE3346:AI3346,2))), R3346, "")</f>
        <v>#NUM!</v>
      </c>
      <c r="AS3346" s="84" t="e">
        <f>AVERAGE(SMALL(AJ3346:AM3346,1),SMALL(AJ3346:AM3346,2))</f>
        <v>#NUM!</v>
      </c>
      <c r="AT3346" s="84" t="e">
        <f>#REF!*1.075</f>
        <v>#REF!</v>
      </c>
      <c r="AU3346" s="84">
        <f>T3346*1.075</f>
        <v>3.01</v>
      </c>
      <c r="AV3346" s="79" t="e">
        <f>MIN(AN3346,AT3346,AU3346)</f>
        <v>#REF!</v>
      </c>
      <c r="AW3346" s="84" t="s">
        <v>71</v>
      </c>
      <c r="AX3346" s="84" t="s">
        <v>72</v>
      </c>
      <c r="AY3346" s="85">
        <v>3.01</v>
      </c>
      <c r="AZ3346" s="87">
        <f>IF(AND(AY3346&gt;0,AY3346&lt;=10),AY3346*0.25,IF(AND(AY3346&gt;10,AY3346&lt;=50),AY3346*0.17,IF(AND(AY3346&gt;10,AY3346&lt;=100),AY3346*0.12,IF(AY3346&gt;100,AY3346*0.1))))</f>
        <v>0.75249999999999995</v>
      </c>
      <c r="BA3346" s="43">
        <f>AZ3346+AY3346</f>
        <v>3.7624999999999997</v>
      </c>
      <c r="BB3346" s="85">
        <f>BA3346+BA3346*0.08</f>
        <v>4.0634999999999994</v>
      </c>
      <c r="BC3346" s="20" t="s">
        <v>12295</v>
      </c>
      <c r="BD3346" s="84" t="s">
        <v>12206</v>
      </c>
    </row>
    <row r="3347" spans="1:116" s="88" customFormat="1" ht="30" customHeight="1">
      <c r="A3347" s="152" t="s">
        <v>14781</v>
      </c>
      <c r="B3347" s="5">
        <v>3345</v>
      </c>
      <c r="C3347" s="179">
        <v>5472</v>
      </c>
      <c r="D3347" s="179"/>
      <c r="E3347" s="171" t="s">
        <v>14857</v>
      </c>
      <c r="F3347" s="3" t="s">
        <v>14858</v>
      </c>
      <c r="G3347" s="3" t="s">
        <v>1252</v>
      </c>
      <c r="H3347" s="3" t="s">
        <v>56</v>
      </c>
      <c r="I3347" s="3" t="s">
        <v>42</v>
      </c>
      <c r="J3347" s="3" t="s">
        <v>2455</v>
      </c>
      <c r="K3347" s="6"/>
      <c r="L3347" s="3"/>
      <c r="M3347" s="6">
        <v>30</v>
      </c>
      <c r="N3347" s="3" t="s">
        <v>44</v>
      </c>
      <c r="O3347" s="3" t="s">
        <v>14784</v>
      </c>
      <c r="P3347" s="3" t="s">
        <v>14784</v>
      </c>
      <c r="Q3347" s="3" t="s">
        <v>14859</v>
      </c>
      <c r="R3347" s="160">
        <v>8.49</v>
      </c>
      <c r="S3347" s="79">
        <v>6.35</v>
      </c>
      <c r="T3347" s="81">
        <v>4.5</v>
      </c>
      <c r="U3347" s="82"/>
      <c r="V3347" s="79"/>
      <c r="W3347" s="79"/>
      <c r="X3347" s="79"/>
      <c r="Y3347" s="79"/>
      <c r="Z3347" s="79"/>
      <c r="AA3347" s="79">
        <v>8.4877000000000002</v>
      </c>
      <c r="AB3347" s="79"/>
      <c r="AC3347" s="79"/>
      <c r="AD3347" s="79"/>
      <c r="AE3347" s="83">
        <v>10.19</v>
      </c>
      <c r="AF3347" s="84"/>
      <c r="AG3347" s="84"/>
      <c r="AH3347" s="84"/>
      <c r="AI3347" s="84"/>
      <c r="AJ3347" s="84"/>
      <c r="AK3347" s="84"/>
      <c r="AL3347" s="84"/>
      <c r="AM3347" s="84"/>
      <c r="AN3347" s="85"/>
      <c r="AO3347" s="84"/>
      <c r="AP3347" s="83"/>
      <c r="AQ3347" s="84" t="e">
        <f>AVERAGE(SMALL(AE3347:AI3347,1),SMALL(AE3347:AI3347,2))</f>
        <v>#NUM!</v>
      </c>
      <c r="AR3347" s="84" t="e">
        <f>IF(R3347 &lt;=( AVERAGE(SMALL(AE3347:AI3347,1),SMALL(AE3347:AI3347,2))), R3347, "")</f>
        <v>#NUM!</v>
      </c>
      <c r="AS3347" s="84" t="e">
        <f>AVERAGE(SMALL(AJ3347:AM3347,1),SMALL(AJ3347:AM3347,2))</f>
        <v>#NUM!</v>
      </c>
      <c r="AT3347" s="84" t="e">
        <f>#REF!*1.075</f>
        <v>#REF!</v>
      </c>
      <c r="AU3347" s="84">
        <f>T3347*1.075</f>
        <v>4.8374999999999995</v>
      </c>
      <c r="AV3347" s="79" t="e">
        <f>MIN(AN3347,AT3347,AU3347)</f>
        <v>#REF!</v>
      </c>
      <c r="AW3347" s="84" t="s">
        <v>71</v>
      </c>
      <c r="AX3347" s="84" t="s">
        <v>72</v>
      </c>
      <c r="AY3347" s="85">
        <v>4.8369999999999997</v>
      </c>
      <c r="AZ3347" s="87">
        <f>IF(AND(AY3347&gt;0,AY3347&lt;=10),AY3347*0.25,IF(AND(AY3347&gt;10,AY3347&lt;=50),AY3347*0.17,IF(AND(AY3347&gt;10,AY3347&lt;=100),AY3347*0.12,IF(AY3347&gt;100,AY3347*0.1))))</f>
        <v>1.2092499999999999</v>
      </c>
      <c r="BA3347" s="43">
        <f>AZ3347+AY3347</f>
        <v>6.0462499999999997</v>
      </c>
      <c r="BB3347" s="85">
        <f>BA3347+BA3347*0.08</f>
        <v>6.5299499999999995</v>
      </c>
      <c r="BC3347" s="20" t="s">
        <v>12295</v>
      </c>
      <c r="BD3347" s="84" t="s">
        <v>12206</v>
      </c>
    </row>
    <row r="3348" spans="1:116" s="88" customFormat="1" ht="30" customHeight="1">
      <c r="A3348" s="152" t="s">
        <v>14781</v>
      </c>
      <c r="B3348" s="5">
        <v>3346</v>
      </c>
      <c r="C3348" s="179">
        <v>5471</v>
      </c>
      <c r="D3348" s="179"/>
      <c r="E3348" s="171" t="s">
        <v>14857</v>
      </c>
      <c r="F3348" s="3" t="s">
        <v>14860</v>
      </c>
      <c r="G3348" s="3" t="s">
        <v>1252</v>
      </c>
      <c r="H3348" s="3" t="s">
        <v>101</v>
      </c>
      <c r="I3348" s="3" t="s">
        <v>42</v>
      </c>
      <c r="J3348" s="3" t="s">
        <v>4334</v>
      </c>
      <c r="K3348" s="6"/>
      <c r="L3348" s="3"/>
      <c r="M3348" s="6">
        <v>30</v>
      </c>
      <c r="N3348" s="3" t="s">
        <v>44</v>
      </c>
      <c r="O3348" s="3" t="s">
        <v>14784</v>
      </c>
      <c r="P3348" s="3" t="s">
        <v>14861</v>
      </c>
      <c r="Q3348" s="3" t="s">
        <v>14862</v>
      </c>
      <c r="R3348" s="160">
        <v>4.4000000000000004</v>
      </c>
      <c r="S3348" s="79">
        <v>4.4000000000000004</v>
      </c>
      <c r="T3348" s="81">
        <v>3.5</v>
      </c>
      <c r="U3348" s="82"/>
      <c r="V3348" s="79"/>
      <c r="W3348" s="79"/>
      <c r="X3348" s="79"/>
      <c r="Y3348" s="79"/>
      <c r="Z3348" s="79"/>
      <c r="AA3348" s="79">
        <v>4.3997000000000002</v>
      </c>
      <c r="AB3348" s="79"/>
      <c r="AC3348" s="79"/>
      <c r="AD3348" s="79"/>
      <c r="AE3348" s="83">
        <v>5.282</v>
      </c>
      <c r="AF3348" s="84"/>
      <c r="AG3348" s="84"/>
      <c r="AH3348" s="84"/>
      <c r="AI3348" s="84"/>
      <c r="AJ3348" s="84"/>
      <c r="AK3348" s="84"/>
      <c r="AL3348" s="84"/>
      <c r="AM3348" s="84"/>
      <c r="AN3348" s="85"/>
      <c r="AO3348" s="84"/>
      <c r="AP3348" s="83"/>
      <c r="AQ3348" s="84" t="e">
        <f>AVERAGE(SMALL(AE3348:AI3348,1),SMALL(AE3348:AI3348,2))</f>
        <v>#NUM!</v>
      </c>
      <c r="AR3348" s="84" t="e">
        <f>IF(R3348 &lt;=( AVERAGE(SMALL(AE3348:AI3348,1),SMALL(AE3348:AI3348,2))), R3348, "")</f>
        <v>#NUM!</v>
      </c>
      <c r="AS3348" s="84" t="e">
        <f>AVERAGE(SMALL(AJ3348:AM3348,1),SMALL(AJ3348:AM3348,2))</f>
        <v>#NUM!</v>
      </c>
      <c r="AT3348" s="84" t="e">
        <f>#REF!*1.075</f>
        <v>#REF!</v>
      </c>
      <c r="AU3348" s="84">
        <f>T3348*1.075</f>
        <v>3.7624999999999997</v>
      </c>
      <c r="AV3348" s="79" t="e">
        <f>MIN(AN3348,AT3348,AU3348)</f>
        <v>#REF!</v>
      </c>
      <c r="AW3348" s="84" t="s">
        <v>71</v>
      </c>
      <c r="AX3348" s="84" t="s">
        <v>72</v>
      </c>
      <c r="AY3348" s="85">
        <v>3.7650000000000001</v>
      </c>
      <c r="AZ3348" s="87">
        <f>IF(AND(AY3348&gt;0,AY3348&lt;=10),AY3348*0.25,IF(AND(AY3348&gt;10,AY3348&lt;=50),AY3348*0.17,IF(AND(AY3348&gt;10,AY3348&lt;=100),AY3348*0.12,IF(AY3348&gt;100,AY3348*0.1))))</f>
        <v>0.94125000000000003</v>
      </c>
      <c r="BA3348" s="43">
        <f>AZ3348+AY3348</f>
        <v>4.7062499999999998</v>
      </c>
      <c r="BB3348" s="85">
        <f>BA3348+BA3348*0.08</f>
        <v>5.0827499999999999</v>
      </c>
      <c r="BC3348" s="20" t="s">
        <v>12295</v>
      </c>
      <c r="BD3348" s="84" t="s">
        <v>12206</v>
      </c>
    </row>
    <row r="3349" spans="1:116" s="88" customFormat="1" ht="30" customHeight="1">
      <c r="A3349" s="152" t="s">
        <v>14781</v>
      </c>
      <c r="B3349" s="5">
        <v>3347</v>
      </c>
      <c r="C3349" s="179">
        <v>5475</v>
      </c>
      <c r="D3349" s="179"/>
      <c r="E3349" s="171" t="s">
        <v>14847</v>
      </c>
      <c r="F3349" s="3" t="s">
        <v>14848</v>
      </c>
      <c r="G3349" s="3" t="s">
        <v>14849</v>
      </c>
      <c r="H3349" s="3" t="s">
        <v>334</v>
      </c>
      <c r="I3349" s="3" t="s">
        <v>102</v>
      </c>
      <c r="J3349" s="3" t="s">
        <v>396</v>
      </c>
      <c r="K3349" s="6"/>
      <c r="L3349" s="3"/>
      <c r="M3349" s="6">
        <v>30</v>
      </c>
      <c r="N3349" s="3" t="s">
        <v>44</v>
      </c>
      <c r="O3349" s="3" t="s">
        <v>14784</v>
      </c>
      <c r="P3349" s="3" t="s">
        <v>14784</v>
      </c>
      <c r="Q3349" s="3" t="s">
        <v>14850</v>
      </c>
      <c r="R3349" s="160">
        <v>8.34</v>
      </c>
      <c r="S3349" s="79">
        <v>5.6</v>
      </c>
      <c r="T3349" s="81">
        <v>4</v>
      </c>
      <c r="U3349" s="82"/>
      <c r="V3349" s="79"/>
      <c r="W3349" s="79"/>
      <c r="X3349" s="79"/>
      <c r="Y3349" s="79"/>
      <c r="Z3349" s="79"/>
      <c r="AA3349" s="79">
        <v>8.3394999999999992</v>
      </c>
      <c r="AB3349" s="79"/>
      <c r="AC3349" s="79"/>
      <c r="AD3349" s="79"/>
      <c r="AE3349" s="83">
        <v>10.010999999999999</v>
      </c>
      <c r="AF3349" s="84"/>
      <c r="AG3349" s="84"/>
      <c r="AH3349" s="84"/>
      <c r="AI3349" s="84"/>
      <c r="AJ3349" s="84"/>
      <c r="AK3349" s="84"/>
      <c r="AL3349" s="84"/>
      <c r="AM3349" s="84"/>
      <c r="AN3349" s="85"/>
      <c r="AO3349" s="84"/>
      <c r="AP3349" s="83"/>
      <c r="AQ3349" s="84" t="e">
        <f>AVERAGE(SMALL(AE3349:AI3349,1),SMALL(AE3349:AI3349,2))</f>
        <v>#NUM!</v>
      </c>
      <c r="AR3349" s="84" t="e">
        <f>IF(R3349 &lt;=( AVERAGE(SMALL(AE3349:AI3349,1),SMALL(AE3349:AI3349,2))), R3349, "")</f>
        <v>#NUM!</v>
      </c>
      <c r="AS3349" s="84" t="e">
        <f>AVERAGE(SMALL(AJ3349:AM3349,1),SMALL(AJ3349:AM3349,2))</f>
        <v>#NUM!</v>
      </c>
      <c r="AT3349" s="84" t="e">
        <f>#REF!*1.075</f>
        <v>#REF!</v>
      </c>
      <c r="AU3349" s="84">
        <f>T3349*1.075</f>
        <v>4.3</v>
      </c>
      <c r="AV3349" s="79" t="e">
        <f>MIN(AN3349,AT3349,AU3349)</f>
        <v>#REF!</v>
      </c>
      <c r="AW3349" s="84" t="s">
        <v>71</v>
      </c>
      <c r="AX3349" s="84" t="s">
        <v>72</v>
      </c>
      <c r="AY3349" s="85">
        <v>4.3</v>
      </c>
      <c r="AZ3349" s="87">
        <f>IF(AND(AY3349&gt;0,AY3349&lt;=10),AY3349*0.25,IF(AND(AY3349&gt;10,AY3349&lt;=50),AY3349*0.17,IF(AND(AY3349&gt;10,AY3349&lt;=100),AY3349*0.12,IF(AY3349&gt;100,AY3349*0.1))))</f>
        <v>1.075</v>
      </c>
      <c r="BA3349" s="43">
        <f>AZ3349+AY3349</f>
        <v>5.375</v>
      </c>
      <c r="BB3349" s="85">
        <f>BA3349+BA3349*0.08</f>
        <v>5.8049999999999997</v>
      </c>
      <c r="BC3349" s="20" t="s">
        <v>12295</v>
      </c>
      <c r="BD3349" s="84" t="s">
        <v>12206</v>
      </c>
    </row>
    <row r="3350" spans="1:116" s="88" customFormat="1" ht="30" customHeight="1">
      <c r="A3350" s="152" t="s">
        <v>14781</v>
      </c>
      <c r="B3350" s="5">
        <v>3348</v>
      </c>
      <c r="C3350" s="179">
        <v>5474</v>
      </c>
      <c r="D3350" s="179"/>
      <c r="E3350" s="171" t="s">
        <v>14847</v>
      </c>
      <c r="F3350" s="3" t="s">
        <v>14851</v>
      </c>
      <c r="G3350" s="3" t="s">
        <v>14849</v>
      </c>
      <c r="H3350" s="3" t="s">
        <v>986</v>
      </c>
      <c r="I3350" s="3" t="s">
        <v>102</v>
      </c>
      <c r="J3350" s="3" t="s">
        <v>600</v>
      </c>
      <c r="K3350" s="6"/>
      <c r="L3350" s="3"/>
      <c r="M3350" s="6">
        <v>30</v>
      </c>
      <c r="N3350" s="3" t="s">
        <v>44</v>
      </c>
      <c r="O3350" s="3" t="s">
        <v>14784</v>
      </c>
      <c r="P3350" s="3" t="s">
        <v>14852</v>
      </c>
      <c r="Q3350" s="3" t="s">
        <v>14853</v>
      </c>
      <c r="R3350" s="160">
        <v>15.17</v>
      </c>
      <c r="S3350" s="79">
        <v>7.14</v>
      </c>
      <c r="T3350" s="81">
        <v>5</v>
      </c>
      <c r="U3350" s="82"/>
      <c r="V3350" s="79"/>
      <c r="W3350" s="79"/>
      <c r="X3350" s="79"/>
      <c r="Y3350" s="79"/>
      <c r="Z3350" s="79"/>
      <c r="AA3350" s="79">
        <v>15.166499999999999</v>
      </c>
      <c r="AB3350" s="79"/>
      <c r="AC3350" s="79"/>
      <c r="AD3350" s="79"/>
      <c r="AE3350" s="83">
        <v>17.869</v>
      </c>
      <c r="AF3350" s="84"/>
      <c r="AG3350" s="84"/>
      <c r="AH3350" s="84"/>
      <c r="AI3350" s="84"/>
      <c r="AJ3350" s="84"/>
      <c r="AK3350" s="84"/>
      <c r="AL3350" s="84"/>
      <c r="AM3350" s="84"/>
      <c r="AN3350" s="85"/>
      <c r="AO3350" s="84"/>
      <c r="AP3350" s="83"/>
      <c r="AQ3350" s="84" t="e">
        <f>AVERAGE(SMALL(AE3350:AI3350,1),SMALL(AE3350:AI3350,2))</f>
        <v>#NUM!</v>
      </c>
      <c r="AR3350" s="84" t="e">
        <f>IF(R3350 &lt;=( AVERAGE(SMALL(AE3350:AI3350,1),SMALL(AE3350:AI3350,2))), R3350, "")</f>
        <v>#NUM!</v>
      </c>
      <c r="AS3350" s="84" t="e">
        <f>AVERAGE(SMALL(AJ3350:AM3350,1),SMALL(AJ3350:AM3350,2))</f>
        <v>#NUM!</v>
      </c>
      <c r="AT3350" s="84" t="e">
        <f>#REF!*1.075</f>
        <v>#REF!</v>
      </c>
      <c r="AU3350" s="84">
        <f>T3350*1.075</f>
        <v>5.375</v>
      </c>
      <c r="AV3350" s="79" t="e">
        <f>MIN(AN3350,AT3350,AU3350)</f>
        <v>#REF!</v>
      </c>
      <c r="AW3350" s="84" t="s">
        <v>71</v>
      </c>
      <c r="AX3350" s="84" t="s">
        <v>72</v>
      </c>
      <c r="AY3350" s="85">
        <v>5.375</v>
      </c>
      <c r="AZ3350" s="87">
        <f>IF(AND(AY3350&gt;0,AY3350&lt;=10),AY3350*0.25,IF(AND(AY3350&gt;10,AY3350&lt;=50),AY3350*0.17,IF(AND(AY3350&gt;10,AY3350&lt;=100),AY3350*0.12,IF(AY3350&gt;100,AY3350*0.1))))</f>
        <v>1.34375</v>
      </c>
      <c r="BA3350" s="43">
        <f>AZ3350+AY3350</f>
        <v>6.71875</v>
      </c>
      <c r="BB3350" s="85">
        <f>BA3350+BA3350*0.08</f>
        <v>7.2562499999999996</v>
      </c>
      <c r="BC3350" s="20" t="s">
        <v>12295</v>
      </c>
      <c r="BD3350" s="84" t="s">
        <v>12206</v>
      </c>
    </row>
    <row r="3351" spans="1:116" s="88" customFormat="1" ht="30" customHeight="1">
      <c r="A3351" s="152" t="s">
        <v>14781</v>
      </c>
      <c r="B3351" s="5">
        <v>3349</v>
      </c>
      <c r="C3351" s="179">
        <v>5643</v>
      </c>
      <c r="D3351" s="179"/>
      <c r="E3351" s="171" t="s">
        <v>14829</v>
      </c>
      <c r="F3351" s="3" t="s">
        <v>14830</v>
      </c>
      <c r="G3351" s="3" t="s">
        <v>6739</v>
      </c>
      <c r="H3351" s="3" t="s">
        <v>165</v>
      </c>
      <c r="I3351" s="3" t="s">
        <v>102</v>
      </c>
      <c r="J3351" s="3" t="s">
        <v>992</v>
      </c>
      <c r="K3351" s="6"/>
      <c r="L3351" s="3"/>
      <c r="M3351" s="6">
        <v>60</v>
      </c>
      <c r="N3351" s="3" t="s">
        <v>44</v>
      </c>
      <c r="O3351" s="3" t="s">
        <v>14784</v>
      </c>
      <c r="P3351" s="3" t="s">
        <v>14784</v>
      </c>
      <c r="Q3351" s="3" t="s">
        <v>14831</v>
      </c>
      <c r="R3351" s="160">
        <v>5.13</v>
      </c>
      <c r="S3351" s="79">
        <v>3.96</v>
      </c>
      <c r="T3351" s="81">
        <v>2.8</v>
      </c>
      <c r="U3351" s="82"/>
      <c r="V3351" s="79"/>
      <c r="W3351" s="79"/>
      <c r="X3351" s="79"/>
      <c r="Y3351" s="79"/>
      <c r="Z3351" s="79"/>
      <c r="AA3351" s="79">
        <v>5.1303999999999998</v>
      </c>
      <c r="AB3351" s="79"/>
      <c r="AC3351" s="79"/>
      <c r="AD3351" s="79"/>
      <c r="AE3351" s="83">
        <v>6.1609999999999996</v>
      </c>
      <c r="AF3351" s="84"/>
      <c r="AG3351" s="84"/>
      <c r="AH3351" s="84"/>
      <c r="AI3351" s="84"/>
      <c r="AJ3351" s="84"/>
      <c r="AK3351" s="84"/>
      <c r="AL3351" s="84"/>
      <c r="AM3351" s="84"/>
      <c r="AN3351" s="85"/>
      <c r="AO3351" s="84"/>
      <c r="AP3351" s="83"/>
      <c r="AQ3351" s="84" t="e">
        <f>AVERAGE(SMALL(AE3351:AI3351,1),SMALL(AE3351:AI3351,2))</f>
        <v>#NUM!</v>
      </c>
      <c r="AR3351" s="84" t="e">
        <f>IF(R3351 &lt;=( AVERAGE(SMALL(AE3351:AI3351,1),SMALL(AE3351:AI3351,2))), R3351, "")</f>
        <v>#NUM!</v>
      </c>
      <c r="AS3351" s="84" t="e">
        <f>AVERAGE(SMALL(AJ3351:AM3351,1),SMALL(AJ3351:AM3351,2))</f>
        <v>#NUM!</v>
      </c>
      <c r="AT3351" s="84" t="e">
        <f>#REF!*1.075</f>
        <v>#REF!</v>
      </c>
      <c r="AU3351" s="84">
        <f>T3351*1.075</f>
        <v>3.01</v>
      </c>
      <c r="AV3351" s="79" t="e">
        <f>MIN(AN3351,AT3351,AU3351)</f>
        <v>#REF!</v>
      </c>
      <c r="AW3351" s="84" t="s">
        <v>71</v>
      </c>
      <c r="AX3351" s="84" t="s">
        <v>72</v>
      </c>
      <c r="AY3351" s="85">
        <v>3.01</v>
      </c>
      <c r="AZ3351" s="87">
        <f>IF(AND(AY3351&gt;0,AY3351&lt;=10),AY3351*0.25,IF(AND(AY3351&gt;10,AY3351&lt;=50),AY3351*0.17,IF(AND(AY3351&gt;10,AY3351&lt;=100),AY3351*0.12,IF(AY3351&gt;100,AY3351*0.1))))</f>
        <v>0.75249999999999995</v>
      </c>
      <c r="BA3351" s="43">
        <f>AZ3351+AY3351</f>
        <v>3.7624999999999997</v>
      </c>
      <c r="BB3351" s="85">
        <f>BA3351+BA3351*0.08</f>
        <v>4.0634999999999994</v>
      </c>
      <c r="BC3351" s="20" t="s">
        <v>12295</v>
      </c>
      <c r="BD3351" s="84" t="s">
        <v>12206</v>
      </c>
    </row>
    <row r="3352" spans="1:116" s="88" customFormat="1" ht="30" customHeight="1">
      <c r="A3352" s="7" t="s">
        <v>11227</v>
      </c>
      <c r="B3352" s="5">
        <v>3350</v>
      </c>
      <c r="C3352" s="116"/>
      <c r="D3352" s="116"/>
      <c r="E3352" s="43" t="s">
        <v>11228</v>
      </c>
      <c r="F3352" s="3" t="s">
        <v>11229</v>
      </c>
      <c r="G3352" s="3" t="s">
        <v>7401</v>
      </c>
      <c r="H3352" s="3" t="s">
        <v>7407</v>
      </c>
      <c r="I3352" s="3" t="s">
        <v>389</v>
      </c>
      <c r="J3352" s="3" t="s">
        <v>11230</v>
      </c>
      <c r="K3352" s="6">
        <v>0.2</v>
      </c>
      <c r="L3352" s="3" t="s">
        <v>79</v>
      </c>
      <c r="M3352" s="6">
        <v>10</v>
      </c>
      <c r="N3352" s="3" t="s">
        <v>44</v>
      </c>
      <c r="O3352" s="3" t="s">
        <v>11231</v>
      </c>
      <c r="P3352" s="3" t="s">
        <v>11232</v>
      </c>
      <c r="Q3352" s="3" t="s">
        <v>11233</v>
      </c>
      <c r="R3352" s="156">
        <v>15.15</v>
      </c>
      <c r="S3352" s="22"/>
      <c r="T3352" s="23">
        <v>15.15</v>
      </c>
      <c r="U3352" s="1">
        <v>12</v>
      </c>
      <c r="V3352" s="21"/>
      <c r="W3352" s="22"/>
      <c r="X3352" s="22">
        <v>14.144</v>
      </c>
      <c r="Y3352" s="22">
        <v>16.170000000000002</v>
      </c>
      <c r="Z3352" s="22"/>
      <c r="AA3352" s="22"/>
      <c r="AB3352" s="22"/>
      <c r="AC3352" s="22"/>
      <c r="AD3352" s="22"/>
      <c r="AE3352" s="24"/>
      <c r="AF3352" s="20"/>
      <c r="AG3352" s="20">
        <v>14.29</v>
      </c>
      <c r="AH3352" s="20">
        <v>16.170000000000002</v>
      </c>
      <c r="AI3352" s="20"/>
      <c r="AJ3352" s="20"/>
      <c r="AK3352" s="20"/>
      <c r="AL3352" s="20"/>
      <c r="AM3352" s="20"/>
      <c r="AN3352" s="25"/>
      <c r="AO3352" s="20"/>
      <c r="AP3352" s="24"/>
      <c r="AQ3352" s="20">
        <f>AVERAGE(SMALL(AE3352:AI3352,1),SMALL(AE3352:AI3352,2))</f>
        <v>15.23</v>
      </c>
      <c r="AR3352" s="20">
        <f>IF(R3352 &lt;=( AVERAGE(SMALL(AE3352:AI3352,1),SMALL(AE3352:AI3352,2))), R3352, "")</f>
        <v>15.15</v>
      </c>
      <c r="AS3352" s="20" t="e">
        <f>AVERAGE(SMALL(AJ3352:AM3352,1),SMALL(AJ3352:AM3352,2))</f>
        <v>#NUM!</v>
      </c>
      <c r="AT3352" s="20">
        <f>T3352*1.075</f>
        <v>16.286249999999999</v>
      </c>
      <c r="AU3352" s="20">
        <f>U3352*1.075</f>
        <v>12.899999999999999</v>
      </c>
      <c r="AV3352" s="22">
        <f>MIN(AN3352,AT3352,AU3352)</f>
        <v>12.899999999999999</v>
      </c>
      <c r="AW3352" s="20" t="s">
        <v>71</v>
      </c>
      <c r="AX3352" s="20" t="s">
        <v>72</v>
      </c>
      <c r="AY3352" s="25">
        <v>12.9</v>
      </c>
      <c r="AZ3352" s="27">
        <f>IF(AND(AY3352&gt;0,AY3352&lt;=10),AY3352*0.25,IF(AND(AY3352&gt;10,AY3352&lt;=50),AY3352*0.17,IF(AND(AY3352&gt;10,AY3352&lt;=100),AY3352*0.12,IF(AY3352&gt;100,AY3352*0.1))))</f>
        <v>2.1930000000000001</v>
      </c>
      <c r="BA3352" s="3">
        <f>AZ3352+AY3352</f>
        <v>15.093</v>
      </c>
      <c r="BB3352" s="25">
        <f>BA3352+BA3352*0.08</f>
        <v>16.300440000000002</v>
      </c>
      <c r="BC3352" s="20" t="s">
        <v>12295</v>
      </c>
      <c r="BD3352" s="20"/>
      <c r="BE3352" s="20"/>
      <c r="BF3352" s="20"/>
      <c r="BG3352" s="20"/>
      <c r="BH3352" s="20"/>
      <c r="BI3352" s="20"/>
      <c r="BJ3352" s="20"/>
      <c r="BK3352" s="20"/>
      <c r="BL3352" s="20"/>
      <c r="BM3352" s="20"/>
      <c r="BN3352" s="20"/>
      <c r="BO3352" s="20"/>
      <c r="BP3352" s="19"/>
      <c r="BQ3352" s="19"/>
      <c r="BR3352" s="19"/>
      <c r="BS3352" s="19"/>
      <c r="BT3352" s="19"/>
      <c r="BU3352" s="19"/>
      <c r="BV3352" s="19"/>
      <c r="BW3352" s="19"/>
      <c r="BX3352" s="19"/>
      <c r="BY3352" s="19"/>
      <c r="BZ3352" s="19"/>
      <c r="CA3352" s="19"/>
      <c r="CB3352" s="19"/>
      <c r="CC3352" s="19"/>
      <c r="CD3352" s="19"/>
      <c r="CE3352" s="19"/>
      <c r="CF3352" s="19"/>
      <c r="CG3352" s="19"/>
      <c r="CH3352" s="19"/>
      <c r="CI3352" s="19"/>
      <c r="CJ3352" s="19"/>
      <c r="CK3352" s="19"/>
      <c r="CL3352" s="19"/>
      <c r="CM3352" s="19"/>
      <c r="CN3352" s="19"/>
      <c r="CO3352" s="19"/>
      <c r="CP3352" s="19"/>
      <c r="CQ3352" s="19"/>
      <c r="CR3352" s="19"/>
      <c r="CS3352" s="19"/>
      <c r="CT3352" s="19"/>
      <c r="CU3352" s="19"/>
      <c r="CV3352" s="19"/>
      <c r="CW3352" s="19"/>
      <c r="CX3352" s="19"/>
      <c r="CY3352" s="19"/>
      <c r="CZ3352" s="19"/>
      <c r="DA3352" s="19"/>
      <c r="DB3352" s="19"/>
      <c r="DC3352" s="19"/>
      <c r="DD3352" s="19"/>
      <c r="DE3352" s="19"/>
      <c r="DF3352" s="19"/>
      <c r="DG3352" s="19"/>
      <c r="DH3352" s="19"/>
      <c r="DI3352" s="19"/>
      <c r="DJ3352" s="19"/>
      <c r="DK3352" s="19"/>
      <c r="DL3352" s="19"/>
    </row>
    <row r="3353" spans="1:116" s="88" customFormat="1" ht="30" customHeight="1">
      <c r="A3353" s="7" t="s">
        <v>11234</v>
      </c>
      <c r="B3353" s="5">
        <v>3351</v>
      </c>
      <c r="C3353" s="116"/>
      <c r="D3353" s="116"/>
      <c r="E3353" s="43" t="s">
        <v>11228</v>
      </c>
      <c r="F3353" s="3" t="s">
        <v>11229</v>
      </c>
      <c r="G3353" s="3" t="s">
        <v>7401</v>
      </c>
      <c r="H3353" s="3" t="s">
        <v>7410</v>
      </c>
      <c r="I3353" s="3" t="s">
        <v>389</v>
      </c>
      <c r="J3353" s="3" t="s">
        <v>11235</v>
      </c>
      <c r="K3353" s="6">
        <v>0.4</v>
      </c>
      <c r="L3353" s="3" t="s">
        <v>79</v>
      </c>
      <c r="M3353" s="6">
        <v>10</v>
      </c>
      <c r="N3353" s="3" t="s">
        <v>44</v>
      </c>
      <c r="O3353" s="3" t="s">
        <v>11231</v>
      </c>
      <c r="P3353" s="3" t="s">
        <v>11232</v>
      </c>
      <c r="Q3353" s="3" t="s">
        <v>11236</v>
      </c>
      <c r="R3353" s="156">
        <v>28.82</v>
      </c>
      <c r="S3353" s="22"/>
      <c r="T3353" s="23">
        <v>28.82</v>
      </c>
      <c r="U3353" s="1">
        <v>20</v>
      </c>
      <c r="V3353" s="21"/>
      <c r="W3353" s="22"/>
      <c r="X3353" s="22">
        <v>26.928000000000001</v>
      </c>
      <c r="Y3353" s="22">
        <v>30.71</v>
      </c>
      <c r="Z3353" s="22"/>
      <c r="AA3353" s="22"/>
      <c r="AB3353" s="22"/>
      <c r="AC3353" s="22"/>
      <c r="AD3353" s="22"/>
      <c r="AE3353" s="24"/>
      <c r="AF3353" s="20">
        <v>28.69</v>
      </c>
      <c r="AG3353" s="20">
        <v>27.21</v>
      </c>
      <c r="AH3353" s="20">
        <v>30.71</v>
      </c>
      <c r="AI3353" s="20">
        <v>28.98</v>
      </c>
      <c r="AJ3353" s="20"/>
      <c r="AK3353" s="20"/>
      <c r="AL3353" s="20"/>
      <c r="AM3353" s="20"/>
      <c r="AN3353" s="25"/>
      <c r="AO3353" s="20"/>
      <c r="AP3353" s="24"/>
      <c r="AQ3353" s="20">
        <f>AVERAGE(SMALL(AE3353:AI3353,1),SMALL(AE3353:AI3353,2))</f>
        <v>27.950000000000003</v>
      </c>
      <c r="AR3353" s="20" t="str">
        <f>IF(R3353 &lt;=( AVERAGE(SMALL(AE3353:AI3353,1),SMALL(AE3353:AI3353,2))), R3353, "")</f>
        <v/>
      </c>
      <c r="AS3353" s="20" t="e">
        <f>AVERAGE(SMALL(AJ3353:AM3353,1),SMALL(AJ3353:AM3353,2))</f>
        <v>#NUM!</v>
      </c>
      <c r="AT3353" s="20">
        <f>T3353*1.075</f>
        <v>30.9815</v>
      </c>
      <c r="AU3353" s="20">
        <f>U3353*1.075</f>
        <v>21.5</v>
      </c>
      <c r="AV3353" s="22">
        <f>MIN(AN3353,AT3353,AU3353)</f>
        <v>21.5</v>
      </c>
      <c r="AW3353" s="20" t="s">
        <v>71</v>
      </c>
      <c r="AX3353" s="20" t="s">
        <v>72</v>
      </c>
      <c r="AY3353" s="25">
        <v>21.5</v>
      </c>
      <c r="AZ3353" s="27">
        <f>IF(AND(AY3353&gt;0,AY3353&lt;=10),AY3353*0.25,IF(AND(AY3353&gt;10,AY3353&lt;=50),AY3353*0.17,IF(AND(AY3353&gt;10,AY3353&lt;=100),AY3353*0.12,IF(AY3353&gt;100,AY3353*0.1))))</f>
        <v>3.6550000000000002</v>
      </c>
      <c r="BA3353" s="3">
        <f>AZ3353+AY3353</f>
        <v>25.155000000000001</v>
      </c>
      <c r="BB3353" s="25">
        <f>BA3353+BA3353*0.08</f>
        <v>27.167400000000001</v>
      </c>
      <c r="BC3353" s="20" t="s">
        <v>12295</v>
      </c>
      <c r="BD3353" s="20"/>
      <c r="BE3353" s="20"/>
      <c r="BF3353" s="20"/>
      <c r="BG3353" s="20"/>
      <c r="BH3353" s="20"/>
      <c r="BI3353" s="20"/>
      <c r="BJ3353" s="20"/>
      <c r="BK3353" s="20"/>
      <c r="BL3353" s="20"/>
      <c r="BM3353" s="20"/>
      <c r="BN3353" s="20"/>
      <c r="BO3353" s="20"/>
      <c r="BP3353" s="19"/>
      <c r="BQ3353" s="19"/>
      <c r="BR3353" s="19"/>
      <c r="BS3353" s="19"/>
      <c r="BT3353" s="19"/>
      <c r="BU3353" s="19"/>
      <c r="BV3353" s="19"/>
      <c r="BW3353" s="19"/>
      <c r="BX3353" s="19"/>
      <c r="BY3353" s="19"/>
      <c r="BZ3353" s="19"/>
      <c r="CA3353" s="19"/>
      <c r="CB3353" s="19"/>
      <c r="CC3353" s="19"/>
      <c r="CD3353" s="19"/>
      <c r="CE3353" s="19"/>
      <c r="CF3353" s="19"/>
      <c r="CG3353" s="19"/>
      <c r="CH3353" s="19"/>
      <c r="CI3353" s="19"/>
      <c r="CJ3353" s="19"/>
      <c r="CK3353" s="19"/>
      <c r="CL3353" s="19"/>
      <c r="CM3353" s="19"/>
      <c r="CN3353" s="19"/>
      <c r="CO3353" s="19"/>
      <c r="CP3353" s="19"/>
      <c r="CQ3353" s="19"/>
      <c r="CR3353" s="19"/>
      <c r="CS3353" s="19"/>
      <c r="CT3353" s="19"/>
      <c r="CU3353" s="19"/>
      <c r="CV3353" s="19"/>
      <c r="CW3353" s="19"/>
      <c r="CX3353" s="19"/>
      <c r="CY3353" s="19"/>
      <c r="CZ3353" s="19"/>
      <c r="DA3353" s="19"/>
      <c r="DB3353" s="19"/>
      <c r="DC3353" s="19"/>
      <c r="DD3353" s="19"/>
      <c r="DE3353" s="19"/>
      <c r="DF3353" s="19"/>
      <c r="DG3353" s="19"/>
      <c r="DH3353" s="19"/>
      <c r="DI3353" s="19"/>
      <c r="DJ3353" s="19"/>
      <c r="DK3353" s="19"/>
      <c r="DL3353" s="19"/>
    </row>
    <row r="3354" spans="1:116" s="88" customFormat="1" ht="30" customHeight="1">
      <c r="A3354" s="7" t="s">
        <v>11234</v>
      </c>
      <c r="B3354" s="5">
        <v>3352</v>
      </c>
      <c r="C3354" s="116"/>
      <c r="D3354" s="116"/>
      <c r="E3354" s="43" t="s">
        <v>11228</v>
      </c>
      <c r="F3354" s="3" t="s">
        <v>11229</v>
      </c>
      <c r="G3354" s="3" t="s">
        <v>7401</v>
      </c>
      <c r="H3354" s="3" t="s">
        <v>7413</v>
      </c>
      <c r="I3354" s="3" t="s">
        <v>389</v>
      </c>
      <c r="J3354" s="3" t="s">
        <v>11237</v>
      </c>
      <c r="K3354" s="6">
        <v>0.6</v>
      </c>
      <c r="L3354" s="3" t="s">
        <v>79</v>
      </c>
      <c r="M3354" s="6">
        <v>10</v>
      </c>
      <c r="N3354" s="3" t="s">
        <v>44</v>
      </c>
      <c r="O3354" s="3" t="s">
        <v>11231</v>
      </c>
      <c r="P3354" s="3" t="s">
        <v>11232</v>
      </c>
      <c r="Q3354" s="3" t="s">
        <v>11238</v>
      </c>
      <c r="R3354" s="156">
        <v>35</v>
      </c>
      <c r="S3354" s="22"/>
      <c r="T3354" s="23">
        <v>35</v>
      </c>
      <c r="U3354" s="1">
        <v>27</v>
      </c>
      <c r="V3354" s="21"/>
      <c r="W3354" s="22"/>
      <c r="X3354" s="22">
        <v>29.823799999999999</v>
      </c>
      <c r="Y3354" s="22">
        <v>40.33</v>
      </c>
      <c r="Z3354" s="22"/>
      <c r="AA3354" s="22"/>
      <c r="AB3354" s="22"/>
      <c r="AC3354" s="22"/>
      <c r="AD3354" s="22"/>
      <c r="AE3354" s="24"/>
      <c r="AF3354" s="20"/>
      <c r="AG3354" s="20">
        <v>30.14</v>
      </c>
      <c r="AH3354" s="20">
        <v>40.33</v>
      </c>
      <c r="AI3354" s="20">
        <v>39.78</v>
      </c>
      <c r="AJ3354" s="20"/>
      <c r="AK3354" s="20"/>
      <c r="AL3354" s="20"/>
      <c r="AM3354" s="20"/>
      <c r="AN3354" s="25"/>
      <c r="AO3354" s="20"/>
      <c r="AP3354" s="24"/>
      <c r="AQ3354" s="20">
        <f>AVERAGE(SMALL(AE3354:AI3354,1),SMALL(AE3354:AI3354,2))</f>
        <v>34.96</v>
      </c>
      <c r="AR3354" s="20" t="str">
        <f>IF(R3354 &lt;=( AVERAGE(SMALL(AE3354:AI3354,1),SMALL(AE3354:AI3354,2))), R3354, "")</f>
        <v/>
      </c>
      <c r="AS3354" s="20" t="e">
        <f>AVERAGE(SMALL(AJ3354:AM3354,1),SMALL(AJ3354:AM3354,2))</f>
        <v>#NUM!</v>
      </c>
      <c r="AT3354" s="20">
        <f>T3354*1.075</f>
        <v>37.625</v>
      </c>
      <c r="AU3354" s="20">
        <f>U3354*1.075</f>
        <v>29.024999999999999</v>
      </c>
      <c r="AV3354" s="22">
        <f>MIN(AN3354,AT3354,AU3354)</f>
        <v>29.024999999999999</v>
      </c>
      <c r="AW3354" s="20" t="s">
        <v>332</v>
      </c>
      <c r="AX3354" s="20" t="s">
        <v>333</v>
      </c>
      <c r="AY3354" s="25">
        <v>26.66</v>
      </c>
      <c r="AZ3354" s="27">
        <f>IF(AND(AY3354&gt;0,AY3354&lt;=10),AY3354*0.25,IF(AND(AY3354&gt;10,AY3354&lt;=50),AY3354*0.17,IF(AND(AY3354&gt;10,AY3354&lt;=100),AY3354*0.12,IF(AY3354&gt;100,AY3354*0.1))))</f>
        <v>4.5322000000000005</v>
      </c>
      <c r="BA3354" s="3">
        <f>AZ3354+AY3354</f>
        <v>31.1922</v>
      </c>
      <c r="BB3354" s="25">
        <f>BA3354+BA3354*0.08</f>
        <v>33.687576</v>
      </c>
      <c r="BC3354" s="20" t="s">
        <v>12295</v>
      </c>
      <c r="BD3354" s="20"/>
      <c r="BE3354" s="20"/>
      <c r="BF3354" s="20"/>
      <c r="BG3354" s="20"/>
      <c r="BH3354" s="20"/>
      <c r="BI3354" s="20"/>
      <c r="BJ3354" s="20"/>
      <c r="BK3354" s="20"/>
      <c r="BL3354" s="20"/>
      <c r="BM3354" s="20"/>
      <c r="BN3354" s="20"/>
      <c r="BO3354" s="20"/>
      <c r="BP3354" s="19"/>
      <c r="BQ3354" s="19"/>
      <c r="BR3354" s="19"/>
      <c r="BS3354" s="19"/>
      <c r="BT3354" s="19"/>
      <c r="BU3354" s="19"/>
      <c r="BV3354" s="19"/>
      <c r="BW3354" s="19"/>
      <c r="BX3354" s="19"/>
      <c r="BY3354" s="19"/>
      <c r="BZ3354" s="19"/>
      <c r="CA3354" s="19"/>
      <c r="CB3354" s="19"/>
      <c r="CC3354" s="19"/>
      <c r="CD3354" s="19"/>
      <c r="CE3354" s="19"/>
      <c r="CF3354" s="19"/>
      <c r="CG3354" s="19"/>
      <c r="CH3354" s="19"/>
      <c r="CI3354" s="19"/>
      <c r="CJ3354" s="19"/>
      <c r="CK3354" s="19"/>
      <c r="CL3354" s="19"/>
      <c r="CM3354" s="19"/>
      <c r="CN3354" s="19"/>
      <c r="CO3354" s="19"/>
      <c r="CP3354" s="19"/>
      <c r="CQ3354" s="19"/>
      <c r="CR3354" s="19"/>
      <c r="CS3354" s="19"/>
      <c r="CT3354" s="19"/>
      <c r="CU3354" s="19"/>
      <c r="CV3354" s="19"/>
      <c r="CW3354" s="19"/>
      <c r="CX3354" s="19"/>
      <c r="CY3354" s="19"/>
      <c r="CZ3354" s="19"/>
      <c r="DA3354" s="19"/>
      <c r="DB3354" s="19"/>
      <c r="DC3354" s="19"/>
      <c r="DD3354" s="19"/>
      <c r="DE3354" s="19"/>
      <c r="DF3354" s="19"/>
      <c r="DG3354" s="19"/>
      <c r="DH3354" s="19"/>
      <c r="DI3354" s="19"/>
      <c r="DJ3354" s="19"/>
      <c r="DK3354" s="19"/>
      <c r="DL3354" s="19"/>
    </row>
    <row r="3355" spans="1:116" s="88" customFormat="1" ht="30" customHeight="1">
      <c r="A3355" s="7" t="s">
        <v>11239</v>
      </c>
      <c r="B3355" s="5">
        <v>3353</v>
      </c>
      <c r="C3355" s="116"/>
      <c r="D3355" s="116"/>
      <c r="E3355" s="43" t="s">
        <v>11228</v>
      </c>
      <c r="F3355" s="3" t="s">
        <v>11229</v>
      </c>
      <c r="G3355" s="3" t="s">
        <v>7401</v>
      </c>
      <c r="H3355" s="3" t="s">
        <v>7416</v>
      </c>
      <c r="I3355" s="3" t="s">
        <v>389</v>
      </c>
      <c r="J3355" s="3" t="s">
        <v>11240</v>
      </c>
      <c r="K3355" s="6">
        <v>0.8</v>
      </c>
      <c r="L3355" s="3" t="s">
        <v>79</v>
      </c>
      <c r="M3355" s="6">
        <v>10</v>
      </c>
      <c r="N3355" s="3" t="s">
        <v>44</v>
      </c>
      <c r="O3355" s="3" t="s">
        <v>11231</v>
      </c>
      <c r="P3355" s="3" t="s">
        <v>11232</v>
      </c>
      <c r="Q3355" s="3" t="s">
        <v>11241</v>
      </c>
      <c r="R3355" s="156">
        <v>42.41</v>
      </c>
      <c r="S3355" s="22"/>
      <c r="T3355" s="23">
        <v>42.41</v>
      </c>
      <c r="U3355" s="1">
        <v>30</v>
      </c>
      <c r="V3355" s="21"/>
      <c r="W3355" s="22"/>
      <c r="X3355" s="22">
        <v>35.4026</v>
      </c>
      <c r="Y3355" s="22">
        <v>49.42</v>
      </c>
      <c r="Z3355" s="22"/>
      <c r="AA3355" s="22"/>
      <c r="AB3355" s="22"/>
      <c r="AC3355" s="22"/>
      <c r="AD3355" s="22"/>
      <c r="AE3355" s="24"/>
      <c r="AF3355" s="20"/>
      <c r="AG3355" s="20">
        <v>35.78</v>
      </c>
      <c r="AH3355" s="20">
        <v>49.42</v>
      </c>
      <c r="AI3355" s="20">
        <v>46.08</v>
      </c>
      <c r="AJ3355" s="20"/>
      <c r="AK3355" s="20"/>
      <c r="AL3355" s="20"/>
      <c r="AM3355" s="20"/>
      <c r="AN3355" s="25"/>
      <c r="AO3355" s="20"/>
      <c r="AP3355" s="24"/>
      <c r="AQ3355" s="20">
        <f>AVERAGE(SMALL(AE3355:AI3355,1),SMALL(AE3355:AI3355,2))</f>
        <v>40.93</v>
      </c>
      <c r="AR3355" s="20" t="str">
        <f>IF(R3355 &lt;=( AVERAGE(SMALL(AE3355:AI3355,1),SMALL(AE3355:AI3355,2))), R3355, "")</f>
        <v/>
      </c>
      <c r="AS3355" s="20" t="e">
        <f>AVERAGE(SMALL(AJ3355:AM3355,1),SMALL(AJ3355:AM3355,2))</f>
        <v>#NUM!</v>
      </c>
      <c r="AT3355" s="20">
        <f>T3355*1.075</f>
        <v>45.590749999999993</v>
      </c>
      <c r="AU3355" s="20">
        <f>U3355*1.075</f>
        <v>32.25</v>
      </c>
      <c r="AV3355" s="22">
        <f>MIN(AN3355,AT3355,AU3355)</f>
        <v>32.25</v>
      </c>
      <c r="AW3355" s="20" t="s">
        <v>71</v>
      </c>
      <c r="AX3355" s="20" t="s">
        <v>72</v>
      </c>
      <c r="AY3355" s="25">
        <v>32.25</v>
      </c>
      <c r="AZ3355" s="27">
        <f>IF(AND(AY3355&gt;0,AY3355&lt;=10),AY3355*0.25,IF(AND(AY3355&gt;10,AY3355&lt;=50),AY3355*0.17,IF(AND(AY3355&gt;10,AY3355&lt;=100),AY3355*0.12,IF(AY3355&gt;100,AY3355*0.1))))</f>
        <v>5.4825000000000008</v>
      </c>
      <c r="BA3355" s="3">
        <f>AZ3355+AY3355</f>
        <v>37.732500000000002</v>
      </c>
      <c r="BB3355" s="25">
        <f>BA3355+BA3355*0.08</f>
        <v>40.751100000000001</v>
      </c>
      <c r="BC3355" s="20" t="s">
        <v>12295</v>
      </c>
      <c r="BD3355" s="20"/>
      <c r="BE3355" s="20"/>
      <c r="BF3355" s="20"/>
      <c r="BG3355" s="20"/>
      <c r="BH3355" s="20"/>
      <c r="BI3355" s="20"/>
      <c r="BJ3355" s="20"/>
      <c r="BK3355" s="20"/>
      <c r="BL3355" s="20"/>
      <c r="BM3355" s="20"/>
      <c r="BN3355" s="20"/>
      <c r="BO3355" s="20"/>
      <c r="BP3355" s="19"/>
      <c r="BQ3355" s="19"/>
      <c r="BR3355" s="19"/>
      <c r="BS3355" s="19"/>
      <c r="BT3355" s="19"/>
      <c r="BU3355" s="19"/>
      <c r="BV3355" s="19"/>
      <c r="BW3355" s="19"/>
      <c r="BX3355" s="19"/>
      <c r="BY3355" s="19"/>
      <c r="BZ3355" s="19"/>
      <c r="CA3355" s="19"/>
      <c r="CB3355" s="19"/>
      <c r="CC3355" s="19"/>
      <c r="CD3355" s="19"/>
      <c r="CE3355" s="19"/>
      <c r="CF3355" s="19"/>
      <c r="CG3355" s="19"/>
      <c r="CH3355" s="19"/>
      <c r="CI3355" s="19"/>
      <c r="CJ3355" s="19"/>
      <c r="CK3355" s="19"/>
      <c r="CL3355" s="19"/>
      <c r="CM3355" s="19"/>
      <c r="CN3355" s="19"/>
      <c r="CO3355" s="19"/>
      <c r="CP3355" s="19"/>
      <c r="CQ3355" s="19"/>
      <c r="CR3355" s="19"/>
      <c r="CS3355" s="19"/>
      <c r="CT3355" s="19"/>
      <c r="CU3355" s="19"/>
      <c r="CV3355" s="19"/>
      <c r="CW3355" s="19"/>
      <c r="CX3355" s="19"/>
      <c r="CY3355" s="19"/>
      <c r="CZ3355" s="19"/>
      <c r="DA3355" s="19"/>
      <c r="DB3355" s="19"/>
      <c r="DC3355" s="19"/>
      <c r="DD3355" s="19"/>
      <c r="DE3355" s="19"/>
      <c r="DF3355" s="19"/>
      <c r="DG3355" s="19"/>
      <c r="DH3355" s="19"/>
      <c r="DI3355" s="19"/>
      <c r="DJ3355" s="19"/>
      <c r="DK3355" s="19"/>
      <c r="DL3355" s="19"/>
    </row>
    <row r="3356" spans="1:116" s="88" customFormat="1" ht="30" customHeight="1">
      <c r="A3356" s="4" t="s">
        <v>11242</v>
      </c>
      <c r="B3356" s="5">
        <v>3354</v>
      </c>
      <c r="C3356" s="6">
        <v>2355</v>
      </c>
      <c r="D3356" s="6"/>
      <c r="E3356" s="43" t="s">
        <v>11243</v>
      </c>
      <c r="F3356" s="3" t="s">
        <v>11244</v>
      </c>
      <c r="G3356" s="3" t="s">
        <v>11245</v>
      </c>
      <c r="H3356" s="3" t="s">
        <v>222</v>
      </c>
      <c r="I3356" s="3" t="s">
        <v>102</v>
      </c>
      <c r="J3356" s="3" t="s">
        <v>992</v>
      </c>
      <c r="K3356" s="6"/>
      <c r="L3356" s="3"/>
      <c r="M3356" s="6">
        <v>60</v>
      </c>
      <c r="N3356" s="3" t="s">
        <v>44</v>
      </c>
      <c r="O3356" s="3" t="s">
        <v>11246</v>
      </c>
      <c r="P3356" s="3" t="s">
        <v>11247</v>
      </c>
      <c r="Q3356" s="3" t="s">
        <v>11248</v>
      </c>
      <c r="R3356" s="156">
        <v>19.77</v>
      </c>
      <c r="S3356" s="22"/>
      <c r="T3356" s="23">
        <v>18.48</v>
      </c>
      <c r="U3356" s="1">
        <v>8.93</v>
      </c>
      <c r="V3356" s="21">
        <v>18.48</v>
      </c>
      <c r="W3356" s="22"/>
      <c r="X3356" s="22"/>
      <c r="Y3356" s="22"/>
      <c r="Z3356" s="22"/>
      <c r="AA3356" s="22"/>
      <c r="AB3356" s="22"/>
      <c r="AC3356" s="22"/>
      <c r="AD3356" s="22"/>
      <c r="AE3356" s="24">
        <v>18.48</v>
      </c>
      <c r="AF3356" s="20"/>
      <c r="AG3356" s="20"/>
      <c r="AH3356" s="20"/>
      <c r="AI3356" s="20"/>
      <c r="AJ3356" s="20"/>
      <c r="AK3356" s="20"/>
      <c r="AL3356" s="20"/>
      <c r="AM3356" s="20"/>
      <c r="AN3356" s="25">
        <v>19.77</v>
      </c>
      <c r="AO3356" s="20" t="s">
        <v>47</v>
      </c>
      <c r="AP3356" s="24" t="s">
        <v>48</v>
      </c>
      <c r="AQ3356" s="20" t="e">
        <f>AVERAGE(SMALL(AE3356:AI3356,1),SMALL(AE3356:AI3356,2))</f>
        <v>#NUM!</v>
      </c>
      <c r="AR3356" s="20" t="e">
        <f>IF(R3356 &lt;=( AVERAGE(SMALL(AE3356:AI3356,1),SMALL(AE3356:AI3356,2))), R3356, "")</f>
        <v>#NUM!</v>
      </c>
      <c r="AS3356" s="20" t="e">
        <f>AVERAGE(SMALL(AJ3356:AM3356,1),SMALL(AJ3356:AM3356,2))</f>
        <v>#NUM!</v>
      </c>
      <c r="AT3356" s="20">
        <f>T3356*1.075</f>
        <v>19.866</v>
      </c>
      <c r="AU3356" s="20">
        <f>U3356*1.075</f>
        <v>9.5997499999999985</v>
      </c>
      <c r="AV3356" s="22">
        <f>MIN(AN3356,AT3356,AU3356)</f>
        <v>9.5997499999999985</v>
      </c>
      <c r="AW3356" s="20" t="s">
        <v>71</v>
      </c>
      <c r="AX3356" s="20" t="s">
        <v>72</v>
      </c>
      <c r="AY3356" s="25">
        <v>9.6</v>
      </c>
      <c r="AZ3356" s="27">
        <f>IF(AND(AY3356&gt;0,AY3356&lt;=10),AY3356*0.25,IF(AND(AY3356&gt;10,AY3356&lt;=50),AY3356*0.17,IF(AND(AY3356&gt;10,AY3356&lt;=100),AY3356*0.12,IF(AY3356&gt;100,AY3356*0.1))))</f>
        <v>2.4</v>
      </c>
      <c r="BA3356" s="3">
        <f>AZ3356+AY3356</f>
        <v>12</v>
      </c>
      <c r="BB3356" s="25">
        <f>BA3356+BA3356*0.08</f>
        <v>12.96</v>
      </c>
      <c r="BC3356" s="20" t="s">
        <v>12295</v>
      </c>
      <c r="BD3356" s="20"/>
      <c r="BE3356" s="20"/>
      <c r="BF3356" s="20"/>
      <c r="BG3356" s="20"/>
      <c r="BH3356" s="20"/>
      <c r="BI3356" s="20"/>
      <c r="BJ3356" s="20"/>
      <c r="BK3356" s="20"/>
      <c r="BL3356" s="20"/>
      <c r="BM3356" s="20"/>
      <c r="BN3356" s="20"/>
      <c r="BO3356" s="20"/>
      <c r="BP3356" s="20"/>
      <c r="BQ3356" s="20"/>
      <c r="BR3356" s="20"/>
      <c r="BS3356" s="20"/>
      <c r="BT3356" s="20"/>
      <c r="BU3356" s="20"/>
      <c r="BV3356" s="20"/>
      <c r="BW3356" s="20"/>
      <c r="BX3356" s="20"/>
      <c r="BY3356" s="20"/>
      <c r="BZ3356" s="20"/>
      <c r="CA3356" s="20"/>
      <c r="CB3356" s="20"/>
      <c r="CC3356" s="20"/>
      <c r="CD3356" s="20"/>
      <c r="CE3356" s="20"/>
      <c r="CF3356" s="20"/>
      <c r="CG3356" s="20"/>
      <c r="CH3356" s="20"/>
      <c r="CI3356" s="20"/>
      <c r="CJ3356" s="20"/>
      <c r="CK3356" s="20"/>
      <c r="CL3356" s="20"/>
      <c r="CM3356" s="20"/>
      <c r="CN3356" s="20"/>
      <c r="CO3356" s="20"/>
      <c r="CP3356" s="20"/>
      <c r="CQ3356" s="20"/>
      <c r="CR3356" s="20"/>
      <c r="CS3356" s="20"/>
      <c r="CT3356" s="20"/>
      <c r="CU3356" s="20"/>
      <c r="CV3356" s="20"/>
      <c r="CW3356" s="20"/>
      <c r="CX3356" s="20"/>
      <c r="CY3356" s="20"/>
      <c r="CZ3356" s="20"/>
      <c r="DA3356" s="20"/>
      <c r="DB3356" s="20"/>
      <c r="DC3356" s="20"/>
      <c r="DD3356" s="20"/>
      <c r="DE3356" s="20"/>
      <c r="DF3356" s="20"/>
      <c r="DG3356" s="20"/>
      <c r="DH3356" s="20"/>
      <c r="DI3356" s="20"/>
      <c r="DJ3356" s="20"/>
      <c r="DK3356" s="20"/>
      <c r="DL3356" s="20"/>
    </row>
    <row r="3357" spans="1:116" s="88" customFormat="1" ht="30" customHeight="1">
      <c r="A3357" s="4" t="s">
        <v>11249</v>
      </c>
      <c r="B3357" s="5">
        <v>3355</v>
      </c>
      <c r="C3357" s="6">
        <v>16089</v>
      </c>
      <c r="D3357" s="6"/>
      <c r="E3357" s="43" t="s">
        <v>11250</v>
      </c>
      <c r="F3357" s="3" t="s">
        <v>4181</v>
      </c>
      <c r="G3357" s="3" t="s">
        <v>4182</v>
      </c>
      <c r="H3357" s="3" t="s">
        <v>986</v>
      </c>
      <c r="I3357" s="3" t="s">
        <v>42</v>
      </c>
      <c r="J3357" s="3" t="s">
        <v>11251</v>
      </c>
      <c r="K3357" s="6"/>
      <c r="L3357" s="3"/>
      <c r="M3357" s="6">
        <v>28</v>
      </c>
      <c r="N3357" s="3" t="s">
        <v>44</v>
      </c>
      <c r="O3357" s="3" t="s">
        <v>11252</v>
      </c>
      <c r="P3357" s="3" t="s">
        <v>11253</v>
      </c>
      <c r="Q3357" s="3" t="s">
        <v>11254</v>
      </c>
      <c r="R3357" s="156">
        <v>197.96</v>
      </c>
      <c r="S3357" s="22"/>
      <c r="T3357" s="23"/>
      <c r="U3357" s="1" t="s">
        <v>54</v>
      </c>
      <c r="V3357" s="21">
        <v>229.6</v>
      </c>
      <c r="W3357" s="22"/>
      <c r="X3357" s="22"/>
      <c r="Y3357" s="22">
        <v>200.2</v>
      </c>
      <c r="Z3357" s="22">
        <v>196</v>
      </c>
      <c r="AA3357" s="22"/>
      <c r="AB3357" s="22"/>
      <c r="AC3357" s="22"/>
      <c r="AD3357" s="22"/>
      <c r="AE3357" s="24">
        <v>229.6</v>
      </c>
      <c r="AF3357" s="20"/>
      <c r="AG3357" s="20"/>
      <c r="AH3357" s="20"/>
      <c r="AI3357" s="20"/>
      <c r="AJ3357" s="20"/>
      <c r="AK3357" s="20"/>
      <c r="AL3357" s="20"/>
      <c r="AM3357" s="20"/>
      <c r="AN3357" s="25">
        <v>197.96</v>
      </c>
      <c r="AO3357" s="20" t="s">
        <v>47</v>
      </c>
      <c r="AP3357" s="24" t="s">
        <v>48</v>
      </c>
      <c r="AQ3357" s="20" t="e">
        <f>AVERAGE(SMALL(AE3357:AI3357,1),SMALL(AE3357:AI3357,2))</f>
        <v>#NUM!</v>
      </c>
      <c r="AR3357" s="20" t="e">
        <f>IF(R3357 &lt;=( AVERAGE(SMALL(AE3357:AI3357,1),SMALL(AE3357:AI3357,2))), R3357, "")</f>
        <v>#NUM!</v>
      </c>
      <c r="AS3357" s="20" t="e">
        <f>AVERAGE(SMALL(AJ3357:AM3357,1),SMALL(AJ3357:AM3357,2))</f>
        <v>#NUM!</v>
      </c>
      <c r="AT3357" s="20">
        <f>T3357*1.075</f>
        <v>0</v>
      </c>
      <c r="AU3357" s="20" t="e">
        <f>U3357*1.075</f>
        <v>#VALUE!</v>
      </c>
      <c r="AV3357" s="22" t="e">
        <f>MIN(AN3357,AT3357,AU3357)</f>
        <v>#VALUE!</v>
      </c>
      <c r="AW3357" s="26" t="s">
        <v>49</v>
      </c>
      <c r="AX3357" s="20" t="s">
        <v>48</v>
      </c>
      <c r="AY3357" s="25">
        <v>197.96</v>
      </c>
      <c r="AZ3357" s="27">
        <f>IF(AND(AY3357&gt;0,AY3357&lt;=10),AY3357*0.25,IF(AND(AY3357&gt;10,AY3357&lt;=50),AY3357*0.17,IF(AND(AY3357&gt;10,AY3357&lt;=100),AY3357*0.12,IF(AY3357&gt;100,AY3357*0.1))))</f>
        <v>19.796000000000003</v>
      </c>
      <c r="BA3357" s="3">
        <f>AZ3357+AY3357</f>
        <v>217.756</v>
      </c>
      <c r="BB3357" s="25">
        <f>BA3357+BA3357*0.08</f>
        <v>235.17648</v>
      </c>
      <c r="BC3357" s="20" t="s">
        <v>12295</v>
      </c>
      <c r="BD3357" s="20"/>
      <c r="BE3357" s="20"/>
      <c r="BF3357" s="20"/>
      <c r="BG3357" s="20"/>
      <c r="BH3357" s="20"/>
      <c r="BI3357" s="20"/>
      <c r="BJ3357" s="20"/>
      <c r="BK3357" s="20"/>
      <c r="BL3357" s="20"/>
      <c r="BM3357" s="20"/>
      <c r="BN3357" s="20"/>
      <c r="BO3357" s="20"/>
      <c r="BP3357" s="20"/>
      <c r="BQ3357" s="20"/>
      <c r="BR3357" s="20"/>
      <c r="BS3357" s="20"/>
      <c r="BT3357" s="20"/>
      <c r="BU3357" s="20"/>
      <c r="BV3357" s="20"/>
      <c r="BW3357" s="20"/>
      <c r="BX3357" s="20"/>
      <c r="BY3357" s="20"/>
      <c r="BZ3357" s="20"/>
      <c r="CA3357" s="20"/>
      <c r="CB3357" s="20"/>
      <c r="CC3357" s="20"/>
      <c r="CD3357" s="20"/>
      <c r="CE3357" s="20"/>
      <c r="CF3357" s="20"/>
      <c r="CG3357" s="20"/>
      <c r="CH3357" s="20"/>
      <c r="CI3357" s="20"/>
      <c r="CJ3357" s="20"/>
      <c r="CK3357" s="20"/>
      <c r="CL3357" s="20"/>
      <c r="CM3357" s="20"/>
      <c r="CN3357" s="20"/>
      <c r="CO3357" s="20"/>
      <c r="CP3357" s="20"/>
      <c r="CQ3357" s="20"/>
      <c r="CR3357" s="20"/>
      <c r="CS3357" s="20"/>
      <c r="CT3357" s="20"/>
      <c r="CU3357" s="20"/>
      <c r="CV3357" s="20"/>
      <c r="CW3357" s="20"/>
      <c r="CX3357" s="20"/>
      <c r="CY3357" s="20"/>
      <c r="CZ3357" s="20"/>
      <c r="DA3357" s="20"/>
      <c r="DB3357" s="20"/>
      <c r="DC3357" s="20"/>
      <c r="DD3357" s="20"/>
      <c r="DE3357" s="20"/>
      <c r="DF3357" s="20"/>
      <c r="DG3357" s="20"/>
      <c r="DH3357" s="20"/>
      <c r="DI3357" s="20"/>
      <c r="DJ3357" s="20"/>
      <c r="DK3357" s="20"/>
      <c r="DL3357" s="20"/>
    </row>
    <row r="3358" spans="1:116" s="88" customFormat="1" ht="30" customHeight="1">
      <c r="A3358" s="4" t="s">
        <v>11249</v>
      </c>
      <c r="B3358" s="5">
        <v>3356</v>
      </c>
      <c r="C3358" s="116">
        <v>14810</v>
      </c>
      <c r="D3358" s="116"/>
      <c r="E3358" s="43" t="s">
        <v>11258</v>
      </c>
      <c r="F3358" s="3" t="s">
        <v>5043</v>
      </c>
      <c r="G3358" s="3" t="s">
        <v>5044</v>
      </c>
      <c r="H3358" s="3" t="s">
        <v>201</v>
      </c>
      <c r="I3358" s="3" t="s">
        <v>42</v>
      </c>
      <c r="J3358" s="3" t="s">
        <v>11259</v>
      </c>
      <c r="K3358" s="6"/>
      <c r="L3358" s="3"/>
      <c r="M3358" s="6">
        <v>150</v>
      </c>
      <c r="N3358" s="3" t="s">
        <v>44</v>
      </c>
      <c r="O3358" s="3" t="s">
        <v>11252</v>
      </c>
      <c r="P3358" s="3" t="s">
        <v>11260</v>
      </c>
      <c r="Q3358" s="3" t="s">
        <v>11261</v>
      </c>
      <c r="R3358" s="156">
        <v>180</v>
      </c>
      <c r="S3358" s="22"/>
      <c r="T3358" s="23"/>
      <c r="U3358" s="1" t="s">
        <v>54</v>
      </c>
      <c r="V3358" s="21">
        <v>97.5</v>
      </c>
      <c r="W3358" s="22">
        <v>82.790999999999997</v>
      </c>
      <c r="X3358" s="22">
        <v>105</v>
      </c>
      <c r="Y3358" s="22"/>
      <c r="Z3358" s="22"/>
      <c r="AA3358" s="22"/>
      <c r="AB3358" s="22"/>
      <c r="AC3358" s="22"/>
      <c r="AD3358" s="22"/>
      <c r="AE3358" s="24">
        <v>97.5</v>
      </c>
      <c r="AF3358" s="20"/>
      <c r="AG3358" s="20"/>
      <c r="AH3358" s="20"/>
      <c r="AI3358" s="20"/>
      <c r="AJ3358" s="20"/>
      <c r="AK3358" s="20"/>
      <c r="AL3358" s="20"/>
      <c r="AM3358" s="20"/>
      <c r="AN3358" s="25">
        <v>90.15</v>
      </c>
      <c r="AO3358" s="20" t="s">
        <v>207</v>
      </c>
      <c r="AP3358" s="24" t="s">
        <v>208</v>
      </c>
      <c r="AQ3358" s="20" t="e">
        <f>AVERAGE(SMALL(AE3358:AI3358,1),SMALL(AE3358:AI3358,2))</f>
        <v>#NUM!</v>
      </c>
      <c r="AR3358" s="20" t="e">
        <f>IF(R3358 &lt;=( AVERAGE(SMALL(AE3358:AI3358,1),SMALL(AE3358:AI3358,2))), R3358, "")</f>
        <v>#NUM!</v>
      </c>
      <c r="AS3358" s="20" t="e">
        <f>AVERAGE(SMALL(AJ3358:AM3358,1),SMALL(AJ3358:AM3358,2))</f>
        <v>#NUM!</v>
      </c>
      <c r="AT3358" s="20">
        <f>T3358*1.075</f>
        <v>0</v>
      </c>
      <c r="AU3358" s="20" t="e">
        <f>U3358*1.075</f>
        <v>#VALUE!</v>
      </c>
      <c r="AV3358" s="22" t="e">
        <f>MIN(AN3358,AT3358,AU3358)</f>
        <v>#VALUE!</v>
      </c>
      <c r="AW3358" s="20" t="s">
        <v>209</v>
      </c>
      <c r="AX3358" s="20" t="s">
        <v>208</v>
      </c>
      <c r="AY3358" s="25">
        <v>90.15</v>
      </c>
      <c r="AZ3358" s="27">
        <f>IF(AND(AY3358&gt;0,AY3358&lt;=10),AY3358*0.25,IF(AND(AY3358&gt;10,AY3358&lt;=50),AY3358*0.17,IF(AND(AY3358&gt;10,AY3358&lt;=100),AY3358*0.12,IF(AY3358&gt;100,AY3358*0.1))))</f>
        <v>10.818</v>
      </c>
      <c r="BA3358" s="3">
        <f>AZ3358+AY3358</f>
        <v>100.968</v>
      </c>
      <c r="BB3358" s="25">
        <f>BA3358+BA3358*0.08</f>
        <v>109.04544</v>
      </c>
      <c r="BC3358" s="20" t="s">
        <v>12295</v>
      </c>
      <c r="BD3358" s="20"/>
      <c r="BE3358" s="20"/>
      <c r="BF3358" s="20"/>
      <c r="BG3358" s="20"/>
      <c r="BH3358" s="20"/>
      <c r="BI3358" s="20"/>
      <c r="BJ3358" s="20"/>
      <c r="BK3358" s="20"/>
      <c r="BL3358" s="20"/>
      <c r="BM3358" s="20"/>
      <c r="BN3358" s="20"/>
      <c r="BO3358" s="20"/>
      <c r="BP3358" s="20"/>
      <c r="BQ3358" s="20"/>
      <c r="BR3358" s="20"/>
      <c r="BS3358" s="20"/>
      <c r="BT3358" s="20"/>
      <c r="BU3358" s="20"/>
      <c r="BV3358" s="20"/>
      <c r="BW3358" s="20"/>
      <c r="BX3358" s="20"/>
      <c r="BY3358" s="20"/>
      <c r="BZ3358" s="20"/>
      <c r="CA3358" s="20"/>
      <c r="CB3358" s="20"/>
      <c r="CC3358" s="20"/>
      <c r="CD3358" s="20"/>
      <c r="CE3358" s="20"/>
      <c r="CF3358" s="20"/>
      <c r="CG3358" s="20"/>
      <c r="CH3358" s="20"/>
      <c r="CI3358" s="20"/>
      <c r="CJ3358" s="20"/>
      <c r="CK3358" s="20"/>
      <c r="CL3358" s="20"/>
      <c r="CM3358" s="20"/>
      <c r="CN3358" s="20"/>
      <c r="CO3358" s="20"/>
      <c r="CP3358" s="20"/>
      <c r="CQ3358" s="20"/>
      <c r="CR3358" s="20"/>
      <c r="CS3358" s="20"/>
      <c r="CT3358" s="20"/>
      <c r="CU3358" s="20"/>
      <c r="CV3358" s="20"/>
      <c r="CW3358" s="20"/>
      <c r="CX3358" s="20"/>
      <c r="CY3358" s="20"/>
      <c r="CZ3358" s="20"/>
      <c r="DA3358" s="20"/>
      <c r="DB3358" s="20"/>
      <c r="DC3358" s="20"/>
      <c r="DD3358" s="20"/>
      <c r="DE3358" s="20"/>
      <c r="DF3358" s="20"/>
      <c r="DG3358" s="20"/>
      <c r="DH3358" s="20"/>
      <c r="DI3358" s="20"/>
      <c r="DJ3358" s="20"/>
      <c r="DK3358" s="20"/>
      <c r="DL3358" s="20"/>
    </row>
    <row r="3359" spans="1:116" s="88" customFormat="1" ht="30" customHeight="1">
      <c r="A3359" s="4" t="s">
        <v>11249</v>
      </c>
      <c r="B3359" s="5">
        <v>3357</v>
      </c>
      <c r="C3359" s="116">
        <v>14830</v>
      </c>
      <c r="D3359" s="116"/>
      <c r="E3359" s="43" t="s">
        <v>11255</v>
      </c>
      <c r="F3359" s="3" t="s">
        <v>5043</v>
      </c>
      <c r="G3359" s="3" t="s">
        <v>5044</v>
      </c>
      <c r="H3359" s="3" t="s">
        <v>138</v>
      </c>
      <c r="I3359" s="3" t="s">
        <v>139</v>
      </c>
      <c r="J3359" s="3" t="s">
        <v>11256</v>
      </c>
      <c r="K3359" s="6"/>
      <c r="L3359" s="3"/>
      <c r="M3359" s="6">
        <v>100</v>
      </c>
      <c r="N3359" s="3" t="s">
        <v>44</v>
      </c>
      <c r="O3359" s="3" t="s">
        <v>11252</v>
      </c>
      <c r="P3359" s="3" t="s">
        <v>11253</v>
      </c>
      <c r="Q3359" s="3" t="s">
        <v>11257</v>
      </c>
      <c r="R3359" s="156">
        <v>44</v>
      </c>
      <c r="S3359" s="22"/>
      <c r="T3359" s="23"/>
      <c r="U3359" s="1">
        <v>52.5</v>
      </c>
      <c r="V3359" s="21">
        <v>75</v>
      </c>
      <c r="W3359" s="22"/>
      <c r="X3359" s="22"/>
      <c r="Y3359" s="22">
        <v>50</v>
      </c>
      <c r="Z3359" s="22">
        <v>38</v>
      </c>
      <c r="AA3359" s="22"/>
      <c r="AB3359" s="22"/>
      <c r="AC3359" s="22"/>
      <c r="AD3359" s="22"/>
      <c r="AE3359" s="24">
        <v>75</v>
      </c>
      <c r="AF3359" s="20"/>
      <c r="AG3359" s="20"/>
      <c r="AH3359" s="20"/>
      <c r="AI3359" s="20"/>
      <c r="AJ3359" s="20"/>
      <c r="AK3359" s="20"/>
      <c r="AL3359" s="20"/>
      <c r="AM3359" s="20"/>
      <c r="AN3359" s="25">
        <v>27.72</v>
      </c>
      <c r="AO3359" s="20" t="s">
        <v>332</v>
      </c>
      <c r="AP3359" s="24" t="s">
        <v>333</v>
      </c>
      <c r="AQ3359" s="20" t="e">
        <f>AVERAGE(SMALL(AE3359:AI3359,1),SMALL(AE3359:AI3359,2))</f>
        <v>#NUM!</v>
      </c>
      <c r="AR3359" s="20" t="e">
        <f>IF(R3359 &lt;=( AVERAGE(SMALL(AE3359:AI3359,1),SMALL(AE3359:AI3359,2))), R3359, "")</f>
        <v>#NUM!</v>
      </c>
      <c r="AS3359" s="20" t="e">
        <f>AVERAGE(SMALL(AJ3359:AM3359,1),SMALL(AJ3359:AM3359,2))</f>
        <v>#NUM!</v>
      </c>
      <c r="AT3359" s="20">
        <f>T3359*1.075</f>
        <v>0</v>
      </c>
      <c r="AU3359" s="20">
        <f>U3359*1.075</f>
        <v>56.4375</v>
      </c>
      <c r="AV3359" s="22">
        <f>MIN(AN3359,AT3359,AU3359)</f>
        <v>0</v>
      </c>
      <c r="AW3359" s="20" t="s">
        <v>332</v>
      </c>
      <c r="AX3359" s="20" t="s">
        <v>333</v>
      </c>
      <c r="AY3359" s="25">
        <v>27.72</v>
      </c>
      <c r="AZ3359" s="27">
        <f>IF(AND(AY3359&gt;0,AY3359&lt;=10),AY3359*0.25,IF(AND(AY3359&gt;10,AY3359&lt;=50),AY3359*0.17,IF(AND(AY3359&gt;10,AY3359&lt;=100),AY3359*0.12,IF(AY3359&gt;100,AY3359*0.1))))</f>
        <v>4.7124000000000006</v>
      </c>
      <c r="BA3359" s="3">
        <f>AZ3359+AY3359</f>
        <v>32.432400000000001</v>
      </c>
      <c r="BB3359" s="25">
        <f>BA3359+BA3359*0.08</f>
        <v>35.026992</v>
      </c>
      <c r="BC3359" s="20" t="s">
        <v>12295</v>
      </c>
      <c r="BD3359" s="20"/>
      <c r="BE3359" s="20"/>
      <c r="BF3359" s="20"/>
      <c r="BG3359" s="20"/>
      <c r="BH3359" s="20"/>
      <c r="BI3359" s="20"/>
      <c r="BJ3359" s="20"/>
      <c r="BK3359" s="20"/>
      <c r="BL3359" s="20"/>
      <c r="BM3359" s="20"/>
      <c r="BN3359" s="20"/>
      <c r="BO3359" s="20"/>
      <c r="BP3359" s="20"/>
      <c r="BQ3359" s="20"/>
      <c r="BR3359" s="20"/>
      <c r="BS3359" s="20"/>
      <c r="BT3359" s="20"/>
      <c r="BU3359" s="20"/>
      <c r="BV3359" s="20"/>
      <c r="BW3359" s="20"/>
      <c r="BX3359" s="20"/>
      <c r="BY3359" s="20"/>
      <c r="BZ3359" s="20"/>
      <c r="CA3359" s="20"/>
      <c r="CB3359" s="20"/>
      <c r="CC3359" s="20"/>
      <c r="CD3359" s="20"/>
      <c r="CE3359" s="20"/>
      <c r="CF3359" s="20"/>
      <c r="CG3359" s="20"/>
      <c r="CH3359" s="20"/>
      <c r="CI3359" s="20"/>
      <c r="CJ3359" s="20"/>
      <c r="CK3359" s="20"/>
      <c r="CL3359" s="20"/>
      <c r="CM3359" s="20"/>
      <c r="CN3359" s="20"/>
      <c r="CO3359" s="20"/>
      <c r="CP3359" s="20"/>
      <c r="CQ3359" s="20"/>
      <c r="CR3359" s="20"/>
      <c r="CS3359" s="20"/>
      <c r="CT3359" s="20"/>
      <c r="CU3359" s="20"/>
      <c r="CV3359" s="20"/>
      <c r="CW3359" s="20"/>
      <c r="CX3359" s="20"/>
      <c r="CY3359" s="20"/>
      <c r="CZ3359" s="20"/>
      <c r="DA3359" s="20"/>
      <c r="DB3359" s="20"/>
      <c r="DC3359" s="20"/>
      <c r="DD3359" s="20"/>
      <c r="DE3359" s="20"/>
      <c r="DF3359" s="20"/>
      <c r="DG3359" s="20"/>
      <c r="DH3359" s="20"/>
      <c r="DI3359" s="20"/>
      <c r="DJ3359" s="20"/>
      <c r="DK3359" s="20"/>
      <c r="DL3359" s="20"/>
    </row>
    <row r="3360" spans="1:116" s="88" customFormat="1" ht="30" customHeight="1">
      <c r="A3360" s="4" t="s">
        <v>11262</v>
      </c>
      <c r="B3360" s="5">
        <v>3358</v>
      </c>
      <c r="C3360" s="6">
        <v>11942</v>
      </c>
      <c r="D3360" s="6"/>
      <c r="E3360" s="43" t="s">
        <v>11383</v>
      </c>
      <c r="F3360" s="3" t="s">
        <v>1082</v>
      </c>
      <c r="G3360" s="3" t="s">
        <v>1079</v>
      </c>
      <c r="H3360" s="3" t="s">
        <v>1080</v>
      </c>
      <c r="I3360" s="3" t="s">
        <v>42</v>
      </c>
      <c r="J3360" s="3" t="s">
        <v>11384</v>
      </c>
      <c r="K3360" s="6"/>
      <c r="L3360" s="3"/>
      <c r="M3360" s="6">
        <v>30</v>
      </c>
      <c r="N3360" s="3" t="s">
        <v>44</v>
      </c>
      <c r="O3360" s="3" t="s">
        <v>11264</v>
      </c>
      <c r="P3360" s="3" t="s">
        <v>11283</v>
      </c>
      <c r="Q3360" s="3" t="s">
        <v>11385</v>
      </c>
      <c r="R3360" s="156">
        <v>1.1000000000000001</v>
      </c>
      <c r="S3360" s="22"/>
      <c r="T3360" s="23"/>
      <c r="U3360" s="1" t="s">
        <v>54</v>
      </c>
      <c r="V3360" s="21"/>
      <c r="W3360" s="22"/>
      <c r="X3360" s="22"/>
      <c r="Y3360" s="22"/>
      <c r="Z3360" s="22"/>
      <c r="AA3360" s="22"/>
      <c r="AB3360" s="22"/>
      <c r="AC3360" s="22"/>
      <c r="AD3360" s="22"/>
      <c r="AE3360" s="24"/>
      <c r="AF3360" s="20"/>
      <c r="AG3360" s="20"/>
      <c r="AH3360" s="20"/>
      <c r="AI3360" s="20"/>
      <c r="AJ3360" s="20"/>
      <c r="AK3360" s="20"/>
      <c r="AL3360" s="20"/>
      <c r="AM3360" s="20"/>
      <c r="AN3360" s="25">
        <v>1.1000000000000001</v>
      </c>
      <c r="AO3360" s="20" t="s">
        <v>47</v>
      </c>
      <c r="AP3360" s="24" t="s">
        <v>48</v>
      </c>
      <c r="AQ3360" s="20" t="e">
        <f>AVERAGE(SMALL(AE3360:AI3360,1),SMALL(AE3360:AI3360,2))</f>
        <v>#NUM!</v>
      </c>
      <c r="AR3360" s="20" t="e">
        <f>IF(R3360 &lt;=( AVERAGE(SMALL(AE3360:AI3360,1),SMALL(AE3360:AI3360,2))), R3360, "")</f>
        <v>#NUM!</v>
      </c>
      <c r="AS3360" s="20" t="e">
        <f>AVERAGE(SMALL(AJ3360:AM3360,1),SMALL(AJ3360:AM3360,2))</f>
        <v>#NUM!</v>
      </c>
      <c r="AT3360" s="20">
        <f>T3360*1.075</f>
        <v>0</v>
      </c>
      <c r="AU3360" s="20" t="e">
        <f>U3360*1.075</f>
        <v>#VALUE!</v>
      </c>
      <c r="AV3360" s="22" t="e">
        <f>MIN(AN3360,AT3360,AU3360)</f>
        <v>#VALUE!</v>
      </c>
      <c r="AW3360" s="26" t="s">
        <v>49</v>
      </c>
      <c r="AX3360" s="20" t="s">
        <v>48</v>
      </c>
      <c r="AY3360" s="25">
        <v>1.1000000000000001</v>
      </c>
      <c r="AZ3360" s="27">
        <f>IF(AND(AY3360&gt;0,AY3360&lt;=10),AY3360*0.25,IF(AND(AY3360&gt;10,AY3360&lt;=50),AY3360*0.17,IF(AND(AY3360&gt;10,AY3360&lt;=100),AY3360*0.12,IF(AY3360&gt;100,AY3360*0.1))))</f>
        <v>0.27500000000000002</v>
      </c>
      <c r="BA3360" s="3">
        <f>AZ3360+AY3360</f>
        <v>1.375</v>
      </c>
      <c r="BB3360" s="25">
        <f>BA3360+BA3360*0.08</f>
        <v>1.4850000000000001</v>
      </c>
      <c r="BC3360" s="20" t="s">
        <v>12295</v>
      </c>
      <c r="BD3360" s="20"/>
      <c r="BE3360" s="20"/>
      <c r="BF3360" s="20"/>
      <c r="BG3360" s="20"/>
      <c r="BH3360" s="20"/>
      <c r="BI3360" s="20"/>
      <c r="BJ3360" s="20"/>
      <c r="BK3360" s="20"/>
      <c r="BL3360" s="20"/>
      <c r="BM3360" s="20"/>
      <c r="BN3360" s="20"/>
      <c r="BO3360" s="20"/>
      <c r="BP3360" s="20"/>
      <c r="BQ3360" s="20"/>
      <c r="BR3360" s="20"/>
      <c r="BS3360" s="20"/>
      <c r="BT3360" s="20"/>
      <c r="BU3360" s="20"/>
      <c r="BV3360" s="20"/>
      <c r="BW3360" s="20"/>
      <c r="BX3360" s="20"/>
      <c r="BY3360" s="20"/>
      <c r="BZ3360" s="20"/>
      <c r="CA3360" s="20"/>
      <c r="CB3360" s="20"/>
      <c r="CC3360" s="20"/>
      <c r="CD3360" s="20"/>
      <c r="CE3360" s="20"/>
      <c r="CF3360" s="20"/>
      <c r="CG3360" s="20"/>
      <c r="CH3360" s="20"/>
      <c r="CI3360" s="20"/>
      <c r="CJ3360" s="20"/>
      <c r="CK3360" s="20"/>
      <c r="CL3360" s="20"/>
      <c r="CM3360" s="20"/>
      <c r="CN3360" s="20"/>
      <c r="CO3360" s="20"/>
      <c r="CP3360" s="20"/>
      <c r="CQ3360" s="20"/>
      <c r="CR3360" s="20"/>
      <c r="CS3360" s="20"/>
      <c r="CT3360" s="20"/>
      <c r="CU3360" s="20"/>
      <c r="CV3360" s="20"/>
      <c r="CW3360" s="20"/>
      <c r="CX3360" s="20"/>
      <c r="CY3360" s="20"/>
      <c r="CZ3360" s="20"/>
      <c r="DA3360" s="20"/>
      <c r="DB3360" s="20"/>
      <c r="DC3360" s="20"/>
      <c r="DD3360" s="20"/>
      <c r="DE3360" s="20"/>
      <c r="DF3360" s="20"/>
      <c r="DG3360" s="20"/>
      <c r="DH3360" s="20"/>
      <c r="DI3360" s="20"/>
      <c r="DJ3360" s="20"/>
      <c r="DK3360" s="20"/>
      <c r="DL3360" s="20"/>
    </row>
    <row r="3361" spans="1:116" s="88" customFormat="1" ht="30" customHeight="1">
      <c r="A3361" s="4" t="s">
        <v>11262</v>
      </c>
      <c r="B3361" s="5">
        <v>3359</v>
      </c>
      <c r="C3361" s="116">
        <v>6954</v>
      </c>
      <c r="D3361" s="116"/>
      <c r="E3361" s="43" t="s">
        <v>11429</v>
      </c>
      <c r="F3361" s="3" t="s">
        <v>11430</v>
      </c>
      <c r="G3361" s="3" t="s">
        <v>966</v>
      </c>
      <c r="H3361" s="3" t="s">
        <v>8683</v>
      </c>
      <c r="I3361" s="3" t="s">
        <v>1870</v>
      </c>
      <c r="J3361" s="3" t="s">
        <v>11413</v>
      </c>
      <c r="K3361" s="6"/>
      <c r="L3361" s="3"/>
      <c r="M3361" s="6">
        <v>12</v>
      </c>
      <c r="N3361" s="3" t="s">
        <v>44</v>
      </c>
      <c r="O3361" s="3" t="s">
        <v>11264</v>
      </c>
      <c r="P3361" s="3" t="s">
        <v>11283</v>
      </c>
      <c r="Q3361" s="3" t="s">
        <v>11431</v>
      </c>
      <c r="R3361" s="156">
        <v>3.5</v>
      </c>
      <c r="S3361" s="22"/>
      <c r="T3361" s="23"/>
      <c r="U3361" s="1" t="s">
        <v>54</v>
      </c>
      <c r="V3361" s="21"/>
      <c r="W3361" s="22"/>
      <c r="X3361" s="22"/>
      <c r="Y3361" s="22"/>
      <c r="Z3361" s="22"/>
      <c r="AA3361" s="22"/>
      <c r="AB3361" s="22"/>
      <c r="AC3361" s="22"/>
      <c r="AD3361" s="22"/>
      <c r="AE3361" s="24"/>
      <c r="AF3361" s="20"/>
      <c r="AG3361" s="20"/>
      <c r="AH3361" s="20"/>
      <c r="AI3361" s="20"/>
      <c r="AJ3361" s="20"/>
      <c r="AK3361" s="20"/>
      <c r="AL3361" s="20"/>
      <c r="AM3361" s="20"/>
      <c r="AN3361" s="25">
        <v>3.5</v>
      </c>
      <c r="AO3361" s="20" t="s">
        <v>47</v>
      </c>
      <c r="AP3361" s="24" t="s">
        <v>48</v>
      </c>
      <c r="AQ3361" s="20" t="e">
        <f>AVERAGE(SMALL(AE3361:AI3361,1),SMALL(AE3361:AI3361,2))</f>
        <v>#NUM!</v>
      </c>
      <c r="AR3361" s="20" t="e">
        <f>IF(R3361 &lt;=( AVERAGE(SMALL(AE3361:AI3361,1),SMALL(AE3361:AI3361,2))), R3361, "")</f>
        <v>#NUM!</v>
      </c>
      <c r="AS3361" s="20" t="e">
        <f>AVERAGE(SMALL(AJ3361:AM3361,1),SMALL(AJ3361:AM3361,2))</f>
        <v>#NUM!</v>
      </c>
      <c r="AT3361" s="20">
        <f>T3361*1.075</f>
        <v>0</v>
      </c>
      <c r="AU3361" s="20" t="e">
        <f>U3361*1.075</f>
        <v>#VALUE!</v>
      </c>
      <c r="AV3361" s="22" t="e">
        <f>MIN(AN3361,AT3361,AU3361)</f>
        <v>#VALUE!</v>
      </c>
      <c r="AW3361" s="26" t="s">
        <v>49</v>
      </c>
      <c r="AX3361" s="20" t="s">
        <v>48</v>
      </c>
      <c r="AY3361" s="25">
        <v>3.5</v>
      </c>
      <c r="AZ3361" s="27">
        <f>IF(AND(AY3361&gt;0,AY3361&lt;=10),AY3361*0.25,IF(AND(AY3361&gt;10,AY3361&lt;=50),AY3361*0.17,IF(AND(AY3361&gt;10,AY3361&lt;=100),AY3361*0.12,IF(AY3361&gt;100,AY3361*0.1))))</f>
        <v>0.875</v>
      </c>
      <c r="BA3361" s="3">
        <f>AZ3361+AY3361</f>
        <v>4.375</v>
      </c>
      <c r="BB3361" s="25">
        <f>BA3361+BA3361*0.08</f>
        <v>4.7249999999999996</v>
      </c>
      <c r="BC3361" s="20" t="s">
        <v>12295</v>
      </c>
      <c r="BD3361" s="20"/>
      <c r="BE3361" s="20"/>
      <c r="BF3361" s="20"/>
      <c r="BG3361" s="20"/>
      <c r="BH3361" s="20"/>
      <c r="BI3361" s="20"/>
      <c r="BJ3361" s="20"/>
      <c r="BK3361" s="20"/>
      <c r="BL3361" s="20"/>
      <c r="BM3361" s="20"/>
      <c r="BN3361" s="20"/>
      <c r="BO3361" s="20"/>
      <c r="BP3361" s="20"/>
      <c r="BQ3361" s="20"/>
      <c r="BR3361" s="20"/>
      <c r="BS3361" s="20"/>
      <c r="BT3361" s="20"/>
      <c r="BU3361" s="20"/>
      <c r="BV3361" s="20"/>
      <c r="BW3361" s="20"/>
      <c r="BX3361" s="20"/>
      <c r="BY3361" s="20"/>
      <c r="BZ3361" s="20"/>
      <c r="CA3361" s="20"/>
      <c r="CB3361" s="20"/>
      <c r="CC3361" s="20"/>
      <c r="CD3361" s="20"/>
      <c r="CE3361" s="20"/>
      <c r="CF3361" s="20"/>
      <c r="CG3361" s="20"/>
      <c r="CH3361" s="20"/>
      <c r="CI3361" s="20"/>
      <c r="CJ3361" s="20"/>
      <c r="CK3361" s="20"/>
      <c r="CL3361" s="20"/>
      <c r="CM3361" s="20"/>
      <c r="CN3361" s="20"/>
      <c r="CO3361" s="20"/>
      <c r="CP3361" s="20"/>
      <c r="CQ3361" s="20"/>
      <c r="CR3361" s="20"/>
      <c r="CS3361" s="20"/>
      <c r="CT3361" s="20"/>
      <c r="CU3361" s="20"/>
      <c r="CV3361" s="20"/>
      <c r="CW3361" s="20"/>
      <c r="CX3361" s="20"/>
      <c r="CY3361" s="20"/>
      <c r="CZ3361" s="20"/>
      <c r="DA3361" s="20"/>
      <c r="DB3361" s="20"/>
      <c r="DC3361" s="20"/>
      <c r="DD3361" s="20"/>
      <c r="DE3361" s="20"/>
      <c r="DF3361" s="20"/>
      <c r="DG3361" s="20"/>
      <c r="DH3361" s="20"/>
      <c r="DI3361" s="20"/>
      <c r="DJ3361" s="20"/>
      <c r="DK3361" s="20"/>
      <c r="DL3361" s="20"/>
    </row>
    <row r="3362" spans="1:116" s="88" customFormat="1" ht="30" customHeight="1">
      <c r="A3362" s="4" t="s">
        <v>11262</v>
      </c>
      <c r="B3362" s="5">
        <v>3360</v>
      </c>
      <c r="C3362" s="6">
        <v>6953</v>
      </c>
      <c r="D3362" s="6"/>
      <c r="E3362" s="43" t="s">
        <v>11447</v>
      </c>
      <c r="F3362" s="3" t="s">
        <v>10091</v>
      </c>
      <c r="G3362" s="3" t="s">
        <v>10092</v>
      </c>
      <c r="H3362" s="3" t="s">
        <v>10093</v>
      </c>
      <c r="I3362" s="3" t="s">
        <v>102</v>
      </c>
      <c r="J3362" s="3" t="s">
        <v>4043</v>
      </c>
      <c r="K3362" s="6"/>
      <c r="L3362" s="3"/>
      <c r="M3362" s="6">
        <v>20</v>
      </c>
      <c r="N3362" s="3" t="s">
        <v>44</v>
      </c>
      <c r="O3362" s="3" t="s">
        <v>11264</v>
      </c>
      <c r="P3362" s="3" t="s">
        <v>11283</v>
      </c>
      <c r="Q3362" s="3" t="s">
        <v>11448</v>
      </c>
      <c r="R3362" s="156">
        <v>1.48</v>
      </c>
      <c r="S3362" s="22"/>
      <c r="T3362" s="23"/>
      <c r="U3362" s="1" t="s">
        <v>54</v>
      </c>
      <c r="V3362" s="21"/>
      <c r="W3362" s="22"/>
      <c r="X3362" s="22"/>
      <c r="Y3362" s="22"/>
      <c r="Z3362" s="22"/>
      <c r="AA3362" s="22"/>
      <c r="AB3362" s="22"/>
      <c r="AC3362" s="22"/>
      <c r="AD3362" s="22"/>
      <c r="AE3362" s="24"/>
      <c r="AF3362" s="20"/>
      <c r="AG3362" s="20"/>
      <c r="AH3362" s="20"/>
      <c r="AI3362" s="20"/>
      <c r="AJ3362" s="20"/>
      <c r="AK3362" s="20"/>
      <c r="AL3362" s="20"/>
      <c r="AM3362" s="20"/>
      <c r="AN3362" s="25">
        <v>1.48</v>
      </c>
      <c r="AO3362" s="20" t="s">
        <v>47</v>
      </c>
      <c r="AP3362" s="24" t="s">
        <v>48</v>
      </c>
      <c r="AQ3362" s="20" t="e">
        <f>AVERAGE(SMALL(AE3362:AI3362,1),SMALL(AE3362:AI3362,2))</f>
        <v>#NUM!</v>
      </c>
      <c r="AR3362" s="20" t="e">
        <f>IF(R3362 &lt;=( AVERAGE(SMALL(AE3362:AI3362,1),SMALL(AE3362:AI3362,2))), R3362, "")</f>
        <v>#NUM!</v>
      </c>
      <c r="AS3362" s="20" t="e">
        <f>AVERAGE(SMALL(AJ3362:AM3362,1),SMALL(AJ3362:AM3362,2))</f>
        <v>#NUM!</v>
      </c>
      <c r="AT3362" s="20">
        <f>T3362*1.075</f>
        <v>0</v>
      </c>
      <c r="AU3362" s="20" t="e">
        <f>U3362*1.075</f>
        <v>#VALUE!</v>
      </c>
      <c r="AV3362" s="22" t="e">
        <f>MIN(AN3362,AT3362,AU3362)</f>
        <v>#VALUE!</v>
      </c>
      <c r="AW3362" s="26" t="s">
        <v>49</v>
      </c>
      <c r="AX3362" s="20" t="s">
        <v>48</v>
      </c>
      <c r="AY3362" s="25">
        <v>1.48</v>
      </c>
      <c r="AZ3362" s="27">
        <f>IF(AND(AY3362&gt;0,AY3362&lt;=10),AY3362*0.25,IF(AND(AY3362&gt;10,AY3362&lt;=50),AY3362*0.17,IF(AND(AY3362&gt;10,AY3362&lt;=100),AY3362*0.12,IF(AY3362&gt;100,AY3362*0.1))))</f>
        <v>0.37</v>
      </c>
      <c r="BA3362" s="3">
        <f>AZ3362+AY3362</f>
        <v>1.85</v>
      </c>
      <c r="BB3362" s="25">
        <f>BA3362+BA3362*0.08</f>
        <v>1.9980000000000002</v>
      </c>
      <c r="BC3362" s="20" t="s">
        <v>12295</v>
      </c>
      <c r="BD3362" s="20"/>
      <c r="BE3362" s="20"/>
      <c r="BF3362" s="20"/>
      <c r="BG3362" s="20"/>
      <c r="BH3362" s="20"/>
      <c r="BI3362" s="20"/>
      <c r="BJ3362" s="20"/>
      <c r="BK3362" s="20"/>
      <c r="BL3362" s="20"/>
      <c r="BM3362" s="20"/>
      <c r="BN3362" s="20"/>
      <c r="BO3362" s="20"/>
      <c r="BP3362" s="20"/>
      <c r="BQ3362" s="20"/>
      <c r="BR3362" s="20"/>
      <c r="BS3362" s="20"/>
      <c r="BT3362" s="20"/>
      <c r="BU3362" s="20"/>
      <c r="BV3362" s="20"/>
      <c r="BW3362" s="20"/>
      <c r="BX3362" s="20"/>
      <c r="BY3362" s="20"/>
      <c r="BZ3362" s="20"/>
      <c r="CA3362" s="20"/>
      <c r="CB3362" s="20"/>
      <c r="CC3362" s="20"/>
      <c r="CD3362" s="20"/>
      <c r="CE3362" s="20"/>
      <c r="CF3362" s="20"/>
      <c r="CG3362" s="20"/>
      <c r="CH3362" s="20"/>
      <c r="CI3362" s="20"/>
      <c r="CJ3362" s="20"/>
      <c r="CK3362" s="20"/>
      <c r="CL3362" s="20"/>
      <c r="CM3362" s="20"/>
      <c r="CN3362" s="20"/>
      <c r="CO3362" s="20"/>
      <c r="CP3362" s="20"/>
      <c r="CQ3362" s="20"/>
      <c r="CR3362" s="20"/>
      <c r="CS3362" s="20"/>
      <c r="CT3362" s="20"/>
      <c r="CU3362" s="20"/>
      <c r="CV3362" s="20"/>
      <c r="CW3362" s="20"/>
      <c r="CX3362" s="20"/>
      <c r="CY3362" s="20"/>
      <c r="CZ3362" s="20"/>
      <c r="DA3362" s="20"/>
      <c r="DB3362" s="20"/>
      <c r="DC3362" s="20"/>
      <c r="DD3362" s="20"/>
      <c r="DE3362" s="20"/>
      <c r="DF3362" s="20"/>
      <c r="DG3362" s="20"/>
      <c r="DH3362" s="20"/>
      <c r="DI3362" s="20"/>
      <c r="DJ3362" s="20"/>
      <c r="DK3362" s="20"/>
      <c r="DL3362" s="20"/>
    </row>
    <row r="3363" spans="1:116" s="88" customFormat="1" ht="30" customHeight="1">
      <c r="A3363" s="4" t="s">
        <v>11262</v>
      </c>
      <c r="B3363" s="5">
        <v>3361</v>
      </c>
      <c r="C3363" s="116">
        <v>3550</v>
      </c>
      <c r="D3363" s="116"/>
      <c r="E3363" s="43" t="s">
        <v>11378</v>
      </c>
      <c r="F3363" s="3" t="s">
        <v>3940</v>
      </c>
      <c r="G3363" s="3" t="s">
        <v>1066</v>
      </c>
      <c r="H3363" s="3" t="s">
        <v>530</v>
      </c>
      <c r="I3363" s="3" t="s">
        <v>102</v>
      </c>
      <c r="J3363" s="3" t="s">
        <v>11376</v>
      </c>
      <c r="K3363" s="6"/>
      <c r="L3363" s="3"/>
      <c r="M3363" s="6">
        <v>30</v>
      </c>
      <c r="N3363" s="3" t="s">
        <v>44</v>
      </c>
      <c r="O3363" s="3" t="s">
        <v>11264</v>
      </c>
      <c r="P3363" s="3" t="s">
        <v>11283</v>
      </c>
      <c r="Q3363" s="3" t="s">
        <v>11379</v>
      </c>
      <c r="R3363" s="156">
        <v>2.2000000000000002</v>
      </c>
      <c r="S3363" s="22"/>
      <c r="T3363" s="23"/>
      <c r="U3363" s="1" t="s">
        <v>54</v>
      </c>
      <c r="V3363" s="21"/>
      <c r="W3363" s="22"/>
      <c r="X3363" s="22"/>
      <c r="Y3363" s="22"/>
      <c r="Z3363" s="22"/>
      <c r="AA3363" s="22"/>
      <c r="AB3363" s="22"/>
      <c r="AC3363" s="22"/>
      <c r="AD3363" s="22"/>
      <c r="AE3363" s="24"/>
      <c r="AF3363" s="20">
        <v>0.78900000000000003</v>
      </c>
      <c r="AG3363" s="20"/>
      <c r="AH3363" s="20"/>
      <c r="AI3363" s="20"/>
      <c r="AJ3363" s="20"/>
      <c r="AK3363" s="20"/>
      <c r="AL3363" s="20"/>
      <c r="AM3363" s="20"/>
      <c r="AN3363" s="25">
        <v>2.2000000000000002</v>
      </c>
      <c r="AO3363" s="20" t="s">
        <v>47</v>
      </c>
      <c r="AP3363" s="24" t="s">
        <v>48</v>
      </c>
      <c r="AQ3363" s="20" t="e">
        <f>AVERAGE(SMALL(AE3363:AI3363,1),SMALL(AE3363:AI3363,2))</f>
        <v>#NUM!</v>
      </c>
      <c r="AR3363" s="20" t="e">
        <f>IF(R3363 &lt;=( AVERAGE(SMALL(AE3363:AI3363,1),SMALL(AE3363:AI3363,2))), R3363, "")</f>
        <v>#NUM!</v>
      </c>
      <c r="AS3363" s="20" t="e">
        <f>AVERAGE(SMALL(AJ3363:AM3363,1),SMALL(AJ3363:AM3363,2))</f>
        <v>#NUM!</v>
      </c>
      <c r="AT3363" s="20">
        <f>T3363*1.075</f>
        <v>0</v>
      </c>
      <c r="AU3363" s="20" t="e">
        <f>U3363*1.075</f>
        <v>#VALUE!</v>
      </c>
      <c r="AV3363" s="22" t="e">
        <f>MIN(AN3363,AT3363,AU3363)</f>
        <v>#VALUE!</v>
      </c>
      <c r="AW3363" s="26" t="s">
        <v>49</v>
      </c>
      <c r="AX3363" s="20" t="s">
        <v>48</v>
      </c>
      <c r="AY3363" s="25">
        <v>2.2000000000000002</v>
      </c>
      <c r="AZ3363" s="27">
        <f>IF(AND(AY3363&gt;0,AY3363&lt;=10),AY3363*0.25,IF(AND(AY3363&gt;10,AY3363&lt;=50),AY3363*0.17,IF(AND(AY3363&gt;10,AY3363&lt;=100),AY3363*0.12,IF(AY3363&gt;100,AY3363*0.1))))</f>
        <v>0.55000000000000004</v>
      </c>
      <c r="BA3363" s="3">
        <f>AZ3363+AY3363</f>
        <v>2.75</v>
      </c>
      <c r="BB3363" s="25">
        <f>BA3363+BA3363*0.08</f>
        <v>2.97</v>
      </c>
      <c r="BC3363" s="20" t="s">
        <v>12295</v>
      </c>
      <c r="BD3363" s="20"/>
      <c r="BE3363" s="20"/>
      <c r="BF3363" s="20"/>
      <c r="BG3363" s="20"/>
      <c r="BH3363" s="20"/>
      <c r="BI3363" s="20"/>
      <c r="BJ3363" s="20"/>
      <c r="BK3363" s="20"/>
      <c r="BL3363" s="20"/>
      <c r="BM3363" s="20"/>
      <c r="BN3363" s="20"/>
      <c r="BO3363" s="20"/>
      <c r="BP3363" s="20"/>
      <c r="BQ3363" s="20"/>
      <c r="BR3363" s="20"/>
      <c r="BS3363" s="20"/>
      <c r="BT3363" s="20"/>
      <c r="BU3363" s="20"/>
      <c r="BV3363" s="20"/>
      <c r="BW3363" s="20"/>
      <c r="BX3363" s="20"/>
      <c r="BY3363" s="20"/>
      <c r="BZ3363" s="20"/>
      <c r="CA3363" s="20"/>
      <c r="CB3363" s="20"/>
      <c r="CC3363" s="20"/>
      <c r="CD3363" s="20"/>
      <c r="CE3363" s="20"/>
      <c r="CF3363" s="20"/>
      <c r="CG3363" s="20"/>
      <c r="CH3363" s="20"/>
      <c r="CI3363" s="20"/>
      <c r="CJ3363" s="20"/>
      <c r="CK3363" s="20"/>
      <c r="CL3363" s="20"/>
      <c r="CM3363" s="20"/>
      <c r="CN3363" s="20"/>
      <c r="CO3363" s="20"/>
      <c r="CP3363" s="20"/>
      <c r="CQ3363" s="20"/>
      <c r="CR3363" s="20"/>
      <c r="CS3363" s="20"/>
      <c r="CT3363" s="20"/>
      <c r="CU3363" s="20"/>
      <c r="CV3363" s="20"/>
      <c r="CW3363" s="20"/>
      <c r="CX3363" s="20"/>
      <c r="CY3363" s="20"/>
      <c r="CZ3363" s="20"/>
      <c r="DA3363" s="20"/>
      <c r="DB3363" s="20"/>
      <c r="DC3363" s="20"/>
      <c r="DD3363" s="20"/>
      <c r="DE3363" s="20"/>
      <c r="DF3363" s="20"/>
      <c r="DG3363" s="20"/>
      <c r="DH3363" s="20"/>
      <c r="DI3363" s="20"/>
      <c r="DJ3363" s="20"/>
      <c r="DK3363" s="20"/>
      <c r="DL3363" s="20"/>
    </row>
    <row r="3364" spans="1:116" s="88" customFormat="1" ht="30" customHeight="1">
      <c r="A3364" s="4" t="s">
        <v>11262</v>
      </c>
      <c r="B3364" s="5">
        <v>3362</v>
      </c>
      <c r="C3364" s="116">
        <v>3548</v>
      </c>
      <c r="D3364" s="116"/>
      <c r="E3364" s="43" t="s">
        <v>11374</v>
      </c>
      <c r="F3364" s="3" t="s">
        <v>11375</v>
      </c>
      <c r="G3364" s="3" t="s">
        <v>1051</v>
      </c>
      <c r="H3364" s="3" t="s">
        <v>2265</v>
      </c>
      <c r="I3364" s="3" t="s">
        <v>102</v>
      </c>
      <c r="J3364" s="3" t="s">
        <v>11376</v>
      </c>
      <c r="K3364" s="6"/>
      <c r="L3364" s="3"/>
      <c r="M3364" s="6">
        <v>30</v>
      </c>
      <c r="N3364" s="3" t="s">
        <v>44</v>
      </c>
      <c r="O3364" s="3" t="s">
        <v>11264</v>
      </c>
      <c r="P3364" s="3" t="s">
        <v>11283</v>
      </c>
      <c r="Q3364" s="3" t="s">
        <v>11377</v>
      </c>
      <c r="R3364" s="156">
        <v>2.5</v>
      </c>
      <c r="S3364" s="22"/>
      <c r="T3364" s="23"/>
      <c r="U3364" s="1" t="s">
        <v>54</v>
      </c>
      <c r="V3364" s="21"/>
      <c r="W3364" s="22"/>
      <c r="X3364" s="22"/>
      <c r="Y3364" s="22"/>
      <c r="Z3364" s="22"/>
      <c r="AA3364" s="22"/>
      <c r="AB3364" s="22"/>
      <c r="AC3364" s="22"/>
      <c r="AD3364" s="22"/>
      <c r="AE3364" s="24"/>
      <c r="AF3364" s="20"/>
      <c r="AG3364" s="20"/>
      <c r="AH3364" s="20"/>
      <c r="AI3364" s="20"/>
      <c r="AJ3364" s="20"/>
      <c r="AK3364" s="20"/>
      <c r="AL3364" s="20"/>
      <c r="AM3364" s="20"/>
      <c r="AN3364" s="25">
        <v>2.5</v>
      </c>
      <c r="AO3364" s="20" t="s">
        <v>47</v>
      </c>
      <c r="AP3364" s="24" t="s">
        <v>48</v>
      </c>
      <c r="AQ3364" s="20" t="e">
        <f>AVERAGE(SMALL(AE3364:AI3364,1),SMALL(AE3364:AI3364,2))</f>
        <v>#NUM!</v>
      </c>
      <c r="AR3364" s="20" t="e">
        <f>IF(R3364 &lt;=( AVERAGE(SMALL(AE3364:AI3364,1),SMALL(AE3364:AI3364,2))), R3364, "")</f>
        <v>#NUM!</v>
      </c>
      <c r="AS3364" s="20" t="e">
        <f>AVERAGE(SMALL(AJ3364:AM3364,1),SMALL(AJ3364:AM3364,2))</f>
        <v>#NUM!</v>
      </c>
      <c r="AT3364" s="20">
        <f>T3364*1.075</f>
        <v>0</v>
      </c>
      <c r="AU3364" s="20" t="e">
        <f>U3364*1.075</f>
        <v>#VALUE!</v>
      </c>
      <c r="AV3364" s="22" t="e">
        <f>MIN(AN3364,AT3364,AU3364)</f>
        <v>#VALUE!</v>
      </c>
      <c r="AW3364" s="20" t="s">
        <v>49</v>
      </c>
      <c r="AX3364" s="20" t="s">
        <v>48</v>
      </c>
      <c r="AY3364" s="25">
        <v>2.5</v>
      </c>
      <c r="AZ3364" s="27">
        <f>IF(AND(AY3364&gt;0,AY3364&lt;=10),AY3364*0.25,IF(AND(AY3364&gt;10,AY3364&lt;=50),AY3364*0.17,IF(AND(AY3364&gt;10,AY3364&lt;=100),AY3364*0.12,IF(AY3364&gt;100,AY3364*0.1))))</f>
        <v>0.625</v>
      </c>
      <c r="BA3364" s="3">
        <f>AZ3364+AY3364</f>
        <v>3.125</v>
      </c>
      <c r="BB3364" s="25">
        <f>BA3364+BA3364*0.08</f>
        <v>3.375</v>
      </c>
      <c r="BC3364" s="20" t="s">
        <v>12295</v>
      </c>
      <c r="BD3364" s="20"/>
      <c r="BE3364" s="20"/>
      <c r="BF3364" s="20"/>
      <c r="BG3364" s="20"/>
      <c r="BH3364" s="20"/>
      <c r="BI3364" s="20"/>
      <c r="BJ3364" s="20"/>
      <c r="BK3364" s="20"/>
      <c r="BL3364" s="20"/>
      <c r="BM3364" s="20"/>
      <c r="BN3364" s="20"/>
      <c r="BO3364" s="20"/>
      <c r="BP3364" s="20"/>
      <c r="BQ3364" s="20"/>
      <c r="BR3364" s="20"/>
      <c r="BS3364" s="20"/>
      <c r="BT3364" s="20"/>
      <c r="BU3364" s="20"/>
      <c r="BV3364" s="20"/>
      <c r="BW3364" s="20"/>
      <c r="BX3364" s="20"/>
      <c r="BY3364" s="20"/>
      <c r="BZ3364" s="20"/>
      <c r="CA3364" s="20"/>
      <c r="CB3364" s="20"/>
      <c r="CC3364" s="20"/>
      <c r="CD3364" s="20"/>
      <c r="CE3364" s="20"/>
      <c r="CF3364" s="20"/>
      <c r="CG3364" s="20"/>
      <c r="CH3364" s="20"/>
      <c r="CI3364" s="20"/>
      <c r="CJ3364" s="20"/>
      <c r="CK3364" s="20"/>
      <c r="CL3364" s="20"/>
      <c r="CM3364" s="20"/>
      <c r="CN3364" s="20"/>
      <c r="CO3364" s="20"/>
      <c r="CP3364" s="20"/>
      <c r="CQ3364" s="20"/>
      <c r="CR3364" s="20"/>
      <c r="CS3364" s="20"/>
      <c r="CT3364" s="20"/>
      <c r="CU3364" s="20"/>
      <c r="CV3364" s="20"/>
      <c r="CW3364" s="20"/>
      <c r="CX3364" s="20"/>
      <c r="CY3364" s="20"/>
      <c r="CZ3364" s="20"/>
      <c r="DA3364" s="20"/>
      <c r="DB3364" s="20"/>
      <c r="DC3364" s="20"/>
      <c r="DD3364" s="20"/>
      <c r="DE3364" s="20"/>
      <c r="DF3364" s="20"/>
      <c r="DG3364" s="20"/>
      <c r="DH3364" s="20"/>
      <c r="DI3364" s="20"/>
      <c r="DJ3364" s="20"/>
      <c r="DK3364" s="20"/>
      <c r="DL3364" s="20"/>
    </row>
    <row r="3365" spans="1:116" s="88" customFormat="1" ht="30" customHeight="1">
      <c r="A3365" s="4" t="s">
        <v>11262</v>
      </c>
      <c r="B3365" s="5">
        <v>3363</v>
      </c>
      <c r="C3365" s="116">
        <v>5528</v>
      </c>
      <c r="D3365" s="116"/>
      <c r="E3365" s="43" t="s">
        <v>11368</v>
      </c>
      <c r="F3365" s="3" t="s">
        <v>965</v>
      </c>
      <c r="G3365" s="3" t="s">
        <v>476</v>
      </c>
      <c r="H3365" s="3" t="s">
        <v>11365</v>
      </c>
      <c r="I3365" s="3" t="s">
        <v>102</v>
      </c>
      <c r="J3365" s="3" t="s">
        <v>11369</v>
      </c>
      <c r="K3365" s="6"/>
      <c r="L3365" s="3"/>
      <c r="M3365" s="6">
        <v>10</v>
      </c>
      <c r="N3365" s="3" t="s">
        <v>44</v>
      </c>
      <c r="O3365" s="3" t="s">
        <v>11264</v>
      </c>
      <c r="P3365" s="3" t="s">
        <v>11265</v>
      </c>
      <c r="Q3365" s="3" t="s">
        <v>11370</v>
      </c>
      <c r="R3365" s="156">
        <v>1.57</v>
      </c>
      <c r="S3365" s="22"/>
      <c r="T3365" s="23"/>
      <c r="U3365" s="1" t="s">
        <v>54</v>
      </c>
      <c r="V3365" s="21"/>
      <c r="W3365" s="22"/>
      <c r="X3365" s="22"/>
      <c r="Y3365" s="22"/>
      <c r="Z3365" s="22"/>
      <c r="AA3365" s="22"/>
      <c r="AB3365" s="22"/>
      <c r="AC3365" s="22"/>
      <c r="AD3365" s="22"/>
      <c r="AE3365" s="24"/>
      <c r="AF3365" s="20"/>
      <c r="AG3365" s="20"/>
      <c r="AH3365" s="20"/>
      <c r="AI3365" s="20"/>
      <c r="AJ3365" s="20"/>
      <c r="AK3365" s="20"/>
      <c r="AL3365" s="20"/>
      <c r="AM3365" s="20"/>
      <c r="AN3365" s="25">
        <v>1.57</v>
      </c>
      <c r="AO3365" s="20" t="s">
        <v>47</v>
      </c>
      <c r="AP3365" s="24" t="s">
        <v>48</v>
      </c>
      <c r="AQ3365" s="20" t="e">
        <f>AVERAGE(SMALL(AE3365:AI3365,1),SMALL(AE3365:AI3365,2))</f>
        <v>#NUM!</v>
      </c>
      <c r="AR3365" s="20" t="e">
        <f>IF(R3365 &lt;=( AVERAGE(SMALL(AE3365:AI3365,1),SMALL(AE3365:AI3365,2))), R3365, "")</f>
        <v>#NUM!</v>
      </c>
      <c r="AS3365" s="20" t="e">
        <f>AVERAGE(SMALL(AJ3365:AM3365,1),SMALL(AJ3365:AM3365,2))</f>
        <v>#NUM!</v>
      </c>
      <c r="AT3365" s="20">
        <f>T3365*1.075</f>
        <v>0</v>
      </c>
      <c r="AU3365" s="20" t="e">
        <f>U3365*1.075</f>
        <v>#VALUE!</v>
      </c>
      <c r="AV3365" s="22" t="e">
        <f>MIN(AN3365,AT3365,AU3365)</f>
        <v>#VALUE!</v>
      </c>
      <c r="AW3365" s="26" t="s">
        <v>49</v>
      </c>
      <c r="AX3365" s="20" t="s">
        <v>48</v>
      </c>
      <c r="AY3365" s="25">
        <v>1.57</v>
      </c>
      <c r="AZ3365" s="27">
        <f>IF(AND(AY3365&gt;0,AY3365&lt;=10),AY3365*0.25,IF(AND(AY3365&gt;10,AY3365&lt;=50),AY3365*0.17,IF(AND(AY3365&gt;10,AY3365&lt;=100),AY3365*0.12,IF(AY3365&gt;100,AY3365*0.1))))</f>
        <v>0.39250000000000002</v>
      </c>
      <c r="BA3365" s="3">
        <f>AZ3365+AY3365</f>
        <v>1.9625000000000001</v>
      </c>
      <c r="BB3365" s="25">
        <f>BA3365+BA3365*0.08</f>
        <v>2.1194999999999999</v>
      </c>
      <c r="BC3365" s="20" t="s">
        <v>12295</v>
      </c>
      <c r="BD3365" s="20"/>
      <c r="BE3365" s="20"/>
      <c r="BF3365" s="20"/>
      <c r="BG3365" s="20"/>
      <c r="BH3365" s="20"/>
      <c r="BI3365" s="20"/>
      <c r="BJ3365" s="20"/>
      <c r="BK3365" s="20"/>
      <c r="BL3365" s="20"/>
      <c r="BM3365" s="20"/>
      <c r="BN3365" s="20"/>
      <c r="BO3365" s="20"/>
      <c r="BP3365" s="20"/>
      <c r="BQ3365" s="20"/>
      <c r="BR3365" s="20"/>
      <c r="BS3365" s="20"/>
      <c r="BT3365" s="20"/>
      <c r="BU3365" s="20"/>
      <c r="BV3365" s="20"/>
      <c r="BW3365" s="20"/>
      <c r="BX3365" s="20"/>
      <c r="BY3365" s="20"/>
      <c r="BZ3365" s="20"/>
      <c r="CA3365" s="20"/>
      <c r="CB3365" s="20"/>
      <c r="CC3365" s="20"/>
      <c r="CD3365" s="20"/>
      <c r="CE3365" s="20"/>
      <c r="CF3365" s="20"/>
      <c r="CG3365" s="20"/>
      <c r="CH3365" s="20"/>
      <c r="CI3365" s="20"/>
      <c r="CJ3365" s="20"/>
      <c r="CK3365" s="20"/>
      <c r="CL3365" s="20"/>
      <c r="CM3365" s="20"/>
      <c r="CN3365" s="20"/>
      <c r="CO3365" s="20"/>
      <c r="CP3365" s="20"/>
      <c r="CQ3365" s="20"/>
      <c r="CR3365" s="20"/>
      <c r="CS3365" s="20"/>
      <c r="CT3365" s="20"/>
      <c r="CU3365" s="20"/>
      <c r="CV3365" s="20"/>
      <c r="CW3365" s="20"/>
      <c r="CX3365" s="20"/>
      <c r="CY3365" s="20"/>
      <c r="CZ3365" s="20"/>
      <c r="DA3365" s="20"/>
      <c r="DB3365" s="20"/>
      <c r="DC3365" s="20"/>
      <c r="DD3365" s="20"/>
      <c r="DE3365" s="20"/>
      <c r="DF3365" s="20"/>
      <c r="DG3365" s="20"/>
      <c r="DH3365" s="20"/>
      <c r="DI3365" s="20"/>
      <c r="DJ3365" s="20"/>
      <c r="DK3365" s="20"/>
      <c r="DL3365" s="20"/>
    </row>
    <row r="3366" spans="1:116" s="88" customFormat="1" ht="30" customHeight="1">
      <c r="A3366" s="4" t="s">
        <v>11262</v>
      </c>
      <c r="B3366" s="5">
        <v>3364</v>
      </c>
      <c r="C3366" s="6">
        <v>3578</v>
      </c>
      <c r="D3366" s="6"/>
      <c r="E3366" s="43" t="s">
        <v>11363</v>
      </c>
      <c r="F3366" s="116" t="s">
        <v>11364</v>
      </c>
      <c r="G3366" s="3" t="s">
        <v>476</v>
      </c>
      <c r="H3366" s="4" t="s">
        <v>11365</v>
      </c>
      <c r="I3366" s="3" t="s">
        <v>102</v>
      </c>
      <c r="J3366" s="3" t="s">
        <v>11366</v>
      </c>
      <c r="K3366" s="5"/>
      <c r="L3366" s="3"/>
      <c r="M3366" s="6">
        <v>20</v>
      </c>
      <c r="N3366" s="3" t="s">
        <v>44</v>
      </c>
      <c r="O3366" s="3" t="s">
        <v>11264</v>
      </c>
      <c r="P3366" s="3" t="s">
        <v>11283</v>
      </c>
      <c r="Q3366" s="3" t="s">
        <v>11367</v>
      </c>
      <c r="R3366" s="156">
        <v>2.15</v>
      </c>
      <c r="S3366" s="22"/>
      <c r="T3366" s="23"/>
      <c r="U3366" s="1" t="s">
        <v>54</v>
      </c>
      <c r="V3366" s="21"/>
      <c r="W3366" s="22"/>
      <c r="X3366" s="22"/>
      <c r="Y3366" s="22"/>
      <c r="Z3366" s="22"/>
      <c r="AA3366" s="22"/>
      <c r="AB3366" s="22"/>
      <c r="AC3366" s="22"/>
      <c r="AD3366" s="22"/>
      <c r="AE3366" s="24"/>
      <c r="AF3366" s="20"/>
      <c r="AG3366" s="20"/>
      <c r="AH3366" s="20"/>
      <c r="AI3366" s="20"/>
      <c r="AJ3366" s="20"/>
      <c r="AK3366" s="20"/>
      <c r="AL3366" s="20"/>
      <c r="AM3366" s="20"/>
      <c r="AN3366" s="25">
        <v>2.15</v>
      </c>
      <c r="AO3366" s="20" t="s">
        <v>47</v>
      </c>
      <c r="AP3366" s="24" t="s">
        <v>48</v>
      </c>
      <c r="AQ3366" s="20" t="e">
        <f>AVERAGE(SMALL(AE3366:AI3366,1),SMALL(AE3366:AI3366,2))</f>
        <v>#NUM!</v>
      </c>
      <c r="AR3366" s="20" t="e">
        <f>IF(R3366 &lt;=( AVERAGE(SMALL(AE3366:AI3366,1),SMALL(AE3366:AI3366,2))), R3366, "")</f>
        <v>#NUM!</v>
      </c>
      <c r="AS3366" s="20" t="e">
        <f>AVERAGE(SMALL(AJ3366:AM3366,1),SMALL(AJ3366:AM3366,2))</f>
        <v>#NUM!</v>
      </c>
      <c r="AT3366" s="20">
        <f>T3366*1.075</f>
        <v>0</v>
      </c>
      <c r="AU3366" s="20" t="e">
        <f>U3366*1.075</f>
        <v>#VALUE!</v>
      </c>
      <c r="AV3366" s="22" t="e">
        <f>MIN(AN3366,AT3366,AU3366)</f>
        <v>#VALUE!</v>
      </c>
      <c r="AW3366" s="26" t="s">
        <v>49</v>
      </c>
      <c r="AX3366" s="20" t="s">
        <v>48</v>
      </c>
      <c r="AY3366" s="25">
        <v>2.15</v>
      </c>
      <c r="AZ3366" s="27">
        <f>IF(AND(AY3366&gt;0,AY3366&lt;=10),AY3366*0.25,IF(AND(AY3366&gt;10,AY3366&lt;=50),AY3366*0.17,IF(AND(AY3366&gt;10,AY3366&lt;=100),AY3366*0.12,IF(AY3366&gt;100,AY3366*0.1))))</f>
        <v>0.53749999999999998</v>
      </c>
      <c r="BA3366" s="3">
        <f>AZ3366+AY3366</f>
        <v>2.6875</v>
      </c>
      <c r="BB3366" s="25">
        <f>BA3366+BA3366*0.08</f>
        <v>2.9024999999999999</v>
      </c>
      <c r="BC3366" s="20" t="s">
        <v>12295</v>
      </c>
      <c r="BD3366" s="20"/>
      <c r="BE3366" s="20"/>
      <c r="BF3366" s="20"/>
      <c r="BG3366" s="20"/>
      <c r="BH3366" s="20"/>
      <c r="BI3366" s="20"/>
      <c r="BJ3366" s="20"/>
      <c r="BK3366" s="20"/>
      <c r="BL3366" s="20"/>
      <c r="BM3366" s="20"/>
      <c r="BN3366" s="20"/>
      <c r="BO3366" s="20"/>
      <c r="BP3366" s="20"/>
      <c r="BQ3366" s="20"/>
      <c r="BR3366" s="20"/>
      <c r="BS3366" s="20"/>
      <c r="BT3366" s="20"/>
      <c r="BU3366" s="20"/>
      <c r="BV3366" s="20"/>
      <c r="BW3366" s="20"/>
      <c r="BX3366" s="20"/>
      <c r="BY3366" s="20"/>
      <c r="BZ3366" s="20"/>
      <c r="CA3366" s="20"/>
      <c r="CB3366" s="20"/>
      <c r="CC3366" s="20"/>
      <c r="CD3366" s="20"/>
      <c r="CE3366" s="20"/>
      <c r="CF3366" s="20"/>
      <c r="CG3366" s="20"/>
      <c r="CH3366" s="20"/>
      <c r="CI3366" s="20"/>
      <c r="CJ3366" s="20"/>
      <c r="CK3366" s="20"/>
      <c r="CL3366" s="20"/>
      <c r="CM3366" s="20"/>
      <c r="CN3366" s="20"/>
      <c r="CO3366" s="20"/>
      <c r="CP3366" s="20"/>
      <c r="CQ3366" s="20"/>
      <c r="CR3366" s="20"/>
      <c r="CS3366" s="20"/>
      <c r="CT3366" s="20"/>
      <c r="CU3366" s="20"/>
      <c r="CV3366" s="20"/>
      <c r="CW3366" s="20"/>
      <c r="CX3366" s="20"/>
      <c r="CY3366" s="20"/>
      <c r="CZ3366" s="20"/>
      <c r="DA3366" s="20"/>
      <c r="DB3366" s="20"/>
      <c r="DC3366" s="20"/>
      <c r="DD3366" s="20"/>
      <c r="DE3366" s="20"/>
      <c r="DF3366" s="20"/>
      <c r="DG3366" s="20"/>
      <c r="DH3366" s="20"/>
      <c r="DI3366" s="20"/>
      <c r="DJ3366" s="20"/>
      <c r="DK3366" s="20"/>
      <c r="DL3366" s="20"/>
    </row>
    <row r="3367" spans="1:116" s="88" customFormat="1" ht="30" customHeight="1">
      <c r="A3367" s="4" t="s">
        <v>11262</v>
      </c>
      <c r="B3367" s="5">
        <v>3365</v>
      </c>
      <c r="C3367" s="6">
        <v>3552</v>
      </c>
      <c r="D3367" s="6"/>
      <c r="E3367" s="43" t="s">
        <v>11281</v>
      </c>
      <c r="F3367" s="3" t="s">
        <v>11282</v>
      </c>
      <c r="G3367" s="3" t="s">
        <v>667</v>
      </c>
      <c r="H3367" s="3" t="s">
        <v>56</v>
      </c>
      <c r="I3367" s="3" t="s">
        <v>102</v>
      </c>
      <c r="J3367" s="3" t="s">
        <v>396</v>
      </c>
      <c r="K3367" s="6"/>
      <c r="L3367" s="3"/>
      <c r="M3367" s="6">
        <v>30</v>
      </c>
      <c r="N3367" s="3" t="s">
        <v>44</v>
      </c>
      <c r="O3367" s="3" t="s">
        <v>11264</v>
      </c>
      <c r="P3367" s="3" t="s">
        <v>11283</v>
      </c>
      <c r="Q3367" s="3" t="s">
        <v>11284</v>
      </c>
      <c r="R3367" s="156">
        <v>2.77</v>
      </c>
      <c r="S3367" s="22"/>
      <c r="T3367" s="23"/>
      <c r="U3367" s="1" t="s">
        <v>54</v>
      </c>
      <c r="V3367" s="21"/>
      <c r="W3367" s="22"/>
      <c r="X3367" s="22"/>
      <c r="Y3367" s="22"/>
      <c r="Z3367" s="22"/>
      <c r="AA3367" s="22"/>
      <c r="AB3367" s="22"/>
      <c r="AC3367" s="22"/>
      <c r="AD3367" s="22"/>
      <c r="AE3367" s="24"/>
      <c r="AF3367" s="20"/>
      <c r="AG3367" s="20"/>
      <c r="AH3367" s="20"/>
      <c r="AI3367" s="20"/>
      <c r="AJ3367" s="20"/>
      <c r="AK3367" s="20"/>
      <c r="AL3367" s="20"/>
      <c r="AM3367" s="20"/>
      <c r="AN3367" s="25">
        <v>2.77</v>
      </c>
      <c r="AO3367" s="20" t="s">
        <v>47</v>
      </c>
      <c r="AP3367" s="24" t="s">
        <v>48</v>
      </c>
      <c r="AQ3367" s="20" t="e">
        <f>AVERAGE(SMALL(AE3367:AI3367,1),SMALL(AE3367:AI3367,2))</f>
        <v>#NUM!</v>
      </c>
      <c r="AR3367" s="20" t="e">
        <f>IF(R3367 &lt;=( AVERAGE(SMALL(AE3367:AI3367,1),SMALL(AE3367:AI3367,2))), R3367, "")</f>
        <v>#NUM!</v>
      </c>
      <c r="AS3367" s="20" t="e">
        <f>AVERAGE(SMALL(AJ3367:AM3367,1),SMALL(AJ3367:AM3367,2))</f>
        <v>#NUM!</v>
      </c>
      <c r="AT3367" s="20">
        <f>T3367*1.075</f>
        <v>0</v>
      </c>
      <c r="AU3367" s="20" t="e">
        <f>U3367*1.075</f>
        <v>#VALUE!</v>
      </c>
      <c r="AV3367" s="22" t="e">
        <f>MIN(AN3367,AT3367,AU3367)</f>
        <v>#VALUE!</v>
      </c>
      <c r="AW3367" s="26" t="s">
        <v>49</v>
      </c>
      <c r="AX3367" s="26" t="s">
        <v>48</v>
      </c>
      <c r="AY3367" s="25">
        <v>2.77</v>
      </c>
      <c r="AZ3367" s="27">
        <f>IF(AND(AY3367&gt;0,AY3367&lt;=10),AY3367*0.25,IF(AND(AY3367&gt;10,AY3367&lt;=50),AY3367*0.17,IF(AND(AY3367&gt;10,AY3367&lt;=100),AY3367*0.12,IF(AY3367&gt;100,AY3367*0.1))))</f>
        <v>0.6925</v>
      </c>
      <c r="BA3367" s="3">
        <f>AZ3367+AY3367</f>
        <v>3.4624999999999999</v>
      </c>
      <c r="BB3367" s="25">
        <f>BA3367+BA3367*0.08</f>
        <v>3.7395</v>
      </c>
      <c r="BC3367" s="20" t="s">
        <v>12295</v>
      </c>
      <c r="BD3367" s="20"/>
      <c r="BE3367" s="20"/>
      <c r="BF3367" s="20"/>
      <c r="BG3367" s="20"/>
      <c r="BH3367" s="20"/>
      <c r="BI3367" s="20"/>
      <c r="BJ3367" s="20"/>
      <c r="BK3367" s="20"/>
      <c r="BL3367" s="20"/>
      <c r="BM3367" s="20"/>
      <c r="BN3367" s="20"/>
      <c r="BO3367" s="20"/>
      <c r="BP3367" s="20"/>
      <c r="BQ3367" s="20"/>
      <c r="BR3367" s="20"/>
      <c r="BS3367" s="20"/>
      <c r="BT3367" s="20"/>
      <c r="BU3367" s="20"/>
      <c r="BV3367" s="20"/>
      <c r="BW3367" s="20"/>
      <c r="BX3367" s="20"/>
      <c r="BY3367" s="20"/>
      <c r="BZ3367" s="20"/>
      <c r="CA3367" s="20"/>
      <c r="CB3367" s="20"/>
      <c r="CC3367" s="20"/>
      <c r="CD3367" s="20"/>
      <c r="CE3367" s="20"/>
      <c r="CF3367" s="20"/>
      <c r="CG3367" s="20"/>
      <c r="CH3367" s="20"/>
      <c r="CI3367" s="20"/>
      <c r="CJ3367" s="20"/>
      <c r="CK3367" s="20"/>
      <c r="CL3367" s="20"/>
      <c r="CM3367" s="20"/>
      <c r="CN3367" s="20"/>
      <c r="CO3367" s="20"/>
      <c r="CP3367" s="20"/>
      <c r="CQ3367" s="20"/>
      <c r="CR3367" s="20"/>
      <c r="CS3367" s="20"/>
      <c r="CT3367" s="20"/>
      <c r="CU3367" s="20"/>
      <c r="CV3367" s="20"/>
      <c r="CW3367" s="20"/>
      <c r="CX3367" s="20"/>
      <c r="CY3367" s="20"/>
      <c r="CZ3367" s="20"/>
      <c r="DA3367" s="20"/>
      <c r="DB3367" s="20"/>
      <c r="DC3367" s="20"/>
      <c r="DD3367" s="20"/>
      <c r="DE3367" s="20"/>
      <c r="DF3367" s="20"/>
      <c r="DG3367" s="20"/>
      <c r="DH3367" s="20"/>
      <c r="DI3367" s="20"/>
      <c r="DJ3367" s="20"/>
      <c r="DK3367" s="20"/>
      <c r="DL3367" s="20"/>
    </row>
    <row r="3368" spans="1:116" s="88" customFormat="1" ht="30" customHeight="1">
      <c r="A3368" s="4" t="s">
        <v>11262</v>
      </c>
      <c r="B3368" s="5">
        <v>3366</v>
      </c>
      <c r="C3368" s="116">
        <v>3549</v>
      </c>
      <c r="D3368" s="116"/>
      <c r="E3368" s="43" t="s">
        <v>11380</v>
      </c>
      <c r="F3368" s="3" t="s">
        <v>11381</v>
      </c>
      <c r="G3368" s="3" t="s">
        <v>3250</v>
      </c>
      <c r="H3368" s="3" t="s">
        <v>3257</v>
      </c>
      <c r="I3368" s="3" t="s">
        <v>102</v>
      </c>
      <c r="J3368" s="3" t="s">
        <v>600</v>
      </c>
      <c r="K3368" s="6"/>
      <c r="L3368" s="3"/>
      <c r="M3368" s="6">
        <v>30</v>
      </c>
      <c r="N3368" s="3" t="s">
        <v>44</v>
      </c>
      <c r="O3368" s="3" t="s">
        <v>11264</v>
      </c>
      <c r="P3368" s="3" t="s">
        <v>11283</v>
      </c>
      <c r="Q3368" s="3" t="s">
        <v>11382</v>
      </c>
      <c r="R3368" s="156">
        <v>3.2</v>
      </c>
      <c r="S3368" s="22"/>
      <c r="T3368" s="23"/>
      <c r="U3368" s="1" t="s">
        <v>54</v>
      </c>
      <c r="V3368" s="21"/>
      <c r="W3368" s="22"/>
      <c r="X3368" s="22"/>
      <c r="Y3368" s="22"/>
      <c r="Z3368" s="22"/>
      <c r="AA3368" s="22"/>
      <c r="AB3368" s="22"/>
      <c r="AC3368" s="22"/>
      <c r="AD3368" s="22"/>
      <c r="AE3368" s="24"/>
      <c r="AF3368" s="20"/>
      <c r="AG3368" s="20"/>
      <c r="AH3368" s="20"/>
      <c r="AI3368" s="20"/>
      <c r="AJ3368" s="20"/>
      <c r="AK3368" s="20"/>
      <c r="AL3368" s="20"/>
      <c r="AM3368" s="20"/>
      <c r="AN3368" s="25">
        <v>3.2</v>
      </c>
      <c r="AO3368" s="20" t="s">
        <v>47</v>
      </c>
      <c r="AP3368" s="24" t="s">
        <v>48</v>
      </c>
      <c r="AQ3368" s="20" t="e">
        <f>AVERAGE(SMALL(AE3368:AI3368,1),SMALL(AE3368:AI3368,2))</f>
        <v>#NUM!</v>
      </c>
      <c r="AR3368" s="20" t="e">
        <f>IF(R3368 &lt;=( AVERAGE(SMALL(AE3368:AI3368,1),SMALL(AE3368:AI3368,2))), R3368, "")</f>
        <v>#NUM!</v>
      </c>
      <c r="AS3368" s="20" t="e">
        <f>AVERAGE(SMALL(AJ3368:AM3368,1),SMALL(AJ3368:AM3368,2))</f>
        <v>#NUM!</v>
      </c>
      <c r="AT3368" s="20">
        <f>T3368*1.075</f>
        <v>0</v>
      </c>
      <c r="AU3368" s="20" t="e">
        <f>U3368*1.075</f>
        <v>#VALUE!</v>
      </c>
      <c r="AV3368" s="22" t="e">
        <f>MIN(AN3368,AT3368,AU3368)</f>
        <v>#VALUE!</v>
      </c>
      <c r="AW3368" s="26" t="s">
        <v>49</v>
      </c>
      <c r="AX3368" s="20" t="s">
        <v>48</v>
      </c>
      <c r="AY3368" s="25">
        <v>3.2</v>
      </c>
      <c r="AZ3368" s="27">
        <f>IF(AND(AY3368&gt;0,AY3368&lt;=10),AY3368*0.25,IF(AND(AY3368&gt;10,AY3368&lt;=50),AY3368*0.17,IF(AND(AY3368&gt;10,AY3368&lt;=100),AY3368*0.12,IF(AY3368&gt;100,AY3368*0.1))))</f>
        <v>0.8</v>
      </c>
      <c r="BA3368" s="3">
        <f>AZ3368+AY3368</f>
        <v>4</v>
      </c>
      <c r="BB3368" s="25">
        <f>BA3368+BA3368*0.08</f>
        <v>4.32</v>
      </c>
      <c r="BC3368" s="20" t="s">
        <v>12295</v>
      </c>
      <c r="BD3368" s="20"/>
      <c r="BE3368" s="20"/>
      <c r="BF3368" s="20"/>
      <c r="BG3368" s="20"/>
      <c r="BH3368" s="20"/>
      <c r="BI3368" s="20"/>
      <c r="BJ3368" s="20"/>
      <c r="BK3368" s="20"/>
      <c r="BL3368" s="20"/>
      <c r="BM3368" s="20"/>
      <c r="BN3368" s="20"/>
      <c r="BO3368" s="20"/>
      <c r="BP3368" s="20"/>
      <c r="BQ3368" s="20"/>
      <c r="BR3368" s="20"/>
      <c r="BS3368" s="20"/>
      <c r="BT3368" s="20"/>
      <c r="BU3368" s="20"/>
      <c r="BV3368" s="20"/>
      <c r="BW3368" s="20"/>
      <c r="BX3368" s="20"/>
      <c r="BY3368" s="20"/>
      <c r="BZ3368" s="20"/>
      <c r="CA3368" s="20"/>
      <c r="CB3368" s="20"/>
      <c r="CC3368" s="20"/>
      <c r="CD3368" s="20"/>
      <c r="CE3368" s="20"/>
      <c r="CF3368" s="20"/>
      <c r="CG3368" s="20"/>
      <c r="CH3368" s="20"/>
      <c r="CI3368" s="20"/>
      <c r="CJ3368" s="20"/>
      <c r="CK3368" s="20"/>
      <c r="CL3368" s="20"/>
      <c r="CM3368" s="20"/>
      <c r="CN3368" s="20"/>
      <c r="CO3368" s="20"/>
      <c r="CP3368" s="20"/>
      <c r="CQ3368" s="20"/>
      <c r="CR3368" s="20"/>
      <c r="CS3368" s="20"/>
      <c r="CT3368" s="20"/>
      <c r="CU3368" s="20"/>
      <c r="CV3368" s="20"/>
      <c r="CW3368" s="20"/>
      <c r="CX3368" s="20"/>
      <c r="CY3368" s="20"/>
      <c r="CZ3368" s="20"/>
      <c r="DA3368" s="20"/>
      <c r="DB3368" s="20"/>
      <c r="DC3368" s="20"/>
      <c r="DD3368" s="20"/>
      <c r="DE3368" s="20"/>
      <c r="DF3368" s="20"/>
      <c r="DG3368" s="20"/>
      <c r="DH3368" s="20"/>
      <c r="DI3368" s="20"/>
      <c r="DJ3368" s="20"/>
      <c r="DK3368" s="20"/>
      <c r="DL3368" s="20"/>
    </row>
    <row r="3369" spans="1:116" s="88" customFormat="1" ht="30" customHeight="1">
      <c r="A3369" s="4" t="s">
        <v>11262</v>
      </c>
      <c r="B3369" s="5">
        <v>3367</v>
      </c>
      <c r="C3369" s="116">
        <v>5530</v>
      </c>
      <c r="D3369" s="116"/>
      <c r="E3369" s="43" t="s">
        <v>11351</v>
      </c>
      <c r="F3369" s="3" t="s">
        <v>11352</v>
      </c>
      <c r="G3369" s="3" t="s">
        <v>2452</v>
      </c>
      <c r="H3369" s="3" t="s">
        <v>677</v>
      </c>
      <c r="I3369" s="3" t="s">
        <v>102</v>
      </c>
      <c r="J3369" s="3" t="s">
        <v>396</v>
      </c>
      <c r="K3369" s="6"/>
      <c r="L3369" s="3"/>
      <c r="M3369" s="6">
        <v>30</v>
      </c>
      <c r="N3369" s="3" t="s">
        <v>44</v>
      </c>
      <c r="O3369" s="3" t="s">
        <v>11264</v>
      </c>
      <c r="P3369" s="3" t="s">
        <v>11307</v>
      </c>
      <c r="Q3369" s="3" t="s">
        <v>11353</v>
      </c>
      <c r="R3369" s="156">
        <v>2.2999999999999998</v>
      </c>
      <c r="S3369" s="22"/>
      <c r="T3369" s="23"/>
      <c r="U3369" s="1" t="s">
        <v>54</v>
      </c>
      <c r="V3369" s="21"/>
      <c r="W3369" s="22"/>
      <c r="X3369" s="22"/>
      <c r="Y3369" s="22"/>
      <c r="Z3369" s="22"/>
      <c r="AA3369" s="22"/>
      <c r="AB3369" s="22"/>
      <c r="AC3369" s="22"/>
      <c r="AD3369" s="22"/>
      <c r="AE3369" s="24"/>
      <c r="AF3369" s="20"/>
      <c r="AG3369" s="20"/>
      <c r="AH3369" s="20"/>
      <c r="AI3369" s="20"/>
      <c r="AJ3369" s="20"/>
      <c r="AK3369" s="20"/>
      <c r="AL3369" s="20"/>
      <c r="AM3369" s="20"/>
      <c r="AN3369" s="25">
        <v>2.2999999999999998</v>
      </c>
      <c r="AO3369" s="20" t="s">
        <v>47</v>
      </c>
      <c r="AP3369" s="24" t="s">
        <v>48</v>
      </c>
      <c r="AQ3369" s="20" t="e">
        <f>AVERAGE(SMALL(AE3369:AI3369,1),SMALL(AE3369:AI3369,2))</f>
        <v>#NUM!</v>
      </c>
      <c r="AR3369" s="20" t="e">
        <f>IF(R3369 &lt;=( AVERAGE(SMALL(AE3369:AI3369,1),SMALL(AE3369:AI3369,2))), R3369, "")</f>
        <v>#NUM!</v>
      </c>
      <c r="AS3369" s="20" t="e">
        <f>AVERAGE(SMALL(AJ3369:AM3369,1),SMALL(AJ3369:AM3369,2))</f>
        <v>#NUM!</v>
      </c>
      <c r="AT3369" s="20">
        <f>T3369*1.075</f>
        <v>0</v>
      </c>
      <c r="AU3369" s="20" t="e">
        <f>U3369*1.075</f>
        <v>#VALUE!</v>
      </c>
      <c r="AV3369" s="22" t="e">
        <f>MIN(AN3369,AT3369,AU3369)</f>
        <v>#VALUE!</v>
      </c>
      <c r="AW3369" s="26" t="s">
        <v>49</v>
      </c>
      <c r="AX3369" s="20" t="s">
        <v>48</v>
      </c>
      <c r="AY3369" s="25">
        <v>2.2999999999999998</v>
      </c>
      <c r="AZ3369" s="27">
        <f>IF(AND(AY3369&gt;0,AY3369&lt;=10),AY3369*0.25,IF(AND(AY3369&gt;10,AY3369&lt;=50),AY3369*0.17,IF(AND(AY3369&gt;10,AY3369&lt;=100),AY3369*0.12,IF(AY3369&gt;100,AY3369*0.1))))</f>
        <v>0.57499999999999996</v>
      </c>
      <c r="BA3369" s="3">
        <f>AZ3369+AY3369</f>
        <v>2.875</v>
      </c>
      <c r="BB3369" s="25">
        <f>BA3369+BA3369*0.08</f>
        <v>3.105</v>
      </c>
      <c r="BC3369" s="20" t="s">
        <v>12295</v>
      </c>
      <c r="BD3369" s="20"/>
      <c r="BE3369" s="20"/>
      <c r="BF3369" s="20"/>
      <c r="BG3369" s="20"/>
      <c r="BH3369" s="20"/>
      <c r="BI3369" s="20"/>
      <c r="BJ3369" s="20"/>
      <c r="BK3369" s="20"/>
      <c r="BL3369" s="20"/>
      <c r="BM3369" s="20"/>
      <c r="BN3369" s="20"/>
      <c r="BO3369" s="20"/>
      <c r="BP3369" s="20"/>
      <c r="BQ3369" s="20"/>
      <c r="BR3369" s="20"/>
      <c r="BS3369" s="20"/>
      <c r="BT3369" s="20"/>
      <c r="BU3369" s="20"/>
      <c r="BV3369" s="20"/>
      <c r="BW3369" s="20"/>
      <c r="BX3369" s="20"/>
      <c r="BY3369" s="20"/>
      <c r="BZ3369" s="20"/>
      <c r="CA3369" s="20"/>
      <c r="CB3369" s="20"/>
      <c r="CC3369" s="20"/>
      <c r="CD3369" s="20"/>
      <c r="CE3369" s="20"/>
      <c r="CF3369" s="20"/>
      <c r="CG3369" s="20"/>
      <c r="CH3369" s="20"/>
      <c r="CI3369" s="20"/>
      <c r="CJ3369" s="20"/>
      <c r="CK3369" s="20"/>
      <c r="CL3369" s="20"/>
      <c r="CM3369" s="20"/>
      <c r="CN3369" s="20"/>
      <c r="CO3369" s="20"/>
      <c r="CP3369" s="20"/>
      <c r="CQ3369" s="20"/>
      <c r="CR3369" s="20"/>
      <c r="CS3369" s="20"/>
      <c r="CT3369" s="20"/>
      <c r="CU3369" s="20"/>
      <c r="CV3369" s="20"/>
      <c r="CW3369" s="20"/>
      <c r="CX3369" s="20"/>
      <c r="CY3369" s="20"/>
      <c r="CZ3369" s="20"/>
      <c r="DA3369" s="20"/>
      <c r="DB3369" s="20"/>
      <c r="DC3369" s="20"/>
      <c r="DD3369" s="20"/>
      <c r="DE3369" s="20"/>
      <c r="DF3369" s="20"/>
      <c r="DG3369" s="20"/>
      <c r="DH3369" s="20"/>
      <c r="DI3369" s="20"/>
      <c r="DJ3369" s="20"/>
      <c r="DK3369" s="20"/>
      <c r="DL3369" s="20"/>
    </row>
    <row r="3370" spans="1:116" s="88" customFormat="1" ht="30" customHeight="1">
      <c r="A3370" s="4" t="s">
        <v>11262</v>
      </c>
      <c r="B3370" s="5">
        <v>3368</v>
      </c>
      <c r="C3370" s="116">
        <v>5531</v>
      </c>
      <c r="D3370" s="116"/>
      <c r="E3370" s="43" t="s">
        <v>11351</v>
      </c>
      <c r="F3370" s="3" t="s">
        <v>11352</v>
      </c>
      <c r="G3370" s="3" t="s">
        <v>2452</v>
      </c>
      <c r="H3370" s="3" t="s">
        <v>697</v>
      </c>
      <c r="I3370" s="3" t="s">
        <v>102</v>
      </c>
      <c r="J3370" s="3" t="s">
        <v>396</v>
      </c>
      <c r="K3370" s="6"/>
      <c r="L3370" s="3"/>
      <c r="M3370" s="6">
        <v>30</v>
      </c>
      <c r="N3370" s="3" t="s">
        <v>44</v>
      </c>
      <c r="O3370" s="3" t="s">
        <v>11264</v>
      </c>
      <c r="P3370" s="3" t="s">
        <v>11307</v>
      </c>
      <c r="Q3370" s="3" t="s">
        <v>11354</v>
      </c>
      <c r="R3370" s="156">
        <v>3.1</v>
      </c>
      <c r="S3370" s="22"/>
      <c r="T3370" s="23"/>
      <c r="U3370" s="1" t="s">
        <v>54</v>
      </c>
      <c r="V3370" s="21"/>
      <c r="W3370" s="22"/>
      <c r="X3370" s="22"/>
      <c r="Y3370" s="22"/>
      <c r="Z3370" s="22"/>
      <c r="AA3370" s="22"/>
      <c r="AB3370" s="22"/>
      <c r="AC3370" s="22"/>
      <c r="AD3370" s="22"/>
      <c r="AE3370" s="24"/>
      <c r="AF3370" s="20"/>
      <c r="AG3370" s="20"/>
      <c r="AH3370" s="20"/>
      <c r="AI3370" s="20"/>
      <c r="AJ3370" s="20"/>
      <c r="AK3370" s="20"/>
      <c r="AL3370" s="20"/>
      <c r="AM3370" s="20"/>
      <c r="AN3370" s="25">
        <v>3.1</v>
      </c>
      <c r="AO3370" s="20" t="s">
        <v>47</v>
      </c>
      <c r="AP3370" s="24" t="s">
        <v>48</v>
      </c>
      <c r="AQ3370" s="20" t="e">
        <f>AVERAGE(SMALL(AE3370:AI3370,1),SMALL(AE3370:AI3370,2))</f>
        <v>#NUM!</v>
      </c>
      <c r="AR3370" s="20" t="e">
        <f>IF(R3370 &lt;=( AVERAGE(SMALL(AE3370:AI3370,1),SMALL(AE3370:AI3370,2))), R3370, "")</f>
        <v>#NUM!</v>
      </c>
      <c r="AS3370" s="20" t="e">
        <f>AVERAGE(SMALL(AJ3370:AM3370,1),SMALL(AJ3370:AM3370,2))</f>
        <v>#NUM!</v>
      </c>
      <c r="AT3370" s="20">
        <f>T3370*1.075</f>
        <v>0</v>
      </c>
      <c r="AU3370" s="20" t="e">
        <f>U3370*1.075</f>
        <v>#VALUE!</v>
      </c>
      <c r="AV3370" s="22" t="e">
        <f>MIN(AN3370,AT3370,AU3370)</f>
        <v>#VALUE!</v>
      </c>
      <c r="AW3370" s="26" t="s">
        <v>49</v>
      </c>
      <c r="AX3370" s="20" t="s">
        <v>48</v>
      </c>
      <c r="AY3370" s="25">
        <v>3.1</v>
      </c>
      <c r="AZ3370" s="27">
        <f>IF(AND(AY3370&gt;0,AY3370&lt;=10),AY3370*0.25,IF(AND(AY3370&gt;10,AY3370&lt;=50),AY3370*0.17,IF(AND(AY3370&gt;10,AY3370&lt;=100),AY3370*0.12,IF(AY3370&gt;100,AY3370*0.1))))</f>
        <v>0.77500000000000002</v>
      </c>
      <c r="BA3370" s="3">
        <f>AZ3370+AY3370</f>
        <v>3.875</v>
      </c>
      <c r="BB3370" s="25">
        <f>BA3370+BA3370*0.08</f>
        <v>4.1849999999999996</v>
      </c>
      <c r="BC3370" s="20" t="s">
        <v>12295</v>
      </c>
      <c r="BD3370" s="20"/>
      <c r="BE3370" s="20"/>
      <c r="BF3370" s="20"/>
      <c r="BG3370" s="20"/>
      <c r="BH3370" s="20"/>
      <c r="BI3370" s="20"/>
      <c r="BJ3370" s="20"/>
      <c r="BK3370" s="20"/>
      <c r="BL3370" s="20"/>
      <c r="BM3370" s="20"/>
      <c r="BN3370" s="20"/>
      <c r="BO3370" s="20"/>
      <c r="BP3370" s="20"/>
      <c r="BQ3370" s="20"/>
      <c r="BR3370" s="20"/>
      <c r="BS3370" s="20"/>
      <c r="BT3370" s="20"/>
      <c r="BU3370" s="20"/>
      <c r="BV3370" s="20"/>
      <c r="BW3370" s="20"/>
      <c r="BX3370" s="20"/>
      <c r="BY3370" s="20"/>
      <c r="BZ3370" s="20"/>
      <c r="CA3370" s="20"/>
      <c r="CB3370" s="20"/>
      <c r="CC3370" s="20"/>
      <c r="CD3370" s="20"/>
      <c r="CE3370" s="20"/>
      <c r="CF3370" s="20"/>
      <c r="CG3370" s="20"/>
      <c r="CH3370" s="20"/>
      <c r="CI3370" s="20"/>
      <c r="CJ3370" s="20"/>
      <c r="CK3370" s="20"/>
      <c r="CL3370" s="20"/>
      <c r="CM3370" s="20"/>
      <c r="CN3370" s="20"/>
      <c r="CO3370" s="20"/>
      <c r="CP3370" s="20"/>
      <c r="CQ3370" s="20"/>
      <c r="CR3370" s="20"/>
      <c r="CS3370" s="20"/>
      <c r="CT3370" s="20"/>
      <c r="CU3370" s="20"/>
      <c r="CV3370" s="20"/>
      <c r="CW3370" s="20"/>
      <c r="CX3370" s="20"/>
      <c r="CY3370" s="20"/>
      <c r="CZ3370" s="20"/>
      <c r="DA3370" s="20"/>
      <c r="DB3370" s="20"/>
      <c r="DC3370" s="20"/>
      <c r="DD3370" s="20"/>
      <c r="DE3370" s="20"/>
      <c r="DF3370" s="20"/>
      <c r="DG3370" s="20"/>
      <c r="DH3370" s="20"/>
      <c r="DI3370" s="20"/>
      <c r="DJ3370" s="20"/>
      <c r="DK3370" s="20"/>
      <c r="DL3370" s="20"/>
    </row>
    <row r="3371" spans="1:116" s="88" customFormat="1" ht="30" customHeight="1">
      <c r="A3371" s="4" t="s">
        <v>11262</v>
      </c>
      <c r="B3371" s="5">
        <v>3369</v>
      </c>
      <c r="C3371" s="6">
        <v>3559</v>
      </c>
      <c r="D3371" s="6"/>
      <c r="E3371" s="43" t="s">
        <v>11312</v>
      </c>
      <c r="F3371" s="3" t="s">
        <v>11317</v>
      </c>
      <c r="G3371" s="3" t="s">
        <v>762</v>
      </c>
      <c r="H3371" s="3" t="s">
        <v>770</v>
      </c>
      <c r="I3371" s="3" t="s">
        <v>771</v>
      </c>
      <c r="J3371" s="3" t="s">
        <v>11318</v>
      </c>
      <c r="K3371" s="6">
        <v>60</v>
      </c>
      <c r="L3371" s="3" t="s">
        <v>79</v>
      </c>
      <c r="M3371" s="6">
        <v>1</v>
      </c>
      <c r="N3371" s="3" t="s">
        <v>44</v>
      </c>
      <c r="O3371" s="3" t="s">
        <v>11264</v>
      </c>
      <c r="P3371" s="3" t="s">
        <v>11319</v>
      </c>
      <c r="Q3371" s="3" t="s">
        <v>11320</v>
      </c>
      <c r="R3371" s="156">
        <v>6.48</v>
      </c>
      <c r="S3371" s="22"/>
      <c r="T3371" s="23"/>
      <c r="U3371" s="1" t="s">
        <v>54</v>
      </c>
      <c r="V3371" s="21"/>
      <c r="W3371" s="22"/>
      <c r="X3371" s="22"/>
      <c r="Y3371" s="22"/>
      <c r="Z3371" s="22"/>
      <c r="AA3371" s="22"/>
      <c r="AB3371" s="22"/>
      <c r="AC3371" s="22"/>
      <c r="AD3371" s="22"/>
      <c r="AE3371" s="24"/>
      <c r="AF3371" s="20"/>
      <c r="AG3371" s="20"/>
      <c r="AH3371" s="20"/>
      <c r="AI3371" s="20"/>
      <c r="AJ3371" s="20"/>
      <c r="AK3371" s="20"/>
      <c r="AL3371" s="20"/>
      <c r="AM3371" s="20"/>
      <c r="AN3371" s="25">
        <v>6.48</v>
      </c>
      <c r="AO3371" s="20" t="s">
        <v>47</v>
      </c>
      <c r="AP3371" s="24" t="s">
        <v>48</v>
      </c>
      <c r="AQ3371" s="20" t="e">
        <f>AVERAGE(SMALL(AE3371:AI3371,1),SMALL(AE3371:AI3371,2))</f>
        <v>#NUM!</v>
      </c>
      <c r="AR3371" s="20" t="e">
        <f>IF(R3371 &lt;=( AVERAGE(SMALL(AE3371:AI3371,1),SMALL(AE3371:AI3371,2))), R3371, "")</f>
        <v>#NUM!</v>
      </c>
      <c r="AS3371" s="20" t="e">
        <f>AVERAGE(SMALL(AJ3371:AM3371,1),SMALL(AJ3371:AM3371,2))</f>
        <v>#NUM!</v>
      </c>
      <c r="AT3371" s="20">
        <f>T3371*1.075</f>
        <v>0</v>
      </c>
      <c r="AU3371" s="20" t="e">
        <f>U3371*1.075</f>
        <v>#VALUE!</v>
      </c>
      <c r="AV3371" s="22" t="e">
        <f>MIN(AN3371,AT3371,AU3371)</f>
        <v>#VALUE!</v>
      </c>
      <c r="AW3371" s="26" t="s">
        <v>49</v>
      </c>
      <c r="AX3371" s="26" t="s">
        <v>48</v>
      </c>
      <c r="AY3371" s="25">
        <v>6.48</v>
      </c>
      <c r="AZ3371" s="27">
        <f>IF(AND(AY3371&gt;0,AY3371&lt;=10),AY3371*0.25,IF(AND(AY3371&gt;10,AY3371&lt;=50),AY3371*0.17,IF(AND(AY3371&gt;10,AY3371&lt;=100),AY3371*0.12,IF(AY3371&gt;100,AY3371*0.1))))</f>
        <v>1.62</v>
      </c>
      <c r="BA3371" s="3">
        <f>AZ3371+AY3371</f>
        <v>8.1000000000000014</v>
      </c>
      <c r="BB3371" s="25">
        <f>BA3371+BA3371*0.08</f>
        <v>8.7480000000000011</v>
      </c>
      <c r="BC3371" s="20" t="s">
        <v>12295</v>
      </c>
      <c r="BD3371" s="20"/>
      <c r="BE3371" s="20"/>
      <c r="BF3371" s="20"/>
      <c r="BG3371" s="20"/>
      <c r="BH3371" s="20"/>
      <c r="BI3371" s="20"/>
      <c r="BJ3371" s="20"/>
      <c r="BK3371" s="20"/>
      <c r="BL3371" s="20"/>
      <c r="BM3371" s="20"/>
      <c r="BN3371" s="20"/>
      <c r="BO3371" s="20"/>
      <c r="BP3371" s="20"/>
      <c r="BQ3371" s="20"/>
      <c r="BR3371" s="20"/>
      <c r="BS3371" s="20"/>
      <c r="BT3371" s="20"/>
      <c r="BU3371" s="20"/>
      <c r="BV3371" s="20"/>
      <c r="BW3371" s="20"/>
      <c r="BX3371" s="20"/>
      <c r="BY3371" s="20"/>
      <c r="BZ3371" s="20"/>
      <c r="CA3371" s="20"/>
      <c r="CB3371" s="20"/>
      <c r="CC3371" s="20"/>
      <c r="CD3371" s="20"/>
      <c r="CE3371" s="20"/>
      <c r="CF3371" s="20"/>
      <c r="CG3371" s="20"/>
      <c r="CH3371" s="20"/>
      <c r="CI3371" s="20"/>
      <c r="CJ3371" s="20"/>
      <c r="CK3371" s="20"/>
      <c r="CL3371" s="20"/>
      <c r="CM3371" s="20"/>
      <c r="CN3371" s="20"/>
      <c r="CO3371" s="20"/>
      <c r="CP3371" s="20"/>
      <c r="CQ3371" s="20"/>
      <c r="CR3371" s="20"/>
      <c r="CS3371" s="20"/>
      <c r="CT3371" s="20"/>
      <c r="CU3371" s="20"/>
      <c r="CV3371" s="20"/>
      <c r="CW3371" s="20"/>
      <c r="CX3371" s="20"/>
      <c r="CY3371" s="20"/>
      <c r="CZ3371" s="20"/>
      <c r="DA3371" s="20"/>
      <c r="DB3371" s="20"/>
      <c r="DC3371" s="20"/>
      <c r="DD3371" s="20"/>
      <c r="DE3371" s="20"/>
      <c r="DF3371" s="20"/>
      <c r="DG3371" s="20"/>
      <c r="DH3371" s="20"/>
      <c r="DI3371" s="20"/>
      <c r="DJ3371" s="20"/>
      <c r="DK3371" s="20"/>
      <c r="DL3371" s="20"/>
    </row>
    <row r="3372" spans="1:116" s="88" customFormat="1" ht="30" customHeight="1">
      <c r="A3372" s="4" t="s">
        <v>11262</v>
      </c>
      <c r="B3372" s="5">
        <v>3370</v>
      </c>
      <c r="C3372" s="6">
        <v>3562</v>
      </c>
      <c r="D3372" s="6"/>
      <c r="E3372" s="43" t="s">
        <v>11285</v>
      </c>
      <c r="F3372" s="3" t="s">
        <v>1636</v>
      </c>
      <c r="G3372" s="3" t="s">
        <v>1637</v>
      </c>
      <c r="H3372" s="3" t="s">
        <v>953</v>
      </c>
      <c r="I3372" s="3" t="s">
        <v>636</v>
      </c>
      <c r="J3372" s="3" t="s">
        <v>11286</v>
      </c>
      <c r="K3372" s="6">
        <v>15</v>
      </c>
      <c r="L3372" s="3" t="s">
        <v>79</v>
      </c>
      <c r="M3372" s="6">
        <v>1</v>
      </c>
      <c r="N3372" s="3" t="s">
        <v>44</v>
      </c>
      <c r="O3372" s="3" t="s">
        <v>11264</v>
      </c>
      <c r="P3372" s="3" t="s">
        <v>11276</v>
      </c>
      <c r="Q3372" s="3" t="s">
        <v>11287</v>
      </c>
      <c r="R3372" s="156">
        <v>2.78</v>
      </c>
      <c r="S3372" s="22"/>
      <c r="T3372" s="23"/>
      <c r="U3372" s="1" t="s">
        <v>54</v>
      </c>
      <c r="V3372" s="21"/>
      <c r="W3372" s="22"/>
      <c r="X3372" s="22"/>
      <c r="Y3372" s="22"/>
      <c r="Z3372" s="22"/>
      <c r="AA3372" s="22"/>
      <c r="AB3372" s="22"/>
      <c r="AC3372" s="22"/>
      <c r="AD3372" s="22"/>
      <c r="AE3372" s="24"/>
      <c r="AF3372" s="20"/>
      <c r="AG3372" s="20"/>
      <c r="AH3372" s="20"/>
      <c r="AI3372" s="20"/>
      <c r="AJ3372" s="20"/>
      <c r="AK3372" s="20"/>
      <c r="AL3372" s="20"/>
      <c r="AM3372" s="20"/>
      <c r="AN3372" s="25">
        <v>2.78</v>
      </c>
      <c r="AO3372" s="20" t="s">
        <v>47</v>
      </c>
      <c r="AP3372" s="24" t="s">
        <v>48</v>
      </c>
      <c r="AQ3372" s="20" t="e">
        <f>AVERAGE(SMALL(AE3372:AI3372,1),SMALL(AE3372:AI3372,2))</f>
        <v>#NUM!</v>
      </c>
      <c r="AR3372" s="20" t="e">
        <f>IF(R3372 &lt;=( AVERAGE(SMALL(AE3372:AI3372,1),SMALL(AE3372:AI3372,2))), R3372, "")</f>
        <v>#NUM!</v>
      </c>
      <c r="AS3372" s="20" t="e">
        <f>AVERAGE(SMALL(AJ3372:AM3372,1),SMALL(AJ3372:AM3372,2))</f>
        <v>#NUM!</v>
      </c>
      <c r="AT3372" s="20">
        <f>T3372*1.075</f>
        <v>0</v>
      </c>
      <c r="AU3372" s="20" t="e">
        <f>U3372*1.075</f>
        <v>#VALUE!</v>
      </c>
      <c r="AV3372" s="22" t="e">
        <f>MIN(AN3372,AT3372,AU3372)</f>
        <v>#VALUE!</v>
      </c>
      <c r="AW3372" s="26" t="s">
        <v>49</v>
      </c>
      <c r="AX3372" s="26" t="s">
        <v>48</v>
      </c>
      <c r="AY3372" s="25">
        <v>2.78</v>
      </c>
      <c r="AZ3372" s="27">
        <f>IF(AND(AY3372&gt;0,AY3372&lt;=10),AY3372*0.25,IF(AND(AY3372&gt;10,AY3372&lt;=50),AY3372*0.17,IF(AND(AY3372&gt;10,AY3372&lt;=100),AY3372*0.12,IF(AY3372&gt;100,AY3372*0.1))))</f>
        <v>0.69499999999999995</v>
      </c>
      <c r="BA3372" s="3">
        <f>AZ3372+AY3372</f>
        <v>3.4749999999999996</v>
      </c>
      <c r="BB3372" s="25">
        <f>BA3372+BA3372*0.08</f>
        <v>3.7529999999999997</v>
      </c>
      <c r="BC3372" s="20" t="s">
        <v>12295</v>
      </c>
      <c r="BD3372" s="20"/>
      <c r="BE3372" s="20"/>
      <c r="BF3372" s="20"/>
      <c r="BG3372" s="20"/>
      <c r="BH3372" s="20"/>
      <c r="BI3372" s="20"/>
      <c r="BJ3372" s="20"/>
      <c r="BK3372" s="20"/>
      <c r="BL3372" s="20"/>
      <c r="BM3372" s="20"/>
      <c r="BN3372" s="20"/>
      <c r="BO3372" s="20"/>
      <c r="BP3372" s="20"/>
      <c r="BQ3372" s="20"/>
      <c r="BR3372" s="20"/>
      <c r="BS3372" s="20"/>
      <c r="BT3372" s="20"/>
      <c r="BU3372" s="20"/>
      <c r="BV3372" s="20"/>
      <c r="BW3372" s="20"/>
      <c r="BX3372" s="20"/>
      <c r="BY3372" s="20"/>
      <c r="BZ3372" s="20"/>
      <c r="CA3372" s="20"/>
      <c r="CB3372" s="20"/>
      <c r="CC3372" s="20"/>
      <c r="CD3372" s="20"/>
      <c r="CE3372" s="20"/>
      <c r="CF3372" s="20"/>
      <c r="CG3372" s="20"/>
      <c r="CH3372" s="20"/>
      <c r="CI3372" s="20"/>
      <c r="CJ3372" s="20"/>
      <c r="CK3372" s="20"/>
      <c r="CL3372" s="20"/>
      <c r="CM3372" s="20"/>
      <c r="CN3372" s="20"/>
      <c r="CO3372" s="20"/>
      <c r="CP3372" s="20"/>
      <c r="CQ3372" s="20"/>
      <c r="CR3372" s="20"/>
      <c r="CS3372" s="20"/>
      <c r="CT3372" s="20"/>
      <c r="CU3372" s="20"/>
      <c r="CV3372" s="20"/>
      <c r="CW3372" s="20"/>
      <c r="CX3372" s="20"/>
      <c r="CY3372" s="20"/>
      <c r="CZ3372" s="20"/>
      <c r="DA3372" s="20"/>
      <c r="DB3372" s="20"/>
      <c r="DC3372" s="20"/>
      <c r="DD3372" s="20"/>
      <c r="DE3372" s="20"/>
      <c r="DF3372" s="20"/>
      <c r="DG3372" s="20"/>
      <c r="DH3372" s="20"/>
      <c r="DI3372" s="20"/>
      <c r="DJ3372" s="20"/>
      <c r="DK3372" s="20"/>
      <c r="DL3372" s="20"/>
    </row>
    <row r="3373" spans="1:116" s="88" customFormat="1" ht="30" customHeight="1">
      <c r="A3373" s="4" t="s">
        <v>11262</v>
      </c>
      <c r="B3373" s="5">
        <v>3371</v>
      </c>
      <c r="C3373" s="6">
        <v>5532</v>
      </c>
      <c r="D3373" s="6"/>
      <c r="E3373" s="43" t="s">
        <v>11432</v>
      </c>
      <c r="F3373" s="3" t="s">
        <v>11435</v>
      </c>
      <c r="G3373" s="3" t="s">
        <v>529</v>
      </c>
      <c r="H3373" s="3" t="s">
        <v>41</v>
      </c>
      <c r="I3373" s="3" t="s">
        <v>42</v>
      </c>
      <c r="J3373" s="3" t="s">
        <v>11436</v>
      </c>
      <c r="K3373" s="6"/>
      <c r="L3373" s="3"/>
      <c r="M3373" s="6">
        <v>4</v>
      </c>
      <c r="N3373" s="3" t="s">
        <v>44</v>
      </c>
      <c r="O3373" s="3" t="s">
        <v>11264</v>
      </c>
      <c r="P3373" s="3" t="s">
        <v>11307</v>
      </c>
      <c r="Q3373" s="3" t="s">
        <v>11437</v>
      </c>
      <c r="R3373" s="156">
        <v>2.5</v>
      </c>
      <c r="S3373" s="22"/>
      <c r="T3373" s="23"/>
      <c r="U3373" s="1" t="s">
        <v>54</v>
      </c>
      <c r="V3373" s="21"/>
      <c r="W3373" s="22"/>
      <c r="X3373" s="22"/>
      <c r="Y3373" s="22"/>
      <c r="Z3373" s="22"/>
      <c r="AA3373" s="22"/>
      <c r="AB3373" s="22"/>
      <c r="AC3373" s="22"/>
      <c r="AD3373" s="22"/>
      <c r="AE3373" s="24"/>
      <c r="AF3373" s="20"/>
      <c r="AG3373" s="20"/>
      <c r="AH3373" s="20"/>
      <c r="AI3373" s="20"/>
      <c r="AJ3373" s="20"/>
      <c r="AK3373" s="20"/>
      <c r="AL3373" s="20"/>
      <c r="AM3373" s="20"/>
      <c r="AN3373" s="25">
        <v>2.5</v>
      </c>
      <c r="AO3373" s="20" t="s">
        <v>47</v>
      </c>
      <c r="AP3373" s="24" t="s">
        <v>48</v>
      </c>
      <c r="AQ3373" s="20" t="e">
        <f>AVERAGE(SMALL(AE3373:AI3373,1),SMALL(AE3373:AI3373,2))</f>
        <v>#NUM!</v>
      </c>
      <c r="AR3373" s="20" t="e">
        <f>IF(R3373 &lt;=( AVERAGE(SMALL(AE3373:AI3373,1),SMALL(AE3373:AI3373,2))), R3373, "")</f>
        <v>#NUM!</v>
      </c>
      <c r="AS3373" s="20" t="e">
        <f>AVERAGE(SMALL(AJ3373:AM3373,1),SMALL(AJ3373:AM3373,2))</f>
        <v>#NUM!</v>
      </c>
      <c r="AT3373" s="20">
        <f>T3373*1.075</f>
        <v>0</v>
      </c>
      <c r="AU3373" s="20" t="e">
        <f>U3373*1.075</f>
        <v>#VALUE!</v>
      </c>
      <c r="AV3373" s="22" t="e">
        <f>MIN(AN3373,AT3373,AU3373)</f>
        <v>#VALUE!</v>
      </c>
      <c r="AW3373" s="26" t="s">
        <v>49</v>
      </c>
      <c r="AX3373" s="20" t="s">
        <v>48</v>
      </c>
      <c r="AY3373" s="25">
        <v>2.5</v>
      </c>
      <c r="AZ3373" s="27">
        <f>IF(AND(AY3373&gt;0,AY3373&lt;=10),AY3373*0.25,IF(AND(AY3373&gt;10,AY3373&lt;=50),AY3373*0.17,IF(AND(AY3373&gt;10,AY3373&lt;=100),AY3373*0.12,IF(AY3373&gt;100,AY3373*0.1))))</f>
        <v>0.625</v>
      </c>
      <c r="BA3373" s="3">
        <f>AZ3373+AY3373</f>
        <v>3.125</v>
      </c>
      <c r="BB3373" s="25">
        <f>BA3373+BA3373*0.08</f>
        <v>3.375</v>
      </c>
      <c r="BC3373" s="20" t="s">
        <v>12295</v>
      </c>
      <c r="BD3373" s="20"/>
      <c r="BE3373" s="20"/>
      <c r="BF3373" s="20"/>
      <c r="BG3373" s="20"/>
      <c r="BH3373" s="20"/>
      <c r="BI3373" s="20"/>
      <c r="BJ3373" s="20"/>
      <c r="BK3373" s="20"/>
      <c r="BL3373" s="20"/>
      <c r="BM3373" s="20"/>
      <c r="BN3373" s="20"/>
      <c r="BO3373" s="20"/>
      <c r="BP3373" s="20"/>
      <c r="BQ3373" s="20"/>
      <c r="BR3373" s="20"/>
      <c r="BS3373" s="20"/>
      <c r="BT3373" s="20"/>
      <c r="BU3373" s="20"/>
      <c r="BV3373" s="20"/>
      <c r="BW3373" s="20"/>
      <c r="BX3373" s="20"/>
      <c r="BY3373" s="20"/>
      <c r="BZ3373" s="20"/>
      <c r="CA3373" s="20"/>
      <c r="CB3373" s="20"/>
      <c r="CC3373" s="20"/>
      <c r="CD3373" s="20"/>
      <c r="CE3373" s="20"/>
      <c r="CF3373" s="20"/>
      <c r="CG3373" s="20"/>
      <c r="CH3373" s="20"/>
      <c r="CI3373" s="20"/>
      <c r="CJ3373" s="20"/>
      <c r="CK3373" s="20"/>
      <c r="CL3373" s="20"/>
      <c r="CM3373" s="20"/>
      <c r="CN3373" s="20"/>
      <c r="CO3373" s="20"/>
      <c r="CP3373" s="20"/>
      <c r="CQ3373" s="20"/>
      <c r="CR3373" s="20"/>
      <c r="CS3373" s="20"/>
      <c r="CT3373" s="20"/>
      <c r="CU3373" s="20"/>
      <c r="CV3373" s="20"/>
      <c r="CW3373" s="20"/>
      <c r="CX3373" s="20"/>
      <c r="CY3373" s="20"/>
      <c r="CZ3373" s="20"/>
      <c r="DA3373" s="20"/>
      <c r="DB3373" s="20"/>
      <c r="DC3373" s="20"/>
      <c r="DD3373" s="20"/>
      <c r="DE3373" s="20"/>
      <c r="DF3373" s="20"/>
      <c r="DG3373" s="20"/>
      <c r="DH3373" s="20"/>
      <c r="DI3373" s="20"/>
      <c r="DJ3373" s="20"/>
      <c r="DK3373" s="20"/>
      <c r="DL3373" s="20"/>
    </row>
    <row r="3374" spans="1:116" s="88" customFormat="1" ht="30" customHeight="1">
      <c r="A3374" s="4" t="s">
        <v>11262</v>
      </c>
      <c r="B3374" s="5">
        <v>3372</v>
      </c>
      <c r="C3374" s="6">
        <v>3555</v>
      </c>
      <c r="D3374" s="6"/>
      <c r="E3374" s="43" t="s">
        <v>11326</v>
      </c>
      <c r="F3374" s="3" t="s">
        <v>11327</v>
      </c>
      <c r="G3374" s="3" t="s">
        <v>1679</v>
      </c>
      <c r="H3374" s="3" t="s">
        <v>2227</v>
      </c>
      <c r="I3374" s="3" t="s">
        <v>156</v>
      </c>
      <c r="J3374" s="3" t="s">
        <v>11328</v>
      </c>
      <c r="K3374" s="6"/>
      <c r="L3374" s="3"/>
      <c r="M3374" s="6">
        <v>16</v>
      </c>
      <c r="N3374" s="3" t="s">
        <v>44</v>
      </c>
      <c r="O3374" s="3" t="s">
        <v>11264</v>
      </c>
      <c r="P3374" s="3" t="s">
        <v>11329</v>
      </c>
      <c r="Q3374" s="3" t="s">
        <v>4369</v>
      </c>
      <c r="R3374" s="156">
        <v>4.54</v>
      </c>
      <c r="S3374" s="22"/>
      <c r="T3374" s="23"/>
      <c r="U3374" s="1" t="s">
        <v>54</v>
      </c>
      <c r="V3374" s="21"/>
      <c r="W3374" s="22"/>
      <c r="X3374" s="22"/>
      <c r="Y3374" s="22"/>
      <c r="Z3374" s="22"/>
      <c r="AA3374" s="22"/>
      <c r="AB3374" s="22"/>
      <c r="AC3374" s="22"/>
      <c r="AD3374" s="22"/>
      <c r="AE3374" s="24"/>
      <c r="AF3374" s="20"/>
      <c r="AG3374" s="20"/>
      <c r="AH3374" s="20"/>
      <c r="AI3374" s="20"/>
      <c r="AJ3374" s="20"/>
      <c r="AK3374" s="20"/>
      <c r="AL3374" s="20"/>
      <c r="AM3374" s="20"/>
      <c r="AN3374" s="25">
        <v>4.54</v>
      </c>
      <c r="AO3374" s="20" t="s">
        <v>47</v>
      </c>
      <c r="AP3374" s="24" t="s">
        <v>48</v>
      </c>
      <c r="AQ3374" s="20" t="e">
        <f>AVERAGE(SMALL(AE3374:AI3374,1),SMALL(AE3374:AI3374,2))</f>
        <v>#NUM!</v>
      </c>
      <c r="AR3374" s="20" t="e">
        <f>IF(R3374 &lt;=( AVERAGE(SMALL(AE3374:AI3374,1),SMALL(AE3374:AI3374,2))), R3374, "")</f>
        <v>#NUM!</v>
      </c>
      <c r="AS3374" s="20" t="e">
        <f>AVERAGE(SMALL(AJ3374:AM3374,1),SMALL(AJ3374:AM3374,2))</f>
        <v>#NUM!</v>
      </c>
      <c r="AT3374" s="20">
        <f>T3374*1.075</f>
        <v>0</v>
      </c>
      <c r="AU3374" s="20" t="e">
        <f>U3374*1.075</f>
        <v>#VALUE!</v>
      </c>
      <c r="AV3374" s="22" t="e">
        <f>MIN(AN3374,AT3374,AU3374)</f>
        <v>#VALUE!</v>
      </c>
      <c r="AW3374" s="26" t="s">
        <v>49</v>
      </c>
      <c r="AX3374" s="20" t="s">
        <v>48</v>
      </c>
      <c r="AY3374" s="25">
        <v>4.54</v>
      </c>
      <c r="AZ3374" s="27">
        <f>IF(AND(AY3374&gt;0,AY3374&lt;=10),AY3374*0.25,IF(AND(AY3374&gt;10,AY3374&lt;=50),AY3374*0.17,IF(AND(AY3374&gt;10,AY3374&lt;=100),AY3374*0.12,IF(AY3374&gt;100,AY3374*0.1))))</f>
        <v>1.135</v>
      </c>
      <c r="BA3374" s="3">
        <f>AZ3374+AY3374</f>
        <v>5.6749999999999998</v>
      </c>
      <c r="BB3374" s="25">
        <f>BA3374+BA3374*0.08</f>
        <v>6.1289999999999996</v>
      </c>
      <c r="BC3374" s="20" t="s">
        <v>12295</v>
      </c>
      <c r="BD3374" s="20"/>
      <c r="BE3374" s="20"/>
      <c r="BF3374" s="20"/>
      <c r="BG3374" s="20"/>
      <c r="BH3374" s="20"/>
      <c r="BI3374" s="20"/>
      <c r="BJ3374" s="20"/>
      <c r="BK3374" s="20"/>
      <c r="BL3374" s="20"/>
      <c r="BM3374" s="20"/>
      <c r="BN3374" s="20"/>
      <c r="BO3374" s="20"/>
      <c r="BP3374" s="20"/>
      <c r="BQ3374" s="20"/>
      <c r="BR3374" s="20"/>
      <c r="BS3374" s="20"/>
      <c r="BT3374" s="20"/>
      <c r="BU3374" s="20"/>
      <c r="BV3374" s="20"/>
      <c r="BW3374" s="20"/>
      <c r="BX3374" s="20"/>
      <c r="BY3374" s="20"/>
      <c r="BZ3374" s="20"/>
      <c r="CA3374" s="20"/>
      <c r="CB3374" s="20"/>
      <c r="CC3374" s="20"/>
      <c r="CD3374" s="20"/>
      <c r="CE3374" s="20"/>
      <c r="CF3374" s="20"/>
      <c r="CG3374" s="20"/>
      <c r="CH3374" s="20"/>
      <c r="CI3374" s="20"/>
      <c r="CJ3374" s="20"/>
      <c r="CK3374" s="20"/>
      <c r="CL3374" s="20"/>
      <c r="CM3374" s="20"/>
      <c r="CN3374" s="20"/>
      <c r="CO3374" s="20"/>
      <c r="CP3374" s="20"/>
      <c r="CQ3374" s="20"/>
      <c r="CR3374" s="20"/>
      <c r="CS3374" s="20"/>
      <c r="CT3374" s="20"/>
      <c r="CU3374" s="20"/>
      <c r="CV3374" s="20"/>
      <c r="CW3374" s="20"/>
      <c r="CX3374" s="20"/>
      <c r="CY3374" s="20"/>
      <c r="CZ3374" s="20"/>
      <c r="DA3374" s="20"/>
      <c r="DB3374" s="20"/>
      <c r="DC3374" s="20"/>
      <c r="DD3374" s="20"/>
      <c r="DE3374" s="20"/>
      <c r="DF3374" s="20"/>
      <c r="DG3374" s="20"/>
      <c r="DH3374" s="20"/>
      <c r="DI3374" s="20"/>
      <c r="DJ3374" s="20"/>
      <c r="DK3374" s="20"/>
      <c r="DL3374" s="20"/>
    </row>
    <row r="3375" spans="1:116" s="88" customFormat="1" ht="30" customHeight="1">
      <c r="A3375" s="4" t="s">
        <v>11262</v>
      </c>
      <c r="B3375" s="5">
        <v>3373</v>
      </c>
      <c r="C3375" s="6">
        <v>3565</v>
      </c>
      <c r="D3375" s="6"/>
      <c r="E3375" s="43" t="s">
        <v>11299</v>
      </c>
      <c r="F3375" s="3" t="s">
        <v>11300</v>
      </c>
      <c r="G3375" s="3" t="s">
        <v>439</v>
      </c>
      <c r="H3375" s="3" t="s">
        <v>727</v>
      </c>
      <c r="I3375" s="3" t="s">
        <v>455</v>
      </c>
      <c r="J3375" s="3" t="s">
        <v>11301</v>
      </c>
      <c r="K3375" s="6">
        <v>60</v>
      </c>
      <c r="L3375" s="3" t="s">
        <v>79</v>
      </c>
      <c r="M3375" s="6">
        <v>1</v>
      </c>
      <c r="N3375" s="3" t="s">
        <v>44</v>
      </c>
      <c r="O3375" s="3" t="s">
        <v>11264</v>
      </c>
      <c r="P3375" s="3" t="s">
        <v>11276</v>
      </c>
      <c r="Q3375" s="3" t="s">
        <v>11302</v>
      </c>
      <c r="R3375" s="156">
        <v>2.4</v>
      </c>
      <c r="S3375" s="22"/>
      <c r="T3375" s="23"/>
      <c r="U3375" s="1" t="s">
        <v>54</v>
      </c>
      <c r="V3375" s="21"/>
      <c r="W3375" s="22"/>
      <c r="X3375" s="22"/>
      <c r="Y3375" s="22"/>
      <c r="Z3375" s="22"/>
      <c r="AA3375" s="22"/>
      <c r="AB3375" s="22"/>
      <c r="AC3375" s="22"/>
      <c r="AD3375" s="22"/>
      <c r="AE3375" s="24"/>
      <c r="AF3375" s="20"/>
      <c r="AG3375" s="20"/>
      <c r="AH3375" s="20"/>
      <c r="AI3375" s="20"/>
      <c r="AJ3375" s="20"/>
      <c r="AK3375" s="20"/>
      <c r="AL3375" s="20"/>
      <c r="AM3375" s="20"/>
      <c r="AN3375" s="25">
        <v>2.4</v>
      </c>
      <c r="AO3375" s="20" t="s">
        <v>47</v>
      </c>
      <c r="AP3375" s="24" t="s">
        <v>48</v>
      </c>
      <c r="AQ3375" s="20" t="e">
        <f>AVERAGE(SMALL(AE3375:AI3375,1),SMALL(AE3375:AI3375,2))</f>
        <v>#NUM!</v>
      </c>
      <c r="AR3375" s="20" t="e">
        <f>IF(R3375 &lt;=( AVERAGE(SMALL(AE3375:AI3375,1),SMALL(AE3375:AI3375,2))), R3375, "")</f>
        <v>#NUM!</v>
      </c>
      <c r="AS3375" s="20" t="e">
        <f>AVERAGE(SMALL(AJ3375:AM3375,1),SMALL(AJ3375:AM3375,2))</f>
        <v>#NUM!</v>
      </c>
      <c r="AT3375" s="20">
        <f>T3375*1.075</f>
        <v>0</v>
      </c>
      <c r="AU3375" s="20" t="e">
        <f>U3375*1.075</f>
        <v>#VALUE!</v>
      </c>
      <c r="AV3375" s="22" t="e">
        <f>MIN(AN3375,AT3375,AU3375)</f>
        <v>#VALUE!</v>
      </c>
      <c r="AW3375" s="26" t="s">
        <v>49</v>
      </c>
      <c r="AX3375" s="26" t="s">
        <v>48</v>
      </c>
      <c r="AY3375" s="25">
        <v>2.4</v>
      </c>
      <c r="AZ3375" s="27">
        <f>IF(AND(AY3375&gt;0,AY3375&lt;=10),AY3375*0.25,IF(AND(AY3375&gt;10,AY3375&lt;=50),AY3375*0.17,IF(AND(AY3375&gt;10,AY3375&lt;=100),AY3375*0.12,IF(AY3375&gt;100,AY3375*0.1))))</f>
        <v>0.6</v>
      </c>
      <c r="BA3375" s="3">
        <f>AZ3375+AY3375</f>
        <v>3</v>
      </c>
      <c r="BB3375" s="25">
        <f>BA3375+BA3375*0.08</f>
        <v>3.24</v>
      </c>
      <c r="BC3375" s="20" t="s">
        <v>12295</v>
      </c>
      <c r="BD3375" s="20"/>
      <c r="BE3375" s="20"/>
      <c r="BF3375" s="20"/>
      <c r="BG3375" s="20"/>
      <c r="BH3375" s="20"/>
      <c r="BI3375" s="20"/>
      <c r="BJ3375" s="20"/>
      <c r="BK3375" s="20"/>
      <c r="BL3375" s="20"/>
      <c r="BM3375" s="20"/>
      <c r="BN3375" s="20"/>
      <c r="BO3375" s="20"/>
      <c r="BP3375" s="20"/>
      <c r="BQ3375" s="20"/>
      <c r="BR3375" s="20"/>
      <c r="BS3375" s="20"/>
      <c r="BT3375" s="20"/>
      <c r="BU3375" s="20"/>
      <c r="BV3375" s="20"/>
      <c r="BW3375" s="20"/>
      <c r="BX3375" s="20"/>
      <c r="BY3375" s="20"/>
      <c r="BZ3375" s="20"/>
      <c r="CA3375" s="20"/>
      <c r="CB3375" s="20"/>
      <c r="CC3375" s="20"/>
      <c r="CD3375" s="20"/>
      <c r="CE3375" s="20"/>
      <c r="CF3375" s="20"/>
      <c r="CG3375" s="20"/>
      <c r="CH3375" s="20"/>
      <c r="CI3375" s="20"/>
      <c r="CJ3375" s="20"/>
      <c r="CK3375" s="20"/>
      <c r="CL3375" s="20"/>
      <c r="CM3375" s="20"/>
      <c r="CN3375" s="20"/>
      <c r="CO3375" s="20"/>
      <c r="CP3375" s="20"/>
      <c r="CQ3375" s="20"/>
      <c r="CR3375" s="20"/>
      <c r="CS3375" s="20"/>
      <c r="CT3375" s="20"/>
      <c r="CU3375" s="20"/>
      <c r="CV3375" s="20"/>
      <c r="CW3375" s="20"/>
      <c r="CX3375" s="20"/>
      <c r="CY3375" s="20"/>
      <c r="CZ3375" s="20"/>
      <c r="DA3375" s="20"/>
      <c r="DB3375" s="20"/>
      <c r="DC3375" s="20"/>
      <c r="DD3375" s="20"/>
      <c r="DE3375" s="20"/>
      <c r="DF3375" s="20"/>
      <c r="DG3375" s="20"/>
      <c r="DH3375" s="20"/>
      <c r="DI3375" s="20"/>
      <c r="DJ3375" s="20"/>
      <c r="DK3375" s="20"/>
      <c r="DL3375" s="20"/>
    </row>
    <row r="3376" spans="1:116" s="88" customFormat="1" ht="30" customHeight="1">
      <c r="A3376" s="4" t="s">
        <v>11262</v>
      </c>
      <c r="B3376" s="5">
        <v>3374</v>
      </c>
      <c r="C3376" s="6">
        <v>5533</v>
      </c>
      <c r="D3376" s="6"/>
      <c r="E3376" s="43" t="s">
        <v>11447</v>
      </c>
      <c r="F3376" s="3" t="s">
        <v>11449</v>
      </c>
      <c r="G3376" s="3" t="s">
        <v>10092</v>
      </c>
      <c r="H3376" s="3" t="s">
        <v>11450</v>
      </c>
      <c r="I3376" s="3" t="s">
        <v>102</v>
      </c>
      <c r="J3376" s="3" t="s">
        <v>11451</v>
      </c>
      <c r="K3376" s="6"/>
      <c r="L3376" s="3"/>
      <c r="M3376" s="6">
        <v>20</v>
      </c>
      <c r="N3376" s="3" t="s">
        <v>44</v>
      </c>
      <c r="O3376" s="3" t="s">
        <v>11264</v>
      </c>
      <c r="P3376" s="3" t="s">
        <v>11276</v>
      </c>
      <c r="Q3376" s="3" t="s">
        <v>11452</v>
      </c>
      <c r="R3376" s="156">
        <v>2.78</v>
      </c>
      <c r="S3376" s="22"/>
      <c r="T3376" s="23"/>
      <c r="U3376" s="1" t="s">
        <v>54</v>
      </c>
      <c r="V3376" s="21"/>
      <c r="W3376" s="22"/>
      <c r="X3376" s="22"/>
      <c r="Y3376" s="22"/>
      <c r="Z3376" s="22"/>
      <c r="AA3376" s="22"/>
      <c r="AB3376" s="22"/>
      <c r="AC3376" s="22"/>
      <c r="AD3376" s="22"/>
      <c r="AE3376" s="24"/>
      <c r="AF3376" s="20"/>
      <c r="AG3376" s="20"/>
      <c r="AH3376" s="20"/>
      <c r="AI3376" s="20"/>
      <c r="AJ3376" s="20"/>
      <c r="AK3376" s="20"/>
      <c r="AL3376" s="20"/>
      <c r="AM3376" s="20"/>
      <c r="AN3376" s="25">
        <v>2.78</v>
      </c>
      <c r="AO3376" s="20" t="s">
        <v>47</v>
      </c>
      <c r="AP3376" s="24" t="s">
        <v>48</v>
      </c>
      <c r="AQ3376" s="20" t="e">
        <f>AVERAGE(SMALL(AE3376:AI3376,1),SMALL(AE3376:AI3376,2))</f>
        <v>#NUM!</v>
      </c>
      <c r="AR3376" s="20" t="e">
        <f>IF(R3376 &lt;=( AVERAGE(SMALL(AE3376:AI3376,1),SMALL(AE3376:AI3376,2))), R3376, "")</f>
        <v>#NUM!</v>
      </c>
      <c r="AS3376" s="20" t="e">
        <f>AVERAGE(SMALL(AJ3376:AM3376,1),SMALL(AJ3376:AM3376,2))</f>
        <v>#NUM!</v>
      </c>
      <c r="AT3376" s="20">
        <f>T3376*1.075</f>
        <v>0</v>
      </c>
      <c r="AU3376" s="20" t="e">
        <f>U3376*1.075</f>
        <v>#VALUE!</v>
      </c>
      <c r="AV3376" s="22" t="e">
        <f>MIN(AN3376,AT3376,AU3376)</f>
        <v>#VALUE!</v>
      </c>
      <c r="AW3376" s="26" t="s">
        <v>49</v>
      </c>
      <c r="AX3376" s="20" t="s">
        <v>48</v>
      </c>
      <c r="AY3376" s="25">
        <v>2.78</v>
      </c>
      <c r="AZ3376" s="27">
        <f>IF(AND(AY3376&gt;0,AY3376&lt;=10),AY3376*0.25,IF(AND(AY3376&gt;10,AY3376&lt;=50),AY3376*0.17,IF(AND(AY3376&gt;10,AY3376&lt;=100),AY3376*0.12,IF(AY3376&gt;100,AY3376*0.1))))</f>
        <v>0.69499999999999995</v>
      </c>
      <c r="BA3376" s="3">
        <f>AZ3376+AY3376</f>
        <v>3.4749999999999996</v>
      </c>
      <c r="BB3376" s="25">
        <f>BA3376+BA3376*0.08</f>
        <v>3.7529999999999997</v>
      </c>
      <c r="BC3376" s="20" t="s">
        <v>12295</v>
      </c>
      <c r="BD3376" s="20"/>
      <c r="BE3376" s="20"/>
      <c r="BF3376" s="20"/>
      <c r="BG3376" s="20"/>
      <c r="BH3376" s="20"/>
      <c r="BI3376" s="20"/>
      <c r="BJ3376" s="20"/>
      <c r="BK3376" s="20"/>
      <c r="BL3376" s="20"/>
      <c r="BM3376" s="20"/>
      <c r="BN3376" s="20"/>
      <c r="BO3376" s="20"/>
      <c r="BP3376" s="20"/>
      <c r="BQ3376" s="20"/>
      <c r="BR3376" s="20"/>
      <c r="BS3376" s="20"/>
      <c r="BT3376" s="20"/>
      <c r="BU3376" s="20"/>
      <c r="BV3376" s="20"/>
      <c r="BW3376" s="20"/>
      <c r="BX3376" s="20"/>
      <c r="BY3376" s="20"/>
      <c r="BZ3376" s="20"/>
      <c r="CA3376" s="20"/>
      <c r="CB3376" s="20"/>
      <c r="CC3376" s="20"/>
      <c r="CD3376" s="20"/>
      <c r="CE3376" s="20"/>
      <c r="CF3376" s="20"/>
      <c r="CG3376" s="20"/>
      <c r="CH3376" s="20"/>
      <c r="CI3376" s="20"/>
      <c r="CJ3376" s="20"/>
      <c r="CK3376" s="20"/>
      <c r="CL3376" s="20"/>
      <c r="CM3376" s="20"/>
      <c r="CN3376" s="20"/>
      <c r="CO3376" s="20"/>
      <c r="CP3376" s="20"/>
      <c r="CQ3376" s="20"/>
      <c r="CR3376" s="20"/>
      <c r="CS3376" s="20"/>
      <c r="CT3376" s="20"/>
      <c r="CU3376" s="20"/>
      <c r="CV3376" s="20"/>
      <c r="CW3376" s="20"/>
      <c r="CX3376" s="20"/>
      <c r="CY3376" s="20"/>
      <c r="CZ3376" s="20"/>
      <c r="DA3376" s="20"/>
      <c r="DB3376" s="20"/>
      <c r="DC3376" s="20"/>
      <c r="DD3376" s="20"/>
      <c r="DE3376" s="20"/>
      <c r="DF3376" s="20"/>
      <c r="DG3376" s="20"/>
      <c r="DH3376" s="20"/>
      <c r="DI3376" s="20"/>
      <c r="DJ3376" s="20"/>
      <c r="DK3376" s="20"/>
      <c r="DL3376" s="20"/>
    </row>
    <row r="3377" spans="1:116" s="88" customFormat="1" ht="30" customHeight="1">
      <c r="A3377" s="4" t="s">
        <v>11262</v>
      </c>
      <c r="B3377" s="5">
        <v>3375</v>
      </c>
      <c r="C3377" s="6">
        <v>3568</v>
      </c>
      <c r="D3377" s="6"/>
      <c r="E3377" s="43" t="s">
        <v>11397</v>
      </c>
      <c r="F3377" s="3" t="s">
        <v>11401</v>
      </c>
      <c r="G3377" s="3" t="s">
        <v>1715</v>
      </c>
      <c r="H3377" s="3" t="s">
        <v>56</v>
      </c>
      <c r="I3377" s="3" t="s">
        <v>568</v>
      </c>
      <c r="J3377" s="3" t="s">
        <v>11402</v>
      </c>
      <c r="K3377" s="6"/>
      <c r="L3377" s="3"/>
      <c r="M3377" s="6">
        <v>20</v>
      </c>
      <c r="N3377" s="3" t="s">
        <v>44</v>
      </c>
      <c r="O3377" s="3" t="s">
        <v>11264</v>
      </c>
      <c r="P3377" s="3" t="s">
        <v>11307</v>
      </c>
      <c r="Q3377" s="3" t="s">
        <v>11403</v>
      </c>
      <c r="R3377" s="156">
        <v>3.08</v>
      </c>
      <c r="S3377" s="22"/>
      <c r="T3377" s="23"/>
      <c r="U3377" s="1" t="s">
        <v>54</v>
      </c>
      <c r="V3377" s="21"/>
      <c r="W3377" s="22"/>
      <c r="X3377" s="22"/>
      <c r="Y3377" s="22"/>
      <c r="Z3377" s="22"/>
      <c r="AA3377" s="22"/>
      <c r="AB3377" s="22"/>
      <c r="AC3377" s="22"/>
      <c r="AD3377" s="22"/>
      <c r="AE3377" s="24"/>
      <c r="AF3377" s="20"/>
      <c r="AG3377" s="20"/>
      <c r="AH3377" s="20"/>
      <c r="AI3377" s="20"/>
      <c r="AJ3377" s="20"/>
      <c r="AK3377" s="20"/>
      <c r="AL3377" s="20"/>
      <c r="AM3377" s="20"/>
      <c r="AN3377" s="25">
        <v>3.08</v>
      </c>
      <c r="AO3377" s="20" t="s">
        <v>47</v>
      </c>
      <c r="AP3377" s="24" t="s">
        <v>48</v>
      </c>
      <c r="AQ3377" s="20" t="e">
        <f>AVERAGE(SMALL(AE3377:AI3377,1),SMALL(AE3377:AI3377,2))</f>
        <v>#NUM!</v>
      </c>
      <c r="AR3377" s="20" t="e">
        <f>IF(R3377 &lt;=( AVERAGE(SMALL(AE3377:AI3377,1),SMALL(AE3377:AI3377,2))), R3377, "")</f>
        <v>#NUM!</v>
      </c>
      <c r="AS3377" s="20" t="e">
        <f>AVERAGE(SMALL(AJ3377:AM3377,1),SMALL(AJ3377:AM3377,2))</f>
        <v>#NUM!</v>
      </c>
      <c r="AT3377" s="20">
        <f>T3377*1.075</f>
        <v>0</v>
      </c>
      <c r="AU3377" s="20" t="e">
        <f>U3377*1.075</f>
        <v>#VALUE!</v>
      </c>
      <c r="AV3377" s="22" t="e">
        <f>MIN(AN3377,AT3377,AU3377)</f>
        <v>#VALUE!</v>
      </c>
      <c r="AW3377" s="26" t="s">
        <v>49</v>
      </c>
      <c r="AX3377" s="20" t="s">
        <v>48</v>
      </c>
      <c r="AY3377" s="25">
        <v>3.08</v>
      </c>
      <c r="AZ3377" s="27">
        <f>IF(AND(AY3377&gt;0,AY3377&lt;=10),AY3377*0.25,IF(AND(AY3377&gt;10,AY3377&lt;=50),AY3377*0.17,IF(AND(AY3377&gt;10,AY3377&lt;=100),AY3377*0.12,IF(AY3377&gt;100,AY3377*0.1))))</f>
        <v>0.77</v>
      </c>
      <c r="BA3377" s="3">
        <f>AZ3377+AY3377</f>
        <v>3.85</v>
      </c>
      <c r="BB3377" s="25">
        <f>BA3377+BA3377*0.08</f>
        <v>4.1580000000000004</v>
      </c>
      <c r="BC3377" s="20" t="s">
        <v>12295</v>
      </c>
      <c r="BD3377" s="20"/>
      <c r="BE3377" s="20"/>
      <c r="BF3377" s="20"/>
      <c r="BG3377" s="20"/>
      <c r="BH3377" s="20"/>
      <c r="BI3377" s="20"/>
      <c r="BJ3377" s="20"/>
      <c r="BK3377" s="20"/>
      <c r="BL3377" s="20"/>
      <c r="BM3377" s="20"/>
      <c r="BN3377" s="20"/>
      <c r="BO3377" s="20"/>
      <c r="BP3377" s="20"/>
      <c r="BQ3377" s="20"/>
      <c r="BR3377" s="20"/>
      <c r="BS3377" s="20"/>
      <c r="BT3377" s="20"/>
      <c r="BU3377" s="20"/>
      <c r="BV3377" s="20"/>
      <c r="BW3377" s="20"/>
      <c r="BX3377" s="20"/>
      <c r="BY3377" s="20"/>
      <c r="BZ3377" s="20"/>
      <c r="CA3377" s="20"/>
      <c r="CB3377" s="20"/>
      <c r="CC3377" s="20"/>
      <c r="CD3377" s="20"/>
      <c r="CE3377" s="20"/>
      <c r="CF3377" s="20"/>
      <c r="CG3377" s="20"/>
      <c r="CH3377" s="20"/>
      <c r="CI3377" s="20"/>
      <c r="CJ3377" s="20"/>
      <c r="CK3377" s="20"/>
      <c r="CL3377" s="20"/>
      <c r="CM3377" s="20"/>
      <c r="CN3377" s="20"/>
      <c r="CO3377" s="20"/>
      <c r="CP3377" s="20"/>
      <c r="CQ3377" s="20"/>
      <c r="CR3377" s="20"/>
      <c r="CS3377" s="20"/>
      <c r="CT3377" s="20"/>
      <c r="CU3377" s="20"/>
      <c r="CV3377" s="20"/>
      <c r="CW3377" s="20"/>
      <c r="CX3377" s="20"/>
      <c r="CY3377" s="20"/>
      <c r="CZ3377" s="20"/>
      <c r="DA3377" s="20"/>
      <c r="DB3377" s="20"/>
      <c r="DC3377" s="20"/>
      <c r="DD3377" s="20"/>
      <c r="DE3377" s="20"/>
      <c r="DF3377" s="20"/>
      <c r="DG3377" s="20"/>
      <c r="DH3377" s="20"/>
      <c r="DI3377" s="20"/>
      <c r="DJ3377" s="20"/>
      <c r="DK3377" s="20"/>
      <c r="DL3377" s="20"/>
    </row>
    <row r="3378" spans="1:116" s="88" customFormat="1" ht="30" customHeight="1">
      <c r="A3378" s="4" t="s">
        <v>11262</v>
      </c>
      <c r="B3378" s="5">
        <v>3376</v>
      </c>
      <c r="C3378" s="6">
        <v>3567</v>
      </c>
      <c r="D3378" s="6"/>
      <c r="E3378" s="43" t="s">
        <v>11397</v>
      </c>
      <c r="F3378" s="3" t="s">
        <v>11398</v>
      </c>
      <c r="G3378" s="3" t="s">
        <v>1715</v>
      </c>
      <c r="H3378" s="3" t="s">
        <v>163</v>
      </c>
      <c r="I3378" s="3" t="s">
        <v>568</v>
      </c>
      <c r="J3378" s="3" t="s">
        <v>11399</v>
      </c>
      <c r="K3378" s="6"/>
      <c r="L3378" s="3"/>
      <c r="M3378" s="6">
        <v>20</v>
      </c>
      <c r="N3378" s="3" t="s">
        <v>44</v>
      </c>
      <c r="O3378" s="3" t="s">
        <v>11264</v>
      </c>
      <c r="P3378" s="3" t="s">
        <v>11307</v>
      </c>
      <c r="Q3378" s="3" t="s">
        <v>11400</v>
      </c>
      <c r="R3378" s="156">
        <v>4</v>
      </c>
      <c r="S3378" s="22"/>
      <c r="T3378" s="23"/>
      <c r="U3378" s="1" t="s">
        <v>54</v>
      </c>
      <c r="V3378" s="21"/>
      <c r="W3378" s="22"/>
      <c r="X3378" s="22"/>
      <c r="Y3378" s="22"/>
      <c r="Z3378" s="22"/>
      <c r="AA3378" s="22"/>
      <c r="AB3378" s="22"/>
      <c r="AC3378" s="22"/>
      <c r="AD3378" s="22"/>
      <c r="AE3378" s="24"/>
      <c r="AF3378" s="20"/>
      <c r="AG3378" s="20"/>
      <c r="AH3378" s="20"/>
      <c r="AI3378" s="20"/>
      <c r="AJ3378" s="20"/>
      <c r="AK3378" s="20"/>
      <c r="AL3378" s="20"/>
      <c r="AM3378" s="20"/>
      <c r="AN3378" s="25">
        <v>4</v>
      </c>
      <c r="AO3378" s="20" t="s">
        <v>47</v>
      </c>
      <c r="AP3378" s="24" t="s">
        <v>48</v>
      </c>
      <c r="AQ3378" s="20" t="e">
        <f>AVERAGE(SMALL(AE3378:AI3378,1),SMALL(AE3378:AI3378,2))</f>
        <v>#NUM!</v>
      </c>
      <c r="AR3378" s="20" t="e">
        <f>IF(R3378 &lt;=( AVERAGE(SMALL(AE3378:AI3378,1),SMALL(AE3378:AI3378,2))), R3378, "")</f>
        <v>#NUM!</v>
      </c>
      <c r="AS3378" s="20" t="e">
        <f>AVERAGE(SMALL(AJ3378:AM3378,1),SMALL(AJ3378:AM3378,2))</f>
        <v>#NUM!</v>
      </c>
      <c r="AT3378" s="20">
        <f>T3378*1.075</f>
        <v>0</v>
      </c>
      <c r="AU3378" s="20" t="e">
        <f>U3378*1.075</f>
        <v>#VALUE!</v>
      </c>
      <c r="AV3378" s="22" t="e">
        <f>MIN(AN3378,AT3378,AU3378)</f>
        <v>#VALUE!</v>
      </c>
      <c r="AW3378" s="26" t="s">
        <v>49</v>
      </c>
      <c r="AX3378" s="20" t="s">
        <v>48</v>
      </c>
      <c r="AY3378" s="25">
        <v>4</v>
      </c>
      <c r="AZ3378" s="27">
        <f>IF(AND(AY3378&gt;0,AY3378&lt;=10),AY3378*0.25,IF(AND(AY3378&gt;10,AY3378&lt;=50),AY3378*0.17,IF(AND(AY3378&gt;10,AY3378&lt;=100),AY3378*0.12,IF(AY3378&gt;100,AY3378*0.1))))</f>
        <v>1</v>
      </c>
      <c r="BA3378" s="3">
        <f>AZ3378+AY3378</f>
        <v>5</v>
      </c>
      <c r="BB3378" s="25">
        <f>BA3378+BA3378*0.08</f>
        <v>5.4</v>
      </c>
      <c r="BC3378" s="20" t="s">
        <v>12295</v>
      </c>
      <c r="BD3378" s="20"/>
      <c r="BE3378" s="20"/>
      <c r="BF3378" s="20"/>
      <c r="BG3378" s="20"/>
      <c r="BH3378" s="20"/>
      <c r="BI3378" s="20"/>
      <c r="BJ3378" s="20"/>
      <c r="BK3378" s="20"/>
      <c r="BL3378" s="20"/>
      <c r="BM3378" s="20"/>
      <c r="BN3378" s="20"/>
      <c r="BO3378" s="20"/>
      <c r="BP3378" s="20"/>
      <c r="BQ3378" s="20"/>
      <c r="BR3378" s="20"/>
      <c r="BS3378" s="20"/>
      <c r="BT3378" s="20"/>
      <c r="BU3378" s="20"/>
      <c r="BV3378" s="20"/>
      <c r="BW3378" s="20"/>
      <c r="BX3378" s="20"/>
      <c r="BY3378" s="20"/>
      <c r="BZ3378" s="20"/>
      <c r="CA3378" s="20"/>
      <c r="CB3378" s="20"/>
      <c r="CC3378" s="20"/>
      <c r="CD3378" s="20"/>
      <c r="CE3378" s="20"/>
      <c r="CF3378" s="20"/>
      <c r="CG3378" s="20"/>
      <c r="CH3378" s="20"/>
      <c r="CI3378" s="20"/>
      <c r="CJ3378" s="20"/>
      <c r="CK3378" s="20"/>
      <c r="CL3378" s="20"/>
      <c r="CM3378" s="20"/>
      <c r="CN3378" s="20"/>
      <c r="CO3378" s="20"/>
      <c r="CP3378" s="20"/>
      <c r="CQ3378" s="20"/>
      <c r="CR3378" s="20"/>
      <c r="CS3378" s="20"/>
      <c r="CT3378" s="20"/>
      <c r="CU3378" s="20"/>
      <c r="CV3378" s="20"/>
      <c r="CW3378" s="20"/>
      <c r="CX3378" s="20"/>
      <c r="CY3378" s="20"/>
      <c r="CZ3378" s="20"/>
      <c r="DA3378" s="20"/>
      <c r="DB3378" s="20"/>
      <c r="DC3378" s="20"/>
      <c r="DD3378" s="20"/>
      <c r="DE3378" s="20"/>
      <c r="DF3378" s="20"/>
      <c r="DG3378" s="20"/>
      <c r="DH3378" s="20"/>
      <c r="DI3378" s="20"/>
      <c r="DJ3378" s="20"/>
      <c r="DK3378" s="20"/>
      <c r="DL3378" s="20"/>
    </row>
    <row r="3379" spans="1:116" s="88" customFormat="1" ht="30" customHeight="1">
      <c r="A3379" s="4" t="s">
        <v>11262</v>
      </c>
      <c r="B3379" s="5">
        <v>3377</v>
      </c>
      <c r="C3379" s="6">
        <v>5540</v>
      </c>
      <c r="D3379" s="6"/>
      <c r="E3379" s="43" t="s">
        <v>11278</v>
      </c>
      <c r="F3379" s="3" t="s">
        <v>74</v>
      </c>
      <c r="G3379" s="3" t="s">
        <v>75</v>
      </c>
      <c r="H3379" s="3" t="s">
        <v>592</v>
      </c>
      <c r="I3379" s="3" t="s">
        <v>102</v>
      </c>
      <c r="J3379" s="3" t="s">
        <v>600</v>
      </c>
      <c r="K3379" s="6"/>
      <c r="L3379" s="3"/>
      <c r="M3379" s="6">
        <v>30</v>
      </c>
      <c r="N3379" s="3" t="s">
        <v>44</v>
      </c>
      <c r="O3379" s="3" t="s">
        <v>11264</v>
      </c>
      <c r="P3379" s="3" t="s">
        <v>11279</v>
      </c>
      <c r="Q3379" s="3" t="s">
        <v>11280</v>
      </c>
      <c r="R3379" s="156">
        <v>2</v>
      </c>
      <c r="S3379" s="22"/>
      <c r="T3379" s="23"/>
      <c r="U3379" s="1" t="s">
        <v>54</v>
      </c>
      <c r="V3379" s="21"/>
      <c r="W3379" s="22"/>
      <c r="X3379" s="22"/>
      <c r="Y3379" s="22"/>
      <c r="Z3379" s="22"/>
      <c r="AA3379" s="22"/>
      <c r="AB3379" s="22"/>
      <c r="AC3379" s="22"/>
      <c r="AD3379" s="22"/>
      <c r="AE3379" s="24"/>
      <c r="AF3379" s="20"/>
      <c r="AG3379" s="20"/>
      <c r="AH3379" s="20"/>
      <c r="AI3379" s="20"/>
      <c r="AJ3379" s="20"/>
      <c r="AK3379" s="20"/>
      <c r="AL3379" s="20"/>
      <c r="AM3379" s="20"/>
      <c r="AN3379" s="25">
        <v>2</v>
      </c>
      <c r="AO3379" s="20" t="s">
        <v>47</v>
      </c>
      <c r="AP3379" s="24" t="s">
        <v>48</v>
      </c>
      <c r="AQ3379" s="20" t="e">
        <f>AVERAGE(SMALL(AE3379:AI3379,1),SMALL(AE3379:AI3379,2))</f>
        <v>#NUM!</v>
      </c>
      <c r="AR3379" s="20" t="e">
        <f>IF(R3379 &lt;=( AVERAGE(SMALL(AE3379:AI3379,1),SMALL(AE3379:AI3379,2))), R3379, "")</f>
        <v>#NUM!</v>
      </c>
      <c r="AS3379" s="20" t="e">
        <f>AVERAGE(SMALL(AJ3379:AM3379,1),SMALL(AJ3379:AM3379,2))</f>
        <v>#NUM!</v>
      </c>
      <c r="AT3379" s="20">
        <f>T3379*1.075</f>
        <v>0</v>
      </c>
      <c r="AU3379" s="20" t="e">
        <f>U3379*1.075</f>
        <v>#VALUE!</v>
      </c>
      <c r="AV3379" s="22" t="e">
        <f>MIN(AN3379,AT3379,AU3379)</f>
        <v>#VALUE!</v>
      </c>
      <c r="AW3379" s="20" t="s">
        <v>332</v>
      </c>
      <c r="AX3379" s="20" t="s">
        <v>333</v>
      </c>
      <c r="AY3379" s="25">
        <v>1.232</v>
      </c>
      <c r="AZ3379" s="27">
        <f>IF(AND(AY3379&gt;0,AY3379&lt;=10),AY3379*0.25,IF(AND(AY3379&gt;10,AY3379&lt;=50),AY3379*0.17,IF(AND(AY3379&gt;10,AY3379&lt;=100),AY3379*0.12,IF(AY3379&gt;100,AY3379*0.1))))</f>
        <v>0.308</v>
      </c>
      <c r="BA3379" s="3">
        <f>AZ3379+AY3379</f>
        <v>1.54</v>
      </c>
      <c r="BB3379" s="25">
        <f>BA3379+BA3379*0.08</f>
        <v>1.6632</v>
      </c>
      <c r="BC3379" s="20" t="s">
        <v>12295</v>
      </c>
      <c r="BD3379" s="20"/>
      <c r="BE3379" s="20"/>
      <c r="BF3379" s="20"/>
      <c r="BG3379" s="20"/>
      <c r="BH3379" s="20"/>
      <c r="BI3379" s="20"/>
      <c r="BJ3379" s="20"/>
      <c r="BK3379" s="20"/>
      <c r="BL3379" s="20"/>
      <c r="BM3379" s="20"/>
      <c r="BN3379" s="20"/>
      <c r="BO3379" s="20"/>
      <c r="BP3379" s="20"/>
      <c r="BQ3379" s="20"/>
      <c r="BR3379" s="20"/>
      <c r="BS3379" s="20"/>
      <c r="BT3379" s="20"/>
      <c r="BU3379" s="20"/>
      <c r="BV3379" s="20"/>
      <c r="BW3379" s="20"/>
      <c r="BX3379" s="20"/>
      <c r="BY3379" s="20"/>
      <c r="BZ3379" s="20"/>
      <c r="CA3379" s="20"/>
      <c r="CB3379" s="20"/>
      <c r="CC3379" s="20"/>
      <c r="CD3379" s="20"/>
      <c r="CE3379" s="20"/>
      <c r="CF3379" s="20"/>
      <c r="CG3379" s="20"/>
      <c r="CH3379" s="20"/>
      <c r="CI3379" s="20"/>
      <c r="CJ3379" s="20"/>
      <c r="CK3379" s="20"/>
      <c r="CL3379" s="20"/>
      <c r="CM3379" s="20"/>
      <c r="CN3379" s="20"/>
      <c r="CO3379" s="20"/>
      <c r="CP3379" s="20"/>
      <c r="CQ3379" s="20"/>
      <c r="CR3379" s="20"/>
      <c r="CS3379" s="20"/>
      <c r="CT3379" s="20"/>
      <c r="CU3379" s="20"/>
      <c r="CV3379" s="20"/>
      <c r="CW3379" s="20"/>
      <c r="CX3379" s="20"/>
      <c r="CY3379" s="20"/>
      <c r="CZ3379" s="20"/>
      <c r="DA3379" s="20"/>
      <c r="DB3379" s="20"/>
      <c r="DC3379" s="20"/>
      <c r="DD3379" s="20"/>
      <c r="DE3379" s="20"/>
      <c r="DF3379" s="20"/>
      <c r="DG3379" s="20"/>
      <c r="DH3379" s="20"/>
      <c r="DI3379" s="20"/>
      <c r="DJ3379" s="20"/>
      <c r="DK3379" s="20"/>
      <c r="DL3379" s="20"/>
    </row>
    <row r="3380" spans="1:116" s="88" customFormat="1" ht="30" customHeight="1">
      <c r="A3380" s="4" t="s">
        <v>11262</v>
      </c>
      <c r="B3380" s="5">
        <v>3378</v>
      </c>
      <c r="C3380" s="6">
        <v>5542</v>
      </c>
      <c r="D3380" s="6"/>
      <c r="E3380" s="43" t="s">
        <v>11275</v>
      </c>
      <c r="F3380" s="3" t="s">
        <v>74</v>
      </c>
      <c r="G3380" s="3" t="s">
        <v>75</v>
      </c>
      <c r="H3380" s="3" t="s">
        <v>588</v>
      </c>
      <c r="I3380" s="3" t="s">
        <v>102</v>
      </c>
      <c r="J3380" s="3" t="s">
        <v>10111</v>
      </c>
      <c r="K3380" s="6"/>
      <c r="L3380" s="3"/>
      <c r="M3380" s="6">
        <v>30</v>
      </c>
      <c r="N3380" s="3" t="s">
        <v>44</v>
      </c>
      <c r="O3380" s="3" t="s">
        <v>11264</v>
      </c>
      <c r="P3380" s="3" t="s">
        <v>11276</v>
      </c>
      <c r="Q3380" s="3" t="s">
        <v>11277</v>
      </c>
      <c r="R3380" s="156">
        <v>1.28</v>
      </c>
      <c r="S3380" s="22"/>
      <c r="T3380" s="23"/>
      <c r="U3380" s="1" t="s">
        <v>54</v>
      </c>
      <c r="V3380" s="21"/>
      <c r="W3380" s="22"/>
      <c r="X3380" s="22"/>
      <c r="Y3380" s="22"/>
      <c r="Z3380" s="22"/>
      <c r="AA3380" s="22"/>
      <c r="AB3380" s="22"/>
      <c r="AC3380" s="22"/>
      <c r="AD3380" s="22"/>
      <c r="AE3380" s="24"/>
      <c r="AF3380" s="20"/>
      <c r="AG3380" s="20"/>
      <c r="AH3380" s="20"/>
      <c r="AI3380" s="20"/>
      <c r="AJ3380" s="20"/>
      <c r="AK3380" s="20"/>
      <c r="AL3380" s="20"/>
      <c r="AM3380" s="20"/>
      <c r="AN3380" s="25">
        <v>1.28</v>
      </c>
      <c r="AO3380" s="20" t="s">
        <v>47</v>
      </c>
      <c r="AP3380" s="24" t="s">
        <v>48</v>
      </c>
      <c r="AQ3380" s="20" t="e">
        <f>AVERAGE(SMALL(AE3380:AI3380,1),SMALL(AE3380:AI3380,2))</f>
        <v>#NUM!</v>
      </c>
      <c r="AR3380" s="20" t="e">
        <f>IF(R3380 &lt;=( AVERAGE(SMALL(AE3380:AI3380,1),SMALL(AE3380:AI3380,2))), R3380, "")</f>
        <v>#NUM!</v>
      </c>
      <c r="AS3380" s="20" t="e">
        <f>AVERAGE(SMALL(AJ3380:AM3380,1),SMALL(AJ3380:AM3380,2))</f>
        <v>#NUM!</v>
      </c>
      <c r="AT3380" s="20">
        <f>T3380*1.075</f>
        <v>0</v>
      </c>
      <c r="AU3380" s="20" t="e">
        <f>U3380*1.075</f>
        <v>#VALUE!</v>
      </c>
      <c r="AV3380" s="22" t="e">
        <f>MIN(AN3380,AT3380,AU3380)</f>
        <v>#VALUE!</v>
      </c>
      <c r="AW3380" s="20" t="s">
        <v>332</v>
      </c>
      <c r="AX3380" s="20" t="s">
        <v>333</v>
      </c>
      <c r="AY3380" s="25">
        <v>0.81</v>
      </c>
      <c r="AZ3380" s="27">
        <f>IF(AND(AY3380&gt;0,AY3380&lt;=10),AY3380*0.25,IF(AND(AY3380&gt;10,AY3380&lt;=50),AY3380*0.17,IF(AND(AY3380&gt;10,AY3380&lt;=100),AY3380*0.12,IF(AY3380&gt;100,AY3380*0.1))))</f>
        <v>0.20250000000000001</v>
      </c>
      <c r="BA3380" s="3">
        <f>AZ3380+AY3380</f>
        <v>1.0125000000000002</v>
      </c>
      <c r="BB3380" s="25">
        <f>BA3380+BA3380*0.08</f>
        <v>1.0935000000000001</v>
      </c>
      <c r="BC3380" s="20" t="s">
        <v>12295</v>
      </c>
      <c r="BD3380" s="20"/>
      <c r="BE3380" s="20"/>
      <c r="BF3380" s="20"/>
      <c r="BG3380" s="20"/>
      <c r="BH3380" s="20"/>
      <c r="BI3380" s="20"/>
      <c r="BJ3380" s="20"/>
      <c r="BK3380" s="20"/>
      <c r="BL3380" s="20"/>
      <c r="BM3380" s="20"/>
      <c r="BN3380" s="20"/>
      <c r="BO3380" s="20"/>
      <c r="BP3380" s="20"/>
      <c r="BQ3380" s="20"/>
      <c r="BR3380" s="20"/>
      <c r="BS3380" s="20"/>
      <c r="BT3380" s="20"/>
      <c r="BU3380" s="20"/>
      <c r="BV3380" s="20"/>
      <c r="BW3380" s="20"/>
      <c r="BX3380" s="20"/>
      <c r="BY3380" s="20"/>
      <c r="BZ3380" s="20"/>
      <c r="CA3380" s="20"/>
      <c r="CB3380" s="20"/>
      <c r="CC3380" s="20"/>
      <c r="CD3380" s="20"/>
      <c r="CE3380" s="20"/>
      <c r="CF3380" s="20"/>
      <c r="CG3380" s="20"/>
      <c r="CH3380" s="20"/>
      <c r="CI3380" s="20"/>
      <c r="CJ3380" s="20"/>
      <c r="CK3380" s="20"/>
      <c r="CL3380" s="20"/>
      <c r="CM3380" s="20"/>
      <c r="CN3380" s="20"/>
      <c r="CO3380" s="20"/>
      <c r="CP3380" s="20"/>
      <c r="CQ3380" s="20"/>
      <c r="CR3380" s="20"/>
      <c r="CS3380" s="20"/>
      <c r="CT3380" s="20"/>
      <c r="CU3380" s="20"/>
      <c r="CV3380" s="20"/>
      <c r="CW3380" s="20"/>
      <c r="CX3380" s="20"/>
      <c r="CY3380" s="20"/>
      <c r="CZ3380" s="20"/>
      <c r="DA3380" s="20"/>
      <c r="DB3380" s="20"/>
      <c r="DC3380" s="20"/>
      <c r="DD3380" s="20"/>
      <c r="DE3380" s="20"/>
      <c r="DF3380" s="20"/>
      <c r="DG3380" s="20"/>
      <c r="DH3380" s="20"/>
      <c r="DI3380" s="20"/>
      <c r="DJ3380" s="20"/>
      <c r="DK3380" s="20"/>
      <c r="DL3380" s="20"/>
    </row>
    <row r="3381" spans="1:116" s="88" customFormat="1" ht="30" customHeight="1">
      <c r="A3381" s="4" t="s">
        <v>11262</v>
      </c>
      <c r="B3381" s="5">
        <v>3379</v>
      </c>
      <c r="C3381" s="6">
        <v>5552</v>
      </c>
      <c r="D3381" s="6"/>
      <c r="E3381" s="43" t="s">
        <v>11293</v>
      </c>
      <c r="F3381" s="3" t="s">
        <v>6966</v>
      </c>
      <c r="G3381" s="3" t="s">
        <v>6967</v>
      </c>
      <c r="H3381" s="3" t="s">
        <v>299</v>
      </c>
      <c r="I3381" s="3" t="s">
        <v>568</v>
      </c>
      <c r="J3381" s="3" t="s">
        <v>11294</v>
      </c>
      <c r="K3381" s="6"/>
      <c r="L3381" s="3"/>
      <c r="M3381" s="6">
        <v>20</v>
      </c>
      <c r="N3381" s="3" t="s">
        <v>44</v>
      </c>
      <c r="O3381" s="3" t="s">
        <v>11264</v>
      </c>
      <c r="P3381" s="3" t="s">
        <v>11283</v>
      </c>
      <c r="Q3381" s="3" t="s">
        <v>11295</v>
      </c>
      <c r="R3381" s="156">
        <v>1.6</v>
      </c>
      <c r="S3381" s="22"/>
      <c r="T3381" s="23"/>
      <c r="U3381" s="1" t="s">
        <v>54</v>
      </c>
      <c r="V3381" s="21"/>
      <c r="W3381" s="22"/>
      <c r="X3381" s="22"/>
      <c r="Y3381" s="22"/>
      <c r="Z3381" s="22"/>
      <c r="AA3381" s="22"/>
      <c r="AB3381" s="22"/>
      <c r="AC3381" s="22"/>
      <c r="AD3381" s="22"/>
      <c r="AE3381" s="24"/>
      <c r="AF3381" s="20"/>
      <c r="AG3381" s="20"/>
      <c r="AH3381" s="20"/>
      <c r="AI3381" s="20"/>
      <c r="AJ3381" s="20"/>
      <c r="AK3381" s="20"/>
      <c r="AL3381" s="20"/>
      <c r="AM3381" s="20"/>
      <c r="AN3381" s="25">
        <v>1.6</v>
      </c>
      <c r="AO3381" s="20" t="s">
        <v>47</v>
      </c>
      <c r="AP3381" s="24" t="s">
        <v>48</v>
      </c>
      <c r="AQ3381" s="20" t="e">
        <f>AVERAGE(SMALL(AE3381:AI3381,1),SMALL(AE3381:AI3381,2))</f>
        <v>#NUM!</v>
      </c>
      <c r="AR3381" s="20" t="e">
        <f>IF(R3381 &lt;=( AVERAGE(SMALL(AE3381:AI3381,1),SMALL(AE3381:AI3381,2))), R3381, "")</f>
        <v>#NUM!</v>
      </c>
      <c r="AS3381" s="20" t="e">
        <f>AVERAGE(SMALL(AJ3381:AM3381,1),SMALL(AJ3381:AM3381,2))</f>
        <v>#NUM!</v>
      </c>
      <c r="AT3381" s="20">
        <f>T3381*1.075</f>
        <v>0</v>
      </c>
      <c r="AU3381" s="20" t="e">
        <f>U3381*1.075</f>
        <v>#VALUE!</v>
      </c>
      <c r="AV3381" s="22" t="e">
        <f>MIN(AN3381,AT3381,AU3381)</f>
        <v>#VALUE!</v>
      </c>
      <c r="AW3381" s="26" t="s">
        <v>49</v>
      </c>
      <c r="AX3381" s="26" t="s">
        <v>48</v>
      </c>
      <c r="AY3381" s="25">
        <v>1.6</v>
      </c>
      <c r="AZ3381" s="27">
        <f>IF(AND(AY3381&gt;0,AY3381&lt;=10),AY3381*0.25,IF(AND(AY3381&gt;10,AY3381&lt;=50),AY3381*0.17,IF(AND(AY3381&gt;10,AY3381&lt;=100),AY3381*0.12,IF(AY3381&gt;100,AY3381*0.1))))</f>
        <v>0.4</v>
      </c>
      <c r="BA3381" s="3">
        <f>AZ3381+AY3381</f>
        <v>2</v>
      </c>
      <c r="BB3381" s="25">
        <f>BA3381+BA3381*0.08</f>
        <v>2.16</v>
      </c>
      <c r="BC3381" s="20" t="s">
        <v>12295</v>
      </c>
      <c r="BD3381" s="20"/>
      <c r="BE3381" s="20"/>
      <c r="BF3381" s="20"/>
      <c r="BG3381" s="20"/>
      <c r="BH3381" s="20"/>
      <c r="BI3381" s="20"/>
      <c r="BJ3381" s="20"/>
      <c r="BK3381" s="20"/>
      <c r="BL3381" s="20"/>
      <c r="BM3381" s="20"/>
      <c r="BN3381" s="20"/>
      <c r="BO3381" s="20"/>
      <c r="BP3381" s="20"/>
      <c r="BQ3381" s="20"/>
      <c r="BR3381" s="20"/>
      <c r="BS3381" s="20"/>
      <c r="BT3381" s="20"/>
      <c r="BU3381" s="20"/>
      <c r="BV3381" s="20"/>
      <c r="BW3381" s="20"/>
      <c r="BX3381" s="20"/>
      <c r="BY3381" s="20"/>
      <c r="BZ3381" s="20"/>
      <c r="CA3381" s="20"/>
      <c r="CB3381" s="20"/>
      <c r="CC3381" s="20"/>
      <c r="CD3381" s="20"/>
      <c r="CE3381" s="20"/>
      <c r="CF3381" s="20"/>
      <c r="CG3381" s="20"/>
      <c r="CH3381" s="20"/>
      <c r="CI3381" s="20"/>
      <c r="CJ3381" s="20"/>
      <c r="CK3381" s="20"/>
      <c r="CL3381" s="20"/>
      <c r="CM3381" s="20"/>
      <c r="CN3381" s="20"/>
      <c r="CO3381" s="20"/>
      <c r="CP3381" s="20"/>
      <c r="CQ3381" s="20"/>
      <c r="CR3381" s="20"/>
      <c r="CS3381" s="20"/>
      <c r="CT3381" s="20"/>
      <c r="CU3381" s="20"/>
      <c r="CV3381" s="20"/>
      <c r="CW3381" s="20"/>
      <c r="CX3381" s="20"/>
      <c r="CY3381" s="20"/>
      <c r="CZ3381" s="20"/>
      <c r="DA3381" s="20"/>
      <c r="DB3381" s="20"/>
      <c r="DC3381" s="20"/>
      <c r="DD3381" s="20"/>
      <c r="DE3381" s="20"/>
      <c r="DF3381" s="20"/>
      <c r="DG3381" s="20"/>
      <c r="DH3381" s="20"/>
      <c r="DI3381" s="20"/>
      <c r="DJ3381" s="20"/>
      <c r="DK3381" s="20"/>
      <c r="DL3381" s="20"/>
    </row>
    <row r="3382" spans="1:116" s="88" customFormat="1" ht="30" customHeight="1">
      <c r="A3382" s="4" t="s">
        <v>11262</v>
      </c>
      <c r="B3382" s="5">
        <v>3380</v>
      </c>
      <c r="C3382" s="6">
        <v>5549</v>
      </c>
      <c r="D3382" s="6"/>
      <c r="E3382" s="43" t="s">
        <v>11391</v>
      </c>
      <c r="F3382" s="3" t="s">
        <v>1133</v>
      </c>
      <c r="G3382" s="3" t="s">
        <v>1134</v>
      </c>
      <c r="H3382" s="3" t="s">
        <v>516</v>
      </c>
      <c r="I3382" s="3" t="s">
        <v>139</v>
      </c>
      <c r="J3382" s="3" t="s">
        <v>11392</v>
      </c>
      <c r="K3382" s="6"/>
      <c r="L3382" s="3"/>
      <c r="M3382" s="6">
        <v>8</v>
      </c>
      <c r="N3382" s="3" t="s">
        <v>44</v>
      </c>
      <c r="O3382" s="3" t="s">
        <v>11264</v>
      </c>
      <c r="P3382" s="3" t="s">
        <v>11283</v>
      </c>
      <c r="Q3382" s="3" t="s">
        <v>11393</v>
      </c>
      <c r="R3382" s="156">
        <v>1.48</v>
      </c>
      <c r="S3382" s="22"/>
      <c r="T3382" s="23"/>
      <c r="U3382" s="1" t="s">
        <v>54</v>
      </c>
      <c r="V3382" s="21"/>
      <c r="W3382" s="22"/>
      <c r="X3382" s="22"/>
      <c r="Y3382" s="22"/>
      <c r="Z3382" s="22"/>
      <c r="AA3382" s="22"/>
      <c r="AB3382" s="22"/>
      <c r="AC3382" s="22"/>
      <c r="AD3382" s="22"/>
      <c r="AE3382" s="24"/>
      <c r="AF3382" s="20"/>
      <c r="AG3382" s="20"/>
      <c r="AH3382" s="20"/>
      <c r="AI3382" s="20"/>
      <c r="AJ3382" s="20"/>
      <c r="AK3382" s="20"/>
      <c r="AL3382" s="20"/>
      <c r="AM3382" s="20"/>
      <c r="AN3382" s="25">
        <v>1.48</v>
      </c>
      <c r="AO3382" s="20" t="s">
        <v>47</v>
      </c>
      <c r="AP3382" s="24" t="s">
        <v>48</v>
      </c>
      <c r="AQ3382" s="20" t="e">
        <f>AVERAGE(SMALL(AE3382:AI3382,1),SMALL(AE3382:AI3382,2))</f>
        <v>#NUM!</v>
      </c>
      <c r="AR3382" s="20" t="e">
        <f>IF(R3382 &lt;=( AVERAGE(SMALL(AE3382:AI3382,1),SMALL(AE3382:AI3382,2))), R3382, "")</f>
        <v>#NUM!</v>
      </c>
      <c r="AS3382" s="20" t="e">
        <f>AVERAGE(SMALL(AJ3382:AM3382,1),SMALL(AJ3382:AM3382,2))</f>
        <v>#NUM!</v>
      </c>
      <c r="AT3382" s="20">
        <f>T3382*1.075</f>
        <v>0</v>
      </c>
      <c r="AU3382" s="20" t="e">
        <f>U3382*1.075</f>
        <v>#VALUE!</v>
      </c>
      <c r="AV3382" s="22" t="e">
        <f>MIN(AN3382,AT3382,AU3382)</f>
        <v>#VALUE!</v>
      </c>
      <c r="AW3382" s="26" t="s">
        <v>49</v>
      </c>
      <c r="AX3382" s="20" t="s">
        <v>48</v>
      </c>
      <c r="AY3382" s="25">
        <v>1.48</v>
      </c>
      <c r="AZ3382" s="27">
        <f>IF(AND(AY3382&gt;0,AY3382&lt;=10),AY3382*0.25,IF(AND(AY3382&gt;10,AY3382&lt;=50),AY3382*0.17,IF(AND(AY3382&gt;10,AY3382&lt;=100),AY3382*0.12,IF(AY3382&gt;100,AY3382*0.1))))</f>
        <v>0.37</v>
      </c>
      <c r="BA3382" s="3">
        <f>AZ3382+AY3382</f>
        <v>1.85</v>
      </c>
      <c r="BB3382" s="25">
        <f>BA3382+BA3382*0.08</f>
        <v>1.9980000000000002</v>
      </c>
      <c r="BC3382" s="20" t="s">
        <v>12295</v>
      </c>
      <c r="BD3382" s="20"/>
      <c r="BE3382" s="20"/>
      <c r="BF3382" s="20"/>
      <c r="BG3382" s="20"/>
      <c r="BH3382" s="20"/>
      <c r="BI3382" s="20"/>
      <c r="BJ3382" s="20"/>
      <c r="BK3382" s="20"/>
      <c r="BL3382" s="20"/>
      <c r="BM3382" s="20"/>
      <c r="BN3382" s="20"/>
      <c r="BO3382" s="20"/>
      <c r="BP3382" s="20"/>
      <c r="BQ3382" s="20"/>
      <c r="BR3382" s="20"/>
      <c r="BS3382" s="20"/>
      <c r="BT3382" s="20"/>
      <c r="BU3382" s="20"/>
      <c r="BV3382" s="20"/>
      <c r="BW3382" s="20"/>
      <c r="BX3382" s="20"/>
      <c r="BY3382" s="20"/>
      <c r="BZ3382" s="20"/>
      <c r="CA3382" s="20"/>
      <c r="CB3382" s="20"/>
      <c r="CC3382" s="20"/>
      <c r="CD3382" s="20"/>
      <c r="CE3382" s="20"/>
      <c r="CF3382" s="20"/>
      <c r="CG3382" s="20"/>
      <c r="CH3382" s="20"/>
      <c r="CI3382" s="20"/>
      <c r="CJ3382" s="20"/>
      <c r="CK3382" s="20"/>
      <c r="CL3382" s="20"/>
      <c r="CM3382" s="20"/>
      <c r="CN3382" s="20"/>
      <c r="CO3382" s="20"/>
      <c r="CP3382" s="20"/>
      <c r="CQ3382" s="20"/>
      <c r="CR3382" s="20"/>
      <c r="CS3382" s="20"/>
      <c r="CT3382" s="20"/>
      <c r="CU3382" s="20"/>
      <c r="CV3382" s="20"/>
      <c r="CW3382" s="20"/>
      <c r="CX3382" s="20"/>
      <c r="CY3382" s="20"/>
      <c r="CZ3382" s="20"/>
      <c r="DA3382" s="20"/>
      <c r="DB3382" s="20"/>
      <c r="DC3382" s="20"/>
      <c r="DD3382" s="20"/>
      <c r="DE3382" s="20"/>
      <c r="DF3382" s="20"/>
      <c r="DG3382" s="20"/>
      <c r="DH3382" s="20"/>
      <c r="DI3382" s="20"/>
      <c r="DJ3382" s="20"/>
      <c r="DK3382" s="20"/>
      <c r="DL3382" s="20"/>
    </row>
    <row r="3383" spans="1:116" s="88" customFormat="1" ht="30" customHeight="1">
      <c r="A3383" s="4" t="s">
        <v>11262</v>
      </c>
      <c r="B3383" s="5">
        <v>3381</v>
      </c>
      <c r="C3383" s="6">
        <v>3764</v>
      </c>
      <c r="D3383" s="6"/>
      <c r="E3383" s="43" t="s">
        <v>11271</v>
      </c>
      <c r="F3383" s="3" t="s">
        <v>566</v>
      </c>
      <c r="G3383" s="3" t="s">
        <v>567</v>
      </c>
      <c r="H3383" s="3" t="s">
        <v>41</v>
      </c>
      <c r="I3383" s="3" t="s">
        <v>568</v>
      </c>
      <c r="J3383" s="3" t="s">
        <v>11272</v>
      </c>
      <c r="K3383" s="6"/>
      <c r="L3383" s="3"/>
      <c r="M3383" s="6">
        <v>30</v>
      </c>
      <c r="N3383" s="3" t="s">
        <v>44</v>
      </c>
      <c r="O3383" s="3" t="s">
        <v>11264</v>
      </c>
      <c r="P3383" s="3" t="s">
        <v>11265</v>
      </c>
      <c r="Q3383" s="3" t="s">
        <v>11273</v>
      </c>
      <c r="R3383" s="156">
        <v>1.3</v>
      </c>
      <c r="S3383" s="22"/>
      <c r="T3383" s="23"/>
      <c r="U3383" s="1" t="s">
        <v>54</v>
      </c>
      <c r="V3383" s="21"/>
      <c r="W3383" s="22"/>
      <c r="X3383" s="22"/>
      <c r="Y3383" s="22"/>
      <c r="Z3383" s="22"/>
      <c r="AA3383" s="22"/>
      <c r="AB3383" s="22"/>
      <c r="AC3383" s="22"/>
      <c r="AD3383" s="22"/>
      <c r="AE3383" s="24"/>
      <c r="AF3383" s="20"/>
      <c r="AG3383" s="20"/>
      <c r="AH3383" s="20"/>
      <c r="AI3383" s="20"/>
      <c r="AJ3383" s="20"/>
      <c r="AK3383" s="20"/>
      <c r="AL3383" s="20"/>
      <c r="AM3383" s="20"/>
      <c r="AN3383" s="25">
        <v>1.3</v>
      </c>
      <c r="AO3383" s="20" t="s">
        <v>47</v>
      </c>
      <c r="AP3383" s="24" t="s">
        <v>48</v>
      </c>
      <c r="AQ3383" s="20" t="e">
        <f>AVERAGE(SMALL(AE3383:AI3383,1),SMALL(AE3383:AI3383,2))</f>
        <v>#NUM!</v>
      </c>
      <c r="AR3383" s="20" t="e">
        <f>IF(R3383 &lt;=( AVERAGE(SMALL(AE3383:AI3383,1),SMALL(AE3383:AI3383,2))), R3383, "")</f>
        <v>#NUM!</v>
      </c>
      <c r="AS3383" s="20" t="e">
        <f>AVERAGE(SMALL(AJ3383:AM3383,1),SMALL(AJ3383:AM3383,2))</f>
        <v>#NUM!</v>
      </c>
      <c r="AT3383" s="20">
        <f>T3383*1.075</f>
        <v>0</v>
      </c>
      <c r="AU3383" s="20" t="e">
        <f>U3383*1.075</f>
        <v>#VALUE!</v>
      </c>
      <c r="AV3383" s="22" t="e">
        <f>MIN(AN3383,AT3383,AU3383)</f>
        <v>#VALUE!</v>
      </c>
      <c r="AW3383" s="20" t="s">
        <v>332</v>
      </c>
      <c r="AX3383" s="20" t="s">
        <v>333</v>
      </c>
      <c r="AY3383" s="25">
        <v>1.288</v>
      </c>
      <c r="AZ3383" s="27">
        <f>IF(AND(AY3383&gt;0,AY3383&lt;=10),AY3383*0.25,IF(AND(AY3383&gt;10,AY3383&lt;=50),AY3383*0.17,IF(AND(AY3383&gt;10,AY3383&lt;=100),AY3383*0.12,IF(AY3383&gt;100,AY3383*0.1))))</f>
        <v>0.32200000000000001</v>
      </c>
      <c r="BA3383" s="3">
        <f>AZ3383+AY3383</f>
        <v>1.61</v>
      </c>
      <c r="BB3383" s="25">
        <f>BA3383+BA3383*0.08</f>
        <v>1.7388000000000001</v>
      </c>
      <c r="BC3383" s="20" t="s">
        <v>12295</v>
      </c>
      <c r="BD3383" s="20"/>
      <c r="BE3383" s="20"/>
      <c r="BF3383" s="20"/>
      <c r="BG3383" s="20"/>
      <c r="BH3383" s="20"/>
      <c r="BI3383" s="20"/>
      <c r="BJ3383" s="20"/>
      <c r="BK3383" s="20"/>
      <c r="BL3383" s="20"/>
      <c r="BM3383" s="20"/>
      <c r="BN3383" s="20"/>
      <c r="BO3383" s="20"/>
      <c r="BP3383" s="20"/>
      <c r="BQ3383" s="20"/>
      <c r="BR3383" s="20"/>
      <c r="BS3383" s="20"/>
      <c r="BT3383" s="20"/>
      <c r="BU3383" s="20"/>
      <c r="BV3383" s="20"/>
      <c r="BW3383" s="20"/>
      <c r="BX3383" s="20"/>
      <c r="BY3383" s="20"/>
      <c r="BZ3383" s="20"/>
      <c r="CA3383" s="20"/>
      <c r="CB3383" s="20"/>
      <c r="CC3383" s="20"/>
      <c r="CD3383" s="20"/>
      <c r="CE3383" s="20"/>
      <c r="CF3383" s="20"/>
      <c r="CG3383" s="20"/>
      <c r="CH3383" s="20"/>
      <c r="CI3383" s="20"/>
      <c r="CJ3383" s="20"/>
      <c r="CK3383" s="20"/>
      <c r="CL3383" s="20"/>
      <c r="CM3383" s="20"/>
      <c r="CN3383" s="20"/>
      <c r="CO3383" s="20"/>
      <c r="CP3383" s="20"/>
      <c r="CQ3383" s="20"/>
      <c r="CR3383" s="20"/>
      <c r="CS3383" s="20"/>
      <c r="CT3383" s="20"/>
      <c r="CU3383" s="20"/>
      <c r="CV3383" s="20"/>
      <c r="CW3383" s="20"/>
      <c r="CX3383" s="20"/>
      <c r="CY3383" s="20"/>
      <c r="CZ3383" s="20"/>
      <c r="DA3383" s="20"/>
      <c r="DB3383" s="20"/>
      <c r="DC3383" s="20"/>
      <c r="DD3383" s="20"/>
      <c r="DE3383" s="20"/>
      <c r="DF3383" s="20"/>
      <c r="DG3383" s="20"/>
      <c r="DH3383" s="20"/>
      <c r="DI3383" s="20"/>
      <c r="DJ3383" s="20"/>
      <c r="DK3383" s="20"/>
      <c r="DL3383" s="20"/>
    </row>
    <row r="3384" spans="1:116" s="88" customFormat="1" ht="30" customHeight="1">
      <c r="A3384" s="4" t="s">
        <v>11262</v>
      </c>
      <c r="B3384" s="5">
        <v>3382</v>
      </c>
      <c r="C3384" s="6">
        <v>3763</v>
      </c>
      <c r="D3384" s="6"/>
      <c r="E3384" s="43" t="s">
        <v>11271</v>
      </c>
      <c r="F3384" s="3" t="s">
        <v>566</v>
      </c>
      <c r="G3384" s="3" t="s">
        <v>567</v>
      </c>
      <c r="H3384" s="3" t="s">
        <v>822</v>
      </c>
      <c r="I3384" s="3" t="s">
        <v>568</v>
      </c>
      <c r="J3384" s="3" t="s">
        <v>11272</v>
      </c>
      <c r="K3384" s="6"/>
      <c r="L3384" s="3"/>
      <c r="M3384" s="6">
        <v>30</v>
      </c>
      <c r="N3384" s="3" t="s">
        <v>44</v>
      </c>
      <c r="O3384" s="3" t="s">
        <v>11264</v>
      </c>
      <c r="P3384" s="3" t="s">
        <v>11265</v>
      </c>
      <c r="Q3384" s="3" t="s">
        <v>11274</v>
      </c>
      <c r="R3384" s="156">
        <v>1.3</v>
      </c>
      <c r="S3384" s="22"/>
      <c r="T3384" s="23"/>
      <c r="U3384" s="1" t="s">
        <v>54</v>
      </c>
      <c r="V3384" s="21"/>
      <c r="W3384" s="22"/>
      <c r="X3384" s="22"/>
      <c r="Y3384" s="22"/>
      <c r="Z3384" s="22"/>
      <c r="AA3384" s="22"/>
      <c r="AB3384" s="22"/>
      <c r="AC3384" s="22"/>
      <c r="AD3384" s="22"/>
      <c r="AE3384" s="24"/>
      <c r="AF3384" s="20"/>
      <c r="AG3384" s="20"/>
      <c r="AH3384" s="20"/>
      <c r="AI3384" s="20"/>
      <c r="AJ3384" s="20"/>
      <c r="AK3384" s="20"/>
      <c r="AL3384" s="20"/>
      <c r="AM3384" s="20"/>
      <c r="AN3384" s="25">
        <v>1.3</v>
      </c>
      <c r="AO3384" s="20" t="s">
        <v>47</v>
      </c>
      <c r="AP3384" s="24" t="s">
        <v>48</v>
      </c>
      <c r="AQ3384" s="20" t="e">
        <f>AVERAGE(SMALL(AE3384:AI3384,1),SMALL(AE3384:AI3384,2))</f>
        <v>#NUM!</v>
      </c>
      <c r="AR3384" s="20" t="e">
        <f>IF(R3384 &lt;=( AVERAGE(SMALL(AE3384:AI3384,1),SMALL(AE3384:AI3384,2))), R3384, "")</f>
        <v>#NUM!</v>
      </c>
      <c r="AS3384" s="20" t="e">
        <f>AVERAGE(SMALL(AJ3384:AM3384,1),SMALL(AJ3384:AM3384,2))</f>
        <v>#NUM!</v>
      </c>
      <c r="AT3384" s="20">
        <f>T3384*1.075</f>
        <v>0</v>
      </c>
      <c r="AU3384" s="20" t="e">
        <f>U3384*1.075</f>
        <v>#VALUE!</v>
      </c>
      <c r="AV3384" s="22" t="e">
        <f>MIN(AN3384,AT3384,AU3384)</f>
        <v>#VALUE!</v>
      </c>
      <c r="AW3384" s="20" t="s">
        <v>49</v>
      </c>
      <c r="AX3384" s="20" t="s">
        <v>48</v>
      </c>
      <c r="AY3384" s="25">
        <v>1.3</v>
      </c>
      <c r="AZ3384" s="27">
        <f>IF(AND(AY3384&gt;0,AY3384&lt;=10),AY3384*0.25,IF(AND(AY3384&gt;10,AY3384&lt;=50),AY3384*0.17,IF(AND(AY3384&gt;10,AY3384&lt;=100),AY3384*0.12,IF(AY3384&gt;100,AY3384*0.1))))</f>
        <v>0.32500000000000001</v>
      </c>
      <c r="BA3384" s="3">
        <f>AZ3384+AY3384</f>
        <v>1.625</v>
      </c>
      <c r="BB3384" s="25">
        <f>BA3384+BA3384*0.08</f>
        <v>1.7549999999999999</v>
      </c>
      <c r="BC3384" s="20" t="s">
        <v>12295</v>
      </c>
      <c r="BD3384" s="20"/>
      <c r="BE3384" s="20"/>
      <c r="BF3384" s="20"/>
      <c r="BG3384" s="20"/>
      <c r="BH3384" s="20"/>
      <c r="BI3384" s="20"/>
      <c r="BJ3384" s="20"/>
      <c r="BK3384" s="20"/>
      <c r="BL3384" s="20"/>
      <c r="BM3384" s="20"/>
      <c r="BN3384" s="20"/>
      <c r="BO3384" s="20"/>
      <c r="BP3384" s="20"/>
      <c r="BQ3384" s="20"/>
      <c r="BR3384" s="20"/>
      <c r="BS3384" s="20"/>
      <c r="BT3384" s="20"/>
      <c r="BU3384" s="20"/>
      <c r="BV3384" s="20"/>
      <c r="BW3384" s="20"/>
      <c r="BX3384" s="20"/>
      <c r="BY3384" s="20"/>
      <c r="BZ3384" s="20"/>
      <c r="CA3384" s="20"/>
      <c r="CB3384" s="20"/>
      <c r="CC3384" s="20"/>
      <c r="CD3384" s="20"/>
      <c r="CE3384" s="20"/>
      <c r="CF3384" s="20"/>
      <c r="CG3384" s="20"/>
      <c r="CH3384" s="20"/>
      <c r="CI3384" s="20"/>
      <c r="CJ3384" s="20"/>
      <c r="CK3384" s="20"/>
      <c r="CL3384" s="20"/>
      <c r="CM3384" s="20"/>
      <c r="CN3384" s="20"/>
      <c r="CO3384" s="20"/>
      <c r="CP3384" s="20"/>
      <c r="CQ3384" s="20"/>
      <c r="CR3384" s="20"/>
      <c r="CS3384" s="20"/>
      <c r="CT3384" s="20"/>
      <c r="CU3384" s="20"/>
      <c r="CV3384" s="20"/>
      <c r="CW3384" s="20"/>
      <c r="CX3384" s="20"/>
      <c r="CY3384" s="20"/>
      <c r="CZ3384" s="20"/>
      <c r="DA3384" s="20"/>
      <c r="DB3384" s="20"/>
      <c r="DC3384" s="20"/>
      <c r="DD3384" s="20"/>
      <c r="DE3384" s="20"/>
      <c r="DF3384" s="20"/>
      <c r="DG3384" s="20"/>
      <c r="DH3384" s="20"/>
      <c r="DI3384" s="20"/>
      <c r="DJ3384" s="20"/>
      <c r="DK3384" s="20"/>
      <c r="DL3384" s="20"/>
    </row>
    <row r="3385" spans="1:116" s="88" customFormat="1" ht="30" customHeight="1">
      <c r="A3385" s="4" t="s">
        <v>11262</v>
      </c>
      <c r="B3385" s="5">
        <v>3383</v>
      </c>
      <c r="C3385" s="116">
        <v>3785</v>
      </c>
      <c r="D3385" s="116"/>
      <c r="E3385" s="43" t="s">
        <v>11411</v>
      </c>
      <c r="F3385" s="3" t="s">
        <v>1160</v>
      </c>
      <c r="G3385" s="3" t="s">
        <v>1161</v>
      </c>
      <c r="H3385" s="3" t="s">
        <v>1165</v>
      </c>
      <c r="I3385" s="3" t="s">
        <v>123</v>
      </c>
      <c r="J3385" s="3" t="s">
        <v>2906</v>
      </c>
      <c r="K3385" s="6">
        <v>100</v>
      </c>
      <c r="L3385" s="3" t="s">
        <v>79</v>
      </c>
      <c r="M3385" s="6">
        <v>1</v>
      </c>
      <c r="N3385" s="3" t="s">
        <v>44</v>
      </c>
      <c r="O3385" s="3" t="s">
        <v>11264</v>
      </c>
      <c r="P3385" s="3" t="s">
        <v>11283</v>
      </c>
      <c r="Q3385" s="3" t="s">
        <v>11412</v>
      </c>
      <c r="R3385" s="156">
        <v>2.31</v>
      </c>
      <c r="S3385" s="22"/>
      <c r="T3385" s="23"/>
      <c r="U3385" s="1" t="s">
        <v>54</v>
      </c>
      <c r="V3385" s="21"/>
      <c r="W3385" s="22"/>
      <c r="X3385" s="22"/>
      <c r="Y3385" s="22"/>
      <c r="Z3385" s="22"/>
      <c r="AA3385" s="22"/>
      <c r="AB3385" s="22"/>
      <c r="AC3385" s="22"/>
      <c r="AD3385" s="22"/>
      <c r="AE3385" s="24"/>
      <c r="AF3385" s="20"/>
      <c r="AG3385" s="20"/>
      <c r="AH3385" s="20"/>
      <c r="AI3385" s="20"/>
      <c r="AJ3385" s="20"/>
      <c r="AK3385" s="20"/>
      <c r="AL3385" s="20"/>
      <c r="AM3385" s="20"/>
      <c r="AN3385" s="25">
        <v>2.31</v>
      </c>
      <c r="AO3385" s="20" t="s">
        <v>47</v>
      </c>
      <c r="AP3385" s="24" t="s">
        <v>48</v>
      </c>
      <c r="AQ3385" s="20" t="e">
        <f>AVERAGE(SMALL(AE3385:AI3385,1),SMALL(AE3385:AI3385,2))</f>
        <v>#NUM!</v>
      </c>
      <c r="AR3385" s="20" t="e">
        <f>IF(R3385 &lt;=( AVERAGE(SMALL(AE3385:AI3385,1),SMALL(AE3385:AI3385,2))), R3385, "")</f>
        <v>#NUM!</v>
      </c>
      <c r="AS3385" s="20" t="e">
        <f>AVERAGE(SMALL(AJ3385:AM3385,1),SMALL(AJ3385:AM3385,2))</f>
        <v>#NUM!</v>
      </c>
      <c r="AT3385" s="20">
        <f>T3385*1.075</f>
        <v>0</v>
      </c>
      <c r="AU3385" s="20" t="e">
        <f>U3385*1.075</f>
        <v>#VALUE!</v>
      </c>
      <c r="AV3385" s="22" t="e">
        <f>MIN(AN3385,AT3385,AU3385)</f>
        <v>#VALUE!</v>
      </c>
      <c r="AW3385" s="26" t="s">
        <v>49</v>
      </c>
      <c r="AX3385" s="20" t="s">
        <v>48</v>
      </c>
      <c r="AY3385" s="25">
        <v>2.31</v>
      </c>
      <c r="AZ3385" s="27">
        <f>IF(AND(AY3385&gt;0,AY3385&lt;=10),AY3385*0.25,IF(AND(AY3385&gt;10,AY3385&lt;=50),AY3385*0.17,IF(AND(AY3385&gt;10,AY3385&lt;=100),AY3385*0.12,IF(AY3385&gt;100,AY3385*0.1))))</f>
        <v>0.57750000000000001</v>
      </c>
      <c r="BA3385" s="3">
        <f>AZ3385+AY3385</f>
        <v>2.8875000000000002</v>
      </c>
      <c r="BB3385" s="25">
        <f>BA3385+BA3385*0.08</f>
        <v>3.1185</v>
      </c>
      <c r="BC3385" s="20" t="s">
        <v>12295</v>
      </c>
      <c r="BD3385" s="20"/>
      <c r="BE3385" s="20"/>
      <c r="BF3385" s="20"/>
      <c r="BG3385" s="20"/>
      <c r="BH3385" s="20"/>
      <c r="BI3385" s="20"/>
      <c r="BJ3385" s="20"/>
      <c r="BK3385" s="20"/>
      <c r="BL3385" s="20"/>
      <c r="BM3385" s="20"/>
      <c r="BN3385" s="20"/>
      <c r="BO3385" s="20"/>
      <c r="BP3385" s="20"/>
      <c r="BQ3385" s="20"/>
      <c r="BR3385" s="20"/>
      <c r="BS3385" s="20"/>
      <c r="BT3385" s="20"/>
      <c r="BU3385" s="20"/>
      <c r="BV3385" s="20"/>
      <c r="BW3385" s="20"/>
      <c r="BX3385" s="20"/>
      <c r="BY3385" s="20"/>
      <c r="BZ3385" s="20"/>
      <c r="CA3385" s="20"/>
      <c r="CB3385" s="20"/>
      <c r="CC3385" s="20"/>
      <c r="CD3385" s="20"/>
      <c r="CE3385" s="20"/>
      <c r="CF3385" s="20"/>
      <c r="CG3385" s="20"/>
      <c r="CH3385" s="20"/>
      <c r="CI3385" s="20"/>
      <c r="CJ3385" s="20"/>
      <c r="CK3385" s="20"/>
      <c r="CL3385" s="20"/>
      <c r="CM3385" s="20"/>
      <c r="CN3385" s="20"/>
      <c r="CO3385" s="20"/>
      <c r="CP3385" s="20"/>
      <c r="CQ3385" s="20"/>
      <c r="CR3385" s="20"/>
      <c r="CS3385" s="20"/>
      <c r="CT3385" s="20"/>
      <c r="CU3385" s="20"/>
      <c r="CV3385" s="20"/>
      <c r="CW3385" s="20"/>
      <c r="CX3385" s="20"/>
      <c r="CY3385" s="20"/>
      <c r="CZ3385" s="20"/>
      <c r="DA3385" s="20"/>
      <c r="DB3385" s="20"/>
      <c r="DC3385" s="20"/>
      <c r="DD3385" s="20"/>
      <c r="DE3385" s="20"/>
      <c r="DF3385" s="20"/>
      <c r="DG3385" s="20"/>
      <c r="DH3385" s="20"/>
      <c r="DI3385" s="20"/>
      <c r="DJ3385" s="20"/>
      <c r="DK3385" s="20"/>
      <c r="DL3385" s="20"/>
    </row>
    <row r="3386" spans="1:116" s="88" customFormat="1" ht="30" customHeight="1">
      <c r="A3386" s="4" t="s">
        <v>11262</v>
      </c>
      <c r="B3386" s="5">
        <v>3384</v>
      </c>
      <c r="C3386" s="6">
        <v>3840</v>
      </c>
      <c r="D3386" s="6"/>
      <c r="E3386" s="43" t="s">
        <v>11263</v>
      </c>
      <c r="F3386" s="116" t="s">
        <v>6251</v>
      </c>
      <c r="G3386" s="3" t="s">
        <v>6252</v>
      </c>
      <c r="H3386" s="4" t="s">
        <v>516</v>
      </c>
      <c r="I3386" s="3" t="s">
        <v>156</v>
      </c>
      <c r="J3386" s="3" t="s">
        <v>4561</v>
      </c>
      <c r="K3386" s="5"/>
      <c r="L3386" s="3"/>
      <c r="M3386" s="6">
        <v>20</v>
      </c>
      <c r="N3386" s="3" t="s">
        <v>44</v>
      </c>
      <c r="O3386" s="3" t="s">
        <v>11264</v>
      </c>
      <c r="P3386" s="3" t="s">
        <v>11265</v>
      </c>
      <c r="Q3386" s="3" t="s">
        <v>11267</v>
      </c>
      <c r="R3386" s="156">
        <v>3.05</v>
      </c>
      <c r="S3386" s="22"/>
      <c r="T3386" s="23"/>
      <c r="U3386" s="1" t="s">
        <v>54</v>
      </c>
      <c r="V3386" s="21"/>
      <c r="W3386" s="22"/>
      <c r="X3386" s="22"/>
      <c r="Y3386" s="22"/>
      <c r="Z3386" s="22"/>
      <c r="AA3386" s="22"/>
      <c r="AB3386" s="22"/>
      <c r="AC3386" s="22"/>
      <c r="AD3386" s="22"/>
      <c r="AE3386" s="24"/>
      <c r="AF3386" s="20"/>
      <c r="AG3386" s="20"/>
      <c r="AH3386" s="20"/>
      <c r="AI3386" s="20"/>
      <c r="AJ3386" s="20"/>
      <c r="AK3386" s="20"/>
      <c r="AL3386" s="20"/>
      <c r="AM3386" s="20"/>
      <c r="AN3386" s="25">
        <v>3.05</v>
      </c>
      <c r="AO3386" s="20" t="s">
        <v>47</v>
      </c>
      <c r="AP3386" s="24" t="s">
        <v>48</v>
      </c>
      <c r="AQ3386" s="20" t="e">
        <f>AVERAGE(SMALL(AE3386:AI3386,1),SMALL(AE3386:AI3386,2))</f>
        <v>#NUM!</v>
      </c>
      <c r="AR3386" s="20" t="e">
        <f>IF(R3386 &lt;=( AVERAGE(SMALL(AE3386:AI3386,1),SMALL(AE3386:AI3386,2))), R3386, "")</f>
        <v>#NUM!</v>
      </c>
      <c r="AS3386" s="20" t="e">
        <f>AVERAGE(SMALL(AJ3386:AM3386,1),SMALL(AJ3386:AM3386,2))</f>
        <v>#NUM!</v>
      </c>
      <c r="AT3386" s="20">
        <f>T3386*1.075</f>
        <v>0</v>
      </c>
      <c r="AU3386" s="20" t="e">
        <f>U3386*1.075</f>
        <v>#VALUE!</v>
      </c>
      <c r="AV3386" s="22" t="e">
        <f>MIN(AN3386,AT3386,AU3386)</f>
        <v>#VALUE!</v>
      </c>
      <c r="AW3386" s="26" t="s">
        <v>49</v>
      </c>
      <c r="AX3386" s="26" t="s">
        <v>48</v>
      </c>
      <c r="AY3386" s="25">
        <v>3.05</v>
      </c>
      <c r="AZ3386" s="27">
        <f>IF(AND(AY3386&gt;0,AY3386&lt;=10),AY3386*0.25,IF(AND(AY3386&gt;10,AY3386&lt;=50),AY3386*0.17,IF(AND(AY3386&gt;10,AY3386&lt;=100),AY3386*0.12,IF(AY3386&gt;100,AY3386*0.1))))</f>
        <v>0.76249999999999996</v>
      </c>
      <c r="BA3386" s="3">
        <f>AZ3386+AY3386</f>
        <v>3.8125</v>
      </c>
      <c r="BB3386" s="25">
        <f>BA3386+BA3386*0.08</f>
        <v>4.1174999999999997</v>
      </c>
      <c r="BC3386" s="20" t="s">
        <v>12295</v>
      </c>
      <c r="BD3386" s="20"/>
      <c r="BE3386" s="20"/>
      <c r="BF3386" s="20"/>
      <c r="BG3386" s="20"/>
      <c r="BH3386" s="20"/>
      <c r="BI3386" s="20"/>
      <c r="BJ3386" s="20"/>
      <c r="BK3386" s="20"/>
      <c r="BL3386" s="20"/>
      <c r="BM3386" s="20"/>
      <c r="BN3386" s="20"/>
      <c r="BO3386" s="20"/>
      <c r="BP3386" s="20"/>
      <c r="BQ3386" s="20"/>
      <c r="BR3386" s="20"/>
      <c r="BS3386" s="20"/>
      <c r="BT3386" s="20"/>
      <c r="BU3386" s="20"/>
      <c r="BV3386" s="20"/>
      <c r="BW3386" s="20"/>
      <c r="BX3386" s="20"/>
      <c r="BY3386" s="20"/>
      <c r="BZ3386" s="20"/>
      <c r="CA3386" s="20"/>
      <c r="CB3386" s="20"/>
      <c r="CC3386" s="20"/>
      <c r="CD3386" s="20"/>
      <c r="CE3386" s="20"/>
      <c r="CF3386" s="20"/>
      <c r="CG3386" s="20"/>
      <c r="CH3386" s="20"/>
      <c r="CI3386" s="20"/>
      <c r="CJ3386" s="20"/>
      <c r="CK3386" s="20"/>
      <c r="CL3386" s="20"/>
      <c r="CM3386" s="20"/>
      <c r="CN3386" s="20"/>
      <c r="CO3386" s="20"/>
      <c r="CP3386" s="20"/>
      <c r="CQ3386" s="20"/>
      <c r="CR3386" s="20"/>
      <c r="CS3386" s="20"/>
      <c r="CT3386" s="20"/>
      <c r="CU3386" s="20"/>
      <c r="CV3386" s="20"/>
      <c r="CW3386" s="20"/>
      <c r="CX3386" s="20"/>
      <c r="CY3386" s="20"/>
      <c r="CZ3386" s="20"/>
      <c r="DA3386" s="20"/>
      <c r="DB3386" s="20"/>
      <c r="DC3386" s="20"/>
      <c r="DD3386" s="20"/>
      <c r="DE3386" s="20"/>
      <c r="DF3386" s="20"/>
      <c r="DG3386" s="20"/>
      <c r="DH3386" s="20"/>
      <c r="DI3386" s="20"/>
      <c r="DJ3386" s="20"/>
      <c r="DK3386" s="20"/>
      <c r="DL3386" s="20"/>
    </row>
    <row r="3387" spans="1:116" s="88" customFormat="1" ht="30" customHeight="1">
      <c r="A3387" s="4" t="s">
        <v>11262</v>
      </c>
      <c r="B3387" s="5">
        <v>3385</v>
      </c>
      <c r="C3387" s="6">
        <v>3837</v>
      </c>
      <c r="D3387" s="6"/>
      <c r="E3387" s="43" t="s">
        <v>11263</v>
      </c>
      <c r="F3387" s="116" t="s">
        <v>6251</v>
      </c>
      <c r="G3387" s="3" t="s">
        <v>6252</v>
      </c>
      <c r="H3387" s="4" t="s">
        <v>770</v>
      </c>
      <c r="I3387" s="3" t="s">
        <v>636</v>
      </c>
      <c r="J3387" s="3" t="s">
        <v>2906</v>
      </c>
      <c r="K3387" s="5">
        <v>100</v>
      </c>
      <c r="L3387" s="3" t="s">
        <v>79</v>
      </c>
      <c r="M3387" s="6">
        <v>1</v>
      </c>
      <c r="N3387" s="3" t="s">
        <v>44</v>
      </c>
      <c r="O3387" s="3" t="s">
        <v>11264</v>
      </c>
      <c r="P3387" s="3" t="s">
        <v>11265</v>
      </c>
      <c r="Q3387" s="3" t="s">
        <v>11266</v>
      </c>
      <c r="R3387" s="156">
        <v>3</v>
      </c>
      <c r="S3387" s="22"/>
      <c r="T3387" s="23"/>
      <c r="U3387" s="1" t="s">
        <v>54</v>
      </c>
      <c r="V3387" s="21"/>
      <c r="W3387" s="22"/>
      <c r="X3387" s="22"/>
      <c r="Y3387" s="22"/>
      <c r="Z3387" s="22"/>
      <c r="AA3387" s="22"/>
      <c r="AB3387" s="22"/>
      <c r="AC3387" s="22"/>
      <c r="AD3387" s="22"/>
      <c r="AE3387" s="24"/>
      <c r="AF3387" s="20"/>
      <c r="AG3387" s="20"/>
      <c r="AH3387" s="20"/>
      <c r="AI3387" s="20"/>
      <c r="AJ3387" s="20"/>
      <c r="AK3387" s="20"/>
      <c r="AL3387" s="20"/>
      <c r="AM3387" s="20"/>
      <c r="AN3387" s="25">
        <v>3</v>
      </c>
      <c r="AO3387" s="20" t="s">
        <v>47</v>
      </c>
      <c r="AP3387" s="24" t="s">
        <v>48</v>
      </c>
      <c r="AQ3387" s="20" t="e">
        <f>AVERAGE(SMALL(AE3387:AI3387,1),SMALL(AE3387:AI3387,2))</f>
        <v>#NUM!</v>
      </c>
      <c r="AR3387" s="20" t="e">
        <f>IF(R3387 &lt;=( AVERAGE(SMALL(AE3387:AI3387,1),SMALL(AE3387:AI3387,2))), R3387, "")</f>
        <v>#NUM!</v>
      </c>
      <c r="AS3387" s="20" t="e">
        <f>AVERAGE(SMALL(AJ3387:AM3387,1),SMALL(AJ3387:AM3387,2))</f>
        <v>#NUM!</v>
      </c>
      <c r="AT3387" s="20">
        <f>T3387*1.075</f>
        <v>0</v>
      </c>
      <c r="AU3387" s="20" t="e">
        <f>U3387*1.075</f>
        <v>#VALUE!</v>
      </c>
      <c r="AV3387" s="22" t="e">
        <f>MIN(AN3387,AT3387,AU3387)</f>
        <v>#VALUE!</v>
      </c>
      <c r="AW3387" s="26" t="s">
        <v>49</v>
      </c>
      <c r="AX3387" s="26" t="s">
        <v>48</v>
      </c>
      <c r="AY3387" s="25">
        <v>3</v>
      </c>
      <c r="AZ3387" s="27">
        <f>IF(AND(AY3387&gt;0,AY3387&lt;=10),AY3387*0.25,IF(AND(AY3387&gt;10,AY3387&lt;=50),AY3387*0.17,IF(AND(AY3387&gt;10,AY3387&lt;=100),AY3387*0.12,IF(AY3387&gt;100,AY3387*0.1))))</f>
        <v>0.75</v>
      </c>
      <c r="BA3387" s="3">
        <f>AZ3387+AY3387</f>
        <v>3.75</v>
      </c>
      <c r="BB3387" s="25">
        <f>BA3387+BA3387*0.08</f>
        <v>4.05</v>
      </c>
      <c r="BC3387" s="20" t="s">
        <v>12295</v>
      </c>
      <c r="BD3387" s="20"/>
      <c r="BE3387" s="20"/>
      <c r="BF3387" s="20"/>
      <c r="BG3387" s="20"/>
      <c r="BH3387" s="20"/>
      <c r="BI3387" s="20"/>
      <c r="BJ3387" s="20"/>
      <c r="BK3387" s="20"/>
      <c r="BL3387" s="20"/>
      <c r="BM3387" s="20"/>
      <c r="BN3387" s="20"/>
      <c r="BO3387" s="20"/>
      <c r="BP3387" s="20"/>
      <c r="BQ3387" s="20"/>
      <c r="BR3387" s="20"/>
      <c r="BS3387" s="20"/>
      <c r="BT3387" s="20"/>
      <c r="BU3387" s="20"/>
      <c r="BV3387" s="20"/>
      <c r="BW3387" s="20"/>
      <c r="BX3387" s="20"/>
      <c r="BY3387" s="20"/>
      <c r="BZ3387" s="20"/>
      <c r="CA3387" s="20"/>
      <c r="CB3387" s="20"/>
      <c r="CC3387" s="20"/>
      <c r="CD3387" s="20"/>
      <c r="CE3387" s="20"/>
      <c r="CF3387" s="20"/>
      <c r="CG3387" s="20"/>
      <c r="CH3387" s="20"/>
      <c r="CI3387" s="20"/>
      <c r="CJ3387" s="20"/>
      <c r="CK3387" s="20"/>
      <c r="CL3387" s="20"/>
      <c r="CM3387" s="20"/>
      <c r="CN3387" s="20"/>
      <c r="CO3387" s="20"/>
      <c r="CP3387" s="20"/>
      <c r="CQ3387" s="20"/>
      <c r="CR3387" s="20"/>
      <c r="CS3387" s="20"/>
      <c r="CT3387" s="20"/>
      <c r="CU3387" s="20"/>
      <c r="CV3387" s="20"/>
      <c r="CW3387" s="20"/>
      <c r="CX3387" s="20"/>
      <c r="CY3387" s="20"/>
      <c r="CZ3387" s="20"/>
      <c r="DA3387" s="20"/>
      <c r="DB3387" s="20"/>
      <c r="DC3387" s="20"/>
      <c r="DD3387" s="20"/>
      <c r="DE3387" s="20"/>
      <c r="DF3387" s="20"/>
      <c r="DG3387" s="20"/>
      <c r="DH3387" s="20"/>
      <c r="DI3387" s="20"/>
      <c r="DJ3387" s="20"/>
      <c r="DK3387" s="20"/>
      <c r="DL3387" s="20"/>
    </row>
    <row r="3388" spans="1:116" s="88" customFormat="1" ht="30" customHeight="1">
      <c r="A3388" s="4" t="s">
        <v>11262</v>
      </c>
      <c r="B3388" s="5">
        <v>3386</v>
      </c>
      <c r="C3388" s="6">
        <v>3838</v>
      </c>
      <c r="D3388" s="6"/>
      <c r="E3388" s="43" t="s">
        <v>11263</v>
      </c>
      <c r="F3388" s="116" t="s">
        <v>6251</v>
      </c>
      <c r="G3388" s="3" t="s">
        <v>6252</v>
      </c>
      <c r="H3388" s="4" t="s">
        <v>953</v>
      </c>
      <c r="I3388" s="3" t="s">
        <v>636</v>
      </c>
      <c r="J3388" s="3" t="s">
        <v>2906</v>
      </c>
      <c r="K3388" s="5">
        <v>100</v>
      </c>
      <c r="L3388" s="3" t="s">
        <v>79</v>
      </c>
      <c r="M3388" s="6">
        <v>1</v>
      </c>
      <c r="N3388" s="3" t="s">
        <v>44</v>
      </c>
      <c r="O3388" s="3" t="s">
        <v>11264</v>
      </c>
      <c r="P3388" s="3" t="s">
        <v>11265</v>
      </c>
      <c r="Q3388" s="3" t="s">
        <v>11268</v>
      </c>
      <c r="R3388" s="156">
        <v>3.19</v>
      </c>
      <c r="S3388" s="22"/>
      <c r="T3388" s="23"/>
      <c r="U3388" s="1" t="s">
        <v>54</v>
      </c>
      <c r="V3388" s="21"/>
      <c r="W3388" s="22"/>
      <c r="X3388" s="22"/>
      <c r="Y3388" s="22"/>
      <c r="Z3388" s="22"/>
      <c r="AA3388" s="22"/>
      <c r="AB3388" s="22"/>
      <c r="AC3388" s="22"/>
      <c r="AD3388" s="22"/>
      <c r="AE3388" s="24"/>
      <c r="AF3388" s="20"/>
      <c r="AG3388" s="20"/>
      <c r="AH3388" s="20"/>
      <c r="AI3388" s="20"/>
      <c r="AJ3388" s="20"/>
      <c r="AK3388" s="20"/>
      <c r="AL3388" s="20"/>
      <c r="AM3388" s="20"/>
      <c r="AN3388" s="25">
        <v>3.19</v>
      </c>
      <c r="AO3388" s="20" t="s">
        <v>47</v>
      </c>
      <c r="AP3388" s="24" t="s">
        <v>48</v>
      </c>
      <c r="AQ3388" s="20" t="e">
        <f>AVERAGE(SMALL(AE3388:AI3388,1),SMALL(AE3388:AI3388,2))</f>
        <v>#NUM!</v>
      </c>
      <c r="AR3388" s="20" t="e">
        <f>IF(R3388 &lt;=( AVERAGE(SMALL(AE3388:AI3388,1),SMALL(AE3388:AI3388,2))), R3388, "")</f>
        <v>#NUM!</v>
      </c>
      <c r="AS3388" s="20" t="e">
        <f>AVERAGE(SMALL(AJ3388:AM3388,1),SMALL(AJ3388:AM3388,2))</f>
        <v>#NUM!</v>
      </c>
      <c r="AT3388" s="20">
        <f>T3388*1.075</f>
        <v>0</v>
      </c>
      <c r="AU3388" s="20" t="e">
        <f>U3388*1.075</f>
        <v>#VALUE!</v>
      </c>
      <c r="AV3388" s="22" t="e">
        <f>MIN(AN3388,AT3388,AU3388)</f>
        <v>#VALUE!</v>
      </c>
      <c r="AW3388" s="26" t="s">
        <v>49</v>
      </c>
      <c r="AX3388" s="26" t="s">
        <v>48</v>
      </c>
      <c r="AY3388" s="25">
        <v>3.19</v>
      </c>
      <c r="AZ3388" s="27">
        <f>IF(AND(AY3388&gt;0,AY3388&lt;=10),AY3388*0.25,IF(AND(AY3388&gt;10,AY3388&lt;=50),AY3388*0.17,IF(AND(AY3388&gt;10,AY3388&lt;=100),AY3388*0.12,IF(AY3388&gt;100,AY3388*0.1))))</f>
        <v>0.79749999999999999</v>
      </c>
      <c r="BA3388" s="3">
        <f>AZ3388+AY3388</f>
        <v>3.9874999999999998</v>
      </c>
      <c r="BB3388" s="25">
        <f>BA3388+BA3388*0.08</f>
        <v>4.3064999999999998</v>
      </c>
      <c r="BC3388" s="20" t="s">
        <v>12295</v>
      </c>
      <c r="BD3388" s="20"/>
      <c r="BE3388" s="20"/>
      <c r="BF3388" s="20"/>
      <c r="BG3388" s="20"/>
      <c r="BH3388" s="20"/>
      <c r="BI3388" s="20"/>
      <c r="BJ3388" s="20"/>
      <c r="BK3388" s="20"/>
      <c r="BL3388" s="20"/>
      <c r="BM3388" s="20"/>
      <c r="BN3388" s="20"/>
      <c r="BO3388" s="20"/>
      <c r="BP3388" s="20"/>
      <c r="BQ3388" s="20"/>
      <c r="BR3388" s="20"/>
      <c r="BS3388" s="20"/>
      <c r="BT3388" s="20"/>
      <c r="BU3388" s="20"/>
      <c r="BV3388" s="20"/>
      <c r="BW3388" s="20"/>
      <c r="BX3388" s="20"/>
      <c r="BY3388" s="20"/>
      <c r="BZ3388" s="20"/>
      <c r="CA3388" s="20"/>
      <c r="CB3388" s="20"/>
      <c r="CC3388" s="20"/>
      <c r="CD3388" s="20"/>
      <c r="CE3388" s="20"/>
      <c r="CF3388" s="20"/>
      <c r="CG3388" s="20"/>
      <c r="CH3388" s="20"/>
      <c r="CI3388" s="20"/>
      <c r="CJ3388" s="20"/>
      <c r="CK3388" s="20"/>
      <c r="CL3388" s="20"/>
      <c r="CM3388" s="20"/>
      <c r="CN3388" s="20"/>
      <c r="CO3388" s="20"/>
      <c r="CP3388" s="20"/>
      <c r="CQ3388" s="20"/>
      <c r="CR3388" s="20"/>
      <c r="CS3388" s="20"/>
      <c r="CT3388" s="20"/>
      <c r="CU3388" s="20"/>
      <c r="CV3388" s="20"/>
      <c r="CW3388" s="20"/>
      <c r="CX3388" s="20"/>
      <c r="CY3388" s="20"/>
      <c r="CZ3388" s="20"/>
      <c r="DA3388" s="20"/>
      <c r="DB3388" s="20"/>
      <c r="DC3388" s="20"/>
      <c r="DD3388" s="20"/>
      <c r="DE3388" s="20"/>
      <c r="DF3388" s="20"/>
      <c r="DG3388" s="20"/>
      <c r="DH3388" s="20"/>
      <c r="DI3388" s="20"/>
      <c r="DJ3388" s="20"/>
      <c r="DK3388" s="20"/>
      <c r="DL3388" s="20"/>
    </row>
    <row r="3389" spans="1:116" s="88" customFormat="1" ht="30" customHeight="1">
      <c r="A3389" s="4" t="s">
        <v>11262</v>
      </c>
      <c r="B3389" s="5">
        <v>3387</v>
      </c>
      <c r="C3389" s="6">
        <v>3839</v>
      </c>
      <c r="D3389" s="6"/>
      <c r="E3389" s="43" t="s">
        <v>11263</v>
      </c>
      <c r="F3389" s="116" t="s">
        <v>6251</v>
      </c>
      <c r="G3389" s="3" t="s">
        <v>6252</v>
      </c>
      <c r="H3389" s="4" t="s">
        <v>222</v>
      </c>
      <c r="I3389" s="3" t="s">
        <v>636</v>
      </c>
      <c r="J3389" s="3" t="s">
        <v>11269</v>
      </c>
      <c r="K3389" s="5"/>
      <c r="L3389" s="3"/>
      <c r="M3389" s="6">
        <v>10</v>
      </c>
      <c r="N3389" s="3" t="s">
        <v>44</v>
      </c>
      <c r="O3389" s="3" t="s">
        <v>11264</v>
      </c>
      <c r="P3389" s="3" t="s">
        <v>11265</v>
      </c>
      <c r="Q3389" s="3" t="s">
        <v>11270</v>
      </c>
      <c r="R3389" s="156">
        <v>3.19</v>
      </c>
      <c r="S3389" s="22"/>
      <c r="T3389" s="23"/>
      <c r="U3389" s="1" t="s">
        <v>54</v>
      </c>
      <c r="V3389" s="21"/>
      <c r="W3389" s="22"/>
      <c r="X3389" s="22"/>
      <c r="Y3389" s="22"/>
      <c r="Z3389" s="22"/>
      <c r="AA3389" s="22"/>
      <c r="AB3389" s="22"/>
      <c r="AC3389" s="22"/>
      <c r="AD3389" s="22"/>
      <c r="AE3389" s="24"/>
      <c r="AF3389" s="20"/>
      <c r="AG3389" s="20"/>
      <c r="AH3389" s="20"/>
      <c r="AI3389" s="20"/>
      <c r="AJ3389" s="20"/>
      <c r="AK3389" s="20"/>
      <c r="AL3389" s="20"/>
      <c r="AM3389" s="20"/>
      <c r="AN3389" s="25">
        <v>3.19</v>
      </c>
      <c r="AO3389" s="20" t="s">
        <v>47</v>
      </c>
      <c r="AP3389" s="24" t="s">
        <v>48</v>
      </c>
      <c r="AQ3389" s="20" t="e">
        <f>AVERAGE(SMALL(AE3389:AI3389,1),SMALL(AE3389:AI3389,2))</f>
        <v>#NUM!</v>
      </c>
      <c r="AR3389" s="20" t="e">
        <f>IF(R3389 &lt;=( AVERAGE(SMALL(AE3389:AI3389,1),SMALL(AE3389:AI3389,2))), R3389, "")</f>
        <v>#NUM!</v>
      </c>
      <c r="AS3389" s="20" t="e">
        <f>AVERAGE(SMALL(AJ3389:AM3389,1),SMALL(AJ3389:AM3389,2))</f>
        <v>#NUM!</v>
      </c>
      <c r="AT3389" s="20">
        <f>T3389*1.075</f>
        <v>0</v>
      </c>
      <c r="AU3389" s="20" t="e">
        <f>U3389*1.075</f>
        <v>#VALUE!</v>
      </c>
      <c r="AV3389" s="22" t="e">
        <f>MIN(AN3389,AT3389,AU3389)</f>
        <v>#VALUE!</v>
      </c>
      <c r="AW3389" s="26" t="s">
        <v>49</v>
      </c>
      <c r="AX3389" s="26" t="s">
        <v>48</v>
      </c>
      <c r="AY3389" s="25">
        <v>3.19</v>
      </c>
      <c r="AZ3389" s="27">
        <f>IF(AND(AY3389&gt;0,AY3389&lt;=10),AY3389*0.25,IF(AND(AY3389&gt;10,AY3389&lt;=50),AY3389*0.17,IF(AND(AY3389&gt;10,AY3389&lt;=100),AY3389*0.12,IF(AY3389&gt;100,AY3389*0.1))))</f>
        <v>0.79749999999999999</v>
      </c>
      <c r="BA3389" s="3">
        <f>AZ3389+AY3389</f>
        <v>3.9874999999999998</v>
      </c>
      <c r="BB3389" s="25">
        <f>BA3389+BA3389*0.08</f>
        <v>4.3064999999999998</v>
      </c>
      <c r="BC3389" s="20" t="s">
        <v>12295</v>
      </c>
      <c r="BD3389" s="20"/>
      <c r="BE3389" s="20"/>
      <c r="BF3389" s="20"/>
      <c r="BG3389" s="20"/>
      <c r="BH3389" s="20"/>
      <c r="BI3389" s="20"/>
      <c r="BJ3389" s="20"/>
      <c r="BK3389" s="20"/>
      <c r="BL3389" s="20"/>
      <c r="BM3389" s="20"/>
      <c r="BN3389" s="20"/>
      <c r="BO3389" s="20"/>
      <c r="BP3389" s="20"/>
      <c r="BQ3389" s="20"/>
      <c r="BR3389" s="20"/>
      <c r="BS3389" s="20"/>
      <c r="BT3389" s="20"/>
      <c r="BU3389" s="20"/>
      <c r="BV3389" s="20"/>
      <c r="BW3389" s="20"/>
      <c r="BX3389" s="20"/>
      <c r="BY3389" s="20"/>
      <c r="BZ3389" s="20"/>
      <c r="CA3389" s="20"/>
      <c r="CB3389" s="20"/>
      <c r="CC3389" s="20"/>
      <c r="CD3389" s="20"/>
      <c r="CE3389" s="20"/>
      <c r="CF3389" s="20"/>
      <c r="CG3389" s="20"/>
      <c r="CH3389" s="20"/>
      <c r="CI3389" s="20"/>
      <c r="CJ3389" s="20"/>
      <c r="CK3389" s="20"/>
      <c r="CL3389" s="20"/>
      <c r="CM3389" s="20"/>
      <c r="CN3389" s="20"/>
      <c r="CO3389" s="20"/>
      <c r="CP3389" s="20"/>
      <c r="CQ3389" s="20"/>
      <c r="CR3389" s="20"/>
      <c r="CS3389" s="20"/>
      <c r="CT3389" s="20"/>
      <c r="CU3389" s="20"/>
      <c r="CV3389" s="20"/>
      <c r="CW3389" s="20"/>
      <c r="CX3389" s="20"/>
      <c r="CY3389" s="20"/>
      <c r="CZ3389" s="20"/>
      <c r="DA3389" s="20"/>
      <c r="DB3389" s="20"/>
      <c r="DC3389" s="20"/>
      <c r="DD3389" s="20"/>
      <c r="DE3389" s="20"/>
      <c r="DF3389" s="20"/>
      <c r="DG3389" s="20"/>
      <c r="DH3389" s="20"/>
      <c r="DI3389" s="20"/>
      <c r="DJ3389" s="20"/>
      <c r="DK3389" s="20"/>
      <c r="DL3389" s="20"/>
    </row>
    <row r="3390" spans="1:116" s="88" customFormat="1" ht="30" customHeight="1">
      <c r="A3390" s="4" t="s">
        <v>11262</v>
      </c>
      <c r="B3390" s="5">
        <v>3388</v>
      </c>
      <c r="C3390" s="6">
        <v>3869</v>
      </c>
      <c r="D3390" s="6"/>
      <c r="E3390" s="43" t="s">
        <v>11355</v>
      </c>
      <c r="F3390" s="116" t="s">
        <v>942</v>
      </c>
      <c r="G3390" s="3" t="s">
        <v>714</v>
      </c>
      <c r="H3390" s="4" t="s">
        <v>770</v>
      </c>
      <c r="I3390" s="3" t="s">
        <v>123</v>
      </c>
      <c r="J3390" s="3" t="s">
        <v>11356</v>
      </c>
      <c r="K3390" s="5">
        <v>100</v>
      </c>
      <c r="L3390" s="3" t="s">
        <v>79</v>
      </c>
      <c r="M3390" s="6">
        <v>1</v>
      </c>
      <c r="N3390" s="3" t="s">
        <v>44</v>
      </c>
      <c r="O3390" s="3" t="s">
        <v>11264</v>
      </c>
      <c r="P3390" s="3" t="s">
        <v>11276</v>
      </c>
      <c r="Q3390" s="3" t="s">
        <v>11357</v>
      </c>
      <c r="R3390" s="156">
        <v>2.31</v>
      </c>
      <c r="S3390" s="22"/>
      <c r="T3390" s="23"/>
      <c r="U3390" s="1" t="s">
        <v>54</v>
      </c>
      <c r="V3390" s="21"/>
      <c r="W3390" s="22"/>
      <c r="X3390" s="22"/>
      <c r="Y3390" s="22"/>
      <c r="Z3390" s="22"/>
      <c r="AA3390" s="22"/>
      <c r="AB3390" s="22"/>
      <c r="AC3390" s="22"/>
      <c r="AD3390" s="22"/>
      <c r="AE3390" s="24"/>
      <c r="AF3390" s="20"/>
      <c r="AG3390" s="20"/>
      <c r="AH3390" s="20"/>
      <c r="AI3390" s="20"/>
      <c r="AJ3390" s="20"/>
      <c r="AK3390" s="20"/>
      <c r="AL3390" s="20"/>
      <c r="AM3390" s="20"/>
      <c r="AN3390" s="25">
        <v>2.31</v>
      </c>
      <c r="AO3390" s="20" t="s">
        <v>47</v>
      </c>
      <c r="AP3390" s="24" t="s">
        <v>48</v>
      </c>
      <c r="AQ3390" s="20" t="e">
        <f>AVERAGE(SMALL(AE3390:AI3390,1),SMALL(AE3390:AI3390,2))</f>
        <v>#NUM!</v>
      </c>
      <c r="AR3390" s="20" t="e">
        <f>IF(R3390 &lt;=( AVERAGE(SMALL(AE3390:AI3390,1),SMALL(AE3390:AI3390,2))), R3390, "")</f>
        <v>#NUM!</v>
      </c>
      <c r="AS3390" s="20" t="e">
        <f>AVERAGE(SMALL(AJ3390:AM3390,1),SMALL(AJ3390:AM3390,2))</f>
        <v>#NUM!</v>
      </c>
      <c r="AT3390" s="20">
        <f>T3390*1.075</f>
        <v>0</v>
      </c>
      <c r="AU3390" s="20" t="e">
        <f>U3390*1.075</f>
        <v>#VALUE!</v>
      </c>
      <c r="AV3390" s="22" t="e">
        <f>MIN(AN3390,AT3390,AU3390)</f>
        <v>#VALUE!</v>
      </c>
      <c r="AW3390" s="26" t="s">
        <v>49</v>
      </c>
      <c r="AX3390" s="20" t="s">
        <v>48</v>
      </c>
      <c r="AY3390" s="25">
        <v>2.31</v>
      </c>
      <c r="AZ3390" s="27">
        <f>IF(AND(AY3390&gt;0,AY3390&lt;=10),AY3390*0.25,IF(AND(AY3390&gt;10,AY3390&lt;=50),AY3390*0.17,IF(AND(AY3390&gt;10,AY3390&lt;=100),AY3390*0.12,IF(AY3390&gt;100,AY3390*0.1))))</f>
        <v>0.57750000000000001</v>
      </c>
      <c r="BA3390" s="3">
        <f>AZ3390+AY3390</f>
        <v>2.8875000000000002</v>
      </c>
      <c r="BB3390" s="25">
        <f>BA3390+BA3390*0.08</f>
        <v>3.1185</v>
      </c>
      <c r="BC3390" s="20" t="s">
        <v>12295</v>
      </c>
      <c r="BD3390" s="20"/>
      <c r="BE3390" s="20"/>
      <c r="BF3390" s="20"/>
      <c r="BG3390" s="20"/>
      <c r="BH3390" s="20"/>
      <c r="BI3390" s="20"/>
      <c r="BJ3390" s="20"/>
      <c r="BK3390" s="20"/>
      <c r="BL3390" s="20"/>
      <c r="BM3390" s="20"/>
      <c r="BN3390" s="20"/>
      <c r="BO3390" s="20"/>
      <c r="BP3390" s="20"/>
      <c r="BQ3390" s="20"/>
      <c r="BR3390" s="20"/>
      <c r="BS3390" s="20"/>
      <c r="BT3390" s="20"/>
      <c r="BU3390" s="20"/>
      <c r="BV3390" s="20"/>
      <c r="BW3390" s="20"/>
      <c r="BX3390" s="20"/>
      <c r="BY3390" s="20"/>
      <c r="BZ3390" s="20"/>
      <c r="CA3390" s="20"/>
      <c r="CB3390" s="20"/>
      <c r="CC3390" s="20"/>
      <c r="CD3390" s="20"/>
      <c r="CE3390" s="20"/>
      <c r="CF3390" s="20"/>
      <c r="CG3390" s="20"/>
      <c r="CH3390" s="20"/>
      <c r="CI3390" s="20"/>
      <c r="CJ3390" s="20"/>
      <c r="CK3390" s="20"/>
      <c r="CL3390" s="20"/>
      <c r="CM3390" s="20"/>
      <c r="CN3390" s="20"/>
      <c r="CO3390" s="20"/>
      <c r="CP3390" s="20"/>
      <c r="CQ3390" s="20"/>
      <c r="CR3390" s="20"/>
      <c r="CS3390" s="20"/>
      <c r="CT3390" s="20"/>
      <c r="CU3390" s="20"/>
      <c r="CV3390" s="20"/>
      <c r="CW3390" s="20"/>
      <c r="CX3390" s="20"/>
      <c r="CY3390" s="20"/>
      <c r="CZ3390" s="20"/>
      <c r="DA3390" s="20"/>
      <c r="DB3390" s="20"/>
      <c r="DC3390" s="20"/>
      <c r="DD3390" s="20"/>
      <c r="DE3390" s="20"/>
      <c r="DF3390" s="20"/>
      <c r="DG3390" s="20"/>
      <c r="DH3390" s="20"/>
      <c r="DI3390" s="20"/>
      <c r="DJ3390" s="20"/>
      <c r="DK3390" s="20"/>
      <c r="DL3390" s="20"/>
    </row>
    <row r="3391" spans="1:116" s="88" customFormat="1" ht="30" customHeight="1">
      <c r="A3391" s="4" t="s">
        <v>11262</v>
      </c>
      <c r="B3391" s="5">
        <v>3389</v>
      </c>
      <c r="C3391" s="6">
        <v>3881</v>
      </c>
      <c r="D3391" s="6"/>
      <c r="E3391" s="43" t="s">
        <v>11445</v>
      </c>
      <c r="F3391" s="3" t="s">
        <v>10091</v>
      </c>
      <c r="G3391" s="3" t="s">
        <v>10092</v>
      </c>
      <c r="H3391" s="3" t="s">
        <v>10421</v>
      </c>
      <c r="I3391" s="3" t="s">
        <v>469</v>
      </c>
      <c r="J3391" s="3" t="s">
        <v>2906</v>
      </c>
      <c r="K3391" s="6">
        <v>100</v>
      </c>
      <c r="L3391" s="3" t="s">
        <v>79</v>
      </c>
      <c r="M3391" s="6">
        <v>1</v>
      </c>
      <c r="N3391" s="3" t="s">
        <v>44</v>
      </c>
      <c r="O3391" s="3" t="s">
        <v>11264</v>
      </c>
      <c r="P3391" s="3" t="s">
        <v>11276</v>
      </c>
      <c r="Q3391" s="3" t="s">
        <v>11446</v>
      </c>
      <c r="R3391" s="156">
        <v>2.1800000000000002</v>
      </c>
      <c r="S3391" s="22"/>
      <c r="T3391" s="23"/>
      <c r="U3391" s="1" t="s">
        <v>54</v>
      </c>
      <c r="V3391" s="21"/>
      <c r="W3391" s="22"/>
      <c r="X3391" s="22"/>
      <c r="Y3391" s="22"/>
      <c r="Z3391" s="22"/>
      <c r="AA3391" s="22"/>
      <c r="AB3391" s="22"/>
      <c r="AC3391" s="22"/>
      <c r="AD3391" s="22"/>
      <c r="AE3391" s="24"/>
      <c r="AF3391" s="20"/>
      <c r="AG3391" s="20"/>
      <c r="AH3391" s="20"/>
      <c r="AI3391" s="20"/>
      <c r="AJ3391" s="20"/>
      <c r="AK3391" s="20"/>
      <c r="AL3391" s="20"/>
      <c r="AM3391" s="20"/>
      <c r="AN3391" s="25">
        <v>2.1800000000000002</v>
      </c>
      <c r="AO3391" s="20" t="s">
        <v>47</v>
      </c>
      <c r="AP3391" s="24" t="s">
        <v>48</v>
      </c>
      <c r="AQ3391" s="20" t="e">
        <f>AVERAGE(SMALL(AE3391:AI3391,1),SMALL(AE3391:AI3391,2))</f>
        <v>#NUM!</v>
      </c>
      <c r="AR3391" s="20" t="e">
        <f>IF(R3391 &lt;=( AVERAGE(SMALL(AE3391:AI3391,1),SMALL(AE3391:AI3391,2))), R3391, "")</f>
        <v>#NUM!</v>
      </c>
      <c r="AS3391" s="20" t="e">
        <f>AVERAGE(SMALL(AJ3391:AM3391,1),SMALL(AJ3391:AM3391,2))</f>
        <v>#NUM!</v>
      </c>
      <c r="AT3391" s="20">
        <f>T3391*1.075</f>
        <v>0</v>
      </c>
      <c r="AU3391" s="20" t="e">
        <f>U3391*1.075</f>
        <v>#VALUE!</v>
      </c>
      <c r="AV3391" s="22" t="e">
        <f>MIN(AN3391,AT3391,AU3391)</f>
        <v>#VALUE!</v>
      </c>
      <c r="AW3391" s="26" t="s">
        <v>49</v>
      </c>
      <c r="AX3391" s="20" t="s">
        <v>48</v>
      </c>
      <c r="AY3391" s="25">
        <v>2.1800000000000002</v>
      </c>
      <c r="AZ3391" s="27">
        <f>IF(AND(AY3391&gt;0,AY3391&lt;=10),AY3391*0.25,IF(AND(AY3391&gt;10,AY3391&lt;=50),AY3391*0.17,IF(AND(AY3391&gt;10,AY3391&lt;=100),AY3391*0.12,IF(AY3391&gt;100,AY3391*0.1))))</f>
        <v>0.54500000000000004</v>
      </c>
      <c r="BA3391" s="3">
        <f>AZ3391+AY3391</f>
        <v>2.7250000000000001</v>
      </c>
      <c r="BB3391" s="25">
        <f>BA3391+BA3391*0.08</f>
        <v>2.9430000000000001</v>
      </c>
      <c r="BC3391" s="20" t="s">
        <v>12295</v>
      </c>
      <c r="BD3391" s="20"/>
      <c r="BE3391" s="20"/>
      <c r="BF3391" s="20"/>
      <c r="BG3391" s="20"/>
      <c r="BH3391" s="20"/>
      <c r="BI3391" s="20"/>
      <c r="BJ3391" s="20"/>
      <c r="BK3391" s="20"/>
      <c r="BL3391" s="20"/>
      <c r="BM3391" s="20"/>
      <c r="BN3391" s="20"/>
      <c r="BO3391" s="20"/>
      <c r="BP3391" s="20"/>
      <c r="BQ3391" s="20"/>
      <c r="BR3391" s="20"/>
      <c r="BS3391" s="20"/>
      <c r="BT3391" s="20"/>
      <c r="BU3391" s="20"/>
      <c r="BV3391" s="20"/>
      <c r="BW3391" s="20"/>
      <c r="BX3391" s="20"/>
      <c r="BY3391" s="20"/>
      <c r="BZ3391" s="20"/>
      <c r="CA3391" s="20"/>
      <c r="CB3391" s="20"/>
      <c r="CC3391" s="20"/>
      <c r="CD3391" s="20"/>
      <c r="CE3391" s="20"/>
      <c r="CF3391" s="20"/>
      <c r="CG3391" s="20"/>
      <c r="CH3391" s="20"/>
      <c r="CI3391" s="20"/>
      <c r="CJ3391" s="20"/>
      <c r="CK3391" s="20"/>
      <c r="CL3391" s="20"/>
      <c r="CM3391" s="20"/>
      <c r="CN3391" s="20"/>
      <c r="CO3391" s="20"/>
      <c r="CP3391" s="20"/>
      <c r="CQ3391" s="20"/>
      <c r="CR3391" s="20"/>
      <c r="CS3391" s="20"/>
      <c r="CT3391" s="20"/>
      <c r="CU3391" s="20"/>
      <c r="CV3391" s="20"/>
      <c r="CW3391" s="20"/>
      <c r="CX3391" s="20"/>
      <c r="CY3391" s="20"/>
      <c r="CZ3391" s="20"/>
      <c r="DA3391" s="20"/>
      <c r="DB3391" s="20"/>
      <c r="DC3391" s="20"/>
      <c r="DD3391" s="20"/>
      <c r="DE3391" s="20"/>
      <c r="DF3391" s="20"/>
      <c r="DG3391" s="20"/>
      <c r="DH3391" s="20"/>
      <c r="DI3391" s="20"/>
      <c r="DJ3391" s="20"/>
      <c r="DK3391" s="20"/>
      <c r="DL3391" s="20"/>
    </row>
    <row r="3392" spans="1:116" s="88" customFormat="1" ht="30" customHeight="1">
      <c r="A3392" s="4" t="s">
        <v>11262</v>
      </c>
      <c r="B3392" s="5">
        <v>3390</v>
      </c>
      <c r="C3392" s="6">
        <v>3970</v>
      </c>
      <c r="D3392" s="6"/>
      <c r="E3392" s="43" t="s">
        <v>11371</v>
      </c>
      <c r="F3392" s="3" t="s">
        <v>9858</v>
      </c>
      <c r="G3392" s="3" t="s">
        <v>4549</v>
      </c>
      <c r="H3392" s="3" t="s">
        <v>165</v>
      </c>
      <c r="I3392" s="3" t="s">
        <v>293</v>
      </c>
      <c r="J3392" s="3" t="s">
        <v>11372</v>
      </c>
      <c r="K3392" s="6"/>
      <c r="L3392" s="3"/>
      <c r="M3392" s="6">
        <v>30</v>
      </c>
      <c r="N3392" s="3" t="s">
        <v>44</v>
      </c>
      <c r="O3392" s="3" t="s">
        <v>11264</v>
      </c>
      <c r="P3392" s="3" t="s">
        <v>11279</v>
      </c>
      <c r="Q3392" s="3" t="s">
        <v>11373</v>
      </c>
      <c r="R3392" s="156">
        <v>4.4400000000000004</v>
      </c>
      <c r="S3392" s="22"/>
      <c r="T3392" s="23"/>
      <c r="U3392" s="1" t="s">
        <v>54</v>
      </c>
      <c r="V3392" s="21"/>
      <c r="W3392" s="22"/>
      <c r="X3392" s="22"/>
      <c r="Y3392" s="22"/>
      <c r="Z3392" s="22"/>
      <c r="AA3392" s="22"/>
      <c r="AB3392" s="22"/>
      <c r="AC3392" s="22"/>
      <c r="AD3392" s="22"/>
      <c r="AE3392" s="24"/>
      <c r="AF3392" s="20"/>
      <c r="AG3392" s="20"/>
      <c r="AH3392" s="20"/>
      <c r="AI3392" s="20"/>
      <c r="AJ3392" s="20"/>
      <c r="AK3392" s="20"/>
      <c r="AL3392" s="20"/>
      <c r="AM3392" s="20"/>
      <c r="AN3392" s="25">
        <v>4.4000000000000004</v>
      </c>
      <c r="AO3392" s="20" t="s">
        <v>47</v>
      </c>
      <c r="AP3392" s="24" t="s">
        <v>48</v>
      </c>
      <c r="AQ3392" s="20" t="e">
        <f>AVERAGE(SMALL(AE3392:AI3392,1),SMALL(AE3392:AI3392,2))</f>
        <v>#NUM!</v>
      </c>
      <c r="AR3392" s="20" t="e">
        <f>IF(R3392 &lt;=( AVERAGE(SMALL(AE3392:AI3392,1),SMALL(AE3392:AI3392,2))), R3392, "")</f>
        <v>#NUM!</v>
      </c>
      <c r="AS3392" s="20" t="e">
        <f>AVERAGE(SMALL(AJ3392:AM3392,1),SMALL(AJ3392:AM3392,2))</f>
        <v>#NUM!</v>
      </c>
      <c r="AT3392" s="20">
        <f>T3392*1.075</f>
        <v>0</v>
      </c>
      <c r="AU3392" s="20" t="e">
        <f>U3392*1.075</f>
        <v>#VALUE!</v>
      </c>
      <c r="AV3392" s="22" t="e">
        <f>MIN(AN3392,AT3392,AU3392)</f>
        <v>#VALUE!</v>
      </c>
      <c r="AW3392" s="26" t="s">
        <v>49</v>
      </c>
      <c r="AX3392" s="20" t="s">
        <v>48</v>
      </c>
      <c r="AY3392" s="25">
        <v>4.4000000000000004</v>
      </c>
      <c r="AZ3392" s="27">
        <f>IF(AND(AY3392&gt;0,AY3392&lt;=10),AY3392*0.25,IF(AND(AY3392&gt;10,AY3392&lt;=50),AY3392*0.17,IF(AND(AY3392&gt;10,AY3392&lt;=100),AY3392*0.12,IF(AY3392&gt;100,AY3392*0.1))))</f>
        <v>1.1000000000000001</v>
      </c>
      <c r="BA3392" s="3">
        <f>AZ3392+AY3392</f>
        <v>5.5</v>
      </c>
      <c r="BB3392" s="25">
        <f>BA3392+BA3392*0.08</f>
        <v>5.94</v>
      </c>
      <c r="BC3392" s="20" t="s">
        <v>12295</v>
      </c>
      <c r="BD3392" s="20"/>
      <c r="BE3392" s="20"/>
      <c r="BF3392" s="20"/>
      <c r="BG3392" s="20"/>
      <c r="BH3392" s="20"/>
      <c r="BI3392" s="20"/>
      <c r="BJ3392" s="20"/>
      <c r="BK3392" s="20"/>
      <c r="BL3392" s="20"/>
      <c r="BM3392" s="20"/>
      <c r="BN3392" s="20"/>
      <c r="BO3392" s="20"/>
      <c r="BP3392" s="20"/>
      <c r="BQ3392" s="20"/>
      <c r="BR3392" s="20"/>
      <c r="BS3392" s="20"/>
      <c r="BT3392" s="20"/>
      <c r="BU3392" s="20"/>
      <c r="BV3392" s="20"/>
      <c r="BW3392" s="20"/>
      <c r="BX3392" s="20"/>
      <c r="BY3392" s="20"/>
      <c r="BZ3392" s="20"/>
      <c r="CA3392" s="20"/>
      <c r="CB3392" s="20"/>
      <c r="CC3392" s="20"/>
      <c r="CD3392" s="20"/>
      <c r="CE3392" s="20"/>
      <c r="CF3392" s="20"/>
      <c r="CG3392" s="20"/>
      <c r="CH3392" s="20"/>
      <c r="CI3392" s="20"/>
      <c r="CJ3392" s="20"/>
      <c r="CK3392" s="20"/>
      <c r="CL3392" s="20"/>
      <c r="CM3392" s="20"/>
      <c r="CN3392" s="20"/>
      <c r="CO3392" s="20"/>
      <c r="CP3392" s="20"/>
      <c r="CQ3392" s="20"/>
      <c r="CR3392" s="20"/>
      <c r="CS3392" s="20"/>
      <c r="CT3392" s="20"/>
      <c r="CU3392" s="20"/>
      <c r="CV3392" s="20"/>
      <c r="CW3392" s="20"/>
      <c r="CX3392" s="20"/>
      <c r="CY3392" s="20"/>
      <c r="CZ3392" s="20"/>
      <c r="DA3392" s="20"/>
      <c r="DB3392" s="20"/>
      <c r="DC3392" s="20"/>
      <c r="DD3392" s="20"/>
      <c r="DE3392" s="20"/>
      <c r="DF3392" s="20"/>
      <c r="DG3392" s="20"/>
      <c r="DH3392" s="20"/>
      <c r="DI3392" s="20"/>
      <c r="DJ3392" s="20"/>
      <c r="DK3392" s="20"/>
      <c r="DL3392" s="20"/>
    </row>
    <row r="3393" spans="1:116" s="88" customFormat="1" ht="30" customHeight="1">
      <c r="A3393" s="4" t="s">
        <v>11262</v>
      </c>
      <c r="B3393" s="5">
        <v>3391</v>
      </c>
      <c r="C3393" s="6">
        <v>4004</v>
      </c>
      <c r="D3393" s="6"/>
      <c r="E3393" s="43" t="s">
        <v>11394</v>
      </c>
      <c r="F3393" s="3" t="s">
        <v>1133</v>
      </c>
      <c r="G3393" s="3" t="s">
        <v>1134</v>
      </c>
      <c r="H3393" s="3" t="s">
        <v>953</v>
      </c>
      <c r="I3393" s="3" t="s">
        <v>469</v>
      </c>
      <c r="J3393" s="3" t="s">
        <v>11395</v>
      </c>
      <c r="K3393" s="6">
        <v>90</v>
      </c>
      <c r="L3393" s="3" t="s">
        <v>79</v>
      </c>
      <c r="M3393" s="6">
        <v>1</v>
      </c>
      <c r="N3393" s="3" t="s">
        <v>44</v>
      </c>
      <c r="O3393" s="3" t="s">
        <v>11264</v>
      </c>
      <c r="P3393" s="3" t="s">
        <v>11279</v>
      </c>
      <c r="Q3393" s="3" t="s">
        <v>11396</v>
      </c>
      <c r="R3393" s="156">
        <v>2.78</v>
      </c>
      <c r="S3393" s="22"/>
      <c r="T3393" s="23"/>
      <c r="U3393" s="1" t="s">
        <v>54</v>
      </c>
      <c r="V3393" s="21"/>
      <c r="W3393" s="22"/>
      <c r="X3393" s="22"/>
      <c r="Y3393" s="22"/>
      <c r="Z3393" s="22"/>
      <c r="AA3393" s="22"/>
      <c r="AB3393" s="22"/>
      <c r="AC3393" s="22"/>
      <c r="AD3393" s="22"/>
      <c r="AE3393" s="24"/>
      <c r="AF3393" s="20"/>
      <c r="AG3393" s="20">
        <v>3.03</v>
      </c>
      <c r="AH3393" s="20"/>
      <c r="AI3393" s="20"/>
      <c r="AJ3393" s="20"/>
      <c r="AK3393" s="20"/>
      <c r="AL3393" s="20"/>
      <c r="AM3393" s="20"/>
      <c r="AN3393" s="25">
        <v>2.78</v>
      </c>
      <c r="AO3393" s="20" t="s">
        <v>47</v>
      </c>
      <c r="AP3393" s="24" t="s">
        <v>48</v>
      </c>
      <c r="AQ3393" s="20" t="e">
        <f>AVERAGE(SMALL(AE3393:AI3393,1),SMALL(AE3393:AI3393,2))</f>
        <v>#NUM!</v>
      </c>
      <c r="AR3393" s="20" t="e">
        <f>IF(R3393 &lt;=( AVERAGE(SMALL(AE3393:AI3393,1),SMALL(AE3393:AI3393,2))), R3393, "")</f>
        <v>#NUM!</v>
      </c>
      <c r="AS3393" s="20" t="e">
        <f>AVERAGE(SMALL(AJ3393:AM3393,1),SMALL(AJ3393:AM3393,2))</f>
        <v>#NUM!</v>
      </c>
      <c r="AT3393" s="20">
        <f>T3393*1.075</f>
        <v>0</v>
      </c>
      <c r="AU3393" s="20" t="e">
        <f>U3393*1.075</f>
        <v>#VALUE!</v>
      </c>
      <c r="AV3393" s="22" t="e">
        <f>MIN(AN3393,AT3393,AU3393)</f>
        <v>#VALUE!</v>
      </c>
      <c r="AW3393" s="26" t="s">
        <v>49</v>
      </c>
      <c r="AX3393" s="20" t="s">
        <v>48</v>
      </c>
      <c r="AY3393" s="25">
        <v>2.78</v>
      </c>
      <c r="AZ3393" s="27">
        <f>IF(AND(AY3393&gt;0,AY3393&lt;=10),AY3393*0.25,IF(AND(AY3393&gt;10,AY3393&lt;=50),AY3393*0.17,IF(AND(AY3393&gt;10,AY3393&lt;=100),AY3393*0.12,IF(AY3393&gt;100,AY3393*0.1))))</f>
        <v>0.69499999999999995</v>
      </c>
      <c r="BA3393" s="3">
        <f>AZ3393+AY3393</f>
        <v>3.4749999999999996</v>
      </c>
      <c r="BB3393" s="25">
        <f>BA3393+BA3393*0.08</f>
        <v>3.7529999999999997</v>
      </c>
      <c r="BC3393" s="20" t="s">
        <v>12295</v>
      </c>
      <c r="BD3393" s="20"/>
      <c r="BE3393" s="20"/>
      <c r="BF3393" s="20"/>
      <c r="BG3393" s="20"/>
      <c r="BH3393" s="20"/>
      <c r="BI3393" s="20"/>
      <c r="BJ3393" s="20"/>
      <c r="BK3393" s="20"/>
      <c r="BL3393" s="20"/>
      <c r="BM3393" s="20"/>
      <c r="BN3393" s="20"/>
      <c r="BO3393" s="20"/>
      <c r="BP3393" s="20"/>
      <c r="BQ3393" s="20"/>
      <c r="BR3393" s="20"/>
      <c r="BS3393" s="20"/>
      <c r="BT3393" s="20"/>
      <c r="BU3393" s="20"/>
      <c r="BV3393" s="20"/>
      <c r="BW3393" s="20"/>
      <c r="BX3393" s="20"/>
      <c r="BY3393" s="20"/>
      <c r="BZ3393" s="20"/>
      <c r="CA3393" s="20"/>
      <c r="CB3393" s="20"/>
      <c r="CC3393" s="20"/>
      <c r="CD3393" s="20"/>
      <c r="CE3393" s="20"/>
      <c r="CF3393" s="20"/>
      <c r="CG3393" s="20"/>
      <c r="CH3393" s="20"/>
      <c r="CI3393" s="20"/>
      <c r="CJ3393" s="20"/>
      <c r="CK3393" s="20"/>
      <c r="CL3393" s="20"/>
      <c r="CM3393" s="20"/>
      <c r="CN3393" s="20"/>
      <c r="CO3393" s="20"/>
      <c r="CP3393" s="20"/>
      <c r="CQ3393" s="20"/>
      <c r="CR3393" s="20"/>
      <c r="CS3393" s="20"/>
      <c r="CT3393" s="20"/>
      <c r="CU3393" s="20"/>
      <c r="CV3393" s="20"/>
      <c r="CW3393" s="20"/>
      <c r="CX3393" s="20"/>
      <c r="CY3393" s="20"/>
      <c r="CZ3393" s="20"/>
      <c r="DA3393" s="20"/>
      <c r="DB3393" s="20"/>
      <c r="DC3393" s="20"/>
      <c r="DD3393" s="20"/>
      <c r="DE3393" s="20"/>
      <c r="DF3393" s="20"/>
      <c r="DG3393" s="20"/>
      <c r="DH3393" s="20"/>
      <c r="DI3393" s="20"/>
      <c r="DJ3393" s="20"/>
      <c r="DK3393" s="20"/>
      <c r="DL3393" s="20"/>
    </row>
    <row r="3394" spans="1:116" s="88" customFormat="1" ht="30" customHeight="1">
      <c r="A3394" s="4" t="s">
        <v>11262</v>
      </c>
      <c r="B3394" s="5">
        <v>3392</v>
      </c>
      <c r="C3394" s="6">
        <v>5115</v>
      </c>
      <c r="D3394" s="6"/>
      <c r="E3394" s="43" t="s">
        <v>11453</v>
      </c>
      <c r="F3394" s="3" t="s">
        <v>11454</v>
      </c>
      <c r="G3394" s="3" t="s">
        <v>621</v>
      </c>
      <c r="H3394" s="3" t="s">
        <v>11455</v>
      </c>
      <c r="I3394" s="3" t="s">
        <v>42</v>
      </c>
      <c r="J3394" s="3" t="s">
        <v>11456</v>
      </c>
      <c r="K3394" s="6"/>
      <c r="L3394" s="3"/>
      <c r="M3394" s="6">
        <v>30</v>
      </c>
      <c r="N3394" s="3" t="s">
        <v>44</v>
      </c>
      <c r="O3394" s="3" t="s">
        <v>11264</v>
      </c>
      <c r="P3394" s="3" t="s">
        <v>11279</v>
      </c>
      <c r="Q3394" s="3" t="s">
        <v>11457</v>
      </c>
      <c r="R3394" s="156">
        <v>12.5</v>
      </c>
      <c r="S3394" s="22"/>
      <c r="T3394" s="23"/>
      <c r="U3394" s="1" t="s">
        <v>54</v>
      </c>
      <c r="V3394" s="21"/>
      <c r="W3394" s="22"/>
      <c r="X3394" s="22"/>
      <c r="Y3394" s="22"/>
      <c r="Z3394" s="22"/>
      <c r="AA3394" s="22"/>
      <c r="AB3394" s="22"/>
      <c r="AC3394" s="22"/>
      <c r="AD3394" s="22"/>
      <c r="AE3394" s="24"/>
      <c r="AF3394" s="20"/>
      <c r="AG3394" s="20"/>
      <c r="AH3394" s="20"/>
      <c r="AI3394" s="20"/>
      <c r="AJ3394" s="20"/>
      <c r="AK3394" s="20"/>
      <c r="AL3394" s="20"/>
      <c r="AM3394" s="20"/>
      <c r="AN3394" s="25">
        <v>12.5</v>
      </c>
      <c r="AO3394" s="20" t="s">
        <v>47</v>
      </c>
      <c r="AP3394" s="24" t="s">
        <v>48</v>
      </c>
      <c r="AQ3394" s="20" t="e">
        <f>AVERAGE(SMALL(AE3394:AI3394,1),SMALL(AE3394:AI3394,2))</f>
        <v>#NUM!</v>
      </c>
      <c r="AR3394" s="20" t="e">
        <f>IF(R3394 &lt;=( AVERAGE(SMALL(AE3394:AI3394,1),SMALL(AE3394:AI3394,2))), R3394, "")</f>
        <v>#NUM!</v>
      </c>
      <c r="AS3394" s="20" t="e">
        <f>AVERAGE(SMALL(AJ3394:AM3394,1),SMALL(AJ3394:AM3394,2))</f>
        <v>#NUM!</v>
      </c>
      <c r="AT3394" s="20">
        <f>T3394*1.075</f>
        <v>0</v>
      </c>
      <c r="AU3394" s="20" t="e">
        <f>U3394*1.075</f>
        <v>#VALUE!</v>
      </c>
      <c r="AV3394" s="22" t="e">
        <f>MIN(AN3394,AT3394,AU3394)</f>
        <v>#VALUE!</v>
      </c>
      <c r="AW3394" s="20" t="s">
        <v>332</v>
      </c>
      <c r="AX3394" s="20" t="s">
        <v>333</v>
      </c>
      <c r="AY3394" s="25">
        <v>9.2100000000000009</v>
      </c>
      <c r="AZ3394" s="27">
        <f>IF(AND(AY3394&gt;0,AY3394&lt;=10),AY3394*0.25,IF(AND(AY3394&gt;10,AY3394&lt;=50),AY3394*0.17,IF(AND(AY3394&gt;10,AY3394&lt;=100),AY3394*0.12,IF(AY3394&gt;100,AY3394*0.1))))</f>
        <v>2.3025000000000002</v>
      </c>
      <c r="BA3394" s="3">
        <f>AZ3394+AY3394</f>
        <v>11.512500000000001</v>
      </c>
      <c r="BB3394" s="25">
        <f>BA3394+BA3394*0.08</f>
        <v>12.4335</v>
      </c>
      <c r="BC3394" s="20" t="s">
        <v>12295</v>
      </c>
      <c r="BD3394" s="20"/>
      <c r="BE3394" s="20"/>
      <c r="BF3394" s="20"/>
      <c r="BG3394" s="20"/>
      <c r="BH3394" s="20"/>
      <c r="BI3394" s="20"/>
      <c r="BJ3394" s="20"/>
      <c r="BK3394" s="20"/>
      <c r="BL3394" s="20"/>
      <c r="BM3394" s="20"/>
      <c r="BN3394" s="20"/>
      <c r="BO3394" s="20"/>
      <c r="BP3394" s="20"/>
      <c r="BQ3394" s="20"/>
      <c r="BR3394" s="20"/>
      <c r="BS3394" s="20"/>
      <c r="BT3394" s="20"/>
      <c r="BU3394" s="20"/>
      <c r="BV3394" s="20"/>
      <c r="BW3394" s="20"/>
      <c r="BX3394" s="20"/>
      <c r="BY3394" s="20"/>
      <c r="BZ3394" s="20"/>
      <c r="CA3394" s="20"/>
      <c r="CB3394" s="20"/>
      <c r="CC3394" s="20"/>
      <c r="CD3394" s="20"/>
      <c r="CE3394" s="20"/>
      <c r="CF3394" s="20"/>
      <c r="CG3394" s="20"/>
      <c r="CH3394" s="20"/>
      <c r="CI3394" s="20"/>
      <c r="CJ3394" s="20"/>
      <c r="CK3394" s="20"/>
      <c r="CL3394" s="20"/>
      <c r="CM3394" s="20"/>
      <c r="CN3394" s="20"/>
      <c r="CO3394" s="20"/>
      <c r="CP3394" s="20"/>
      <c r="CQ3394" s="20"/>
      <c r="CR3394" s="20"/>
      <c r="CS3394" s="20"/>
      <c r="CT3394" s="20"/>
      <c r="CU3394" s="20"/>
      <c r="CV3394" s="20"/>
      <c r="CW3394" s="20"/>
      <c r="CX3394" s="20"/>
      <c r="CY3394" s="20"/>
      <c r="CZ3394" s="20"/>
      <c r="DA3394" s="20"/>
      <c r="DB3394" s="20"/>
      <c r="DC3394" s="20"/>
      <c r="DD3394" s="20"/>
      <c r="DE3394" s="20"/>
      <c r="DF3394" s="20"/>
      <c r="DG3394" s="20"/>
      <c r="DH3394" s="20"/>
      <c r="DI3394" s="20"/>
      <c r="DJ3394" s="20"/>
      <c r="DK3394" s="20"/>
      <c r="DL3394" s="20"/>
    </row>
    <row r="3395" spans="1:116" s="88" customFormat="1" ht="30" customHeight="1">
      <c r="A3395" s="4" t="s">
        <v>11262</v>
      </c>
      <c r="B3395" s="5">
        <v>3393</v>
      </c>
      <c r="C3395" s="116">
        <v>5142</v>
      </c>
      <c r="D3395" s="116"/>
      <c r="E3395" s="43" t="s">
        <v>11330</v>
      </c>
      <c r="F3395" s="3" t="s">
        <v>3162</v>
      </c>
      <c r="G3395" s="3" t="s">
        <v>841</v>
      </c>
      <c r="H3395" s="3" t="s">
        <v>41</v>
      </c>
      <c r="I3395" s="3" t="s">
        <v>223</v>
      </c>
      <c r="J3395" s="3" t="s">
        <v>939</v>
      </c>
      <c r="K3395" s="6"/>
      <c r="L3395" s="3"/>
      <c r="M3395" s="6">
        <v>20</v>
      </c>
      <c r="N3395" s="3" t="s">
        <v>44</v>
      </c>
      <c r="O3395" s="3" t="s">
        <v>11264</v>
      </c>
      <c r="P3395" s="3" t="s">
        <v>11265</v>
      </c>
      <c r="Q3395" s="3" t="s">
        <v>11331</v>
      </c>
      <c r="R3395" s="156">
        <v>1.2</v>
      </c>
      <c r="S3395" s="22"/>
      <c r="T3395" s="23"/>
      <c r="U3395" s="1" t="s">
        <v>54</v>
      </c>
      <c r="V3395" s="21"/>
      <c r="W3395" s="22"/>
      <c r="X3395" s="22"/>
      <c r="Y3395" s="22"/>
      <c r="Z3395" s="22"/>
      <c r="AA3395" s="22"/>
      <c r="AB3395" s="22"/>
      <c r="AC3395" s="22"/>
      <c r="AD3395" s="22"/>
      <c r="AE3395" s="24"/>
      <c r="AF3395" s="20"/>
      <c r="AG3395" s="20"/>
      <c r="AH3395" s="20"/>
      <c r="AI3395" s="20"/>
      <c r="AJ3395" s="20"/>
      <c r="AK3395" s="20"/>
      <c r="AL3395" s="20"/>
      <c r="AM3395" s="20"/>
      <c r="AN3395" s="25">
        <v>1.2</v>
      </c>
      <c r="AO3395" s="20" t="s">
        <v>47</v>
      </c>
      <c r="AP3395" s="24" t="s">
        <v>48</v>
      </c>
      <c r="AQ3395" s="20" t="e">
        <f>AVERAGE(SMALL(AE3395:AI3395,1),SMALL(AE3395:AI3395,2))</f>
        <v>#NUM!</v>
      </c>
      <c r="AR3395" s="20" t="e">
        <f>IF(R3395 &lt;=( AVERAGE(SMALL(AE3395:AI3395,1),SMALL(AE3395:AI3395,2))), R3395, "")</f>
        <v>#NUM!</v>
      </c>
      <c r="AS3395" s="20" t="e">
        <f>AVERAGE(SMALL(AJ3395:AM3395,1),SMALL(AJ3395:AM3395,2))</f>
        <v>#NUM!</v>
      </c>
      <c r="AT3395" s="20">
        <f>T3395*1.075</f>
        <v>0</v>
      </c>
      <c r="AU3395" s="20" t="e">
        <f>U3395*1.075</f>
        <v>#VALUE!</v>
      </c>
      <c r="AV3395" s="22" t="e">
        <f>MIN(AN3395,AT3395,AU3395)</f>
        <v>#VALUE!</v>
      </c>
      <c r="AW3395" s="26" t="s">
        <v>49</v>
      </c>
      <c r="AX3395" s="26" t="s">
        <v>48</v>
      </c>
      <c r="AY3395" s="25">
        <v>1.2</v>
      </c>
      <c r="AZ3395" s="27">
        <f>IF(AND(AY3395&gt;0,AY3395&lt;=10),AY3395*0.25,IF(AND(AY3395&gt;10,AY3395&lt;=50),AY3395*0.17,IF(AND(AY3395&gt;10,AY3395&lt;=100),AY3395*0.12,IF(AY3395&gt;100,AY3395*0.1))))</f>
        <v>0.3</v>
      </c>
      <c r="BA3395" s="3">
        <f>AZ3395+AY3395</f>
        <v>1.5</v>
      </c>
      <c r="BB3395" s="25">
        <f>BA3395+BA3395*0.08</f>
        <v>1.62</v>
      </c>
      <c r="BC3395" s="20" t="s">
        <v>12295</v>
      </c>
      <c r="BD3395" s="20"/>
      <c r="BE3395" s="20"/>
      <c r="BF3395" s="20"/>
      <c r="BG3395" s="20"/>
      <c r="BH3395" s="20"/>
      <c r="BI3395" s="20"/>
      <c r="BJ3395" s="20"/>
      <c r="BK3395" s="20"/>
      <c r="BL3395" s="20"/>
      <c r="BM3395" s="20"/>
      <c r="BN3395" s="20"/>
      <c r="BO3395" s="20"/>
      <c r="BP3395" s="20"/>
      <c r="BQ3395" s="20"/>
      <c r="BR3395" s="20"/>
      <c r="BS3395" s="20"/>
      <c r="BT3395" s="20"/>
      <c r="BU3395" s="20"/>
      <c r="BV3395" s="20"/>
      <c r="BW3395" s="20"/>
      <c r="BX3395" s="20"/>
      <c r="BY3395" s="20"/>
      <c r="BZ3395" s="20"/>
      <c r="CA3395" s="20"/>
      <c r="CB3395" s="20"/>
      <c r="CC3395" s="20"/>
      <c r="CD3395" s="20"/>
      <c r="CE3395" s="20"/>
      <c r="CF3395" s="20"/>
      <c r="CG3395" s="20"/>
      <c r="CH3395" s="20"/>
      <c r="CI3395" s="20"/>
      <c r="CJ3395" s="20"/>
      <c r="CK3395" s="20"/>
      <c r="CL3395" s="20"/>
      <c r="CM3395" s="20"/>
      <c r="CN3395" s="20"/>
      <c r="CO3395" s="20"/>
      <c r="CP3395" s="20"/>
      <c r="CQ3395" s="20"/>
      <c r="CR3395" s="20"/>
      <c r="CS3395" s="20"/>
      <c r="CT3395" s="20"/>
      <c r="CU3395" s="20"/>
      <c r="CV3395" s="20"/>
      <c r="CW3395" s="20"/>
      <c r="CX3395" s="20"/>
      <c r="CY3395" s="20"/>
      <c r="CZ3395" s="20"/>
      <c r="DA3395" s="20"/>
      <c r="DB3395" s="20"/>
      <c r="DC3395" s="20"/>
      <c r="DD3395" s="20"/>
      <c r="DE3395" s="20"/>
      <c r="DF3395" s="20"/>
      <c r="DG3395" s="20"/>
      <c r="DH3395" s="20"/>
      <c r="DI3395" s="20"/>
      <c r="DJ3395" s="20"/>
      <c r="DK3395" s="20"/>
      <c r="DL3395" s="20"/>
    </row>
    <row r="3396" spans="1:116" s="88" customFormat="1" ht="30" customHeight="1">
      <c r="A3396" s="4" t="s">
        <v>11262</v>
      </c>
      <c r="B3396" s="5">
        <v>3394</v>
      </c>
      <c r="C3396" s="116">
        <v>5144</v>
      </c>
      <c r="D3396" s="116"/>
      <c r="E3396" s="43" t="s">
        <v>11386</v>
      </c>
      <c r="F3396" s="3" t="s">
        <v>11387</v>
      </c>
      <c r="G3396" s="3" t="s">
        <v>11388</v>
      </c>
      <c r="H3396" s="3" t="s">
        <v>41</v>
      </c>
      <c r="I3396" s="3" t="s">
        <v>102</v>
      </c>
      <c r="J3396" s="3" t="s">
        <v>3308</v>
      </c>
      <c r="K3396" s="6"/>
      <c r="L3396" s="3"/>
      <c r="M3396" s="6">
        <v>10</v>
      </c>
      <c r="N3396" s="3" t="s">
        <v>44</v>
      </c>
      <c r="O3396" s="3" t="s">
        <v>11264</v>
      </c>
      <c r="P3396" s="3" t="s">
        <v>11389</v>
      </c>
      <c r="Q3396" s="3" t="s">
        <v>11390</v>
      </c>
      <c r="R3396" s="156">
        <v>10.09</v>
      </c>
      <c r="S3396" s="22"/>
      <c r="T3396" s="23"/>
      <c r="U3396" s="1" t="s">
        <v>54</v>
      </c>
      <c r="V3396" s="21"/>
      <c r="W3396" s="22"/>
      <c r="X3396" s="22"/>
      <c r="Y3396" s="22"/>
      <c r="Z3396" s="22"/>
      <c r="AA3396" s="22"/>
      <c r="AB3396" s="22"/>
      <c r="AC3396" s="22"/>
      <c r="AD3396" s="22"/>
      <c r="AE3396" s="24"/>
      <c r="AF3396" s="20"/>
      <c r="AG3396" s="20"/>
      <c r="AH3396" s="20"/>
      <c r="AI3396" s="20"/>
      <c r="AJ3396" s="20"/>
      <c r="AK3396" s="20"/>
      <c r="AL3396" s="20"/>
      <c r="AM3396" s="20"/>
      <c r="AN3396" s="25">
        <v>10.09</v>
      </c>
      <c r="AO3396" s="20" t="s">
        <v>47</v>
      </c>
      <c r="AP3396" s="24" t="s">
        <v>48</v>
      </c>
      <c r="AQ3396" s="20" t="e">
        <f>AVERAGE(SMALL(AE3396:AI3396,1),SMALL(AE3396:AI3396,2))</f>
        <v>#NUM!</v>
      </c>
      <c r="AR3396" s="20" t="e">
        <f>IF(R3396 &lt;=( AVERAGE(SMALL(AE3396:AI3396,1),SMALL(AE3396:AI3396,2))), R3396, "")</f>
        <v>#NUM!</v>
      </c>
      <c r="AS3396" s="20" t="e">
        <f>AVERAGE(SMALL(AJ3396:AM3396,1),SMALL(AJ3396:AM3396,2))</f>
        <v>#NUM!</v>
      </c>
      <c r="AT3396" s="20">
        <f>T3396*1.075</f>
        <v>0</v>
      </c>
      <c r="AU3396" s="20" t="e">
        <f>U3396*1.075</f>
        <v>#VALUE!</v>
      </c>
      <c r="AV3396" s="22" t="e">
        <f>MIN(AN3396,AT3396,AU3396)</f>
        <v>#VALUE!</v>
      </c>
      <c r="AW3396" s="26" t="s">
        <v>49</v>
      </c>
      <c r="AX3396" s="20" t="s">
        <v>48</v>
      </c>
      <c r="AY3396" s="25">
        <v>10.09</v>
      </c>
      <c r="AZ3396" s="27">
        <f>IF(AND(AY3396&gt;0,AY3396&lt;=10),AY3396*0.25,IF(AND(AY3396&gt;10,AY3396&lt;=50),AY3396*0.17,IF(AND(AY3396&gt;10,AY3396&lt;=100),AY3396*0.12,IF(AY3396&gt;100,AY3396*0.1))))</f>
        <v>1.7153</v>
      </c>
      <c r="BA3396" s="3">
        <f>AZ3396+AY3396</f>
        <v>11.805299999999999</v>
      </c>
      <c r="BB3396" s="25">
        <f>BA3396+BA3396*0.08</f>
        <v>12.749723999999999</v>
      </c>
      <c r="BC3396" s="20" t="s">
        <v>12295</v>
      </c>
      <c r="BD3396" s="20"/>
      <c r="BE3396" s="20"/>
      <c r="BF3396" s="20"/>
      <c r="BG3396" s="20"/>
      <c r="BH3396" s="20"/>
      <c r="BI3396" s="20"/>
      <c r="BJ3396" s="20"/>
      <c r="BK3396" s="20"/>
      <c r="BL3396" s="20"/>
      <c r="BM3396" s="20"/>
      <c r="BN3396" s="20"/>
      <c r="BO3396" s="20"/>
      <c r="BP3396" s="20"/>
      <c r="BQ3396" s="20"/>
      <c r="BR3396" s="20"/>
      <c r="BS3396" s="20"/>
      <c r="BT3396" s="20"/>
      <c r="BU3396" s="20"/>
      <c r="BV3396" s="20"/>
      <c r="BW3396" s="20"/>
      <c r="BX3396" s="20"/>
      <c r="BY3396" s="20"/>
      <c r="BZ3396" s="20"/>
      <c r="CA3396" s="20"/>
      <c r="CB3396" s="20"/>
      <c r="CC3396" s="20"/>
      <c r="CD3396" s="20"/>
      <c r="CE3396" s="20"/>
      <c r="CF3396" s="20"/>
      <c r="CG3396" s="20"/>
      <c r="CH3396" s="20"/>
      <c r="CI3396" s="20"/>
      <c r="CJ3396" s="20"/>
      <c r="CK3396" s="20"/>
      <c r="CL3396" s="20"/>
      <c r="CM3396" s="20"/>
      <c r="CN3396" s="20"/>
      <c r="CO3396" s="20"/>
      <c r="CP3396" s="20"/>
      <c r="CQ3396" s="20"/>
      <c r="CR3396" s="20"/>
      <c r="CS3396" s="20"/>
      <c r="CT3396" s="20"/>
      <c r="CU3396" s="20"/>
      <c r="CV3396" s="20"/>
      <c r="CW3396" s="20"/>
      <c r="CX3396" s="20"/>
      <c r="CY3396" s="20"/>
      <c r="CZ3396" s="20"/>
      <c r="DA3396" s="20"/>
      <c r="DB3396" s="20"/>
      <c r="DC3396" s="20"/>
      <c r="DD3396" s="20"/>
      <c r="DE3396" s="20"/>
      <c r="DF3396" s="20"/>
      <c r="DG3396" s="20"/>
      <c r="DH3396" s="20"/>
      <c r="DI3396" s="20"/>
      <c r="DJ3396" s="20"/>
      <c r="DK3396" s="20"/>
      <c r="DL3396" s="20"/>
    </row>
    <row r="3397" spans="1:116" s="88" customFormat="1" ht="30" customHeight="1">
      <c r="A3397" s="4" t="s">
        <v>11262</v>
      </c>
      <c r="B3397" s="5">
        <v>3395</v>
      </c>
      <c r="C3397" s="116">
        <v>5155</v>
      </c>
      <c r="D3397" s="116"/>
      <c r="E3397" s="43" t="s">
        <v>11424</v>
      </c>
      <c r="F3397" s="3" t="s">
        <v>11425</v>
      </c>
      <c r="G3397" s="3" t="s">
        <v>966</v>
      </c>
      <c r="H3397" s="3" t="s">
        <v>11426</v>
      </c>
      <c r="I3397" s="3" t="s">
        <v>42</v>
      </c>
      <c r="J3397" s="3" t="s">
        <v>11427</v>
      </c>
      <c r="K3397" s="6"/>
      <c r="L3397" s="3"/>
      <c r="M3397" s="6">
        <v>10</v>
      </c>
      <c r="N3397" s="3" t="s">
        <v>44</v>
      </c>
      <c r="O3397" s="3" t="s">
        <v>11264</v>
      </c>
      <c r="P3397" s="3" t="s">
        <v>11276</v>
      </c>
      <c r="Q3397" s="3" t="s">
        <v>11428</v>
      </c>
      <c r="R3397" s="156">
        <v>3.24</v>
      </c>
      <c r="S3397" s="22"/>
      <c r="T3397" s="23"/>
      <c r="U3397" s="1" t="s">
        <v>54</v>
      </c>
      <c r="V3397" s="21"/>
      <c r="W3397" s="22"/>
      <c r="X3397" s="22"/>
      <c r="Y3397" s="22"/>
      <c r="Z3397" s="22"/>
      <c r="AA3397" s="22"/>
      <c r="AB3397" s="22"/>
      <c r="AC3397" s="22"/>
      <c r="AD3397" s="22"/>
      <c r="AE3397" s="24"/>
      <c r="AF3397" s="20"/>
      <c r="AG3397" s="20"/>
      <c r="AH3397" s="20"/>
      <c r="AI3397" s="20"/>
      <c r="AJ3397" s="20"/>
      <c r="AK3397" s="20"/>
      <c r="AL3397" s="20"/>
      <c r="AM3397" s="20"/>
      <c r="AN3397" s="25">
        <v>3.24</v>
      </c>
      <c r="AO3397" s="20" t="s">
        <v>47</v>
      </c>
      <c r="AP3397" s="24" t="s">
        <v>48</v>
      </c>
      <c r="AQ3397" s="20" t="e">
        <f>AVERAGE(SMALL(AE3397:AI3397,1),SMALL(AE3397:AI3397,2))</f>
        <v>#NUM!</v>
      </c>
      <c r="AR3397" s="20" t="e">
        <f>IF(R3397 &lt;=( AVERAGE(SMALL(AE3397:AI3397,1),SMALL(AE3397:AI3397,2))), R3397, "")</f>
        <v>#NUM!</v>
      </c>
      <c r="AS3397" s="20" t="e">
        <f>AVERAGE(SMALL(AJ3397:AM3397,1),SMALL(AJ3397:AM3397,2))</f>
        <v>#NUM!</v>
      </c>
      <c r="AT3397" s="20">
        <f>T3397*1.075</f>
        <v>0</v>
      </c>
      <c r="AU3397" s="20" t="e">
        <f>U3397*1.075</f>
        <v>#VALUE!</v>
      </c>
      <c r="AV3397" s="22" t="e">
        <f>MIN(AN3397,AT3397,AU3397)</f>
        <v>#VALUE!</v>
      </c>
      <c r="AW3397" s="26" t="s">
        <v>49</v>
      </c>
      <c r="AX3397" s="20" t="s">
        <v>48</v>
      </c>
      <c r="AY3397" s="25">
        <v>3.24</v>
      </c>
      <c r="AZ3397" s="27">
        <f>IF(AND(AY3397&gt;0,AY3397&lt;=10),AY3397*0.25,IF(AND(AY3397&gt;10,AY3397&lt;=50),AY3397*0.17,IF(AND(AY3397&gt;10,AY3397&lt;=100),AY3397*0.12,IF(AY3397&gt;100,AY3397*0.1))))</f>
        <v>0.81</v>
      </c>
      <c r="BA3397" s="3">
        <f>AZ3397+AY3397</f>
        <v>4.0500000000000007</v>
      </c>
      <c r="BB3397" s="25">
        <f>BA3397+BA3397*0.08</f>
        <v>4.3740000000000006</v>
      </c>
      <c r="BC3397" s="20" t="s">
        <v>12295</v>
      </c>
      <c r="BD3397" s="20"/>
      <c r="BE3397" s="20"/>
      <c r="BF3397" s="20"/>
      <c r="BG3397" s="20"/>
      <c r="BH3397" s="20"/>
      <c r="BI3397" s="20"/>
      <c r="BJ3397" s="20"/>
      <c r="BK3397" s="20"/>
      <c r="BL3397" s="20"/>
      <c r="BM3397" s="20"/>
      <c r="BN3397" s="20"/>
      <c r="BO3397" s="20"/>
      <c r="BP3397" s="20"/>
      <c r="BQ3397" s="20"/>
      <c r="BR3397" s="20"/>
      <c r="BS3397" s="20"/>
      <c r="BT3397" s="20"/>
      <c r="BU3397" s="20"/>
      <c r="BV3397" s="20"/>
      <c r="BW3397" s="20"/>
      <c r="BX3397" s="20"/>
      <c r="BY3397" s="20"/>
      <c r="BZ3397" s="20"/>
      <c r="CA3397" s="20"/>
      <c r="CB3397" s="20"/>
      <c r="CC3397" s="20"/>
      <c r="CD3397" s="20"/>
      <c r="CE3397" s="20"/>
      <c r="CF3397" s="20"/>
      <c r="CG3397" s="20"/>
      <c r="CH3397" s="20"/>
      <c r="CI3397" s="20"/>
      <c r="CJ3397" s="20"/>
      <c r="CK3397" s="20"/>
      <c r="CL3397" s="20"/>
      <c r="CM3397" s="20"/>
      <c r="CN3397" s="20"/>
      <c r="CO3397" s="20"/>
      <c r="CP3397" s="20"/>
      <c r="CQ3397" s="20"/>
      <c r="CR3397" s="20"/>
      <c r="CS3397" s="20"/>
      <c r="CT3397" s="20"/>
      <c r="CU3397" s="20"/>
      <c r="CV3397" s="20"/>
      <c r="CW3397" s="20"/>
      <c r="CX3397" s="20"/>
      <c r="CY3397" s="20"/>
      <c r="CZ3397" s="20"/>
      <c r="DA3397" s="20"/>
      <c r="DB3397" s="20"/>
      <c r="DC3397" s="20"/>
      <c r="DD3397" s="20"/>
      <c r="DE3397" s="20"/>
      <c r="DF3397" s="20"/>
      <c r="DG3397" s="20"/>
      <c r="DH3397" s="20"/>
      <c r="DI3397" s="20"/>
      <c r="DJ3397" s="20"/>
      <c r="DK3397" s="20"/>
      <c r="DL3397" s="20"/>
    </row>
    <row r="3398" spans="1:116" s="88" customFormat="1" ht="30" customHeight="1">
      <c r="A3398" s="4" t="s">
        <v>11262</v>
      </c>
      <c r="B3398" s="5">
        <v>3396</v>
      </c>
      <c r="C3398" s="116">
        <v>5263</v>
      </c>
      <c r="D3398" s="116"/>
      <c r="E3398" s="43" t="s">
        <v>11404</v>
      </c>
      <c r="F3398" s="3" t="s">
        <v>5617</v>
      </c>
      <c r="G3398" s="3" t="s">
        <v>1161</v>
      </c>
      <c r="H3398" s="3" t="s">
        <v>953</v>
      </c>
      <c r="I3398" s="3" t="s">
        <v>123</v>
      </c>
      <c r="J3398" s="3" t="s">
        <v>11405</v>
      </c>
      <c r="K3398" s="6">
        <v>100</v>
      </c>
      <c r="L3398" s="3" t="s">
        <v>79</v>
      </c>
      <c r="M3398" s="6">
        <v>1</v>
      </c>
      <c r="N3398" s="3" t="s">
        <v>44</v>
      </c>
      <c r="O3398" s="3" t="s">
        <v>11264</v>
      </c>
      <c r="P3398" s="3" t="s">
        <v>11406</v>
      </c>
      <c r="Q3398" s="3" t="s">
        <v>11407</v>
      </c>
      <c r="R3398" s="156">
        <v>2.5</v>
      </c>
      <c r="S3398" s="22"/>
      <c r="T3398" s="23"/>
      <c r="U3398" s="1" t="s">
        <v>54</v>
      </c>
      <c r="V3398" s="21"/>
      <c r="W3398" s="22"/>
      <c r="X3398" s="22"/>
      <c r="Y3398" s="22"/>
      <c r="Z3398" s="22"/>
      <c r="AA3398" s="22"/>
      <c r="AB3398" s="22"/>
      <c r="AC3398" s="22"/>
      <c r="AD3398" s="22"/>
      <c r="AE3398" s="24"/>
      <c r="AF3398" s="20"/>
      <c r="AG3398" s="20"/>
      <c r="AH3398" s="20"/>
      <c r="AI3398" s="20"/>
      <c r="AJ3398" s="20"/>
      <c r="AK3398" s="20"/>
      <c r="AL3398" s="20"/>
      <c r="AM3398" s="20"/>
      <c r="AN3398" s="25">
        <v>2.5</v>
      </c>
      <c r="AO3398" s="20" t="s">
        <v>47</v>
      </c>
      <c r="AP3398" s="24" t="s">
        <v>48</v>
      </c>
      <c r="AQ3398" s="20" t="e">
        <f>AVERAGE(SMALL(AE3398:AI3398,1),SMALL(AE3398:AI3398,2))</f>
        <v>#NUM!</v>
      </c>
      <c r="AR3398" s="20" t="e">
        <f>IF(R3398 &lt;=( AVERAGE(SMALL(AE3398:AI3398,1),SMALL(AE3398:AI3398,2))), R3398, "")</f>
        <v>#NUM!</v>
      </c>
      <c r="AS3398" s="20" t="e">
        <f>AVERAGE(SMALL(AJ3398:AM3398,1),SMALL(AJ3398:AM3398,2))</f>
        <v>#NUM!</v>
      </c>
      <c r="AT3398" s="20">
        <f>T3398*1.075</f>
        <v>0</v>
      </c>
      <c r="AU3398" s="20" t="e">
        <f>U3398*1.075</f>
        <v>#VALUE!</v>
      </c>
      <c r="AV3398" s="22" t="e">
        <f>MIN(AN3398,AT3398,AU3398)</f>
        <v>#VALUE!</v>
      </c>
      <c r="AW3398" s="26" t="s">
        <v>49</v>
      </c>
      <c r="AX3398" s="20" t="s">
        <v>48</v>
      </c>
      <c r="AY3398" s="25">
        <v>2.5</v>
      </c>
      <c r="AZ3398" s="27">
        <f>IF(AND(AY3398&gt;0,AY3398&lt;=10),AY3398*0.25,IF(AND(AY3398&gt;10,AY3398&lt;=50),AY3398*0.17,IF(AND(AY3398&gt;10,AY3398&lt;=100),AY3398*0.12,IF(AY3398&gt;100,AY3398*0.1))))</f>
        <v>0.625</v>
      </c>
      <c r="BA3398" s="3">
        <f>AZ3398+AY3398</f>
        <v>3.125</v>
      </c>
      <c r="BB3398" s="25">
        <f>BA3398+BA3398*0.08</f>
        <v>3.375</v>
      </c>
      <c r="BC3398" s="20" t="s">
        <v>12295</v>
      </c>
      <c r="BD3398" s="20"/>
      <c r="BE3398" s="20"/>
      <c r="BF3398" s="20"/>
      <c r="BG3398" s="20"/>
      <c r="BH3398" s="20"/>
      <c r="BI3398" s="20"/>
      <c r="BJ3398" s="20"/>
      <c r="BK3398" s="20"/>
      <c r="BL3398" s="20"/>
      <c r="BM3398" s="20"/>
      <c r="BN3398" s="20"/>
      <c r="BO3398" s="20"/>
      <c r="BP3398" s="20"/>
      <c r="BQ3398" s="20"/>
      <c r="BR3398" s="20"/>
      <c r="BS3398" s="20"/>
      <c r="BT3398" s="20"/>
      <c r="BU3398" s="20"/>
      <c r="BV3398" s="20"/>
      <c r="BW3398" s="20"/>
      <c r="BX3398" s="20"/>
      <c r="BY3398" s="20"/>
      <c r="BZ3398" s="20"/>
      <c r="CA3398" s="20"/>
      <c r="CB3398" s="20"/>
      <c r="CC3398" s="20"/>
      <c r="CD3398" s="20"/>
      <c r="CE3398" s="20"/>
      <c r="CF3398" s="20"/>
      <c r="CG3398" s="20"/>
      <c r="CH3398" s="20"/>
      <c r="CI3398" s="20"/>
      <c r="CJ3398" s="20"/>
      <c r="CK3398" s="20"/>
      <c r="CL3398" s="20"/>
      <c r="CM3398" s="20"/>
      <c r="CN3398" s="20"/>
      <c r="CO3398" s="20"/>
      <c r="CP3398" s="20"/>
      <c r="CQ3398" s="20"/>
      <c r="CR3398" s="20"/>
      <c r="CS3398" s="20"/>
      <c r="CT3398" s="20"/>
      <c r="CU3398" s="20"/>
      <c r="CV3398" s="20"/>
      <c r="CW3398" s="20"/>
      <c r="CX3398" s="20"/>
      <c r="CY3398" s="20"/>
      <c r="CZ3398" s="20"/>
      <c r="DA3398" s="20"/>
      <c r="DB3398" s="20"/>
      <c r="DC3398" s="20"/>
      <c r="DD3398" s="20"/>
      <c r="DE3398" s="20"/>
      <c r="DF3398" s="20"/>
      <c r="DG3398" s="20"/>
      <c r="DH3398" s="20"/>
      <c r="DI3398" s="20"/>
      <c r="DJ3398" s="20"/>
      <c r="DK3398" s="20"/>
      <c r="DL3398" s="20"/>
    </row>
    <row r="3399" spans="1:116" s="88" customFormat="1" ht="30" customHeight="1">
      <c r="A3399" s="4" t="s">
        <v>11262</v>
      </c>
      <c r="B3399" s="5">
        <v>3397</v>
      </c>
      <c r="C3399" s="6">
        <v>5498</v>
      </c>
      <c r="D3399" s="6"/>
      <c r="E3399" s="43" t="s">
        <v>11355</v>
      </c>
      <c r="F3399" s="116" t="s">
        <v>948</v>
      </c>
      <c r="G3399" s="3" t="s">
        <v>714</v>
      </c>
      <c r="H3399" s="4" t="s">
        <v>770</v>
      </c>
      <c r="I3399" s="3" t="s">
        <v>469</v>
      </c>
      <c r="J3399" s="3" t="s">
        <v>11358</v>
      </c>
      <c r="K3399" s="5">
        <v>5</v>
      </c>
      <c r="L3399" s="3" t="s">
        <v>79</v>
      </c>
      <c r="M3399" s="6">
        <v>12</v>
      </c>
      <c r="N3399" s="3" t="s">
        <v>44</v>
      </c>
      <c r="O3399" s="3" t="s">
        <v>11264</v>
      </c>
      <c r="P3399" s="3" t="s">
        <v>11359</v>
      </c>
      <c r="Q3399" s="3" t="s">
        <v>11360</v>
      </c>
      <c r="R3399" s="156">
        <v>2.31</v>
      </c>
      <c r="S3399" s="22"/>
      <c r="T3399" s="23"/>
      <c r="U3399" s="1" t="s">
        <v>54</v>
      </c>
      <c r="V3399" s="21"/>
      <c r="W3399" s="22"/>
      <c r="X3399" s="22"/>
      <c r="Y3399" s="22"/>
      <c r="Z3399" s="22"/>
      <c r="AA3399" s="22"/>
      <c r="AB3399" s="22"/>
      <c r="AC3399" s="22"/>
      <c r="AD3399" s="22"/>
      <c r="AE3399" s="24"/>
      <c r="AF3399" s="20"/>
      <c r="AG3399" s="20"/>
      <c r="AH3399" s="20"/>
      <c r="AI3399" s="20"/>
      <c r="AJ3399" s="20"/>
      <c r="AK3399" s="20"/>
      <c r="AL3399" s="20"/>
      <c r="AM3399" s="20"/>
      <c r="AN3399" s="25">
        <v>2.31</v>
      </c>
      <c r="AO3399" s="20" t="s">
        <v>47</v>
      </c>
      <c r="AP3399" s="24" t="s">
        <v>48</v>
      </c>
      <c r="AQ3399" s="20" t="e">
        <f>AVERAGE(SMALL(AE3399:AI3399,1),SMALL(AE3399:AI3399,2))</f>
        <v>#NUM!</v>
      </c>
      <c r="AR3399" s="20" t="e">
        <f>IF(R3399 &lt;=( AVERAGE(SMALL(AE3399:AI3399,1),SMALL(AE3399:AI3399,2))), R3399, "")</f>
        <v>#NUM!</v>
      </c>
      <c r="AS3399" s="20" t="e">
        <f>AVERAGE(SMALL(AJ3399:AM3399,1),SMALL(AJ3399:AM3399,2))</f>
        <v>#NUM!</v>
      </c>
      <c r="AT3399" s="20">
        <f>T3399*1.075</f>
        <v>0</v>
      </c>
      <c r="AU3399" s="20" t="e">
        <f>U3399*1.075</f>
        <v>#VALUE!</v>
      </c>
      <c r="AV3399" s="22" t="e">
        <f>MIN(AN3399,AT3399,AU3399)</f>
        <v>#VALUE!</v>
      </c>
      <c r="AW3399" s="26" t="s">
        <v>49</v>
      </c>
      <c r="AX3399" s="20" t="s">
        <v>48</v>
      </c>
      <c r="AY3399" s="25">
        <v>2.31</v>
      </c>
      <c r="AZ3399" s="27">
        <f>IF(AND(AY3399&gt;0,AY3399&lt;=10),AY3399*0.25,IF(AND(AY3399&gt;10,AY3399&lt;=50),AY3399*0.17,IF(AND(AY3399&gt;10,AY3399&lt;=100),AY3399*0.12,IF(AY3399&gt;100,AY3399*0.1))))</f>
        <v>0.57750000000000001</v>
      </c>
      <c r="BA3399" s="3">
        <f>AZ3399+AY3399</f>
        <v>2.8875000000000002</v>
      </c>
      <c r="BB3399" s="25">
        <f>BA3399+BA3399*0.08</f>
        <v>3.1185</v>
      </c>
      <c r="BC3399" s="20" t="s">
        <v>12295</v>
      </c>
      <c r="BD3399" s="20"/>
      <c r="BE3399" s="20"/>
      <c r="BF3399" s="20"/>
      <c r="BG3399" s="20"/>
      <c r="BH3399" s="20"/>
      <c r="BI3399" s="20"/>
      <c r="BJ3399" s="20"/>
      <c r="BK3399" s="20"/>
      <c r="BL3399" s="20"/>
      <c r="BM3399" s="20"/>
      <c r="BN3399" s="20"/>
      <c r="BO3399" s="20"/>
      <c r="BP3399" s="20"/>
      <c r="BQ3399" s="20"/>
      <c r="BR3399" s="20"/>
      <c r="BS3399" s="20"/>
      <c r="BT3399" s="20"/>
      <c r="BU3399" s="20"/>
      <c r="BV3399" s="20"/>
      <c r="BW3399" s="20"/>
      <c r="BX3399" s="20"/>
      <c r="BY3399" s="20"/>
      <c r="BZ3399" s="20"/>
      <c r="CA3399" s="20"/>
      <c r="CB3399" s="20"/>
      <c r="CC3399" s="20"/>
      <c r="CD3399" s="20"/>
      <c r="CE3399" s="20"/>
      <c r="CF3399" s="20"/>
      <c r="CG3399" s="20"/>
      <c r="CH3399" s="20"/>
      <c r="CI3399" s="20"/>
      <c r="CJ3399" s="20"/>
      <c r="CK3399" s="20"/>
      <c r="CL3399" s="20"/>
      <c r="CM3399" s="20"/>
      <c r="CN3399" s="20"/>
      <c r="CO3399" s="20"/>
      <c r="CP3399" s="20"/>
      <c r="CQ3399" s="20"/>
      <c r="CR3399" s="20"/>
      <c r="CS3399" s="20"/>
      <c r="CT3399" s="20"/>
      <c r="CU3399" s="20"/>
      <c r="CV3399" s="20"/>
      <c r="CW3399" s="20"/>
      <c r="CX3399" s="20"/>
      <c r="CY3399" s="20"/>
      <c r="CZ3399" s="20"/>
      <c r="DA3399" s="20"/>
      <c r="DB3399" s="20"/>
      <c r="DC3399" s="20"/>
      <c r="DD3399" s="20"/>
      <c r="DE3399" s="20"/>
      <c r="DF3399" s="20"/>
      <c r="DG3399" s="20"/>
      <c r="DH3399" s="20"/>
      <c r="DI3399" s="20"/>
      <c r="DJ3399" s="20"/>
      <c r="DK3399" s="20"/>
      <c r="DL3399" s="20"/>
    </row>
    <row r="3400" spans="1:116" s="88" customFormat="1" ht="30" customHeight="1">
      <c r="A3400" s="4" t="s">
        <v>11262</v>
      </c>
      <c r="B3400" s="5">
        <v>3398</v>
      </c>
      <c r="C3400" s="116">
        <v>5662</v>
      </c>
      <c r="D3400" s="116"/>
      <c r="E3400" s="43" t="s">
        <v>11411</v>
      </c>
      <c r="F3400" s="3" t="s">
        <v>1160</v>
      </c>
      <c r="G3400" s="3" t="s">
        <v>1161</v>
      </c>
      <c r="H3400" s="3" t="s">
        <v>953</v>
      </c>
      <c r="I3400" s="3" t="s">
        <v>469</v>
      </c>
      <c r="J3400" s="3" t="s">
        <v>11413</v>
      </c>
      <c r="K3400" s="6"/>
      <c r="L3400" s="3"/>
      <c r="M3400" s="6">
        <v>12</v>
      </c>
      <c r="N3400" s="3" t="s">
        <v>44</v>
      </c>
      <c r="O3400" s="3" t="s">
        <v>11264</v>
      </c>
      <c r="P3400" s="3" t="s">
        <v>11279</v>
      </c>
      <c r="Q3400" s="3" t="s">
        <v>11415</v>
      </c>
      <c r="R3400" s="156">
        <v>2.78</v>
      </c>
      <c r="S3400" s="22"/>
      <c r="T3400" s="23"/>
      <c r="U3400" s="1" t="s">
        <v>54</v>
      </c>
      <c r="V3400" s="21"/>
      <c r="W3400" s="22"/>
      <c r="X3400" s="22"/>
      <c r="Y3400" s="22"/>
      <c r="Z3400" s="22"/>
      <c r="AA3400" s="22"/>
      <c r="AB3400" s="22"/>
      <c r="AC3400" s="22"/>
      <c r="AD3400" s="22"/>
      <c r="AE3400" s="24"/>
      <c r="AF3400" s="20"/>
      <c r="AG3400" s="20"/>
      <c r="AH3400" s="20"/>
      <c r="AI3400" s="20"/>
      <c r="AJ3400" s="20"/>
      <c r="AK3400" s="20"/>
      <c r="AL3400" s="20"/>
      <c r="AM3400" s="20"/>
      <c r="AN3400" s="25">
        <v>2.78</v>
      </c>
      <c r="AO3400" s="20" t="s">
        <v>47</v>
      </c>
      <c r="AP3400" s="24" t="s">
        <v>48</v>
      </c>
      <c r="AQ3400" s="20" t="e">
        <f>AVERAGE(SMALL(AE3400:AI3400,1),SMALL(AE3400:AI3400,2))</f>
        <v>#NUM!</v>
      </c>
      <c r="AR3400" s="20" t="e">
        <f>IF(R3400 &lt;=( AVERAGE(SMALL(AE3400:AI3400,1),SMALL(AE3400:AI3400,2))), R3400, "")</f>
        <v>#NUM!</v>
      </c>
      <c r="AS3400" s="20" t="e">
        <f>AVERAGE(SMALL(AJ3400:AM3400,1),SMALL(AJ3400:AM3400,2))</f>
        <v>#NUM!</v>
      </c>
      <c r="AT3400" s="20">
        <f>T3400*1.075</f>
        <v>0</v>
      </c>
      <c r="AU3400" s="20" t="e">
        <f>U3400*1.075</f>
        <v>#VALUE!</v>
      </c>
      <c r="AV3400" s="22" t="e">
        <f>MIN(AN3400,AT3400,AU3400)</f>
        <v>#VALUE!</v>
      </c>
      <c r="AW3400" s="26" t="s">
        <v>49</v>
      </c>
      <c r="AX3400" s="20" t="s">
        <v>48</v>
      </c>
      <c r="AY3400" s="25">
        <v>2.78</v>
      </c>
      <c r="AZ3400" s="27">
        <f>IF(AND(AY3400&gt;0,AY3400&lt;=10),AY3400*0.25,IF(AND(AY3400&gt;10,AY3400&lt;=50),AY3400*0.17,IF(AND(AY3400&gt;10,AY3400&lt;=100),AY3400*0.12,IF(AY3400&gt;100,AY3400*0.1))))</f>
        <v>0.69499999999999995</v>
      </c>
      <c r="BA3400" s="3">
        <f>AZ3400+AY3400</f>
        <v>3.4749999999999996</v>
      </c>
      <c r="BB3400" s="25">
        <f>BA3400+BA3400*0.08</f>
        <v>3.7529999999999997</v>
      </c>
      <c r="BC3400" s="20" t="s">
        <v>12295</v>
      </c>
      <c r="BD3400" s="20"/>
      <c r="BE3400" s="20"/>
      <c r="BF3400" s="20"/>
      <c r="BG3400" s="20"/>
      <c r="BH3400" s="20"/>
      <c r="BI3400" s="20"/>
      <c r="BJ3400" s="20"/>
      <c r="BK3400" s="20"/>
      <c r="BL3400" s="20"/>
      <c r="BM3400" s="20"/>
      <c r="BN3400" s="20"/>
      <c r="BO3400" s="20"/>
      <c r="BP3400" s="20"/>
      <c r="BQ3400" s="20"/>
      <c r="BR3400" s="20"/>
      <c r="BS3400" s="20"/>
      <c r="BT3400" s="20"/>
      <c r="BU3400" s="20"/>
      <c r="BV3400" s="20"/>
      <c r="BW3400" s="20"/>
      <c r="BX3400" s="20"/>
      <c r="BY3400" s="20"/>
      <c r="BZ3400" s="20"/>
      <c r="CA3400" s="20"/>
      <c r="CB3400" s="20"/>
      <c r="CC3400" s="20"/>
      <c r="CD3400" s="20"/>
      <c r="CE3400" s="20"/>
      <c r="CF3400" s="20"/>
      <c r="CG3400" s="20"/>
      <c r="CH3400" s="20"/>
      <c r="CI3400" s="20"/>
      <c r="CJ3400" s="20"/>
      <c r="CK3400" s="20"/>
      <c r="CL3400" s="20"/>
      <c r="CM3400" s="20"/>
      <c r="CN3400" s="20"/>
      <c r="CO3400" s="20"/>
      <c r="CP3400" s="20"/>
      <c r="CQ3400" s="20"/>
      <c r="CR3400" s="20"/>
      <c r="CS3400" s="20"/>
      <c r="CT3400" s="20"/>
      <c r="CU3400" s="20"/>
      <c r="CV3400" s="20"/>
      <c r="CW3400" s="20"/>
      <c r="CX3400" s="20"/>
      <c r="CY3400" s="20"/>
      <c r="CZ3400" s="20"/>
      <c r="DA3400" s="20"/>
      <c r="DB3400" s="20"/>
      <c r="DC3400" s="20"/>
      <c r="DD3400" s="20"/>
      <c r="DE3400" s="20"/>
      <c r="DF3400" s="20"/>
      <c r="DG3400" s="20"/>
      <c r="DH3400" s="20"/>
      <c r="DI3400" s="20"/>
      <c r="DJ3400" s="20"/>
      <c r="DK3400" s="20"/>
      <c r="DL3400" s="20"/>
    </row>
    <row r="3401" spans="1:116" s="88" customFormat="1" ht="30" customHeight="1">
      <c r="A3401" s="4" t="s">
        <v>11262</v>
      </c>
      <c r="B3401" s="5">
        <v>3399</v>
      </c>
      <c r="C3401" s="116">
        <v>5661</v>
      </c>
      <c r="D3401" s="116"/>
      <c r="E3401" s="43" t="s">
        <v>11411</v>
      </c>
      <c r="F3401" s="3" t="s">
        <v>1160</v>
      </c>
      <c r="G3401" s="3" t="s">
        <v>1161</v>
      </c>
      <c r="H3401" s="3" t="s">
        <v>1165</v>
      </c>
      <c r="I3401" s="3" t="s">
        <v>469</v>
      </c>
      <c r="J3401" s="3" t="s">
        <v>11413</v>
      </c>
      <c r="K3401" s="6"/>
      <c r="L3401" s="3"/>
      <c r="M3401" s="6">
        <v>12</v>
      </c>
      <c r="N3401" s="3" t="s">
        <v>44</v>
      </c>
      <c r="O3401" s="3" t="s">
        <v>11264</v>
      </c>
      <c r="P3401" s="3" t="s">
        <v>11283</v>
      </c>
      <c r="Q3401" s="3" t="s">
        <v>11414</v>
      </c>
      <c r="R3401" s="156">
        <v>2.5</v>
      </c>
      <c r="S3401" s="22"/>
      <c r="T3401" s="23"/>
      <c r="U3401" s="1" t="s">
        <v>54</v>
      </c>
      <c r="V3401" s="21"/>
      <c r="W3401" s="22"/>
      <c r="X3401" s="22"/>
      <c r="Y3401" s="22"/>
      <c r="Z3401" s="22"/>
      <c r="AA3401" s="22"/>
      <c r="AB3401" s="22"/>
      <c r="AC3401" s="22"/>
      <c r="AD3401" s="22"/>
      <c r="AE3401" s="24"/>
      <c r="AF3401" s="20"/>
      <c r="AG3401" s="20"/>
      <c r="AH3401" s="20"/>
      <c r="AI3401" s="20"/>
      <c r="AJ3401" s="20"/>
      <c r="AK3401" s="20"/>
      <c r="AL3401" s="20"/>
      <c r="AM3401" s="20"/>
      <c r="AN3401" s="25">
        <v>2.5</v>
      </c>
      <c r="AO3401" s="20" t="s">
        <v>47</v>
      </c>
      <c r="AP3401" s="24" t="s">
        <v>48</v>
      </c>
      <c r="AQ3401" s="20" t="e">
        <f>AVERAGE(SMALL(AE3401:AI3401,1),SMALL(AE3401:AI3401,2))</f>
        <v>#NUM!</v>
      </c>
      <c r="AR3401" s="20" t="e">
        <f>IF(R3401 &lt;=( AVERAGE(SMALL(AE3401:AI3401,1),SMALL(AE3401:AI3401,2))), R3401, "")</f>
        <v>#NUM!</v>
      </c>
      <c r="AS3401" s="20" t="e">
        <f>AVERAGE(SMALL(AJ3401:AM3401,1),SMALL(AJ3401:AM3401,2))</f>
        <v>#NUM!</v>
      </c>
      <c r="AT3401" s="20">
        <f>T3401*1.075</f>
        <v>0</v>
      </c>
      <c r="AU3401" s="20" t="e">
        <f>U3401*1.075</f>
        <v>#VALUE!</v>
      </c>
      <c r="AV3401" s="22" t="e">
        <f>MIN(AN3401,AT3401,AU3401)</f>
        <v>#VALUE!</v>
      </c>
      <c r="AW3401" s="26" t="s">
        <v>49</v>
      </c>
      <c r="AX3401" s="20" t="s">
        <v>48</v>
      </c>
      <c r="AY3401" s="25">
        <v>2.5</v>
      </c>
      <c r="AZ3401" s="27">
        <f>IF(AND(AY3401&gt;0,AY3401&lt;=10),AY3401*0.25,IF(AND(AY3401&gt;10,AY3401&lt;=50),AY3401*0.17,IF(AND(AY3401&gt;10,AY3401&lt;=100),AY3401*0.12,IF(AY3401&gt;100,AY3401*0.1))))</f>
        <v>0.625</v>
      </c>
      <c r="BA3401" s="3">
        <f>AZ3401+AY3401</f>
        <v>3.125</v>
      </c>
      <c r="BB3401" s="25">
        <f>BA3401+BA3401*0.08</f>
        <v>3.375</v>
      </c>
      <c r="BC3401" s="20" t="s">
        <v>12295</v>
      </c>
      <c r="BD3401" s="20"/>
      <c r="BE3401" s="20"/>
      <c r="BF3401" s="20"/>
      <c r="BG3401" s="20"/>
      <c r="BH3401" s="20"/>
      <c r="BI3401" s="20"/>
      <c r="BJ3401" s="20"/>
      <c r="BK3401" s="20"/>
      <c r="BL3401" s="20"/>
      <c r="BM3401" s="20"/>
      <c r="BN3401" s="20"/>
      <c r="BO3401" s="20"/>
      <c r="BP3401" s="20"/>
      <c r="BQ3401" s="20"/>
      <c r="BR3401" s="20"/>
      <c r="BS3401" s="20"/>
      <c r="BT3401" s="20"/>
      <c r="BU3401" s="20"/>
      <c r="BV3401" s="20"/>
      <c r="BW3401" s="20"/>
      <c r="BX3401" s="20"/>
      <c r="BY3401" s="20"/>
      <c r="BZ3401" s="20"/>
      <c r="CA3401" s="20"/>
      <c r="CB3401" s="20"/>
      <c r="CC3401" s="20"/>
      <c r="CD3401" s="20"/>
      <c r="CE3401" s="20"/>
      <c r="CF3401" s="20"/>
      <c r="CG3401" s="20"/>
      <c r="CH3401" s="20"/>
      <c r="CI3401" s="20"/>
      <c r="CJ3401" s="20"/>
      <c r="CK3401" s="20"/>
      <c r="CL3401" s="20"/>
      <c r="CM3401" s="20"/>
      <c r="CN3401" s="20"/>
      <c r="CO3401" s="20"/>
      <c r="CP3401" s="20"/>
      <c r="CQ3401" s="20"/>
      <c r="CR3401" s="20"/>
      <c r="CS3401" s="20"/>
      <c r="CT3401" s="20"/>
      <c r="CU3401" s="20"/>
      <c r="CV3401" s="20"/>
      <c r="CW3401" s="20"/>
      <c r="CX3401" s="20"/>
      <c r="CY3401" s="20"/>
      <c r="CZ3401" s="20"/>
      <c r="DA3401" s="20"/>
      <c r="DB3401" s="20"/>
      <c r="DC3401" s="20"/>
      <c r="DD3401" s="20"/>
      <c r="DE3401" s="20"/>
      <c r="DF3401" s="20"/>
      <c r="DG3401" s="20"/>
      <c r="DH3401" s="20"/>
      <c r="DI3401" s="20"/>
      <c r="DJ3401" s="20"/>
      <c r="DK3401" s="20"/>
      <c r="DL3401" s="20"/>
    </row>
    <row r="3402" spans="1:116" s="88" customFormat="1" ht="30" customHeight="1">
      <c r="A3402" s="4" t="s">
        <v>11262</v>
      </c>
      <c r="B3402" s="5">
        <v>3400</v>
      </c>
      <c r="C3402" s="116">
        <v>1286</v>
      </c>
      <c r="D3402" s="116"/>
      <c r="E3402" s="43" t="s">
        <v>11345</v>
      </c>
      <c r="F3402" s="3" t="s">
        <v>11348</v>
      </c>
      <c r="G3402" s="3" t="s">
        <v>2213</v>
      </c>
      <c r="H3402" s="3" t="s">
        <v>635</v>
      </c>
      <c r="I3402" s="3" t="s">
        <v>3357</v>
      </c>
      <c r="J3402" s="3" t="s">
        <v>11349</v>
      </c>
      <c r="K3402" s="6"/>
      <c r="L3402" s="3"/>
      <c r="M3402" s="6">
        <v>1</v>
      </c>
      <c r="N3402" s="3" t="s">
        <v>44</v>
      </c>
      <c r="O3402" s="3" t="s">
        <v>11264</v>
      </c>
      <c r="P3402" s="3" t="s">
        <v>11307</v>
      </c>
      <c r="Q3402" s="3" t="s">
        <v>11350</v>
      </c>
      <c r="R3402" s="156">
        <v>5.5</v>
      </c>
      <c r="S3402" s="22"/>
      <c r="T3402" s="23"/>
      <c r="U3402" s="1" t="s">
        <v>54</v>
      </c>
      <c r="V3402" s="21"/>
      <c r="W3402" s="22"/>
      <c r="X3402" s="22"/>
      <c r="Y3402" s="22"/>
      <c r="Z3402" s="22"/>
      <c r="AA3402" s="22"/>
      <c r="AB3402" s="22"/>
      <c r="AC3402" s="22"/>
      <c r="AD3402" s="22"/>
      <c r="AE3402" s="24"/>
      <c r="AF3402" s="20">
        <v>7.2089999999999996</v>
      </c>
      <c r="AG3402" s="20"/>
      <c r="AH3402" s="20"/>
      <c r="AI3402" s="20"/>
      <c r="AJ3402" s="20"/>
      <c r="AK3402" s="20"/>
      <c r="AL3402" s="20"/>
      <c r="AM3402" s="20"/>
      <c r="AN3402" s="25">
        <v>5.5</v>
      </c>
      <c r="AO3402" s="20" t="s">
        <v>47</v>
      </c>
      <c r="AP3402" s="24" t="s">
        <v>48</v>
      </c>
      <c r="AQ3402" s="20" t="e">
        <f>AVERAGE(SMALL(AE3402:AI3402,1),SMALL(AE3402:AI3402,2))</f>
        <v>#NUM!</v>
      </c>
      <c r="AR3402" s="20" t="e">
        <f>IF(R3402 &lt;=( AVERAGE(SMALL(AE3402:AI3402,1),SMALL(AE3402:AI3402,2))), R3402, "")</f>
        <v>#NUM!</v>
      </c>
      <c r="AS3402" s="20" t="e">
        <f>AVERAGE(SMALL(AJ3402:AM3402,1),SMALL(AJ3402:AM3402,2))</f>
        <v>#NUM!</v>
      </c>
      <c r="AT3402" s="20">
        <f>T3402*1.075</f>
        <v>0</v>
      </c>
      <c r="AU3402" s="20" t="e">
        <f>U3402*1.075</f>
        <v>#VALUE!</v>
      </c>
      <c r="AV3402" s="22" t="e">
        <f>MIN(AN3402,AT3402,AU3402)</f>
        <v>#VALUE!</v>
      </c>
      <c r="AW3402" s="26" t="s">
        <v>49</v>
      </c>
      <c r="AX3402" s="20" t="s">
        <v>48</v>
      </c>
      <c r="AY3402" s="25">
        <v>5.5</v>
      </c>
      <c r="AZ3402" s="27">
        <f>IF(AND(AY3402&gt;0,AY3402&lt;=10),AY3402*0.25,IF(AND(AY3402&gt;10,AY3402&lt;=50),AY3402*0.17,IF(AND(AY3402&gt;10,AY3402&lt;=100),AY3402*0.12,IF(AY3402&gt;100,AY3402*0.1))))</f>
        <v>1.375</v>
      </c>
      <c r="BA3402" s="3">
        <f>AZ3402+AY3402</f>
        <v>6.875</v>
      </c>
      <c r="BB3402" s="25">
        <f>BA3402+BA3402*0.08</f>
        <v>7.4249999999999998</v>
      </c>
      <c r="BC3402" s="20" t="s">
        <v>12295</v>
      </c>
      <c r="BD3402" s="20"/>
      <c r="BE3402" s="20"/>
      <c r="BF3402" s="20"/>
      <c r="BG3402" s="20"/>
      <c r="BH3402" s="20"/>
      <c r="BI3402" s="20"/>
      <c r="BJ3402" s="20"/>
      <c r="BK3402" s="20"/>
      <c r="BL3402" s="20"/>
      <c r="BM3402" s="20"/>
      <c r="BN3402" s="20"/>
      <c r="BO3402" s="20"/>
      <c r="BP3402" s="20"/>
      <c r="BQ3402" s="20"/>
      <c r="BR3402" s="20"/>
      <c r="BS3402" s="20"/>
      <c r="BT3402" s="20"/>
      <c r="BU3402" s="20"/>
      <c r="BV3402" s="20"/>
      <c r="BW3402" s="20"/>
      <c r="BX3402" s="20"/>
      <c r="BY3402" s="20"/>
      <c r="BZ3402" s="20"/>
      <c r="CA3402" s="20"/>
      <c r="CB3402" s="20"/>
      <c r="CC3402" s="20"/>
      <c r="CD3402" s="20"/>
      <c r="CE3402" s="20"/>
      <c r="CF3402" s="20"/>
      <c r="CG3402" s="20"/>
      <c r="CH3402" s="20"/>
      <c r="CI3402" s="20"/>
      <c r="CJ3402" s="20"/>
      <c r="CK3402" s="20"/>
      <c r="CL3402" s="20"/>
      <c r="CM3402" s="20"/>
      <c r="CN3402" s="20"/>
      <c r="CO3402" s="20"/>
      <c r="CP3402" s="20"/>
      <c r="CQ3402" s="20"/>
      <c r="CR3402" s="20"/>
      <c r="CS3402" s="20"/>
      <c r="CT3402" s="20"/>
      <c r="CU3402" s="20"/>
      <c r="CV3402" s="20"/>
      <c r="CW3402" s="20"/>
      <c r="CX3402" s="20"/>
      <c r="CY3402" s="20"/>
      <c r="CZ3402" s="20"/>
      <c r="DA3402" s="20"/>
      <c r="DB3402" s="20"/>
      <c r="DC3402" s="20"/>
      <c r="DD3402" s="20"/>
      <c r="DE3402" s="20"/>
      <c r="DF3402" s="20"/>
      <c r="DG3402" s="20"/>
      <c r="DH3402" s="20"/>
      <c r="DI3402" s="20"/>
      <c r="DJ3402" s="20"/>
      <c r="DK3402" s="20"/>
      <c r="DL3402" s="20"/>
    </row>
    <row r="3403" spans="1:116" s="88" customFormat="1" ht="30" customHeight="1">
      <c r="A3403" s="4" t="s">
        <v>11262</v>
      </c>
      <c r="B3403" s="5">
        <v>3401</v>
      </c>
      <c r="C3403" s="6">
        <v>1285</v>
      </c>
      <c r="D3403" s="6"/>
      <c r="E3403" s="43" t="s">
        <v>11305</v>
      </c>
      <c r="F3403" s="3" t="s">
        <v>11306</v>
      </c>
      <c r="G3403" s="3" t="s">
        <v>752</v>
      </c>
      <c r="H3403" s="3" t="s">
        <v>635</v>
      </c>
      <c r="I3403" s="3" t="s">
        <v>455</v>
      </c>
      <c r="J3403" s="3" t="s">
        <v>2906</v>
      </c>
      <c r="K3403" s="6">
        <v>100</v>
      </c>
      <c r="L3403" s="3" t="s">
        <v>79</v>
      </c>
      <c r="M3403" s="6">
        <v>1</v>
      </c>
      <c r="N3403" s="3" t="s">
        <v>44</v>
      </c>
      <c r="O3403" s="3" t="s">
        <v>11264</v>
      </c>
      <c r="P3403" s="3" t="s">
        <v>11307</v>
      </c>
      <c r="Q3403" s="3" t="s">
        <v>11308</v>
      </c>
      <c r="R3403" s="156">
        <v>1.99</v>
      </c>
      <c r="S3403" s="22"/>
      <c r="T3403" s="23"/>
      <c r="U3403" s="1" t="s">
        <v>54</v>
      </c>
      <c r="V3403" s="21"/>
      <c r="W3403" s="22"/>
      <c r="X3403" s="22"/>
      <c r="Y3403" s="22"/>
      <c r="Z3403" s="22"/>
      <c r="AA3403" s="22"/>
      <c r="AB3403" s="22"/>
      <c r="AC3403" s="22"/>
      <c r="AD3403" s="22"/>
      <c r="AE3403" s="24"/>
      <c r="AF3403" s="20"/>
      <c r="AG3403" s="20"/>
      <c r="AH3403" s="20"/>
      <c r="AI3403" s="20"/>
      <c r="AJ3403" s="20"/>
      <c r="AK3403" s="20"/>
      <c r="AL3403" s="20"/>
      <c r="AM3403" s="20"/>
      <c r="AN3403" s="25">
        <v>1.99</v>
      </c>
      <c r="AO3403" s="20" t="s">
        <v>47</v>
      </c>
      <c r="AP3403" s="24" t="s">
        <v>48</v>
      </c>
      <c r="AQ3403" s="20" t="e">
        <f>AVERAGE(SMALL(AE3403:AI3403,1),SMALL(AE3403:AI3403,2))</f>
        <v>#NUM!</v>
      </c>
      <c r="AR3403" s="20" t="e">
        <f>IF(R3403 &lt;=( AVERAGE(SMALL(AE3403:AI3403,1),SMALL(AE3403:AI3403,2))), R3403, "")</f>
        <v>#NUM!</v>
      </c>
      <c r="AS3403" s="20" t="e">
        <f>AVERAGE(SMALL(AJ3403:AM3403,1),SMALL(AJ3403:AM3403,2))</f>
        <v>#NUM!</v>
      </c>
      <c r="AT3403" s="20">
        <f>T3403*1.075</f>
        <v>0</v>
      </c>
      <c r="AU3403" s="20" t="e">
        <f>U3403*1.075</f>
        <v>#VALUE!</v>
      </c>
      <c r="AV3403" s="22" t="e">
        <f>MIN(AN3403,AT3403,AU3403)</f>
        <v>#VALUE!</v>
      </c>
      <c r="AW3403" s="26" t="s">
        <v>49</v>
      </c>
      <c r="AX3403" s="26" t="s">
        <v>48</v>
      </c>
      <c r="AY3403" s="25">
        <v>1.99</v>
      </c>
      <c r="AZ3403" s="27">
        <f>IF(AND(AY3403&gt;0,AY3403&lt;=10),AY3403*0.25,IF(AND(AY3403&gt;10,AY3403&lt;=50),AY3403*0.17,IF(AND(AY3403&gt;10,AY3403&lt;=100),AY3403*0.12,IF(AY3403&gt;100,AY3403*0.1))))</f>
        <v>0.4975</v>
      </c>
      <c r="BA3403" s="3">
        <f>AZ3403+AY3403</f>
        <v>2.4874999999999998</v>
      </c>
      <c r="BB3403" s="25">
        <f>BA3403+BA3403*0.08</f>
        <v>2.6864999999999997</v>
      </c>
      <c r="BC3403" s="20" t="s">
        <v>12295</v>
      </c>
      <c r="BD3403" s="20"/>
      <c r="BE3403" s="20"/>
      <c r="BF3403" s="20"/>
      <c r="BG3403" s="20"/>
      <c r="BH3403" s="20"/>
      <c r="BI3403" s="20"/>
      <c r="BJ3403" s="20"/>
      <c r="BK3403" s="20"/>
      <c r="BL3403" s="20"/>
      <c r="BM3403" s="20"/>
      <c r="BN3403" s="20"/>
      <c r="BO3403" s="20"/>
      <c r="BP3403" s="20"/>
      <c r="BQ3403" s="20"/>
      <c r="BR3403" s="20"/>
      <c r="BS3403" s="20"/>
      <c r="BT3403" s="20"/>
      <c r="BU3403" s="20"/>
      <c r="BV3403" s="20"/>
      <c r="BW3403" s="20"/>
      <c r="BX3403" s="20"/>
      <c r="BY3403" s="20"/>
      <c r="BZ3403" s="20"/>
      <c r="CA3403" s="20"/>
      <c r="CB3403" s="20"/>
      <c r="CC3403" s="20"/>
      <c r="CD3403" s="20"/>
      <c r="CE3403" s="20"/>
      <c r="CF3403" s="20"/>
      <c r="CG3403" s="20"/>
      <c r="CH3403" s="20"/>
      <c r="CI3403" s="20"/>
      <c r="CJ3403" s="20"/>
      <c r="CK3403" s="20"/>
      <c r="CL3403" s="20"/>
      <c r="CM3403" s="20"/>
      <c r="CN3403" s="20"/>
      <c r="CO3403" s="20"/>
      <c r="CP3403" s="20"/>
      <c r="CQ3403" s="20"/>
      <c r="CR3403" s="20"/>
      <c r="CS3403" s="20"/>
      <c r="CT3403" s="20"/>
      <c r="CU3403" s="20"/>
      <c r="CV3403" s="20"/>
      <c r="CW3403" s="20"/>
      <c r="CX3403" s="20"/>
      <c r="CY3403" s="20"/>
      <c r="CZ3403" s="20"/>
      <c r="DA3403" s="20"/>
      <c r="DB3403" s="20"/>
      <c r="DC3403" s="20"/>
      <c r="DD3403" s="20"/>
      <c r="DE3403" s="20"/>
      <c r="DF3403" s="20"/>
      <c r="DG3403" s="20"/>
      <c r="DH3403" s="20"/>
      <c r="DI3403" s="20"/>
      <c r="DJ3403" s="20"/>
      <c r="DK3403" s="20"/>
      <c r="DL3403" s="20"/>
    </row>
    <row r="3404" spans="1:116" s="88" customFormat="1" ht="30" customHeight="1">
      <c r="A3404" s="4" t="s">
        <v>11262</v>
      </c>
      <c r="B3404" s="5">
        <v>3402</v>
      </c>
      <c r="C3404" s="6">
        <v>3545</v>
      </c>
      <c r="D3404" s="6"/>
      <c r="E3404" s="43" t="s">
        <v>11296</v>
      </c>
      <c r="F3404" s="3" t="s">
        <v>438</v>
      </c>
      <c r="G3404" s="3" t="s">
        <v>439</v>
      </c>
      <c r="H3404" s="3" t="s">
        <v>201</v>
      </c>
      <c r="I3404" s="3" t="s">
        <v>156</v>
      </c>
      <c r="J3404" s="3" t="s">
        <v>11297</v>
      </c>
      <c r="K3404" s="6"/>
      <c r="L3404" s="3"/>
      <c r="M3404" s="6">
        <v>16</v>
      </c>
      <c r="N3404" s="3" t="s">
        <v>44</v>
      </c>
      <c r="O3404" s="3" t="s">
        <v>11264</v>
      </c>
      <c r="P3404" s="3" t="s">
        <v>11291</v>
      </c>
      <c r="Q3404" s="3" t="s">
        <v>11298</v>
      </c>
      <c r="R3404" s="156">
        <v>5.37</v>
      </c>
      <c r="S3404" s="22"/>
      <c r="T3404" s="23"/>
      <c r="U3404" s="1" t="s">
        <v>54</v>
      </c>
      <c r="V3404" s="21"/>
      <c r="W3404" s="22"/>
      <c r="X3404" s="22"/>
      <c r="Y3404" s="22"/>
      <c r="Z3404" s="22"/>
      <c r="AA3404" s="22"/>
      <c r="AB3404" s="22"/>
      <c r="AC3404" s="22"/>
      <c r="AD3404" s="22"/>
      <c r="AE3404" s="24"/>
      <c r="AF3404" s="20">
        <v>9.5204000000000004</v>
      </c>
      <c r="AG3404" s="20"/>
      <c r="AH3404" s="20"/>
      <c r="AI3404" s="20"/>
      <c r="AJ3404" s="20"/>
      <c r="AK3404" s="20"/>
      <c r="AL3404" s="20"/>
      <c r="AM3404" s="20"/>
      <c r="AN3404" s="25">
        <v>5.37</v>
      </c>
      <c r="AO3404" s="20" t="s">
        <v>47</v>
      </c>
      <c r="AP3404" s="24" t="s">
        <v>48</v>
      </c>
      <c r="AQ3404" s="20" t="e">
        <f>AVERAGE(SMALL(AE3404:AI3404,1),SMALL(AE3404:AI3404,2))</f>
        <v>#NUM!</v>
      </c>
      <c r="AR3404" s="20" t="e">
        <f>IF(R3404 &lt;=( AVERAGE(SMALL(AE3404:AI3404,1),SMALL(AE3404:AI3404,2))), R3404, "")</f>
        <v>#NUM!</v>
      </c>
      <c r="AS3404" s="20" t="e">
        <f>AVERAGE(SMALL(AJ3404:AM3404,1),SMALL(AJ3404:AM3404,2))</f>
        <v>#NUM!</v>
      </c>
      <c r="AT3404" s="20">
        <f>T3404*1.075</f>
        <v>0</v>
      </c>
      <c r="AU3404" s="20" t="e">
        <f>U3404*1.075</f>
        <v>#VALUE!</v>
      </c>
      <c r="AV3404" s="22" t="e">
        <f>MIN(AN3404,AT3404,AU3404)</f>
        <v>#VALUE!</v>
      </c>
      <c r="AW3404" s="26" t="s">
        <v>49</v>
      </c>
      <c r="AX3404" s="26" t="s">
        <v>48</v>
      </c>
      <c r="AY3404" s="25">
        <v>5.37</v>
      </c>
      <c r="AZ3404" s="27">
        <f>IF(AND(AY3404&gt;0,AY3404&lt;=10),AY3404*0.25,IF(AND(AY3404&gt;10,AY3404&lt;=50),AY3404*0.17,IF(AND(AY3404&gt;10,AY3404&lt;=100),AY3404*0.12,IF(AY3404&gt;100,AY3404*0.1))))</f>
        <v>1.3425</v>
      </c>
      <c r="BA3404" s="3">
        <f>AZ3404+AY3404</f>
        <v>6.7125000000000004</v>
      </c>
      <c r="BB3404" s="25">
        <f>BA3404+BA3404*0.08</f>
        <v>7.2495000000000003</v>
      </c>
      <c r="BC3404" s="20" t="s">
        <v>12295</v>
      </c>
      <c r="BD3404" s="20"/>
      <c r="BE3404" s="20"/>
      <c r="BF3404" s="20"/>
      <c r="BG3404" s="20"/>
      <c r="BH3404" s="20"/>
      <c r="BI3404" s="20"/>
      <c r="BJ3404" s="20"/>
      <c r="BK3404" s="20"/>
      <c r="BL3404" s="20"/>
      <c r="BM3404" s="20"/>
      <c r="BN3404" s="20"/>
      <c r="BO3404" s="20"/>
      <c r="BP3404" s="20"/>
      <c r="BQ3404" s="20"/>
      <c r="BR3404" s="20"/>
      <c r="BS3404" s="20"/>
      <c r="BT3404" s="20"/>
      <c r="BU3404" s="20"/>
      <c r="BV3404" s="20"/>
      <c r="BW3404" s="20"/>
      <c r="BX3404" s="20"/>
      <c r="BY3404" s="20"/>
      <c r="BZ3404" s="20"/>
      <c r="CA3404" s="20"/>
      <c r="CB3404" s="20"/>
      <c r="CC3404" s="20"/>
      <c r="CD3404" s="20"/>
      <c r="CE3404" s="20"/>
      <c r="CF3404" s="20"/>
      <c r="CG3404" s="20"/>
      <c r="CH3404" s="20"/>
      <c r="CI3404" s="20"/>
      <c r="CJ3404" s="20"/>
      <c r="CK3404" s="20"/>
      <c r="CL3404" s="20"/>
      <c r="CM3404" s="20"/>
      <c r="CN3404" s="20"/>
      <c r="CO3404" s="20"/>
      <c r="CP3404" s="20"/>
      <c r="CQ3404" s="20"/>
      <c r="CR3404" s="20"/>
      <c r="CS3404" s="20"/>
      <c r="CT3404" s="20"/>
      <c r="CU3404" s="20"/>
      <c r="CV3404" s="20"/>
      <c r="CW3404" s="20"/>
      <c r="CX3404" s="20"/>
      <c r="CY3404" s="20"/>
      <c r="CZ3404" s="20"/>
      <c r="DA3404" s="20"/>
      <c r="DB3404" s="20"/>
      <c r="DC3404" s="20"/>
      <c r="DD3404" s="20"/>
      <c r="DE3404" s="20"/>
      <c r="DF3404" s="20"/>
      <c r="DG3404" s="20"/>
      <c r="DH3404" s="20"/>
      <c r="DI3404" s="20"/>
      <c r="DJ3404" s="20"/>
      <c r="DK3404" s="20"/>
      <c r="DL3404" s="20"/>
    </row>
    <row r="3405" spans="1:116" s="88" customFormat="1" ht="30" customHeight="1">
      <c r="A3405" s="4" t="s">
        <v>11262</v>
      </c>
      <c r="B3405" s="5">
        <v>3403</v>
      </c>
      <c r="C3405" s="6">
        <v>5526</v>
      </c>
      <c r="D3405" s="6"/>
      <c r="E3405" s="43" t="s">
        <v>11321</v>
      </c>
      <c r="F3405" s="3" t="s">
        <v>11322</v>
      </c>
      <c r="G3405" s="3" t="s">
        <v>805</v>
      </c>
      <c r="H3405" s="3" t="s">
        <v>446</v>
      </c>
      <c r="I3405" s="3" t="s">
        <v>42</v>
      </c>
      <c r="J3405" s="3" t="s">
        <v>11323</v>
      </c>
      <c r="K3405" s="6"/>
      <c r="L3405" s="3"/>
      <c r="M3405" s="6">
        <v>10</v>
      </c>
      <c r="N3405" s="3" t="s">
        <v>44</v>
      </c>
      <c r="O3405" s="3" t="s">
        <v>11264</v>
      </c>
      <c r="P3405" s="3" t="s">
        <v>11291</v>
      </c>
      <c r="Q3405" s="3" t="s">
        <v>11325</v>
      </c>
      <c r="R3405" s="156">
        <v>3.8</v>
      </c>
      <c r="S3405" s="22"/>
      <c r="T3405" s="23"/>
      <c r="U3405" s="1" t="s">
        <v>54</v>
      </c>
      <c r="V3405" s="21"/>
      <c r="W3405" s="22"/>
      <c r="X3405" s="22"/>
      <c r="Y3405" s="22"/>
      <c r="Z3405" s="22"/>
      <c r="AA3405" s="22"/>
      <c r="AB3405" s="22"/>
      <c r="AC3405" s="22"/>
      <c r="AD3405" s="22"/>
      <c r="AE3405" s="24"/>
      <c r="AF3405" s="20"/>
      <c r="AG3405" s="20"/>
      <c r="AH3405" s="20"/>
      <c r="AI3405" s="20"/>
      <c r="AJ3405" s="20"/>
      <c r="AK3405" s="20"/>
      <c r="AL3405" s="20"/>
      <c r="AM3405" s="20"/>
      <c r="AN3405" s="25">
        <v>3.8</v>
      </c>
      <c r="AO3405" s="20" t="s">
        <v>47</v>
      </c>
      <c r="AP3405" s="24" t="s">
        <v>48</v>
      </c>
      <c r="AQ3405" s="20" t="e">
        <f>AVERAGE(SMALL(AE3405:AI3405,1),SMALL(AE3405:AI3405,2))</f>
        <v>#NUM!</v>
      </c>
      <c r="AR3405" s="20" t="e">
        <f>IF(R3405 &lt;=( AVERAGE(SMALL(AE3405:AI3405,1),SMALL(AE3405:AI3405,2))), R3405, "")</f>
        <v>#NUM!</v>
      </c>
      <c r="AS3405" s="20" t="e">
        <f>AVERAGE(SMALL(AJ3405:AM3405,1),SMALL(AJ3405:AM3405,2))</f>
        <v>#NUM!</v>
      </c>
      <c r="AT3405" s="20">
        <f>T3405*1.075</f>
        <v>0</v>
      </c>
      <c r="AU3405" s="20" t="e">
        <f>U3405*1.075</f>
        <v>#VALUE!</v>
      </c>
      <c r="AV3405" s="22" t="e">
        <f>MIN(AN3405,AT3405,AU3405)</f>
        <v>#VALUE!</v>
      </c>
      <c r="AW3405" s="26" t="s">
        <v>759</v>
      </c>
      <c r="AX3405" s="20" t="s">
        <v>48</v>
      </c>
      <c r="AY3405" s="25">
        <v>3.8</v>
      </c>
      <c r="AZ3405" s="27">
        <f>IF(AND(AY3405&gt;0,AY3405&lt;=10),AY3405*0.25,IF(AND(AY3405&gt;10,AY3405&lt;=50),AY3405*0.17,IF(AND(AY3405&gt;10,AY3405&lt;=100),AY3405*0.12,IF(AY3405&gt;100,AY3405*0.1))))</f>
        <v>0.95</v>
      </c>
      <c r="BA3405" s="3">
        <f>AZ3405+AY3405</f>
        <v>4.75</v>
      </c>
      <c r="BB3405" s="25">
        <f>BA3405+BA3405*0.08</f>
        <v>5.13</v>
      </c>
      <c r="BC3405" s="20" t="s">
        <v>12295</v>
      </c>
      <c r="BD3405" s="20"/>
      <c r="BE3405" s="20"/>
      <c r="BF3405" s="20"/>
      <c r="BG3405" s="20"/>
      <c r="BH3405" s="20"/>
      <c r="BI3405" s="20"/>
      <c r="BJ3405" s="20"/>
      <c r="BK3405" s="20"/>
      <c r="BL3405" s="20"/>
      <c r="BM3405" s="20"/>
      <c r="BN3405" s="20"/>
      <c r="BO3405" s="20"/>
      <c r="BP3405" s="20"/>
      <c r="BQ3405" s="20"/>
      <c r="BR3405" s="20"/>
      <c r="BS3405" s="20"/>
      <c r="BT3405" s="20"/>
      <c r="BU3405" s="20"/>
      <c r="BV3405" s="20"/>
      <c r="BW3405" s="20"/>
      <c r="BX3405" s="20"/>
      <c r="BY3405" s="20"/>
      <c r="BZ3405" s="20"/>
      <c r="CA3405" s="20"/>
      <c r="CB3405" s="20"/>
      <c r="CC3405" s="20"/>
      <c r="CD3405" s="20"/>
      <c r="CE3405" s="20"/>
      <c r="CF3405" s="20"/>
      <c r="CG3405" s="20"/>
      <c r="CH3405" s="20"/>
      <c r="CI3405" s="20"/>
      <c r="CJ3405" s="20"/>
      <c r="CK3405" s="20"/>
      <c r="CL3405" s="20"/>
      <c r="CM3405" s="20"/>
      <c r="CN3405" s="20"/>
      <c r="CO3405" s="20"/>
      <c r="CP3405" s="20"/>
      <c r="CQ3405" s="20"/>
      <c r="CR3405" s="20"/>
      <c r="CS3405" s="20"/>
      <c r="CT3405" s="20"/>
      <c r="CU3405" s="20"/>
      <c r="CV3405" s="20"/>
      <c r="CW3405" s="20"/>
      <c r="CX3405" s="20"/>
      <c r="CY3405" s="20"/>
      <c r="CZ3405" s="20"/>
      <c r="DA3405" s="20"/>
      <c r="DB3405" s="20"/>
      <c r="DC3405" s="20"/>
      <c r="DD3405" s="20"/>
      <c r="DE3405" s="20"/>
      <c r="DF3405" s="20"/>
      <c r="DG3405" s="20"/>
      <c r="DH3405" s="20"/>
      <c r="DI3405" s="20"/>
      <c r="DJ3405" s="20"/>
      <c r="DK3405" s="20"/>
      <c r="DL3405" s="20"/>
    </row>
    <row r="3406" spans="1:116" s="88" customFormat="1" ht="30" customHeight="1">
      <c r="A3406" s="4" t="s">
        <v>11262</v>
      </c>
      <c r="B3406" s="5">
        <v>3404</v>
      </c>
      <c r="C3406" s="6">
        <v>5525</v>
      </c>
      <c r="D3406" s="6"/>
      <c r="E3406" s="43" t="s">
        <v>11321</v>
      </c>
      <c r="F3406" s="3" t="s">
        <v>11322</v>
      </c>
      <c r="G3406" s="3" t="s">
        <v>805</v>
      </c>
      <c r="H3406" s="3" t="s">
        <v>201</v>
      </c>
      <c r="I3406" s="3" t="s">
        <v>42</v>
      </c>
      <c r="J3406" s="3" t="s">
        <v>11323</v>
      </c>
      <c r="K3406" s="6"/>
      <c r="L3406" s="3"/>
      <c r="M3406" s="6">
        <v>10</v>
      </c>
      <c r="N3406" s="3" t="s">
        <v>44</v>
      </c>
      <c r="O3406" s="3" t="s">
        <v>11264</v>
      </c>
      <c r="P3406" s="3" t="s">
        <v>11291</v>
      </c>
      <c r="Q3406" s="3" t="s">
        <v>11324</v>
      </c>
      <c r="R3406" s="156">
        <v>2.96</v>
      </c>
      <c r="S3406" s="22"/>
      <c r="T3406" s="23"/>
      <c r="U3406" s="1" t="s">
        <v>54</v>
      </c>
      <c r="V3406" s="21"/>
      <c r="W3406" s="22"/>
      <c r="X3406" s="22"/>
      <c r="Y3406" s="22"/>
      <c r="Z3406" s="22"/>
      <c r="AA3406" s="22"/>
      <c r="AB3406" s="22"/>
      <c r="AC3406" s="22"/>
      <c r="AD3406" s="22"/>
      <c r="AE3406" s="24"/>
      <c r="AF3406" s="20"/>
      <c r="AG3406" s="20"/>
      <c r="AH3406" s="20"/>
      <c r="AI3406" s="20"/>
      <c r="AJ3406" s="20"/>
      <c r="AK3406" s="20"/>
      <c r="AL3406" s="20"/>
      <c r="AM3406" s="20"/>
      <c r="AN3406" s="25">
        <v>2.96</v>
      </c>
      <c r="AO3406" s="20" t="s">
        <v>47</v>
      </c>
      <c r="AP3406" s="24" t="s">
        <v>48</v>
      </c>
      <c r="AQ3406" s="20" t="e">
        <f>AVERAGE(SMALL(AE3406:AI3406,1),SMALL(AE3406:AI3406,2))</f>
        <v>#NUM!</v>
      </c>
      <c r="AR3406" s="20" t="e">
        <f>IF(R3406 &lt;=( AVERAGE(SMALL(AE3406:AI3406,1),SMALL(AE3406:AI3406,2))), R3406, "")</f>
        <v>#NUM!</v>
      </c>
      <c r="AS3406" s="20" t="e">
        <f>AVERAGE(SMALL(AJ3406:AM3406,1),SMALL(AJ3406:AM3406,2))</f>
        <v>#NUM!</v>
      </c>
      <c r="AT3406" s="20">
        <f>T3406*1.075</f>
        <v>0</v>
      </c>
      <c r="AU3406" s="20" t="e">
        <f>U3406*1.075</f>
        <v>#VALUE!</v>
      </c>
      <c r="AV3406" s="22" t="e">
        <f>MIN(AN3406,AT3406,AU3406)</f>
        <v>#VALUE!</v>
      </c>
      <c r="AW3406" s="26" t="s">
        <v>759</v>
      </c>
      <c r="AX3406" s="20" t="s">
        <v>48</v>
      </c>
      <c r="AY3406" s="25">
        <v>2.96</v>
      </c>
      <c r="AZ3406" s="27">
        <f>IF(AND(AY3406&gt;0,AY3406&lt;=10),AY3406*0.25,IF(AND(AY3406&gt;10,AY3406&lt;=50),AY3406*0.17,IF(AND(AY3406&gt;10,AY3406&lt;=100),AY3406*0.12,IF(AY3406&gt;100,AY3406*0.1))))</f>
        <v>0.74</v>
      </c>
      <c r="BA3406" s="3">
        <f>AZ3406+AY3406</f>
        <v>3.7</v>
      </c>
      <c r="BB3406" s="25">
        <f>BA3406+BA3406*0.08</f>
        <v>3.9960000000000004</v>
      </c>
      <c r="BC3406" s="20" t="s">
        <v>12295</v>
      </c>
      <c r="BD3406" s="20"/>
      <c r="BE3406" s="20"/>
      <c r="BF3406" s="20"/>
      <c r="BG3406" s="20"/>
      <c r="BH3406" s="20"/>
      <c r="BI3406" s="20"/>
      <c r="BJ3406" s="20"/>
      <c r="BK3406" s="20"/>
      <c r="BL3406" s="20"/>
      <c r="BM3406" s="20"/>
      <c r="BN3406" s="20"/>
      <c r="BO3406" s="20"/>
      <c r="BP3406" s="20"/>
      <c r="BQ3406" s="20"/>
      <c r="BR3406" s="20"/>
      <c r="BS3406" s="20"/>
      <c r="BT3406" s="20"/>
      <c r="BU3406" s="20"/>
      <c r="BV3406" s="20"/>
      <c r="BW3406" s="20"/>
      <c r="BX3406" s="20"/>
      <c r="BY3406" s="20"/>
      <c r="BZ3406" s="20"/>
      <c r="CA3406" s="20"/>
      <c r="CB3406" s="20"/>
      <c r="CC3406" s="20"/>
      <c r="CD3406" s="20"/>
      <c r="CE3406" s="20"/>
      <c r="CF3406" s="20"/>
      <c r="CG3406" s="20"/>
      <c r="CH3406" s="20"/>
      <c r="CI3406" s="20"/>
      <c r="CJ3406" s="20"/>
      <c r="CK3406" s="20"/>
      <c r="CL3406" s="20"/>
      <c r="CM3406" s="20"/>
      <c r="CN3406" s="20"/>
      <c r="CO3406" s="20"/>
      <c r="CP3406" s="20"/>
      <c r="CQ3406" s="20"/>
      <c r="CR3406" s="20"/>
      <c r="CS3406" s="20"/>
      <c r="CT3406" s="20"/>
      <c r="CU3406" s="20"/>
      <c r="CV3406" s="20"/>
      <c r="CW3406" s="20"/>
      <c r="CX3406" s="20"/>
      <c r="CY3406" s="20"/>
      <c r="CZ3406" s="20"/>
      <c r="DA3406" s="20"/>
      <c r="DB3406" s="20"/>
      <c r="DC3406" s="20"/>
      <c r="DD3406" s="20"/>
      <c r="DE3406" s="20"/>
      <c r="DF3406" s="20"/>
      <c r="DG3406" s="20"/>
      <c r="DH3406" s="20"/>
      <c r="DI3406" s="20"/>
      <c r="DJ3406" s="20"/>
      <c r="DK3406" s="20"/>
      <c r="DL3406" s="20"/>
    </row>
    <row r="3407" spans="1:116" s="88" customFormat="1" ht="30" customHeight="1">
      <c r="A3407" s="4" t="s">
        <v>11262</v>
      </c>
      <c r="B3407" s="5">
        <v>3405</v>
      </c>
      <c r="C3407" s="116">
        <v>5527</v>
      </c>
      <c r="D3407" s="116"/>
      <c r="E3407" s="43" t="s">
        <v>11408</v>
      </c>
      <c r="F3407" s="3" t="s">
        <v>1160</v>
      </c>
      <c r="G3407" s="3" t="s">
        <v>1161</v>
      </c>
      <c r="H3407" s="3" t="s">
        <v>446</v>
      </c>
      <c r="I3407" s="3" t="s">
        <v>102</v>
      </c>
      <c r="J3407" s="3" t="s">
        <v>11409</v>
      </c>
      <c r="K3407" s="6"/>
      <c r="L3407" s="3"/>
      <c r="M3407" s="6">
        <v>200</v>
      </c>
      <c r="N3407" s="3" t="s">
        <v>44</v>
      </c>
      <c r="O3407" s="3" t="s">
        <v>11264</v>
      </c>
      <c r="P3407" s="3" t="s">
        <v>11291</v>
      </c>
      <c r="Q3407" s="3" t="s">
        <v>11410</v>
      </c>
      <c r="R3407" s="156">
        <v>9.44</v>
      </c>
      <c r="S3407" s="22"/>
      <c r="T3407" s="23"/>
      <c r="U3407" s="1" t="s">
        <v>54</v>
      </c>
      <c r="V3407" s="21"/>
      <c r="W3407" s="22"/>
      <c r="X3407" s="22"/>
      <c r="Y3407" s="22"/>
      <c r="Z3407" s="22"/>
      <c r="AA3407" s="22"/>
      <c r="AB3407" s="22"/>
      <c r="AC3407" s="22"/>
      <c r="AD3407" s="22"/>
      <c r="AE3407" s="24"/>
      <c r="AF3407" s="20"/>
      <c r="AG3407" s="20"/>
      <c r="AH3407" s="20"/>
      <c r="AI3407" s="20"/>
      <c r="AJ3407" s="20"/>
      <c r="AK3407" s="20"/>
      <c r="AL3407" s="20"/>
      <c r="AM3407" s="20"/>
      <c r="AN3407" s="25">
        <v>9.44</v>
      </c>
      <c r="AO3407" s="20" t="s">
        <v>47</v>
      </c>
      <c r="AP3407" s="24" t="s">
        <v>48</v>
      </c>
      <c r="AQ3407" s="20" t="e">
        <f>AVERAGE(SMALL(AE3407:AI3407,1),SMALL(AE3407:AI3407,2))</f>
        <v>#NUM!</v>
      </c>
      <c r="AR3407" s="20" t="e">
        <f>IF(R3407 &lt;=( AVERAGE(SMALL(AE3407:AI3407,1),SMALL(AE3407:AI3407,2))), R3407, "")</f>
        <v>#NUM!</v>
      </c>
      <c r="AS3407" s="20" t="e">
        <f>AVERAGE(SMALL(AJ3407:AM3407,1),SMALL(AJ3407:AM3407,2))</f>
        <v>#NUM!</v>
      </c>
      <c r="AT3407" s="20">
        <f>T3407*1.075</f>
        <v>0</v>
      </c>
      <c r="AU3407" s="20" t="e">
        <f>U3407*1.075</f>
        <v>#VALUE!</v>
      </c>
      <c r="AV3407" s="22" t="e">
        <f>MIN(AN3407,AT3407,AU3407)</f>
        <v>#VALUE!</v>
      </c>
      <c r="AW3407" s="26" t="s">
        <v>49</v>
      </c>
      <c r="AX3407" s="20" t="s">
        <v>48</v>
      </c>
      <c r="AY3407" s="25">
        <v>9.44</v>
      </c>
      <c r="AZ3407" s="27">
        <f>IF(AND(AY3407&gt;0,AY3407&lt;=10),AY3407*0.25,IF(AND(AY3407&gt;10,AY3407&lt;=50),AY3407*0.17,IF(AND(AY3407&gt;10,AY3407&lt;=100),AY3407*0.12,IF(AY3407&gt;100,AY3407*0.1))))</f>
        <v>2.36</v>
      </c>
      <c r="BA3407" s="3">
        <f>AZ3407+AY3407</f>
        <v>11.799999999999999</v>
      </c>
      <c r="BB3407" s="25">
        <f>BA3407+BA3407*0.08</f>
        <v>12.744</v>
      </c>
      <c r="BC3407" s="20" t="s">
        <v>12295</v>
      </c>
      <c r="BD3407" s="20"/>
      <c r="BE3407" s="20"/>
      <c r="BF3407" s="20"/>
      <c r="BG3407" s="20"/>
      <c r="BH3407" s="20"/>
      <c r="BI3407" s="20"/>
      <c r="BJ3407" s="20"/>
      <c r="BK3407" s="20"/>
      <c r="BL3407" s="20"/>
      <c r="BM3407" s="20"/>
      <c r="BN3407" s="20"/>
      <c r="BO3407" s="20"/>
      <c r="BP3407" s="20"/>
      <c r="BQ3407" s="20"/>
      <c r="BR3407" s="20"/>
      <c r="BS3407" s="20"/>
      <c r="BT3407" s="20"/>
      <c r="BU3407" s="20"/>
      <c r="BV3407" s="20"/>
      <c r="BW3407" s="20"/>
      <c r="BX3407" s="20"/>
      <c r="BY3407" s="20"/>
      <c r="BZ3407" s="20"/>
      <c r="CA3407" s="20"/>
      <c r="CB3407" s="20"/>
      <c r="CC3407" s="20"/>
      <c r="CD3407" s="20"/>
      <c r="CE3407" s="20"/>
      <c r="CF3407" s="20"/>
      <c r="CG3407" s="20"/>
      <c r="CH3407" s="20"/>
      <c r="CI3407" s="20"/>
      <c r="CJ3407" s="20"/>
      <c r="CK3407" s="20"/>
      <c r="CL3407" s="20"/>
      <c r="CM3407" s="20"/>
      <c r="CN3407" s="20"/>
      <c r="CO3407" s="20"/>
      <c r="CP3407" s="20"/>
      <c r="CQ3407" s="20"/>
      <c r="CR3407" s="20"/>
      <c r="CS3407" s="20"/>
      <c r="CT3407" s="20"/>
      <c r="CU3407" s="20"/>
      <c r="CV3407" s="20"/>
      <c r="CW3407" s="20"/>
      <c r="CX3407" s="20"/>
      <c r="CY3407" s="20"/>
      <c r="CZ3407" s="20"/>
      <c r="DA3407" s="20"/>
      <c r="DB3407" s="20"/>
      <c r="DC3407" s="20"/>
      <c r="DD3407" s="20"/>
      <c r="DE3407" s="20"/>
      <c r="DF3407" s="20"/>
      <c r="DG3407" s="20"/>
      <c r="DH3407" s="20"/>
      <c r="DI3407" s="20"/>
      <c r="DJ3407" s="20"/>
      <c r="DK3407" s="20"/>
      <c r="DL3407" s="20"/>
    </row>
    <row r="3408" spans="1:116" s="88" customFormat="1" ht="30" customHeight="1">
      <c r="A3408" s="4" t="s">
        <v>11262</v>
      </c>
      <c r="B3408" s="5">
        <v>3406</v>
      </c>
      <c r="C3408" s="116">
        <v>1278</v>
      </c>
      <c r="D3408" s="116"/>
      <c r="E3408" s="43" t="s">
        <v>11416</v>
      </c>
      <c r="F3408" s="3" t="s">
        <v>11417</v>
      </c>
      <c r="G3408" s="3" t="s">
        <v>1161</v>
      </c>
      <c r="H3408" s="3" t="s">
        <v>201</v>
      </c>
      <c r="I3408" s="3" t="s">
        <v>102</v>
      </c>
      <c r="J3408" s="3" t="s">
        <v>11418</v>
      </c>
      <c r="K3408" s="6"/>
      <c r="L3408" s="3"/>
      <c r="M3408" s="6">
        <v>500</v>
      </c>
      <c r="N3408" s="3" t="s">
        <v>44</v>
      </c>
      <c r="O3408" s="3" t="s">
        <v>11264</v>
      </c>
      <c r="P3408" s="3" t="s">
        <v>11283</v>
      </c>
      <c r="Q3408" s="3" t="s">
        <v>11419</v>
      </c>
      <c r="R3408" s="156">
        <v>9.7200000000000006</v>
      </c>
      <c r="S3408" s="22"/>
      <c r="T3408" s="23"/>
      <c r="U3408" s="1" t="s">
        <v>54</v>
      </c>
      <c r="V3408" s="21"/>
      <c r="W3408" s="22"/>
      <c r="X3408" s="22"/>
      <c r="Y3408" s="22"/>
      <c r="Z3408" s="22"/>
      <c r="AA3408" s="22"/>
      <c r="AB3408" s="22"/>
      <c r="AC3408" s="22"/>
      <c r="AD3408" s="22"/>
      <c r="AE3408" s="24"/>
      <c r="AF3408" s="20"/>
      <c r="AG3408" s="20"/>
      <c r="AH3408" s="20"/>
      <c r="AI3408" s="20"/>
      <c r="AJ3408" s="20"/>
      <c r="AK3408" s="20"/>
      <c r="AL3408" s="20"/>
      <c r="AM3408" s="20"/>
      <c r="AN3408" s="25">
        <v>9.7200000000000006</v>
      </c>
      <c r="AO3408" s="20" t="s">
        <v>47</v>
      </c>
      <c r="AP3408" s="24" t="s">
        <v>48</v>
      </c>
      <c r="AQ3408" s="20" t="e">
        <f>AVERAGE(SMALL(AE3408:AI3408,1),SMALL(AE3408:AI3408,2))</f>
        <v>#NUM!</v>
      </c>
      <c r="AR3408" s="20" t="e">
        <f>IF(R3408 &lt;=( AVERAGE(SMALL(AE3408:AI3408,1),SMALL(AE3408:AI3408,2))), R3408, "")</f>
        <v>#NUM!</v>
      </c>
      <c r="AS3408" s="20" t="e">
        <f>AVERAGE(SMALL(AJ3408:AM3408,1),SMALL(AJ3408:AM3408,2))</f>
        <v>#NUM!</v>
      </c>
      <c r="AT3408" s="20">
        <f>T3408*1.075</f>
        <v>0</v>
      </c>
      <c r="AU3408" s="20" t="e">
        <f>U3408*1.075</f>
        <v>#VALUE!</v>
      </c>
      <c r="AV3408" s="22" t="e">
        <f>MIN(AN3408,AT3408,AU3408)</f>
        <v>#VALUE!</v>
      </c>
      <c r="AW3408" s="26" t="s">
        <v>49</v>
      </c>
      <c r="AX3408" s="20" t="s">
        <v>48</v>
      </c>
      <c r="AY3408" s="25">
        <v>9.7200000000000006</v>
      </c>
      <c r="AZ3408" s="27">
        <f>IF(AND(AY3408&gt;0,AY3408&lt;=10),AY3408*0.25,IF(AND(AY3408&gt;10,AY3408&lt;=50),AY3408*0.17,IF(AND(AY3408&gt;10,AY3408&lt;=100),AY3408*0.12,IF(AY3408&gt;100,AY3408*0.1))))</f>
        <v>2.4300000000000002</v>
      </c>
      <c r="BA3408" s="3">
        <f>AZ3408+AY3408</f>
        <v>12.15</v>
      </c>
      <c r="BB3408" s="25">
        <f>BA3408+BA3408*0.08</f>
        <v>13.122</v>
      </c>
      <c r="BC3408" s="20" t="s">
        <v>12295</v>
      </c>
      <c r="BD3408" s="20"/>
      <c r="BE3408" s="20"/>
      <c r="BF3408" s="20"/>
      <c r="BG3408" s="20"/>
      <c r="BH3408" s="20"/>
      <c r="BI3408" s="20"/>
      <c r="BJ3408" s="20"/>
      <c r="BK3408" s="20"/>
      <c r="BL3408" s="20"/>
      <c r="BM3408" s="20"/>
      <c r="BN3408" s="20"/>
      <c r="BO3408" s="20"/>
      <c r="BP3408" s="20"/>
      <c r="BQ3408" s="20"/>
      <c r="BR3408" s="20"/>
      <c r="BS3408" s="20"/>
      <c r="BT3408" s="20"/>
      <c r="BU3408" s="20"/>
      <c r="BV3408" s="20"/>
      <c r="BW3408" s="20"/>
      <c r="BX3408" s="20"/>
      <c r="BY3408" s="20"/>
      <c r="BZ3408" s="20"/>
      <c r="CA3408" s="20"/>
      <c r="CB3408" s="20"/>
      <c r="CC3408" s="20"/>
      <c r="CD3408" s="20"/>
      <c r="CE3408" s="20"/>
      <c r="CF3408" s="20"/>
      <c r="CG3408" s="20"/>
      <c r="CH3408" s="20"/>
      <c r="CI3408" s="20"/>
      <c r="CJ3408" s="20"/>
      <c r="CK3408" s="20"/>
      <c r="CL3408" s="20"/>
      <c r="CM3408" s="20"/>
      <c r="CN3408" s="20"/>
      <c r="CO3408" s="20"/>
      <c r="CP3408" s="20"/>
      <c r="CQ3408" s="20"/>
      <c r="CR3408" s="20"/>
      <c r="CS3408" s="20"/>
      <c r="CT3408" s="20"/>
      <c r="CU3408" s="20"/>
      <c r="CV3408" s="20"/>
      <c r="CW3408" s="20"/>
      <c r="CX3408" s="20"/>
      <c r="CY3408" s="20"/>
      <c r="CZ3408" s="20"/>
      <c r="DA3408" s="20"/>
      <c r="DB3408" s="20"/>
      <c r="DC3408" s="20"/>
      <c r="DD3408" s="20"/>
      <c r="DE3408" s="20"/>
      <c r="DF3408" s="20"/>
      <c r="DG3408" s="20"/>
      <c r="DH3408" s="20"/>
      <c r="DI3408" s="20"/>
      <c r="DJ3408" s="20"/>
      <c r="DK3408" s="20"/>
      <c r="DL3408" s="20"/>
    </row>
    <row r="3409" spans="1:116" s="88" customFormat="1" ht="30" customHeight="1">
      <c r="A3409" s="4" t="s">
        <v>11262</v>
      </c>
      <c r="B3409" s="5">
        <v>3407</v>
      </c>
      <c r="C3409" s="116">
        <v>1287</v>
      </c>
      <c r="D3409" s="116"/>
      <c r="E3409" s="43" t="s">
        <v>11345</v>
      </c>
      <c r="F3409" s="3" t="s">
        <v>11346</v>
      </c>
      <c r="G3409" s="3" t="s">
        <v>2213</v>
      </c>
      <c r="H3409" s="3" t="s">
        <v>201</v>
      </c>
      <c r="I3409" s="3" t="s">
        <v>139</v>
      </c>
      <c r="J3409" s="3" t="s">
        <v>11310</v>
      </c>
      <c r="K3409" s="6"/>
      <c r="L3409" s="3"/>
      <c r="M3409" s="6">
        <v>16</v>
      </c>
      <c r="N3409" s="3" t="s">
        <v>44</v>
      </c>
      <c r="O3409" s="3" t="s">
        <v>11264</v>
      </c>
      <c r="P3409" s="3" t="s">
        <v>11307</v>
      </c>
      <c r="Q3409" s="3" t="s">
        <v>11347</v>
      </c>
      <c r="R3409" s="156">
        <v>3.61</v>
      </c>
      <c r="S3409" s="22"/>
      <c r="T3409" s="23"/>
      <c r="U3409" s="1" t="s">
        <v>54</v>
      </c>
      <c r="V3409" s="21"/>
      <c r="W3409" s="22"/>
      <c r="X3409" s="22"/>
      <c r="Y3409" s="22"/>
      <c r="Z3409" s="22"/>
      <c r="AA3409" s="22"/>
      <c r="AB3409" s="22"/>
      <c r="AC3409" s="22"/>
      <c r="AD3409" s="22"/>
      <c r="AE3409" s="24"/>
      <c r="AF3409" s="20"/>
      <c r="AG3409" s="20"/>
      <c r="AH3409" s="20"/>
      <c r="AI3409" s="20"/>
      <c r="AJ3409" s="20"/>
      <c r="AK3409" s="20"/>
      <c r="AL3409" s="20"/>
      <c r="AM3409" s="20"/>
      <c r="AN3409" s="25">
        <v>3.61</v>
      </c>
      <c r="AO3409" s="20" t="s">
        <v>47</v>
      </c>
      <c r="AP3409" s="24" t="s">
        <v>48</v>
      </c>
      <c r="AQ3409" s="20" t="e">
        <f>AVERAGE(SMALL(AE3409:AI3409,1),SMALL(AE3409:AI3409,2))</f>
        <v>#NUM!</v>
      </c>
      <c r="AR3409" s="20" t="e">
        <f>IF(R3409 &lt;=( AVERAGE(SMALL(AE3409:AI3409,1),SMALL(AE3409:AI3409,2))), R3409, "")</f>
        <v>#NUM!</v>
      </c>
      <c r="AS3409" s="20" t="e">
        <f>AVERAGE(SMALL(AJ3409:AM3409,1),SMALL(AJ3409:AM3409,2))</f>
        <v>#NUM!</v>
      </c>
      <c r="AT3409" s="20">
        <f>T3409*1.075</f>
        <v>0</v>
      </c>
      <c r="AU3409" s="20" t="e">
        <f>U3409*1.075</f>
        <v>#VALUE!</v>
      </c>
      <c r="AV3409" s="22" t="e">
        <f>MIN(AN3409,AT3409,AU3409)</f>
        <v>#VALUE!</v>
      </c>
      <c r="AW3409" s="26" t="s">
        <v>49</v>
      </c>
      <c r="AX3409" s="20" t="s">
        <v>48</v>
      </c>
      <c r="AY3409" s="25">
        <v>3.61</v>
      </c>
      <c r="AZ3409" s="27">
        <f>IF(AND(AY3409&gt;0,AY3409&lt;=10),AY3409*0.25,IF(AND(AY3409&gt;10,AY3409&lt;=50),AY3409*0.17,IF(AND(AY3409&gt;10,AY3409&lt;=100),AY3409*0.12,IF(AY3409&gt;100,AY3409*0.1))))</f>
        <v>0.90249999999999997</v>
      </c>
      <c r="BA3409" s="3">
        <f>AZ3409+AY3409</f>
        <v>4.5125000000000002</v>
      </c>
      <c r="BB3409" s="25">
        <f>BA3409+BA3409*0.08</f>
        <v>4.8734999999999999</v>
      </c>
      <c r="BC3409" s="20" t="s">
        <v>12295</v>
      </c>
      <c r="BD3409" s="20"/>
      <c r="BE3409" s="20"/>
      <c r="BF3409" s="20"/>
      <c r="BG3409" s="20"/>
      <c r="BH3409" s="20"/>
      <c r="BI3409" s="20"/>
      <c r="BJ3409" s="20"/>
      <c r="BK3409" s="20"/>
      <c r="BL3409" s="20"/>
      <c r="BM3409" s="20"/>
      <c r="BN3409" s="20"/>
      <c r="BO3409" s="20"/>
      <c r="BP3409" s="20"/>
      <c r="BQ3409" s="20"/>
      <c r="BR3409" s="20"/>
      <c r="BS3409" s="20"/>
      <c r="BT3409" s="20"/>
      <c r="BU3409" s="20"/>
      <c r="BV3409" s="20"/>
      <c r="BW3409" s="20"/>
      <c r="BX3409" s="20"/>
      <c r="BY3409" s="20"/>
      <c r="BZ3409" s="20"/>
      <c r="CA3409" s="20"/>
      <c r="CB3409" s="20"/>
      <c r="CC3409" s="20"/>
      <c r="CD3409" s="20"/>
      <c r="CE3409" s="20"/>
      <c r="CF3409" s="20"/>
      <c r="CG3409" s="20"/>
      <c r="CH3409" s="20"/>
      <c r="CI3409" s="20"/>
      <c r="CJ3409" s="20"/>
      <c r="CK3409" s="20"/>
      <c r="CL3409" s="20"/>
      <c r="CM3409" s="20"/>
      <c r="CN3409" s="20"/>
      <c r="CO3409" s="20"/>
      <c r="CP3409" s="20"/>
      <c r="CQ3409" s="20"/>
      <c r="CR3409" s="20"/>
      <c r="CS3409" s="20"/>
      <c r="CT3409" s="20"/>
      <c r="CU3409" s="20"/>
      <c r="CV3409" s="20"/>
      <c r="CW3409" s="20"/>
      <c r="CX3409" s="20"/>
      <c r="CY3409" s="20"/>
      <c r="CZ3409" s="20"/>
      <c r="DA3409" s="20"/>
      <c r="DB3409" s="20"/>
      <c r="DC3409" s="20"/>
      <c r="DD3409" s="20"/>
      <c r="DE3409" s="20"/>
      <c r="DF3409" s="20"/>
      <c r="DG3409" s="20"/>
      <c r="DH3409" s="20"/>
      <c r="DI3409" s="20"/>
      <c r="DJ3409" s="20"/>
      <c r="DK3409" s="20"/>
      <c r="DL3409" s="20"/>
    </row>
    <row r="3410" spans="1:116" s="88" customFormat="1" ht="30" customHeight="1">
      <c r="A3410" s="4" t="s">
        <v>11262</v>
      </c>
      <c r="B3410" s="5">
        <v>3408</v>
      </c>
      <c r="C3410" s="6">
        <v>1284</v>
      </c>
      <c r="D3410" s="6"/>
      <c r="E3410" s="43" t="s">
        <v>11309</v>
      </c>
      <c r="F3410" s="3" t="s">
        <v>751</v>
      </c>
      <c r="G3410" s="3" t="s">
        <v>752</v>
      </c>
      <c r="H3410" s="3" t="s">
        <v>201</v>
      </c>
      <c r="I3410" s="3" t="s">
        <v>875</v>
      </c>
      <c r="J3410" s="3" t="s">
        <v>11310</v>
      </c>
      <c r="K3410" s="6"/>
      <c r="L3410" s="3"/>
      <c r="M3410" s="6">
        <v>16</v>
      </c>
      <c r="N3410" s="3" t="s">
        <v>44</v>
      </c>
      <c r="O3410" s="3" t="s">
        <v>11264</v>
      </c>
      <c r="P3410" s="3" t="s">
        <v>11265</v>
      </c>
      <c r="Q3410" s="3" t="s">
        <v>11311</v>
      </c>
      <c r="R3410" s="156">
        <v>1.85</v>
      </c>
      <c r="S3410" s="22"/>
      <c r="T3410" s="23"/>
      <c r="U3410" s="1" t="s">
        <v>54</v>
      </c>
      <c r="V3410" s="21"/>
      <c r="W3410" s="22"/>
      <c r="X3410" s="22"/>
      <c r="Y3410" s="22"/>
      <c r="Z3410" s="22"/>
      <c r="AA3410" s="22"/>
      <c r="AB3410" s="22"/>
      <c r="AC3410" s="22"/>
      <c r="AD3410" s="22"/>
      <c r="AE3410" s="24"/>
      <c r="AF3410" s="20"/>
      <c r="AG3410" s="20"/>
      <c r="AH3410" s="20"/>
      <c r="AI3410" s="20"/>
      <c r="AJ3410" s="20"/>
      <c r="AK3410" s="20"/>
      <c r="AL3410" s="20"/>
      <c r="AM3410" s="20"/>
      <c r="AN3410" s="25">
        <v>1.85</v>
      </c>
      <c r="AO3410" s="20" t="s">
        <v>47</v>
      </c>
      <c r="AP3410" s="24" t="s">
        <v>48</v>
      </c>
      <c r="AQ3410" s="20" t="e">
        <f>AVERAGE(SMALL(AE3410:AI3410,1),SMALL(AE3410:AI3410,2))</f>
        <v>#NUM!</v>
      </c>
      <c r="AR3410" s="20" t="e">
        <f>IF(R3410 &lt;=( AVERAGE(SMALL(AE3410:AI3410,1),SMALL(AE3410:AI3410,2))), R3410, "")</f>
        <v>#NUM!</v>
      </c>
      <c r="AS3410" s="20" t="e">
        <f>AVERAGE(SMALL(AJ3410:AM3410,1),SMALL(AJ3410:AM3410,2))</f>
        <v>#NUM!</v>
      </c>
      <c r="AT3410" s="20">
        <f>T3410*1.075</f>
        <v>0</v>
      </c>
      <c r="AU3410" s="20" t="e">
        <f>U3410*1.075</f>
        <v>#VALUE!</v>
      </c>
      <c r="AV3410" s="22" t="e">
        <f>MIN(AN3410,AT3410,AU3410)</f>
        <v>#VALUE!</v>
      </c>
      <c r="AW3410" s="26" t="s">
        <v>49</v>
      </c>
      <c r="AX3410" s="26" t="s">
        <v>48</v>
      </c>
      <c r="AY3410" s="25">
        <v>1.85</v>
      </c>
      <c r="AZ3410" s="27">
        <f>IF(AND(AY3410&gt;0,AY3410&lt;=10),AY3410*0.25,IF(AND(AY3410&gt;10,AY3410&lt;=50),AY3410*0.17,IF(AND(AY3410&gt;10,AY3410&lt;=100),AY3410*0.12,IF(AY3410&gt;100,AY3410*0.1))))</f>
        <v>0.46250000000000002</v>
      </c>
      <c r="BA3410" s="3">
        <f>AZ3410+AY3410</f>
        <v>2.3125</v>
      </c>
      <c r="BB3410" s="25">
        <f>BA3410+BA3410*0.08</f>
        <v>2.4975000000000001</v>
      </c>
      <c r="BC3410" s="20" t="s">
        <v>12295</v>
      </c>
      <c r="BD3410" s="20"/>
      <c r="BE3410" s="20"/>
      <c r="BF3410" s="20"/>
      <c r="BG3410" s="20"/>
      <c r="BH3410" s="20"/>
      <c r="BI3410" s="20"/>
      <c r="BJ3410" s="20"/>
      <c r="BK3410" s="20"/>
      <c r="BL3410" s="20"/>
      <c r="BM3410" s="20"/>
      <c r="BN3410" s="20"/>
      <c r="BO3410" s="20"/>
      <c r="BP3410" s="20"/>
      <c r="BQ3410" s="20"/>
      <c r="BR3410" s="20"/>
      <c r="BS3410" s="20"/>
      <c r="BT3410" s="20"/>
      <c r="BU3410" s="20"/>
      <c r="BV3410" s="20"/>
      <c r="BW3410" s="20"/>
      <c r="BX3410" s="20"/>
      <c r="BY3410" s="20"/>
      <c r="BZ3410" s="20"/>
      <c r="CA3410" s="20"/>
      <c r="CB3410" s="20"/>
      <c r="CC3410" s="20"/>
      <c r="CD3410" s="20"/>
      <c r="CE3410" s="20"/>
      <c r="CF3410" s="20"/>
      <c r="CG3410" s="20"/>
      <c r="CH3410" s="20"/>
      <c r="CI3410" s="20"/>
      <c r="CJ3410" s="20"/>
      <c r="CK3410" s="20"/>
      <c r="CL3410" s="20"/>
      <c r="CM3410" s="20"/>
      <c r="CN3410" s="20"/>
      <c r="CO3410" s="20"/>
      <c r="CP3410" s="20"/>
      <c r="CQ3410" s="20"/>
      <c r="CR3410" s="20"/>
      <c r="CS3410" s="20"/>
      <c r="CT3410" s="20"/>
      <c r="CU3410" s="20"/>
      <c r="CV3410" s="20"/>
      <c r="CW3410" s="20"/>
      <c r="CX3410" s="20"/>
      <c r="CY3410" s="20"/>
      <c r="CZ3410" s="20"/>
      <c r="DA3410" s="20"/>
      <c r="DB3410" s="20"/>
      <c r="DC3410" s="20"/>
      <c r="DD3410" s="20"/>
      <c r="DE3410" s="20"/>
      <c r="DF3410" s="20"/>
      <c r="DG3410" s="20"/>
      <c r="DH3410" s="20"/>
      <c r="DI3410" s="20"/>
      <c r="DJ3410" s="20"/>
      <c r="DK3410" s="20"/>
      <c r="DL3410" s="20"/>
    </row>
    <row r="3411" spans="1:116" s="88" customFormat="1" ht="30" customHeight="1">
      <c r="A3411" s="4" t="s">
        <v>11262</v>
      </c>
      <c r="B3411" s="5">
        <v>3409</v>
      </c>
      <c r="C3411" s="6">
        <v>1280</v>
      </c>
      <c r="D3411" s="6"/>
      <c r="E3411" s="43" t="s">
        <v>11355</v>
      </c>
      <c r="F3411" s="116" t="s">
        <v>942</v>
      </c>
      <c r="G3411" s="3" t="s">
        <v>714</v>
      </c>
      <c r="H3411" s="4" t="s">
        <v>126</v>
      </c>
      <c r="I3411" s="3" t="s">
        <v>42</v>
      </c>
      <c r="J3411" s="3" t="s">
        <v>11361</v>
      </c>
      <c r="K3411" s="5"/>
      <c r="L3411" s="3"/>
      <c r="M3411" s="6">
        <v>30</v>
      </c>
      <c r="N3411" s="3" t="s">
        <v>44</v>
      </c>
      <c r="O3411" s="3" t="s">
        <v>11264</v>
      </c>
      <c r="P3411" s="3" t="s">
        <v>11307</v>
      </c>
      <c r="Q3411" s="3" t="s">
        <v>11362</v>
      </c>
      <c r="R3411" s="156">
        <v>1.29</v>
      </c>
      <c r="S3411" s="22"/>
      <c r="T3411" s="23"/>
      <c r="U3411" s="1" t="s">
        <v>54</v>
      </c>
      <c r="V3411" s="21"/>
      <c r="W3411" s="22"/>
      <c r="X3411" s="22"/>
      <c r="Y3411" s="22"/>
      <c r="Z3411" s="22"/>
      <c r="AA3411" s="22"/>
      <c r="AB3411" s="22"/>
      <c r="AC3411" s="22"/>
      <c r="AD3411" s="22"/>
      <c r="AE3411" s="24"/>
      <c r="AF3411" s="20"/>
      <c r="AG3411" s="20"/>
      <c r="AH3411" s="20"/>
      <c r="AI3411" s="20"/>
      <c r="AJ3411" s="20"/>
      <c r="AK3411" s="20"/>
      <c r="AL3411" s="20"/>
      <c r="AM3411" s="20"/>
      <c r="AN3411" s="25">
        <v>1.29</v>
      </c>
      <c r="AO3411" s="20" t="s">
        <v>47</v>
      </c>
      <c r="AP3411" s="24" t="s">
        <v>48</v>
      </c>
      <c r="AQ3411" s="20" t="e">
        <f>AVERAGE(SMALL(AE3411:AI3411,1),SMALL(AE3411:AI3411,2))</f>
        <v>#NUM!</v>
      </c>
      <c r="AR3411" s="20" t="e">
        <f>IF(R3411 &lt;=( AVERAGE(SMALL(AE3411:AI3411,1),SMALL(AE3411:AI3411,2))), R3411, "")</f>
        <v>#NUM!</v>
      </c>
      <c r="AS3411" s="20" t="e">
        <f>AVERAGE(SMALL(AJ3411:AM3411,1),SMALL(AJ3411:AM3411,2))</f>
        <v>#NUM!</v>
      </c>
      <c r="AT3411" s="20">
        <f>T3411*1.075</f>
        <v>0</v>
      </c>
      <c r="AU3411" s="20" t="e">
        <f>U3411*1.075</f>
        <v>#VALUE!</v>
      </c>
      <c r="AV3411" s="22" t="e">
        <f>MIN(AN3411,AT3411,AU3411)</f>
        <v>#VALUE!</v>
      </c>
      <c r="AW3411" s="26" t="s">
        <v>49</v>
      </c>
      <c r="AX3411" s="20" t="s">
        <v>48</v>
      </c>
      <c r="AY3411" s="25">
        <v>1.29</v>
      </c>
      <c r="AZ3411" s="27">
        <f>IF(AND(AY3411&gt;0,AY3411&lt;=10),AY3411*0.25,IF(AND(AY3411&gt;10,AY3411&lt;=50),AY3411*0.17,IF(AND(AY3411&gt;10,AY3411&lt;=100),AY3411*0.12,IF(AY3411&gt;100,AY3411*0.1))))</f>
        <v>0.32250000000000001</v>
      </c>
      <c r="BA3411" s="3">
        <f>AZ3411+AY3411</f>
        <v>1.6125</v>
      </c>
      <c r="BB3411" s="25">
        <f>BA3411+BA3411*0.08</f>
        <v>1.7415</v>
      </c>
      <c r="BC3411" s="20" t="s">
        <v>12295</v>
      </c>
      <c r="BD3411" s="20"/>
      <c r="BE3411" s="20"/>
      <c r="BF3411" s="20"/>
      <c r="BG3411" s="20"/>
      <c r="BH3411" s="20"/>
      <c r="BI3411" s="20"/>
      <c r="BJ3411" s="20"/>
      <c r="BK3411" s="20"/>
      <c r="BL3411" s="20"/>
      <c r="BM3411" s="20"/>
      <c r="BN3411" s="20"/>
      <c r="BO3411" s="20"/>
      <c r="BP3411" s="20"/>
      <c r="BQ3411" s="20"/>
      <c r="BR3411" s="20"/>
      <c r="BS3411" s="20"/>
      <c r="BT3411" s="20"/>
      <c r="BU3411" s="20"/>
      <c r="BV3411" s="20"/>
      <c r="BW3411" s="20"/>
      <c r="BX3411" s="20"/>
      <c r="BY3411" s="20"/>
      <c r="BZ3411" s="20"/>
      <c r="CA3411" s="20"/>
      <c r="CB3411" s="20"/>
      <c r="CC3411" s="20"/>
      <c r="CD3411" s="20"/>
      <c r="CE3411" s="20"/>
      <c r="CF3411" s="20"/>
      <c r="CG3411" s="20"/>
      <c r="CH3411" s="20"/>
      <c r="CI3411" s="20"/>
      <c r="CJ3411" s="20"/>
      <c r="CK3411" s="20"/>
      <c r="CL3411" s="20"/>
      <c r="CM3411" s="20"/>
      <c r="CN3411" s="20"/>
      <c r="CO3411" s="20"/>
      <c r="CP3411" s="20"/>
      <c r="CQ3411" s="20"/>
      <c r="CR3411" s="20"/>
      <c r="CS3411" s="20"/>
      <c r="CT3411" s="20"/>
      <c r="CU3411" s="20"/>
      <c r="CV3411" s="20"/>
      <c r="CW3411" s="20"/>
      <c r="CX3411" s="20"/>
      <c r="CY3411" s="20"/>
      <c r="CZ3411" s="20"/>
      <c r="DA3411" s="20"/>
      <c r="DB3411" s="20"/>
      <c r="DC3411" s="20"/>
      <c r="DD3411" s="20"/>
      <c r="DE3411" s="20"/>
      <c r="DF3411" s="20"/>
      <c r="DG3411" s="20"/>
      <c r="DH3411" s="20"/>
      <c r="DI3411" s="20"/>
      <c r="DJ3411" s="20"/>
      <c r="DK3411" s="20"/>
      <c r="DL3411" s="20"/>
    </row>
    <row r="3412" spans="1:116" s="88" customFormat="1" ht="30" customHeight="1">
      <c r="A3412" s="4" t="s">
        <v>11262</v>
      </c>
      <c r="B3412" s="5">
        <v>3410</v>
      </c>
      <c r="C3412" s="6">
        <v>1281</v>
      </c>
      <c r="D3412" s="6"/>
      <c r="E3412" s="43" t="s">
        <v>11288</v>
      </c>
      <c r="F3412" s="3" t="s">
        <v>11289</v>
      </c>
      <c r="G3412" s="3" t="s">
        <v>1637</v>
      </c>
      <c r="H3412" s="3" t="s">
        <v>201</v>
      </c>
      <c r="I3412" s="3" t="s">
        <v>875</v>
      </c>
      <c r="J3412" s="3" t="s">
        <v>11290</v>
      </c>
      <c r="K3412" s="6"/>
      <c r="L3412" s="3"/>
      <c r="M3412" s="6">
        <v>3</v>
      </c>
      <c r="N3412" s="3" t="s">
        <v>44</v>
      </c>
      <c r="O3412" s="3" t="s">
        <v>11264</v>
      </c>
      <c r="P3412" s="3" t="s">
        <v>11291</v>
      </c>
      <c r="Q3412" s="3" t="s">
        <v>11292</v>
      </c>
      <c r="R3412" s="156">
        <v>3.06</v>
      </c>
      <c r="S3412" s="22"/>
      <c r="T3412" s="23"/>
      <c r="U3412" s="1" t="s">
        <v>54</v>
      </c>
      <c r="V3412" s="21"/>
      <c r="W3412" s="22"/>
      <c r="X3412" s="22"/>
      <c r="Y3412" s="22"/>
      <c r="Z3412" s="22"/>
      <c r="AA3412" s="22"/>
      <c r="AB3412" s="22"/>
      <c r="AC3412" s="22"/>
      <c r="AD3412" s="22"/>
      <c r="AE3412" s="24"/>
      <c r="AF3412" s="20"/>
      <c r="AG3412" s="20"/>
      <c r="AH3412" s="20"/>
      <c r="AI3412" s="20"/>
      <c r="AJ3412" s="20"/>
      <c r="AK3412" s="20"/>
      <c r="AL3412" s="20"/>
      <c r="AM3412" s="20"/>
      <c r="AN3412" s="25">
        <v>3.06</v>
      </c>
      <c r="AO3412" s="20" t="s">
        <v>47</v>
      </c>
      <c r="AP3412" s="24" t="s">
        <v>48</v>
      </c>
      <c r="AQ3412" s="20" t="e">
        <f>AVERAGE(SMALL(AE3412:AI3412,1),SMALL(AE3412:AI3412,2))</f>
        <v>#NUM!</v>
      </c>
      <c r="AR3412" s="20" t="e">
        <f>IF(R3412 &lt;=( AVERAGE(SMALL(AE3412:AI3412,1),SMALL(AE3412:AI3412,2))), R3412, "")</f>
        <v>#NUM!</v>
      </c>
      <c r="AS3412" s="20" t="e">
        <f>AVERAGE(SMALL(AJ3412:AM3412,1),SMALL(AJ3412:AM3412,2))</f>
        <v>#NUM!</v>
      </c>
      <c r="AT3412" s="20">
        <f>T3412*1.075</f>
        <v>0</v>
      </c>
      <c r="AU3412" s="20" t="e">
        <f>U3412*1.075</f>
        <v>#VALUE!</v>
      </c>
      <c r="AV3412" s="22" t="e">
        <f>MIN(AN3412,AT3412,AU3412)</f>
        <v>#VALUE!</v>
      </c>
      <c r="AW3412" s="26" t="s">
        <v>49</v>
      </c>
      <c r="AX3412" s="26" t="s">
        <v>48</v>
      </c>
      <c r="AY3412" s="25">
        <v>3.06</v>
      </c>
      <c r="AZ3412" s="27">
        <f>IF(AND(AY3412&gt;0,AY3412&lt;=10),AY3412*0.25,IF(AND(AY3412&gt;10,AY3412&lt;=50),AY3412*0.17,IF(AND(AY3412&gt;10,AY3412&lt;=100),AY3412*0.12,IF(AY3412&gt;100,AY3412*0.1))))</f>
        <v>0.76500000000000001</v>
      </c>
      <c r="BA3412" s="3">
        <f>AZ3412+AY3412</f>
        <v>3.8250000000000002</v>
      </c>
      <c r="BB3412" s="25">
        <f>BA3412+BA3412*0.08</f>
        <v>4.1310000000000002</v>
      </c>
      <c r="BC3412" s="20" t="s">
        <v>12295</v>
      </c>
      <c r="BD3412" s="20"/>
      <c r="BE3412" s="20"/>
      <c r="BF3412" s="20"/>
      <c r="BG3412" s="20"/>
      <c r="BH3412" s="20"/>
      <c r="BI3412" s="20"/>
      <c r="BJ3412" s="20"/>
      <c r="BK3412" s="20"/>
      <c r="BL3412" s="20"/>
      <c r="BM3412" s="20"/>
      <c r="BN3412" s="20"/>
      <c r="BO3412" s="20"/>
      <c r="BP3412" s="20"/>
      <c r="BQ3412" s="20"/>
      <c r="BR3412" s="20"/>
      <c r="BS3412" s="20"/>
      <c r="BT3412" s="20"/>
      <c r="BU3412" s="20"/>
      <c r="BV3412" s="20"/>
      <c r="BW3412" s="20"/>
      <c r="BX3412" s="20"/>
      <c r="BY3412" s="20"/>
      <c r="BZ3412" s="20"/>
      <c r="CA3412" s="20"/>
      <c r="CB3412" s="20"/>
      <c r="CC3412" s="20"/>
      <c r="CD3412" s="20"/>
      <c r="CE3412" s="20"/>
      <c r="CF3412" s="20"/>
      <c r="CG3412" s="20"/>
      <c r="CH3412" s="20"/>
      <c r="CI3412" s="20"/>
      <c r="CJ3412" s="20"/>
      <c r="CK3412" s="20"/>
      <c r="CL3412" s="20"/>
      <c r="CM3412" s="20"/>
      <c r="CN3412" s="20"/>
      <c r="CO3412" s="20"/>
      <c r="CP3412" s="20"/>
      <c r="CQ3412" s="20"/>
      <c r="CR3412" s="20"/>
      <c r="CS3412" s="20"/>
      <c r="CT3412" s="20"/>
      <c r="CU3412" s="20"/>
      <c r="CV3412" s="20"/>
      <c r="CW3412" s="20"/>
      <c r="CX3412" s="20"/>
      <c r="CY3412" s="20"/>
      <c r="CZ3412" s="20"/>
      <c r="DA3412" s="20"/>
      <c r="DB3412" s="20"/>
      <c r="DC3412" s="20"/>
      <c r="DD3412" s="20"/>
      <c r="DE3412" s="20"/>
      <c r="DF3412" s="20"/>
      <c r="DG3412" s="20"/>
      <c r="DH3412" s="20"/>
      <c r="DI3412" s="20"/>
      <c r="DJ3412" s="20"/>
      <c r="DK3412" s="20"/>
      <c r="DL3412" s="20"/>
    </row>
    <row r="3413" spans="1:116" s="88" customFormat="1" ht="30" customHeight="1">
      <c r="A3413" s="4" t="s">
        <v>11262</v>
      </c>
      <c r="B3413" s="5">
        <v>3411</v>
      </c>
      <c r="C3413" s="116">
        <v>3546</v>
      </c>
      <c r="D3413" s="116"/>
      <c r="E3413" s="43" t="s">
        <v>11420</v>
      </c>
      <c r="F3413" s="3" t="s">
        <v>11421</v>
      </c>
      <c r="G3413" s="3" t="s">
        <v>476</v>
      </c>
      <c r="H3413" s="3" t="s">
        <v>11422</v>
      </c>
      <c r="I3413" s="3" t="s">
        <v>102</v>
      </c>
      <c r="J3413" s="3" t="s">
        <v>649</v>
      </c>
      <c r="K3413" s="6"/>
      <c r="L3413" s="3"/>
      <c r="M3413" s="6">
        <v>10</v>
      </c>
      <c r="N3413" s="3" t="s">
        <v>44</v>
      </c>
      <c r="O3413" s="3" t="s">
        <v>11264</v>
      </c>
      <c r="P3413" s="3" t="s">
        <v>11307</v>
      </c>
      <c r="Q3413" s="3" t="s">
        <v>11423</v>
      </c>
      <c r="R3413" s="156">
        <v>2.9</v>
      </c>
      <c r="S3413" s="22"/>
      <c r="T3413" s="23"/>
      <c r="U3413" s="1" t="s">
        <v>54</v>
      </c>
      <c r="V3413" s="21"/>
      <c r="W3413" s="22"/>
      <c r="X3413" s="22"/>
      <c r="Y3413" s="22"/>
      <c r="Z3413" s="22"/>
      <c r="AA3413" s="22"/>
      <c r="AB3413" s="22"/>
      <c r="AC3413" s="22"/>
      <c r="AD3413" s="22"/>
      <c r="AE3413" s="24"/>
      <c r="AF3413" s="20"/>
      <c r="AG3413" s="20"/>
      <c r="AH3413" s="20"/>
      <c r="AI3413" s="20"/>
      <c r="AJ3413" s="20"/>
      <c r="AK3413" s="20"/>
      <c r="AL3413" s="20"/>
      <c r="AM3413" s="20"/>
      <c r="AN3413" s="25">
        <v>2.9</v>
      </c>
      <c r="AO3413" s="20" t="s">
        <v>47</v>
      </c>
      <c r="AP3413" s="24" t="s">
        <v>48</v>
      </c>
      <c r="AQ3413" s="20" t="e">
        <f>AVERAGE(SMALL(AE3413:AI3413,1),SMALL(AE3413:AI3413,2))</f>
        <v>#NUM!</v>
      </c>
      <c r="AR3413" s="20" t="e">
        <f>IF(R3413 &lt;=( AVERAGE(SMALL(AE3413:AI3413,1),SMALL(AE3413:AI3413,2))), R3413, "")</f>
        <v>#NUM!</v>
      </c>
      <c r="AS3413" s="20" t="e">
        <f>AVERAGE(SMALL(AJ3413:AM3413,1),SMALL(AJ3413:AM3413,2))</f>
        <v>#NUM!</v>
      </c>
      <c r="AT3413" s="20">
        <f>T3413*1.075</f>
        <v>0</v>
      </c>
      <c r="AU3413" s="20" t="e">
        <f>U3413*1.075</f>
        <v>#VALUE!</v>
      </c>
      <c r="AV3413" s="22" t="e">
        <f>MIN(AN3413,AT3413,AU3413)</f>
        <v>#VALUE!</v>
      </c>
      <c r="AW3413" s="26" t="s">
        <v>49</v>
      </c>
      <c r="AX3413" s="20" t="s">
        <v>48</v>
      </c>
      <c r="AY3413" s="25">
        <v>2.9</v>
      </c>
      <c r="AZ3413" s="27">
        <f>IF(AND(AY3413&gt;0,AY3413&lt;=10),AY3413*0.25,IF(AND(AY3413&gt;10,AY3413&lt;=50),AY3413*0.17,IF(AND(AY3413&gt;10,AY3413&lt;=100),AY3413*0.12,IF(AY3413&gt;100,AY3413*0.1))))</f>
        <v>0.72499999999999998</v>
      </c>
      <c r="BA3413" s="3">
        <f>AZ3413+AY3413</f>
        <v>3.625</v>
      </c>
      <c r="BB3413" s="25">
        <f>BA3413+BA3413*0.08</f>
        <v>3.915</v>
      </c>
      <c r="BC3413" s="20" t="s">
        <v>12295</v>
      </c>
      <c r="BD3413" s="20"/>
      <c r="BE3413" s="20"/>
      <c r="BF3413" s="20"/>
      <c r="BG3413" s="20"/>
      <c r="BH3413" s="20"/>
      <c r="BI3413" s="20"/>
      <c r="BJ3413" s="20"/>
      <c r="BK3413" s="20"/>
      <c r="BL3413" s="20"/>
      <c r="BM3413" s="20"/>
      <c r="BN3413" s="20"/>
      <c r="BO3413" s="20"/>
      <c r="BP3413" s="20"/>
      <c r="BQ3413" s="20"/>
      <c r="BR3413" s="20"/>
      <c r="BS3413" s="20"/>
      <c r="BT3413" s="20"/>
      <c r="BU3413" s="20"/>
      <c r="BV3413" s="20"/>
      <c r="BW3413" s="20"/>
      <c r="BX3413" s="20"/>
      <c r="BY3413" s="20"/>
      <c r="BZ3413" s="20"/>
      <c r="CA3413" s="20"/>
      <c r="CB3413" s="20"/>
      <c r="CC3413" s="20"/>
      <c r="CD3413" s="20"/>
      <c r="CE3413" s="20"/>
      <c r="CF3413" s="20"/>
      <c r="CG3413" s="20"/>
      <c r="CH3413" s="20"/>
      <c r="CI3413" s="20"/>
      <c r="CJ3413" s="20"/>
      <c r="CK3413" s="20"/>
      <c r="CL3413" s="20"/>
      <c r="CM3413" s="20"/>
      <c r="CN3413" s="20"/>
      <c r="CO3413" s="20"/>
      <c r="CP3413" s="20"/>
      <c r="CQ3413" s="20"/>
      <c r="CR3413" s="20"/>
      <c r="CS3413" s="20"/>
      <c r="CT3413" s="20"/>
      <c r="CU3413" s="20"/>
      <c r="CV3413" s="20"/>
      <c r="CW3413" s="20"/>
      <c r="CX3413" s="20"/>
      <c r="CY3413" s="20"/>
      <c r="CZ3413" s="20"/>
      <c r="DA3413" s="20"/>
      <c r="DB3413" s="20"/>
      <c r="DC3413" s="20"/>
      <c r="DD3413" s="20"/>
      <c r="DE3413" s="20"/>
      <c r="DF3413" s="20"/>
      <c r="DG3413" s="20"/>
      <c r="DH3413" s="20"/>
      <c r="DI3413" s="20"/>
      <c r="DJ3413" s="20"/>
      <c r="DK3413" s="20"/>
      <c r="DL3413" s="20"/>
    </row>
    <row r="3414" spans="1:116" s="88" customFormat="1" ht="30" customHeight="1">
      <c r="A3414" s="4" t="s">
        <v>11262</v>
      </c>
      <c r="B3414" s="5">
        <v>3412</v>
      </c>
      <c r="C3414" s="6">
        <v>5817</v>
      </c>
      <c r="D3414" s="6"/>
      <c r="E3414" s="43" t="s">
        <v>11432</v>
      </c>
      <c r="F3414" s="3" t="s">
        <v>4438</v>
      </c>
      <c r="G3414" s="3" t="s">
        <v>529</v>
      </c>
      <c r="H3414" s="3" t="s">
        <v>41</v>
      </c>
      <c r="I3414" s="3" t="s">
        <v>5812</v>
      </c>
      <c r="J3414" s="3" t="s">
        <v>11433</v>
      </c>
      <c r="K3414" s="6"/>
      <c r="L3414" s="3"/>
      <c r="M3414" s="6">
        <v>7</v>
      </c>
      <c r="N3414" s="3" t="s">
        <v>44</v>
      </c>
      <c r="O3414" s="3" t="s">
        <v>11264</v>
      </c>
      <c r="P3414" s="3" t="s">
        <v>11283</v>
      </c>
      <c r="Q3414" s="3" t="s">
        <v>11434</v>
      </c>
      <c r="R3414" s="156">
        <v>2.8</v>
      </c>
      <c r="S3414" s="22"/>
      <c r="T3414" s="23"/>
      <c r="U3414" s="1" t="s">
        <v>54</v>
      </c>
      <c r="V3414" s="21"/>
      <c r="W3414" s="22"/>
      <c r="X3414" s="22"/>
      <c r="Y3414" s="22"/>
      <c r="Z3414" s="22"/>
      <c r="AA3414" s="22"/>
      <c r="AB3414" s="22"/>
      <c r="AC3414" s="22"/>
      <c r="AD3414" s="22"/>
      <c r="AE3414" s="24"/>
      <c r="AF3414" s="20"/>
      <c r="AG3414" s="20"/>
      <c r="AH3414" s="20"/>
      <c r="AI3414" s="20"/>
      <c r="AJ3414" s="20"/>
      <c r="AK3414" s="20"/>
      <c r="AL3414" s="20"/>
      <c r="AM3414" s="20"/>
      <c r="AN3414" s="25">
        <v>2.8</v>
      </c>
      <c r="AO3414" s="20" t="s">
        <v>47</v>
      </c>
      <c r="AP3414" s="24" t="s">
        <v>48</v>
      </c>
      <c r="AQ3414" s="20" t="e">
        <f>AVERAGE(SMALL(AE3414:AI3414,1),SMALL(AE3414:AI3414,2))</f>
        <v>#NUM!</v>
      </c>
      <c r="AR3414" s="20" t="e">
        <f>IF(R3414 &lt;=( AVERAGE(SMALL(AE3414:AI3414,1),SMALL(AE3414:AI3414,2))), R3414, "")</f>
        <v>#NUM!</v>
      </c>
      <c r="AS3414" s="20" t="e">
        <f>AVERAGE(SMALL(AJ3414:AM3414,1),SMALL(AJ3414:AM3414,2))</f>
        <v>#NUM!</v>
      </c>
      <c r="AT3414" s="20">
        <f>T3414*1.075</f>
        <v>0</v>
      </c>
      <c r="AU3414" s="20" t="e">
        <f>U3414*1.075</f>
        <v>#VALUE!</v>
      </c>
      <c r="AV3414" s="22" t="e">
        <f>MIN(AN3414,AT3414,AU3414)</f>
        <v>#VALUE!</v>
      </c>
      <c r="AW3414" s="26" t="s">
        <v>49</v>
      </c>
      <c r="AX3414" s="20" t="s">
        <v>48</v>
      </c>
      <c r="AY3414" s="25">
        <v>2.8</v>
      </c>
      <c r="AZ3414" s="27">
        <f>IF(AND(AY3414&gt;0,AY3414&lt;=10),AY3414*0.25,IF(AND(AY3414&gt;10,AY3414&lt;=50),AY3414*0.17,IF(AND(AY3414&gt;10,AY3414&lt;=100),AY3414*0.12,IF(AY3414&gt;100,AY3414*0.1))))</f>
        <v>0.7</v>
      </c>
      <c r="BA3414" s="3">
        <f>AZ3414+AY3414</f>
        <v>3.5</v>
      </c>
      <c r="BB3414" s="25">
        <f>BA3414+BA3414*0.08</f>
        <v>3.7800000000000002</v>
      </c>
      <c r="BC3414" s="20" t="s">
        <v>12295</v>
      </c>
      <c r="BD3414" s="20"/>
      <c r="BE3414" s="20"/>
      <c r="BF3414" s="20"/>
      <c r="BG3414" s="20"/>
      <c r="BH3414" s="20"/>
      <c r="BI3414" s="20"/>
      <c r="BJ3414" s="20"/>
      <c r="BK3414" s="20"/>
      <c r="BL3414" s="20"/>
      <c r="BM3414" s="20"/>
      <c r="BN3414" s="20"/>
      <c r="BO3414" s="20"/>
      <c r="BP3414" s="20"/>
      <c r="BQ3414" s="20"/>
      <c r="BR3414" s="20"/>
      <c r="BS3414" s="20"/>
      <c r="BT3414" s="20"/>
      <c r="BU3414" s="20"/>
      <c r="BV3414" s="20"/>
      <c r="BW3414" s="20"/>
      <c r="BX3414" s="20"/>
      <c r="BY3414" s="20"/>
      <c r="BZ3414" s="20"/>
      <c r="CA3414" s="20"/>
      <c r="CB3414" s="20"/>
      <c r="CC3414" s="20"/>
      <c r="CD3414" s="20"/>
      <c r="CE3414" s="20"/>
      <c r="CF3414" s="20"/>
      <c r="CG3414" s="20"/>
      <c r="CH3414" s="20"/>
      <c r="CI3414" s="20"/>
      <c r="CJ3414" s="20"/>
      <c r="CK3414" s="20"/>
      <c r="CL3414" s="20"/>
      <c r="CM3414" s="20"/>
      <c r="CN3414" s="20"/>
      <c r="CO3414" s="20"/>
      <c r="CP3414" s="20"/>
      <c r="CQ3414" s="20"/>
      <c r="CR3414" s="20"/>
      <c r="CS3414" s="20"/>
      <c r="CT3414" s="20"/>
      <c r="CU3414" s="20"/>
      <c r="CV3414" s="20"/>
      <c r="CW3414" s="20"/>
      <c r="CX3414" s="20"/>
      <c r="CY3414" s="20"/>
      <c r="CZ3414" s="20"/>
      <c r="DA3414" s="20"/>
      <c r="DB3414" s="20"/>
      <c r="DC3414" s="20"/>
      <c r="DD3414" s="20"/>
      <c r="DE3414" s="20"/>
      <c r="DF3414" s="20"/>
      <c r="DG3414" s="20"/>
      <c r="DH3414" s="20"/>
      <c r="DI3414" s="20"/>
      <c r="DJ3414" s="20"/>
      <c r="DK3414" s="20"/>
      <c r="DL3414" s="20"/>
    </row>
    <row r="3415" spans="1:116" s="88" customFormat="1" ht="30" customHeight="1">
      <c r="A3415" s="152" t="s">
        <v>13195</v>
      </c>
      <c r="B3415" s="5">
        <v>3413</v>
      </c>
      <c r="C3415" s="116">
        <v>11820</v>
      </c>
      <c r="D3415" s="116"/>
      <c r="E3415" s="43" t="s">
        <v>13255</v>
      </c>
      <c r="F3415" s="3" t="s">
        <v>13256</v>
      </c>
      <c r="G3415" s="3" t="s">
        <v>966</v>
      </c>
      <c r="H3415" s="3" t="s">
        <v>13257</v>
      </c>
      <c r="I3415" s="3" t="s">
        <v>42</v>
      </c>
      <c r="J3415" s="3" t="s">
        <v>13258</v>
      </c>
      <c r="K3415" s="6"/>
      <c r="L3415" s="3"/>
      <c r="M3415" s="6">
        <v>10</v>
      </c>
      <c r="N3415" s="3" t="s">
        <v>44</v>
      </c>
      <c r="O3415" s="3" t="s">
        <v>13199</v>
      </c>
      <c r="P3415" s="3" t="s">
        <v>13200</v>
      </c>
      <c r="Q3415" s="3" t="s">
        <v>13259</v>
      </c>
      <c r="R3415" s="160">
        <v>1.57</v>
      </c>
      <c r="S3415" s="79"/>
      <c r="T3415" s="81"/>
      <c r="U3415" s="82">
        <v>1.57</v>
      </c>
      <c r="V3415" s="79"/>
      <c r="W3415" s="79"/>
      <c r="X3415" s="79"/>
      <c r="Y3415" s="79"/>
      <c r="Z3415" s="79"/>
      <c r="AA3415" s="79"/>
      <c r="AB3415" s="79"/>
      <c r="AC3415" s="79"/>
      <c r="AD3415" s="79"/>
      <c r="AE3415" s="83"/>
      <c r="AF3415" s="84"/>
      <c r="AG3415" s="84"/>
      <c r="AH3415" s="84"/>
      <c r="AI3415" s="84"/>
      <c r="AJ3415" s="84"/>
      <c r="AK3415" s="84"/>
      <c r="AL3415" s="84"/>
      <c r="AM3415" s="84"/>
      <c r="AN3415" s="85"/>
      <c r="AO3415" s="84"/>
      <c r="AP3415" s="83"/>
      <c r="AQ3415" s="84" t="e">
        <v>#NUM!</v>
      </c>
      <c r="AR3415" s="84" t="e">
        <v>#NUM!</v>
      </c>
      <c r="AS3415" s="84" t="e">
        <v>#NUM!</v>
      </c>
      <c r="AT3415" s="84" t="e">
        <v>#REF!</v>
      </c>
      <c r="AU3415" s="84">
        <v>0</v>
      </c>
      <c r="AV3415" s="79" t="e">
        <v>#REF!</v>
      </c>
      <c r="AW3415" s="86" t="s">
        <v>49</v>
      </c>
      <c r="AX3415" s="84" t="s">
        <v>48</v>
      </c>
      <c r="AY3415" s="85">
        <v>1.57</v>
      </c>
      <c r="AZ3415" s="87">
        <v>0.39250000000000002</v>
      </c>
      <c r="BA3415" s="43">
        <v>1.9625000000000001</v>
      </c>
      <c r="BB3415" s="85">
        <v>2.1194999999999999</v>
      </c>
      <c r="BC3415" s="20" t="s">
        <v>12295</v>
      </c>
      <c r="BD3415" s="84" t="s">
        <v>12206</v>
      </c>
    </row>
    <row r="3416" spans="1:116" s="88" customFormat="1" ht="30" customHeight="1">
      <c r="A3416" s="152" t="s">
        <v>13195</v>
      </c>
      <c r="B3416" s="5">
        <v>3414</v>
      </c>
      <c r="C3416" s="44">
        <v>14532</v>
      </c>
      <c r="D3416" s="44"/>
      <c r="E3416" s="43" t="s">
        <v>11441</v>
      </c>
      <c r="F3416" s="3" t="s">
        <v>11442</v>
      </c>
      <c r="G3416" s="3" t="s">
        <v>2603</v>
      </c>
      <c r="H3416" s="3" t="s">
        <v>2608</v>
      </c>
      <c r="I3416" s="3" t="s">
        <v>42</v>
      </c>
      <c r="J3416" s="3" t="s">
        <v>11443</v>
      </c>
      <c r="K3416" s="6"/>
      <c r="L3416" s="3"/>
      <c r="M3416" s="6">
        <v>30</v>
      </c>
      <c r="N3416" s="3" t="s">
        <v>44</v>
      </c>
      <c r="O3416" s="3" t="s">
        <v>13199</v>
      </c>
      <c r="P3416" s="3" t="s">
        <v>11283</v>
      </c>
      <c r="Q3416" s="3" t="s">
        <v>11444</v>
      </c>
      <c r="R3416" s="160">
        <v>11.475</v>
      </c>
      <c r="S3416" s="79"/>
      <c r="T3416" s="81" t="s">
        <v>54</v>
      </c>
      <c r="U3416" s="82"/>
      <c r="V3416" s="79"/>
      <c r="W3416" s="79"/>
      <c r="X3416" s="79"/>
      <c r="Y3416" s="79"/>
      <c r="Z3416" s="79"/>
      <c r="AA3416" s="79"/>
      <c r="AB3416" s="79"/>
      <c r="AC3416" s="79"/>
      <c r="AD3416" s="79"/>
      <c r="AE3416" s="83"/>
      <c r="AF3416" s="84"/>
      <c r="AG3416" s="84"/>
      <c r="AH3416" s="84"/>
      <c r="AI3416" s="84"/>
      <c r="AJ3416" s="84"/>
      <c r="AK3416" s="84"/>
      <c r="AL3416" s="84"/>
      <c r="AM3416" s="84"/>
      <c r="AN3416" s="85">
        <v>14.28</v>
      </c>
      <c r="AO3416" s="84" t="s">
        <v>47</v>
      </c>
      <c r="AP3416" s="83" t="s">
        <v>48</v>
      </c>
      <c r="AQ3416" s="84" t="e">
        <v>#NUM!</v>
      </c>
      <c r="AR3416" s="84" t="e">
        <v>#NUM!</v>
      </c>
      <c r="AS3416" s="84" t="e">
        <v>#NUM!</v>
      </c>
      <c r="AT3416" s="84" t="e">
        <v>#REF!</v>
      </c>
      <c r="AU3416" s="84" t="e">
        <v>#VALUE!</v>
      </c>
      <c r="AV3416" s="79" t="e">
        <v>#REF!</v>
      </c>
      <c r="AW3416" s="86" t="s">
        <v>49</v>
      </c>
      <c r="AX3416" s="84" t="s">
        <v>48</v>
      </c>
      <c r="AY3416" s="85">
        <v>11.475</v>
      </c>
      <c r="AZ3416" s="87">
        <v>1.95075</v>
      </c>
      <c r="BA3416" s="43">
        <v>13.425749999999999</v>
      </c>
      <c r="BB3416" s="85">
        <v>14.499809999999998</v>
      </c>
      <c r="BC3416" s="20" t="s">
        <v>12295</v>
      </c>
      <c r="BD3416" s="84" t="s">
        <v>12298</v>
      </c>
    </row>
    <row r="3417" spans="1:116" s="88" customFormat="1" ht="30" customHeight="1">
      <c r="A3417" s="152" t="s">
        <v>13195</v>
      </c>
      <c r="B3417" s="5">
        <v>3415</v>
      </c>
      <c r="C3417" s="44">
        <v>19551</v>
      </c>
      <c r="D3417" s="44"/>
      <c r="E3417" s="43" t="s">
        <v>11332</v>
      </c>
      <c r="F3417" s="3" t="s">
        <v>11333</v>
      </c>
      <c r="G3417" s="3" t="s">
        <v>11334</v>
      </c>
      <c r="H3417" s="3" t="s">
        <v>101</v>
      </c>
      <c r="I3417" s="3" t="s">
        <v>42</v>
      </c>
      <c r="J3417" s="3" t="s">
        <v>11335</v>
      </c>
      <c r="K3417" s="6"/>
      <c r="L3417" s="3"/>
      <c r="M3417" s="6">
        <v>30</v>
      </c>
      <c r="N3417" s="3" t="s">
        <v>44</v>
      </c>
      <c r="O3417" s="3" t="s">
        <v>13199</v>
      </c>
      <c r="P3417" s="3" t="s">
        <v>11336</v>
      </c>
      <c r="Q3417" s="3" t="s">
        <v>11337</v>
      </c>
      <c r="R3417" s="160">
        <v>20.97</v>
      </c>
      <c r="S3417" s="79"/>
      <c r="T3417" s="81" t="s">
        <v>54</v>
      </c>
      <c r="U3417" s="82"/>
      <c r="V3417" s="79"/>
      <c r="W3417" s="79"/>
      <c r="X3417" s="79"/>
      <c r="Y3417" s="79"/>
      <c r="Z3417" s="79"/>
      <c r="AA3417" s="79"/>
      <c r="AB3417" s="79"/>
      <c r="AC3417" s="79"/>
      <c r="AD3417" s="79"/>
      <c r="AE3417" s="83"/>
      <c r="AF3417" s="84"/>
      <c r="AG3417" s="84"/>
      <c r="AH3417" s="84"/>
      <c r="AI3417" s="84"/>
      <c r="AJ3417" s="84"/>
      <c r="AK3417" s="84"/>
      <c r="AL3417" s="84"/>
      <c r="AM3417" s="84"/>
      <c r="AN3417" s="85">
        <v>26.5</v>
      </c>
      <c r="AO3417" s="84" t="s">
        <v>47</v>
      </c>
      <c r="AP3417" s="83" t="s">
        <v>48</v>
      </c>
      <c r="AQ3417" s="84" t="e">
        <v>#NUM!</v>
      </c>
      <c r="AR3417" s="84" t="e">
        <v>#NUM!</v>
      </c>
      <c r="AS3417" s="84" t="e">
        <v>#NUM!</v>
      </c>
      <c r="AT3417" s="84" t="e">
        <v>#REF!</v>
      </c>
      <c r="AU3417" s="84" t="e">
        <v>#VALUE!</v>
      </c>
      <c r="AV3417" s="79" t="e">
        <v>#REF!</v>
      </c>
      <c r="AW3417" s="86" t="s">
        <v>49</v>
      </c>
      <c r="AX3417" s="84" t="s">
        <v>48</v>
      </c>
      <c r="AY3417" s="85">
        <v>20.97</v>
      </c>
      <c r="AZ3417" s="87">
        <v>3.5649000000000002</v>
      </c>
      <c r="BA3417" s="43">
        <v>24.5349</v>
      </c>
      <c r="BB3417" s="85">
        <v>26.497692000000001</v>
      </c>
      <c r="BC3417" s="20" t="s">
        <v>12295</v>
      </c>
      <c r="BD3417" s="84" t="s">
        <v>12298</v>
      </c>
    </row>
    <row r="3418" spans="1:116" s="88" customFormat="1" ht="30" customHeight="1">
      <c r="A3418" s="152" t="s">
        <v>13195</v>
      </c>
      <c r="B3418" s="5">
        <v>3416</v>
      </c>
      <c r="C3418" s="44">
        <v>19559</v>
      </c>
      <c r="D3418" s="44"/>
      <c r="E3418" s="43" t="s">
        <v>11332</v>
      </c>
      <c r="F3418" s="3" t="s">
        <v>11333</v>
      </c>
      <c r="G3418" s="3" t="s">
        <v>11334</v>
      </c>
      <c r="H3418" s="3" t="s">
        <v>938</v>
      </c>
      <c r="I3418" s="3" t="s">
        <v>42</v>
      </c>
      <c r="J3418" s="3" t="s">
        <v>11335</v>
      </c>
      <c r="K3418" s="6"/>
      <c r="L3418" s="3"/>
      <c r="M3418" s="6">
        <v>30</v>
      </c>
      <c r="N3418" s="3" t="s">
        <v>44</v>
      </c>
      <c r="O3418" s="3" t="s">
        <v>13199</v>
      </c>
      <c r="P3418" s="3" t="s">
        <v>11336</v>
      </c>
      <c r="Q3418" s="3" t="s">
        <v>11338</v>
      </c>
      <c r="R3418" s="160">
        <v>21.76</v>
      </c>
      <c r="S3418" s="79"/>
      <c r="T3418" s="81" t="s">
        <v>54</v>
      </c>
      <c r="U3418" s="82"/>
      <c r="V3418" s="79"/>
      <c r="W3418" s="79"/>
      <c r="X3418" s="79"/>
      <c r="Y3418" s="79"/>
      <c r="Z3418" s="79"/>
      <c r="AA3418" s="79"/>
      <c r="AB3418" s="79"/>
      <c r="AC3418" s="79"/>
      <c r="AD3418" s="79"/>
      <c r="AE3418" s="83"/>
      <c r="AF3418" s="84"/>
      <c r="AG3418" s="84"/>
      <c r="AH3418" s="84"/>
      <c r="AI3418" s="84"/>
      <c r="AJ3418" s="84"/>
      <c r="AK3418" s="84"/>
      <c r="AL3418" s="84"/>
      <c r="AM3418" s="84"/>
      <c r="AN3418" s="85">
        <v>27.5</v>
      </c>
      <c r="AO3418" s="84" t="s">
        <v>47</v>
      </c>
      <c r="AP3418" s="83" t="s">
        <v>48</v>
      </c>
      <c r="AQ3418" s="84" t="e">
        <v>#NUM!</v>
      </c>
      <c r="AR3418" s="84" t="e">
        <v>#NUM!</v>
      </c>
      <c r="AS3418" s="84" t="e">
        <v>#NUM!</v>
      </c>
      <c r="AT3418" s="84" t="e">
        <v>#REF!</v>
      </c>
      <c r="AU3418" s="84" t="e">
        <v>#VALUE!</v>
      </c>
      <c r="AV3418" s="79" t="e">
        <v>#REF!</v>
      </c>
      <c r="AW3418" s="86" t="s">
        <v>49</v>
      </c>
      <c r="AX3418" s="84" t="s">
        <v>48</v>
      </c>
      <c r="AY3418" s="85">
        <v>21.76</v>
      </c>
      <c r="AZ3418" s="87">
        <v>3.6992000000000007</v>
      </c>
      <c r="BA3418" s="43">
        <v>25.459200000000003</v>
      </c>
      <c r="BB3418" s="85">
        <v>27.495936000000004</v>
      </c>
      <c r="BC3418" s="20" t="s">
        <v>12295</v>
      </c>
      <c r="BD3418" s="84" t="s">
        <v>12298</v>
      </c>
    </row>
    <row r="3419" spans="1:116" s="88" customFormat="1" ht="30" customHeight="1">
      <c r="A3419" s="152" t="s">
        <v>13195</v>
      </c>
      <c r="B3419" s="5">
        <v>3417</v>
      </c>
      <c r="C3419" s="44">
        <v>19606</v>
      </c>
      <c r="D3419" s="44"/>
      <c r="E3419" s="43" t="s">
        <v>11339</v>
      </c>
      <c r="F3419" s="3" t="s">
        <v>11340</v>
      </c>
      <c r="G3419" s="3" t="s">
        <v>11341</v>
      </c>
      <c r="H3419" s="3" t="s">
        <v>11342</v>
      </c>
      <c r="I3419" s="3" t="s">
        <v>42</v>
      </c>
      <c r="J3419" s="3" t="s">
        <v>11343</v>
      </c>
      <c r="K3419" s="6"/>
      <c r="L3419" s="3"/>
      <c r="M3419" s="6">
        <v>30</v>
      </c>
      <c r="N3419" s="3" t="s">
        <v>44</v>
      </c>
      <c r="O3419" s="3" t="s">
        <v>13199</v>
      </c>
      <c r="P3419" s="3" t="s">
        <v>11283</v>
      </c>
      <c r="Q3419" s="3" t="s">
        <v>11344</v>
      </c>
      <c r="R3419" s="160">
        <v>21.76</v>
      </c>
      <c r="S3419" s="79"/>
      <c r="T3419" s="81" t="s">
        <v>54</v>
      </c>
      <c r="U3419" s="82"/>
      <c r="V3419" s="79"/>
      <c r="W3419" s="79"/>
      <c r="X3419" s="79"/>
      <c r="Y3419" s="79"/>
      <c r="Z3419" s="79"/>
      <c r="AA3419" s="79"/>
      <c r="AB3419" s="79"/>
      <c r="AC3419" s="79"/>
      <c r="AD3419" s="79"/>
      <c r="AE3419" s="83"/>
      <c r="AF3419" s="84"/>
      <c r="AG3419" s="84"/>
      <c r="AH3419" s="84"/>
      <c r="AI3419" s="84"/>
      <c r="AJ3419" s="84"/>
      <c r="AK3419" s="84"/>
      <c r="AL3419" s="84"/>
      <c r="AM3419" s="84"/>
      <c r="AN3419" s="85">
        <v>27.5</v>
      </c>
      <c r="AO3419" s="84" t="s">
        <v>47</v>
      </c>
      <c r="AP3419" s="83" t="s">
        <v>48</v>
      </c>
      <c r="AQ3419" s="84" t="e">
        <v>#NUM!</v>
      </c>
      <c r="AR3419" s="84" t="e">
        <v>#NUM!</v>
      </c>
      <c r="AS3419" s="84" t="e">
        <v>#NUM!</v>
      </c>
      <c r="AT3419" s="84" t="e">
        <v>#REF!</v>
      </c>
      <c r="AU3419" s="84" t="e">
        <v>#VALUE!</v>
      </c>
      <c r="AV3419" s="79" t="e">
        <v>#REF!</v>
      </c>
      <c r="AW3419" s="86" t="s">
        <v>49</v>
      </c>
      <c r="AX3419" s="84" t="s">
        <v>48</v>
      </c>
      <c r="AY3419" s="85">
        <v>21.76</v>
      </c>
      <c r="AZ3419" s="87">
        <v>3.6992000000000007</v>
      </c>
      <c r="BA3419" s="43">
        <v>25.459200000000003</v>
      </c>
      <c r="BB3419" s="85">
        <v>27.495936000000004</v>
      </c>
      <c r="BC3419" s="20" t="s">
        <v>12295</v>
      </c>
      <c r="BD3419" s="84" t="s">
        <v>12298</v>
      </c>
    </row>
    <row r="3420" spans="1:116" s="88" customFormat="1" ht="30" customHeight="1">
      <c r="A3420" s="152" t="s">
        <v>13195</v>
      </c>
      <c r="B3420" s="5">
        <v>3418</v>
      </c>
      <c r="C3420" s="179">
        <v>19825</v>
      </c>
      <c r="D3420" s="179"/>
      <c r="E3420" s="171" t="s">
        <v>11339</v>
      </c>
      <c r="F3420" s="3" t="s">
        <v>14871</v>
      </c>
      <c r="G3420" s="3" t="s">
        <v>11341</v>
      </c>
      <c r="H3420" s="3" t="s">
        <v>14872</v>
      </c>
      <c r="I3420" s="3" t="s">
        <v>42</v>
      </c>
      <c r="J3420" s="3" t="s">
        <v>13362</v>
      </c>
      <c r="K3420" s="6"/>
      <c r="L3420" s="3"/>
      <c r="M3420" s="6">
        <v>30</v>
      </c>
      <c r="N3420" s="3" t="s">
        <v>44</v>
      </c>
      <c r="O3420" s="3" t="s">
        <v>13199</v>
      </c>
      <c r="P3420" s="3" t="s">
        <v>13200</v>
      </c>
      <c r="Q3420" s="3" t="s">
        <v>14873</v>
      </c>
      <c r="R3420" s="160">
        <v>27.5</v>
      </c>
      <c r="S3420" s="79"/>
      <c r="T3420" s="81"/>
      <c r="U3420" s="82">
        <v>27.5</v>
      </c>
      <c r="V3420" s="79"/>
      <c r="W3420" s="79"/>
      <c r="X3420" s="79"/>
      <c r="Y3420" s="79"/>
      <c r="Z3420" s="79"/>
      <c r="AA3420" s="79"/>
      <c r="AB3420" s="79"/>
      <c r="AC3420" s="79"/>
      <c r="AD3420" s="79"/>
      <c r="AE3420" s="83"/>
      <c r="AF3420" s="84"/>
      <c r="AG3420" s="84"/>
      <c r="AH3420" s="84"/>
      <c r="AI3420" s="84"/>
      <c r="AJ3420" s="84"/>
      <c r="AK3420" s="84"/>
      <c r="AL3420" s="84"/>
      <c r="AM3420" s="84"/>
      <c r="AN3420" s="85"/>
      <c r="AO3420" s="84"/>
      <c r="AP3420" s="83"/>
      <c r="AQ3420" s="84" t="e">
        <f>AVERAGE(SMALL(AE3420:AI3420,1),SMALL(AE3420:AI3420,2))</f>
        <v>#NUM!</v>
      </c>
      <c r="AR3420" s="84" t="e">
        <f>IF(R3420 &lt;=( AVERAGE(SMALL(AE3420:AI3420,1),SMALL(AE3420:AI3420,2))), R3420, "")</f>
        <v>#NUM!</v>
      </c>
      <c r="AS3420" s="84" t="e">
        <f>AVERAGE(SMALL(AJ3420:AM3420,1),SMALL(AJ3420:AM3420,2))</f>
        <v>#NUM!</v>
      </c>
      <c r="AT3420" s="84" t="e">
        <f>#REF!*1.075</f>
        <v>#REF!</v>
      </c>
      <c r="AU3420" s="84">
        <f>T3420*1.075</f>
        <v>0</v>
      </c>
      <c r="AV3420" s="79" t="e">
        <f>MIN(AN3420,AT3420,AU3420)</f>
        <v>#REF!</v>
      </c>
      <c r="AW3420" s="84"/>
      <c r="AX3420" s="84"/>
      <c r="AY3420" s="85">
        <v>27.5</v>
      </c>
      <c r="AZ3420" s="87">
        <f>IF(AND(AY3420&gt;0,AY3420&lt;=10),AY3420*0.25,IF(AND(AY3420&gt;10,AY3420&lt;=50),AY3420*0.17,IF(AND(AY3420&gt;10,AY3420&lt;=100),AY3420*0.12,IF(AY3420&gt;100,AY3420*0.1))))</f>
        <v>4.6750000000000007</v>
      </c>
      <c r="BA3420" s="43">
        <f>AZ3420+AY3420</f>
        <v>32.174999999999997</v>
      </c>
      <c r="BB3420" s="85">
        <f>BA3420+BA3420*0.08</f>
        <v>34.748999999999995</v>
      </c>
      <c r="BC3420" s="20" t="s">
        <v>12295</v>
      </c>
      <c r="BD3420" s="84" t="s">
        <v>12206</v>
      </c>
    </row>
    <row r="3421" spans="1:116" s="88" customFormat="1" ht="30" customHeight="1">
      <c r="A3421" s="152" t="s">
        <v>13195</v>
      </c>
      <c r="B3421" s="5">
        <v>3419</v>
      </c>
      <c r="C3421" s="116">
        <v>19849</v>
      </c>
      <c r="D3421" s="116"/>
      <c r="E3421" s="43" t="s">
        <v>11441</v>
      </c>
      <c r="F3421" s="3" t="s">
        <v>13361</v>
      </c>
      <c r="G3421" s="3" t="s">
        <v>2603</v>
      </c>
      <c r="H3421" s="3" t="s">
        <v>2604</v>
      </c>
      <c r="I3421" s="3" t="s">
        <v>42</v>
      </c>
      <c r="J3421" s="3" t="s">
        <v>13362</v>
      </c>
      <c r="K3421" s="6"/>
      <c r="L3421" s="3"/>
      <c r="M3421" s="6">
        <v>30</v>
      </c>
      <c r="N3421" s="3" t="s">
        <v>44</v>
      </c>
      <c r="O3421" s="3" t="s">
        <v>13199</v>
      </c>
      <c r="P3421" s="3" t="s">
        <v>13200</v>
      </c>
      <c r="Q3421" s="3" t="s">
        <v>13363</v>
      </c>
      <c r="R3421" s="160">
        <v>11.79</v>
      </c>
      <c r="S3421" s="79"/>
      <c r="T3421" s="81"/>
      <c r="U3421" s="82">
        <v>14.28</v>
      </c>
      <c r="V3421" s="79"/>
      <c r="W3421" s="79"/>
      <c r="X3421" s="79"/>
      <c r="Y3421" s="79"/>
      <c r="Z3421" s="79"/>
      <c r="AA3421" s="79"/>
      <c r="AB3421" s="79"/>
      <c r="AC3421" s="79"/>
      <c r="AD3421" s="79"/>
      <c r="AE3421" s="83"/>
      <c r="AF3421" s="84"/>
      <c r="AG3421" s="84"/>
      <c r="AH3421" s="84"/>
      <c r="AI3421" s="84"/>
      <c r="AJ3421" s="84"/>
      <c r="AK3421" s="84"/>
      <c r="AL3421" s="84"/>
      <c r="AM3421" s="84"/>
      <c r="AN3421" s="85"/>
      <c r="AO3421" s="84"/>
      <c r="AP3421" s="83"/>
      <c r="AQ3421" s="84" t="e">
        <v>#NUM!</v>
      </c>
      <c r="AR3421" s="84" t="e">
        <v>#NUM!</v>
      </c>
      <c r="AS3421" s="84" t="e">
        <v>#NUM!</v>
      </c>
      <c r="AT3421" s="84" t="e">
        <v>#REF!</v>
      </c>
      <c r="AU3421" s="84">
        <v>0</v>
      </c>
      <c r="AV3421" s="79" t="e">
        <v>#REF!</v>
      </c>
      <c r="AW3421" s="86" t="s">
        <v>49</v>
      </c>
      <c r="AX3421" s="84" t="s">
        <v>48</v>
      </c>
      <c r="AY3421" s="85">
        <v>11.79</v>
      </c>
      <c r="AZ3421" s="87">
        <v>2.0043000000000002</v>
      </c>
      <c r="BA3421" s="43">
        <v>13.7943</v>
      </c>
      <c r="BB3421" s="85">
        <v>14.897843999999999</v>
      </c>
      <c r="BC3421" s="20" t="s">
        <v>12295</v>
      </c>
      <c r="BD3421" s="84" t="s">
        <v>12206</v>
      </c>
    </row>
    <row r="3422" spans="1:116" s="88" customFormat="1" ht="30" customHeight="1">
      <c r="A3422" s="152" t="s">
        <v>13195</v>
      </c>
      <c r="B3422" s="5">
        <v>3420</v>
      </c>
      <c r="C3422" s="116">
        <v>8561</v>
      </c>
      <c r="D3422" s="116"/>
      <c r="E3422" s="43" t="s">
        <v>11305</v>
      </c>
      <c r="F3422" s="3" t="s">
        <v>13242</v>
      </c>
      <c r="G3422" s="3" t="s">
        <v>752</v>
      </c>
      <c r="H3422" s="3" t="s">
        <v>85</v>
      </c>
      <c r="I3422" s="3" t="s">
        <v>42</v>
      </c>
      <c r="J3422" s="3" t="s">
        <v>11427</v>
      </c>
      <c r="K3422" s="6"/>
      <c r="L3422" s="3"/>
      <c r="M3422" s="6">
        <v>10</v>
      </c>
      <c r="N3422" s="3" t="s">
        <v>44</v>
      </c>
      <c r="O3422" s="3" t="s">
        <v>13199</v>
      </c>
      <c r="P3422" s="3" t="s">
        <v>13243</v>
      </c>
      <c r="Q3422" s="3" t="s">
        <v>13244</v>
      </c>
      <c r="R3422" s="160">
        <v>2.78</v>
      </c>
      <c r="S3422" s="79"/>
      <c r="T3422" s="81"/>
      <c r="U3422" s="82">
        <v>2.78</v>
      </c>
      <c r="V3422" s="79"/>
      <c r="W3422" s="79"/>
      <c r="X3422" s="79"/>
      <c r="Y3422" s="79"/>
      <c r="Z3422" s="79"/>
      <c r="AA3422" s="79"/>
      <c r="AB3422" s="79"/>
      <c r="AC3422" s="79"/>
      <c r="AD3422" s="79"/>
      <c r="AE3422" s="83"/>
      <c r="AF3422" s="84"/>
      <c r="AG3422" s="84"/>
      <c r="AH3422" s="84"/>
      <c r="AI3422" s="84"/>
      <c r="AJ3422" s="84"/>
      <c r="AK3422" s="84"/>
      <c r="AL3422" s="84"/>
      <c r="AM3422" s="84"/>
      <c r="AN3422" s="85"/>
      <c r="AO3422" s="84"/>
      <c r="AP3422" s="83"/>
      <c r="AQ3422" s="84" t="e">
        <v>#NUM!</v>
      </c>
      <c r="AR3422" s="84" t="e">
        <v>#NUM!</v>
      </c>
      <c r="AS3422" s="84" t="e">
        <v>#NUM!</v>
      </c>
      <c r="AT3422" s="84" t="e">
        <v>#REF!</v>
      </c>
      <c r="AU3422" s="84">
        <v>0</v>
      </c>
      <c r="AV3422" s="79" t="e">
        <v>#REF!</v>
      </c>
      <c r="AW3422" s="86" t="s">
        <v>49</v>
      </c>
      <c r="AX3422" s="86" t="s">
        <v>48</v>
      </c>
      <c r="AY3422" s="85">
        <v>2.78</v>
      </c>
      <c r="AZ3422" s="87">
        <v>0.69499999999999995</v>
      </c>
      <c r="BA3422" s="43">
        <v>3.4749999999999996</v>
      </c>
      <c r="BB3422" s="85">
        <v>3.7529999999999997</v>
      </c>
      <c r="BC3422" s="20" t="s">
        <v>12295</v>
      </c>
      <c r="BD3422" s="84" t="s">
        <v>12206</v>
      </c>
    </row>
    <row r="3423" spans="1:116" s="88" customFormat="1" ht="30" customHeight="1">
      <c r="A3423" s="152" t="s">
        <v>13195</v>
      </c>
      <c r="B3423" s="5">
        <v>3421</v>
      </c>
      <c r="C3423" s="44">
        <v>8540</v>
      </c>
      <c r="D3423" s="44"/>
      <c r="E3423" s="43" t="s">
        <v>11383</v>
      </c>
      <c r="F3423" s="3" t="s">
        <v>1082</v>
      </c>
      <c r="G3423" s="3" t="s">
        <v>1079</v>
      </c>
      <c r="H3423" s="3" t="s">
        <v>991</v>
      </c>
      <c r="I3423" s="3" t="s">
        <v>42</v>
      </c>
      <c r="J3423" s="3" t="s">
        <v>396</v>
      </c>
      <c r="K3423" s="6"/>
      <c r="L3423" s="3"/>
      <c r="M3423" s="6">
        <v>30</v>
      </c>
      <c r="N3423" s="3" t="s">
        <v>44</v>
      </c>
      <c r="O3423" s="3" t="s">
        <v>13199</v>
      </c>
      <c r="P3423" s="3" t="s">
        <v>11283</v>
      </c>
      <c r="Q3423" s="3" t="s">
        <v>13347</v>
      </c>
      <c r="R3423" s="160">
        <v>1.2</v>
      </c>
      <c r="S3423" s="79"/>
      <c r="T3423" s="81"/>
      <c r="U3423" s="82">
        <v>1.2</v>
      </c>
      <c r="V3423" s="79"/>
      <c r="W3423" s="79"/>
      <c r="X3423" s="79"/>
      <c r="Y3423" s="79"/>
      <c r="Z3423" s="79"/>
      <c r="AA3423" s="79"/>
      <c r="AB3423" s="79"/>
      <c r="AC3423" s="79"/>
      <c r="AD3423" s="79"/>
      <c r="AE3423" s="83"/>
      <c r="AF3423" s="84"/>
      <c r="AG3423" s="84"/>
      <c r="AH3423" s="84"/>
      <c r="AI3423" s="84"/>
      <c r="AJ3423" s="84"/>
      <c r="AK3423" s="84"/>
      <c r="AL3423" s="84"/>
      <c r="AM3423" s="84"/>
      <c r="AN3423" s="85"/>
      <c r="AO3423" s="84"/>
      <c r="AP3423" s="83"/>
      <c r="AQ3423" s="84" t="e">
        <v>#NUM!</v>
      </c>
      <c r="AR3423" s="84" t="e">
        <v>#NUM!</v>
      </c>
      <c r="AS3423" s="84" t="e">
        <v>#NUM!</v>
      </c>
      <c r="AT3423" s="84" t="e">
        <v>#REF!</v>
      </c>
      <c r="AU3423" s="84">
        <v>0</v>
      </c>
      <c r="AV3423" s="79" t="e">
        <v>#REF!</v>
      </c>
      <c r="AW3423" s="86" t="s">
        <v>49</v>
      </c>
      <c r="AX3423" s="84" t="s">
        <v>48</v>
      </c>
      <c r="AY3423" s="85">
        <v>1.2</v>
      </c>
      <c r="AZ3423" s="87">
        <v>0.3</v>
      </c>
      <c r="BA3423" s="43">
        <v>1.5</v>
      </c>
      <c r="BB3423" s="85">
        <v>1.62</v>
      </c>
      <c r="BC3423" s="20" t="s">
        <v>12295</v>
      </c>
      <c r="BD3423" s="88" t="s">
        <v>1028</v>
      </c>
    </row>
    <row r="3424" spans="1:116" s="88" customFormat="1" ht="30" customHeight="1">
      <c r="A3424" s="152" t="s">
        <v>13195</v>
      </c>
      <c r="B3424" s="5">
        <v>3422</v>
      </c>
      <c r="C3424" s="116">
        <v>8538</v>
      </c>
      <c r="D3424" s="116"/>
      <c r="E3424" s="43" t="s">
        <v>13305</v>
      </c>
      <c r="F3424" s="3" t="s">
        <v>13130</v>
      </c>
      <c r="G3424" s="3" t="s">
        <v>84</v>
      </c>
      <c r="H3424" s="3" t="s">
        <v>635</v>
      </c>
      <c r="I3424" s="3" t="s">
        <v>636</v>
      </c>
      <c r="J3424" s="3" t="s">
        <v>13306</v>
      </c>
      <c r="K3424" s="6">
        <v>100</v>
      </c>
      <c r="L3424" s="3" t="s">
        <v>79</v>
      </c>
      <c r="M3424" s="6">
        <v>1</v>
      </c>
      <c r="N3424" s="3" t="s">
        <v>44</v>
      </c>
      <c r="O3424" s="3" t="s">
        <v>13199</v>
      </c>
      <c r="P3424" s="3" t="s">
        <v>13200</v>
      </c>
      <c r="Q3424" s="3" t="s">
        <v>13310</v>
      </c>
      <c r="R3424" s="160">
        <v>1.6</v>
      </c>
      <c r="S3424" s="79"/>
      <c r="T3424" s="81"/>
      <c r="U3424" s="82">
        <v>1.6</v>
      </c>
      <c r="V3424" s="79"/>
      <c r="W3424" s="79"/>
      <c r="X3424" s="79"/>
      <c r="Y3424" s="79"/>
      <c r="Z3424" s="79"/>
      <c r="AA3424" s="79"/>
      <c r="AB3424" s="79"/>
      <c r="AC3424" s="79"/>
      <c r="AD3424" s="79"/>
      <c r="AE3424" s="83"/>
      <c r="AF3424" s="84"/>
      <c r="AG3424" s="84"/>
      <c r="AH3424" s="84"/>
      <c r="AI3424" s="84"/>
      <c r="AJ3424" s="84"/>
      <c r="AK3424" s="84"/>
      <c r="AL3424" s="84"/>
      <c r="AM3424" s="84"/>
      <c r="AN3424" s="85"/>
      <c r="AO3424" s="84"/>
      <c r="AP3424" s="83"/>
      <c r="AQ3424" s="84" t="e">
        <v>#NUM!</v>
      </c>
      <c r="AR3424" s="84" t="e">
        <v>#NUM!</v>
      </c>
      <c r="AS3424" s="84" t="e">
        <v>#NUM!</v>
      </c>
      <c r="AT3424" s="84" t="e">
        <v>#REF!</v>
      </c>
      <c r="AU3424" s="84">
        <v>0</v>
      </c>
      <c r="AV3424" s="79" t="e">
        <v>#REF!</v>
      </c>
      <c r="AW3424" s="86" t="s">
        <v>49</v>
      </c>
      <c r="AX3424" s="84" t="s">
        <v>48</v>
      </c>
      <c r="AY3424" s="85">
        <v>1.6</v>
      </c>
      <c r="AZ3424" s="87">
        <v>0.4</v>
      </c>
      <c r="BA3424" s="43">
        <v>2</v>
      </c>
      <c r="BB3424" s="85">
        <v>2.16</v>
      </c>
      <c r="BC3424" s="20" t="s">
        <v>12295</v>
      </c>
      <c r="BD3424" s="84" t="s">
        <v>12206</v>
      </c>
    </row>
    <row r="3425" spans="1:57" s="88" customFormat="1" ht="30" customHeight="1">
      <c r="A3425" s="152" t="s">
        <v>13195</v>
      </c>
      <c r="B3425" s="5">
        <v>3423</v>
      </c>
      <c r="C3425" s="116">
        <v>8537</v>
      </c>
      <c r="D3425" s="116"/>
      <c r="E3425" s="43" t="s">
        <v>13305</v>
      </c>
      <c r="F3425" s="3" t="s">
        <v>13130</v>
      </c>
      <c r="G3425" s="3" t="s">
        <v>84</v>
      </c>
      <c r="H3425" s="3" t="s">
        <v>727</v>
      </c>
      <c r="I3425" s="3" t="s">
        <v>636</v>
      </c>
      <c r="J3425" s="3" t="s">
        <v>13308</v>
      </c>
      <c r="K3425" s="6">
        <v>100</v>
      </c>
      <c r="L3425" s="3" t="s">
        <v>79</v>
      </c>
      <c r="M3425" s="6">
        <v>1</v>
      </c>
      <c r="N3425" s="3" t="s">
        <v>44</v>
      </c>
      <c r="O3425" s="3" t="s">
        <v>13199</v>
      </c>
      <c r="P3425" s="3" t="s">
        <v>13200</v>
      </c>
      <c r="Q3425" s="3" t="s">
        <v>13309</v>
      </c>
      <c r="R3425" s="160">
        <v>1.5</v>
      </c>
      <c r="S3425" s="79"/>
      <c r="T3425" s="81"/>
      <c r="U3425" s="82">
        <v>1.5</v>
      </c>
      <c r="V3425" s="79"/>
      <c r="W3425" s="79"/>
      <c r="X3425" s="79"/>
      <c r="Y3425" s="79"/>
      <c r="Z3425" s="79"/>
      <c r="AA3425" s="79"/>
      <c r="AB3425" s="79"/>
      <c r="AC3425" s="79"/>
      <c r="AD3425" s="79"/>
      <c r="AE3425" s="83"/>
      <c r="AF3425" s="84"/>
      <c r="AG3425" s="84"/>
      <c r="AH3425" s="84"/>
      <c r="AI3425" s="84"/>
      <c r="AJ3425" s="84"/>
      <c r="AK3425" s="84"/>
      <c r="AL3425" s="84"/>
      <c r="AM3425" s="84"/>
      <c r="AN3425" s="85"/>
      <c r="AO3425" s="84"/>
      <c r="AP3425" s="83"/>
      <c r="AQ3425" s="84" t="e">
        <v>#NUM!</v>
      </c>
      <c r="AR3425" s="84" t="e">
        <v>#NUM!</v>
      </c>
      <c r="AS3425" s="84" t="e">
        <v>#NUM!</v>
      </c>
      <c r="AT3425" s="84" t="e">
        <v>#REF!</v>
      </c>
      <c r="AU3425" s="84">
        <v>0</v>
      </c>
      <c r="AV3425" s="79" t="e">
        <v>#REF!</v>
      </c>
      <c r="AW3425" s="86" t="s">
        <v>49</v>
      </c>
      <c r="AX3425" s="84" t="s">
        <v>48</v>
      </c>
      <c r="AY3425" s="85">
        <v>1.5</v>
      </c>
      <c r="AZ3425" s="87">
        <v>0.375</v>
      </c>
      <c r="BA3425" s="43">
        <v>1.875</v>
      </c>
      <c r="BB3425" s="85">
        <v>2.0249999999999999</v>
      </c>
      <c r="BC3425" s="20" t="s">
        <v>12295</v>
      </c>
      <c r="BD3425" s="84" t="s">
        <v>12206</v>
      </c>
    </row>
    <row r="3426" spans="1:57" s="88" customFormat="1" ht="30" customHeight="1">
      <c r="A3426" s="152" t="s">
        <v>13195</v>
      </c>
      <c r="B3426" s="5">
        <v>3424</v>
      </c>
      <c r="C3426" s="116">
        <v>5842</v>
      </c>
      <c r="D3426" s="116"/>
      <c r="E3426" s="43" t="s">
        <v>13336</v>
      </c>
      <c r="F3426" s="3" t="s">
        <v>12453</v>
      </c>
      <c r="G3426" s="3" t="s">
        <v>1134</v>
      </c>
      <c r="H3426" s="3" t="s">
        <v>516</v>
      </c>
      <c r="I3426" s="3" t="s">
        <v>139</v>
      </c>
      <c r="J3426" s="3" t="s">
        <v>13337</v>
      </c>
      <c r="K3426" s="6"/>
      <c r="L3426" s="3"/>
      <c r="M3426" s="6">
        <v>10</v>
      </c>
      <c r="N3426" s="3" t="s">
        <v>44</v>
      </c>
      <c r="O3426" s="3" t="s">
        <v>13199</v>
      </c>
      <c r="P3426" s="3" t="s">
        <v>13200</v>
      </c>
      <c r="Q3426" s="3" t="s">
        <v>13338</v>
      </c>
      <c r="R3426" s="160">
        <v>1.6</v>
      </c>
      <c r="S3426" s="79"/>
      <c r="T3426" s="81"/>
      <c r="U3426" s="82">
        <v>1.6</v>
      </c>
      <c r="V3426" s="79"/>
      <c r="W3426" s="79"/>
      <c r="X3426" s="79"/>
      <c r="Y3426" s="79"/>
      <c r="Z3426" s="79"/>
      <c r="AA3426" s="79"/>
      <c r="AB3426" s="79"/>
      <c r="AC3426" s="79"/>
      <c r="AD3426" s="79"/>
      <c r="AE3426" s="83"/>
      <c r="AF3426" s="84"/>
      <c r="AG3426" s="84"/>
      <c r="AH3426" s="84"/>
      <c r="AI3426" s="84"/>
      <c r="AJ3426" s="84"/>
      <c r="AK3426" s="84"/>
      <c r="AL3426" s="84"/>
      <c r="AM3426" s="84"/>
      <c r="AN3426" s="85"/>
      <c r="AO3426" s="84"/>
      <c r="AP3426" s="83"/>
      <c r="AQ3426" s="84" t="e">
        <v>#NUM!</v>
      </c>
      <c r="AR3426" s="84" t="e">
        <v>#NUM!</v>
      </c>
      <c r="AS3426" s="84" t="e">
        <v>#NUM!</v>
      </c>
      <c r="AT3426" s="84" t="e">
        <v>#REF!</v>
      </c>
      <c r="AU3426" s="84">
        <v>0</v>
      </c>
      <c r="AV3426" s="79" t="e">
        <v>#REF!</v>
      </c>
      <c r="AW3426" s="86" t="s">
        <v>49</v>
      </c>
      <c r="AX3426" s="84" t="s">
        <v>48</v>
      </c>
      <c r="AY3426" s="85">
        <v>1.6</v>
      </c>
      <c r="AZ3426" s="87">
        <v>0.4</v>
      </c>
      <c r="BA3426" s="43">
        <v>2</v>
      </c>
      <c r="BB3426" s="85">
        <v>2.16</v>
      </c>
      <c r="BC3426" s="20" t="s">
        <v>12295</v>
      </c>
      <c r="BD3426" s="84" t="s">
        <v>12206</v>
      </c>
    </row>
    <row r="3427" spans="1:57" s="88" customFormat="1" ht="30" customHeight="1">
      <c r="A3427" s="152" t="s">
        <v>13195</v>
      </c>
      <c r="B3427" s="5">
        <v>3425</v>
      </c>
      <c r="C3427" s="116">
        <v>7182</v>
      </c>
      <c r="D3427" s="116"/>
      <c r="E3427" s="43" t="s">
        <v>11374</v>
      </c>
      <c r="F3427" s="3" t="s">
        <v>13291</v>
      </c>
      <c r="G3427" s="3" t="s">
        <v>1051</v>
      </c>
      <c r="H3427" s="3" t="s">
        <v>1054</v>
      </c>
      <c r="I3427" s="3" t="s">
        <v>102</v>
      </c>
      <c r="J3427" s="3" t="s">
        <v>4043</v>
      </c>
      <c r="K3427" s="6"/>
      <c r="L3427" s="3"/>
      <c r="M3427" s="6">
        <v>20</v>
      </c>
      <c r="N3427" s="3" t="s">
        <v>44</v>
      </c>
      <c r="O3427" s="3" t="s">
        <v>13199</v>
      </c>
      <c r="P3427" s="3" t="s">
        <v>13200</v>
      </c>
      <c r="Q3427" s="3" t="s">
        <v>13292</v>
      </c>
      <c r="R3427" s="160">
        <v>3.95</v>
      </c>
      <c r="S3427" s="79"/>
      <c r="T3427" s="81"/>
      <c r="U3427" s="82">
        <v>3.95</v>
      </c>
      <c r="V3427" s="79"/>
      <c r="W3427" s="79"/>
      <c r="X3427" s="79"/>
      <c r="Y3427" s="79"/>
      <c r="Z3427" s="79"/>
      <c r="AA3427" s="79"/>
      <c r="AB3427" s="79"/>
      <c r="AC3427" s="79"/>
      <c r="AD3427" s="79"/>
      <c r="AE3427" s="83"/>
      <c r="AF3427" s="84"/>
      <c r="AG3427" s="84"/>
      <c r="AH3427" s="84"/>
      <c r="AI3427" s="84"/>
      <c r="AJ3427" s="84"/>
      <c r="AK3427" s="84"/>
      <c r="AL3427" s="84"/>
      <c r="AM3427" s="84"/>
      <c r="AN3427" s="85"/>
      <c r="AO3427" s="84"/>
      <c r="AP3427" s="83"/>
      <c r="AQ3427" s="84" t="e">
        <v>#NUM!</v>
      </c>
      <c r="AR3427" s="84" t="e">
        <v>#NUM!</v>
      </c>
      <c r="AS3427" s="84" t="e">
        <v>#NUM!</v>
      </c>
      <c r="AT3427" s="84" t="e">
        <v>#REF!</v>
      </c>
      <c r="AU3427" s="84">
        <v>0</v>
      </c>
      <c r="AV3427" s="79" t="e">
        <v>#REF!</v>
      </c>
      <c r="AW3427" s="86" t="s">
        <v>49</v>
      </c>
      <c r="AX3427" s="84" t="s">
        <v>48</v>
      </c>
      <c r="AY3427" s="85">
        <v>3.95</v>
      </c>
      <c r="AZ3427" s="87">
        <v>0.98750000000000004</v>
      </c>
      <c r="BA3427" s="43">
        <v>4.9375</v>
      </c>
      <c r="BB3427" s="85">
        <v>5.3324999999999996</v>
      </c>
      <c r="BC3427" s="20" t="s">
        <v>12295</v>
      </c>
      <c r="BD3427" s="84" t="s">
        <v>12206</v>
      </c>
    </row>
    <row r="3428" spans="1:57" s="88" customFormat="1" ht="30" customHeight="1">
      <c r="A3428" s="152" t="s">
        <v>13195</v>
      </c>
      <c r="B3428" s="5">
        <v>3426</v>
      </c>
      <c r="C3428" s="116">
        <v>7216</v>
      </c>
      <c r="D3428" s="116"/>
      <c r="E3428" s="43" t="s">
        <v>13235</v>
      </c>
      <c r="F3428" s="3" t="s">
        <v>13236</v>
      </c>
      <c r="G3428" s="3" t="s">
        <v>667</v>
      </c>
      <c r="H3428" s="3" t="s">
        <v>101</v>
      </c>
      <c r="I3428" s="3" t="s">
        <v>102</v>
      </c>
      <c r="J3428" s="3" t="s">
        <v>396</v>
      </c>
      <c r="K3428" s="6"/>
      <c r="L3428" s="3"/>
      <c r="M3428" s="6">
        <v>30</v>
      </c>
      <c r="N3428" s="3" t="s">
        <v>44</v>
      </c>
      <c r="O3428" s="3" t="s">
        <v>13199</v>
      </c>
      <c r="P3428" s="3" t="s">
        <v>13237</v>
      </c>
      <c r="Q3428" s="3" t="s">
        <v>13238</v>
      </c>
      <c r="R3428" s="160">
        <v>1.85</v>
      </c>
      <c r="S3428" s="79"/>
      <c r="T3428" s="81"/>
      <c r="U3428" s="82">
        <v>1.85</v>
      </c>
      <c r="V3428" s="79"/>
      <c r="W3428" s="79"/>
      <c r="X3428" s="79"/>
      <c r="Y3428" s="79"/>
      <c r="Z3428" s="79"/>
      <c r="AA3428" s="79"/>
      <c r="AB3428" s="79"/>
      <c r="AC3428" s="79"/>
      <c r="AD3428" s="79"/>
      <c r="AE3428" s="83"/>
      <c r="AF3428" s="84"/>
      <c r="AG3428" s="84"/>
      <c r="AH3428" s="84"/>
      <c r="AI3428" s="84"/>
      <c r="AJ3428" s="84"/>
      <c r="AK3428" s="84"/>
      <c r="AL3428" s="84"/>
      <c r="AM3428" s="84"/>
      <c r="AN3428" s="85"/>
      <c r="AO3428" s="84"/>
      <c r="AP3428" s="83"/>
      <c r="AQ3428" s="84" t="e">
        <v>#NUM!</v>
      </c>
      <c r="AR3428" s="84" t="e">
        <v>#NUM!</v>
      </c>
      <c r="AS3428" s="84" t="e">
        <v>#NUM!</v>
      </c>
      <c r="AT3428" s="84" t="e">
        <v>#REF!</v>
      </c>
      <c r="AU3428" s="84">
        <v>0</v>
      </c>
      <c r="AV3428" s="79" t="e">
        <v>#REF!</v>
      </c>
      <c r="AW3428" s="86" t="s">
        <v>49</v>
      </c>
      <c r="AX3428" s="86" t="s">
        <v>48</v>
      </c>
      <c r="AY3428" s="85">
        <v>1.85</v>
      </c>
      <c r="AZ3428" s="87">
        <v>0.46250000000000002</v>
      </c>
      <c r="BA3428" s="43">
        <v>2.3125</v>
      </c>
      <c r="BB3428" s="85">
        <v>2.4975000000000001</v>
      </c>
      <c r="BC3428" s="20" t="s">
        <v>12295</v>
      </c>
      <c r="BD3428" s="84" t="s">
        <v>12206</v>
      </c>
    </row>
    <row r="3429" spans="1:57" s="88" customFormat="1" ht="30" customHeight="1">
      <c r="A3429" s="152" t="s">
        <v>13195</v>
      </c>
      <c r="B3429" s="5">
        <v>3427</v>
      </c>
      <c r="C3429" s="116">
        <v>7280</v>
      </c>
      <c r="D3429" s="116"/>
      <c r="E3429" s="43" t="s">
        <v>13287</v>
      </c>
      <c r="F3429" s="3" t="s">
        <v>13288</v>
      </c>
      <c r="G3429" s="3" t="s">
        <v>369</v>
      </c>
      <c r="H3429" s="3" t="s">
        <v>56</v>
      </c>
      <c r="I3429" s="3" t="s">
        <v>102</v>
      </c>
      <c r="J3429" s="3" t="s">
        <v>4043</v>
      </c>
      <c r="K3429" s="6"/>
      <c r="L3429" s="3"/>
      <c r="M3429" s="6">
        <v>20</v>
      </c>
      <c r="N3429" s="3" t="s">
        <v>44</v>
      </c>
      <c r="O3429" s="3" t="s">
        <v>13199</v>
      </c>
      <c r="P3429" s="3" t="s">
        <v>13200</v>
      </c>
      <c r="Q3429" s="3" t="s">
        <v>13290</v>
      </c>
      <c r="R3429" s="160">
        <v>2.9</v>
      </c>
      <c r="S3429" s="79"/>
      <c r="T3429" s="81"/>
      <c r="U3429" s="82">
        <v>2.9</v>
      </c>
      <c r="V3429" s="79"/>
      <c r="W3429" s="79"/>
      <c r="X3429" s="79"/>
      <c r="Y3429" s="79"/>
      <c r="Z3429" s="79"/>
      <c r="AA3429" s="79"/>
      <c r="AB3429" s="79"/>
      <c r="AC3429" s="79"/>
      <c r="AD3429" s="79"/>
      <c r="AE3429" s="83"/>
      <c r="AF3429" s="84"/>
      <c r="AG3429" s="84"/>
      <c r="AH3429" s="84"/>
      <c r="AI3429" s="84"/>
      <c r="AJ3429" s="84"/>
      <c r="AK3429" s="84"/>
      <c r="AL3429" s="84"/>
      <c r="AM3429" s="84"/>
      <c r="AN3429" s="85"/>
      <c r="AO3429" s="84"/>
      <c r="AP3429" s="83"/>
      <c r="AQ3429" s="84" t="e">
        <v>#NUM!</v>
      </c>
      <c r="AR3429" s="84" t="e">
        <v>#NUM!</v>
      </c>
      <c r="AS3429" s="84" t="e">
        <v>#NUM!</v>
      </c>
      <c r="AT3429" s="84" t="e">
        <v>#REF!</v>
      </c>
      <c r="AU3429" s="84">
        <v>0</v>
      </c>
      <c r="AV3429" s="79" t="e">
        <v>#REF!</v>
      </c>
      <c r="AW3429" s="86" t="s">
        <v>49</v>
      </c>
      <c r="AX3429" s="84" t="s">
        <v>48</v>
      </c>
      <c r="AY3429" s="85">
        <v>2.9</v>
      </c>
      <c r="AZ3429" s="87">
        <v>0.72499999999999998</v>
      </c>
      <c r="BA3429" s="43">
        <v>3.625</v>
      </c>
      <c r="BB3429" s="85">
        <v>3.915</v>
      </c>
      <c r="BC3429" s="20" t="s">
        <v>12295</v>
      </c>
      <c r="BD3429" s="84" t="s">
        <v>12206</v>
      </c>
    </row>
    <row r="3430" spans="1:57" s="88" customFormat="1" ht="30" customHeight="1">
      <c r="A3430" s="152" t="s">
        <v>13195</v>
      </c>
      <c r="B3430" s="5">
        <v>3428</v>
      </c>
      <c r="C3430" s="116">
        <v>7279</v>
      </c>
      <c r="D3430" s="116"/>
      <c r="E3430" s="43" t="s">
        <v>13287</v>
      </c>
      <c r="F3430" s="3" t="s">
        <v>13288</v>
      </c>
      <c r="G3430" s="3" t="s">
        <v>369</v>
      </c>
      <c r="H3430" s="3" t="s">
        <v>101</v>
      </c>
      <c r="I3430" s="3" t="s">
        <v>102</v>
      </c>
      <c r="J3430" s="3" t="s">
        <v>4043</v>
      </c>
      <c r="K3430" s="6"/>
      <c r="L3430" s="3"/>
      <c r="M3430" s="6">
        <v>20</v>
      </c>
      <c r="N3430" s="3" t="s">
        <v>44</v>
      </c>
      <c r="O3430" s="3" t="s">
        <v>13199</v>
      </c>
      <c r="P3430" s="3" t="s">
        <v>13200</v>
      </c>
      <c r="Q3430" s="3" t="s">
        <v>13289</v>
      </c>
      <c r="R3430" s="160">
        <v>2</v>
      </c>
      <c r="S3430" s="79"/>
      <c r="T3430" s="81"/>
      <c r="U3430" s="82">
        <v>2</v>
      </c>
      <c r="V3430" s="79"/>
      <c r="W3430" s="79"/>
      <c r="X3430" s="79"/>
      <c r="Y3430" s="79"/>
      <c r="Z3430" s="79"/>
      <c r="AA3430" s="79"/>
      <c r="AB3430" s="79"/>
      <c r="AC3430" s="79"/>
      <c r="AD3430" s="79"/>
      <c r="AE3430" s="83"/>
      <c r="AF3430" s="84"/>
      <c r="AG3430" s="84"/>
      <c r="AH3430" s="84"/>
      <c r="AI3430" s="84"/>
      <c r="AJ3430" s="84"/>
      <c r="AK3430" s="84"/>
      <c r="AL3430" s="84"/>
      <c r="AM3430" s="84"/>
      <c r="AN3430" s="85"/>
      <c r="AO3430" s="84"/>
      <c r="AP3430" s="83"/>
      <c r="AQ3430" s="84" t="e">
        <v>#NUM!</v>
      </c>
      <c r="AR3430" s="84" t="e">
        <v>#NUM!</v>
      </c>
      <c r="AS3430" s="84" t="e">
        <v>#NUM!</v>
      </c>
      <c r="AT3430" s="84" t="e">
        <v>#REF!</v>
      </c>
      <c r="AU3430" s="84">
        <v>0</v>
      </c>
      <c r="AV3430" s="79" t="e">
        <v>#REF!</v>
      </c>
      <c r="AW3430" s="86" t="s">
        <v>49</v>
      </c>
      <c r="AX3430" s="84" t="s">
        <v>48</v>
      </c>
      <c r="AY3430" s="85">
        <v>2</v>
      </c>
      <c r="AZ3430" s="87">
        <v>0.5</v>
      </c>
      <c r="BA3430" s="43">
        <v>2.5</v>
      </c>
      <c r="BB3430" s="85">
        <v>2.7</v>
      </c>
      <c r="BC3430" s="20" t="s">
        <v>12295</v>
      </c>
      <c r="BD3430" s="84" t="s">
        <v>12206</v>
      </c>
    </row>
    <row r="3431" spans="1:57" s="88" customFormat="1" ht="30" customHeight="1">
      <c r="A3431" s="152" t="s">
        <v>13195</v>
      </c>
      <c r="B3431" s="5">
        <v>3429</v>
      </c>
      <c r="C3431" s="116">
        <v>7278</v>
      </c>
      <c r="D3431" s="116"/>
      <c r="E3431" s="43" t="s">
        <v>13282</v>
      </c>
      <c r="F3431" s="3" t="s">
        <v>13283</v>
      </c>
      <c r="G3431" s="3" t="s">
        <v>937</v>
      </c>
      <c r="H3431" s="3" t="s">
        <v>530</v>
      </c>
      <c r="I3431" s="3" t="s">
        <v>102</v>
      </c>
      <c r="J3431" s="3" t="s">
        <v>13285</v>
      </c>
      <c r="K3431" s="6"/>
      <c r="L3431" s="3"/>
      <c r="M3431" s="6">
        <v>20</v>
      </c>
      <c r="N3431" s="3" t="s">
        <v>44</v>
      </c>
      <c r="O3431" s="3" t="s">
        <v>13199</v>
      </c>
      <c r="P3431" s="3" t="s">
        <v>13200</v>
      </c>
      <c r="Q3431" s="3" t="s">
        <v>13286</v>
      </c>
      <c r="R3431" s="160">
        <v>1.1000000000000001</v>
      </c>
      <c r="S3431" s="79"/>
      <c r="T3431" s="81"/>
      <c r="U3431" s="82">
        <v>1.1000000000000001</v>
      </c>
      <c r="V3431" s="79"/>
      <c r="W3431" s="79"/>
      <c r="X3431" s="79"/>
      <c r="Y3431" s="79"/>
      <c r="Z3431" s="79"/>
      <c r="AA3431" s="79"/>
      <c r="AB3431" s="79"/>
      <c r="AC3431" s="79"/>
      <c r="AD3431" s="79"/>
      <c r="AE3431" s="83"/>
      <c r="AF3431" s="84"/>
      <c r="AG3431" s="84"/>
      <c r="AH3431" s="84"/>
      <c r="AI3431" s="84"/>
      <c r="AJ3431" s="84"/>
      <c r="AK3431" s="84"/>
      <c r="AL3431" s="84"/>
      <c r="AM3431" s="84"/>
      <c r="AN3431" s="85"/>
      <c r="AO3431" s="84"/>
      <c r="AP3431" s="83"/>
      <c r="AQ3431" s="84" t="e">
        <v>#NUM!</v>
      </c>
      <c r="AR3431" s="84" t="e">
        <v>#NUM!</v>
      </c>
      <c r="AS3431" s="84" t="e">
        <v>#NUM!</v>
      </c>
      <c r="AT3431" s="84" t="e">
        <v>#REF!</v>
      </c>
      <c r="AU3431" s="84">
        <v>0</v>
      </c>
      <c r="AV3431" s="79" t="e">
        <v>#REF!</v>
      </c>
      <c r="AW3431" s="86" t="s">
        <v>49</v>
      </c>
      <c r="AX3431" s="84" t="s">
        <v>48</v>
      </c>
      <c r="AY3431" s="85">
        <v>1.1000000000000001</v>
      </c>
      <c r="AZ3431" s="87">
        <v>0.27500000000000002</v>
      </c>
      <c r="BA3431" s="43">
        <v>1.375</v>
      </c>
      <c r="BB3431" s="85">
        <v>1.4850000000000001</v>
      </c>
      <c r="BC3431" s="20" t="s">
        <v>12295</v>
      </c>
      <c r="BD3431" s="84" t="s">
        <v>12206</v>
      </c>
    </row>
    <row r="3432" spans="1:57" s="88" customFormat="1" ht="30" customHeight="1">
      <c r="A3432" s="152" t="s">
        <v>13195</v>
      </c>
      <c r="B3432" s="5">
        <v>3430</v>
      </c>
      <c r="C3432" s="116">
        <v>7277</v>
      </c>
      <c r="D3432" s="116"/>
      <c r="E3432" s="43" t="s">
        <v>13282</v>
      </c>
      <c r="F3432" s="3" t="s">
        <v>13283</v>
      </c>
      <c r="G3432" s="3" t="s">
        <v>937</v>
      </c>
      <c r="H3432" s="3" t="s">
        <v>938</v>
      </c>
      <c r="I3432" s="3" t="s">
        <v>102</v>
      </c>
      <c r="J3432" s="3" t="s">
        <v>103</v>
      </c>
      <c r="K3432" s="6"/>
      <c r="L3432" s="3"/>
      <c r="M3432" s="6">
        <v>20</v>
      </c>
      <c r="N3432" s="3" t="s">
        <v>44</v>
      </c>
      <c r="O3432" s="3" t="s">
        <v>13199</v>
      </c>
      <c r="P3432" s="3" t="s">
        <v>13200</v>
      </c>
      <c r="Q3432" s="3" t="s">
        <v>13284</v>
      </c>
      <c r="R3432" s="160">
        <v>0.8</v>
      </c>
      <c r="S3432" s="79"/>
      <c r="T3432" s="81"/>
      <c r="U3432" s="82">
        <v>0.8</v>
      </c>
      <c r="V3432" s="79"/>
      <c r="W3432" s="79"/>
      <c r="X3432" s="79"/>
      <c r="Y3432" s="79"/>
      <c r="Z3432" s="79"/>
      <c r="AA3432" s="79"/>
      <c r="AB3432" s="79"/>
      <c r="AC3432" s="79"/>
      <c r="AD3432" s="79"/>
      <c r="AE3432" s="83"/>
      <c r="AF3432" s="84"/>
      <c r="AG3432" s="84"/>
      <c r="AH3432" s="84"/>
      <c r="AI3432" s="84"/>
      <c r="AJ3432" s="84"/>
      <c r="AK3432" s="84"/>
      <c r="AL3432" s="84"/>
      <c r="AM3432" s="84"/>
      <c r="AN3432" s="85"/>
      <c r="AO3432" s="84"/>
      <c r="AP3432" s="83"/>
      <c r="AQ3432" s="84" t="e">
        <v>#NUM!</v>
      </c>
      <c r="AR3432" s="84" t="e">
        <v>#NUM!</v>
      </c>
      <c r="AS3432" s="84" t="e">
        <v>#NUM!</v>
      </c>
      <c r="AT3432" s="84" t="e">
        <v>#REF!</v>
      </c>
      <c r="AU3432" s="84">
        <v>0</v>
      </c>
      <c r="AV3432" s="79" t="e">
        <v>#REF!</v>
      </c>
      <c r="AW3432" s="86" t="s">
        <v>49</v>
      </c>
      <c r="AX3432" s="84" t="s">
        <v>48</v>
      </c>
      <c r="AY3432" s="85">
        <v>0.8</v>
      </c>
      <c r="AZ3432" s="87">
        <v>0.2</v>
      </c>
      <c r="BA3432" s="43">
        <v>1</v>
      </c>
      <c r="BB3432" s="85">
        <v>1.08</v>
      </c>
      <c r="BC3432" s="20" t="s">
        <v>12295</v>
      </c>
      <c r="BD3432" s="84" t="s">
        <v>12206</v>
      </c>
    </row>
    <row r="3433" spans="1:57" s="88" customFormat="1" ht="30" customHeight="1">
      <c r="A3433" s="152" t="s">
        <v>13195</v>
      </c>
      <c r="B3433" s="5">
        <v>3431</v>
      </c>
      <c r="C3433" s="116">
        <v>8333</v>
      </c>
      <c r="D3433" s="116"/>
      <c r="E3433" s="43" t="s">
        <v>13245</v>
      </c>
      <c r="F3433" s="3" t="s">
        <v>13246</v>
      </c>
      <c r="G3433" s="3" t="s">
        <v>762</v>
      </c>
      <c r="H3433" s="3" t="s">
        <v>126</v>
      </c>
      <c r="I3433" s="3" t="s">
        <v>102</v>
      </c>
      <c r="J3433" s="3" t="s">
        <v>13247</v>
      </c>
      <c r="K3433" s="6"/>
      <c r="L3433" s="3"/>
      <c r="M3433" s="6">
        <v>5</v>
      </c>
      <c r="N3433" s="3" t="s">
        <v>44</v>
      </c>
      <c r="O3433" s="3" t="s">
        <v>13199</v>
      </c>
      <c r="P3433" s="3" t="s">
        <v>13200</v>
      </c>
      <c r="Q3433" s="3" t="s">
        <v>13248</v>
      </c>
      <c r="R3433" s="160">
        <v>4</v>
      </c>
      <c r="S3433" s="79"/>
      <c r="T3433" s="81"/>
      <c r="U3433" s="82">
        <v>4</v>
      </c>
      <c r="V3433" s="79"/>
      <c r="W3433" s="79"/>
      <c r="X3433" s="79"/>
      <c r="Y3433" s="79"/>
      <c r="Z3433" s="79"/>
      <c r="AA3433" s="79"/>
      <c r="AB3433" s="79"/>
      <c r="AC3433" s="79"/>
      <c r="AD3433" s="79"/>
      <c r="AE3433" s="83"/>
      <c r="AF3433" s="84"/>
      <c r="AG3433" s="84"/>
      <c r="AH3433" s="84"/>
      <c r="AI3433" s="84"/>
      <c r="AJ3433" s="84"/>
      <c r="AK3433" s="84"/>
      <c r="AL3433" s="84"/>
      <c r="AM3433" s="84"/>
      <c r="AN3433" s="85"/>
      <c r="AO3433" s="84"/>
      <c r="AP3433" s="83"/>
      <c r="AQ3433" s="84" t="e">
        <v>#NUM!</v>
      </c>
      <c r="AR3433" s="84" t="e">
        <v>#NUM!</v>
      </c>
      <c r="AS3433" s="84" t="e">
        <v>#NUM!</v>
      </c>
      <c r="AT3433" s="84" t="e">
        <v>#REF!</v>
      </c>
      <c r="AU3433" s="84">
        <v>0</v>
      </c>
      <c r="AV3433" s="79" t="e">
        <v>#REF!</v>
      </c>
      <c r="AW3433" s="86" t="s">
        <v>49</v>
      </c>
      <c r="AX3433" s="84" t="s">
        <v>48</v>
      </c>
      <c r="AY3433" s="85">
        <v>4</v>
      </c>
      <c r="AZ3433" s="87">
        <v>1</v>
      </c>
      <c r="BA3433" s="43">
        <v>5</v>
      </c>
      <c r="BB3433" s="85">
        <v>5.4</v>
      </c>
      <c r="BC3433" s="20" t="s">
        <v>12295</v>
      </c>
      <c r="BD3433" s="84" t="s">
        <v>12206</v>
      </c>
    </row>
    <row r="3434" spans="1:57" s="88" customFormat="1" ht="30" customHeight="1">
      <c r="A3434" s="152" t="s">
        <v>13195</v>
      </c>
      <c r="B3434" s="5">
        <v>3432</v>
      </c>
      <c r="C3434" s="116">
        <v>8330</v>
      </c>
      <c r="D3434" s="116"/>
      <c r="E3434" s="43" t="s">
        <v>9658</v>
      </c>
      <c r="F3434" s="3" t="s">
        <v>13232</v>
      </c>
      <c r="G3434" s="3" t="s">
        <v>362</v>
      </c>
      <c r="H3434" s="3" t="s">
        <v>299</v>
      </c>
      <c r="I3434" s="3" t="s">
        <v>102</v>
      </c>
      <c r="J3434" s="3" t="s">
        <v>10111</v>
      </c>
      <c r="K3434" s="6"/>
      <c r="L3434" s="3"/>
      <c r="M3434" s="6">
        <v>30</v>
      </c>
      <c r="N3434" s="3" t="s">
        <v>44</v>
      </c>
      <c r="O3434" s="3" t="s">
        <v>13199</v>
      </c>
      <c r="P3434" s="3" t="s">
        <v>13200</v>
      </c>
      <c r="Q3434" s="3" t="s">
        <v>13233</v>
      </c>
      <c r="R3434" s="160">
        <v>1.7</v>
      </c>
      <c r="S3434" s="79"/>
      <c r="T3434" s="81"/>
      <c r="U3434" s="82">
        <v>1.7</v>
      </c>
      <c r="V3434" s="79"/>
      <c r="W3434" s="79"/>
      <c r="X3434" s="79"/>
      <c r="Y3434" s="79"/>
      <c r="Z3434" s="79"/>
      <c r="AA3434" s="79"/>
      <c r="AB3434" s="79"/>
      <c r="AC3434" s="79"/>
      <c r="AD3434" s="79"/>
      <c r="AE3434" s="83"/>
      <c r="AF3434" s="84"/>
      <c r="AG3434" s="84"/>
      <c r="AH3434" s="84"/>
      <c r="AI3434" s="84"/>
      <c r="AJ3434" s="84"/>
      <c r="AK3434" s="84"/>
      <c r="AL3434" s="84"/>
      <c r="AM3434" s="84"/>
      <c r="AN3434" s="85"/>
      <c r="AO3434" s="84"/>
      <c r="AP3434" s="83"/>
      <c r="AQ3434" s="84" t="e">
        <v>#NUM!</v>
      </c>
      <c r="AR3434" s="84" t="e">
        <v>#NUM!</v>
      </c>
      <c r="AS3434" s="84" t="e">
        <v>#NUM!</v>
      </c>
      <c r="AT3434" s="84" t="e">
        <v>#REF!</v>
      </c>
      <c r="AU3434" s="84">
        <v>0</v>
      </c>
      <c r="AV3434" s="79" t="e">
        <v>#REF!</v>
      </c>
      <c r="AW3434" s="86" t="s">
        <v>49</v>
      </c>
      <c r="AX3434" s="84" t="s">
        <v>48</v>
      </c>
      <c r="AY3434" s="85">
        <v>1.7</v>
      </c>
      <c r="AZ3434" s="27">
        <f>IF(AND(AY3434&gt;0,AY3434&lt;=10),AY3434*0.25,IF(AND(AY3434&gt;10,AY3434&lt;=50),AY3434*0.17,IF(AND(AY3434&gt;10,AY3434&lt;=100),AY3434*0.12,IF(AY3434&gt;100,AY3434*0.1))))</f>
        <v>0.42499999999999999</v>
      </c>
      <c r="BA3434" s="3">
        <f>AZ3434+AY3434</f>
        <v>2.125</v>
      </c>
      <c r="BB3434" s="25">
        <f>BA3434+BA3434*0.08</f>
        <v>2.2949999999999999</v>
      </c>
      <c r="BC3434" s="20" t="s">
        <v>12295</v>
      </c>
      <c r="BD3434" s="84" t="s">
        <v>12206</v>
      </c>
    </row>
    <row r="3435" spans="1:57" s="88" customFormat="1" ht="30" customHeight="1">
      <c r="A3435" s="152" t="s">
        <v>13195</v>
      </c>
      <c r="B3435" s="5">
        <v>3433</v>
      </c>
      <c r="C3435" s="116">
        <v>8329</v>
      </c>
      <c r="D3435" s="116"/>
      <c r="E3435" s="43" t="s">
        <v>9658</v>
      </c>
      <c r="F3435" s="3" t="s">
        <v>13232</v>
      </c>
      <c r="G3435" s="3" t="s">
        <v>362</v>
      </c>
      <c r="H3435" s="3" t="s">
        <v>101</v>
      </c>
      <c r="I3435" s="3" t="s">
        <v>102</v>
      </c>
      <c r="J3435" s="3" t="s">
        <v>600</v>
      </c>
      <c r="K3435" s="6"/>
      <c r="L3435" s="3"/>
      <c r="M3435" s="6">
        <v>30</v>
      </c>
      <c r="N3435" s="3" t="s">
        <v>44</v>
      </c>
      <c r="O3435" s="3" t="s">
        <v>13199</v>
      </c>
      <c r="P3435" s="3" t="s">
        <v>13200</v>
      </c>
      <c r="Q3435" s="3" t="s">
        <v>13234</v>
      </c>
      <c r="R3435" s="160">
        <v>2.9</v>
      </c>
      <c r="S3435" s="79"/>
      <c r="T3435" s="81"/>
      <c r="U3435" s="82">
        <v>2.9</v>
      </c>
      <c r="V3435" s="79"/>
      <c r="W3435" s="79"/>
      <c r="X3435" s="79"/>
      <c r="Y3435" s="79"/>
      <c r="Z3435" s="79"/>
      <c r="AA3435" s="79"/>
      <c r="AB3435" s="79"/>
      <c r="AC3435" s="79"/>
      <c r="AD3435" s="79"/>
      <c r="AE3435" s="83"/>
      <c r="AF3435" s="84"/>
      <c r="AG3435" s="84"/>
      <c r="AH3435" s="84"/>
      <c r="AI3435" s="84"/>
      <c r="AJ3435" s="84"/>
      <c r="AK3435" s="84"/>
      <c r="AL3435" s="84"/>
      <c r="AM3435" s="84"/>
      <c r="AN3435" s="85"/>
      <c r="AO3435" s="84"/>
      <c r="AP3435" s="83"/>
      <c r="AQ3435" s="84" t="e">
        <v>#NUM!</v>
      </c>
      <c r="AR3435" s="84" t="e">
        <v>#NUM!</v>
      </c>
      <c r="AS3435" s="84" t="e">
        <v>#NUM!</v>
      </c>
      <c r="AT3435" s="84" t="e">
        <v>#REF!</v>
      </c>
      <c r="AU3435" s="84">
        <v>0</v>
      </c>
      <c r="AV3435" s="79" t="e">
        <v>#REF!</v>
      </c>
      <c r="AW3435" s="86" t="s">
        <v>49</v>
      </c>
      <c r="AX3435" s="86" t="s">
        <v>48</v>
      </c>
      <c r="AY3435" s="85">
        <v>2.9</v>
      </c>
      <c r="AZ3435" s="87">
        <v>0.72499999999999998</v>
      </c>
      <c r="BA3435" s="43">
        <v>3.625</v>
      </c>
      <c r="BB3435" s="85">
        <v>3.915</v>
      </c>
      <c r="BC3435" s="20" t="s">
        <v>12295</v>
      </c>
      <c r="BD3435" s="84" t="s">
        <v>12206</v>
      </c>
    </row>
    <row r="3436" spans="1:57" s="88" customFormat="1" ht="30" customHeight="1">
      <c r="A3436" s="152" t="s">
        <v>13195</v>
      </c>
      <c r="B3436" s="5">
        <v>3434</v>
      </c>
      <c r="C3436" s="116">
        <v>5538</v>
      </c>
      <c r="D3436" s="116"/>
      <c r="E3436" s="43" t="s">
        <v>13303</v>
      </c>
      <c r="F3436" s="3" t="s">
        <v>13130</v>
      </c>
      <c r="G3436" s="3" t="s">
        <v>84</v>
      </c>
      <c r="H3436" s="3" t="s">
        <v>991</v>
      </c>
      <c r="I3436" s="3" t="s">
        <v>42</v>
      </c>
      <c r="J3436" s="3" t="s">
        <v>3308</v>
      </c>
      <c r="K3436" s="6"/>
      <c r="L3436" s="3"/>
      <c r="M3436" s="6">
        <v>10</v>
      </c>
      <c r="N3436" s="3" t="s">
        <v>44</v>
      </c>
      <c r="O3436" s="3" t="s">
        <v>13199</v>
      </c>
      <c r="P3436" s="3" t="s">
        <v>13243</v>
      </c>
      <c r="Q3436" s="3" t="s">
        <v>13304</v>
      </c>
      <c r="R3436" s="160">
        <v>2.8</v>
      </c>
      <c r="S3436" s="79"/>
      <c r="T3436" s="81"/>
      <c r="U3436" s="82">
        <v>2.8</v>
      </c>
      <c r="V3436" s="79"/>
      <c r="W3436" s="79"/>
      <c r="X3436" s="79"/>
      <c r="Y3436" s="79"/>
      <c r="Z3436" s="79"/>
      <c r="AA3436" s="79"/>
      <c r="AB3436" s="79"/>
      <c r="AC3436" s="79"/>
      <c r="AD3436" s="79"/>
      <c r="AE3436" s="83"/>
      <c r="AF3436" s="84"/>
      <c r="AG3436" s="84"/>
      <c r="AH3436" s="84"/>
      <c r="AI3436" s="84"/>
      <c r="AJ3436" s="84"/>
      <c r="AK3436" s="84"/>
      <c r="AL3436" s="84"/>
      <c r="AM3436" s="84"/>
      <c r="AN3436" s="85"/>
      <c r="AO3436" s="84"/>
      <c r="AP3436" s="83"/>
      <c r="AQ3436" s="84" t="e">
        <v>#NUM!</v>
      </c>
      <c r="AR3436" s="84" t="e">
        <v>#NUM!</v>
      </c>
      <c r="AS3436" s="84" t="e">
        <v>#NUM!</v>
      </c>
      <c r="AT3436" s="84" t="e">
        <v>#REF!</v>
      </c>
      <c r="AU3436" s="84">
        <v>0</v>
      </c>
      <c r="AV3436" s="79" t="e">
        <v>#REF!</v>
      </c>
      <c r="AW3436" s="86" t="s">
        <v>49</v>
      </c>
      <c r="AX3436" s="84" t="s">
        <v>48</v>
      </c>
      <c r="AY3436" s="85">
        <v>2.8</v>
      </c>
      <c r="AZ3436" s="87">
        <v>0.7</v>
      </c>
      <c r="BA3436" s="43">
        <v>3.5</v>
      </c>
      <c r="BB3436" s="85">
        <v>3.7800000000000002</v>
      </c>
      <c r="BC3436" s="20" t="s">
        <v>12295</v>
      </c>
      <c r="BD3436" s="84" t="s">
        <v>12206</v>
      </c>
    </row>
    <row r="3437" spans="1:57" s="88" customFormat="1" ht="30" customHeight="1">
      <c r="A3437" s="152" t="s">
        <v>13195</v>
      </c>
      <c r="B3437" s="5">
        <v>3435</v>
      </c>
      <c r="C3437" s="116">
        <v>5541</v>
      </c>
      <c r="D3437" s="116"/>
      <c r="E3437" s="43" t="s">
        <v>13277</v>
      </c>
      <c r="F3437" s="3" t="s">
        <v>13278</v>
      </c>
      <c r="G3437" s="3" t="s">
        <v>506</v>
      </c>
      <c r="H3437" s="3" t="s">
        <v>512</v>
      </c>
      <c r="I3437" s="3" t="s">
        <v>156</v>
      </c>
      <c r="J3437" s="3" t="s">
        <v>13279</v>
      </c>
      <c r="K3437" s="6"/>
      <c r="L3437" s="3"/>
      <c r="M3437" s="6">
        <v>3</v>
      </c>
      <c r="N3437" s="3" t="s">
        <v>44</v>
      </c>
      <c r="O3437" s="3" t="s">
        <v>13199</v>
      </c>
      <c r="P3437" s="3" t="s">
        <v>13280</v>
      </c>
      <c r="Q3437" s="3" t="s">
        <v>13281</v>
      </c>
      <c r="R3437" s="160">
        <v>5.09</v>
      </c>
      <c r="S3437" s="79"/>
      <c r="T3437" s="81"/>
      <c r="U3437" s="82">
        <v>5.09</v>
      </c>
      <c r="V3437" s="79"/>
      <c r="W3437" s="79"/>
      <c r="X3437" s="79"/>
      <c r="Y3437" s="79"/>
      <c r="Z3437" s="79"/>
      <c r="AA3437" s="79"/>
      <c r="AB3437" s="79"/>
      <c r="AC3437" s="79"/>
      <c r="AD3437" s="79"/>
      <c r="AE3437" s="83"/>
      <c r="AF3437" s="84"/>
      <c r="AG3437" s="84"/>
      <c r="AH3437" s="84"/>
      <c r="AI3437" s="84"/>
      <c r="AJ3437" s="84"/>
      <c r="AK3437" s="84"/>
      <c r="AL3437" s="84"/>
      <c r="AM3437" s="84"/>
      <c r="AN3437" s="85"/>
      <c r="AO3437" s="84"/>
      <c r="AP3437" s="83"/>
      <c r="AQ3437" s="84" t="e">
        <v>#NUM!</v>
      </c>
      <c r="AR3437" s="84" t="e">
        <v>#NUM!</v>
      </c>
      <c r="AS3437" s="84" t="e">
        <v>#NUM!</v>
      </c>
      <c r="AT3437" s="84" t="e">
        <v>#REF!</v>
      </c>
      <c r="AU3437" s="84">
        <v>0</v>
      </c>
      <c r="AV3437" s="79" t="e">
        <v>#REF!</v>
      </c>
      <c r="AW3437" s="86" t="s">
        <v>49</v>
      </c>
      <c r="AX3437" s="84" t="s">
        <v>48</v>
      </c>
      <c r="AY3437" s="85">
        <v>5.09</v>
      </c>
      <c r="AZ3437" s="87">
        <v>1.2725</v>
      </c>
      <c r="BA3437" s="43">
        <v>6.3624999999999998</v>
      </c>
      <c r="BB3437" s="85">
        <v>6.8715000000000002</v>
      </c>
      <c r="BC3437" s="20" t="s">
        <v>12295</v>
      </c>
      <c r="BD3437" s="84" t="s">
        <v>12206</v>
      </c>
    </row>
    <row r="3438" spans="1:57" s="88" customFormat="1" ht="30" customHeight="1">
      <c r="A3438" s="152" t="s">
        <v>13195</v>
      </c>
      <c r="B3438" s="5">
        <v>3436</v>
      </c>
      <c r="C3438" s="116">
        <v>5539</v>
      </c>
      <c r="D3438" s="116"/>
      <c r="E3438" s="43" t="s">
        <v>13252</v>
      </c>
      <c r="F3438" s="3" t="s">
        <v>12461</v>
      </c>
      <c r="G3438" s="3" t="s">
        <v>841</v>
      </c>
      <c r="H3438" s="3" t="s">
        <v>530</v>
      </c>
      <c r="I3438" s="3" t="s">
        <v>568</v>
      </c>
      <c r="J3438" s="3" t="s">
        <v>13253</v>
      </c>
      <c r="K3438" s="6"/>
      <c r="L3438" s="3"/>
      <c r="M3438" s="6">
        <v>20</v>
      </c>
      <c r="N3438" s="3" t="s">
        <v>44</v>
      </c>
      <c r="O3438" s="3" t="s">
        <v>13199</v>
      </c>
      <c r="P3438" s="3" t="s">
        <v>13240</v>
      </c>
      <c r="Q3438" s="3" t="s">
        <v>13254</v>
      </c>
      <c r="R3438" s="160">
        <v>1.1000000000000001</v>
      </c>
      <c r="S3438" s="79"/>
      <c r="T3438" s="81"/>
      <c r="U3438" s="82">
        <v>1.1000000000000001</v>
      </c>
      <c r="V3438" s="79"/>
      <c r="W3438" s="79"/>
      <c r="X3438" s="79"/>
      <c r="Y3438" s="79"/>
      <c r="Z3438" s="79"/>
      <c r="AA3438" s="79"/>
      <c r="AB3438" s="79"/>
      <c r="AC3438" s="79"/>
      <c r="AD3438" s="79"/>
      <c r="AE3438" s="83"/>
      <c r="AF3438" s="84"/>
      <c r="AG3438" s="84"/>
      <c r="AH3438" s="84"/>
      <c r="AI3438" s="84"/>
      <c r="AJ3438" s="84"/>
      <c r="AK3438" s="84"/>
      <c r="AL3438" s="84"/>
      <c r="AM3438" s="84"/>
      <c r="AN3438" s="85"/>
      <c r="AO3438" s="84"/>
      <c r="AP3438" s="83"/>
      <c r="AQ3438" s="84" t="e">
        <v>#NUM!</v>
      </c>
      <c r="AR3438" s="84" t="e">
        <v>#NUM!</v>
      </c>
      <c r="AS3438" s="84" t="e">
        <v>#NUM!</v>
      </c>
      <c r="AT3438" s="84" t="e">
        <v>#REF!</v>
      </c>
      <c r="AU3438" s="84">
        <v>0</v>
      </c>
      <c r="AV3438" s="79" t="e">
        <v>#REF!</v>
      </c>
      <c r="AW3438" s="86" t="s">
        <v>49</v>
      </c>
      <c r="AX3438" s="84" t="s">
        <v>48</v>
      </c>
      <c r="AY3438" s="85">
        <v>1.1000000000000001</v>
      </c>
      <c r="AZ3438" s="87">
        <v>0.27500000000000002</v>
      </c>
      <c r="BA3438" s="43">
        <v>1.375</v>
      </c>
      <c r="BB3438" s="85">
        <v>1.4850000000000001</v>
      </c>
      <c r="BC3438" s="20" t="s">
        <v>12295</v>
      </c>
      <c r="BD3438" s="84" t="s">
        <v>12206</v>
      </c>
    </row>
    <row r="3439" spans="1:57" s="88" customFormat="1" ht="30" customHeight="1">
      <c r="A3439" s="152" t="s">
        <v>13195</v>
      </c>
      <c r="B3439" s="5">
        <v>3437</v>
      </c>
      <c r="C3439" s="116">
        <v>3784</v>
      </c>
      <c r="D3439" s="116"/>
      <c r="E3439" s="43" t="s">
        <v>13293</v>
      </c>
      <c r="F3439" s="3" t="s">
        <v>13294</v>
      </c>
      <c r="G3439" s="3" t="s">
        <v>4344</v>
      </c>
      <c r="H3439" s="3" t="s">
        <v>677</v>
      </c>
      <c r="I3439" s="3" t="s">
        <v>102</v>
      </c>
      <c r="J3439" s="3" t="s">
        <v>13296</v>
      </c>
      <c r="K3439" s="6"/>
      <c r="L3439" s="3"/>
      <c r="M3439" s="6">
        <v>10</v>
      </c>
      <c r="N3439" s="3" t="s">
        <v>44</v>
      </c>
      <c r="O3439" s="3" t="s">
        <v>13199</v>
      </c>
      <c r="P3439" s="3" t="s">
        <v>13204</v>
      </c>
      <c r="Q3439" s="3" t="s">
        <v>13297</v>
      </c>
      <c r="R3439" s="160">
        <v>0.85</v>
      </c>
      <c r="S3439" s="79"/>
      <c r="T3439" s="81"/>
      <c r="U3439" s="82">
        <v>0.85</v>
      </c>
      <c r="V3439" s="79"/>
      <c r="W3439" s="79"/>
      <c r="X3439" s="79"/>
      <c r="Y3439" s="79"/>
      <c r="Z3439" s="79"/>
      <c r="AA3439" s="79"/>
      <c r="AB3439" s="79"/>
      <c r="AC3439" s="79"/>
      <c r="AD3439" s="79"/>
      <c r="AE3439" s="83"/>
      <c r="AF3439" s="84"/>
      <c r="AG3439" s="84"/>
      <c r="AH3439" s="84"/>
      <c r="AI3439" s="84"/>
      <c r="AJ3439" s="84"/>
      <c r="AK3439" s="84"/>
      <c r="AL3439" s="84"/>
      <c r="AM3439" s="84"/>
      <c r="AN3439" s="85"/>
      <c r="AO3439" s="84"/>
      <c r="AP3439" s="83"/>
      <c r="AQ3439" s="84" t="e">
        <v>#NUM!</v>
      </c>
      <c r="AR3439" s="84" t="e">
        <v>#NUM!</v>
      </c>
      <c r="AS3439" s="84" t="e">
        <v>#NUM!</v>
      </c>
      <c r="AT3439" s="84" t="e">
        <v>#REF!</v>
      </c>
      <c r="AU3439" s="84">
        <v>0</v>
      </c>
      <c r="AV3439" s="79" t="e">
        <v>#REF!</v>
      </c>
      <c r="AW3439" s="86" t="s">
        <v>49</v>
      </c>
      <c r="AX3439" s="84" t="s">
        <v>48</v>
      </c>
      <c r="AY3439" s="85">
        <v>0.85</v>
      </c>
      <c r="AZ3439" s="87">
        <v>0.21249999999999999</v>
      </c>
      <c r="BA3439" s="43">
        <v>1.0625</v>
      </c>
      <c r="BB3439" s="85">
        <v>1.1475</v>
      </c>
      <c r="BC3439" s="20" t="s">
        <v>12295</v>
      </c>
      <c r="BD3439" s="84" t="s">
        <v>12206</v>
      </c>
    </row>
    <row r="3440" spans="1:57" s="88" customFormat="1" ht="30" customHeight="1">
      <c r="A3440" s="152" t="s">
        <v>13195</v>
      </c>
      <c r="B3440" s="5">
        <v>3438</v>
      </c>
      <c r="C3440" s="116">
        <v>3832</v>
      </c>
      <c r="D3440" s="116"/>
      <c r="E3440" s="43" t="s">
        <v>13196</v>
      </c>
      <c r="F3440" s="116" t="s">
        <v>13197</v>
      </c>
      <c r="G3440" s="117" t="s">
        <v>584</v>
      </c>
      <c r="H3440" s="117" t="s">
        <v>516</v>
      </c>
      <c r="I3440" s="117" t="s">
        <v>42</v>
      </c>
      <c r="J3440" s="117" t="s">
        <v>13198</v>
      </c>
      <c r="K3440" s="242"/>
      <c r="L3440" s="117"/>
      <c r="M3440" s="240">
        <v>6</v>
      </c>
      <c r="N3440" s="117" t="s">
        <v>44</v>
      </c>
      <c r="O3440" s="117" t="s">
        <v>13199</v>
      </c>
      <c r="P3440" s="117" t="s">
        <v>13200</v>
      </c>
      <c r="Q3440" s="116" t="s">
        <v>13201</v>
      </c>
      <c r="R3440" s="160">
        <v>2.4</v>
      </c>
      <c r="S3440" s="79"/>
      <c r="T3440" s="81"/>
      <c r="U3440" s="82">
        <v>2.4</v>
      </c>
      <c r="V3440" s="79"/>
      <c r="W3440" s="79"/>
      <c r="X3440" s="79"/>
      <c r="Y3440" s="79"/>
      <c r="Z3440" s="79"/>
      <c r="AA3440" s="79"/>
      <c r="AB3440" s="79"/>
      <c r="AC3440" s="79"/>
      <c r="AD3440" s="79"/>
      <c r="AE3440" s="83"/>
      <c r="AF3440" s="84"/>
      <c r="AG3440" s="84"/>
      <c r="AH3440" s="84"/>
      <c r="AI3440" s="84"/>
      <c r="AJ3440" s="84"/>
      <c r="AK3440" s="84"/>
      <c r="AL3440" s="84"/>
      <c r="AM3440" s="84"/>
      <c r="AN3440" s="85"/>
      <c r="AO3440" s="84"/>
      <c r="AP3440" s="83"/>
      <c r="AQ3440" s="84" t="e">
        <v>#NUM!</v>
      </c>
      <c r="AR3440" s="84" t="e">
        <v>#NUM!</v>
      </c>
      <c r="AS3440" s="84" t="e">
        <v>#NUM!</v>
      </c>
      <c r="AT3440" s="84" t="e">
        <v>#REF!</v>
      </c>
      <c r="AU3440" s="84">
        <v>0</v>
      </c>
      <c r="AV3440" s="79" t="e">
        <v>#REF!</v>
      </c>
      <c r="AW3440" s="86" t="s">
        <v>49</v>
      </c>
      <c r="AX3440" s="84" t="s">
        <v>48</v>
      </c>
      <c r="AY3440" s="85">
        <v>2.4</v>
      </c>
      <c r="AZ3440" s="87">
        <v>0.6</v>
      </c>
      <c r="BA3440" s="43">
        <v>3</v>
      </c>
      <c r="BB3440" s="85">
        <v>3.24</v>
      </c>
      <c r="BC3440" s="20" t="s">
        <v>12295</v>
      </c>
      <c r="BD3440" s="84" t="s">
        <v>12206</v>
      </c>
      <c r="BE3440" s="88" t="s">
        <v>14113</v>
      </c>
    </row>
    <row r="3441" spans="1:56" s="88" customFormat="1" ht="30" customHeight="1">
      <c r="A3441" s="152" t="s">
        <v>13195</v>
      </c>
      <c r="B3441" s="5">
        <v>3439</v>
      </c>
      <c r="C3441" s="116">
        <v>3841</v>
      </c>
      <c r="D3441" s="116"/>
      <c r="E3441" s="43" t="s">
        <v>13298</v>
      </c>
      <c r="F3441" s="3" t="s">
        <v>13299</v>
      </c>
      <c r="G3441" s="3" t="s">
        <v>1058</v>
      </c>
      <c r="H3441" s="3" t="s">
        <v>101</v>
      </c>
      <c r="I3441" s="3" t="s">
        <v>102</v>
      </c>
      <c r="J3441" s="3" t="s">
        <v>3308</v>
      </c>
      <c r="K3441" s="6"/>
      <c r="L3441" s="3"/>
      <c r="M3441" s="6">
        <v>10</v>
      </c>
      <c r="N3441" s="3" t="s">
        <v>44</v>
      </c>
      <c r="O3441" s="3" t="s">
        <v>13199</v>
      </c>
      <c r="P3441" s="3" t="s">
        <v>13300</v>
      </c>
      <c r="Q3441" s="3" t="s">
        <v>13301</v>
      </c>
      <c r="R3441" s="160">
        <v>1.4</v>
      </c>
      <c r="S3441" s="79"/>
      <c r="T3441" s="81"/>
      <c r="U3441" s="82">
        <v>1.4</v>
      </c>
      <c r="V3441" s="79"/>
      <c r="W3441" s="79"/>
      <c r="X3441" s="79"/>
      <c r="Y3441" s="79"/>
      <c r="Z3441" s="79"/>
      <c r="AA3441" s="79"/>
      <c r="AB3441" s="79"/>
      <c r="AC3441" s="79"/>
      <c r="AD3441" s="79"/>
      <c r="AE3441" s="83"/>
      <c r="AF3441" s="84"/>
      <c r="AG3441" s="84"/>
      <c r="AH3441" s="84"/>
      <c r="AI3441" s="84"/>
      <c r="AJ3441" s="84"/>
      <c r="AK3441" s="84"/>
      <c r="AL3441" s="84"/>
      <c r="AM3441" s="84"/>
      <c r="AN3441" s="85"/>
      <c r="AO3441" s="84"/>
      <c r="AP3441" s="83"/>
      <c r="AQ3441" s="84" t="e">
        <v>#NUM!</v>
      </c>
      <c r="AR3441" s="84" t="e">
        <v>#NUM!</v>
      </c>
      <c r="AS3441" s="84" t="e">
        <v>#NUM!</v>
      </c>
      <c r="AT3441" s="84" t="e">
        <v>#REF!</v>
      </c>
      <c r="AU3441" s="84">
        <v>0</v>
      </c>
      <c r="AV3441" s="79" t="e">
        <v>#REF!</v>
      </c>
      <c r="AW3441" s="86" t="s">
        <v>49</v>
      </c>
      <c r="AX3441" s="84" t="s">
        <v>48</v>
      </c>
      <c r="AY3441" s="85">
        <v>1.4</v>
      </c>
      <c r="AZ3441" s="87">
        <v>0.35</v>
      </c>
      <c r="BA3441" s="43">
        <v>1.75</v>
      </c>
      <c r="BB3441" s="85">
        <v>1.8900000000000001</v>
      </c>
      <c r="BC3441" s="20" t="s">
        <v>12295</v>
      </c>
      <c r="BD3441" s="84" t="s">
        <v>12206</v>
      </c>
    </row>
    <row r="3442" spans="1:56" s="88" customFormat="1" ht="30" customHeight="1">
      <c r="A3442" s="152" t="s">
        <v>13195</v>
      </c>
      <c r="B3442" s="5">
        <v>3440</v>
      </c>
      <c r="C3442" s="116">
        <v>3880</v>
      </c>
      <c r="D3442" s="116"/>
      <c r="E3442" s="43" t="s">
        <v>13212</v>
      </c>
      <c r="F3442" s="3" t="s">
        <v>13213</v>
      </c>
      <c r="G3442" s="3" t="s">
        <v>13208</v>
      </c>
      <c r="H3442" s="3" t="s">
        <v>13214</v>
      </c>
      <c r="I3442" s="3" t="s">
        <v>636</v>
      </c>
      <c r="J3442" s="3" t="s">
        <v>13215</v>
      </c>
      <c r="K3442" s="6">
        <v>100</v>
      </c>
      <c r="L3442" s="3" t="s">
        <v>79</v>
      </c>
      <c r="M3442" s="6">
        <v>1</v>
      </c>
      <c r="N3442" s="3" t="s">
        <v>44</v>
      </c>
      <c r="O3442" s="3" t="s">
        <v>13199</v>
      </c>
      <c r="P3442" s="3" t="s">
        <v>13200</v>
      </c>
      <c r="Q3442" s="3" t="s">
        <v>13216</v>
      </c>
      <c r="R3442" s="160">
        <v>3.3</v>
      </c>
      <c r="S3442" s="79"/>
      <c r="T3442" s="81"/>
      <c r="U3442" s="82">
        <v>3.3</v>
      </c>
      <c r="V3442" s="79"/>
      <c r="W3442" s="79"/>
      <c r="X3442" s="79"/>
      <c r="Y3442" s="79"/>
      <c r="Z3442" s="79"/>
      <c r="AA3442" s="79"/>
      <c r="AB3442" s="79"/>
      <c r="AC3442" s="79"/>
      <c r="AD3442" s="79"/>
      <c r="AE3442" s="83"/>
      <c r="AF3442" s="84"/>
      <c r="AG3442" s="84"/>
      <c r="AH3442" s="84"/>
      <c r="AI3442" s="84"/>
      <c r="AJ3442" s="84"/>
      <c r="AK3442" s="84"/>
      <c r="AL3442" s="84"/>
      <c r="AM3442" s="84"/>
      <c r="AN3442" s="85"/>
      <c r="AO3442" s="84"/>
      <c r="AP3442" s="83"/>
      <c r="AQ3442" s="84" t="e">
        <v>#NUM!</v>
      </c>
      <c r="AR3442" s="84" t="e">
        <v>#NUM!</v>
      </c>
      <c r="AS3442" s="84" t="e">
        <v>#NUM!</v>
      </c>
      <c r="AT3442" s="84" t="e">
        <v>#REF!</v>
      </c>
      <c r="AU3442" s="84">
        <v>0</v>
      </c>
      <c r="AV3442" s="79" t="e">
        <v>#REF!</v>
      </c>
      <c r="AW3442" s="86" t="s">
        <v>49</v>
      </c>
      <c r="AX3442" s="84" t="s">
        <v>48</v>
      </c>
      <c r="AY3442" s="85">
        <v>3.3</v>
      </c>
      <c r="AZ3442" s="87">
        <v>0.82499999999999996</v>
      </c>
      <c r="BA3442" s="43">
        <v>4.125</v>
      </c>
      <c r="BB3442" s="85">
        <v>4.4550000000000001</v>
      </c>
      <c r="BC3442" s="20" t="s">
        <v>12295</v>
      </c>
      <c r="BD3442" s="84" t="s">
        <v>12206</v>
      </c>
    </row>
    <row r="3443" spans="1:56" s="88" customFormat="1" ht="30" customHeight="1">
      <c r="A3443" s="152" t="s">
        <v>13195</v>
      </c>
      <c r="B3443" s="5">
        <v>3441</v>
      </c>
      <c r="C3443" s="116">
        <v>3879</v>
      </c>
      <c r="D3443" s="116"/>
      <c r="E3443" s="43" t="s">
        <v>13206</v>
      </c>
      <c r="F3443" s="3" t="s">
        <v>13207</v>
      </c>
      <c r="G3443" s="3" t="s">
        <v>13208</v>
      </c>
      <c r="H3443" s="3" t="s">
        <v>13209</v>
      </c>
      <c r="I3443" s="3" t="s">
        <v>139</v>
      </c>
      <c r="J3443" s="3" t="s">
        <v>11328</v>
      </c>
      <c r="K3443" s="6"/>
      <c r="L3443" s="3"/>
      <c r="M3443" s="6">
        <v>16</v>
      </c>
      <c r="N3443" s="3" t="s">
        <v>44</v>
      </c>
      <c r="O3443" s="3" t="s">
        <v>13199</v>
      </c>
      <c r="P3443" s="3" t="s">
        <v>13210</v>
      </c>
      <c r="Q3443" s="3" t="s">
        <v>13211</v>
      </c>
      <c r="R3443" s="160">
        <v>3.5</v>
      </c>
      <c r="S3443" s="79"/>
      <c r="T3443" s="81"/>
      <c r="U3443" s="82">
        <v>3.5</v>
      </c>
      <c r="V3443" s="79"/>
      <c r="W3443" s="79"/>
      <c r="X3443" s="79"/>
      <c r="Y3443" s="79"/>
      <c r="Z3443" s="79"/>
      <c r="AA3443" s="79"/>
      <c r="AB3443" s="79"/>
      <c r="AC3443" s="79"/>
      <c r="AD3443" s="79"/>
      <c r="AE3443" s="83"/>
      <c r="AF3443" s="84"/>
      <c r="AG3443" s="84"/>
      <c r="AH3443" s="84"/>
      <c r="AI3443" s="84"/>
      <c r="AJ3443" s="84"/>
      <c r="AK3443" s="84"/>
      <c r="AL3443" s="84"/>
      <c r="AM3443" s="84"/>
      <c r="AN3443" s="85"/>
      <c r="AO3443" s="84"/>
      <c r="AP3443" s="83"/>
      <c r="AQ3443" s="84" t="e">
        <v>#NUM!</v>
      </c>
      <c r="AR3443" s="84" t="e">
        <v>#NUM!</v>
      </c>
      <c r="AS3443" s="84" t="e">
        <v>#NUM!</v>
      </c>
      <c r="AT3443" s="84" t="e">
        <v>#REF!</v>
      </c>
      <c r="AU3443" s="84">
        <v>0</v>
      </c>
      <c r="AV3443" s="79" t="e">
        <v>#REF!</v>
      </c>
      <c r="AW3443" s="86" t="s">
        <v>49</v>
      </c>
      <c r="AX3443" s="84" t="s">
        <v>48</v>
      </c>
      <c r="AY3443" s="85">
        <v>3.5</v>
      </c>
      <c r="AZ3443" s="87">
        <v>0.875</v>
      </c>
      <c r="BA3443" s="43">
        <v>4.375</v>
      </c>
      <c r="BB3443" s="85">
        <v>4.7249999999999996</v>
      </c>
      <c r="BC3443" s="20" t="s">
        <v>12295</v>
      </c>
      <c r="BD3443" s="84" t="s">
        <v>12206</v>
      </c>
    </row>
    <row r="3444" spans="1:56" s="88" customFormat="1" ht="30" customHeight="1">
      <c r="A3444" s="152" t="s">
        <v>13195</v>
      </c>
      <c r="B3444" s="5">
        <v>3442</v>
      </c>
      <c r="C3444" s="116">
        <v>3974</v>
      </c>
      <c r="D3444" s="116"/>
      <c r="E3444" s="43" t="s">
        <v>13317</v>
      </c>
      <c r="F3444" s="3" t="s">
        <v>13318</v>
      </c>
      <c r="G3444" s="3" t="s">
        <v>499</v>
      </c>
      <c r="H3444" s="3" t="s">
        <v>13319</v>
      </c>
      <c r="I3444" s="3" t="s">
        <v>636</v>
      </c>
      <c r="J3444" s="3" t="s">
        <v>13320</v>
      </c>
      <c r="K3444" s="6">
        <v>70</v>
      </c>
      <c r="L3444" s="3" t="s">
        <v>79</v>
      </c>
      <c r="M3444" s="6">
        <v>1</v>
      </c>
      <c r="N3444" s="3" t="s">
        <v>44</v>
      </c>
      <c r="O3444" s="3" t="s">
        <v>13199</v>
      </c>
      <c r="P3444" s="3" t="s">
        <v>13321</v>
      </c>
      <c r="Q3444" s="3" t="s">
        <v>13322</v>
      </c>
      <c r="R3444" s="160">
        <v>2.75</v>
      </c>
      <c r="S3444" s="79"/>
      <c r="T3444" s="81"/>
      <c r="U3444" s="82">
        <v>2.75</v>
      </c>
      <c r="V3444" s="79"/>
      <c r="W3444" s="79"/>
      <c r="X3444" s="79"/>
      <c r="Y3444" s="79"/>
      <c r="Z3444" s="79"/>
      <c r="AA3444" s="79"/>
      <c r="AB3444" s="79"/>
      <c r="AC3444" s="79"/>
      <c r="AD3444" s="79"/>
      <c r="AE3444" s="83"/>
      <c r="AF3444" s="84"/>
      <c r="AG3444" s="84"/>
      <c r="AH3444" s="84"/>
      <c r="AI3444" s="84"/>
      <c r="AJ3444" s="84"/>
      <c r="AK3444" s="84"/>
      <c r="AL3444" s="84"/>
      <c r="AM3444" s="84"/>
      <c r="AN3444" s="85"/>
      <c r="AO3444" s="84"/>
      <c r="AP3444" s="83"/>
      <c r="AQ3444" s="84" t="e">
        <v>#NUM!</v>
      </c>
      <c r="AR3444" s="84" t="e">
        <v>#NUM!</v>
      </c>
      <c r="AS3444" s="84" t="e">
        <v>#NUM!</v>
      </c>
      <c r="AT3444" s="84" t="e">
        <v>#REF!</v>
      </c>
      <c r="AU3444" s="84">
        <v>0</v>
      </c>
      <c r="AV3444" s="79" t="e">
        <v>#REF!</v>
      </c>
      <c r="AW3444" s="86" t="s">
        <v>49</v>
      </c>
      <c r="AX3444" s="84" t="s">
        <v>48</v>
      </c>
      <c r="AY3444" s="85">
        <v>2.75</v>
      </c>
      <c r="AZ3444" s="87">
        <v>0.6875</v>
      </c>
      <c r="BA3444" s="43">
        <v>3.4375</v>
      </c>
      <c r="BB3444" s="85">
        <v>3.7124999999999999</v>
      </c>
      <c r="BC3444" s="20" t="s">
        <v>12295</v>
      </c>
      <c r="BD3444" s="84" t="s">
        <v>12206</v>
      </c>
    </row>
    <row r="3445" spans="1:56" s="88" customFormat="1" ht="30" customHeight="1">
      <c r="A3445" s="152" t="s">
        <v>13195</v>
      </c>
      <c r="B3445" s="5">
        <v>3443</v>
      </c>
      <c r="C3445" s="116">
        <v>3972</v>
      </c>
      <c r="D3445" s="116"/>
      <c r="E3445" s="43" t="s">
        <v>13317</v>
      </c>
      <c r="F3445" s="3" t="s">
        <v>13326</v>
      </c>
      <c r="G3445" s="3" t="s">
        <v>499</v>
      </c>
      <c r="H3445" s="3" t="s">
        <v>500</v>
      </c>
      <c r="I3445" s="3" t="s">
        <v>42</v>
      </c>
      <c r="J3445" s="3" t="s">
        <v>11427</v>
      </c>
      <c r="K3445" s="6"/>
      <c r="L3445" s="3"/>
      <c r="M3445" s="6">
        <v>10</v>
      </c>
      <c r="N3445" s="3" t="s">
        <v>44</v>
      </c>
      <c r="O3445" s="3" t="s">
        <v>13199</v>
      </c>
      <c r="P3445" s="3" t="s">
        <v>13321</v>
      </c>
      <c r="Q3445" s="3" t="s">
        <v>13327</v>
      </c>
      <c r="R3445" s="160">
        <v>3.1</v>
      </c>
      <c r="S3445" s="79"/>
      <c r="T3445" s="81"/>
      <c r="U3445" s="82">
        <v>3.1</v>
      </c>
      <c r="V3445" s="79"/>
      <c r="W3445" s="79"/>
      <c r="X3445" s="79"/>
      <c r="Y3445" s="79"/>
      <c r="Z3445" s="79"/>
      <c r="AA3445" s="79"/>
      <c r="AB3445" s="79"/>
      <c r="AC3445" s="79"/>
      <c r="AD3445" s="79"/>
      <c r="AE3445" s="83"/>
      <c r="AF3445" s="84"/>
      <c r="AG3445" s="84"/>
      <c r="AH3445" s="84"/>
      <c r="AI3445" s="84"/>
      <c r="AJ3445" s="84"/>
      <c r="AK3445" s="84"/>
      <c r="AL3445" s="84"/>
      <c r="AM3445" s="84"/>
      <c r="AN3445" s="85"/>
      <c r="AO3445" s="84"/>
      <c r="AP3445" s="83"/>
      <c r="AQ3445" s="84" t="e">
        <v>#NUM!</v>
      </c>
      <c r="AR3445" s="84" t="e">
        <v>#NUM!</v>
      </c>
      <c r="AS3445" s="84" t="e">
        <v>#NUM!</v>
      </c>
      <c r="AT3445" s="84" t="e">
        <v>#REF!</v>
      </c>
      <c r="AU3445" s="84">
        <v>0</v>
      </c>
      <c r="AV3445" s="79" t="e">
        <v>#REF!</v>
      </c>
      <c r="AW3445" s="86" t="s">
        <v>49</v>
      </c>
      <c r="AX3445" s="84" t="s">
        <v>48</v>
      </c>
      <c r="AY3445" s="85">
        <v>3.1</v>
      </c>
      <c r="AZ3445" s="87">
        <v>0.77500000000000002</v>
      </c>
      <c r="BA3445" s="43">
        <v>3.875</v>
      </c>
      <c r="BB3445" s="85">
        <v>4.1849999999999996</v>
      </c>
      <c r="BC3445" s="20" t="s">
        <v>12295</v>
      </c>
      <c r="BD3445" s="84" t="s">
        <v>12206</v>
      </c>
    </row>
    <row r="3446" spans="1:56" s="88" customFormat="1" ht="30" customHeight="1">
      <c r="A3446" s="152" t="s">
        <v>13195</v>
      </c>
      <c r="B3446" s="5">
        <v>3444</v>
      </c>
      <c r="C3446" s="116">
        <v>3973</v>
      </c>
      <c r="D3446" s="116"/>
      <c r="E3446" s="43" t="s">
        <v>13317</v>
      </c>
      <c r="F3446" s="3" t="s">
        <v>13323</v>
      </c>
      <c r="G3446" s="3" t="s">
        <v>499</v>
      </c>
      <c r="H3446" s="3" t="s">
        <v>644</v>
      </c>
      <c r="I3446" s="3" t="s">
        <v>636</v>
      </c>
      <c r="J3446" s="3" t="s">
        <v>13324</v>
      </c>
      <c r="K3446" s="6">
        <v>70</v>
      </c>
      <c r="L3446" s="3" t="s">
        <v>79</v>
      </c>
      <c r="M3446" s="6">
        <v>1</v>
      </c>
      <c r="N3446" s="3" t="s">
        <v>44</v>
      </c>
      <c r="O3446" s="3" t="s">
        <v>13199</v>
      </c>
      <c r="P3446" s="3" t="s">
        <v>13204</v>
      </c>
      <c r="Q3446" s="3" t="s">
        <v>13325</v>
      </c>
      <c r="R3446" s="160">
        <v>2.75</v>
      </c>
      <c r="S3446" s="79"/>
      <c r="T3446" s="81"/>
      <c r="U3446" s="82">
        <v>2.75</v>
      </c>
      <c r="V3446" s="79"/>
      <c r="W3446" s="79"/>
      <c r="X3446" s="79"/>
      <c r="Y3446" s="79"/>
      <c r="Z3446" s="79"/>
      <c r="AA3446" s="79"/>
      <c r="AB3446" s="79"/>
      <c r="AC3446" s="79"/>
      <c r="AD3446" s="79"/>
      <c r="AE3446" s="83"/>
      <c r="AF3446" s="84"/>
      <c r="AG3446" s="84"/>
      <c r="AH3446" s="84"/>
      <c r="AI3446" s="84"/>
      <c r="AJ3446" s="84"/>
      <c r="AK3446" s="84"/>
      <c r="AL3446" s="84"/>
      <c r="AM3446" s="84"/>
      <c r="AN3446" s="85"/>
      <c r="AO3446" s="84"/>
      <c r="AP3446" s="83"/>
      <c r="AQ3446" s="84" t="e">
        <v>#NUM!</v>
      </c>
      <c r="AR3446" s="84" t="e">
        <v>#NUM!</v>
      </c>
      <c r="AS3446" s="84" t="e">
        <v>#NUM!</v>
      </c>
      <c r="AT3446" s="84" t="e">
        <v>#REF!</v>
      </c>
      <c r="AU3446" s="84">
        <v>0</v>
      </c>
      <c r="AV3446" s="79" t="e">
        <v>#REF!</v>
      </c>
      <c r="AW3446" s="86" t="s">
        <v>49</v>
      </c>
      <c r="AX3446" s="84" t="s">
        <v>48</v>
      </c>
      <c r="AY3446" s="85">
        <v>2.75</v>
      </c>
      <c r="AZ3446" s="87">
        <v>0.6875</v>
      </c>
      <c r="BA3446" s="43">
        <v>3.4375</v>
      </c>
      <c r="BB3446" s="85">
        <v>3.7124999999999999</v>
      </c>
      <c r="BC3446" s="20" t="s">
        <v>12295</v>
      </c>
      <c r="BD3446" s="84" t="s">
        <v>12206</v>
      </c>
    </row>
    <row r="3447" spans="1:56" s="88" customFormat="1" ht="30" customHeight="1">
      <c r="A3447" s="152" t="s">
        <v>13195</v>
      </c>
      <c r="B3447" s="5">
        <v>3445</v>
      </c>
      <c r="C3447" s="116">
        <v>3971</v>
      </c>
      <c r="D3447" s="116"/>
      <c r="E3447" s="43" t="s">
        <v>13264</v>
      </c>
      <c r="F3447" s="3" t="s">
        <v>10024</v>
      </c>
      <c r="G3447" s="3" t="s">
        <v>1161</v>
      </c>
      <c r="H3447" s="3" t="s">
        <v>13265</v>
      </c>
      <c r="I3447" s="3" t="s">
        <v>123</v>
      </c>
      <c r="J3447" s="3" t="s">
        <v>13266</v>
      </c>
      <c r="K3447" s="6">
        <v>100</v>
      </c>
      <c r="L3447" s="3" t="s">
        <v>79</v>
      </c>
      <c r="M3447" s="6">
        <v>1</v>
      </c>
      <c r="N3447" s="3" t="s">
        <v>44</v>
      </c>
      <c r="O3447" s="3" t="s">
        <v>13199</v>
      </c>
      <c r="P3447" s="3" t="s">
        <v>13267</v>
      </c>
      <c r="Q3447" s="3" t="s">
        <v>13268</v>
      </c>
      <c r="R3447" s="160">
        <v>2.5</v>
      </c>
      <c r="S3447" s="79"/>
      <c r="T3447" s="81"/>
      <c r="U3447" s="82">
        <v>2.2000000000000002</v>
      </c>
      <c r="V3447" s="79"/>
      <c r="W3447" s="79"/>
      <c r="X3447" s="79"/>
      <c r="Y3447" s="79"/>
      <c r="Z3447" s="79"/>
      <c r="AA3447" s="79"/>
      <c r="AB3447" s="79"/>
      <c r="AC3447" s="79"/>
      <c r="AD3447" s="79"/>
      <c r="AE3447" s="83"/>
      <c r="AF3447" s="84"/>
      <c r="AG3447" s="84"/>
      <c r="AH3447" s="84"/>
      <c r="AI3447" s="84"/>
      <c r="AJ3447" s="84"/>
      <c r="AK3447" s="84"/>
      <c r="AL3447" s="84"/>
      <c r="AM3447" s="84"/>
      <c r="AN3447" s="85"/>
      <c r="AO3447" s="84"/>
      <c r="AP3447" s="83"/>
      <c r="AQ3447" s="84" t="e">
        <v>#NUM!</v>
      </c>
      <c r="AR3447" s="84" t="e">
        <v>#NUM!</v>
      </c>
      <c r="AS3447" s="84" t="e">
        <v>#NUM!</v>
      </c>
      <c r="AT3447" s="84" t="e">
        <v>#REF!</v>
      </c>
      <c r="AU3447" s="84">
        <v>0</v>
      </c>
      <c r="AV3447" s="79" t="e">
        <v>#REF!</v>
      </c>
      <c r="AW3447" s="86" t="s">
        <v>49</v>
      </c>
      <c r="AX3447" s="84" t="s">
        <v>48</v>
      </c>
      <c r="AY3447" s="85">
        <v>2.5</v>
      </c>
      <c r="AZ3447" s="87">
        <v>0.625</v>
      </c>
      <c r="BA3447" s="43">
        <v>3.125</v>
      </c>
      <c r="BB3447" s="85">
        <v>3.375</v>
      </c>
      <c r="BC3447" s="20" t="s">
        <v>12295</v>
      </c>
      <c r="BD3447" s="84" t="s">
        <v>12206</v>
      </c>
    </row>
    <row r="3448" spans="1:56" s="88" customFormat="1" ht="30" customHeight="1">
      <c r="A3448" s="152" t="s">
        <v>13195</v>
      </c>
      <c r="B3448" s="5">
        <v>3446</v>
      </c>
      <c r="C3448" s="116">
        <v>3987</v>
      </c>
      <c r="D3448" s="116"/>
      <c r="E3448" s="43" t="s">
        <v>13298</v>
      </c>
      <c r="F3448" s="3" t="s">
        <v>13299</v>
      </c>
      <c r="G3448" s="3" t="s">
        <v>1058</v>
      </c>
      <c r="H3448" s="3" t="s">
        <v>7755</v>
      </c>
      <c r="I3448" s="3" t="s">
        <v>123</v>
      </c>
      <c r="J3448" s="3" t="s">
        <v>2906</v>
      </c>
      <c r="K3448" s="6">
        <v>100</v>
      </c>
      <c r="L3448" s="3" t="s">
        <v>79</v>
      </c>
      <c r="M3448" s="6">
        <v>1</v>
      </c>
      <c r="N3448" s="3" t="s">
        <v>44</v>
      </c>
      <c r="O3448" s="3" t="s">
        <v>13199</v>
      </c>
      <c r="P3448" s="3" t="s">
        <v>13200</v>
      </c>
      <c r="Q3448" s="3" t="s">
        <v>13302</v>
      </c>
      <c r="R3448" s="160">
        <v>1.75</v>
      </c>
      <c r="S3448" s="79"/>
      <c r="T3448" s="81"/>
      <c r="U3448" s="82">
        <v>1.75</v>
      </c>
      <c r="V3448" s="79"/>
      <c r="W3448" s="79"/>
      <c r="X3448" s="79"/>
      <c r="Y3448" s="79"/>
      <c r="Z3448" s="79"/>
      <c r="AA3448" s="79"/>
      <c r="AB3448" s="79"/>
      <c r="AC3448" s="79"/>
      <c r="AD3448" s="79"/>
      <c r="AE3448" s="83"/>
      <c r="AF3448" s="84"/>
      <c r="AG3448" s="84"/>
      <c r="AH3448" s="84"/>
      <c r="AI3448" s="84"/>
      <c r="AJ3448" s="84"/>
      <c r="AK3448" s="84"/>
      <c r="AL3448" s="84"/>
      <c r="AM3448" s="84"/>
      <c r="AN3448" s="85"/>
      <c r="AO3448" s="84"/>
      <c r="AP3448" s="83"/>
      <c r="AQ3448" s="84" t="e">
        <v>#NUM!</v>
      </c>
      <c r="AR3448" s="84" t="e">
        <v>#NUM!</v>
      </c>
      <c r="AS3448" s="84" t="e">
        <v>#NUM!</v>
      </c>
      <c r="AT3448" s="84" t="e">
        <v>#REF!</v>
      </c>
      <c r="AU3448" s="84">
        <v>0</v>
      </c>
      <c r="AV3448" s="79" t="e">
        <v>#REF!</v>
      </c>
      <c r="AW3448" s="86" t="s">
        <v>49</v>
      </c>
      <c r="AX3448" s="84" t="s">
        <v>48</v>
      </c>
      <c r="AY3448" s="85">
        <v>1.75</v>
      </c>
      <c r="AZ3448" s="87">
        <v>0.4375</v>
      </c>
      <c r="BA3448" s="43">
        <v>2.1875</v>
      </c>
      <c r="BB3448" s="85">
        <v>2.3624999999999998</v>
      </c>
      <c r="BC3448" s="20" t="s">
        <v>12295</v>
      </c>
      <c r="BD3448" s="84" t="s">
        <v>12206</v>
      </c>
    </row>
    <row r="3449" spans="1:56" s="88" customFormat="1" ht="30" customHeight="1">
      <c r="A3449" s="152" t="s">
        <v>13195</v>
      </c>
      <c r="B3449" s="5">
        <v>3447</v>
      </c>
      <c r="C3449" s="116">
        <v>4003</v>
      </c>
      <c r="D3449" s="116"/>
      <c r="E3449" s="43" t="s">
        <v>13333</v>
      </c>
      <c r="F3449" s="3" t="s">
        <v>13334</v>
      </c>
      <c r="G3449" s="3" t="s">
        <v>1134</v>
      </c>
      <c r="H3449" s="3" t="s">
        <v>41</v>
      </c>
      <c r="I3449" s="3" t="s">
        <v>139</v>
      </c>
      <c r="J3449" s="3" t="s">
        <v>8074</v>
      </c>
      <c r="K3449" s="6"/>
      <c r="L3449" s="3"/>
      <c r="M3449" s="6">
        <v>16</v>
      </c>
      <c r="N3449" s="3" t="s">
        <v>44</v>
      </c>
      <c r="O3449" s="3" t="s">
        <v>13199</v>
      </c>
      <c r="P3449" s="3" t="s">
        <v>13204</v>
      </c>
      <c r="Q3449" s="3" t="s">
        <v>13335</v>
      </c>
      <c r="R3449" s="160">
        <v>3.4</v>
      </c>
      <c r="S3449" s="79"/>
      <c r="T3449" s="81"/>
      <c r="U3449" s="82">
        <v>3.4</v>
      </c>
      <c r="V3449" s="79"/>
      <c r="W3449" s="79"/>
      <c r="X3449" s="79"/>
      <c r="Y3449" s="79"/>
      <c r="Z3449" s="79"/>
      <c r="AA3449" s="79"/>
      <c r="AB3449" s="79"/>
      <c r="AC3449" s="79"/>
      <c r="AD3449" s="79"/>
      <c r="AE3449" s="83"/>
      <c r="AF3449" s="84"/>
      <c r="AG3449" s="84"/>
      <c r="AH3449" s="84"/>
      <c r="AI3449" s="84"/>
      <c r="AJ3449" s="84"/>
      <c r="AK3449" s="84"/>
      <c r="AL3449" s="84"/>
      <c r="AM3449" s="84"/>
      <c r="AN3449" s="85"/>
      <c r="AO3449" s="84"/>
      <c r="AP3449" s="83"/>
      <c r="AQ3449" s="84" t="e">
        <v>#NUM!</v>
      </c>
      <c r="AR3449" s="84" t="e">
        <v>#NUM!</v>
      </c>
      <c r="AS3449" s="84" t="e">
        <v>#NUM!</v>
      </c>
      <c r="AT3449" s="84" t="e">
        <v>#REF!</v>
      </c>
      <c r="AU3449" s="84">
        <v>0</v>
      </c>
      <c r="AV3449" s="79" t="e">
        <v>#REF!</v>
      </c>
      <c r="AW3449" s="86" t="s">
        <v>49</v>
      </c>
      <c r="AX3449" s="84" t="s">
        <v>48</v>
      </c>
      <c r="AY3449" s="85">
        <v>3.4</v>
      </c>
      <c r="AZ3449" s="87">
        <v>0.85</v>
      </c>
      <c r="BA3449" s="43">
        <v>4.25</v>
      </c>
      <c r="BB3449" s="85">
        <v>4.59</v>
      </c>
      <c r="BC3449" s="20" t="s">
        <v>12295</v>
      </c>
      <c r="BD3449" s="84" t="s">
        <v>12206</v>
      </c>
    </row>
    <row r="3450" spans="1:56" s="88" customFormat="1" ht="30" customHeight="1">
      <c r="A3450" s="152" t="s">
        <v>13195</v>
      </c>
      <c r="B3450" s="5">
        <v>3448</v>
      </c>
      <c r="C3450" s="44">
        <v>5114</v>
      </c>
      <c r="D3450" s="44"/>
      <c r="E3450" s="43" t="s">
        <v>11458</v>
      </c>
      <c r="F3450" s="3" t="s">
        <v>11459</v>
      </c>
      <c r="G3450" s="3" t="s">
        <v>621</v>
      </c>
      <c r="H3450" s="3" t="s">
        <v>11460</v>
      </c>
      <c r="I3450" s="3" t="s">
        <v>42</v>
      </c>
      <c r="J3450" s="3" t="s">
        <v>11461</v>
      </c>
      <c r="K3450" s="6"/>
      <c r="L3450" s="3"/>
      <c r="M3450" s="6">
        <v>30</v>
      </c>
      <c r="N3450" s="3" t="s">
        <v>44</v>
      </c>
      <c r="O3450" s="3" t="s">
        <v>13199</v>
      </c>
      <c r="P3450" s="3" t="s">
        <v>11276</v>
      </c>
      <c r="Q3450" s="3" t="s">
        <v>11462</v>
      </c>
      <c r="R3450" s="160">
        <v>12.5</v>
      </c>
      <c r="S3450" s="79"/>
      <c r="T3450" s="81" t="s">
        <v>54</v>
      </c>
      <c r="U3450" s="82"/>
      <c r="V3450" s="79"/>
      <c r="W3450" s="79"/>
      <c r="X3450" s="79"/>
      <c r="Y3450" s="79"/>
      <c r="Z3450" s="79"/>
      <c r="AA3450" s="79"/>
      <c r="AB3450" s="79"/>
      <c r="AC3450" s="79"/>
      <c r="AD3450" s="79"/>
      <c r="AE3450" s="83"/>
      <c r="AF3450" s="84"/>
      <c r="AG3450" s="84"/>
      <c r="AH3450" s="84"/>
      <c r="AI3450" s="84"/>
      <c r="AJ3450" s="84"/>
      <c r="AK3450" s="84"/>
      <c r="AL3450" s="84"/>
      <c r="AM3450" s="84"/>
      <c r="AN3450" s="85">
        <v>15.56</v>
      </c>
      <c r="AO3450" s="84" t="s">
        <v>47</v>
      </c>
      <c r="AP3450" s="83" t="s">
        <v>48</v>
      </c>
      <c r="AQ3450" s="84" t="e">
        <v>#NUM!</v>
      </c>
      <c r="AR3450" s="84" t="e">
        <v>#NUM!</v>
      </c>
      <c r="AS3450" s="84" t="e">
        <v>#NUM!</v>
      </c>
      <c r="AT3450" s="84" t="e">
        <v>#REF!</v>
      </c>
      <c r="AU3450" s="84" t="e">
        <v>#VALUE!</v>
      </c>
      <c r="AV3450" s="79" t="e">
        <v>#REF!</v>
      </c>
      <c r="AW3450" s="86" t="s">
        <v>49</v>
      </c>
      <c r="AX3450" s="84" t="s">
        <v>48</v>
      </c>
      <c r="AY3450" s="85">
        <v>12.5</v>
      </c>
      <c r="AZ3450" s="87">
        <v>2.125</v>
      </c>
      <c r="BA3450" s="43">
        <v>14.625</v>
      </c>
      <c r="BB3450" s="85">
        <v>15.795</v>
      </c>
      <c r="BC3450" s="20" t="s">
        <v>12295</v>
      </c>
      <c r="BD3450" s="84" t="s">
        <v>12298</v>
      </c>
    </row>
    <row r="3451" spans="1:56" s="88" customFormat="1" ht="30" customHeight="1">
      <c r="A3451" s="152" t="s">
        <v>13195</v>
      </c>
      <c r="B3451" s="5">
        <v>3449</v>
      </c>
      <c r="C3451" s="116">
        <v>5117</v>
      </c>
      <c r="D3451" s="116"/>
      <c r="E3451" s="43" t="s">
        <v>13391</v>
      </c>
      <c r="F3451" s="3" t="s">
        <v>12778</v>
      </c>
      <c r="G3451" s="3" t="s">
        <v>2372</v>
      </c>
      <c r="H3451" s="3" t="s">
        <v>2376</v>
      </c>
      <c r="I3451" s="3" t="s">
        <v>42</v>
      </c>
      <c r="J3451" s="3" t="s">
        <v>13392</v>
      </c>
      <c r="K3451" s="6"/>
      <c r="L3451" s="3"/>
      <c r="M3451" s="6">
        <v>20</v>
      </c>
      <c r="N3451" s="3" t="s">
        <v>44</v>
      </c>
      <c r="O3451" s="3" t="s">
        <v>13199</v>
      </c>
      <c r="P3451" s="3" t="s">
        <v>13280</v>
      </c>
      <c r="Q3451" s="3" t="s">
        <v>13393</v>
      </c>
      <c r="R3451" s="160">
        <v>3</v>
      </c>
      <c r="S3451" s="79"/>
      <c r="T3451" s="81"/>
      <c r="U3451" s="82">
        <v>3</v>
      </c>
      <c r="V3451" s="79"/>
      <c r="W3451" s="79"/>
      <c r="X3451" s="79"/>
      <c r="Y3451" s="79"/>
      <c r="Z3451" s="79"/>
      <c r="AA3451" s="79"/>
      <c r="AB3451" s="79"/>
      <c r="AC3451" s="79"/>
      <c r="AD3451" s="79"/>
      <c r="AE3451" s="83"/>
      <c r="AF3451" s="84"/>
      <c r="AG3451" s="84"/>
      <c r="AH3451" s="84"/>
      <c r="AI3451" s="84"/>
      <c r="AJ3451" s="84"/>
      <c r="AK3451" s="84"/>
      <c r="AL3451" s="84"/>
      <c r="AM3451" s="84"/>
      <c r="AN3451" s="85"/>
      <c r="AO3451" s="84"/>
      <c r="AP3451" s="83"/>
      <c r="AQ3451" s="84" t="e">
        <v>#NUM!</v>
      </c>
      <c r="AR3451" s="84" t="e">
        <v>#NUM!</v>
      </c>
      <c r="AS3451" s="84" t="e">
        <v>#NUM!</v>
      </c>
      <c r="AT3451" s="84" t="e">
        <v>#REF!</v>
      </c>
      <c r="AU3451" s="84">
        <v>0</v>
      </c>
      <c r="AV3451" s="79" t="e">
        <v>#REF!</v>
      </c>
      <c r="AW3451" s="86" t="s">
        <v>49</v>
      </c>
      <c r="AX3451" s="84" t="s">
        <v>48</v>
      </c>
      <c r="AY3451" s="85">
        <v>3</v>
      </c>
      <c r="AZ3451" s="87">
        <v>0.75</v>
      </c>
      <c r="BA3451" s="43">
        <v>3.75</v>
      </c>
      <c r="BB3451" s="85">
        <v>4.05</v>
      </c>
      <c r="BC3451" s="20" t="s">
        <v>12295</v>
      </c>
      <c r="BD3451" s="84" t="s">
        <v>12206</v>
      </c>
    </row>
    <row r="3452" spans="1:56" s="88" customFormat="1" ht="30" customHeight="1">
      <c r="A3452" s="152" t="s">
        <v>13195</v>
      </c>
      <c r="B3452" s="5">
        <v>3450</v>
      </c>
      <c r="C3452" s="116">
        <v>5551</v>
      </c>
      <c r="D3452" s="116"/>
      <c r="E3452" s="43" t="s">
        <v>13384</v>
      </c>
      <c r="F3452" s="3" t="s">
        <v>12778</v>
      </c>
      <c r="G3452" s="3" t="s">
        <v>2372</v>
      </c>
      <c r="H3452" s="3" t="s">
        <v>2537</v>
      </c>
      <c r="I3452" s="3" t="s">
        <v>42</v>
      </c>
      <c r="J3452" s="3" t="s">
        <v>13385</v>
      </c>
      <c r="K3452" s="6"/>
      <c r="L3452" s="3"/>
      <c r="M3452" s="6">
        <v>30</v>
      </c>
      <c r="N3452" s="3" t="s">
        <v>44</v>
      </c>
      <c r="O3452" s="3" t="s">
        <v>13199</v>
      </c>
      <c r="P3452" s="3" t="s">
        <v>13200</v>
      </c>
      <c r="Q3452" s="3" t="s">
        <v>13386</v>
      </c>
      <c r="R3452" s="160">
        <v>3.4</v>
      </c>
      <c r="S3452" s="79"/>
      <c r="T3452" s="81"/>
      <c r="U3452" s="82">
        <v>3.4</v>
      </c>
      <c r="V3452" s="79"/>
      <c r="W3452" s="79"/>
      <c r="X3452" s="79"/>
      <c r="Y3452" s="79"/>
      <c r="Z3452" s="79"/>
      <c r="AA3452" s="79"/>
      <c r="AB3452" s="79"/>
      <c r="AC3452" s="79"/>
      <c r="AD3452" s="79"/>
      <c r="AE3452" s="83"/>
      <c r="AF3452" s="84"/>
      <c r="AG3452" s="84"/>
      <c r="AH3452" s="84"/>
      <c r="AI3452" s="84"/>
      <c r="AJ3452" s="84"/>
      <c r="AK3452" s="84"/>
      <c r="AL3452" s="84"/>
      <c r="AM3452" s="84"/>
      <c r="AN3452" s="85"/>
      <c r="AO3452" s="84"/>
      <c r="AP3452" s="83"/>
      <c r="AQ3452" s="84" t="e">
        <v>#NUM!</v>
      </c>
      <c r="AR3452" s="84" t="e">
        <v>#NUM!</v>
      </c>
      <c r="AS3452" s="84" t="e">
        <v>#NUM!</v>
      </c>
      <c r="AT3452" s="84" t="e">
        <v>#REF!</v>
      </c>
      <c r="AU3452" s="84">
        <v>0</v>
      </c>
      <c r="AV3452" s="79" t="e">
        <v>#REF!</v>
      </c>
      <c r="AW3452" s="86" t="s">
        <v>49</v>
      </c>
      <c r="AX3452" s="84" t="s">
        <v>48</v>
      </c>
      <c r="AY3452" s="85">
        <v>3.4</v>
      </c>
      <c r="AZ3452" s="87">
        <v>0.85</v>
      </c>
      <c r="BA3452" s="43">
        <v>4.25</v>
      </c>
      <c r="BB3452" s="85">
        <v>4.59</v>
      </c>
      <c r="BC3452" s="20" t="s">
        <v>12295</v>
      </c>
      <c r="BD3452" s="84" t="s">
        <v>12206</v>
      </c>
    </row>
    <row r="3453" spans="1:56" s="88" customFormat="1" ht="30" customHeight="1">
      <c r="A3453" s="152" t="s">
        <v>13195</v>
      </c>
      <c r="B3453" s="5">
        <v>3451</v>
      </c>
      <c r="C3453" s="116">
        <v>5132</v>
      </c>
      <c r="D3453" s="116"/>
      <c r="E3453" s="43" t="s">
        <v>13221</v>
      </c>
      <c r="F3453" s="3" t="s">
        <v>13217</v>
      </c>
      <c r="G3453" s="3" t="s">
        <v>1296</v>
      </c>
      <c r="H3453" s="3" t="s">
        <v>41</v>
      </c>
      <c r="I3453" s="3" t="s">
        <v>42</v>
      </c>
      <c r="J3453" s="3" t="s">
        <v>13222</v>
      </c>
      <c r="K3453" s="6"/>
      <c r="L3453" s="3"/>
      <c r="M3453" s="6">
        <v>50</v>
      </c>
      <c r="N3453" s="3" t="s">
        <v>44</v>
      </c>
      <c r="O3453" s="3" t="s">
        <v>13199</v>
      </c>
      <c r="P3453" s="3" t="s">
        <v>13210</v>
      </c>
      <c r="Q3453" s="3" t="s">
        <v>13223</v>
      </c>
      <c r="R3453" s="160">
        <v>3.1</v>
      </c>
      <c r="S3453" s="79"/>
      <c r="T3453" s="81"/>
      <c r="U3453" s="82">
        <v>3.1</v>
      </c>
      <c r="V3453" s="79"/>
      <c r="W3453" s="79"/>
      <c r="X3453" s="79"/>
      <c r="Y3453" s="79"/>
      <c r="Z3453" s="79"/>
      <c r="AA3453" s="79"/>
      <c r="AB3453" s="79"/>
      <c r="AC3453" s="79"/>
      <c r="AD3453" s="79"/>
      <c r="AE3453" s="83"/>
      <c r="AF3453" s="84"/>
      <c r="AG3453" s="84"/>
      <c r="AH3453" s="84"/>
      <c r="AI3453" s="84"/>
      <c r="AJ3453" s="84"/>
      <c r="AK3453" s="84"/>
      <c r="AL3453" s="84"/>
      <c r="AM3453" s="84"/>
      <c r="AN3453" s="85"/>
      <c r="AO3453" s="84"/>
      <c r="AP3453" s="83"/>
      <c r="AQ3453" s="84" t="e">
        <v>#NUM!</v>
      </c>
      <c r="AR3453" s="84" t="e">
        <v>#NUM!</v>
      </c>
      <c r="AS3453" s="84" t="e">
        <v>#NUM!</v>
      </c>
      <c r="AT3453" s="84" t="e">
        <v>#REF!</v>
      </c>
      <c r="AU3453" s="84">
        <v>0</v>
      </c>
      <c r="AV3453" s="79" t="e">
        <v>#REF!</v>
      </c>
      <c r="AW3453" s="86" t="s">
        <v>49</v>
      </c>
      <c r="AX3453" s="84" t="s">
        <v>48</v>
      </c>
      <c r="AY3453" s="85">
        <v>3.1</v>
      </c>
      <c r="AZ3453" s="87">
        <v>0.77500000000000002</v>
      </c>
      <c r="BA3453" s="43">
        <v>3.875</v>
      </c>
      <c r="BB3453" s="85">
        <v>4.1849999999999996</v>
      </c>
      <c r="BC3453" s="20" t="s">
        <v>12295</v>
      </c>
      <c r="BD3453" s="84" t="s">
        <v>12206</v>
      </c>
    </row>
    <row r="3454" spans="1:56" s="88" customFormat="1" ht="30" customHeight="1">
      <c r="A3454" s="152" t="s">
        <v>13195</v>
      </c>
      <c r="B3454" s="5">
        <v>3452</v>
      </c>
      <c r="C3454" s="116">
        <v>5136</v>
      </c>
      <c r="D3454" s="116"/>
      <c r="E3454" s="43" t="s">
        <v>13217</v>
      </c>
      <c r="F3454" s="3" t="s">
        <v>13218</v>
      </c>
      <c r="G3454" s="3" t="s">
        <v>1296</v>
      </c>
      <c r="H3454" s="3" t="s">
        <v>908</v>
      </c>
      <c r="I3454" s="3" t="s">
        <v>223</v>
      </c>
      <c r="J3454" s="3" t="s">
        <v>13219</v>
      </c>
      <c r="K3454" s="6"/>
      <c r="L3454" s="3"/>
      <c r="M3454" s="6">
        <v>20</v>
      </c>
      <c r="N3454" s="3" t="s">
        <v>44</v>
      </c>
      <c r="O3454" s="3" t="s">
        <v>13199</v>
      </c>
      <c r="P3454" s="3" t="s">
        <v>13210</v>
      </c>
      <c r="Q3454" s="3" t="s">
        <v>13220</v>
      </c>
      <c r="R3454" s="160">
        <v>2.9</v>
      </c>
      <c r="S3454" s="79"/>
      <c r="T3454" s="81"/>
      <c r="U3454" s="82">
        <v>2.9</v>
      </c>
      <c r="V3454" s="79"/>
      <c r="W3454" s="79"/>
      <c r="X3454" s="79"/>
      <c r="Y3454" s="79"/>
      <c r="Z3454" s="79"/>
      <c r="AA3454" s="79"/>
      <c r="AB3454" s="79"/>
      <c r="AC3454" s="79"/>
      <c r="AD3454" s="79"/>
      <c r="AE3454" s="83"/>
      <c r="AF3454" s="84"/>
      <c r="AG3454" s="84"/>
      <c r="AH3454" s="84"/>
      <c r="AI3454" s="84"/>
      <c r="AJ3454" s="84"/>
      <c r="AK3454" s="84"/>
      <c r="AL3454" s="84"/>
      <c r="AM3454" s="84"/>
      <c r="AN3454" s="85"/>
      <c r="AO3454" s="84"/>
      <c r="AP3454" s="83"/>
      <c r="AQ3454" s="84" t="e">
        <v>#NUM!</v>
      </c>
      <c r="AR3454" s="84" t="e">
        <v>#NUM!</v>
      </c>
      <c r="AS3454" s="84" t="e">
        <v>#NUM!</v>
      </c>
      <c r="AT3454" s="84" t="e">
        <v>#REF!</v>
      </c>
      <c r="AU3454" s="84">
        <v>0</v>
      </c>
      <c r="AV3454" s="79" t="e">
        <v>#REF!</v>
      </c>
      <c r="AW3454" s="86" t="s">
        <v>49</v>
      </c>
      <c r="AX3454" s="84" t="s">
        <v>48</v>
      </c>
      <c r="AY3454" s="85">
        <v>2.9</v>
      </c>
      <c r="AZ3454" s="87">
        <v>0.72499999999999998</v>
      </c>
      <c r="BA3454" s="43">
        <v>3.625</v>
      </c>
      <c r="BB3454" s="85">
        <v>3.915</v>
      </c>
      <c r="BC3454" s="20" t="s">
        <v>12295</v>
      </c>
      <c r="BD3454" s="84" t="s">
        <v>12206</v>
      </c>
    </row>
    <row r="3455" spans="1:56" s="88" customFormat="1" ht="30" customHeight="1">
      <c r="A3455" s="152" t="s">
        <v>13195</v>
      </c>
      <c r="B3455" s="5">
        <v>3453</v>
      </c>
      <c r="C3455" s="116">
        <v>5146</v>
      </c>
      <c r="D3455" s="116"/>
      <c r="E3455" s="43" t="s">
        <v>13344</v>
      </c>
      <c r="F3455" s="3" t="s">
        <v>13345</v>
      </c>
      <c r="G3455" s="3" t="s">
        <v>1820</v>
      </c>
      <c r="H3455" s="3" t="s">
        <v>7789</v>
      </c>
      <c r="I3455" s="3" t="s">
        <v>42</v>
      </c>
      <c r="J3455" s="3" t="s">
        <v>11461</v>
      </c>
      <c r="K3455" s="6"/>
      <c r="L3455" s="3"/>
      <c r="M3455" s="6">
        <v>30</v>
      </c>
      <c r="N3455" s="3" t="s">
        <v>44</v>
      </c>
      <c r="O3455" s="3" t="s">
        <v>13199</v>
      </c>
      <c r="P3455" s="3" t="s">
        <v>13280</v>
      </c>
      <c r="Q3455" s="3" t="s">
        <v>13348</v>
      </c>
      <c r="R3455" s="160">
        <v>5.8</v>
      </c>
      <c r="S3455" s="79"/>
      <c r="T3455" s="81"/>
      <c r="U3455" s="82">
        <v>5.8</v>
      </c>
      <c r="V3455" s="79"/>
      <c r="W3455" s="79"/>
      <c r="X3455" s="79"/>
      <c r="Y3455" s="79"/>
      <c r="Z3455" s="79"/>
      <c r="AA3455" s="79"/>
      <c r="AB3455" s="79"/>
      <c r="AC3455" s="79"/>
      <c r="AD3455" s="79"/>
      <c r="AE3455" s="83"/>
      <c r="AF3455" s="84"/>
      <c r="AG3455" s="84"/>
      <c r="AH3455" s="84"/>
      <c r="AI3455" s="84"/>
      <c r="AJ3455" s="84"/>
      <c r="AK3455" s="84"/>
      <c r="AL3455" s="84"/>
      <c r="AM3455" s="84"/>
      <c r="AN3455" s="85"/>
      <c r="AO3455" s="84"/>
      <c r="AP3455" s="83"/>
      <c r="AQ3455" s="84" t="e">
        <v>#NUM!</v>
      </c>
      <c r="AR3455" s="84" t="e">
        <v>#NUM!</v>
      </c>
      <c r="AS3455" s="84" t="e">
        <v>#NUM!</v>
      </c>
      <c r="AT3455" s="84" t="e">
        <v>#REF!</v>
      </c>
      <c r="AU3455" s="84">
        <v>0</v>
      </c>
      <c r="AV3455" s="79" t="e">
        <v>#REF!</v>
      </c>
      <c r="AW3455" s="86" t="s">
        <v>49</v>
      </c>
      <c r="AX3455" s="84" t="s">
        <v>48</v>
      </c>
      <c r="AY3455" s="85">
        <v>5.8</v>
      </c>
      <c r="AZ3455" s="87">
        <v>1.45</v>
      </c>
      <c r="BA3455" s="43">
        <v>7.25</v>
      </c>
      <c r="BB3455" s="85">
        <v>7.83</v>
      </c>
      <c r="BC3455" s="20" t="s">
        <v>12295</v>
      </c>
      <c r="BD3455" s="84" t="s">
        <v>12206</v>
      </c>
    </row>
    <row r="3456" spans="1:56" s="88" customFormat="1" ht="30" customHeight="1">
      <c r="A3456" s="152" t="s">
        <v>13195</v>
      </c>
      <c r="B3456" s="5">
        <v>3454</v>
      </c>
      <c r="C3456" s="116">
        <v>5147</v>
      </c>
      <c r="D3456" s="116"/>
      <c r="E3456" s="43" t="s">
        <v>13344</v>
      </c>
      <c r="F3456" s="3" t="s">
        <v>13345</v>
      </c>
      <c r="G3456" s="3" t="s">
        <v>1820</v>
      </c>
      <c r="H3456" s="3" t="s">
        <v>1450</v>
      </c>
      <c r="I3456" s="3" t="s">
        <v>42</v>
      </c>
      <c r="J3456" s="3" t="s">
        <v>11461</v>
      </c>
      <c r="K3456" s="6"/>
      <c r="L3456" s="3"/>
      <c r="M3456" s="6">
        <v>30</v>
      </c>
      <c r="N3456" s="3" t="s">
        <v>44</v>
      </c>
      <c r="O3456" s="3" t="s">
        <v>13199</v>
      </c>
      <c r="P3456" s="3" t="s">
        <v>13280</v>
      </c>
      <c r="Q3456" s="3" t="s">
        <v>13346</v>
      </c>
      <c r="R3456" s="160">
        <v>4.75</v>
      </c>
      <c r="S3456" s="79"/>
      <c r="T3456" s="81"/>
      <c r="U3456" s="82">
        <v>4.75</v>
      </c>
      <c r="V3456" s="79"/>
      <c r="W3456" s="79"/>
      <c r="X3456" s="79"/>
      <c r="Y3456" s="79"/>
      <c r="Z3456" s="79"/>
      <c r="AA3456" s="79"/>
      <c r="AB3456" s="79"/>
      <c r="AC3456" s="79"/>
      <c r="AD3456" s="79"/>
      <c r="AE3456" s="83"/>
      <c r="AF3456" s="84"/>
      <c r="AG3456" s="84"/>
      <c r="AH3456" s="84"/>
      <c r="AI3456" s="84"/>
      <c r="AJ3456" s="84"/>
      <c r="AK3456" s="84"/>
      <c r="AL3456" s="84"/>
      <c r="AM3456" s="84"/>
      <c r="AN3456" s="85"/>
      <c r="AO3456" s="84"/>
      <c r="AP3456" s="83"/>
      <c r="AQ3456" s="84" t="e">
        <v>#NUM!</v>
      </c>
      <c r="AR3456" s="84" t="e">
        <v>#NUM!</v>
      </c>
      <c r="AS3456" s="84" t="e">
        <v>#NUM!</v>
      </c>
      <c r="AT3456" s="84" t="e">
        <v>#REF!</v>
      </c>
      <c r="AU3456" s="84">
        <v>0</v>
      </c>
      <c r="AV3456" s="79" t="e">
        <v>#REF!</v>
      </c>
      <c r="AW3456" s="86" t="s">
        <v>49</v>
      </c>
      <c r="AX3456" s="84" t="s">
        <v>48</v>
      </c>
      <c r="AY3456" s="85">
        <v>4.75</v>
      </c>
      <c r="AZ3456" s="87">
        <v>1.1875</v>
      </c>
      <c r="BA3456" s="43">
        <v>5.9375</v>
      </c>
      <c r="BB3456" s="85">
        <v>6.4124999999999996</v>
      </c>
      <c r="BC3456" s="20" t="s">
        <v>12295</v>
      </c>
      <c r="BD3456" s="84" t="s">
        <v>12206</v>
      </c>
    </row>
    <row r="3457" spans="1:57" s="88" customFormat="1" ht="30" customHeight="1">
      <c r="A3457" s="152" t="s">
        <v>13195</v>
      </c>
      <c r="B3457" s="5">
        <v>3455</v>
      </c>
      <c r="C3457" s="116">
        <v>5145</v>
      </c>
      <c r="D3457" s="116"/>
      <c r="E3457" s="43" t="s">
        <v>13339</v>
      </c>
      <c r="F3457" s="3" t="s">
        <v>13340</v>
      </c>
      <c r="G3457" s="3" t="s">
        <v>1820</v>
      </c>
      <c r="H3457" s="3" t="s">
        <v>13341</v>
      </c>
      <c r="I3457" s="3" t="s">
        <v>13229</v>
      </c>
      <c r="J3457" s="3" t="s">
        <v>13342</v>
      </c>
      <c r="K3457" s="6">
        <v>100</v>
      </c>
      <c r="L3457" s="3" t="s">
        <v>79</v>
      </c>
      <c r="M3457" s="6">
        <v>1</v>
      </c>
      <c r="N3457" s="3" t="s">
        <v>44</v>
      </c>
      <c r="O3457" s="3" t="s">
        <v>13199</v>
      </c>
      <c r="P3457" s="3" t="s">
        <v>13240</v>
      </c>
      <c r="Q3457" s="3" t="s">
        <v>13343</v>
      </c>
      <c r="R3457" s="160">
        <v>3.9</v>
      </c>
      <c r="S3457" s="79"/>
      <c r="T3457" s="81"/>
      <c r="U3457" s="82">
        <v>3.9</v>
      </c>
      <c r="V3457" s="79"/>
      <c r="W3457" s="79"/>
      <c r="X3457" s="79"/>
      <c r="Y3457" s="79"/>
      <c r="Z3457" s="79"/>
      <c r="AA3457" s="79"/>
      <c r="AB3457" s="79"/>
      <c r="AC3457" s="79"/>
      <c r="AD3457" s="79"/>
      <c r="AE3457" s="83"/>
      <c r="AF3457" s="84"/>
      <c r="AG3457" s="84"/>
      <c r="AH3457" s="84"/>
      <c r="AI3457" s="84"/>
      <c r="AJ3457" s="84"/>
      <c r="AK3457" s="84"/>
      <c r="AL3457" s="84"/>
      <c r="AM3457" s="84"/>
      <c r="AN3457" s="85"/>
      <c r="AO3457" s="84"/>
      <c r="AP3457" s="83"/>
      <c r="AQ3457" s="84" t="e">
        <v>#NUM!</v>
      </c>
      <c r="AR3457" s="84" t="e">
        <v>#NUM!</v>
      </c>
      <c r="AS3457" s="84" t="e">
        <v>#NUM!</v>
      </c>
      <c r="AT3457" s="84" t="e">
        <v>#REF!</v>
      </c>
      <c r="AU3457" s="84">
        <v>0</v>
      </c>
      <c r="AV3457" s="79" t="e">
        <v>#REF!</v>
      </c>
      <c r="AW3457" s="86" t="s">
        <v>49</v>
      </c>
      <c r="AX3457" s="84" t="s">
        <v>48</v>
      </c>
      <c r="AY3457" s="85">
        <v>3.9</v>
      </c>
      <c r="AZ3457" s="87">
        <v>0.97499999999999998</v>
      </c>
      <c r="BA3457" s="43">
        <v>4.875</v>
      </c>
      <c r="BB3457" s="85">
        <v>5.2649999999999997</v>
      </c>
      <c r="BC3457" s="20" t="s">
        <v>12295</v>
      </c>
      <c r="BD3457" s="84" t="s">
        <v>12206</v>
      </c>
    </row>
    <row r="3458" spans="1:57" s="88" customFormat="1" ht="30" customHeight="1">
      <c r="A3458" s="152" t="s">
        <v>13195</v>
      </c>
      <c r="B3458" s="5">
        <v>3456</v>
      </c>
      <c r="C3458" s="116">
        <v>5164</v>
      </c>
      <c r="D3458" s="116"/>
      <c r="E3458" s="43" t="s">
        <v>13260</v>
      </c>
      <c r="F3458" s="3" t="s">
        <v>13261</v>
      </c>
      <c r="G3458" s="3" t="s">
        <v>966</v>
      </c>
      <c r="H3458" s="3" t="s">
        <v>13262</v>
      </c>
      <c r="I3458" s="3" t="s">
        <v>1870</v>
      </c>
      <c r="J3458" s="3" t="s">
        <v>11413</v>
      </c>
      <c r="K3458" s="6"/>
      <c r="L3458" s="3"/>
      <c r="M3458" s="6">
        <v>12</v>
      </c>
      <c r="N3458" s="3" t="s">
        <v>44</v>
      </c>
      <c r="O3458" s="3" t="s">
        <v>13199</v>
      </c>
      <c r="P3458" s="3" t="s">
        <v>13200</v>
      </c>
      <c r="Q3458" s="3" t="s">
        <v>13263</v>
      </c>
      <c r="R3458" s="160">
        <v>3.8</v>
      </c>
      <c r="S3458" s="79"/>
      <c r="T3458" s="81"/>
      <c r="U3458" s="82">
        <v>3.8</v>
      </c>
      <c r="V3458" s="79"/>
      <c r="W3458" s="79"/>
      <c r="X3458" s="79"/>
      <c r="Y3458" s="79"/>
      <c r="Z3458" s="79"/>
      <c r="AA3458" s="79"/>
      <c r="AB3458" s="79"/>
      <c r="AC3458" s="79"/>
      <c r="AD3458" s="79"/>
      <c r="AE3458" s="83"/>
      <c r="AF3458" s="84"/>
      <c r="AG3458" s="84"/>
      <c r="AH3458" s="84"/>
      <c r="AI3458" s="84"/>
      <c r="AJ3458" s="84"/>
      <c r="AK3458" s="84"/>
      <c r="AL3458" s="84"/>
      <c r="AM3458" s="84"/>
      <c r="AN3458" s="85"/>
      <c r="AO3458" s="84"/>
      <c r="AP3458" s="83"/>
      <c r="AQ3458" s="84" t="e">
        <v>#NUM!</v>
      </c>
      <c r="AR3458" s="84" t="e">
        <v>#NUM!</v>
      </c>
      <c r="AS3458" s="84" t="e">
        <v>#NUM!</v>
      </c>
      <c r="AT3458" s="84" t="e">
        <v>#REF!</v>
      </c>
      <c r="AU3458" s="84">
        <v>0</v>
      </c>
      <c r="AV3458" s="79" t="e">
        <v>#REF!</v>
      </c>
      <c r="AW3458" s="86" t="s">
        <v>49</v>
      </c>
      <c r="AX3458" s="84" t="s">
        <v>48</v>
      </c>
      <c r="AY3458" s="85">
        <v>3.8</v>
      </c>
      <c r="AZ3458" s="87">
        <v>0.95</v>
      </c>
      <c r="BA3458" s="43">
        <v>4.75</v>
      </c>
      <c r="BB3458" s="85">
        <v>5.13</v>
      </c>
      <c r="BC3458" s="20" t="s">
        <v>12295</v>
      </c>
      <c r="BD3458" s="84" t="s">
        <v>12206</v>
      </c>
    </row>
    <row r="3459" spans="1:57" s="88" customFormat="1" ht="30" customHeight="1">
      <c r="A3459" s="152" t="s">
        <v>13195</v>
      </c>
      <c r="B3459" s="5">
        <v>3457</v>
      </c>
      <c r="C3459" s="116">
        <v>5184</v>
      </c>
      <c r="D3459" s="116"/>
      <c r="E3459" s="43" t="s">
        <v>13368</v>
      </c>
      <c r="F3459" s="3" t="s">
        <v>13369</v>
      </c>
      <c r="G3459" s="3" t="s">
        <v>454</v>
      </c>
      <c r="H3459" s="3" t="s">
        <v>41</v>
      </c>
      <c r="I3459" s="3" t="s">
        <v>455</v>
      </c>
      <c r="J3459" s="3" t="s">
        <v>11372</v>
      </c>
      <c r="K3459" s="6"/>
      <c r="L3459" s="3"/>
      <c r="M3459" s="6">
        <v>30</v>
      </c>
      <c r="N3459" s="3" t="s">
        <v>44</v>
      </c>
      <c r="O3459" s="3" t="s">
        <v>13199</v>
      </c>
      <c r="P3459" s="3" t="s">
        <v>13240</v>
      </c>
      <c r="Q3459" s="3" t="s">
        <v>13370</v>
      </c>
      <c r="R3459" s="160">
        <v>2.59</v>
      </c>
      <c r="S3459" s="79"/>
      <c r="T3459" s="81"/>
      <c r="U3459" s="82">
        <v>2.59</v>
      </c>
      <c r="V3459" s="79"/>
      <c r="W3459" s="79"/>
      <c r="X3459" s="79"/>
      <c r="Y3459" s="79"/>
      <c r="Z3459" s="79"/>
      <c r="AA3459" s="79"/>
      <c r="AB3459" s="79"/>
      <c r="AC3459" s="79"/>
      <c r="AD3459" s="79"/>
      <c r="AE3459" s="83"/>
      <c r="AF3459" s="84"/>
      <c r="AG3459" s="84"/>
      <c r="AH3459" s="84"/>
      <c r="AI3459" s="84"/>
      <c r="AJ3459" s="84"/>
      <c r="AK3459" s="84"/>
      <c r="AL3459" s="84"/>
      <c r="AM3459" s="84"/>
      <c r="AN3459" s="85"/>
      <c r="AO3459" s="84"/>
      <c r="AP3459" s="83"/>
      <c r="AQ3459" s="84" t="e">
        <v>#NUM!</v>
      </c>
      <c r="AR3459" s="84" t="e">
        <v>#NUM!</v>
      </c>
      <c r="AS3459" s="84" t="e">
        <v>#NUM!</v>
      </c>
      <c r="AT3459" s="84" t="e">
        <v>#REF!</v>
      </c>
      <c r="AU3459" s="84">
        <v>0</v>
      </c>
      <c r="AV3459" s="79" t="e">
        <v>#REF!</v>
      </c>
      <c r="AW3459" s="84"/>
      <c r="AX3459" s="84"/>
      <c r="AY3459" s="85">
        <v>2.59</v>
      </c>
      <c r="AZ3459" s="87">
        <v>0.64749999999999996</v>
      </c>
      <c r="BA3459" s="43">
        <v>3.2374999999999998</v>
      </c>
      <c r="BB3459" s="85">
        <v>3.4964999999999997</v>
      </c>
      <c r="BC3459" s="20" t="s">
        <v>12295</v>
      </c>
      <c r="BD3459" s="84" t="s">
        <v>12206</v>
      </c>
    </row>
    <row r="3460" spans="1:57" s="88" customFormat="1" ht="30" customHeight="1">
      <c r="A3460" s="152" t="s">
        <v>13195</v>
      </c>
      <c r="B3460" s="5">
        <v>3458</v>
      </c>
      <c r="C3460" s="116">
        <v>5185</v>
      </c>
      <c r="D3460" s="116"/>
      <c r="E3460" s="43" t="s">
        <v>13371</v>
      </c>
      <c r="F3460" s="3" t="s">
        <v>13372</v>
      </c>
      <c r="G3460" s="3" t="s">
        <v>10835</v>
      </c>
      <c r="H3460" s="3" t="s">
        <v>126</v>
      </c>
      <c r="I3460" s="3" t="s">
        <v>223</v>
      </c>
      <c r="J3460" s="3" t="s">
        <v>4043</v>
      </c>
      <c r="K3460" s="6"/>
      <c r="L3460" s="3"/>
      <c r="M3460" s="6">
        <v>20</v>
      </c>
      <c r="N3460" s="3" t="s">
        <v>44</v>
      </c>
      <c r="O3460" s="3" t="s">
        <v>13199</v>
      </c>
      <c r="P3460" s="3" t="s">
        <v>13373</v>
      </c>
      <c r="Q3460" s="3" t="s">
        <v>13374</v>
      </c>
      <c r="R3460" s="160">
        <v>3</v>
      </c>
      <c r="S3460" s="79"/>
      <c r="T3460" s="81"/>
      <c r="U3460" s="82">
        <v>3</v>
      </c>
      <c r="V3460" s="79"/>
      <c r="W3460" s="79"/>
      <c r="X3460" s="79"/>
      <c r="Y3460" s="79"/>
      <c r="Z3460" s="79"/>
      <c r="AA3460" s="79"/>
      <c r="AB3460" s="79"/>
      <c r="AC3460" s="79"/>
      <c r="AD3460" s="79"/>
      <c r="AE3460" s="83"/>
      <c r="AF3460" s="84"/>
      <c r="AG3460" s="84"/>
      <c r="AH3460" s="84"/>
      <c r="AI3460" s="84"/>
      <c r="AJ3460" s="84"/>
      <c r="AK3460" s="84"/>
      <c r="AL3460" s="84"/>
      <c r="AM3460" s="84"/>
      <c r="AN3460" s="85"/>
      <c r="AO3460" s="84"/>
      <c r="AP3460" s="83"/>
      <c r="AQ3460" s="84" t="e">
        <v>#NUM!</v>
      </c>
      <c r="AR3460" s="84" t="e">
        <v>#NUM!</v>
      </c>
      <c r="AS3460" s="84" t="e">
        <v>#NUM!</v>
      </c>
      <c r="AT3460" s="84" t="e">
        <v>#REF!</v>
      </c>
      <c r="AU3460" s="84">
        <v>0</v>
      </c>
      <c r="AV3460" s="79" t="e">
        <v>#REF!</v>
      </c>
      <c r="AW3460" s="86" t="s">
        <v>49</v>
      </c>
      <c r="AX3460" s="86" t="s">
        <v>48</v>
      </c>
      <c r="AY3460" s="85">
        <v>3</v>
      </c>
      <c r="AZ3460" s="87">
        <v>0.75</v>
      </c>
      <c r="BA3460" s="43">
        <v>3.75</v>
      </c>
      <c r="BB3460" s="85">
        <v>4.05</v>
      </c>
      <c r="BC3460" s="20" t="s">
        <v>12295</v>
      </c>
      <c r="BD3460" s="84" t="s">
        <v>12206</v>
      </c>
    </row>
    <row r="3461" spans="1:57" s="88" customFormat="1" ht="30" customHeight="1">
      <c r="A3461" s="152" t="s">
        <v>13195</v>
      </c>
      <c r="B3461" s="5">
        <v>3459</v>
      </c>
      <c r="C3461" s="116">
        <v>5262</v>
      </c>
      <c r="D3461" s="116"/>
      <c r="E3461" s="43" t="s">
        <v>13354</v>
      </c>
      <c r="F3461" s="3" t="s">
        <v>13355</v>
      </c>
      <c r="G3461" s="3" t="s">
        <v>3429</v>
      </c>
      <c r="H3461" s="3" t="s">
        <v>677</v>
      </c>
      <c r="I3461" s="3" t="s">
        <v>102</v>
      </c>
      <c r="J3461" s="3" t="s">
        <v>13356</v>
      </c>
      <c r="K3461" s="6"/>
      <c r="L3461" s="3"/>
      <c r="M3461" s="6">
        <v>60</v>
      </c>
      <c r="N3461" s="3" t="s">
        <v>44</v>
      </c>
      <c r="O3461" s="3" t="s">
        <v>13199</v>
      </c>
      <c r="P3461" s="3" t="s">
        <v>13357</v>
      </c>
      <c r="Q3461" s="3" t="s">
        <v>13358</v>
      </c>
      <c r="R3461" s="160">
        <v>1.9</v>
      </c>
      <c r="S3461" s="79"/>
      <c r="T3461" s="81"/>
      <c r="U3461" s="82">
        <v>1.9</v>
      </c>
      <c r="V3461" s="79"/>
      <c r="W3461" s="79"/>
      <c r="X3461" s="79"/>
      <c r="Y3461" s="79"/>
      <c r="Z3461" s="79"/>
      <c r="AA3461" s="79"/>
      <c r="AB3461" s="79"/>
      <c r="AC3461" s="79"/>
      <c r="AD3461" s="79"/>
      <c r="AE3461" s="83"/>
      <c r="AF3461" s="84"/>
      <c r="AG3461" s="84"/>
      <c r="AH3461" s="84"/>
      <c r="AI3461" s="84"/>
      <c r="AJ3461" s="84"/>
      <c r="AK3461" s="84"/>
      <c r="AL3461" s="84"/>
      <c r="AM3461" s="84"/>
      <c r="AN3461" s="85"/>
      <c r="AO3461" s="84"/>
      <c r="AP3461" s="83"/>
      <c r="AQ3461" s="84" t="e">
        <v>#NUM!</v>
      </c>
      <c r="AR3461" s="84" t="e">
        <v>#NUM!</v>
      </c>
      <c r="AS3461" s="84" t="e">
        <v>#NUM!</v>
      </c>
      <c r="AT3461" s="84" t="e">
        <v>#REF!</v>
      </c>
      <c r="AU3461" s="84">
        <v>0</v>
      </c>
      <c r="AV3461" s="79" t="e">
        <v>#REF!</v>
      </c>
      <c r="AW3461" s="86" t="s">
        <v>49</v>
      </c>
      <c r="AX3461" s="84" t="s">
        <v>48</v>
      </c>
      <c r="AY3461" s="85">
        <v>1.9</v>
      </c>
      <c r="AZ3461" s="87">
        <v>0.47499999999999998</v>
      </c>
      <c r="BA3461" s="43">
        <v>2.375</v>
      </c>
      <c r="BB3461" s="85">
        <v>2.5649999999999999</v>
      </c>
      <c r="BC3461" s="20" t="s">
        <v>12295</v>
      </c>
      <c r="BD3461" s="84" t="s">
        <v>12206</v>
      </c>
    </row>
    <row r="3462" spans="1:57" s="88" customFormat="1" ht="30" customHeight="1">
      <c r="A3462" s="152" t="s">
        <v>13195</v>
      </c>
      <c r="B3462" s="5">
        <v>3460</v>
      </c>
      <c r="C3462" s="116">
        <v>5261</v>
      </c>
      <c r="D3462" s="116"/>
      <c r="E3462" s="43" t="s">
        <v>13354</v>
      </c>
      <c r="F3462" s="3" t="s">
        <v>13354</v>
      </c>
      <c r="G3462" s="3" t="s">
        <v>3429</v>
      </c>
      <c r="H3462" s="3" t="s">
        <v>3430</v>
      </c>
      <c r="I3462" s="3" t="s">
        <v>255</v>
      </c>
      <c r="J3462" s="3" t="s">
        <v>13359</v>
      </c>
      <c r="K3462" s="6">
        <v>120</v>
      </c>
      <c r="L3462" s="3" t="s">
        <v>79</v>
      </c>
      <c r="M3462" s="6">
        <v>1</v>
      </c>
      <c r="N3462" s="3" t="s">
        <v>44</v>
      </c>
      <c r="O3462" s="3" t="s">
        <v>13199</v>
      </c>
      <c r="P3462" s="3" t="s">
        <v>13357</v>
      </c>
      <c r="Q3462" s="3" t="s">
        <v>13360</v>
      </c>
      <c r="R3462" s="160">
        <v>1.9</v>
      </c>
      <c r="S3462" s="79"/>
      <c r="T3462" s="81"/>
      <c r="U3462" s="82">
        <v>1.9</v>
      </c>
      <c r="V3462" s="79"/>
      <c r="W3462" s="79"/>
      <c r="X3462" s="79"/>
      <c r="Y3462" s="79"/>
      <c r="Z3462" s="79"/>
      <c r="AA3462" s="79"/>
      <c r="AB3462" s="79"/>
      <c r="AC3462" s="79"/>
      <c r="AD3462" s="79"/>
      <c r="AE3462" s="83"/>
      <c r="AF3462" s="84"/>
      <c r="AG3462" s="84"/>
      <c r="AH3462" s="84"/>
      <c r="AI3462" s="84"/>
      <c r="AJ3462" s="84"/>
      <c r="AK3462" s="84"/>
      <c r="AL3462" s="84"/>
      <c r="AM3462" s="84"/>
      <c r="AN3462" s="85"/>
      <c r="AO3462" s="84"/>
      <c r="AP3462" s="83"/>
      <c r="AQ3462" s="84" t="e">
        <v>#NUM!</v>
      </c>
      <c r="AR3462" s="84" t="e">
        <v>#NUM!</v>
      </c>
      <c r="AS3462" s="84" t="e">
        <v>#NUM!</v>
      </c>
      <c r="AT3462" s="84" t="e">
        <v>#REF!</v>
      </c>
      <c r="AU3462" s="84">
        <v>0</v>
      </c>
      <c r="AV3462" s="79" t="e">
        <v>#REF!</v>
      </c>
      <c r="AW3462" s="86" t="s">
        <v>49</v>
      </c>
      <c r="AX3462" s="84" t="s">
        <v>48</v>
      </c>
      <c r="AY3462" s="85">
        <v>1.9</v>
      </c>
      <c r="AZ3462" s="87">
        <v>0.47499999999999998</v>
      </c>
      <c r="BA3462" s="43">
        <v>2.375</v>
      </c>
      <c r="BB3462" s="85">
        <v>2.5649999999999999</v>
      </c>
      <c r="BC3462" s="20" t="s">
        <v>12295</v>
      </c>
      <c r="BD3462" s="84" t="s">
        <v>12206</v>
      </c>
    </row>
    <row r="3463" spans="1:57" s="88" customFormat="1" ht="30" customHeight="1">
      <c r="A3463" s="152" t="s">
        <v>13195</v>
      </c>
      <c r="B3463" s="5">
        <v>3461</v>
      </c>
      <c r="C3463" s="116">
        <v>5260</v>
      </c>
      <c r="D3463" s="116"/>
      <c r="E3463" s="43" t="s">
        <v>13293</v>
      </c>
      <c r="F3463" s="3" t="s">
        <v>13294</v>
      </c>
      <c r="G3463" s="3" t="s">
        <v>4344</v>
      </c>
      <c r="H3463" s="3" t="s">
        <v>677</v>
      </c>
      <c r="I3463" s="3" t="s">
        <v>102</v>
      </c>
      <c r="J3463" s="3" t="s">
        <v>939</v>
      </c>
      <c r="K3463" s="6"/>
      <c r="L3463" s="3"/>
      <c r="M3463" s="6">
        <v>20</v>
      </c>
      <c r="N3463" s="3" t="s">
        <v>44</v>
      </c>
      <c r="O3463" s="3" t="s">
        <v>13199</v>
      </c>
      <c r="P3463" s="3" t="s">
        <v>13204</v>
      </c>
      <c r="Q3463" s="3" t="s">
        <v>13295</v>
      </c>
      <c r="R3463" s="160">
        <v>1.3</v>
      </c>
      <c r="S3463" s="79"/>
      <c r="T3463" s="81"/>
      <c r="U3463" s="82">
        <v>1.3</v>
      </c>
      <c r="V3463" s="79"/>
      <c r="W3463" s="79"/>
      <c r="X3463" s="79"/>
      <c r="Y3463" s="79"/>
      <c r="Z3463" s="79"/>
      <c r="AA3463" s="79"/>
      <c r="AB3463" s="79"/>
      <c r="AC3463" s="79"/>
      <c r="AD3463" s="79"/>
      <c r="AE3463" s="83"/>
      <c r="AF3463" s="84"/>
      <c r="AG3463" s="84"/>
      <c r="AH3463" s="84"/>
      <c r="AI3463" s="84"/>
      <c r="AJ3463" s="84"/>
      <c r="AK3463" s="84"/>
      <c r="AL3463" s="84"/>
      <c r="AM3463" s="84"/>
      <c r="AN3463" s="85"/>
      <c r="AO3463" s="84"/>
      <c r="AP3463" s="83"/>
      <c r="AQ3463" s="84" t="e">
        <v>#NUM!</v>
      </c>
      <c r="AR3463" s="84" t="e">
        <v>#NUM!</v>
      </c>
      <c r="AS3463" s="84" t="e">
        <v>#NUM!</v>
      </c>
      <c r="AT3463" s="84" t="e">
        <v>#REF!</v>
      </c>
      <c r="AU3463" s="84">
        <v>0</v>
      </c>
      <c r="AV3463" s="79" t="e">
        <v>#REF!</v>
      </c>
      <c r="AW3463" s="86" t="s">
        <v>49</v>
      </c>
      <c r="AX3463" s="84" t="s">
        <v>48</v>
      </c>
      <c r="AY3463" s="85">
        <v>1.3</v>
      </c>
      <c r="AZ3463" s="87">
        <v>0.32500000000000001</v>
      </c>
      <c r="BA3463" s="43">
        <v>1.625</v>
      </c>
      <c r="BB3463" s="85">
        <v>1.7549999999999999</v>
      </c>
      <c r="BC3463" s="20" t="s">
        <v>12295</v>
      </c>
      <c r="BD3463" s="84" t="s">
        <v>12206</v>
      </c>
    </row>
    <row r="3464" spans="1:57" s="88" customFormat="1" ht="30" customHeight="1">
      <c r="A3464" s="152" t="s">
        <v>13195</v>
      </c>
      <c r="B3464" s="5">
        <v>3462</v>
      </c>
      <c r="C3464" s="116">
        <v>5274</v>
      </c>
      <c r="D3464" s="116"/>
      <c r="E3464" s="43" t="s">
        <v>13397</v>
      </c>
      <c r="F3464" s="3" t="s">
        <v>13398</v>
      </c>
      <c r="G3464" s="3" t="s">
        <v>2613</v>
      </c>
      <c r="H3464" s="3" t="s">
        <v>4921</v>
      </c>
      <c r="I3464" s="3" t="s">
        <v>469</v>
      </c>
      <c r="J3464" s="3" t="s">
        <v>13399</v>
      </c>
      <c r="K3464" s="6">
        <v>100</v>
      </c>
      <c r="L3464" s="3" t="s">
        <v>79</v>
      </c>
      <c r="M3464" s="6">
        <v>1</v>
      </c>
      <c r="N3464" s="3" t="s">
        <v>44</v>
      </c>
      <c r="O3464" s="3" t="s">
        <v>13199</v>
      </c>
      <c r="P3464" s="3" t="s">
        <v>13240</v>
      </c>
      <c r="Q3464" s="3" t="s">
        <v>13400</v>
      </c>
      <c r="R3464" s="160">
        <v>3</v>
      </c>
      <c r="S3464" s="79"/>
      <c r="T3464" s="81"/>
      <c r="U3464" s="82">
        <v>3</v>
      </c>
      <c r="V3464" s="79"/>
      <c r="W3464" s="79"/>
      <c r="X3464" s="79"/>
      <c r="Y3464" s="79"/>
      <c r="Z3464" s="79"/>
      <c r="AA3464" s="79"/>
      <c r="AB3464" s="79"/>
      <c r="AC3464" s="79"/>
      <c r="AD3464" s="79"/>
      <c r="AE3464" s="83"/>
      <c r="AF3464" s="84"/>
      <c r="AG3464" s="84"/>
      <c r="AH3464" s="84"/>
      <c r="AI3464" s="84"/>
      <c r="AJ3464" s="84"/>
      <c r="AK3464" s="84"/>
      <c r="AL3464" s="84"/>
      <c r="AM3464" s="84"/>
      <c r="AN3464" s="85"/>
      <c r="AO3464" s="84"/>
      <c r="AP3464" s="83"/>
      <c r="AQ3464" s="84" t="e">
        <v>#NUM!</v>
      </c>
      <c r="AR3464" s="84" t="e">
        <v>#NUM!</v>
      </c>
      <c r="AS3464" s="84" t="e">
        <v>#NUM!</v>
      </c>
      <c r="AT3464" s="84" t="e">
        <v>#REF!</v>
      </c>
      <c r="AU3464" s="84">
        <v>0</v>
      </c>
      <c r="AV3464" s="79" t="e">
        <v>#REF!</v>
      </c>
      <c r="AW3464" s="84"/>
      <c r="AX3464" s="84"/>
      <c r="AY3464" s="85">
        <v>3</v>
      </c>
      <c r="AZ3464" s="87">
        <v>0.75</v>
      </c>
      <c r="BA3464" s="43">
        <v>3.75</v>
      </c>
      <c r="BB3464" s="85">
        <v>4.05</v>
      </c>
      <c r="BC3464" s="20" t="s">
        <v>12295</v>
      </c>
      <c r="BD3464" s="84" t="s">
        <v>12206</v>
      </c>
    </row>
    <row r="3465" spans="1:57" s="88" customFormat="1" ht="30" customHeight="1">
      <c r="A3465" s="152" t="s">
        <v>13195</v>
      </c>
      <c r="B3465" s="5">
        <v>3463</v>
      </c>
      <c r="C3465" s="116">
        <v>5402</v>
      </c>
      <c r="D3465" s="116"/>
      <c r="E3465" s="43" t="s">
        <v>9766</v>
      </c>
      <c r="F3465" s="3" t="s">
        <v>13249</v>
      </c>
      <c r="G3465" s="3" t="s">
        <v>833</v>
      </c>
      <c r="H3465" s="3" t="s">
        <v>299</v>
      </c>
      <c r="I3465" s="3" t="s">
        <v>42</v>
      </c>
      <c r="J3465" s="3" t="s">
        <v>13250</v>
      </c>
      <c r="K3465" s="6"/>
      <c r="L3465" s="3"/>
      <c r="M3465" s="6">
        <v>30</v>
      </c>
      <c r="N3465" s="3" t="s">
        <v>44</v>
      </c>
      <c r="O3465" s="3" t="s">
        <v>13199</v>
      </c>
      <c r="P3465" s="3" t="s">
        <v>13240</v>
      </c>
      <c r="Q3465" s="3" t="s">
        <v>13251</v>
      </c>
      <c r="R3465" s="160">
        <v>0.8</v>
      </c>
      <c r="S3465" s="79"/>
      <c r="T3465" s="81"/>
      <c r="U3465" s="82">
        <v>0.8</v>
      </c>
      <c r="V3465" s="79"/>
      <c r="W3465" s="79"/>
      <c r="X3465" s="79"/>
      <c r="Y3465" s="79"/>
      <c r="Z3465" s="79"/>
      <c r="AA3465" s="79"/>
      <c r="AB3465" s="79"/>
      <c r="AC3465" s="79"/>
      <c r="AD3465" s="79"/>
      <c r="AE3465" s="83"/>
      <c r="AF3465" s="84"/>
      <c r="AG3465" s="84"/>
      <c r="AH3465" s="84"/>
      <c r="AI3465" s="84"/>
      <c r="AJ3465" s="84"/>
      <c r="AK3465" s="84"/>
      <c r="AL3465" s="84"/>
      <c r="AM3465" s="84"/>
      <c r="AN3465" s="85"/>
      <c r="AO3465" s="84"/>
      <c r="AP3465" s="83"/>
      <c r="AQ3465" s="84" t="e">
        <v>#NUM!</v>
      </c>
      <c r="AR3465" s="84" t="e">
        <v>#NUM!</v>
      </c>
      <c r="AS3465" s="84" t="e">
        <v>#NUM!</v>
      </c>
      <c r="AT3465" s="84" t="e">
        <v>#REF!</v>
      </c>
      <c r="AU3465" s="84">
        <v>0</v>
      </c>
      <c r="AV3465" s="79" t="e">
        <v>#REF!</v>
      </c>
      <c r="AW3465" s="86" t="s">
        <v>49</v>
      </c>
      <c r="AX3465" s="84" t="s">
        <v>48</v>
      </c>
      <c r="AY3465" s="85">
        <v>0.8</v>
      </c>
      <c r="AZ3465" s="87">
        <v>0.2</v>
      </c>
      <c r="BA3465" s="43">
        <v>1</v>
      </c>
      <c r="BB3465" s="85">
        <v>1.08</v>
      </c>
      <c r="BC3465" s="20" t="s">
        <v>12295</v>
      </c>
      <c r="BD3465" s="84" t="s">
        <v>12206</v>
      </c>
    </row>
    <row r="3466" spans="1:57" s="88" customFormat="1" ht="30" customHeight="1">
      <c r="A3466" s="152" t="s">
        <v>13195</v>
      </c>
      <c r="B3466" s="5">
        <v>3464</v>
      </c>
      <c r="C3466" s="116">
        <v>5431</v>
      </c>
      <c r="D3466" s="116"/>
      <c r="E3466" s="43" t="s">
        <v>13351</v>
      </c>
      <c r="F3466" s="3" t="s">
        <v>12680</v>
      </c>
      <c r="G3466" s="3" t="s">
        <v>2459</v>
      </c>
      <c r="H3466" s="3" t="s">
        <v>2460</v>
      </c>
      <c r="I3466" s="3" t="s">
        <v>310</v>
      </c>
      <c r="J3466" s="3" t="s">
        <v>13352</v>
      </c>
      <c r="K3466" s="6">
        <v>50</v>
      </c>
      <c r="L3466" s="3" t="s">
        <v>67</v>
      </c>
      <c r="M3466" s="6">
        <v>1</v>
      </c>
      <c r="N3466" s="3" t="s">
        <v>44</v>
      </c>
      <c r="O3466" s="3" t="s">
        <v>13199</v>
      </c>
      <c r="P3466" s="3" t="s">
        <v>13200</v>
      </c>
      <c r="Q3466" s="3" t="s">
        <v>13353</v>
      </c>
      <c r="R3466" s="160">
        <v>3.3</v>
      </c>
      <c r="S3466" s="79"/>
      <c r="T3466" s="81"/>
      <c r="U3466" s="82">
        <v>3.3</v>
      </c>
      <c r="V3466" s="79"/>
      <c r="W3466" s="79"/>
      <c r="X3466" s="79"/>
      <c r="Y3466" s="79"/>
      <c r="Z3466" s="79"/>
      <c r="AA3466" s="79"/>
      <c r="AB3466" s="79"/>
      <c r="AC3466" s="79"/>
      <c r="AD3466" s="79"/>
      <c r="AE3466" s="83"/>
      <c r="AF3466" s="84"/>
      <c r="AG3466" s="84"/>
      <c r="AH3466" s="84"/>
      <c r="AI3466" s="84"/>
      <c r="AJ3466" s="84"/>
      <c r="AK3466" s="84"/>
      <c r="AL3466" s="84"/>
      <c r="AM3466" s="84"/>
      <c r="AN3466" s="85"/>
      <c r="AO3466" s="84"/>
      <c r="AP3466" s="83"/>
      <c r="AQ3466" s="84" t="e">
        <v>#NUM!</v>
      </c>
      <c r="AR3466" s="84" t="e">
        <v>#NUM!</v>
      </c>
      <c r="AS3466" s="84" t="e">
        <v>#NUM!</v>
      </c>
      <c r="AT3466" s="84" t="e">
        <v>#REF!</v>
      </c>
      <c r="AU3466" s="84">
        <v>0</v>
      </c>
      <c r="AV3466" s="79" t="e">
        <v>#REF!</v>
      </c>
      <c r="AW3466" s="86" t="s">
        <v>49</v>
      </c>
      <c r="AX3466" s="84" t="s">
        <v>48</v>
      </c>
      <c r="AY3466" s="85">
        <v>3.3</v>
      </c>
      <c r="AZ3466" s="87">
        <v>0.82499999999999996</v>
      </c>
      <c r="BA3466" s="43">
        <v>4.125</v>
      </c>
      <c r="BB3466" s="85">
        <v>4.4550000000000001</v>
      </c>
      <c r="BC3466" s="20" t="s">
        <v>12295</v>
      </c>
      <c r="BD3466" s="84" t="s">
        <v>12206</v>
      </c>
    </row>
    <row r="3467" spans="1:57" s="88" customFormat="1" ht="30" customHeight="1">
      <c r="A3467" s="152" t="s">
        <v>13195</v>
      </c>
      <c r="B3467" s="5">
        <v>3465</v>
      </c>
      <c r="C3467" s="44">
        <v>5480</v>
      </c>
      <c r="D3467" s="44"/>
      <c r="E3467" s="172" t="s">
        <v>11312</v>
      </c>
      <c r="F3467" s="3" t="s">
        <v>11313</v>
      </c>
      <c r="G3467" s="3" t="s">
        <v>762</v>
      </c>
      <c r="H3467" s="3" t="s">
        <v>126</v>
      </c>
      <c r="I3467" s="3" t="s">
        <v>156</v>
      </c>
      <c r="J3467" s="3" t="s">
        <v>11314</v>
      </c>
      <c r="K3467" s="6"/>
      <c r="L3467" s="3"/>
      <c r="M3467" s="6">
        <v>10</v>
      </c>
      <c r="N3467" s="3" t="s">
        <v>44</v>
      </c>
      <c r="O3467" s="3" t="s">
        <v>13199</v>
      </c>
      <c r="P3467" s="3" t="s">
        <v>11315</v>
      </c>
      <c r="Q3467" s="3" t="s">
        <v>11316</v>
      </c>
      <c r="R3467" s="160">
        <v>4</v>
      </c>
      <c r="S3467" s="79"/>
      <c r="T3467" s="81"/>
      <c r="U3467" s="82">
        <v>4</v>
      </c>
      <c r="V3467" s="79"/>
      <c r="W3467" s="79"/>
      <c r="X3467" s="79"/>
      <c r="Y3467" s="79"/>
      <c r="Z3467" s="79"/>
      <c r="AA3467" s="79"/>
      <c r="AB3467" s="79"/>
      <c r="AC3467" s="79"/>
      <c r="AD3467" s="79"/>
      <c r="AE3467" s="83"/>
      <c r="AF3467" s="84"/>
      <c r="AG3467" s="84"/>
      <c r="AH3467" s="84"/>
      <c r="AI3467" s="84"/>
      <c r="AJ3467" s="84"/>
      <c r="AK3467" s="84"/>
      <c r="AL3467" s="84"/>
      <c r="AM3467" s="84"/>
      <c r="AN3467" s="85"/>
      <c r="AO3467" s="84"/>
      <c r="AP3467" s="83"/>
      <c r="AQ3467" s="84" t="e">
        <f>AVERAGE(SMALL(AE3467:AI3467,1),SMALL(AE3467:AI3467,2))</f>
        <v>#NUM!</v>
      </c>
      <c r="AR3467" s="84" t="e">
        <f>IF(R3467 &lt;=( AVERAGE(SMALL(AE3467:AI3467,1),SMALL(AE3467:AI3467,2))), R3467, "")</f>
        <v>#NUM!</v>
      </c>
      <c r="AS3467" s="84" t="e">
        <f>AVERAGE(SMALL(AJ3467:AM3467,1),SMALL(AJ3467:AM3467,2))</f>
        <v>#NUM!</v>
      </c>
      <c r="AT3467" s="84" t="e">
        <f>#REF!*1.075</f>
        <v>#REF!</v>
      </c>
      <c r="AU3467" s="84">
        <f>T3467*1.075</f>
        <v>0</v>
      </c>
      <c r="AV3467" s="79" t="e">
        <f>MIN(AN3467,AT3467,AU3467)</f>
        <v>#REF!</v>
      </c>
      <c r="AW3467" s="86" t="s">
        <v>49</v>
      </c>
      <c r="AX3467" s="86" t="s">
        <v>48</v>
      </c>
      <c r="AY3467" s="85">
        <v>4</v>
      </c>
      <c r="AZ3467" s="87">
        <f>IF(AND(AY3467&gt;0,AY3467&lt;=10),AY3467*0.25,IF(AND(AY3467&gt;10,AY3467&lt;=50),AY3467*0.17,IF(AND(AY3467&gt;10,AY3467&lt;=100),AY3467*0.12,IF(AY3467&gt;100,AY3467*0.1))))</f>
        <v>1</v>
      </c>
      <c r="BA3467" s="43">
        <f>AZ3467+AY3467</f>
        <v>5</v>
      </c>
      <c r="BB3467" s="85">
        <f>BA3467+BA3467*0.08</f>
        <v>5.4</v>
      </c>
      <c r="BC3467" s="20" t="s">
        <v>12295</v>
      </c>
      <c r="BD3467" s="88" t="s">
        <v>1028</v>
      </c>
    </row>
    <row r="3468" spans="1:57" s="88" customFormat="1" ht="30" customHeight="1">
      <c r="A3468" s="152" t="s">
        <v>13195</v>
      </c>
      <c r="B3468" s="5">
        <v>3466</v>
      </c>
      <c r="C3468" s="116">
        <v>5547</v>
      </c>
      <c r="D3468" s="116"/>
      <c r="E3468" s="43" t="s">
        <v>13196</v>
      </c>
      <c r="F3468" s="116" t="s">
        <v>13202</v>
      </c>
      <c r="G3468" s="117" t="s">
        <v>584</v>
      </c>
      <c r="H3468" s="117" t="s">
        <v>126</v>
      </c>
      <c r="I3468" s="117" t="s">
        <v>42</v>
      </c>
      <c r="J3468" s="117" t="s">
        <v>13203</v>
      </c>
      <c r="K3468" s="242"/>
      <c r="L3468" s="117"/>
      <c r="M3468" s="240">
        <v>1</v>
      </c>
      <c r="N3468" s="117" t="s">
        <v>44</v>
      </c>
      <c r="O3468" s="117" t="s">
        <v>13199</v>
      </c>
      <c r="P3468" s="117" t="s">
        <v>13204</v>
      </c>
      <c r="Q3468" s="116" t="s">
        <v>13205</v>
      </c>
      <c r="R3468" s="160">
        <v>2.5</v>
      </c>
      <c r="S3468" s="79"/>
      <c r="T3468" s="81"/>
      <c r="U3468" s="82">
        <v>2.5</v>
      </c>
      <c r="V3468" s="79"/>
      <c r="W3468" s="79"/>
      <c r="X3468" s="79"/>
      <c r="Y3468" s="79"/>
      <c r="Z3468" s="79"/>
      <c r="AA3468" s="79"/>
      <c r="AB3468" s="79"/>
      <c r="AC3468" s="79"/>
      <c r="AD3468" s="79"/>
      <c r="AE3468" s="83"/>
      <c r="AF3468" s="84"/>
      <c r="AG3468" s="84"/>
      <c r="AH3468" s="84"/>
      <c r="AI3468" s="84"/>
      <c r="AJ3468" s="84"/>
      <c r="AK3468" s="84"/>
      <c r="AL3468" s="84"/>
      <c r="AM3468" s="84"/>
      <c r="AN3468" s="85"/>
      <c r="AO3468" s="84"/>
      <c r="AP3468" s="83"/>
      <c r="AQ3468" s="84" t="e">
        <v>#NUM!</v>
      </c>
      <c r="AR3468" s="84" t="e">
        <v>#NUM!</v>
      </c>
      <c r="AS3468" s="84" t="e">
        <v>#NUM!</v>
      </c>
      <c r="AT3468" s="84" t="e">
        <v>#REF!</v>
      </c>
      <c r="AU3468" s="84">
        <v>0</v>
      </c>
      <c r="AV3468" s="79" t="e">
        <v>#REF!</v>
      </c>
      <c r="AW3468" s="86" t="s">
        <v>49</v>
      </c>
      <c r="AX3468" s="84" t="s">
        <v>48</v>
      </c>
      <c r="AY3468" s="85">
        <v>2.5</v>
      </c>
      <c r="AZ3468" s="87">
        <v>0.625</v>
      </c>
      <c r="BA3468" s="43">
        <v>3.125</v>
      </c>
      <c r="BB3468" s="85">
        <v>3.375</v>
      </c>
      <c r="BC3468" s="20" t="s">
        <v>12295</v>
      </c>
      <c r="BD3468" s="84" t="s">
        <v>12206</v>
      </c>
      <c r="BE3468" s="88" t="s">
        <v>14113</v>
      </c>
    </row>
    <row r="3469" spans="1:57" s="88" customFormat="1" ht="30" customHeight="1">
      <c r="A3469" s="152" t="s">
        <v>13195</v>
      </c>
      <c r="B3469" s="5">
        <v>3467</v>
      </c>
      <c r="C3469" s="116">
        <v>5555</v>
      </c>
      <c r="D3469" s="116"/>
      <c r="E3469" s="43" t="s">
        <v>13330</v>
      </c>
      <c r="F3469" s="3" t="s">
        <v>13331</v>
      </c>
      <c r="G3469" s="3" t="s">
        <v>499</v>
      </c>
      <c r="H3469" s="3" t="s">
        <v>3073</v>
      </c>
      <c r="I3469" s="3" t="s">
        <v>42</v>
      </c>
      <c r="J3469" s="3" t="s">
        <v>11427</v>
      </c>
      <c r="K3469" s="6"/>
      <c r="L3469" s="3"/>
      <c r="M3469" s="6">
        <v>10</v>
      </c>
      <c r="N3469" s="3" t="s">
        <v>44</v>
      </c>
      <c r="O3469" s="3" t="s">
        <v>13199</v>
      </c>
      <c r="P3469" s="3" t="s">
        <v>13280</v>
      </c>
      <c r="Q3469" s="3" t="s">
        <v>13332</v>
      </c>
      <c r="R3469" s="160">
        <v>2.75</v>
      </c>
      <c r="S3469" s="79"/>
      <c r="T3469" s="81"/>
      <c r="U3469" s="82">
        <v>2.75</v>
      </c>
      <c r="V3469" s="79"/>
      <c r="W3469" s="79"/>
      <c r="X3469" s="79"/>
      <c r="Y3469" s="79"/>
      <c r="Z3469" s="79"/>
      <c r="AA3469" s="79"/>
      <c r="AB3469" s="79"/>
      <c r="AC3469" s="79"/>
      <c r="AD3469" s="79"/>
      <c r="AE3469" s="83"/>
      <c r="AF3469" s="84"/>
      <c r="AG3469" s="84"/>
      <c r="AH3469" s="84"/>
      <c r="AI3469" s="84"/>
      <c r="AJ3469" s="84"/>
      <c r="AK3469" s="84"/>
      <c r="AL3469" s="84"/>
      <c r="AM3469" s="84"/>
      <c r="AN3469" s="85"/>
      <c r="AO3469" s="84"/>
      <c r="AP3469" s="83"/>
      <c r="AQ3469" s="84" t="e">
        <v>#NUM!</v>
      </c>
      <c r="AR3469" s="84" t="e">
        <v>#NUM!</v>
      </c>
      <c r="AS3469" s="84" t="e">
        <v>#NUM!</v>
      </c>
      <c r="AT3469" s="84" t="e">
        <v>#REF!</v>
      </c>
      <c r="AU3469" s="84">
        <v>0</v>
      </c>
      <c r="AV3469" s="79" t="e">
        <v>#REF!</v>
      </c>
      <c r="AW3469" s="86" t="s">
        <v>49</v>
      </c>
      <c r="AX3469" s="84" t="s">
        <v>48</v>
      </c>
      <c r="AY3469" s="85">
        <v>2.75</v>
      </c>
      <c r="AZ3469" s="87">
        <v>0.6875</v>
      </c>
      <c r="BA3469" s="43">
        <v>3.4375</v>
      </c>
      <c r="BB3469" s="85">
        <v>3.7124999999999999</v>
      </c>
      <c r="BC3469" s="20" t="s">
        <v>12295</v>
      </c>
      <c r="BD3469" s="84" t="s">
        <v>12206</v>
      </c>
    </row>
    <row r="3470" spans="1:57" s="88" customFormat="1" ht="30" customHeight="1">
      <c r="A3470" s="152" t="s">
        <v>13195</v>
      </c>
      <c r="B3470" s="5">
        <v>3468</v>
      </c>
      <c r="C3470" s="44">
        <v>5598</v>
      </c>
      <c r="D3470" s="44"/>
      <c r="E3470" s="172" t="s">
        <v>11438</v>
      </c>
      <c r="F3470" s="3" t="s">
        <v>11439</v>
      </c>
      <c r="G3470" s="3" t="s">
        <v>2597</v>
      </c>
      <c r="H3470" s="3" t="s">
        <v>41</v>
      </c>
      <c r="I3470" s="3" t="s">
        <v>42</v>
      </c>
      <c r="J3470" s="3" t="s">
        <v>10111</v>
      </c>
      <c r="K3470" s="6"/>
      <c r="L3470" s="3"/>
      <c r="M3470" s="6">
        <v>30</v>
      </c>
      <c r="N3470" s="3" t="s">
        <v>44</v>
      </c>
      <c r="O3470" s="3" t="s">
        <v>13199</v>
      </c>
      <c r="P3470" s="3" t="s">
        <v>11283</v>
      </c>
      <c r="Q3470" s="3" t="s">
        <v>11440</v>
      </c>
      <c r="R3470" s="160">
        <v>12.5</v>
      </c>
      <c r="S3470" s="79"/>
      <c r="T3470" s="81"/>
      <c r="U3470" s="82"/>
      <c r="V3470" s="79"/>
      <c r="W3470" s="79"/>
      <c r="X3470" s="79"/>
      <c r="Y3470" s="79"/>
      <c r="Z3470" s="79"/>
      <c r="AA3470" s="79"/>
      <c r="AB3470" s="79"/>
      <c r="AC3470" s="79"/>
      <c r="AD3470" s="79"/>
      <c r="AE3470" s="83"/>
      <c r="AF3470" s="84"/>
      <c r="AG3470" s="84"/>
      <c r="AH3470" s="84"/>
      <c r="AI3470" s="84"/>
      <c r="AJ3470" s="84"/>
      <c r="AK3470" s="84"/>
      <c r="AL3470" s="84"/>
      <c r="AM3470" s="84"/>
      <c r="AN3470" s="85"/>
      <c r="AO3470" s="84"/>
      <c r="AP3470" s="83"/>
      <c r="AQ3470" s="84" t="e">
        <f>AVERAGE(SMALL(AE3470:AI3470,1),SMALL(AE3470:AI3470,2))</f>
        <v>#NUM!</v>
      </c>
      <c r="AR3470" s="84" t="e">
        <f>IF(R3470 &lt;=( AVERAGE(SMALL(AE3470:AI3470,1),SMALL(AE3470:AI3470,2))), R3470, "")</f>
        <v>#NUM!</v>
      </c>
      <c r="AS3470" s="84" t="e">
        <f>AVERAGE(SMALL(AJ3470:AM3470,1),SMALL(AJ3470:AM3470,2))</f>
        <v>#NUM!</v>
      </c>
      <c r="AT3470" s="84" t="e">
        <f>#REF!*1.075</f>
        <v>#REF!</v>
      </c>
      <c r="AU3470" s="84">
        <f>T3470*1.075</f>
        <v>0</v>
      </c>
      <c r="AV3470" s="79" t="e">
        <f>MIN(AN3470,AT3470,AU3470)</f>
        <v>#REF!</v>
      </c>
      <c r="AW3470" s="86" t="s">
        <v>49</v>
      </c>
      <c r="AX3470" s="84" t="s">
        <v>48</v>
      </c>
      <c r="AY3470" s="85">
        <v>12.5</v>
      </c>
      <c r="AZ3470" s="87">
        <f>IF(AND(AY3470&gt;0,AY3470&lt;=10),AY3470*0.25,IF(AND(AY3470&gt;10,AY3470&lt;=50),AY3470*0.17,IF(AND(AY3470&gt;10,AY3470&lt;=100),AY3470*0.12,IF(AY3470&gt;100,AY3470*0.1))))</f>
        <v>2.125</v>
      </c>
      <c r="BA3470" s="43">
        <f>AZ3470+AY3470</f>
        <v>14.625</v>
      </c>
      <c r="BB3470" s="85">
        <f>BA3470+BA3470*0.08</f>
        <v>15.795</v>
      </c>
      <c r="BC3470" s="20" t="s">
        <v>12295</v>
      </c>
      <c r="BD3470" s="88" t="s">
        <v>1028</v>
      </c>
    </row>
    <row r="3471" spans="1:57" s="88" customFormat="1" ht="30" customHeight="1">
      <c r="A3471" s="152" t="s">
        <v>13195</v>
      </c>
      <c r="B3471" s="5">
        <v>3469</v>
      </c>
      <c r="C3471" s="116">
        <v>5622</v>
      </c>
      <c r="D3471" s="116"/>
      <c r="E3471" s="43" t="s">
        <v>13364</v>
      </c>
      <c r="F3471" s="3" t="s">
        <v>13365</v>
      </c>
      <c r="G3471" s="3" t="s">
        <v>2597</v>
      </c>
      <c r="H3471" s="3" t="s">
        <v>530</v>
      </c>
      <c r="I3471" s="3" t="s">
        <v>42</v>
      </c>
      <c r="J3471" s="3" t="s">
        <v>9934</v>
      </c>
      <c r="K3471" s="6"/>
      <c r="L3471" s="3"/>
      <c r="M3471" s="6">
        <v>30</v>
      </c>
      <c r="N3471" s="3" t="s">
        <v>44</v>
      </c>
      <c r="O3471" s="3" t="s">
        <v>13199</v>
      </c>
      <c r="P3471" s="3" t="s">
        <v>13366</v>
      </c>
      <c r="Q3471" s="3" t="s">
        <v>13367</v>
      </c>
      <c r="R3471" s="160">
        <v>10.25</v>
      </c>
      <c r="S3471" s="79"/>
      <c r="T3471" s="81" t="s">
        <v>54</v>
      </c>
      <c r="U3471" s="82"/>
      <c r="V3471" s="79"/>
      <c r="W3471" s="79"/>
      <c r="X3471" s="79"/>
      <c r="Y3471" s="79"/>
      <c r="Z3471" s="79"/>
      <c r="AA3471" s="79"/>
      <c r="AB3471" s="79"/>
      <c r="AC3471" s="79"/>
      <c r="AD3471" s="79"/>
      <c r="AE3471" s="83"/>
      <c r="AF3471" s="84"/>
      <c r="AG3471" s="84"/>
      <c r="AH3471" s="84"/>
      <c r="AI3471" s="84"/>
      <c r="AJ3471" s="84"/>
      <c r="AK3471" s="84"/>
      <c r="AL3471" s="84"/>
      <c r="AM3471" s="84"/>
      <c r="AN3471" s="85"/>
      <c r="AO3471" s="84"/>
      <c r="AP3471" s="83"/>
      <c r="AQ3471" s="84" t="e">
        <v>#NUM!</v>
      </c>
      <c r="AR3471" s="84" t="e">
        <v>#NUM!</v>
      </c>
      <c r="AS3471" s="84" t="e">
        <v>#NUM!</v>
      </c>
      <c r="AT3471" s="84" t="e">
        <v>#REF!</v>
      </c>
      <c r="AU3471" s="84" t="e">
        <v>#VALUE!</v>
      </c>
      <c r="AV3471" s="79" t="e">
        <v>#REF!</v>
      </c>
      <c r="AW3471" s="84"/>
      <c r="AX3471" s="84"/>
      <c r="AY3471" s="85">
        <v>10.25</v>
      </c>
      <c r="AZ3471" s="87">
        <v>1.7425000000000002</v>
      </c>
      <c r="BA3471" s="43">
        <v>11.9925</v>
      </c>
      <c r="BB3471" s="85">
        <v>12.9519</v>
      </c>
      <c r="BC3471" s="20" t="s">
        <v>12295</v>
      </c>
      <c r="BD3471" s="84" t="s">
        <v>12206</v>
      </c>
    </row>
    <row r="3472" spans="1:57" s="88" customFormat="1" ht="30" customHeight="1">
      <c r="A3472" s="152" t="s">
        <v>13195</v>
      </c>
      <c r="B3472" s="5">
        <v>3470</v>
      </c>
      <c r="C3472" s="116">
        <v>2337</v>
      </c>
      <c r="D3472" s="116"/>
      <c r="E3472" s="43" t="s">
        <v>13224</v>
      </c>
      <c r="F3472" s="3" t="s">
        <v>13225</v>
      </c>
      <c r="G3472" s="3" t="s">
        <v>658</v>
      </c>
      <c r="H3472" s="3" t="s">
        <v>201</v>
      </c>
      <c r="I3472" s="3" t="s">
        <v>42</v>
      </c>
      <c r="J3472" s="3" t="s">
        <v>11297</v>
      </c>
      <c r="K3472" s="6"/>
      <c r="L3472" s="3"/>
      <c r="M3472" s="6">
        <v>16</v>
      </c>
      <c r="N3472" s="3" t="s">
        <v>44</v>
      </c>
      <c r="O3472" s="3" t="s">
        <v>13199</v>
      </c>
      <c r="P3472" s="3" t="s">
        <v>13226</v>
      </c>
      <c r="Q3472" s="3" t="s">
        <v>13227</v>
      </c>
      <c r="R3472" s="160">
        <v>1.75</v>
      </c>
      <c r="S3472" s="79"/>
      <c r="T3472" s="81"/>
      <c r="U3472" s="82">
        <v>1.75</v>
      </c>
      <c r="V3472" s="79"/>
      <c r="W3472" s="79"/>
      <c r="X3472" s="79"/>
      <c r="Y3472" s="79"/>
      <c r="Z3472" s="79"/>
      <c r="AA3472" s="79"/>
      <c r="AB3472" s="79"/>
      <c r="AC3472" s="79"/>
      <c r="AD3472" s="79"/>
      <c r="AE3472" s="83"/>
      <c r="AF3472" s="84"/>
      <c r="AG3472" s="84"/>
      <c r="AH3472" s="84"/>
      <c r="AI3472" s="84"/>
      <c r="AJ3472" s="84"/>
      <c r="AK3472" s="84"/>
      <c r="AL3472" s="84"/>
      <c r="AM3472" s="84"/>
      <c r="AN3472" s="85"/>
      <c r="AO3472" s="84"/>
      <c r="AP3472" s="83"/>
      <c r="AQ3472" s="84" t="e">
        <v>#NUM!</v>
      </c>
      <c r="AR3472" s="84" t="e">
        <v>#NUM!</v>
      </c>
      <c r="AS3472" s="84" t="e">
        <v>#NUM!</v>
      </c>
      <c r="AT3472" s="84" t="e">
        <v>#REF!</v>
      </c>
      <c r="AU3472" s="84">
        <v>0</v>
      </c>
      <c r="AV3472" s="79" t="e">
        <v>#REF!</v>
      </c>
      <c r="AW3472" s="86" t="s">
        <v>49</v>
      </c>
      <c r="AX3472" s="84" t="s">
        <v>48</v>
      </c>
      <c r="AY3472" s="85">
        <v>1.75</v>
      </c>
      <c r="AZ3472" s="87">
        <v>0.4375</v>
      </c>
      <c r="BA3472" s="43">
        <v>2.1875</v>
      </c>
      <c r="BB3472" s="85">
        <v>2.3624999999999998</v>
      </c>
      <c r="BC3472" s="20" t="s">
        <v>12295</v>
      </c>
      <c r="BD3472" s="84" t="s">
        <v>12206</v>
      </c>
    </row>
    <row r="3473" spans="1:56" s="88" customFormat="1" ht="30" customHeight="1">
      <c r="A3473" s="152" t="s">
        <v>13195</v>
      </c>
      <c r="B3473" s="5">
        <v>3471</v>
      </c>
      <c r="C3473" s="116">
        <v>2335</v>
      </c>
      <c r="D3473" s="116"/>
      <c r="E3473" s="43" t="s">
        <v>13224</v>
      </c>
      <c r="F3473" s="3" t="s">
        <v>13228</v>
      </c>
      <c r="G3473" s="3" t="s">
        <v>658</v>
      </c>
      <c r="H3473" s="3" t="s">
        <v>635</v>
      </c>
      <c r="I3473" s="3" t="s">
        <v>13229</v>
      </c>
      <c r="J3473" s="3" t="s">
        <v>13230</v>
      </c>
      <c r="K3473" s="6">
        <v>100</v>
      </c>
      <c r="L3473" s="3" t="s">
        <v>79</v>
      </c>
      <c r="M3473" s="6">
        <v>1</v>
      </c>
      <c r="N3473" s="3" t="s">
        <v>44</v>
      </c>
      <c r="O3473" s="3" t="s">
        <v>13199</v>
      </c>
      <c r="P3473" s="3" t="s">
        <v>13226</v>
      </c>
      <c r="Q3473" s="3" t="s">
        <v>13231</v>
      </c>
      <c r="R3473" s="160">
        <v>1.6</v>
      </c>
      <c r="S3473" s="79"/>
      <c r="T3473" s="81"/>
      <c r="U3473" s="82">
        <v>1.6</v>
      </c>
      <c r="V3473" s="79"/>
      <c r="W3473" s="79"/>
      <c r="X3473" s="79"/>
      <c r="Y3473" s="79"/>
      <c r="Z3473" s="79"/>
      <c r="AA3473" s="79"/>
      <c r="AB3473" s="79"/>
      <c r="AC3473" s="79"/>
      <c r="AD3473" s="79"/>
      <c r="AE3473" s="83"/>
      <c r="AF3473" s="84"/>
      <c r="AG3473" s="84"/>
      <c r="AH3473" s="84"/>
      <c r="AI3473" s="84"/>
      <c r="AJ3473" s="84"/>
      <c r="AK3473" s="84"/>
      <c r="AL3473" s="84"/>
      <c r="AM3473" s="84"/>
      <c r="AN3473" s="85"/>
      <c r="AO3473" s="84"/>
      <c r="AP3473" s="83"/>
      <c r="AQ3473" s="84" t="e">
        <v>#NUM!</v>
      </c>
      <c r="AR3473" s="84" t="e">
        <v>#NUM!</v>
      </c>
      <c r="AS3473" s="84" t="e">
        <v>#NUM!</v>
      </c>
      <c r="AT3473" s="84" t="e">
        <v>#REF!</v>
      </c>
      <c r="AU3473" s="84">
        <v>0</v>
      </c>
      <c r="AV3473" s="79" t="e">
        <v>#REF!</v>
      </c>
      <c r="AW3473" s="86" t="s">
        <v>49</v>
      </c>
      <c r="AX3473" s="84" t="s">
        <v>48</v>
      </c>
      <c r="AY3473" s="85">
        <v>1.6</v>
      </c>
      <c r="AZ3473" s="87">
        <v>0.4</v>
      </c>
      <c r="BA3473" s="43">
        <v>2</v>
      </c>
      <c r="BB3473" s="85">
        <v>2.16</v>
      </c>
      <c r="BC3473" s="20" t="s">
        <v>12295</v>
      </c>
      <c r="BD3473" s="84" t="s">
        <v>12206</v>
      </c>
    </row>
    <row r="3474" spans="1:56" s="88" customFormat="1" ht="30" customHeight="1">
      <c r="A3474" s="152" t="s">
        <v>13195</v>
      </c>
      <c r="B3474" s="5">
        <v>3472</v>
      </c>
      <c r="C3474" s="116">
        <v>1256</v>
      </c>
      <c r="D3474" s="116"/>
      <c r="E3474" s="43" t="s">
        <v>13305</v>
      </c>
      <c r="F3474" s="3" t="s">
        <v>13312</v>
      </c>
      <c r="G3474" s="3" t="s">
        <v>84</v>
      </c>
      <c r="H3474" s="3" t="s">
        <v>727</v>
      </c>
      <c r="I3474" s="3" t="s">
        <v>3357</v>
      </c>
      <c r="J3474" s="3" t="s">
        <v>13308</v>
      </c>
      <c r="K3474" s="6">
        <v>100</v>
      </c>
      <c r="L3474" s="3" t="s">
        <v>79</v>
      </c>
      <c r="M3474" s="6">
        <v>1</v>
      </c>
      <c r="N3474" s="3" t="s">
        <v>44</v>
      </c>
      <c r="O3474" s="3" t="s">
        <v>13199</v>
      </c>
      <c r="P3474" s="3" t="s">
        <v>13240</v>
      </c>
      <c r="Q3474" s="3" t="s">
        <v>13313</v>
      </c>
      <c r="R3474" s="160">
        <v>1.5</v>
      </c>
      <c r="S3474" s="79"/>
      <c r="T3474" s="81"/>
      <c r="U3474" s="82">
        <v>1.5</v>
      </c>
      <c r="V3474" s="79"/>
      <c r="W3474" s="79"/>
      <c r="X3474" s="79"/>
      <c r="Y3474" s="79"/>
      <c r="Z3474" s="79"/>
      <c r="AA3474" s="79"/>
      <c r="AB3474" s="79"/>
      <c r="AC3474" s="79"/>
      <c r="AD3474" s="79"/>
      <c r="AE3474" s="83"/>
      <c r="AF3474" s="84"/>
      <c r="AG3474" s="84"/>
      <c r="AH3474" s="84"/>
      <c r="AI3474" s="84"/>
      <c r="AJ3474" s="84"/>
      <c r="AK3474" s="84"/>
      <c r="AL3474" s="84"/>
      <c r="AM3474" s="84"/>
      <c r="AN3474" s="85"/>
      <c r="AO3474" s="84"/>
      <c r="AP3474" s="83"/>
      <c r="AQ3474" s="84" t="e">
        <v>#NUM!</v>
      </c>
      <c r="AR3474" s="84" t="e">
        <v>#NUM!</v>
      </c>
      <c r="AS3474" s="84" t="e">
        <v>#NUM!</v>
      </c>
      <c r="AT3474" s="84" t="e">
        <v>#REF!</v>
      </c>
      <c r="AU3474" s="84">
        <v>0</v>
      </c>
      <c r="AV3474" s="79" t="e">
        <v>#REF!</v>
      </c>
      <c r="AW3474" s="86" t="s">
        <v>49</v>
      </c>
      <c r="AX3474" s="84" t="s">
        <v>48</v>
      </c>
      <c r="AY3474" s="85">
        <v>1.5</v>
      </c>
      <c r="AZ3474" s="87">
        <v>0.375</v>
      </c>
      <c r="BA3474" s="43">
        <v>1.875</v>
      </c>
      <c r="BB3474" s="85">
        <v>2.0249999999999999</v>
      </c>
      <c r="BC3474" s="20" t="s">
        <v>12295</v>
      </c>
      <c r="BD3474" s="84" t="s">
        <v>12206</v>
      </c>
    </row>
    <row r="3475" spans="1:56" s="88" customFormat="1" ht="30" customHeight="1">
      <c r="A3475" s="152" t="s">
        <v>13195</v>
      </c>
      <c r="B3475" s="5">
        <v>3473</v>
      </c>
      <c r="C3475" s="116">
        <v>1257</v>
      </c>
      <c r="D3475" s="116"/>
      <c r="E3475" s="43" t="s">
        <v>13305</v>
      </c>
      <c r="F3475" s="3" t="s">
        <v>13130</v>
      </c>
      <c r="G3475" s="3" t="s">
        <v>84</v>
      </c>
      <c r="H3475" s="3" t="s">
        <v>635</v>
      </c>
      <c r="I3475" s="3" t="s">
        <v>636</v>
      </c>
      <c r="J3475" s="3" t="s">
        <v>13306</v>
      </c>
      <c r="K3475" s="6">
        <v>100</v>
      </c>
      <c r="L3475" s="3" t="s">
        <v>79</v>
      </c>
      <c r="M3475" s="6">
        <v>1</v>
      </c>
      <c r="N3475" s="3" t="s">
        <v>44</v>
      </c>
      <c r="O3475" s="3" t="s">
        <v>13199</v>
      </c>
      <c r="P3475" s="3" t="s">
        <v>13240</v>
      </c>
      <c r="Q3475" s="3" t="s">
        <v>13307</v>
      </c>
      <c r="R3475" s="160">
        <v>1.6</v>
      </c>
      <c r="S3475" s="79"/>
      <c r="T3475" s="81"/>
      <c r="U3475" s="82">
        <v>1.6</v>
      </c>
      <c r="V3475" s="79"/>
      <c r="W3475" s="79"/>
      <c r="X3475" s="79"/>
      <c r="Y3475" s="79"/>
      <c r="Z3475" s="79"/>
      <c r="AA3475" s="79"/>
      <c r="AB3475" s="79"/>
      <c r="AC3475" s="79"/>
      <c r="AD3475" s="79"/>
      <c r="AE3475" s="83"/>
      <c r="AF3475" s="84"/>
      <c r="AG3475" s="84"/>
      <c r="AH3475" s="84"/>
      <c r="AI3475" s="84"/>
      <c r="AJ3475" s="84"/>
      <c r="AK3475" s="84"/>
      <c r="AL3475" s="84"/>
      <c r="AM3475" s="84"/>
      <c r="AN3475" s="85"/>
      <c r="AO3475" s="84"/>
      <c r="AP3475" s="83"/>
      <c r="AQ3475" s="84" t="e">
        <v>#NUM!</v>
      </c>
      <c r="AR3475" s="84" t="e">
        <v>#NUM!</v>
      </c>
      <c r="AS3475" s="84" t="e">
        <v>#NUM!</v>
      </c>
      <c r="AT3475" s="84" t="e">
        <v>#REF!</v>
      </c>
      <c r="AU3475" s="84">
        <v>0</v>
      </c>
      <c r="AV3475" s="79" t="e">
        <v>#REF!</v>
      </c>
      <c r="AW3475" s="86" t="s">
        <v>49</v>
      </c>
      <c r="AX3475" s="84" t="s">
        <v>48</v>
      </c>
      <c r="AY3475" s="85">
        <v>1.6</v>
      </c>
      <c r="AZ3475" s="87">
        <v>0.4</v>
      </c>
      <c r="BA3475" s="43">
        <v>2</v>
      </c>
      <c r="BB3475" s="85">
        <v>2.16</v>
      </c>
      <c r="BC3475" s="20" t="s">
        <v>12295</v>
      </c>
      <c r="BD3475" s="84" t="s">
        <v>12206</v>
      </c>
    </row>
    <row r="3476" spans="1:56" s="88" customFormat="1" ht="30" customHeight="1">
      <c r="A3476" s="152" t="s">
        <v>13195</v>
      </c>
      <c r="B3476" s="5">
        <v>3474</v>
      </c>
      <c r="C3476" s="116">
        <v>5523</v>
      </c>
      <c r="D3476" s="116"/>
      <c r="E3476" s="43" t="s">
        <v>13305</v>
      </c>
      <c r="F3476" s="3" t="s">
        <v>13314</v>
      </c>
      <c r="G3476" s="3" t="s">
        <v>84</v>
      </c>
      <c r="H3476" s="3" t="s">
        <v>138</v>
      </c>
      <c r="I3476" s="3" t="s">
        <v>139</v>
      </c>
      <c r="J3476" s="3" t="s">
        <v>13315</v>
      </c>
      <c r="K3476" s="6"/>
      <c r="L3476" s="3"/>
      <c r="M3476" s="6">
        <v>16</v>
      </c>
      <c r="N3476" s="3" t="s">
        <v>44</v>
      </c>
      <c r="O3476" s="3" t="s">
        <v>13199</v>
      </c>
      <c r="P3476" s="3" t="s">
        <v>13275</v>
      </c>
      <c r="Q3476" s="3" t="s">
        <v>13316</v>
      </c>
      <c r="R3476" s="160">
        <v>1.3</v>
      </c>
      <c r="S3476" s="79"/>
      <c r="T3476" s="81"/>
      <c r="U3476" s="82">
        <v>1.3</v>
      </c>
      <c r="V3476" s="79"/>
      <c r="W3476" s="79"/>
      <c r="X3476" s="79"/>
      <c r="Y3476" s="79"/>
      <c r="Z3476" s="79"/>
      <c r="AA3476" s="79"/>
      <c r="AB3476" s="79"/>
      <c r="AC3476" s="79"/>
      <c r="AD3476" s="79"/>
      <c r="AE3476" s="83"/>
      <c r="AF3476" s="84"/>
      <c r="AG3476" s="84"/>
      <c r="AH3476" s="84"/>
      <c r="AI3476" s="84"/>
      <c r="AJ3476" s="84"/>
      <c r="AK3476" s="84"/>
      <c r="AL3476" s="84"/>
      <c r="AM3476" s="84"/>
      <c r="AN3476" s="85"/>
      <c r="AO3476" s="84"/>
      <c r="AP3476" s="83"/>
      <c r="AQ3476" s="84" t="e">
        <v>#NUM!</v>
      </c>
      <c r="AR3476" s="84" t="e">
        <v>#NUM!</v>
      </c>
      <c r="AS3476" s="84" t="e">
        <v>#NUM!</v>
      </c>
      <c r="AT3476" s="84" t="e">
        <v>#REF!</v>
      </c>
      <c r="AU3476" s="84">
        <v>0</v>
      </c>
      <c r="AV3476" s="79" t="e">
        <v>#REF!</v>
      </c>
      <c r="AW3476" s="86" t="s">
        <v>49</v>
      </c>
      <c r="AX3476" s="84" t="s">
        <v>48</v>
      </c>
      <c r="AY3476" s="85">
        <v>1.3</v>
      </c>
      <c r="AZ3476" s="87">
        <v>0.32500000000000001</v>
      </c>
      <c r="BA3476" s="43">
        <v>1.625</v>
      </c>
      <c r="BB3476" s="85">
        <v>1.7549999999999999</v>
      </c>
      <c r="BC3476" s="20" t="s">
        <v>12295</v>
      </c>
      <c r="BD3476" s="84" t="s">
        <v>12206</v>
      </c>
    </row>
    <row r="3477" spans="1:56" s="88" customFormat="1" ht="30" customHeight="1">
      <c r="A3477" s="152" t="s">
        <v>13195</v>
      </c>
      <c r="B3477" s="5">
        <v>3475</v>
      </c>
      <c r="C3477" s="116">
        <v>5524</v>
      </c>
      <c r="D3477" s="116"/>
      <c r="E3477" s="43" t="s">
        <v>13305</v>
      </c>
      <c r="F3477" s="3" t="s">
        <v>13130</v>
      </c>
      <c r="G3477" s="3" t="s">
        <v>84</v>
      </c>
      <c r="H3477" s="3" t="s">
        <v>201</v>
      </c>
      <c r="I3477" s="3" t="s">
        <v>875</v>
      </c>
      <c r="J3477" s="3" t="s">
        <v>11310</v>
      </c>
      <c r="K3477" s="6"/>
      <c r="L3477" s="3"/>
      <c r="M3477" s="6">
        <v>16</v>
      </c>
      <c r="N3477" s="3" t="s">
        <v>44</v>
      </c>
      <c r="O3477" s="3" t="s">
        <v>13199</v>
      </c>
      <c r="P3477" s="3" t="s">
        <v>13275</v>
      </c>
      <c r="Q3477" s="3" t="s">
        <v>13311</v>
      </c>
      <c r="R3477" s="160">
        <v>1.9</v>
      </c>
      <c r="S3477" s="79"/>
      <c r="T3477" s="81"/>
      <c r="U3477" s="82">
        <v>1.9</v>
      </c>
      <c r="V3477" s="79"/>
      <c r="W3477" s="79"/>
      <c r="X3477" s="79"/>
      <c r="Y3477" s="79"/>
      <c r="Z3477" s="79"/>
      <c r="AA3477" s="79"/>
      <c r="AB3477" s="79"/>
      <c r="AC3477" s="79"/>
      <c r="AD3477" s="79"/>
      <c r="AE3477" s="83"/>
      <c r="AF3477" s="84"/>
      <c r="AG3477" s="84"/>
      <c r="AH3477" s="84"/>
      <c r="AI3477" s="84"/>
      <c r="AJ3477" s="84"/>
      <c r="AK3477" s="84"/>
      <c r="AL3477" s="84"/>
      <c r="AM3477" s="84"/>
      <c r="AN3477" s="85"/>
      <c r="AO3477" s="84"/>
      <c r="AP3477" s="83"/>
      <c r="AQ3477" s="84" t="e">
        <v>#NUM!</v>
      </c>
      <c r="AR3477" s="84" t="e">
        <v>#NUM!</v>
      </c>
      <c r="AS3477" s="84" t="e">
        <v>#NUM!</v>
      </c>
      <c r="AT3477" s="84" t="e">
        <v>#REF!</v>
      </c>
      <c r="AU3477" s="84">
        <v>0</v>
      </c>
      <c r="AV3477" s="79" t="e">
        <v>#REF!</v>
      </c>
      <c r="AW3477" s="86" t="s">
        <v>49</v>
      </c>
      <c r="AX3477" s="84" t="s">
        <v>48</v>
      </c>
      <c r="AY3477" s="85">
        <v>1.9</v>
      </c>
      <c r="AZ3477" s="87">
        <v>0.47499999999999998</v>
      </c>
      <c r="BA3477" s="43">
        <v>2.375</v>
      </c>
      <c r="BB3477" s="85">
        <v>2.5649999999999999</v>
      </c>
      <c r="BC3477" s="20" t="s">
        <v>12295</v>
      </c>
      <c r="BD3477" s="84" t="s">
        <v>12206</v>
      </c>
    </row>
    <row r="3478" spans="1:56" s="88" customFormat="1" ht="30" customHeight="1">
      <c r="A3478" s="152" t="s">
        <v>13195</v>
      </c>
      <c r="B3478" s="5">
        <v>3476</v>
      </c>
      <c r="C3478" s="179">
        <v>5527</v>
      </c>
      <c r="D3478" s="179"/>
      <c r="E3478" s="172" t="s">
        <v>11408</v>
      </c>
      <c r="F3478" s="3" t="s">
        <v>1160</v>
      </c>
      <c r="G3478" s="3" t="s">
        <v>1161</v>
      </c>
      <c r="H3478" s="3" t="s">
        <v>446</v>
      </c>
      <c r="I3478" s="3" t="s">
        <v>102</v>
      </c>
      <c r="J3478" s="3" t="s">
        <v>14870</v>
      </c>
      <c r="K3478" s="6"/>
      <c r="L3478" s="3"/>
      <c r="M3478" s="6">
        <v>20</v>
      </c>
      <c r="N3478" s="3" t="s">
        <v>44</v>
      </c>
      <c r="O3478" s="3" t="s">
        <v>13199</v>
      </c>
      <c r="P3478" s="3" t="s">
        <v>11291</v>
      </c>
      <c r="Q3478" s="3" t="s">
        <v>11410</v>
      </c>
      <c r="R3478" s="160">
        <v>2.1</v>
      </c>
      <c r="S3478" s="79"/>
      <c r="T3478" s="81"/>
      <c r="U3478" s="82">
        <v>2.1</v>
      </c>
      <c r="V3478" s="79"/>
      <c r="W3478" s="79"/>
      <c r="X3478" s="79"/>
      <c r="Y3478" s="79"/>
      <c r="Z3478" s="79"/>
      <c r="AA3478" s="79"/>
      <c r="AB3478" s="79"/>
      <c r="AC3478" s="79"/>
      <c r="AD3478" s="79"/>
      <c r="AE3478" s="83"/>
      <c r="AF3478" s="84"/>
      <c r="AG3478" s="84"/>
      <c r="AH3478" s="84"/>
      <c r="AI3478" s="84"/>
      <c r="AJ3478" s="84"/>
      <c r="AK3478" s="84"/>
      <c r="AL3478" s="84"/>
      <c r="AM3478" s="84"/>
      <c r="AN3478" s="85"/>
      <c r="AO3478" s="84"/>
      <c r="AP3478" s="83"/>
      <c r="AQ3478" s="84" t="e">
        <f>AVERAGE(SMALL(AE3478:AI3478,1),SMALL(AE3478:AI3478,2))</f>
        <v>#NUM!</v>
      </c>
      <c r="AR3478" s="84" t="e">
        <f>IF(R3478 &lt;=( AVERAGE(SMALL(AE3478:AI3478,1),SMALL(AE3478:AI3478,2))), R3478, "")</f>
        <v>#NUM!</v>
      </c>
      <c r="AS3478" s="84" t="e">
        <f>AVERAGE(SMALL(AJ3478:AM3478,1),SMALL(AJ3478:AM3478,2))</f>
        <v>#NUM!</v>
      </c>
      <c r="AT3478" s="84" t="e">
        <f>#REF!*1.075</f>
        <v>#REF!</v>
      </c>
      <c r="AU3478" s="84">
        <f>T3478*1.075</f>
        <v>0</v>
      </c>
      <c r="AV3478" s="79" t="e">
        <f>MIN(AN3478,AT3478,AU3478)</f>
        <v>#REF!</v>
      </c>
      <c r="AW3478" s="86" t="s">
        <v>49</v>
      </c>
      <c r="AX3478" s="84" t="s">
        <v>48</v>
      </c>
      <c r="AY3478" s="85">
        <v>2.1</v>
      </c>
      <c r="AZ3478" s="87">
        <f>IF(AND(AY3478&gt;0,AY3478&lt;=10),AY3478*0.25,IF(AND(AY3478&gt;10,AY3478&lt;=50),AY3478*0.17,IF(AND(AY3478&gt;10,AY3478&lt;=100),AY3478*0.12,IF(AY3478&gt;100,AY3478*0.1))))</f>
        <v>0.52500000000000002</v>
      </c>
      <c r="BA3478" s="43">
        <f>AZ3478+AY3478</f>
        <v>2.625</v>
      </c>
      <c r="BB3478" s="85">
        <f>BA3478+BA3478*0.08</f>
        <v>2.835</v>
      </c>
      <c r="BC3478" s="20" t="s">
        <v>12295</v>
      </c>
      <c r="BD3478" s="88" t="s">
        <v>1028</v>
      </c>
    </row>
    <row r="3479" spans="1:56" s="88" customFormat="1" ht="30" customHeight="1">
      <c r="A3479" s="152" t="s">
        <v>13195</v>
      </c>
      <c r="B3479" s="5">
        <v>3477</v>
      </c>
      <c r="C3479" s="179">
        <v>1278</v>
      </c>
      <c r="D3479" s="179"/>
      <c r="E3479" s="172" t="s">
        <v>11416</v>
      </c>
      <c r="F3479" s="3" t="s">
        <v>11417</v>
      </c>
      <c r="G3479" s="3" t="s">
        <v>1161</v>
      </c>
      <c r="H3479" s="3" t="s">
        <v>201</v>
      </c>
      <c r="I3479" s="3" t="s">
        <v>102</v>
      </c>
      <c r="J3479" s="3" t="s">
        <v>13296</v>
      </c>
      <c r="K3479" s="6"/>
      <c r="L3479" s="3"/>
      <c r="M3479" s="6">
        <v>10</v>
      </c>
      <c r="N3479" s="3" t="s">
        <v>44</v>
      </c>
      <c r="O3479" s="3" t="s">
        <v>13199</v>
      </c>
      <c r="P3479" s="3" t="s">
        <v>11283</v>
      </c>
      <c r="Q3479" s="3" t="s">
        <v>11419</v>
      </c>
      <c r="R3479" s="160">
        <v>2.5</v>
      </c>
      <c r="S3479" s="79"/>
      <c r="T3479" s="81"/>
      <c r="U3479" s="82">
        <v>2.5</v>
      </c>
      <c r="V3479" s="79"/>
      <c r="W3479" s="79"/>
      <c r="X3479" s="79"/>
      <c r="Y3479" s="79"/>
      <c r="Z3479" s="79"/>
      <c r="AA3479" s="79"/>
      <c r="AB3479" s="79"/>
      <c r="AC3479" s="79"/>
      <c r="AD3479" s="79"/>
      <c r="AE3479" s="83"/>
      <c r="AF3479" s="84"/>
      <c r="AG3479" s="84"/>
      <c r="AH3479" s="84"/>
      <c r="AI3479" s="84"/>
      <c r="AJ3479" s="84"/>
      <c r="AK3479" s="84"/>
      <c r="AL3479" s="84"/>
      <c r="AM3479" s="84"/>
      <c r="AN3479" s="85"/>
      <c r="AO3479" s="84"/>
      <c r="AP3479" s="83"/>
      <c r="AQ3479" s="84" t="e">
        <f>AVERAGE(SMALL(AE3479:AI3479,1),SMALL(AE3479:AI3479,2))</f>
        <v>#NUM!</v>
      </c>
      <c r="AR3479" s="84" t="e">
        <f>IF(R3479 &lt;=( AVERAGE(SMALL(AE3479:AI3479,1),SMALL(AE3479:AI3479,2))), R3479, "")</f>
        <v>#NUM!</v>
      </c>
      <c r="AS3479" s="84" t="e">
        <f>AVERAGE(SMALL(AJ3479:AM3479,1),SMALL(AJ3479:AM3479,2))</f>
        <v>#NUM!</v>
      </c>
      <c r="AT3479" s="84" t="e">
        <f>#REF!*1.075</f>
        <v>#REF!</v>
      </c>
      <c r="AU3479" s="84">
        <f>T3479*1.075</f>
        <v>0</v>
      </c>
      <c r="AV3479" s="79" t="e">
        <f>MIN(AN3479,AT3479,AU3479)</f>
        <v>#REF!</v>
      </c>
      <c r="AW3479" s="86" t="s">
        <v>49</v>
      </c>
      <c r="AX3479" s="84" t="s">
        <v>48</v>
      </c>
      <c r="AY3479" s="85">
        <v>2.5</v>
      </c>
      <c r="AZ3479" s="87">
        <f>IF(AND(AY3479&gt;0,AY3479&lt;=10),AY3479*0.25,IF(AND(AY3479&gt;10,AY3479&lt;=50),AY3479*0.17,IF(AND(AY3479&gt;10,AY3479&lt;=100),AY3479*0.12,IF(AY3479&gt;100,AY3479*0.1))))</f>
        <v>0.625</v>
      </c>
      <c r="BA3479" s="43">
        <f>AZ3479+AY3479</f>
        <v>3.125</v>
      </c>
      <c r="BB3479" s="85">
        <f>BA3479+BA3479*0.08</f>
        <v>3.375</v>
      </c>
      <c r="BC3479" s="20" t="s">
        <v>12295</v>
      </c>
      <c r="BD3479" s="88" t="s">
        <v>1028</v>
      </c>
    </row>
    <row r="3480" spans="1:56" s="88" customFormat="1" ht="30" customHeight="1">
      <c r="A3480" s="152" t="s">
        <v>13195</v>
      </c>
      <c r="B3480" s="5">
        <v>3478</v>
      </c>
      <c r="C3480" s="116">
        <v>1288</v>
      </c>
      <c r="D3480" s="116"/>
      <c r="E3480" s="43" t="s">
        <v>11345</v>
      </c>
      <c r="F3480" s="3" t="s">
        <v>13274</v>
      </c>
      <c r="G3480" s="3" t="s">
        <v>2213</v>
      </c>
      <c r="H3480" s="3" t="s">
        <v>138</v>
      </c>
      <c r="I3480" s="3" t="s">
        <v>139</v>
      </c>
      <c r="J3480" s="3" t="s">
        <v>11310</v>
      </c>
      <c r="K3480" s="6"/>
      <c r="L3480" s="3"/>
      <c r="M3480" s="6">
        <v>16</v>
      </c>
      <c r="N3480" s="3" t="s">
        <v>44</v>
      </c>
      <c r="O3480" s="3" t="s">
        <v>13199</v>
      </c>
      <c r="P3480" s="3" t="s">
        <v>13275</v>
      </c>
      <c r="Q3480" s="3" t="s">
        <v>13276</v>
      </c>
      <c r="R3480" s="160">
        <v>2.9</v>
      </c>
      <c r="S3480" s="79"/>
      <c r="T3480" s="81"/>
      <c r="U3480" s="82">
        <v>2.9</v>
      </c>
      <c r="V3480" s="79"/>
      <c r="W3480" s="79"/>
      <c r="X3480" s="79"/>
      <c r="Y3480" s="79"/>
      <c r="Z3480" s="79"/>
      <c r="AA3480" s="79"/>
      <c r="AB3480" s="79"/>
      <c r="AC3480" s="79"/>
      <c r="AD3480" s="79"/>
      <c r="AE3480" s="83"/>
      <c r="AF3480" s="84"/>
      <c r="AG3480" s="84"/>
      <c r="AH3480" s="84"/>
      <c r="AI3480" s="84"/>
      <c r="AJ3480" s="84"/>
      <c r="AK3480" s="84"/>
      <c r="AL3480" s="84"/>
      <c r="AM3480" s="84"/>
      <c r="AN3480" s="85"/>
      <c r="AO3480" s="84"/>
      <c r="AP3480" s="83"/>
      <c r="AQ3480" s="84" t="e">
        <v>#NUM!</v>
      </c>
      <c r="AR3480" s="84" t="e">
        <v>#NUM!</v>
      </c>
      <c r="AS3480" s="84" t="e">
        <v>#NUM!</v>
      </c>
      <c r="AT3480" s="84" t="e">
        <v>#REF!</v>
      </c>
      <c r="AU3480" s="84">
        <v>0</v>
      </c>
      <c r="AV3480" s="79" t="e">
        <v>#REF!</v>
      </c>
      <c r="AW3480" s="86" t="s">
        <v>49</v>
      </c>
      <c r="AX3480" s="84" t="s">
        <v>48</v>
      </c>
      <c r="AY3480" s="85">
        <v>2.9</v>
      </c>
      <c r="AZ3480" s="87">
        <v>0.72499999999999998</v>
      </c>
      <c r="BA3480" s="43">
        <v>3.625</v>
      </c>
      <c r="BB3480" s="85">
        <v>3.915</v>
      </c>
      <c r="BC3480" s="20" t="s">
        <v>12295</v>
      </c>
      <c r="BD3480" s="84" t="s">
        <v>12206</v>
      </c>
    </row>
    <row r="3481" spans="1:56" s="88" customFormat="1" ht="30" customHeight="1">
      <c r="A3481" s="152" t="s">
        <v>13195</v>
      </c>
      <c r="B3481" s="5">
        <v>3479</v>
      </c>
      <c r="C3481" s="116">
        <v>1283</v>
      </c>
      <c r="D3481" s="116"/>
      <c r="E3481" s="43" t="s">
        <v>11309</v>
      </c>
      <c r="F3481" s="3" t="s">
        <v>13239</v>
      </c>
      <c r="G3481" s="3" t="s">
        <v>752</v>
      </c>
      <c r="H3481" s="3" t="s">
        <v>138</v>
      </c>
      <c r="I3481" s="3" t="s">
        <v>875</v>
      </c>
      <c r="J3481" s="3" t="s">
        <v>11310</v>
      </c>
      <c r="K3481" s="6"/>
      <c r="L3481" s="3"/>
      <c r="M3481" s="6">
        <v>16</v>
      </c>
      <c r="N3481" s="3" t="s">
        <v>44</v>
      </c>
      <c r="O3481" s="3" t="s">
        <v>13199</v>
      </c>
      <c r="P3481" s="3" t="s">
        <v>13240</v>
      </c>
      <c r="Q3481" s="3" t="s">
        <v>13241</v>
      </c>
      <c r="R3481" s="160">
        <v>1.6</v>
      </c>
      <c r="S3481" s="79"/>
      <c r="T3481" s="81"/>
      <c r="U3481" s="82">
        <v>1.6</v>
      </c>
      <c r="V3481" s="79"/>
      <c r="W3481" s="79"/>
      <c r="X3481" s="79"/>
      <c r="Y3481" s="79"/>
      <c r="Z3481" s="79"/>
      <c r="AA3481" s="79"/>
      <c r="AB3481" s="79"/>
      <c r="AC3481" s="79"/>
      <c r="AD3481" s="79"/>
      <c r="AE3481" s="83"/>
      <c r="AF3481" s="84"/>
      <c r="AG3481" s="84"/>
      <c r="AH3481" s="84"/>
      <c r="AI3481" s="84"/>
      <c r="AJ3481" s="84"/>
      <c r="AK3481" s="84"/>
      <c r="AL3481" s="84"/>
      <c r="AM3481" s="84"/>
      <c r="AN3481" s="85"/>
      <c r="AO3481" s="84"/>
      <c r="AP3481" s="83"/>
      <c r="AQ3481" s="84" t="e">
        <v>#NUM!</v>
      </c>
      <c r="AR3481" s="84" t="e">
        <v>#NUM!</v>
      </c>
      <c r="AS3481" s="84" t="e">
        <v>#NUM!</v>
      </c>
      <c r="AT3481" s="84" t="e">
        <v>#REF!</v>
      </c>
      <c r="AU3481" s="84">
        <v>0</v>
      </c>
      <c r="AV3481" s="79" t="e">
        <v>#REF!</v>
      </c>
      <c r="AW3481" s="86" t="s">
        <v>49</v>
      </c>
      <c r="AX3481" s="86" t="s">
        <v>48</v>
      </c>
      <c r="AY3481" s="85">
        <v>1.6</v>
      </c>
      <c r="AZ3481" s="87">
        <v>0.4</v>
      </c>
      <c r="BA3481" s="43">
        <v>2</v>
      </c>
      <c r="BB3481" s="85">
        <v>2.16</v>
      </c>
      <c r="BC3481" s="20" t="s">
        <v>12295</v>
      </c>
      <c r="BD3481" s="84" t="s">
        <v>12206</v>
      </c>
    </row>
    <row r="3482" spans="1:56" s="88" customFormat="1" ht="30" customHeight="1">
      <c r="A3482" s="152" t="s">
        <v>13195</v>
      </c>
      <c r="B3482" s="5">
        <v>3480</v>
      </c>
      <c r="C3482" s="116">
        <v>3544</v>
      </c>
      <c r="D3482" s="116"/>
      <c r="E3482" s="43" t="s">
        <v>11296</v>
      </c>
      <c r="F3482" s="3" t="s">
        <v>13378</v>
      </c>
      <c r="G3482" s="3" t="s">
        <v>439</v>
      </c>
      <c r="H3482" s="3" t="s">
        <v>635</v>
      </c>
      <c r="I3482" s="3" t="s">
        <v>3357</v>
      </c>
      <c r="J3482" s="3" t="s">
        <v>11303</v>
      </c>
      <c r="K3482" s="6">
        <v>60</v>
      </c>
      <c r="L3482" s="3" t="s">
        <v>79</v>
      </c>
      <c r="M3482" s="6">
        <v>1</v>
      </c>
      <c r="N3482" s="3" t="s">
        <v>44</v>
      </c>
      <c r="O3482" s="3" t="s">
        <v>13199</v>
      </c>
      <c r="P3482" s="3" t="s">
        <v>13226</v>
      </c>
      <c r="Q3482" s="3" t="s">
        <v>11304</v>
      </c>
      <c r="R3482" s="160">
        <v>3.8</v>
      </c>
      <c r="S3482" s="79"/>
      <c r="T3482" s="81"/>
      <c r="U3482" s="82">
        <v>3.8</v>
      </c>
      <c r="V3482" s="79"/>
      <c r="W3482" s="79"/>
      <c r="X3482" s="79"/>
      <c r="Y3482" s="79"/>
      <c r="Z3482" s="79"/>
      <c r="AA3482" s="79"/>
      <c r="AB3482" s="79"/>
      <c r="AC3482" s="79"/>
      <c r="AD3482" s="79"/>
      <c r="AE3482" s="83"/>
      <c r="AF3482" s="84"/>
      <c r="AG3482" s="84"/>
      <c r="AH3482" s="84"/>
      <c r="AI3482" s="84"/>
      <c r="AJ3482" s="84"/>
      <c r="AK3482" s="84"/>
      <c r="AL3482" s="84"/>
      <c r="AM3482" s="84"/>
      <c r="AN3482" s="85"/>
      <c r="AO3482" s="84"/>
      <c r="AP3482" s="83"/>
      <c r="AQ3482" s="84" t="e">
        <v>#NUM!</v>
      </c>
      <c r="AR3482" s="84" t="e">
        <v>#NUM!</v>
      </c>
      <c r="AS3482" s="84" t="e">
        <v>#NUM!</v>
      </c>
      <c r="AT3482" s="84" t="e">
        <v>#REF!</v>
      </c>
      <c r="AU3482" s="84">
        <v>0</v>
      </c>
      <c r="AV3482" s="79" t="e">
        <v>#REF!</v>
      </c>
      <c r="AW3482" s="84"/>
      <c r="AX3482" s="84"/>
      <c r="AY3482" s="85">
        <v>3.8</v>
      </c>
      <c r="AZ3482" s="87">
        <v>0.95</v>
      </c>
      <c r="BA3482" s="43">
        <v>4.75</v>
      </c>
      <c r="BB3482" s="85">
        <v>5.13</v>
      </c>
      <c r="BC3482" s="20" t="s">
        <v>12295</v>
      </c>
      <c r="BD3482" s="84" t="s">
        <v>12206</v>
      </c>
    </row>
    <row r="3483" spans="1:56" s="88" customFormat="1" ht="30" customHeight="1">
      <c r="A3483" s="152" t="s">
        <v>13195</v>
      </c>
      <c r="B3483" s="5">
        <v>3481</v>
      </c>
      <c r="C3483" s="116">
        <v>5848</v>
      </c>
      <c r="D3483" s="116"/>
      <c r="E3483" s="43" t="s">
        <v>13317</v>
      </c>
      <c r="F3483" s="3" t="s">
        <v>13328</v>
      </c>
      <c r="G3483" s="3" t="s">
        <v>499</v>
      </c>
      <c r="H3483" s="3" t="s">
        <v>7098</v>
      </c>
      <c r="I3483" s="3" t="s">
        <v>636</v>
      </c>
      <c r="J3483" s="3" t="s">
        <v>13320</v>
      </c>
      <c r="K3483" s="6">
        <v>70</v>
      </c>
      <c r="L3483" s="3" t="s">
        <v>79</v>
      </c>
      <c r="M3483" s="6">
        <v>1</v>
      </c>
      <c r="N3483" s="3" t="s">
        <v>44</v>
      </c>
      <c r="O3483" s="3" t="s">
        <v>13199</v>
      </c>
      <c r="P3483" s="3" t="s">
        <v>13240</v>
      </c>
      <c r="Q3483" s="3" t="s">
        <v>13329</v>
      </c>
      <c r="R3483" s="160">
        <v>3.1</v>
      </c>
      <c r="S3483" s="79"/>
      <c r="T3483" s="81"/>
      <c r="U3483" s="82">
        <v>3.1</v>
      </c>
      <c r="V3483" s="79"/>
      <c r="W3483" s="79"/>
      <c r="X3483" s="79"/>
      <c r="Y3483" s="79"/>
      <c r="Z3483" s="79"/>
      <c r="AA3483" s="79"/>
      <c r="AB3483" s="79"/>
      <c r="AC3483" s="79"/>
      <c r="AD3483" s="79"/>
      <c r="AE3483" s="83"/>
      <c r="AF3483" s="84"/>
      <c r="AG3483" s="84"/>
      <c r="AH3483" s="84"/>
      <c r="AI3483" s="84"/>
      <c r="AJ3483" s="84"/>
      <c r="AK3483" s="84"/>
      <c r="AL3483" s="84"/>
      <c r="AM3483" s="84"/>
      <c r="AN3483" s="85"/>
      <c r="AO3483" s="84"/>
      <c r="AP3483" s="83"/>
      <c r="AQ3483" s="84" t="e">
        <v>#NUM!</v>
      </c>
      <c r="AR3483" s="84" t="e">
        <v>#NUM!</v>
      </c>
      <c r="AS3483" s="84" t="e">
        <v>#NUM!</v>
      </c>
      <c r="AT3483" s="84" t="e">
        <v>#REF!</v>
      </c>
      <c r="AU3483" s="84">
        <v>0</v>
      </c>
      <c r="AV3483" s="79" t="e">
        <v>#REF!</v>
      </c>
      <c r="AW3483" s="86" t="s">
        <v>49</v>
      </c>
      <c r="AX3483" s="84" t="s">
        <v>48</v>
      </c>
      <c r="AY3483" s="85">
        <v>3.1</v>
      </c>
      <c r="AZ3483" s="87">
        <v>0.77500000000000002</v>
      </c>
      <c r="BA3483" s="43">
        <v>3.875</v>
      </c>
      <c r="BB3483" s="85">
        <v>4.1849999999999996</v>
      </c>
      <c r="BC3483" s="20" t="s">
        <v>12295</v>
      </c>
      <c r="BD3483" s="84" t="s">
        <v>12206</v>
      </c>
    </row>
    <row r="3484" spans="1:56" s="88" customFormat="1" ht="30" customHeight="1">
      <c r="A3484" s="152" t="s">
        <v>13195</v>
      </c>
      <c r="B3484" s="5">
        <v>3482</v>
      </c>
      <c r="C3484" s="116">
        <v>5866</v>
      </c>
      <c r="D3484" s="116"/>
      <c r="E3484" s="43" t="s">
        <v>13387</v>
      </c>
      <c r="F3484" s="3" t="s">
        <v>13388</v>
      </c>
      <c r="G3484" s="3" t="s">
        <v>2380</v>
      </c>
      <c r="H3484" s="3" t="s">
        <v>6936</v>
      </c>
      <c r="I3484" s="3" t="s">
        <v>42</v>
      </c>
      <c r="J3484" s="3" t="s">
        <v>10111</v>
      </c>
      <c r="K3484" s="6"/>
      <c r="L3484" s="3"/>
      <c r="M3484" s="6">
        <v>30</v>
      </c>
      <c r="N3484" s="3" t="s">
        <v>44</v>
      </c>
      <c r="O3484" s="3" t="s">
        <v>13199</v>
      </c>
      <c r="P3484" s="3" t="s">
        <v>13240</v>
      </c>
      <c r="Q3484" s="3" t="s">
        <v>13390</v>
      </c>
      <c r="R3484" s="160">
        <v>6</v>
      </c>
      <c r="S3484" s="79"/>
      <c r="T3484" s="81"/>
      <c r="U3484" s="82">
        <v>6</v>
      </c>
      <c r="V3484" s="79"/>
      <c r="W3484" s="79"/>
      <c r="X3484" s="79"/>
      <c r="Y3484" s="79"/>
      <c r="Z3484" s="79"/>
      <c r="AA3484" s="79"/>
      <c r="AB3484" s="79"/>
      <c r="AC3484" s="79"/>
      <c r="AD3484" s="79"/>
      <c r="AE3484" s="83"/>
      <c r="AF3484" s="84"/>
      <c r="AG3484" s="84"/>
      <c r="AH3484" s="84"/>
      <c r="AI3484" s="84"/>
      <c r="AJ3484" s="84"/>
      <c r="AK3484" s="84"/>
      <c r="AL3484" s="84"/>
      <c r="AM3484" s="84"/>
      <c r="AN3484" s="85"/>
      <c r="AO3484" s="84"/>
      <c r="AP3484" s="83"/>
      <c r="AQ3484" s="84" t="e">
        <v>#NUM!</v>
      </c>
      <c r="AR3484" s="84" t="e">
        <v>#NUM!</v>
      </c>
      <c r="AS3484" s="84" t="e">
        <v>#NUM!</v>
      </c>
      <c r="AT3484" s="84" t="e">
        <v>#REF!</v>
      </c>
      <c r="AU3484" s="84">
        <v>0</v>
      </c>
      <c r="AV3484" s="79" t="e">
        <v>#REF!</v>
      </c>
      <c r="AW3484" s="86" t="s">
        <v>49</v>
      </c>
      <c r="AX3484" s="84" t="s">
        <v>48</v>
      </c>
      <c r="AY3484" s="85">
        <v>6</v>
      </c>
      <c r="AZ3484" s="87">
        <v>1.5</v>
      </c>
      <c r="BA3484" s="43">
        <v>7.5</v>
      </c>
      <c r="BB3484" s="85">
        <v>8.1</v>
      </c>
      <c r="BC3484" s="20" t="s">
        <v>12295</v>
      </c>
      <c r="BD3484" s="84" t="s">
        <v>12206</v>
      </c>
    </row>
    <row r="3485" spans="1:56" s="88" customFormat="1" ht="30" customHeight="1">
      <c r="A3485" s="152" t="s">
        <v>13195</v>
      </c>
      <c r="B3485" s="5">
        <v>3483</v>
      </c>
      <c r="C3485" s="116">
        <v>5865</v>
      </c>
      <c r="D3485" s="116"/>
      <c r="E3485" s="43" t="s">
        <v>13387</v>
      </c>
      <c r="F3485" s="3" t="s">
        <v>13388</v>
      </c>
      <c r="G3485" s="3" t="s">
        <v>2380</v>
      </c>
      <c r="H3485" s="3" t="s">
        <v>2381</v>
      </c>
      <c r="I3485" s="3" t="s">
        <v>42</v>
      </c>
      <c r="J3485" s="3" t="s">
        <v>10111</v>
      </c>
      <c r="K3485" s="6"/>
      <c r="L3485" s="3"/>
      <c r="M3485" s="6">
        <v>30</v>
      </c>
      <c r="N3485" s="3" t="s">
        <v>44</v>
      </c>
      <c r="O3485" s="3" t="s">
        <v>13199</v>
      </c>
      <c r="P3485" s="3" t="s">
        <v>13240</v>
      </c>
      <c r="Q3485" s="3" t="s">
        <v>13389</v>
      </c>
      <c r="R3485" s="160">
        <v>3.8</v>
      </c>
      <c r="S3485" s="79"/>
      <c r="T3485" s="81"/>
      <c r="U3485" s="82">
        <v>3.8</v>
      </c>
      <c r="V3485" s="79"/>
      <c r="W3485" s="79"/>
      <c r="X3485" s="79"/>
      <c r="Y3485" s="79"/>
      <c r="Z3485" s="79"/>
      <c r="AA3485" s="79"/>
      <c r="AB3485" s="79"/>
      <c r="AC3485" s="79"/>
      <c r="AD3485" s="79"/>
      <c r="AE3485" s="83"/>
      <c r="AF3485" s="84"/>
      <c r="AG3485" s="84"/>
      <c r="AH3485" s="84"/>
      <c r="AI3485" s="84"/>
      <c r="AJ3485" s="84"/>
      <c r="AK3485" s="84"/>
      <c r="AL3485" s="84"/>
      <c r="AM3485" s="84"/>
      <c r="AN3485" s="85"/>
      <c r="AO3485" s="84"/>
      <c r="AP3485" s="83"/>
      <c r="AQ3485" s="84" t="e">
        <v>#NUM!</v>
      </c>
      <c r="AR3485" s="84" t="e">
        <v>#NUM!</v>
      </c>
      <c r="AS3485" s="84" t="e">
        <v>#NUM!</v>
      </c>
      <c r="AT3485" s="84" t="e">
        <v>#REF!</v>
      </c>
      <c r="AU3485" s="84">
        <v>0</v>
      </c>
      <c r="AV3485" s="79" t="e">
        <v>#REF!</v>
      </c>
      <c r="AW3485" s="86" t="s">
        <v>49</v>
      </c>
      <c r="AX3485" s="84" t="s">
        <v>48</v>
      </c>
      <c r="AY3485" s="85">
        <v>3.8</v>
      </c>
      <c r="AZ3485" s="87">
        <v>0.95</v>
      </c>
      <c r="BA3485" s="43">
        <v>4.75</v>
      </c>
      <c r="BB3485" s="85">
        <v>5.13</v>
      </c>
      <c r="BC3485" s="20" t="s">
        <v>12295</v>
      </c>
      <c r="BD3485" s="84" t="s">
        <v>12206</v>
      </c>
    </row>
    <row r="3486" spans="1:56" s="88" customFormat="1" ht="30" customHeight="1">
      <c r="A3486" s="152" t="s">
        <v>13195</v>
      </c>
      <c r="B3486" s="5">
        <v>3484</v>
      </c>
      <c r="C3486" s="116">
        <v>8407</v>
      </c>
      <c r="D3486" s="116"/>
      <c r="E3486" s="43" t="s">
        <v>11432</v>
      </c>
      <c r="F3486" s="3" t="s">
        <v>13375</v>
      </c>
      <c r="G3486" s="3" t="s">
        <v>529</v>
      </c>
      <c r="H3486" s="3" t="s">
        <v>530</v>
      </c>
      <c r="I3486" s="3" t="s">
        <v>42</v>
      </c>
      <c r="J3486" s="3" t="s">
        <v>11436</v>
      </c>
      <c r="K3486" s="6"/>
      <c r="L3486" s="3"/>
      <c r="M3486" s="6">
        <v>4</v>
      </c>
      <c r="N3486" s="3" t="s">
        <v>44</v>
      </c>
      <c r="O3486" s="3" t="s">
        <v>13199</v>
      </c>
      <c r="P3486" s="3" t="s">
        <v>13376</v>
      </c>
      <c r="Q3486" s="3" t="s">
        <v>13377</v>
      </c>
      <c r="R3486" s="160">
        <v>2.5</v>
      </c>
      <c r="S3486" s="79"/>
      <c r="T3486" s="81"/>
      <c r="U3486" s="82">
        <v>2.5</v>
      </c>
      <c r="V3486" s="79"/>
      <c r="W3486" s="79"/>
      <c r="X3486" s="79"/>
      <c r="Y3486" s="79"/>
      <c r="Z3486" s="79"/>
      <c r="AA3486" s="79"/>
      <c r="AB3486" s="79"/>
      <c r="AC3486" s="79"/>
      <c r="AD3486" s="79"/>
      <c r="AE3486" s="83"/>
      <c r="AF3486" s="84"/>
      <c r="AG3486" s="84"/>
      <c r="AH3486" s="84"/>
      <c r="AI3486" s="84"/>
      <c r="AJ3486" s="84"/>
      <c r="AK3486" s="84"/>
      <c r="AL3486" s="84"/>
      <c r="AM3486" s="213"/>
      <c r="AN3486" s="85"/>
      <c r="AO3486" s="84"/>
      <c r="AP3486" s="83"/>
      <c r="AQ3486" s="84" t="e">
        <v>#NUM!</v>
      </c>
      <c r="AR3486" s="84" t="e">
        <v>#NUM!</v>
      </c>
      <c r="AS3486" s="84" t="e">
        <v>#NUM!</v>
      </c>
      <c r="AT3486" s="84" t="e">
        <v>#REF!</v>
      </c>
      <c r="AU3486" s="84">
        <v>0</v>
      </c>
      <c r="AV3486" s="79" t="e">
        <v>#REF!</v>
      </c>
      <c r="AW3486" s="86" t="s">
        <v>49</v>
      </c>
      <c r="AX3486" s="86" t="s">
        <v>48</v>
      </c>
      <c r="AY3486" s="85">
        <v>2.5</v>
      </c>
      <c r="AZ3486" s="87">
        <v>0.625</v>
      </c>
      <c r="BA3486" s="43">
        <v>3.125</v>
      </c>
      <c r="BB3486" s="85">
        <v>3.375</v>
      </c>
      <c r="BC3486" s="20" t="s">
        <v>12295</v>
      </c>
      <c r="BD3486" s="84" t="s">
        <v>12206</v>
      </c>
    </row>
    <row r="3487" spans="1:56" s="88" customFormat="1" ht="30" customHeight="1">
      <c r="A3487" s="152" t="s">
        <v>13195</v>
      </c>
      <c r="B3487" s="5">
        <v>3485</v>
      </c>
      <c r="C3487" s="116">
        <v>8405</v>
      </c>
      <c r="D3487" s="116"/>
      <c r="E3487" s="43" t="s">
        <v>9787</v>
      </c>
      <c r="F3487" s="3" t="s">
        <v>13269</v>
      </c>
      <c r="G3487" s="3" t="s">
        <v>6701</v>
      </c>
      <c r="H3487" s="3" t="s">
        <v>101</v>
      </c>
      <c r="I3487" s="3" t="s">
        <v>102</v>
      </c>
      <c r="J3487" s="3" t="s">
        <v>886</v>
      </c>
      <c r="K3487" s="6"/>
      <c r="L3487" s="3"/>
      <c r="M3487" s="6">
        <v>30</v>
      </c>
      <c r="N3487" s="3" t="s">
        <v>44</v>
      </c>
      <c r="O3487" s="3" t="s">
        <v>13199</v>
      </c>
      <c r="P3487" s="3" t="s">
        <v>13204</v>
      </c>
      <c r="Q3487" s="3" t="s">
        <v>13270</v>
      </c>
      <c r="R3487" s="160">
        <v>1.48</v>
      </c>
      <c r="S3487" s="79"/>
      <c r="T3487" s="81"/>
      <c r="U3487" s="82">
        <v>1.48</v>
      </c>
      <c r="V3487" s="79"/>
      <c r="W3487" s="79"/>
      <c r="X3487" s="79"/>
      <c r="Y3487" s="79"/>
      <c r="Z3487" s="79"/>
      <c r="AA3487" s="79"/>
      <c r="AB3487" s="79"/>
      <c r="AC3487" s="79"/>
      <c r="AD3487" s="79"/>
      <c r="AE3487" s="83"/>
      <c r="AF3487" s="84"/>
      <c r="AG3487" s="84"/>
      <c r="AH3487" s="84"/>
      <c r="AI3487" s="84"/>
      <c r="AJ3487" s="84"/>
      <c r="AK3487" s="84"/>
      <c r="AL3487" s="261"/>
      <c r="AM3487" s="103"/>
      <c r="AN3487" s="262"/>
      <c r="AO3487" s="84"/>
      <c r="AP3487" s="83"/>
      <c r="AQ3487" s="84" t="e">
        <v>#NUM!</v>
      </c>
      <c r="AR3487" s="84" t="e">
        <v>#NUM!</v>
      </c>
      <c r="AS3487" s="84" t="e">
        <v>#NUM!</v>
      </c>
      <c r="AT3487" s="84" t="e">
        <v>#REF!</v>
      </c>
      <c r="AU3487" s="84">
        <v>0</v>
      </c>
      <c r="AV3487" s="79" t="e">
        <v>#REF!</v>
      </c>
      <c r="AW3487" s="86" t="s">
        <v>759</v>
      </c>
      <c r="AX3487" s="84" t="s">
        <v>48</v>
      </c>
      <c r="AY3487" s="85">
        <v>1.48</v>
      </c>
      <c r="AZ3487" s="87">
        <v>0.37</v>
      </c>
      <c r="BA3487" s="43">
        <v>1.85</v>
      </c>
      <c r="BB3487" s="85">
        <v>1.9980000000000002</v>
      </c>
      <c r="BC3487" s="20" t="s">
        <v>12295</v>
      </c>
      <c r="BD3487" s="84" t="s">
        <v>12206</v>
      </c>
    </row>
    <row r="3488" spans="1:56" s="88" customFormat="1" ht="30" customHeight="1">
      <c r="A3488" s="152" t="s">
        <v>13195</v>
      </c>
      <c r="B3488" s="5">
        <v>3486</v>
      </c>
      <c r="C3488" s="116">
        <v>8476</v>
      </c>
      <c r="D3488" s="116"/>
      <c r="E3488" s="43" t="s">
        <v>13271</v>
      </c>
      <c r="F3488" s="3" t="s">
        <v>13272</v>
      </c>
      <c r="G3488" s="3" t="s">
        <v>6710</v>
      </c>
      <c r="H3488" s="3" t="s">
        <v>6707</v>
      </c>
      <c r="I3488" s="3" t="s">
        <v>102</v>
      </c>
      <c r="J3488" s="3" t="s">
        <v>427</v>
      </c>
      <c r="K3488" s="6"/>
      <c r="L3488" s="3"/>
      <c r="M3488" s="6">
        <v>30</v>
      </c>
      <c r="N3488" s="3" t="s">
        <v>44</v>
      </c>
      <c r="O3488" s="3" t="s">
        <v>13199</v>
      </c>
      <c r="P3488" s="3" t="s">
        <v>13200</v>
      </c>
      <c r="Q3488" s="3" t="s">
        <v>13273</v>
      </c>
      <c r="R3488" s="160">
        <v>2.31</v>
      </c>
      <c r="S3488" s="79"/>
      <c r="T3488" s="81"/>
      <c r="U3488" s="82">
        <v>2.31</v>
      </c>
      <c r="V3488" s="79"/>
      <c r="W3488" s="79"/>
      <c r="X3488" s="79"/>
      <c r="Y3488" s="79"/>
      <c r="Z3488" s="79"/>
      <c r="AA3488" s="79"/>
      <c r="AB3488" s="79"/>
      <c r="AC3488" s="79"/>
      <c r="AD3488" s="79"/>
      <c r="AE3488" s="83"/>
      <c r="AF3488" s="84"/>
      <c r="AG3488" s="84"/>
      <c r="AH3488" s="84"/>
      <c r="AI3488" s="84"/>
      <c r="AJ3488" s="84"/>
      <c r="AK3488" s="84"/>
      <c r="AL3488" s="84"/>
      <c r="AM3488" s="84"/>
      <c r="AN3488" s="85"/>
      <c r="AO3488" s="84"/>
      <c r="AP3488" s="83"/>
      <c r="AQ3488" s="84" t="e">
        <v>#NUM!</v>
      </c>
      <c r="AR3488" s="84" t="e">
        <v>#NUM!</v>
      </c>
      <c r="AS3488" s="84" t="e">
        <v>#NUM!</v>
      </c>
      <c r="AT3488" s="84" t="e">
        <v>#REF!</v>
      </c>
      <c r="AU3488" s="84">
        <v>0</v>
      </c>
      <c r="AV3488" s="79" t="e">
        <v>#REF!</v>
      </c>
      <c r="AW3488" s="86" t="s">
        <v>49</v>
      </c>
      <c r="AX3488" s="84" t="s">
        <v>48</v>
      </c>
      <c r="AY3488" s="85">
        <v>2.31</v>
      </c>
      <c r="AZ3488" s="87">
        <v>0.57750000000000001</v>
      </c>
      <c r="BA3488" s="43">
        <v>2.8875000000000002</v>
      </c>
      <c r="BB3488" s="85">
        <v>3.1185</v>
      </c>
      <c r="BC3488" s="20" t="s">
        <v>12295</v>
      </c>
      <c r="BD3488" s="84" t="s">
        <v>12206</v>
      </c>
    </row>
    <row r="3489" spans="1:116" s="88" customFormat="1" ht="30" customHeight="1">
      <c r="A3489" s="152" t="s">
        <v>13195</v>
      </c>
      <c r="B3489" s="5">
        <v>3487</v>
      </c>
      <c r="C3489" s="116">
        <v>8522</v>
      </c>
      <c r="D3489" s="116"/>
      <c r="E3489" s="43" t="s">
        <v>10426</v>
      </c>
      <c r="F3489" s="3" t="s">
        <v>13394</v>
      </c>
      <c r="G3489" s="3" t="s">
        <v>2613</v>
      </c>
      <c r="H3489" s="3" t="s">
        <v>201</v>
      </c>
      <c r="I3489" s="3" t="s">
        <v>102</v>
      </c>
      <c r="J3489" s="3" t="s">
        <v>13395</v>
      </c>
      <c r="K3489" s="6"/>
      <c r="L3489" s="3"/>
      <c r="M3489" s="6">
        <v>250</v>
      </c>
      <c r="N3489" s="3" t="s">
        <v>44</v>
      </c>
      <c r="O3489" s="3" t="s">
        <v>13199</v>
      </c>
      <c r="P3489" s="3" t="s">
        <v>13200</v>
      </c>
      <c r="Q3489" s="3" t="s">
        <v>13396</v>
      </c>
      <c r="R3489" s="160">
        <v>11</v>
      </c>
      <c r="S3489" s="79"/>
      <c r="T3489" s="81"/>
      <c r="U3489" s="82">
        <v>11</v>
      </c>
      <c r="V3489" s="79"/>
      <c r="W3489" s="79"/>
      <c r="X3489" s="79"/>
      <c r="Y3489" s="79"/>
      <c r="Z3489" s="79"/>
      <c r="AA3489" s="79"/>
      <c r="AB3489" s="79"/>
      <c r="AC3489" s="79"/>
      <c r="AD3489" s="79"/>
      <c r="AE3489" s="83"/>
      <c r="AF3489" s="84"/>
      <c r="AG3489" s="84"/>
      <c r="AH3489" s="84"/>
      <c r="AI3489" s="84"/>
      <c r="AJ3489" s="84"/>
      <c r="AK3489" s="84"/>
      <c r="AL3489" s="84"/>
      <c r="AM3489" s="84"/>
      <c r="AN3489" s="85"/>
      <c r="AO3489" s="84"/>
      <c r="AP3489" s="83"/>
      <c r="AQ3489" s="84" t="e">
        <v>#NUM!</v>
      </c>
      <c r="AR3489" s="84" t="e">
        <v>#NUM!</v>
      </c>
      <c r="AS3489" s="84" t="e">
        <v>#NUM!</v>
      </c>
      <c r="AT3489" s="84" t="e">
        <v>#REF!</v>
      </c>
      <c r="AU3489" s="84">
        <v>0</v>
      </c>
      <c r="AV3489" s="79" t="e">
        <v>#REF!</v>
      </c>
      <c r="AW3489" s="84"/>
      <c r="AX3489" s="84"/>
      <c r="AY3489" s="85">
        <v>11</v>
      </c>
      <c r="AZ3489" s="87">
        <v>1.87</v>
      </c>
      <c r="BA3489" s="43">
        <v>12.870000000000001</v>
      </c>
      <c r="BB3489" s="85">
        <v>13.899600000000001</v>
      </c>
      <c r="BC3489" s="20" t="s">
        <v>12295</v>
      </c>
      <c r="BD3489" s="84" t="s">
        <v>12206</v>
      </c>
    </row>
    <row r="3490" spans="1:116" s="88" customFormat="1" ht="30" customHeight="1">
      <c r="A3490" s="152" t="s">
        <v>13195</v>
      </c>
      <c r="B3490" s="5">
        <v>3488</v>
      </c>
      <c r="C3490" s="116">
        <v>8563</v>
      </c>
      <c r="D3490" s="116"/>
      <c r="E3490" s="43" t="s">
        <v>13349</v>
      </c>
      <c r="F3490" s="3" t="s">
        <v>12449</v>
      </c>
      <c r="G3490" s="3" t="s">
        <v>1079</v>
      </c>
      <c r="H3490" s="3" t="s">
        <v>991</v>
      </c>
      <c r="I3490" s="3" t="s">
        <v>223</v>
      </c>
      <c r="J3490" s="3" t="s">
        <v>10111</v>
      </c>
      <c r="K3490" s="6"/>
      <c r="L3490" s="3"/>
      <c r="M3490" s="6">
        <v>30</v>
      </c>
      <c r="N3490" s="3" t="s">
        <v>44</v>
      </c>
      <c r="O3490" s="3" t="s">
        <v>13199</v>
      </c>
      <c r="P3490" s="3" t="s">
        <v>13200</v>
      </c>
      <c r="Q3490" s="3" t="s">
        <v>13350</v>
      </c>
      <c r="R3490" s="160">
        <v>3.024</v>
      </c>
      <c r="S3490" s="79"/>
      <c r="T3490" s="81" t="s">
        <v>54</v>
      </c>
      <c r="U3490" s="82"/>
      <c r="V3490" s="79"/>
      <c r="W3490" s="79"/>
      <c r="X3490" s="79"/>
      <c r="Y3490" s="79"/>
      <c r="Z3490" s="79"/>
      <c r="AA3490" s="79"/>
      <c r="AB3490" s="79"/>
      <c r="AC3490" s="79"/>
      <c r="AD3490" s="79"/>
      <c r="AE3490" s="83"/>
      <c r="AF3490" s="84"/>
      <c r="AG3490" s="84"/>
      <c r="AH3490" s="84"/>
      <c r="AI3490" s="84"/>
      <c r="AJ3490" s="84"/>
      <c r="AK3490" s="84"/>
      <c r="AL3490" s="84"/>
      <c r="AM3490" s="84"/>
      <c r="AN3490" s="85"/>
      <c r="AO3490" s="84"/>
      <c r="AP3490" s="83"/>
      <c r="AQ3490" s="84" t="e">
        <v>#NUM!</v>
      </c>
      <c r="AR3490" s="84" t="e">
        <v>#NUM!</v>
      </c>
      <c r="AS3490" s="84" t="e">
        <v>#NUM!</v>
      </c>
      <c r="AT3490" s="84" t="e">
        <v>#REF!</v>
      </c>
      <c r="AU3490" s="84" t="e">
        <v>#VALUE!</v>
      </c>
      <c r="AV3490" s="79" t="e">
        <v>#REF!</v>
      </c>
      <c r="AW3490" s="86" t="s">
        <v>49</v>
      </c>
      <c r="AX3490" s="84" t="s">
        <v>48</v>
      </c>
      <c r="AY3490" s="85">
        <v>3.024</v>
      </c>
      <c r="AZ3490" s="87">
        <v>0.75600000000000001</v>
      </c>
      <c r="BA3490" s="43">
        <v>3.7800000000000002</v>
      </c>
      <c r="BB3490" s="85">
        <v>4.0823999999999998</v>
      </c>
      <c r="BC3490" s="20" t="s">
        <v>12295</v>
      </c>
      <c r="BD3490" s="84" t="s">
        <v>12206</v>
      </c>
    </row>
    <row r="3491" spans="1:116" s="88" customFormat="1" ht="30" customHeight="1">
      <c r="A3491" s="152" t="s">
        <v>13195</v>
      </c>
      <c r="B3491" s="5">
        <v>3489</v>
      </c>
      <c r="C3491" s="116">
        <v>8565</v>
      </c>
      <c r="D3491" s="116"/>
      <c r="E3491" s="43" t="s">
        <v>11458</v>
      </c>
      <c r="F3491" s="3" t="s">
        <v>13379</v>
      </c>
      <c r="G3491" s="3" t="s">
        <v>621</v>
      </c>
      <c r="H3491" s="3" t="s">
        <v>13382</v>
      </c>
      <c r="I3491" s="3" t="s">
        <v>42</v>
      </c>
      <c r="J3491" s="3" t="s">
        <v>10111</v>
      </c>
      <c r="K3491" s="6"/>
      <c r="L3491" s="3"/>
      <c r="M3491" s="6">
        <v>30</v>
      </c>
      <c r="N3491" s="3" t="s">
        <v>44</v>
      </c>
      <c r="O3491" s="3" t="s">
        <v>13199</v>
      </c>
      <c r="P3491" s="3" t="s">
        <v>13200</v>
      </c>
      <c r="Q3491" s="3" t="s">
        <v>13383</v>
      </c>
      <c r="R3491" s="160">
        <v>12.5</v>
      </c>
      <c r="S3491" s="79"/>
      <c r="T3491" s="81"/>
      <c r="U3491" s="82">
        <v>12.5</v>
      </c>
      <c r="V3491" s="79"/>
      <c r="W3491" s="79"/>
      <c r="X3491" s="79"/>
      <c r="Y3491" s="79"/>
      <c r="Z3491" s="79"/>
      <c r="AA3491" s="79"/>
      <c r="AB3491" s="79"/>
      <c r="AC3491" s="79"/>
      <c r="AD3491" s="79"/>
      <c r="AE3491" s="83"/>
      <c r="AF3491" s="84"/>
      <c r="AG3491" s="84"/>
      <c r="AH3491" s="84"/>
      <c r="AI3491" s="84"/>
      <c r="AJ3491" s="84"/>
      <c r="AK3491" s="84"/>
      <c r="AL3491" s="84"/>
      <c r="AM3491" s="84"/>
      <c r="AN3491" s="85"/>
      <c r="AO3491" s="84"/>
      <c r="AP3491" s="83"/>
      <c r="AQ3491" s="84" t="e">
        <v>#NUM!</v>
      </c>
      <c r="AR3491" s="84" t="e">
        <v>#NUM!</v>
      </c>
      <c r="AS3491" s="84" t="e">
        <v>#NUM!</v>
      </c>
      <c r="AT3491" s="84" t="e">
        <v>#REF!</v>
      </c>
      <c r="AU3491" s="84">
        <v>0</v>
      </c>
      <c r="AV3491" s="79" t="e">
        <v>#REF!</v>
      </c>
      <c r="AW3491" s="86" t="s">
        <v>49</v>
      </c>
      <c r="AX3491" s="84" t="s">
        <v>48</v>
      </c>
      <c r="AY3491" s="85">
        <v>12.5</v>
      </c>
      <c r="AZ3491" s="87">
        <v>2.125</v>
      </c>
      <c r="BA3491" s="43">
        <v>14.625</v>
      </c>
      <c r="BB3491" s="85">
        <v>15.795</v>
      </c>
      <c r="BC3491" s="20" t="s">
        <v>12295</v>
      </c>
      <c r="BD3491" s="84" t="s">
        <v>12206</v>
      </c>
    </row>
    <row r="3492" spans="1:116" s="88" customFormat="1" ht="30" customHeight="1">
      <c r="A3492" s="152" t="s">
        <v>13195</v>
      </c>
      <c r="B3492" s="5">
        <v>3490</v>
      </c>
      <c r="C3492" s="116">
        <v>8564</v>
      </c>
      <c r="D3492" s="116"/>
      <c r="E3492" s="43" t="s">
        <v>11458</v>
      </c>
      <c r="F3492" s="3" t="s">
        <v>13379</v>
      </c>
      <c r="G3492" s="3" t="s">
        <v>621</v>
      </c>
      <c r="H3492" s="3" t="s">
        <v>13380</v>
      </c>
      <c r="I3492" s="3" t="s">
        <v>42</v>
      </c>
      <c r="J3492" s="3" t="s">
        <v>10111</v>
      </c>
      <c r="K3492" s="6"/>
      <c r="L3492" s="3"/>
      <c r="M3492" s="6">
        <v>30</v>
      </c>
      <c r="N3492" s="3" t="s">
        <v>44</v>
      </c>
      <c r="O3492" s="3" t="s">
        <v>13199</v>
      </c>
      <c r="P3492" s="3" t="s">
        <v>13200</v>
      </c>
      <c r="Q3492" s="3" t="s">
        <v>13381</v>
      </c>
      <c r="R3492" s="160">
        <v>12.8</v>
      </c>
      <c r="S3492" s="79"/>
      <c r="T3492" s="81"/>
      <c r="U3492" s="82">
        <v>12.8</v>
      </c>
      <c r="V3492" s="79"/>
      <c r="W3492" s="79"/>
      <c r="X3492" s="79"/>
      <c r="Y3492" s="79"/>
      <c r="Z3492" s="79"/>
      <c r="AA3492" s="79"/>
      <c r="AB3492" s="79"/>
      <c r="AC3492" s="79"/>
      <c r="AD3492" s="79"/>
      <c r="AE3492" s="83"/>
      <c r="AF3492" s="84"/>
      <c r="AG3492" s="84"/>
      <c r="AH3492" s="84"/>
      <c r="AI3492" s="84"/>
      <c r="AJ3492" s="84"/>
      <c r="AK3492" s="84"/>
      <c r="AL3492" s="84"/>
      <c r="AM3492" s="84"/>
      <c r="AN3492" s="85"/>
      <c r="AO3492" s="84"/>
      <c r="AP3492" s="83"/>
      <c r="AQ3492" s="84" t="e">
        <v>#NUM!</v>
      </c>
      <c r="AR3492" s="84" t="e">
        <v>#NUM!</v>
      </c>
      <c r="AS3492" s="84" t="e">
        <v>#NUM!</v>
      </c>
      <c r="AT3492" s="84" t="e">
        <v>#REF!</v>
      </c>
      <c r="AU3492" s="84">
        <v>0</v>
      </c>
      <c r="AV3492" s="79" t="e">
        <v>#REF!</v>
      </c>
      <c r="AW3492" s="86" t="s">
        <v>49</v>
      </c>
      <c r="AX3492" s="84" t="s">
        <v>48</v>
      </c>
      <c r="AY3492" s="85">
        <v>12.8</v>
      </c>
      <c r="AZ3492" s="87">
        <v>2.1760000000000002</v>
      </c>
      <c r="BA3492" s="43">
        <v>14.976000000000001</v>
      </c>
      <c r="BB3492" s="85">
        <v>16.17408</v>
      </c>
      <c r="BC3492" s="20" t="s">
        <v>12295</v>
      </c>
      <c r="BD3492" s="84" t="s">
        <v>12206</v>
      </c>
    </row>
    <row r="3493" spans="1:116" s="88" customFormat="1" ht="30" customHeight="1">
      <c r="A3493" s="153" t="s">
        <v>13401</v>
      </c>
      <c r="B3493" s="5">
        <v>3491</v>
      </c>
      <c r="C3493" s="116">
        <v>19896</v>
      </c>
      <c r="D3493" s="116"/>
      <c r="E3493" s="43" t="s">
        <v>13402</v>
      </c>
      <c r="F3493" s="3" t="s">
        <v>13164</v>
      </c>
      <c r="G3493" s="3" t="s">
        <v>1977</v>
      </c>
      <c r="H3493" s="3" t="s">
        <v>549</v>
      </c>
      <c r="I3493" s="3" t="s">
        <v>1979</v>
      </c>
      <c r="J3493" s="3" t="s">
        <v>13407</v>
      </c>
      <c r="K3493" s="6"/>
      <c r="L3493" s="3"/>
      <c r="M3493" s="6">
        <v>5</v>
      </c>
      <c r="N3493" s="3" t="s">
        <v>44</v>
      </c>
      <c r="O3493" s="3" t="s">
        <v>13404</v>
      </c>
      <c r="P3493" s="3" t="s">
        <v>13405</v>
      </c>
      <c r="Q3493" s="3" t="s">
        <v>13408</v>
      </c>
      <c r="R3493" s="160">
        <v>9.35</v>
      </c>
      <c r="S3493" s="79">
        <v>8.6999999999999993</v>
      </c>
      <c r="T3493" s="81"/>
      <c r="U3493" s="82">
        <v>8.6999999999999993</v>
      </c>
      <c r="V3493" s="79"/>
      <c r="W3493" s="79"/>
      <c r="X3493" s="79"/>
      <c r="Y3493" s="79"/>
      <c r="Z3493" s="79"/>
      <c r="AA3493" s="79"/>
      <c r="AB3493" s="79"/>
      <c r="AC3493" s="79"/>
      <c r="AD3493" s="79"/>
      <c r="AE3493" s="83"/>
      <c r="AF3493" s="84"/>
      <c r="AG3493" s="84"/>
      <c r="AH3493" s="84"/>
      <c r="AI3493" s="84"/>
      <c r="AJ3493" s="84"/>
      <c r="AK3493" s="84"/>
      <c r="AL3493" s="84"/>
      <c r="AM3493" s="84"/>
      <c r="AN3493" s="85"/>
      <c r="AO3493" s="84"/>
      <c r="AP3493" s="83"/>
      <c r="AQ3493" s="84" t="e">
        <v>#NUM!</v>
      </c>
      <c r="AR3493" s="84" t="e">
        <v>#NUM!</v>
      </c>
      <c r="AS3493" s="84" t="e">
        <v>#NUM!</v>
      </c>
      <c r="AT3493" s="84" t="e">
        <v>#REF!</v>
      </c>
      <c r="AU3493" s="84">
        <v>0</v>
      </c>
      <c r="AV3493" s="79" t="e">
        <v>#REF!</v>
      </c>
      <c r="AW3493" s="86" t="s">
        <v>49</v>
      </c>
      <c r="AX3493" s="84" t="s">
        <v>48</v>
      </c>
      <c r="AY3493" s="85">
        <v>9.35</v>
      </c>
      <c r="AZ3493" s="87">
        <v>2.3374999999999999</v>
      </c>
      <c r="BA3493" s="43">
        <v>11.6875</v>
      </c>
      <c r="BB3493" s="85">
        <v>12.6225</v>
      </c>
      <c r="BC3493" s="20" t="s">
        <v>12295</v>
      </c>
      <c r="BD3493" s="84" t="s">
        <v>12206</v>
      </c>
    </row>
    <row r="3494" spans="1:116" s="88" customFormat="1" ht="30" customHeight="1">
      <c r="A3494" s="153" t="s">
        <v>13401</v>
      </c>
      <c r="B3494" s="5">
        <v>3492</v>
      </c>
      <c r="C3494" s="116">
        <v>19895</v>
      </c>
      <c r="D3494" s="116"/>
      <c r="E3494" s="43" t="s">
        <v>13402</v>
      </c>
      <c r="F3494" s="3" t="s">
        <v>13164</v>
      </c>
      <c r="G3494" s="3" t="s">
        <v>1977</v>
      </c>
      <c r="H3494" s="3" t="s">
        <v>549</v>
      </c>
      <c r="I3494" s="3" t="s">
        <v>1979</v>
      </c>
      <c r="J3494" s="3" t="s">
        <v>13403</v>
      </c>
      <c r="K3494" s="6"/>
      <c r="L3494" s="3"/>
      <c r="M3494" s="6">
        <v>5</v>
      </c>
      <c r="N3494" s="3" t="s">
        <v>44</v>
      </c>
      <c r="O3494" s="3" t="s">
        <v>13404</v>
      </c>
      <c r="P3494" s="3" t="s">
        <v>13405</v>
      </c>
      <c r="Q3494" s="3" t="s">
        <v>13406</v>
      </c>
      <c r="R3494" s="160">
        <v>3.55</v>
      </c>
      <c r="S3494" s="79">
        <v>3.3</v>
      </c>
      <c r="T3494" s="81"/>
      <c r="U3494" s="82">
        <v>3.3</v>
      </c>
      <c r="V3494" s="79"/>
      <c r="W3494" s="79"/>
      <c r="X3494" s="79"/>
      <c r="Y3494" s="79"/>
      <c r="Z3494" s="79"/>
      <c r="AA3494" s="79"/>
      <c r="AB3494" s="79"/>
      <c r="AC3494" s="79"/>
      <c r="AD3494" s="79"/>
      <c r="AE3494" s="83"/>
      <c r="AF3494" s="84"/>
      <c r="AG3494" s="84"/>
      <c r="AH3494" s="84"/>
      <c r="AI3494" s="84"/>
      <c r="AJ3494" s="84"/>
      <c r="AK3494" s="84"/>
      <c r="AL3494" s="84"/>
      <c r="AM3494" s="84"/>
      <c r="AN3494" s="85"/>
      <c r="AO3494" s="84"/>
      <c r="AP3494" s="83"/>
      <c r="AQ3494" s="84" t="e">
        <v>#NUM!</v>
      </c>
      <c r="AR3494" s="84" t="e">
        <v>#NUM!</v>
      </c>
      <c r="AS3494" s="84" t="e">
        <v>#NUM!</v>
      </c>
      <c r="AT3494" s="84" t="e">
        <v>#REF!</v>
      </c>
      <c r="AU3494" s="84">
        <v>0</v>
      </c>
      <c r="AV3494" s="79" t="e">
        <v>#REF!</v>
      </c>
      <c r="AW3494" s="86" t="s">
        <v>49</v>
      </c>
      <c r="AX3494" s="84" t="s">
        <v>48</v>
      </c>
      <c r="AY3494" s="85">
        <v>3.55</v>
      </c>
      <c r="AZ3494" s="87">
        <v>0.88749999999999996</v>
      </c>
      <c r="BA3494" s="43">
        <v>4.4375</v>
      </c>
      <c r="BB3494" s="85">
        <v>4.7925000000000004</v>
      </c>
      <c r="BC3494" s="20" t="s">
        <v>12295</v>
      </c>
      <c r="BD3494" s="84" t="s">
        <v>12206</v>
      </c>
    </row>
    <row r="3495" spans="1:116" s="88" customFormat="1" ht="30" customHeight="1">
      <c r="A3495" s="153" t="s">
        <v>13401</v>
      </c>
      <c r="B3495" s="5">
        <v>3493</v>
      </c>
      <c r="C3495" s="116">
        <v>19867</v>
      </c>
      <c r="D3495" s="116"/>
      <c r="E3495" s="43" t="s">
        <v>13409</v>
      </c>
      <c r="F3495" s="3" t="s">
        <v>13410</v>
      </c>
      <c r="G3495" s="3" t="s">
        <v>3528</v>
      </c>
      <c r="H3495" s="3" t="s">
        <v>13411</v>
      </c>
      <c r="I3495" s="3" t="s">
        <v>1979</v>
      </c>
      <c r="J3495" s="3" t="s">
        <v>13414</v>
      </c>
      <c r="K3495" s="6"/>
      <c r="L3495" s="3"/>
      <c r="M3495" s="6">
        <v>5</v>
      </c>
      <c r="N3495" s="3" t="s">
        <v>44</v>
      </c>
      <c r="O3495" s="3" t="s">
        <v>13404</v>
      </c>
      <c r="P3495" s="3" t="s">
        <v>13405</v>
      </c>
      <c r="Q3495" s="3" t="s">
        <v>13415</v>
      </c>
      <c r="R3495" s="160">
        <v>2.41</v>
      </c>
      <c r="S3495" s="79">
        <v>2.25</v>
      </c>
      <c r="T3495" s="81"/>
      <c r="U3495" s="82">
        <v>2.25</v>
      </c>
      <c r="V3495" s="79"/>
      <c r="W3495" s="79"/>
      <c r="X3495" s="79"/>
      <c r="Y3495" s="79"/>
      <c r="Z3495" s="79"/>
      <c r="AA3495" s="79"/>
      <c r="AB3495" s="79"/>
      <c r="AC3495" s="79"/>
      <c r="AD3495" s="79"/>
      <c r="AE3495" s="83"/>
      <c r="AF3495" s="84"/>
      <c r="AG3495" s="84"/>
      <c r="AH3495" s="84"/>
      <c r="AI3495" s="84"/>
      <c r="AJ3495" s="84"/>
      <c r="AK3495" s="84"/>
      <c r="AL3495" s="84"/>
      <c r="AM3495" s="84"/>
      <c r="AN3495" s="85"/>
      <c r="AO3495" s="84"/>
      <c r="AP3495" s="83"/>
      <c r="AQ3495" s="84" t="e">
        <v>#NUM!</v>
      </c>
      <c r="AR3495" s="84" t="e">
        <v>#NUM!</v>
      </c>
      <c r="AS3495" s="84" t="e">
        <v>#NUM!</v>
      </c>
      <c r="AT3495" s="84" t="e">
        <v>#REF!</v>
      </c>
      <c r="AU3495" s="84">
        <v>0</v>
      </c>
      <c r="AV3495" s="79" t="e">
        <v>#REF!</v>
      </c>
      <c r="AW3495" s="86" t="s">
        <v>49</v>
      </c>
      <c r="AX3495" s="84" t="s">
        <v>48</v>
      </c>
      <c r="AY3495" s="85">
        <v>2.41</v>
      </c>
      <c r="AZ3495" s="87">
        <v>0.60250000000000004</v>
      </c>
      <c r="BA3495" s="43">
        <v>3.0125000000000002</v>
      </c>
      <c r="BB3495" s="85">
        <v>3.2535000000000003</v>
      </c>
      <c r="BC3495" s="20" t="s">
        <v>12295</v>
      </c>
      <c r="BD3495" s="84" t="s">
        <v>12206</v>
      </c>
    </row>
    <row r="3496" spans="1:116" s="88" customFormat="1" ht="30" customHeight="1">
      <c r="A3496" s="153" t="s">
        <v>13401</v>
      </c>
      <c r="B3496" s="5">
        <v>3494</v>
      </c>
      <c r="C3496" s="116">
        <v>19866</v>
      </c>
      <c r="D3496" s="116"/>
      <c r="E3496" s="43" t="s">
        <v>13409</v>
      </c>
      <c r="F3496" s="3" t="s">
        <v>13410</v>
      </c>
      <c r="G3496" s="3" t="s">
        <v>3528</v>
      </c>
      <c r="H3496" s="3" t="s">
        <v>13411</v>
      </c>
      <c r="I3496" s="3" t="s">
        <v>1979</v>
      </c>
      <c r="J3496" s="3" t="s">
        <v>13412</v>
      </c>
      <c r="K3496" s="6"/>
      <c r="L3496" s="3"/>
      <c r="M3496" s="6">
        <v>5</v>
      </c>
      <c r="N3496" s="3" t="s">
        <v>44</v>
      </c>
      <c r="O3496" s="3" t="s">
        <v>13404</v>
      </c>
      <c r="P3496" s="3" t="s">
        <v>13405</v>
      </c>
      <c r="Q3496" s="3" t="s">
        <v>13413</v>
      </c>
      <c r="R3496" s="160">
        <v>1.5</v>
      </c>
      <c r="S3496" s="79">
        <v>1.65</v>
      </c>
      <c r="T3496" s="81"/>
      <c r="U3496" s="82">
        <v>1.65</v>
      </c>
      <c r="V3496" s="79"/>
      <c r="W3496" s="79"/>
      <c r="X3496" s="79"/>
      <c r="Y3496" s="79"/>
      <c r="Z3496" s="79"/>
      <c r="AA3496" s="79"/>
      <c r="AB3496" s="79"/>
      <c r="AC3496" s="79"/>
      <c r="AD3496" s="79"/>
      <c r="AE3496" s="83"/>
      <c r="AF3496" s="84"/>
      <c r="AG3496" s="84"/>
      <c r="AH3496" s="84"/>
      <c r="AI3496" s="84"/>
      <c r="AJ3496" s="84"/>
      <c r="AK3496" s="84"/>
      <c r="AL3496" s="84"/>
      <c r="AM3496" s="84"/>
      <c r="AN3496" s="85"/>
      <c r="AO3496" s="84"/>
      <c r="AP3496" s="83"/>
      <c r="AQ3496" s="84" t="e">
        <v>#NUM!</v>
      </c>
      <c r="AR3496" s="84" t="e">
        <v>#NUM!</v>
      </c>
      <c r="AS3496" s="84" t="e">
        <v>#NUM!</v>
      </c>
      <c r="AT3496" s="84" t="e">
        <v>#REF!</v>
      </c>
      <c r="AU3496" s="84">
        <v>0</v>
      </c>
      <c r="AV3496" s="79" t="e">
        <v>#REF!</v>
      </c>
      <c r="AW3496" s="86" t="s">
        <v>49</v>
      </c>
      <c r="AX3496" s="84" t="s">
        <v>48</v>
      </c>
      <c r="AY3496" s="85">
        <v>1.5</v>
      </c>
      <c r="AZ3496" s="87">
        <v>0.375</v>
      </c>
      <c r="BA3496" s="43">
        <v>1.875</v>
      </c>
      <c r="BB3496" s="85">
        <v>2.0249999999999999</v>
      </c>
      <c r="BC3496" s="20" t="s">
        <v>12295</v>
      </c>
      <c r="BD3496" s="84" t="s">
        <v>12206</v>
      </c>
    </row>
    <row r="3497" spans="1:116" s="88" customFormat="1" ht="30" customHeight="1">
      <c r="A3497" s="153" t="s">
        <v>13401</v>
      </c>
      <c r="B3497" s="5">
        <v>3495</v>
      </c>
      <c r="C3497" s="116">
        <v>19802</v>
      </c>
      <c r="D3497" s="116"/>
      <c r="E3497" s="43" t="s">
        <v>13416</v>
      </c>
      <c r="F3497" s="3" t="s">
        <v>13417</v>
      </c>
      <c r="G3497" s="3" t="s">
        <v>2000</v>
      </c>
      <c r="H3497" s="3" t="s">
        <v>4896</v>
      </c>
      <c r="I3497" s="3" t="s">
        <v>2001</v>
      </c>
      <c r="J3497" s="3" t="s">
        <v>13418</v>
      </c>
      <c r="K3497" s="6"/>
      <c r="L3497" s="3"/>
      <c r="M3497" s="6">
        <v>1</v>
      </c>
      <c r="N3497" s="3" t="s">
        <v>44</v>
      </c>
      <c r="O3497" s="3" t="s">
        <v>13404</v>
      </c>
      <c r="P3497" s="3" t="s">
        <v>13405</v>
      </c>
      <c r="Q3497" s="3" t="s">
        <v>8273</v>
      </c>
      <c r="R3497" s="160">
        <v>1.77</v>
      </c>
      <c r="S3497" s="79">
        <v>1.65</v>
      </c>
      <c r="T3497" s="81"/>
      <c r="U3497" s="82">
        <v>1.65</v>
      </c>
      <c r="V3497" s="79"/>
      <c r="W3497" s="79"/>
      <c r="X3497" s="79"/>
      <c r="Y3497" s="79"/>
      <c r="Z3497" s="79"/>
      <c r="AA3497" s="79"/>
      <c r="AB3497" s="79"/>
      <c r="AC3497" s="79"/>
      <c r="AD3497" s="79"/>
      <c r="AE3497" s="83"/>
      <c r="AF3497" s="84"/>
      <c r="AG3497" s="84"/>
      <c r="AH3497" s="84"/>
      <c r="AI3497" s="84"/>
      <c r="AJ3497" s="84"/>
      <c r="AK3497" s="84"/>
      <c r="AL3497" s="84"/>
      <c r="AM3497" s="84"/>
      <c r="AN3497" s="85"/>
      <c r="AO3497" s="84"/>
      <c r="AP3497" s="83"/>
      <c r="AQ3497" s="84" t="e">
        <v>#NUM!</v>
      </c>
      <c r="AR3497" s="84" t="e">
        <v>#NUM!</v>
      </c>
      <c r="AS3497" s="84" t="e">
        <v>#NUM!</v>
      </c>
      <c r="AT3497" s="84" t="e">
        <v>#REF!</v>
      </c>
      <c r="AU3497" s="84">
        <v>0</v>
      </c>
      <c r="AV3497" s="79" t="e">
        <v>#REF!</v>
      </c>
      <c r="AW3497" s="86" t="s">
        <v>49</v>
      </c>
      <c r="AX3497" s="84" t="s">
        <v>48</v>
      </c>
      <c r="AY3497" s="85">
        <v>1.77</v>
      </c>
      <c r="AZ3497" s="87">
        <v>0.4425</v>
      </c>
      <c r="BA3497" s="43">
        <v>2.2124999999999999</v>
      </c>
      <c r="BB3497" s="85">
        <v>2.3895</v>
      </c>
      <c r="BC3497" s="20" t="s">
        <v>12295</v>
      </c>
      <c r="BD3497" s="84" t="s">
        <v>12206</v>
      </c>
    </row>
    <row r="3498" spans="1:116" s="88" customFormat="1" ht="30" customHeight="1">
      <c r="A3498" s="153" t="s">
        <v>13401</v>
      </c>
      <c r="B3498" s="5">
        <v>3496</v>
      </c>
      <c r="C3498" s="116">
        <v>19841</v>
      </c>
      <c r="D3498" s="116"/>
      <c r="E3498" s="43" t="s">
        <v>13416</v>
      </c>
      <c r="F3498" s="3" t="s">
        <v>13417</v>
      </c>
      <c r="G3498" s="3" t="s">
        <v>2000</v>
      </c>
      <c r="H3498" s="3" t="s">
        <v>4896</v>
      </c>
      <c r="I3498" s="3" t="s">
        <v>2001</v>
      </c>
      <c r="J3498" s="3" t="s">
        <v>13419</v>
      </c>
      <c r="K3498" s="6"/>
      <c r="L3498" s="3"/>
      <c r="M3498" s="6">
        <v>1</v>
      </c>
      <c r="N3498" s="3" t="s">
        <v>44</v>
      </c>
      <c r="O3498" s="3" t="s">
        <v>13404</v>
      </c>
      <c r="P3498" s="3" t="s">
        <v>13405</v>
      </c>
      <c r="Q3498" s="3" t="s">
        <v>13420</v>
      </c>
      <c r="R3498" s="160">
        <v>3.23</v>
      </c>
      <c r="S3498" s="79">
        <v>3</v>
      </c>
      <c r="T3498" s="81"/>
      <c r="U3498" s="82">
        <v>3</v>
      </c>
      <c r="V3498" s="79"/>
      <c r="W3498" s="79"/>
      <c r="X3498" s="79"/>
      <c r="Y3498" s="79"/>
      <c r="Z3498" s="79"/>
      <c r="AA3498" s="79"/>
      <c r="AB3498" s="79"/>
      <c r="AC3498" s="79"/>
      <c r="AD3498" s="79"/>
      <c r="AE3498" s="83"/>
      <c r="AF3498" s="84"/>
      <c r="AG3498" s="84"/>
      <c r="AH3498" s="84"/>
      <c r="AI3498" s="84"/>
      <c r="AJ3498" s="84"/>
      <c r="AK3498" s="84"/>
      <c r="AL3498" s="84"/>
      <c r="AM3498" s="84"/>
      <c r="AN3498" s="85"/>
      <c r="AO3498" s="84"/>
      <c r="AP3498" s="83"/>
      <c r="AQ3498" s="84" t="e">
        <v>#NUM!</v>
      </c>
      <c r="AR3498" s="84" t="e">
        <v>#NUM!</v>
      </c>
      <c r="AS3498" s="84" t="e">
        <v>#NUM!</v>
      </c>
      <c r="AT3498" s="84" t="e">
        <v>#REF!</v>
      </c>
      <c r="AU3498" s="84">
        <v>0</v>
      </c>
      <c r="AV3498" s="79" t="e">
        <v>#REF!</v>
      </c>
      <c r="AW3498" s="86" t="s">
        <v>49</v>
      </c>
      <c r="AX3498" s="84" t="s">
        <v>48</v>
      </c>
      <c r="AY3498" s="85">
        <v>3.23</v>
      </c>
      <c r="AZ3498" s="87">
        <v>0.8075</v>
      </c>
      <c r="BA3498" s="43">
        <v>4.0374999999999996</v>
      </c>
      <c r="BB3498" s="85">
        <v>4.3605</v>
      </c>
      <c r="BC3498" s="20" t="s">
        <v>12295</v>
      </c>
      <c r="BD3498" s="84" t="s">
        <v>12206</v>
      </c>
    </row>
    <row r="3499" spans="1:116" s="88" customFormat="1" ht="30" customHeight="1">
      <c r="A3499" s="152" t="s">
        <v>14305</v>
      </c>
      <c r="B3499" s="5">
        <v>3497</v>
      </c>
      <c r="C3499" s="179">
        <v>16086</v>
      </c>
      <c r="D3499" s="179"/>
      <c r="E3499" s="171" t="s">
        <v>14886</v>
      </c>
      <c r="F3499" s="3" t="s">
        <v>14887</v>
      </c>
      <c r="G3499" s="3" t="s">
        <v>14888</v>
      </c>
      <c r="H3499" s="3" t="s">
        <v>516</v>
      </c>
      <c r="I3499" s="3" t="s">
        <v>3622</v>
      </c>
      <c r="J3499" s="3" t="s">
        <v>4273</v>
      </c>
      <c r="K3499" s="6"/>
      <c r="L3499" s="3"/>
      <c r="M3499" s="6">
        <v>1</v>
      </c>
      <c r="N3499" s="3" t="s">
        <v>44</v>
      </c>
      <c r="O3499" s="3" t="s">
        <v>14877</v>
      </c>
      <c r="P3499" s="3" t="s">
        <v>14884</v>
      </c>
      <c r="Q3499" s="3" t="s">
        <v>14889</v>
      </c>
      <c r="R3499" s="160">
        <v>46</v>
      </c>
      <c r="S3499" s="79">
        <v>50</v>
      </c>
      <c r="T3499" s="81">
        <v>25</v>
      </c>
      <c r="U3499" s="82">
        <v>46.036999999999999</v>
      </c>
      <c r="V3499" s="79"/>
      <c r="W3499" s="79"/>
      <c r="X3499" s="79"/>
      <c r="Y3499" s="79"/>
      <c r="Z3499" s="79"/>
      <c r="AA3499" s="79"/>
      <c r="AB3499" s="79"/>
      <c r="AC3499" s="79"/>
      <c r="AD3499" s="79"/>
      <c r="AE3499" s="83">
        <v>46.04</v>
      </c>
      <c r="AF3499" s="84">
        <v>27</v>
      </c>
      <c r="AG3499" s="84"/>
      <c r="AH3499" s="84"/>
      <c r="AI3499" s="84"/>
      <c r="AJ3499" s="84"/>
      <c r="AK3499" s="84"/>
      <c r="AL3499" s="84"/>
      <c r="AM3499" s="84"/>
      <c r="AN3499" s="85"/>
      <c r="AO3499" s="84"/>
      <c r="AP3499" s="83"/>
      <c r="AQ3499" s="84">
        <f>AVERAGE(SMALL(AE3499:AI3499,1),SMALL(AE3499:AI3499,2))</f>
        <v>36.519999999999996</v>
      </c>
      <c r="AR3499" s="84" t="str">
        <f>IF(R3499 &lt;=( AVERAGE(SMALL(AE3499:AI3499,1),SMALL(AE3499:AI3499,2))), R3499, "")</f>
        <v/>
      </c>
      <c r="AS3499" s="84" t="e">
        <f>AVERAGE(SMALL(AJ3499:AM3499,1),SMALL(AJ3499:AM3499,2))</f>
        <v>#NUM!</v>
      </c>
      <c r="AT3499" s="84" t="e">
        <f>#REF!*1.075</f>
        <v>#REF!</v>
      </c>
      <c r="AU3499" s="84">
        <f>T3499*1.075</f>
        <v>26.875</v>
      </c>
      <c r="AV3499" s="79" t="e">
        <f>MIN(AN3499,AT3499,AU3499)</f>
        <v>#REF!</v>
      </c>
      <c r="AW3499" s="84" t="s">
        <v>71</v>
      </c>
      <c r="AX3499" s="84" t="s">
        <v>72</v>
      </c>
      <c r="AY3499" s="85">
        <v>26.875</v>
      </c>
      <c r="AZ3499" s="87">
        <f>IF(AND(AY3499&gt;0,AY3499&lt;=10),AY3499*0.25,IF(AND(AY3499&gt;10,AY3499&lt;=50),AY3499*0.17,IF(AND(AY3499&gt;10,AY3499&lt;=100),AY3499*0.12,IF(AY3499&gt;100,AY3499*0.1))))</f>
        <v>4.5687500000000005</v>
      </c>
      <c r="BA3499" s="43">
        <f>AZ3499+AY3499</f>
        <v>31.443750000000001</v>
      </c>
      <c r="BB3499" s="85">
        <f>BA3499+BA3499*0.08</f>
        <v>33.959250000000004</v>
      </c>
      <c r="BC3499" s="20" t="s">
        <v>12295</v>
      </c>
      <c r="BD3499" s="84" t="s">
        <v>12206</v>
      </c>
    </row>
    <row r="3500" spans="1:116" s="88" customFormat="1" ht="30" customHeight="1">
      <c r="A3500" s="152" t="s">
        <v>14305</v>
      </c>
      <c r="B3500" s="5">
        <v>3498</v>
      </c>
      <c r="C3500" s="179">
        <v>16121</v>
      </c>
      <c r="D3500" s="179"/>
      <c r="E3500" s="171" t="s">
        <v>14874</v>
      </c>
      <c r="F3500" s="3" t="s">
        <v>14875</v>
      </c>
      <c r="G3500" s="3" t="s">
        <v>10190</v>
      </c>
      <c r="H3500" s="3" t="s">
        <v>85</v>
      </c>
      <c r="I3500" s="3" t="s">
        <v>1437</v>
      </c>
      <c r="J3500" s="3" t="s">
        <v>14876</v>
      </c>
      <c r="K3500" s="6"/>
      <c r="L3500" s="3"/>
      <c r="M3500" s="6">
        <v>1</v>
      </c>
      <c r="N3500" s="3" t="s">
        <v>44</v>
      </c>
      <c r="O3500" s="3" t="s">
        <v>14877</v>
      </c>
      <c r="P3500" s="3" t="s">
        <v>14878</v>
      </c>
      <c r="Q3500" s="3" t="s">
        <v>14879</v>
      </c>
      <c r="R3500" s="160">
        <v>5.5</v>
      </c>
      <c r="S3500" s="79">
        <v>5.9</v>
      </c>
      <c r="T3500" s="81">
        <v>5.5</v>
      </c>
      <c r="U3500" s="82"/>
      <c r="V3500" s="79">
        <v>5.4981999999999998</v>
      </c>
      <c r="W3500" s="79"/>
      <c r="X3500" s="79"/>
      <c r="Y3500" s="79"/>
      <c r="Z3500" s="79"/>
      <c r="AA3500" s="79"/>
      <c r="AB3500" s="79"/>
      <c r="AC3500" s="79"/>
      <c r="AD3500" s="79"/>
      <c r="AE3500" s="83"/>
      <c r="AF3500" s="84">
        <v>5.94</v>
      </c>
      <c r="AG3500" s="84"/>
      <c r="AH3500" s="84"/>
      <c r="AI3500" s="84"/>
      <c r="AJ3500" s="84"/>
      <c r="AK3500" s="84"/>
      <c r="AL3500" s="84"/>
      <c r="AM3500" s="84"/>
      <c r="AN3500" s="85"/>
      <c r="AO3500" s="84"/>
      <c r="AP3500" s="83"/>
      <c r="AQ3500" s="84" t="e">
        <f>AVERAGE(SMALL(AE3500:AI3500,1),SMALL(AE3500:AI3500,2))</f>
        <v>#NUM!</v>
      </c>
      <c r="AR3500" s="84" t="e">
        <f>IF(R3500 &lt;=( AVERAGE(SMALL(AE3500:AI3500,1),SMALL(AE3500:AI3500,2))), R3500, "")</f>
        <v>#NUM!</v>
      </c>
      <c r="AS3500" s="84" t="e">
        <f>AVERAGE(SMALL(AJ3500:AM3500,1),SMALL(AJ3500:AM3500,2))</f>
        <v>#NUM!</v>
      </c>
      <c r="AT3500" s="84" t="e">
        <f>#REF!*1.075</f>
        <v>#REF!</v>
      </c>
      <c r="AU3500" s="84">
        <f>T3500*1.075</f>
        <v>5.9124999999999996</v>
      </c>
      <c r="AV3500" s="79" t="e">
        <f>MIN(AN3500,AT3500,AU3500)</f>
        <v>#REF!</v>
      </c>
      <c r="AW3500" s="84" t="s">
        <v>977</v>
      </c>
      <c r="AX3500" s="84" t="s">
        <v>48</v>
      </c>
      <c r="AY3500" s="85">
        <v>5.5</v>
      </c>
      <c r="AZ3500" s="87">
        <f>IF(AND(AY3500&gt;0,AY3500&lt;=10),AY3500*0.25,IF(AND(AY3500&gt;10,AY3500&lt;=50),AY3500*0.17,IF(AND(AY3500&gt;10,AY3500&lt;=100),AY3500*0.12,IF(AY3500&gt;100,AY3500*0.1))))</f>
        <v>1.375</v>
      </c>
      <c r="BA3500" s="43">
        <f>AZ3500+AY3500</f>
        <v>6.875</v>
      </c>
      <c r="BB3500" s="85">
        <f>BA3500+BA3500*0.08</f>
        <v>7.4249999999999998</v>
      </c>
      <c r="BC3500" s="20" t="s">
        <v>12295</v>
      </c>
      <c r="BD3500" s="84" t="s">
        <v>12206</v>
      </c>
    </row>
    <row r="3501" spans="1:116" s="88" customFormat="1" ht="30" customHeight="1">
      <c r="A3501" s="152" t="s">
        <v>14305</v>
      </c>
      <c r="B3501" s="5">
        <v>3499</v>
      </c>
      <c r="C3501" s="179">
        <v>16085</v>
      </c>
      <c r="D3501" s="179"/>
      <c r="E3501" s="171" t="s">
        <v>14880</v>
      </c>
      <c r="F3501" s="3" t="s">
        <v>14881</v>
      </c>
      <c r="G3501" s="3" t="s">
        <v>14882</v>
      </c>
      <c r="H3501" s="3" t="s">
        <v>85</v>
      </c>
      <c r="I3501" s="3" t="s">
        <v>1437</v>
      </c>
      <c r="J3501" s="3" t="s">
        <v>14883</v>
      </c>
      <c r="K3501" s="6"/>
      <c r="L3501" s="3"/>
      <c r="M3501" s="6">
        <v>1</v>
      </c>
      <c r="N3501" s="3" t="s">
        <v>44</v>
      </c>
      <c r="O3501" s="3" t="s">
        <v>14877</v>
      </c>
      <c r="P3501" s="3" t="s">
        <v>14884</v>
      </c>
      <c r="Q3501" s="3" t="s">
        <v>14885</v>
      </c>
      <c r="R3501" s="160">
        <v>3.92</v>
      </c>
      <c r="S3501" s="79">
        <v>4.2</v>
      </c>
      <c r="T3501" s="81">
        <v>1.68</v>
      </c>
      <c r="U3501" s="82">
        <v>3.9195000000000002</v>
      </c>
      <c r="V3501" s="79"/>
      <c r="W3501" s="79"/>
      <c r="X3501" s="79"/>
      <c r="Y3501" s="79"/>
      <c r="Z3501" s="79"/>
      <c r="AA3501" s="79"/>
      <c r="AB3501" s="79"/>
      <c r="AC3501" s="79"/>
      <c r="AD3501" s="79"/>
      <c r="AE3501" s="83">
        <v>3.9195000000000002</v>
      </c>
      <c r="AF3501" s="84">
        <v>1.81</v>
      </c>
      <c r="AG3501" s="84"/>
      <c r="AH3501" s="84"/>
      <c r="AI3501" s="84"/>
      <c r="AJ3501" s="84"/>
      <c r="AK3501" s="84"/>
      <c r="AL3501" s="84"/>
      <c r="AM3501" s="84"/>
      <c r="AN3501" s="85"/>
      <c r="AO3501" s="84"/>
      <c r="AP3501" s="83"/>
      <c r="AQ3501" s="84">
        <f>AVERAGE(SMALL(AE3501:AI3501,1),SMALL(AE3501:AI3501,2))</f>
        <v>2.8647499999999999</v>
      </c>
      <c r="AR3501" s="84" t="str">
        <f>IF(R3501 &lt;=( AVERAGE(SMALL(AE3501:AI3501,1),SMALL(AE3501:AI3501,2))), R3501, "")</f>
        <v/>
      </c>
      <c r="AS3501" s="84" t="e">
        <f>AVERAGE(SMALL(AJ3501:AM3501,1),SMALL(AJ3501:AM3501,2))</f>
        <v>#NUM!</v>
      </c>
      <c r="AT3501" s="84" t="e">
        <f>#REF!*1.075</f>
        <v>#REF!</v>
      </c>
      <c r="AU3501" s="84">
        <f>T3501*1.075</f>
        <v>1.8059999999999998</v>
      </c>
      <c r="AV3501" s="79" t="e">
        <f>MIN(AN3501,AT3501,AU3501)</f>
        <v>#REF!</v>
      </c>
      <c r="AW3501" s="84" t="s">
        <v>71</v>
      </c>
      <c r="AX3501" s="84" t="s">
        <v>72</v>
      </c>
      <c r="AY3501" s="85">
        <v>1.806</v>
      </c>
      <c r="AZ3501" s="87">
        <f>IF(AND(AY3501&gt;0,AY3501&lt;=10),AY3501*0.25,IF(AND(AY3501&gt;10,AY3501&lt;=50),AY3501*0.17,IF(AND(AY3501&gt;10,AY3501&lt;=100),AY3501*0.12,IF(AY3501&gt;100,AY3501*0.1))))</f>
        <v>0.45150000000000001</v>
      </c>
      <c r="BA3501" s="43">
        <f>AZ3501+AY3501</f>
        <v>2.2575000000000003</v>
      </c>
      <c r="BB3501" s="85">
        <f>BA3501+BA3501*0.08</f>
        <v>2.4381000000000004</v>
      </c>
      <c r="BC3501" s="20" t="s">
        <v>12295</v>
      </c>
      <c r="BD3501" s="84" t="s">
        <v>12206</v>
      </c>
    </row>
    <row r="3502" spans="1:116" s="88" customFormat="1" ht="30" customHeight="1">
      <c r="A3502" s="4" t="s">
        <v>3517</v>
      </c>
      <c r="B3502" s="5">
        <v>3500</v>
      </c>
      <c r="C3502" s="6">
        <v>18223</v>
      </c>
      <c r="D3502" s="6"/>
      <c r="E3502" s="43" t="s">
        <v>11463</v>
      </c>
      <c r="F3502" s="3" t="s">
        <v>11464</v>
      </c>
      <c r="G3502" s="3" t="s">
        <v>1095</v>
      </c>
      <c r="H3502" s="3" t="s">
        <v>11465</v>
      </c>
      <c r="I3502" s="3" t="s">
        <v>389</v>
      </c>
      <c r="J3502" s="3" t="s">
        <v>11466</v>
      </c>
      <c r="K3502" s="6">
        <v>2</v>
      </c>
      <c r="L3502" s="3" t="s">
        <v>79</v>
      </c>
      <c r="M3502" s="6">
        <v>6</v>
      </c>
      <c r="N3502" s="3" t="s">
        <v>44</v>
      </c>
      <c r="O3502" s="3" t="s">
        <v>11467</v>
      </c>
      <c r="P3502" s="3" t="s">
        <v>11468</v>
      </c>
      <c r="Q3502" s="3" t="s">
        <v>11469</v>
      </c>
      <c r="R3502" s="156"/>
      <c r="S3502" s="22">
        <v>0.2</v>
      </c>
      <c r="T3502" s="23">
        <v>0.44</v>
      </c>
      <c r="U3502" s="1">
        <v>0.44</v>
      </c>
      <c r="V3502" s="21">
        <v>0.2</v>
      </c>
      <c r="W3502" s="22"/>
      <c r="X3502" s="22"/>
      <c r="Y3502" s="22"/>
      <c r="Z3502" s="22"/>
      <c r="AA3502" s="22"/>
      <c r="AB3502" s="22"/>
      <c r="AC3502" s="22"/>
      <c r="AD3502" s="22"/>
      <c r="AE3502" s="24">
        <v>0.2</v>
      </c>
      <c r="AF3502" s="20"/>
      <c r="AG3502" s="20"/>
      <c r="AH3502" s="20"/>
      <c r="AI3502" s="20"/>
      <c r="AJ3502" s="20"/>
      <c r="AK3502" s="20"/>
      <c r="AL3502" s="20"/>
      <c r="AM3502" s="20"/>
      <c r="AN3502" s="25">
        <v>0.2</v>
      </c>
      <c r="AO3502" s="20" t="s">
        <v>47</v>
      </c>
      <c r="AP3502" s="24" t="s">
        <v>48</v>
      </c>
      <c r="AQ3502" s="20" t="e">
        <f>AVERAGE(SMALL(AE3502:AI3502,1),SMALL(AE3502:AI3502,2))</f>
        <v>#NUM!</v>
      </c>
      <c r="AR3502" s="20" t="e">
        <f>IF(R3502 &lt;=( AVERAGE(SMALL(AE3502:AI3502,1),SMALL(AE3502:AI3502,2))), R3502, "")</f>
        <v>#NUM!</v>
      </c>
      <c r="AS3502" s="20" t="e">
        <f>AVERAGE(SMALL(AJ3502:AM3502,1),SMALL(AJ3502:AM3502,2))</f>
        <v>#NUM!</v>
      </c>
      <c r="AT3502" s="20">
        <f>T3502*1.075</f>
        <v>0.47299999999999998</v>
      </c>
      <c r="AU3502" s="20">
        <f>U3502*1.075</f>
        <v>0.47299999999999998</v>
      </c>
      <c r="AV3502" s="22">
        <f>MIN(AN3502,AT3502,AU3502)</f>
        <v>0.2</v>
      </c>
      <c r="AW3502" s="20" t="s">
        <v>71</v>
      </c>
      <c r="AX3502" s="20" t="s">
        <v>72</v>
      </c>
      <c r="AY3502" s="25">
        <v>0.215</v>
      </c>
      <c r="AZ3502" s="27">
        <f>IF(AND(AY3502&gt;0,AY3502&lt;=10),AY3502*0.25,IF(AND(AY3502&gt;10,AY3502&lt;=50),AY3502*0.17,IF(AND(AY3502&gt;10,AY3502&lt;=100),AY3502*0.12,IF(AY3502&gt;100,AY3502*0.1))))</f>
        <v>5.3749999999999999E-2</v>
      </c>
      <c r="BA3502" s="3">
        <f>AZ3502+AY3502</f>
        <v>0.26874999999999999</v>
      </c>
      <c r="BB3502" s="25">
        <f>BA3502+BA3502*0.08</f>
        <v>0.29025000000000001</v>
      </c>
      <c r="BC3502" s="20" t="s">
        <v>12295</v>
      </c>
      <c r="BD3502" s="20"/>
      <c r="BE3502" s="20"/>
      <c r="BF3502" s="20"/>
      <c r="BG3502" s="20"/>
      <c r="BH3502" s="20"/>
      <c r="BI3502" s="20"/>
      <c r="BJ3502" s="20"/>
      <c r="BK3502" s="20"/>
      <c r="BL3502" s="20"/>
      <c r="BM3502" s="20"/>
      <c r="BN3502" s="20"/>
      <c r="BO3502" s="20"/>
      <c r="BP3502" s="28"/>
      <c r="BQ3502" s="28"/>
      <c r="BR3502" s="28"/>
      <c r="BS3502" s="28"/>
      <c r="BT3502" s="28"/>
      <c r="BU3502" s="28"/>
      <c r="BV3502" s="28"/>
      <c r="BW3502" s="28"/>
      <c r="BX3502" s="28"/>
      <c r="BY3502" s="28"/>
      <c r="BZ3502" s="28"/>
      <c r="CA3502" s="28"/>
      <c r="CB3502" s="28"/>
      <c r="CC3502" s="28"/>
      <c r="CD3502" s="28"/>
      <c r="CE3502" s="28"/>
      <c r="CF3502" s="28"/>
      <c r="CG3502" s="28"/>
      <c r="CH3502" s="28"/>
      <c r="CI3502" s="28"/>
      <c r="CJ3502" s="28"/>
      <c r="CK3502" s="28"/>
      <c r="CL3502" s="28"/>
      <c r="CM3502" s="28"/>
      <c r="CN3502" s="28"/>
      <c r="CO3502" s="28"/>
      <c r="CP3502" s="28"/>
      <c r="CQ3502" s="28"/>
      <c r="CR3502" s="28"/>
      <c r="CS3502" s="28"/>
      <c r="CT3502" s="28"/>
      <c r="CU3502" s="28"/>
      <c r="CV3502" s="28"/>
      <c r="CW3502" s="28"/>
      <c r="CX3502" s="28"/>
      <c r="CY3502" s="28"/>
      <c r="CZ3502" s="28"/>
      <c r="DA3502" s="28"/>
      <c r="DB3502" s="28"/>
      <c r="DC3502" s="28"/>
      <c r="DD3502" s="28"/>
      <c r="DE3502" s="28"/>
      <c r="DF3502" s="28"/>
      <c r="DG3502" s="28"/>
      <c r="DH3502" s="28"/>
      <c r="DI3502" s="28"/>
      <c r="DJ3502" s="28"/>
      <c r="DK3502" s="28"/>
      <c r="DL3502" s="28"/>
    </row>
    <row r="3503" spans="1:116" s="88" customFormat="1" ht="30" customHeight="1">
      <c r="A3503" s="4" t="s">
        <v>3517</v>
      </c>
      <c r="B3503" s="5">
        <v>3501</v>
      </c>
      <c r="C3503" s="6">
        <v>19265</v>
      </c>
      <c r="D3503" s="6"/>
      <c r="E3503" s="43" t="s">
        <v>11470</v>
      </c>
      <c r="F3503" s="3" t="s">
        <v>9165</v>
      </c>
      <c r="G3503" s="3" t="s">
        <v>9166</v>
      </c>
      <c r="H3503" s="3" t="s">
        <v>5566</v>
      </c>
      <c r="I3503" s="3" t="s">
        <v>1979</v>
      </c>
      <c r="J3503" s="3" t="s">
        <v>9817</v>
      </c>
      <c r="K3503" s="6">
        <v>250</v>
      </c>
      <c r="L3503" s="3" t="s">
        <v>79</v>
      </c>
      <c r="M3503" s="6">
        <v>1</v>
      </c>
      <c r="N3503" s="3" t="s">
        <v>44</v>
      </c>
      <c r="O3503" s="3" t="s">
        <v>11467</v>
      </c>
      <c r="P3503" s="3" t="s">
        <v>11471</v>
      </c>
      <c r="Q3503" s="3" t="s">
        <v>11472</v>
      </c>
      <c r="R3503" s="156"/>
      <c r="S3503" s="22">
        <v>0.8</v>
      </c>
      <c r="T3503" s="23">
        <v>0.37</v>
      </c>
      <c r="U3503" s="1">
        <v>0.37</v>
      </c>
      <c r="V3503" s="21">
        <v>0.9</v>
      </c>
      <c r="W3503" s="22"/>
      <c r="X3503" s="22"/>
      <c r="Y3503" s="22"/>
      <c r="Z3503" s="22"/>
      <c r="AA3503" s="22"/>
      <c r="AB3503" s="22"/>
      <c r="AC3503" s="22"/>
      <c r="AD3503" s="22"/>
      <c r="AE3503" s="24">
        <v>0.9</v>
      </c>
      <c r="AF3503" s="20"/>
      <c r="AG3503" s="20"/>
      <c r="AH3503" s="20"/>
      <c r="AI3503" s="20"/>
      <c r="AJ3503" s="20"/>
      <c r="AK3503" s="20"/>
      <c r="AL3503" s="20"/>
      <c r="AM3503" s="20"/>
      <c r="AN3503" s="25">
        <v>0.8</v>
      </c>
      <c r="AO3503" s="20" t="s">
        <v>47</v>
      </c>
      <c r="AP3503" s="24" t="s">
        <v>48</v>
      </c>
      <c r="AQ3503" s="20" t="e">
        <f>AVERAGE(SMALL(AE3503:AI3503,1),SMALL(AE3503:AI3503,2))</f>
        <v>#NUM!</v>
      </c>
      <c r="AR3503" s="20" t="e">
        <f>IF(R3503 &lt;=( AVERAGE(SMALL(AE3503:AI3503,1),SMALL(AE3503:AI3503,2))), R3503, "")</f>
        <v>#NUM!</v>
      </c>
      <c r="AS3503" s="20" t="e">
        <f>AVERAGE(SMALL(AJ3503:AM3503,1),SMALL(AJ3503:AM3503,2))</f>
        <v>#NUM!</v>
      </c>
      <c r="AT3503" s="20">
        <f>T3503*1.075</f>
        <v>0.39774999999999999</v>
      </c>
      <c r="AU3503" s="20">
        <f>U3503*1.075</f>
        <v>0.39774999999999999</v>
      </c>
      <c r="AV3503" s="22">
        <f>MIN(AN3503,AT3503,AU3503)</f>
        <v>0.39774999999999999</v>
      </c>
      <c r="AW3503" s="20" t="s">
        <v>71</v>
      </c>
      <c r="AX3503" s="20" t="s">
        <v>72</v>
      </c>
      <c r="AY3503" s="25">
        <v>0.39700000000000002</v>
      </c>
      <c r="AZ3503" s="27">
        <f>IF(AND(AY3503&gt;0,AY3503&lt;=10),AY3503*0.25,IF(AND(AY3503&gt;10,AY3503&lt;=50),AY3503*0.17,IF(AND(AY3503&gt;10,AY3503&lt;=100),AY3503*0.12,IF(AY3503&gt;100,AY3503*0.1))))</f>
        <v>9.9250000000000005E-2</v>
      </c>
      <c r="BA3503" s="3">
        <f>AZ3503+AY3503</f>
        <v>0.49625000000000002</v>
      </c>
      <c r="BB3503" s="29">
        <v>0.5</v>
      </c>
      <c r="BC3503" s="20" t="s">
        <v>12295</v>
      </c>
      <c r="BD3503" s="20"/>
      <c r="BE3503" s="20"/>
      <c r="BF3503" s="20"/>
      <c r="BG3503" s="20"/>
      <c r="BH3503" s="20"/>
      <c r="BI3503" s="20"/>
      <c r="BJ3503" s="20"/>
      <c r="BK3503" s="20"/>
      <c r="BL3503" s="20"/>
      <c r="BM3503" s="20"/>
      <c r="BN3503" s="20"/>
      <c r="BO3503" s="20"/>
      <c r="BP3503" s="28"/>
      <c r="BQ3503" s="28"/>
      <c r="BR3503" s="28"/>
      <c r="BS3503" s="28"/>
      <c r="BT3503" s="28"/>
      <c r="BU3503" s="28"/>
      <c r="BV3503" s="28"/>
      <c r="BW3503" s="28"/>
      <c r="BX3503" s="28"/>
      <c r="BY3503" s="28"/>
      <c r="BZ3503" s="28"/>
      <c r="CA3503" s="28"/>
      <c r="CB3503" s="28"/>
      <c r="CC3503" s="28"/>
      <c r="CD3503" s="28"/>
      <c r="CE3503" s="28"/>
      <c r="CF3503" s="28"/>
      <c r="CG3503" s="28"/>
      <c r="CH3503" s="28"/>
      <c r="CI3503" s="28"/>
      <c r="CJ3503" s="28"/>
      <c r="CK3503" s="28"/>
      <c r="CL3503" s="28"/>
      <c r="CM3503" s="28"/>
      <c r="CN3503" s="28"/>
      <c r="CO3503" s="28"/>
      <c r="CP3503" s="28"/>
      <c r="CQ3503" s="28"/>
      <c r="CR3503" s="28"/>
      <c r="CS3503" s="28"/>
      <c r="CT3503" s="28"/>
      <c r="CU3503" s="28"/>
      <c r="CV3503" s="28"/>
      <c r="CW3503" s="28"/>
      <c r="CX3503" s="28"/>
      <c r="CY3503" s="28"/>
      <c r="CZ3503" s="28"/>
      <c r="DA3503" s="28"/>
      <c r="DB3503" s="28"/>
      <c r="DC3503" s="28"/>
      <c r="DD3503" s="28"/>
      <c r="DE3503" s="28"/>
      <c r="DF3503" s="28"/>
      <c r="DG3503" s="28"/>
      <c r="DH3503" s="28"/>
      <c r="DI3503" s="28"/>
      <c r="DJ3503" s="28"/>
      <c r="DK3503" s="28"/>
      <c r="DL3503" s="28"/>
    </row>
    <row r="3504" spans="1:116" s="88" customFormat="1" ht="30" customHeight="1">
      <c r="A3504" s="4" t="s">
        <v>3517</v>
      </c>
      <c r="B3504" s="5">
        <v>3502</v>
      </c>
      <c r="C3504" s="6">
        <v>19275</v>
      </c>
      <c r="D3504" s="6"/>
      <c r="E3504" s="43" t="s">
        <v>11470</v>
      </c>
      <c r="F3504" s="3" t="s">
        <v>9165</v>
      </c>
      <c r="G3504" s="3" t="s">
        <v>9166</v>
      </c>
      <c r="H3504" s="3" t="s">
        <v>5566</v>
      </c>
      <c r="I3504" s="3" t="s">
        <v>1979</v>
      </c>
      <c r="J3504" s="3" t="s">
        <v>10081</v>
      </c>
      <c r="K3504" s="6">
        <v>500</v>
      </c>
      <c r="L3504" s="3" t="s">
        <v>79</v>
      </c>
      <c r="M3504" s="6">
        <v>1</v>
      </c>
      <c r="N3504" s="3" t="s">
        <v>44</v>
      </c>
      <c r="O3504" s="3" t="s">
        <v>11467</v>
      </c>
      <c r="P3504" s="3" t="s">
        <v>11471</v>
      </c>
      <c r="Q3504" s="3" t="s">
        <v>11473</v>
      </c>
      <c r="R3504" s="156"/>
      <c r="S3504" s="22">
        <v>0.7</v>
      </c>
      <c r="T3504" s="23">
        <v>0.42</v>
      </c>
      <c r="U3504" s="1">
        <v>0.42</v>
      </c>
      <c r="V3504" s="21">
        <v>0.9</v>
      </c>
      <c r="W3504" s="22"/>
      <c r="X3504" s="22"/>
      <c r="Y3504" s="22"/>
      <c r="Z3504" s="22"/>
      <c r="AA3504" s="22"/>
      <c r="AB3504" s="22"/>
      <c r="AC3504" s="22"/>
      <c r="AD3504" s="22"/>
      <c r="AE3504" s="24">
        <v>0.9</v>
      </c>
      <c r="AF3504" s="20"/>
      <c r="AG3504" s="20"/>
      <c r="AH3504" s="20"/>
      <c r="AI3504" s="20"/>
      <c r="AJ3504" s="20"/>
      <c r="AK3504" s="20"/>
      <c r="AL3504" s="20"/>
      <c r="AM3504" s="20"/>
      <c r="AN3504" s="25">
        <v>0.7</v>
      </c>
      <c r="AO3504" s="20" t="s">
        <v>47</v>
      </c>
      <c r="AP3504" s="24" t="s">
        <v>48</v>
      </c>
      <c r="AQ3504" s="20" t="e">
        <f>AVERAGE(SMALL(AE3504:AI3504,1),SMALL(AE3504:AI3504,2))</f>
        <v>#NUM!</v>
      </c>
      <c r="AR3504" s="20" t="e">
        <f>IF(R3504 &lt;=( AVERAGE(SMALL(AE3504:AI3504,1),SMALL(AE3504:AI3504,2))), R3504, "")</f>
        <v>#NUM!</v>
      </c>
      <c r="AS3504" s="20" t="e">
        <f>AVERAGE(SMALL(AJ3504:AM3504,1),SMALL(AJ3504:AM3504,2))</f>
        <v>#NUM!</v>
      </c>
      <c r="AT3504" s="20">
        <f>T3504*1.075</f>
        <v>0.45149999999999996</v>
      </c>
      <c r="AU3504" s="20">
        <f>U3504*1.075</f>
        <v>0.45149999999999996</v>
      </c>
      <c r="AV3504" s="22">
        <f>MIN(AN3504,AT3504,AU3504)</f>
        <v>0.45149999999999996</v>
      </c>
      <c r="AW3504" s="20" t="s">
        <v>71</v>
      </c>
      <c r="AX3504" s="20" t="s">
        <v>72</v>
      </c>
      <c r="AY3504" s="25">
        <v>0.45100000000000001</v>
      </c>
      <c r="AZ3504" s="27">
        <f>IF(AND(AY3504&gt;0,AY3504&lt;=10),AY3504*0.25,IF(AND(AY3504&gt;10,AY3504&lt;=50),AY3504*0.17,IF(AND(AY3504&gt;10,AY3504&lt;=100),AY3504*0.12,IF(AY3504&gt;100,AY3504*0.1))))</f>
        <v>0.11275</v>
      </c>
      <c r="BA3504" s="3">
        <f>AZ3504+AY3504</f>
        <v>0.56374999999999997</v>
      </c>
      <c r="BB3504" s="29">
        <v>0.56000000000000005</v>
      </c>
      <c r="BC3504" s="20" t="s">
        <v>12295</v>
      </c>
      <c r="BD3504" s="20"/>
      <c r="BE3504" s="20"/>
      <c r="BF3504" s="20"/>
      <c r="BG3504" s="20"/>
      <c r="BH3504" s="20"/>
      <c r="BI3504" s="20"/>
      <c r="BJ3504" s="20"/>
      <c r="BK3504" s="20"/>
      <c r="BL3504" s="20"/>
      <c r="BM3504" s="20"/>
      <c r="BN3504" s="20"/>
      <c r="BO3504" s="20"/>
      <c r="BP3504" s="28"/>
      <c r="BQ3504" s="28"/>
      <c r="BR3504" s="28"/>
      <c r="BS3504" s="28"/>
      <c r="BT3504" s="28"/>
      <c r="BU3504" s="28"/>
      <c r="BV3504" s="28"/>
      <c r="BW3504" s="28"/>
      <c r="BX3504" s="28"/>
      <c r="BY3504" s="28"/>
      <c r="BZ3504" s="28"/>
      <c r="CA3504" s="28"/>
      <c r="CB3504" s="28"/>
      <c r="CC3504" s="28"/>
      <c r="CD3504" s="28"/>
      <c r="CE3504" s="28"/>
      <c r="CF3504" s="28"/>
      <c r="CG3504" s="28"/>
      <c r="CH3504" s="28"/>
      <c r="CI3504" s="28"/>
      <c r="CJ3504" s="28"/>
      <c r="CK3504" s="28"/>
      <c r="CL3504" s="28"/>
      <c r="CM3504" s="28"/>
      <c r="CN3504" s="28"/>
      <c r="CO3504" s="28"/>
      <c r="CP3504" s="28"/>
      <c r="CQ3504" s="28"/>
      <c r="CR3504" s="28"/>
      <c r="CS3504" s="28"/>
      <c r="CT3504" s="28"/>
      <c r="CU3504" s="28"/>
      <c r="CV3504" s="28"/>
      <c r="CW3504" s="28"/>
      <c r="CX3504" s="28"/>
      <c r="CY3504" s="28"/>
      <c r="CZ3504" s="28"/>
      <c r="DA3504" s="28"/>
      <c r="DB3504" s="28"/>
      <c r="DC3504" s="28"/>
      <c r="DD3504" s="28"/>
      <c r="DE3504" s="28"/>
      <c r="DF3504" s="28"/>
      <c r="DG3504" s="28"/>
      <c r="DH3504" s="28"/>
      <c r="DI3504" s="28"/>
      <c r="DJ3504" s="28"/>
      <c r="DK3504" s="28"/>
      <c r="DL3504" s="28"/>
    </row>
    <row r="3505" spans="1:116" s="88" customFormat="1" ht="30" customHeight="1">
      <c r="A3505" s="4" t="s">
        <v>3517</v>
      </c>
      <c r="B3505" s="5">
        <v>3503</v>
      </c>
      <c r="C3505" s="6">
        <v>18127</v>
      </c>
      <c r="D3505" s="6"/>
      <c r="E3505" s="43" t="s">
        <v>11470</v>
      </c>
      <c r="F3505" s="3" t="s">
        <v>9165</v>
      </c>
      <c r="G3505" s="3" t="s">
        <v>9166</v>
      </c>
      <c r="H3505" s="3" t="s">
        <v>5566</v>
      </c>
      <c r="I3505" s="3" t="s">
        <v>1979</v>
      </c>
      <c r="J3505" s="3" t="s">
        <v>1219</v>
      </c>
      <c r="K3505" s="6">
        <v>100</v>
      </c>
      <c r="L3505" s="3" t="s">
        <v>79</v>
      </c>
      <c r="M3505" s="6">
        <v>1</v>
      </c>
      <c r="N3505" s="3" t="s">
        <v>44</v>
      </c>
      <c r="O3505" s="3" t="s">
        <v>11467</v>
      </c>
      <c r="P3505" s="3" t="s">
        <v>11471</v>
      </c>
      <c r="Q3505" s="3" t="s">
        <v>11474</v>
      </c>
      <c r="R3505" s="156"/>
      <c r="S3505" s="22">
        <v>0.8</v>
      </c>
      <c r="T3505" s="23">
        <v>0.33</v>
      </c>
      <c r="U3505" s="1">
        <v>0.33</v>
      </c>
      <c r="V3505" s="21">
        <v>0.9</v>
      </c>
      <c r="W3505" s="22"/>
      <c r="X3505" s="22"/>
      <c r="Y3505" s="22"/>
      <c r="Z3505" s="22"/>
      <c r="AA3505" s="22"/>
      <c r="AB3505" s="22"/>
      <c r="AC3505" s="22"/>
      <c r="AD3505" s="22"/>
      <c r="AE3505" s="24">
        <v>0.9</v>
      </c>
      <c r="AF3505" s="20"/>
      <c r="AG3505" s="20"/>
      <c r="AH3505" s="20"/>
      <c r="AI3505" s="20"/>
      <c r="AJ3505" s="20"/>
      <c r="AK3505" s="20"/>
      <c r="AL3505" s="20"/>
      <c r="AM3505" s="20"/>
      <c r="AN3505" s="25">
        <v>0.8</v>
      </c>
      <c r="AO3505" s="20" t="s">
        <v>47</v>
      </c>
      <c r="AP3505" s="24" t="s">
        <v>48</v>
      </c>
      <c r="AQ3505" s="20" t="e">
        <f>AVERAGE(SMALL(AE3505:AI3505,1),SMALL(AE3505:AI3505,2))</f>
        <v>#NUM!</v>
      </c>
      <c r="AR3505" s="20" t="e">
        <f>IF(R3505 &lt;=( AVERAGE(SMALL(AE3505:AI3505,1),SMALL(AE3505:AI3505,2))), R3505, "")</f>
        <v>#NUM!</v>
      </c>
      <c r="AS3505" s="20" t="e">
        <f>AVERAGE(SMALL(AJ3505:AM3505,1),SMALL(AJ3505:AM3505,2))</f>
        <v>#NUM!</v>
      </c>
      <c r="AT3505" s="20">
        <f>T3505*1.075</f>
        <v>0.35475000000000001</v>
      </c>
      <c r="AU3505" s="20">
        <f>U3505*1.075</f>
        <v>0.35475000000000001</v>
      </c>
      <c r="AV3505" s="22">
        <f>MIN(AN3505,AT3505,AU3505)</f>
        <v>0.35475000000000001</v>
      </c>
      <c r="AW3505" s="20" t="s">
        <v>71</v>
      </c>
      <c r="AX3505" s="20" t="s">
        <v>72</v>
      </c>
      <c r="AY3505" s="25">
        <v>0.35399999999999998</v>
      </c>
      <c r="AZ3505" s="27">
        <f>IF(AND(AY3505&gt;0,AY3505&lt;=10),AY3505*0.25,IF(AND(AY3505&gt;10,AY3505&lt;=50),AY3505*0.17,IF(AND(AY3505&gt;10,AY3505&lt;=100),AY3505*0.12,IF(AY3505&gt;100,AY3505*0.1))))</f>
        <v>8.8499999999999995E-2</v>
      </c>
      <c r="BA3505" s="3">
        <f>AZ3505+AY3505</f>
        <v>0.4425</v>
      </c>
      <c r="BB3505" s="29">
        <v>0.44</v>
      </c>
      <c r="BC3505" s="20" t="s">
        <v>12295</v>
      </c>
      <c r="BD3505" s="20"/>
      <c r="BE3505" s="20"/>
      <c r="BF3505" s="20"/>
      <c r="BG3505" s="20"/>
      <c r="BH3505" s="20"/>
      <c r="BI3505" s="20"/>
      <c r="BJ3505" s="20"/>
      <c r="BK3505" s="20"/>
      <c r="BL3505" s="20"/>
      <c r="BM3505" s="20"/>
      <c r="BN3505" s="20"/>
      <c r="BO3505" s="20"/>
      <c r="BP3505" s="28"/>
      <c r="BQ3505" s="28"/>
      <c r="BR3505" s="28"/>
      <c r="BS3505" s="28"/>
      <c r="BT3505" s="28"/>
      <c r="BU3505" s="28"/>
      <c r="BV3505" s="28"/>
      <c r="BW3505" s="28"/>
      <c r="BX3505" s="28"/>
      <c r="BY3505" s="28"/>
      <c r="BZ3505" s="28"/>
      <c r="CA3505" s="28"/>
      <c r="CB3505" s="28"/>
      <c r="CC3505" s="28"/>
      <c r="CD3505" s="28"/>
      <c r="CE3505" s="28"/>
      <c r="CF3505" s="28"/>
      <c r="CG3505" s="28"/>
      <c r="CH3505" s="28"/>
      <c r="CI3505" s="28"/>
      <c r="CJ3505" s="28"/>
      <c r="CK3505" s="28"/>
      <c r="CL3505" s="28"/>
      <c r="CM3505" s="28"/>
      <c r="CN3505" s="28"/>
      <c r="CO3505" s="28"/>
      <c r="CP3505" s="28"/>
      <c r="CQ3505" s="28"/>
      <c r="CR3505" s="28"/>
      <c r="CS3505" s="28"/>
      <c r="CT3505" s="28"/>
      <c r="CU3505" s="28"/>
      <c r="CV3505" s="28"/>
      <c r="CW3505" s="28"/>
      <c r="CX3505" s="28"/>
      <c r="CY3505" s="28"/>
      <c r="CZ3505" s="28"/>
      <c r="DA3505" s="28"/>
      <c r="DB3505" s="28"/>
      <c r="DC3505" s="28"/>
      <c r="DD3505" s="28"/>
      <c r="DE3505" s="28"/>
      <c r="DF3505" s="28"/>
      <c r="DG3505" s="28"/>
      <c r="DH3505" s="28"/>
      <c r="DI3505" s="28"/>
      <c r="DJ3505" s="28"/>
      <c r="DK3505" s="28"/>
      <c r="DL3505" s="28"/>
    </row>
    <row r="3506" spans="1:116" s="88" customFormat="1" ht="30" customHeight="1">
      <c r="A3506" s="4" t="s">
        <v>3517</v>
      </c>
      <c r="B3506" s="5">
        <v>3504</v>
      </c>
      <c r="C3506" s="6">
        <v>14279</v>
      </c>
      <c r="D3506" s="6"/>
      <c r="E3506" s="43" t="s">
        <v>11483</v>
      </c>
      <c r="F3506" s="3" t="s">
        <v>4385</v>
      </c>
      <c r="G3506" s="3" t="s">
        <v>1715</v>
      </c>
      <c r="H3506" s="3" t="s">
        <v>163</v>
      </c>
      <c r="I3506" s="3" t="s">
        <v>1437</v>
      </c>
      <c r="J3506" s="3" t="s">
        <v>4682</v>
      </c>
      <c r="K3506" s="6">
        <v>40</v>
      </c>
      <c r="L3506" s="3" t="s">
        <v>67</v>
      </c>
      <c r="M3506" s="6">
        <v>1</v>
      </c>
      <c r="N3506" s="3" t="s">
        <v>44</v>
      </c>
      <c r="O3506" s="3" t="s">
        <v>11477</v>
      </c>
      <c r="P3506" s="3" t="s">
        <v>11481</v>
      </c>
      <c r="Q3506" s="3" t="s">
        <v>11484</v>
      </c>
      <c r="R3506" s="156"/>
      <c r="S3506" s="22">
        <v>0.7</v>
      </c>
      <c r="T3506" s="23">
        <v>0.18</v>
      </c>
      <c r="U3506" s="1">
        <v>0.18</v>
      </c>
      <c r="V3506" s="21">
        <v>0.8</v>
      </c>
      <c r="W3506" s="22"/>
      <c r="X3506" s="22"/>
      <c r="Y3506" s="22"/>
      <c r="Z3506" s="22"/>
      <c r="AA3506" s="22"/>
      <c r="AB3506" s="22"/>
      <c r="AC3506" s="22"/>
      <c r="AD3506" s="22"/>
      <c r="AE3506" s="24">
        <v>0.8</v>
      </c>
      <c r="AF3506" s="20"/>
      <c r="AG3506" s="20"/>
      <c r="AH3506" s="20"/>
      <c r="AI3506" s="20"/>
      <c r="AJ3506" s="20"/>
      <c r="AK3506" s="20"/>
      <c r="AL3506" s="20"/>
      <c r="AM3506" s="20"/>
      <c r="AN3506" s="25">
        <v>0.7</v>
      </c>
      <c r="AO3506" s="20" t="s">
        <v>47</v>
      </c>
      <c r="AP3506" s="24" t="s">
        <v>48</v>
      </c>
      <c r="AQ3506" s="20" t="e">
        <f>AVERAGE(SMALL(AE3506:AI3506,1),SMALL(AE3506:AI3506,2))</f>
        <v>#NUM!</v>
      </c>
      <c r="AR3506" s="20" t="e">
        <f>IF(R3506 &lt;=( AVERAGE(SMALL(AE3506:AI3506,1),SMALL(AE3506:AI3506,2))), R3506, "")</f>
        <v>#NUM!</v>
      </c>
      <c r="AS3506" s="20" t="e">
        <f>AVERAGE(SMALL(AJ3506:AM3506,1),SMALL(AJ3506:AM3506,2))</f>
        <v>#NUM!</v>
      </c>
      <c r="AT3506" s="20">
        <f>T3506*1.075</f>
        <v>0.19349999999999998</v>
      </c>
      <c r="AU3506" s="20">
        <f>U3506*1.075</f>
        <v>0.19349999999999998</v>
      </c>
      <c r="AV3506" s="22">
        <f>MIN(AN3506,AT3506,AU3506)</f>
        <v>0.19349999999999998</v>
      </c>
      <c r="AW3506" s="20" t="s">
        <v>71</v>
      </c>
      <c r="AX3506" s="20" t="s">
        <v>72</v>
      </c>
      <c r="AY3506" s="25">
        <v>0.193</v>
      </c>
      <c r="AZ3506" s="27">
        <f>IF(AND(AY3506&gt;0,AY3506&lt;=10),AY3506*0.25,IF(AND(AY3506&gt;10,AY3506&lt;=50),AY3506*0.17,IF(AND(AY3506&gt;10,AY3506&lt;=100),AY3506*0.12,IF(AY3506&gt;100,AY3506*0.1))))</f>
        <v>4.8250000000000001E-2</v>
      </c>
      <c r="BA3506" s="3">
        <f>AZ3506+AY3506</f>
        <v>0.24125000000000002</v>
      </c>
      <c r="BB3506" s="25">
        <f>BA3506+BA3506*0.08</f>
        <v>0.26055</v>
      </c>
      <c r="BC3506" s="20" t="s">
        <v>12295</v>
      </c>
      <c r="BD3506" s="20"/>
      <c r="BE3506" s="20"/>
      <c r="BF3506" s="20"/>
      <c r="BG3506" s="20"/>
      <c r="BH3506" s="20"/>
      <c r="BI3506" s="20"/>
      <c r="BJ3506" s="20"/>
      <c r="BK3506" s="20"/>
      <c r="BL3506" s="20"/>
      <c r="BM3506" s="20"/>
      <c r="BN3506" s="20"/>
      <c r="BO3506" s="20"/>
      <c r="BP3506" s="28"/>
      <c r="BQ3506" s="28"/>
      <c r="BR3506" s="28"/>
      <c r="BS3506" s="28"/>
      <c r="BT3506" s="28"/>
      <c r="BU3506" s="28"/>
      <c r="BV3506" s="28"/>
      <c r="BW3506" s="28"/>
      <c r="BX3506" s="28"/>
      <c r="BY3506" s="28"/>
      <c r="BZ3506" s="28"/>
      <c r="CA3506" s="28"/>
      <c r="CB3506" s="28"/>
      <c r="CC3506" s="28"/>
      <c r="CD3506" s="28"/>
      <c r="CE3506" s="28"/>
      <c r="CF3506" s="28"/>
      <c r="CG3506" s="28"/>
      <c r="CH3506" s="28"/>
      <c r="CI3506" s="28"/>
      <c r="CJ3506" s="28"/>
      <c r="CK3506" s="28"/>
      <c r="CL3506" s="28"/>
      <c r="CM3506" s="28"/>
      <c r="CN3506" s="28"/>
      <c r="CO3506" s="28"/>
      <c r="CP3506" s="28"/>
      <c r="CQ3506" s="28"/>
      <c r="CR3506" s="28"/>
      <c r="CS3506" s="28"/>
      <c r="CT3506" s="28"/>
      <c r="CU3506" s="28"/>
      <c r="CV3506" s="28"/>
      <c r="CW3506" s="28"/>
      <c r="CX3506" s="28"/>
      <c r="CY3506" s="28"/>
      <c r="CZ3506" s="28"/>
      <c r="DA3506" s="28"/>
      <c r="DB3506" s="28"/>
      <c r="DC3506" s="28"/>
      <c r="DD3506" s="28"/>
      <c r="DE3506" s="28"/>
      <c r="DF3506" s="28"/>
      <c r="DG3506" s="28"/>
      <c r="DH3506" s="28"/>
      <c r="DI3506" s="28"/>
      <c r="DJ3506" s="28"/>
      <c r="DK3506" s="28"/>
      <c r="DL3506" s="28"/>
    </row>
    <row r="3507" spans="1:116" s="88" customFormat="1" ht="30" customHeight="1">
      <c r="A3507" s="4" t="s">
        <v>3517</v>
      </c>
      <c r="B3507" s="5">
        <v>3505</v>
      </c>
      <c r="C3507" s="6">
        <v>16116</v>
      </c>
      <c r="D3507" s="6"/>
      <c r="E3507" s="43" t="s">
        <v>11475</v>
      </c>
      <c r="F3507" s="3" t="s">
        <v>2676</v>
      </c>
      <c r="G3507" s="3" t="s">
        <v>92</v>
      </c>
      <c r="H3507" s="3" t="s">
        <v>2677</v>
      </c>
      <c r="I3507" s="3" t="s">
        <v>1437</v>
      </c>
      <c r="J3507" s="3" t="s">
        <v>11476</v>
      </c>
      <c r="K3507" s="6">
        <v>1</v>
      </c>
      <c r="L3507" s="3" t="s">
        <v>67</v>
      </c>
      <c r="M3507" s="6">
        <v>10</v>
      </c>
      <c r="N3507" s="3" t="s">
        <v>44</v>
      </c>
      <c r="O3507" s="3" t="s">
        <v>11477</v>
      </c>
      <c r="P3507" s="3" t="s">
        <v>11478</v>
      </c>
      <c r="Q3507" s="3" t="s">
        <v>11479</v>
      </c>
      <c r="R3507" s="156"/>
      <c r="S3507" s="22">
        <v>0.5</v>
      </c>
      <c r="T3507" s="23" t="s">
        <v>54</v>
      </c>
      <c r="U3507" s="1" t="s">
        <v>54</v>
      </c>
      <c r="V3507" s="21">
        <v>0.8</v>
      </c>
      <c r="W3507" s="22"/>
      <c r="X3507" s="22"/>
      <c r="Y3507" s="22"/>
      <c r="Z3507" s="22"/>
      <c r="AA3507" s="22"/>
      <c r="AB3507" s="22"/>
      <c r="AC3507" s="22"/>
      <c r="AD3507" s="22"/>
      <c r="AE3507" s="24">
        <v>0.8</v>
      </c>
      <c r="AF3507" s="20"/>
      <c r="AG3507" s="20"/>
      <c r="AH3507" s="20"/>
      <c r="AI3507" s="20"/>
      <c r="AJ3507" s="20"/>
      <c r="AK3507" s="20"/>
      <c r="AL3507" s="20"/>
      <c r="AM3507" s="20"/>
      <c r="AN3507" s="25">
        <v>0.5</v>
      </c>
      <c r="AO3507" s="20" t="s">
        <v>47</v>
      </c>
      <c r="AP3507" s="24" t="s">
        <v>48</v>
      </c>
      <c r="AQ3507" s="20" t="e">
        <f>AVERAGE(SMALL(AE3507:AI3507,1),SMALL(AE3507:AI3507,2))</f>
        <v>#NUM!</v>
      </c>
      <c r="AR3507" s="20" t="e">
        <f>IF(R3507 &lt;=( AVERAGE(SMALL(AE3507:AI3507,1),SMALL(AE3507:AI3507,2))), R3507, "")</f>
        <v>#NUM!</v>
      </c>
      <c r="AS3507" s="20" t="e">
        <f>AVERAGE(SMALL(AJ3507:AM3507,1),SMALL(AJ3507:AM3507,2))</f>
        <v>#NUM!</v>
      </c>
      <c r="AT3507" s="20" t="e">
        <f>T3507*1.075</f>
        <v>#VALUE!</v>
      </c>
      <c r="AU3507" s="20" t="e">
        <f>U3507*1.075</f>
        <v>#VALUE!</v>
      </c>
      <c r="AV3507" s="22" t="e">
        <f>MIN(AN3507,AT3507,AU3507)</f>
        <v>#VALUE!</v>
      </c>
      <c r="AW3507" s="26" t="s">
        <v>49</v>
      </c>
      <c r="AX3507" s="26" t="s">
        <v>48</v>
      </c>
      <c r="AY3507" s="25">
        <v>0.5</v>
      </c>
      <c r="AZ3507" s="27">
        <f>IF(AND(AY3507&gt;0,AY3507&lt;=10),AY3507*0.25,IF(AND(AY3507&gt;10,AY3507&lt;=50),AY3507*0.17,IF(AND(AY3507&gt;10,AY3507&lt;=100),AY3507*0.12,IF(AY3507&gt;100,AY3507*0.1))))</f>
        <v>0.125</v>
      </c>
      <c r="BA3507" s="3">
        <f>AZ3507+AY3507</f>
        <v>0.625</v>
      </c>
      <c r="BB3507" s="25">
        <f>BA3507+BA3507*0.08</f>
        <v>0.67500000000000004</v>
      </c>
      <c r="BC3507" s="20" t="s">
        <v>12295</v>
      </c>
      <c r="BD3507" s="20"/>
      <c r="BE3507" s="20"/>
      <c r="BF3507" s="20"/>
      <c r="BG3507" s="20"/>
      <c r="BH3507" s="20"/>
      <c r="BI3507" s="20"/>
      <c r="BJ3507" s="20"/>
      <c r="BK3507" s="20"/>
      <c r="BL3507" s="20"/>
      <c r="BM3507" s="20"/>
      <c r="BN3507" s="20"/>
      <c r="BO3507" s="20"/>
      <c r="BP3507" s="28"/>
      <c r="BQ3507" s="28"/>
      <c r="BR3507" s="28"/>
      <c r="BS3507" s="28"/>
      <c r="BT3507" s="28"/>
      <c r="BU3507" s="28"/>
      <c r="BV3507" s="28"/>
      <c r="BW3507" s="28"/>
      <c r="BX3507" s="28"/>
      <c r="BY3507" s="28"/>
      <c r="BZ3507" s="28"/>
      <c r="CA3507" s="28"/>
      <c r="CB3507" s="28"/>
      <c r="CC3507" s="28"/>
      <c r="CD3507" s="28"/>
      <c r="CE3507" s="28"/>
      <c r="CF3507" s="28"/>
      <c r="CG3507" s="28"/>
      <c r="CH3507" s="28"/>
      <c r="CI3507" s="28"/>
      <c r="CJ3507" s="28"/>
      <c r="CK3507" s="28"/>
      <c r="CL3507" s="28"/>
      <c r="CM3507" s="28"/>
      <c r="CN3507" s="28"/>
      <c r="CO3507" s="28"/>
      <c r="CP3507" s="28"/>
      <c r="CQ3507" s="28"/>
      <c r="CR3507" s="28"/>
      <c r="CS3507" s="28"/>
      <c r="CT3507" s="28"/>
      <c r="CU3507" s="28"/>
      <c r="CV3507" s="28"/>
      <c r="CW3507" s="28"/>
      <c r="CX3507" s="28"/>
      <c r="CY3507" s="28"/>
      <c r="CZ3507" s="28"/>
      <c r="DA3507" s="28"/>
      <c r="DB3507" s="28"/>
      <c r="DC3507" s="28"/>
      <c r="DD3507" s="28"/>
      <c r="DE3507" s="28"/>
      <c r="DF3507" s="28"/>
      <c r="DG3507" s="28"/>
      <c r="DH3507" s="28"/>
      <c r="DI3507" s="28"/>
      <c r="DJ3507" s="28"/>
      <c r="DK3507" s="28"/>
      <c r="DL3507" s="28"/>
    </row>
    <row r="3508" spans="1:116" s="88" customFormat="1" ht="30" customHeight="1">
      <c r="A3508" s="4" t="s">
        <v>3517</v>
      </c>
      <c r="B3508" s="5">
        <v>3506</v>
      </c>
      <c r="C3508" s="6">
        <v>5847</v>
      </c>
      <c r="D3508" s="6"/>
      <c r="E3508" s="43" t="s">
        <v>11480</v>
      </c>
      <c r="F3508" s="3" t="s">
        <v>7364</v>
      </c>
      <c r="G3508" s="3" t="s">
        <v>925</v>
      </c>
      <c r="H3508" s="3" t="s">
        <v>4303</v>
      </c>
      <c r="I3508" s="3" t="s">
        <v>1979</v>
      </c>
      <c r="J3508" s="3" t="s">
        <v>390</v>
      </c>
      <c r="K3508" s="6">
        <v>2</v>
      </c>
      <c r="L3508" s="3" t="s">
        <v>79</v>
      </c>
      <c r="M3508" s="6">
        <v>10</v>
      </c>
      <c r="N3508" s="3" t="s">
        <v>44</v>
      </c>
      <c r="O3508" s="3" t="s">
        <v>11477</v>
      </c>
      <c r="P3508" s="3" t="s">
        <v>11481</v>
      </c>
      <c r="Q3508" s="3" t="s">
        <v>11482</v>
      </c>
      <c r="R3508" s="156"/>
      <c r="S3508" s="22">
        <v>2.5</v>
      </c>
      <c r="T3508" s="23">
        <v>0.56999999999999995</v>
      </c>
      <c r="U3508" s="1">
        <v>0.56999999999999995</v>
      </c>
      <c r="V3508" s="21">
        <v>1.5</v>
      </c>
      <c r="W3508" s="22"/>
      <c r="X3508" s="22"/>
      <c r="Y3508" s="22"/>
      <c r="Z3508" s="22"/>
      <c r="AA3508" s="22"/>
      <c r="AB3508" s="22"/>
      <c r="AC3508" s="22"/>
      <c r="AD3508" s="22"/>
      <c r="AE3508" s="24">
        <v>1.5</v>
      </c>
      <c r="AF3508" s="20"/>
      <c r="AG3508" s="20"/>
      <c r="AH3508" s="20"/>
      <c r="AI3508" s="20"/>
      <c r="AJ3508" s="20"/>
      <c r="AK3508" s="20"/>
      <c r="AL3508" s="20"/>
      <c r="AM3508" s="20"/>
      <c r="AN3508" s="25">
        <v>2.5</v>
      </c>
      <c r="AO3508" s="20" t="s">
        <v>47</v>
      </c>
      <c r="AP3508" s="24" t="s">
        <v>48</v>
      </c>
      <c r="AQ3508" s="20" t="e">
        <f>AVERAGE(SMALL(AE3508:AI3508,1),SMALL(AE3508:AI3508,2))</f>
        <v>#NUM!</v>
      </c>
      <c r="AR3508" s="20" t="e">
        <f>IF(R3508 &lt;=( AVERAGE(SMALL(AE3508:AI3508,1),SMALL(AE3508:AI3508,2))), R3508, "")</f>
        <v>#NUM!</v>
      </c>
      <c r="AS3508" s="20" t="e">
        <f>AVERAGE(SMALL(AJ3508:AM3508,1),SMALL(AJ3508:AM3508,2))</f>
        <v>#NUM!</v>
      </c>
      <c r="AT3508" s="20">
        <f>T3508*1.075</f>
        <v>0.61274999999999991</v>
      </c>
      <c r="AU3508" s="20">
        <f>U3508*1.075</f>
        <v>0.61274999999999991</v>
      </c>
      <c r="AV3508" s="22">
        <f>MIN(AN3508,AT3508,AU3508)</f>
        <v>0.61274999999999991</v>
      </c>
      <c r="AW3508" s="20" t="s">
        <v>71</v>
      </c>
      <c r="AX3508" s="20" t="s">
        <v>72</v>
      </c>
      <c r="AY3508" s="25">
        <v>0.61</v>
      </c>
      <c r="AZ3508" s="27">
        <f>IF(AND(AY3508&gt;0,AY3508&lt;=10),AY3508*0.25,IF(AND(AY3508&gt;10,AY3508&lt;=50),AY3508*0.17,IF(AND(AY3508&gt;10,AY3508&lt;=100),AY3508*0.12,IF(AY3508&gt;100,AY3508*0.1))))</f>
        <v>0.1525</v>
      </c>
      <c r="BA3508" s="3">
        <f>AZ3508+AY3508</f>
        <v>0.76249999999999996</v>
      </c>
      <c r="BB3508" s="25">
        <f>BA3508+BA3508*0.08</f>
        <v>0.8234999999999999</v>
      </c>
      <c r="BC3508" s="20" t="s">
        <v>12295</v>
      </c>
      <c r="BD3508" s="20"/>
      <c r="BE3508" s="20"/>
      <c r="BF3508" s="20"/>
      <c r="BG3508" s="20"/>
      <c r="BH3508" s="20"/>
      <c r="BI3508" s="20"/>
      <c r="BJ3508" s="20"/>
      <c r="BK3508" s="20"/>
      <c r="BL3508" s="20"/>
      <c r="BM3508" s="20"/>
      <c r="BN3508" s="20"/>
      <c r="BO3508" s="20"/>
      <c r="BP3508" s="28"/>
      <c r="BQ3508" s="28"/>
      <c r="BR3508" s="28"/>
      <c r="BS3508" s="28"/>
      <c r="BT3508" s="28"/>
      <c r="BU3508" s="28"/>
      <c r="BV3508" s="28"/>
      <c r="BW3508" s="28"/>
      <c r="BX3508" s="28"/>
      <c r="BY3508" s="28"/>
      <c r="BZ3508" s="28"/>
      <c r="CA3508" s="28"/>
      <c r="CB3508" s="28"/>
      <c r="CC3508" s="28"/>
      <c r="CD3508" s="28"/>
      <c r="CE3508" s="28"/>
      <c r="CF3508" s="28"/>
      <c r="CG3508" s="28"/>
      <c r="CH3508" s="28"/>
      <c r="CI3508" s="28"/>
      <c r="CJ3508" s="28"/>
      <c r="CK3508" s="28"/>
      <c r="CL3508" s="28"/>
      <c r="CM3508" s="28"/>
      <c r="CN3508" s="28"/>
      <c r="CO3508" s="28"/>
      <c r="CP3508" s="28"/>
      <c r="CQ3508" s="28"/>
      <c r="CR3508" s="28"/>
      <c r="CS3508" s="28"/>
      <c r="CT3508" s="28"/>
      <c r="CU3508" s="28"/>
      <c r="CV3508" s="28"/>
      <c r="CW3508" s="28"/>
      <c r="CX3508" s="28"/>
      <c r="CY3508" s="28"/>
      <c r="CZ3508" s="28"/>
      <c r="DA3508" s="28"/>
      <c r="DB3508" s="28"/>
      <c r="DC3508" s="28"/>
      <c r="DD3508" s="28"/>
      <c r="DE3508" s="28"/>
      <c r="DF3508" s="28"/>
      <c r="DG3508" s="28"/>
      <c r="DH3508" s="28"/>
      <c r="DI3508" s="28"/>
      <c r="DJ3508" s="28"/>
      <c r="DK3508" s="28"/>
      <c r="DL3508" s="28"/>
    </row>
    <row r="3509" spans="1:116" s="88" customFormat="1" ht="30" customHeight="1">
      <c r="A3509" s="78" t="s">
        <v>13884</v>
      </c>
      <c r="B3509" s="5">
        <v>3507</v>
      </c>
      <c r="C3509" s="116">
        <v>17646</v>
      </c>
      <c r="D3509" s="116"/>
      <c r="E3509" s="43" t="s">
        <v>13890</v>
      </c>
      <c r="F3509" s="3" t="s">
        <v>13891</v>
      </c>
      <c r="G3509" s="3" t="s">
        <v>5221</v>
      </c>
      <c r="H3509" s="3" t="s">
        <v>815</v>
      </c>
      <c r="I3509" s="3" t="s">
        <v>816</v>
      </c>
      <c r="J3509" s="3" t="s">
        <v>13892</v>
      </c>
      <c r="K3509" s="6">
        <v>10</v>
      </c>
      <c r="L3509" s="3" t="s">
        <v>79</v>
      </c>
      <c r="M3509" s="6">
        <v>1</v>
      </c>
      <c r="N3509" s="3" t="s">
        <v>44</v>
      </c>
      <c r="O3509" s="3" t="s">
        <v>13887</v>
      </c>
      <c r="P3509" s="3" t="s">
        <v>13888</v>
      </c>
      <c r="Q3509" s="3" t="s">
        <v>13893</v>
      </c>
      <c r="R3509" s="160">
        <v>5.25</v>
      </c>
      <c r="S3509" s="79">
        <v>4.68</v>
      </c>
      <c r="T3509" s="81">
        <v>2.75</v>
      </c>
      <c r="U3509" s="82">
        <v>5</v>
      </c>
      <c r="V3509" s="79"/>
      <c r="W3509" s="79">
        <v>5.2</v>
      </c>
      <c r="X3509" s="79">
        <v>5.05</v>
      </c>
      <c r="Y3509" s="79">
        <v>5.8</v>
      </c>
      <c r="Z3509" s="79">
        <v>5.4</v>
      </c>
      <c r="AA3509" s="79">
        <v>5.3</v>
      </c>
      <c r="AB3509" s="79"/>
      <c r="AC3509" s="79"/>
      <c r="AD3509" s="79"/>
      <c r="AE3509" s="83"/>
      <c r="AF3509" s="84"/>
      <c r="AG3509" s="84">
        <v>2.347</v>
      </c>
      <c r="AH3509" s="84"/>
      <c r="AI3509" s="84">
        <v>6.97</v>
      </c>
      <c r="AJ3509" s="84"/>
      <c r="AK3509" s="84"/>
      <c r="AL3509" s="84"/>
      <c r="AM3509" s="84"/>
      <c r="AN3509" s="85"/>
      <c r="AO3509" s="84"/>
      <c r="AP3509" s="83"/>
      <c r="AQ3509" s="84">
        <v>4.6585000000000001</v>
      </c>
      <c r="AR3509" s="84" t="s">
        <v>601</v>
      </c>
      <c r="AS3509" s="84" t="e">
        <v>#NUM!</v>
      </c>
      <c r="AT3509" s="84" t="e">
        <v>#REF!</v>
      </c>
      <c r="AU3509" s="84">
        <v>2.9562499999999998</v>
      </c>
      <c r="AV3509" s="79" t="e">
        <v>#REF!</v>
      </c>
      <c r="AW3509" s="84" t="s">
        <v>71</v>
      </c>
      <c r="AX3509" s="84" t="s">
        <v>72</v>
      </c>
      <c r="AY3509" s="85">
        <v>2.9562499999999998</v>
      </c>
      <c r="AZ3509" s="87">
        <v>0.73906249999999996</v>
      </c>
      <c r="BA3509" s="43">
        <v>3.6953125</v>
      </c>
      <c r="BB3509" s="85">
        <v>3.9909375000000002</v>
      </c>
      <c r="BC3509" s="20" t="s">
        <v>12295</v>
      </c>
      <c r="BD3509" s="84" t="s">
        <v>12206</v>
      </c>
    </row>
    <row r="3510" spans="1:116" s="88" customFormat="1" ht="30" customHeight="1">
      <c r="A3510" s="78" t="s">
        <v>13884</v>
      </c>
      <c r="B3510" s="5">
        <v>3508</v>
      </c>
      <c r="C3510" s="116">
        <v>17645</v>
      </c>
      <c r="D3510" s="116"/>
      <c r="E3510" s="43" t="s">
        <v>13894</v>
      </c>
      <c r="F3510" s="3" t="s">
        <v>12996</v>
      </c>
      <c r="G3510" s="3" t="s">
        <v>11553</v>
      </c>
      <c r="H3510" s="3" t="s">
        <v>12997</v>
      </c>
      <c r="I3510" s="3" t="s">
        <v>550</v>
      </c>
      <c r="J3510" s="3" t="s">
        <v>13895</v>
      </c>
      <c r="K3510" s="6">
        <v>2.5</v>
      </c>
      <c r="L3510" s="3" t="s">
        <v>79</v>
      </c>
      <c r="M3510" s="6">
        <v>1</v>
      </c>
      <c r="N3510" s="3" t="s">
        <v>44</v>
      </c>
      <c r="O3510" s="3" t="s">
        <v>13887</v>
      </c>
      <c r="P3510" s="3" t="s">
        <v>13888</v>
      </c>
      <c r="Q3510" s="3" t="s">
        <v>13896</v>
      </c>
      <c r="R3510" s="160">
        <v>10.050000000000001</v>
      </c>
      <c r="S3510" s="79">
        <v>8.1999999999999993</v>
      </c>
      <c r="T3510" s="81">
        <v>4.5</v>
      </c>
      <c r="U3510" s="82">
        <v>10.1</v>
      </c>
      <c r="V3510" s="79"/>
      <c r="W3510" s="79">
        <v>9.84</v>
      </c>
      <c r="X3510" s="79">
        <v>9.7200000000000006</v>
      </c>
      <c r="Y3510" s="79">
        <v>10.199999999999999</v>
      </c>
      <c r="Z3510" s="79">
        <v>10.5</v>
      </c>
      <c r="AA3510" s="79">
        <v>9.91</v>
      </c>
      <c r="AB3510" s="79"/>
      <c r="AC3510" s="79"/>
      <c r="AD3510" s="79"/>
      <c r="AE3510" s="83"/>
      <c r="AF3510" s="84"/>
      <c r="AG3510" s="84">
        <v>5.6470000000000002</v>
      </c>
      <c r="AH3510" s="84"/>
      <c r="AI3510" s="84">
        <v>6.58</v>
      </c>
      <c r="AJ3510" s="84"/>
      <c r="AK3510" s="84"/>
      <c r="AL3510" s="84"/>
      <c r="AM3510" s="84"/>
      <c r="AN3510" s="85"/>
      <c r="AO3510" s="84"/>
      <c r="AP3510" s="83"/>
      <c r="AQ3510" s="84">
        <v>6.1135000000000002</v>
      </c>
      <c r="AR3510" s="84" t="s">
        <v>601</v>
      </c>
      <c r="AS3510" s="84" t="e">
        <v>#NUM!</v>
      </c>
      <c r="AT3510" s="84" t="e">
        <v>#REF!</v>
      </c>
      <c r="AU3510" s="84">
        <v>4.8374999999999995</v>
      </c>
      <c r="AV3510" s="79" t="e">
        <v>#REF!</v>
      </c>
      <c r="AW3510" s="84" t="s">
        <v>71</v>
      </c>
      <c r="AX3510" s="84" t="s">
        <v>72</v>
      </c>
      <c r="AY3510" s="85">
        <v>4.8369999999999997</v>
      </c>
      <c r="AZ3510" s="87">
        <v>1.2092499999999999</v>
      </c>
      <c r="BA3510" s="43">
        <v>6.0462499999999997</v>
      </c>
      <c r="BB3510" s="85">
        <v>6.5299499999999995</v>
      </c>
      <c r="BC3510" s="20" t="s">
        <v>12295</v>
      </c>
      <c r="BD3510" s="84" t="s">
        <v>12206</v>
      </c>
    </row>
    <row r="3511" spans="1:116" s="88" customFormat="1" ht="30" customHeight="1">
      <c r="A3511" s="78" t="s">
        <v>13884</v>
      </c>
      <c r="B3511" s="5">
        <v>3509</v>
      </c>
      <c r="C3511" s="116">
        <v>18107</v>
      </c>
      <c r="D3511" s="116"/>
      <c r="E3511" s="43" t="s">
        <v>13885</v>
      </c>
      <c r="F3511" s="3" t="s">
        <v>12457</v>
      </c>
      <c r="G3511" s="3" t="s">
        <v>4249</v>
      </c>
      <c r="H3511" s="3" t="s">
        <v>1059</v>
      </c>
      <c r="I3511" s="3" t="s">
        <v>550</v>
      </c>
      <c r="J3511" s="3" t="s">
        <v>13886</v>
      </c>
      <c r="K3511" s="6">
        <v>10</v>
      </c>
      <c r="L3511" s="3" t="s">
        <v>79</v>
      </c>
      <c r="M3511" s="6">
        <v>1</v>
      </c>
      <c r="N3511" s="3" t="s">
        <v>44</v>
      </c>
      <c r="O3511" s="3" t="s">
        <v>13887</v>
      </c>
      <c r="P3511" s="3" t="s">
        <v>13888</v>
      </c>
      <c r="Q3511" s="3" t="s">
        <v>13889</v>
      </c>
      <c r="R3511" s="160">
        <v>5.9</v>
      </c>
      <c r="S3511" s="79">
        <v>4.82</v>
      </c>
      <c r="T3511" s="81">
        <v>2.9</v>
      </c>
      <c r="U3511" s="82">
        <v>6.2</v>
      </c>
      <c r="V3511" s="79"/>
      <c r="W3511" s="79">
        <v>5.7</v>
      </c>
      <c r="X3511" s="79">
        <v>5.6</v>
      </c>
      <c r="Y3511" s="79">
        <v>6</v>
      </c>
      <c r="Z3511" s="79">
        <v>6.1</v>
      </c>
      <c r="AA3511" s="79">
        <v>5.5</v>
      </c>
      <c r="AB3511" s="79"/>
      <c r="AC3511" s="79"/>
      <c r="AD3511" s="79"/>
      <c r="AE3511" s="83"/>
      <c r="AF3511" s="84"/>
      <c r="AG3511" s="84">
        <v>2.4910000000000001</v>
      </c>
      <c r="AH3511" s="84"/>
      <c r="AI3511" s="84"/>
      <c r="AJ3511" s="84"/>
      <c r="AK3511" s="84"/>
      <c r="AL3511" s="84"/>
      <c r="AM3511" s="84"/>
      <c r="AN3511" s="85"/>
      <c r="AO3511" s="84"/>
      <c r="AP3511" s="83"/>
      <c r="AQ3511" s="84" t="e">
        <v>#NUM!</v>
      </c>
      <c r="AR3511" s="84" t="e">
        <v>#NUM!</v>
      </c>
      <c r="AS3511" s="84" t="e">
        <v>#NUM!</v>
      </c>
      <c r="AT3511" s="84" t="e">
        <v>#REF!</v>
      </c>
      <c r="AU3511" s="84">
        <v>3.1174999999999997</v>
      </c>
      <c r="AV3511" s="79" t="e">
        <v>#REF!</v>
      </c>
      <c r="AW3511" s="84" t="s">
        <v>71</v>
      </c>
      <c r="AX3511" s="84" t="s">
        <v>72</v>
      </c>
      <c r="AY3511" s="85">
        <v>3.11</v>
      </c>
      <c r="AZ3511" s="87">
        <v>0.77749999999999997</v>
      </c>
      <c r="BA3511" s="43">
        <v>3.8874999999999997</v>
      </c>
      <c r="BB3511" s="85">
        <v>4.1985000000000001</v>
      </c>
      <c r="BC3511" s="20" t="s">
        <v>12295</v>
      </c>
      <c r="BD3511" s="84" t="s">
        <v>12206</v>
      </c>
    </row>
    <row r="3512" spans="1:116" s="88" customFormat="1" ht="30" customHeight="1">
      <c r="A3512" s="7" t="s">
        <v>6438</v>
      </c>
      <c r="B3512" s="5">
        <v>3510</v>
      </c>
      <c r="C3512" s="6"/>
      <c r="D3512" s="6"/>
      <c r="E3512" s="43" t="s">
        <v>11508</v>
      </c>
      <c r="F3512" s="3" t="s">
        <v>1160</v>
      </c>
      <c r="G3512" s="3" t="s">
        <v>1161</v>
      </c>
      <c r="H3512" s="3" t="s">
        <v>11509</v>
      </c>
      <c r="I3512" s="3" t="s">
        <v>1940</v>
      </c>
      <c r="J3512" s="3" t="s">
        <v>11510</v>
      </c>
      <c r="K3512" s="6">
        <v>100</v>
      </c>
      <c r="L3512" s="3" t="s">
        <v>79</v>
      </c>
      <c r="M3512" s="6">
        <v>12</v>
      </c>
      <c r="N3512" s="3" t="s">
        <v>44</v>
      </c>
      <c r="O3512" s="3" t="s">
        <v>11487</v>
      </c>
      <c r="P3512" s="3" t="s">
        <v>11511</v>
      </c>
      <c r="Q3512" s="3" t="s">
        <v>11512</v>
      </c>
      <c r="R3512" s="156">
        <v>21.96</v>
      </c>
      <c r="S3512" s="22"/>
      <c r="T3512" s="23">
        <v>18.96</v>
      </c>
      <c r="U3512" s="1">
        <v>0.7</v>
      </c>
      <c r="V3512" s="21">
        <v>19.09</v>
      </c>
      <c r="W3512" s="22"/>
      <c r="X3512" s="22"/>
      <c r="Y3512" s="22"/>
      <c r="Z3512" s="22"/>
      <c r="AA3512" s="22"/>
      <c r="AB3512" s="22"/>
      <c r="AC3512" s="22"/>
      <c r="AD3512" s="22"/>
      <c r="AE3512" s="24">
        <v>13.85</v>
      </c>
      <c r="AF3512" s="20"/>
      <c r="AG3512" s="20"/>
      <c r="AH3512" s="20"/>
      <c r="AI3512" s="20"/>
      <c r="AJ3512" s="20"/>
      <c r="AK3512" s="20"/>
      <c r="AL3512" s="20"/>
      <c r="AM3512" s="20">
        <v>13.85</v>
      </c>
      <c r="AN3512" s="25"/>
      <c r="AO3512" s="20"/>
      <c r="AP3512" s="24"/>
      <c r="AQ3512" s="20" t="e">
        <f>AVERAGE(SMALL(AE3512:AI3512,1),SMALL(AE3512:AI3512,2))</f>
        <v>#NUM!</v>
      </c>
      <c r="AR3512" s="20" t="e">
        <f>IF(R3512 &lt;=( AVERAGE(SMALL(AE3512:AI3512,1),SMALL(AE3512:AI3512,2))), R3512, "")</f>
        <v>#NUM!</v>
      </c>
      <c r="AS3512" s="20" t="e">
        <f>AVERAGE(SMALL(AJ3512:AM3512,1),SMALL(AJ3512:AM3512,2))</f>
        <v>#NUM!</v>
      </c>
      <c r="AT3512" s="20">
        <f>T3512*1.075</f>
        <v>20.382000000000001</v>
      </c>
      <c r="AU3512" s="20">
        <f>U3512*1.075</f>
        <v>0.75249999999999995</v>
      </c>
      <c r="AV3512" s="22">
        <f>MIN(AN3512,AT3512,AU3512)</f>
        <v>0.75249999999999995</v>
      </c>
      <c r="AW3512" s="20" t="s">
        <v>71</v>
      </c>
      <c r="AX3512" s="20" t="s">
        <v>72</v>
      </c>
      <c r="AY3512" s="25">
        <v>0.75</v>
      </c>
      <c r="AZ3512" s="27">
        <f>IF(AND(AY3512&gt;0,AY3512&lt;=10),AY3512*0.25,IF(AND(AY3512&gt;10,AY3512&lt;=50),AY3512*0.17,IF(AND(AY3512&gt;10,AY3512&lt;=100),AY3512*0.12,IF(AY3512&gt;100,AY3512*0.1))))</f>
        <v>0.1875</v>
      </c>
      <c r="BA3512" s="3">
        <f>AZ3512+AY3512</f>
        <v>0.9375</v>
      </c>
      <c r="BB3512" s="25">
        <f>BA3512+BA3512*0.08</f>
        <v>1.0125</v>
      </c>
      <c r="BC3512" s="20" t="s">
        <v>12295</v>
      </c>
      <c r="BD3512" s="20"/>
      <c r="BE3512" s="20"/>
      <c r="BF3512" s="20"/>
      <c r="BG3512" s="20"/>
      <c r="BH3512" s="20"/>
      <c r="BI3512" s="20"/>
      <c r="BJ3512" s="20"/>
      <c r="BK3512" s="20"/>
      <c r="BL3512" s="20"/>
      <c r="BM3512" s="20"/>
      <c r="BN3512" s="20"/>
      <c r="BO3512" s="20"/>
      <c r="BP3512" s="19"/>
      <c r="BQ3512" s="19"/>
      <c r="BR3512" s="19"/>
      <c r="BS3512" s="19"/>
      <c r="BT3512" s="19"/>
      <c r="BU3512" s="19"/>
      <c r="BV3512" s="19"/>
      <c r="BW3512" s="19"/>
      <c r="BX3512" s="19"/>
      <c r="BY3512" s="19"/>
      <c r="BZ3512" s="19"/>
      <c r="CA3512" s="19"/>
      <c r="CB3512" s="19"/>
      <c r="CC3512" s="19"/>
      <c r="CD3512" s="19"/>
      <c r="CE3512" s="19"/>
      <c r="CF3512" s="19"/>
      <c r="CG3512" s="19"/>
      <c r="CH3512" s="19"/>
      <c r="CI3512" s="19"/>
      <c r="CJ3512" s="19"/>
      <c r="CK3512" s="19"/>
      <c r="CL3512" s="19"/>
      <c r="CM3512" s="19"/>
      <c r="CN3512" s="19"/>
      <c r="CO3512" s="19"/>
      <c r="CP3512" s="19"/>
      <c r="CQ3512" s="19"/>
      <c r="CR3512" s="19"/>
      <c r="CS3512" s="19"/>
      <c r="CT3512" s="19"/>
      <c r="CU3512" s="19"/>
      <c r="CV3512" s="19"/>
      <c r="CW3512" s="19"/>
      <c r="CX3512" s="19"/>
      <c r="CY3512" s="19"/>
      <c r="CZ3512" s="19"/>
      <c r="DA3512" s="19"/>
      <c r="DB3512" s="19"/>
      <c r="DC3512" s="19"/>
      <c r="DD3512" s="19"/>
      <c r="DE3512" s="19"/>
      <c r="DF3512" s="19"/>
      <c r="DG3512" s="19"/>
      <c r="DH3512" s="19"/>
      <c r="DI3512" s="19"/>
      <c r="DJ3512" s="19"/>
      <c r="DK3512" s="19"/>
      <c r="DL3512" s="19"/>
    </row>
    <row r="3513" spans="1:116" s="88" customFormat="1" ht="30" customHeight="1">
      <c r="A3513" s="7" t="s">
        <v>6438</v>
      </c>
      <c r="B3513" s="5">
        <v>3511</v>
      </c>
      <c r="C3513" s="6"/>
      <c r="D3513" s="6"/>
      <c r="E3513" s="43" t="s">
        <v>11505</v>
      </c>
      <c r="F3513" s="3" t="s">
        <v>1160</v>
      </c>
      <c r="G3513" s="3" t="s">
        <v>1161</v>
      </c>
      <c r="H3513" s="3" t="s">
        <v>1165</v>
      </c>
      <c r="I3513" s="3" t="s">
        <v>123</v>
      </c>
      <c r="J3513" s="3" t="s">
        <v>11506</v>
      </c>
      <c r="K3513" s="6">
        <v>120</v>
      </c>
      <c r="L3513" s="3" t="s">
        <v>79</v>
      </c>
      <c r="M3513" s="6">
        <v>1</v>
      </c>
      <c r="N3513" s="3" t="s">
        <v>44</v>
      </c>
      <c r="O3513" s="3" t="s">
        <v>11487</v>
      </c>
      <c r="P3513" s="3" t="s">
        <v>11497</v>
      </c>
      <c r="Q3513" s="3" t="s">
        <v>11507</v>
      </c>
      <c r="R3513" s="156">
        <v>2.88</v>
      </c>
      <c r="S3513" s="22"/>
      <c r="T3513" s="23">
        <v>2.6</v>
      </c>
      <c r="U3513" s="1">
        <v>1.2</v>
      </c>
      <c r="V3513" s="21">
        <v>1.8</v>
      </c>
      <c r="W3513" s="22">
        <v>3.82</v>
      </c>
      <c r="X3513" s="22"/>
      <c r="Y3513" s="22"/>
      <c r="Z3513" s="22"/>
      <c r="AA3513" s="22"/>
      <c r="AB3513" s="22"/>
      <c r="AC3513" s="22"/>
      <c r="AD3513" s="22"/>
      <c r="AE3513" s="24"/>
      <c r="AF3513" s="20"/>
      <c r="AG3513" s="20"/>
      <c r="AH3513" s="20"/>
      <c r="AI3513" s="20"/>
      <c r="AJ3513" s="20"/>
      <c r="AK3513" s="20"/>
      <c r="AL3513" s="20"/>
      <c r="AM3513" s="20">
        <v>1.8</v>
      </c>
      <c r="AN3513" s="25"/>
      <c r="AO3513" s="20"/>
      <c r="AP3513" s="24"/>
      <c r="AQ3513" s="20" t="e">
        <f>AVERAGE(SMALL(AE3513:AI3513,1),SMALL(AE3513:AI3513,2))</f>
        <v>#NUM!</v>
      </c>
      <c r="AR3513" s="20" t="e">
        <f>IF(R3513 &lt;=( AVERAGE(SMALL(AE3513:AI3513,1),SMALL(AE3513:AI3513,2))), R3513, "")</f>
        <v>#NUM!</v>
      </c>
      <c r="AS3513" s="20" t="e">
        <f>AVERAGE(SMALL(AJ3513:AM3513,1),SMALL(AJ3513:AM3513,2))</f>
        <v>#NUM!</v>
      </c>
      <c r="AT3513" s="20">
        <f>T3513*1.075</f>
        <v>2.7949999999999999</v>
      </c>
      <c r="AU3513" s="20">
        <f>U3513*1.075</f>
        <v>1.2899999999999998</v>
      </c>
      <c r="AV3513" s="22">
        <f>MIN(AN3513,AT3513,AU3513)</f>
        <v>1.2899999999999998</v>
      </c>
      <c r="AW3513" s="20" t="s">
        <v>71</v>
      </c>
      <c r="AX3513" s="20" t="s">
        <v>72</v>
      </c>
      <c r="AY3513" s="25">
        <v>1.29</v>
      </c>
      <c r="AZ3513" s="27">
        <f>IF(AND(AY3513&gt;0,AY3513&lt;=10),AY3513*0.25,IF(AND(AY3513&gt;10,AY3513&lt;=50),AY3513*0.17,IF(AND(AY3513&gt;10,AY3513&lt;=100),AY3513*0.12,IF(AY3513&gt;100,AY3513*0.1))))</f>
        <v>0.32250000000000001</v>
      </c>
      <c r="BA3513" s="3">
        <f>AZ3513+AY3513</f>
        <v>1.6125</v>
      </c>
      <c r="BB3513" s="25">
        <f>BA3513+BA3513*0.08</f>
        <v>1.7415</v>
      </c>
      <c r="BC3513" s="20" t="s">
        <v>12295</v>
      </c>
      <c r="BD3513" s="20"/>
      <c r="BE3513" s="20"/>
      <c r="BF3513" s="20"/>
      <c r="BG3513" s="20"/>
      <c r="BH3513" s="20"/>
      <c r="BI3513" s="20"/>
      <c r="BJ3513" s="20"/>
      <c r="BK3513" s="20"/>
      <c r="BL3513" s="20"/>
      <c r="BM3513" s="20"/>
      <c r="BN3513" s="20"/>
      <c r="BO3513" s="20"/>
      <c r="BP3513" s="19"/>
      <c r="BQ3513" s="19"/>
      <c r="BR3513" s="19"/>
      <c r="BS3513" s="19"/>
      <c r="BT3513" s="19"/>
      <c r="BU3513" s="19"/>
      <c r="BV3513" s="19"/>
      <c r="BW3513" s="19"/>
      <c r="BX3513" s="19"/>
      <c r="BY3513" s="19"/>
      <c r="BZ3513" s="19"/>
      <c r="CA3513" s="19"/>
      <c r="CB3513" s="19"/>
      <c r="CC3513" s="19"/>
      <c r="CD3513" s="19"/>
      <c r="CE3513" s="19"/>
      <c r="CF3513" s="19"/>
      <c r="CG3513" s="19"/>
      <c r="CH3513" s="19"/>
      <c r="CI3513" s="19"/>
      <c r="CJ3513" s="19"/>
      <c r="CK3513" s="19"/>
      <c r="CL3513" s="19"/>
      <c r="CM3513" s="19"/>
      <c r="CN3513" s="19"/>
      <c r="CO3513" s="19"/>
      <c r="CP3513" s="19"/>
      <c r="CQ3513" s="19"/>
      <c r="CR3513" s="19"/>
      <c r="CS3513" s="19"/>
      <c r="CT3513" s="19"/>
      <c r="CU3513" s="19"/>
      <c r="CV3513" s="19"/>
      <c r="CW3513" s="19"/>
      <c r="CX3513" s="19"/>
      <c r="CY3513" s="19"/>
      <c r="CZ3513" s="19"/>
      <c r="DA3513" s="19"/>
      <c r="DB3513" s="19"/>
      <c r="DC3513" s="19"/>
      <c r="DD3513" s="19"/>
      <c r="DE3513" s="19"/>
      <c r="DF3513" s="19"/>
      <c r="DG3513" s="19"/>
      <c r="DH3513" s="19"/>
      <c r="DI3513" s="19"/>
      <c r="DJ3513" s="19"/>
      <c r="DK3513" s="19"/>
      <c r="DL3513" s="19"/>
    </row>
    <row r="3514" spans="1:116" s="88" customFormat="1" ht="30" customHeight="1">
      <c r="A3514" s="7" t="s">
        <v>6438</v>
      </c>
      <c r="B3514" s="5">
        <v>3512</v>
      </c>
      <c r="C3514" s="6"/>
      <c r="D3514" s="6"/>
      <c r="E3514" s="43" t="s">
        <v>11501</v>
      </c>
      <c r="F3514" s="3" t="s">
        <v>1580</v>
      </c>
      <c r="G3514" s="3" t="s">
        <v>1581</v>
      </c>
      <c r="H3514" s="3" t="s">
        <v>197</v>
      </c>
      <c r="I3514" s="3" t="s">
        <v>102</v>
      </c>
      <c r="J3514" s="3" t="s">
        <v>11502</v>
      </c>
      <c r="K3514" s="6"/>
      <c r="L3514" s="3"/>
      <c r="M3514" s="6">
        <v>14</v>
      </c>
      <c r="N3514" s="3" t="s">
        <v>44</v>
      </c>
      <c r="O3514" s="3" t="s">
        <v>11487</v>
      </c>
      <c r="P3514" s="3" t="s">
        <v>11503</v>
      </c>
      <c r="Q3514" s="3" t="s">
        <v>11504</v>
      </c>
      <c r="R3514" s="156">
        <v>4.55</v>
      </c>
      <c r="S3514" s="22"/>
      <c r="T3514" s="23">
        <v>4.1500000000000004</v>
      </c>
      <c r="U3514" s="1">
        <v>1.65</v>
      </c>
      <c r="V3514" s="21">
        <v>3.96</v>
      </c>
      <c r="W3514" s="22"/>
      <c r="X3514" s="22"/>
      <c r="Y3514" s="22"/>
      <c r="Z3514" s="22"/>
      <c r="AA3514" s="22"/>
      <c r="AB3514" s="22"/>
      <c r="AC3514" s="22"/>
      <c r="AD3514" s="22"/>
      <c r="AE3514" s="24"/>
      <c r="AF3514" s="20"/>
      <c r="AG3514" s="20"/>
      <c r="AH3514" s="20"/>
      <c r="AI3514" s="20"/>
      <c r="AJ3514" s="20"/>
      <c r="AK3514" s="20"/>
      <c r="AL3514" s="20"/>
      <c r="AM3514" s="20">
        <v>2.88</v>
      </c>
      <c r="AN3514" s="25"/>
      <c r="AO3514" s="20"/>
      <c r="AP3514" s="24"/>
      <c r="AQ3514" s="20" t="e">
        <f>AVERAGE(SMALL(AE3514:AI3514,1),SMALL(AE3514:AI3514,2))</f>
        <v>#NUM!</v>
      </c>
      <c r="AR3514" s="20" t="e">
        <f>IF(R3514 &lt;=( AVERAGE(SMALL(AE3514:AI3514,1),SMALL(AE3514:AI3514,2))), R3514, "")</f>
        <v>#NUM!</v>
      </c>
      <c r="AS3514" s="20" t="e">
        <f>AVERAGE(SMALL(AJ3514:AM3514,1),SMALL(AJ3514:AM3514,2))</f>
        <v>#NUM!</v>
      </c>
      <c r="AT3514" s="20">
        <f>T3514*1.075</f>
        <v>4.4612500000000006</v>
      </c>
      <c r="AU3514" s="20">
        <f>U3514*1.075</f>
        <v>1.7737499999999999</v>
      </c>
      <c r="AV3514" s="22">
        <f>MIN(AN3514,AT3514,AU3514)</f>
        <v>1.7737499999999999</v>
      </c>
      <c r="AW3514" s="20" t="s">
        <v>71</v>
      </c>
      <c r="AX3514" s="20" t="s">
        <v>72</v>
      </c>
      <c r="AY3514" s="25">
        <v>1.77</v>
      </c>
      <c r="AZ3514" s="27">
        <f>IF(AND(AY3514&gt;0,AY3514&lt;=10),AY3514*0.25,IF(AND(AY3514&gt;10,AY3514&lt;=50),AY3514*0.17,IF(AND(AY3514&gt;10,AY3514&lt;=100),AY3514*0.12,IF(AY3514&gt;100,AY3514*0.1))))</f>
        <v>0.4425</v>
      </c>
      <c r="BA3514" s="3">
        <f>AZ3514+AY3514</f>
        <v>2.2124999999999999</v>
      </c>
      <c r="BB3514" s="25">
        <f>BA3514+BA3514*0.08</f>
        <v>2.3895</v>
      </c>
      <c r="BC3514" s="20" t="s">
        <v>12295</v>
      </c>
      <c r="BD3514" s="20"/>
      <c r="BE3514" s="20"/>
      <c r="BF3514" s="20"/>
      <c r="BG3514" s="20"/>
      <c r="BH3514" s="20"/>
      <c r="BI3514" s="20"/>
      <c r="BJ3514" s="20"/>
      <c r="BK3514" s="20"/>
      <c r="BL3514" s="20"/>
      <c r="BM3514" s="20"/>
      <c r="BN3514" s="20"/>
      <c r="BO3514" s="20"/>
      <c r="BP3514" s="19"/>
      <c r="BQ3514" s="19"/>
      <c r="BR3514" s="19"/>
      <c r="BS3514" s="19"/>
      <c r="BT3514" s="19"/>
      <c r="BU3514" s="19"/>
      <c r="BV3514" s="19"/>
      <c r="BW3514" s="19"/>
      <c r="BX3514" s="19"/>
      <c r="BY3514" s="19"/>
      <c r="BZ3514" s="19"/>
      <c r="CA3514" s="19"/>
      <c r="CB3514" s="19"/>
      <c r="CC3514" s="19"/>
      <c r="CD3514" s="19"/>
      <c r="CE3514" s="19"/>
      <c r="CF3514" s="19"/>
      <c r="CG3514" s="19"/>
      <c r="CH3514" s="19"/>
      <c r="CI3514" s="19"/>
      <c r="CJ3514" s="19"/>
      <c r="CK3514" s="19"/>
      <c r="CL3514" s="19"/>
      <c r="CM3514" s="19"/>
      <c r="CN3514" s="19"/>
      <c r="CO3514" s="19"/>
      <c r="CP3514" s="19"/>
      <c r="CQ3514" s="19"/>
      <c r="CR3514" s="19"/>
      <c r="CS3514" s="19"/>
      <c r="CT3514" s="19"/>
      <c r="CU3514" s="19"/>
      <c r="CV3514" s="19"/>
      <c r="CW3514" s="19"/>
      <c r="CX3514" s="19"/>
      <c r="CY3514" s="19"/>
      <c r="CZ3514" s="19"/>
      <c r="DA3514" s="19"/>
      <c r="DB3514" s="19"/>
      <c r="DC3514" s="19"/>
      <c r="DD3514" s="19"/>
      <c r="DE3514" s="19"/>
      <c r="DF3514" s="19"/>
      <c r="DG3514" s="19"/>
      <c r="DH3514" s="19"/>
      <c r="DI3514" s="19"/>
      <c r="DJ3514" s="19"/>
      <c r="DK3514" s="19"/>
      <c r="DL3514" s="19"/>
    </row>
    <row r="3515" spans="1:116" s="88" customFormat="1" ht="30" customHeight="1">
      <c r="A3515" s="7" t="s">
        <v>6438</v>
      </c>
      <c r="B3515" s="5">
        <v>3513</v>
      </c>
      <c r="C3515" s="6"/>
      <c r="D3515" s="6"/>
      <c r="E3515" s="43" t="s">
        <v>11516</v>
      </c>
      <c r="F3515" s="3" t="s">
        <v>11517</v>
      </c>
      <c r="G3515" s="3" t="s">
        <v>2756</v>
      </c>
      <c r="H3515" s="3" t="s">
        <v>11518</v>
      </c>
      <c r="I3515" s="3" t="s">
        <v>380</v>
      </c>
      <c r="J3515" s="3" t="s">
        <v>11519</v>
      </c>
      <c r="K3515" s="6"/>
      <c r="L3515" s="3"/>
      <c r="M3515" s="6">
        <v>20</v>
      </c>
      <c r="N3515" s="3" t="s">
        <v>44</v>
      </c>
      <c r="O3515" s="3" t="s">
        <v>11487</v>
      </c>
      <c r="P3515" s="3" t="s">
        <v>11520</v>
      </c>
      <c r="Q3515" s="3" t="s">
        <v>11521</v>
      </c>
      <c r="R3515" s="156">
        <v>3.95</v>
      </c>
      <c r="S3515" s="22"/>
      <c r="T3515" s="23">
        <v>3.3</v>
      </c>
      <c r="U3515" s="1">
        <v>1.5</v>
      </c>
      <c r="V3515" s="21">
        <v>3.44</v>
      </c>
      <c r="W3515" s="22"/>
      <c r="X3515" s="22"/>
      <c r="Y3515" s="22"/>
      <c r="Z3515" s="22"/>
      <c r="AA3515" s="22"/>
      <c r="AB3515" s="22"/>
      <c r="AC3515" s="22"/>
      <c r="AD3515" s="22"/>
      <c r="AE3515" s="24"/>
      <c r="AF3515" s="20"/>
      <c r="AG3515" s="20"/>
      <c r="AH3515" s="20"/>
      <c r="AI3515" s="20"/>
      <c r="AJ3515" s="20"/>
      <c r="AK3515" s="20"/>
      <c r="AL3515" s="20"/>
      <c r="AM3515" s="20">
        <v>3.44</v>
      </c>
      <c r="AN3515" s="25"/>
      <c r="AO3515" s="20"/>
      <c r="AP3515" s="24"/>
      <c r="AQ3515" s="20" t="e">
        <f>AVERAGE(SMALL(AE3515:AI3515,1),SMALL(AE3515:AI3515,2))</f>
        <v>#NUM!</v>
      </c>
      <c r="AR3515" s="20" t="e">
        <f>IF(R3515 &lt;=( AVERAGE(SMALL(AE3515:AI3515,1),SMALL(AE3515:AI3515,2))), R3515, "")</f>
        <v>#NUM!</v>
      </c>
      <c r="AS3515" s="20" t="e">
        <f>AVERAGE(SMALL(AJ3515:AM3515,1),SMALL(AJ3515:AM3515,2))</f>
        <v>#NUM!</v>
      </c>
      <c r="AT3515" s="20">
        <f>T3515*1.075</f>
        <v>3.5474999999999999</v>
      </c>
      <c r="AU3515" s="20">
        <f>U3515*1.075</f>
        <v>1.6124999999999998</v>
      </c>
      <c r="AV3515" s="22">
        <f>MIN(AN3515,AT3515,AU3515)</f>
        <v>1.6124999999999998</v>
      </c>
      <c r="AW3515" s="20" t="s">
        <v>71</v>
      </c>
      <c r="AX3515" s="20" t="s">
        <v>72</v>
      </c>
      <c r="AY3515" s="25">
        <v>1.61</v>
      </c>
      <c r="AZ3515" s="27">
        <f>IF(AND(AY3515&gt;0,AY3515&lt;=10),AY3515*0.25,IF(AND(AY3515&gt;10,AY3515&lt;=50),AY3515*0.17,IF(AND(AY3515&gt;10,AY3515&lt;=100),AY3515*0.12,IF(AY3515&gt;100,AY3515*0.1))))</f>
        <v>0.40250000000000002</v>
      </c>
      <c r="BA3515" s="3">
        <f>AZ3515+AY3515</f>
        <v>2.0125000000000002</v>
      </c>
      <c r="BB3515" s="25">
        <f>BA3515+BA3515*0.08</f>
        <v>2.1735000000000002</v>
      </c>
      <c r="BC3515" s="20" t="s">
        <v>12295</v>
      </c>
      <c r="BD3515" s="20"/>
      <c r="BE3515" s="20"/>
      <c r="BF3515" s="20"/>
      <c r="BG3515" s="20"/>
      <c r="BH3515" s="20"/>
      <c r="BI3515" s="20"/>
      <c r="BJ3515" s="20"/>
      <c r="BK3515" s="20"/>
      <c r="BL3515" s="20"/>
      <c r="BM3515" s="20"/>
      <c r="BN3515" s="20"/>
      <c r="BO3515" s="20"/>
      <c r="BP3515" s="19"/>
      <c r="BQ3515" s="19"/>
      <c r="BR3515" s="19"/>
      <c r="BS3515" s="19"/>
      <c r="BT3515" s="19"/>
      <c r="BU3515" s="19"/>
      <c r="BV3515" s="19"/>
      <c r="BW3515" s="19"/>
      <c r="BX3515" s="19"/>
      <c r="BY3515" s="19"/>
      <c r="BZ3515" s="19"/>
      <c r="CA3515" s="19"/>
      <c r="CB3515" s="19"/>
      <c r="CC3515" s="19"/>
      <c r="CD3515" s="19"/>
      <c r="CE3515" s="19"/>
      <c r="CF3515" s="19"/>
      <c r="CG3515" s="19"/>
      <c r="CH3515" s="19"/>
      <c r="CI3515" s="19"/>
      <c r="CJ3515" s="19"/>
      <c r="CK3515" s="19"/>
      <c r="CL3515" s="19"/>
      <c r="CM3515" s="19"/>
      <c r="CN3515" s="19"/>
      <c r="CO3515" s="19"/>
      <c r="CP3515" s="19"/>
      <c r="CQ3515" s="19"/>
      <c r="CR3515" s="19"/>
      <c r="CS3515" s="19"/>
      <c r="CT3515" s="19"/>
      <c r="CU3515" s="19"/>
      <c r="CV3515" s="19"/>
      <c r="CW3515" s="19"/>
      <c r="CX3515" s="19"/>
      <c r="CY3515" s="19"/>
      <c r="CZ3515" s="19"/>
      <c r="DA3515" s="19"/>
      <c r="DB3515" s="19"/>
      <c r="DC3515" s="19"/>
      <c r="DD3515" s="19"/>
      <c r="DE3515" s="19"/>
      <c r="DF3515" s="19"/>
      <c r="DG3515" s="19"/>
      <c r="DH3515" s="19"/>
      <c r="DI3515" s="19"/>
      <c r="DJ3515" s="19"/>
      <c r="DK3515" s="19"/>
      <c r="DL3515" s="19"/>
    </row>
    <row r="3516" spans="1:116" s="88" customFormat="1" ht="30" customHeight="1">
      <c r="A3516" s="7" t="s">
        <v>6438</v>
      </c>
      <c r="B3516" s="5">
        <v>3514</v>
      </c>
      <c r="C3516" s="6"/>
      <c r="D3516" s="6"/>
      <c r="E3516" s="43" t="s">
        <v>11527</v>
      </c>
      <c r="F3516" s="3" t="s">
        <v>11528</v>
      </c>
      <c r="G3516" s="3" t="s">
        <v>11529</v>
      </c>
      <c r="H3516" s="3" t="s">
        <v>4935</v>
      </c>
      <c r="I3516" s="3" t="s">
        <v>42</v>
      </c>
      <c r="J3516" s="3" t="s">
        <v>11530</v>
      </c>
      <c r="K3516" s="6"/>
      <c r="L3516" s="3"/>
      <c r="M3516" s="6">
        <v>30</v>
      </c>
      <c r="N3516" s="3" t="s">
        <v>44</v>
      </c>
      <c r="O3516" s="3" t="s">
        <v>11487</v>
      </c>
      <c r="P3516" s="3" t="s">
        <v>11511</v>
      </c>
      <c r="Q3516" s="3" t="s">
        <v>11531</v>
      </c>
      <c r="R3516" s="156">
        <v>5.5</v>
      </c>
      <c r="S3516" s="22"/>
      <c r="T3516" s="23">
        <v>4.95</v>
      </c>
      <c r="U3516" s="1" t="s">
        <v>54</v>
      </c>
      <c r="V3516" s="21">
        <v>2.4500000000000002</v>
      </c>
      <c r="W3516" s="22"/>
      <c r="X3516" s="22"/>
      <c r="Y3516" s="22"/>
      <c r="Z3516" s="22"/>
      <c r="AA3516" s="22"/>
      <c r="AB3516" s="22"/>
      <c r="AC3516" s="22"/>
      <c r="AD3516" s="22"/>
      <c r="AE3516" s="24"/>
      <c r="AF3516" s="20"/>
      <c r="AG3516" s="20"/>
      <c r="AH3516" s="20"/>
      <c r="AI3516" s="20"/>
      <c r="AJ3516" s="20"/>
      <c r="AK3516" s="20"/>
      <c r="AL3516" s="20"/>
      <c r="AM3516" s="20">
        <v>2.1800000000000002</v>
      </c>
      <c r="AN3516" s="25"/>
      <c r="AO3516" s="20"/>
      <c r="AP3516" s="24"/>
      <c r="AQ3516" s="20" t="e">
        <f>AVERAGE(SMALL(AE3516:AI3516,1),SMALL(AE3516:AI3516,2))</f>
        <v>#NUM!</v>
      </c>
      <c r="AR3516" s="20" t="e">
        <f>IF(R3516 &lt;=( AVERAGE(SMALL(AE3516:AI3516,1),SMALL(AE3516:AI3516,2))), R3516, "")</f>
        <v>#NUM!</v>
      </c>
      <c r="AS3516" s="20" t="e">
        <f>AVERAGE(SMALL(AJ3516:AM3516,1),SMALL(AJ3516:AM3516,2))</f>
        <v>#NUM!</v>
      </c>
      <c r="AT3516" s="20">
        <f>T3516*1.075</f>
        <v>5.32125</v>
      </c>
      <c r="AU3516" s="20" t="e">
        <f>U3516*1.075</f>
        <v>#VALUE!</v>
      </c>
      <c r="AV3516" s="22" t="e">
        <f>MIN(AN3516,AT3516,AU3516)</f>
        <v>#VALUE!</v>
      </c>
      <c r="AW3516" s="20" t="s">
        <v>1795</v>
      </c>
      <c r="AX3516" s="20" t="s">
        <v>374</v>
      </c>
      <c r="AY3516" s="25">
        <v>2.1800000000000002</v>
      </c>
      <c r="AZ3516" s="27">
        <f>IF(AND(AY3516&gt;0,AY3516&lt;=10),AY3516*0.25,IF(AND(AY3516&gt;10,AY3516&lt;=50),AY3516*0.17,IF(AND(AY3516&gt;10,AY3516&lt;=100),AY3516*0.12,IF(AY3516&gt;100,AY3516*0.1))))</f>
        <v>0.54500000000000004</v>
      </c>
      <c r="BA3516" s="3">
        <f>AZ3516+AY3516</f>
        <v>2.7250000000000001</v>
      </c>
      <c r="BB3516" s="25">
        <f>BA3516+BA3516*0.08</f>
        <v>2.9430000000000001</v>
      </c>
      <c r="BC3516" s="20" t="s">
        <v>12295</v>
      </c>
      <c r="BD3516" s="20"/>
      <c r="BE3516" s="20"/>
      <c r="BF3516" s="20"/>
      <c r="BG3516" s="20"/>
      <c r="BH3516" s="20"/>
      <c r="BI3516" s="20"/>
      <c r="BJ3516" s="20"/>
      <c r="BK3516" s="20"/>
      <c r="BL3516" s="20"/>
      <c r="BM3516" s="20"/>
      <c r="BN3516" s="20"/>
      <c r="BO3516" s="20"/>
      <c r="BP3516" s="19"/>
      <c r="BQ3516" s="19"/>
      <c r="BR3516" s="19"/>
      <c r="BS3516" s="19"/>
      <c r="BT3516" s="19"/>
      <c r="BU3516" s="19"/>
      <c r="BV3516" s="19"/>
      <c r="BW3516" s="19"/>
      <c r="BX3516" s="19"/>
      <c r="BY3516" s="19"/>
      <c r="BZ3516" s="19"/>
      <c r="CA3516" s="19"/>
      <c r="CB3516" s="19"/>
      <c r="CC3516" s="19"/>
      <c r="CD3516" s="19"/>
      <c r="CE3516" s="19"/>
      <c r="CF3516" s="19"/>
      <c r="CG3516" s="19"/>
      <c r="CH3516" s="19"/>
      <c r="CI3516" s="19"/>
      <c r="CJ3516" s="19"/>
      <c r="CK3516" s="19"/>
      <c r="CL3516" s="19"/>
      <c r="CM3516" s="19"/>
      <c r="CN3516" s="19"/>
      <c r="CO3516" s="19"/>
      <c r="CP3516" s="19"/>
      <c r="CQ3516" s="19"/>
      <c r="CR3516" s="19"/>
      <c r="CS3516" s="19"/>
      <c r="CT3516" s="19"/>
      <c r="CU3516" s="19"/>
      <c r="CV3516" s="19"/>
      <c r="CW3516" s="19"/>
      <c r="CX3516" s="19"/>
      <c r="CY3516" s="19"/>
      <c r="CZ3516" s="19"/>
      <c r="DA3516" s="19"/>
      <c r="DB3516" s="19"/>
      <c r="DC3516" s="19"/>
      <c r="DD3516" s="19"/>
      <c r="DE3516" s="19"/>
      <c r="DF3516" s="19"/>
      <c r="DG3516" s="19"/>
      <c r="DH3516" s="19"/>
      <c r="DI3516" s="19"/>
      <c r="DJ3516" s="19"/>
      <c r="DK3516" s="19"/>
      <c r="DL3516" s="19"/>
    </row>
    <row r="3517" spans="1:116" s="88" customFormat="1" ht="30" customHeight="1">
      <c r="A3517" s="153" t="s">
        <v>14890</v>
      </c>
      <c r="B3517" s="5">
        <v>3515</v>
      </c>
      <c r="C3517" s="179">
        <v>17717</v>
      </c>
      <c r="D3517" s="179"/>
      <c r="E3517" s="172" t="s">
        <v>11489</v>
      </c>
      <c r="F3517" s="3" t="s">
        <v>14894</v>
      </c>
      <c r="G3517" s="3" t="s">
        <v>11490</v>
      </c>
      <c r="H3517" s="3" t="s">
        <v>41</v>
      </c>
      <c r="I3517" s="3" t="s">
        <v>296</v>
      </c>
      <c r="J3517" s="3" t="s">
        <v>11491</v>
      </c>
      <c r="K3517" s="6"/>
      <c r="L3517" s="3"/>
      <c r="M3517" s="6">
        <v>30</v>
      </c>
      <c r="N3517" s="3" t="s">
        <v>44</v>
      </c>
      <c r="O3517" s="3" t="s">
        <v>11487</v>
      </c>
      <c r="P3517" s="3" t="s">
        <v>11492</v>
      </c>
      <c r="Q3517" s="3" t="s">
        <v>11493</v>
      </c>
      <c r="R3517" s="160">
        <v>3.42</v>
      </c>
      <c r="S3517" s="79">
        <v>5.5</v>
      </c>
      <c r="T3517" s="81">
        <v>2.4</v>
      </c>
      <c r="U3517" s="82">
        <v>3.42</v>
      </c>
      <c r="V3517" s="79"/>
      <c r="W3517" s="79"/>
      <c r="X3517" s="79"/>
      <c r="Y3517" s="79"/>
      <c r="Z3517" s="79"/>
      <c r="AA3517" s="79"/>
      <c r="AB3517" s="79"/>
      <c r="AC3517" s="79"/>
      <c r="AD3517" s="79"/>
      <c r="AE3517" s="83">
        <v>3.54</v>
      </c>
      <c r="AF3517" s="84"/>
      <c r="AG3517" s="84"/>
      <c r="AH3517" s="84"/>
      <c r="AI3517" s="84"/>
      <c r="AJ3517" s="84"/>
      <c r="AK3517" s="84"/>
      <c r="AL3517" s="84"/>
      <c r="AM3517" s="84"/>
      <c r="AN3517" s="85"/>
      <c r="AO3517" s="84"/>
      <c r="AP3517" s="83"/>
      <c r="AQ3517" s="84" t="e">
        <f>AVERAGE(SMALL(AE3517:AI3517,1),SMALL(AE3517:AI3517,2))</f>
        <v>#NUM!</v>
      </c>
      <c r="AR3517" s="84" t="e">
        <f>IF(R3517 &lt;=( AVERAGE(SMALL(AE3517:AI3517,1),SMALL(AE3517:AI3517,2))), R3517, "")</f>
        <v>#NUM!</v>
      </c>
      <c r="AS3517" s="84" t="e">
        <f>AVERAGE(SMALL(AJ3517:AM3517,1),SMALL(AJ3517:AM3517,2))</f>
        <v>#NUM!</v>
      </c>
      <c r="AT3517" s="84" t="e">
        <f>#REF!*1.075</f>
        <v>#REF!</v>
      </c>
      <c r="AU3517" s="84">
        <f>T3517*1.075</f>
        <v>2.5799999999999996</v>
      </c>
      <c r="AV3517" s="79" t="e">
        <f>MIN(AN3517,AT3517,AU3517)</f>
        <v>#REF!</v>
      </c>
      <c r="AW3517" s="84" t="s">
        <v>71</v>
      </c>
      <c r="AX3517" s="84" t="s">
        <v>72</v>
      </c>
      <c r="AY3517" s="85">
        <v>2.5799999999999996</v>
      </c>
      <c r="AZ3517" s="87">
        <f>IF(AND(AY3517&gt;0,AY3517&lt;=10),AY3517*0.25,IF(AND(AY3517&gt;10,AY3517&lt;=50),AY3517*0.17,IF(AND(AY3517&gt;10,AY3517&lt;=100),AY3517*0.12,IF(AY3517&gt;100,AY3517*0.1))))</f>
        <v>0.64499999999999991</v>
      </c>
      <c r="BA3517" s="43">
        <f>AZ3517+AY3517</f>
        <v>3.2249999999999996</v>
      </c>
      <c r="BB3517" s="85">
        <f>BA3517+BA3517*0.08</f>
        <v>3.4829999999999997</v>
      </c>
      <c r="BC3517" s="20" t="s">
        <v>12295</v>
      </c>
      <c r="BD3517" s="84" t="s">
        <v>12298</v>
      </c>
    </row>
    <row r="3518" spans="1:116" s="88" customFormat="1" ht="30" customHeight="1">
      <c r="A3518" s="153" t="s">
        <v>14602</v>
      </c>
      <c r="B3518" s="5">
        <v>3516</v>
      </c>
      <c r="C3518" s="179">
        <v>20268</v>
      </c>
      <c r="D3518" s="179"/>
      <c r="E3518" s="171" t="s">
        <v>14898</v>
      </c>
      <c r="F3518" s="3" t="s">
        <v>14074</v>
      </c>
      <c r="G3518" s="3" t="s">
        <v>567</v>
      </c>
      <c r="H3518" s="3" t="s">
        <v>41</v>
      </c>
      <c r="I3518" s="3" t="s">
        <v>568</v>
      </c>
      <c r="J3518" s="3" t="s">
        <v>14899</v>
      </c>
      <c r="K3518" s="6"/>
      <c r="L3518" s="3"/>
      <c r="M3518" s="6">
        <v>20</v>
      </c>
      <c r="N3518" s="3" t="s">
        <v>44</v>
      </c>
      <c r="O3518" s="3" t="s">
        <v>11487</v>
      </c>
      <c r="P3518" s="3" t="s">
        <v>14604</v>
      </c>
      <c r="Q3518" s="3" t="s">
        <v>14900</v>
      </c>
      <c r="R3518" s="160">
        <v>1.51</v>
      </c>
      <c r="S3518" s="79">
        <v>1.5</v>
      </c>
      <c r="T3518" s="81">
        <v>0.9</v>
      </c>
      <c r="U3518" s="82">
        <v>1.51</v>
      </c>
      <c r="V3518" s="79"/>
      <c r="W3518" s="79"/>
      <c r="X3518" s="79"/>
      <c r="Y3518" s="79"/>
      <c r="Z3518" s="79"/>
      <c r="AA3518" s="79"/>
      <c r="AB3518" s="79"/>
      <c r="AC3518" s="79"/>
      <c r="AD3518" s="79"/>
      <c r="AE3518" s="83">
        <v>0.27</v>
      </c>
      <c r="AF3518" s="84">
        <v>0.75</v>
      </c>
      <c r="AG3518" s="84"/>
      <c r="AH3518" s="84"/>
      <c r="AI3518" s="84"/>
      <c r="AJ3518" s="84"/>
      <c r="AK3518" s="84"/>
      <c r="AL3518" s="84"/>
      <c r="AM3518" s="84"/>
      <c r="AN3518" s="85"/>
      <c r="AO3518" s="84"/>
      <c r="AP3518" s="83"/>
      <c r="AQ3518" s="84">
        <f>AVERAGE(SMALL(AE3518:AI3518,1),SMALL(AE3518:AI3518,2))</f>
        <v>0.51</v>
      </c>
      <c r="AR3518" s="84" t="str">
        <f>IF(R3518 &lt;=( AVERAGE(SMALL(AE3518:AI3518,1),SMALL(AE3518:AI3518,2))), R3518, "")</f>
        <v/>
      </c>
      <c r="AS3518" s="84" t="e">
        <f>AVERAGE(SMALL(AJ3518:AM3518,1),SMALL(AJ3518:AM3518,2))</f>
        <v>#NUM!</v>
      </c>
      <c r="AT3518" s="84" t="e">
        <f>#REF!*1.075</f>
        <v>#REF!</v>
      </c>
      <c r="AU3518" s="84">
        <f>T3518*1.075</f>
        <v>0.96750000000000003</v>
      </c>
      <c r="AV3518" s="79" t="e">
        <f>MIN(AN3518,AT3518,AU3518)</f>
        <v>#REF!</v>
      </c>
      <c r="AW3518" s="84" t="s">
        <v>994</v>
      </c>
      <c r="AX3518" s="84" t="s">
        <v>208</v>
      </c>
      <c r="AY3518" s="85">
        <v>0.51</v>
      </c>
      <c r="AZ3518" s="87">
        <f>IF(AND(AY3518&gt;0,AY3518&lt;=10),AY3518*0.25,IF(AND(AY3518&gt;10,AY3518&lt;=50),AY3518*0.17,IF(AND(AY3518&gt;10,AY3518&lt;=100),AY3518*0.12,IF(AY3518&gt;100,AY3518*0.1))))</f>
        <v>0.1275</v>
      </c>
      <c r="BA3518" s="43">
        <f>AZ3518+AY3518</f>
        <v>0.63749999999999996</v>
      </c>
      <c r="BB3518" s="85">
        <f>BA3518+BA3518*0.08</f>
        <v>0.6885</v>
      </c>
      <c r="BC3518" s="20" t="s">
        <v>12295</v>
      </c>
      <c r="BD3518" s="84" t="s">
        <v>12206</v>
      </c>
    </row>
    <row r="3519" spans="1:116" s="88" customFormat="1" ht="30" customHeight="1">
      <c r="A3519" s="153" t="s">
        <v>14602</v>
      </c>
      <c r="B3519" s="5">
        <v>3517</v>
      </c>
      <c r="C3519" s="179">
        <v>20340</v>
      </c>
      <c r="D3519" s="179"/>
      <c r="E3519" s="171" t="s">
        <v>11494</v>
      </c>
      <c r="F3519" s="3" t="s">
        <v>14895</v>
      </c>
      <c r="G3519" s="3" t="s">
        <v>1705</v>
      </c>
      <c r="H3519" s="3" t="s">
        <v>4283</v>
      </c>
      <c r="I3519" s="3" t="s">
        <v>102</v>
      </c>
      <c r="J3519" s="3" t="s">
        <v>11496</v>
      </c>
      <c r="K3519" s="6"/>
      <c r="L3519" s="3"/>
      <c r="M3519" s="6" t="s">
        <v>2455</v>
      </c>
      <c r="N3519" s="3" t="s">
        <v>44</v>
      </c>
      <c r="O3519" s="3" t="s">
        <v>11487</v>
      </c>
      <c r="P3519" s="3" t="s">
        <v>14896</v>
      </c>
      <c r="Q3519" s="3" t="s">
        <v>14901</v>
      </c>
      <c r="R3519" s="160">
        <v>2.0499999999999998</v>
      </c>
      <c r="S3519" s="79">
        <v>1.5</v>
      </c>
      <c r="T3519" s="81" t="s">
        <v>54</v>
      </c>
      <c r="U3519" s="82"/>
      <c r="V3519" s="79"/>
      <c r="W3519" s="79"/>
      <c r="X3519" s="79"/>
      <c r="Y3519" s="79"/>
      <c r="Z3519" s="79"/>
      <c r="AA3519" s="79"/>
      <c r="AB3519" s="79"/>
      <c r="AC3519" s="79"/>
      <c r="AD3519" s="79"/>
      <c r="AE3519" s="83">
        <v>1.46</v>
      </c>
      <c r="AF3519" s="84"/>
      <c r="AG3519" s="84"/>
      <c r="AH3519" s="84"/>
      <c r="AI3519" s="84"/>
      <c r="AJ3519" s="84"/>
      <c r="AK3519" s="84"/>
      <c r="AL3519" s="84"/>
      <c r="AM3519" s="84"/>
      <c r="AN3519" s="85"/>
      <c r="AO3519" s="84"/>
      <c r="AP3519" s="83"/>
      <c r="AQ3519" s="84" t="e">
        <f>AVERAGE(SMALL(AE3519:AI3519,1),SMALL(AE3519:AI3519,2))</f>
        <v>#NUM!</v>
      </c>
      <c r="AR3519" s="84" t="e">
        <f>IF(R3519 &lt;=( AVERAGE(SMALL(AE3519:AI3519,1),SMALL(AE3519:AI3519,2))), R3519, "")</f>
        <v>#NUM!</v>
      </c>
      <c r="AS3519" s="84" t="e">
        <f>AVERAGE(SMALL(AJ3519:AM3519,1),SMALL(AJ3519:AM3519,2))</f>
        <v>#NUM!</v>
      </c>
      <c r="AT3519" s="84" t="e">
        <f>#REF!*1.075</f>
        <v>#REF!</v>
      </c>
      <c r="AU3519" s="84" t="e">
        <f>T3519*1.075</f>
        <v>#VALUE!</v>
      </c>
      <c r="AV3519" s="79" t="e">
        <f>MIN(AN3519,AT3519,AU3519)</f>
        <v>#REF!</v>
      </c>
      <c r="AW3519" s="84" t="s">
        <v>1795</v>
      </c>
      <c r="AX3519" s="84" t="s">
        <v>374</v>
      </c>
      <c r="AY3519" s="85">
        <v>1.46</v>
      </c>
      <c r="AZ3519" s="87">
        <f>IF(AND(AY3519&gt;0,AY3519&lt;=10),AY3519*0.25,IF(AND(AY3519&gt;10,AY3519&lt;=50),AY3519*0.17,IF(AND(AY3519&gt;10,AY3519&lt;=100),AY3519*0.12,IF(AY3519&gt;100,AY3519*0.1))))</f>
        <v>0.36499999999999999</v>
      </c>
      <c r="BA3519" s="43">
        <f>AZ3519+AY3519</f>
        <v>1.825</v>
      </c>
      <c r="BB3519" s="85">
        <f>BA3519+BA3519*0.08</f>
        <v>1.9709999999999999</v>
      </c>
      <c r="BC3519" s="20" t="s">
        <v>12295</v>
      </c>
      <c r="BD3519" s="84" t="s">
        <v>12206</v>
      </c>
    </row>
    <row r="3520" spans="1:116" s="88" customFormat="1" ht="30" customHeight="1">
      <c r="A3520" s="153" t="s">
        <v>14602</v>
      </c>
      <c r="B3520" s="5">
        <v>3518</v>
      </c>
      <c r="C3520" s="179">
        <v>20341</v>
      </c>
      <c r="D3520" s="179"/>
      <c r="E3520" s="171" t="s">
        <v>11494</v>
      </c>
      <c r="F3520" s="3" t="s">
        <v>14895</v>
      </c>
      <c r="G3520" s="3" t="s">
        <v>1705</v>
      </c>
      <c r="H3520" s="3" t="s">
        <v>2479</v>
      </c>
      <c r="I3520" s="3" t="s">
        <v>102</v>
      </c>
      <c r="J3520" s="3" t="s">
        <v>11496</v>
      </c>
      <c r="K3520" s="6"/>
      <c r="L3520" s="3"/>
      <c r="M3520" s="6" t="s">
        <v>2455</v>
      </c>
      <c r="N3520" s="3" t="s">
        <v>44</v>
      </c>
      <c r="O3520" s="3" t="s">
        <v>11487</v>
      </c>
      <c r="P3520" s="3" t="s">
        <v>14896</v>
      </c>
      <c r="Q3520" s="3" t="s">
        <v>14902</v>
      </c>
      <c r="R3520" s="160">
        <v>2.23</v>
      </c>
      <c r="S3520" s="79">
        <v>1.6</v>
      </c>
      <c r="T3520" s="81">
        <v>1.3</v>
      </c>
      <c r="U3520" s="82"/>
      <c r="V3520" s="79"/>
      <c r="W3520" s="79"/>
      <c r="X3520" s="79"/>
      <c r="Y3520" s="79"/>
      <c r="Z3520" s="79"/>
      <c r="AA3520" s="79"/>
      <c r="AB3520" s="79"/>
      <c r="AC3520" s="79"/>
      <c r="AD3520" s="79"/>
      <c r="AE3520" s="83">
        <v>1.47</v>
      </c>
      <c r="AF3520" s="84"/>
      <c r="AG3520" s="84"/>
      <c r="AH3520" s="84"/>
      <c r="AI3520" s="84"/>
      <c r="AJ3520" s="84"/>
      <c r="AK3520" s="84"/>
      <c r="AL3520" s="84"/>
      <c r="AM3520" s="84"/>
      <c r="AN3520" s="85"/>
      <c r="AO3520" s="84"/>
      <c r="AP3520" s="83"/>
      <c r="AQ3520" s="84" t="e">
        <f>AVERAGE(SMALL(AE3520:AI3520,1),SMALL(AE3520:AI3520,2))</f>
        <v>#NUM!</v>
      </c>
      <c r="AR3520" s="84" t="e">
        <f>IF(R3520 &lt;=( AVERAGE(SMALL(AE3520:AI3520,1),SMALL(AE3520:AI3520,2))), R3520, "")</f>
        <v>#NUM!</v>
      </c>
      <c r="AS3520" s="84" t="e">
        <f>AVERAGE(SMALL(AJ3520:AM3520,1),SMALL(AJ3520:AM3520,2))</f>
        <v>#NUM!</v>
      </c>
      <c r="AT3520" s="84" t="e">
        <f>#REF!*1.075</f>
        <v>#REF!</v>
      </c>
      <c r="AU3520" s="84">
        <f>T3520*1.075</f>
        <v>1.3975</v>
      </c>
      <c r="AV3520" s="79" t="e">
        <f>MIN(AN3520,AT3520,AU3520)</f>
        <v>#REF!</v>
      </c>
      <c r="AW3520" s="84" t="s">
        <v>71</v>
      </c>
      <c r="AX3520" s="84" t="s">
        <v>72</v>
      </c>
      <c r="AY3520" s="85">
        <v>1.3975</v>
      </c>
      <c r="AZ3520" s="87">
        <f>IF(AND(AY3520&gt;0,AY3520&lt;=10),AY3520*0.25,IF(AND(AY3520&gt;10,AY3520&lt;=50),AY3520*0.17,IF(AND(AY3520&gt;10,AY3520&lt;=100),AY3520*0.12,IF(AY3520&gt;100,AY3520*0.1))))</f>
        <v>0.34937499999999999</v>
      </c>
      <c r="BA3520" s="43">
        <f>AZ3520+AY3520</f>
        <v>1.746875</v>
      </c>
      <c r="BB3520" s="85">
        <f>BA3520+BA3520*0.08</f>
        <v>1.886625</v>
      </c>
      <c r="BC3520" s="20" t="s">
        <v>12295</v>
      </c>
      <c r="BD3520" s="84" t="s">
        <v>12206</v>
      </c>
    </row>
    <row r="3521" spans="1:116" s="88" customFormat="1" ht="30" customHeight="1">
      <c r="A3521" s="7" t="s">
        <v>6438</v>
      </c>
      <c r="B3521" s="5">
        <v>3519</v>
      </c>
      <c r="C3521" s="6"/>
      <c r="D3521" s="6"/>
      <c r="E3521" s="43" t="s">
        <v>11494</v>
      </c>
      <c r="F3521" s="3" t="s">
        <v>11495</v>
      </c>
      <c r="G3521" s="3" t="s">
        <v>1705</v>
      </c>
      <c r="H3521" s="3" t="s">
        <v>1711</v>
      </c>
      <c r="I3521" s="3" t="s">
        <v>102</v>
      </c>
      <c r="J3521" s="3" t="s">
        <v>11496</v>
      </c>
      <c r="K3521" s="6"/>
      <c r="L3521" s="3"/>
      <c r="M3521" s="6">
        <v>30</v>
      </c>
      <c r="N3521" s="3" t="s">
        <v>44</v>
      </c>
      <c r="O3521" s="3" t="s">
        <v>11487</v>
      </c>
      <c r="P3521" s="3" t="s">
        <v>11497</v>
      </c>
      <c r="Q3521" s="3" t="s">
        <v>11499</v>
      </c>
      <c r="R3521" s="156">
        <v>1.42</v>
      </c>
      <c r="S3521" s="22"/>
      <c r="T3521" s="23">
        <v>1.1599999999999999</v>
      </c>
      <c r="U3521" s="1">
        <v>0.41</v>
      </c>
      <c r="V3521" s="21">
        <v>1.42</v>
      </c>
      <c r="W3521" s="22">
        <v>1.3328</v>
      </c>
      <c r="X3521" s="22"/>
      <c r="Y3521" s="22"/>
      <c r="Z3521" s="22"/>
      <c r="AA3521" s="22"/>
      <c r="AB3521" s="22"/>
      <c r="AC3521" s="22"/>
      <c r="AD3521" s="22"/>
      <c r="AE3521" s="24"/>
      <c r="AF3521" s="20"/>
      <c r="AG3521" s="20"/>
      <c r="AH3521" s="20"/>
      <c r="AI3521" s="20"/>
      <c r="AJ3521" s="20"/>
      <c r="AK3521" s="20"/>
      <c r="AL3521" s="20"/>
      <c r="AM3521" s="20">
        <v>1.42</v>
      </c>
      <c r="AN3521" s="25"/>
      <c r="AO3521" s="20"/>
      <c r="AP3521" s="24"/>
      <c r="AQ3521" s="20" t="e">
        <f>AVERAGE(SMALL(AE3521:AI3521,1),SMALL(AE3521:AI3521,2))</f>
        <v>#NUM!</v>
      </c>
      <c r="AR3521" s="20" t="e">
        <f>IF(R3521 &lt;=( AVERAGE(SMALL(AE3521:AI3521,1),SMALL(AE3521:AI3521,2))), R3521, "")</f>
        <v>#NUM!</v>
      </c>
      <c r="AS3521" s="20" t="e">
        <f>AVERAGE(SMALL(AJ3521:AM3521,1),SMALL(AJ3521:AM3521,2))</f>
        <v>#NUM!</v>
      </c>
      <c r="AT3521" s="20">
        <f>T3521*1.075</f>
        <v>1.2469999999999999</v>
      </c>
      <c r="AU3521" s="20">
        <f>U3521*1.075</f>
        <v>0.44074999999999998</v>
      </c>
      <c r="AV3521" s="22">
        <f>MIN(AN3521,AT3521,AU3521)</f>
        <v>0.44074999999999998</v>
      </c>
      <c r="AW3521" s="20" t="s">
        <v>71</v>
      </c>
      <c r="AX3521" s="20" t="s">
        <v>72</v>
      </c>
      <c r="AY3521" s="25">
        <v>0.44</v>
      </c>
      <c r="AZ3521" s="27">
        <f>IF(AND(AY3521&gt;0,AY3521&lt;=10),AY3521*0.25,IF(AND(AY3521&gt;10,AY3521&lt;=50),AY3521*0.17,IF(AND(AY3521&gt;10,AY3521&lt;=100),AY3521*0.12,IF(AY3521&gt;100,AY3521*0.1))))</f>
        <v>0.11</v>
      </c>
      <c r="BA3521" s="3">
        <f>AZ3521+AY3521</f>
        <v>0.55000000000000004</v>
      </c>
      <c r="BB3521" s="25">
        <f>BA3521+BA3521*0.08</f>
        <v>0.59400000000000008</v>
      </c>
      <c r="BC3521" s="20" t="s">
        <v>12295</v>
      </c>
      <c r="BD3521" s="20"/>
      <c r="BE3521" s="20"/>
      <c r="BF3521" s="20"/>
      <c r="BG3521" s="20"/>
      <c r="BH3521" s="20"/>
      <c r="BI3521" s="20"/>
      <c r="BJ3521" s="20"/>
      <c r="BK3521" s="20"/>
      <c r="BL3521" s="20"/>
      <c r="BM3521" s="20"/>
      <c r="BN3521" s="20"/>
      <c r="BO3521" s="20"/>
      <c r="BP3521" s="19"/>
      <c r="BQ3521" s="19"/>
      <c r="BR3521" s="19"/>
      <c r="BS3521" s="19"/>
      <c r="BT3521" s="19"/>
      <c r="BU3521" s="19"/>
      <c r="BV3521" s="19"/>
      <c r="BW3521" s="19"/>
      <c r="BX3521" s="19"/>
      <c r="BY3521" s="19"/>
      <c r="BZ3521" s="19"/>
      <c r="CA3521" s="19"/>
      <c r="CB3521" s="19"/>
      <c r="CC3521" s="19"/>
      <c r="CD3521" s="19"/>
      <c r="CE3521" s="19"/>
      <c r="CF3521" s="19"/>
      <c r="CG3521" s="19"/>
      <c r="CH3521" s="19"/>
      <c r="CI3521" s="19"/>
      <c r="CJ3521" s="19"/>
      <c r="CK3521" s="19"/>
      <c r="CL3521" s="19"/>
      <c r="CM3521" s="19"/>
      <c r="CN3521" s="19"/>
      <c r="CO3521" s="19"/>
      <c r="CP3521" s="19"/>
      <c r="CQ3521" s="19"/>
      <c r="CR3521" s="19"/>
      <c r="CS3521" s="19"/>
      <c r="CT3521" s="19"/>
      <c r="CU3521" s="19"/>
      <c r="CV3521" s="19"/>
      <c r="CW3521" s="19"/>
      <c r="CX3521" s="19"/>
      <c r="CY3521" s="19"/>
      <c r="CZ3521" s="19"/>
      <c r="DA3521" s="19"/>
      <c r="DB3521" s="19"/>
      <c r="DC3521" s="19"/>
      <c r="DD3521" s="19"/>
      <c r="DE3521" s="19"/>
      <c r="DF3521" s="19"/>
      <c r="DG3521" s="19"/>
      <c r="DH3521" s="19"/>
      <c r="DI3521" s="19"/>
      <c r="DJ3521" s="19"/>
      <c r="DK3521" s="19"/>
      <c r="DL3521" s="19"/>
    </row>
    <row r="3522" spans="1:116" s="88" customFormat="1" ht="30" customHeight="1">
      <c r="A3522" s="7" t="s">
        <v>6438</v>
      </c>
      <c r="B3522" s="5">
        <v>3520</v>
      </c>
      <c r="C3522" s="6"/>
      <c r="D3522" s="6"/>
      <c r="E3522" s="43" t="s">
        <v>11494</v>
      </c>
      <c r="F3522" s="3" t="s">
        <v>11495</v>
      </c>
      <c r="G3522" s="3" t="s">
        <v>1705</v>
      </c>
      <c r="H3522" s="3" t="s">
        <v>8358</v>
      </c>
      <c r="I3522" s="3" t="s">
        <v>102</v>
      </c>
      <c r="J3522" s="3" t="s">
        <v>11496</v>
      </c>
      <c r="K3522" s="6"/>
      <c r="L3522" s="3"/>
      <c r="M3522" s="6">
        <v>30</v>
      </c>
      <c r="N3522" s="3" t="s">
        <v>44</v>
      </c>
      <c r="O3522" s="3" t="s">
        <v>11487</v>
      </c>
      <c r="P3522" s="3" t="s">
        <v>11497</v>
      </c>
      <c r="Q3522" s="3" t="s">
        <v>11500</v>
      </c>
      <c r="R3522" s="156">
        <v>1.43</v>
      </c>
      <c r="S3522" s="22"/>
      <c r="T3522" s="23">
        <v>1.18</v>
      </c>
      <c r="U3522" s="1">
        <v>0.45</v>
      </c>
      <c r="V3522" s="21">
        <v>1.43</v>
      </c>
      <c r="W3522" s="22"/>
      <c r="X3522" s="22"/>
      <c r="Y3522" s="22"/>
      <c r="Z3522" s="22"/>
      <c r="AA3522" s="22"/>
      <c r="AB3522" s="22"/>
      <c r="AC3522" s="22"/>
      <c r="AD3522" s="22"/>
      <c r="AE3522" s="24"/>
      <c r="AF3522" s="20"/>
      <c r="AG3522" s="20"/>
      <c r="AH3522" s="20"/>
      <c r="AI3522" s="20"/>
      <c r="AJ3522" s="20"/>
      <c r="AK3522" s="20"/>
      <c r="AL3522" s="20"/>
      <c r="AM3522" s="20"/>
      <c r="AN3522" s="25"/>
      <c r="AO3522" s="20"/>
      <c r="AP3522" s="24"/>
      <c r="AQ3522" s="20" t="e">
        <f>AVERAGE(SMALL(AE3522:AI3522,1),SMALL(AE3522:AI3522,2))</f>
        <v>#NUM!</v>
      </c>
      <c r="AR3522" s="20" t="e">
        <f>IF(R3522 &lt;=( AVERAGE(SMALL(AE3522:AI3522,1),SMALL(AE3522:AI3522,2))), R3522, "")</f>
        <v>#NUM!</v>
      </c>
      <c r="AS3522" s="20" t="e">
        <f>AVERAGE(SMALL(AJ3522:AM3522,1),SMALL(AJ3522:AM3522,2))</f>
        <v>#NUM!</v>
      </c>
      <c r="AT3522" s="20">
        <f>T3522*1.075</f>
        <v>1.2685</v>
      </c>
      <c r="AU3522" s="20">
        <f>U3522*1.075</f>
        <v>0.48375000000000001</v>
      </c>
      <c r="AV3522" s="22">
        <f>MIN(AN3522,AT3522,AU3522)</f>
        <v>0.48375000000000001</v>
      </c>
      <c r="AW3522" s="157" t="s">
        <v>71</v>
      </c>
      <c r="AX3522" s="157" t="s">
        <v>72</v>
      </c>
      <c r="AY3522" s="25">
        <v>0.48</v>
      </c>
      <c r="AZ3522" s="27">
        <f>IF(AND(AY3522&gt;0,AY3522&lt;=10),AY3522*0.25,IF(AND(AY3522&gt;10,AY3522&lt;=50),AY3522*0.17,IF(AND(AY3522&gt;10,AY3522&lt;=100),AY3522*0.12,IF(AY3522&gt;100,AY3522*0.1))))</f>
        <v>0.12</v>
      </c>
      <c r="BA3522" s="3">
        <f>AZ3522+AY3522</f>
        <v>0.6</v>
      </c>
      <c r="BB3522" s="25">
        <f>BA3522+BA3522*0.08</f>
        <v>0.64800000000000002</v>
      </c>
      <c r="BC3522" s="20" t="s">
        <v>12295</v>
      </c>
      <c r="BD3522" s="20"/>
      <c r="BE3522" s="20"/>
      <c r="BF3522" s="20"/>
      <c r="BG3522" s="20"/>
      <c r="BH3522" s="20"/>
      <c r="BI3522" s="20"/>
      <c r="BJ3522" s="20"/>
      <c r="BK3522" s="20"/>
      <c r="BL3522" s="20"/>
      <c r="BM3522" s="20"/>
      <c r="BN3522" s="20"/>
      <c r="BO3522" s="20"/>
      <c r="BP3522" s="19"/>
      <c r="BQ3522" s="19"/>
      <c r="BR3522" s="19"/>
      <c r="BS3522" s="19"/>
      <c r="BT3522" s="19"/>
      <c r="BU3522" s="19"/>
      <c r="BV3522" s="19"/>
      <c r="BW3522" s="19"/>
      <c r="BX3522" s="19"/>
      <c r="BY3522" s="19"/>
      <c r="BZ3522" s="19"/>
      <c r="CA3522" s="19"/>
      <c r="CB3522" s="19"/>
      <c r="CC3522" s="19"/>
      <c r="CD3522" s="19"/>
      <c r="CE3522" s="19"/>
      <c r="CF3522" s="19"/>
      <c r="CG3522" s="19"/>
      <c r="CH3522" s="19"/>
      <c r="CI3522" s="19"/>
      <c r="CJ3522" s="19"/>
      <c r="CK3522" s="19"/>
      <c r="CL3522" s="19"/>
      <c r="CM3522" s="19"/>
      <c r="CN3522" s="19"/>
      <c r="CO3522" s="19"/>
      <c r="CP3522" s="19"/>
      <c r="CQ3522" s="19"/>
      <c r="CR3522" s="19"/>
      <c r="CS3522" s="19"/>
      <c r="CT3522" s="19"/>
      <c r="CU3522" s="19"/>
      <c r="CV3522" s="19"/>
      <c r="CW3522" s="19"/>
      <c r="CX3522" s="19"/>
      <c r="CY3522" s="19"/>
      <c r="CZ3522" s="19"/>
      <c r="DA3522" s="19"/>
      <c r="DB3522" s="19"/>
      <c r="DC3522" s="19"/>
      <c r="DD3522" s="19"/>
      <c r="DE3522" s="19"/>
      <c r="DF3522" s="19"/>
      <c r="DG3522" s="19"/>
      <c r="DH3522" s="19"/>
      <c r="DI3522" s="19"/>
      <c r="DJ3522" s="19"/>
      <c r="DK3522" s="19"/>
      <c r="DL3522" s="19"/>
    </row>
    <row r="3523" spans="1:116" s="88" customFormat="1" ht="30" customHeight="1">
      <c r="A3523" s="7" t="s">
        <v>6438</v>
      </c>
      <c r="B3523" s="5">
        <v>3521</v>
      </c>
      <c r="C3523" s="6"/>
      <c r="D3523" s="6"/>
      <c r="E3523" s="43" t="s">
        <v>11494</v>
      </c>
      <c r="F3523" s="3" t="s">
        <v>11495</v>
      </c>
      <c r="G3523" s="3" t="s">
        <v>1705</v>
      </c>
      <c r="H3523" s="3" t="s">
        <v>1706</v>
      </c>
      <c r="I3523" s="3" t="s">
        <v>102</v>
      </c>
      <c r="J3523" s="3" t="s">
        <v>11496</v>
      </c>
      <c r="K3523" s="6"/>
      <c r="L3523" s="3"/>
      <c r="M3523" s="6">
        <v>30</v>
      </c>
      <c r="N3523" s="3" t="s">
        <v>44</v>
      </c>
      <c r="O3523" s="3" t="s">
        <v>11487</v>
      </c>
      <c r="P3523" s="3" t="s">
        <v>11497</v>
      </c>
      <c r="Q3523" s="3" t="s">
        <v>11498</v>
      </c>
      <c r="R3523" s="156">
        <v>1.44</v>
      </c>
      <c r="S3523" s="22"/>
      <c r="T3523" s="23">
        <v>1.2</v>
      </c>
      <c r="U3523" s="1">
        <v>0.49</v>
      </c>
      <c r="V3523" s="21">
        <v>1.44</v>
      </c>
      <c r="W3523" s="22">
        <v>1.32</v>
      </c>
      <c r="X3523" s="22"/>
      <c r="Y3523" s="22"/>
      <c r="Z3523" s="22"/>
      <c r="AA3523" s="22"/>
      <c r="AB3523" s="22"/>
      <c r="AC3523" s="22"/>
      <c r="AD3523" s="22"/>
      <c r="AE3523" s="24"/>
      <c r="AF3523" s="20"/>
      <c r="AG3523" s="20"/>
      <c r="AH3523" s="20"/>
      <c r="AI3523" s="20"/>
      <c r="AJ3523" s="20"/>
      <c r="AK3523" s="20"/>
      <c r="AL3523" s="20"/>
      <c r="AM3523" s="20">
        <v>1.44</v>
      </c>
      <c r="AN3523" s="25"/>
      <c r="AO3523" s="20"/>
      <c r="AP3523" s="24"/>
      <c r="AQ3523" s="20" t="e">
        <f>AVERAGE(SMALL(AE3523:AI3523,1),SMALL(AE3523:AI3523,2))</f>
        <v>#NUM!</v>
      </c>
      <c r="AR3523" s="20" t="e">
        <f>IF(R3523 &lt;=( AVERAGE(SMALL(AE3523:AI3523,1),SMALL(AE3523:AI3523,2))), R3523, "")</f>
        <v>#NUM!</v>
      </c>
      <c r="AS3523" s="20" t="e">
        <f>AVERAGE(SMALL(AJ3523:AM3523,1),SMALL(AJ3523:AM3523,2))</f>
        <v>#NUM!</v>
      </c>
      <c r="AT3523" s="20">
        <f>T3523*1.075</f>
        <v>1.2899999999999998</v>
      </c>
      <c r="AU3523" s="20">
        <f>U3523*1.075</f>
        <v>0.52674999999999994</v>
      </c>
      <c r="AV3523" s="22">
        <f>MIN(AN3523,AT3523,AU3523)</f>
        <v>0.52674999999999994</v>
      </c>
      <c r="AW3523" s="20" t="s">
        <v>71</v>
      </c>
      <c r="AX3523" s="20" t="s">
        <v>72</v>
      </c>
      <c r="AY3523" s="25">
        <v>0.53</v>
      </c>
      <c r="AZ3523" s="27">
        <f>IF(AND(AY3523&gt;0,AY3523&lt;=10),AY3523*0.25,IF(AND(AY3523&gt;10,AY3523&lt;=50),AY3523*0.17,IF(AND(AY3523&gt;10,AY3523&lt;=100),AY3523*0.12,IF(AY3523&gt;100,AY3523*0.1))))</f>
        <v>0.13250000000000001</v>
      </c>
      <c r="BA3523" s="3">
        <f>AZ3523+AY3523</f>
        <v>0.66250000000000009</v>
      </c>
      <c r="BB3523" s="25">
        <f>BA3523+BA3523*0.08</f>
        <v>0.71550000000000014</v>
      </c>
      <c r="BC3523" s="20" t="s">
        <v>12295</v>
      </c>
      <c r="BD3523" s="20"/>
      <c r="BE3523" s="20"/>
      <c r="BF3523" s="20"/>
      <c r="BG3523" s="20"/>
      <c r="BH3523" s="20"/>
      <c r="BI3523" s="20"/>
      <c r="BJ3523" s="20"/>
      <c r="BK3523" s="20"/>
      <c r="BL3523" s="20"/>
      <c r="BM3523" s="20"/>
      <c r="BN3523" s="20"/>
      <c r="BO3523" s="20"/>
      <c r="BP3523" s="19"/>
      <c r="BQ3523" s="19"/>
      <c r="BR3523" s="19"/>
      <c r="BS3523" s="19"/>
      <c r="BT3523" s="19"/>
      <c r="BU3523" s="19"/>
      <c r="BV3523" s="19"/>
      <c r="BW3523" s="19"/>
      <c r="BX3523" s="19"/>
      <c r="BY3523" s="19"/>
      <c r="BZ3523" s="19"/>
      <c r="CA3523" s="19"/>
      <c r="CB3523" s="19"/>
      <c r="CC3523" s="19"/>
      <c r="CD3523" s="19"/>
      <c r="CE3523" s="19"/>
      <c r="CF3523" s="19"/>
      <c r="CG3523" s="19"/>
      <c r="CH3523" s="19"/>
      <c r="CI3523" s="19"/>
      <c r="CJ3523" s="19"/>
      <c r="CK3523" s="19"/>
      <c r="CL3523" s="19"/>
      <c r="CM3523" s="19"/>
      <c r="CN3523" s="19"/>
      <c r="CO3523" s="19"/>
      <c r="CP3523" s="19"/>
      <c r="CQ3523" s="19"/>
      <c r="CR3523" s="19"/>
      <c r="CS3523" s="19"/>
      <c r="CT3523" s="19"/>
      <c r="CU3523" s="19"/>
      <c r="CV3523" s="19"/>
      <c r="CW3523" s="19"/>
      <c r="CX3523" s="19"/>
      <c r="CY3523" s="19"/>
      <c r="CZ3523" s="19"/>
      <c r="DA3523" s="19"/>
      <c r="DB3523" s="19"/>
      <c r="DC3523" s="19"/>
      <c r="DD3523" s="19"/>
      <c r="DE3523" s="19"/>
      <c r="DF3523" s="19"/>
      <c r="DG3523" s="19"/>
      <c r="DH3523" s="19"/>
      <c r="DI3523" s="19"/>
      <c r="DJ3523" s="19"/>
      <c r="DK3523" s="19"/>
      <c r="DL3523" s="19"/>
    </row>
    <row r="3524" spans="1:116" s="88" customFormat="1" ht="30" customHeight="1">
      <c r="A3524" s="153" t="s">
        <v>14890</v>
      </c>
      <c r="B3524" s="5">
        <v>3522</v>
      </c>
      <c r="C3524" s="173">
        <v>7296</v>
      </c>
      <c r="D3524" s="173"/>
      <c r="E3524" s="172" t="s">
        <v>11494</v>
      </c>
      <c r="F3524" s="3" t="s">
        <v>14895</v>
      </c>
      <c r="G3524" s="3" t="s">
        <v>1705</v>
      </c>
      <c r="H3524" s="3" t="s">
        <v>1709</v>
      </c>
      <c r="I3524" s="3" t="s">
        <v>102</v>
      </c>
      <c r="J3524" s="3" t="s">
        <v>11496</v>
      </c>
      <c r="K3524" s="6"/>
      <c r="L3524" s="3"/>
      <c r="M3524" s="6">
        <v>30</v>
      </c>
      <c r="N3524" s="3" t="s">
        <v>44</v>
      </c>
      <c r="O3524" s="3" t="s">
        <v>11487</v>
      </c>
      <c r="P3524" s="3" t="s">
        <v>14896</v>
      </c>
      <c r="Q3524" s="3" t="s">
        <v>14897</v>
      </c>
      <c r="R3524" s="160">
        <v>1.98</v>
      </c>
      <c r="S3524" s="79">
        <v>1.3</v>
      </c>
      <c r="T3524" s="81">
        <v>0.36</v>
      </c>
      <c r="U3524" s="82">
        <v>1.98</v>
      </c>
      <c r="V3524" s="79"/>
      <c r="W3524" s="79"/>
      <c r="X3524" s="79"/>
      <c r="Y3524" s="79"/>
      <c r="Z3524" s="79"/>
      <c r="AA3524" s="79"/>
      <c r="AB3524" s="79"/>
      <c r="AC3524" s="79"/>
      <c r="AD3524" s="79"/>
      <c r="AE3524" s="83">
        <v>1.41</v>
      </c>
      <c r="AF3524" s="84">
        <v>0.78</v>
      </c>
      <c r="AG3524" s="84"/>
      <c r="AH3524" s="84"/>
      <c r="AI3524" s="84"/>
      <c r="AJ3524" s="84"/>
      <c r="AK3524" s="84"/>
      <c r="AL3524" s="84"/>
      <c r="AM3524" s="84"/>
      <c r="AN3524" s="85"/>
      <c r="AO3524" s="84"/>
      <c r="AP3524" s="83"/>
      <c r="AQ3524" s="84">
        <f>AVERAGE(SMALL(AE3524:AI3524,1),SMALL(AE3524:AI3524,2))</f>
        <v>1.095</v>
      </c>
      <c r="AR3524" s="84" t="str">
        <f>IF(R3524 &lt;=( AVERAGE(SMALL(AE3524:AI3524,1),SMALL(AE3524:AI3524,2))), R3524, "")</f>
        <v/>
      </c>
      <c r="AS3524" s="84" t="e">
        <f>AVERAGE(SMALL(AJ3524:AM3524,1),SMALL(AJ3524:AM3524,2))</f>
        <v>#NUM!</v>
      </c>
      <c r="AT3524" s="84" t="e">
        <f>#REF!*1.075</f>
        <v>#REF!</v>
      </c>
      <c r="AU3524" s="84">
        <f>T3524*1.075</f>
        <v>0.38699999999999996</v>
      </c>
      <c r="AV3524" s="79" t="e">
        <f>MIN(AN3524,AT3524,AU3524)</f>
        <v>#REF!</v>
      </c>
      <c r="AW3524" s="84" t="s">
        <v>71</v>
      </c>
      <c r="AX3524" s="84" t="s">
        <v>72</v>
      </c>
      <c r="AY3524" s="85">
        <v>0.38700000000000001</v>
      </c>
      <c r="AZ3524" s="87">
        <f>IF(AND(AY3524&gt;0,AY3524&lt;=10),AY3524*0.25,IF(AND(AY3524&gt;10,AY3524&lt;=50),AY3524*0.17,IF(AND(AY3524&gt;10,AY3524&lt;=100),AY3524*0.12,IF(AY3524&gt;100,AY3524*0.1))))</f>
        <v>9.6750000000000003E-2</v>
      </c>
      <c r="BA3524" s="43">
        <f>AZ3524+AY3524</f>
        <v>0.48375000000000001</v>
      </c>
      <c r="BB3524" s="85">
        <f>BA3524+BA3524*0.08</f>
        <v>0.52244999999999997</v>
      </c>
      <c r="BC3524" s="20" t="s">
        <v>12295</v>
      </c>
      <c r="BD3524" s="84" t="s">
        <v>12298</v>
      </c>
    </row>
    <row r="3525" spans="1:116" s="88" customFormat="1" ht="30" customHeight="1">
      <c r="A3525" s="7" t="s">
        <v>6438</v>
      </c>
      <c r="B3525" s="5">
        <v>3523</v>
      </c>
      <c r="C3525" s="6"/>
      <c r="D3525" s="6"/>
      <c r="E3525" s="43" t="s">
        <v>11522</v>
      </c>
      <c r="F3525" s="3" t="s">
        <v>11523</v>
      </c>
      <c r="G3525" s="3" t="s">
        <v>966</v>
      </c>
      <c r="H3525" s="3" t="s">
        <v>11524</v>
      </c>
      <c r="I3525" s="3" t="s">
        <v>1858</v>
      </c>
      <c r="J3525" s="3" t="s">
        <v>11525</v>
      </c>
      <c r="K3525" s="6"/>
      <c r="L3525" s="3"/>
      <c r="M3525" s="6">
        <v>12</v>
      </c>
      <c r="N3525" s="3" t="s">
        <v>44</v>
      </c>
      <c r="O3525" s="3" t="s">
        <v>11487</v>
      </c>
      <c r="P3525" s="3" t="s">
        <v>11503</v>
      </c>
      <c r="Q3525" s="3" t="s">
        <v>11526</v>
      </c>
      <c r="R3525" s="156">
        <v>2.5</v>
      </c>
      <c r="S3525" s="22"/>
      <c r="T3525" s="23">
        <v>2.2000000000000002</v>
      </c>
      <c r="U3525" s="1">
        <v>1.3</v>
      </c>
      <c r="V3525" s="21">
        <v>3.54</v>
      </c>
      <c r="W3525" s="22"/>
      <c r="X3525" s="22"/>
      <c r="Y3525" s="22"/>
      <c r="Z3525" s="22"/>
      <c r="AA3525" s="22"/>
      <c r="AB3525" s="22"/>
      <c r="AC3525" s="22"/>
      <c r="AD3525" s="22"/>
      <c r="AE3525" s="24"/>
      <c r="AF3525" s="20"/>
      <c r="AG3525" s="20"/>
      <c r="AH3525" s="20"/>
      <c r="AI3525" s="20"/>
      <c r="AJ3525" s="20"/>
      <c r="AK3525" s="20"/>
      <c r="AL3525" s="20"/>
      <c r="AM3525" s="20">
        <v>3.54</v>
      </c>
      <c r="AN3525" s="25"/>
      <c r="AO3525" s="20"/>
      <c r="AP3525" s="24"/>
      <c r="AQ3525" s="20" t="e">
        <f>AVERAGE(SMALL(AE3525:AI3525,1),SMALL(AE3525:AI3525,2))</f>
        <v>#NUM!</v>
      </c>
      <c r="AR3525" s="20" t="e">
        <f>IF(R3525 &lt;=( AVERAGE(SMALL(AE3525:AI3525,1),SMALL(AE3525:AI3525,2))), R3525, "")</f>
        <v>#NUM!</v>
      </c>
      <c r="AS3525" s="20" t="e">
        <f>AVERAGE(SMALL(AJ3525:AM3525,1),SMALL(AJ3525:AM3525,2))</f>
        <v>#NUM!</v>
      </c>
      <c r="AT3525" s="20">
        <f>T3525*1.075</f>
        <v>2.3650000000000002</v>
      </c>
      <c r="AU3525" s="20">
        <f>U3525*1.075</f>
        <v>1.3975</v>
      </c>
      <c r="AV3525" s="22">
        <f>MIN(AN3525,AT3525,AU3525)</f>
        <v>1.3975</v>
      </c>
      <c r="AW3525" s="20" t="s">
        <v>71</v>
      </c>
      <c r="AX3525" s="20" t="s">
        <v>72</v>
      </c>
      <c r="AY3525" s="25">
        <v>1.397</v>
      </c>
      <c r="AZ3525" s="27">
        <f>IF(AND(AY3525&gt;0,AY3525&lt;=10),AY3525*0.25,IF(AND(AY3525&gt;10,AY3525&lt;=50),AY3525*0.17,IF(AND(AY3525&gt;10,AY3525&lt;=100),AY3525*0.12,IF(AY3525&gt;100,AY3525*0.1))))</f>
        <v>0.34925</v>
      </c>
      <c r="BA3525" s="3">
        <f>AZ3525+AY3525</f>
        <v>1.7462500000000001</v>
      </c>
      <c r="BB3525" s="25">
        <f>BA3525+BA3525*0.08</f>
        <v>1.88595</v>
      </c>
      <c r="BC3525" s="20" t="s">
        <v>12295</v>
      </c>
      <c r="BD3525" s="20"/>
      <c r="BE3525" s="20"/>
      <c r="BF3525" s="20"/>
      <c r="BG3525" s="20"/>
      <c r="BH3525" s="20"/>
      <c r="BI3525" s="20"/>
      <c r="BJ3525" s="20"/>
      <c r="BK3525" s="20"/>
      <c r="BL3525" s="20"/>
      <c r="BM3525" s="20"/>
      <c r="BN3525" s="20"/>
      <c r="BO3525" s="20"/>
      <c r="BP3525" s="19"/>
      <c r="BQ3525" s="19"/>
      <c r="BR3525" s="19"/>
      <c r="BS3525" s="19"/>
      <c r="BT3525" s="19"/>
      <c r="BU3525" s="19"/>
      <c r="BV3525" s="19"/>
      <c r="BW3525" s="19"/>
      <c r="BX3525" s="19"/>
      <c r="BY3525" s="19"/>
      <c r="BZ3525" s="19"/>
      <c r="CA3525" s="19"/>
      <c r="CB3525" s="19"/>
      <c r="CC3525" s="19"/>
      <c r="CD3525" s="19"/>
      <c r="CE3525" s="19"/>
      <c r="CF3525" s="19"/>
      <c r="CG3525" s="19"/>
      <c r="CH3525" s="19"/>
      <c r="CI3525" s="19"/>
      <c r="CJ3525" s="19"/>
      <c r="CK3525" s="19"/>
      <c r="CL3525" s="19"/>
      <c r="CM3525" s="19"/>
      <c r="CN3525" s="19"/>
      <c r="CO3525" s="19"/>
      <c r="CP3525" s="19"/>
      <c r="CQ3525" s="19"/>
      <c r="CR3525" s="19"/>
      <c r="CS3525" s="19"/>
      <c r="CT3525" s="19"/>
      <c r="CU3525" s="19"/>
      <c r="CV3525" s="19"/>
      <c r="CW3525" s="19"/>
      <c r="CX3525" s="19"/>
      <c r="CY3525" s="19"/>
      <c r="CZ3525" s="19"/>
      <c r="DA3525" s="19"/>
      <c r="DB3525" s="19"/>
      <c r="DC3525" s="19"/>
      <c r="DD3525" s="19"/>
      <c r="DE3525" s="19"/>
      <c r="DF3525" s="19"/>
      <c r="DG3525" s="19"/>
      <c r="DH3525" s="19"/>
      <c r="DI3525" s="19"/>
      <c r="DJ3525" s="19"/>
      <c r="DK3525" s="19"/>
      <c r="DL3525" s="19"/>
    </row>
    <row r="3526" spans="1:116" s="88" customFormat="1" ht="30" customHeight="1">
      <c r="A3526" s="7" t="s">
        <v>6438</v>
      </c>
      <c r="B3526" s="5">
        <v>3524</v>
      </c>
      <c r="C3526" s="6"/>
      <c r="D3526" s="6"/>
      <c r="E3526" s="43" t="s">
        <v>11527</v>
      </c>
      <c r="F3526" s="3" t="s">
        <v>11532</v>
      </c>
      <c r="G3526" s="3" t="s">
        <v>11529</v>
      </c>
      <c r="H3526" s="3" t="s">
        <v>11533</v>
      </c>
      <c r="I3526" s="3" t="s">
        <v>389</v>
      </c>
      <c r="J3526" s="3" t="s">
        <v>11534</v>
      </c>
      <c r="K3526" s="6">
        <v>5</v>
      </c>
      <c r="L3526" s="3" t="s">
        <v>79</v>
      </c>
      <c r="M3526" s="6">
        <v>12</v>
      </c>
      <c r="N3526" s="3" t="s">
        <v>44</v>
      </c>
      <c r="O3526" s="3" t="s">
        <v>11487</v>
      </c>
      <c r="P3526" s="3" t="s">
        <v>11488</v>
      </c>
      <c r="Q3526" s="3" t="s">
        <v>11535</v>
      </c>
      <c r="R3526" s="156">
        <v>9.1999999999999993</v>
      </c>
      <c r="S3526" s="22"/>
      <c r="T3526" s="23">
        <v>8.5</v>
      </c>
      <c r="U3526" s="1">
        <v>5.5</v>
      </c>
      <c r="V3526" s="21">
        <v>2.04</v>
      </c>
      <c r="W3526" s="22"/>
      <c r="X3526" s="22"/>
      <c r="Y3526" s="22"/>
      <c r="Z3526" s="22"/>
      <c r="AA3526" s="22"/>
      <c r="AB3526" s="22"/>
      <c r="AC3526" s="22"/>
      <c r="AD3526" s="22"/>
      <c r="AE3526" s="24"/>
      <c r="AF3526" s="20"/>
      <c r="AG3526" s="20"/>
      <c r="AH3526" s="20"/>
      <c r="AI3526" s="20"/>
      <c r="AJ3526" s="20"/>
      <c r="AK3526" s="20"/>
      <c r="AL3526" s="20"/>
      <c r="AM3526" s="20">
        <v>1.92</v>
      </c>
      <c r="AN3526" s="25"/>
      <c r="AO3526" s="20"/>
      <c r="AP3526" s="24"/>
      <c r="AQ3526" s="20" t="e">
        <f>AVERAGE(SMALL(AE3526:AI3526,1),SMALL(AE3526:AI3526,2))</f>
        <v>#NUM!</v>
      </c>
      <c r="AR3526" s="20" t="e">
        <f>IF(R3526 &lt;=( AVERAGE(SMALL(AE3526:AI3526,1),SMALL(AE3526:AI3526,2))), R3526, "")</f>
        <v>#NUM!</v>
      </c>
      <c r="AS3526" s="20" t="e">
        <f>AVERAGE(SMALL(AJ3526:AM3526,1),SMALL(AJ3526:AM3526,2))</f>
        <v>#NUM!</v>
      </c>
      <c r="AT3526" s="20">
        <f>T3526*1.075</f>
        <v>9.1374999999999993</v>
      </c>
      <c r="AU3526" s="20">
        <f>U3526*1.075</f>
        <v>5.9124999999999996</v>
      </c>
      <c r="AV3526" s="22">
        <f>MIN(AN3526,AT3526,AU3526)</f>
        <v>5.9124999999999996</v>
      </c>
      <c r="AW3526" s="20" t="s">
        <v>1795</v>
      </c>
      <c r="AX3526" s="20" t="s">
        <v>374</v>
      </c>
      <c r="AY3526" s="25">
        <v>1.92</v>
      </c>
      <c r="AZ3526" s="27">
        <f>IF(AND(AY3526&gt;0,AY3526&lt;=10),AY3526*0.25,IF(AND(AY3526&gt;10,AY3526&lt;=50),AY3526*0.17,IF(AND(AY3526&gt;10,AY3526&lt;=100),AY3526*0.12,IF(AY3526&gt;100,AY3526*0.1))))</f>
        <v>0.48</v>
      </c>
      <c r="BA3526" s="3">
        <f>AZ3526+AY3526</f>
        <v>2.4</v>
      </c>
      <c r="BB3526" s="25">
        <f>BA3526+BA3526*0.08</f>
        <v>2.5920000000000001</v>
      </c>
      <c r="BC3526" s="20" t="s">
        <v>12295</v>
      </c>
      <c r="BD3526" s="20"/>
      <c r="BE3526" s="20"/>
      <c r="BF3526" s="20"/>
      <c r="BG3526" s="20"/>
      <c r="BH3526" s="20"/>
      <c r="BI3526" s="20"/>
      <c r="BJ3526" s="20"/>
      <c r="BK3526" s="20"/>
      <c r="BL3526" s="20"/>
      <c r="BM3526" s="20"/>
      <c r="BN3526" s="20"/>
      <c r="BO3526" s="20"/>
      <c r="BP3526" s="19"/>
      <c r="BQ3526" s="19"/>
      <c r="BR3526" s="19"/>
      <c r="BS3526" s="19"/>
      <c r="BT3526" s="19"/>
      <c r="BU3526" s="19"/>
      <c r="BV3526" s="19"/>
      <c r="BW3526" s="19"/>
      <c r="BX3526" s="19"/>
      <c r="BY3526" s="19"/>
      <c r="BZ3526" s="19"/>
      <c r="CA3526" s="19"/>
      <c r="CB3526" s="19"/>
      <c r="CC3526" s="19"/>
      <c r="CD3526" s="19"/>
      <c r="CE3526" s="19"/>
      <c r="CF3526" s="19"/>
      <c r="CG3526" s="19"/>
      <c r="CH3526" s="19"/>
      <c r="CI3526" s="19"/>
      <c r="CJ3526" s="19"/>
      <c r="CK3526" s="19"/>
      <c r="CL3526" s="19"/>
      <c r="CM3526" s="19"/>
      <c r="CN3526" s="19"/>
      <c r="CO3526" s="19"/>
      <c r="CP3526" s="19"/>
      <c r="CQ3526" s="19"/>
      <c r="CR3526" s="19"/>
      <c r="CS3526" s="19"/>
      <c r="CT3526" s="19"/>
      <c r="CU3526" s="19"/>
      <c r="CV3526" s="19"/>
      <c r="CW3526" s="19"/>
      <c r="CX3526" s="19"/>
      <c r="CY3526" s="19"/>
      <c r="CZ3526" s="19"/>
      <c r="DA3526" s="19"/>
      <c r="DB3526" s="19"/>
      <c r="DC3526" s="19"/>
      <c r="DD3526" s="19"/>
      <c r="DE3526" s="19"/>
      <c r="DF3526" s="19"/>
      <c r="DG3526" s="19"/>
      <c r="DH3526" s="19"/>
      <c r="DI3526" s="19"/>
      <c r="DJ3526" s="19"/>
      <c r="DK3526" s="19"/>
      <c r="DL3526" s="19"/>
    </row>
    <row r="3527" spans="1:116" s="88" customFormat="1" ht="30" customHeight="1">
      <c r="A3527" s="153" t="s">
        <v>14890</v>
      </c>
      <c r="B3527" s="5">
        <v>3525</v>
      </c>
      <c r="C3527" s="173">
        <v>8645</v>
      </c>
      <c r="D3527" s="173"/>
      <c r="E3527" s="172" t="s">
        <v>11513</v>
      </c>
      <c r="F3527" s="3" t="s">
        <v>11514</v>
      </c>
      <c r="G3527" s="3" t="s">
        <v>1161</v>
      </c>
      <c r="H3527" s="3" t="s">
        <v>201</v>
      </c>
      <c r="I3527" s="3" t="s">
        <v>1858</v>
      </c>
      <c r="J3527" s="3" t="s">
        <v>11515</v>
      </c>
      <c r="K3527" s="6"/>
      <c r="L3527" s="3"/>
      <c r="M3527" s="6">
        <v>12</v>
      </c>
      <c r="N3527" s="3" t="s">
        <v>44</v>
      </c>
      <c r="O3527" s="3" t="s">
        <v>11487</v>
      </c>
      <c r="P3527" s="3" t="s">
        <v>11488</v>
      </c>
      <c r="Q3527" s="3" t="s">
        <v>14891</v>
      </c>
      <c r="R3527" s="160">
        <v>2.54</v>
      </c>
      <c r="S3527" s="79">
        <v>2.4</v>
      </c>
      <c r="T3527" s="81">
        <v>1</v>
      </c>
      <c r="U3527" s="82">
        <v>2.54</v>
      </c>
      <c r="V3527" s="79"/>
      <c r="W3527" s="79"/>
      <c r="X3527" s="79"/>
      <c r="Y3527" s="79"/>
      <c r="Z3527" s="79"/>
      <c r="AA3527" s="79"/>
      <c r="AB3527" s="79"/>
      <c r="AC3527" s="79"/>
      <c r="AD3527" s="79"/>
      <c r="AE3527" s="83">
        <v>1.08</v>
      </c>
      <c r="AF3527" s="84">
        <v>3.24</v>
      </c>
      <c r="AG3527" s="84"/>
      <c r="AH3527" s="84"/>
      <c r="AI3527" s="84"/>
      <c r="AJ3527" s="84"/>
      <c r="AK3527" s="84"/>
      <c r="AL3527" s="84"/>
      <c r="AM3527" s="84"/>
      <c r="AN3527" s="85"/>
      <c r="AO3527" s="84"/>
      <c r="AP3527" s="83"/>
      <c r="AQ3527" s="84">
        <f>AVERAGE(SMALL(AE3527:AI3527,1),SMALL(AE3527:AI3527,2))</f>
        <v>2.16</v>
      </c>
      <c r="AR3527" s="84" t="str">
        <f>IF(R3527 &lt;=( AVERAGE(SMALL(AE3527:AI3527,1),SMALL(AE3527:AI3527,2))), R3527, "")</f>
        <v/>
      </c>
      <c r="AS3527" s="84" t="e">
        <f>AVERAGE(SMALL(AJ3527:AM3527,1),SMALL(AJ3527:AM3527,2))</f>
        <v>#NUM!</v>
      </c>
      <c r="AT3527" s="84" t="e">
        <f>#REF!*1.075</f>
        <v>#REF!</v>
      </c>
      <c r="AU3527" s="84">
        <f>T3527*1.075</f>
        <v>1.075</v>
      </c>
      <c r="AV3527" s="79" t="e">
        <f>MIN(AN3527,AT3527,AU3527)</f>
        <v>#REF!</v>
      </c>
      <c r="AW3527" s="84" t="s">
        <v>71</v>
      </c>
      <c r="AX3527" s="84" t="s">
        <v>72</v>
      </c>
      <c r="AY3527" s="85">
        <v>1.075</v>
      </c>
      <c r="AZ3527" s="87">
        <f>IF(AND(AY3527&gt;0,AY3527&lt;=10),AY3527*0.25,IF(AND(AY3527&gt;10,AY3527&lt;=50),AY3527*0.17,IF(AND(AY3527&gt;10,AY3527&lt;=100),AY3527*0.12,IF(AY3527&gt;100,AY3527*0.1))))</f>
        <v>0.26874999999999999</v>
      </c>
      <c r="BA3527" s="43">
        <f>AZ3527+AY3527</f>
        <v>1.34375</v>
      </c>
      <c r="BB3527" s="85">
        <f>BA3527+BA3527*0.08</f>
        <v>1.4512499999999999</v>
      </c>
      <c r="BC3527" s="20" t="s">
        <v>12295</v>
      </c>
      <c r="BD3527" s="84" t="s">
        <v>12298</v>
      </c>
    </row>
    <row r="3528" spans="1:116" s="88" customFormat="1" ht="30" customHeight="1">
      <c r="A3528" s="153" t="s">
        <v>14890</v>
      </c>
      <c r="B3528" s="5">
        <v>3526</v>
      </c>
      <c r="C3528" s="179">
        <v>8643</v>
      </c>
      <c r="D3528" s="179"/>
      <c r="E3528" s="172" t="s">
        <v>11485</v>
      </c>
      <c r="F3528" s="3" t="s">
        <v>14892</v>
      </c>
      <c r="G3528" s="3" t="s">
        <v>11490</v>
      </c>
      <c r="H3528" s="3" t="s">
        <v>4921</v>
      </c>
      <c r="I3528" s="3" t="s">
        <v>77</v>
      </c>
      <c r="J3528" s="3" t="s">
        <v>11486</v>
      </c>
      <c r="K3528" s="6">
        <v>30</v>
      </c>
      <c r="L3528" s="3" t="s">
        <v>79</v>
      </c>
      <c r="M3528" s="6">
        <v>1</v>
      </c>
      <c r="N3528" s="3" t="s">
        <v>44</v>
      </c>
      <c r="O3528" s="3" t="s">
        <v>11487</v>
      </c>
      <c r="P3528" s="3" t="s">
        <v>11488</v>
      </c>
      <c r="Q3528" s="3" t="s">
        <v>14893</v>
      </c>
      <c r="R3528" s="160">
        <v>3.42</v>
      </c>
      <c r="S3528" s="79">
        <v>5.5</v>
      </c>
      <c r="T3528" s="81">
        <v>1.65</v>
      </c>
      <c r="U3528" s="82">
        <v>3.42</v>
      </c>
      <c r="V3528" s="79"/>
      <c r="W3528" s="79"/>
      <c r="X3528" s="79"/>
      <c r="Y3528" s="79"/>
      <c r="Z3528" s="79"/>
      <c r="AA3528" s="79"/>
      <c r="AB3528" s="79"/>
      <c r="AC3528" s="79"/>
      <c r="AD3528" s="79"/>
      <c r="AE3528" s="83">
        <v>2.48</v>
      </c>
      <c r="AF3528" s="84">
        <v>1.58</v>
      </c>
      <c r="AG3528" s="84"/>
      <c r="AH3528" s="84"/>
      <c r="AI3528" s="84"/>
      <c r="AJ3528" s="84"/>
      <c r="AK3528" s="84"/>
      <c r="AL3528" s="84"/>
      <c r="AM3528" s="84"/>
      <c r="AN3528" s="85"/>
      <c r="AO3528" s="84"/>
      <c r="AP3528" s="83"/>
      <c r="AQ3528" s="84">
        <f>AVERAGE(SMALL(AE3528:AI3528,1),SMALL(AE3528:AI3528,2))</f>
        <v>2.0300000000000002</v>
      </c>
      <c r="AR3528" s="84" t="str">
        <f>IF(R3528 &lt;=( AVERAGE(SMALL(AE3528:AI3528,1),SMALL(AE3528:AI3528,2))), R3528, "")</f>
        <v/>
      </c>
      <c r="AS3528" s="84" t="e">
        <f>AVERAGE(SMALL(AJ3528:AM3528,1),SMALL(AJ3528:AM3528,2))</f>
        <v>#NUM!</v>
      </c>
      <c r="AT3528" s="84" t="e">
        <f>#REF!*1.075</f>
        <v>#REF!</v>
      </c>
      <c r="AU3528" s="84">
        <f>T3528*1.075</f>
        <v>1.7737499999999999</v>
      </c>
      <c r="AV3528" s="79" t="e">
        <f>MIN(AN3528,AT3528,AU3528)</f>
        <v>#REF!</v>
      </c>
      <c r="AW3528" s="84" t="s">
        <v>71</v>
      </c>
      <c r="AX3528" s="84" t="s">
        <v>72</v>
      </c>
      <c r="AY3528" s="85">
        <v>1.7737499999999999</v>
      </c>
      <c r="AZ3528" s="87">
        <f>IF(AND(AY3528&gt;0,AY3528&lt;=10),AY3528*0.25,IF(AND(AY3528&gt;10,AY3528&lt;=50),AY3528*0.17,IF(AND(AY3528&gt;10,AY3528&lt;=100),AY3528*0.12,IF(AY3528&gt;100,AY3528*0.1))))</f>
        <v>0.44343749999999998</v>
      </c>
      <c r="BA3528" s="43">
        <f>AZ3528+AY3528</f>
        <v>2.2171875000000001</v>
      </c>
      <c r="BB3528" s="85">
        <f>BA3528+BA3528*0.08</f>
        <v>2.3945625000000001</v>
      </c>
      <c r="BC3528" s="20" t="s">
        <v>12295</v>
      </c>
      <c r="BD3528" s="84" t="s">
        <v>12298</v>
      </c>
    </row>
    <row r="3529" spans="1:116" s="88" customFormat="1" ht="30" customHeight="1">
      <c r="A3529" s="78" t="s">
        <v>12702</v>
      </c>
      <c r="B3529" s="5">
        <v>3527</v>
      </c>
      <c r="C3529" s="50">
        <v>19770</v>
      </c>
      <c r="D3529" s="50"/>
      <c r="E3529" s="51" t="s">
        <v>11566</v>
      </c>
      <c r="F3529" s="12" t="s">
        <v>4441</v>
      </c>
      <c r="G3529" s="12" t="s">
        <v>529</v>
      </c>
      <c r="H3529" s="12" t="s">
        <v>530</v>
      </c>
      <c r="I3529" s="12" t="s">
        <v>42</v>
      </c>
      <c r="J3529" s="12" t="s">
        <v>11567</v>
      </c>
      <c r="K3529" s="14"/>
      <c r="L3529" s="12"/>
      <c r="M3529" s="14">
        <v>2</v>
      </c>
      <c r="N3529" s="12" t="s">
        <v>44</v>
      </c>
      <c r="O3529" s="12" t="s">
        <v>11538</v>
      </c>
      <c r="P3529" s="12" t="s">
        <v>11568</v>
      </c>
      <c r="Q3529" s="12" t="s">
        <v>11570</v>
      </c>
      <c r="R3529" s="160">
        <v>9.64</v>
      </c>
      <c r="S3529" s="79">
        <v>8.9600000000000009</v>
      </c>
      <c r="T3529" s="81">
        <v>8.9600000000000009</v>
      </c>
      <c r="U3529" s="82">
        <v>14.78</v>
      </c>
      <c r="V3529" s="79">
        <v>9.18</v>
      </c>
      <c r="W3529" s="79">
        <v>11.14</v>
      </c>
      <c r="X3529" s="79"/>
      <c r="Y3529" s="79">
        <v>9.83</v>
      </c>
      <c r="Z3529" s="79"/>
      <c r="AA3529" s="79"/>
      <c r="AB3529" s="79"/>
      <c r="AC3529" s="79"/>
      <c r="AD3529" s="79"/>
      <c r="AE3529" s="83">
        <v>14.78</v>
      </c>
      <c r="AF3529" s="84">
        <v>9.18</v>
      </c>
      <c r="AG3529" s="84">
        <v>9.74</v>
      </c>
      <c r="AH3529" s="84"/>
      <c r="AI3529" s="84"/>
      <c r="AJ3529" s="84"/>
      <c r="AK3529" s="84"/>
      <c r="AL3529" s="84"/>
      <c r="AM3529" s="84">
        <v>11.68</v>
      </c>
      <c r="AN3529" s="85">
        <v>9.51</v>
      </c>
      <c r="AO3529" s="84" t="s">
        <v>47</v>
      </c>
      <c r="AP3529" s="83" t="s">
        <v>48</v>
      </c>
      <c r="AQ3529" s="84">
        <v>9.4600000000000009</v>
      </c>
      <c r="AR3529" s="84" t="s">
        <v>601</v>
      </c>
      <c r="AS3529" s="84" t="e">
        <v>#NUM!</v>
      </c>
      <c r="AT3529" s="84" t="e">
        <v>#REF!</v>
      </c>
      <c r="AU3529" s="84">
        <v>9.6319999999999997</v>
      </c>
      <c r="AV3529" s="79" t="e">
        <v>#REF!</v>
      </c>
      <c r="AW3529" s="84" t="s">
        <v>209</v>
      </c>
      <c r="AX3529" s="84" t="s">
        <v>208</v>
      </c>
      <c r="AY3529" s="85">
        <v>9.4600000000000009</v>
      </c>
      <c r="AZ3529" s="87">
        <v>2.3650000000000002</v>
      </c>
      <c r="BA3529" s="43">
        <v>11.825000000000001</v>
      </c>
      <c r="BB3529" s="85">
        <v>12.771000000000001</v>
      </c>
      <c r="BC3529" s="20" t="s">
        <v>12295</v>
      </c>
      <c r="BD3529" s="84" t="s">
        <v>12298</v>
      </c>
    </row>
    <row r="3530" spans="1:116" s="88" customFormat="1" ht="30" customHeight="1">
      <c r="A3530" s="78" t="s">
        <v>12702</v>
      </c>
      <c r="B3530" s="5">
        <v>3528</v>
      </c>
      <c r="C3530" s="50">
        <v>19771</v>
      </c>
      <c r="D3530" s="50"/>
      <c r="E3530" s="51" t="s">
        <v>11566</v>
      </c>
      <c r="F3530" s="12" t="s">
        <v>4441</v>
      </c>
      <c r="G3530" s="12" t="s">
        <v>529</v>
      </c>
      <c r="H3530" s="12" t="s">
        <v>41</v>
      </c>
      <c r="I3530" s="12" t="s">
        <v>42</v>
      </c>
      <c r="J3530" s="12" t="s">
        <v>11567</v>
      </c>
      <c r="K3530" s="14"/>
      <c r="L3530" s="12"/>
      <c r="M3530" s="14">
        <v>2</v>
      </c>
      <c r="N3530" s="12" t="s">
        <v>44</v>
      </c>
      <c r="O3530" s="12" t="s">
        <v>11538</v>
      </c>
      <c r="P3530" s="12" t="s">
        <v>11568</v>
      </c>
      <c r="Q3530" s="12" t="s">
        <v>11569</v>
      </c>
      <c r="R3530" s="160">
        <v>12.01</v>
      </c>
      <c r="S3530" s="79">
        <v>11.18</v>
      </c>
      <c r="T3530" s="81">
        <v>11.18</v>
      </c>
      <c r="U3530" s="82">
        <v>17.940000000000001</v>
      </c>
      <c r="V3530" s="79">
        <v>10.45</v>
      </c>
      <c r="W3530" s="79">
        <v>13.3</v>
      </c>
      <c r="X3530" s="79"/>
      <c r="Y3530" s="79">
        <v>16.84</v>
      </c>
      <c r="Z3530" s="79"/>
      <c r="AA3530" s="79"/>
      <c r="AB3530" s="79"/>
      <c r="AC3530" s="79"/>
      <c r="AD3530" s="79"/>
      <c r="AE3530" s="83">
        <v>17.940000000000001</v>
      </c>
      <c r="AF3530" s="84">
        <v>10.45</v>
      </c>
      <c r="AG3530" s="84">
        <v>15.19</v>
      </c>
      <c r="AH3530" s="84"/>
      <c r="AI3530" s="84">
        <v>17.82</v>
      </c>
      <c r="AJ3530" s="84"/>
      <c r="AK3530" s="84"/>
      <c r="AL3530" s="84"/>
      <c r="AM3530" s="84">
        <v>13.7</v>
      </c>
      <c r="AN3530" s="85">
        <v>11.88</v>
      </c>
      <c r="AO3530" s="84" t="s">
        <v>47</v>
      </c>
      <c r="AP3530" s="83" t="s">
        <v>48</v>
      </c>
      <c r="AQ3530" s="84">
        <v>12.82</v>
      </c>
      <c r="AR3530" s="84">
        <v>12.01</v>
      </c>
      <c r="AS3530" s="84" t="e">
        <v>#NUM!</v>
      </c>
      <c r="AT3530" s="84" t="e">
        <v>#REF!</v>
      </c>
      <c r="AU3530" s="84">
        <v>12.0185</v>
      </c>
      <c r="AV3530" s="79" t="e">
        <v>#REF!</v>
      </c>
      <c r="AW3530" s="86" t="s">
        <v>49</v>
      </c>
      <c r="AX3530" s="84" t="s">
        <v>48</v>
      </c>
      <c r="AY3530" s="85">
        <v>12.01</v>
      </c>
      <c r="AZ3530" s="87">
        <v>2.0417000000000001</v>
      </c>
      <c r="BA3530" s="43">
        <v>14.0517</v>
      </c>
      <c r="BB3530" s="85">
        <v>15.175836</v>
      </c>
      <c r="BC3530" s="20" t="s">
        <v>12295</v>
      </c>
      <c r="BD3530" s="84" t="s">
        <v>12298</v>
      </c>
    </row>
    <row r="3531" spans="1:116" s="88" customFormat="1" ht="30" customHeight="1">
      <c r="A3531" s="11" t="s">
        <v>11536</v>
      </c>
      <c r="B3531" s="5">
        <v>3529</v>
      </c>
      <c r="C3531" s="14">
        <v>3637</v>
      </c>
      <c r="D3531" s="14"/>
      <c r="E3531" s="51" t="s">
        <v>11563</v>
      </c>
      <c r="F3531" s="12" t="s">
        <v>6876</v>
      </c>
      <c r="G3531" s="12" t="s">
        <v>6877</v>
      </c>
      <c r="H3531" s="12" t="s">
        <v>530</v>
      </c>
      <c r="I3531" s="12" t="s">
        <v>42</v>
      </c>
      <c r="J3531" s="12" t="s">
        <v>2446</v>
      </c>
      <c r="K3531" s="14"/>
      <c r="L3531" s="12"/>
      <c r="M3531" s="14">
        <v>28</v>
      </c>
      <c r="N3531" s="12" t="s">
        <v>44</v>
      </c>
      <c r="O3531" s="12" t="s">
        <v>11538</v>
      </c>
      <c r="P3531" s="12" t="s">
        <v>11564</v>
      </c>
      <c r="Q3531" s="12" t="s">
        <v>11565</v>
      </c>
      <c r="R3531" s="156">
        <v>4.16</v>
      </c>
      <c r="S3531" s="22"/>
      <c r="T3531" s="23">
        <v>2.8</v>
      </c>
      <c r="U3531" s="1">
        <v>2.8</v>
      </c>
      <c r="V3531" s="21">
        <v>7.84</v>
      </c>
      <c r="W3531" s="22">
        <v>4.8600000000000003</v>
      </c>
      <c r="X3531" s="22">
        <v>3.46</v>
      </c>
      <c r="Y3531" s="22"/>
      <c r="Z3531" s="22">
        <v>7.14</v>
      </c>
      <c r="AA3531" s="22"/>
      <c r="AB3531" s="22"/>
      <c r="AC3531" s="22"/>
      <c r="AD3531" s="22"/>
      <c r="AE3531" s="24">
        <v>7.84</v>
      </c>
      <c r="AF3531" s="20"/>
      <c r="AG3531" s="20">
        <v>3.0720000000000001</v>
      </c>
      <c r="AH3531" s="20">
        <v>2.73</v>
      </c>
      <c r="AI3531" s="20">
        <v>7.14</v>
      </c>
      <c r="AJ3531" s="20"/>
      <c r="AK3531" s="20"/>
      <c r="AL3531" s="20"/>
      <c r="AM3531" s="20"/>
      <c r="AN3531" s="25">
        <v>2.9009999999999998</v>
      </c>
      <c r="AO3531" s="20" t="s">
        <v>207</v>
      </c>
      <c r="AP3531" s="24" t="s">
        <v>208</v>
      </c>
      <c r="AQ3531" s="20">
        <f>AVERAGE(SMALL(AE3531:AI3531,1),SMALL(AE3531:AI3531,2))</f>
        <v>2.9009999999999998</v>
      </c>
      <c r="AR3531" s="20" t="str">
        <f>IF(R3531 &lt;=( AVERAGE(SMALL(AE3531:AI3531,1),SMALL(AE3531:AI3531,2))), R3531, "")</f>
        <v/>
      </c>
      <c r="AS3531" s="20" t="e">
        <f>AVERAGE(SMALL(AJ3531:AM3531,1),SMALL(AJ3531:AM3531,2))</f>
        <v>#NUM!</v>
      </c>
      <c r="AT3531" s="20">
        <f>T3531*1.075</f>
        <v>3.01</v>
      </c>
      <c r="AU3531" s="20">
        <f>U3531*1.075</f>
        <v>3.01</v>
      </c>
      <c r="AV3531" s="22">
        <f>MIN(AN3531,AT3531,AU3531)</f>
        <v>2.9009999999999998</v>
      </c>
      <c r="AW3531" s="20" t="s">
        <v>209</v>
      </c>
      <c r="AX3531" s="20" t="s">
        <v>208</v>
      </c>
      <c r="AY3531" s="25">
        <v>2.9</v>
      </c>
      <c r="AZ3531" s="27">
        <f>IF(AND(AY3531&gt;0,AY3531&lt;=10),AY3531*0.25,IF(AND(AY3531&gt;10,AY3531&lt;=50),AY3531*0.17,IF(AND(AY3531&gt;10,AY3531&lt;=100),AY3531*0.12,IF(AY3531&gt;100,AY3531*0.1))))</f>
        <v>0.72499999999999998</v>
      </c>
      <c r="BA3531" s="3">
        <f>AZ3531+AY3531</f>
        <v>3.625</v>
      </c>
      <c r="BB3531" s="25">
        <f>BA3531+BA3531*0.08</f>
        <v>3.915</v>
      </c>
      <c r="BC3531" s="20" t="s">
        <v>12295</v>
      </c>
      <c r="BD3531" s="20"/>
      <c r="BE3531" s="20"/>
      <c r="BF3531" s="20"/>
      <c r="BG3531" s="20"/>
      <c r="BH3531" s="20"/>
      <c r="BI3531" s="20"/>
      <c r="BJ3531" s="20"/>
      <c r="BK3531" s="20"/>
      <c r="BL3531" s="20"/>
      <c r="BM3531" s="20"/>
      <c r="BN3531" s="20"/>
      <c r="BO3531" s="20"/>
      <c r="BP3531" s="20"/>
      <c r="BQ3531" s="20"/>
      <c r="BR3531" s="20"/>
      <c r="BS3531" s="20"/>
      <c r="BT3531" s="20"/>
      <c r="BU3531" s="20"/>
      <c r="BV3531" s="20"/>
      <c r="BW3531" s="20"/>
      <c r="BX3531" s="20"/>
      <c r="BY3531" s="20"/>
      <c r="BZ3531" s="20"/>
      <c r="CA3531" s="20"/>
      <c r="CB3531" s="20"/>
      <c r="CC3531" s="20"/>
      <c r="CD3531" s="20"/>
      <c r="CE3531" s="20"/>
      <c r="CF3531" s="20"/>
      <c r="CG3531" s="20"/>
      <c r="CH3531" s="20"/>
      <c r="CI3531" s="20"/>
      <c r="CJ3531" s="20"/>
      <c r="CK3531" s="20"/>
      <c r="CL3531" s="20"/>
      <c r="CM3531" s="20"/>
      <c r="CN3531" s="20"/>
      <c r="CO3531" s="20"/>
      <c r="CP3531" s="20"/>
      <c r="CQ3531" s="20"/>
      <c r="CR3531" s="20"/>
      <c r="CS3531" s="20"/>
      <c r="CT3531" s="20"/>
      <c r="CU3531" s="20"/>
      <c r="CV3531" s="20"/>
      <c r="CW3531" s="20"/>
      <c r="CX3531" s="20"/>
      <c r="CY3531" s="20"/>
      <c r="CZ3531" s="20"/>
      <c r="DA3531" s="20"/>
      <c r="DB3531" s="20"/>
      <c r="DC3531" s="20"/>
      <c r="DD3531" s="20"/>
      <c r="DE3531" s="20"/>
      <c r="DF3531" s="20"/>
      <c r="DG3531" s="20"/>
      <c r="DH3531" s="20"/>
      <c r="DI3531" s="20"/>
      <c r="DJ3531" s="20"/>
      <c r="DK3531" s="20"/>
      <c r="DL3531" s="20"/>
    </row>
    <row r="3532" spans="1:116" s="88" customFormat="1" ht="30" customHeight="1">
      <c r="A3532" s="11" t="s">
        <v>11536</v>
      </c>
      <c r="B3532" s="5">
        <v>3530</v>
      </c>
      <c r="C3532" s="14">
        <v>3628</v>
      </c>
      <c r="D3532" s="14"/>
      <c r="E3532" s="51" t="s">
        <v>11542</v>
      </c>
      <c r="F3532" s="12" t="s">
        <v>11547</v>
      </c>
      <c r="G3532" s="12" t="s">
        <v>362</v>
      </c>
      <c r="H3532" s="12" t="s">
        <v>299</v>
      </c>
      <c r="I3532" s="12" t="s">
        <v>102</v>
      </c>
      <c r="J3532" s="12" t="s">
        <v>11548</v>
      </c>
      <c r="K3532" s="14"/>
      <c r="L3532" s="12"/>
      <c r="M3532" s="14">
        <v>30</v>
      </c>
      <c r="N3532" s="12" t="s">
        <v>44</v>
      </c>
      <c r="O3532" s="12" t="s">
        <v>11538</v>
      </c>
      <c r="P3532" s="12" t="s">
        <v>11545</v>
      </c>
      <c r="Q3532" s="12" t="s">
        <v>11549</v>
      </c>
      <c r="R3532" s="156">
        <v>2.4700000000000002</v>
      </c>
      <c r="S3532" s="22"/>
      <c r="T3532" s="23">
        <v>2.1</v>
      </c>
      <c r="U3532" s="1">
        <v>2.1</v>
      </c>
      <c r="V3532" s="21">
        <v>2.76</v>
      </c>
      <c r="W3532" s="22">
        <v>2.67</v>
      </c>
      <c r="X3532" s="22"/>
      <c r="Y3532" s="22"/>
      <c r="Z3532" s="22">
        <v>2.27</v>
      </c>
      <c r="AA3532" s="22"/>
      <c r="AB3532" s="22"/>
      <c r="AC3532" s="22"/>
      <c r="AD3532" s="22"/>
      <c r="AE3532" s="24">
        <v>2.76</v>
      </c>
      <c r="AF3532" s="20"/>
      <c r="AG3532" s="20"/>
      <c r="AH3532" s="20"/>
      <c r="AI3532" s="20">
        <v>2.27</v>
      </c>
      <c r="AJ3532" s="20"/>
      <c r="AK3532" s="20">
        <v>4.0599999999999996</v>
      </c>
      <c r="AL3532" s="20"/>
      <c r="AM3532" s="20"/>
      <c r="AN3532" s="25">
        <v>2.4700000000000002</v>
      </c>
      <c r="AO3532" s="20" t="s">
        <v>47</v>
      </c>
      <c r="AP3532" s="24" t="s">
        <v>48</v>
      </c>
      <c r="AQ3532" s="20">
        <f>AVERAGE(SMALL(AE3532:AI3532,1),SMALL(AE3532:AI3532,2))</f>
        <v>2.5149999999999997</v>
      </c>
      <c r="AR3532" s="20">
        <f>IF(R3532 &lt;=( AVERAGE(SMALL(AE3532:AI3532,1),SMALL(AE3532:AI3532,2))), R3532, "")</f>
        <v>2.4700000000000002</v>
      </c>
      <c r="AS3532" s="20" t="e">
        <f>AVERAGE(SMALL(AJ3532:AM3532,1),SMALL(AJ3532:AM3532,2))</f>
        <v>#NUM!</v>
      </c>
      <c r="AT3532" s="20">
        <f>T3532*1.075</f>
        <v>2.2574999999999998</v>
      </c>
      <c r="AU3532" s="20">
        <f>U3532*1.075</f>
        <v>2.2574999999999998</v>
      </c>
      <c r="AV3532" s="22">
        <f>MIN(AN3532,AT3532,AU3532)</f>
        <v>2.2574999999999998</v>
      </c>
      <c r="AW3532" s="20" t="s">
        <v>71</v>
      </c>
      <c r="AX3532" s="20" t="s">
        <v>72</v>
      </c>
      <c r="AY3532" s="25">
        <v>2.2599999999999998</v>
      </c>
      <c r="AZ3532" s="27">
        <f>IF(AND(AY3532&gt;0,AY3532&lt;=10),AY3532*0.25,IF(AND(AY3532&gt;10,AY3532&lt;=50),AY3532*0.17,IF(AND(AY3532&gt;10,AY3532&lt;=100),AY3532*0.12,IF(AY3532&gt;100,AY3532*0.1))))</f>
        <v>0.56499999999999995</v>
      </c>
      <c r="BA3532" s="3">
        <f>AZ3532+AY3532</f>
        <v>2.8249999999999997</v>
      </c>
      <c r="BB3532" s="25">
        <f>BA3532+BA3532*0.08</f>
        <v>3.0509999999999997</v>
      </c>
      <c r="BC3532" s="20" t="s">
        <v>12295</v>
      </c>
      <c r="BD3532" s="20"/>
      <c r="BE3532" s="20"/>
      <c r="BF3532" s="20"/>
      <c r="BG3532" s="20"/>
      <c r="BH3532" s="20"/>
      <c r="BI3532" s="20"/>
      <c r="BJ3532" s="20"/>
      <c r="BK3532" s="20"/>
      <c r="BL3532" s="20"/>
      <c r="BM3532" s="20"/>
      <c r="BN3532" s="20"/>
      <c r="BO3532" s="20"/>
      <c r="BP3532" s="20"/>
      <c r="BQ3532" s="20"/>
      <c r="BR3532" s="20"/>
      <c r="BS3532" s="20"/>
      <c r="BT3532" s="20"/>
      <c r="BU3532" s="20"/>
      <c r="BV3532" s="20"/>
      <c r="BW3532" s="20"/>
      <c r="BX3532" s="20"/>
      <c r="BY3532" s="20"/>
      <c r="BZ3532" s="20"/>
      <c r="CA3532" s="20"/>
      <c r="CB3532" s="20"/>
      <c r="CC3532" s="20"/>
      <c r="CD3532" s="20"/>
      <c r="CE3532" s="20"/>
      <c r="CF3532" s="20"/>
      <c r="CG3532" s="20"/>
      <c r="CH3532" s="20"/>
      <c r="CI3532" s="20"/>
      <c r="CJ3532" s="20"/>
      <c r="CK3532" s="20"/>
      <c r="CL3532" s="20"/>
      <c r="CM3532" s="20"/>
      <c r="CN3532" s="20"/>
      <c r="CO3532" s="20"/>
      <c r="CP3532" s="20"/>
      <c r="CQ3532" s="20"/>
      <c r="CR3532" s="20"/>
      <c r="CS3532" s="20"/>
      <c r="CT3532" s="20"/>
      <c r="CU3532" s="20"/>
      <c r="CV3532" s="20"/>
      <c r="CW3532" s="20"/>
      <c r="CX3532" s="20"/>
      <c r="CY3532" s="20"/>
      <c r="CZ3532" s="20"/>
      <c r="DA3532" s="20"/>
      <c r="DB3532" s="20"/>
      <c r="DC3532" s="20"/>
      <c r="DD3532" s="20"/>
      <c r="DE3532" s="20"/>
      <c r="DF3532" s="20"/>
      <c r="DG3532" s="20"/>
      <c r="DH3532" s="20"/>
      <c r="DI3532" s="20"/>
      <c r="DJ3532" s="20"/>
      <c r="DK3532" s="20"/>
      <c r="DL3532" s="20"/>
    </row>
    <row r="3533" spans="1:116" s="88" customFormat="1" ht="30" customHeight="1">
      <c r="A3533" s="11" t="s">
        <v>11536</v>
      </c>
      <c r="B3533" s="5">
        <v>3531</v>
      </c>
      <c r="C3533" s="14">
        <v>3627</v>
      </c>
      <c r="D3533" s="14"/>
      <c r="E3533" s="51" t="s">
        <v>11542</v>
      </c>
      <c r="F3533" s="12" t="s">
        <v>11543</v>
      </c>
      <c r="G3533" s="12" t="s">
        <v>362</v>
      </c>
      <c r="H3533" s="12" t="s">
        <v>101</v>
      </c>
      <c r="I3533" s="12" t="s">
        <v>102</v>
      </c>
      <c r="J3533" s="12" t="s">
        <v>11544</v>
      </c>
      <c r="K3533" s="14"/>
      <c r="L3533" s="12"/>
      <c r="M3533" s="14">
        <v>30</v>
      </c>
      <c r="N3533" s="12" t="s">
        <v>44</v>
      </c>
      <c r="O3533" s="12" t="s">
        <v>11538</v>
      </c>
      <c r="P3533" s="12" t="s">
        <v>11545</v>
      </c>
      <c r="Q3533" s="12" t="s">
        <v>11546</v>
      </c>
      <c r="R3533" s="156">
        <v>3.28</v>
      </c>
      <c r="S3533" s="22"/>
      <c r="T3533" s="23">
        <v>2.9</v>
      </c>
      <c r="U3533" s="1">
        <v>2.9</v>
      </c>
      <c r="V3533" s="21">
        <v>4.71</v>
      </c>
      <c r="W3533" s="22">
        <v>3.56</v>
      </c>
      <c r="X3533" s="22"/>
      <c r="Y3533" s="22"/>
      <c r="Z3533" s="22">
        <v>3</v>
      </c>
      <c r="AA3533" s="22"/>
      <c r="AB3533" s="22"/>
      <c r="AC3533" s="22"/>
      <c r="AD3533" s="22"/>
      <c r="AE3533" s="24">
        <v>4.71</v>
      </c>
      <c r="AF3533" s="20"/>
      <c r="AG3533" s="20"/>
      <c r="AH3533" s="20"/>
      <c r="AI3533" s="20">
        <v>3</v>
      </c>
      <c r="AJ3533" s="20"/>
      <c r="AK3533" s="20">
        <v>4.58</v>
      </c>
      <c r="AL3533" s="20"/>
      <c r="AM3533" s="20"/>
      <c r="AN3533" s="25">
        <v>3.28</v>
      </c>
      <c r="AO3533" s="20" t="s">
        <v>47</v>
      </c>
      <c r="AP3533" s="24" t="s">
        <v>48</v>
      </c>
      <c r="AQ3533" s="20">
        <f>AVERAGE(SMALL(AE3533:AI3533,1),SMALL(AE3533:AI3533,2))</f>
        <v>3.855</v>
      </c>
      <c r="AR3533" s="20">
        <f>IF(R3533 &lt;=( AVERAGE(SMALL(AE3533:AI3533,1),SMALL(AE3533:AI3533,2))), R3533, "")</f>
        <v>3.28</v>
      </c>
      <c r="AS3533" s="20" t="e">
        <f>AVERAGE(SMALL(AJ3533:AM3533,1),SMALL(AJ3533:AM3533,2))</f>
        <v>#NUM!</v>
      </c>
      <c r="AT3533" s="20">
        <f>T3533*1.075</f>
        <v>3.1174999999999997</v>
      </c>
      <c r="AU3533" s="20">
        <f>U3533*1.075</f>
        <v>3.1174999999999997</v>
      </c>
      <c r="AV3533" s="22">
        <f>MIN(AN3533,AT3533,AU3533)</f>
        <v>3.1174999999999997</v>
      </c>
      <c r="AW3533" s="20" t="s">
        <v>71</v>
      </c>
      <c r="AX3533" s="20" t="s">
        <v>72</v>
      </c>
      <c r="AY3533" s="25">
        <v>3.12</v>
      </c>
      <c r="AZ3533" s="27">
        <f>IF(AND(AY3533&gt;0,AY3533&lt;=10),AY3533*0.25,IF(AND(AY3533&gt;10,AY3533&lt;=50),AY3533*0.17,IF(AND(AY3533&gt;10,AY3533&lt;=100),AY3533*0.12,IF(AY3533&gt;100,AY3533*0.1))))</f>
        <v>0.78</v>
      </c>
      <c r="BA3533" s="3">
        <f>AZ3533+AY3533</f>
        <v>3.9000000000000004</v>
      </c>
      <c r="BB3533" s="25">
        <f>BA3533+BA3533*0.08</f>
        <v>4.2120000000000006</v>
      </c>
      <c r="BC3533" s="20" t="s">
        <v>12295</v>
      </c>
      <c r="BD3533" s="20"/>
      <c r="BE3533" s="20"/>
      <c r="BF3533" s="20"/>
      <c r="BG3533" s="20"/>
      <c r="BH3533" s="20"/>
      <c r="BI3533" s="20"/>
      <c r="BJ3533" s="20"/>
      <c r="BK3533" s="20"/>
      <c r="BL3533" s="20"/>
      <c r="BM3533" s="20"/>
      <c r="BN3533" s="20"/>
      <c r="BO3533" s="20"/>
      <c r="BP3533" s="20"/>
      <c r="BQ3533" s="20"/>
      <c r="BR3533" s="20"/>
      <c r="BS3533" s="20"/>
      <c r="BT3533" s="20"/>
      <c r="BU3533" s="20"/>
      <c r="BV3533" s="20"/>
      <c r="BW3533" s="20"/>
      <c r="BX3533" s="20"/>
      <c r="BY3533" s="20"/>
      <c r="BZ3533" s="20"/>
      <c r="CA3533" s="20"/>
      <c r="CB3533" s="20"/>
      <c r="CC3533" s="20"/>
      <c r="CD3533" s="20"/>
      <c r="CE3533" s="20"/>
      <c r="CF3533" s="20"/>
      <c r="CG3533" s="20"/>
      <c r="CH3533" s="20"/>
      <c r="CI3533" s="20"/>
      <c r="CJ3533" s="20"/>
      <c r="CK3533" s="20"/>
      <c r="CL3533" s="20"/>
      <c r="CM3533" s="20"/>
      <c r="CN3533" s="20"/>
      <c r="CO3533" s="20"/>
      <c r="CP3533" s="20"/>
      <c r="CQ3533" s="20"/>
      <c r="CR3533" s="20"/>
      <c r="CS3533" s="20"/>
      <c r="CT3533" s="20"/>
      <c r="CU3533" s="20"/>
      <c r="CV3533" s="20"/>
      <c r="CW3533" s="20"/>
      <c r="CX3533" s="20"/>
      <c r="CY3533" s="20"/>
      <c r="CZ3533" s="20"/>
      <c r="DA3533" s="20"/>
      <c r="DB3533" s="20"/>
      <c r="DC3533" s="20"/>
      <c r="DD3533" s="20"/>
      <c r="DE3533" s="20"/>
      <c r="DF3533" s="20"/>
      <c r="DG3533" s="20"/>
      <c r="DH3533" s="20"/>
      <c r="DI3533" s="20"/>
      <c r="DJ3533" s="20"/>
      <c r="DK3533" s="20"/>
      <c r="DL3533" s="20"/>
    </row>
    <row r="3534" spans="1:116" s="88" customFormat="1" ht="30" customHeight="1">
      <c r="A3534" s="11" t="s">
        <v>11536</v>
      </c>
      <c r="B3534" s="5">
        <v>3532</v>
      </c>
      <c r="C3534" s="14">
        <v>3630</v>
      </c>
      <c r="D3534" s="14"/>
      <c r="E3534" s="51" t="s">
        <v>11537</v>
      </c>
      <c r="F3534" s="12" t="s">
        <v>74</v>
      </c>
      <c r="G3534" s="12" t="s">
        <v>75</v>
      </c>
      <c r="H3534" s="12" t="s">
        <v>592</v>
      </c>
      <c r="I3534" s="12" t="s">
        <v>102</v>
      </c>
      <c r="J3534" s="12" t="s">
        <v>2076</v>
      </c>
      <c r="K3534" s="14"/>
      <c r="L3534" s="12"/>
      <c r="M3534" s="14">
        <v>30</v>
      </c>
      <c r="N3534" s="12" t="s">
        <v>44</v>
      </c>
      <c r="O3534" s="12" t="s">
        <v>11538</v>
      </c>
      <c r="P3534" s="12" t="s">
        <v>11539</v>
      </c>
      <c r="Q3534" s="12" t="s">
        <v>11541</v>
      </c>
      <c r="R3534" s="156">
        <v>2.2000000000000002</v>
      </c>
      <c r="S3534" s="22"/>
      <c r="T3534" s="23">
        <v>1.65</v>
      </c>
      <c r="U3534" s="1">
        <v>1.65</v>
      </c>
      <c r="V3534" s="21">
        <v>3.63</v>
      </c>
      <c r="W3534" s="22">
        <v>2.82</v>
      </c>
      <c r="X3534" s="22">
        <v>1.68</v>
      </c>
      <c r="Y3534" s="22"/>
      <c r="Z3534" s="22">
        <v>2.72</v>
      </c>
      <c r="AA3534" s="22"/>
      <c r="AB3534" s="22"/>
      <c r="AC3534" s="22"/>
      <c r="AD3534" s="22"/>
      <c r="AE3534" s="24">
        <v>3.63</v>
      </c>
      <c r="AF3534" s="20"/>
      <c r="AG3534" s="20">
        <v>1.4870000000000001</v>
      </c>
      <c r="AH3534" s="20">
        <v>1.6</v>
      </c>
      <c r="AI3534" s="20">
        <v>2.72</v>
      </c>
      <c r="AJ3534" s="20"/>
      <c r="AK3534" s="20"/>
      <c r="AL3534" s="20"/>
      <c r="AM3534" s="20"/>
      <c r="AN3534" s="25">
        <v>1.5435000000000001</v>
      </c>
      <c r="AO3534" s="20" t="s">
        <v>207</v>
      </c>
      <c r="AP3534" s="24" t="s">
        <v>208</v>
      </c>
      <c r="AQ3534" s="20">
        <f>AVERAGE(SMALL(AE3534:AI3534,1),SMALL(AE3534:AI3534,2))</f>
        <v>1.5435000000000001</v>
      </c>
      <c r="AR3534" s="20" t="str">
        <f>IF(R3534 &lt;=( AVERAGE(SMALL(AE3534:AI3534,1),SMALL(AE3534:AI3534,2))), R3534, "")</f>
        <v/>
      </c>
      <c r="AS3534" s="20" t="e">
        <f>AVERAGE(SMALL(AJ3534:AM3534,1),SMALL(AJ3534:AM3534,2))</f>
        <v>#NUM!</v>
      </c>
      <c r="AT3534" s="20">
        <f>T3534*1.075</f>
        <v>1.7737499999999999</v>
      </c>
      <c r="AU3534" s="20">
        <f>U3534*1.075</f>
        <v>1.7737499999999999</v>
      </c>
      <c r="AV3534" s="22">
        <f>MIN(AN3534,AT3534,AU3534)</f>
        <v>1.5435000000000001</v>
      </c>
      <c r="AW3534" s="20" t="s">
        <v>209</v>
      </c>
      <c r="AX3534" s="20" t="s">
        <v>208</v>
      </c>
      <c r="AY3534" s="25">
        <v>1.54</v>
      </c>
      <c r="AZ3534" s="27">
        <f>IF(AND(AY3534&gt;0,AY3534&lt;=10),AY3534*0.25,IF(AND(AY3534&gt;10,AY3534&lt;=50),AY3534*0.17,IF(AND(AY3534&gt;10,AY3534&lt;=100),AY3534*0.12,IF(AY3534&gt;100,AY3534*0.1))))</f>
        <v>0.38500000000000001</v>
      </c>
      <c r="BA3534" s="3">
        <f>AZ3534+AY3534</f>
        <v>1.925</v>
      </c>
      <c r="BB3534" s="25">
        <f>BA3534+BA3534*0.08</f>
        <v>2.0790000000000002</v>
      </c>
      <c r="BC3534" s="20" t="s">
        <v>12295</v>
      </c>
      <c r="BD3534" s="20"/>
      <c r="BE3534" s="20"/>
      <c r="BF3534" s="20"/>
      <c r="BG3534" s="20"/>
      <c r="BH3534" s="20"/>
      <c r="BI3534" s="20"/>
      <c r="BJ3534" s="20"/>
      <c r="BK3534" s="20"/>
      <c r="BL3534" s="20"/>
      <c r="BM3534" s="20"/>
      <c r="BN3534" s="20"/>
      <c r="BO3534" s="20"/>
      <c r="BP3534" s="20"/>
      <c r="BQ3534" s="20"/>
      <c r="BR3534" s="20"/>
      <c r="BS3534" s="20"/>
      <c r="BT3534" s="20"/>
      <c r="BU3534" s="20"/>
      <c r="BV3534" s="20"/>
      <c r="BW3534" s="20"/>
      <c r="BX3534" s="20"/>
      <c r="BY3534" s="20"/>
      <c r="BZ3534" s="20"/>
      <c r="CA3534" s="20"/>
      <c r="CB3534" s="20"/>
      <c r="CC3534" s="20"/>
      <c r="CD3534" s="20"/>
      <c r="CE3534" s="20"/>
      <c r="CF3534" s="20"/>
      <c r="CG3534" s="20"/>
      <c r="CH3534" s="20"/>
      <c r="CI3534" s="20"/>
      <c r="CJ3534" s="20"/>
      <c r="CK3534" s="20"/>
      <c r="CL3534" s="20"/>
      <c r="CM3534" s="20"/>
      <c r="CN3534" s="20"/>
      <c r="CO3534" s="20"/>
      <c r="CP3534" s="20"/>
      <c r="CQ3534" s="20"/>
      <c r="CR3534" s="20"/>
      <c r="CS3534" s="20"/>
      <c r="CT3534" s="20"/>
      <c r="CU3534" s="20"/>
      <c r="CV3534" s="20"/>
      <c r="CW3534" s="20"/>
      <c r="CX3534" s="20"/>
      <c r="CY3534" s="20"/>
      <c r="CZ3534" s="20"/>
      <c r="DA3534" s="20"/>
      <c r="DB3534" s="20"/>
      <c r="DC3534" s="20"/>
      <c r="DD3534" s="20"/>
      <c r="DE3534" s="20"/>
      <c r="DF3534" s="20"/>
      <c r="DG3534" s="20"/>
      <c r="DH3534" s="20"/>
      <c r="DI3534" s="20"/>
      <c r="DJ3534" s="20"/>
      <c r="DK3534" s="20"/>
      <c r="DL3534" s="20"/>
    </row>
    <row r="3535" spans="1:116" s="88" customFormat="1" ht="30" customHeight="1">
      <c r="A3535" s="11" t="s">
        <v>11536</v>
      </c>
      <c r="B3535" s="5">
        <v>3533</v>
      </c>
      <c r="C3535" s="14">
        <v>3629</v>
      </c>
      <c r="D3535" s="14"/>
      <c r="E3535" s="51" t="s">
        <v>11537</v>
      </c>
      <c r="F3535" s="12" t="s">
        <v>74</v>
      </c>
      <c r="G3535" s="12" t="s">
        <v>75</v>
      </c>
      <c r="H3535" s="12" t="s">
        <v>588</v>
      </c>
      <c r="I3535" s="12" t="s">
        <v>102</v>
      </c>
      <c r="J3535" s="12" t="s">
        <v>2076</v>
      </c>
      <c r="K3535" s="14"/>
      <c r="L3535" s="12"/>
      <c r="M3535" s="14">
        <v>30</v>
      </c>
      <c r="N3535" s="12" t="s">
        <v>44</v>
      </c>
      <c r="O3535" s="12" t="s">
        <v>11538</v>
      </c>
      <c r="P3535" s="12" t="s">
        <v>11539</v>
      </c>
      <c r="Q3535" s="12" t="s">
        <v>11540</v>
      </c>
      <c r="R3535" s="156">
        <v>1.51</v>
      </c>
      <c r="S3535" s="22"/>
      <c r="T3535" s="23">
        <v>1.06</v>
      </c>
      <c r="U3535" s="1">
        <v>1.06</v>
      </c>
      <c r="V3535" s="21"/>
      <c r="W3535" s="22">
        <v>2.0699999999999998</v>
      </c>
      <c r="X3535" s="22">
        <v>1.1399999999999999</v>
      </c>
      <c r="Y3535" s="22"/>
      <c r="Z3535" s="22">
        <v>1.88</v>
      </c>
      <c r="AA3535" s="22"/>
      <c r="AB3535" s="22"/>
      <c r="AC3535" s="22"/>
      <c r="AD3535" s="22"/>
      <c r="AE3535" s="24"/>
      <c r="AF3535" s="20"/>
      <c r="AG3535" s="20">
        <v>1.01</v>
      </c>
      <c r="AH3535" s="20">
        <v>1.02</v>
      </c>
      <c r="AI3535" s="20">
        <v>1.88</v>
      </c>
      <c r="AJ3535" s="20"/>
      <c r="AK3535" s="20"/>
      <c r="AL3535" s="20"/>
      <c r="AM3535" s="20"/>
      <c r="AN3535" s="25">
        <v>1.0149999999999999</v>
      </c>
      <c r="AO3535" s="20" t="s">
        <v>207</v>
      </c>
      <c r="AP3535" s="24" t="s">
        <v>208</v>
      </c>
      <c r="AQ3535" s="20">
        <f>AVERAGE(SMALL(AE3535:AI3535,1),SMALL(AE3535:AI3535,2))</f>
        <v>1.0150000000000001</v>
      </c>
      <c r="AR3535" s="20" t="str">
        <f>IF(R3535 &lt;=( AVERAGE(SMALL(AE3535:AI3535,1),SMALL(AE3535:AI3535,2))), R3535, "")</f>
        <v/>
      </c>
      <c r="AS3535" s="20" t="e">
        <f>AVERAGE(SMALL(AJ3535:AM3535,1),SMALL(AJ3535:AM3535,2))</f>
        <v>#NUM!</v>
      </c>
      <c r="AT3535" s="20">
        <f>T3535*1.075</f>
        <v>1.1395</v>
      </c>
      <c r="AU3535" s="20">
        <f>U3535*1.075</f>
        <v>1.1395</v>
      </c>
      <c r="AV3535" s="22">
        <f>MIN(AN3535,AT3535,AU3535)</f>
        <v>1.0149999999999999</v>
      </c>
      <c r="AW3535" s="20" t="s">
        <v>71</v>
      </c>
      <c r="AX3535" s="20" t="s">
        <v>72</v>
      </c>
      <c r="AY3535" s="25">
        <v>1.0149999999999999</v>
      </c>
      <c r="AZ3535" s="27">
        <f>IF(AND(AY3535&gt;0,AY3535&lt;=10),AY3535*0.25,IF(AND(AY3535&gt;10,AY3535&lt;=50),AY3535*0.17,IF(AND(AY3535&gt;10,AY3535&lt;=100),AY3535*0.12,IF(AY3535&gt;100,AY3535*0.1))))</f>
        <v>0.25374999999999998</v>
      </c>
      <c r="BA3535" s="3">
        <f>AZ3535+AY3535</f>
        <v>1.2687499999999998</v>
      </c>
      <c r="BB3535" s="25">
        <f>BA3535+BA3535*0.08</f>
        <v>1.3702499999999997</v>
      </c>
      <c r="BC3535" s="20" t="s">
        <v>12295</v>
      </c>
      <c r="BD3535" s="20"/>
      <c r="BE3535" s="20"/>
      <c r="BF3535" s="20"/>
      <c r="BG3535" s="20"/>
      <c r="BH3535" s="20"/>
      <c r="BI3535" s="20"/>
      <c r="BJ3535" s="20"/>
      <c r="BK3535" s="20"/>
      <c r="BL3535" s="20"/>
      <c r="BM3535" s="20"/>
      <c r="BN3535" s="20"/>
      <c r="BO3535" s="20"/>
      <c r="BP3535" s="20"/>
      <c r="BQ3535" s="20"/>
      <c r="BR3535" s="20"/>
      <c r="BS3535" s="20"/>
      <c r="BT3535" s="20"/>
      <c r="BU3535" s="20"/>
      <c r="BV3535" s="20"/>
      <c r="BW3535" s="20"/>
      <c r="BX3535" s="20"/>
      <c r="BY3535" s="20"/>
      <c r="BZ3535" s="20"/>
      <c r="CA3535" s="20"/>
      <c r="CB3535" s="20"/>
      <c r="CC3535" s="20"/>
      <c r="CD3535" s="20"/>
      <c r="CE3535" s="20"/>
      <c r="CF3535" s="20"/>
      <c r="CG3535" s="20"/>
      <c r="CH3535" s="20"/>
      <c r="CI3535" s="20"/>
      <c r="CJ3535" s="20"/>
      <c r="CK3535" s="20"/>
      <c r="CL3535" s="20"/>
      <c r="CM3535" s="20"/>
      <c r="CN3535" s="20"/>
      <c r="CO3535" s="20"/>
      <c r="CP3535" s="20"/>
      <c r="CQ3535" s="20"/>
      <c r="CR3535" s="20"/>
      <c r="CS3535" s="20"/>
      <c r="CT3535" s="20"/>
      <c r="CU3535" s="20"/>
      <c r="CV3535" s="20"/>
      <c r="CW3535" s="20"/>
      <c r="CX3535" s="20"/>
      <c r="CY3535" s="20"/>
      <c r="CZ3535" s="20"/>
      <c r="DA3535" s="20"/>
      <c r="DB3535" s="20"/>
      <c r="DC3535" s="20"/>
      <c r="DD3535" s="20"/>
      <c r="DE3535" s="20"/>
      <c r="DF3535" s="20"/>
      <c r="DG3535" s="20"/>
      <c r="DH3535" s="20"/>
      <c r="DI3535" s="20"/>
      <c r="DJ3535" s="20"/>
      <c r="DK3535" s="20"/>
      <c r="DL3535" s="20"/>
    </row>
    <row r="3536" spans="1:116" s="88" customFormat="1" ht="30" customHeight="1">
      <c r="A3536" s="11" t="s">
        <v>11536</v>
      </c>
      <c r="B3536" s="5">
        <v>3534</v>
      </c>
      <c r="C3536" s="116">
        <v>3509</v>
      </c>
      <c r="D3536" s="116"/>
      <c r="E3536" s="51" t="s">
        <v>11557</v>
      </c>
      <c r="F3536" s="12" t="s">
        <v>2590</v>
      </c>
      <c r="G3536" s="12" t="s">
        <v>2591</v>
      </c>
      <c r="H3536" s="12" t="s">
        <v>2227</v>
      </c>
      <c r="I3536" s="12" t="s">
        <v>139</v>
      </c>
      <c r="J3536" s="12" t="s">
        <v>11558</v>
      </c>
      <c r="K3536" s="14"/>
      <c r="L3536" s="12"/>
      <c r="M3536" s="14">
        <v>56</v>
      </c>
      <c r="N3536" s="12" t="s">
        <v>44</v>
      </c>
      <c r="O3536" s="12" t="s">
        <v>11538</v>
      </c>
      <c r="P3536" s="12" t="s">
        <v>11560</v>
      </c>
      <c r="Q3536" s="12" t="s">
        <v>11561</v>
      </c>
      <c r="R3536" s="156">
        <v>27.17</v>
      </c>
      <c r="S3536" s="22"/>
      <c r="T3536" s="23">
        <v>23.4</v>
      </c>
      <c r="U3536" s="1">
        <v>23.4</v>
      </c>
      <c r="V3536" s="21">
        <v>37.07</v>
      </c>
      <c r="W3536" s="22">
        <v>20.309999999999999</v>
      </c>
      <c r="X3536" s="22">
        <v>34.020000000000003</v>
      </c>
      <c r="Y3536" s="22"/>
      <c r="Z3536" s="22">
        <v>39.01</v>
      </c>
      <c r="AA3536" s="22"/>
      <c r="AB3536" s="22"/>
      <c r="AC3536" s="22"/>
      <c r="AD3536" s="22"/>
      <c r="AE3536" s="24">
        <v>37.07</v>
      </c>
      <c r="AF3536" s="20"/>
      <c r="AG3536" s="20">
        <v>33.892000000000003</v>
      </c>
      <c r="AH3536" s="20"/>
      <c r="AI3536" s="20">
        <v>39.01</v>
      </c>
      <c r="AJ3536" s="20"/>
      <c r="AK3536" s="20"/>
      <c r="AL3536" s="20"/>
      <c r="AM3536" s="20"/>
      <c r="AN3536" s="25">
        <v>28.17</v>
      </c>
      <c r="AO3536" s="20" t="s">
        <v>47</v>
      </c>
      <c r="AP3536" s="24" t="s">
        <v>48</v>
      </c>
      <c r="AQ3536" s="20">
        <f>AVERAGE(SMALL(AE3536:AI3536,1),SMALL(AE3536:AI3536,2))</f>
        <v>35.481000000000002</v>
      </c>
      <c r="AR3536" s="20">
        <f>IF(R3536 &lt;=( AVERAGE(SMALL(AE3536:AI3536,1),SMALL(AE3536:AI3536,2))), R3536, "")</f>
        <v>27.17</v>
      </c>
      <c r="AS3536" s="20" t="e">
        <f>AVERAGE(SMALL(AJ3536:AM3536,1),SMALL(AJ3536:AM3536,2))</f>
        <v>#NUM!</v>
      </c>
      <c r="AT3536" s="20">
        <f>T3536*1.075</f>
        <v>25.154999999999998</v>
      </c>
      <c r="AU3536" s="20">
        <f>U3536*1.075</f>
        <v>25.154999999999998</v>
      </c>
      <c r="AV3536" s="22">
        <f>MIN(AN3536,AT3536,AU3536)</f>
        <v>25.154999999999998</v>
      </c>
      <c r="AW3536" s="20" t="s">
        <v>71</v>
      </c>
      <c r="AX3536" s="20" t="s">
        <v>72</v>
      </c>
      <c r="AY3536" s="25">
        <v>25.16</v>
      </c>
      <c r="AZ3536" s="27">
        <f>IF(AND(AY3536&gt;0,AY3536&lt;=10),AY3536*0.25,IF(AND(AY3536&gt;10,AY3536&lt;=50),AY3536*0.17,IF(AND(AY3536&gt;10,AY3536&lt;=100),AY3536*0.12,IF(AY3536&gt;100,AY3536*0.1))))</f>
        <v>4.2772000000000006</v>
      </c>
      <c r="BA3536" s="3">
        <f>AZ3536+AY3536</f>
        <v>29.437200000000001</v>
      </c>
      <c r="BB3536" s="25">
        <f>BA3536+BA3536*0.08</f>
        <v>31.792176000000001</v>
      </c>
      <c r="BC3536" s="20" t="s">
        <v>12295</v>
      </c>
      <c r="BD3536" s="20"/>
      <c r="BE3536" s="20"/>
      <c r="BF3536" s="20"/>
      <c r="BG3536" s="20"/>
      <c r="BH3536" s="20"/>
      <c r="BI3536" s="20"/>
      <c r="BJ3536" s="20"/>
      <c r="BK3536" s="20"/>
      <c r="BL3536" s="20"/>
      <c r="BM3536" s="20"/>
      <c r="BN3536" s="20"/>
      <c r="BO3536" s="20"/>
      <c r="BP3536" s="20"/>
      <c r="BQ3536" s="20"/>
      <c r="BR3536" s="20"/>
      <c r="BS3536" s="20"/>
      <c r="BT3536" s="20"/>
      <c r="BU3536" s="20"/>
      <c r="BV3536" s="20"/>
      <c r="BW3536" s="20"/>
      <c r="BX3536" s="20"/>
      <c r="BY3536" s="20"/>
      <c r="BZ3536" s="20"/>
      <c r="CA3536" s="20"/>
      <c r="CB3536" s="20"/>
      <c r="CC3536" s="20"/>
      <c r="CD3536" s="20"/>
      <c r="CE3536" s="20"/>
      <c r="CF3536" s="20"/>
      <c r="CG3536" s="20"/>
      <c r="CH3536" s="20"/>
      <c r="CI3536" s="20"/>
      <c r="CJ3536" s="20"/>
      <c r="CK3536" s="20"/>
      <c r="CL3536" s="20"/>
      <c r="CM3536" s="20"/>
      <c r="CN3536" s="20"/>
      <c r="CO3536" s="20"/>
      <c r="CP3536" s="20"/>
      <c r="CQ3536" s="20"/>
      <c r="CR3536" s="20"/>
      <c r="CS3536" s="20"/>
      <c r="CT3536" s="20"/>
      <c r="CU3536" s="20"/>
      <c r="CV3536" s="20"/>
      <c r="CW3536" s="20"/>
      <c r="CX3536" s="20"/>
      <c r="CY3536" s="20"/>
      <c r="CZ3536" s="20"/>
      <c r="DA3536" s="20"/>
      <c r="DB3536" s="20"/>
      <c r="DC3536" s="20"/>
      <c r="DD3536" s="20"/>
      <c r="DE3536" s="20"/>
      <c r="DF3536" s="20"/>
      <c r="DG3536" s="20"/>
      <c r="DH3536" s="20"/>
      <c r="DI3536" s="20"/>
      <c r="DJ3536" s="20"/>
      <c r="DK3536" s="20"/>
      <c r="DL3536" s="20"/>
    </row>
    <row r="3537" spans="1:116" s="88" customFormat="1" ht="30" customHeight="1">
      <c r="A3537" s="11" t="s">
        <v>11536</v>
      </c>
      <c r="B3537" s="5">
        <v>3535</v>
      </c>
      <c r="C3537" s="116">
        <v>3510</v>
      </c>
      <c r="D3537" s="116"/>
      <c r="E3537" s="51" t="s">
        <v>11557</v>
      </c>
      <c r="F3537" s="12" t="s">
        <v>2590</v>
      </c>
      <c r="G3537" s="12" t="s">
        <v>2591</v>
      </c>
      <c r="H3537" s="12" t="s">
        <v>512</v>
      </c>
      <c r="I3537" s="12" t="s">
        <v>139</v>
      </c>
      <c r="J3537" s="12" t="s">
        <v>11558</v>
      </c>
      <c r="K3537" s="14"/>
      <c r="L3537" s="12"/>
      <c r="M3537" s="14">
        <v>56</v>
      </c>
      <c r="N3537" s="12" t="s">
        <v>44</v>
      </c>
      <c r="O3537" s="12" t="s">
        <v>11538</v>
      </c>
      <c r="P3537" s="12" t="s">
        <v>9373</v>
      </c>
      <c r="Q3537" s="12" t="s">
        <v>11559</v>
      </c>
      <c r="R3537" s="156">
        <v>15.12</v>
      </c>
      <c r="S3537" s="22"/>
      <c r="T3537" s="23">
        <v>13.44</v>
      </c>
      <c r="U3537" s="1">
        <v>13.44</v>
      </c>
      <c r="V3537" s="21">
        <v>26.92</v>
      </c>
      <c r="W3537" s="22">
        <v>11.85</v>
      </c>
      <c r="X3537" s="22">
        <v>18.39</v>
      </c>
      <c r="Y3537" s="22"/>
      <c r="Z3537" s="22">
        <v>26.13</v>
      </c>
      <c r="AA3537" s="22"/>
      <c r="AB3537" s="22"/>
      <c r="AC3537" s="22"/>
      <c r="AD3537" s="22"/>
      <c r="AE3537" s="24">
        <v>26.92</v>
      </c>
      <c r="AF3537" s="20">
        <v>13.888</v>
      </c>
      <c r="AG3537" s="20">
        <v>18.821000000000002</v>
      </c>
      <c r="AH3537" s="20">
        <v>12.32</v>
      </c>
      <c r="AI3537" s="20">
        <v>26.13</v>
      </c>
      <c r="AJ3537" s="20"/>
      <c r="AK3537" s="20"/>
      <c r="AL3537" s="20"/>
      <c r="AM3537" s="20"/>
      <c r="AN3537" s="25">
        <v>13.103999999999999</v>
      </c>
      <c r="AO3537" s="20" t="s">
        <v>207</v>
      </c>
      <c r="AP3537" s="24" t="s">
        <v>208</v>
      </c>
      <c r="AQ3537" s="20">
        <f>AVERAGE(SMALL(AE3537:AI3537,1),SMALL(AE3537:AI3537,2))</f>
        <v>13.103999999999999</v>
      </c>
      <c r="AR3537" s="20" t="str">
        <f>IF(R3537 &lt;=( AVERAGE(SMALL(AE3537:AI3537,1),SMALL(AE3537:AI3537,2))), R3537, "")</f>
        <v/>
      </c>
      <c r="AS3537" s="20" t="e">
        <f>AVERAGE(SMALL(AJ3537:AM3537,1),SMALL(AJ3537:AM3537,2))</f>
        <v>#NUM!</v>
      </c>
      <c r="AT3537" s="20">
        <f>T3537*1.075</f>
        <v>14.447999999999999</v>
      </c>
      <c r="AU3537" s="20">
        <f>U3537*1.075</f>
        <v>14.447999999999999</v>
      </c>
      <c r="AV3537" s="22">
        <f>MIN(AN3537,AT3537,AU3537)</f>
        <v>13.103999999999999</v>
      </c>
      <c r="AW3537" s="20" t="s">
        <v>209</v>
      </c>
      <c r="AX3537" s="20" t="s">
        <v>208</v>
      </c>
      <c r="AY3537" s="25">
        <v>13.1</v>
      </c>
      <c r="AZ3537" s="27">
        <f>IF(AND(AY3537&gt;0,AY3537&lt;=10),AY3537*0.25,IF(AND(AY3537&gt;10,AY3537&lt;=50),AY3537*0.17,IF(AND(AY3537&gt;10,AY3537&lt;=100),AY3537*0.12,IF(AY3537&gt;100,AY3537*0.1))))</f>
        <v>2.2270000000000003</v>
      </c>
      <c r="BA3537" s="3">
        <f>AZ3537+AY3537</f>
        <v>15.327</v>
      </c>
      <c r="BB3537" s="25">
        <f>BA3537+BA3537*0.08</f>
        <v>16.553159999999998</v>
      </c>
      <c r="BC3537" s="20" t="s">
        <v>12295</v>
      </c>
      <c r="BD3537" s="20"/>
      <c r="BE3537" s="20"/>
      <c r="BF3537" s="20"/>
      <c r="BG3537" s="20"/>
      <c r="BH3537" s="20"/>
      <c r="BI3537" s="20"/>
      <c r="BJ3537" s="20"/>
      <c r="BK3537" s="20"/>
      <c r="BL3537" s="20"/>
      <c r="BM3537" s="20"/>
      <c r="BN3537" s="20"/>
      <c r="BO3537" s="20"/>
      <c r="BP3537" s="20"/>
      <c r="BQ3537" s="20"/>
      <c r="BR3537" s="20"/>
      <c r="BS3537" s="20"/>
      <c r="BT3537" s="20"/>
      <c r="BU3537" s="20"/>
      <c r="BV3537" s="20"/>
      <c r="BW3537" s="20"/>
      <c r="BX3537" s="20"/>
      <c r="BY3537" s="20"/>
      <c r="BZ3537" s="20"/>
      <c r="CA3537" s="20"/>
      <c r="CB3537" s="20"/>
      <c r="CC3537" s="20"/>
      <c r="CD3537" s="20"/>
      <c r="CE3537" s="20"/>
      <c r="CF3537" s="20"/>
      <c r="CG3537" s="20"/>
      <c r="CH3537" s="20"/>
      <c r="CI3537" s="20"/>
      <c r="CJ3537" s="20"/>
      <c r="CK3537" s="20"/>
      <c r="CL3537" s="20"/>
      <c r="CM3537" s="20"/>
      <c r="CN3537" s="20"/>
      <c r="CO3537" s="20"/>
      <c r="CP3537" s="20"/>
      <c r="CQ3537" s="20"/>
      <c r="CR3537" s="20"/>
      <c r="CS3537" s="20"/>
      <c r="CT3537" s="20"/>
      <c r="CU3537" s="20"/>
      <c r="CV3537" s="20"/>
      <c r="CW3537" s="20"/>
      <c r="CX3537" s="20"/>
      <c r="CY3537" s="20"/>
      <c r="CZ3537" s="20"/>
      <c r="DA3537" s="20"/>
      <c r="DB3537" s="20"/>
      <c r="DC3537" s="20"/>
      <c r="DD3537" s="20"/>
      <c r="DE3537" s="20"/>
      <c r="DF3537" s="20"/>
      <c r="DG3537" s="20"/>
      <c r="DH3537" s="20"/>
      <c r="DI3537" s="20"/>
      <c r="DJ3537" s="20"/>
      <c r="DK3537" s="20"/>
      <c r="DL3537" s="20"/>
    </row>
    <row r="3538" spans="1:116" s="88" customFormat="1" ht="30" customHeight="1">
      <c r="A3538" s="11" t="s">
        <v>11536</v>
      </c>
      <c r="B3538" s="5">
        <v>3536</v>
      </c>
      <c r="C3538" s="116">
        <v>3511</v>
      </c>
      <c r="D3538" s="116"/>
      <c r="E3538" s="51" t="s">
        <v>11557</v>
      </c>
      <c r="F3538" s="12" t="s">
        <v>2590</v>
      </c>
      <c r="G3538" s="12" t="s">
        <v>2591</v>
      </c>
      <c r="H3538" s="12" t="s">
        <v>8981</v>
      </c>
      <c r="I3538" s="12" t="s">
        <v>139</v>
      </c>
      <c r="J3538" s="12" t="s">
        <v>11558</v>
      </c>
      <c r="K3538" s="14"/>
      <c r="L3538" s="12"/>
      <c r="M3538" s="14">
        <v>56</v>
      </c>
      <c r="N3538" s="12" t="s">
        <v>44</v>
      </c>
      <c r="O3538" s="12" t="s">
        <v>11538</v>
      </c>
      <c r="P3538" s="12" t="s">
        <v>9285</v>
      </c>
      <c r="Q3538" s="12" t="s">
        <v>11562</v>
      </c>
      <c r="R3538" s="156">
        <v>10.98</v>
      </c>
      <c r="S3538" s="22"/>
      <c r="T3538" s="23">
        <v>9.52</v>
      </c>
      <c r="U3538" s="1">
        <v>9.52</v>
      </c>
      <c r="V3538" s="21">
        <v>21.83</v>
      </c>
      <c r="W3538" s="22">
        <v>8.67</v>
      </c>
      <c r="X3538" s="22">
        <v>13.29</v>
      </c>
      <c r="Y3538" s="22"/>
      <c r="Z3538" s="22">
        <v>18.11</v>
      </c>
      <c r="AA3538" s="22"/>
      <c r="AB3538" s="22"/>
      <c r="AC3538" s="22"/>
      <c r="AD3538" s="22"/>
      <c r="AE3538" s="24">
        <v>21.83</v>
      </c>
      <c r="AF3538" s="20">
        <v>10.192</v>
      </c>
      <c r="AG3538" s="20">
        <v>11.804</v>
      </c>
      <c r="AH3538" s="20">
        <v>8.59</v>
      </c>
      <c r="AI3538" s="20">
        <v>18.11</v>
      </c>
      <c r="AJ3538" s="20"/>
      <c r="AK3538" s="20"/>
      <c r="AL3538" s="20"/>
      <c r="AM3538" s="20"/>
      <c r="AN3538" s="25">
        <v>9.391</v>
      </c>
      <c r="AO3538" s="20" t="s">
        <v>207</v>
      </c>
      <c r="AP3538" s="24" t="s">
        <v>208</v>
      </c>
      <c r="AQ3538" s="20">
        <f>AVERAGE(SMALL(AE3538:AI3538,1),SMALL(AE3538:AI3538,2))</f>
        <v>9.391</v>
      </c>
      <c r="AR3538" s="20" t="str">
        <f>IF(R3538 &lt;=( AVERAGE(SMALL(AE3538:AI3538,1),SMALL(AE3538:AI3538,2))), R3538, "")</f>
        <v/>
      </c>
      <c r="AS3538" s="20" t="e">
        <f>AVERAGE(SMALL(AJ3538:AM3538,1),SMALL(AJ3538:AM3538,2))</f>
        <v>#NUM!</v>
      </c>
      <c r="AT3538" s="20">
        <f>T3538*1.075</f>
        <v>10.234</v>
      </c>
      <c r="AU3538" s="20">
        <f>U3538*1.075</f>
        <v>10.234</v>
      </c>
      <c r="AV3538" s="22">
        <f>MIN(AN3538,AT3538,AU3538)</f>
        <v>9.391</v>
      </c>
      <c r="AW3538" s="20" t="s">
        <v>209</v>
      </c>
      <c r="AX3538" s="20" t="s">
        <v>208</v>
      </c>
      <c r="AY3538" s="25">
        <v>9.39</v>
      </c>
      <c r="AZ3538" s="27">
        <f>IF(AND(AY3538&gt;0,AY3538&lt;=10),AY3538*0.25,IF(AND(AY3538&gt;10,AY3538&lt;=50),AY3538*0.17,IF(AND(AY3538&gt;10,AY3538&lt;=100),AY3538*0.12,IF(AY3538&gt;100,AY3538*0.1))))</f>
        <v>2.3475000000000001</v>
      </c>
      <c r="BA3538" s="3">
        <f>AZ3538+AY3538</f>
        <v>11.737500000000001</v>
      </c>
      <c r="BB3538" s="25">
        <f>BA3538+BA3538*0.08</f>
        <v>12.676500000000001</v>
      </c>
      <c r="BC3538" s="20" t="s">
        <v>12295</v>
      </c>
      <c r="BD3538" s="20"/>
      <c r="BE3538" s="20"/>
      <c r="BF3538" s="20"/>
      <c r="BG3538" s="20"/>
      <c r="BH3538" s="20"/>
      <c r="BI3538" s="20"/>
      <c r="BJ3538" s="20"/>
      <c r="BK3538" s="20"/>
      <c r="BL3538" s="20"/>
      <c r="BM3538" s="20"/>
      <c r="BN3538" s="20"/>
      <c r="BO3538" s="20"/>
      <c r="BP3538" s="20"/>
      <c r="BQ3538" s="20"/>
      <c r="BR3538" s="20"/>
      <c r="BS3538" s="20"/>
      <c r="BT3538" s="20"/>
      <c r="BU3538" s="20"/>
      <c r="BV3538" s="20"/>
      <c r="BW3538" s="20"/>
      <c r="BX3538" s="20"/>
      <c r="BY3538" s="20"/>
      <c r="BZ3538" s="20"/>
      <c r="CA3538" s="20"/>
      <c r="CB3538" s="20"/>
      <c r="CC3538" s="20"/>
      <c r="CD3538" s="20"/>
      <c r="CE3538" s="20"/>
      <c r="CF3538" s="20"/>
      <c r="CG3538" s="20"/>
      <c r="CH3538" s="20"/>
      <c r="CI3538" s="20"/>
      <c r="CJ3538" s="20"/>
      <c r="CK3538" s="20"/>
      <c r="CL3538" s="20"/>
      <c r="CM3538" s="20"/>
      <c r="CN3538" s="20"/>
      <c r="CO3538" s="20"/>
      <c r="CP3538" s="20"/>
      <c r="CQ3538" s="20"/>
      <c r="CR3538" s="20"/>
      <c r="CS3538" s="20"/>
      <c r="CT3538" s="20"/>
      <c r="CU3538" s="20"/>
      <c r="CV3538" s="20"/>
      <c r="CW3538" s="20"/>
      <c r="CX3538" s="20"/>
      <c r="CY3538" s="20"/>
      <c r="CZ3538" s="20"/>
      <c r="DA3538" s="20"/>
      <c r="DB3538" s="20"/>
      <c r="DC3538" s="20"/>
      <c r="DD3538" s="20"/>
      <c r="DE3538" s="20"/>
      <c r="DF3538" s="20"/>
      <c r="DG3538" s="20"/>
      <c r="DH3538" s="20"/>
      <c r="DI3538" s="20"/>
      <c r="DJ3538" s="20"/>
      <c r="DK3538" s="20"/>
      <c r="DL3538" s="20"/>
    </row>
    <row r="3539" spans="1:116" s="88" customFormat="1" ht="30" customHeight="1">
      <c r="A3539" s="11" t="s">
        <v>11536</v>
      </c>
      <c r="B3539" s="5">
        <v>3537</v>
      </c>
      <c r="C3539" s="14">
        <v>5106</v>
      </c>
      <c r="D3539" s="14"/>
      <c r="E3539" s="51" t="s">
        <v>11551</v>
      </c>
      <c r="F3539" s="12" t="s">
        <v>11552</v>
      </c>
      <c r="G3539" s="12" t="s">
        <v>11553</v>
      </c>
      <c r="H3539" s="12" t="s">
        <v>11554</v>
      </c>
      <c r="I3539" s="12" t="s">
        <v>550</v>
      </c>
      <c r="J3539" s="12" t="s">
        <v>11555</v>
      </c>
      <c r="K3539" s="14">
        <v>2.5</v>
      </c>
      <c r="L3539" s="12" t="s">
        <v>79</v>
      </c>
      <c r="M3539" s="14">
        <v>1</v>
      </c>
      <c r="N3539" s="12" t="s">
        <v>44</v>
      </c>
      <c r="O3539" s="12" t="s">
        <v>11538</v>
      </c>
      <c r="P3539" s="12" t="s">
        <v>9335</v>
      </c>
      <c r="Q3539" s="12" t="s">
        <v>11556</v>
      </c>
      <c r="R3539" s="156">
        <v>4.95</v>
      </c>
      <c r="S3539" s="22"/>
      <c r="T3539" s="23">
        <v>5.99</v>
      </c>
      <c r="U3539" s="1">
        <v>5.99</v>
      </c>
      <c r="V3539" s="21">
        <v>4.97</v>
      </c>
      <c r="W3539" s="22">
        <v>4.92</v>
      </c>
      <c r="X3539" s="22">
        <v>8.3800000000000008</v>
      </c>
      <c r="Y3539" s="22"/>
      <c r="Z3539" s="22">
        <v>6.09</v>
      </c>
      <c r="AA3539" s="22"/>
      <c r="AB3539" s="22"/>
      <c r="AC3539" s="22"/>
      <c r="AD3539" s="22"/>
      <c r="AE3539" s="24">
        <v>4.97</v>
      </c>
      <c r="AF3539" s="20">
        <v>6.2</v>
      </c>
      <c r="AG3539" s="20">
        <v>7.43</v>
      </c>
      <c r="AH3539" s="20">
        <v>4.37</v>
      </c>
      <c r="AI3539" s="20">
        <v>6.09</v>
      </c>
      <c r="AJ3539" s="20"/>
      <c r="AK3539" s="20"/>
      <c r="AL3539" s="20"/>
      <c r="AM3539" s="20"/>
      <c r="AN3539" s="25">
        <v>4.67</v>
      </c>
      <c r="AO3539" s="20" t="s">
        <v>207</v>
      </c>
      <c r="AP3539" s="24" t="s">
        <v>208</v>
      </c>
      <c r="AQ3539" s="20">
        <f>AVERAGE(SMALL(AE3539:AI3539,1),SMALL(AE3539:AI3539,2))</f>
        <v>4.67</v>
      </c>
      <c r="AR3539" s="20" t="str">
        <f>IF(R3539 &lt;=( AVERAGE(SMALL(AE3539:AI3539,1),SMALL(AE3539:AI3539,2))), R3539, "")</f>
        <v/>
      </c>
      <c r="AS3539" s="20" t="e">
        <f>AVERAGE(SMALL(AJ3539:AM3539,1),SMALL(AJ3539:AM3539,2))</f>
        <v>#NUM!</v>
      </c>
      <c r="AT3539" s="20">
        <f>T3539*1.075</f>
        <v>6.4392500000000004</v>
      </c>
      <c r="AU3539" s="20">
        <f>U3539*1.075</f>
        <v>6.4392500000000004</v>
      </c>
      <c r="AV3539" s="22">
        <f>MIN(AN3539,AT3539,AU3539)</f>
        <v>4.67</v>
      </c>
      <c r="AW3539" s="20" t="s">
        <v>209</v>
      </c>
      <c r="AX3539" s="20" t="s">
        <v>208</v>
      </c>
      <c r="AY3539" s="25">
        <v>4.67</v>
      </c>
      <c r="AZ3539" s="27">
        <f>IF(AND(AY3539&gt;0,AY3539&lt;=10),AY3539*0.25,IF(AND(AY3539&gt;10,AY3539&lt;=50),AY3539*0.17,IF(AND(AY3539&gt;10,AY3539&lt;=100),AY3539*0.12,IF(AY3539&gt;100,AY3539*0.1))))</f>
        <v>1.1675</v>
      </c>
      <c r="BA3539" s="3">
        <f>AZ3539+AY3539</f>
        <v>5.8375000000000004</v>
      </c>
      <c r="BB3539" s="25">
        <f>BA3539+BA3539*0.08</f>
        <v>6.3045</v>
      </c>
      <c r="BC3539" s="20" t="s">
        <v>12295</v>
      </c>
      <c r="BD3539" s="20"/>
      <c r="BE3539" s="20"/>
      <c r="BF3539" s="20"/>
      <c r="BG3539" s="20"/>
      <c r="BH3539" s="20"/>
      <c r="BI3539" s="20"/>
      <c r="BJ3539" s="20"/>
      <c r="BK3539" s="20"/>
      <c r="BL3539" s="20"/>
      <c r="BM3539" s="20"/>
      <c r="BN3539" s="20"/>
      <c r="BO3539" s="20"/>
      <c r="BP3539" s="20"/>
      <c r="BQ3539" s="20"/>
      <c r="BR3539" s="20"/>
      <c r="BS3539" s="20"/>
      <c r="BT3539" s="20"/>
      <c r="BU3539" s="20"/>
      <c r="BV3539" s="20"/>
      <c r="BW3539" s="20"/>
      <c r="BX3539" s="20"/>
      <c r="BY3539" s="20"/>
      <c r="BZ3539" s="20"/>
      <c r="CA3539" s="20"/>
      <c r="CB3539" s="20"/>
      <c r="CC3539" s="20"/>
      <c r="CD3539" s="20"/>
      <c r="CE3539" s="20"/>
      <c r="CF3539" s="20"/>
      <c r="CG3539" s="20"/>
      <c r="CH3539" s="20"/>
      <c r="CI3539" s="20"/>
      <c r="CJ3539" s="20"/>
      <c r="CK3539" s="20"/>
      <c r="CL3539" s="20"/>
      <c r="CM3539" s="20"/>
      <c r="CN3539" s="20"/>
      <c r="CO3539" s="20"/>
      <c r="CP3539" s="20"/>
      <c r="CQ3539" s="20"/>
      <c r="CR3539" s="20"/>
      <c r="CS3539" s="20"/>
      <c r="CT3539" s="20"/>
      <c r="CU3539" s="20"/>
      <c r="CV3539" s="20"/>
      <c r="CW3539" s="20"/>
      <c r="CX3539" s="20"/>
      <c r="CY3539" s="20"/>
      <c r="CZ3539" s="20"/>
      <c r="DA3539" s="20"/>
      <c r="DB3539" s="20"/>
      <c r="DC3539" s="20"/>
      <c r="DD3539" s="20"/>
      <c r="DE3539" s="20"/>
      <c r="DF3539" s="20"/>
      <c r="DG3539" s="20"/>
      <c r="DH3539" s="20"/>
      <c r="DI3539" s="20"/>
      <c r="DJ3539" s="20"/>
      <c r="DK3539" s="20"/>
      <c r="DL3539" s="20"/>
    </row>
    <row r="3540" spans="1:116" s="88" customFormat="1" ht="30" customHeight="1">
      <c r="A3540" s="11" t="s">
        <v>11576</v>
      </c>
      <c r="B3540" s="5">
        <v>3538</v>
      </c>
      <c r="C3540" s="116"/>
      <c r="D3540" s="116"/>
      <c r="E3540" s="51" t="s">
        <v>11572</v>
      </c>
      <c r="F3540" s="12" t="s">
        <v>1153</v>
      </c>
      <c r="G3540" s="12" t="s">
        <v>1161</v>
      </c>
      <c r="H3540" s="12" t="s">
        <v>11577</v>
      </c>
      <c r="I3540" s="12" t="s">
        <v>255</v>
      </c>
      <c r="J3540" s="12" t="s">
        <v>11578</v>
      </c>
      <c r="K3540" s="14">
        <v>90</v>
      </c>
      <c r="L3540" s="12" t="s">
        <v>79</v>
      </c>
      <c r="M3540" s="14">
        <v>1</v>
      </c>
      <c r="N3540" s="12" t="s">
        <v>44</v>
      </c>
      <c r="O3540" s="12" t="s">
        <v>11573</v>
      </c>
      <c r="P3540" s="12" t="s">
        <v>11574</v>
      </c>
      <c r="Q3540" s="12" t="s">
        <v>11579</v>
      </c>
      <c r="R3540" s="156"/>
      <c r="S3540" s="22">
        <v>1.66</v>
      </c>
      <c r="T3540" s="23">
        <v>2.04</v>
      </c>
      <c r="U3540" s="1">
        <v>1.54</v>
      </c>
      <c r="V3540" s="21"/>
      <c r="W3540" s="22"/>
      <c r="X3540" s="22"/>
      <c r="Y3540" s="22"/>
      <c r="Z3540" s="22"/>
      <c r="AA3540" s="22"/>
      <c r="AB3540" s="22"/>
      <c r="AC3540" s="22"/>
      <c r="AD3540" s="22"/>
      <c r="AE3540" s="24"/>
      <c r="AF3540" s="20"/>
      <c r="AG3540" s="20"/>
      <c r="AH3540" s="20"/>
      <c r="AI3540" s="20"/>
      <c r="AJ3540" s="20"/>
      <c r="AK3540" s="20"/>
      <c r="AL3540" s="20"/>
      <c r="AM3540" s="20"/>
      <c r="AN3540" s="25"/>
      <c r="AO3540" s="20"/>
      <c r="AP3540" s="24"/>
      <c r="AQ3540" s="20" t="e">
        <f>AVERAGE(SMALL(AE3540:AI3540,1),SMALL(AE3540:AI3540,2))</f>
        <v>#NUM!</v>
      </c>
      <c r="AR3540" s="20" t="e">
        <f>IF(R3540 &lt;=( AVERAGE(SMALL(AE3540:AI3540,1),SMALL(AE3540:AI3540,2))), R3540, "")</f>
        <v>#NUM!</v>
      </c>
      <c r="AS3540" s="20" t="e">
        <f>AVERAGE(SMALL(AJ3540:AM3540,1),SMALL(AJ3540:AM3540,2))</f>
        <v>#NUM!</v>
      </c>
      <c r="AT3540" s="20">
        <f>T3540*1.075</f>
        <v>2.1930000000000001</v>
      </c>
      <c r="AU3540" s="20">
        <f>U3540*1.075</f>
        <v>1.6555</v>
      </c>
      <c r="AV3540" s="22">
        <f>MIN(AN3540,AT3540,AU3540)</f>
        <v>1.6555</v>
      </c>
      <c r="AW3540" s="20" t="s">
        <v>71</v>
      </c>
      <c r="AX3540" s="20" t="s">
        <v>72</v>
      </c>
      <c r="AY3540" s="25">
        <v>1.655</v>
      </c>
      <c r="AZ3540" s="27">
        <f>IF(AND(AY3540&gt;0,AY3540&lt;=10),AY3540*0.25,IF(AND(AY3540&gt;10,AY3540&lt;=50),AY3540*0.17,IF(AND(AY3540&gt;10,AY3540&lt;=100),AY3540*0.12,IF(AY3540&gt;100,AY3540*0.1))))</f>
        <v>0.41375000000000001</v>
      </c>
      <c r="BA3540" s="3">
        <f>AZ3540+AY3540</f>
        <v>2.0687500000000001</v>
      </c>
      <c r="BB3540" s="25">
        <f>BA3540+BA3540*0.08</f>
        <v>2.2342500000000003</v>
      </c>
      <c r="BC3540" s="20" t="s">
        <v>12295</v>
      </c>
      <c r="BD3540" s="20"/>
      <c r="BE3540" s="20"/>
      <c r="BF3540" s="20"/>
      <c r="BG3540" s="20"/>
      <c r="BH3540" s="20"/>
      <c r="BI3540" s="20"/>
      <c r="BJ3540" s="20"/>
      <c r="BK3540" s="20"/>
      <c r="BL3540" s="20"/>
      <c r="BM3540" s="20"/>
      <c r="BN3540" s="20"/>
      <c r="BO3540" s="20"/>
      <c r="BP3540" s="19"/>
      <c r="BQ3540" s="19"/>
      <c r="BR3540" s="19"/>
      <c r="BS3540" s="19"/>
      <c r="BT3540" s="19"/>
      <c r="BU3540" s="19"/>
      <c r="BV3540" s="19"/>
      <c r="BW3540" s="19"/>
      <c r="BX3540" s="19"/>
      <c r="BY3540" s="19"/>
      <c r="BZ3540" s="19"/>
      <c r="CA3540" s="19"/>
      <c r="CB3540" s="19"/>
      <c r="CC3540" s="19"/>
      <c r="CD3540" s="19"/>
      <c r="CE3540" s="19"/>
      <c r="CF3540" s="19"/>
      <c r="CG3540" s="19"/>
      <c r="CH3540" s="19"/>
      <c r="CI3540" s="19"/>
      <c r="CJ3540" s="19"/>
      <c r="CK3540" s="19"/>
      <c r="CL3540" s="19"/>
      <c r="CM3540" s="19"/>
      <c r="CN3540" s="19"/>
      <c r="CO3540" s="19"/>
      <c r="CP3540" s="19"/>
      <c r="CQ3540" s="19"/>
      <c r="CR3540" s="19"/>
      <c r="CS3540" s="19"/>
      <c r="CT3540" s="19"/>
      <c r="CU3540" s="19"/>
      <c r="CV3540" s="19"/>
      <c r="CW3540" s="19"/>
      <c r="CX3540" s="19"/>
      <c r="CY3540" s="19"/>
      <c r="CZ3540" s="19"/>
      <c r="DA3540" s="19"/>
      <c r="DB3540" s="19"/>
      <c r="DC3540" s="19"/>
      <c r="DD3540" s="19"/>
      <c r="DE3540" s="19"/>
      <c r="DF3540" s="19"/>
      <c r="DG3540" s="19"/>
      <c r="DH3540" s="19"/>
      <c r="DI3540" s="19"/>
      <c r="DJ3540" s="19"/>
      <c r="DK3540" s="19"/>
      <c r="DL3540" s="19"/>
    </row>
    <row r="3541" spans="1:116" s="88" customFormat="1" ht="30" customHeight="1">
      <c r="A3541" s="11" t="s">
        <v>11571</v>
      </c>
      <c r="B3541" s="5">
        <v>3539</v>
      </c>
      <c r="C3541" s="116"/>
      <c r="D3541" s="116"/>
      <c r="E3541" s="51" t="s">
        <v>11572</v>
      </c>
      <c r="F3541" s="12" t="s">
        <v>1153</v>
      </c>
      <c r="G3541" s="12" t="s">
        <v>1161</v>
      </c>
      <c r="H3541" s="12" t="s">
        <v>512</v>
      </c>
      <c r="I3541" s="12" t="s">
        <v>1510</v>
      </c>
      <c r="J3541" s="12" t="s">
        <v>1865</v>
      </c>
      <c r="K3541" s="14"/>
      <c r="L3541" s="12"/>
      <c r="M3541" s="14">
        <v>10</v>
      </c>
      <c r="N3541" s="12" t="s">
        <v>44</v>
      </c>
      <c r="O3541" s="12" t="s">
        <v>11573</v>
      </c>
      <c r="P3541" s="12" t="s">
        <v>11574</v>
      </c>
      <c r="Q3541" s="12" t="s">
        <v>11575</v>
      </c>
      <c r="R3541" s="156"/>
      <c r="S3541" s="22">
        <v>1.5</v>
      </c>
      <c r="T3541" s="23">
        <v>1.93</v>
      </c>
      <c r="U3541" s="1">
        <v>1.4</v>
      </c>
      <c r="V3541" s="21"/>
      <c r="W3541" s="22"/>
      <c r="X3541" s="22"/>
      <c r="Y3541" s="22"/>
      <c r="Z3541" s="22"/>
      <c r="AA3541" s="22"/>
      <c r="AB3541" s="22"/>
      <c r="AC3541" s="22"/>
      <c r="AD3541" s="22"/>
      <c r="AE3541" s="24"/>
      <c r="AF3541" s="20"/>
      <c r="AG3541" s="20"/>
      <c r="AH3541" s="20"/>
      <c r="AI3541" s="20"/>
      <c r="AJ3541" s="20"/>
      <c r="AK3541" s="20">
        <v>3.38</v>
      </c>
      <c r="AL3541" s="20"/>
      <c r="AM3541" s="20"/>
      <c r="AN3541" s="25"/>
      <c r="AO3541" s="20"/>
      <c r="AP3541" s="24"/>
      <c r="AQ3541" s="20" t="e">
        <f>AVERAGE(SMALL(AE3541:AI3541,1),SMALL(AE3541:AI3541,2))</f>
        <v>#NUM!</v>
      </c>
      <c r="AR3541" s="20" t="e">
        <f>IF(R3541 &lt;=( AVERAGE(SMALL(AE3541:AI3541,1),SMALL(AE3541:AI3541,2))), R3541, "")</f>
        <v>#NUM!</v>
      </c>
      <c r="AS3541" s="20" t="e">
        <f>AVERAGE(SMALL(AJ3541:AM3541,1),SMALL(AJ3541:AM3541,2))</f>
        <v>#NUM!</v>
      </c>
      <c r="AT3541" s="20">
        <f>T3541*1.075</f>
        <v>2.0747499999999999</v>
      </c>
      <c r="AU3541" s="20">
        <f>U3541*1.075</f>
        <v>1.5049999999999999</v>
      </c>
      <c r="AV3541" s="22">
        <f>MIN(AN3541,AT3541,AU3541)</f>
        <v>1.5049999999999999</v>
      </c>
      <c r="AW3541" s="20" t="s">
        <v>71</v>
      </c>
      <c r="AX3541" s="20" t="s">
        <v>72</v>
      </c>
      <c r="AY3541" s="25">
        <v>1.51</v>
      </c>
      <c r="AZ3541" s="27">
        <f>IF(AND(AY3541&gt;0,AY3541&lt;=10),AY3541*0.25,IF(AND(AY3541&gt;10,AY3541&lt;=50),AY3541*0.17,IF(AND(AY3541&gt;10,AY3541&lt;=100),AY3541*0.12,IF(AY3541&gt;100,AY3541*0.1))))</f>
        <v>0.3775</v>
      </c>
      <c r="BA3541" s="3">
        <f>AZ3541+AY3541</f>
        <v>1.8875</v>
      </c>
      <c r="BB3541" s="25">
        <f>BA3541+BA3541*0.08</f>
        <v>2.0385</v>
      </c>
      <c r="BC3541" s="20" t="s">
        <v>12295</v>
      </c>
      <c r="BD3541" s="20"/>
      <c r="BE3541" s="20"/>
      <c r="BF3541" s="20"/>
      <c r="BG3541" s="20"/>
      <c r="BH3541" s="20"/>
      <c r="BI3541" s="20"/>
      <c r="BJ3541" s="20"/>
      <c r="BK3541" s="20"/>
      <c r="BL3541" s="20"/>
      <c r="BM3541" s="20"/>
      <c r="BN3541" s="20"/>
      <c r="BO3541" s="20"/>
      <c r="BP3541" s="19"/>
      <c r="BQ3541" s="19"/>
      <c r="BR3541" s="19"/>
      <c r="BS3541" s="19"/>
      <c r="BT3541" s="19"/>
      <c r="BU3541" s="19"/>
      <c r="BV3541" s="19"/>
      <c r="BW3541" s="19"/>
      <c r="BX3541" s="19"/>
      <c r="BY3541" s="19"/>
      <c r="BZ3541" s="19"/>
      <c r="CA3541" s="19"/>
      <c r="CB3541" s="19"/>
      <c r="CC3541" s="19"/>
      <c r="CD3541" s="19"/>
      <c r="CE3541" s="19"/>
      <c r="CF3541" s="19"/>
      <c r="CG3541" s="19"/>
      <c r="CH3541" s="19"/>
      <c r="CI3541" s="19"/>
      <c r="CJ3541" s="19"/>
      <c r="CK3541" s="19"/>
      <c r="CL3541" s="19"/>
      <c r="CM3541" s="19"/>
      <c r="CN3541" s="19"/>
      <c r="CO3541" s="19"/>
      <c r="CP3541" s="19"/>
      <c r="CQ3541" s="19"/>
      <c r="CR3541" s="19"/>
      <c r="CS3541" s="19"/>
      <c r="CT3541" s="19"/>
      <c r="CU3541" s="19"/>
      <c r="CV3541" s="19"/>
      <c r="CW3541" s="19"/>
      <c r="CX3541" s="19"/>
      <c r="CY3541" s="19"/>
      <c r="CZ3541" s="19"/>
      <c r="DA3541" s="19"/>
      <c r="DB3541" s="19"/>
      <c r="DC3541" s="19"/>
      <c r="DD3541" s="19"/>
      <c r="DE3541" s="19"/>
      <c r="DF3541" s="19"/>
      <c r="DG3541" s="19"/>
      <c r="DH3541" s="19"/>
      <c r="DI3541" s="19"/>
      <c r="DJ3541" s="19"/>
      <c r="DK3541" s="19"/>
      <c r="DL3541" s="19"/>
    </row>
    <row r="3542" spans="1:116" s="88" customFormat="1" ht="30" customHeight="1">
      <c r="A3542" s="78" t="s">
        <v>12704</v>
      </c>
      <c r="B3542" s="5">
        <v>3540</v>
      </c>
      <c r="C3542" s="179"/>
      <c r="D3542" s="179"/>
      <c r="E3542" s="51" t="s">
        <v>11572</v>
      </c>
      <c r="F3542" s="12" t="s">
        <v>1160</v>
      </c>
      <c r="G3542" s="12" t="s">
        <v>1161</v>
      </c>
      <c r="H3542" s="12" t="s">
        <v>165</v>
      </c>
      <c r="I3542" s="12" t="s">
        <v>1510</v>
      </c>
      <c r="J3542" s="12" t="s">
        <v>1865</v>
      </c>
      <c r="K3542" s="14"/>
      <c r="L3542" s="12"/>
      <c r="M3542" s="14">
        <v>10</v>
      </c>
      <c r="N3542" s="12" t="s">
        <v>44</v>
      </c>
      <c r="O3542" s="12" t="s">
        <v>12705</v>
      </c>
      <c r="P3542" s="12" t="s">
        <v>11574</v>
      </c>
      <c r="Q3542" s="12" t="s">
        <v>11580</v>
      </c>
      <c r="R3542" s="160"/>
      <c r="S3542" s="79">
        <v>1.48</v>
      </c>
      <c r="T3542" s="81">
        <v>2.02</v>
      </c>
      <c r="U3542" s="82"/>
      <c r="V3542" s="79"/>
      <c r="W3542" s="79"/>
      <c r="X3542" s="79"/>
      <c r="Y3542" s="79"/>
      <c r="Z3542" s="79"/>
      <c r="AA3542" s="79"/>
      <c r="AB3542" s="79"/>
      <c r="AC3542" s="79"/>
      <c r="AD3542" s="79"/>
      <c r="AE3542" s="83"/>
      <c r="AF3542" s="84"/>
      <c r="AG3542" s="84"/>
      <c r="AH3542" s="84"/>
      <c r="AI3542" s="84"/>
      <c r="AJ3542" s="84"/>
      <c r="AK3542" s="84">
        <v>5.0599999999999996</v>
      </c>
      <c r="AL3542" s="84"/>
      <c r="AM3542" s="84"/>
      <c r="AN3542" s="85"/>
      <c r="AO3542" s="84"/>
      <c r="AP3542" s="83"/>
      <c r="AQ3542" s="84" t="e">
        <v>#NUM!</v>
      </c>
      <c r="AR3542" s="84" t="e">
        <v>#NUM!</v>
      </c>
      <c r="AS3542" s="84" t="e">
        <v>#NUM!</v>
      </c>
      <c r="AT3542" s="84" t="e">
        <v>#REF!</v>
      </c>
      <c r="AU3542" s="84">
        <v>2.1715</v>
      </c>
      <c r="AV3542" s="79" t="e">
        <v>#REF!</v>
      </c>
      <c r="AW3542" s="84" t="s">
        <v>71</v>
      </c>
      <c r="AX3542" s="84" t="s">
        <v>72</v>
      </c>
      <c r="AY3542" s="85">
        <v>2.1715</v>
      </c>
      <c r="AZ3542" s="87">
        <v>0.542875</v>
      </c>
      <c r="BA3542" s="43">
        <v>2.714375</v>
      </c>
      <c r="BB3542" s="85">
        <v>2.9315250000000002</v>
      </c>
      <c r="BC3542" s="20" t="s">
        <v>12295</v>
      </c>
      <c r="BD3542" s="84" t="s">
        <v>12298</v>
      </c>
    </row>
    <row r="3543" spans="1:116" s="88" customFormat="1" ht="30" customHeight="1">
      <c r="A3543" s="78" t="s">
        <v>12704</v>
      </c>
      <c r="B3543" s="5">
        <v>3541</v>
      </c>
      <c r="C3543" s="179"/>
      <c r="D3543" s="179"/>
      <c r="E3543" s="51" t="s">
        <v>11581</v>
      </c>
      <c r="F3543" s="12" t="s">
        <v>11582</v>
      </c>
      <c r="G3543" s="12" t="s">
        <v>966</v>
      </c>
      <c r="H3543" s="12" t="s">
        <v>11583</v>
      </c>
      <c r="I3543" s="12" t="s">
        <v>1858</v>
      </c>
      <c r="J3543" s="12" t="s">
        <v>11584</v>
      </c>
      <c r="K3543" s="14"/>
      <c r="L3543" s="12"/>
      <c r="M3543" s="14">
        <v>10</v>
      </c>
      <c r="N3543" s="12" t="s">
        <v>44</v>
      </c>
      <c r="O3543" s="12" t="s">
        <v>12705</v>
      </c>
      <c r="P3543" s="12" t="s">
        <v>11574</v>
      </c>
      <c r="Q3543" s="12" t="s">
        <v>11585</v>
      </c>
      <c r="R3543" s="160"/>
      <c r="S3543" s="79">
        <v>2.02</v>
      </c>
      <c r="T3543" s="81">
        <v>2.02</v>
      </c>
      <c r="U3543" s="82"/>
      <c r="V3543" s="79"/>
      <c r="W3543" s="79"/>
      <c r="X3543" s="79"/>
      <c r="Y3543" s="79"/>
      <c r="Z3543" s="79"/>
      <c r="AA3543" s="79"/>
      <c r="AB3543" s="79"/>
      <c r="AC3543" s="79"/>
      <c r="AD3543" s="79"/>
      <c r="AE3543" s="83"/>
      <c r="AF3543" s="84"/>
      <c r="AG3543" s="84"/>
      <c r="AH3543" s="84"/>
      <c r="AI3543" s="84"/>
      <c r="AJ3543" s="84"/>
      <c r="AK3543" s="84"/>
      <c r="AL3543" s="84"/>
      <c r="AM3543" s="84"/>
      <c r="AN3543" s="85"/>
      <c r="AO3543" s="84"/>
      <c r="AP3543" s="83"/>
      <c r="AQ3543" s="84" t="e">
        <v>#NUM!</v>
      </c>
      <c r="AR3543" s="84" t="e">
        <v>#NUM!</v>
      </c>
      <c r="AS3543" s="84" t="e">
        <v>#NUM!</v>
      </c>
      <c r="AT3543" s="84" t="e">
        <v>#REF!</v>
      </c>
      <c r="AU3543" s="84">
        <v>2.1715</v>
      </c>
      <c r="AV3543" s="79" t="e">
        <v>#REF!</v>
      </c>
      <c r="AW3543" s="84" t="s">
        <v>71</v>
      </c>
      <c r="AX3543" s="84" t="s">
        <v>72</v>
      </c>
      <c r="AY3543" s="85">
        <v>2.1715</v>
      </c>
      <c r="AZ3543" s="87">
        <v>0.542875</v>
      </c>
      <c r="BA3543" s="43">
        <v>2.714375</v>
      </c>
      <c r="BB3543" s="85">
        <v>2.9315250000000002</v>
      </c>
      <c r="BC3543" s="20" t="s">
        <v>12295</v>
      </c>
      <c r="BD3543" s="84" t="s">
        <v>12298</v>
      </c>
    </row>
    <row r="3544" spans="1:116" s="88" customFormat="1" ht="30" customHeight="1">
      <c r="A3544" s="78" t="s">
        <v>12704</v>
      </c>
      <c r="B3544" s="5">
        <v>3542</v>
      </c>
      <c r="C3544" s="179"/>
      <c r="D3544" s="179"/>
      <c r="E3544" s="51" t="s">
        <v>11596</v>
      </c>
      <c r="F3544" s="12" t="s">
        <v>11597</v>
      </c>
      <c r="G3544" s="12" t="s">
        <v>11588</v>
      </c>
      <c r="H3544" s="12" t="s">
        <v>11594</v>
      </c>
      <c r="I3544" s="12" t="s">
        <v>3357</v>
      </c>
      <c r="J3544" s="12" t="s">
        <v>11590</v>
      </c>
      <c r="K3544" s="14"/>
      <c r="L3544" s="12"/>
      <c r="M3544" s="14">
        <v>8</v>
      </c>
      <c r="N3544" s="12" t="s">
        <v>44</v>
      </c>
      <c r="O3544" s="12" t="s">
        <v>12705</v>
      </c>
      <c r="P3544" s="12" t="s">
        <v>11598</v>
      </c>
      <c r="Q3544" s="12" t="s">
        <v>11599</v>
      </c>
      <c r="R3544" s="160"/>
      <c r="S3544" s="98">
        <v>3.44</v>
      </c>
      <c r="T3544" s="81">
        <v>3.44</v>
      </c>
      <c r="U3544" s="82"/>
      <c r="V3544" s="79"/>
      <c r="W3544" s="79"/>
      <c r="X3544" s="79"/>
      <c r="Y3544" s="79"/>
      <c r="Z3544" s="79"/>
      <c r="AA3544" s="79"/>
      <c r="AB3544" s="79"/>
      <c r="AC3544" s="79"/>
      <c r="AD3544" s="79"/>
      <c r="AE3544" s="83"/>
      <c r="AF3544" s="84"/>
      <c r="AG3544" s="84"/>
      <c r="AH3544" s="84"/>
      <c r="AI3544" s="84"/>
      <c r="AJ3544" s="84"/>
      <c r="AK3544" s="84"/>
      <c r="AL3544" s="84"/>
      <c r="AM3544" s="84"/>
      <c r="AN3544" s="85"/>
      <c r="AO3544" s="84"/>
      <c r="AP3544" s="83"/>
      <c r="AQ3544" s="84" t="e">
        <v>#NUM!</v>
      </c>
      <c r="AR3544" s="84" t="e">
        <v>#NUM!</v>
      </c>
      <c r="AS3544" s="84" t="e">
        <v>#NUM!</v>
      </c>
      <c r="AT3544" s="84" t="e">
        <v>#REF!</v>
      </c>
      <c r="AU3544" s="84">
        <v>3.698</v>
      </c>
      <c r="AV3544" s="79" t="e">
        <v>#REF!</v>
      </c>
      <c r="AW3544" s="84" t="s">
        <v>71</v>
      </c>
      <c r="AX3544" s="84" t="s">
        <v>72</v>
      </c>
      <c r="AY3544" s="85">
        <v>3.698</v>
      </c>
      <c r="AZ3544" s="87">
        <v>0.92449999999999999</v>
      </c>
      <c r="BA3544" s="43">
        <v>4.6224999999999996</v>
      </c>
      <c r="BB3544" s="85">
        <v>4.9922999999999993</v>
      </c>
      <c r="BC3544" s="20" t="s">
        <v>12295</v>
      </c>
      <c r="BD3544" s="84" t="s">
        <v>12298</v>
      </c>
    </row>
    <row r="3545" spans="1:116" s="88" customFormat="1" ht="30" customHeight="1">
      <c r="A3545" s="78" t="s">
        <v>12704</v>
      </c>
      <c r="B3545" s="5">
        <v>3543</v>
      </c>
      <c r="C3545" s="179"/>
      <c r="D3545" s="179"/>
      <c r="E3545" s="51" t="s">
        <v>11592</v>
      </c>
      <c r="F3545" s="12" t="s">
        <v>11593</v>
      </c>
      <c r="G3545" s="12" t="s">
        <v>11588</v>
      </c>
      <c r="H3545" s="12" t="s">
        <v>11594</v>
      </c>
      <c r="I3545" s="12" t="s">
        <v>3357</v>
      </c>
      <c r="J3545" s="12" t="s">
        <v>11590</v>
      </c>
      <c r="K3545" s="14"/>
      <c r="L3545" s="12"/>
      <c r="M3545" s="14">
        <v>8</v>
      </c>
      <c r="N3545" s="12" t="s">
        <v>44</v>
      </c>
      <c r="O3545" s="12" t="s">
        <v>12705</v>
      </c>
      <c r="P3545" s="12" t="s">
        <v>11574</v>
      </c>
      <c r="Q3545" s="12" t="s">
        <v>11595</v>
      </c>
      <c r="R3545" s="160"/>
      <c r="S3545" s="98">
        <v>3.65</v>
      </c>
      <c r="T3545" s="81">
        <v>3.65</v>
      </c>
      <c r="U3545" s="82"/>
      <c r="V3545" s="79"/>
      <c r="W3545" s="79"/>
      <c r="X3545" s="79"/>
      <c r="Y3545" s="79"/>
      <c r="Z3545" s="79"/>
      <c r="AA3545" s="79"/>
      <c r="AB3545" s="79"/>
      <c r="AC3545" s="79"/>
      <c r="AD3545" s="79"/>
      <c r="AE3545" s="83"/>
      <c r="AF3545" s="84"/>
      <c r="AG3545" s="84"/>
      <c r="AH3545" s="84"/>
      <c r="AI3545" s="84"/>
      <c r="AJ3545" s="84"/>
      <c r="AK3545" s="84"/>
      <c r="AL3545" s="84"/>
      <c r="AM3545" s="84"/>
      <c r="AN3545" s="85"/>
      <c r="AO3545" s="84"/>
      <c r="AP3545" s="83"/>
      <c r="AQ3545" s="84" t="e">
        <v>#NUM!</v>
      </c>
      <c r="AR3545" s="84" t="e">
        <v>#NUM!</v>
      </c>
      <c r="AS3545" s="84" t="e">
        <v>#NUM!</v>
      </c>
      <c r="AT3545" s="84" t="e">
        <v>#REF!</v>
      </c>
      <c r="AU3545" s="84">
        <v>3.9237499999999996</v>
      </c>
      <c r="AV3545" s="79" t="e">
        <v>#REF!</v>
      </c>
      <c r="AW3545" s="84" t="s">
        <v>71</v>
      </c>
      <c r="AX3545" s="84" t="s">
        <v>72</v>
      </c>
      <c r="AY3545" s="85">
        <v>3.9237500000000001</v>
      </c>
      <c r="AZ3545" s="87">
        <v>0.98093750000000002</v>
      </c>
      <c r="BA3545" s="43">
        <v>4.9046874999999996</v>
      </c>
      <c r="BB3545" s="85">
        <v>5.2970625</v>
      </c>
      <c r="BC3545" s="20" t="s">
        <v>12295</v>
      </c>
      <c r="BD3545" s="84" t="s">
        <v>12298</v>
      </c>
    </row>
    <row r="3546" spans="1:116" s="88" customFormat="1" ht="30" customHeight="1">
      <c r="A3546" s="78" t="s">
        <v>12704</v>
      </c>
      <c r="B3546" s="5">
        <v>3544</v>
      </c>
      <c r="C3546" s="179"/>
      <c r="D3546" s="179"/>
      <c r="E3546" s="51" t="s">
        <v>11586</v>
      </c>
      <c r="F3546" s="12" t="s">
        <v>11587</v>
      </c>
      <c r="G3546" s="12" t="s">
        <v>11588</v>
      </c>
      <c r="H3546" s="12" t="s">
        <v>11589</v>
      </c>
      <c r="I3546" s="12" t="s">
        <v>3357</v>
      </c>
      <c r="J3546" s="12" t="s">
        <v>11590</v>
      </c>
      <c r="K3546" s="14"/>
      <c r="L3546" s="12"/>
      <c r="M3546" s="14">
        <v>8</v>
      </c>
      <c r="N3546" s="12" t="s">
        <v>44</v>
      </c>
      <c r="O3546" s="12" t="s">
        <v>12705</v>
      </c>
      <c r="P3546" s="12" t="s">
        <v>11574</v>
      </c>
      <c r="Q3546" s="12" t="s">
        <v>11591</v>
      </c>
      <c r="R3546" s="160"/>
      <c r="S3546" s="98">
        <v>4.58</v>
      </c>
      <c r="T3546" s="81">
        <v>4.58</v>
      </c>
      <c r="U3546" s="82"/>
      <c r="V3546" s="79"/>
      <c r="W3546" s="79"/>
      <c r="X3546" s="79"/>
      <c r="Y3546" s="79"/>
      <c r="Z3546" s="79"/>
      <c r="AA3546" s="79"/>
      <c r="AB3546" s="79"/>
      <c r="AC3546" s="79"/>
      <c r="AD3546" s="79"/>
      <c r="AE3546" s="83"/>
      <c r="AF3546" s="84"/>
      <c r="AG3546" s="84"/>
      <c r="AH3546" s="84"/>
      <c r="AI3546" s="84"/>
      <c r="AJ3546" s="84"/>
      <c r="AK3546" s="84"/>
      <c r="AL3546" s="84"/>
      <c r="AM3546" s="84"/>
      <c r="AN3546" s="85"/>
      <c r="AO3546" s="84"/>
      <c r="AP3546" s="83"/>
      <c r="AQ3546" s="84" t="e">
        <v>#NUM!</v>
      </c>
      <c r="AR3546" s="84" t="e">
        <v>#NUM!</v>
      </c>
      <c r="AS3546" s="84" t="e">
        <v>#NUM!</v>
      </c>
      <c r="AT3546" s="84" t="e">
        <v>#REF!</v>
      </c>
      <c r="AU3546" s="84">
        <v>4.9234999999999998</v>
      </c>
      <c r="AV3546" s="79" t="e">
        <v>#REF!</v>
      </c>
      <c r="AW3546" s="84" t="s">
        <v>71</v>
      </c>
      <c r="AX3546" s="84" t="s">
        <v>72</v>
      </c>
      <c r="AY3546" s="85">
        <v>4.9234999999999998</v>
      </c>
      <c r="AZ3546" s="87">
        <v>1.2308749999999999</v>
      </c>
      <c r="BA3546" s="43">
        <v>6.1543749999999999</v>
      </c>
      <c r="BB3546" s="85">
        <v>6.646725</v>
      </c>
      <c r="BC3546" s="20" t="s">
        <v>12295</v>
      </c>
      <c r="BD3546" s="84" t="s">
        <v>12298</v>
      </c>
    </row>
    <row r="3547" spans="1:116" s="88" customFormat="1" ht="30" customHeight="1">
      <c r="A3547" s="4" t="s">
        <v>487</v>
      </c>
      <c r="B3547" s="5">
        <v>3545</v>
      </c>
      <c r="C3547" s="116">
        <v>5121</v>
      </c>
      <c r="D3547" s="116"/>
      <c r="E3547" s="43" t="s">
        <v>11627</v>
      </c>
      <c r="F3547" s="3" t="s">
        <v>11628</v>
      </c>
      <c r="G3547" s="3" t="s">
        <v>1735</v>
      </c>
      <c r="H3547" s="3" t="s">
        <v>1059</v>
      </c>
      <c r="I3547" s="3" t="s">
        <v>1736</v>
      </c>
      <c r="J3547" s="3" t="s">
        <v>11629</v>
      </c>
      <c r="K3547" s="6">
        <v>10</v>
      </c>
      <c r="L3547" s="3" t="s">
        <v>79</v>
      </c>
      <c r="M3547" s="6">
        <v>1</v>
      </c>
      <c r="N3547" s="3" t="s">
        <v>44</v>
      </c>
      <c r="O3547" s="3" t="s">
        <v>11602</v>
      </c>
      <c r="P3547" s="3" t="s">
        <v>11630</v>
      </c>
      <c r="Q3547" s="3" t="s">
        <v>11631</v>
      </c>
      <c r="R3547" s="156">
        <v>3.94</v>
      </c>
      <c r="S3547" s="22"/>
      <c r="T3547" s="23"/>
      <c r="U3547" s="1" t="s">
        <v>54</v>
      </c>
      <c r="V3547" s="21"/>
      <c r="W3547" s="22"/>
      <c r="X3547" s="22"/>
      <c r="Y3547" s="22"/>
      <c r="Z3547" s="22"/>
      <c r="AA3547" s="22"/>
      <c r="AB3547" s="22"/>
      <c r="AC3547" s="22"/>
      <c r="AD3547" s="22"/>
      <c r="AE3547" s="24"/>
      <c r="AF3547" s="20"/>
      <c r="AG3547" s="20"/>
      <c r="AH3547" s="20"/>
      <c r="AI3547" s="20"/>
      <c r="AJ3547" s="20"/>
      <c r="AK3547" s="20"/>
      <c r="AL3547" s="20"/>
      <c r="AM3547" s="20"/>
      <c r="AN3547" s="25">
        <v>3.94</v>
      </c>
      <c r="AO3547" s="20" t="s">
        <v>47</v>
      </c>
      <c r="AP3547" s="24" t="s">
        <v>48</v>
      </c>
      <c r="AQ3547" s="20" t="e">
        <f>AVERAGE(SMALL(AE3547:AI3547,1),SMALL(AE3547:AI3547,2))</f>
        <v>#NUM!</v>
      </c>
      <c r="AR3547" s="20" t="e">
        <f>IF(R3547 &lt;=( AVERAGE(SMALL(AE3547:AI3547,1),SMALL(AE3547:AI3547,2))), R3547, "")</f>
        <v>#NUM!</v>
      </c>
      <c r="AS3547" s="20" t="e">
        <f>AVERAGE(SMALL(AJ3547:AM3547,1),SMALL(AJ3547:AM3547,2))</f>
        <v>#NUM!</v>
      </c>
      <c r="AT3547" s="20">
        <f>T3547*1.075</f>
        <v>0</v>
      </c>
      <c r="AU3547" s="20" t="e">
        <f>U3547*1.075</f>
        <v>#VALUE!</v>
      </c>
      <c r="AV3547" s="22" t="e">
        <f>MIN(AN3547,AT3547,AU3547)</f>
        <v>#VALUE!</v>
      </c>
      <c r="AW3547" s="26" t="s">
        <v>49</v>
      </c>
      <c r="AX3547" s="20" t="s">
        <v>48</v>
      </c>
      <c r="AY3547" s="25">
        <v>3.94</v>
      </c>
      <c r="AZ3547" s="27">
        <f>IF(AND(AY3547&gt;0,AY3547&lt;=10),AY3547*0.25,IF(AND(AY3547&gt;10,AY3547&lt;=50),AY3547*0.17,IF(AND(AY3547&gt;10,AY3547&lt;=100),AY3547*0.12,IF(AY3547&gt;100,AY3547*0.1))))</f>
        <v>0.98499999999999999</v>
      </c>
      <c r="BA3547" s="3">
        <f>AZ3547+AY3547</f>
        <v>4.9249999999999998</v>
      </c>
      <c r="BB3547" s="25">
        <f>BA3547+BA3547*0.08</f>
        <v>5.319</v>
      </c>
      <c r="BC3547" s="20" t="s">
        <v>12295</v>
      </c>
      <c r="BD3547" s="20"/>
      <c r="BE3547" s="20"/>
      <c r="BF3547" s="20"/>
      <c r="BG3547" s="20"/>
      <c r="BH3547" s="20"/>
      <c r="BI3547" s="20"/>
      <c r="BJ3547" s="20"/>
      <c r="BK3547" s="20"/>
      <c r="BL3547" s="20"/>
      <c r="BM3547" s="20"/>
      <c r="BN3547" s="20"/>
      <c r="BO3547" s="20"/>
      <c r="BP3547" s="20"/>
      <c r="BQ3547" s="20"/>
      <c r="BR3547" s="20"/>
      <c r="BS3547" s="20"/>
      <c r="BT3547" s="20"/>
      <c r="BU3547" s="20"/>
      <c r="BV3547" s="20"/>
      <c r="BW3547" s="20"/>
      <c r="BX3547" s="20"/>
      <c r="BY3547" s="20"/>
      <c r="BZ3547" s="20"/>
      <c r="CA3547" s="20"/>
      <c r="CB3547" s="20"/>
      <c r="CC3547" s="20"/>
      <c r="CD3547" s="20"/>
      <c r="CE3547" s="20"/>
      <c r="CF3547" s="20"/>
      <c r="CG3547" s="20"/>
      <c r="CH3547" s="20"/>
      <c r="CI3547" s="20"/>
      <c r="CJ3547" s="20"/>
      <c r="CK3547" s="20"/>
      <c r="CL3547" s="20"/>
      <c r="CM3547" s="20"/>
      <c r="CN3547" s="20"/>
      <c r="CO3547" s="20"/>
      <c r="CP3547" s="20"/>
      <c r="CQ3547" s="20"/>
      <c r="CR3547" s="20"/>
      <c r="CS3547" s="20"/>
      <c r="CT3547" s="20"/>
      <c r="CU3547" s="20"/>
      <c r="CV3547" s="20"/>
      <c r="CW3547" s="20"/>
      <c r="CX3547" s="20"/>
      <c r="CY3547" s="20"/>
      <c r="CZ3547" s="20"/>
      <c r="DA3547" s="20"/>
      <c r="DB3547" s="20"/>
      <c r="DC3547" s="20"/>
      <c r="DD3547" s="20"/>
      <c r="DE3547" s="20"/>
      <c r="DF3547" s="20"/>
      <c r="DG3547" s="20"/>
      <c r="DH3547" s="20"/>
      <c r="DI3547" s="20"/>
      <c r="DJ3547" s="20"/>
      <c r="DK3547" s="20"/>
      <c r="DL3547" s="20"/>
    </row>
    <row r="3548" spans="1:116" s="88" customFormat="1" ht="30" customHeight="1">
      <c r="A3548" s="4" t="s">
        <v>487</v>
      </c>
      <c r="B3548" s="5">
        <v>3546</v>
      </c>
      <c r="C3548" s="6">
        <v>882</v>
      </c>
      <c r="D3548" s="6"/>
      <c r="E3548" s="43" t="s">
        <v>11622</v>
      </c>
      <c r="F3548" s="3" t="s">
        <v>11623</v>
      </c>
      <c r="G3548" s="3" t="s">
        <v>11624</v>
      </c>
      <c r="H3548" s="3" t="s">
        <v>10886</v>
      </c>
      <c r="I3548" s="3" t="s">
        <v>550</v>
      </c>
      <c r="J3548" s="3" t="s">
        <v>1150</v>
      </c>
      <c r="K3548" s="6">
        <v>10</v>
      </c>
      <c r="L3548" s="3" t="s">
        <v>79</v>
      </c>
      <c r="M3548" s="6">
        <v>1</v>
      </c>
      <c r="N3548" s="3" t="s">
        <v>44</v>
      </c>
      <c r="O3548" s="3" t="s">
        <v>11602</v>
      </c>
      <c r="P3548" s="3" t="s">
        <v>11625</v>
      </c>
      <c r="Q3548" s="3" t="s">
        <v>11626</v>
      </c>
      <c r="R3548" s="156">
        <v>5.45</v>
      </c>
      <c r="S3548" s="22"/>
      <c r="T3548" s="23"/>
      <c r="U3548" s="1">
        <v>2.5</v>
      </c>
      <c r="V3548" s="21"/>
      <c r="W3548" s="22"/>
      <c r="X3548" s="22"/>
      <c r="Y3548" s="22"/>
      <c r="Z3548" s="22"/>
      <c r="AA3548" s="22"/>
      <c r="AB3548" s="22"/>
      <c r="AC3548" s="22"/>
      <c r="AD3548" s="22"/>
      <c r="AE3548" s="24"/>
      <c r="AF3548" s="20"/>
      <c r="AG3548" s="20"/>
      <c r="AH3548" s="20"/>
      <c r="AI3548" s="20"/>
      <c r="AJ3548" s="20"/>
      <c r="AK3548" s="20"/>
      <c r="AL3548" s="20"/>
      <c r="AM3548" s="20"/>
      <c r="AN3548" s="25">
        <v>5.45</v>
      </c>
      <c r="AO3548" s="20" t="s">
        <v>47</v>
      </c>
      <c r="AP3548" s="24" t="s">
        <v>48</v>
      </c>
      <c r="AQ3548" s="20" t="e">
        <f>AVERAGE(SMALL(AE3548:AI3548,1),SMALL(AE3548:AI3548,2))</f>
        <v>#NUM!</v>
      </c>
      <c r="AR3548" s="20" t="e">
        <f>IF(R3548 &lt;=( AVERAGE(SMALL(AE3548:AI3548,1),SMALL(AE3548:AI3548,2))), R3548, "")</f>
        <v>#NUM!</v>
      </c>
      <c r="AS3548" s="20" t="e">
        <f>AVERAGE(SMALL(AJ3548:AM3548,1),SMALL(AJ3548:AM3548,2))</f>
        <v>#NUM!</v>
      </c>
      <c r="AT3548" s="20">
        <f>T3548*1.075</f>
        <v>0</v>
      </c>
      <c r="AU3548" s="20">
        <f>U3548*1.075</f>
        <v>2.6875</v>
      </c>
      <c r="AV3548" s="22">
        <f>MIN(AN3548,AT3548,AU3548)</f>
        <v>0</v>
      </c>
      <c r="AW3548" s="20" t="s">
        <v>71</v>
      </c>
      <c r="AX3548" s="20" t="s">
        <v>72</v>
      </c>
      <c r="AY3548" s="25">
        <v>2.6869999999999998</v>
      </c>
      <c r="AZ3548" s="27">
        <f>IF(AND(AY3548&gt;0,AY3548&lt;=10),AY3548*0.25,IF(AND(AY3548&gt;10,AY3548&lt;=50),AY3548*0.17,IF(AND(AY3548&gt;10,AY3548&lt;=100),AY3548*0.12,IF(AY3548&gt;100,AY3548*0.1))))</f>
        <v>0.67174999999999996</v>
      </c>
      <c r="BA3548" s="3">
        <f>AZ3548+AY3548</f>
        <v>3.3587499999999997</v>
      </c>
      <c r="BB3548" s="25">
        <f>BA3548+BA3548*0.08</f>
        <v>3.6274499999999996</v>
      </c>
      <c r="BC3548" s="20" t="s">
        <v>12295</v>
      </c>
      <c r="BD3548" s="20"/>
      <c r="BE3548" s="20"/>
      <c r="BF3548" s="20"/>
      <c r="BG3548" s="20"/>
      <c r="BH3548" s="20"/>
      <c r="BI3548" s="20"/>
      <c r="BJ3548" s="20"/>
      <c r="BK3548" s="20"/>
      <c r="BL3548" s="20"/>
      <c r="BM3548" s="20"/>
      <c r="BN3548" s="20"/>
      <c r="BO3548" s="20"/>
      <c r="BP3548" s="20"/>
      <c r="BQ3548" s="20"/>
      <c r="BR3548" s="20"/>
      <c r="BS3548" s="20"/>
      <c r="BT3548" s="20"/>
      <c r="BU3548" s="20"/>
      <c r="BV3548" s="20"/>
      <c r="BW3548" s="20"/>
      <c r="BX3548" s="20"/>
      <c r="BY3548" s="20"/>
      <c r="BZ3548" s="20"/>
      <c r="CA3548" s="20"/>
      <c r="CB3548" s="20"/>
      <c r="CC3548" s="20"/>
      <c r="CD3548" s="20"/>
      <c r="CE3548" s="20"/>
      <c r="CF3548" s="20"/>
      <c r="CG3548" s="20"/>
      <c r="CH3548" s="20"/>
      <c r="CI3548" s="20"/>
      <c r="CJ3548" s="20"/>
      <c r="CK3548" s="20"/>
      <c r="CL3548" s="20"/>
      <c r="CM3548" s="20"/>
      <c r="CN3548" s="20"/>
      <c r="CO3548" s="20"/>
      <c r="CP3548" s="20"/>
      <c r="CQ3548" s="20"/>
      <c r="CR3548" s="20"/>
      <c r="CS3548" s="20"/>
      <c r="CT3548" s="20"/>
      <c r="CU3548" s="20"/>
      <c r="CV3548" s="20"/>
      <c r="CW3548" s="20"/>
      <c r="CX3548" s="20"/>
      <c r="CY3548" s="20"/>
      <c r="CZ3548" s="20"/>
      <c r="DA3548" s="20"/>
      <c r="DB3548" s="20"/>
      <c r="DC3548" s="20"/>
      <c r="DD3548" s="20"/>
      <c r="DE3548" s="20"/>
      <c r="DF3548" s="20"/>
      <c r="DG3548" s="20"/>
      <c r="DH3548" s="20"/>
      <c r="DI3548" s="20"/>
      <c r="DJ3548" s="20"/>
      <c r="DK3548" s="20"/>
      <c r="DL3548" s="20"/>
    </row>
    <row r="3549" spans="1:116" s="88" customFormat="1" ht="30" customHeight="1">
      <c r="A3549" s="4" t="s">
        <v>487</v>
      </c>
      <c r="B3549" s="5">
        <v>3547</v>
      </c>
      <c r="C3549" s="116">
        <v>881</v>
      </c>
      <c r="D3549" s="116"/>
      <c r="E3549" s="43" t="s">
        <v>11605</v>
      </c>
      <c r="F3549" s="3" t="s">
        <v>11611</v>
      </c>
      <c r="G3549" s="3" t="s">
        <v>1599</v>
      </c>
      <c r="H3549" s="3" t="s">
        <v>11612</v>
      </c>
      <c r="I3549" s="3" t="s">
        <v>550</v>
      </c>
      <c r="J3549" s="3" t="s">
        <v>11613</v>
      </c>
      <c r="K3549" s="6">
        <v>5</v>
      </c>
      <c r="L3549" s="3" t="s">
        <v>79</v>
      </c>
      <c r="M3549" s="6">
        <v>1</v>
      </c>
      <c r="N3549" s="3" t="s">
        <v>44</v>
      </c>
      <c r="O3549" s="3" t="s">
        <v>11602</v>
      </c>
      <c r="P3549" s="3" t="s">
        <v>11614</v>
      </c>
      <c r="Q3549" s="3" t="s">
        <v>11615</v>
      </c>
      <c r="R3549" s="156">
        <v>4.6500000000000004</v>
      </c>
      <c r="S3549" s="22"/>
      <c r="T3549" s="23"/>
      <c r="U3549" s="1">
        <v>1.31</v>
      </c>
      <c r="V3549" s="21"/>
      <c r="W3549" s="22"/>
      <c r="X3549" s="22"/>
      <c r="Y3549" s="22"/>
      <c r="Z3549" s="22"/>
      <c r="AA3549" s="22"/>
      <c r="AB3549" s="22"/>
      <c r="AC3549" s="22"/>
      <c r="AD3549" s="22"/>
      <c r="AE3549" s="24"/>
      <c r="AF3549" s="20"/>
      <c r="AG3549" s="20"/>
      <c r="AH3549" s="20"/>
      <c r="AI3549" s="20"/>
      <c r="AJ3549" s="20"/>
      <c r="AK3549" s="20"/>
      <c r="AL3549" s="20"/>
      <c r="AM3549" s="20"/>
      <c r="AN3549" s="25">
        <v>4.6500000000000004</v>
      </c>
      <c r="AO3549" s="20" t="s">
        <v>47</v>
      </c>
      <c r="AP3549" s="24" t="s">
        <v>48</v>
      </c>
      <c r="AQ3549" s="20" t="e">
        <f>AVERAGE(SMALL(AE3549:AI3549,1),SMALL(AE3549:AI3549,2))</f>
        <v>#NUM!</v>
      </c>
      <c r="AR3549" s="20" t="e">
        <f>IF(R3549 &lt;=( AVERAGE(SMALL(AE3549:AI3549,1),SMALL(AE3549:AI3549,2))), R3549, "")</f>
        <v>#NUM!</v>
      </c>
      <c r="AS3549" s="20" t="e">
        <f>AVERAGE(SMALL(AJ3549:AM3549,1),SMALL(AJ3549:AM3549,2))</f>
        <v>#NUM!</v>
      </c>
      <c r="AT3549" s="20">
        <f>T3549*1.075</f>
        <v>0</v>
      </c>
      <c r="AU3549" s="20">
        <f>U3549*1.075</f>
        <v>1.40825</v>
      </c>
      <c r="AV3549" s="22">
        <f>MIN(AN3549,AT3549,AU3549)</f>
        <v>0</v>
      </c>
      <c r="AW3549" s="20" t="s">
        <v>71</v>
      </c>
      <c r="AX3549" s="20" t="s">
        <v>72</v>
      </c>
      <c r="AY3549" s="25">
        <v>1.4079999999999999</v>
      </c>
      <c r="AZ3549" s="27">
        <f>IF(AND(AY3549&gt;0,AY3549&lt;=10),AY3549*0.25,IF(AND(AY3549&gt;10,AY3549&lt;=50),AY3549*0.17,IF(AND(AY3549&gt;10,AY3549&lt;=100),AY3549*0.12,IF(AY3549&gt;100,AY3549*0.1))))</f>
        <v>0.35199999999999998</v>
      </c>
      <c r="BA3549" s="3">
        <f>AZ3549+AY3549</f>
        <v>1.7599999999999998</v>
      </c>
      <c r="BB3549" s="25">
        <f>BA3549+BA3549*0.08</f>
        <v>1.9007999999999998</v>
      </c>
      <c r="BC3549" s="20" t="s">
        <v>12295</v>
      </c>
      <c r="BD3549" s="20"/>
      <c r="BE3549" s="20"/>
      <c r="BF3549" s="20"/>
      <c r="BG3549" s="20"/>
      <c r="BH3549" s="20"/>
      <c r="BI3549" s="20"/>
      <c r="BJ3549" s="20"/>
      <c r="BK3549" s="20"/>
      <c r="BL3549" s="20"/>
      <c r="BM3549" s="20"/>
      <c r="BN3549" s="20"/>
      <c r="BO3549" s="20"/>
      <c r="BP3549" s="20"/>
      <c r="BQ3549" s="20"/>
      <c r="BR3549" s="20"/>
      <c r="BS3549" s="20"/>
      <c r="BT3549" s="20"/>
      <c r="BU3549" s="20"/>
      <c r="BV3549" s="20"/>
      <c r="BW3549" s="20"/>
      <c r="BX3549" s="20"/>
      <c r="BY3549" s="20"/>
      <c r="BZ3549" s="20"/>
      <c r="CA3549" s="20"/>
      <c r="CB3549" s="20"/>
      <c r="CC3549" s="20"/>
      <c r="CD3549" s="20"/>
      <c r="CE3549" s="20"/>
      <c r="CF3549" s="20"/>
      <c r="CG3549" s="20"/>
      <c r="CH3549" s="20"/>
      <c r="CI3549" s="20"/>
      <c r="CJ3549" s="20"/>
      <c r="CK3549" s="20"/>
      <c r="CL3549" s="20"/>
      <c r="CM3549" s="20"/>
      <c r="CN3549" s="20"/>
      <c r="CO3549" s="20"/>
      <c r="CP3549" s="20"/>
      <c r="CQ3549" s="20"/>
      <c r="CR3549" s="20"/>
      <c r="CS3549" s="20"/>
      <c r="CT3549" s="20"/>
      <c r="CU3549" s="20"/>
      <c r="CV3549" s="20"/>
      <c r="CW3549" s="20"/>
      <c r="CX3549" s="20"/>
      <c r="CY3549" s="20"/>
      <c r="CZ3549" s="20"/>
      <c r="DA3549" s="20"/>
      <c r="DB3549" s="20"/>
      <c r="DC3549" s="20"/>
      <c r="DD3549" s="20"/>
      <c r="DE3549" s="20"/>
      <c r="DF3549" s="20"/>
      <c r="DG3549" s="20"/>
      <c r="DH3549" s="20"/>
      <c r="DI3549" s="20"/>
      <c r="DJ3549" s="20"/>
      <c r="DK3549" s="20"/>
      <c r="DL3549" s="20"/>
    </row>
    <row r="3550" spans="1:116" s="88" customFormat="1" ht="30" customHeight="1">
      <c r="A3550" s="4" t="s">
        <v>487</v>
      </c>
      <c r="B3550" s="5">
        <v>3548</v>
      </c>
      <c r="C3550" s="6">
        <v>885</v>
      </c>
      <c r="D3550" s="6"/>
      <c r="E3550" s="43" t="s">
        <v>11618</v>
      </c>
      <c r="F3550" s="3" t="s">
        <v>10044</v>
      </c>
      <c r="G3550" s="3" t="s">
        <v>11619</v>
      </c>
      <c r="H3550" s="3" t="s">
        <v>105</v>
      </c>
      <c r="I3550" s="3" t="s">
        <v>1124</v>
      </c>
      <c r="J3550" s="3" t="s">
        <v>1150</v>
      </c>
      <c r="K3550" s="6">
        <v>10</v>
      </c>
      <c r="L3550" s="3" t="s">
        <v>79</v>
      </c>
      <c r="M3550" s="6">
        <v>1</v>
      </c>
      <c r="N3550" s="3" t="s">
        <v>44</v>
      </c>
      <c r="O3550" s="3" t="s">
        <v>11602</v>
      </c>
      <c r="P3550" s="3" t="s">
        <v>11620</v>
      </c>
      <c r="Q3550" s="3" t="s">
        <v>11621</v>
      </c>
      <c r="R3550" s="156">
        <v>4.74</v>
      </c>
      <c r="S3550" s="22"/>
      <c r="T3550" s="23"/>
      <c r="U3550" s="1" t="s">
        <v>54</v>
      </c>
      <c r="V3550" s="21">
        <v>4.41</v>
      </c>
      <c r="W3550" s="22"/>
      <c r="X3550" s="22"/>
      <c r="Y3550" s="22"/>
      <c r="Z3550" s="22"/>
      <c r="AA3550" s="22"/>
      <c r="AB3550" s="22"/>
      <c r="AC3550" s="22"/>
      <c r="AD3550" s="22"/>
      <c r="AE3550" s="24">
        <v>4.41</v>
      </c>
      <c r="AF3550" s="20"/>
      <c r="AG3550" s="20"/>
      <c r="AH3550" s="20"/>
      <c r="AI3550" s="20"/>
      <c r="AJ3550" s="20"/>
      <c r="AK3550" s="20"/>
      <c r="AL3550" s="20"/>
      <c r="AM3550" s="20"/>
      <c r="AN3550" s="25">
        <v>4.74</v>
      </c>
      <c r="AO3550" s="20" t="s">
        <v>47</v>
      </c>
      <c r="AP3550" s="24" t="s">
        <v>48</v>
      </c>
      <c r="AQ3550" s="20" t="e">
        <f>AVERAGE(SMALL(AE3550:AI3550,1),SMALL(AE3550:AI3550,2))</f>
        <v>#NUM!</v>
      </c>
      <c r="AR3550" s="20" t="e">
        <f>IF(R3550 &lt;=( AVERAGE(SMALL(AE3550:AI3550,1),SMALL(AE3550:AI3550,2))), R3550, "")</f>
        <v>#NUM!</v>
      </c>
      <c r="AS3550" s="20" t="e">
        <f>AVERAGE(SMALL(AJ3550:AM3550,1),SMALL(AJ3550:AM3550,2))</f>
        <v>#NUM!</v>
      </c>
      <c r="AT3550" s="20">
        <f>T3550*1.075</f>
        <v>0</v>
      </c>
      <c r="AU3550" s="20" t="e">
        <f>U3550*1.075</f>
        <v>#VALUE!</v>
      </c>
      <c r="AV3550" s="22" t="e">
        <f>MIN(AN3550,AT3550,AU3550)</f>
        <v>#VALUE!</v>
      </c>
      <c r="AW3550" s="20" t="s">
        <v>1795</v>
      </c>
      <c r="AX3550" s="20" t="s">
        <v>374</v>
      </c>
      <c r="AY3550" s="25">
        <v>4.41</v>
      </c>
      <c r="AZ3550" s="27">
        <f>IF(AND(AY3550&gt;0,AY3550&lt;=10),AY3550*0.25,IF(AND(AY3550&gt;10,AY3550&lt;=50),AY3550*0.17,IF(AND(AY3550&gt;10,AY3550&lt;=100),AY3550*0.12,IF(AY3550&gt;100,AY3550*0.1))))</f>
        <v>1.1025</v>
      </c>
      <c r="BA3550" s="3">
        <f>AZ3550+AY3550</f>
        <v>5.5125000000000002</v>
      </c>
      <c r="BB3550" s="25">
        <f>BA3550+BA3550*0.08</f>
        <v>5.9535</v>
      </c>
      <c r="BC3550" s="20" t="s">
        <v>12295</v>
      </c>
      <c r="BD3550" s="20"/>
      <c r="BE3550" s="20"/>
      <c r="BF3550" s="20"/>
      <c r="BG3550" s="20"/>
      <c r="BH3550" s="20"/>
      <c r="BI3550" s="20"/>
      <c r="BJ3550" s="20"/>
      <c r="BK3550" s="20"/>
      <c r="BL3550" s="20"/>
      <c r="BM3550" s="20"/>
      <c r="BN3550" s="20"/>
      <c r="BO3550" s="20"/>
      <c r="BP3550" s="20"/>
      <c r="BQ3550" s="20"/>
      <c r="BR3550" s="20"/>
      <c r="BS3550" s="20"/>
      <c r="BT3550" s="20"/>
      <c r="BU3550" s="20"/>
      <c r="BV3550" s="20"/>
      <c r="BW3550" s="20"/>
      <c r="BX3550" s="20"/>
      <c r="BY3550" s="20"/>
      <c r="BZ3550" s="20"/>
      <c r="CA3550" s="20"/>
      <c r="CB3550" s="20"/>
      <c r="CC3550" s="20"/>
      <c r="CD3550" s="20"/>
      <c r="CE3550" s="20"/>
      <c r="CF3550" s="20"/>
      <c r="CG3550" s="20"/>
      <c r="CH3550" s="20"/>
      <c r="CI3550" s="20"/>
      <c r="CJ3550" s="20"/>
      <c r="CK3550" s="20"/>
      <c r="CL3550" s="20"/>
      <c r="CM3550" s="20"/>
      <c r="CN3550" s="20"/>
      <c r="CO3550" s="20"/>
      <c r="CP3550" s="20"/>
      <c r="CQ3550" s="20"/>
      <c r="CR3550" s="20"/>
      <c r="CS3550" s="20"/>
      <c r="CT3550" s="20"/>
      <c r="CU3550" s="20"/>
      <c r="CV3550" s="20"/>
      <c r="CW3550" s="20"/>
      <c r="CX3550" s="20"/>
      <c r="CY3550" s="20"/>
      <c r="CZ3550" s="20"/>
      <c r="DA3550" s="20"/>
      <c r="DB3550" s="20"/>
      <c r="DC3550" s="20"/>
      <c r="DD3550" s="20"/>
      <c r="DE3550" s="20"/>
      <c r="DF3550" s="20"/>
      <c r="DG3550" s="20"/>
      <c r="DH3550" s="20"/>
      <c r="DI3550" s="20"/>
      <c r="DJ3550" s="20"/>
      <c r="DK3550" s="20"/>
      <c r="DL3550" s="20"/>
    </row>
    <row r="3551" spans="1:116" s="88" customFormat="1" ht="30" customHeight="1">
      <c r="A3551" s="4" t="s">
        <v>487</v>
      </c>
      <c r="B3551" s="5">
        <v>3549</v>
      </c>
      <c r="C3551" s="116">
        <v>1138</v>
      </c>
      <c r="D3551" s="116"/>
      <c r="E3551" s="43" t="s">
        <v>11605</v>
      </c>
      <c r="F3551" s="3" t="s">
        <v>11606</v>
      </c>
      <c r="G3551" s="3" t="s">
        <v>1599</v>
      </c>
      <c r="H3551" s="3" t="s">
        <v>11607</v>
      </c>
      <c r="I3551" s="3" t="s">
        <v>576</v>
      </c>
      <c r="J3551" s="3" t="s">
        <v>11608</v>
      </c>
      <c r="K3551" s="6">
        <v>2.5</v>
      </c>
      <c r="L3551" s="3" t="s">
        <v>67</v>
      </c>
      <c r="M3551" s="6">
        <v>1</v>
      </c>
      <c r="N3551" s="3" t="s">
        <v>44</v>
      </c>
      <c r="O3551" s="3" t="s">
        <v>11602</v>
      </c>
      <c r="P3551" s="3" t="s">
        <v>11609</v>
      </c>
      <c r="Q3551" s="3" t="s">
        <v>11610</v>
      </c>
      <c r="R3551" s="156">
        <v>4.6500000000000004</v>
      </c>
      <c r="S3551" s="22"/>
      <c r="T3551" s="23"/>
      <c r="U3551" s="1">
        <v>1.33</v>
      </c>
      <c r="V3551" s="21"/>
      <c r="W3551" s="22"/>
      <c r="X3551" s="22"/>
      <c r="Y3551" s="22"/>
      <c r="Z3551" s="22"/>
      <c r="AA3551" s="22"/>
      <c r="AB3551" s="22"/>
      <c r="AC3551" s="22"/>
      <c r="AD3551" s="22"/>
      <c r="AE3551" s="24"/>
      <c r="AF3551" s="20"/>
      <c r="AG3551" s="20"/>
      <c r="AH3551" s="20"/>
      <c r="AI3551" s="20"/>
      <c r="AJ3551" s="20"/>
      <c r="AK3551" s="20"/>
      <c r="AL3551" s="20"/>
      <c r="AM3551" s="20"/>
      <c r="AN3551" s="25">
        <v>4.6500000000000004</v>
      </c>
      <c r="AO3551" s="20" t="s">
        <v>47</v>
      </c>
      <c r="AP3551" s="24" t="s">
        <v>48</v>
      </c>
      <c r="AQ3551" s="20" t="e">
        <f>AVERAGE(SMALL(AE3551:AI3551,1),SMALL(AE3551:AI3551,2))</f>
        <v>#NUM!</v>
      </c>
      <c r="AR3551" s="20" t="e">
        <f>IF(R3551 &lt;=( AVERAGE(SMALL(AE3551:AI3551,1),SMALL(AE3551:AI3551,2))), R3551, "")</f>
        <v>#NUM!</v>
      </c>
      <c r="AS3551" s="20" t="e">
        <f>AVERAGE(SMALL(AJ3551:AM3551,1),SMALL(AJ3551:AM3551,2))</f>
        <v>#NUM!</v>
      </c>
      <c r="AT3551" s="20">
        <f>T3551*1.075</f>
        <v>0</v>
      </c>
      <c r="AU3551" s="20">
        <f>U3551*1.075</f>
        <v>1.4297500000000001</v>
      </c>
      <c r="AV3551" s="22">
        <f>MIN(AN3551,AT3551,AU3551)</f>
        <v>0</v>
      </c>
      <c r="AW3551" s="20" t="s">
        <v>71</v>
      </c>
      <c r="AX3551" s="20" t="s">
        <v>72</v>
      </c>
      <c r="AY3551" s="25">
        <v>1.4297500000000001</v>
      </c>
      <c r="AZ3551" s="27">
        <f>IF(AND(AY3551&gt;0,AY3551&lt;=10),AY3551*0.25,IF(AND(AY3551&gt;10,AY3551&lt;=50),AY3551*0.17,IF(AND(AY3551&gt;10,AY3551&lt;=100),AY3551*0.12,IF(AY3551&gt;100,AY3551*0.1))))</f>
        <v>0.35743750000000002</v>
      </c>
      <c r="BA3551" s="3">
        <f>AZ3551+AY3551</f>
        <v>1.7871875000000002</v>
      </c>
      <c r="BB3551" s="25">
        <f>BA3551+BA3551*0.08</f>
        <v>1.9301625000000002</v>
      </c>
      <c r="BC3551" s="20" t="s">
        <v>12295</v>
      </c>
      <c r="BD3551" s="20"/>
      <c r="BE3551" s="20"/>
      <c r="BF3551" s="20"/>
      <c r="BG3551" s="20"/>
      <c r="BH3551" s="20"/>
      <c r="BI3551" s="20"/>
      <c r="BJ3551" s="20"/>
      <c r="BK3551" s="20"/>
      <c r="BL3551" s="20"/>
      <c r="BM3551" s="20"/>
      <c r="BN3551" s="20"/>
      <c r="BO3551" s="20"/>
      <c r="BP3551" s="34"/>
      <c r="BQ3551" s="34"/>
      <c r="BR3551" s="34"/>
      <c r="BS3551" s="34"/>
      <c r="BT3551" s="34"/>
      <c r="BU3551" s="34"/>
      <c r="BV3551" s="34"/>
      <c r="BW3551" s="34"/>
      <c r="BX3551" s="34"/>
      <c r="BY3551" s="34"/>
      <c r="BZ3551" s="34"/>
      <c r="CA3551" s="34"/>
      <c r="CB3551" s="34"/>
      <c r="CC3551" s="34"/>
      <c r="CD3551" s="34"/>
      <c r="CE3551" s="34"/>
      <c r="CF3551" s="34"/>
      <c r="CG3551" s="34"/>
      <c r="CH3551" s="34"/>
      <c r="CI3551" s="34"/>
      <c r="CJ3551" s="34"/>
      <c r="CK3551" s="34"/>
      <c r="CL3551" s="34"/>
      <c r="CM3551" s="34"/>
      <c r="CN3551" s="34"/>
      <c r="CO3551" s="34"/>
      <c r="CP3551" s="34"/>
      <c r="CQ3551" s="34"/>
      <c r="CR3551" s="34"/>
      <c r="CS3551" s="34"/>
      <c r="CT3551" s="34"/>
      <c r="CU3551" s="34"/>
      <c r="CV3551" s="34"/>
      <c r="CW3551" s="34"/>
      <c r="CX3551" s="34"/>
      <c r="CY3551" s="34"/>
      <c r="CZ3551" s="34"/>
      <c r="DA3551" s="34"/>
      <c r="DB3551" s="34"/>
      <c r="DC3551" s="34"/>
      <c r="DD3551" s="34"/>
      <c r="DE3551" s="34"/>
      <c r="DF3551" s="34"/>
      <c r="DG3551" s="34"/>
      <c r="DH3551" s="34"/>
      <c r="DI3551" s="34"/>
      <c r="DJ3551" s="34"/>
      <c r="DK3551" s="34"/>
      <c r="DL3551" s="34"/>
    </row>
    <row r="3552" spans="1:116" s="88" customFormat="1" ht="30" customHeight="1">
      <c r="A3552" s="4" t="s">
        <v>487</v>
      </c>
      <c r="B3552" s="5">
        <v>3550</v>
      </c>
      <c r="C3552" s="6">
        <v>14209</v>
      </c>
      <c r="D3552" s="6"/>
      <c r="E3552" s="43" t="s">
        <v>11616</v>
      </c>
      <c r="F3552" s="3" t="s">
        <v>5220</v>
      </c>
      <c r="G3552" s="3" t="s">
        <v>5221</v>
      </c>
      <c r="H3552" s="3" t="s">
        <v>815</v>
      </c>
      <c r="I3552" s="3" t="s">
        <v>550</v>
      </c>
      <c r="J3552" s="3" t="s">
        <v>4472</v>
      </c>
      <c r="K3552" s="6">
        <v>5</v>
      </c>
      <c r="L3552" s="3" t="s">
        <v>79</v>
      </c>
      <c r="M3552" s="6">
        <v>1</v>
      </c>
      <c r="N3552" s="3" t="s">
        <v>44</v>
      </c>
      <c r="O3552" s="3" t="s">
        <v>11602</v>
      </c>
      <c r="P3552" s="3" t="s">
        <v>11603</v>
      </c>
      <c r="Q3552" s="3" t="s">
        <v>11617</v>
      </c>
      <c r="R3552" s="156">
        <v>5.36</v>
      </c>
      <c r="S3552" s="22"/>
      <c r="T3552" s="23"/>
      <c r="U3552" s="1">
        <v>1.85</v>
      </c>
      <c r="V3552" s="21"/>
      <c r="W3552" s="22">
        <v>5.4640000000000004</v>
      </c>
      <c r="X3552" s="22"/>
      <c r="Y3552" s="22"/>
      <c r="Z3552" s="22"/>
      <c r="AA3552" s="22"/>
      <c r="AB3552" s="22"/>
      <c r="AC3552" s="22"/>
      <c r="AD3552" s="22"/>
      <c r="AE3552" s="24"/>
      <c r="AF3552" s="20"/>
      <c r="AG3552" s="20"/>
      <c r="AH3552" s="20"/>
      <c r="AI3552" s="20"/>
      <c r="AJ3552" s="20"/>
      <c r="AK3552" s="20"/>
      <c r="AL3552" s="20"/>
      <c r="AM3552" s="20"/>
      <c r="AN3552" s="25">
        <v>5.36</v>
      </c>
      <c r="AO3552" s="20" t="s">
        <v>47</v>
      </c>
      <c r="AP3552" s="24" t="s">
        <v>48</v>
      </c>
      <c r="AQ3552" s="20" t="e">
        <f>AVERAGE(SMALL(AE3552:AI3552,1),SMALL(AE3552:AI3552,2))</f>
        <v>#NUM!</v>
      </c>
      <c r="AR3552" s="20" t="e">
        <f>IF(R3552 &lt;=( AVERAGE(SMALL(AE3552:AI3552,1),SMALL(AE3552:AI3552,2))), R3552, "")</f>
        <v>#NUM!</v>
      </c>
      <c r="AS3552" s="20" t="e">
        <f>AVERAGE(SMALL(AJ3552:AM3552,1),SMALL(AJ3552:AM3552,2))</f>
        <v>#NUM!</v>
      </c>
      <c r="AT3552" s="20">
        <f>T3552*1.075</f>
        <v>0</v>
      </c>
      <c r="AU3552" s="20">
        <f>U3552*1.075</f>
        <v>1.98875</v>
      </c>
      <c r="AV3552" s="22">
        <f>MIN(AN3552,AT3552,AU3552)</f>
        <v>0</v>
      </c>
      <c r="AW3552" s="20" t="s">
        <v>71</v>
      </c>
      <c r="AX3552" s="20" t="s">
        <v>72</v>
      </c>
      <c r="AY3552" s="25">
        <v>1.988</v>
      </c>
      <c r="AZ3552" s="27">
        <f>IF(AND(AY3552&gt;0,AY3552&lt;=10),AY3552*0.25,IF(AND(AY3552&gt;10,AY3552&lt;=50),AY3552*0.17,IF(AND(AY3552&gt;10,AY3552&lt;=100),AY3552*0.12,IF(AY3552&gt;100,AY3552*0.1))))</f>
        <v>0.497</v>
      </c>
      <c r="BA3552" s="3">
        <f>AZ3552+AY3552</f>
        <v>2.4849999999999999</v>
      </c>
      <c r="BB3552" s="25">
        <f>BA3552+BA3552*0.08</f>
        <v>2.6837999999999997</v>
      </c>
      <c r="BC3552" s="20" t="s">
        <v>12295</v>
      </c>
      <c r="BD3552" s="20"/>
      <c r="BE3552" s="20"/>
      <c r="BF3552" s="20"/>
      <c r="BG3552" s="20"/>
      <c r="BH3552" s="20"/>
      <c r="BI3552" s="20"/>
      <c r="BJ3552" s="20"/>
      <c r="BK3552" s="20"/>
      <c r="BL3552" s="20"/>
      <c r="BM3552" s="20"/>
      <c r="BN3552" s="20"/>
      <c r="BO3552" s="20"/>
      <c r="BP3552" s="20"/>
      <c r="BQ3552" s="20"/>
      <c r="BR3552" s="20"/>
      <c r="BS3552" s="20"/>
      <c r="BT3552" s="20"/>
      <c r="BU3552" s="20"/>
      <c r="BV3552" s="20"/>
      <c r="BW3552" s="20"/>
      <c r="BX3552" s="20"/>
      <c r="BY3552" s="20"/>
      <c r="BZ3552" s="20"/>
      <c r="CA3552" s="20"/>
      <c r="CB3552" s="20"/>
      <c r="CC3552" s="20"/>
      <c r="CD3552" s="20"/>
      <c r="CE3552" s="20"/>
      <c r="CF3552" s="20"/>
      <c r="CG3552" s="20"/>
      <c r="CH3552" s="20"/>
      <c r="CI3552" s="20"/>
      <c r="CJ3552" s="20"/>
      <c r="CK3552" s="20"/>
      <c r="CL3552" s="20"/>
      <c r="CM3552" s="20"/>
      <c r="CN3552" s="20"/>
      <c r="CO3552" s="20"/>
      <c r="CP3552" s="20"/>
      <c r="CQ3552" s="20"/>
      <c r="CR3552" s="20"/>
      <c r="CS3552" s="20"/>
      <c r="CT3552" s="20"/>
      <c r="CU3552" s="20"/>
      <c r="CV3552" s="20"/>
      <c r="CW3552" s="20"/>
      <c r="CX3552" s="20"/>
      <c r="CY3552" s="20"/>
      <c r="CZ3552" s="20"/>
      <c r="DA3552" s="20"/>
      <c r="DB3552" s="20"/>
      <c r="DC3552" s="20"/>
      <c r="DD3552" s="20"/>
      <c r="DE3552" s="20"/>
      <c r="DF3552" s="20"/>
      <c r="DG3552" s="20"/>
      <c r="DH3552" s="20"/>
      <c r="DI3552" s="20"/>
      <c r="DJ3552" s="20"/>
      <c r="DK3552" s="20"/>
      <c r="DL3552" s="20"/>
    </row>
    <row r="3553" spans="1:116" s="88" customFormat="1" ht="30" customHeight="1">
      <c r="A3553" s="4" t="s">
        <v>487</v>
      </c>
      <c r="B3553" s="5">
        <v>3551</v>
      </c>
      <c r="C3553" s="116">
        <v>13188</v>
      </c>
      <c r="D3553" s="116"/>
      <c r="E3553" s="43" t="s">
        <v>11632</v>
      </c>
      <c r="F3553" s="3" t="s">
        <v>1734</v>
      </c>
      <c r="G3553" s="3" t="s">
        <v>1735</v>
      </c>
      <c r="H3553" s="3" t="s">
        <v>11633</v>
      </c>
      <c r="I3553" s="3" t="s">
        <v>1736</v>
      </c>
      <c r="J3553" s="3" t="s">
        <v>1150</v>
      </c>
      <c r="K3553" s="6">
        <v>10</v>
      </c>
      <c r="L3553" s="3" t="s">
        <v>79</v>
      </c>
      <c r="M3553" s="6">
        <v>1</v>
      </c>
      <c r="N3553" s="3" t="s">
        <v>44</v>
      </c>
      <c r="O3553" s="3" t="s">
        <v>11602</v>
      </c>
      <c r="P3553" s="3" t="s">
        <v>11603</v>
      </c>
      <c r="Q3553" s="3" t="s">
        <v>11634</v>
      </c>
      <c r="R3553" s="156">
        <v>3.35</v>
      </c>
      <c r="S3553" s="22"/>
      <c r="T3553" s="23"/>
      <c r="U3553" s="1">
        <v>1.1499999999999999</v>
      </c>
      <c r="V3553" s="21"/>
      <c r="W3553" s="22"/>
      <c r="X3553" s="22"/>
      <c r="Y3553" s="22"/>
      <c r="Z3553" s="22"/>
      <c r="AA3553" s="22"/>
      <c r="AB3553" s="22"/>
      <c r="AC3553" s="22"/>
      <c r="AD3553" s="22"/>
      <c r="AE3553" s="24"/>
      <c r="AF3553" s="20"/>
      <c r="AG3553" s="20"/>
      <c r="AH3553" s="20"/>
      <c r="AI3553" s="20"/>
      <c r="AJ3553" s="20"/>
      <c r="AK3553" s="20"/>
      <c r="AL3553" s="20"/>
      <c r="AM3553" s="20"/>
      <c r="AN3553" s="25">
        <v>3.35</v>
      </c>
      <c r="AO3553" s="20" t="s">
        <v>47</v>
      </c>
      <c r="AP3553" s="24" t="s">
        <v>48</v>
      </c>
      <c r="AQ3553" s="20" t="e">
        <f>AVERAGE(SMALL(AE3553:AI3553,1),SMALL(AE3553:AI3553,2))</f>
        <v>#NUM!</v>
      </c>
      <c r="AR3553" s="20" t="e">
        <f>IF(R3553 &lt;=( AVERAGE(SMALL(AE3553:AI3553,1),SMALL(AE3553:AI3553,2))), R3553, "")</f>
        <v>#NUM!</v>
      </c>
      <c r="AS3553" s="20" t="e">
        <f>AVERAGE(SMALL(AJ3553:AM3553,1),SMALL(AJ3553:AM3553,2))</f>
        <v>#NUM!</v>
      </c>
      <c r="AT3553" s="20">
        <f>T3553*1.075</f>
        <v>0</v>
      </c>
      <c r="AU3553" s="20">
        <f>U3553*1.075</f>
        <v>1.2362499999999998</v>
      </c>
      <c r="AV3553" s="22">
        <f>MIN(AN3553,AT3553,AU3553)</f>
        <v>0</v>
      </c>
      <c r="AW3553" s="20" t="s">
        <v>71</v>
      </c>
      <c r="AX3553" s="20" t="s">
        <v>72</v>
      </c>
      <c r="AY3553" s="25">
        <v>1.236</v>
      </c>
      <c r="AZ3553" s="27">
        <f>IF(AND(AY3553&gt;0,AY3553&lt;=10),AY3553*0.25,IF(AND(AY3553&gt;10,AY3553&lt;=50),AY3553*0.17,IF(AND(AY3553&gt;10,AY3553&lt;=100),AY3553*0.12,IF(AY3553&gt;100,AY3553*0.1))))</f>
        <v>0.309</v>
      </c>
      <c r="BA3553" s="3">
        <f>AZ3553+AY3553</f>
        <v>1.5449999999999999</v>
      </c>
      <c r="BB3553" s="25">
        <f>BA3553+BA3553*0.08</f>
        <v>1.6685999999999999</v>
      </c>
      <c r="BC3553" s="20" t="s">
        <v>12295</v>
      </c>
      <c r="BD3553" s="20"/>
      <c r="BE3553" s="20"/>
      <c r="BF3553" s="20"/>
      <c r="BG3553" s="20"/>
      <c r="BH3553" s="20"/>
      <c r="BI3553" s="20"/>
      <c r="BJ3553" s="20"/>
      <c r="BK3553" s="20"/>
      <c r="BL3553" s="20"/>
      <c r="BM3553" s="20"/>
      <c r="BN3553" s="20"/>
      <c r="BO3553" s="20"/>
      <c r="BP3553" s="20"/>
      <c r="BQ3553" s="20"/>
      <c r="BR3553" s="20"/>
      <c r="BS3553" s="20"/>
      <c r="BT3553" s="20"/>
      <c r="BU3553" s="20"/>
      <c r="BV3553" s="20"/>
      <c r="BW3553" s="20"/>
      <c r="BX3553" s="20"/>
      <c r="BY3553" s="20"/>
      <c r="BZ3553" s="20"/>
      <c r="CA3553" s="20"/>
      <c r="CB3553" s="20"/>
      <c r="CC3553" s="20"/>
      <c r="CD3553" s="20"/>
      <c r="CE3553" s="20"/>
      <c r="CF3553" s="20"/>
      <c r="CG3553" s="20"/>
      <c r="CH3553" s="20"/>
      <c r="CI3553" s="20"/>
      <c r="CJ3553" s="20"/>
      <c r="CK3553" s="20"/>
      <c r="CL3553" s="20"/>
      <c r="CM3553" s="20"/>
      <c r="CN3553" s="20"/>
      <c r="CO3553" s="20"/>
      <c r="CP3553" s="20"/>
      <c r="CQ3553" s="20"/>
      <c r="CR3553" s="20"/>
      <c r="CS3553" s="20"/>
      <c r="CT3553" s="20"/>
      <c r="CU3553" s="20"/>
      <c r="CV3553" s="20"/>
      <c r="CW3553" s="20"/>
      <c r="CX3553" s="20"/>
      <c r="CY3553" s="20"/>
      <c r="CZ3553" s="20"/>
      <c r="DA3553" s="20"/>
      <c r="DB3553" s="20"/>
      <c r="DC3553" s="20"/>
      <c r="DD3553" s="20"/>
      <c r="DE3553" s="20"/>
      <c r="DF3553" s="20"/>
      <c r="DG3553" s="20"/>
      <c r="DH3553" s="20"/>
      <c r="DI3553" s="20"/>
      <c r="DJ3553" s="20"/>
      <c r="DK3553" s="20"/>
      <c r="DL3553" s="20"/>
    </row>
    <row r="3554" spans="1:116" s="88" customFormat="1" ht="30" customHeight="1">
      <c r="A3554" s="4" t="s">
        <v>487</v>
      </c>
      <c r="B3554" s="5">
        <v>3552</v>
      </c>
      <c r="C3554" s="6">
        <v>14228</v>
      </c>
      <c r="D3554" s="6"/>
      <c r="E3554" s="43" t="s">
        <v>11600</v>
      </c>
      <c r="F3554" s="3" t="s">
        <v>795</v>
      </c>
      <c r="G3554" s="3" t="s">
        <v>796</v>
      </c>
      <c r="H3554" s="3" t="s">
        <v>797</v>
      </c>
      <c r="I3554" s="3" t="s">
        <v>576</v>
      </c>
      <c r="J3554" s="3" t="s">
        <v>11601</v>
      </c>
      <c r="K3554" s="6"/>
      <c r="L3554" s="3"/>
      <c r="M3554" s="6">
        <v>8</v>
      </c>
      <c r="N3554" s="3" t="s">
        <v>44</v>
      </c>
      <c r="O3554" s="3" t="s">
        <v>11602</v>
      </c>
      <c r="P3554" s="3" t="s">
        <v>11603</v>
      </c>
      <c r="Q3554" s="3" t="s">
        <v>11604</v>
      </c>
      <c r="R3554" s="156">
        <v>2.83</v>
      </c>
      <c r="S3554" s="22"/>
      <c r="T3554" s="23"/>
      <c r="U3554" s="1" t="s">
        <v>54</v>
      </c>
      <c r="V3554" s="21"/>
      <c r="W3554" s="22"/>
      <c r="X3554" s="22"/>
      <c r="Y3554" s="22"/>
      <c r="Z3554" s="22"/>
      <c r="AA3554" s="22"/>
      <c r="AB3554" s="22"/>
      <c r="AC3554" s="22"/>
      <c r="AD3554" s="22"/>
      <c r="AE3554" s="24"/>
      <c r="AF3554" s="20"/>
      <c r="AG3554" s="20"/>
      <c r="AH3554" s="20"/>
      <c r="AI3554" s="20"/>
      <c r="AJ3554" s="20"/>
      <c r="AK3554" s="20"/>
      <c r="AL3554" s="20"/>
      <c r="AM3554" s="20"/>
      <c r="AN3554" s="25">
        <v>2.83</v>
      </c>
      <c r="AO3554" s="20" t="s">
        <v>47</v>
      </c>
      <c r="AP3554" s="24" t="s">
        <v>48</v>
      </c>
      <c r="AQ3554" s="20" t="e">
        <f>AVERAGE(SMALL(AE3554:AI3554,1),SMALL(AE3554:AI3554,2))</f>
        <v>#NUM!</v>
      </c>
      <c r="AR3554" s="20" t="e">
        <f>IF(R3554 &lt;=( AVERAGE(SMALL(AE3554:AI3554,1),SMALL(AE3554:AI3554,2))), R3554, "")</f>
        <v>#NUM!</v>
      </c>
      <c r="AS3554" s="20" t="e">
        <f>AVERAGE(SMALL(AJ3554:AM3554,1),SMALL(AJ3554:AM3554,2))</f>
        <v>#NUM!</v>
      </c>
      <c r="AT3554" s="20">
        <f>T3554*1.075</f>
        <v>0</v>
      </c>
      <c r="AU3554" s="20" t="e">
        <f>U3554*1.075</f>
        <v>#VALUE!</v>
      </c>
      <c r="AV3554" s="22" t="e">
        <f>MIN(AN3554,AT3554,AU3554)</f>
        <v>#VALUE!</v>
      </c>
      <c r="AW3554" s="26" t="s">
        <v>49</v>
      </c>
      <c r="AX3554" s="26" t="s">
        <v>48</v>
      </c>
      <c r="AY3554" s="25">
        <v>2.83</v>
      </c>
      <c r="AZ3554" s="27">
        <f>IF(AND(AY3554&gt;0,AY3554&lt;=10),AY3554*0.25,IF(AND(AY3554&gt;10,AY3554&lt;=50),AY3554*0.17,IF(AND(AY3554&gt;10,AY3554&lt;=100),AY3554*0.12,IF(AY3554&gt;100,AY3554*0.1))))</f>
        <v>0.70750000000000002</v>
      </c>
      <c r="BA3554" s="3">
        <f>AZ3554+AY3554</f>
        <v>3.5375000000000001</v>
      </c>
      <c r="BB3554" s="25">
        <f>BA3554+BA3554*0.08</f>
        <v>3.8205</v>
      </c>
      <c r="BC3554" s="20" t="s">
        <v>12295</v>
      </c>
      <c r="BD3554" s="20"/>
      <c r="BE3554" s="20"/>
      <c r="BF3554" s="20"/>
      <c r="BG3554" s="20"/>
      <c r="BH3554" s="20"/>
      <c r="BI3554" s="20"/>
      <c r="BJ3554" s="20"/>
      <c r="BK3554" s="20"/>
      <c r="BL3554" s="20"/>
      <c r="BM3554" s="20"/>
      <c r="BN3554" s="20"/>
      <c r="BO3554" s="20"/>
      <c r="BP3554" s="20"/>
      <c r="BQ3554" s="20"/>
      <c r="BR3554" s="20"/>
      <c r="BS3554" s="20"/>
      <c r="BT3554" s="20"/>
      <c r="BU3554" s="20"/>
      <c r="BV3554" s="20"/>
      <c r="BW3554" s="20"/>
      <c r="BX3554" s="20"/>
      <c r="BY3554" s="20"/>
      <c r="BZ3554" s="20"/>
      <c r="CA3554" s="20"/>
      <c r="CB3554" s="20"/>
      <c r="CC3554" s="20"/>
      <c r="CD3554" s="20"/>
      <c r="CE3554" s="20"/>
      <c r="CF3554" s="20"/>
      <c r="CG3554" s="20"/>
      <c r="CH3554" s="20"/>
      <c r="CI3554" s="20"/>
      <c r="CJ3554" s="20"/>
      <c r="CK3554" s="20"/>
      <c r="CL3554" s="20"/>
      <c r="CM3554" s="20"/>
      <c r="CN3554" s="20"/>
      <c r="CO3554" s="20"/>
      <c r="CP3554" s="20"/>
      <c r="CQ3554" s="20"/>
      <c r="CR3554" s="20"/>
      <c r="CS3554" s="20"/>
      <c r="CT3554" s="20"/>
      <c r="CU3554" s="20"/>
      <c r="CV3554" s="20"/>
      <c r="CW3554" s="20"/>
      <c r="CX3554" s="20"/>
      <c r="CY3554" s="20"/>
      <c r="CZ3554" s="20"/>
      <c r="DA3554" s="20"/>
      <c r="DB3554" s="20"/>
      <c r="DC3554" s="20"/>
      <c r="DD3554" s="20"/>
      <c r="DE3554" s="20"/>
      <c r="DF3554" s="20"/>
      <c r="DG3554" s="20"/>
      <c r="DH3554" s="20"/>
      <c r="DI3554" s="20"/>
      <c r="DJ3554" s="20"/>
      <c r="DK3554" s="20"/>
      <c r="DL3554" s="20"/>
    </row>
    <row r="3555" spans="1:116" s="88" customFormat="1" ht="30" customHeight="1">
      <c r="A3555" s="111" t="s">
        <v>15239</v>
      </c>
      <c r="B3555" s="5">
        <v>3553</v>
      </c>
      <c r="C3555" s="179">
        <v>19377</v>
      </c>
      <c r="D3555" s="179"/>
      <c r="E3555" s="177" t="s">
        <v>15247</v>
      </c>
      <c r="F3555" s="3" t="s">
        <v>15248</v>
      </c>
      <c r="G3555" s="3" t="s">
        <v>6644</v>
      </c>
      <c r="H3555" s="3" t="s">
        <v>12521</v>
      </c>
      <c r="I3555" s="3" t="s">
        <v>123</v>
      </c>
      <c r="J3555" s="3" t="s">
        <v>15249</v>
      </c>
      <c r="K3555" s="6">
        <v>100</v>
      </c>
      <c r="L3555" s="3" t="s">
        <v>79</v>
      </c>
      <c r="M3555" s="6">
        <v>3</v>
      </c>
      <c r="N3555" s="3" t="s">
        <v>44</v>
      </c>
      <c r="O3555" s="3" t="s">
        <v>15244</v>
      </c>
      <c r="P3555" s="3" t="s">
        <v>15250</v>
      </c>
      <c r="Q3555" s="3" t="s">
        <v>15251</v>
      </c>
      <c r="R3555" s="161">
        <v>13.88</v>
      </c>
      <c r="S3555" s="79">
        <v>10.039999999999999</v>
      </c>
      <c r="T3555" s="81" t="s">
        <v>54</v>
      </c>
      <c r="U3555" s="82"/>
      <c r="V3555" s="79"/>
      <c r="W3555" s="79"/>
      <c r="X3555" s="79"/>
      <c r="Y3555" s="79"/>
      <c r="Z3555" s="79"/>
      <c r="AA3555" s="79"/>
      <c r="AB3555" s="79"/>
      <c r="AC3555" s="79"/>
      <c r="AD3555" s="83"/>
      <c r="AE3555" s="84"/>
      <c r="AF3555" s="84"/>
      <c r="AG3555" s="84"/>
      <c r="AH3555" s="84"/>
      <c r="AI3555" s="84"/>
      <c r="AJ3555" s="84"/>
      <c r="AK3555" s="84"/>
      <c r="AL3555" s="84"/>
      <c r="AM3555" s="84"/>
      <c r="AN3555" s="85"/>
      <c r="AO3555" s="84"/>
      <c r="AP3555" s="83"/>
      <c r="AQ3555" s="84" t="e">
        <v>#NUM!</v>
      </c>
      <c r="AR3555" s="84" t="e">
        <v>#NUM!</v>
      </c>
      <c r="AS3555" s="84" t="e">
        <v>#NUM!</v>
      </c>
      <c r="AT3555" s="84" t="e">
        <v>#REF!</v>
      </c>
      <c r="AU3555" s="84" t="e">
        <v>#VALUE!</v>
      </c>
      <c r="AV3555" s="79" t="e">
        <v>#REF!</v>
      </c>
      <c r="AW3555" s="84" t="s">
        <v>49</v>
      </c>
      <c r="AX3555" s="84" t="s">
        <v>48</v>
      </c>
      <c r="AY3555" s="85">
        <v>13.88</v>
      </c>
      <c r="AZ3555" s="87">
        <v>2.3596000000000004</v>
      </c>
      <c r="BA3555" s="43">
        <v>16.239600000000003</v>
      </c>
      <c r="BB3555" s="85">
        <v>17.538768000000005</v>
      </c>
      <c r="BC3555" s="20" t="s">
        <v>12295</v>
      </c>
      <c r="BD3555" s="88" t="s">
        <v>1028</v>
      </c>
    </row>
    <row r="3556" spans="1:116" s="88" customFormat="1" ht="30" customHeight="1">
      <c r="A3556" s="111" t="s">
        <v>15239</v>
      </c>
      <c r="B3556" s="5">
        <v>3554</v>
      </c>
      <c r="C3556" s="179">
        <v>19368</v>
      </c>
      <c r="D3556" s="179"/>
      <c r="E3556" s="177" t="s">
        <v>15240</v>
      </c>
      <c r="F3556" s="3" t="s">
        <v>15241</v>
      </c>
      <c r="G3556" s="3" t="s">
        <v>2690</v>
      </c>
      <c r="H3556" s="3" t="s">
        <v>15242</v>
      </c>
      <c r="I3556" s="3" t="s">
        <v>65</v>
      </c>
      <c r="J3556" s="3" t="s">
        <v>15243</v>
      </c>
      <c r="K3556" s="6">
        <v>15</v>
      </c>
      <c r="L3556" s="3" t="s">
        <v>67</v>
      </c>
      <c r="M3556" s="6">
        <v>1</v>
      </c>
      <c r="N3556" s="3" t="s">
        <v>44</v>
      </c>
      <c r="O3556" s="3" t="s">
        <v>15244</v>
      </c>
      <c r="P3556" s="3" t="s">
        <v>15245</v>
      </c>
      <c r="Q3556" s="3" t="s">
        <v>15246</v>
      </c>
      <c r="R3556" s="161"/>
      <c r="S3556" s="79">
        <v>3.7</v>
      </c>
      <c r="T3556" s="81">
        <v>0.9</v>
      </c>
      <c r="U3556" s="82"/>
      <c r="V3556" s="79"/>
      <c r="W3556" s="79"/>
      <c r="X3556" s="79"/>
      <c r="Y3556" s="79"/>
      <c r="Z3556" s="79"/>
      <c r="AA3556" s="79"/>
      <c r="AB3556" s="79"/>
      <c r="AC3556" s="79"/>
      <c r="AD3556" s="83"/>
      <c r="AE3556" s="84"/>
      <c r="AF3556" s="84"/>
      <c r="AG3556" s="84"/>
      <c r="AH3556" s="84"/>
      <c r="AI3556" s="84"/>
      <c r="AJ3556" s="84"/>
      <c r="AK3556" s="84"/>
      <c r="AL3556" s="84"/>
      <c r="AM3556" s="84"/>
      <c r="AN3556" s="85"/>
      <c r="AO3556" s="84"/>
      <c r="AP3556" s="83"/>
      <c r="AQ3556" s="84" t="e">
        <v>#NUM!</v>
      </c>
      <c r="AR3556" s="84" t="e">
        <v>#NUM!</v>
      </c>
      <c r="AS3556" s="84" t="e">
        <v>#NUM!</v>
      </c>
      <c r="AT3556" s="84" t="e">
        <v>#REF!</v>
      </c>
      <c r="AU3556" s="84">
        <v>0.96750000000000003</v>
      </c>
      <c r="AV3556" s="79" t="e">
        <v>#REF!</v>
      </c>
      <c r="AW3556" s="84" t="s">
        <v>71</v>
      </c>
      <c r="AX3556" s="84" t="s">
        <v>72</v>
      </c>
      <c r="AY3556" s="85">
        <v>0.96699999999999997</v>
      </c>
      <c r="AZ3556" s="87">
        <v>0.24174999999999999</v>
      </c>
      <c r="BA3556" s="43">
        <v>1.20875</v>
      </c>
      <c r="BB3556" s="85">
        <v>1.30545</v>
      </c>
      <c r="BC3556" s="20" t="s">
        <v>12295</v>
      </c>
      <c r="BD3556" s="88" t="s">
        <v>1028</v>
      </c>
    </row>
    <row r="3557" spans="1:116" s="88" customFormat="1" ht="30" customHeight="1">
      <c r="A3557" s="4" t="s">
        <v>11635</v>
      </c>
      <c r="B3557" s="5">
        <v>3555</v>
      </c>
      <c r="C3557" s="6">
        <v>12006</v>
      </c>
      <c r="D3557" s="6"/>
      <c r="E3557" s="43" t="s">
        <v>11755</v>
      </c>
      <c r="F3557" s="3" t="s">
        <v>6118</v>
      </c>
      <c r="G3557" s="3" t="s">
        <v>6119</v>
      </c>
      <c r="H3557" s="3" t="s">
        <v>56</v>
      </c>
      <c r="I3557" s="3" t="s">
        <v>94</v>
      </c>
      <c r="J3557" s="3" t="s">
        <v>11756</v>
      </c>
      <c r="K3557" s="6">
        <v>20</v>
      </c>
      <c r="L3557" s="3" t="s">
        <v>1439</v>
      </c>
      <c r="M3557" s="6">
        <v>1</v>
      </c>
      <c r="N3557" s="3" t="s">
        <v>44</v>
      </c>
      <c r="O3557" s="3" t="s">
        <v>11640</v>
      </c>
      <c r="P3557" s="3" t="s">
        <v>11641</v>
      </c>
      <c r="Q3557" s="3" t="s">
        <v>11757</v>
      </c>
      <c r="R3557" s="156">
        <v>1.02</v>
      </c>
      <c r="S3557" s="22"/>
      <c r="T3557" s="23">
        <v>0.95</v>
      </c>
      <c r="U3557" s="1" t="s">
        <v>54</v>
      </c>
      <c r="V3557" s="21">
        <v>33.130000000000003</v>
      </c>
      <c r="W3557" s="22"/>
      <c r="X3557" s="22"/>
      <c r="Y3557" s="22"/>
      <c r="Z3557" s="22"/>
      <c r="AA3557" s="22"/>
      <c r="AB3557" s="22"/>
      <c r="AC3557" s="22"/>
      <c r="AD3557" s="22"/>
      <c r="AE3557" s="24">
        <v>33.130000000000003</v>
      </c>
      <c r="AF3557" s="20"/>
      <c r="AG3557" s="20"/>
      <c r="AH3557" s="20"/>
      <c r="AI3557" s="20"/>
      <c r="AJ3557" s="20"/>
      <c r="AK3557" s="20"/>
      <c r="AL3557" s="20"/>
      <c r="AM3557" s="20"/>
      <c r="AN3557" s="25">
        <v>1.02</v>
      </c>
      <c r="AO3557" s="20" t="s">
        <v>47</v>
      </c>
      <c r="AP3557" s="24" t="s">
        <v>48</v>
      </c>
      <c r="AQ3557" s="20" t="e">
        <f>AVERAGE(SMALL(AE3557:AI3557,1),SMALL(AE3557:AI3557,2))</f>
        <v>#NUM!</v>
      </c>
      <c r="AR3557" s="20" t="e">
        <f>IF(R3557 &lt;=( AVERAGE(SMALL(AE3557:AI3557,1),SMALL(AE3557:AI3557,2))), R3557, "")</f>
        <v>#NUM!</v>
      </c>
      <c r="AS3557" s="20" t="e">
        <f>AVERAGE(SMALL(AJ3557:AM3557,1),SMALL(AJ3557:AM3557,2))</f>
        <v>#NUM!</v>
      </c>
      <c r="AT3557" s="20">
        <f>T3557*1.075</f>
        <v>1.02125</v>
      </c>
      <c r="AU3557" s="20" t="e">
        <f>U3557*1.075</f>
        <v>#VALUE!</v>
      </c>
      <c r="AV3557" s="22" t="e">
        <f>MIN(AN3557,AT3557,AU3557)</f>
        <v>#VALUE!</v>
      </c>
      <c r="AW3557" s="26" t="s">
        <v>49</v>
      </c>
      <c r="AX3557" s="20" t="s">
        <v>48</v>
      </c>
      <c r="AY3557" s="25">
        <v>1.0212000000000001</v>
      </c>
      <c r="AZ3557" s="27">
        <f>IF(AND(AY3557&gt;0,AY3557&lt;=10),AY3557*0.25,IF(AND(AY3557&gt;10,AY3557&lt;=50),AY3557*0.17,IF(AND(AY3557&gt;10,AY3557&lt;=100),AY3557*0.12,IF(AY3557&gt;100,AY3557*0.1))))</f>
        <v>0.25530000000000003</v>
      </c>
      <c r="BA3557" s="3">
        <f>AZ3557+AY3557</f>
        <v>1.2765000000000002</v>
      </c>
      <c r="BB3557" s="25">
        <f>BA3557+BA3557*0.08</f>
        <v>1.3786200000000002</v>
      </c>
      <c r="BC3557" s="20" t="s">
        <v>12295</v>
      </c>
      <c r="BD3557" s="20"/>
      <c r="BE3557" s="20"/>
      <c r="BF3557" s="20"/>
      <c r="BG3557" s="20"/>
      <c r="BH3557" s="20"/>
      <c r="BI3557" s="20"/>
      <c r="BJ3557" s="20"/>
      <c r="BK3557" s="20"/>
      <c r="BL3557" s="20"/>
      <c r="BM3557" s="20"/>
      <c r="BN3557" s="20"/>
      <c r="BO3557" s="20"/>
      <c r="BP3557" s="20"/>
      <c r="BQ3557" s="20"/>
      <c r="BR3557" s="20"/>
      <c r="BS3557" s="20"/>
      <c r="BT3557" s="20"/>
      <c r="BU3557" s="20"/>
      <c r="BV3557" s="20"/>
      <c r="BW3557" s="20"/>
      <c r="BX3557" s="20"/>
      <c r="BY3557" s="20"/>
      <c r="BZ3557" s="20"/>
      <c r="CA3557" s="20"/>
      <c r="CB3557" s="20"/>
      <c r="CC3557" s="20"/>
      <c r="CD3557" s="20"/>
      <c r="CE3557" s="20"/>
      <c r="CF3557" s="20"/>
      <c r="CG3557" s="20"/>
      <c r="CH3557" s="20"/>
      <c r="CI3557" s="20"/>
      <c r="CJ3557" s="20"/>
      <c r="CK3557" s="20"/>
      <c r="CL3557" s="20"/>
      <c r="CM3557" s="20"/>
      <c r="CN3557" s="20"/>
      <c r="CO3557" s="20"/>
      <c r="CP3557" s="20"/>
      <c r="CQ3557" s="20"/>
      <c r="CR3557" s="20"/>
      <c r="CS3557" s="20"/>
      <c r="CT3557" s="20"/>
      <c r="CU3557" s="20"/>
      <c r="CV3557" s="20"/>
      <c r="CW3557" s="20"/>
      <c r="CX3557" s="20"/>
      <c r="CY3557" s="20"/>
      <c r="CZ3557" s="20"/>
      <c r="DA3557" s="20"/>
      <c r="DB3557" s="20"/>
      <c r="DC3557" s="20"/>
      <c r="DD3557" s="20"/>
      <c r="DE3557" s="20"/>
      <c r="DF3557" s="20"/>
      <c r="DG3557" s="20"/>
      <c r="DH3557" s="20"/>
      <c r="DI3557" s="20"/>
      <c r="DJ3557" s="20"/>
      <c r="DK3557" s="20"/>
      <c r="DL3557" s="20"/>
    </row>
    <row r="3558" spans="1:116" s="88" customFormat="1" ht="30" customHeight="1">
      <c r="A3558" s="4" t="s">
        <v>11635</v>
      </c>
      <c r="B3558" s="5">
        <v>3556</v>
      </c>
      <c r="C3558" s="116">
        <v>14245</v>
      </c>
      <c r="D3558" s="116"/>
      <c r="E3558" s="43" t="s">
        <v>11672</v>
      </c>
      <c r="F3558" s="3" t="s">
        <v>11673</v>
      </c>
      <c r="G3558" s="3" t="s">
        <v>11674</v>
      </c>
      <c r="H3558" s="3" t="s">
        <v>11675</v>
      </c>
      <c r="I3558" s="3" t="s">
        <v>807</v>
      </c>
      <c r="J3558" s="3" t="s">
        <v>11676</v>
      </c>
      <c r="K3558" s="6">
        <v>20</v>
      </c>
      <c r="L3558" s="3" t="s">
        <v>79</v>
      </c>
      <c r="M3558" s="6">
        <v>10</v>
      </c>
      <c r="N3558" s="3" t="s">
        <v>44</v>
      </c>
      <c r="O3558" s="3" t="s">
        <v>11640</v>
      </c>
      <c r="P3558" s="3" t="s">
        <v>11641</v>
      </c>
      <c r="Q3558" s="3" t="s">
        <v>11677</v>
      </c>
      <c r="R3558" s="156">
        <v>35.03</v>
      </c>
      <c r="S3558" s="22"/>
      <c r="T3558" s="23">
        <v>32.590000000000003</v>
      </c>
      <c r="U3558" s="1">
        <v>25.42</v>
      </c>
      <c r="V3558" s="21">
        <v>29.069600000000001</v>
      </c>
      <c r="W3558" s="22"/>
      <c r="X3558" s="22">
        <v>36.102200000000003</v>
      </c>
      <c r="Y3558" s="22"/>
      <c r="Z3558" s="22"/>
      <c r="AA3558" s="22"/>
      <c r="AB3558" s="22"/>
      <c r="AC3558" s="22"/>
      <c r="AD3558" s="22"/>
      <c r="AE3558" s="24">
        <v>29.069600000000001</v>
      </c>
      <c r="AF3558" s="20"/>
      <c r="AG3558" s="20">
        <v>35.573999999999998</v>
      </c>
      <c r="AH3558" s="20"/>
      <c r="AI3558" s="20"/>
      <c r="AJ3558" s="20"/>
      <c r="AK3558" s="20"/>
      <c r="AL3558" s="20"/>
      <c r="AM3558" s="20"/>
      <c r="AN3558" s="25">
        <v>32.321800000000003</v>
      </c>
      <c r="AO3558" s="20" t="s">
        <v>207</v>
      </c>
      <c r="AP3558" s="24" t="s">
        <v>208</v>
      </c>
      <c r="AQ3558" s="20">
        <f>AVERAGE(SMALL(AE3558:AI3558,1),SMALL(AE3558:AI3558,2))</f>
        <v>32.321799999999996</v>
      </c>
      <c r="AR3558" s="20" t="str">
        <f>IF(R3558 &lt;=( AVERAGE(SMALL(AE3558:AI3558,1),SMALL(AE3558:AI3558,2))), R3558, "")</f>
        <v/>
      </c>
      <c r="AS3558" s="20" t="e">
        <f>AVERAGE(SMALL(AJ3558:AM3558,1),SMALL(AJ3558:AM3558,2))</f>
        <v>#NUM!</v>
      </c>
      <c r="AT3558" s="20">
        <f>T3558*1.075</f>
        <v>35.03425</v>
      </c>
      <c r="AU3558" s="20">
        <f>U3558*1.075</f>
        <v>27.326499999999999</v>
      </c>
      <c r="AV3558" s="22">
        <f>MIN(AN3558,AT3558,AU3558)</f>
        <v>27.326499999999999</v>
      </c>
      <c r="AW3558" s="20" t="s">
        <v>71</v>
      </c>
      <c r="AX3558" s="20" t="s">
        <v>72</v>
      </c>
      <c r="AY3558" s="25">
        <v>27.33</v>
      </c>
      <c r="AZ3558" s="27">
        <f>IF(AND(AY3558&gt;0,AY3558&lt;=10),AY3558*0.25,IF(AND(AY3558&gt;10,AY3558&lt;=50),AY3558*0.17,IF(AND(AY3558&gt;10,AY3558&lt;=100),AY3558*0.12,IF(AY3558&gt;100,AY3558*0.1))))</f>
        <v>4.6460999999999997</v>
      </c>
      <c r="BA3558" s="3">
        <f>AZ3558+AY3558</f>
        <v>31.976099999999999</v>
      </c>
      <c r="BB3558" s="25">
        <f>BA3558+BA3558*0.08</f>
        <v>34.534188</v>
      </c>
      <c r="BC3558" s="20" t="s">
        <v>12295</v>
      </c>
      <c r="BD3558" s="20"/>
      <c r="BE3558" s="20"/>
      <c r="BF3558" s="20"/>
      <c r="BG3558" s="20"/>
      <c r="BH3558" s="20"/>
      <c r="BI3558" s="20"/>
      <c r="BJ3558" s="20"/>
      <c r="BK3558" s="20"/>
      <c r="BL3558" s="20"/>
      <c r="BM3558" s="20"/>
      <c r="BN3558" s="20"/>
      <c r="BO3558" s="20"/>
      <c r="BP3558" s="20"/>
      <c r="BQ3558" s="20"/>
      <c r="BR3558" s="20"/>
      <c r="BS3558" s="20"/>
      <c r="BT3558" s="20"/>
      <c r="BU3558" s="20"/>
      <c r="BV3558" s="20"/>
      <c r="BW3558" s="20"/>
      <c r="BX3558" s="20"/>
      <c r="BY3558" s="20"/>
      <c r="BZ3558" s="20"/>
      <c r="CA3558" s="20"/>
      <c r="CB3558" s="20"/>
      <c r="CC3558" s="20"/>
      <c r="CD3558" s="20"/>
      <c r="CE3558" s="20"/>
      <c r="CF3558" s="20"/>
      <c r="CG3558" s="20"/>
      <c r="CH3558" s="20"/>
      <c r="CI3558" s="20"/>
      <c r="CJ3558" s="20"/>
      <c r="CK3558" s="20"/>
      <c r="CL3558" s="20"/>
      <c r="CM3558" s="20"/>
      <c r="CN3558" s="20"/>
      <c r="CO3558" s="20"/>
      <c r="CP3558" s="20"/>
      <c r="CQ3558" s="20"/>
      <c r="CR3558" s="20"/>
      <c r="CS3558" s="20"/>
      <c r="CT3558" s="20"/>
      <c r="CU3558" s="20"/>
      <c r="CV3558" s="20"/>
      <c r="CW3558" s="20"/>
      <c r="CX3558" s="20"/>
      <c r="CY3558" s="20"/>
      <c r="CZ3558" s="20"/>
      <c r="DA3558" s="20"/>
      <c r="DB3558" s="20"/>
      <c r="DC3558" s="20"/>
      <c r="DD3558" s="20"/>
      <c r="DE3558" s="20"/>
      <c r="DF3558" s="20"/>
      <c r="DG3558" s="20"/>
      <c r="DH3558" s="20"/>
      <c r="DI3558" s="20"/>
      <c r="DJ3558" s="20"/>
      <c r="DK3558" s="20"/>
      <c r="DL3558" s="20"/>
    </row>
    <row r="3559" spans="1:116" s="88" customFormat="1" ht="30" customHeight="1">
      <c r="A3559" s="4" t="s">
        <v>11635</v>
      </c>
      <c r="B3559" s="5">
        <v>3557</v>
      </c>
      <c r="C3559" s="116">
        <v>12005</v>
      </c>
      <c r="D3559" s="116"/>
      <c r="E3559" s="43" t="s">
        <v>11699</v>
      </c>
      <c r="F3559" s="3" t="s">
        <v>11700</v>
      </c>
      <c r="G3559" s="3" t="s">
        <v>3520</v>
      </c>
      <c r="H3559" s="3" t="s">
        <v>770</v>
      </c>
      <c r="I3559" s="3" t="s">
        <v>389</v>
      </c>
      <c r="J3559" s="3" t="s">
        <v>11701</v>
      </c>
      <c r="K3559" s="6">
        <v>5</v>
      </c>
      <c r="L3559" s="3" t="s">
        <v>79</v>
      </c>
      <c r="M3559" s="6">
        <v>5</v>
      </c>
      <c r="N3559" s="3" t="s">
        <v>44</v>
      </c>
      <c r="O3559" s="3" t="s">
        <v>11640</v>
      </c>
      <c r="P3559" s="3" t="s">
        <v>11641</v>
      </c>
      <c r="Q3559" s="3" t="s">
        <v>11702</v>
      </c>
      <c r="R3559" s="156">
        <v>10.28</v>
      </c>
      <c r="S3559" s="22"/>
      <c r="T3559" s="23">
        <v>9.56</v>
      </c>
      <c r="U3559" s="1" t="s">
        <v>54</v>
      </c>
      <c r="V3559" s="21">
        <v>9.1516999999999999</v>
      </c>
      <c r="W3559" s="22">
        <v>9.9160000000000004</v>
      </c>
      <c r="X3559" s="22">
        <v>30.820900000000002</v>
      </c>
      <c r="Y3559" s="22"/>
      <c r="Z3559" s="22"/>
      <c r="AA3559" s="22"/>
      <c r="AB3559" s="22"/>
      <c r="AC3559" s="22"/>
      <c r="AD3559" s="22"/>
      <c r="AE3559" s="24">
        <v>9.1516999999999999</v>
      </c>
      <c r="AF3559" s="20">
        <v>9.92</v>
      </c>
      <c r="AG3559" s="20">
        <v>30.646000000000001</v>
      </c>
      <c r="AH3559" s="20"/>
      <c r="AI3559" s="20"/>
      <c r="AJ3559" s="20"/>
      <c r="AK3559" s="20"/>
      <c r="AL3559" s="20"/>
      <c r="AM3559" s="20"/>
      <c r="AN3559" s="25">
        <v>9.5350000000000001</v>
      </c>
      <c r="AO3559" s="20" t="s">
        <v>207</v>
      </c>
      <c r="AP3559" s="24" t="s">
        <v>208</v>
      </c>
      <c r="AQ3559" s="20">
        <f>AVERAGE(SMALL(AE3559:AI3559,1),SMALL(AE3559:AI3559,2))</f>
        <v>9.5358499999999999</v>
      </c>
      <c r="AR3559" s="20" t="str">
        <f>IF(R3559 &lt;=( AVERAGE(SMALL(AE3559:AI3559,1),SMALL(AE3559:AI3559,2))), R3559, "")</f>
        <v/>
      </c>
      <c r="AS3559" s="20" t="e">
        <f>AVERAGE(SMALL(AJ3559:AM3559,1),SMALL(AJ3559:AM3559,2))</f>
        <v>#NUM!</v>
      </c>
      <c r="AT3559" s="20">
        <f>T3559*1.075</f>
        <v>10.276999999999999</v>
      </c>
      <c r="AU3559" s="20" t="e">
        <f>U3559*1.075</f>
        <v>#VALUE!</v>
      </c>
      <c r="AV3559" s="22" t="e">
        <f>MIN(AN3559,AT3559,AU3559)</f>
        <v>#VALUE!</v>
      </c>
      <c r="AW3559" s="20" t="s">
        <v>209</v>
      </c>
      <c r="AX3559" s="20" t="s">
        <v>208</v>
      </c>
      <c r="AY3559" s="25">
        <v>9.5350000000000001</v>
      </c>
      <c r="AZ3559" s="27">
        <f>IF(AND(AY3559&gt;0,AY3559&lt;=10),AY3559*0.25,IF(AND(AY3559&gt;10,AY3559&lt;=50),AY3559*0.17,IF(AND(AY3559&gt;10,AY3559&lt;=100),AY3559*0.12,IF(AY3559&gt;100,AY3559*0.1))))</f>
        <v>2.38375</v>
      </c>
      <c r="BA3559" s="3">
        <f>AZ3559+AY3559</f>
        <v>11.918749999999999</v>
      </c>
      <c r="BB3559" s="25">
        <f>BA3559+BA3559*0.08</f>
        <v>12.872249999999999</v>
      </c>
      <c r="BC3559" s="20" t="s">
        <v>12295</v>
      </c>
      <c r="BD3559" s="20"/>
      <c r="BE3559" s="20"/>
      <c r="BF3559" s="20"/>
      <c r="BG3559" s="20"/>
      <c r="BH3559" s="20"/>
      <c r="BI3559" s="20"/>
      <c r="BJ3559" s="20"/>
      <c r="BK3559" s="20"/>
      <c r="BL3559" s="20"/>
      <c r="BM3559" s="20"/>
      <c r="BN3559" s="20"/>
      <c r="BO3559" s="20"/>
      <c r="BP3559" s="20"/>
      <c r="BQ3559" s="20"/>
      <c r="BR3559" s="20"/>
      <c r="BS3559" s="20"/>
      <c r="BT3559" s="20"/>
      <c r="BU3559" s="20"/>
      <c r="BV3559" s="20"/>
      <c r="BW3559" s="20"/>
      <c r="BX3559" s="20"/>
      <c r="BY3559" s="20"/>
      <c r="BZ3559" s="20"/>
      <c r="CA3559" s="20"/>
      <c r="CB3559" s="20"/>
      <c r="CC3559" s="20"/>
      <c r="CD3559" s="20"/>
      <c r="CE3559" s="20"/>
      <c r="CF3559" s="20"/>
      <c r="CG3559" s="20"/>
      <c r="CH3559" s="20"/>
      <c r="CI3559" s="20"/>
      <c r="CJ3559" s="20"/>
      <c r="CK3559" s="20"/>
      <c r="CL3559" s="20"/>
      <c r="CM3559" s="20"/>
      <c r="CN3559" s="20"/>
      <c r="CO3559" s="20"/>
      <c r="CP3559" s="20"/>
      <c r="CQ3559" s="20"/>
      <c r="CR3559" s="20"/>
      <c r="CS3559" s="20"/>
      <c r="CT3559" s="20"/>
      <c r="CU3559" s="20"/>
      <c r="CV3559" s="20"/>
      <c r="CW3559" s="20"/>
      <c r="CX3559" s="20"/>
      <c r="CY3559" s="20"/>
      <c r="CZ3559" s="20"/>
      <c r="DA3559" s="20"/>
      <c r="DB3559" s="20"/>
      <c r="DC3559" s="20"/>
      <c r="DD3559" s="20"/>
      <c r="DE3559" s="20"/>
      <c r="DF3559" s="20"/>
      <c r="DG3559" s="20"/>
      <c r="DH3559" s="20"/>
      <c r="DI3559" s="20"/>
      <c r="DJ3559" s="20"/>
      <c r="DK3559" s="20"/>
      <c r="DL3559" s="20"/>
    </row>
    <row r="3560" spans="1:116" s="88" customFormat="1" ht="30" customHeight="1">
      <c r="A3560" s="111" t="s">
        <v>15252</v>
      </c>
      <c r="B3560" s="5">
        <v>3558</v>
      </c>
      <c r="C3560" s="179">
        <v>14744</v>
      </c>
      <c r="D3560" s="179"/>
      <c r="E3560" s="177" t="s">
        <v>15261</v>
      </c>
      <c r="F3560" s="3" t="s">
        <v>15262</v>
      </c>
      <c r="G3560" s="3" t="s">
        <v>15263</v>
      </c>
      <c r="H3560" s="3" t="s">
        <v>15264</v>
      </c>
      <c r="I3560" s="3" t="s">
        <v>389</v>
      </c>
      <c r="J3560" s="3" t="s">
        <v>15265</v>
      </c>
      <c r="K3560" s="6">
        <v>10</v>
      </c>
      <c r="L3560" s="3" t="s">
        <v>79</v>
      </c>
      <c r="M3560" s="6">
        <v>1</v>
      </c>
      <c r="N3560" s="3" t="s">
        <v>44</v>
      </c>
      <c r="O3560" s="3" t="s">
        <v>11640</v>
      </c>
      <c r="P3560" s="3" t="s">
        <v>15266</v>
      </c>
      <c r="Q3560" s="3" t="s">
        <v>15267</v>
      </c>
      <c r="R3560" s="161"/>
      <c r="S3560" s="79">
        <v>9.57</v>
      </c>
      <c r="T3560" s="81">
        <v>2.5099999999999998</v>
      </c>
      <c r="U3560" s="82"/>
      <c r="V3560" s="79"/>
      <c r="W3560" s="79"/>
      <c r="X3560" s="79"/>
      <c r="Y3560" s="79"/>
      <c r="Z3560" s="79"/>
      <c r="AA3560" s="79"/>
      <c r="AB3560" s="79"/>
      <c r="AC3560" s="79"/>
      <c r="AD3560" s="83"/>
      <c r="AE3560" s="84">
        <v>12.96</v>
      </c>
      <c r="AF3560" s="84">
        <v>3.548</v>
      </c>
      <c r="AG3560" s="84"/>
      <c r="AH3560" s="84"/>
      <c r="AI3560" s="84"/>
      <c r="AJ3560" s="84"/>
      <c r="AK3560" s="84"/>
      <c r="AL3560" s="84"/>
      <c r="AM3560" s="84"/>
      <c r="AN3560" s="85"/>
      <c r="AO3560" s="84"/>
      <c r="AP3560" s="83"/>
      <c r="AQ3560" s="84">
        <v>8.2540000000000013</v>
      </c>
      <c r="AR3560" s="84">
        <v>0</v>
      </c>
      <c r="AS3560" s="84" t="e">
        <v>#NUM!</v>
      </c>
      <c r="AT3560" s="84" t="e">
        <v>#REF!</v>
      </c>
      <c r="AU3560" s="84">
        <v>2.6982499999999998</v>
      </c>
      <c r="AV3560" s="79" t="e">
        <v>#REF!</v>
      </c>
      <c r="AW3560" s="84" t="s">
        <v>71</v>
      </c>
      <c r="AX3560" s="84" t="s">
        <v>72</v>
      </c>
      <c r="AY3560" s="85">
        <v>2.698</v>
      </c>
      <c r="AZ3560" s="87">
        <v>0.67449999999999999</v>
      </c>
      <c r="BA3560" s="43">
        <v>3.3725000000000001</v>
      </c>
      <c r="BB3560" s="85">
        <v>3.6423000000000001</v>
      </c>
      <c r="BC3560" s="20" t="s">
        <v>12295</v>
      </c>
      <c r="BD3560" s="88" t="s">
        <v>1028</v>
      </c>
    </row>
    <row r="3561" spans="1:116" s="88" customFormat="1" ht="30" customHeight="1">
      <c r="A3561" s="4" t="s">
        <v>11635</v>
      </c>
      <c r="B3561" s="5">
        <v>3559</v>
      </c>
      <c r="C3561" s="116">
        <v>14383</v>
      </c>
      <c r="D3561" s="116"/>
      <c r="E3561" s="43" t="s">
        <v>11665</v>
      </c>
      <c r="F3561" s="3" t="s">
        <v>11666</v>
      </c>
      <c r="G3561" s="3" t="s">
        <v>805</v>
      </c>
      <c r="H3561" s="3" t="s">
        <v>5488</v>
      </c>
      <c r="I3561" s="3" t="s">
        <v>1940</v>
      </c>
      <c r="J3561" s="3" t="s">
        <v>11667</v>
      </c>
      <c r="K3561" s="6">
        <v>100</v>
      </c>
      <c r="L3561" s="3" t="s">
        <v>79</v>
      </c>
      <c r="M3561" s="6">
        <v>1</v>
      </c>
      <c r="N3561" s="3" t="s">
        <v>44</v>
      </c>
      <c r="O3561" s="3" t="s">
        <v>11640</v>
      </c>
      <c r="P3561" s="3" t="s">
        <v>11641</v>
      </c>
      <c r="Q3561" s="3" t="s">
        <v>11668</v>
      </c>
      <c r="R3561" s="156">
        <v>4.57</v>
      </c>
      <c r="S3561" s="22"/>
      <c r="T3561" s="23">
        <v>4.25</v>
      </c>
      <c r="U3561" s="1" t="s">
        <v>54</v>
      </c>
      <c r="V3561" s="21">
        <v>3.4735999999999998</v>
      </c>
      <c r="W3561" s="22">
        <v>5.0362</v>
      </c>
      <c r="X3561" s="22"/>
      <c r="Y3561" s="22"/>
      <c r="Z3561" s="22"/>
      <c r="AA3561" s="22"/>
      <c r="AB3561" s="22"/>
      <c r="AC3561" s="22"/>
      <c r="AD3561" s="22"/>
      <c r="AE3561" s="24">
        <v>3.4735999999999998</v>
      </c>
      <c r="AF3561" s="20"/>
      <c r="AG3561" s="20"/>
      <c r="AH3561" s="20"/>
      <c r="AI3561" s="20"/>
      <c r="AJ3561" s="20"/>
      <c r="AK3561" s="20"/>
      <c r="AL3561" s="20"/>
      <c r="AM3561" s="20"/>
      <c r="AN3561" s="25">
        <v>4.25</v>
      </c>
      <c r="AO3561" s="20" t="s">
        <v>207</v>
      </c>
      <c r="AP3561" s="24" t="s">
        <v>208</v>
      </c>
      <c r="AQ3561" s="20" t="e">
        <f>AVERAGE(SMALL(AE3561:AI3561,1),SMALL(AE3561:AI3561,2))</f>
        <v>#NUM!</v>
      </c>
      <c r="AR3561" s="20" t="e">
        <f>IF(R3561 &lt;=( AVERAGE(SMALL(AE3561:AI3561,1),SMALL(AE3561:AI3561,2))), R3561, "")</f>
        <v>#NUM!</v>
      </c>
      <c r="AS3561" s="20" t="e">
        <f>AVERAGE(SMALL(AJ3561:AM3561,1),SMALL(AJ3561:AM3561,2))</f>
        <v>#NUM!</v>
      </c>
      <c r="AT3561" s="20">
        <f>T3561*1.075</f>
        <v>4.5687499999999996</v>
      </c>
      <c r="AU3561" s="20" t="e">
        <f>U3561*1.075</f>
        <v>#VALUE!</v>
      </c>
      <c r="AV3561" s="22" t="e">
        <f>MIN(AN3561,AT3561,AU3561)</f>
        <v>#VALUE!</v>
      </c>
      <c r="AW3561" s="20" t="s">
        <v>49</v>
      </c>
      <c r="AX3561" s="20" t="s">
        <v>48</v>
      </c>
      <c r="AY3561" s="25">
        <v>4.57</v>
      </c>
      <c r="AZ3561" s="27">
        <f>IF(AND(AY3561&gt;0,AY3561&lt;=10),AY3561*0.25,IF(AND(AY3561&gt;10,AY3561&lt;=50),AY3561*0.17,IF(AND(AY3561&gt;10,AY3561&lt;=100),AY3561*0.12,IF(AY3561&gt;100,AY3561*0.1))))</f>
        <v>1.1425000000000001</v>
      </c>
      <c r="BA3561" s="3">
        <f>AZ3561+AY3561</f>
        <v>5.7125000000000004</v>
      </c>
      <c r="BB3561" s="25">
        <f>BA3561+BA3561*0.08</f>
        <v>6.1695000000000002</v>
      </c>
      <c r="BC3561" s="20" t="s">
        <v>12295</v>
      </c>
      <c r="BD3561" s="20"/>
      <c r="BE3561" s="20"/>
      <c r="BF3561" s="20"/>
      <c r="BG3561" s="20"/>
      <c r="BH3561" s="20"/>
      <c r="BI3561" s="20"/>
      <c r="BJ3561" s="20"/>
      <c r="BK3561" s="20"/>
      <c r="BL3561" s="20"/>
      <c r="BM3561" s="20"/>
      <c r="BN3561" s="20"/>
      <c r="BO3561" s="20"/>
      <c r="BP3561" s="20"/>
      <c r="BQ3561" s="20"/>
      <c r="BR3561" s="20"/>
      <c r="BS3561" s="20"/>
      <c r="BT3561" s="20"/>
      <c r="BU3561" s="20"/>
      <c r="BV3561" s="20"/>
      <c r="BW3561" s="20"/>
      <c r="BX3561" s="20"/>
      <c r="BY3561" s="20"/>
      <c r="BZ3561" s="20"/>
      <c r="CA3561" s="20"/>
      <c r="CB3561" s="20"/>
      <c r="CC3561" s="20"/>
      <c r="CD3561" s="20"/>
      <c r="CE3561" s="20"/>
      <c r="CF3561" s="20"/>
      <c r="CG3561" s="20"/>
      <c r="CH3561" s="20"/>
      <c r="CI3561" s="20"/>
      <c r="CJ3561" s="20"/>
      <c r="CK3561" s="20"/>
      <c r="CL3561" s="20"/>
      <c r="CM3561" s="20"/>
      <c r="CN3561" s="20"/>
      <c r="CO3561" s="20"/>
      <c r="CP3561" s="20"/>
      <c r="CQ3561" s="20"/>
      <c r="CR3561" s="20"/>
      <c r="CS3561" s="20"/>
      <c r="CT3561" s="20"/>
      <c r="CU3561" s="20"/>
      <c r="CV3561" s="20"/>
      <c r="CW3561" s="20"/>
      <c r="CX3561" s="20"/>
      <c r="CY3561" s="20"/>
      <c r="CZ3561" s="20"/>
      <c r="DA3561" s="20"/>
      <c r="DB3561" s="20"/>
      <c r="DC3561" s="20"/>
      <c r="DD3561" s="20"/>
      <c r="DE3561" s="20"/>
      <c r="DF3561" s="20"/>
      <c r="DG3561" s="20"/>
      <c r="DH3561" s="20"/>
      <c r="DI3561" s="20"/>
      <c r="DJ3561" s="20"/>
      <c r="DK3561" s="20"/>
      <c r="DL3561" s="20"/>
    </row>
    <row r="3562" spans="1:116" s="88" customFormat="1" ht="30" customHeight="1">
      <c r="A3562" s="4" t="s">
        <v>11635</v>
      </c>
      <c r="B3562" s="5">
        <v>3560</v>
      </c>
      <c r="C3562" s="6">
        <v>15035</v>
      </c>
      <c r="D3562" s="6"/>
      <c r="E3562" s="43" t="s">
        <v>11653</v>
      </c>
      <c r="F3562" s="3" t="s">
        <v>11654</v>
      </c>
      <c r="G3562" s="3" t="s">
        <v>3680</v>
      </c>
      <c r="H3562" s="3" t="s">
        <v>122</v>
      </c>
      <c r="I3562" s="3" t="s">
        <v>3681</v>
      </c>
      <c r="J3562" s="3" t="s">
        <v>11655</v>
      </c>
      <c r="K3562" s="6">
        <v>1</v>
      </c>
      <c r="L3562" s="3" t="s">
        <v>79</v>
      </c>
      <c r="M3562" s="6">
        <v>10</v>
      </c>
      <c r="N3562" s="3" t="s">
        <v>44</v>
      </c>
      <c r="O3562" s="3" t="s">
        <v>11640</v>
      </c>
      <c r="P3562" s="3" t="s">
        <v>11641</v>
      </c>
      <c r="Q3562" s="3" t="s">
        <v>11656</v>
      </c>
      <c r="R3562" s="156">
        <v>56.44</v>
      </c>
      <c r="S3562" s="22"/>
      <c r="T3562" s="23">
        <v>52.5</v>
      </c>
      <c r="U3562" s="1">
        <v>120</v>
      </c>
      <c r="V3562" s="21">
        <v>52.503599999999999</v>
      </c>
      <c r="W3562" s="22"/>
      <c r="X3562" s="22"/>
      <c r="Y3562" s="22"/>
      <c r="Z3562" s="22"/>
      <c r="AA3562" s="22"/>
      <c r="AB3562" s="22"/>
      <c r="AC3562" s="22"/>
      <c r="AD3562" s="22"/>
      <c r="AE3562" s="24">
        <v>52.503599999999999</v>
      </c>
      <c r="AF3562" s="20"/>
      <c r="AG3562" s="20"/>
      <c r="AH3562" s="20"/>
      <c r="AI3562" s="20"/>
      <c r="AJ3562" s="20"/>
      <c r="AK3562" s="20"/>
      <c r="AL3562" s="20"/>
      <c r="AM3562" s="20"/>
      <c r="AN3562" s="25">
        <v>56.44</v>
      </c>
      <c r="AO3562" s="20" t="s">
        <v>47</v>
      </c>
      <c r="AP3562" s="24" t="s">
        <v>48</v>
      </c>
      <c r="AQ3562" s="20" t="e">
        <f>AVERAGE(SMALL(AE3562:AI3562,1),SMALL(AE3562:AI3562,2))</f>
        <v>#NUM!</v>
      </c>
      <c r="AR3562" s="20" t="e">
        <f>IF(R3562 &lt;=( AVERAGE(SMALL(AE3562:AI3562,1),SMALL(AE3562:AI3562,2))), R3562, "")</f>
        <v>#NUM!</v>
      </c>
      <c r="AS3562" s="20" t="e">
        <f>AVERAGE(SMALL(AJ3562:AM3562,1),SMALL(AJ3562:AM3562,2))</f>
        <v>#NUM!</v>
      </c>
      <c r="AT3562" s="20">
        <f>T3562*1.075</f>
        <v>56.4375</v>
      </c>
      <c r="AU3562" s="20">
        <f>U3562*1.075</f>
        <v>129</v>
      </c>
      <c r="AV3562" s="22">
        <f>MIN(AN3562,AT3562,AU3562)</f>
        <v>56.4375</v>
      </c>
      <c r="AW3562" s="26" t="s">
        <v>49</v>
      </c>
      <c r="AX3562" s="26" t="s">
        <v>48</v>
      </c>
      <c r="AY3562" s="25">
        <v>56.44</v>
      </c>
      <c r="AZ3562" s="27">
        <f>IF(AND(AY3562&gt;0,AY3562&lt;=10),AY3562*0.25,IF(AND(AY3562&gt;10,AY3562&lt;=50),AY3562*0.17,IF(AND(AY3562&gt;10,AY3562&lt;=100),AY3562*0.12,IF(AY3562&gt;100,AY3562*0.1))))</f>
        <v>6.7727999999999993</v>
      </c>
      <c r="BA3562" s="3">
        <f>AZ3562+AY3562</f>
        <v>63.212799999999994</v>
      </c>
      <c r="BB3562" s="25">
        <f>BA3562+BA3562*0.08</f>
        <v>68.269824</v>
      </c>
      <c r="BC3562" s="20" t="s">
        <v>12295</v>
      </c>
      <c r="BD3562" s="20"/>
      <c r="BE3562" s="20"/>
      <c r="BF3562" s="20"/>
      <c r="BG3562" s="20"/>
      <c r="BH3562" s="20"/>
      <c r="BI3562" s="20"/>
      <c r="BJ3562" s="20"/>
      <c r="BK3562" s="20"/>
      <c r="BL3562" s="20"/>
      <c r="BM3562" s="20"/>
      <c r="BN3562" s="20"/>
      <c r="BO3562" s="20"/>
      <c r="BP3562" s="20"/>
      <c r="BQ3562" s="20"/>
      <c r="BR3562" s="20"/>
      <c r="BS3562" s="20"/>
      <c r="BT3562" s="20"/>
      <c r="BU3562" s="20"/>
      <c r="BV3562" s="20"/>
      <c r="BW3562" s="20"/>
      <c r="BX3562" s="20"/>
      <c r="BY3562" s="20"/>
      <c r="BZ3562" s="20"/>
      <c r="CA3562" s="20"/>
      <c r="CB3562" s="20"/>
      <c r="CC3562" s="20"/>
      <c r="CD3562" s="20"/>
      <c r="CE3562" s="20"/>
      <c r="CF3562" s="20"/>
      <c r="CG3562" s="20"/>
      <c r="CH3562" s="20"/>
      <c r="CI3562" s="20"/>
      <c r="CJ3562" s="20"/>
      <c r="CK3562" s="20"/>
      <c r="CL3562" s="20"/>
      <c r="CM3562" s="20"/>
      <c r="CN3562" s="20"/>
      <c r="CO3562" s="20"/>
      <c r="CP3562" s="20"/>
      <c r="CQ3562" s="20"/>
      <c r="CR3562" s="20"/>
      <c r="CS3562" s="20"/>
      <c r="CT3562" s="20"/>
      <c r="CU3562" s="20"/>
      <c r="CV3562" s="20"/>
      <c r="CW3562" s="20"/>
      <c r="CX3562" s="20"/>
      <c r="CY3562" s="20"/>
      <c r="CZ3562" s="20"/>
      <c r="DA3562" s="20"/>
      <c r="DB3562" s="20"/>
      <c r="DC3562" s="20"/>
      <c r="DD3562" s="20"/>
      <c r="DE3562" s="20"/>
      <c r="DF3562" s="20"/>
      <c r="DG3562" s="20"/>
      <c r="DH3562" s="20"/>
      <c r="DI3562" s="20"/>
      <c r="DJ3562" s="20"/>
      <c r="DK3562" s="20"/>
      <c r="DL3562" s="20"/>
    </row>
    <row r="3563" spans="1:116" s="88" customFormat="1" ht="30" customHeight="1">
      <c r="A3563" s="4" t="s">
        <v>11635</v>
      </c>
      <c r="B3563" s="5">
        <v>3561</v>
      </c>
      <c r="C3563" s="6">
        <v>15052</v>
      </c>
      <c r="D3563" s="6"/>
      <c r="E3563" s="43" t="s">
        <v>11723</v>
      </c>
      <c r="F3563" s="3" t="s">
        <v>11724</v>
      </c>
      <c r="G3563" s="3" t="s">
        <v>522</v>
      </c>
      <c r="H3563" s="3" t="s">
        <v>163</v>
      </c>
      <c r="I3563" s="3" t="s">
        <v>94</v>
      </c>
      <c r="J3563" s="3" t="s">
        <v>11725</v>
      </c>
      <c r="K3563" s="6">
        <v>40</v>
      </c>
      <c r="L3563" s="3" t="s">
        <v>1439</v>
      </c>
      <c r="M3563" s="6">
        <v>1</v>
      </c>
      <c r="N3563" s="3" t="s">
        <v>44</v>
      </c>
      <c r="O3563" s="3" t="s">
        <v>11640</v>
      </c>
      <c r="P3563" s="3" t="s">
        <v>11641</v>
      </c>
      <c r="Q3563" s="3" t="s">
        <v>11726</v>
      </c>
      <c r="R3563" s="156">
        <v>3.43</v>
      </c>
      <c r="S3563" s="22"/>
      <c r="T3563" s="23">
        <v>3.19</v>
      </c>
      <c r="U3563" s="1" t="s">
        <v>54</v>
      </c>
      <c r="V3563" s="21">
        <v>2.7098</v>
      </c>
      <c r="W3563" s="22">
        <v>3.6764000000000001</v>
      </c>
      <c r="X3563" s="22"/>
      <c r="Y3563" s="22"/>
      <c r="Z3563" s="22"/>
      <c r="AA3563" s="22"/>
      <c r="AB3563" s="22"/>
      <c r="AC3563" s="22"/>
      <c r="AD3563" s="22"/>
      <c r="AE3563" s="24">
        <v>2.7098</v>
      </c>
      <c r="AF3563" s="20"/>
      <c r="AG3563" s="20"/>
      <c r="AH3563" s="20"/>
      <c r="AI3563" s="20"/>
      <c r="AJ3563" s="20"/>
      <c r="AK3563" s="20"/>
      <c r="AL3563" s="20"/>
      <c r="AM3563" s="20"/>
      <c r="AN3563" s="25">
        <v>3.19</v>
      </c>
      <c r="AO3563" s="20" t="s">
        <v>207</v>
      </c>
      <c r="AP3563" s="24" t="s">
        <v>208</v>
      </c>
      <c r="AQ3563" s="20" t="e">
        <f>AVERAGE(SMALL(AE3563:AI3563,1),SMALL(AE3563:AI3563,2))</f>
        <v>#NUM!</v>
      </c>
      <c r="AR3563" s="20" t="e">
        <f>IF(R3563 &lt;=( AVERAGE(SMALL(AE3563:AI3563,1),SMALL(AE3563:AI3563,2))), R3563, "")</f>
        <v>#NUM!</v>
      </c>
      <c r="AS3563" s="20" t="e">
        <f>AVERAGE(SMALL(AJ3563:AM3563,1),SMALL(AJ3563:AM3563,2))</f>
        <v>#NUM!</v>
      </c>
      <c r="AT3563" s="20">
        <f>T3563*1.075</f>
        <v>3.4292499999999997</v>
      </c>
      <c r="AU3563" s="20" t="e">
        <f>U3563*1.075</f>
        <v>#VALUE!</v>
      </c>
      <c r="AV3563" s="22" t="e">
        <f>MIN(AN3563,AT3563,AU3563)</f>
        <v>#VALUE!</v>
      </c>
      <c r="AW3563" s="20" t="s">
        <v>49</v>
      </c>
      <c r="AX3563" s="20" t="s">
        <v>48</v>
      </c>
      <c r="AY3563" s="25">
        <v>3.43</v>
      </c>
      <c r="AZ3563" s="27">
        <f>IF(AND(AY3563&gt;0,AY3563&lt;=10),AY3563*0.25,IF(AND(AY3563&gt;10,AY3563&lt;=50),AY3563*0.17,IF(AND(AY3563&gt;10,AY3563&lt;=100),AY3563*0.12,IF(AY3563&gt;100,AY3563*0.1))))</f>
        <v>0.85750000000000004</v>
      </c>
      <c r="BA3563" s="3">
        <f>AZ3563+AY3563</f>
        <v>4.2875000000000005</v>
      </c>
      <c r="BB3563" s="25">
        <f>BA3563+BA3563*0.08</f>
        <v>4.6305000000000005</v>
      </c>
      <c r="BC3563" s="20" t="s">
        <v>12295</v>
      </c>
      <c r="BD3563" s="20"/>
      <c r="BE3563" s="20"/>
      <c r="BF3563" s="20"/>
      <c r="BG3563" s="20"/>
      <c r="BH3563" s="20"/>
      <c r="BI3563" s="20"/>
      <c r="BJ3563" s="20"/>
      <c r="BK3563" s="20"/>
      <c r="BL3563" s="20"/>
      <c r="BM3563" s="20"/>
      <c r="BN3563" s="20"/>
      <c r="BO3563" s="20"/>
      <c r="BP3563" s="20"/>
      <c r="BQ3563" s="20"/>
      <c r="BR3563" s="20"/>
      <c r="BS3563" s="20"/>
      <c r="BT3563" s="20"/>
      <c r="BU3563" s="20"/>
      <c r="BV3563" s="20"/>
      <c r="BW3563" s="20"/>
      <c r="BX3563" s="20"/>
      <c r="BY3563" s="20"/>
      <c r="BZ3563" s="20"/>
      <c r="CA3563" s="20"/>
      <c r="CB3563" s="20"/>
      <c r="CC3563" s="20"/>
      <c r="CD3563" s="20"/>
      <c r="CE3563" s="20"/>
      <c r="CF3563" s="20"/>
      <c r="CG3563" s="20"/>
      <c r="CH3563" s="20"/>
      <c r="CI3563" s="20"/>
      <c r="CJ3563" s="20"/>
      <c r="CK3563" s="20"/>
      <c r="CL3563" s="20"/>
      <c r="CM3563" s="20"/>
      <c r="CN3563" s="20"/>
      <c r="CO3563" s="20"/>
      <c r="CP3563" s="20"/>
      <c r="CQ3563" s="20"/>
      <c r="CR3563" s="20"/>
      <c r="CS3563" s="20"/>
      <c r="CT3563" s="20"/>
      <c r="CU3563" s="20"/>
      <c r="CV3563" s="20"/>
      <c r="CW3563" s="20"/>
      <c r="CX3563" s="20"/>
      <c r="CY3563" s="20"/>
      <c r="CZ3563" s="20"/>
      <c r="DA3563" s="20"/>
      <c r="DB3563" s="20"/>
      <c r="DC3563" s="20"/>
      <c r="DD3563" s="20"/>
      <c r="DE3563" s="20"/>
      <c r="DF3563" s="20"/>
      <c r="DG3563" s="20"/>
      <c r="DH3563" s="20"/>
      <c r="DI3563" s="20"/>
      <c r="DJ3563" s="20"/>
      <c r="DK3563" s="20"/>
      <c r="DL3563" s="20"/>
    </row>
    <row r="3564" spans="1:116" s="88" customFormat="1" ht="30" customHeight="1">
      <c r="A3564" s="4" t="s">
        <v>11635</v>
      </c>
      <c r="B3564" s="5">
        <v>3562</v>
      </c>
      <c r="C3564" s="6">
        <v>16058</v>
      </c>
      <c r="D3564" s="6"/>
      <c r="E3564" s="43" t="s">
        <v>11765</v>
      </c>
      <c r="F3564" s="3" t="s">
        <v>11766</v>
      </c>
      <c r="G3564" s="3" t="s">
        <v>3627</v>
      </c>
      <c r="H3564" s="3" t="s">
        <v>3628</v>
      </c>
      <c r="I3564" s="3" t="s">
        <v>807</v>
      </c>
      <c r="J3564" s="3" t="s">
        <v>11767</v>
      </c>
      <c r="K3564" s="6">
        <v>5</v>
      </c>
      <c r="L3564" s="3" t="s">
        <v>79</v>
      </c>
      <c r="M3564" s="6">
        <v>1</v>
      </c>
      <c r="N3564" s="3" t="s">
        <v>44</v>
      </c>
      <c r="O3564" s="3" t="s">
        <v>11640</v>
      </c>
      <c r="P3564" s="3" t="s">
        <v>11641</v>
      </c>
      <c r="Q3564" s="3" t="s">
        <v>11768</v>
      </c>
      <c r="R3564" s="156">
        <v>10</v>
      </c>
      <c r="S3564" s="22"/>
      <c r="T3564" s="23">
        <v>9.3000000000000007</v>
      </c>
      <c r="U3564" s="1">
        <v>8</v>
      </c>
      <c r="V3564" s="21">
        <v>32.167000000000002</v>
      </c>
      <c r="W3564" s="22"/>
      <c r="X3564" s="22"/>
      <c r="Y3564" s="22"/>
      <c r="Z3564" s="22"/>
      <c r="AA3564" s="22"/>
      <c r="AB3564" s="22"/>
      <c r="AC3564" s="22"/>
      <c r="AD3564" s="22"/>
      <c r="AE3564" s="24">
        <v>32.167000000000002</v>
      </c>
      <c r="AF3564" s="20"/>
      <c r="AG3564" s="20"/>
      <c r="AH3564" s="20"/>
      <c r="AI3564" s="20"/>
      <c r="AJ3564" s="20"/>
      <c r="AK3564" s="20"/>
      <c r="AL3564" s="20"/>
      <c r="AM3564" s="20"/>
      <c r="AN3564" s="25">
        <v>10</v>
      </c>
      <c r="AO3564" s="20" t="s">
        <v>47</v>
      </c>
      <c r="AP3564" s="24" t="s">
        <v>48</v>
      </c>
      <c r="AQ3564" s="20" t="e">
        <f>AVERAGE(SMALL(AE3564:AI3564,1),SMALL(AE3564:AI3564,2))</f>
        <v>#NUM!</v>
      </c>
      <c r="AR3564" s="20" t="e">
        <f>IF(R3564 &lt;=( AVERAGE(SMALL(AE3564:AI3564,1),SMALL(AE3564:AI3564,2))), R3564, "")</f>
        <v>#NUM!</v>
      </c>
      <c r="AS3564" s="20" t="e">
        <f>AVERAGE(SMALL(AJ3564:AM3564,1),SMALL(AJ3564:AM3564,2))</f>
        <v>#NUM!</v>
      </c>
      <c r="AT3564" s="20">
        <f>T3564*1.075</f>
        <v>9.9975000000000005</v>
      </c>
      <c r="AU3564" s="20">
        <f>U3564*1.075</f>
        <v>8.6</v>
      </c>
      <c r="AV3564" s="22">
        <f>MIN(AN3564,AT3564,AU3564)</f>
        <v>8.6</v>
      </c>
      <c r="AW3564" s="20" t="s">
        <v>71</v>
      </c>
      <c r="AX3564" s="20" t="s">
        <v>72</v>
      </c>
      <c r="AY3564" s="25">
        <v>8.6</v>
      </c>
      <c r="AZ3564" s="27">
        <f>IF(AND(AY3564&gt;0,AY3564&lt;=10),AY3564*0.25,IF(AND(AY3564&gt;10,AY3564&lt;=50),AY3564*0.17,IF(AND(AY3564&gt;10,AY3564&lt;=100),AY3564*0.12,IF(AY3564&gt;100,AY3564*0.1))))</f>
        <v>2.15</v>
      </c>
      <c r="BA3564" s="3">
        <f>AZ3564+AY3564</f>
        <v>10.75</v>
      </c>
      <c r="BB3564" s="25">
        <f>BA3564+BA3564*0.08</f>
        <v>11.61</v>
      </c>
      <c r="BC3564" s="20" t="s">
        <v>12295</v>
      </c>
      <c r="BD3564" s="20"/>
      <c r="BE3564" s="20"/>
      <c r="BF3564" s="20"/>
      <c r="BG3564" s="20"/>
      <c r="BH3564" s="20"/>
      <c r="BI3564" s="20"/>
      <c r="BJ3564" s="20"/>
      <c r="BK3564" s="20"/>
      <c r="BL3564" s="20"/>
      <c r="BM3564" s="20"/>
      <c r="BN3564" s="20"/>
      <c r="BO3564" s="20"/>
      <c r="BP3564" s="20"/>
      <c r="BQ3564" s="20"/>
      <c r="BR3564" s="20"/>
      <c r="BS3564" s="20"/>
      <c r="BT3564" s="20"/>
      <c r="BU3564" s="20"/>
      <c r="BV3564" s="20"/>
      <c r="BW3564" s="20"/>
      <c r="BX3564" s="20"/>
      <c r="BY3564" s="20"/>
      <c r="BZ3564" s="20"/>
      <c r="CA3564" s="20"/>
      <c r="CB3564" s="20"/>
      <c r="CC3564" s="20"/>
      <c r="CD3564" s="20"/>
      <c r="CE3564" s="20"/>
      <c r="CF3564" s="20"/>
      <c r="CG3564" s="20"/>
      <c r="CH3564" s="20"/>
      <c r="CI3564" s="20"/>
      <c r="CJ3564" s="20"/>
      <c r="CK3564" s="20"/>
      <c r="CL3564" s="20"/>
      <c r="CM3564" s="20"/>
      <c r="CN3564" s="20"/>
      <c r="CO3564" s="20"/>
      <c r="CP3564" s="20"/>
      <c r="CQ3564" s="20"/>
      <c r="CR3564" s="20"/>
      <c r="CS3564" s="20"/>
      <c r="CT3564" s="20"/>
      <c r="CU3564" s="20"/>
      <c r="CV3564" s="20"/>
      <c r="CW3564" s="20"/>
      <c r="CX3564" s="20"/>
      <c r="CY3564" s="20"/>
      <c r="CZ3564" s="20"/>
      <c r="DA3564" s="20"/>
      <c r="DB3564" s="20"/>
      <c r="DC3564" s="20"/>
      <c r="DD3564" s="20"/>
      <c r="DE3564" s="20"/>
      <c r="DF3564" s="20"/>
      <c r="DG3564" s="20"/>
      <c r="DH3564" s="20"/>
      <c r="DI3564" s="20"/>
      <c r="DJ3564" s="20"/>
      <c r="DK3564" s="20"/>
      <c r="DL3564" s="20"/>
    </row>
    <row r="3565" spans="1:116" s="88" customFormat="1" ht="30" customHeight="1">
      <c r="A3565" s="4" t="s">
        <v>11635</v>
      </c>
      <c r="B3565" s="5">
        <v>3563</v>
      </c>
      <c r="C3565" s="6">
        <v>15031</v>
      </c>
      <c r="D3565" s="6"/>
      <c r="E3565" s="43" t="s">
        <v>11636</v>
      </c>
      <c r="F3565" s="3" t="s">
        <v>11637</v>
      </c>
      <c r="G3565" s="3" t="s">
        <v>11638</v>
      </c>
      <c r="H3565" s="4" t="s">
        <v>815</v>
      </c>
      <c r="I3565" s="3" t="s">
        <v>389</v>
      </c>
      <c r="J3565" s="3" t="s">
        <v>11639</v>
      </c>
      <c r="K3565" s="5">
        <v>2</v>
      </c>
      <c r="L3565" s="3" t="s">
        <v>79</v>
      </c>
      <c r="M3565" s="6">
        <v>1</v>
      </c>
      <c r="N3565" s="3" t="s">
        <v>44</v>
      </c>
      <c r="O3565" s="3" t="s">
        <v>11640</v>
      </c>
      <c r="P3565" s="3" t="s">
        <v>11641</v>
      </c>
      <c r="Q3565" s="3" t="s">
        <v>11642</v>
      </c>
      <c r="R3565" s="156">
        <v>2.9</v>
      </c>
      <c r="S3565" s="22"/>
      <c r="T3565" s="23">
        <v>2.72</v>
      </c>
      <c r="U3565" s="1">
        <v>4.3</v>
      </c>
      <c r="V3565" s="21">
        <v>2.5146000000000002</v>
      </c>
      <c r="W3565" s="22"/>
      <c r="X3565" s="22">
        <v>2.9148000000000001</v>
      </c>
      <c r="Y3565" s="22"/>
      <c r="Z3565" s="22"/>
      <c r="AA3565" s="22"/>
      <c r="AB3565" s="22"/>
      <c r="AC3565" s="22"/>
      <c r="AD3565" s="22"/>
      <c r="AE3565" s="24">
        <v>2.5146000000000002</v>
      </c>
      <c r="AF3565" s="20"/>
      <c r="AG3565" s="20">
        <v>2.8980000000000001</v>
      </c>
      <c r="AH3565" s="20"/>
      <c r="AI3565" s="20"/>
      <c r="AJ3565" s="20"/>
      <c r="AK3565" s="20"/>
      <c r="AL3565" s="20"/>
      <c r="AM3565" s="20"/>
      <c r="AN3565" s="25">
        <v>2.7063000000000001</v>
      </c>
      <c r="AO3565" s="20" t="s">
        <v>207</v>
      </c>
      <c r="AP3565" s="24" t="s">
        <v>208</v>
      </c>
      <c r="AQ3565" s="20">
        <f>AVERAGE(SMALL(AE3565:AI3565,1),SMALL(AE3565:AI3565,2))</f>
        <v>2.7063000000000001</v>
      </c>
      <c r="AR3565" s="20" t="str">
        <f>IF(R3565 &lt;=( AVERAGE(SMALL(AE3565:AI3565,1),SMALL(AE3565:AI3565,2))), R3565, "")</f>
        <v/>
      </c>
      <c r="AS3565" s="20" t="e">
        <f>AVERAGE(SMALL(AJ3565:AM3565,1),SMALL(AJ3565:AM3565,2))</f>
        <v>#NUM!</v>
      </c>
      <c r="AT3565" s="20">
        <f>T3565*1.075</f>
        <v>2.9239999999999999</v>
      </c>
      <c r="AU3565" s="20">
        <f>U3565*1.075</f>
        <v>4.6224999999999996</v>
      </c>
      <c r="AV3565" s="22">
        <f>MIN(AN3565,AT3565,AU3565)</f>
        <v>2.7063000000000001</v>
      </c>
      <c r="AW3565" s="20" t="s">
        <v>71</v>
      </c>
      <c r="AX3565" s="20" t="s">
        <v>72</v>
      </c>
      <c r="AY3565" s="25">
        <v>2.71</v>
      </c>
      <c r="AZ3565" s="27">
        <f>IF(AND(AY3565&gt;0,AY3565&lt;=10),AY3565*0.25,IF(AND(AY3565&gt;10,AY3565&lt;=50),AY3565*0.17,IF(AND(AY3565&gt;10,AY3565&lt;=100),AY3565*0.12,IF(AY3565&gt;100,AY3565*0.1))))</f>
        <v>0.67749999999999999</v>
      </c>
      <c r="BA3565" s="3">
        <f>AZ3565+AY3565</f>
        <v>3.3875000000000002</v>
      </c>
      <c r="BB3565" s="25">
        <f>BA3565+BA3565*0.08</f>
        <v>3.6585000000000001</v>
      </c>
      <c r="BC3565" s="20" t="s">
        <v>12295</v>
      </c>
      <c r="BD3565" s="20"/>
      <c r="BE3565" s="20"/>
      <c r="BF3565" s="20"/>
      <c r="BG3565" s="20"/>
      <c r="BH3565" s="20"/>
      <c r="BI3565" s="20"/>
      <c r="BJ3565" s="20"/>
      <c r="BK3565" s="20"/>
      <c r="BL3565" s="20"/>
      <c r="BM3565" s="20"/>
      <c r="BN3565" s="20"/>
      <c r="BO3565" s="20"/>
      <c r="BP3565" s="20"/>
      <c r="BQ3565" s="20"/>
      <c r="BR3565" s="20"/>
      <c r="BS3565" s="20"/>
      <c r="BT3565" s="20"/>
      <c r="BU3565" s="20"/>
      <c r="BV3565" s="20"/>
      <c r="BW3565" s="20"/>
      <c r="BX3565" s="20"/>
      <c r="BY3565" s="20"/>
      <c r="BZ3565" s="20"/>
      <c r="CA3565" s="20"/>
      <c r="CB3565" s="20"/>
      <c r="CC3565" s="20"/>
      <c r="CD3565" s="20"/>
      <c r="CE3565" s="20"/>
      <c r="CF3565" s="20"/>
      <c r="CG3565" s="20"/>
      <c r="CH3565" s="20"/>
      <c r="CI3565" s="20"/>
      <c r="CJ3565" s="20"/>
      <c r="CK3565" s="20"/>
      <c r="CL3565" s="20"/>
      <c r="CM3565" s="20"/>
      <c r="CN3565" s="20"/>
      <c r="CO3565" s="20"/>
      <c r="CP3565" s="20"/>
      <c r="CQ3565" s="20"/>
      <c r="CR3565" s="20"/>
      <c r="CS3565" s="20"/>
      <c r="CT3565" s="20"/>
      <c r="CU3565" s="20"/>
      <c r="CV3565" s="20"/>
      <c r="CW3565" s="20"/>
      <c r="CX3565" s="20"/>
      <c r="CY3565" s="20"/>
      <c r="CZ3565" s="20"/>
      <c r="DA3565" s="20"/>
      <c r="DB3565" s="20"/>
      <c r="DC3565" s="20"/>
      <c r="DD3565" s="20"/>
      <c r="DE3565" s="20"/>
      <c r="DF3565" s="20"/>
      <c r="DG3565" s="20"/>
      <c r="DH3565" s="20"/>
      <c r="DI3565" s="20"/>
      <c r="DJ3565" s="20"/>
      <c r="DK3565" s="20"/>
      <c r="DL3565" s="20"/>
    </row>
    <row r="3566" spans="1:116" s="88" customFormat="1" ht="30" customHeight="1">
      <c r="A3566" s="4" t="s">
        <v>11635</v>
      </c>
      <c r="B3566" s="5">
        <v>3564</v>
      </c>
      <c r="C3566" s="6">
        <v>19440</v>
      </c>
      <c r="D3566" s="6"/>
      <c r="E3566" s="43" t="s">
        <v>11643</v>
      </c>
      <c r="F3566" s="3" t="s">
        <v>11644</v>
      </c>
      <c r="G3566" s="3" t="s">
        <v>3693</v>
      </c>
      <c r="H3566" s="3" t="s">
        <v>2008</v>
      </c>
      <c r="I3566" s="3" t="s">
        <v>1979</v>
      </c>
      <c r="J3566" s="3" t="s">
        <v>11645</v>
      </c>
      <c r="K3566" s="6">
        <v>5</v>
      </c>
      <c r="L3566" s="3" t="s">
        <v>79</v>
      </c>
      <c r="M3566" s="6">
        <v>1</v>
      </c>
      <c r="N3566" s="3" t="s">
        <v>44</v>
      </c>
      <c r="O3566" s="3" t="s">
        <v>11640</v>
      </c>
      <c r="P3566" s="3" t="s">
        <v>11646</v>
      </c>
      <c r="Q3566" s="3" t="s">
        <v>11647</v>
      </c>
      <c r="R3566" s="156">
        <v>7.29</v>
      </c>
      <c r="S3566" s="22"/>
      <c r="T3566" s="23">
        <v>6.78</v>
      </c>
      <c r="U3566" s="1" t="s">
        <v>54</v>
      </c>
      <c r="V3566" s="21">
        <v>6.7903000000000002</v>
      </c>
      <c r="W3566" s="22"/>
      <c r="X3566" s="22"/>
      <c r="Y3566" s="22"/>
      <c r="Z3566" s="22"/>
      <c r="AA3566" s="22"/>
      <c r="AB3566" s="22"/>
      <c r="AC3566" s="22"/>
      <c r="AD3566" s="22"/>
      <c r="AE3566" s="24">
        <v>6.7903000000000002</v>
      </c>
      <c r="AF3566" s="20"/>
      <c r="AG3566" s="20"/>
      <c r="AH3566" s="20"/>
      <c r="AI3566" s="20"/>
      <c r="AJ3566" s="20"/>
      <c r="AK3566" s="20"/>
      <c r="AL3566" s="20"/>
      <c r="AM3566" s="20"/>
      <c r="AN3566" s="25">
        <v>7.29</v>
      </c>
      <c r="AO3566" s="20" t="s">
        <v>47</v>
      </c>
      <c r="AP3566" s="24" t="s">
        <v>48</v>
      </c>
      <c r="AQ3566" s="20" t="e">
        <f>AVERAGE(SMALL(AE3566:AI3566,1),SMALL(AE3566:AI3566,2))</f>
        <v>#NUM!</v>
      </c>
      <c r="AR3566" s="20" t="e">
        <f>IF(R3566 &lt;=( AVERAGE(SMALL(AE3566:AI3566,1),SMALL(AE3566:AI3566,2))), R3566, "")</f>
        <v>#NUM!</v>
      </c>
      <c r="AS3566" s="20" t="e">
        <f>AVERAGE(SMALL(AJ3566:AM3566,1),SMALL(AJ3566:AM3566,2))</f>
        <v>#NUM!</v>
      </c>
      <c r="AT3566" s="20">
        <f>T3566*1.075</f>
        <v>7.2885</v>
      </c>
      <c r="AU3566" s="20" t="e">
        <f>U3566*1.075</f>
        <v>#VALUE!</v>
      </c>
      <c r="AV3566" s="22" t="e">
        <f>MIN(AN3566,AT3566,AU3566)</f>
        <v>#VALUE!</v>
      </c>
      <c r="AW3566" s="26" t="s">
        <v>49</v>
      </c>
      <c r="AX3566" s="26" t="s">
        <v>48</v>
      </c>
      <c r="AY3566" s="25">
        <v>7.2885</v>
      </c>
      <c r="AZ3566" s="27">
        <f>IF(AND(AY3566&gt;0,AY3566&lt;=10),AY3566*0.25,IF(AND(AY3566&gt;10,AY3566&lt;=50),AY3566*0.17,IF(AND(AY3566&gt;10,AY3566&lt;=100),AY3566*0.12,IF(AY3566&gt;100,AY3566*0.1))))</f>
        <v>1.822125</v>
      </c>
      <c r="BA3566" s="3">
        <f>AZ3566+AY3566</f>
        <v>9.1106250000000006</v>
      </c>
      <c r="BB3566" s="25">
        <f>BA3566+BA3566*0.08</f>
        <v>9.8394750000000002</v>
      </c>
      <c r="BC3566" s="20" t="s">
        <v>12295</v>
      </c>
      <c r="BD3566" s="20"/>
      <c r="BE3566" s="20"/>
      <c r="BF3566" s="20"/>
      <c r="BG3566" s="20"/>
      <c r="BH3566" s="20"/>
      <c r="BI3566" s="20"/>
      <c r="BJ3566" s="20"/>
      <c r="BK3566" s="20"/>
      <c r="BL3566" s="20"/>
      <c r="BM3566" s="20"/>
      <c r="BN3566" s="20"/>
      <c r="BO3566" s="20"/>
      <c r="BP3566" s="20"/>
      <c r="BQ3566" s="20"/>
      <c r="BR3566" s="20"/>
      <c r="BS3566" s="20"/>
      <c r="BT3566" s="20"/>
      <c r="BU3566" s="20"/>
      <c r="BV3566" s="20"/>
      <c r="BW3566" s="20"/>
      <c r="BX3566" s="20"/>
      <c r="BY3566" s="20"/>
      <c r="BZ3566" s="20"/>
      <c r="CA3566" s="20"/>
      <c r="CB3566" s="20"/>
      <c r="CC3566" s="20"/>
      <c r="CD3566" s="20"/>
      <c r="CE3566" s="20"/>
      <c r="CF3566" s="20"/>
      <c r="CG3566" s="20"/>
      <c r="CH3566" s="20"/>
      <c r="CI3566" s="20"/>
      <c r="CJ3566" s="20"/>
      <c r="CK3566" s="20"/>
      <c r="CL3566" s="20"/>
      <c r="CM3566" s="20"/>
      <c r="CN3566" s="20"/>
      <c r="CO3566" s="20"/>
      <c r="CP3566" s="20"/>
      <c r="CQ3566" s="20"/>
      <c r="CR3566" s="20"/>
      <c r="CS3566" s="20"/>
      <c r="CT3566" s="20"/>
      <c r="CU3566" s="20"/>
      <c r="CV3566" s="20"/>
      <c r="CW3566" s="20"/>
      <c r="CX3566" s="20"/>
      <c r="CY3566" s="20"/>
      <c r="CZ3566" s="20"/>
      <c r="DA3566" s="20"/>
      <c r="DB3566" s="20"/>
      <c r="DC3566" s="20"/>
      <c r="DD3566" s="20"/>
      <c r="DE3566" s="20"/>
      <c r="DF3566" s="20"/>
      <c r="DG3566" s="20"/>
      <c r="DH3566" s="20"/>
      <c r="DI3566" s="20"/>
      <c r="DJ3566" s="20"/>
      <c r="DK3566" s="20"/>
      <c r="DL3566" s="20"/>
    </row>
    <row r="3567" spans="1:116" s="88" customFormat="1" ht="30" customHeight="1">
      <c r="A3567" s="4" t="s">
        <v>11635</v>
      </c>
      <c r="B3567" s="5">
        <v>3565</v>
      </c>
      <c r="C3567" s="6">
        <v>19347</v>
      </c>
      <c r="D3567" s="6"/>
      <c r="E3567" s="43" t="s">
        <v>11734</v>
      </c>
      <c r="F3567" s="3" t="s">
        <v>11735</v>
      </c>
      <c r="G3567" s="3" t="s">
        <v>11736</v>
      </c>
      <c r="H3567" s="3" t="s">
        <v>11737</v>
      </c>
      <c r="I3567" s="3" t="s">
        <v>389</v>
      </c>
      <c r="J3567" s="3" t="s">
        <v>11738</v>
      </c>
      <c r="K3567" s="6">
        <v>1</v>
      </c>
      <c r="L3567" s="3" t="s">
        <v>79</v>
      </c>
      <c r="M3567" s="6">
        <v>5</v>
      </c>
      <c r="N3567" s="3" t="s">
        <v>44</v>
      </c>
      <c r="O3567" s="3" t="s">
        <v>11640</v>
      </c>
      <c r="P3567" s="3" t="s">
        <v>11739</v>
      </c>
      <c r="Q3567" s="3" t="s">
        <v>11740</v>
      </c>
      <c r="R3567" s="156">
        <v>26.9</v>
      </c>
      <c r="S3567" s="22"/>
      <c r="T3567" s="23">
        <v>25.02</v>
      </c>
      <c r="U3567" s="1">
        <v>18.7</v>
      </c>
      <c r="V3567" s="21">
        <v>20.4605</v>
      </c>
      <c r="W3567" s="22">
        <v>40.289499999999997</v>
      </c>
      <c r="X3567" s="22">
        <v>29.590499999999999</v>
      </c>
      <c r="Y3567" s="22"/>
      <c r="Z3567" s="22"/>
      <c r="AA3567" s="22"/>
      <c r="AB3567" s="22"/>
      <c r="AC3567" s="22"/>
      <c r="AD3567" s="22"/>
      <c r="AE3567" s="24">
        <v>20.4605</v>
      </c>
      <c r="AF3567" s="20"/>
      <c r="AG3567" s="20"/>
      <c r="AH3567" s="20"/>
      <c r="AI3567" s="20"/>
      <c r="AJ3567" s="20"/>
      <c r="AK3567" s="20"/>
      <c r="AL3567" s="20"/>
      <c r="AM3567" s="20"/>
      <c r="AN3567" s="25">
        <v>25.03</v>
      </c>
      <c r="AO3567" s="20" t="s">
        <v>207</v>
      </c>
      <c r="AP3567" s="24" t="s">
        <v>208</v>
      </c>
      <c r="AQ3567" s="20" t="e">
        <f>AVERAGE(SMALL(AE3567:AI3567,1),SMALL(AE3567:AI3567,2))</f>
        <v>#NUM!</v>
      </c>
      <c r="AR3567" s="20" t="e">
        <f>IF(R3567 &lt;=( AVERAGE(SMALL(AE3567:AI3567,1),SMALL(AE3567:AI3567,2))), R3567, "")</f>
        <v>#NUM!</v>
      </c>
      <c r="AS3567" s="20" t="e">
        <f>AVERAGE(SMALL(AJ3567:AM3567,1),SMALL(AJ3567:AM3567,2))</f>
        <v>#NUM!</v>
      </c>
      <c r="AT3567" s="20">
        <f>T3567*1.075</f>
        <v>26.8965</v>
      </c>
      <c r="AU3567" s="20">
        <f>U3567*1.075</f>
        <v>20.102499999999999</v>
      </c>
      <c r="AV3567" s="22">
        <f>MIN(AN3567,AT3567,AU3567)</f>
        <v>20.102499999999999</v>
      </c>
      <c r="AW3567" s="20" t="s">
        <v>71</v>
      </c>
      <c r="AX3567" s="20" t="s">
        <v>72</v>
      </c>
      <c r="AY3567" s="25">
        <v>20.100000000000001</v>
      </c>
      <c r="AZ3567" s="27">
        <f>IF(AND(AY3567&gt;0,AY3567&lt;=10),AY3567*0.25,IF(AND(AY3567&gt;10,AY3567&lt;=50),AY3567*0.17,IF(AND(AY3567&gt;10,AY3567&lt;=100),AY3567*0.12,IF(AY3567&gt;100,AY3567*0.1))))</f>
        <v>3.4170000000000007</v>
      </c>
      <c r="BA3567" s="3">
        <f>AZ3567+AY3567</f>
        <v>23.517000000000003</v>
      </c>
      <c r="BB3567" s="25">
        <f>BA3567+BA3567*0.08</f>
        <v>25.398360000000004</v>
      </c>
      <c r="BC3567" s="20" t="s">
        <v>12295</v>
      </c>
      <c r="BD3567" s="20"/>
      <c r="BE3567" s="20"/>
      <c r="BF3567" s="20"/>
      <c r="BG3567" s="20"/>
      <c r="BH3567" s="20"/>
      <c r="BI3567" s="20"/>
      <c r="BJ3567" s="20"/>
      <c r="BK3567" s="20"/>
      <c r="BL3567" s="20"/>
      <c r="BM3567" s="20"/>
      <c r="BN3567" s="20"/>
      <c r="BO3567" s="20"/>
      <c r="BP3567" s="20"/>
      <c r="BQ3567" s="20"/>
      <c r="BR3567" s="20"/>
      <c r="BS3567" s="20"/>
      <c r="BT3567" s="20"/>
      <c r="BU3567" s="20"/>
      <c r="BV3567" s="20"/>
      <c r="BW3567" s="20"/>
      <c r="BX3567" s="20"/>
      <c r="BY3567" s="20"/>
      <c r="BZ3567" s="20"/>
      <c r="CA3567" s="20"/>
      <c r="CB3567" s="20"/>
      <c r="CC3567" s="20"/>
      <c r="CD3567" s="20"/>
      <c r="CE3567" s="20"/>
      <c r="CF3567" s="20"/>
      <c r="CG3567" s="20"/>
      <c r="CH3567" s="20"/>
      <c r="CI3567" s="20"/>
      <c r="CJ3567" s="20"/>
      <c r="CK3567" s="20"/>
      <c r="CL3567" s="20"/>
      <c r="CM3567" s="20"/>
      <c r="CN3567" s="20"/>
      <c r="CO3567" s="20"/>
      <c r="CP3567" s="20"/>
      <c r="CQ3567" s="20"/>
      <c r="CR3567" s="20"/>
      <c r="CS3567" s="20"/>
      <c r="CT3567" s="20"/>
      <c r="CU3567" s="20"/>
      <c r="CV3567" s="20"/>
      <c r="CW3567" s="20"/>
      <c r="CX3567" s="20"/>
      <c r="CY3567" s="20"/>
      <c r="CZ3567" s="20"/>
      <c r="DA3567" s="20"/>
      <c r="DB3567" s="20"/>
      <c r="DC3567" s="20"/>
      <c r="DD3567" s="20"/>
      <c r="DE3567" s="20"/>
      <c r="DF3567" s="20"/>
      <c r="DG3567" s="20"/>
      <c r="DH3567" s="20"/>
      <c r="DI3567" s="20"/>
      <c r="DJ3567" s="20"/>
      <c r="DK3567" s="20"/>
      <c r="DL3567" s="20"/>
    </row>
    <row r="3568" spans="1:116" s="88" customFormat="1" ht="30" customHeight="1">
      <c r="A3568" s="4" t="s">
        <v>11703</v>
      </c>
      <c r="B3568" s="5">
        <v>3566</v>
      </c>
      <c r="C3568" s="6">
        <v>19537</v>
      </c>
      <c r="D3568" s="6"/>
      <c r="E3568" s="43" t="s">
        <v>11744</v>
      </c>
      <c r="F3568" s="3" t="s">
        <v>11745</v>
      </c>
      <c r="G3568" s="3" t="s">
        <v>3429</v>
      </c>
      <c r="H3568" s="3" t="s">
        <v>4993</v>
      </c>
      <c r="I3568" s="3" t="s">
        <v>4405</v>
      </c>
      <c r="J3568" s="3" t="s">
        <v>11746</v>
      </c>
      <c r="K3568" s="6">
        <v>2.5</v>
      </c>
      <c r="L3568" s="3" t="s">
        <v>79</v>
      </c>
      <c r="M3568" s="6">
        <v>20</v>
      </c>
      <c r="N3568" s="3" t="s">
        <v>44</v>
      </c>
      <c r="O3568" s="3" t="s">
        <v>11640</v>
      </c>
      <c r="P3568" s="3" t="s">
        <v>11651</v>
      </c>
      <c r="Q3568" s="3" t="s">
        <v>11747</v>
      </c>
      <c r="R3568" s="156">
        <v>3.28</v>
      </c>
      <c r="S3568" s="22"/>
      <c r="T3568" s="23">
        <v>3.05</v>
      </c>
      <c r="U3568" s="1" t="s">
        <v>54</v>
      </c>
      <c r="V3568" s="21">
        <v>2.6682999999999999</v>
      </c>
      <c r="W3568" s="22">
        <v>3.4266999999999999</v>
      </c>
      <c r="X3568" s="22"/>
      <c r="Y3568" s="22"/>
      <c r="Z3568" s="22"/>
      <c r="AA3568" s="22"/>
      <c r="AB3568" s="22"/>
      <c r="AC3568" s="22"/>
      <c r="AD3568" s="22"/>
      <c r="AE3568" s="24">
        <v>2.6682999999999999</v>
      </c>
      <c r="AF3568" s="20"/>
      <c r="AG3568" s="20"/>
      <c r="AH3568" s="20"/>
      <c r="AI3568" s="20"/>
      <c r="AJ3568" s="20"/>
      <c r="AK3568" s="20"/>
      <c r="AL3568" s="20"/>
      <c r="AM3568" s="20"/>
      <c r="AN3568" s="25">
        <v>3.28</v>
      </c>
      <c r="AO3568" s="20" t="s">
        <v>47</v>
      </c>
      <c r="AP3568" s="24" t="s">
        <v>48</v>
      </c>
      <c r="AQ3568" s="20" t="e">
        <f>AVERAGE(SMALL(AE3568:AI3568,1),SMALL(AE3568:AI3568,2))</f>
        <v>#NUM!</v>
      </c>
      <c r="AR3568" s="20" t="e">
        <f>IF(R3568 &lt;=( AVERAGE(SMALL(AE3568:AI3568,1),SMALL(AE3568:AI3568,2))), R3568, "")</f>
        <v>#NUM!</v>
      </c>
      <c r="AS3568" s="20" t="e">
        <f>AVERAGE(SMALL(AJ3568:AM3568,1),SMALL(AJ3568:AM3568,2))</f>
        <v>#NUM!</v>
      </c>
      <c r="AT3568" s="20">
        <f>T3568*1.075</f>
        <v>3.2787499999999996</v>
      </c>
      <c r="AU3568" s="20" t="e">
        <f>U3568*1.075</f>
        <v>#VALUE!</v>
      </c>
      <c r="AV3568" s="22" t="e">
        <f>MIN(AN3568,AT3568,AU3568)</f>
        <v>#VALUE!</v>
      </c>
      <c r="AW3568" s="26" t="s">
        <v>49</v>
      </c>
      <c r="AX3568" s="20" t="s">
        <v>48</v>
      </c>
      <c r="AY3568" s="25">
        <v>3.28</v>
      </c>
      <c r="AZ3568" s="27">
        <f>IF(AND(AY3568&gt;0,AY3568&lt;=10),AY3568*0.25,IF(AND(AY3568&gt;10,AY3568&lt;=50),AY3568*0.17,IF(AND(AY3568&gt;10,AY3568&lt;=100),AY3568*0.12,IF(AY3568&gt;100,AY3568*0.1))))</f>
        <v>0.82</v>
      </c>
      <c r="BA3568" s="3">
        <f>AZ3568+AY3568</f>
        <v>4.0999999999999996</v>
      </c>
      <c r="BB3568" s="25">
        <f>BA3568+BA3568*0.08</f>
        <v>4.4279999999999999</v>
      </c>
      <c r="BC3568" s="20" t="s">
        <v>12295</v>
      </c>
      <c r="BD3568" s="20"/>
      <c r="BE3568" s="20"/>
      <c r="BF3568" s="20"/>
      <c r="BG3568" s="20"/>
      <c r="BH3568" s="20"/>
      <c r="BI3568" s="20"/>
      <c r="BJ3568" s="20"/>
      <c r="BK3568" s="20"/>
      <c r="BL3568" s="20"/>
      <c r="BM3568" s="20"/>
      <c r="BN3568" s="20"/>
      <c r="BO3568" s="20"/>
      <c r="BP3568" s="20"/>
      <c r="BQ3568" s="20"/>
      <c r="BR3568" s="20"/>
      <c r="BS3568" s="20"/>
      <c r="BT3568" s="20"/>
      <c r="BU3568" s="20"/>
      <c r="BV3568" s="20"/>
      <c r="BW3568" s="20"/>
      <c r="BX3568" s="20"/>
      <c r="BY3568" s="20"/>
      <c r="BZ3568" s="20"/>
      <c r="CA3568" s="20"/>
      <c r="CB3568" s="20"/>
      <c r="CC3568" s="20"/>
      <c r="CD3568" s="20"/>
      <c r="CE3568" s="20"/>
      <c r="CF3568" s="20"/>
      <c r="CG3568" s="20"/>
      <c r="CH3568" s="20"/>
      <c r="CI3568" s="20"/>
      <c r="CJ3568" s="20"/>
      <c r="CK3568" s="20"/>
      <c r="CL3568" s="20"/>
      <c r="CM3568" s="20"/>
      <c r="CN3568" s="20"/>
      <c r="CO3568" s="20"/>
      <c r="CP3568" s="20"/>
      <c r="CQ3568" s="20"/>
      <c r="CR3568" s="20"/>
      <c r="CS3568" s="20"/>
      <c r="CT3568" s="20"/>
      <c r="CU3568" s="20"/>
      <c r="CV3568" s="20"/>
      <c r="CW3568" s="20"/>
      <c r="CX3568" s="20"/>
      <c r="CY3568" s="20"/>
      <c r="CZ3568" s="20"/>
      <c r="DA3568" s="20"/>
      <c r="DB3568" s="20"/>
      <c r="DC3568" s="20"/>
      <c r="DD3568" s="20"/>
      <c r="DE3568" s="20"/>
      <c r="DF3568" s="20"/>
      <c r="DG3568" s="20"/>
      <c r="DH3568" s="20"/>
      <c r="DI3568" s="20"/>
      <c r="DJ3568" s="20"/>
      <c r="DK3568" s="20"/>
      <c r="DL3568" s="20"/>
    </row>
    <row r="3569" spans="1:116" s="88" customFormat="1" ht="30" customHeight="1">
      <c r="A3569" s="4" t="s">
        <v>11703</v>
      </c>
      <c r="B3569" s="5">
        <v>3567</v>
      </c>
      <c r="C3569" s="6">
        <v>19538</v>
      </c>
      <c r="D3569" s="6"/>
      <c r="E3569" s="43" t="s">
        <v>11744</v>
      </c>
      <c r="F3569" s="3" t="s">
        <v>11745</v>
      </c>
      <c r="G3569" s="3" t="s">
        <v>3429</v>
      </c>
      <c r="H3569" s="3" t="s">
        <v>9762</v>
      </c>
      <c r="I3569" s="3" t="s">
        <v>4405</v>
      </c>
      <c r="J3569" s="3" t="s">
        <v>11746</v>
      </c>
      <c r="K3569" s="6">
        <v>2.5</v>
      </c>
      <c r="L3569" s="3" t="s">
        <v>79</v>
      </c>
      <c r="M3569" s="6">
        <v>20</v>
      </c>
      <c r="N3569" s="3" t="s">
        <v>44</v>
      </c>
      <c r="O3569" s="3" t="s">
        <v>11640</v>
      </c>
      <c r="P3569" s="3" t="s">
        <v>11748</v>
      </c>
      <c r="Q3569" s="3" t="s">
        <v>11749</v>
      </c>
      <c r="R3569" s="156">
        <v>3.43</v>
      </c>
      <c r="S3569" s="22"/>
      <c r="T3569" s="23">
        <v>3.19</v>
      </c>
      <c r="U3569" s="1" t="s">
        <v>54</v>
      </c>
      <c r="V3569" s="21">
        <v>3.1945999999999999</v>
      </c>
      <c r="W3569" s="22"/>
      <c r="X3569" s="22"/>
      <c r="Y3569" s="22"/>
      <c r="Z3569" s="22"/>
      <c r="AA3569" s="22"/>
      <c r="AB3569" s="22"/>
      <c r="AC3569" s="22"/>
      <c r="AD3569" s="22"/>
      <c r="AE3569" s="24">
        <v>3.1945999999999999</v>
      </c>
      <c r="AF3569" s="20"/>
      <c r="AG3569" s="20"/>
      <c r="AH3569" s="20"/>
      <c r="AI3569" s="20"/>
      <c r="AJ3569" s="20"/>
      <c r="AK3569" s="20"/>
      <c r="AL3569" s="20"/>
      <c r="AM3569" s="20"/>
      <c r="AN3569" s="25">
        <v>3.43</v>
      </c>
      <c r="AO3569" s="20" t="s">
        <v>47</v>
      </c>
      <c r="AP3569" s="24" t="s">
        <v>48</v>
      </c>
      <c r="AQ3569" s="20" t="e">
        <f>AVERAGE(SMALL(AE3569:AI3569,1),SMALL(AE3569:AI3569,2))</f>
        <v>#NUM!</v>
      </c>
      <c r="AR3569" s="20" t="e">
        <f>IF(R3569 &lt;=( AVERAGE(SMALL(AE3569:AI3569,1),SMALL(AE3569:AI3569,2))), R3569, "")</f>
        <v>#NUM!</v>
      </c>
      <c r="AS3569" s="20" t="e">
        <f>AVERAGE(SMALL(AJ3569:AM3569,1),SMALL(AJ3569:AM3569,2))</f>
        <v>#NUM!</v>
      </c>
      <c r="AT3569" s="20">
        <f>T3569*1.075</f>
        <v>3.4292499999999997</v>
      </c>
      <c r="AU3569" s="20" t="e">
        <f>U3569*1.075</f>
        <v>#VALUE!</v>
      </c>
      <c r="AV3569" s="22" t="e">
        <f>MIN(AN3569,AT3569,AU3569)</f>
        <v>#VALUE!</v>
      </c>
      <c r="AW3569" s="26" t="s">
        <v>49</v>
      </c>
      <c r="AX3569" s="20" t="s">
        <v>48</v>
      </c>
      <c r="AY3569" s="25">
        <v>3.4289999999999998</v>
      </c>
      <c r="AZ3569" s="27">
        <f>IF(AND(AY3569&gt;0,AY3569&lt;=10),AY3569*0.25,IF(AND(AY3569&gt;10,AY3569&lt;=50),AY3569*0.17,IF(AND(AY3569&gt;10,AY3569&lt;=100),AY3569*0.12,IF(AY3569&gt;100,AY3569*0.1))))</f>
        <v>0.85724999999999996</v>
      </c>
      <c r="BA3569" s="3">
        <f>AZ3569+AY3569</f>
        <v>4.2862499999999999</v>
      </c>
      <c r="BB3569" s="25">
        <f>BA3569+BA3569*0.08</f>
        <v>4.6291500000000001</v>
      </c>
      <c r="BC3569" s="20" t="s">
        <v>12295</v>
      </c>
      <c r="BD3569" s="20"/>
      <c r="BE3569" s="20"/>
      <c r="BF3569" s="20"/>
      <c r="BG3569" s="20"/>
      <c r="BH3569" s="20"/>
      <c r="BI3569" s="20"/>
      <c r="BJ3569" s="20"/>
      <c r="BK3569" s="20"/>
      <c r="BL3569" s="20"/>
      <c r="BM3569" s="20"/>
      <c r="BN3569" s="20"/>
      <c r="BO3569" s="20"/>
      <c r="BP3569" s="20"/>
      <c r="BQ3569" s="20"/>
      <c r="BR3569" s="20"/>
      <c r="BS3569" s="20"/>
      <c r="BT3569" s="20"/>
      <c r="BU3569" s="20"/>
      <c r="BV3569" s="20"/>
      <c r="BW3569" s="20"/>
      <c r="BX3569" s="20"/>
      <c r="BY3569" s="20"/>
      <c r="BZ3569" s="20"/>
      <c r="CA3569" s="20"/>
      <c r="CB3569" s="20"/>
      <c r="CC3569" s="20"/>
      <c r="CD3569" s="20"/>
      <c r="CE3569" s="20"/>
      <c r="CF3569" s="20"/>
      <c r="CG3569" s="20"/>
      <c r="CH3569" s="20"/>
      <c r="CI3569" s="20"/>
      <c r="CJ3569" s="20"/>
      <c r="CK3569" s="20"/>
      <c r="CL3569" s="20"/>
      <c r="CM3569" s="20"/>
      <c r="CN3569" s="20"/>
      <c r="CO3569" s="20"/>
      <c r="CP3569" s="20"/>
      <c r="CQ3569" s="20"/>
      <c r="CR3569" s="20"/>
      <c r="CS3569" s="20"/>
      <c r="CT3569" s="20"/>
      <c r="CU3569" s="20"/>
      <c r="CV3569" s="20"/>
      <c r="CW3569" s="20"/>
      <c r="CX3569" s="20"/>
      <c r="CY3569" s="20"/>
      <c r="CZ3569" s="20"/>
      <c r="DA3569" s="20"/>
      <c r="DB3569" s="20"/>
      <c r="DC3569" s="20"/>
      <c r="DD3569" s="20"/>
      <c r="DE3569" s="20"/>
      <c r="DF3569" s="20"/>
      <c r="DG3569" s="20"/>
      <c r="DH3569" s="20"/>
      <c r="DI3569" s="20"/>
      <c r="DJ3569" s="20"/>
      <c r="DK3569" s="20"/>
      <c r="DL3569" s="20"/>
    </row>
    <row r="3570" spans="1:116" s="88" customFormat="1" ht="30" customHeight="1">
      <c r="A3570" s="4" t="s">
        <v>11635</v>
      </c>
      <c r="B3570" s="5">
        <v>3568</v>
      </c>
      <c r="C3570" s="6">
        <v>19569</v>
      </c>
      <c r="D3570" s="6"/>
      <c r="E3570" s="43" t="s">
        <v>11689</v>
      </c>
      <c r="F3570" s="3" t="s">
        <v>11690</v>
      </c>
      <c r="G3570" s="3" t="s">
        <v>1931</v>
      </c>
      <c r="H3570" s="3" t="s">
        <v>1932</v>
      </c>
      <c r="I3570" s="3" t="s">
        <v>389</v>
      </c>
      <c r="J3570" s="3" t="s">
        <v>11691</v>
      </c>
      <c r="K3570" s="6">
        <v>2</v>
      </c>
      <c r="L3570" s="3" t="s">
        <v>79</v>
      </c>
      <c r="M3570" s="6">
        <v>10</v>
      </c>
      <c r="N3570" s="3" t="s">
        <v>44</v>
      </c>
      <c r="O3570" s="3" t="s">
        <v>11640</v>
      </c>
      <c r="P3570" s="3" t="s">
        <v>11646</v>
      </c>
      <c r="Q3570" s="3" t="s">
        <v>11692</v>
      </c>
      <c r="R3570" s="156">
        <v>2.77</v>
      </c>
      <c r="S3570" s="22"/>
      <c r="T3570" s="23">
        <v>2.58</v>
      </c>
      <c r="U3570" s="1" t="s">
        <v>54</v>
      </c>
      <c r="V3570" s="21">
        <v>2.8256999999999999</v>
      </c>
      <c r="W3570" s="22">
        <v>2.3368000000000002</v>
      </c>
      <c r="X3570" s="22"/>
      <c r="Y3570" s="22"/>
      <c r="Z3570" s="22"/>
      <c r="AA3570" s="22"/>
      <c r="AB3570" s="22"/>
      <c r="AC3570" s="22"/>
      <c r="AD3570" s="22"/>
      <c r="AE3570" s="24">
        <v>2.8256999999999999</v>
      </c>
      <c r="AF3570" s="20"/>
      <c r="AG3570" s="20"/>
      <c r="AH3570" s="20"/>
      <c r="AI3570" s="20"/>
      <c r="AJ3570" s="20"/>
      <c r="AK3570" s="20"/>
      <c r="AL3570" s="20"/>
      <c r="AM3570" s="20"/>
      <c r="AN3570" s="25">
        <v>2.58</v>
      </c>
      <c r="AO3570" s="20" t="s">
        <v>207</v>
      </c>
      <c r="AP3570" s="24" t="s">
        <v>208</v>
      </c>
      <c r="AQ3570" s="20" t="e">
        <f>AVERAGE(SMALL(AE3570:AI3570,1),SMALL(AE3570:AI3570,2))</f>
        <v>#NUM!</v>
      </c>
      <c r="AR3570" s="20" t="e">
        <f>IF(R3570 &lt;=( AVERAGE(SMALL(AE3570:AI3570,1),SMALL(AE3570:AI3570,2))), R3570, "")</f>
        <v>#NUM!</v>
      </c>
      <c r="AS3570" s="20" t="e">
        <f>AVERAGE(SMALL(AJ3570:AM3570,1),SMALL(AJ3570:AM3570,2))</f>
        <v>#NUM!</v>
      </c>
      <c r="AT3570" s="20">
        <f>T3570*1.075</f>
        <v>2.7734999999999999</v>
      </c>
      <c r="AU3570" s="20" t="e">
        <f>U3570*1.075</f>
        <v>#VALUE!</v>
      </c>
      <c r="AV3570" s="22" t="e">
        <f>MIN(AN3570,AT3570,AU3570)</f>
        <v>#VALUE!</v>
      </c>
      <c r="AW3570" s="20" t="s">
        <v>2443</v>
      </c>
      <c r="AX3570" s="20" t="s">
        <v>48</v>
      </c>
      <c r="AY3570" s="25">
        <v>2.7730000000000001</v>
      </c>
      <c r="AZ3570" s="27">
        <f>IF(AND(AY3570&gt;0,AY3570&lt;=10),AY3570*0.25,IF(AND(AY3570&gt;10,AY3570&lt;=50),AY3570*0.17,IF(AND(AY3570&gt;10,AY3570&lt;=100),AY3570*0.12,IF(AY3570&gt;100,AY3570*0.1))))</f>
        <v>0.69325000000000003</v>
      </c>
      <c r="BA3570" s="3">
        <f>AZ3570+AY3570</f>
        <v>3.4662500000000001</v>
      </c>
      <c r="BB3570" s="25">
        <f>BA3570+BA3570*0.08</f>
        <v>3.7435499999999999</v>
      </c>
      <c r="BC3570" s="20" t="s">
        <v>12295</v>
      </c>
      <c r="BD3570" s="20"/>
      <c r="BE3570" s="20"/>
      <c r="BF3570" s="20"/>
      <c r="BG3570" s="20"/>
      <c r="BH3570" s="20"/>
      <c r="BI3570" s="20"/>
      <c r="BJ3570" s="20"/>
      <c r="BK3570" s="20"/>
      <c r="BL3570" s="20"/>
      <c r="BM3570" s="20"/>
      <c r="BN3570" s="20"/>
      <c r="BO3570" s="20"/>
      <c r="BP3570" s="20"/>
      <c r="BQ3570" s="20"/>
      <c r="BR3570" s="20"/>
      <c r="BS3570" s="20"/>
      <c r="BT3570" s="20"/>
      <c r="BU3570" s="20"/>
      <c r="BV3570" s="20"/>
      <c r="BW3570" s="20"/>
      <c r="BX3570" s="20"/>
      <c r="BY3570" s="20"/>
      <c r="BZ3570" s="20"/>
      <c r="CA3570" s="20"/>
      <c r="CB3570" s="20"/>
      <c r="CC3570" s="20"/>
      <c r="CD3570" s="20"/>
      <c r="CE3570" s="20"/>
      <c r="CF3570" s="20"/>
      <c r="CG3570" s="20"/>
      <c r="CH3570" s="20"/>
      <c r="CI3570" s="20"/>
      <c r="CJ3570" s="20"/>
      <c r="CK3570" s="20"/>
      <c r="CL3570" s="20"/>
      <c r="CM3570" s="20"/>
      <c r="CN3570" s="20"/>
      <c r="CO3570" s="20"/>
      <c r="CP3570" s="20"/>
      <c r="CQ3570" s="20"/>
      <c r="CR3570" s="20"/>
      <c r="CS3570" s="20"/>
      <c r="CT3570" s="20"/>
      <c r="CU3570" s="20"/>
      <c r="CV3570" s="20"/>
      <c r="CW3570" s="20"/>
      <c r="CX3570" s="20"/>
      <c r="CY3570" s="20"/>
      <c r="CZ3570" s="20"/>
      <c r="DA3570" s="20"/>
      <c r="DB3570" s="20"/>
      <c r="DC3570" s="20"/>
      <c r="DD3570" s="20"/>
      <c r="DE3570" s="20"/>
      <c r="DF3570" s="20"/>
      <c r="DG3570" s="20"/>
      <c r="DH3570" s="20"/>
      <c r="DI3570" s="20"/>
      <c r="DJ3570" s="20"/>
      <c r="DK3570" s="20"/>
      <c r="DL3570" s="20"/>
    </row>
    <row r="3571" spans="1:116" s="88" customFormat="1" ht="30" customHeight="1">
      <c r="A3571" s="4" t="s">
        <v>11635</v>
      </c>
      <c r="B3571" s="5">
        <v>3569</v>
      </c>
      <c r="C3571" s="116">
        <v>15048</v>
      </c>
      <c r="D3571" s="116"/>
      <c r="E3571" s="43" t="s">
        <v>11683</v>
      </c>
      <c r="F3571" s="3" t="s">
        <v>11684</v>
      </c>
      <c r="G3571" s="3" t="s">
        <v>11685</v>
      </c>
      <c r="H3571" s="3" t="s">
        <v>11686</v>
      </c>
      <c r="I3571" s="3" t="s">
        <v>310</v>
      </c>
      <c r="J3571" s="3" t="s">
        <v>11687</v>
      </c>
      <c r="K3571" s="6">
        <v>30</v>
      </c>
      <c r="L3571" s="3" t="s">
        <v>67</v>
      </c>
      <c r="M3571" s="6">
        <v>1</v>
      </c>
      <c r="N3571" s="3" t="s">
        <v>44</v>
      </c>
      <c r="O3571" s="3" t="s">
        <v>11640</v>
      </c>
      <c r="P3571" s="3" t="s">
        <v>11641</v>
      </c>
      <c r="Q3571" s="3" t="s">
        <v>11688</v>
      </c>
      <c r="R3571" s="156">
        <v>3.71</v>
      </c>
      <c r="S3571" s="22"/>
      <c r="T3571" s="23">
        <v>3.45</v>
      </c>
      <c r="U3571" s="1">
        <v>4.2</v>
      </c>
      <c r="V3571" s="21">
        <v>3.4546999999999999</v>
      </c>
      <c r="W3571" s="22"/>
      <c r="X3571" s="22"/>
      <c r="Y3571" s="22"/>
      <c r="Z3571" s="22"/>
      <c r="AA3571" s="22"/>
      <c r="AB3571" s="22"/>
      <c r="AC3571" s="22"/>
      <c r="AD3571" s="22"/>
      <c r="AE3571" s="24">
        <v>3.4546999999999999</v>
      </c>
      <c r="AF3571" s="20"/>
      <c r="AG3571" s="20"/>
      <c r="AH3571" s="20"/>
      <c r="AI3571" s="20"/>
      <c r="AJ3571" s="20"/>
      <c r="AK3571" s="20"/>
      <c r="AL3571" s="20"/>
      <c r="AM3571" s="20"/>
      <c r="AN3571" s="25">
        <v>3.71</v>
      </c>
      <c r="AO3571" s="20" t="s">
        <v>47</v>
      </c>
      <c r="AP3571" s="24" t="s">
        <v>48</v>
      </c>
      <c r="AQ3571" s="20" t="e">
        <f>AVERAGE(SMALL(AE3571:AI3571,1),SMALL(AE3571:AI3571,2))</f>
        <v>#NUM!</v>
      </c>
      <c r="AR3571" s="20" t="e">
        <f>IF(R3571 &lt;=( AVERAGE(SMALL(AE3571:AI3571,1),SMALL(AE3571:AI3571,2))), R3571, "")</f>
        <v>#NUM!</v>
      </c>
      <c r="AS3571" s="20" t="e">
        <f>AVERAGE(SMALL(AJ3571:AM3571,1),SMALL(AJ3571:AM3571,2))</f>
        <v>#NUM!</v>
      </c>
      <c r="AT3571" s="20">
        <f>T3571*1.075</f>
        <v>3.7087500000000002</v>
      </c>
      <c r="AU3571" s="20">
        <f>U3571*1.075</f>
        <v>4.5149999999999997</v>
      </c>
      <c r="AV3571" s="22">
        <f>MIN(AN3571,AT3571,AU3571)</f>
        <v>3.7087500000000002</v>
      </c>
      <c r="AW3571" s="26" t="s">
        <v>49</v>
      </c>
      <c r="AX3571" s="20" t="s">
        <v>48</v>
      </c>
      <c r="AY3571" s="25">
        <v>3.71</v>
      </c>
      <c r="AZ3571" s="27">
        <f>IF(AND(AY3571&gt;0,AY3571&lt;=10),AY3571*0.25,IF(AND(AY3571&gt;10,AY3571&lt;=50),AY3571*0.17,IF(AND(AY3571&gt;10,AY3571&lt;=100),AY3571*0.12,IF(AY3571&gt;100,AY3571*0.1))))</f>
        <v>0.92749999999999999</v>
      </c>
      <c r="BA3571" s="3">
        <f>AZ3571+AY3571</f>
        <v>4.6375000000000002</v>
      </c>
      <c r="BB3571" s="25">
        <f>BA3571+BA3571*0.08</f>
        <v>5.0084999999999997</v>
      </c>
      <c r="BC3571" s="20" t="s">
        <v>12295</v>
      </c>
      <c r="BD3571" s="20"/>
      <c r="BE3571" s="20"/>
      <c r="BF3571" s="20"/>
      <c r="BG3571" s="20"/>
      <c r="BH3571" s="20"/>
      <c r="BI3571" s="20"/>
      <c r="BJ3571" s="20"/>
      <c r="BK3571" s="20"/>
      <c r="BL3571" s="20"/>
      <c r="BM3571" s="20"/>
      <c r="BN3571" s="20"/>
      <c r="BO3571" s="20"/>
      <c r="BP3571" s="20"/>
      <c r="BQ3571" s="20"/>
      <c r="BR3571" s="20"/>
      <c r="BS3571" s="20"/>
      <c r="BT3571" s="20"/>
      <c r="BU3571" s="20"/>
      <c r="BV3571" s="20"/>
      <c r="BW3571" s="20"/>
      <c r="BX3571" s="20"/>
      <c r="BY3571" s="20"/>
      <c r="BZ3571" s="20"/>
      <c r="CA3571" s="20"/>
      <c r="CB3571" s="20"/>
      <c r="CC3571" s="20"/>
      <c r="CD3571" s="20"/>
      <c r="CE3571" s="20"/>
      <c r="CF3571" s="20"/>
      <c r="CG3571" s="20"/>
      <c r="CH3571" s="20"/>
      <c r="CI3571" s="20"/>
      <c r="CJ3571" s="20"/>
      <c r="CK3571" s="20"/>
      <c r="CL3571" s="20"/>
      <c r="CM3571" s="20"/>
      <c r="CN3571" s="20"/>
      <c r="CO3571" s="20"/>
      <c r="CP3571" s="20"/>
      <c r="CQ3571" s="20"/>
      <c r="CR3571" s="20"/>
      <c r="CS3571" s="20"/>
      <c r="CT3571" s="20"/>
      <c r="CU3571" s="20"/>
      <c r="CV3571" s="20"/>
      <c r="CW3571" s="20"/>
      <c r="CX3571" s="20"/>
      <c r="CY3571" s="20"/>
      <c r="CZ3571" s="20"/>
      <c r="DA3571" s="20"/>
      <c r="DB3571" s="20"/>
      <c r="DC3571" s="20"/>
      <c r="DD3571" s="20"/>
      <c r="DE3571" s="20"/>
      <c r="DF3571" s="20"/>
      <c r="DG3571" s="20"/>
      <c r="DH3571" s="20"/>
      <c r="DI3571" s="20"/>
      <c r="DJ3571" s="20"/>
      <c r="DK3571" s="20"/>
      <c r="DL3571" s="20"/>
    </row>
    <row r="3572" spans="1:116" s="88" customFormat="1" ht="30" customHeight="1">
      <c r="A3572" s="4" t="s">
        <v>11635</v>
      </c>
      <c r="B3572" s="5">
        <v>3570</v>
      </c>
      <c r="C3572" s="6">
        <v>16208</v>
      </c>
      <c r="D3572" s="6"/>
      <c r="E3572" s="43" t="s">
        <v>11657</v>
      </c>
      <c r="F3572" s="3" t="s">
        <v>11658</v>
      </c>
      <c r="G3572" s="3" t="s">
        <v>11659</v>
      </c>
      <c r="H3572" s="3" t="s">
        <v>11660</v>
      </c>
      <c r="I3572" s="3" t="s">
        <v>389</v>
      </c>
      <c r="J3572" s="3" t="s">
        <v>11661</v>
      </c>
      <c r="K3572" s="6">
        <v>1</v>
      </c>
      <c r="L3572" s="3" t="s">
        <v>79</v>
      </c>
      <c r="M3572" s="6">
        <v>25</v>
      </c>
      <c r="N3572" s="3" t="s">
        <v>44</v>
      </c>
      <c r="O3572" s="3" t="s">
        <v>11640</v>
      </c>
      <c r="P3572" s="3" t="s">
        <v>11641</v>
      </c>
      <c r="Q3572" s="3" t="s">
        <v>11662</v>
      </c>
      <c r="R3572" s="156">
        <v>39.06</v>
      </c>
      <c r="S3572" s="22"/>
      <c r="T3572" s="23">
        <v>36.33</v>
      </c>
      <c r="U3572" s="1" t="s">
        <v>54</v>
      </c>
      <c r="V3572" s="21">
        <v>37.420699999999997</v>
      </c>
      <c r="W3572" s="22">
        <v>35.253300000000003</v>
      </c>
      <c r="X3572" s="22">
        <v>60.202800000000003</v>
      </c>
      <c r="Y3572" s="22"/>
      <c r="Z3572" s="22"/>
      <c r="AA3572" s="22"/>
      <c r="AB3572" s="22"/>
      <c r="AC3572" s="22"/>
      <c r="AD3572" s="22"/>
      <c r="AE3572" s="24">
        <v>37.420699999999997</v>
      </c>
      <c r="AF3572" s="20"/>
      <c r="AG3572" s="20">
        <v>59.860999999999997</v>
      </c>
      <c r="AH3572" s="20"/>
      <c r="AI3572" s="20"/>
      <c r="AJ3572" s="20"/>
      <c r="AK3572" s="20"/>
      <c r="AL3572" s="20"/>
      <c r="AM3572" s="20"/>
      <c r="AN3572" s="25">
        <v>39.06</v>
      </c>
      <c r="AO3572" s="20" t="s">
        <v>47</v>
      </c>
      <c r="AP3572" s="24" t="s">
        <v>48</v>
      </c>
      <c r="AQ3572" s="20">
        <f>AVERAGE(SMALL(AE3572:AI3572,1),SMALL(AE3572:AI3572,2))</f>
        <v>48.64085</v>
      </c>
      <c r="AR3572" s="20">
        <f>IF(R3572 &lt;=( AVERAGE(SMALL(AE3572:AI3572,1),SMALL(AE3572:AI3572,2))), R3572, "")</f>
        <v>39.06</v>
      </c>
      <c r="AS3572" s="20" t="e">
        <f>AVERAGE(SMALL(AJ3572:AM3572,1),SMALL(AJ3572:AM3572,2))</f>
        <v>#NUM!</v>
      </c>
      <c r="AT3572" s="20">
        <f>T3572*1.075</f>
        <v>39.054749999999999</v>
      </c>
      <c r="AU3572" s="20" t="e">
        <f>U3572*1.075</f>
        <v>#VALUE!</v>
      </c>
      <c r="AV3572" s="22" t="e">
        <f>MIN(AN3572,AT3572,AU3572)</f>
        <v>#VALUE!</v>
      </c>
      <c r="AW3572" s="26" t="s">
        <v>49</v>
      </c>
      <c r="AX3572" s="26" t="s">
        <v>48</v>
      </c>
      <c r="AY3572" s="25">
        <v>39.054000000000002</v>
      </c>
      <c r="AZ3572" s="27">
        <f>IF(AND(AY3572&gt;0,AY3572&lt;=10),AY3572*0.25,IF(AND(AY3572&gt;10,AY3572&lt;=50),AY3572*0.17,IF(AND(AY3572&gt;10,AY3572&lt;=100),AY3572*0.12,IF(AY3572&gt;100,AY3572*0.1))))</f>
        <v>6.6391800000000005</v>
      </c>
      <c r="BA3572" s="3">
        <f>AZ3572+AY3572</f>
        <v>45.693180000000005</v>
      </c>
      <c r="BB3572" s="25">
        <f>BA3572+BA3572*0.08</f>
        <v>49.348634400000009</v>
      </c>
      <c r="BC3572" s="20" t="s">
        <v>12295</v>
      </c>
      <c r="BD3572" s="20"/>
      <c r="BE3572" s="20"/>
      <c r="BF3572" s="20"/>
      <c r="BG3572" s="20"/>
      <c r="BH3572" s="20"/>
      <c r="BI3572" s="20"/>
      <c r="BJ3572" s="20"/>
      <c r="BK3572" s="20"/>
      <c r="BL3572" s="20"/>
      <c r="BM3572" s="20"/>
      <c r="BN3572" s="20"/>
      <c r="BO3572" s="20"/>
      <c r="BP3572" s="20"/>
      <c r="BQ3572" s="20"/>
      <c r="BR3572" s="20"/>
      <c r="BS3572" s="20"/>
      <c r="BT3572" s="20"/>
      <c r="BU3572" s="20"/>
      <c r="BV3572" s="20"/>
      <c r="BW3572" s="20"/>
      <c r="BX3572" s="20"/>
      <c r="BY3572" s="20"/>
      <c r="BZ3572" s="20"/>
      <c r="CA3572" s="20"/>
      <c r="CB3572" s="20"/>
      <c r="CC3572" s="20"/>
      <c r="CD3572" s="20"/>
      <c r="CE3572" s="20"/>
      <c r="CF3572" s="20"/>
      <c r="CG3572" s="20"/>
      <c r="CH3572" s="20"/>
      <c r="CI3572" s="20"/>
      <c r="CJ3572" s="20"/>
      <c r="CK3572" s="20"/>
      <c r="CL3572" s="20"/>
      <c r="CM3572" s="20"/>
      <c r="CN3572" s="20"/>
      <c r="CO3572" s="20"/>
      <c r="CP3572" s="20"/>
      <c r="CQ3572" s="20"/>
      <c r="CR3572" s="20"/>
      <c r="CS3572" s="20"/>
      <c r="CT3572" s="20"/>
      <c r="CU3572" s="20"/>
      <c r="CV3572" s="20"/>
      <c r="CW3572" s="20"/>
      <c r="CX3572" s="20"/>
      <c r="CY3572" s="20"/>
      <c r="CZ3572" s="20"/>
      <c r="DA3572" s="20"/>
      <c r="DB3572" s="20"/>
      <c r="DC3572" s="20"/>
      <c r="DD3572" s="20"/>
      <c r="DE3572" s="20"/>
      <c r="DF3572" s="20"/>
      <c r="DG3572" s="20"/>
      <c r="DH3572" s="20"/>
      <c r="DI3572" s="20"/>
      <c r="DJ3572" s="20"/>
      <c r="DK3572" s="20"/>
      <c r="DL3572" s="20"/>
    </row>
    <row r="3573" spans="1:116" s="88" customFormat="1" ht="30" customHeight="1">
      <c r="A3573" s="4" t="s">
        <v>11635</v>
      </c>
      <c r="B3573" s="5">
        <v>3571</v>
      </c>
      <c r="C3573" s="6">
        <v>16211</v>
      </c>
      <c r="D3573" s="6"/>
      <c r="E3573" s="43" t="s">
        <v>11657</v>
      </c>
      <c r="F3573" s="3" t="s">
        <v>11658</v>
      </c>
      <c r="G3573" s="3" t="s">
        <v>11659</v>
      </c>
      <c r="H3573" s="3" t="s">
        <v>11663</v>
      </c>
      <c r="I3573" s="3" t="s">
        <v>389</v>
      </c>
      <c r="J3573" s="3" t="s">
        <v>11661</v>
      </c>
      <c r="K3573" s="6">
        <v>1</v>
      </c>
      <c r="L3573" s="3" t="s">
        <v>79</v>
      </c>
      <c r="M3573" s="6">
        <v>25</v>
      </c>
      <c r="N3573" s="3" t="s">
        <v>44</v>
      </c>
      <c r="O3573" s="3" t="s">
        <v>11640</v>
      </c>
      <c r="P3573" s="3" t="s">
        <v>11641</v>
      </c>
      <c r="Q3573" s="3" t="s">
        <v>11664</v>
      </c>
      <c r="R3573" s="156">
        <v>59.38</v>
      </c>
      <c r="S3573" s="22"/>
      <c r="T3573" s="23">
        <v>55.24</v>
      </c>
      <c r="U3573" s="1" t="s">
        <v>54</v>
      </c>
      <c r="V3573" s="21">
        <v>68.180800000000005</v>
      </c>
      <c r="W3573" s="22">
        <v>42.303899999999999</v>
      </c>
      <c r="X3573" s="22">
        <v>90.304299999999998</v>
      </c>
      <c r="Y3573" s="22"/>
      <c r="Z3573" s="22"/>
      <c r="AA3573" s="22"/>
      <c r="AB3573" s="22"/>
      <c r="AC3573" s="22"/>
      <c r="AD3573" s="22"/>
      <c r="AE3573" s="24">
        <v>68.180800000000005</v>
      </c>
      <c r="AF3573" s="20"/>
      <c r="AG3573" s="20">
        <v>89.792000000000002</v>
      </c>
      <c r="AH3573" s="20"/>
      <c r="AI3573" s="20"/>
      <c r="AJ3573" s="20"/>
      <c r="AK3573" s="20"/>
      <c r="AL3573" s="20"/>
      <c r="AM3573" s="20"/>
      <c r="AN3573" s="25">
        <v>59.38</v>
      </c>
      <c r="AO3573" s="20" t="s">
        <v>47</v>
      </c>
      <c r="AP3573" s="24" t="s">
        <v>48</v>
      </c>
      <c r="AQ3573" s="20">
        <f>AVERAGE(SMALL(AE3573:AI3573,1),SMALL(AE3573:AI3573,2))</f>
        <v>78.986400000000003</v>
      </c>
      <c r="AR3573" s="20">
        <f>IF(R3573 &lt;=( AVERAGE(SMALL(AE3573:AI3573,1),SMALL(AE3573:AI3573,2))), R3573, "")</f>
        <v>59.38</v>
      </c>
      <c r="AS3573" s="20" t="e">
        <f>AVERAGE(SMALL(AJ3573:AM3573,1),SMALL(AJ3573:AM3573,2))</f>
        <v>#NUM!</v>
      </c>
      <c r="AT3573" s="20">
        <f>T3573*1.075</f>
        <v>59.383000000000003</v>
      </c>
      <c r="AU3573" s="20" t="e">
        <f>U3573*1.075</f>
        <v>#VALUE!</v>
      </c>
      <c r="AV3573" s="22" t="e">
        <f>MIN(AN3573,AT3573,AU3573)</f>
        <v>#VALUE!</v>
      </c>
      <c r="AW3573" s="26" t="s">
        <v>49</v>
      </c>
      <c r="AX3573" s="26" t="s">
        <v>48</v>
      </c>
      <c r="AY3573" s="25">
        <v>59.383000000000003</v>
      </c>
      <c r="AZ3573" s="27">
        <f>IF(AND(AY3573&gt;0,AY3573&lt;=10),AY3573*0.25,IF(AND(AY3573&gt;10,AY3573&lt;=50),AY3573*0.17,IF(AND(AY3573&gt;10,AY3573&lt;=100),AY3573*0.12,IF(AY3573&gt;100,AY3573*0.1))))</f>
        <v>7.1259600000000001</v>
      </c>
      <c r="BA3573" s="3">
        <f>AZ3573+AY3573</f>
        <v>66.508960000000002</v>
      </c>
      <c r="BB3573" s="25">
        <f>BA3573+BA3573*0.08</f>
        <v>71.829676800000001</v>
      </c>
      <c r="BC3573" s="20" t="s">
        <v>12295</v>
      </c>
      <c r="BD3573" s="20"/>
      <c r="BE3573" s="20"/>
      <c r="BF3573" s="20"/>
      <c r="BG3573" s="20"/>
      <c r="BH3573" s="20"/>
      <c r="BI3573" s="20"/>
      <c r="BJ3573" s="20"/>
      <c r="BK3573" s="20"/>
      <c r="BL3573" s="20"/>
      <c r="BM3573" s="20"/>
      <c r="BN3573" s="20"/>
      <c r="BO3573" s="20"/>
      <c r="BP3573" s="20"/>
      <c r="BQ3573" s="20"/>
      <c r="BR3573" s="20"/>
      <c r="BS3573" s="20"/>
      <c r="BT3573" s="20"/>
      <c r="BU3573" s="20"/>
      <c r="BV3573" s="20"/>
      <c r="BW3573" s="20"/>
      <c r="BX3573" s="20"/>
      <c r="BY3573" s="20"/>
      <c r="BZ3573" s="20"/>
      <c r="CA3573" s="20"/>
      <c r="CB3573" s="20"/>
      <c r="CC3573" s="20"/>
      <c r="CD3573" s="20"/>
      <c r="CE3573" s="20"/>
      <c r="CF3573" s="20"/>
      <c r="CG3573" s="20"/>
      <c r="CH3573" s="20"/>
      <c r="CI3573" s="20"/>
      <c r="CJ3573" s="20"/>
      <c r="CK3573" s="20"/>
      <c r="CL3573" s="20"/>
      <c r="CM3573" s="20"/>
      <c r="CN3573" s="20"/>
      <c r="CO3573" s="20"/>
      <c r="CP3573" s="20"/>
      <c r="CQ3573" s="20"/>
      <c r="CR3573" s="20"/>
      <c r="CS3573" s="20"/>
      <c r="CT3573" s="20"/>
      <c r="CU3573" s="20"/>
      <c r="CV3573" s="20"/>
      <c r="CW3573" s="20"/>
      <c r="CX3573" s="20"/>
      <c r="CY3573" s="20"/>
      <c r="CZ3573" s="20"/>
      <c r="DA3573" s="20"/>
      <c r="DB3573" s="20"/>
      <c r="DC3573" s="20"/>
      <c r="DD3573" s="20"/>
      <c r="DE3573" s="20"/>
      <c r="DF3573" s="20"/>
      <c r="DG3573" s="20"/>
      <c r="DH3573" s="20"/>
      <c r="DI3573" s="20"/>
      <c r="DJ3573" s="20"/>
      <c r="DK3573" s="20"/>
      <c r="DL3573" s="20"/>
    </row>
    <row r="3574" spans="1:116" s="88" customFormat="1" ht="30" customHeight="1">
      <c r="A3574" s="4" t="s">
        <v>11635</v>
      </c>
      <c r="B3574" s="5">
        <v>3572</v>
      </c>
      <c r="C3574" s="6">
        <v>17992</v>
      </c>
      <c r="D3574" s="6"/>
      <c r="E3574" s="43" t="s">
        <v>11648</v>
      </c>
      <c r="F3574" s="3" t="s">
        <v>11649</v>
      </c>
      <c r="G3574" s="3" t="s">
        <v>9453</v>
      </c>
      <c r="H3574" s="3" t="s">
        <v>9454</v>
      </c>
      <c r="I3574" s="3" t="s">
        <v>123</v>
      </c>
      <c r="J3574" s="3" t="s">
        <v>11650</v>
      </c>
      <c r="K3574" s="6">
        <v>100</v>
      </c>
      <c r="L3574" s="3" t="s">
        <v>79</v>
      </c>
      <c r="M3574" s="6">
        <v>1</v>
      </c>
      <c r="N3574" s="3" t="s">
        <v>44</v>
      </c>
      <c r="O3574" s="3" t="s">
        <v>11640</v>
      </c>
      <c r="P3574" s="3" t="s">
        <v>11651</v>
      </c>
      <c r="Q3574" s="3" t="s">
        <v>11652</v>
      </c>
      <c r="R3574" s="156">
        <v>1.73</v>
      </c>
      <c r="S3574" s="22"/>
      <c r="T3574" s="23">
        <v>1.61</v>
      </c>
      <c r="U3574" s="1" t="s">
        <v>54</v>
      </c>
      <c r="V3574" s="21">
        <v>1.6135999999999999</v>
      </c>
      <c r="W3574" s="22"/>
      <c r="X3574" s="22"/>
      <c r="Y3574" s="22"/>
      <c r="Z3574" s="22"/>
      <c r="AA3574" s="22"/>
      <c r="AB3574" s="22"/>
      <c r="AC3574" s="22"/>
      <c r="AD3574" s="22"/>
      <c r="AE3574" s="24">
        <v>1.6135999999999999</v>
      </c>
      <c r="AF3574" s="20"/>
      <c r="AG3574" s="20"/>
      <c r="AH3574" s="20"/>
      <c r="AI3574" s="20"/>
      <c r="AJ3574" s="20"/>
      <c r="AK3574" s="20"/>
      <c r="AL3574" s="20"/>
      <c r="AM3574" s="20"/>
      <c r="AN3574" s="25">
        <v>1.73</v>
      </c>
      <c r="AO3574" s="20" t="s">
        <v>47</v>
      </c>
      <c r="AP3574" s="24" t="s">
        <v>48</v>
      </c>
      <c r="AQ3574" s="20" t="e">
        <f>AVERAGE(SMALL(AE3574:AI3574,1),SMALL(AE3574:AI3574,2))</f>
        <v>#NUM!</v>
      </c>
      <c r="AR3574" s="20" t="e">
        <f>IF(R3574 &lt;=( AVERAGE(SMALL(AE3574:AI3574,1),SMALL(AE3574:AI3574,2))), R3574, "")</f>
        <v>#NUM!</v>
      </c>
      <c r="AS3574" s="20" t="e">
        <f>AVERAGE(SMALL(AJ3574:AM3574,1),SMALL(AJ3574:AM3574,2))</f>
        <v>#NUM!</v>
      </c>
      <c r="AT3574" s="20">
        <f>T3574*1.075</f>
        <v>1.73075</v>
      </c>
      <c r="AU3574" s="20" t="e">
        <f>U3574*1.075</f>
        <v>#VALUE!</v>
      </c>
      <c r="AV3574" s="22" t="e">
        <f>MIN(AN3574,AT3574,AU3574)</f>
        <v>#VALUE!</v>
      </c>
      <c r="AW3574" s="26" t="s">
        <v>49</v>
      </c>
      <c r="AX3574" s="26" t="s">
        <v>48</v>
      </c>
      <c r="AY3574" s="25">
        <v>1.732</v>
      </c>
      <c r="AZ3574" s="27">
        <f>IF(AND(AY3574&gt;0,AY3574&lt;=10),AY3574*0.25,IF(AND(AY3574&gt;10,AY3574&lt;=50),AY3574*0.17,IF(AND(AY3574&gt;10,AY3574&lt;=100),AY3574*0.12,IF(AY3574&gt;100,AY3574*0.1))))</f>
        <v>0.433</v>
      </c>
      <c r="BA3574" s="3">
        <f>AZ3574+AY3574</f>
        <v>2.165</v>
      </c>
      <c r="BB3574" s="25">
        <f>BA3574+BA3574*0.08</f>
        <v>2.3382000000000001</v>
      </c>
      <c r="BC3574" s="20" t="s">
        <v>12295</v>
      </c>
      <c r="BD3574" s="20"/>
      <c r="BE3574" s="20"/>
      <c r="BF3574" s="20"/>
      <c r="BG3574" s="20"/>
      <c r="BH3574" s="20"/>
      <c r="BI3574" s="20"/>
      <c r="BJ3574" s="20"/>
      <c r="BK3574" s="20"/>
      <c r="BL3574" s="20"/>
      <c r="BM3574" s="20"/>
      <c r="BN3574" s="20"/>
      <c r="BO3574" s="20"/>
      <c r="BP3574" s="20"/>
      <c r="BQ3574" s="20"/>
      <c r="BR3574" s="20"/>
      <c r="BS3574" s="20"/>
      <c r="BT3574" s="20"/>
      <c r="BU3574" s="20"/>
      <c r="BV3574" s="20"/>
      <c r="BW3574" s="20"/>
      <c r="BX3574" s="20"/>
      <c r="BY3574" s="20"/>
      <c r="BZ3574" s="20"/>
      <c r="CA3574" s="20"/>
      <c r="CB3574" s="20"/>
      <c r="CC3574" s="20"/>
      <c r="CD3574" s="20"/>
      <c r="CE3574" s="20"/>
      <c r="CF3574" s="20"/>
      <c r="CG3574" s="20"/>
      <c r="CH3574" s="20"/>
      <c r="CI3574" s="20"/>
      <c r="CJ3574" s="20"/>
      <c r="CK3574" s="20"/>
      <c r="CL3574" s="20"/>
      <c r="CM3574" s="20"/>
      <c r="CN3574" s="20"/>
      <c r="CO3574" s="20"/>
      <c r="CP3574" s="20"/>
      <c r="CQ3574" s="20"/>
      <c r="CR3574" s="20"/>
      <c r="CS3574" s="20"/>
      <c r="CT3574" s="20"/>
      <c r="CU3574" s="20"/>
      <c r="CV3574" s="20"/>
      <c r="CW3574" s="20"/>
      <c r="CX3574" s="20"/>
      <c r="CY3574" s="20"/>
      <c r="CZ3574" s="20"/>
      <c r="DA3574" s="20"/>
      <c r="DB3574" s="20"/>
      <c r="DC3574" s="20"/>
      <c r="DD3574" s="20"/>
      <c r="DE3574" s="20"/>
      <c r="DF3574" s="20"/>
      <c r="DG3574" s="20"/>
      <c r="DH3574" s="20"/>
      <c r="DI3574" s="20"/>
      <c r="DJ3574" s="20"/>
      <c r="DK3574" s="20"/>
      <c r="DL3574" s="20"/>
    </row>
    <row r="3575" spans="1:116" s="88" customFormat="1" ht="30" customHeight="1">
      <c r="A3575" s="4" t="s">
        <v>11635</v>
      </c>
      <c r="B3575" s="5">
        <v>3573</v>
      </c>
      <c r="C3575" s="6">
        <v>18151</v>
      </c>
      <c r="D3575" s="6"/>
      <c r="E3575" s="43" t="s">
        <v>11719</v>
      </c>
      <c r="F3575" s="3" t="s">
        <v>11720</v>
      </c>
      <c r="G3575" s="3" t="s">
        <v>2314</v>
      </c>
      <c r="H3575" s="3" t="s">
        <v>2725</v>
      </c>
      <c r="I3575" s="3" t="s">
        <v>1201</v>
      </c>
      <c r="J3575" s="3" t="s">
        <v>11721</v>
      </c>
      <c r="K3575" s="6">
        <v>15</v>
      </c>
      <c r="L3575" s="3" t="s">
        <v>67</v>
      </c>
      <c r="M3575" s="6">
        <v>1</v>
      </c>
      <c r="N3575" s="3" t="s">
        <v>44</v>
      </c>
      <c r="O3575" s="3" t="s">
        <v>11640</v>
      </c>
      <c r="P3575" s="3" t="s">
        <v>11646</v>
      </c>
      <c r="Q3575" s="3" t="s">
        <v>11722</v>
      </c>
      <c r="R3575" s="156">
        <v>2.25</v>
      </c>
      <c r="S3575" s="22"/>
      <c r="T3575" s="23">
        <v>2.09</v>
      </c>
      <c r="U3575" s="1">
        <v>3.9</v>
      </c>
      <c r="V3575" s="21">
        <v>1.8753</v>
      </c>
      <c r="W3575" s="22">
        <v>2.3166000000000002</v>
      </c>
      <c r="X3575" s="22"/>
      <c r="Y3575" s="22"/>
      <c r="Z3575" s="22"/>
      <c r="AA3575" s="22"/>
      <c r="AB3575" s="22"/>
      <c r="AC3575" s="22"/>
      <c r="AD3575" s="22"/>
      <c r="AE3575" s="24">
        <v>1.8753</v>
      </c>
      <c r="AF3575" s="20"/>
      <c r="AG3575" s="20"/>
      <c r="AH3575" s="20"/>
      <c r="AI3575" s="20"/>
      <c r="AJ3575" s="20"/>
      <c r="AK3575" s="20"/>
      <c r="AL3575" s="20"/>
      <c r="AM3575" s="20"/>
      <c r="AN3575" s="25">
        <v>2.1</v>
      </c>
      <c r="AO3575" s="20" t="s">
        <v>207</v>
      </c>
      <c r="AP3575" s="24" t="s">
        <v>208</v>
      </c>
      <c r="AQ3575" s="20" t="e">
        <f>AVERAGE(SMALL(AE3575:AI3575,1),SMALL(AE3575:AI3575,2))</f>
        <v>#NUM!</v>
      </c>
      <c r="AR3575" s="20" t="e">
        <f>IF(R3575 &lt;=( AVERAGE(SMALL(AE3575:AI3575,1),SMALL(AE3575:AI3575,2))), R3575, "")</f>
        <v>#NUM!</v>
      </c>
      <c r="AS3575" s="20" t="e">
        <f>AVERAGE(SMALL(AJ3575:AM3575,1),SMALL(AJ3575:AM3575,2))</f>
        <v>#NUM!</v>
      </c>
      <c r="AT3575" s="20">
        <f>T3575*1.075</f>
        <v>2.2467499999999996</v>
      </c>
      <c r="AU3575" s="20">
        <f>U3575*1.075</f>
        <v>4.1924999999999999</v>
      </c>
      <c r="AV3575" s="22">
        <f>MIN(AN3575,AT3575,AU3575)</f>
        <v>2.1</v>
      </c>
      <c r="AW3575" s="20" t="s">
        <v>49</v>
      </c>
      <c r="AX3575" s="20" t="s">
        <v>48</v>
      </c>
      <c r="AY3575" s="25">
        <v>2.25</v>
      </c>
      <c r="AZ3575" s="27">
        <f>IF(AND(AY3575&gt;0,AY3575&lt;=10),AY3575*0.25,IF(AND(AY3575&gt;10,AY3575&lt;=50),AY3575*0.17,IF(AND(AY3575&gt;10,AY3575&lt;=100),AY3575*0.12,IF(AY3575&gt;100,AY3575*0.1))))</f>
        <v>0.5625</v>
      </c>
      <c r="BA3575" s="3">
        <f>AZ3575+AY3575</f>
        <v>2.8125</v>
      </c>
      <c r="BB3575" s="25">
        <f>BA3575+BA3575*0.08</f>
        <v>3.0375000000000001</v>
      </c>
      <c r="BC3575" s="20" t="s">
        <v>12295</v>
      </c>
      <c r="BD3575" s="20"/>
      <c r="BE3575" s="20"/>
      <c r="BF3575" s="20"/>
      <c r="BG3575" s="20"/>
      <c r="BH3575" s="20"/>
      <c r="BI3575" s="20"/>
      <c r="BJ3575" s="20"/>
      <c r="BK3575" s="20"/>
      <c r="BL3575" s="20"/>
      <c r="BM3575" s="20"/>
      <c r="BN3575" s="20"/>
      <c r="BO3575" s="20"/>
      <c r="BP3575" s="20"/>
      <c r="BQ3575" s="20"/>
      <c r="BR3575" s="20"/>
      <c r="BS3575" s="20"/>
      <c r="BT3575" s="20"/>
      <c r="BU3575" s="20"/>
      <c r="BV3575" s="20"/>
      <c r="BW3575" s="20"/>
      <c r="BX3575" s="20"/>
      <c r="BY3575" s="20"/>
      <c r="BZ3575" s="20"/>
      <c r="CA3575" s="20"/>
      <c r="CB3575" s="20"/>
      <c r="CC3575" s="20"/>
      <c r="CD3575" s="20"/>
      <c r="CE3575" s="20"/>
      <c r="CF3575" s="20"/>
      <c r="CG3575" s="20"/>
      <c r="CH3575" s="20"/>
      <c r="CI3575" s="20"/>
      <c r="CJ3575" s="20"/>
      <c r="CK3575" s="20"/>
      <c r="CL3575" s="20"/>
      <c r="CM3575" s="20"/>
      <c r="CN3575" s="20"/>
      <c r="CO3575" s="20"/>
      <c r="CP3575" s="20"/>
      <c r="CQ3575" s="20"/>
      <c r="CR3575" s="20"/>
      <c r="CS3575" s="20"/>
      <c r="CT3575" s="20"/>
      <c r="CU3575" s="20"/>
      <c r="CV3575" s="20"/>
      <c r="CW3575" s="20"/>
      <c r="CX3575" s="20"/>
      <c r="CY3575" s="20"/>
      <c r="CZ3575" s="20"/>
      <c r="DA3575" s="20"/>
      <c r="DB3575" s="20"/>
      <c r="DC3575" s="20"/>
      <c r="DD3575" s="20"/>
      <c r="DE3575" s="20"/>
      <c r="DF3575" s="20"/>
      <c r="DG3575" s="20"/>
      <c r="DH3575" s="20"/>
      <c r="DI3575" s="20"/>
      <c r="DJ3575" s="20"/>
      <c r="DK3575" s="20"/>
      <c r="DL3575" s="20"/>
    </row>
    <row r="3576" spans="1:116" s="88" customFormat="1" ht="30" customHeight="1">
      <c r="A3576" s="4" t="s">
        <v>11635</v>
      </c>
      <c r="B3576" s="5">
        <v>3574</v>
      </c>
      <c r="C3576" s="116">
        <v>19465</v>
      </c>
      <c r="D3576" s="116"/>
      <c r="E3576" s="43" t="s">
        <v>11693</v>
      </c>
      <c r="F3576" s="3" t="s">
        <v>11694</v>
      </c>
      <c r="G3576" s="3" t="s">
        <v>11695</v>
      </c>
      <c r="H3576" s="3" t="s">
        <v>41</v>
      </c>
      <c r="I3576" s="3" t="s">
        <v>11696</v>
      </c>
      <c r="J3576" s="3" t="s">
        <v>11697</v>
      </c>
      <c r="K3576" s="6">
        <v>100</v>
      </c>
      <c r="L3576" s="3" t="s">
        <v>1439</v>
      </c>
      <c r="M3576" s="6">
        <v>1</v>
      </c>
      <c r="N3576" s="3" t="s">
        <v>44</v>
      </c>
      <c r="O3576" s="3" t="s">
        <v>11640</v>
      </c>
      <c r="P3576" s="3" t="s">
        <v>11646</v>
      </c>
      <c r="Q3576" s="3" t="s">
        <v>11698</v>
      </c>
      <c r="R3576" s="156">
        <v>2.52</v>
      </c>
      <c r="S3576" s="22"/>
      <c r="T3576" s="23">
        <v>2.34</v>
      </c>
      <c r="U3576" s="1" t="s">
        <v>54</v>
      </c>
      <c r="V3576" s="21">
        <v>1.8753</v>
      </c>
      <c r="W3576" s="22">
        <v>2.8203</v>
      </c>
      <c r="X3576" s="22"/>
      <c r="Y3576" s="22"/>
      <c r="Z3576" s="22"/>
      <c r="AA3576" s="22"/>
      <c r="AB3576" s="22"/>
      <c r="AC3576" s="22"/>
      <c r="AD3576" s="22"/>
      <c r="AE3576" s="24">
        <v>1.8753</v>
      </c>
      <c r="AF3576" s="20"/>
      <c r="AG3576" s="20"/>
      <c r="AH3576" s="20"/>
      <c r="AI3576" s="20"/>
      <c r="AJ3576" s="20"/>
      <c r="AK3576" s="20"/>
      <c r="AL3576" s="20"/>
      <c r="AM3576" s="20"/>
      <c r="AN3576" s="25">
        <v>2.35</v>
      </c>
      <c r="AO3576" s="20" t="s">
        <v>207</v>
      </c>
      <c r="AP3576" s="24" t="s">
        <v>208</v>
      </c>
      <c r="AQ3576" s="20" t="e">
        <f>AVERAGE(SMALL(AE3576:AI3576,1),SMALL(AE3576:AI3576,2))</f>
        <v>#NUM!</v>
      </c>
      <c r="AR3576" s="20" t="e">
        <f>IF(R3576 &lt;=( AVERAGE(SMALL(AE3576:AI3576,1),SMALL(AE3576:AI3576,2))), R3576, "")</f>
        <v>#NUM!</v>
      </c>
      <c r="AS3576" s="20" t="e">
        <f>AVERAGE(SMALL(AJ3576:AM3576,1),SMALL(AJ3576:AM3576,2))</f>
        <v>#NUM!</v>
      </c>
      <c r="AT3576" s="20">
        <f>T3576*1.075</f>
        <v>2.5154999999999998</v>
      </c>
      <c r="AU3576" s="20" t="e">
        <f>U3576*1.075</f>
        <v>#VALUE!</v>
      </c>
      <c r="AV3576" s="22" t="e">
        <f>MIN(AN3576,AT3576,AU3576)</f>
        <v>#VALUE!</v>
      </c>
      <c r="AW3576" s="20" t="s">
        <v>49</v>
      </c>
      <c r="AX3576" s="20" t="s">
        <v>48</v>
      </c>
      <c r="AY3576" s="25">
        <v>2.52</v>
      </c>
      <c r="AZ3576" s="27">
        <f>IF(AND(AY3576&gt;0,AY3576&lt;=10),AY3576*0.25,IF(AND(AY3576&gt;10,AY3576&lt;=50),AY3576*0.17,IF(AND(AY3576&gt;10,AY3576&lt;=100),AY3576*0.12,IF(AY3576&gt;100,AY3576*0.1))))</f>
        <v>0.63</v>
      </c>
      <c r="BA3576" s="3">
        <f>AZ3576+AY3576</f>
        <v>3.15</v>
      </c>
      <c r="BB3576" s="25">
        <f>BA3576+BA3576*0.08</f>
        <v>3.4020000000000001</v>
      </c>
      <c r="BC3576" s="20" t="s">
        <v>12295</v>
      </c>
      <c r="BD3576" s="20"/>
      <c r="BE3576" s="20"/>
      <c r="BF3576" s="20"/>
      <c r="BG3576" s="20"/>
      <c r="BH3576" s="20"/>
      <c r="BI3576" s="20"/>
      <c r="BJ3576" s="20"/>
      <c r="BK3576" s="20"/>
      <c r="BL3576" s="20"/>
      <c r="BM3576" s="20"/>
      <c r="BN3576" s="20"/>
      <c r="BO3576" s="20"/>
      <c r="BP3576" s="20"/>
      <c r="BQ3576" s="20"/>
      <c r="BR3576" s="20"/>
      <c r="BS3576" s="20"/>
      <c r="BT3576" s="20"/>
      <c r="BU3576" s="20"/>
      <c r="BV3576" s="20"/>
      <c r="BW3576" s="20"/>
      <c r="BX3576" s="20"/>
      <c r="BY3576" s="20"/>
      <c r="BZ3576" s="20"/>
      <c r="CA3576" s="20"/>
      <c r="CB3576" s="20"/>
      <c r="CC3576" s="20"/>
      <c r="CD3576" s="20"/>
      <c r="CE3576" s="20"/>
      <c r="CF3576" s="20"/>
      <c r="CG3576" s="20"/>
      <c r="CH3576" s="20"/>
      <c r="CI3576" s="20"/>
      <c r="CJ3576" s="20"/>
      <c r="CK3576" s="20"/>
      <c r="CL3576" s="20"/>
      <c r="CM3576" s="20"/>
      <c r="CN3576" s="20"/>
      <c r="CO3576" s="20"/>
      <c r="CP3576" s="20"/>
      <c r="CQ3576" s="20"/>
      <c r="CR3576" s="20"/>
      <c r="CS3576" s="20"/>
      <c r="CT3576" s="20"/>
      <c r="CU3576" s="20"/>
      <c r="CV3576" s="20"/>
      <c r="CW3576" s="20"/>
      <c r="CX3576" s="20"/>
      <c r="CY3576" s="20"/>
      <c r="CZ3576" s="20"/>
      <c r="DA3576" s="20"/>
      <c r="DB3576" s="20"/>
      <c r="DC3576" s="20"/>
      <c r="DD3576" s="20"/>
      <c r="DE3576" s="20"/>
      <c r="DF3576" s="20"/>
      <c r="DG3576" s="20"/>
      <c r="DH3576" s="20"/>
      <c r="DI3576" s="20"/>
      <c r="DJ3576" s="20"/>
      <c r="DK3576" s="20"/>
      <c r="DL3576" s="20"/>
    </row>
    <row r="3577" spans="1:116" s="88" customFormat="1" ht="30" customHeight="1">
      <c r="A3577" s="4" t="s">
        <v>11635</v>
      </c>
      <c r="B3577" s="5">
        <v>3575</v>
      </c>
      <c r="C3577" s="6">
        <v>19254</v>
      </c>
      <c r="D3577" s="6"/>
      <c r="E3577" s="43" t="s">
        <v>11708</v>
      </c>
      <c r="F3577" s="3" t="s">
        <v>11709</v>
      </c>
      <c r="G3577" s="3" t="s">
        <v>2795</v>
      </c>
      <c r="H3577" s="3" t="s">
        <v>11710</v>
      </c>
      <c r="I3577" s="3" t="s">
        <v>310</v>
      </c>
      <c r="J3577" s="3" t="s">
        <v>11711</v>
      </c>
      <c r="K3577" s="6">
        <v>30</v>
      </c>
      <c r="L3577" s="3" t="s">
        <v>67</v>
      </c>
      <c r="M3577" s="6">
        <v>1</v>
      </c>
      <c r="N3577" s="3" t="s">
        <v>44</v>
      </c>
      <c r="O3577" s="3" t="s">
        <v>11640</v>
      </c>
      <c r="P3577" s="3" t="s">
        <v>11646</v>
      </c>
      <c r="Q3577" s="3" t="s">
        <v>11712</v>
      </c>
      <c r="R3577" s="156">
        <v>2.84</v>
      </c>
      <c r="S3577" s="22"/>
      <c r="T3577" s="23">
        <v>2.64</v>
      </c>
      <c r="U3577" s="1">
        <v>3.3</v>
      </c>
      <c r="V3577" s="21">
        <v>2.6402999999999999</v>
      </c>
      <c r="W3577" s="22"/>
      <c r="X3577" s="22"/>
      <c r="Y3577" s="22"/>
      <c r="Z3577" s="22"/>
      <c r="AA3577" s="22"/>
      <c r="AB3577" s="22"/>
      <c r="AC3577" s="22"/>
      <c r="AD3577" s="22"/>
      <c r="AE3577" s="24">
        <v>2.6402999999999999</v>
      </c>
      <c r="AF3577" s="20"/>
      <c r="AG3577" s="20"/>
      <c r="AH3577" s="20"/>
      <c r="AI3577" s="20"/>
      <c r="AJ3577" s="20"/>
      <c r="AK3577" s="20"/>
      <c r="AL3577" s="20"/>
      <c r="AM3577" s="20"/>
      <c r="AN3577" s="25">
        <v>2.84</v>
      </c>
      <c r="AO3577" s="20" t="s">
        <v>47</v>
      </c>
      <c r="AP3577" s="24" t="s">
        <v>48</v>
      </c>
      <c r="AQ3577" s="20" t="e">
        <f>AVERAGE(SMALL(AE3577:AI3577,1),SMALL(AE3577:AI3577,2))</f>
        <v>#NUM!</v>
      </c>
      <c r="AR3577" s="20" t="e">
        <f>IF(R3577 &lt;=( AVERAGE(SMALL(AE3577:AI3577,1),SMALL(AE3577:AI3577,2))), R3577, "")</f>
        <v>#NUM!</v>
      </c>
      <c r="AS3577" s="20" t="e">
        <f>AVERAGE(SMALL(AJ3577:AM3577,1),SMALL(AJ3577:AM3577,2))</f>
        <v>#NUM!</v>
      </c>
      <c r="AT3577" s="20">
        <f>T3577*1.075</f>
        <v>2.8380000000000001</v>
      </c>
      <c r="AU3577" s="20">
        <f>U3577*1.075</f>
        <v>3.5474999999999999</v>
      </c>
      <c r="AV3577" s="22">
        <f>MIN(AN3577,AT3577,AU3577)</f>
        <v>2.8380000000000001</v>
      </c>
      <c r="AW3577" s="26" t="s">
        <v>49</v>
      </c>
      <c r="AX3577" s="20" t="s">
        <v>48</v>
      </c>
      <c r="AY3577" s="25">
        <v>2.84</v>
      </c>
      <c r="AZ3577" s="27">
        <f>IF(AND(AY3577&gt;0,AY3577&lt;=10),AY3577*0.25,IF(AND(AY3577&gt;10,AY3577&lt;=50),AY3577*0.17,IF(AND(AY3577&gt;10,AY3577&lt;=100),AY3577*0.12,IF(AY3577&gt;100,AY3577*0.1))))</f>
        <v>0.71</v>
      </c>
      <c r="BA3577" s="3">
        <f>AZ3577+AY3577</f>
        <v>3.55</v>
      </c>
      <c r="BB3577" s="25">
        <f>BA3577+BA3577*0.08</f>
        <v>3.8339999999999996</v>
      </c>
      <c r="BC3577" s="20" t="s">
        <v>12295</v>
      </c>
      <c r="BD3577" s="20"/>
      <c r="BE3577" s="20"/>
      <c r="BF3577" s="20"/>
      <c r="BG3577" s="20"/>
      <c r="BH3577" s="20"/>
      <c r="BI3577" s="20"/>
      <c r="BJ3577" s="20"/>
      <c r="BK3577" s="20"/>
      <c r="BL3577" s="20"/>
      <c r="BM3577" s="20"/>
      <c r="BN3577" s="20"/>
      <c r="BO3577" s="20"/>
      <c r="BP3577" s="20"/>
      <c r="BQ3577" s="20"/>
      <c r="BR3577" s="20"/>
      <c r="BS3577" s="20"/>
      <c r="BT3577" s="20"/>
      <c r="BU3577" s="20"/>
      <c r="BV3577" s="20"/>
      <c r="BW3577" s="20"/>
      <c r="BX3577" s="20"/>
      <c r="BY3577" s="20"/>
      <c r="BZ3577" s="20"/>
      <c r="CA3577" s="20"/>
      <c r="CB3577" s="20"/>
      <c r="CC3577" s="20"/>
      <c r="CD3577" s="20"/>
      <c r="CE3577" s="20"/>
      <c r="CF3577" s="20"/>
      <c r="CG3577" s="20"/>
      <c r="CH3577" s="20"/>
      <c r="CI3577" s="20"/>
      <c r="CJ3577" s="20"/>
      <c r="CK3577" s="20"/>
      <c r="CL3577" s="20"/>
      <c r="CM3577" s="20"/>
      <c r="CN3577" s="20"/>
      <c r="CO3577" s="20"/>
      <c r="CP3577" s="20"/>
      <c r="CQ3577" s="20"/>
      <c r="CR3577" s="20"/>
      <c r="CS3577" s="20"/>
      <c r="CT3577" s="20"/>
      <c r="CU3577" s="20"/>
      <c r="CV3577" s="20"/>
      <c r="CW3577" s="20"/>
      <c r="CX3577" s="20"/>
      <c r="CY3577" s="20"/>
      <c r="CZ3577" s="20"/>
      <c r="DA3577" s="20"/>
      <c r="DB3577" s="20"/>
      <c r="DC3577" s="20"/>
      <c r="DD3577" s="20"/>
      <c r="DE3577" s="20"/>
      <c r="DF3577" s="20"/>
      <c r="DG3577" s="20"/>
      <c r="DH3577" s="20"/>
      <c r="DI3577" s="20"/>
      <c r="DJ3577" s="20"/>
      <c r="DK3577" s="20"/>
      <c r="DL3577" s="20"/>
    </row>
    <row r="3578" spans="1:116" s="88" customFormat="1" ht="30" customHeight="1">
      <c r="A3578" s="4" t="s">
        <v>11635</v>
      </c>
      <c r="B3578" s="5">
        <v>3576</v>
      </c>
      <c r="C3578" s="116">
        <v>17851</v>
      </c>
      <c r="D3578" s="116"/>
      <c r="E3578" s="43" t="s">
        <v>11669</v>
      </c>
      <c r="F3578" s="3" t="s">
        <v>4232</v>
      </c>
      <c r="G3578" s="3" t="s">
        <v>833</v>
      </c>
      <c r="H3578" s="3" t="s">
        <v>9762</v>
      </c>
      <c r="I3578" s="3" t="s">
        <v>9763</v>
      </c>
      <c r="J3578" s="3" t="s">
        <v>11670</v>
      </c>
      <c r="K3578" s="6">
        <v>2.5</v>
      </c>
      <c r="L3578" s="3" t="s">
        <v>79</v>
      </c>
      <c r="M3578" s="6">
        <v>5</v>
      </c>
      <c r="N3578" s="3" t="s">
        <v>44</v>
      </c>
      <c r="O3578" s="3" t="s">
        <v>11640</v>
      </c>
      <c r="P3578" s="3" t="s">
        <v>11641</v>
      </c>
      <c r="Q3578" s="3" t="s">
        <v>11671</v>
      </c>
      <c r="R3578" s="156">
        <v>11.2</v>
      </c>
      <c r="S3578" s="22"/>
      <c r="T3578" s="23">
        <v>10.42</v>
      </c>
      <c r="U3578" s="1" t="s">
        <v>54</v>
      </c>
      <c r="V3578" s="21">
        <v>20.212</v>
      </c>
      <c r="W3578" s="22">
        <v>9.9010999999999996</v>
      </c>
      <c r="X3578" s="22">
        <v>10.9369</v>
      </c>
      <c r="Y3578" s="22"/>
      <c r="Z3578" s="22"/>
      <c r="AA3578" s="22"/>
      <c r="AB3578" s="22"/>
      <c r="AC3578" s="22"/>
      <c r="AD3578" s="22"/>
      <c r="AE3578" s="24">
        <v>20.212</v>
      </c>
      <c r="AF3578" s="20"/>
      <c r="AG3578" s="20"/>
      <c r="AH3578" s="20"/>
      <c r="AI3578" s="20"/>
      <c r="AJ3578" s="20"/>
      <c r="AK3578" s="20"/>
      <c r="AL3578" s="20"/>
      <c r="AM3578" s="20"/>
      <c r="AN3578" s="25">
        <v>10.42</v>
      </c>
      <c r="AO3578" s="20" t="s">
        <v>207</v>
      </c>
      <c r="AP3578" s="24" t="s">
        <v>208</v>
      </c>
      <c r="AQ3578" s="20" t="e">
        <f>AVERAGE(SMALL(AE3578:AI3578,1),SMALL(AE3578:AI3578,2))</f>
        <v>#NUM!</v>
      </c>
      <c r="AR3578" s="20" t="e">
        <f>IF(R3578 &lt;=( AVERAGE(SMALL(AE3578:AI3578,1),SMALL(AE3578:AI3578,2))), R3578, "")</f>
        <v>#NUM!</v>
      </c>
      <c r="AS3578" s="20" t="e">
        <f>AVERAGE(SMALL(AJ3578:AM3578,1),SMALL(AJ3578:AM3578,2))</f>
        <v>#NUM!</v>
      </c>
      <c r="AT3578" s="20">
        <f>T3578*1.075</f>
        <v>11.201499999999999</v>
      </c>
      <c r="AU3578" s="20" t="e">
        <f>U3578*1.075</f>
        <v>#VALUE!</v>
      </c>
      <c r="AV3578" s="22" t="e">
        <f>MIN(AN3578,AT3578,AU3578)</f>
        <v>#VALUE!</v>
      </c>
      <c r="AW3578" s="20" t="s">
        <v>49</v>
      </c>
      <c r="AX3578" s="20" t="s">
        <v>48</v>
      </c>
      <c r="AY3578" s="25">
        <v>11.2</v>
      </c>
      <c r="AZ3578" s="27">
        <f>IF(AND(AY3578&gt;0,AY3578&lt;=10),AY3578*0.25,IF(AND(AY3578&gt;10,AY3578&lt;=50),AY3578*0.17,IF(AND(AY3578&gt;10,AY3578&lt;=100),AY3578*0.12,IF(AY3578&gt;100,AY3578*0.1))))</f>
        <v>1.9039999999999999</v>
      </c>
      <c r="BA3578" s="3">
        <f>AZ3578+AY3578</f>
        <v>13.103999999999999</v>
      </c>
      <c r="BB3578" s="25">
        <f>BA3578+BA3578*0.08</f>
        <v>14.15232</v>
      </c>
      <c r="BC3578" s="20" t="s">
        <v>12295</v>
      </c>
      <c r="BD3578" s="20"/>
      <c r="BE3578" s="20"/>
      <c r="BF3578" s="20"/>
      <c r="BG3578" s="20"/>
      <c r="BH3578" s="20"/>
      <c r="BI3578" s="20"/>
      <c r="BJ3578" s="20"/>
      <c r="BK3578" s="20"/>
      <c r="BL3578" s="20"/>
      <c r="BM3578" s="20"/>
      <c r="BN3578" s="20"/>
      <c r="BO3578" s="20"/>
      <c r="BP3578" s="20"/>
      <c r="BQ3578" s="20"/>
      <c r="BR3578" s="20"/>
      <c r="BS3578" s="20"/>
      <c r="BT3578" s="20"/>
      <c r="BU3578" s="20"/>
      <c r="BV3578" s="20"/>
      <c r="BW3578" s="20"/>
      <c r="BX3578" s="20"/>
      <c r="BY3578" s="20"/>
      <c r="BZ3578" s="20"/>
      <c r="CA3578" s="20"/>
      <c r="CB3578" s="20"/>
      <c r="CC3578" s="20"/>
      <c r="CD3578" s="20"/>
      <c r="CE3578" s="20"/>
      <c r="CF3578" s="20"/>
      <c r="CG3578" s="20"/>
      <c r="CH3578" s="20"/>
      <c r="CI3578" s="20"/>
      <c r="CJ3578" s="20"/>
      <c r="CK3578" s="20"/>
      <c r="CL3578" s="20"/>
      <c r="CM3578" s="20"/>
      <c r="CN3578" s="20"/>
      <c r="CO3578" s="20"/>
      <c r="CP3578" s="20"/>
      <c r="CQ3578" s="20"/>
      <c r="CR3578" s="20"/>
      <c r="CS3578" s="20"/>
      <c r="CT3578" s="20"/>
      <c r="CU3578" s="20"/>
      <c r="CV3578" s="20"/>
      <c r="CW3578" s="20"/>
      <c r="CX3578" s="20"/>
      <c r="CY3578" s="20"/>
      <c r="CZ3578" s="20"/>
      <c r="DA3578" s="20"/>
      <c r="DB3578" s="20"/>
      <c r="DC3578" s="20"/>
      <c r="DD3578" s="20"/>
      <c r="DE3578" s="20"/>
      <c r="DF3578" s="20"/>
      <c r="DG3578" s="20"/>
      <c r="DH3578" s="20"/>
      <c r="DI3578" s="20"/>
      <c r="DJ3578" s="20"/>
      <c r="DK3578" s="20"/>
      <c r="DL3578" s="20"/>
    </row>
    <row r="3579" spans="1:116" s="88" customFormat="1" ht="30" customHeight="1">
      <c r="A3579" s="4" t="s">
        <v>11635</v>
      </c>
      <c r="B3579" s="5">
        <v>3577</v>
      </c>
      <c r="C3579" s="6">
        <v>11730</v>
      </c>
      <c r="D3579" s="6"/>
      <c r="E3579" s="43" t="s">
        <v>11713</v>
      </c>
      <c r="F3579" s="3" t="s">
        <v>11714</v>
      </c>
      <c r="G3579" s="3" t="s">
        <v>1095</v>
      </c>
      <c r="H3579" s="3" t="s">
        <v>834</v>
      </c>
      <c r="I3579" s="3" t="s">
        <v>1979</v>
      </c>
      <c r="J3579" s="3" t="s">
        <v>4304</v>
      </c>
      <c r="K3579" s="6">
        <v>2</v>
      </c>
      <c r="L3579" s="3" t="s">
        <v>79</v>
      </c>
      <c r="M3579" s="6">
        <v>5</v>
      </c>
      <c r="N3579" s="3" t="s">
        <v>44</v>
      </c>
      <c r="O3579" s="3" t="s">
        <v>11640</v>
      </c>
      <c r="P3579" s="3" t="s">
        <v>11715</v>
      </c>
      <c r="Q3579" s="3" t="s">
        <v>11716</v>
      </c>
      <c r="R3579" s="156">
        <v>0.94</v>
      </c>
      <c r="S3579" s="22"/>
      <c r="T3579" s="23">
        <v>0.87</v>
      </c>
      <c r="U3579" s="1">
        <v>0.84</v>
      </c>
      <c r="V3579" s="21">
        <v>3.0217000000000001</v>
      </c>
      <c r="W3579" s="22">
        <v>1.1269</v>
      </c>
      <c r="X3579" s="22"/>
      <c r="Y3579" s="22"/>
      <c r="Z3579" s="22"/>
      <c r="AA3579" s="22"/>
      <c r="AB3579" s="22"/>
      <c r="AC3579" s="22"/>
      <c r="AD3579" s="22"/>
      <c r="AE3579" s="24">
        <v>3.0217000000000001</v>
      </c>
      <c r="AF3579" s="20"/>
      <c r="AG3579" s="20"/>
      <c r="AH3579" s="20"/>
      <c r="AI3579" s="20"/>
      <c r="AJ3579" s="20"/>
      <c r="AK3579" s="20"/>
      <c r="AL3579" s="20"/>
      <c r="AM3579" s="20"/>
      <c r="AN3579" s="25">
        <v>0.94</v>
      </c>
      <c r="AO3579" s="20" t="s">
        <v>47</v>
      </c>
      <c r="AP3579" s="24" t="s">
        <v>48</v>
      </c>
      <c r="AQ3579" s="20" t="e">
        <f>AVERAGE(SMALL(AE3579:AI3579,1),SMALL(AE3579:AI3579,2))</f>
        <v>#NUM!</v>
      </c>
      <c r="AR3579" s="20" t="e">
        <f>IF(R3579 &lt;=( AVERAGE(SMALL(AE3579:AI3579,1),SMALL(AE3579:AI3579,2))), R3579, "")</f>
        <v>#NUM!</v>
      </c>
      <c r="AS3579" s="20" t="e">
        <f>AVERAGE(SMALL(AJ3579:AM3579,1),SMALL(AJ3579:AM3579,2))</f>
        <v>#NUM!</v>
      </c>
      <c r="AT3579" s="20">
        <f>T3579*1.075</f>
        <v>0.93524999999999991</v>
      </c>
      <c r="AU3579" s="20">
        <f>U3579*1.075</f>
        <v>0.90299999999999991</v>
      </c>
      <c r="AV3579" s="22">
        <f>MIN(AN3579,AT3579,AU3579)</f>
        <v>0.90299999999999991</v>
      </c>
      <c r="AW3579" s="20" t="s">
        <v>71</v>
      </c>
      <c r="AX3579" s="20" t="s">
        <v>72</v>
      </c>
      <c r="AY3579" s="25">
        <v>0.9</v>
      </c>
      <c r="AZ3579" s="27">
        <f>IF(AND(AY3579&gt;0,AY3579&lt;=10),AY3579*0.25,IF(AND(AY3579&gt;10,AY3579&lt;=50),AY3579*0.17,IF(AND(AY3579&gt;10,AY3579&lt;=100),AY3579*0.12,IF(AY3579&gt;100,AY3579*0.1))))</f>
        <v>0.22500000000000001</v>
      </c>
      <c r="BA3579" s="3">
        <f>AZ3579+AY3579</f>
        <v>1.125</v>
      </c>
      <c r="BB3579" s="25">
        <f>BA3579+BA3579*0.08</f>
        <v>1.2150000000000001</v>
      </c>
      <c r="BC3579" s="20" t="s">
        <v>12295</v>
      </c>
      <c r="BD3579" s="20"/>
      <c r="BE3579" s="20"/>
      <c r="BF3579" s="20"/>
      <c r="BG3579" s="20"/>
      <c r="BH3579" s="20"/>
      <c r="BI3579" s="20"/>
      <c r="BJ3579" s="20"/>
      <c r="BK3579" s="20"/>
      <c r="BL3579" s="20"/>
      <c r="BM3579" s="20"/>
      <c r="BN3579" s="20"/>
      <c r="BO3579" s="20"/>
      <c r="BP3579" s="20"/>
      <c r="BQ3579" s="20"/>
      <c r="BR3579" s="20"/>
      <c r="BS3579" s="20"/>
      <c r="BT3579" s="20"/>
      <c r="BU3579" s="20"/>
      <c r="BV3579" s="20"/>
      <c r="BW3579" s="20"/>
      <c r="BX3579" s="20"/>
      <c r="BY3579" s="20"/>
      <c r="BZ3579" s="20"/>
      <c r="CA3579" s="20"/>
      <c r="CB3579" s="20"/>
      <c r="CC3579" s="20"/>
      <c r="CD3579" s="20"/>
      <c r="CE3579" s="20"/>
      <c r="CF3579" s="20"/>
      <c r="CG3579" s="20"/>
      <c r="CH3579" s="20"/>
      <c r="CI3579" s="20"/>
      <c r="CJ3579" s="20"/>
      <c r="CK3579" s="20"/>
      <c r="CL3579" s="20"/>
      <c r="CM3579" s="20"/>
      <c r="CN3579" s="20"/>
      <c r="CO3579" s="20"/>
      <c r="CP3579" s="20"/>
      <c r="CQ3579" s="20"/>
      <c r="CR3579" s="20"/>
      <c r="CS3579" s="20"/>
      <c r="CT3579" s="20"/>
      <c r="CU3579" s="20"/>
      <c r="CV3579" s="20"/>
      <c r="CW3579" s="20"/>
      <c r="CX3579" s="20"/>
      <c r="CY3579" s="20"/>
      <c r="CZ3579" s="20"/>
      <c r="DA3579" s="20"/>
      <c r="DB3579" s="20"/>
      <c r="DC3579" s="20"/>
      <c r="DD3579" s="20"/>
      <c r="DE3579" s="20"/>
      <c r="DF3579" s="20"/>
      <c r="DG3579" s="20"/>
      <c r="DH3579" s="20"/>
      <c r="DI3579" s="20"/>
      <c r="DJ3579" s="20"/>
      <c r="DK3579" s="20"/>
      <c r="DL3579" s="20"/>
    </row>
    <row r="3580" spans="1:116" s="88" customFormat="1" ht="30" customHeight="1">
      <c r="A3580" s="4" t="s">
        <v>11635</v>
      </c>
      <c r="B3580" s="5">
        <v>3578</v>
      </c>
      <c r="C3580" s="6">
        <v>11729</v>
      </c>
      <c r="D3580" s="6"/>
      <c r="E3580" s="43" t="s">
        <v>11730</v>
      </c>
      <c r="F3580" s="3" t="s">
        <v>1160</v>
      </c>
      <c r="G3580" s="3" t="s">
        <v>1161</v>
      </c>
      <c r="H3580" s="3" t="s">
        <v>11509</v>
      </c>
      <c r="I3580" s="3" t="s">
        <v>1940</v>
      </c>
      <c r="J3580" s="3" t="s">
        <v>11731</v>
      </c>
      <c r="K3580" s="6">
        <v>100</v>
      </c>
      <c r="L3580" s="3" t="s">
        <v>79</v>
      </c>
      <c r="M3580" s="6">
        <v>1</v>
      </c>
      <c r="N3580" s="3" t="s">
        <v>44</v>
      </c>
      <c r="O3580" s="3" t="s">
        <v>11640</v>
      </c>
      <c r="P3580" s="3" t="s">
        <v>11732</v>
      </c>
      <c r="Q3580" s="3" t="s">
        <v>11733</v>
      </c>
      <c r="R3580" s="156">
        <v>1.44</v>
      </c>
      <c r="S3580" s="22"/>
      <c r="T3580" s="23">
        <v>1.34</v>
      </c>
      <c r="U3580" s="1">
        <v>1.5</v>
      </c>
      <c r="V3580" s="21">
        <v>1.8833</v>
      </c>
      <c r="W3580" s="22">
        <v>2.0145</v>
      </c>
      <c r="X3580" s="22">
        <v>1.5772999999999999</v>
      </c>
      <c r="Y3580" s="22"/>
      <c r="Z3580" s="22"/>
      <c r="AA3580" s="22"/>
      <c r="AB3580" s="22"/>
      <c r="AC3580" s="22"/>
      <c r="AD3580" s="22"/>
      <c r="AE3580" s="24">
        <v>1.8833</v>
      </c>
      <c r="AF3580" s="20"/>
      <c r="AG3580" s="20"/>
      <c r="AH3580" s="20"/>
      <c r="AI3580" s="20"/>
      <c r="AJ3580" s="20"/>
      <c r="AK3580" s="20"/>
      <c r="AL3580" s="20"/>
      <c r="AM3580" s="20"/>
      <c r="AN3580" s="25">
        <v>1.44</v>
      </c>
      <c r="AO3580" s="20" t="s">
        <v>47</v>
      </c>
      <c r="AP3580" s="24" t="s">
        <v>48</v>
      </c>
      <c r="AQ3580" s="20" t="e">
        <f>AVERAGE(SMALL(AE3580:AI3580,1),SMALL(AE3580:AI3580,2))</f>
        <v>#NUM!</v>
      </c>
      <c r="AR3580" s="20" t="e">
        <f>IF(R3580 &lt;=( AVERAGE(SMALL(AE3580:AI3580,1),SMALL(AE3580:AI3580,2))), R3580, "")</f>
        <v>#NUM!</v>
      </c>
      <c r="AS3580" s="20" t="e">
        <f>AVERAGE(SMALL(AJ3580:AM3580,1),SMALL(AJ3580:AM3580,2))</f>
        <v>#NUM!</v>
      </c>
      <c r="AT3580" s="20">
        <f>T3580*1.075</f>
        <v>1.4405000000000001</v>
      </c>
      <c r="AU3580" s="20">
        <f>U3580*1.075</f>
        <v>1.6124999999999998</v>
      </c>
      <c r="AV3580" s="22">
        <f>MIN(AN3580,AT3580,AU3580)</f>
        <v>1.44</v>
      </c>
      <c r="AW3580" s="20" t="s">
        <v>71</v>
      </c>
      <c r="AX3580" s="20" t="s">
        <v>72</v>
      </c>
      <c r="AY3580" s="25">
        <v>1.4404999999999999</v>
      </c>
      <c r="AZ3580" s="27">
        <f>IF(AND(AY3580&gt;0,AY3580&lt;=10),AY3580*0.25,IF(AND(AY3580&gt;10,AY3580&lt;=50),AY3580*0.17,IF(AND(AY3580&gt;10,AY3580&lt;=100),AY3580*0.12,IF(AY3580&gt;100,AY3580*0.1))))</f>
        <v>0.36012499999999997</v>
      </c>
      <c r="BA3580" s="3">
        <f>AZ3580+AY3580</f>
        <v>1.8006249999999999</v>
      </c>
      <c r="BB3580" s="25">
        <f>BA3580+BA3580*0.08</f>
        <v>1.9446749999999999</v>
      </c>
      <c r="BC3580" s="20" t="s">
        <v>12295</v>
      </c>
      <c r="BD3580" s="20"/>
      <c r="BE3580" s="20"/>
      <c r="BF3580" s="20"/>
      <c r="BG3580" s="20"/>
      <c r="BH3580" s="20"/>
      <c r="BI3580" s="20"/>
      <c r="BJ3580" s="20"/>
      <c r="BK3580" s="20"/>
      <c r="BL3580" s="20"/>
      <c r="BM3580" s="20"/>
      <c r="BN3580" s="20"/>
      <c r="BO3580" s="20"/>
      <c r="BP3580" s="20"/>
      <c r="BQ3580" s="20"/>
      <c r="BR3580" s="20"/>
      <c r="BS3580" s="20"/>
      <c r="BT3580" s="20"/>
      <c r="BU3580" s="20"/>
      <c r="BV3580" s="20"/>
      <c r="BW3580" s="20"/>
      <c r="BX3580" s="20"/>
      <c r="BY3580" s="20"/>
      <c r="BZ3580" s="20"/>
      <c r="CA3580" s="20"/>
      <c r="CB3580" s="20"/>
      <c r="CC3580" s="20"/>
      <c r="CD3580" s="20"/>
      <c r="CE3580" s="20"/>
      <c r="CF3580" s="20"/>
      <c r="CG3580" s="20"/>
      <c r="CH3580" s="20"/>
      <c r="CI3580" s="20"/>
      <c r="CJ3580" s="20"/>
      <c r="CK3580" s="20"/>
      <c r="CL3580" s="20"/>
      <c r="CM3580" s="20"/>
      <c r="CN3580" s="20"/>
      <c r="CO3580" s="20"/>
      <c r="CP3580" s="20"/>
      <c r="CQ3580" s="20"/>
      <c r="CR3580" s="20"/>
      <c r="CS3580" s="20"/>
      <c r="CT3580" s="20"/>
      <c r="CU3580" s="20"/>
      <c r="CV3580" s="20"/>
      <c r="CW3580" s="20"/>
      <c r="CX3580" s="20"/>
      <c r="CY3580" s="20"/>
      <c r="CZ3580" s="20"/>
      <c r="DA3580" s="20"/>
      <c r="DB3580" s="20"/>
      <c r="DC3580" s="20"/>
      <c r="DD3580" s="20"/>
      <c r="DE3580" s="20"/>
      <c r="DF3580" s="20"/>
      <c r="DG3580" s="20"/>
      <c r="DH3580" s="20"/>
      <c r="DI3580" s="20"/>
      <c r="DJ3580" s="20"/>
      <c r="DK3580" s="20"/>
      <c r="DL3580" s="20"/>
    </row>
    <row r="3581" spans="1:116" s="88" customFormat="1" ht="30" customHeight="1">
      <c r="A3581" s="4" t="s">
        <v>11703</v>
      </c>
      <c r="B3581" s="5">
        <v>3579</v>
      </c>
      <c r="C3581" s="116">
        <v>11708</v>
      </c>
      <c r="D3581" s="116"/>
      <c r="E3581" s="43" t="s">
        <v>11704</v>
      </c>
      <c r="F3581" s="3" t="s">
        <v>2689</v>
      </c>
      <c r="G3581" s="3" t="s">
        <v>2690</v>
      </c>
      <c r="H3581" s="3" t="s">
        <v>2946</v>
      </c>
      <c r="I3581" s="3" t="s">
        <v>65</v>
      </c>
      <c r="J3581" s="3" t="s">
        <v>11705</v>
      </c>
      <c r="K3581" s="6"/>
      <c r="L3581" s="3"/>
      <c r="M3581" s="6">
        <v>1</v>
      </c>
      <c r="N3581" s="3" t="s">
        <v>44</v>
      </c>
      <c r="O3581" s="3" t="s">
        <v>11640</v>
      </c>
      <c r="P3581" s="3" t="s">
        <v>11706</v>
      </c>
      <c r="Q3581" s="3" t="s">
        <v>11707</v>
      </c>
      <c r="R3581" s="156">
        <v>2.4500000000000002</v>
      </c>
      <c r="S3581" s="22"/>
      <c r="T3581" s="23">
        <v>2.2799999999999998</v>
      </c>
      <c r="U3581" s="1">
        <v>2.35</v>
      </c>
      <c r="V3581" s="21">
        <v>2.7</v>
      </c>
      <c r="W3581" s="22"/>
      <c r="X3581" s="22">
        <v>2.2000000000000002</v>
      </c>
      <c r="Y3581" s="22"/>
      <c r="Z3581" s="22"/>
      <c r="AA3581" s="22"/>
      <c r="AB3581" s="22"/>
      <c r="AC3581" s="22"/>
      <c r="AD3581" s="22"/>
      <c r="AE3581" s="24">
        <v>2.7</v>
      </c>
      <c r="AF3581" s="20"/>
      <c r="AG3581" s="20"/>
      <c r="AH3581" s="20"/>
      <c r="AI3581" s="20"/>
      <c r="AJ3581" s="20"/>
      <c r="AK3581" s="20"/>
      <c r="AL3581" s="20"/>
      <c r="AM3581" s="20"/>
      <c r="AN3581" s="25">
        <v>2.4500000000000002</v>
      </c>
      <c r="AO3581" s="20" t="s">
        <v>207</v>
      </c>
      <c r="AP3581" s="24" t="s">
        <v>208</v>
      </c>
      <c r="AQ3581" s="20" t="e">
        <f>AVERAGE(SMALL(AE3581:AI3581,1),SMALL(AE3581:AI3581,2))</f>
        <v>#NUM!</v>
      </c>
      <c r="AR3581" s="20" t="e">
        <f>IF(R3581 &lt;=( AVERAGE(SMALL(AE3581:AI3581,1),SMALL(AE3581:AI3581,2))), R3581, "")</f>
        <v>#NUM!</v>
      </c>
      <c r="AS3581" s="20" t="e">
        <f>AVERAGE(SMALL(AJ3581:AM3581,1),SMALL(AJ3581:AM3581,2))</f>
        <v>#NUM!</v>
      </c>
      <c r="AT3581" s="20">
        <f>T3581*1.075</f>
        <v>2.4509999999999996</v>
      </c>
      <c r="AU3581" s="20">
        <f>U3581*1.075</f>
        <v>2.5262500000000001</v>
      </c>
      <c r="AV3581" s="22">
        <f>MIN(AN3581,AT3581,AU3581)</f>
        <v>2.4500000000000002</v>
      </c>
      <c r="AW3581" s="20" t="s">
        <v>71</v>
      </c>
      <c r="AX3581" s="20" t="s">
        <v>72</v>
      </c>
      <c r="AY3581" s="25">
        <v>2.4500000000000002</v>
      </c>
      <c r="AZ3581" s="27">
        <f>IF(AND(AY3581&gt;0,AY3581&lt;=10),AY3581*0.25,IF(AND(AY3581&gt;10,AY3581&lt;=50),AY3581*0.17,IF(AND(AY3581&gt;10,AY3581&lt;=100),AY3581*0.12,IF(AY3581&gt;100,AY3581*0.1))))</f>
        <v>0.61250000000000004</v>
      </c>
      <c r="BA3581" s="3">
        <f>AZ3581+AY3581</f>
        <v>3.0625</v>
      </c>
      <c r="BB3581" s="25">
        <f>BA3581+BA3581*0.08</f>
        <v>3.3075000000000001</v>
      </c>
      <c r="BC3581" s="20" t="s">
        <v>12295</v>
      </c>
      <c r="BD3581" s="20"/>
      <c r="BE3581" s="20"/>
      <c r="BF3581" s="20"/>
      <c r="BG3581" s="20"/>
      <c r="BH3581" s="20"/>
      <c r="BI3581" s="20"/>
      <c r="BJ3581" s="20"/>
      <c r="BK3581" s="20"/>
      <c r="BL3581" s="20"/>
      <c r="BM3581" s="20"/>
      <c r="BN3581" s="20"/>
      <c r="BO3581" s="20"/>
      <c r="BP3581" s="20"/>
      <c r="BQ3581" s="20"/>
      <c r="BR3581" s="20"/>
      <c r="BS3581" s="20"/>
      <c r="BT3581" s="20"/>
      <c r="BU3581" s="20"/>
      <c r="BV3581" s="20"/>
      <c r="BW3581" s="20"/>
      <c r="BX3581" s="20"/>
      <c r="BY3581" s="20"/>
      <c r="BZ3581" s="20"/>
      <c r="CA3581" s="20"/>
      <c r="CB3581" s="20"/>
      <c r="CC3581" s="20"/>
      <c r="CD3581" s="20"/>
      <c r="CE3581" s="20"/>
      <c r="CF3581" s="20"/>
      <c r="CG3581" s="20"/>
      <c r="CH3581" s="20"/>
      <c r="CI3581" s="20"/>
      <c r="CJ3581" s="20"/>
      <c r="CK3581" s="20"/>
      <c r="CL3581" s="20"/>
      <c r="CM3581" s="20"/>
      <c r="CN3581" s="20"/>
      <c r="CO3581" s="20"/>
      <c r="CP3581" s="20"/>
      <c r="CQ3581" s="20"/>
      <c r="CR3581" s="20"/>
      <c r="CS3581" s="20"/>
      <c r="CT3581" s="20"/>
      <c r="CU3581" s="20"/>
      <c r="CV3581" s="20"/>
      <c r="CW3581" s="20"/>
      <c r="CX3581" s="20"/>
      <c r="CY3581" s="20"/>
      <c r="CZ3581" s="20"/>
      <c r="DA3581" s="20"/>
      <c r="DB3581" s="20"/>
      <c r="DC3581" s="20"/>
      <c r="DD3581" s="20"/>
      <c r="DE3581" s="20"/>
      <c r="DF3581" s="20"/>
      <c r="DG3581" s="20"/>
      <c r="DH3581" s="20"/>
      <c r="DI3581" s="20"/>
      <c r="DJ3581" s="20"/>
      <c r="DK3581" s="20"/>
      <c r="DL3581" s="20"/>
    </row>
    <row r="3582" spans="1:116" s="88" customFormat="1" ht="30" customHeight="1">
      <c r="A3582" s="4" t="s">
        <v>11635</v>
      </c>
      <c r="B3582" s="5">
        <v>3580</v>
      </c>
      <c r="C3582" s="6">
        <v>11731</v>
      </c>
      <c r="D3582" s="6"/>
      <c r="E3582" s="43" t="s">
        <v>11727</v>
      </c>
      <c r="F3582" s="3" t="s">
        <v>11728</v>
      </c>
      <c r="G3582" s="3" t="s">
        <v>1715</v>
      </c>
      <c r="H3582" s="3" t="s">
        <v>163</v>
      </c>
      <c r="I3582" s="3" t="s">
        <v>3606</v>
      </c>
      <c r="J3582" s="3" t="s">
        <v>4682</v>
      </c>
      <c r="K3582" s="6">
        <v>40</v>
      </c>
      <c r="L3582" s="3" t="s">
        <v>1439</v>
      </c>
      <c r="M3582" s="6">
        <v>1</v>
      </c>
      <c r="N3582" s="3" t="s">
        <v>44</v>
      </c>
      <c r="O3582" s="3" t="s">
        <v>11640</v>
      </c>
      <c r="P3582" s="3" t="s">
        <v>11641</v>
      </c>
      <c r="Q3582" s="3" t="s">
        <v>11729</v>
      </c>
      <c r="R3582" s="156">
        <v>1.33</v>
      </c>
      <c r="S3582" s="22"/>
      <c r="T3582" s="23">
        <v>1.24</v>
      </c>
      <c r="U3582" s="1">
        <v>1.3</v>
      </c>
      <c r="V3582" s="21">
        <v>1.2382</v>
      </c>
      <c r="W3582" s="22">
        <v>4.3311000000000002</v>
      </c>
      <c r="X3582" s="22">
        <v>2.7928999999999999</v>
      </c>
      <c r="Y3582" s="22"/>
      <c r="Z3582" s="22"/>
      <c r="AA3582" s="22"/>
      <c r="AB3582" s="22"/>
      <c r="AC3582" s="22"/>
      <c r="AD3582" s="22"/>
      <c r="AE3582" s="24">
        <v>1.2382</v>
      </c>
      <c r="AF3582" s="20"/>
      <c r="AG3582" s="20">
        <v>2.7770000000000001</v>
      </c>
      <c r="AH3582" s="20"/>
      <c r="AI3582" s="20"/>
      <c r="AJ3582" s="20"/>
      <c r="AK3582" s="20"/>
      <c r="AL3582" s="20"/>
      <c r="AM3582" s="20"/>
      <c r="AN3582" s="25">
        <v>1.33</v>
      </c>
      <c r="AO3582" s="20" t="s">
        <v>47</v>
      </c>
      <c r="AP3582" s="24" t="s">
        <v>48</v>
      </c>
      <c r="AQ3582" s="20">
        <f>AVERAGE(SMALL(AE3582:AI3582,1),SMALL(AE3582:AI3582,2))</f>
        <v>2.0076000000000001</v>
      </c>
      <c r="AR3582" s="20">
        <f>IF(R3582 &lt;=( AVERAGE(SMALL(AE3582:AI3582,1),SMALL(AE3582:AI3582,2))), R3582, "")</f>
        <v>1.33</v>
      </c>
      <c r="AS3582" s="20" t="e">
        <f>AVERAGE(SMALL(AJ3582:AM3582,1),SMALL(AJ3582:AM3582,2))</f>
        <v>#NUM!</v>
      </c>
      <c r="AT3582" s="20">
        <f>T3582*1.075</f>
        <v>1.333</v>
      </c>
      <c r="AU3582" s="20">
        <f>U3582*1.075</f>
        <v>1.3975</v>
      </c>
      <c r="AV3582" s="22">
        <f>MIN(AN3582,AT3582,AU3582)</f>
        <v>1.33</v>
      </c>
      <c r="AW3582" s="26" t="s">
        <v>49</v>
      </c>
      <c r="AX3582" s="20" t="s">
        <v>48</v>
      </c>
      <c r="AY3582" s="25">
        <v>1.33</v>
      </c>
      <c r="AZ3582" s="27">
        <f>IF(AND(AY3582&gt;0,AY3582&lt;=10),AY3582*0.25,IF(AND(AY3582&gt;10,AY3582&lt;=50),AY3582*0.17,IF(AND(AY3582&gt;10,AY3582&lt;=100),AY3582*0.12,IF(AY3582&gt;100,AY3582*0.1))))</f>
        <v>0.33250000000000002</v>
      </c>
      <c r="BA3582" s="3">
        <f>AZ3582+AY3582</f>
        <v>1.6625000000000001</v>
      </c>
      <c r="BB3582" s="25">
        <f>BA3582+BA3582*0.08</f>
        <v>1.7955000000000001</v>
      </c>
      <c r="BC3582" s="20" t="s">
        <v>12295</v>
      </c>
      <c r="BD3582" s="20"/>
      <c r="BE3582" s="20"/>
      <c r="BF3582" s="20"/>
      <c r="BG3582" s="20"/>
      <c r="BH3582" s="20"/>
      <c r="BI3582" s="20"/>
      <c r="BJ3582" s="20"/>
      <c r="BK3582" s="20"/>
      <c r="BL3582" s="20"/>
      <c r="BM3582" s="20"/>
      <c r="BN3582" s="20"/>
      <c r="BO3582" s="20"/>
      <c r="BP3582" s="20"/>
      <c r="BQ3582" s="20"/>
      <c r="BR3582" s="20"/>
      <c r="BS3582" s="20"/>
      <c r="BT3582" s="20"/>
      <c r="BU3582" s="20"/>
      <c r="BV3582" s="20"/>
      <c r="BW3582" s="20"/>
      <c r="BX3582" s="20"/>
      <c r="BY3582" s="20"/>
      <c r="BZ3582" s="20"/>
      <c r="CA3582" s="20"/>
      <c r="CB3582" s="20"/>
      <c r="CC3582" s="20"/>
      <c r="CD3582" s="20"/>
      <c r="CE3582" s="20"/>
      <c r="CF3582" s="20"/>
      <c r="CG3582" s="20"/>
      <c r="CH3582" s="20"/>
      <c r="CI3582" s="20"/>
      <c r="CJ3582" s="20"/>
      <c r="CK3582" s="20"/>
      <c r="CL3582" s="20"/>
      <c r="CM3582" s="20"/>
      <c r="CN3582" s="20"/>
      <c r="CO3582" s="20"/>
      <c r="CP3582" s="20"/>
      <c r="CQ3582" s="20"/>
      <c r="CR3582" s="20"/>
      <c r="CS3582" s="20"/>
      <c r="CT3582" s="20"/>
      <c r="CU3582" s="20"/>
      <c r="CV3582" s="20"/>
      <c r="CW3582" s="20"/>
      <c r="CX3582" s="20"/>
      <c r="CY3582" s="20"/>
      <c r="CZ3582" s="20"/>
      <c r="DA3582" s="20"/>
      <c r="DB3582" s="20"/>
      <c r="DC3582" s="20"/>
      <c r="DD3582" s="20"/>
      <c r="DE3582" s="20"/>
      <c r="DF3582" s="20"/>
      <c r="DG3582" s="20"/>
      <c r="DH3582" s="20"/>
      <c r="DI3582" s="20"/>
      <c r="DJ3582" s="20"/>
      <c r="DK3582" s="20"/>
      <c r="DL3582" s="20"/>
    </row>
    <row r="3583" spans="1:116" s="88" customFormat="1" ht="30" customHeight="1">
      <c r="A3583" s="4" t="s">
        <v>11635</v>
      </c>
      <c r="B3583" s="5">
        <v>3581</v>
      </c>
      <c r="C3583" s="116">
        <v>11736</v>
      </c>
      <c r="D3583" s="116"/>
      <c r="E3583" s="43" t="s">
        <v>11678</v>
      </c>
      <c r="F3583" s="3" t="s">
        <v>11679</v>
      </c>
      <c r="G3583" s="3" t="s">
        <v>11680</v>
      </c>
      <c r="H3583" s="3" t="s">
        <v>953</v>
      </c>
      <c r="I3583" s="3" t="s">
        <v>807</v>
      </c>
      <c r="J3583" s="3" t="s">
        <v>11681</v>
      </c>
      <c r="K3583" s="6">
        <v>5</v>
      </c>
      <c r="L3583" s="3" t="s">
        <v>79</v>
      </c>
      <c r="M3583" s="6">
        <v>5</v>
      </c>
      <c r="N3583" s="3" t="s">
        <v>44</v>
      </c>
      <c r="O3583" s="3" t="s">
        <v>11640</v>
      </c>
      <c r="P3583" s="3" t="s">
        <v>11641</v>
      </c>
      <c r="Q3583" s="3" t="s">
        <v>11682</v>
      </c>
      <c r="R3583" s="156">
        <v>4.83</v>
      </c>
      <c r="S3583" s="22"/>
      <c r="T3583" s="23">
        <v>4.49</v>
      </c>
      <c r="U3583" s="1">
        <v>3.4</v>
      </c>
      <c r="V3583" s="21">
        <v>4.8289999999999997</v>
      </c>
      <c r="W3583" s="22">
        <v>4.5326000000000004</v>
      </c>
      <c r="X3583" s="22">
        <v>4.4688999999999997</v>
      </c>
      <c r="Y3583" s="22"/>
      <c r="Z3583" s="22"/>
      <c r="AA3583" s="22"/>
      <c r="AB3583" s="22"/>
      <c r="AC3583" s="22"/>
      <c r="AD3583" s="22"/>
      <c r="AE3583" s="24">
        <v>4.8289999999999997</v>
      </c>
      <c r="AF3583" s="20">
        <v>4.53</v>
      </c>
      <c r="AG3583" s="20">
        <v>4.4429999999999996</v>
      </c>
      <c r="AH3583" s="20"/>
      <c r="AI3583" s="20"/>
      <c r="AJ3583" s="20"/>
      <c r="AK3583" s="20"/>
      <c r="AL3583" s="20"/>
      <c r="AM3583" s="20"/>
      <c r="AN3583" s="25">
        <v>4.4865000000000004</v>
      </c>
      <c r="AO3583" s="20" t="s">
        <v>207</v>
      </c>
      <c r="AP3583" s="24" t="s">
        <v>208</v>
      </c>
      <c r="AQ3583" s="20">
        <f>AVERAGE(SMALL(AE3583:AI3583,1),SMALL(AE3583:AI3583,2))</f>
        <v>4.4864999999999995</v>
      </c>
      <c r="AR3583" s="20" t="str">
        <f>IF(R3583 &lt;=( AVERAGE(SMALL(AE3583:AI3583,1),SMALL(AE3583:AI3583,2))), R3583, "")</f>
        <v/>
      </c>
      <c r="AS3583" s="20" t="e">
        <f>AVERAGE(SMALL(AJ3583:AM3583,1),SMALL(AJ3583:AM3583,2))</f>
        <v>#NUM!</v>
      </c>
      <c r="AT3583" s="20">
        <f>T3583*1.075</f>
        <v>4.8267499999999997</v>
      </c>
      <c r="AU3583" s="20">
        <f>U3583*1.075</f>
        <v>3.6549999999999998</v>
      </c>
      <c r="AV3583" s="22">
        <f>MIN(AN3583,AT3583,AU3583)</f>
        <v>3.6549999999999998</v>
      </c>
      <c r="AW3583" s="20" t="s">
        <v>71</v>
      </c>
      <c r="AX3583" s="20" t="s">
        <v>72</v>
      </c>
      <c r="AY3583" s="25">
        <v>3.66</v>
      </c>
      <c r="AZ3583" s="27">
        <f>IF(AND(AY3583&gt;0,AY3583&lt;=10),AY3583*0.25,IF(AND(AY3583&gt;10,AY3583&lt;=50),AY3583*0.17,IF(AND(AY3583&gt;10,AY3583&lt;=100),AY3583*0.12,IF(AY3583&gt;100,AY3583*0.1))))</f>
        <v>0.91500000000000004</v>
      </c>
      <c r="BA3583" s="3">
        <f>AZ3583+AY3583</f>
        <v>4.5750000000000002</v>
      </c>
      <c r="BB3583" s="25">
        <f>BA3583+BA3583*0.08</f>
        <v>4.9409999999999998</v>
      </c>
      <c r="BC3583" s="20" t="s">
        <v>12295</v>
      </c>
      <c r="BD3583" s="20"/>
      <c r="BE3583" s="20"/>
      <c r="BF3583" s="20"/>
      <c r="BG3583" s="20"/>
      <c r="BH3583" s="20"/>
      <c r="BI3583" s="20"/>
      <c r="BJ3583" s="20"/>
      <c r="BK3583" s="20"/>
      <c r="BL3583" s="20"/>
      <c r="BM3583" s="20"/>
      <c r="BN3583" s="20"/>
      <c r="BO3583" s="20"/>
      <c r="BP3583" s="20"/>
      <c r="BQ3583" s="20"/>
      <c r="BR3583" s="20"/>
      <c r="BS3583" s="20"/>
      <c r="BT3583" s="20"/>
      <c r="BU3583" s="20"/>
      <c r="BV3583" s="20"/>
      <c r="BW3583" s="20"/>
      <c r="BX3583" s="20"/>
      <c r="BY3583" s="20"/>
      <c r="BZ3583" s="20"/>
      <c r="CA3583" s="20"/>
      <c r="CB3583" s="20"/>
      <c r="CC3583" s="20"/>
      <c r="CD3583" s="20"/>
      <c r="CE3583" s="20"/>
      <c r="CF3583" s="20"/>
      <c r="CG3583" s="20"/>
      <c r="CH3583" s="20"/>
      <c r="CI3583" s="20"/>
      <c r="CJ3583" s="20"/>
      <c r="CK3583" s="20"/>
      <c r="CL3583" s="20"/>
      <c r="CM3583" s="20"/>
      <c r="CN3583" s="20"/>
      <c r="CO3583" s="20"/>
      <c r="CP3583" s="20"/>
      <c r="CQ3583" s="20"/>
      <c r="CR3583" s="20"/>
      <c r="CS3583" s="20"/>
      <c r="CT3583" s="20"/>
      <c r="CU3583" s="20"/>
      <c r="CV3583" s="20"/>
      <c r="CW3583" s="20"/>
      <c r="CX3583" s="20"/>
      <c r="CY3583" s="20"/>
      <c r="CZ3583" s="20"/>
      <c r="DA3583" s="20"/>
      <c r="DB3583" s="20"/>
      <c r="DC3583" s="20"/>
      <c r="DD3583" s="20"/>
      <c r="DE3583" s="20"/>
      <c r="DF3583" s="20"/>
      <c r="DG3583" s="20"/>
      <c r="DH3583" s="20"/>
      <c r="DI3583" s="20"/>
      <c r="DJ3583" s="20"/>
      <c r="DK3583" s="20"/>
      <c r="DL3583" s="20"/>
    </row>
    <row r="3584" spans="1:116" s="88" customFormat="1" ht="30" customHeight="1">
      <c r="A3584" s="4" t="s">
        <v>11635</v>
      </c>
      <c r="B3584" s="5">
        <v>3582</v>
      </c>
      <c r="C3584" s="116">
        <v>11737</v>
      </c>
      <c r="D3584" s="116"/>
      <c r="E3584" s="43" t="s">
        <v>11741</v>
      </c>
      <c r="F3584" s="116" t="s">
        <v>2006</v>
      </c>
      <c r="G3584" s="116" t="s">
        <v>2007</v>
      </c>
      <c r="H3584" s="116" t="s">
        <v>2008</v>
      </c>
      <c r="I3584" s="116" t="s">
        <v>389</v>
      </c>
      <c r="J3584" s="116" t="s">
        <v>11742</v>
      </c>
      <c r="K3584" s="239">
        <v>5</v>
      </c>
      <c r="L3584" s="116" t="s">
        <v>79</v>
      </c>
      <c r="M3584" s="239">
        <v>1</v>
      </c>
      <c r="N3584" s="116" t="s">
        <v>44</v>
      </c>
      <c r="O3584" s="116" t="s">
        <v>11640</v>
      </c>
      <c r="P3584" s="116" t="s">
        <v>11641</v>
      </c>
      <c r="Q3584" s="116" t="s">
        <v>11743</v>
      </c>
      <c r="R3584" s="156">
        <v>3.28</v>
      </c>
      <c r="S3584" s="22"/>
      <c r="T3584" s="23">
        <v>3.05</v>
      </c>
      <c r="U3584" s="1">
        <v>4</v>
      </c>
      <c r="V3584" s="21">
        <v>1.5777000000000001</v>
      </c>
      <c r="W3584" s="22">
        <v>4.5326000000000004</v>
      </c>
      <c r="X3584" s="22"/>
      <c r="Y3584" s="22"/>
      <c r="Z3584" s="22"/>
      <c r="AA3584" s="22"/>
      <c r="AB3584" s="22"/>
      <c r="AC3584" s="22"/>
      <c r="AD3584" s="22"/>
      <c r="AE3584" s="24">
        <v>1.5777000000000001</v>
      </c>
      <c r="AF3584" s="20"/>
      <c r="AG3584" s="20"/>
      <c r="AH3584" s="20"/>
      <c r="AI3584" s="20"/>
      <c r="AJ3584" s="20"/>
      <c r="AK3584" s="20"/>
      <c r="AL3584" s="20"/>
      <c r="AM3584" s="20"/>
      <c r="AN3584" s="25">
        <v>3.06</v>
      </c>
      <c r="AO3584" s="20" t="s">
        <v>207</v>
      </c>
      <c r="AP3584" s="24" t="s">
        <v>208</v>
      </c>
      <c r="AQ3584" s="20" t="e">
        <f>AVERAGE(SMALL(AE3584:AI3584,1),SMALL(AE3584:AI3584,2))</f>
        <v>#NUM!</v>
      </c>
      <c r="AR3584" s="20" t="e">
        <f>IF(R3584 &lt;=( AVERAGE(SMALL(AE3584:AI3584,1),SMALL(AE3584:AI3584,2))), R3584, "")</f>
        <v>#NUM!</v>
      </c>
      <c r="AS3584" s="20" t="e">
        <f>AVERAGE(SMALL(AJ3584:AM3584,1),SMALL(AJ3584:AM3584,2))</f>
        <v>#NUM!</v>
      </c>
      <c r="AT3584" s="20">
        <f>T3584*1.075</f>
        <v>3.2787499999999996</v>
      </c>
      <c r="AU3584" s="20">
        <f>U3584*1.075</f>
        <v>4.3</v>
      </c>
      <c r="AV3584" s="22">
        <f>MIN(AN3584,AT3584,AU3584)</f>
        <v>3.06</v>
      </c>
      <c r="AW3584" s="20" t="s">
        <v>49</v>
      </c>
      <c r="AX3584" s="20" t="s">
        <v>48</v>
      </c>
      <c r="AY3584" s="25">
        <v>3.28</v>
      </c>
      <c r="AZ3584" s="27">
        <f>IF(AND(AY3584&gt;0,AY3584&lt;=10),AY3584*0.25,IF(AND(AY3584&gt;10,AY3584&lt;=50),AY3584*0.17,IF(AND(AY3584&gt;10,AY3584&lt;=100),AY3584*0.12,IF(AY3584&gt;100,AY3584*0.1))))</f>
        <v>0.82</v>
      </c>
      <c r="BA3584" s="3">
        <f>AZ3584+AY3584</f>
        <v>4.0999999999999996</v>
      </c>
      <c r="BB3584" s="25">
        <f>BA3584+BA3584*0.08</f>
        <v>4.4279999999999999</v>
      </c>
      <c r="BC3584" s="20" t="s">
        <v>12295</v>
      </c>
      <c r="BD3584" s="20"/>
      <c r="BE3584" s="20"/>
      <c r="BF3584" s="20"/>
      <c r="BG3584" s="20"/>
      <c r="BH3584" s="20"/>
      <c r="BI3584" s="20"/>
      <c r="BJ3584" s="20"/>
      <c r="BK3584" s="20"/>
      <c r="BL3584" s="20"/>
      <c r="BM3584" s="20"/>
      <c r="BN3584" s="20"/>
      <c r="BO3584" s="20"/>
      <c r="BP3584" s="20"/>
      <c r="BQ3584" s="20"/>
      <c r="BR3584" s="20"/>
      <c r="BS3584" s="20"/>
      <c r="BT3584" s="20"/>
      <c r="BU3584" s="20"/>
      <c r="BV3584" s="20"/>
      <c r="BW3584" s="20"/>
      <c r="BX3584" s="20"/>
      <c r="BY3584" s="20"/>
      <c r="BZ3584" s="20"/>
      <c r="CA3584" s="20"/>
      <c r="CB3584" s="20"/>
      <c r="CC3584" s="20"/>
      <c r="CD3584" s="20"/>
      <c r="CE3584" s="20"/>
      <c r="CF3584" s="20"/>
      <c r="CG3584" s="20"/>
      <c r="CH3584" s="20"/>
      <c r="CI3584" s="20"/>
      <c r="CJ3584" s="20"/>
      <c r="CK3584" s="20"/>
      <c r="CL3584" s="20"/>
      <c r="CM3584" s="20"/>
      <c r="CN3584" s="20"/>
      <c r="CO3584" s="20"/>
      <c r="CP3584" s="20"/>
      <c r="CQ3584" s="20"/>
      <c r="CR3584" s="20"/>
      <c r="CS3584" s="20"/>
      <c r="CT3584" s="20"/>
      <c r="CU3584" s="20"/>
      <c r="CV3584" s="20"/>
      <c r="CW3584" s="20"/>
      <c r="CX3584" s="20"/>
      <c r="CY3584" s="20"/>
      <c r="CZ3584" s="20"/>
      <c r="DA3584" s="20"/>
      <c r="DB3584" s="20"/>
      <c r="DC3584" s="20"/>
      <c r="DD3584" s="20"/>
      <c r="DE3584" s="20"/>
      <c r="DF3584" s="20"/>
      <c r="DG3584" s="20"/>
      <c r="DH3584" s="20"/>
      <c r="DI3584" s="20"/>
      <c r="DJ3584" s="20"/>
      <c r="DK3584" s="20"/>
      <c r="DL3584" s="20"/>
    </row>
    <row r="3585" spans="1:116" s="88" customFormat="1" ht="30" customHeight="1">
      <c r="A3585" s="4" t="s">
        <v>11635</v>
      </c>
      <c r="B3585" s="5">
        <v>3583</v>
      </c>
      <c r="C3585" s="6">
        <v>12004</v>
      </c>
      <c r="D3585" s="6"/>
      <c r="E3585" s="43" t="s">
        <v>11750</v>
      </c>
      <c r="F3585" s="3" t="s">
        <v>11751</v>
      </c>
      <c r="G3585" s="3" t="s">
        <v>11752</v>
      </c>
      <c r="H3585" s="3" t="s">
        <v>4499</v>
      </c>
      <c r="I3585" s="3" t="s">
        <v>42</v>
      </c>
      <c r="J3585" s="3" t="s">
        <v>11753</v>
      </c>
      <c r="K3585" s="6"/>
      <c r="L3585" s="3"/>
      <c r="M3585" s="6">
        <v>180</v>
      </c>
      <c r="N3585" s="3" t="s">
        <v>44</v>
      </c>
      <c r="O3585" s="3" t="s">
        <v>11640</v>
      </c>
      <c r="P3585" s="3" t="s">
        <v>11641</v>
      </c>
      <c r="Q3585" s="3" t="s">
        <v>11754</v>
      </c>
      <c r="R3585" s="156">
        <v>42</v>
      </c>
      <c r="S3585" s="22"/>
      <c r="T3585" s="23">
        <v>39.07</v>
      </c>
      <c r="U3585" s="1" t="s">
        <v>54</v>
      </c>
      <c r="V3585" s="21">
        <v>43.895099999999999</v>
      </c>
      <c r="W3585" s="22">
        <v>34.246000000000002</v>
      </c>
      <c r="X3585" s="22"/>
      <c r="Y3585" s="22"/>
      <c r="Z3585" s="22"/>
      <c r="AA3585" s="22"/>
      <c r="AB3585" s="22"/>
      <c r="AC3585" s="22"/>
      <c r="AD3585" s="22"/>
      <c r="AE3585" s="24">
        <v>43.895099999999999</v>
      </c>
      <c r="AF3585" s="20"/>
      <c r="AG3585" s="20"/>
      <c r="AH3585" s="20"/>
      <c r="AI3585" s="20"/>
      <c r="AJ3585" s="20"/>
      <c r="AK3585" s="20"/>
      <c r="AL3585" s="20"/>
      <c r="AM3585" s="20"/>
      <c r="AN3585" s="25">
        <v>39.07</v>
      </c>
      <c r="AO3585" s="20" t="s">
        <v>207</v>
      </c>
      <c r="AP3585" s="24" t="s">
        <v>208</v>
      </c>
      <c r="AQ3585" s="20" t="e">
        <f>AVERAGE(SMALL(AE3585:AI3585,1),SMALL(AE3585:AI3585,2))</f>
        <v>#NUM!</v>
      </c>
      <c r="AR3585" s="20" t="e">
        <f>IF(R3585 &lt;=( AVERAGE(SMALL(AE3585:AI3585,1),SMALL(AE3585:AI3585,2))), R3585, "")</f>
        <v>#NUM!</v>
      </c>
      <c r="AS3585" s="20" t="e">
        <f>AVERAGE(SMALL(AJ3585:AM3585,1),SMALL(AJ3585:AM3585,2))</f>
        <v>#NUM!</v>
      </c>
      <c r="AT3585" s="20">
        <f>T3585*1.075</f>
        <v>42.000250000000001</v>
      </c>
      <c r="AU3585" s="20" t="e">
        <f>U3585*1.075</f>
        <v>#VALUE!</v>
      </c>
      <c r="AV3585" s="22" t="e">
        <f>MIN(AN3585,AT3585,AU3585)</f>
        <v>#VALUE!</v>
      </c>
      <c r="AW3585" s="26" t="s">
        <v>49</v>
      </c>
      <c r="AX3585" s="20" t="s">
        <v>48</v>
      </c>
      <c r="AY3585" s="25">
        <v>39.07</v>
      </c>
      <c r="AZ3585" s="27">
        <f>IF(AND(AY3585&gt;0,AY3585&lt;=10),AY3585*0.25,IF(AND(AY3585&gt;10,AY3585&lt;=50),AY3585*0.17,IF(AND(AY3585&gt;10,AY3585&lt;=100),AY3585*0.12,IF(AY3585&gt;100,AY3585*0.1))))</f>
        <v>6.6419000000000006</v>
      </c>
      <c r="BA3585" s="3">
        <f>AZ3585+AY3585</f>
        <v>45.7119</v>
      </c>
      <c r="BB3585" s="25">
        <f>BA3585+BA3585*0.08</f>
        <v>49.368851999999997</v>
      </c>
      <c r="BC3585" s="20" t="s">
        <v>12295</v>
      </c>
      <c r="BD3585" s="20"/>
      <c r="BE3585" s="20"/>
      <c r="BF3585" s="20"/>
      <c r="BG3585" s="20"/>
      <c r="BH3585" s="20"/>
      <c r="BI3585" s="20"/>
      <c r="BJ3585" s="20"/>
      <c r="BK3585" s="20"/>
      <c r="BL3585" s="20"/>
      <c r="BM3585" s="20"/>
      <c r="BN3585" s="20"/>
      <c r="BO3585" s="20"/>
      <c r="BP3585" s="20"/>
      <c r="BQ3585" s="20"/>
      <c r="BR3585" s="20"/>
      <c r="BS3585" s="20"/>
      <c r="BT3585" s="20"/>
      <c r="BU3585" s="20"/>
      <c r="BV3585" s="20"/>
      <c r="BW3585" s="20"/>
      <c r="BX3585" s="20"/>
      <c r="BY3585" s="20"/>
      <c r="BZ3585" s="20"/>
      <c r="CA3585" s="20"/>
      <c r="CB3585" s="20"/>
      <c r="CC3585" s="20"/>
      <c r="CD3585" s="20"/>
      <c r="CE3585" s="20"/>
      <c r="CF3585" s="20"/>
      <c r="CG3585" s="20"/>
      <c r="CH3585" s="20"/>
      <c r="CI3585" s="20"/>
      <c r="CJ3585" s="20"/>
      <c r="CK3585" s="20"/>
      <c r="CL3585" s="20"/>
      <c r="CM3585" s="20"/>
      <c r="CN3585" s="20"/>
      <c r="CO3585" s="20"/>
      <c r="CP3585" s="20"/>
      <c r="CQ3585" s="20"/>
      <c r="CR3585" s="20"/>
      <c r="CS3585" s="20"/>
      <c r="CT3585" s="20"/>
      <c r="CU3585" s="20"/>
      <c r="CV3585" s="20"/>
      <c r="CW3585" s="20"/>
      <c r="CX3585" s="20"/>
      <c r="CY3585" s="20"/>
      <c r="CZ3585" s="20"/>
      <c r="DA3585" s="20"/>
      <c r="DB3585" s="20"/>
      <c r="DC3585" s="20"/>
      <c r="DD3585" s="20"/>
      <c r="DE3585" s="20"/>
      <c r="DF3585" s="20"/>
      <c r="DG3585" s="20"/>
      <c r="DH3585" s="20"/>
      <c r="DI3585" s="20"/>
      <c r="DJ3585" s="20"/>
      <c r="DK3585" s="20"/>
      <c r="DL3585" s="20"/>
    </row>
    <row r="3586" spans="1:116" s="88" customFormat="1" ht="30" customHeight="1">
      <c r="A3586" s="4" t="s">
        <v>11635</v>
      </c>
      <c r="B3586" s="5">
        <v>3584</v>
      </c>
      <c r="C3586" s="6">
        <v>12169</v>
      </c>
      <c r="D3586" s="6"/>
      <c r="E3586" s="43" t="s">
        <v>11717</v>
      </c>
      <c r="F3586" s="3" t="s">
        <v>1976</v>
      </c>
      <c r="G3586" s="3" t="s">
        <v>1977</v>
      </c>
      <c r="H3586" s="3" t="s">
        <v>1059</v>
      </c>
      <c r="I3586" s="3" t="s">
        <v>389</v>
      </c>
      <c r="J3586" s="3" t="s">
        <v>8456</v>
      </c>
      <c r="K3586" s="6">
        <v>1</v>
      </c>
      <c r="L3586" s="3" t="s">
        <v>79</v>
      </c>
      <c r="M3586" s="6">
        <v>5</v>
      </c>
      <c r="N3586" s="3" t="s">
        <v>44</v>
      </c>
      <c r="O3586" s="3" t="s">
        <v>11640</v>
      </c>
      <c r="P3586" s="3" t="s">
        <v>11641</v>
      </c>
      <c r="Q3586" s="3" t="s">
        <v>11718</v>
      </c>
      <c r="R3586" s="156">
        <v>2.84</v>
      </c>
      <c r="S3586" s="22"/>
      <c r="T3586" s="23">
        <v>2.64</v>
      </c>
      <c r="U3586" s="1">
        <v>2.5</v>
      </c>
      <c r="V3586" s="21">
        <v>2.6402999999999999</v>
      </c>
      <c r="W3586" s="22"/>
      <c r="X3586" s="22"/>
      <c r="Y3586" s="22"/>
      <c r="Z3586" s="22"/>
      <c r="AA3586" s="22"/>
      <c r="AB3586" s="22"/>
      <c r="AC3586" s="22"/>
      <c r="AD3586" s="22"/>
      <c r="AE3586" s="24">
        <v>2.6402999999999999</v>
      </c>
      <c r="AF3586" s="20"/>
      <c r="AG3586" s="20"/>
      <c r="AH3586" s="20"/>
      <c r="AI3586" s="20"/>
      <c r="AJ3586" s="20"/>
      <c r="AK3586" s="20"/>
      <c r="AL3586" s="20"/>
      <c r="AM3586" s="20"/>
      <c r="AN3586" s="25">
        <v>2.84</v>
      </c>
      <c r="AO3586" s="20" t="s">
        <v>47</v>
      </c>
      <c r="AP3586" s="24" t="s">
        <v>48</v>
      </c>
      <c r="AQ3586" s="20" t="e">
        <f>AVERAGE(SMALL(AE3586:AI3586,1),SMALL(AE3586:AI3586,2))</f>
        <v>#NUM!</v>
      </c>
      <c r="AR3586" s="20" t="e">
        <f>IF(R3586 &lt;=( AVERAGE(SMALL(AE3586:AI3586,1),SMALL(AE3586:AI3586,2))), R3586, "")</f>
        <v>#NUM!</v>
      </c>
      <c r="AS3586" s="20" t="e">
        <f>AVERAGE(SMALL(AJ3586:AM3586,1),SMALL(AJ3586:AM3586,2))</f>
        <v>#NUM!</v>
      </c>
      <c r="AT3586" s="20">
        <f>T3586*1.075</f>
        <v>2.8380000000000001</v>
      </c>
      <c r="AU3586" s="20">
        <f>U3586*1.075</f>
        <v>2.6875</v>
      </c>
      <c r="AV3586" s="22">
        <f>MIN(AN3586,AT3586,AU3586)</f>
        <v>2.6875</v>
      </c>
      <c r="AW3586" s="20" t="s">
        <v>71</v>
      </c>
      <c r="AX3586" s="20" t="s">
        <v>72</v>
      </c>
      <c r="AY3586" s="25">
        <v>2.69</v>
      </c>
      <c r="AZ3586" s="27">
        <f>IF(AND(AY3586&gt;0,AY3586&lt;=10),AY3586*0.25,IF(AND(AY3586&gt;10,AY3586&lt;=50),AY3586*0.17,IF(AND(AY3586&gt;10,AY3586&lt;=100),AY3586*0.12,IF(AY3586&gt;100,AY3586*0.1))))</f>
        <v>0.67249999999999999</v>
      </c>
      <c r="BA3586" s="3">
        <f>AZ3586+AY3586</f>
        <v>3.3624999999999998</v>
      </c>
      <c r="BB3586" s="25">
        <f>BA3586+BA3586*0.08</f>
        <v>3.6315</v>
      </c>
      <c r="BC3586" s="20" t="s">
        <v>12295</v>
      </c>
      <c r="BD3586" s="20"/>
      <c r="BE3586" s="20"/>
      <c r="BF3586" s="20"/>
      <c r="BG3586" s="20"/>
      <c r="BH3586" s="20"/>
      <c r="BI3586" s="20"/>
      <c r="BJ3586" s="20"/>
      <c r="BK3586" s="20"/>
      <c r="BL3586" s="20"/>
      <c r="BM3586" s="20"/>
      <c r="BN3586" s="20"/>
      <c r="BO3586" s="20"/>
      <c r="BP3586" s="20"/>
      <c r="BQ3586" s="20"/>
      <c r="BR3586" s="20"/>
      <c r="BS3586" s="20"/>
      <c r="BT3586" s="20"/>
      <c r="BU3586" s="20"/>
      <c r="BV3586" s="20"/>
      <c r="BW3586" s="20"/>
      <c r="BX3586" s="20"/>
      <c r="BY3586" s="20"/>
      <c r="BZ3586" s="20"/>
      <c r="CA3586" s="20"/>
      <c r="CB3586" s="20"/>
      <c r="CC3586" s="20"/>
      <c r="CD3586" s="20"/>
      <c r="CE3586" s="20"/>
      <c r="CF3586" s="20"/>
      <c r="CG3586" s="20"/>
      <c r="CH3586" s="20"/>
      <c r="CI3586" s="20"/>
      <c r="CJ3586" s="20"/>
      <c r="CK3586" s="20"/>
      <c r="CL3586" s="20"/>
      <c r="CM3586" s="20"/>
      <c r="CN3586" s="20"/>
      <c r="CO3586" s="20"/>
      <c r="CP3586" s="20"/>
      <c r="CQ3586" s="20"/>
      <c r="CR3586" s="20"/>
      <c r="CS3586" s="20"/>
      <c r="CT3586" s="20"/>
      <c r="CU3586" s="20"/>
      <c r="CV3586" s="20"/>
      <c r="CW3586" s="20"/>
      <c r="CX3586" s="20"/>
      <c r="CY3586" s="20"/>
      <c r="CZ3586" s="20"/>
      <c r="DA3586" s="20"/>
      <c r="DB3586" s="20"/>
      <c r="DC3586" s="20"/>
      <c r="DD3586" s="20"/>
      <c r="DE3586" s="20"/>
      <c r="DF3586" s="20"/>
      <c r="DG3586" s="20"/>
      <c r="DH3586" s="20"/>
      <c r="DI3586" s="20"/>
      <c r="DJ3586" s="20"/>
      <c r="DK3586" s="20"/>
      <c r="DL3586" s="20"/>
    </row>
    <row r="3587" spans="1:116" s="88" customFormat="1" ht="30" customHeight="1">
      <c r="A3587" s="4" t="s">
        <v>11635</v>
      </c>
      <c r="B3587" s="5">
        <v>3585</v>
      </c>
      <c r="C3587" s="6">
        <v>7124</v>
      </c>
      <c r="D3587" s="6"/>
      <c r="E3587" s="43" t="s">
        <v>11758</v>
      </c>
      <c r="F3587" s="3" t="s">
        <v>11759</v>
      </c>
      <c r="G3587" s="3" t="s">
        <v>7965</v>
      </c>
      <c r="H3587" s="3" t="s">
        <v>85</v>
      </c>
      <c r="I3587" s="3" t="s">
        <v>3622</v>
      </c>
      <c r="J3587" s="3" t="s">
        <v>11760</v>
      </c>
      <c r="K3587" s="6">
        <v>1</v>
      </c>
      <c r="L3587" s="3" t="s">
        <v>67</v>
      </c>
      <c r="M3587" s="6">
        <v>1</v>
      </c>
      <c r="N3587" s="3" t="s">
        <v>44</v>
      </c>
      <c r="O3587" s="3" t="s">
        <v>11640</v>
      </c>
      <c r="P3587" s="3" t="s">
        <v>11761</v>
      </c>
      <c r="Q3587" s="3" t="s">
        <v>11762</v>
      </c>
      <c r="R3587" s="156">
        <v>5.9</v>
      </c>
      <c r="S3587" s="22"/>
      <c r="T3587" s="23">
        <v>5.49</v>
      </c>
      <c r="U3587" s="1" t="s">
        <v>54</v>
      </c>
      <c r="V3587" s="21">
        <v>6.3022</v>
      </c>
      <c r="W3587" s="22">
        <v>4.734</v>
      </c>
      <c r="X3587" s="22"/>
      <c r="Y3587" s="22"/>
      <c r="Z3587" s="22"/>
      <c r="AA3587" s="22"/>
      <c r="AB3587" s="22"/>
      <c r="AC3587" s="22"/>
      <c r="AD3587" s="22"/>
      <c r="AE3587" s="24">
        <v>6.3022</v>
      </c>
      <c r="AF3587" s="20"/>
      <c r="AG3587" s="20"/>
      <c r="AH3587" s="20"/>
      <c r="AI3587" s="20"/>
      <c r="AJ3587" s="20"/>
      <c r="AK3587" s="20"/>
      <c r="AL3587" s="20"/>
      <c r="AM3587" s="20"/>
      <c r="AN3587" s="25">
        <v>5.52</v>
      </c>
      <c r="AO3587" s="20" t="s">
        <v>207</v>
      </c>
      <c r="AP3587" s="24" t="s">
        <v>208</v>
      </c>
      <c r="AQ3587" s="20" t="e">
        <f>AVERAGE(SMALL(AE3587:AI3587,1),SMALL(AE3587:AI3587,2))</f>
        <v>#NUM!</v>
      </c>
      <c r="AR3587" s="20" t="e">
        <f>IF(R3587 &lt;=( AVERAGE(SMALL(AE3587:AI3587,1),SMALL(AE3587:AI3587,2))), R3587, "")</f>
        <v>#NUM!</v>
      </c>
      <c r="AS3587" s="20" t="e">
        <f>AVERAGE(SMALL(AJ3587:AM3587,1),SMALL(AJ3587:AM3587,2))</f>
        <v>#NUM!</v>
      </c>
      <c r="AT3587" s="20">
        <f>T3587*1.075</f>
        <v>5.9017499999999998</v>
      </c>
      <c r="AU3587" s="20" t="e">
        <f>U3587*1.075</f>
        <v>#VALUE!</v>
      </c>
      <c r="AV3587" s="22" t="e">
        <f>MIN(AN3587,AT3587,AU3587)</f>
        <v>#VALUE!</v>
      </c>
      <c r="AW3587" s="20" t="s">
        <v>209</v>
      </c>
      <c r="AX3587" s="20" t="s">
        <v>208</v>
      </c>
      <c r="AY3587" s="25">
        <v>5.9009999999999998</v>
      </c>
      <c r="AZ3587" s="27">
        <f>IF(AND(AY3587&gt;0,AY3587&lt;=10),AY3587*0.25,IF(AND(AY3587&gt;10,AY3587&lt;=50),AY3587*0.17,IF(AND(AY3587&gt;10,AY3587&lt;=100),AY3587*0.12,IF(AY3587&gt;100,AY3587*0.1))))</f>
        <v>1.47525</v>
      </c>
      <c r="BA3587" s="3">
        <f>AZ3587+AY3587</f>
        <v>7.3762499999999998</v>
      </c>
      <c r="BB3587" s="25">
        <f>BA3587+BA3587*0.08</f>
        <v>7.9663499999999994</v>
      </c>
      <c r="BC3587" s="20" t="s">
        <v>12295</v>
      </c>
      <c r="BD3587" s="20"/>
      <c r="BE3587" s="20"/>
      <c r="BF3587" s="20"/>
      <c r="BG3587" s="20"/>
      <c r="BH3587" s="20"/>
      <c r="BI3587" s="20"/>
      <c r="BJ3587" s="20"/>
      <c r="BK3587" s="20"/>
      <c r="BL3587" s="20"/>
      <c r="BM3587" s="20"/>
      <c r="BN3587" s="20"/>
      <c r="BO3587" s="20"/>
      <c r="BP3587" s="20"/>
      <c r="BQ3587" s="20"/>
      <c r="BR3587" s="20"/>
      <c r="BS3587" s="20"/>
      <c r="BT3587" s="20"/>
      <c r="BU3587" s="20"/>
      <c r="BV3587" s="20"/>
      <c r="BW3587" s="20"/>
      <c r="BX3587" s="20"/>
      <c r="BY3587" s="20"/>
      <c r="BZ3587" s="20"/>
      <c r="CA3587" s="20"/>
      <c r="CB3587" s="20"/>
      <c r="CC3587" s="20"/>
      <c r="CD3587" s="20"/>
      <c r="CE3587" s="20"/>
      <c r="CF3587" s="20"/>
      <c r="CG3587" s="20"/>
      <c r="CH3587" s="20"/>
      <c r="CI3587" s="20"/>
      <c r="CJ3587" s="20"/>
      <c r="CK3587" s="20"/>
      <c r="CL3587" s="20"/>
      <c r="CM3587" s="20"/>
      <c r="CN3587" s="20"/>
      <c r="CO3587" s="20"/>
      <c r="CP3587" s="20"/>
      <c r="CQ3587" s="20"/>
      <c r="CR3587" s="20"/>
      <c r="CS3587" s="20"/>
      <c r="CT3587" s="20"/>
      <c r="CU3587" s="20"/>
      <c r="CV3587" s="20"/>
      <c r="CW3587" s="20"/>
      <c r="CX3587" s="20"/>
      <c r="CY3587" s="20"/>
      <c r="CZ3587" s="20"/>
      <c r="DA3587" s="20"/>
      <c r="DB3587" s="20"/>
      <c r="DC3587" s="20"/>
      <c r="DD3587" s="20"/>
      <c r="DE3587" s="20"/>
      <c r="DF3587" s="20"/>
      <c r="DG3587" s="20"/>
      <c r="DH3587" s="20"/>
      <c r="DI3587" s="20"/>
      <c r="DJ3587" s="20"/>
      <c r="DK3587" s="20"/>
      <c r="DL3587" s="20"/>
    </row>
    <row r="3588" spans="1:116" s="88" customFormat="1" ht="30" customHeight="1">
      <c r="A3588" s="4" t="s">
        <v>11635</v>
      </c>
      <c r="B3588" s="5">
        <v>3586</v>
      </c>
      <c r="C3588" s="6">
        <v>7122</v>
      </c>
      <c r="D3588" s="6"/>
      <c r="E3588" s="43" t="s">
        <v>11758</v>
      </c>
      <c r="F3588" s="3" t="s">
        <v>11763</v>
      </c>
      <c r="G3588" s="3" t="s">
        <v>7965</v>
      </c>
      <c r="H3588" s="3" t="s">
        <v>201</v>
      </c>
      <c r="I3588" s="3" t="s">
        <v>3622</v>
      </c>
      <c r="J3588" s="3" t="s">
        <v>11760</v>
      </c>
      <c r="K3588" s="6">
        <v>500</v>
      </c>
      <c r="L3588" s="3" t="s">
        <v>1439</v>
      </c>
      <c r="M3588" s="6">
        <v>1</v>
      </c>
      <c r="N3588" s="3" t="s">
        <v>44</v>
      </c>
      <c r="O3588" s="3" t="s">
        <v>11640</v>
      </c>
      <c r="P3588" s="3" t="s">
        <v>11761</v>
      </c>
      <c r="Q3588" s="3" t="s">
        <v>11764</v>
      </c>
      <c r="R3588" s="156">
        <v>3.74</v>
      </c>
      <c r="S3588" s="22"/>
      <c r="T3588" s="23">
        <v>3.48</v>
      </c>
      <c r="U3588" s="1" t="s">
        <v>54</v>
      </c>
      <c r="V3588" s="21">
        <v>2.8250999999999999</v>
      </c>
      <c r="W3588" s="22">
        <v>4.1497999999999999</v>
      </c>
      <c r="X3588" s="22"/>
      <c r="Y3588" s="22"/>
      <c r="Z3588" s="22"/>
      <c r="AA3588" s="22"/>
      <c r="AB3588" s="22"/>
      <c r="AC3588" s="22"/>
      <c r="AD3588" s="22"/>
      <c r="AE3588" s="24">
        <v>2.8250999999999999</v>
      </c>
      <c r="AF3588" s="20"/>
      <c r="AG3588" s="20"/>
      <c r="AH3588" s="20"/>
      <c r="AI3588" s="20"/>
      <c r="AJ3588" s="20"/>
      <c r="AK3588" s="20"/>
      <c r="AL3588" s="20"/>
      <c r="AM3588" s="20"/>
      <c r="AN3588" s="25">
        <v>3.49</v>
      </c>
      <c r="AO3588" s="20" t="s">
        <v>207</v>
      </c>
      <c r="AP3588" s="24" t="s">
        <v>208</v>
      </c>
      <c r="AQ3588" s="20" t="e">
        <f>AVERAGE(SMALL(AE3588:AI3588,1),SMALL(AE3588:AI3588,2))</f>
        <v>#NUM!</v>
      </c>
      <c r="AR3588" s="20" t="e">
        <f>IF(R3588 &lt;=( AVERAGE(SMALL(AE3588:AI3588,1),SMALL(AE3588:AI3588,2))), R3588, "")</f>
        <v>#NUM!</v>
      </c>
      <c r="AS3588" s="20" t="e">
        <f>AVERAGE(SMALL(AJ3588:AM3588,1),SMALL(AJ3588:AM3588,2))</f>
        <v>#NUM!</v>
      </c>
      <c r="AT3588" s="20">
        <f>T3588*1.075</f>
        <v>3.7409999999999997</v>
      </c>
      <c r="AU3588" s="20" t="e">
        <f>U3588*1.075</f>
        <v>#VALUE!</v>
      </c>
      <c r="AV3588" s="22" t="e">
        <f>MIN(AN3588,AT3588,AU3588)</f>
        <v>#VALUE!</v>
      </c>
      <c r="AW3588" s="20" t="s">
        <v>209</v>
      </c>
      <c r="AX3588" s="20" t="s">
        <v>208</v>
      </c>
      <c r="AY3588" s="25">
        <v>3.7410000000000001</v>
      </c>
      <c r="AZ3588" s="27">
        <f>IF(AND(AY3588&gt;0,AY3588&lt;=10),AY3588*0.25,IF(AND(AY3588&gt;10,AY3588&lt;=50),AY3588*0.17,IF(AND(AY3588&gt;10,AY3588&lt;=100),AY3588*0.12,IF(AY3588&gt;100,AY3588*0.1))))</f>
        <v>0.93525000000000003</v>
      </c>
      <c r="BA3588" s="3">
        <f>AZ3588+AY3588</f>
        <v>4.6762500000000005</v>
      </c>
      <c r="BB3588" s="25">
        <f>BA3588+BA3588*0.08</f>
        <v>5.0503500000000008</v>
      </c>
      <c r="BC3588" s="20" t="s">
        <v>12295</v>
      </c>
      <c r="BD3588" s="20"/>
      <c r="BE3588" s="20"/>
      <c r="BF3588" s="20"/>
      <c r="BG3588" s="20"/>
      <c r="BH3588" s="20"/>
      <c r="BI3588" s="20"/>
      <c r="BJ3588" s="20"/>
      <c r="BK3588" s="20"/>
      <c r="BL3588" s="20"/>
      <c r="BM3588" s="20"/>
      <c r="BN3588" s="20"/>
      <c r="BO3588" s="20"/>
      <c r="BP3588" s="20"/>
      <c r="BQ3588" s="20"/>
      <c r="BR3588" s="20"/>
      <c r="BS3588" s="20"/>
      <c r="BT3588" s="20"/>
      <c r="BU3588" s="20"/>
      <c r="BV3588" s="20"/>
      <c r="BW3588" s="20"/>
      <c r="BX3588" s="20"/>
      <c r="BY3588" s="20"/>
      <c r="BZ3588" s="20"/>
      <c r="CA3588" s="20"/>
      <c r="CB3588" s="20"/>
      <c r="CC3588" s="20"/>
      <c r="CD3588" s="20"/>
      <c r="CE3588" s="20"/>
      <c r="CF3588" s="20"/>
      <c r="CG3588" s="20"/>
      <c r="CH3588" s="20"/>
      <c r="CI3588" s="20"/>
      <c r="CJ3588" s="20"/>
      <c r="CK3588" s="20"/>
      <c r="CL3588" s="20"/>
      <c r="CM3588" s="20"/>
      <c r="CN3588" s="20"/>
      <c r="CO3588" s="20"/>
      <c r="CP3588" s="20"/>
      <c r="CQ3588" s="20"/>
      <c r="CR3588" s="20"/>
      <c r="CS3588" s="20"/>
      <c r="CT3588" s="20"/>
      <c r="CU3588" s="20"/>
      <c r="CV3588" s="20"/>
      <c r="CW3588" s="20"/>
      <c r="CX3588" s="20"/>
      <c r="CY3588" s="20"/>
      <c r="CZ3588" s="20"/>
      <c r="DA3588" s="20"/>
      <c r="DB3588" s="20"/>
      <c r="DC3588" s="20"/>
      <c r="DD3588" s="20"/>
      <c r="DE3588" s="20"/>
      <c r="DF3588" s="20"/>
      <c r="DG3588" s="20"/>
      <c r="DH3588" s="20"/>
      <c r="DI3588" s="20"/>
      <c r="DJ3588" s="20"/>
      <c r="DK3588" s="20"/>
      <c r="DL3588" s="20"/>
    </row>
    <row r="3589" spans="1:116" s="88" customFormat="1" ht="30" customHeight="1">
      <c r="A3589" s="111" t="s">
        <v>15252</v>
      </c>
      <c r="B3589" s="5">
        <v>3587</v>
      </c>
      <c r="C3589" s="179">
        <v>8366</v>
      </c>
      <c r="D3589" s="179"/>
      <c r="E3589" s="177" t="s">
        <v>15253</v>
      </c>
      <c r="F3589" s="3" t="s">
        <v>14632</v>
      </c>
      <c r="G3589" s="3" t="s">
        <v>3850</v>
      </c>
      <c r="H3589" s="3" t="s">
        <v>138</v>
      </c>
      <c r="I3589" s="3" t="s">
        <v>15254</v>
      </c>
      <c r="J3589" s="3" t="s">
        <v>11742</v>
      </c>
      <c r="K3589" s="6"/>
      <c r="L3589" s="3"/>
      <c r="M3589" s="6">
        <v>1</v>
      </c>
      <c r="N3589" s="3" t="s">
        <v>44</v>
      </c>
      <c r="O3589" s="3" t="s">
        <v>11640</v>
      </c>
      <c r="P3589" s="3" t="s">
        <v>15255</v>
      </c>
      <c r="Q3589" s="3" t="s">
        <v>15256</v>
      </c>
      <c r="R3589" s="161"/>
      <c r="S3589" s="79">
        <v>4.68</v>
      </c>
      <c r="T3589" s="81">
        <v>1.74</v>
      </c>
      <c r="U3589" s="82"/>
      <c r="V3589" s="79"/>
      <c r="W3589" s="79"/>
      <c r="X3589" s="79"/>
      <c r="Y3589" s="79"/>
      <c r="Z3589" s="79"/>
      <c r="AA3589" s="79"/>
      <c r="AB3589" s="79"/>
      <c r="AC3589" s="79"/>
      <c r="AD3589" s="83"/>
      <c r="AE3589" s="84">
        <v>3.1859999999999999</v>
      </c>
      <c r="AF3589" s="84"/>
      <c r="AG3589" s="84"/>
      <c r="AH3589" s="84"/>
      <c r="AI3589" s="84"/>
      <c r="AJ3589" s="84"/>
      <c r="AK3589" s="84"/>
      <c r="AL3589" s="84"/>
      <c r="AM3589" s="84"/>
      <c r="AN3589" s="85"/>
      <c r="AO3589" s="84"/>
      <c r="AP3589" s="83"/>
      <c r="AQ3589" s="84" t="e">
        <v>#NUM!</v>
      </c>
      <c r="AR3589" s="84" t="e">
        <v>#NUM!</v>
      </c>
      <c r="AS3589" s="84" t="e">
        <v>#NUM!</v>
      </c>
      <c r="AT3589" s="84" t="e">
        <v>#REF!</v>
      </c>
      <c r="AU3589" s="84">
        <v>1.8704999999999998</v>
      </c>
      <c r="AV3589" s="79" t="e">
        <v>#REF!</v>
      </c>
      <c r="AW3589" s="84" t="s">
        <v>71</v>
      </c>
      <c r="AX3589" s="84" t="s">
        <v>72</v>
      </c>
      <c r="AY3589" s="85">
        <v>1.8705000000000001</v>
      </c>
      <c r="AZ3589" s="87">
        <v>0.46762500000000001</v>
      </c>
      <c r="BA3589" s="43">
        <v>2.3381250000000002</v>
      </c>
      <c r="BB3589" s="85">
        <v>2.5251750000000004</v>
      </c>
      <c r="BC3589" s="20" t="s">
        <v>12295</v>
      </c>
      <c r="BD3589" s="88" t="s">
        <v>1028</v>
      </c>
    </row>
    <row r="3590" spans="1:116" s="88" customFormat="1" ht="30" customHeight="1">
      <c r="A3590" s="111" t="s">
        <v>15252</v>
      </c>
      <c r="B3590" s="5">
        <v>3588</v>
      </c>
      <c r="C3590" s="179">
        <v>6977</v>
      </c>
      <c r="D3590" s="179"/>
      <c r="E3590" s="177" t="s">
        <v>15257</v>
      </c>
      <c r="F3590" s="3" t="s">
        <v>12394</v>
      </c>
      <c r="G3590" s="3" t="s">
        <v>6317</v>
      </c>
      <c r="H3590" s="3" t="s">
        <v>1143</v>
      </c>
      <c r="I3590" s="3" t="s">
        <v>3643</v>
      </c>
      <c r="J3590" s="3" t="s">
        <v>15258</v>
      </c>
      <c r="K3590" s="6">
        <v>2</v>
      </c>
      <c r="L3590" s="3" t="s">
        <v>79</v>
      </c>
      <c r="M3590" s="6">
        <v>20</v>
      </c>
      <c r="N3590" s="3" t="s">
        <v>44</v>
      </c>
      <c r="O3590" s="3" t="s">
        <v>11640</v>
      </c>
      <c r="P3590" s="3" t="s">
        <v>15259</v>
      </c>
      <c r="Q3590" s="3" t="s">
        <v>15260</v>
      </c>
      <c r="R3590" s="161"/>
      <c r="S3590" s="79">
        <v>10.42</v>
      </c>
      <c r="T3590" s="81">
        <v>4.74</v>
      </c>
      <c r="U3590" s="82"/>
      <c r="V3590" s="79"/>
      <c r="W3590" s="79"/>
      <c r="X3590" s="79"/>
      <c r="Y3590" s="79"/>
      <c r="Z3590" s="79"/>
      <c r="AA3590" s="79"/>
      <c r="AB3590" s="79"/>
      <c r="AC3590" s="79"/>
      <c r="AD3590" s="83"/>
      <c r="AE3590" s="84">
        <v>12.074</v>
      </c>
      <c r="AF3590" s="84"/>
      <c r="AG3590" s="84"/>
      <c r="AH3590" s="84"/>
      <c r="AI3590" s="84"/>
      <c r="AJ3590" s="84"/>
      <c r="AK3590" s="84"/>
      <c r="AL3590" s="84"/>
      <c r="AM3590" s="84"/>
      <c r="AN3590" s="85"/>
      <c r="AO3590" s="84"/>
      <c r="AP3590" s="83"/>
      <c r="AQ3590" s="84" t="e">
        <v>#NUM!</v>
      </c>
      <c r="AR3590" s="84" t="e">
        <v>#NUM!</v>
      </c>
      <c r="AS3590" s="84" t="e">
        <v>#NUM!</v>
      </c>
      <c r="AT3590" s="84" t="e">
        <v>#REF!</v>
      </c>
      <c r="AU3590" s="84">
        <v>5.0955000000000004</v>
      </c>
      <c r="AV3590" s="79" t="e">
        <v>#REF!</v>
      </c>
      <c r="AW3590" s="84" t="s">
        <v>71</v>
      </c>
      <c r="AX3590" s="84" t="s">
        <v>72</v>
      </c>
      <c r="AY3590" s="85">
        <v>5.0949999999999998</v>
      </c>
      <c r="AZ3590" s="87">
        <v>1.2737499999999999</v>
      </c>
      <c r="BA3590" s="43">
        <v>6.3687499999999995</v>
      </c>
      <c r="BB3590" s="85">
        <v>6.8782499999999995</v>
      </c>
      <c r="BC3590" s="20" t="s">
        <v>12295</v>
      </c>
      <c r="BD3590" s="88" t="s">
        <v>1028</v>
      </c>
    </row>
    <row r="3591" spans="1:116" s="88" customFormat="1" ht="30" customHeight="1">
      <c r="A3591" s="93" t="s">
        <v>13734</v>
      </c>
      <c r="B3591" s="5">
        <v>3589</v>
      </c>
      <c r="C3591" s="116">
        <v>16230</v>
      </c>
      <c r="D3591" s="116"/>
      <c r="E3591" s="43" t="s">
        <v>13744</v>
      </c>
      <c r="F3591" s="3" t="s">
        <v>13736</v>
      </c>
      <c r="G3591" s="3" t="s">
        <v>7401</v>
      </c>
      <c r="H3591" s="3" t="s">
        <v>7416</v>
      </c>
      <c r="I3591" s="3" t="s">
        <v>389</v>
      </c>
      <c r="J3591" s="3" t="s">
        <v>13745</v>
      </c>
      <c r="K3591" s="6"/>
      <c r="L3591" s="3"/>
      <c r="M3591" s="6">
        <v>10</v>
      </c>
      <c r="N3591" s="3" t="s">
        <v>44</v>
      </c>
      <c r="O3591" s="3" t="s">
        <v>13738</v>
      </c>
      <c r="P3591" s="3" t="s">
        <v>13739</v>
      </c>
      <c r="Q3591" s="3" t="s">
        <v>13746</v>
      </c>
      <c r="R3591" s="160">
        <v>47.44</v>
      </c>
      <c r="S3591" s="79">
        <v>50.88</v>
      </c>
      <c r="T3591" s="81">
        <v>50.88</v>
      </c>
      <c r="U3591" s="82">
        <v>47.44</v>
      </c>
      <c r="V3591" s="79"/>
      <c r="W3591" s="79"/>
      <c r="X3591" s="79"/>
      <c r="Y3591" s="79"/>
      <c r="Z3591" s="79"/>
      <c r="AA3591" s="79"/>
      <c r="AB3591" s="79"/>
      <c r="AC3591" s="79"/>
      <c r="AD3591" s="79"/>
      <c r="AE3591" s="83"/>
      <c r="AF3591" s="84"/>
      <c r="AG3591" s="84"/>
      <c r="AH3591" s="84"/>
      <c r="AI3591" s="84"/>
      <c r="AJ3591" s="84"/>
      <c r="AK3591" s="84"/>
      <c r="AL3591" s="84"/>
      <c r="AM3591" s="84"/>
      <c r="AN3591" s="85"/>
      <c r="AO3591" s="84"/>
      <c r="AP3591" s="83"/>
      <c r="AQ3591" s="84" t="e">
        <v>#NUM!</v>
      </c>
      <c r="AR3591" s="84" t="e">
        <v>#NUM!</v>
      </c>
      <c r="AS3591" s="84" t="e">
        <v>#NUM!</v>
      </c>
      <c r="AT3591" s="84" t="e">
        <v>#REF!</v>
      </c>
      <c r="AU3591" s="84">
        <v>54.695999999999998</v>
      </c>
      <c r="AV3591" s="79" t="e">
        <v>#REF!</v>
      </c>
      <c r="AW3591" s="84" t="s">
        <v>71</v>
      </c>
      <c r="AX3591" s="84" t="s">
        <v>72</v>
      </c>
      <c r="AY3591" s="85">
        <v>54.695999999999998</v>
      </c>
      <c r="AZ3591" s="87">
        <v>6.5635199999999996</v>
      </c>
      <c r="BA3591" s="43">
        <v>61.259519999999995</v>
      </c>
      <c r="BB3591" s="85">
        <v>66.16028159999999</v>
      </c>
      <c r="BC3591" s="20" t="s">
        <v>12295</v>
      </c>
      <c r="BD3591" s="84" t="s">
        <v>12206</v>
      </c>
    </row>
    <row r="3592" spans="1:116" s="88" customFormat="1" ht="30" customHeight="1">
      <c r="A3592" s="93" t="s">
        <v>13734</v>
      </c>
      <c r="B3592" s="5">
        <v>3590</v>
      </c>
      <c r="C3592" s="116">
        <v>16226</v>
      </c>
      <c r="D3592" s="116"/>
      <c r="E3592" s="43" t="s">
        <v>13735</v>
      </c>
      <c r="F3592" s="3" t="s">
        <v>13736</v>
      </c>
      <c r="G3592" s="3" t="s">
        <v>7401</v>
      </c>
      <c r="H3592" s="3" t="s">
        <v>7410</v>
      </c>
      <c r="I3592" s="3" t="s">
        <v>389</v>
      </c>
      <c r="J3592" s="3" t="s">
        <v>13737</v>
      </c>
      <c r="K3592" s="6"/>
      <c r="L3592" s="3"/>
      <c r="M3592" s="6">
        <v>10</v>
      </c>
      <c r="N3592" s="3" t="s">
        <v>44</v>
      </c>
      <c r="O3592" s="3" t="s">
        <v>13738</v>
      </c>
      <c r="P3592" s="3" t="s">
        <v>13739</v>
      </c>
      <c r="Q3592" s="3" t="s">
        <v>13740</v>
      </c>
      <c r="R3592" s="160">
        <v>36.75</v>
      </c>
      <c r="S3592" s="79">
        <v>28.62</v>
      </c>
      <c r="T3592" s="81">
        <v>24</v>
      </c>
      <c r="U3592" s="82">
        <v>36.75</v>
      </c>
      <c r="V3592" s="79"/>
      <c r="W3592" s="79"/>
      <c r="X3592" s="79"/>
      <c r="Y3592" s="79"/>
      <c r="Z3592" s="79"/>
      <c r="AA3592" s="79"/>
      <c r="AB3592" s="79"/>
      <c r="AC3592" s="79"/>
      <c r="AD3592" s="79"/>
      <c r="AE3592" s="83"/>
      <c r="AF3592" s="84"/>
      <c r="AG3592" s="84"/>
      <c r="AH3592" s="84"/>
      <c r="AI3592" s="84"/>
      <c r="AJ3592" s="84"/>
      <c r="AK3592" s="84"/>
      <c r="AL3592" s="84"/>
      <c r="AM3592" s="84"/>
      <c r="AN3592" s="85"/>
      <c r="AO3592" s="84"/>
      <c r="AP3592" s="83"/>
      <c r="AQ3592" s="84" t="e">
        <v>#NUM!</v>
      </c>
      <c r="AR3592" s="84" t="e">
        <v>#NUM!</v>
      </c>
      <c r="AS3592" s="84" t="e">
        <v>#NUM!</v>
      </c>
      <c r="AT3592" s="84" t="e">
        <v>#REF!</v>
      </c>
      <c r="AU3592" s="84">
        <v>25.799999999999997</v>
      </c>
      <c r="AV3592" s="79" t="e">
        <v>#REF!</v>
      </c>
      <c r="AW3592" s="84" t="s">
        <v>71</v>
      </c>
      <c r="AX3592" s="84" t="s">
        <v>72</v>
      </c>
      <c r="AY3592" s="85">
        <v>25.8</v>
      </c>
      <c r="AZ3592" s="87">
        <v>4.3860000000000001</v>
      </c>
      <c r="BA3592" s="43">
        <v>30.186</v>
      </c>
      <c r="BB3592" s="85">
        <v>32.600880000000004</v>
      </c>
      <c r="BC3592" s="20" t="s">
        <v>12295</v>
      </c>
      <c r="BD3592" s="84" t="s">
        <v>12206</v>
      </c>
    </row>
    <row r="3593" spans="1:116" s="88" customFormat="1" ht="30" customHeight="1">
      <c r="A3593" s="93" t="s">
        <v>13734</v>
      </c>
      <c r="B3593" s="5">
        <v>3591</v>
      </c>
      <c r="C3593" s="116">
        <v>16229</v>
      </c>
      <c r="D3593" s="116"/>
      <c r="E3593" s="43" t="s">
        <v>13741</v>
      </c>
      <c r="F3593" s="3" t="s">
        <v>13736</v>
      </c>
      <c r="G3593" s="3" t="s">
        <v>7401</v>
      </c>
      <c r="H3593" s="3" t="s">
        <v>7413</v>
      </c>
      <c r="I3593" s="3" t="s">
        <v>389</v>
      </c>
      <c r="J3593" s="3" t="s">
        <v>13742</v>
      </c>
      <c r="K3593" s="6"/>
      <c r="L3593" s="3"/>
      <c r="M3593" s="6">
        <v>10</v>
      </c>
      <c r="N3593" s="3" t="s">
        <v>44</v>
      </c>
      <c r="O3593" s="3" t="s">
        <v>13738</v>
      </c>
      <c r="P3593" s="3" t="s">
        <v>13739</v>
      </c>
      <c r="Q3593" s="3" t="s">
        <v>13743</v>
      </c>
      <c r="R3593" s="160">
        <v>42.38</v>
      </c>
      <c r="S3593" s="79">
        <v>38.96</v>
      </c>
      <c r="T3593" s="81">
        <v>29</v>
      </c>
      <c r="U3593" s="82">
        <v>42.38</v>
      </c>
      <c r="V3593" s="79"/>
      <c r="W3593" s="79"/>
      <c r="X3593" s="79"/>
      <c r="Y3593" s="79"/>
      <c r="Z3593" s="79"/>
      <c r="AA3593" s="79"/>
      <c r="AB3593" s="79"/>
      <c r="AC3593" s="79"/>
      <c r="AD3593" s="79"/>
      <c r="AE3593" s="83"/>
      <c r="AF3593" s="84"/>
      <c r="AG3593" s="84"/>
      <c r="AH3593" s="84"/>
      <c r="AI3593" s="84"/>
      <c r="AJ3593" s="84"/>
      <c r="AK3593" s="84"/>
      <c r="AL3593" s="84"/>
      <c r="AM3593" s="84"/>
      <c r="AN3593" s="85"/>
      <c r="AO3593" s="84"/>
      <c r="AP3593" s="83"/>
      <c r="AQ3593" s="84" t="e">
        <v>#NUM!</v>
      </c>
      <c r="AR3593" s="84" t="e">
        <v>#NUM!</v>
      </c>
      <c r="AS3593" s="84" t="e">
        <v>#NUM!</v>
      </c>
      <c r="AT3593" s="84" t="e">
        <v>#REF!</v>
      </c>
      <c r="AU3593" s="84">
        <v>31.174999999999997</v>
      </c>
      <c r="AV3593" s="79" t="e">
        <v>#REF!</v>
      </c>
      <c r="AW3593" s="84" t="s">
        <v>71</v>
      </c>
      <c r="AX3593" s="84" t="s">
        <v>72</v>
      </c>
      <c r="AY3593" s="85">
        <v>31.175000000000001</v>
      </c>
      <c r="AZ3593" s="87">
        <v>5.2997500000000004</v>
      </c>
      <c r="BA3593" s="43">
        <v>36.47475</v>
      </c>
      <c r="BB3593" s="85">
        <v>39.39273</v>
      </c>
      <c r="BC3593" s="20" t="s">
        <v>12295</v>
      </c>
      <c r="BD3593" s="84" t="s">
        <v>12206</v>
      </c>
    </row>
    <row r="3594" spans="1:116" s="88" customFormat="1" ht="30" customHeight="1">
      <c r="A3594" s="4" t="s">
        <v>11769</v>
      </c>
      <c r="B3594" s="5">
        <v>3592</v>
      </c>
      <c r="C3594" s="6">
        <v>19506</v>
      </c>
      <c r="D3594" s="6"/>
      <c r="E3594" s="43" t="s">
        <v>11776</v>
      </c>
      <c r="F3594" s="3" t="s">
        <v>11777</v>
      </c>
      <c r="G3594" s="3" t="s">
        <v>11778</v>
      </c>
      <c r="H3594" s="3" t="s">
        <v>11779</v>
      </c>
      <c r="I3594" s="3" t="s">
        <v>65</v>
      </c>
      <c r="J3594" s="3" t="s">
        <v>11780</v>
      </c>
      <c r="K3594" s="6">
        <v>30</v>
      </c>
      <c r="L3594" s="3" t="s">
        <v>67</v>
      </c>
      <c r="M3594" s="6">
        <v>1</v>
      </c>
      <c r="N3594" s="3" t="s">
        <v>44</v>
      </c>
      <c r="O3594" s="3" t="s">
        <v>11774</v>
      </c>
      <c r="P3594" s="3" t="s">
        <v>11781</v>
      </c>
      <c r="Q3594" s="3" t="s">
        <v>11782</v>
      </c>
      <c r="R3594" s="156">
        <v>6.83</v>
      </c>
      <c r="S3594" s="22"/>
      <c r="T3594" s="23"/>
      <c r="U3594" s="1">
        <v>2.8</v>
      </c>
      <c r="V3594" s="21">
        <v>5.24</v>
      </c>
      <c r="W3594" s="22"/>
      <c r="X3594" s="22"/>
      <c r="Y3594" s="22"/>
      <c r="Z3594" s="22"/>
      <c r="AA3594" s="22"/>
      <c r="AB3594" s="22"/>
      <c r="AC3594" s="22"/>
      <c r="AD3594" s="22"/>
      <c r="AE3594" s="24">
        <v>5.24</v>
      </c>
      <c r="AF3594" s="20"/>
      <c r="AG3594" s="20"/>
      <c r="AH3594" s="20"/>
      <c r="AI3594" s="20"/>
      <c r="AJ3594" s="20"/>
      <c r="AK3594" s="20"/>
      <c r="AL3594" s="20"/>
      <c r="AM3594" s="20"/>
      <c r="AN3594" s="25">
        <v>6.83</v>
      </c>
      <c r="AO3594" s="20" t="s">
        <v>47</v>
      </c>
      <c r="AP3594" s="24" t="s">
        <v>48</v>
      </c>
      <c r="AQ3594" s="20" t="e">
        <f>AVERAGE(SMALL(AE3594:AI3594,1),SMALL(AE3594:AI3594,2))</f>
        <v>#NUM!</v>
      </c>
      <c r="AR3594" s="20" t="e">
        <f>IF(R3594 &lt;=( AVERAGE(SMALL(AE3594:AI3594,1),SMALL(AE3594:AI3594,2))), R3594, "")</f>
        <v>#NUM!</v>
      </c>
      <c r="AS3594" s="20" t="e">
        <f>AVERAGE(SMALL(AJ3594:AM3594,1),SMALL(AJ3594:AM3594,2))</f>
        <v>#NUM!</v>
      </c>
      <c r="AT3594" s="20">
        <f>T3594*1.075</f>
        <v>0</v>
      </c>
      <c r="AU3594" s="20">
        <f>U3594*1.075</f>
        <v>3.01</v>
      </c>
      <c r="AV3594" s="22">
        <f>MIN(AN3594,AT3594,AU3594)</f>
        <v>0</v>
      </c>
      <c r="AW3594" s="20" t="s">
        <v>71</v>
      </c>
      <c r="AX3594" s="20" t="s">
        <v>3710</v>
      </c>
      <c r="AY3594" s="25">
        <v>3.01</v>
      </c>
      <c r="AZ3594" s="27">
        <f>IF(AND(AY3594&gt;0,AY3594&lt;=10),AY3594*0.25,IF(AND(AY3594&gt;10,AY3594&lt;=50),AY3594*0.17,IF(AND(AY3594&gt;10,AY3594&lt;=100),AY3594*0.12,IF(AY3594&gt;100,AY3594*0.1))))</f>
        <v>0.75249999999999995</v>
      </c>
      <c r="BA3594" s="3">
        <f>AZ3594+AY3594</f>
        <v>3.7624999999999997</v>
      </c>
      <c r="BB3594" s="25">
        <f>BA3594+BA3594*0.08</f>
        <v>4.0634999999999994</v>
      </c>
      <c r="BC3594" s="20" t="s">
        <v>12295</v>
      </c>
      <c r="BD3594" s="20"/>
      <c r="BE3594" s="20"/>
      <c r="BF3594" s="20"/>
      <c r="BG3594" s="20"/>
      <c r="BH3594" s="20"/>
      <c r="BI3594" s="20"/>
      <c r="BJ3594" s="20"/>
      <c r="BK3594" s="20"/>
      <c r="BL3594" s="20"/>
      <c r="BM3594" s="20"/>
      <c r="BN3594" s="20"/>
      <c r="BO3594" s="20"/>
      <c r="BP3594" s="28"/>
      <c r="BQ3594" s="28"/>
      <c r="BR3594" s="28"/>
      <c r="BS3594" s="28"/>
      <c r="BT3594" s="28"/>
      <c r="BU3594" s="28"/>
      <c r="BV3594" s="28"/>
      <c r="BW3594" s="28"/>
      <c r="BX3594" s="28"/>
      <c r="BY3594" s="28"/>
      <c r="BZ3594" s="28"/>
      <c r="CA3594" s="28"/>
      <c r="CB3594" s="28"/>
      <c r="CC3594" s="28"/>
      <c r="CD3594" s="28"/>
      <c r="CE3594" s="28"/>
      <c r="CF3594" s="28"/>
      <c r="CG3594" s="28"/>
      <c r="CH3594" s="28"/>
      <c r="CI3594" s="28"/>
      <c r="CJ3594" s="28"/>
      <c r="CK3594" s="28"/>
      <c r="CL3594" s="28"/>
      <c r="CM3594" s="28"/>
      <c r="CN3594" s="28"/>
      <c r="CO3594" s="28"/>
      <c r="CP3594" s="28"/>
      <c r="CQ3594" s="28"/>
      <c r="CR3594" s="28"/>
      <c r="CS3594" s="28"/>
      <c r="CT3594" s="28"/>
      <c r="CU3594" s="28"/>
      <c r="CV3594" s="28"/>
      <c r="CW3594" s="28"/>
      <c r="CX3594" s="28"/>
      <c r="CY3594" s="28"/>
      <c r="CZ3594" s="28"/>
      <c r="DA3594" s="28"/>
      <c r="DB3594" s="28"/>
      <c r="DC3594" s="28"/>
      <c r="DD3594" s="28"/>
      <c r="DE3594" s="28"/>
      <c r="DF3594" s="28"/>
      <c r="DG3594" s="28"/>
      <c r="DH3594" s="28"/>
      <c r="DI3594" s="28"/>
      <c r="DJ3594" s="28"/>
      <c r="DK3594" s="28"/>
      <c r="DL3594" s="28"/>
    </row>
    <row r="3595" spans="1:116" s="88" customFormat="1" ht="30" customHeight="1">
      <c r="A3595" s="153" t="s">
        <v>13421</v>
      </c>
      <c r="B3595" s="5">
        <v>3593</v>
      </c>
      <c r="C3595" s="116">
        <v>3861</v>
      </c>
      <c r="D3595" s="116"/>
      <c r="E3595" s="43" t="s">
        <v>11783</v>
      </c>
      <c r="F3595" s="3" t="s">
        <v>13422</v>
      </c>
      <c r="G3595" s="3" t="s">
        <v>1516</v>
      </c>
      <c r="H3595" s="3" t="s">
        <v>8368</v>
      </c>
      <c r="I3595" s="3" t="s">
        <v>8369</v>
      </c>
      <c r="J3595" s="3" t="s">
        <v>11784</v>
      </c>
      <c r="K3595" s="6">
        <v>22.5</v>
      </c>
      <c r="L3595" s="3" t="s">
        <v>67</v>
      </c>
      <c r="M3595" s="6">
        <v>15</v>
      </c>
      <c r="N3595" s="3" t="s">
        <v>44</v>
      </c>
      <c r="O3595" s="3" t="s">
        <v>11774</v>
      </c>
      <c r="P3595" s="3" t="s">
        <v>13423</v>
      </c>
      <c r="Q3595" s="3" t="s">
        <v>11785</v>
      </c>
      <c r="R3595" s="160">
        <v>16.97</v>
      </c>
      <c r="S3595" s="79">
        <v>13.9</v>
      </c>
      <c r="T3595" s="81">
        <v>13.9</v>
      </c>
      <c r="U3595" s="82">
        <v>16.97</v>
      </c>
      <c r="V3595" s="79"/>
      <c r="W3595" s="79"/>
      <c r="X3595" s="79"/>
      <c r="Y3595" s="79"/>
      <c r="Z3595" s="79"/>
      <c r="AA3595" s="79"/>
      <c r="AB3595" s="79"/>
      <c r="AC3595" s="79"/>
      <c r="AD3595" s="79"/>
      <c r="AE3595" s="83">
        <v>16.97</v>
      </c>
      <c r="AF3595" s="84"/>
      <c r="AG3595" s="84"/>
      <c r="AH3595" s="84"/>
      <c r="AI3595" s="84"/>
      <c r="AJ3595" s="84"/>
      <c r="AK3595" s="84"/>
      <c r="AL3595" s="84"/>
      <c r="AM3595" s="84"/>
      <c r="AN3595" s="85"/>
      <c r="AO3595" s="84"/>
      <c r="AP3595" s="83"/>
      <c r="AQ3595" s="84" t="e">
        <v>#NUM!</v>
      </c>
      <c r="AR3595" s="84" t="e">
        <v>#NUM!</v>
      </c>
      <c r="AS3595" s="84" t="e">
        <v>#NUM!</v>
      </c>
      <c r="AT3595" s="84" t="e">
        <v>#REF!</v>
      </c>
      <c r="AU3595" s="84">
        <v>14.942499999999999</v>
      </c>
      <c r="AV3595" s="79" t="e">
        <v>#REF!</v>
      </c>
      <c r="AW3595" s="84" t="s">
        <v>71</v>
      </c>
      <c r="AX3595" s="84" t="s">
        <v>72</v>
      </c>
      <c r="AY3595" s="85">
        <v>14.942500000000001</v>
      </c>
      <c r="AZ3595" s="87">
        <v>2.5402250000000004</v>
      </c>
      <c r="BA3595" s="43">
        <v>17.482725000000002</v>
      </c>
      <c r="BB3595" s="85">
        <v>18.881343000000001</v>
      </c>
      <c r="BC3595" s="20" t="s">
        <v>12295</v>
      </c>
      <c r="BD3595" s="84" t="s">
        <v>12206</v>
      </c>
    </row>
    <row r="3596" spans="1:116" s="88" customFormat="1" ht="30" customHeight="1">
      <c r="A3596" s="4" t="s">
        <v>11769</v>
      </c>
      <c r="B3596" s="5">
        <v>3594</v>
      </c>
      <c r="C3596" s="6">
        <v>5269</v>
      </c>
      <c r="D3596" s="6"/>
      <c r="E3596" s="43" t="s">
        <v>11770</v>
      </c>
      <c r="F3596" s="3" t="s">
        <v>11771</v>
      </c>
      <c r="G3596" s="3" t="s">
        <v>11772</v>
      </c>
      <c r="H3596" s="3" t="s">
        <v>41</v>
      </c>
      <c r="I3596" s="3" t="s">
        <v>559</v>
      </c>
      <c r="J3596" s="3" t="s">
        <v>11773</v>
      </c>
      <c r="K3596" s="6"/>
      <c r="L3596" s="3"/>
      <c r="M3596" s="6">
        <v>7</v>
      </c>
      <c r="N3596" s="3" t="s">
        <v>44</v>
      </c>
      <c r="O3596" s="3" t="s">
        <v>11774</v>
      </c>
      <c r="P3596" s="3" t="s">
        <v>7615</v>
      </c>
      <c r="Q3596" s="3" t="s">
        <v>11775</v>
      </c>
      <c r="R3596" s="156">
        <v>10.5</v>
      </c>
      <c r="S3596" s="22"/>
      <c r="T3596" s="23"/>
      <c r="U3596" s="1">
        <v>3.1</v>
      </c>
      <c r="V3596" s="21">
        <v>11.77</v>
      </c>
      <c r="W3596" s="22">
        <v>9.26</v>
      </c>
      <c r="X3596" s="22"/>
      <c r="Y3596" s="22"/>
      <c r="Z3596" s="22"/>
      <c r="AA3596" s="22"/>
      <c r="AB3596" s="22"/>
      <c r="AC3596" s="22"/>
      <c r="AD3596" s="22"/>
      <c r="AE3596" s="24">
        <v>11.77</v>
      </c>
      <c r="AF3596" s="20"/>
      <c r="AG3596" s="20"/>
      <c r="AH3596" s="20"/>
      <c r="AI3596" s="20"/>
      <c r="AJ3596" s="20"/>
      <c r="AK3596" s="20"/>
      <c r="AL3596" s="20"/>
      <c r="AM3596" s="20"/>
      <c r="AN3596" s="25">
        <v>10.5</v>
      </c>
      <c r="AO3596" s="20" t="s">
        <v>47</v>
      </c>
      <c r="AP3596" s="24" t="s">
        <v>48</v>
      </c>
      <c r="AQ3596" s="20" t="e">
        <f>AVERAGE(SMALL(AE3596:AI3596,1),SMALL(AE3596:AI3596,2))</f>
        <v>#NUM!</v>
      </c>
      <c r="AR3596" s="20" t="e">
        <f>IF(R3596 &lt;=( AVERAGE(SMALL(AE3596:AI3596,1),SMALL(AE3596:AI3596,2))), R3596, "")</f>
        <v>#NUM!</v>
      </c>
      <c r="AS3596" s="20" t="e">
        <f>AVERAGE(SMALL(AJ3596:AM3596,1),SMALL(AJ3596:AM3596,2))</f>
        <v>#NUM!</v>
      </c>
      <c r="AT3596" s="20">
        <f>T3596*1.075</f>
        <v>0</v>
      </c>
      <c r="AU3596" s="20">
        <f>U3596*1.075</f>
        <v>3.3325</v>
      </c>
      <c r="AV3596" s="22">
        <f>MIN(AN3596,AT3596,AU3596)</f>
        <v>0</v>
      </c>
      <c r="AW3596" s="20" t="s">
        <v>71</v>
      </c>
      <c r="AX3596" s="20" t="s">
        <v>72</v>
      </c>
      <c r="AY3596" s="25">
        <v>3.3319999999999999</v>
      </c>
      <c r="AZ3596" s="27">
        <f>IF(AND(AY3596&gt;0,AY3596&lt;=10),AY3596*0.25,IF(AND(AY3596&gt;10,AY3596&lt;=50),AY3596*0.17,IF(AND(AY3596&gt;10,AY3596&lt;=100),AY3596*0.12,IF(AY3596&gt;100,AY3596*0.1))))</f>
        <v>0.83299999999999996</v>
      </c>
      <c r="BA3596" s="3">
        <f>AZ3596+AY3596</f>
        <v>4.165</v>
      </c>
      <c r="BB3596" s="25">
        <f>BA3596+BA3596*0.08</f>
        <v>4.4981999999999998</v>
      </c>
      <c r="BC3596" s="20" t="s">
        <v>12295</v>
      </c>
      <c r="BD3596" s="20"/>
      <c r="BE3596" s="20"/>
      <c r="BF3596" s="20"/>
      <c r="BG3596" s="20"/>
      <c r="BH3596" s="20"/>
      <c r="BI3596" s="20"/>
      <c r="BJ3596" s="20"/>
      <c r="BK3596" s="20"/>
      <c r="BL3596" s="20"/>
      <c r="BM3596" s="20"/>
      <c r="BN3596" s="20"/>
      <c r="BO3596" s="20"/>
      <c r="BP3596" s="20"/>
      <c r="BQ3596" s="20"/>
      <c r="BR3596" s="20"/>
      <c r="BS3596" s="20"/>
      <c r="BT3596" s="20"/>
      <c r="BU3596" s="20"/>
      <c r="BV3596" s="20"/>
      <c r="BW3596" s="20"/>
      <c r="BX3596" s="20"/>
      <c r="BY3596" s="20"/>
      <c r="BZ3596" s="20"/>
      <c r="CA3596" s="20"/>
      <c r="CB3596" s="20"/>
      <c r="CC3596" s="20"/>
      <c r="CD3596" s="20"/>
      <c r="CE3596" s="20"/>
      <c r="CF3596" s="20"/>
      <c r="CG3596" s="20"/>
      <c r="CH3596" s="20"/>
      <c r="CI3596" s="20"/>
      <c r="CJ3596" s="20"/>
      <c r="CK3596" s="20"/>
      <c r="CL3596" s="20"/>
      <c r="CM3596" s="20"/>
      <c r="CN3596" s="20"/>
      <c r="CO3596" s="20"/>
      <c r="CP3596" s="20"/>
      <c r="CQ3596" s="20"/>
      <c r="CR3596" s="20"/>
      <c r="CS3596" s="20"/>
      <c r="CT3596" s="20"/>
      <c r="CU3596" s="20"/>
      <c r="CV3596" s="20"/>
      <c r="CW3596" s="20"/>
      <c r="CX3596" s="20"/>
      <c r="CY3596" s="20"/>
      <c r="CZ3596" s="20"/>
      <c r="DA3596" s="20"/>
      <c r="DB3596" s="20"/>
      <c r="DC3596" s="20"/>
      <c r="DD3596" s="20"/>
      <c r="DE3596" s="20"/>
      <c r="DF3596" s="20"/>
      <c r="DG3596" s="20"/>
      <c r="DH3596" s="20"/>
      <c r="DI3596" s="20"/>
      <c r="DJ3596" s="20"/>
      <c r="DK3596" s="20"/>
      <c r="DL3596" s="20"/>
    </row>
    <row r="3597" spans="1:116" s="88" customFormat="1" ht="30" customHeight="1">
      <c r="A3597" s="153" t="s">
        <v>13424</v>
      </c>
      <c r="B3597" s="5">
        <v>3595</v>
      </c>
      <c r="C3597" s="116">
        <v>5649</v>
      </c>
      <c r="D3597" s="116"/>
      <c r="E3597" s="43" t="s">
        <v>13425</v>
      </c>
      <c r="F3597" s="3" t="s">
        <v>13426</v>
      </c>
      <c r="G3597" s="3" t="s">
        <v>4048</v>
      </c>
      <c r="H3597" s="3" t="s">
        <v>3430</v>
      </c>
      <c r="I3597" s="3" t="s">
        <v>255</v>
      </c>
      <c r="J3597" s="3" t="s">
        <v>13427</v>
      </c>
      <c r="K3597" s="6">
        <v>150</v>
      </c>
      <c r="L3597" s="3" t="s">
        <v>79</v>
      </c>
      <c r="M3597" s="6">
        <v>1</v>
      </c>
      <c r="N3597" s="3" t="s">
        <v>44</v>
      </c>
      <c r="O3597" s="3" t="s">
        <v>13428</v>
      </c>
      <c r="P3597" s="3" t="s">
        <v>13429</v>
      </c>
      <c r="Q3597" s="3" t="s">
        <v>13430</v>
      </c>
      <c r="R3597" s="160">
        <v>11.87</v>
      </c>
      <c r="S3597" s="79">
        <v>11.04</v>
      </c>
      <c r="T3597" s="81">
        <v>11.04</v>
      </c>
      <c r="U3597" s="82">
        <v>30.77</v>
      </c>
      <c r="V3597" s="79"/>
      <c r="W3597" s="79"/>
      <c r="X3597" s="79"/>
      <c r="Y3597" s="79"/>
      <c r="Z3597" s="79"/>
      <c r="AA3597" s="79"/>
      <c r="AB3597" s="79"/>
      <c r="AC3597" s="79"/>
      <c r="AD3597" s="79"/>
      <c r="AE3597" s="83">
        <v>30.77</v>
      </c>
      <c r="AF3597" s="84">
        <v>22.68</v>
      </c>
      <c r="AG3597" s="84"/>
      <c r="AH3597" s="84"/>
      <c r="AI3597" s="84"/>
      <c r="AJ3597" s="84"/>
      <c r="AK3597" s="84"/>
      <c r="AL3597" s="84"/>
      <c r="AM3597" s="84"/>
      <c r="AN3597" s="85"/>
      <c r="AO3597" s="84"/>
      <c r="AP3597" s="83"/>
      <c r="AQ3597" s="84">
        <v>26.725000000000001</v>
      </c>
      <c r="AR3597" s="84">
        <v>11.87</v>
      </c>
      <c r="AS3597" s="84" t="e">
        <v>#NUM!</v>
      </c>
      <c r="AT3597" s="84" t="e">
        <v>#REF!</v>
      </c>
      <c r="AU3597" s="84">
        <v>11.867999999999999</v>
      </c>
      <c r="AV3597" s="79" t="e">
        <v>#REF!</v>
      </c>
      <c r="AW3597" s="84" t="s">
        <v>71</v>
      </c>
      <c r="AX3597" s="84" t="s">
        <v>72</v>
      </c>
      <c r="AY3597" s="85">
        <v>11.868</v>
      </c>
      <c r="AZ3597" s="87">
        <v>2.01756</v>
      </c>
      <c r="BA3597" s="43">
        <v>13.88556</v>
      </c>
      <c r="BB3597" s="85">
        <v>14.996404800000001</v>
      </c>
      <c r="BC3597" s="20" t="s">
        <v>12295</v>
      </c>
    </row>
    <row r="3598" spans="1:116" s="88" customFormat="1" ht="30" customHeight="1">
      <c r="A3598" s="78" t="s">
        <v>12702</v>
      </c>
      <c r="B3598" s="5">
        <v>3596</v>
      </c>
      <c r="C3598" s="50">
        <v>19744</v>
      </c>
      <c r="D3598" s="50"/>
      <c r="E3598" s="51" t="s">
        <v>11806</v>
      </c>
      <c r="F3598" s="12" t="s">
        <v>11807</v>
      </c>
      <c r="G3598" s="12" t="s">
        <v>188</v>
      </c>
      <c r="H3598" s="12" t="s">
        <v>194</v>
      </c>
      <c r="I3598" s="12" t="s">
        <v>102</v>
      </c>
      <c r="J3598" s="12" t="s">
        <v>2273</v>
      </c>
      <c r="K3598" s="14"/>
      <c r="L3598" s="12"/>
      <c r="M3598" s="14">
        <v>50</v>
      </c>
      <c r="N3598" s="12" t="s">
        <v>44</v>
      </c>
      <c r="O3598" s="12" t="s">
        <v>11791</v>
      </c>
      <c r="P3598" s="12" t="s">
        <v>11808</v>
      </c>
      <c r="Q3598" s="12" t="s">
        <v>11809</v>
      </c>
      <c r="R3598" s="160">
        <v>5.92</v>
      </c>
      <c r="S3598" s="79">
        <v>5.5</v>
      </c>
      <c r="T3598" s="81">
        <v>5.5</v>
      </c>
      <c r="U3598" s="82">
        <v>10.23</v>
      </c>
      <c r="V3598" s="79"/>
      <c r="W3598" s="79">
        <v>12.9511</v>
      </c>
      <c r="X3598" s="79"/>
      <c r="Y3598" s="79">
        <v>10.23</v>
      </c>
      <c r="Z3598" s="79"/>
      <c r="AA3598" s="79"/>
      <c r="AB3598" s="79"/>
      <c r="AC3598" s="79"/>
      <c r="AD3598" s="79"/>
      <c r="AE3598" s="83"/>
      <c r="AF3598" s="84">
        <v>4.57</v>
      </c>
      <c r="AG3598" s="84">
        <v>7.2328000000000001</v>
      </c>
      <c r="AH3598" s="84"/>
      <c r="AI3598" s="84">
        <v>7</v>
      </c>
      <c r="AJ3598" s="84"/>
      <c r="AK3598" s="84"/>
      <c r="AL3598" s="84"/>
      <c r="AM3598" s="84">
        <v>6.875</v>
      </c>
      <c r="AN3598" s="85"/>
      <c r="AO3598" s="84"/>
      <c r="AP3598" s="83"/>
      <c r="AQ3598" s="84">
        <v>5.7850000000000001</v>
      </c>
      <c r="AR3598" s="84" t="s">
        <v>601</v>
      </c>
      <c r="AS3598" s="84" t="e">
        <v>#NUM!</v>
      </c>
      <c r="AT3598" s="84" t="e">
        <v>#REF!</v>
      </c>
      <c r="AU3598" s="84">
        <v>5.9124999999999996</v>
      </c>
      <c r="AV3598" s="79" t="e">
        <v>#REF!</v>
      </c>
      <c r="AW3598" s="84" t="s">
        <v>209</v>
      </c>
      <c r="AX3598" s="84" t="s">
        <v>208</v>
      </c>
      <c r="AY3598" s="85">
        <v>5.7850000000000001</v>
      </c>
      <c r="AZ3598" s="87">
        <v>1.44625</v>
      </c>
      <c r="BA3598" s="43">
        <v>7.2312500000000002</v>
      </c>
      <c r="BB3598" s="85">
        <v>7.8097500000000002</v>
      </c>
      <c r="BC3598" s="20" t="s">
        <v>12295</v>
      </c>
      <c r="BD3598" s="84" t="s">
        <v>12298</v>
      </c>
    </row>
    <row r="3599" spans="1:116" s="88" customFormat="1" ht="30" customHeight="1">
      <c r="A3599" s="78" t="s">
        <v>12702</v>
      </c>
      <c r="B3599" s="5">
        <v>3597</v>
      </c>
      <c r="C3599" s="179">
        <v>19919</v>
      </c>
      <c r="D3599" s="179"/>
      <c r="E3599" s="51" t="s">
        <v>11786</v>
      </c>
      <c r="F3599" s="12" t="s">
        <v>11787</v>
      </c>
      <c r="G3599" s="12" t="s">
        <v>11788</v>
      </c>
      <c r="H3599" s="12" t="s">
        <v>11796</v>
      </c>
      <c r="I3599" s="12" t="s">
        <v>4039</v>
      </c>
      <c r="J3599" s="12" t="s">
        <v>11790</v>
      </c>
      <c r="K3599" s="14">
        <v>0.6</v>
      </c>
      <c r="L3599" s="12" t="s">
        <v>79</v>
      </c>
      <c r="M3599" s="14">
        <v>10</v>
      </c>
      <c r="N3599" s="12" t="s">
        <v>44</v>
      </c>
      <c r="O3599" s="12" t="s">
        <v>11791</v>
      </c>
      <c r="P3599" s="12" t="s">
        <v>11792</v>
      </c>
      <c r="Q3599" s="12" t="s">
        <v>11797</v>
      </c>
      <c r="R3599" s="160">
        <v>37.630000000000003</v>
      </c>
      <c r="S3599" s="79">
        <v>35</v>
      </c>
      <c r="T3599" s="81">
        <v>25</v>
      </c>
      <c r="U3599" s="82">
        <v>60.68</v>
      </c>
      <c r="V3599" s="79"/>
      <c r="W3599" s="79">
        <v>47.42</v>
      </c>
      <c r="X3599" s="79"/>
      <c r="Y3599" s="79"/>
      <c r="Z3599" s="79"/>
      <c r="AA3599" s="79"/>
      <c r="AB3599" s="79"/>
      <c r="AC3599" s="79"/>
      <c r="AD3599" s="79"/>
      <c r="AE3599" s="83"/>
      <c r="AF3599" s="84">
        <v>37.799999999999997</v>
      </c>
      <c r="AG3599" s="84">
        <v>34.244100000000003</v>
      </c>
      <c r="AH3599" s="84">
        <v>36.74</v>
      </c>
      <c r="AI3599" s="84">
        <v>43.5</v>
      </c>
      <c r="AJ3599" s="84"/>
      <c r="AK3599" s="84"/>
      <c r="AL3599" s="84"/>
      <c r="AM3599" s="84"/>
      <c r="AN3599" s="85"/>
      <c r="AO3599" s="84"/>
      <c r="AP3599" s="83"/>
      <c r="AQ3599" s="84">
        <v>35.492050000000006</v>
      </c>
      <c r="AR3599" s="84" t="s">
        <v>601</v>
      </c>
      <c r="AS3599" s="84" t="e">
        <v>#NUM!</v>
      </c>
      <c r="AT3599" s="84" t="e">
        <v>#REF!</v>
      </c>
      <c r="AU3599" s="84">
        <v>26.875</v>
      </c>
      <c r="AV3599" s="79" t="e">
        <v>#REF!</v>
      </c>
      <c r="AW3599" s="84" t="s">
        <v>71</v>
      </c>
      <c r="AX3599" s="84" t="s">
        <v>72</v>
      </c>
      <c r="AY3599" s="85">
        <v>31.25</v>
      </c>
      <c r="AZ3599" s="87">
        <v>5.3125</v>
      </c>
      <c r="BA3599" s="43">
        <v>36.5625</v>
      </c>
      <c r="BB3599" s="85">
        <v>39.487499999999997</v>
      </c>
      <c r="BC3599" s="20" t="s">
        <v>12295</v>
      </c>
      <c r="BD3599" s="84" t="s">
        <v>12298</v>
      </c>
    </row>
    <row r="3600" spans="1:116" s="88" customFormat="1" ht="30" customHeight="1">
      <c r="A3600" s="78" t="s">
        <v>12702</v>
      </c>
      <c r="B3600" s="5">
        <v>3598</v>
      </c>
      <c r="C3600" s="179">
        <v>19918</v>
      </c>
      <c r="D3600" s="179"/>
      <c r="E3600" s="51" t="s">
        <v>11786</v>
      </c>
      <c r="F3600" s="12" t="s">
        <v>11787</v>
      </c>
      <c r="G3600" s="12" t="s">
        <v>11788</v>
      </c>
      <c r="H3600" s="12" t="s">
        <v>11794</v>
      </c>
      <c r="I3600" s="12" t="s">
        <v>4039</v>
      </c>
      <c r="J3600" s="12" t="s">
        <v>11790</v>
      </c>
      <c r="K3600" s="14">
        <v>0.4</v>
      </c>
      <c r="L3600" s="12" t="s">
        <v>79</v>
      </c>
      <c r="M3600" s="14">
        <v>10</v>
      </c>
      <c r="N3600" s="12" t="s">
        <v>44</v>
      </c>
      <c r="O3600" s="12" t="s">
        <v>11791</v>
      </c>
      <c r="P3600" s="12" t="s">
        <v>11792</v>
      </c>
      <c r="Q3600" s="12" t="s">
        <v>11795</v>
      </c>
      <c r="R3600" s="160">
        <v>24.73</v>
      </c>
      <c r="S3600" s="79">
        <v>23</v>
      </c>
      <c r="T3600" s="81">
        <v>23</v>
      </c>
      <c r="U3600" s="82">
        <v>41.24</v>
      </c>
      <c r="V3600" s="79"/>
      <c r="W3600" s="79">
        <v>31.6</v>
      </c>
      <c r="X3600" s="79"/>
      <c r="Y3600" s="79"/>
      <c r="Z3600" s="79"/>
      <c r="AA3600" s="79"/>
      <c r="AB3600" s="79"/>
      <c r="AC3600" s="79"/>
      <c r="AD3600" s="79"/>
      <c r="AE3600" s="83"/>
      <c r="AF3600" s="84">
        <v>24.84</v>
      </c>
      <c r="AG3600" s="84">
        <v>26.974699999999999</v>
      </c>
      <c r="AH3600" s="84">
        <v>29.89</v>
      </c>
      <c r="AI3600" s="84">
        <v>31.67</v>
      </c>
      <c r="AJ3600" s="84"/>
      <c r="AK3600" s="84"/>
      <c r="AL3600" s="84"/>
      <c r="AM3600" s="84"/>
      <c r="AN3600" s="85"/>
      <c r="AO3600" s="84"/>
      <c r="AP3600" s="83"/>
      <c r="AQ3600" s="84">
        <v>25.907350000000001</v>
      </c>
      <c r="AR3600" s="84">
        <v>24.73</v>
      </c>
      <c r="AS3600" s="84" t="e">
        <v>#NUM!</v>
      </c>
      <c r="AT3600" s="84" t="e">
        <v>#REF!</v>
      </c>
      <c r="AU3600" s="84">
        <v>24.724999999999998</v>
      </c>
      <c r="AV3600" s="79" t="e">
        <v>#REF!</v>
      </c>
      <c r="AW3600" s="84" t="s">
        <v>71</v>
      </c>
      <c r="AX3600" s="84" t="s">
        <v>72</v>
      </c>
      <c r="AY3600" s="85">
        <v>24.725000000000001</v>
      </c>
      <c r="AZ3600" s="87">
        <v>4.2032500000000006</v>
      </c>
      <c r="BA3600" s="43">
        <v>28.928250000000002</v>
      </c>
      <c r="BB3600" s="85">
        <v>31.242510000000003</v>
      </c>
      <c r="BC3600" s="20" t="s">
        <v>12295</v>
      </c>
      <c r="BD3600" s="84" t="s">
        <v>12298</v>
      </c>
    </row>
    <row r="3601" spans="1:116" s="88" customFormat="1" ht="30" customHeight="1">
      <c r="A3601" s="78" t="s">
        <v>12702</v>
      </c>
      <c r="B3601" s="5">
        <v>3599</v>
      </c>
      <c r="C3601" s="179">
        <v>19917</v>
      </c>
      <c r="D3601" s="179"/>
      <c r="E3601" s="51" t="s">
        <v>11786</v>
      </c>
      <c r="F3601" s="12" t="s">
        <v>11787</v>
      </c>
      <c r="G3601" s="12" t="s">
        <v>11788</v>
      </c>
      <c r="H3601" s="12" t="s">
        <v>11789</v>
      </c>
      <c r="I3601" s="12" t="s">
        <v>4039</v>
      </c>
      <c r="J3601" s="12" t="s">
        <v>11790</v>
      </c>
      <c r="K3601" s="14">
        <v>0.3</v>
      </c>
      <c r="L3601" s="12" t="s">
        <v>79</v>
      </c>
      <c r="M3601" s="14">
        <v>10</v>
      </c>
      <c r="N3601" s="12" t="s">
        <v>44</v>
      </c>
      <c r="O3601" s="12" t="s">
        <v>11791</v>
      </c>
      <c r="P3601" s="12" t="s">
        <v>11792</v>
      </c>
      <c r="Q3601" s="12" t="s">
        <v>11793</v>
      </c>
      <c r="R3601" s="160">
        <v>21.5</v>
      </c>
      <c r="S3601" s="79">
        <v>20</v>
      </c>
      <c r="T3601" s="81">
        <v>20</v>
      </c>
      <c r="U3601" s="82">
        <v>29.43</v>
      </c>
      <c r="V3601" s="79"/>
      <c r="W3601" s="79">
        <v>23.71</v>
      </c>
      <c r="X3601" s="79"/>
      <c r="Y3601" s="79"/>
      <c r="Z3601" s="79"/>
      <c r="AA3601" s="79"/>
      <c r="AB3601" s="79"/>
      <c r="AC3601" s="79"/>
      <c r="AD3601" s="79"/>
      <c r="AE3601" s="83"/>
      <c r="AF3601" s="84">
        <v>20.67</v>
      </c>
      <c r="AG3601" s="84">
        <v>21.059899999999999</v>
      </c>
      <c r="AH3601" s="84">
        <v>25.32</v>
      </c>
      <c r="AI3601" s="84">
        <v>23.3</v>
      </c>
      <c r="AJ3601" s="84"/>
      <c r="AK3601" s="84"/>
      <c r="AL3601" s="84"/>
      <c r="AM3601" s="84"/>
      <c r="AN3601" s="85"/>
      <c r="AO3601" s="84"/>
      <c r="AP3601" s="83"/>
      <c r="AQ3601" s="84">
        <v>20.86495</v>
      </c>
      <c r="AR3601" s="84" t="s">
        <v>601</v>
      </c>
      <c r="AS3601" s="84" t="e">
        <v>#NUM!</v>
      </c>
      <c r="AT3601" s="84" t="e">
        <v>#REF!</v>
      </c>
      <c r="AU3601" s="84">
        <v>21.5</v>
      </c>
      <c r="AV3601" s="79" t="e">
        <v>#REF!</v>
      </c>
      <c r="AW3601" s="84" t="s">
        <v>209</v>
      </c>
      <c r="AX3601" s="84" t="s">
        <v>208</v>
      </c>
      <c r="AY3601" s="85">
        <v>20.86495</v>
      </c>
      <c r="AZ3601" s="87">
        <v>3.5470415000000002</v>
      </c>
      <c r="BA3601" s="43">
        <v>24.411991499999999</v>
      </c>
      <c r="BB3601" s="85">
        <v>26.364950820000001</v>
      </c>
      <c r="BC3601" s="20" t="s">
        <v>12295</v>
      </c>
      <c r="BD3601" s="84" t="s">
        <v>12298</v>
      </c>
    </row>
    <row r="3602" spans="1:116" s="88" customFormat="1" ht="30" customHeight="1">
      <c r="A3602" s="11" t="s">
        <v>8472</v>
      </c>
      <c r="B3602" s="5">
        <v>3600</v>
      </c>
      <c r="C3602" s="116">
        <v>14210</v>
      </c>
      <c r="D3602" s="116"/>
      <c r="E3602" s="12" t="s">
        <v>11798</v>
      </c>
      <c r="F3602" s="12" t="s">
        <v>11799</v>
      </c>
      <c r="G3602" s="12" t="s">
        <v>11800</v>
      </c>
      <c r="H3602" s="12" t="s">
        <v>11801</v>
      </c>
      <c r="I3602" s="12" t="s">
        <v>282</v>
      </c>
      <c r="J3602" s="12" t="s">
        <v>11802</v>
      </c>
      <c r="K3602" s="14">
        <v>25</v>
      </c>
      <c r="L3602" s="12" t="s">
        <v>79</v>
      </c>
      <c r="M3602" s="14">
        <v>1</v>
      </c>
      <c r="N3602" s="12" t="s">
        <v>44</v>
      </c>
      <c r="O3602" s="12" t="s">
        <v>11803</v>
      </c>
      <c r="P3602" s="12" t="s">
        <v>11804</v>
      </c>
      <c r="Q3602" s="12" t="s">
        <v>11805</v>
      </c>
      <c r="R3602" s="156">
        <v>15.99</v>
      </c>
      <c r="S3602" s="22"/>
      <c r="T3602" s="22">
        <v>11.93</v>
      </c>
      <c r="U3602" s="1">
        <v>11.93</v>
      </c>
      <c r="V3602" s="21">
        <v>13.31</v>
      </c>
      <c r="W3602" s="22">
        <v>13.01</v>
      </c>
      <c r="X3602" s="22"/>
      <c r="Y3602" s="22"/>
      <c r="Z3602" s="22"/>
      <c r="AA3602" s="22"/>
      <c r="AB3602" s="22"/>
      <c r="AC3602" s="22"/>
      <c r="AD3602" s="22"/>
      <c r="AE3602" s="24">
        <v>13.31</v>
      </c>
      <c r="AF3602" s="20">
        <v>15.015376999999999</v>
      </c>
      <c r="AG3602" s="20">
        <v>12.563000000000001</v>
      </c>
      <c r="AH3602" s="20"/>
      <c r="AI3602" s="20">
        <v>18.399999999999999</v>
      </c>
      <c r="AJ3602" s="20"/>
      <c r="AK3602" s="20"/>
      <c r="AL3602" s="20"/>
      <c r="AM3602" s="20"/>
      <c r="AN3602" s="25">
        <v>12.936500000000001</v>
      </c>
      <c r="AO3602" s="20" t="s">
        <v>207</v>
      </c>
      <c r="AP3602" s="24" t="s">
        <v>208</v>
      </c>
      <c r="AQ3602" s="20">
        <f>AVERAGE(SMALL(AE3602:AI3602,1),SMALL(AE3602:AI3602,2))</f>
        <v>12.936500000000001</v>
      </c>
      <c r="AR3602" s="20" t="str">
        <f>IF(R3602 &lt;=( AVERAGE(SMALL(AE3602:AI3602,1),SMALL(AE3602:AI3602,2))), R3602, "")</f>
        <v/>
      </c>
      <c r="AS3602" s="20" t="e">
        <f>AVERAGE(SMALL(AJ3602:AM3602,1),SMALL(AJ3602:AM3602,2))</f>
        <v>#NUM!</v>
      </c>
      <c r="AT3602" s="20">
        <f>T3602*1.075</f>
        <v>12.82475</v>
      </c>
      <c r="AU3602" s="20">
        <f>U3602*1.075</f>
        <v>12.82475</v>
      </c>
      <c r="AV3602" s="22">
        <f>MIN(AN3602,AT3602,AU3602)</f>
        <v>12.82475</v>
      </c>
      <c r="AW3602" s="20" t="s">
        <v>71</v>
      </c>
      <c r="AX3602" s="20" t="s">
        <v>72</v>
      </c>
      <c r="AY3602" s="25">
        <v>12.82475</v>
      </c>
      <c r="AZ3602" s="27">
        <f>IF(AND(AY3602&gt;0,AY3602&lt;=10),AY3602*0.25,IF(AND(AY3602&gt;10,AY3602&lt;=50),AY3602*0.17,IF(AND(AY3602&gt;10,AY3602&lt;=100),AY3602*0.12,IF(AY3602&gt;100,AY3602*0.1))))</f>
        <v>2.1802075000000003</v>
      </c>
      <c r="BA3602" s="3">
        <f>AZ3602+AY3602</f>
        <v>15.0049575</v>
      </c>
      <c r="BB3602" s="25">
        <f>BA3602+BA3602*0.08</f>
        <v>16.205354100000001</v>
      </c>
      <c r="BC3602" s="20" t="s">
        <v>12295</v>
      </c>
      <c r="BD3602" s="20"/>
      <c r="BE3602" s="20"/>
      <c r="BF3602" s="20"/>
      <c r="BG3602" s="20"/>
      <c r="BH3602" s="20"/>
      <c r="BI3602" s="20"/>
      <c r="BJ3602" s="20"/>
      <c r="BK3602" s="20"/>
      <c r="BL3602" s="20"/>
      <c r="BM3602" s="20"/>
      <c r="BN3602" s="20"/>
      <c r="BO3602" s="20"/>
      <c r="BP3602" s="20"/>
      <c r="BQ3602" s="20"/>
      <c r="BR3602" s="20"/>
      <c r="BS3602" s="20"/>
      <c r="BT3602" s="20"/>
      <c r="BU3602" s="20"/>
      <c r="BV3602" s="20"/>
      <c r="BW3602" s="20"/>
      <c r="BX3602" s="20"/>
      <c r="BY3602" s="20"/>
      <c r="BZ3602" s="20"/>
      <c r="CA3602" s="20"/>
      <c r="CB3602" s="20"/>
      <c r="CC3602" s="20"/>
      <c r="CD3602" s="20"/>
      <c r="CE3602" s="20"/>
      <c r="CF3602" s="20"/>
      <c r="CG3602" s="20"/>
      <c r="CH3602" s="20"/>
      <c r="CI3602" s="20"/>
      <c r="CJ3602" s="20"/>
      <c r="CK3602" s="20"/>
      <c r="CL3602" s="20"/>
      <c r="CM3602" s="20"/>
      <c r="CN3602" s="20"/>
      <c r="CO3602" s="20"/>
      <c r="CP3602" s="20"/>
      <c r="CQ3602" s="20"/>
      <c r="CR3602" s="20"/>
      <c r="CS3602" s="20"/>
      <c r="CT3602" s="20"/>
      <c r="CU3602" s="20"/>
      <c r="CV3602" s="20"/>
      <c r="CW3602" s="20"/>
      <c r="CX3602" s="20"/>
      <c r="CY3602" s="20"/>
      <c r="CZ3602" s="20"/>
      <c r="DA3602" s="20"/>
      <c r="DB3602" s="20"/>
      <c r="DC3602" s="20"/>
      <c r="DD3602" s="20"/>
      <c r="DE3602" s="20"/>
      <c r="DF3602" s="20"/>
      <c r="DG3602" s="20"/>
      <c r="DH3602" s="20"/>
      <c r="DI3602" s="20"/>
      <c r="DJ3602" s="20"/>
      <c r="DK3602" s="20"/>
      <c r="DL3602" s="20"/>
    </row>
    <row r="3603" spans="1:116" s="88" customFormat="1" ht="30" customHeight="1">
      <c r="A3603" s="11" t="s">
        <v>8472</v>
      </c>
      <c r="B3603" s="5">
        <v>3601</v>
      </c>
      <c r="C3603" s="14">
        <v>19747</v>
      </c>
      <c r="D3603" s="14"/>
      <c r="E3603" s="12" t="s">
        <v>11847</v>
      </c>
      <c r="F3603" s="12" t="s">
        <v>11848</v>
      </c>
      <c r="G3603" s="12" t="s">
        <v>11849</v>
      </c>
      <c r="H3603" s="12" t="s">
        <v>512</v>
      </c>
      <c r="I3603" s="12" t="s">
        <v>42</v>
      </c>
      <c r="J3603" s="12" t="s">
        <v>11850</v>
      </c>
      <c r="K3603" s="14"/>
      <c r="L3603" s="12"/>
      <c r="M3603" s="14">
        <v>50</v>
      </c>
      <c r="N3603" s="12" t="s">
        <v>44</v>
      </c>
      <c r="O3603" s="12" t="s">
        <v>11803</v>
      </c>
      <c r="P3603" s="12" t="s">
        <v>11851</v>
      </c>
      <c r="Q3603" s="12" t="s">
        <v>11852</v>
      </c>
      <c r="R3603" s="156">
        <v>6</v>
      </c>
      <c r="S3603" s="22"/>
      <c r="T3603" s="23">
        <v>4.1399999999999997</v>
      </c>
      <c r="U3603" s="1">
        <v>4.1399999999999997</v>
      </c>
      <c r="V3603" s="21"/>
      <c r="W3603" s="22">
        <v>5.15</v>
      </c>
      <c r="X3603" s="22"/>
      <c r="Y3603" s="22"/>
      <c r="Z3603" s="22">
        <v>4.79</v>
      </c>
      <c r="AA3603" s="22"/>
      <c r="AB3603" s="22"/>
      <c r="AC3603" s="22"/>
      <c r="AD3603" s="22"/>
      <c r="AE3603" s="24"/>
      <c r="AF3603" s="20">
        <v>5.63</v>
      </c>
      <c r="AG3603" s="20"/>
      <c r="AH3603" s="20"/>
      <c r="AI3603" s="20">
        <v>5.09</v>
      </c>
      <c r="AJ3603" s="20"/>
      <c r="AK3603" s="20"/>
      <c r="AL3603" s="20"/>
      <c r="AM3603" s="20"/>
      <c r="AN3603" s="25">
        <v>5.36</v>
      </c>
      <c r="AO3603" s="20" t="s">
        <v>207</v>
      </c>
      <c r="AP3603" s="24" t="s">
        <v>208</v>
      </c>
      <c r="AQ3603" s="20">
        <f>AVERAGE(SMALL(AE3603:AI3603,1),SMALL(AE3603:AI3603,2))</f>
        <v>5.3599999999999994</v>
      </c>
      <c r="AR3603" s="20" t="str">
        <f>IF(R3603 &lt;=( AVERAGE(SMALL(AE3603:AI3603,1),SMALL(AE3603:AI3603,2))), R3603, "")</f>
        <v/>
      </c>
      <c r="AS3603" s="20" t="e">
        <f>AVERAGE(SMALL(AJ3603:AM3603,1),SMALL(AJ3603:AM3603,2))</f>
        <v>#NUM!</v>
      </c>
      <c r="AT3603" s="20">
        <f>T3603*1.075</f>
        <v>4.4504999999999999</v>
      </c>
      <c r="AU3603" s="20">
        <f>U3603*1.075</f>
        <v>4.4504999999999999</v>
      </c>
      <c r="AV3603" s="22">
        <f>MIN(AN3603,AT3603,AU3603)</f>
        <v>4.4504999999999999</v>
      </c>
      <c r="AW3603" s="20" t="s">
        <v>71</v>
      </c>
      <c r="AX3603" s="20" t="s">
        <v>72</v>
      </c>
      <c r="AY3603" s="25">
        <v>4.45</v>
      </c>
      <c r="AZ3603" s="27">
        <f>IF(AND(AY3603&gt;0,AY3603&lt;=10),AY3603*0.25,IF(AND(AY3603&gt;10,AY3603&lt;=50),AY3603*0.17,IF(AND(AY3603&gt;10,AY3603&lt;=100),AY3603*0.12,IF(AY3603&gt;100,AY3603*0.1))))</f>
        <v>1.1125</v>
      </c>
      <c r="BA3603" s="3">
        <f>AZ3603+AY3603</f>
        <v>5.5625</v>
      </c>
      <c r="BB3603" s="25">
        <f>BA3603+BA3603*0.08</f>
        <v>6.0075000000000003</v>
      </c>
      <c r="BC3603" s="20" t="s">
        <v>12295</v>
      </c>
      <c r="BD3603" s="20"/>
      <c r="BE3603" s="20"/>
      <c r="BF3603" s="20"/>
      <c r="BG3603" s="20"/>
      <c r="BH3603" s="20"/>
      <c r="BI3603" s="20"/>
      <c r="BJ3603" s="20"/>
      <c r="BK3603" s="20"/>
      <c r="BL3603" s="20"/>
      <c r="BM3603" s="20"/>
      <c r="BN3603" s="20"/>
      <c r="BO3603" s="20"/>
      <c r="BP3603" s="20"/>
      <c r="BQ3603" s="20"/>
      <c r="BR3603" s="20"/>
      <c r="BS3603" s="20"/>
      <c r="BT3603" s="20"/>
      <c r="BU3603" s="20"/>
      <c r="BV3603" s="20"/>
      <c r="BW3603" s="20"/>
      <c r="BX3603" s="20"/>
      <c r="BY3603" s="20"/>
      <c r="BZ3603" s="20"/>
      <c r="CA3603" s="20"/>
      <c r="CB3603" s="20"/>
      <c r="CC3603" s="20"/>
      <c r="CD3603" s="20"/>
      <c r="CE3603" s="20"/>
      <c r="CF3603" s="20"/>
      <c r="CG3603" s="20"/>
      <c r="CH3603" s="20"/>
      <c r="CI3603" s="20"/>
      <c r="CJ3603" s="20"/>
      <c r="CK3603" s="20"/>
      <c r="CL3603" s="20"/>
      <c r="CM3603" s="20"/>
      <c r="CN3603" s="20"/>
      <c r="CO3603" s="20"/>
      <c r="CP3603" s="20"/>
      <c r="CQ3603" s="20"/>
      <c r="CR3603" s="20"/>
      <c r="CS3603" s="20"/>
      <c r="CT3603" s="20"/>
      <c r="CU3603" s="20"/>
      <c r="CV3603" s="20"/>
      <c r="CW3603" s="20"/>
      <c r="CX3603" s="20"/>
      <c r="CY3603" s="20"/>
      <c r="CZ3603" s="20"/>
      <c r="DA3603" s="20"/>
      <c r="DB3603" s="20"/>
      <c r="DC3603" s="20"/>
      <c r="DD3603" s="20"/>
      <c r="DE3603" s="20"/>
      <c r="DF3603" s="20"/>
      <c r="DG3603" s="20"/>
      <c r="DH3603" s="20"/>
      <c r="DI3603" s="20"/>
      <c r="DJ3603" s="20"/>
      <c r="DK3603" s="20"/>
      <c r="DL3603" s="20"/>
    </row>
    <row r="3604" spans="1:116" s="88" customFormat="1" ht="30" customHeight="1">
      <c r="A3604" s="11" t="s">
        <v>8472</v>
      </c>
      <c r="B3604" s="5">
        <v>3602</v>
      </c>
      <c r="C3604" s="14">
        <v>19748</v>
      </c>
      <c r="D3604" s="14"/>
      <c r="E3604" s="12" t="s">
        <v>11847</v>
      </c>
      <c r="F3604" s="12" t="s">
        <v>11848</v>
      </c>
      <c r="G3604" s="12" t="s">
        <v>11849</v>
      </c>
      <c r="H3604" s="12" t="s">
        <v>2227</v>
      </c>
      <c r="I3604" s="12" t="s">
        <v>42</v>
      </c>
      <c r="J3604" s="12" t="s">
        <v>11850</v>
      </c>
      <c r="K3604" s="14"/>
      <c r="L3604" s="12"/>
      <c r="M3604" s="14">
        <v>50</v>
      </c>
      <c r="N3604" s="12" t="s">
        <v>44</v>
      </c>
      <c r="O3604" s="12" t="s">
        <v>11803</v>
      </c>
      <c r="P3604" s="12" t="s">
        <v>11851</v>
      </c>
      <c r="Q3604" s="12" t="s">
        <v>11853</v>
      </c>
      <c r="R3604" s="156">
        <v>9.9</v>
      </c>
      <c r="S3604" s="22"/>
      <c r="T3604" s="23">
        <v>8.16</v>
      </c>
      <c r="U3604" s="1">
        <v>8.16</v>
      </c>
      <c r="V3604" s="21">
        <v>9.2200000000000006</v>
      </c>
      <c r="W3604" s="22">
        <v>8.9</v>
      </c>
      <c r="X3604" s="22"/>
      <c r="Y3604" s="22"/>
      <c r="Z3604" s="22"/>
      <c r="AA3604" s="22"/>
      <c r="AB3604" s="22"/>
      <c r="AC3604" s="22"/>
      <c r="AD3604" s="22"/>
      <c r="AE3604" s="24">
        <v>9.2200000000000006</v>
      </c>
      <c r="AF3604" s="20">
        <v>11.1</v>
      </c>
      <c r="AG3604" s="20"/>
      <c r="AH3604" s="20"/>
      <c r="AI3604" s="20">
        <v>9.8000000000000007</v>
      </c>
      <c r="AJ3604" s="20"/>
      <c r="AK3604" s="20"/>
      <c r="AL3604" s="20"/>
      <c r="AM3604" s="20"/>
      <c r="AN3604" s="25">
        <v>9.51</v>
      </c>
      <c r="AO3604" s="20" t="s">
        <v>207</v>
      </c>
      <c r="AP3604" s="24" t="s">
        <v>208</v>
      </c>
      <c r="AQ3604" s="20">
        <f>AVERAGE(SMALL(AE3604:AI3604,1),SMALL(AE3604:AI3604,2))</f>
        <v>9.5100000000000016</v>
      </c>
      <c r="AR3604" s="20" t="str">
        <f>IF(R3604 &lt;=( AVERAGE(SMALL(AE3604:AI3604,1),SMALL(AE3604:AI3604,2))), R3604, "")</f>
        <v/>
      </c>
      <c r="AS3604" s="20" t="e">
        <f>AVERAGE(SMALL(AJ3604:AM3604,1),SMALL(AJ3604:AM3604,2))</f>
        <v>#NUM!</v>
      </c>
      <c r="AT3604" s="20">
        <f>T3604*1.075</f>
        <v>8.7720000000000002</v>
      </c>
      <c r="AU3604" s="20">
        <f>U3604*1.075</f>
        <v>8.7720000000000002</v>
      </c>
      <c r="AV3604" s="22">
        <f>MIN(AN3604,AT3604,AU3604)</f>
        <v>8.7720000000000002</v>
      </c>
      <c r="AW3604" s="20" t="s">
        <v>71</v>
      </c>
      <c r="AX3604" s="20" t="s">
        <v>72</v>
      </c>
      <c r="AY3604" s="25">
        <v>8.77</v>
      </c>
      <c r="AZ3604" s="27">
        <f>IF(AND(AY3604&gt;0,AY3604&lt;=10),AY3604*0.25,IF(AND(AY3604&gt;10,AY3604&lt;=50),AY3604*0.17,IF(AND(AY3604&gt;10,AY3604&lt;=100),AY3604*0.12,IF(AY3604&gt;100,AY3604*0.1))))</f>
        <v>2.1924999999999999</v>
      </c>
      <c r="BA3604" s="3">
        <f>AZ3604+AY3604</f>
        <v>10.962499999999999</v>
      </c>
      <c r="BB3604" s="25">
        <f>BA3604+BA3604*0.08</f>
        <v>11.839499999999999</v>
      </c>
      <c r="BC3604" s="20" t="s">
        <v>12295</v>
      </c>
      <c r="BD3604" s="20"/>
      <c r="BE3604" s="20"/>
      <c r="BF3604" s="20"/>
      <c r="BG3604" s="20"/>
      <c r="BH3604" s="20"/>
      <c r="BI3604" s="20"/>
      <c r="BJ3604" s="20"/>
      <c r="BK3604" s="20"/>
      <c r="BL3604" s="20"/>
      <c r="BM3604" s="20"/>
      <c r="BN3604" s="20"/>
      <c r="BO3604" s="20"/>
      <c r="BP3604" s="20"/>
      <c r="BQ3604" s="20"/>
      <c r="BR3604" s="20"/>
      <c r="BS3604" s="20"/>
      <c r="BT3604" s="20"/>
      <c r="BU3604" s="20"/>
      <c r="BV3604" s="20"/>
      <c r="BW3604" s="20"/>
      <c r="BX3604" s="20"/>
      <c r="BY3604" s="20"/>
      <c r="BZ3604" s="20"/>
      <c r="CA3604" s="20"/>
      <c r="CB3604" s="20"/>
      <c r="CC3604" s="20"/>
      <c r="CD3604" s="20"/>
      <c r="CE3604" s="20"/>
      <c r="CF3604" s="20"/>
      <c r="CG3604" s="20"/>
      <c r="CH3604" s="20"/>
      <c r="CI3604" s="20"/>
      <c r="CJ3604" s="20"/>
      <c r="CK3604" s="20"/>
      <c r="CL3604" s="20"/>
      <c r="CM3604" s="20"/>
      <c r="CN3604" s="20"/>
      <c r="CO3604" s="20"/>
      <c r="CP3604" s="20"/>
      <c r="CQ3604" s="20"/>
      <c r="CR3604" s="20"/>
      <c r="CS3604" s="20"/>
      <c r="CT3604" s="20"/>
      <c r="CU3604" s="20"/>
      <c r="CV3604" s="20"/>
      <c r="CW3604" s="20"/>
      <c r="CX3604" s="20"/>
      <c r="CY3604" s="20"/>
      <c r="CZ3604" s="20"/>
      <c r="DA3604" s="20"/>
      <c r="DB3604" s="20"/>
      <c r="DC3604" s="20"/>
      <c r="DD3604" s="20"/>
      <c r="DE3604" s="20"/>
      <c r="DF3604" s="20"/>
      <c r="DG3604" s="20"/>
      <c r="DH3604" s="20"/>
      <c r="DI3604" s="20"/>
      <c r="DJ3604" s="20"/>
      <c r="DK3604" s="20"/>
      <c r="DL3604" s="20"/>
    </row>
    <row r="3605" spans="1:116" s="88" customFormat="1" ht="30" customHeight="1">
      <c r="A3605" s="11" t="s">
        <v>8472</v>
      </c>
      <c r="B3605" s="5">
        <v>3603</v>
      </c>
      <c r="C3605" s="14">
        <v>5794</v>
      </c>
      <c r="D3605" s="14"/>
      <c r="E3605" s="12" t="s">
        <v>11831</v>
      </c>
      <c r="F3605" s="12" t="s">
        <v>942</v>
      </c>
      <c r="G3605" s="12" t="s">
        <v>714</v>
      </c>
      <c r="H3605" s="12" t="s">
        <v>222</v>
      </c>
      <c r="I3605" s="12" t="s">
        <v>380</v>
      </c>
      <c r="J3605" s="12" t="s">
        <v>11832</v>
      </c>
      <c r="K3605" s="14"/>
      <c r="L3605" s="12"/>
      <c r="M3605" s="14">
        <v>30</v>
      </c>
      <c r="N3605" s="12" t="s">
        <v>44</v>
      </c>
      <c r="O3605" s="12" t="s">
        <v>11803</v>
      </c>
      <c r="P3605" s="12" t="s">
        <v>11833</v>
      </c>
      <c r="Q3605" s="12" t="s">
        <v>11835</v>
      </c>
      <c r="R3605" s="156">
        <v>2.84</v>
      </c>
      <c r="S3605" s="22"/>
      <c r="T3605" s="23">
        <v>2</v>
      </c>
      <c r="U3605" s="1">
        <v>2</v>
      </c>
      <c r="V3605" s="21">
        <v>2.76</v>
      </c>
      <c r="W3605" s="22">
        <v>2.54</v>
      </c>
      <c r="X3605" s="22"/>
      <c r="Y3605" s="22"/>
      <c r="Z3605" s="22"/>
      <c r="AA3605" s="22"/>
      <c r="AB3605" s="22"/>
      <c r="AC3605" s="22"/>
      <c r="AD3605" s="22"/>
      <c r="AE3605" s="24">
        <v>2.76</v>
      </c>
      <c r="AF3605" s="20"/>
      <c r="AG3605" s="20"/>
      <c r="AH3605" s="20">
        <v>2.1</v>
      </c>
      <c r="AI3605" s="20">
        <v>2.76</v>
      </c>
      <c r="AJ3605" s="20"/>
      <c r="AK3605" s="20"/>
      <c r="AL3605" s="20"/>
      <c r="AM3605" s="20"/>
      <c r="AN3605" s="25">
        <v>2.4300000000000002</v>
      </c>
      <c r="AO3605" s="20" t="s">
        <v>207</v>
      </c>
      <c r="AP3605" s="24" t="s">
        <v>208</v>
      </c>
      <c r="AQ3605" s="20">
        <f>AVERAGE(SMALL(AE3605:AI3605,1),SMALL(AE3605:AI3605,2))</f>
        <v>2.4299999999999997</v>
      </c>
      <c r="AR3605" s="20" t="str">
        <f>IF(R3605 &lt;=( AVERAGE(SMALL(AE3605:AI3605,1),SMALL(AE3605:AI3605,2))), R3605, "")</f>
        <v/>
      </c>
      <c r="AS3605" s="20" t="e">
        <f>AVERAGE(SMALL(AJ3605:AM3605,1),SMALL(AJ3605:AM3605,2))</f>
        <v>#NUM!</v>
      </c>
      <c r="AT3605" s="20">
        <f>T3605*1.075</f>
        <v>2.15</v>
      </c>
      <c r="AU3605" s="20">
        <f>U3605*1.075</f>
        <v>2.15</v>
      </c>
      <c r="AV3605" s="22">
        <f>MIN(AN3605,AT3605,AU3605)</f>
        <v>2.15</v>
      </c>
      <c r="AW3605" s="20" t="s">
        <v>71</v>
      </c>
      <c r="AX3605" s="20" t="s">
        <v>72</v>
      </c>
      <c r="AY3605" s="25">
        <v>2.15</v>
      </c>
      <c r="AZ3605" s="27">
        <f>IF(AND(AY3605&gt;0,AY3605&lt;=10),AY3605*0.25,IF(AND(AY3605&gt;10,AY3605&lt;=50),AY3605*0.17,IF(AND(AY3605&gt;10,AY3605&lt;=100),AY3605*0.12,IF(AY3605&gt;100,AY3605*0.1))))</f>
        <v>0.53749999999999998</v>
      </c>
      <c r="BA3605" s="3">
        <f>AZ3605+AY3605</f>
        <v>2.6875</v>
      </c>
      <c r="BB3605" s="25">
        <f>BA3605+BA3605*0.08</f>
        <v>2.9024999999999999</v>
      </c>
      <c r="BC3605" s="20" t="s">
        <v>12295</v>
      </c>
      <c r="BD3605" s="20"/>
      <c r="BE3605" s="20"/>
      <c r="BF3605" s="20"/>
      <c r="BG3605" s="20"/>
      <c r="BH3605" s="20"/>
      <c r="BI3605" s="20"/>
      <c r="BJ3605" s="20"/>
      <c r="BK3605" s="20"/>
      <c r="BL3605" s="20"/>
      <c r="BM3605" s="20"/>
      <c r="BN3605" s="20"/>
      <c r="BO3605" s="20"/>
      <c r="BP3605" s="20"/>
      <c r="BQ3605" s="20"/>
      <c r="BR3605" s="20"/>
      <c r="BS3605" s="20"/>
      <c r="BT3605" s="20"/>
      <c r="BU3605" s="20"/>
      <c r="BV3605" s="20"/>
      <c r="BW3605" s="20"/>
      <c r="BX3605" s="20"/>
      <c r="BY3605" s="20"/>
      <c r="BZ3605" s="20"/>
      <c r="CA3605" s="20"/>
      <c r="CB3605" s="20"/>
      <c r="CC3605" s="20"/>
      <c r="CD3605" s="20"/>
      <c r="CE3605" s="20"/>
      <c r="CF3605" s="20"/>
      <c r="CG3605" s="20"/>
      <c r="CH3605" s="20"/>
      <c r="CI3605" s="20"/>
      <c r="CJ3605" s="20"/>
      <c r="CK3605" s="20"/>
      <c r="CL3605" s="20"/>
      <c r="CM3605" s="20"/>
      <c r="CN3605" s="20"/>
      <c r="CO3605" s="20"/>
      <c r="CP3605" s="20"/>
      <c r="CQ3605" s="20"/>
      <c r="CR3605" s="20"/>
      <c r="CS3605" s="20"/>
      <c r="CT3605" s="20"/>
      <c r="CU3605" s="20"/>
      <c r="CV3605" s="20"/>
      <c r="CW3605" s="20"/>
      <c r="CX3605" s="20"/>
      <c r="CY3605" s="20"/>
      <c r="CZ3605" s="20"/>
      <c r="DA3605" s="20"/>
      <c r="DB3605" s="20"/>
      <c r="DC3605" s="20"/>
      <c r="DD3605" s="20"/>
      <c r="DE3605" s="20"/>
      <c r="DF3605" s="20"/>
      <c r="DG3605" s="20"/>
      <c r="DH3605" s="20"/>
      <c r="DI3605" s="20"/>
      <c r="DJ3605" s="20"/>
      <c r="DK3605" s="20"/>
      <c r="DL3605" s="20"/>
    </row>
    <row r="3606" spans="1:116" s="88" customFormat="1" ht="30" customHeight="1">
      <c r="A3606" s="11" t="s">
        <v>8472</v>
      </c>
      <c r="B3606" s="5">
        <v>3604</v>
      </c>
      <c r="C3606" s="14">
        <v>5793</v>
      </c>
      <c r="D3606" s="14"/>
      <c r="E3606" s="12" t="s">
        <v>11831</v>
      </c>
      <c r="F3606" s="12" t="s">
        <v>942</v>
      </c>
      <c r="G3606" s="12" t="s">
        <v>714</v>
      </c>
      <c r="H3606" s="12" t="s">
        <v>126</v>
      </c>
      <c r="I3606" s="12" t="s">
        <v>380</v>
      </c>
      <c r="J3606" s="12" t="s">
        <v>11832</v>
      </c>
      <c r="K3606" s="14"/>
      <c r="L3606" s="12"/>
      <c r="M3606" s="14">
        <v>30</v>
      </c>
      <c r="N3606" s="12" t="s">
        <v>44</v>
      </c>
      <c r="O3606" s="12" t="s">
        <v>11803</v>
      </c>
      <c r="P3606" s="12" t="s">
        <v>11833</v>
      </c>
      <c r="Q3606" s="12" t="s">
        <v>11834</v>
      </c>
      <c r="R3606" s="156">
        <v>2.5</v>
      </c>
      <c r="S3606" s="22"/>
      <c r="T3606" s="23">
        <v>1.57</v>
      </c>
      <c r="U3606" s="1">
        <v>1.57</v>
      </c>
      <c r="V3606" s="21">
        <v>2.56</v>
      </c>
      <c r="W3606" s="22">
        <v>2.14</v>
      </c>
      <c r="X3606" s="22">
        <v>2.78</v>
      </c>
      <c r="Y3606" s="22"/>
      <c r="Z3606" s="22"/>
      <c r="AA3606" s="22"/>
      <c r="AB3606" s="22"/>
      <c r="AC3606" s="22"/>
      <c r="AD3606" s="22"/>
      <c r="AE3606" s="24">
        <v>2.56</v>
      </c>
      <c r="AF3606" s="20">
        <v>2.04</v>
      </c>
      <c r="AG3606" s="20"/>
      <c r="AH3606" s="20">
        <v>2.09</v>
      </c>
      <c r="AI3606" s="20">
        <v>2.56</v>
      </c>
      <c r="AJ3606" s="20"/>
      <c r="AK3606" s="20"/>
      <c r="AL3606" s="20"/>
      <c r="AM3606" s="20"/>
      <c r="AN3606" s="25">
        <v>2.0649999999999999</v>
      </c>
      <c r="AO3606" s="20" t="s">
        <v>207</v>
      </c>
      <c r="AP3606" s="24" t="s">
        <v>208</v>
      </c>
      <c r="AQ3606" s="20">
        <f>AVERAGE(SMALL(AE3606:AI3606,1),SMALL(AE3606:AI3606,2))</f>
        <v>2.0649999999999999</v>
      </c>
      <c r="AR3606" s="20" t="str">
        <f>IF(R3606 &lt;=( AVERAGE(SMALL(AE3606:AI3606,1),SMALL(AE3606:AI3606,2))), R3606, "")</f>
        <v/>
      </c>
      <c r="AS3606" s="20" t="e">
        <f>AVERAGE(SMALL(AJ3606:AM3606,1),SMALL(AJ3606:AM3606,2))</f>
        <v>#NUM!</v>
      </c>
      <c r="AT3606" s="20">
        <f>T3606*1.075</f>
        <v>1.6877500000000001</v>
      </c>
      <c r="AU3606" s="20">
        <f>U3606*1.075</f>
        <v>1.6877500000000001</v>
      </c>
      <c r="AV3606" s="22">
        <f>MIN(AN3606,AT3606,AU3606)</f>
        <v>1.6877500000000001</v>
      </c>
      <c r="AW3606" s="20" t="s">
        <v>71</v>
      </c>
      <c r="AX3606" s="20" t="s">
        <v>72</v>
      </c>
      <c r="AY3606" s="25">
        <v>1.6877500000000001</v>
      </c>
      <c r="AZ3606" s="27">
        <f>IF(AND(AY3606&gt;0,AY3606&lt;=10),AY3606*0.25,IF(AND(AY3606&gt;10,AY3606&lt;=50),AY3606*0.17,IF(AND(AY3606&gt;10,AY3606&lt;=100),AY3606*0.12,IF(AY3606&gt;100,AY3606*0.1))))</f>
        <v>0.42193750000000002</v>
      </c>
      <c r="BA3606" s="3">
        <f>AZ3606+AY3606</f>
        <v>2.1096875000000002</v>
      </c>
      <c r="BB3606" s="25">
        <f>BA3606+BA3606*0.08</f>
        <v>2.2784625000000003</v>
      </c>
      <c r="BC3606" s="20" t="s">
        <v>12295</v>
      </c>
      <c r="BD3606" s="20"/>
      <c r="BE3606" s="20"/>
      <c r="BF3606" s="20"/>
      <c r="BG3606" s="20"/>
      <c r="BH3606" s="20"/>
      <c r="BI3606" s="20"/>
      <c r="BJ3606" s="20"/>
      <c r="BK3606" s="20"/>
      <c r="BL3606" s="20"/>
      <c r="BM3606" s="20"/>
      <c r="BN3606" s="20"/>
      <c r="BO3606" s="20"/>
      <c r="BP3606" s="20"/>
      <c r="BQ3606" s="20"/>
      <c r="BR3606" s="20"/>
      <c r="BS3606" s="20"/>
      <c r="BT3606" s="20"/>
      <c r="BU3606" s="20"/>
      <c r="BV3606" s="20"/>
      <c r="BW3606" s="20"/>
      <c r="BX3606" s="20"/>
      <c r="BY3606" s="20"/>
      <c r="BZ3606" s="20"/>
      <c r="CA3606" s="20"/>
      <c r="CB3606" s="20"/>
      <c r="CC3606" s="20"/>
      <c r="CD3606" s="20"/>
      <c r="CE3606" s="20"/>
      <c r="CF3606" s="20"/>
      <c r="CG3606" s="20"/>
      <c r="CH3606" s="20"/>
      <c r="CI3606" s="20"/>
      <c r="CJ3606" s="20"/>
      <c r="CK3606" s="20"/>
      <c r="CL3606" s="20"/>
      <c r="CM3606" s="20"/>
      <c r="CN3606" s="20"/>
      <c r="CO3606" s="20"/>
      <c r="CP3606" s="20"/>
      <c r="CQ3606" s="20"/>
      <c r="CR3606" s="20"/>
      <c r="CS3606" s="20"/>
      <c r="CT3606" s="20"/>
      <c r="CU3606" s="20"/>
      <c r="CV3606" s="20"/>
      <c r="CW3606" s="20"/>
      <c r="CX3606" s="20"/>
      <c r="CY3606" s="20"/>
      <c r="CZ3606" s="20"/>
      <c r="DA3606" s="20"/>
      <c r="DB3606" s="20"/>
      <c r="DC3606" s="20"/>
      <c r="DD3606" s="20"/>
      <c r="DE3606" s="20"/>
      <c r="DF3606" s="20"/>
      <c r="DG3606" s="20"/>
      <c r="DH3606" s="20"/>
      <c r="DI3606" s="20"/>
      <c r="DJ3606" s="20"/>
      <c r="DK3606" s="20"/>
      <c r="DL3606" s="20"/>
    </row>
    <row r="3607" spans="1:116" s="88" customFormat="1" ht="30" customHeight="1">
      <c r="A3607" s="11" t="s">
        <v>8472</v>
      </c>
      <c r="B3607" s="5">
        <v>3605</v>
      </c>
      <c r="C3607" s="14">
        <v>955</v>
      </c>
      <c r="D3607" s="14"/>
      <c r="E3607" s="12" t="s">
        <v>11810</v>
      </c>
      <c r="F3607" s="12" t="s">
        <v>11807</v>
      </c>
      <c r="G3607" s="12" t="s">
        <v>188</v>
      </c>
      <c r="H3607" s="12" t="s">
        <v>194</v>
      </c>
      <c r="I3607" s="12" t="s">
        <v>102</v>
      </c>
      <c r="J3607" s="12" t="s">
        <v>103</v>
      </c>
      <c r="K3607" s="14"/>
      <c r="L3607" s="12"/>
      <c r="M3607" s="14">
        <v>20</v>
      </c>
      <c r="N3607" s="12" t="s">
        <v>44</v>
      </c>
      <c r="O3607" s="12" t="s">
        <v>11803</v>
      </c>
      <c r="P3607" s="12" t="s">
        <v>11811</v>
      </c>
      <c r="Q3607" s="12" t="s">
        <v>11812</v>
      </c>
      <c r="R3607" s="156">
        <v>3.9</v>
      </c>
      <c r="S3607" s="22"/>
      <c r="T3607" s="23">
        <v>3</v>
      </c>
      <c r="U3607" s="1">
        <v>3</v>
      </c>
      <c r="V3607" s="21">
        <v>4.09</v>
      </c>
      <c r="W3607" s="22"/>
      <c r="X3607" s="22">
        <v>5.1643999999999997</v>
      </c>
      <c r="Y3607" s="22"/>
      <c r="Z3607" s="22"/>
      <c r="AA3607" s="22"/>
      <c r="AB3607" s="22"/>
      <c r="AC3607" s="22"/>
      <c r="AD3607" s="22"/>
      <c r="AE3607" s="24">
        <v>4.09</v>
      </c>
      <c r="AF3607" s="20"/>
      <c r="AG3607" s="20">
        <v>5.1760000000000002</v>
      </c>
      <c r="AH3607" s="20"/>
      <c r="AI3607" s="20"/>
      <c r="AJ3607" s="20"/>
      <c r="AK3607" s="20"/>
      <c r="AL3607" s="20"/>
      <c r="AM3607" s="20"/>
      <c r="AN3607" s="25">
        <v>3.9</v>
      </c>
      <c r="AO3607" s="20" t="s">
        <v>47</v>
      </c>
      <c r="AP3607" s="24" t="s">
        <v>48</v>
      </c>
      <c r="AQ3607" s="20">
        <f>AVERAGE(SMALL(AE3607:AI3607,1),SMALL(AE3607:AI3607,2))</f>
        <v>4.633</v>
      </c>
      <c r="AR3607" s="20">
        <f>IF(R3607 &lt;=( AVERAGE(SMALL(AE3607:AI3607,1),SMALL(AE3607:AI3607,2))), R3607, "")</f>
        <v>3.9</v>
      </c>
      <c r="AS3607" s="20" t="e">
        <f>AVERAGE(SMALL(AJ3607:AM3607,1),SMALL(AJ3607:AM3607,2))</f>
        <v>#NUM!</v>
      </c>
      <c r="AT3607" s="20">
        <f>T3607*1.075</f>
        <v>3.2249999999999996</v>
      </c>
      <c r="AU3607" s="20">
        <f>U3607*1.075</f>
        <v>3.2249999999999996</v>
      </c>
      <c r="AV3607" s="22">
        <f>MIN(AN3607,AT3607,AU3607)</f>
        <v>3.2249999999999996</v>
      </c>
      <c r="AW3607" s="20" t="s">
        <v>71</v>
      </c>
      <c r="AX3607" s="20" t="s">
        <v>72</v>
      </c>
      <c r="AY3607" s="25">
        <v>3.2549999999999999</v>
      </c>
      <c r="AZ3607" s="27">
        <f>IF(AND(AY3607&gt;0,AY3607&lt;=10),AY3607*0.25,IF(AND(AY3607&gt;10,AY3607&lt;=50),AY3607*0.17,IF(AND(AY3607&gt;10,AY3607&lt;=100),AY3607*0.12,IF(AY3607&gt;100,AY3607*0.1))))</f>
        <v>0.81374999999999997</v>
      </c>
      <c r="BA3607" s="3">
        <f>AZ3607+AY3607</f>
        <v>4.0687499999999996</v>
      </c>
      <c r="BB3607" s="25">
        <f>BA3607+BA3607*0.08</f>
        <v>4.3942499999999995</v>
      </c>
      <c r="BC3607" s="20" t="s">
        <v>12295</v>
      </c>
      <c r="BD3607" s="20"/>
      <c r="BE3607" s="20"/>
      <c r="BF3607" s="20"/>
      <c r="BG3607" s="20"/>
      <c r="BH3607" s="20"/>
      <c r="BI3607" s="20"/>
      <c r="BJ3607" s="20"/>
      <c r="BK3607" s="20"/>
      <c r="BL3607" s="20"/>
      <c r="BM3607" s="20"/>
      <c r="BN3607" s="20"/>
      <c r="BO3607" s="20"/>
      <c r="BP3607" s="20"/>
      <c r="BQ3607" s="20"/>
      <c r="BR3607" s="20"/>
      <c r="BS3607" s="20"/>
      <c r="BT3607" s="20"/>
      <c r="BU3607" s="20"/>
      <c r="BV3607" s="20"/>
      <c r="BW3607" s="20"/>
      <c r="BX3607" s="20"/>
      <c r="BY3607" s="20"/>
      <c r="BZ3607" s="20"/>
      <c r="CA3607" s="20"/>
      <c r="CB3607" s="20"/>
      <c r="CC3607" s="20"/>
      <c r="CD3607" s="20"/>
      <c r="CE3607" s="20"/>
      <c r="CF3607" s="20"/>
      <c r="CG3607" s="20"/>
      <c r="CH3607" s="20"/>
      <c r="CI3607" s="20"/>
      <c r="CJ3607" s="20"/>
      <c r="CK3607" s="20"/>
      <c r="CL3607" s="20"/>
      <c r="CM3607" s="20"/>
      <c r="CN3607" s="20"/>
      <c r="CO3607" s="20"/>
      <c r="CP3607" s="20"/>
      <c r="CQ3607" s="20"/>
      <c r="CR3607" s="20"/>
      <c r="CS3607" s="20"/>
      <c r="CT3607" s="20"/>
      <c r="CU3607" s="20"/>
      <c r="CV3607" s="20"/>
      <c r="CW3607" s="20"/>
      <c r="CX3607" s="20"/>
      <c r="CY3607" s="20"/>
      <c r="CZ3607" s="20"/>
      <c r="DA3607" s="20"/>
      <c r="DB3607" s="20"/>
      <c r="DC3607" s="20"/>
      <c r="DD3607" s="20"/>
      <c r="DE3607" s="20"/>
      <c r="DF3607" s="20"/>
      <c r="DG3607" s="20"/>
      <c r="DH3607" s="20"/>
      <c r="DI3607" s="20"/>
      <c r="DJ3607" s="20"/>
      <c r="DK3607" s="20"/>
      <c r="DL3607" s="20"/>
    </row>
    <row r="3608" spans="1:116" s="88" customFormat="1" ht="30" customHeight="1">
      <c r="A3608" s="11" t="s">
        <v>8472</v>
      </c>
      <c r="B3608" s="5">
        <v>3606</v>
      </c>
      <c r="C3608" s="116">
        <v>1062</v>
      </c>
      <c r="D3608" s="116"/>
      <c r="E3608" s="12" t="s">
        <v>11825</v>
      </c>
      <c r="F3608" s="12" t="s">
        <v>11826</v>
      </c>
      <c r="G3608" s="12" t="s">
        <v>11827</v>
      </c>
      <c r="H3608" s="12" t="s">
        <v>41</v>
      </c>
      <c r="I3608" s="12" t="s">
        <v>42</v>
      </c>
      <c r="J3608" s="12" t="s">
        <v>11828</v>
      </c>
      <c r="K3608" s="14"/>
      <c r="L3608" s="12"/>
      <c r="M3608" s="14">
        <v>15</v>
      </c>
      <c r="N3608" s="12" t="s">
        <v>44</v>
      </c>
      <c r="O3608" s="12" t="s">
        <v>11803</v>
      </c>
      <c r="P3608" s="12" t="s">
        <v>11829</v>
      </c>
      <c r="Q3608" s="12" t="s">
        <v>11830</v>
      </c>
      <c r="R3608" s="156">
        <v>6.8</v>
      </c>
      <c r="S3608" s="22"/>
      <c r="T3608" s="23">
        <v>5</v>
      </c>
      <c r="U3608" s="1">
        <v>5</v>
      </c>
      <c r="V3608" s="21"/>
      <c r="W3608" s="22"/>
      <c r="X3608" s="22"/>
      <c r="Y3608" s="22"/>
      <c r="Z3608" s="22"/>
      <c r="AA3608" s="22"/>
      <c r="AB3608" s="22"/>
      <c r="AC3608" s="22"/>
      <c r="AD3608" s="22"/>
      <c r="AE3608" s="24"/>
      <c r="AF3608" s="20">
        <v>3.44</v>
      </c>
      <c r="AG3608" s="20"/>
      <c r="AH3608" s="20"/>
      <c r="AI3608" s="20"/>
      <c r="AJ3608" s="20"/>
      <c r="AK3608" s="20">
        <v>7.12</v>
      </c>
      <c r="AL3608" s="20"/>
      <c r="AM3608" s="20"/>
      <c r="AN3608" s="25">
        <v>6.8</v>
      </c>
      <c r="AO3608" s="20" t="s">
        <v>47</v>
      </c>
      <c r="AP3608" s="24" t="s">
        <v>48</v>
      </c>
      <c r="AQ3608" s="20" t="e">
        <f>AVERAGE(SMALL(AE3608:AI3608,1),SMALL(AE3608:AI3608,2))</f>
        <v>#NUM!</v>
      </c>
      <c r="AR3608" s="20" t="e">
        <f>IF(R3608 &lt;=( AVERAGE(SMALL(AE3608:AI3608,1),SMALL(AE3608:AI3608,2))), R3608, "")</f>
        <v>#NUM!</v>
      </c>
      <c r="AS3608" s="20" t="e">
        <f>AVERAGE(SMALL(AJ3608:AM3608,1),SMALL(AJ3608:AM3608,2))</f>
        <v>#NUM!</v>
      </c>
      <c r="AT3608" s="20">
        <f>T3608*1.075</f>
        <v>5.375</v>
      </c>
      <c r="AU3608" s="20">
        <f>U3608*1.075</f>
        <v>5.375</v>
      </c>
      <c r="AV3608" s="22">
        <f>MIN(AN3608,AT3608,AU3608)</f>
        <v>5.375</v>
      </c>
      <c r="AW3608" s="20" t="s">
        <v>71</v>
      </c>
      <c r="AX3608" s="20" t="s">
        <v>72</v>
      </c>
      <c r="AY3608" s="25">
        <v>5.375</v>
      </c>
      <c r="AZ3608" s="27">
        <f>IF(AND(AY3608&gt;0,AY3608&lt;=10),AY3608*0.25,IF(AND(AY3608&gt;10,AY3608&lt;=50),AY3608*0.17,IF(AND(AY3608&gt;10,AY3608&lt;=100),AY3608*0.12,IF(AY3608&gt;100,AY3608*0.1))))</f>
        <v>1.34375</v>
      </c>
      <c r="BA3608" s="3">
        <f>AZ3608+AY3608</f>
        <v>6.71875</v>
      </c>
      <c r="BB3608" s="25">
        <f>BA3608+BA3608*0.08</f>
        <v>7.2562499999999996</v>
      </c>
      <c r="BC3608" s="20" t="s">
        <v>12295</v>
      </c>
      <c r="BD3608" s="20"/>
      <c r="BE3608" s="20"/>
      <c r="BF3608" s="20"/>
      <c r="BG3608" s="20"/>
      <c r="BH3608" s="20"/>
      <c r="BI3608" s="20"/>
      <c r="BJ3608" s="20"/>
      <c r="BK3608" s="20"/>
      <c r="BL3608" s="20"/>
      <c r="BM3608" s="20"/>
      <c r="BN3608" s="20"/>
      <c r="BO3608" s="20"/>
      <c r="BP3608" s="20"/>
      <c r="BQ3608" s="20"/>
      <c r="BR3608" s="20"/>
      <c r="BS3608" s="20"/>
      <c r="BT3608" s="20"/>
      <c r="BU3608" s="20"/>
      <c r="BV3608" s="20"/>
      <c r="BW3608" s="20"/>
      <c r="BX3608" s="20"/>
      <c r="BY3608" s="20"/>
      <c r="BZ3608" s="20"/>
      <c r="CA3608" s="20"/>
      <c r="CB3608" s="20"/>
      <c r="CC3608" s="20"/>
      <c r="CD3608" s="20"/>
      <c r="CE3608" s="20"/>
      <c r="CF3608" s="20"/>
      <c r="CG3608" s="20"/>
      <c r="CH3608" s="20"/>
      <c r="CI3608" s="20"/>
      <c r="CJ3608" s="20"/>
      <c r="CK3608" s="20"/>
      <c r="CL3608" s="20"/>
      <c r="CM3608" s="20"/>
      <c r="CN3608" s="20"/>
      <c r="CO3608" s="20"/>
      <c r="CP3608" s="20"/>
      <c r="CQ3608" s="20"/>
      <c r="CR3608" s="20"/>
      <c r="CS3608" s="20"/>
      <c r="CT3608" s="20"/>
      <c r="CU3608" s="20"/>
      <c r="CV3608" s="20"/>
      <c r="CW3608" s="20"/>
      <c r="CX3608" s="20"/>
      <c r="CY3608" s="20"/>
      <c r="CZ3608" s="20"/>
      <c r="DA3608" s="20"/>
      <c r="DB3608" s="20"/>
      <c r="DC3608" s="20"/>
      <c r="DD3608" s="20"/>
      <c r="DE3608" s="20"/>
      <c r="DF3608" s="20"/>
      <c r="DG3608" s="20"/>
      <c r="DH3608" s="20"/>
      <c r="DI3608" s="20"/>
      <c r="DJ3608" s="20"/>
      <c r="DK3608" s="20"/>
      <c r="DL3608" s="20"/>
    </row>
    <row r="3609" spans="1:116" s="88" customFormat="1" ht="30" customHeight="1">
      <c r="A3609" s="11" t="s">
        <v>8472</v>
      </c>
      <c r="B3609" s="5">
        <v>3607</v>
      </c>
      <c r="C3609" s="116">
        <v>998</v>
      </c>
      <c r="D3609" s="116"/>
      <c r="E3609" s="12" t="s">
        <v>11836</v>
      </c>
      <c r="F3609" s="12" t="s">
        <v>11837</v>
      </c>
      <c r="G3609" s="12" t="s">
        <v>2882</v>
      </c>
      <c r="H3609" s="12" t="s">
        <v>11838</v>
      </c>
      <c r="I3609" s="12" t="s">
        <v>255</v>
      </c>
      <c r="J3609" s="12" t="s">
        <v>11839</v>
      </c>
      <c r="K3609" s="14">
        <v>200</v>
      </c>
      <c r="L3609" s="12" t="s">
        <v>79</v>
      </c>
      <c r="M3609" s="14">
        <v>1</v>
      </c>
      <c r="N3609" s="12" t="s">
        <v>44</v>
      </c>
      <c r="O3609" s="12" t="s">
        <v>11803</v>
      </c>
      <c r="P3609" s="12" t="s">
        <v>11840</v>
      </c>
      <c r="Q3609" s="12" t="s">
        <v>11841</v>
      </c>
      <c r="R3609" s="156">
        <v>5.2</v>
      </c>
      <c r="S3609" s="22"/>
      <c r="T3609" s="23">
        <v>3.53</v>
      </c>
      <c r="U3609" s="1">
        <v>3.53</v>
      </c>
      <c r="V3609" s="21">
        <v>4.0199999999999996</v>
      </c>
      <c r="W3609" s="22"/>
      <c r="X3609" s="22"/>
      <c r="Y3609" s="22"/>
      <c r="Z3609" s="22"/>
      <c r="AA3609" s="22"/>
      <c r="AB3609" s="22"/>
      <c r="AC3609" s="22"/>
      <c r="AD3609" s="22"/>
      <c r="AE3609" s="24">
        <v>4.0199999999999996</v>
      </c>
      <c r="AF3609" s="20"/>
      <c r="AG3609" s="20"/>
      <c r="AH3609" s="20"/>
      <c r="AI3609" s="20"/>
      <c r="AJ3609" s="20"/>
      <c r="AK3609" s="20"/>
      <c r="AL3609" s="20"/>
      <c r="AM3609" s="20"/>
      <c r="AN3609" s="25">
        <v>5.2</v>
      </c>
      <c r="AO3609" s="20" t="s">
        <v>47</v>
      </c>
      <c r="AP3609" s="24" t="s">
        <v>48</v>
      </c>
      <c r="AQ3609" s="20" t="e">
        <f>AVERAGE(SMALL(AE3609:AI3609,1),SMALL(AE3609:AI3609,2))</f>
        <v>#NUM!</v>
      </c>
      <c r="AR3609" s="20" t="e">
        <f>IF(R3609 &lt;=( AVERAGE(SMALL(AE3609:AI3609,1),SMALL(AE3609:AI3609,2))), R3609, "")</f>
        <v>#NUM!</v>
      </c>
      <c r="AS3609" s="20" t="e">
        <f>AVERAGE(SMALL(AJ3609:AM3609,1),SMALL(AJ3609:AM3609,2))</f>
        <v>#NUM!</v>
      </c>
      <c r="AT3609" s="20">
        <f>T3609*1.075</f>
        <v>3.7947499999999996</v>
      </c>
      <c r="AU3609" s="20">
        <f>U3609*1.075</f>
        <v>3.7947499999999996</v>
      </c>
      <c r="AV3609" s="22">
        <f>MIN(AN3609,AT3609,AU3609)</f>
        <v>3.7947499999999996</v>
      </c>
      <c r="AW3609" s="157" t="s">
        <v>71</v>
      </c>
      <c r="AX3609" s="20" t="s">
        <v>72</v>
      </c>
      <c r="AY3609" s="25">
        <v>3.79</v>
      </c>
      <c r="AZ3609" s="27">
        <f>IF(AND(AY3609&gt;0,AY3609&lt;=10),AY3609*0.25,IF(AND(AY3609&gt;10,AY3609&lt;=50),AY3609*0.17,IF(AND(AY3609&gt;10,AY3609&lt;=100),AY3609*0.12,IF(AY3609&gt;100,AY3609*0.1))))</f>
        <v>0.94750000000000001</v>
      </c>
      <c r="BA3609" s="3">
        <f>AZ3609+AY3609</f>
        <v>4.7374999999999998</v>
      </c>
      <c r="BB3609" s="25">
        <f>BA3609+BA3609*0.08</f>
        <v>5.1165000000000003</v>
      </c>
      <c r="BC3609" s="20" t="s">
        <v>12295</v>
      </c>
      <c r="BD3609" s="20"/>
      <c r="BE3609" s="20"/>
      <c r="BF3609" s="20"/>
      <c r="BG3609" s="20"/>
      <c r="BH3609" s="20"/>
      <c r="BI3609" s="20"/>
      <c r="BJ3609" s="20"/>
      <c r="BK3609" s="20"/>
      <c r="BL3609" s="20"/>
      <c r="BM3609" s="20"/>
      <c r="BN3609" s="20"/>
      <c r="BO3609" s="20"/>
      <c r="BP3609" s="20"/>
      <c r="BQ3609" s="20"/>
      <c r="BR3609" s="20"/>
      <c r="BS3609" s="20"/>
      <c r="BT3609" s="20"/>
      <c r="BU3609" s="20"/>
      <c r="BV3609" s="20"/>
      <c r="BW3609" s="20"/>
      <c r="BX3609" s="20"/>
      <c r="BY3609" s="20"/>
      <c r="BZ3609" s="20"/>
      <c r="CA3609" s="20"/>
      <c r="CB3609" s="20"/>
      <c r="CC3609" s="20"/>
      <c r="CD3609" s="20"/>
      <c r="CE3609" s="20"/>
      <c r="CF3609" s="20"/>
      <c r="CG3609" s="20"/>
      <c r="CH3609" s="20"/>
      <c r="CI3609" s="20"/>
      <c r="CJ3609" s="20"/>
      <c r="CK3609" s="20"/>
      <c r="CL3609" s="20"/>
      <c r="CM3609" s="20"/>
      <c r="CN3609" s="20"/>
      <c r="CO3609" s="20"/>
      <c r="CP3609" s="20"/>
      <c r="CQ3609" s="20"/>
      <c r="CR3609" s="20"/>
      <c r="CS3609" s="20"/>
      <c r="CT3609" s="20"/>
      <c r="CU3609" s="20"/>
      <c r="CV3609" s="20"/>
      <c r="CW3609" s="20"/>
      <c r="CX3609" s="20"/>
      <c r="CY3609" s="20"/>
      <c r="CZ3609" s="20"/>
      <c r="DA3609" s="20"/>
      <c r="DB3609" s="20"/>
      <c r="DC3609" s="20"/>
      <c r="DD3609" s="20"/>
      <c r="DE3609" s="20"/>
      <c r="DF3609" s="20"/>
      <c r="DG3609" s="20"/>
      <c r="DH3609" s="20"/>
      <c r="DI3609" s="20"/>
      <c r="DJ3609" s="20"/>
      <c r="DK3609" s="20"/>
      <c r="DL3609" s="20"/>
    </row>
    <row r="3610" spans="1:116" s="88" customFormat="1" ht="30" customHeight="1">
      <c r="A3610" s="11" t="s">
        <v>8472</v>
      </c>
      <c r="B3610" s="5">
        <v>3608</v>
      </c>
      <c r="C3610" s="14">
        <v>1094</v>
      </c>
      <c r="D3610" s="14"/>
      <c r="E3610" s="12" t="s">
        <v>11842</v>
      </c>
      <c r="F3610" s="12" t="s">
        <v>11843</v>
      </c>
      <c r="G3610" s="12" t="s">
        <v>2309</v>
      </c>
      <c r="H3610" s="12" t="s">
        <v>1291</v>
      </c>
      <c r="I3610" s="12" t="s">
        <v>42</v>
      </c>
      <c r="J3610" s="12" t="s">
        <v>11844</v>
      </c>
      <c r="K3610" s="14"/>
      <c r="L3610" s="12"/>
      <c r="M3610" s="14">
        <v>28</v>
      </c>
      <c r="N3610" s="12" t="s">
        <v>44</v>
      </c>
      <c r="O3610" s="12" t="s">
        <v>11803</v>
      </c>
      <c r="P3610" s="12" t="s">
        <v>11845</v>
      </c>
      <c r="Q3610" s="12" t="s">
        <v>11846</v>
      </c>
      <c r="R3610" s="156">
        <v>14</v>
      </c>
      <c r="S3610" s="22"/>
      <c r="T3610" s="23">
        <v>13</v>
      </c>
      <c r="U3610" s="1">
        <v>13</v>
      </c>
      <c r="V3610" s="21"/>
      <c r="W3610" s="22"/>
      <c r="X3610" s="22">
        <v>9.35</v>
      </c>
      <c r="Y3610" s="22"/>
      <c r="Z3610" s="22"/>
      <c r="AA3610" s="22"/>
      <c r="AB3610" s="22"/>
      <c r="AC3610" s="22"/>
      <c r="AD3610" s="22"/>
      <c r="AE3610" s="24"/>
      <c r="AF3610" s="20">
        <v>6.1740000000000004</v>
      </c>
      <c r="AG3610" s="20">
        <v>9.3000000000000007</v>
      </c>
      <c r="AH3610" s="20"/>
      <c r="AI3610" s="20"/>
      <c r="AJ3610" s="20"/>
      <c r="AK3610" s="20"/>
      <c r="AL3610" s="20"/>
      <c r="AM3610" s="20"/>
      <c r="AN3610" s="25">
        <v>7.7370000000000001</v>
      </c>
      <c r="AO3610" s="20" t="s">
        <v>207</v>
      </c>
      <c r="AP3610" s="24" t="s">
        <v>208</v>
      </c>
      <c r="AQ3610" s="20">
        <f>AVERAGE(SMALL(AE3610:AI3610,1),SMALL(AE3610:AI3610,2))</f>
        <v>7.7370000000000001</v>
      </c>
      <c r="AR3610" s="20" t="str">
        <f>IF(R3610 &lt;=( AVERAGE(SMALL(AE3610:AI3610,1),SMALL(AE3610:AI3610,2))), R3610, "")</f>
        <v/>
      </c>
      <c r="AS3610" s="20" t="e">
        <f>AVERAGE(SMALL(AJ3610:AM3610,1),SMALL(AJ3610:AM3610,2))</f>
        <v>#NUM!</v>
      </c>
      <c r="AT3610" s="20">
        <f>T3610*1.075</f>
        <v>13.975</v>
      </c>
      <c r="AU3610" s="20">
        <f>U3610*1.075</f>
        <v>13.975</v>
      </c>
      <c r="AV3610" s="22">
        <f>MIN(AN3610,AT3610,AU3610)</f>
        <v>7.7370000000000001</v>
      </c>
      <c r="AW3610" s="20" t="s">
        <v>209</v>
      </c>
      <c r="AX3610" s="20" t="s">
        <v>208</v>
      </c>
      <c r="AY3610" s="25">
        <v>7.74</v>
      </c>
      <c r="AZ3610" s="27">
        <f>IF(AND(AY3610&gt;0,AY3610&lt;=10),AY3610*0.25,IF(AND(AY3610&gt;10,AY3610&lt;=50),AY3610*0.17,IF(AND(AY3610&gt;10,AY3610&lt;=100),AY3610*0.12,IF(AY3610&gt;100,AY3610*0.1))))</f>
        <v>1.9350000000000001</v>
      </c>
      <c r="BA3610" s="3">
        <f>AZ3610+AY3610</f>
        <v>9.6750000000000007</v>
      </c>
      <c r="BB3610" s="25">
        <f>BA3610+BA3610*0.08</f>
        <v>10.449000000000002</v>
      </c>
      <c r="BC3610" s="20" t="s">
        <v>12295</v>
      </c>
      <c r="BD3610" s="20"/>
      <c r="BE3610" s="20"/>
      <c r="BF3610" s="20"/>
      <c r="BG3610" s="20"/>
      <c r="BH3610" s="20"/>
      <c r="BI3610" s="20"/>
      <c r="BJ3610" s="20"/>
      <c r="BK3610" s="20"/>
      <c r="BL3610" s="20"/>
      <c r="BM3610" s="20"/>
      <c r="BN3610" s="20"/>
      <c r="BO3610" s="20"/>
      <c r="BP3610" s="20"/>
      <c r="BQ3610" s="20"/>
      <c r="BR3610" s="20"/>
      <c r="BS3610" s="20"/>
      <c r="BT3610" s="20"/>
      <c r="BU3610" s="20"/>
      <c r="BV3610" s="20"/>
      <c r="BW3610" s="20"/>
      <c r="BX3610" s="20"/>
      <c r="BY3610" s="20"/>
      <c r="BZ3610" s="20"/>
      <c r="CA3610" s="20"/>
      <c r="CB3610" s="20"/>
      <c r="CC3610" s="20"/>
      <c r="CD3610" s="20"/>
      <c r="CE3610" s="20"/>
      <c r="CF3610" s="20"/>
      <c r="CG3610" s="20"/>
      <c r="CH3610" s="20"/>
      <c r="CI3610" s="20"/>
      <c r="CJ3610" s="20"/>
      <c r="CK3610" s="20"/>
      <c r="CL3610" s="20"/>
      <c r="CM3610" s="20"/>
      <c r="CN3610" s="20"/>
      <c r="CO3610" s="20"/>
      <c r="CP3610" s="20"/>
      <c r="CQ3610" s="20"/>
      <c r="CR3610" s="20"/>
      <c r="CS3610" s="20"/>
      <c r="CT3610" s="20"/>
      <c r="CU3610" s="20"/>
      <c r="CV3610" s="20"/>
      <c r="CW3610" s="20"/>
      <c r="CX3610" s="20"/>
      <c r="CY3610" s="20"/>
      <c r="CZ3610" s="20"/>
      <c r="DA3610" s="20"/>
      <c r="DB3610" s="20"/>
      <c r="DC3610" s="20"/>
      <c r="DD3610" s="20"/>
      <c r="DE3610" s="20"/>
      <c r="DF3610" s="20"/>
      <c r="DG3610" s="20"/>
      <c r="DH3610" s="20"/>
      <c r="DI3610" s="20"/>
      <c r="DJ3610" s="20"/>
      <c r="DK3610" s="20"/>
      <c r="DL3610" s="20"/>
    </row>
    <row r="3611" spans="1:116" s="88" customFormat="1" ht="30" customHeight="1">
      <c r="A3611" s="11" t="s">
        <v>8472</v>
      </c>
      <c r="B3611" s="5">
        <v>3609</v>
      </c>
      <c r="C3611" s="116">
        <v>957</v>
      </c>
      <c r="D3611" s="116"/>
      <c r="E3611" s="12" t="s">
        <v>11819</v>
      </c>
      <c r="F3611" s="12" t="s">
        <v>11820</v>
      </c>
      <c r="G3611" s="12" t="s">
        <v>11821</v>
      </c>
      <c r="H3611" s="12" t="s">
        <v>101</v>
      </c>
      <c r="I3611" s="12" t="s">
        <v>42</v>
      </c>
      <c r="J3611" s="12" t="s">
        <v>11822</v>
      </c>
      <c r="K3611" s="14"/>
      <c r="L3611" s="12"/>
      <c r="M3611" s="14">
        <v>20</v>
      </c>
      <c r="N3611" s="12" t="s">
        <v>44</v>
      </c>
      <c r="O3611" s="12" t="s">
        <v>11803</v>
      </c>
      <c r="P3611" s="12" t="s">
        <v>11823</v>
      </c>
      <c r="Q3611" s="12" t="s">
        <v>11824</v>
      </c>
      <c r="R3611" s="156">
        <v>6.95</v>
      </c>
      <c r="S3611" s="22"/>
      <c r="T3611" s="23"/>
      <c r="U3611" s="1">
        <v>4.4000000000000004</v>
      </c>
      <c r="V3611" s="21"/>
      <c r="W3611" s="22"/>
      <c r="X3611" s="22">
        <v>5.67</v>
      </c>
      <c r="Y3611" s="22"/>
      <c r="Z3611" s="22"/>
      <c r="AA3611" s="22"/>
      <c r="AB3611" s="22"/>
      <c r="AC3611" s="22"/>
      <c r="AD3611" s="22"/>
      <c r="AE3611" s="24"/>
      <c r="AF3611" s="20"/>
      <c r="AG3611" s="20">
        <v>8.5549999999999997</v>
      </c>
      <c r="AH3611" s="20"/>
      <c r="AI3611" s="20">
        <v>5.85</v>
      </c>
      <c r="AJ3611" s="20"/>
      <c r="AK3611" s="20"/>
      <c r="AL3611" s="20"/>
      <c r="AM3611" s="20"/>
      <c r="AN3611" s="25">
        <v>6.95</v>
      </c>
      <c r="AO3611" s="20" t="s">
        <v>47</v>
      </c>
      <c r="AP3611" s="24" t="s">
        <v>48</v>
      </c>
      <c r="AQ3611" s="20">
        <f>AVERAGE(SMALL(AE3611:AI3611,1),SMALL(AE3611:AI3611,2))</f>
        <v>7.2024999999999997</v>
      </c>
      <c r="AR3611" s="20">
        <f>IF(R3611 &lt;=( AVERAGE(SMALL(AE3611:AI3611,1),SMALL(AE3611:AI3611,2))), R3611, "")</f>
        <v>6.95</v>
      </c>
      <c r="AS3611" s="20" t="e">
        <f>AVERAGE(SMALL(AJ3611:AM3611,1),SMALL(AJ3611:AM3611,2))</f>
        <v>#NUM!</v>
      </c>
      <c r="AT3611" s="20">
        <f>T3611*1.075</f>
        <v>0</v>
      </c>
      <c r="AU3611" s="20">
        <f>U3611*1.075</f>
        <v>4.7300000000000004</v>
      </c>
      <c r="AV3611" s="22">
        <f>MIN(AN3611,AT3611,AU3611)</f>
        <v>0</v>
      </c>
      <c r="AW3611" s="157" t="s">
        <v>71</v>
      </c>
      <c r="AX3611" s="20" t="s">
        <v>72</v>
      </c>
      <c r="AY3611" s="25">
        <v>4.7300000000000004</v>
      </c>
      <c r="AZ3611" s="27">
        <f>IF(AND(AY3611&gt;0,AY3611&lt;=10),AY3611*0.25,IF(AND(AY3611&gt;10,AY3611&lt;=50),AY3611*0.17,IF(AND(AY3611&gt;10,AY3611&lt;=100),AY3611*0.12,IF(AY3611&gt;100,AY3611*0.1))))</f>
        <v>1.1825000000000001</v>
      </c>
      <c r="BA3611" s="3">
        <f>AZ3611+AY3611</f>
        <v>5.9125000000000005</v>
      </c>
      <c r="BB3611" s="25">
        <f>BA3611+BA3611*0.08</f>
        <v>6.3855000000000004</v>
      </c>
      <c r="BC3611" s="20" t="s">
        <v>12295</v>
      </c>
      <c r="BD3611" s="20"/>
      <c r="BE3611" s="20"/>
      <c r="BF3611" s="20"/>
      <c r="BG3611" s="20"/>
      <c r="BH3611" s="20"/>
      <c r="BI3611" s="20"/>
      <c r="BJ3611" s="20"/>
      <c r="BK3611" s="20"/>
      <c r="BL3611" s="20"/>
      <c r="BM3611" s="20"/>
      <c r="BN3611" s="20"/>
      <c r="BO3611" s="20"/>
      <c r="BP3611" s="20"/>
      <c r="BQ3611" s="20"/>
      <c r="BR3611" s="20"/>
      <c r="BS3611" s="20"/>
      <c r="BT3611" s="20"/>
      <c r="BU3611" s="20"/>
      <c r="BV3611" s="20"/>
      <c r="BW3611" s="20"/>
      <c r="BX3611" s="20"/>
      <c r="BY3611" s="20"/>
      <c r="BZ3611" s="20"/>
      <c r="CA3611" s="20"/>
      <c r="CB3611" s="20"/>
      <c r="CC3611" s="20"/>
      <c r="CD3611" s="20"/>
      <c r="CE3611" s="20"/>
      <c r="CF3611" s="20"/>
      <c r="CG3611" s="20"/>
      <c r="CH3611" s="20"/>
      <c r="CI3611" s="20"/>
      <c r="CJ3611" s="20"/>
      <c r="CK3611" s="20"/>
      <c r="CL3611" s="20"/>
      <c r="CM3611" s="20"/>
      <c r="CN3611" s="20"/>
      <c r="CO3611" s="20"/>
      <c r="CP3611" s="20"/>
      <c r="CQ3611" s="20"/>
      <c r="CR3611" s="20"/>
      <c r="CS3611" s="20"/>
      <c r="CT3611" s="20"/>
      <c r="CU3611" s="20"/>
      <c r="CV3611" s="20"/>
      <c r="CW3611" s="20"/>
      <c r="CX3611" s="20"/>
      <c r="CY3611" s="20"/>
      <c r="CZ3611" s="20"/>
      <c r="DA3611" s="20"/>
      <c r="DB3611" s="20"/>
      <c r="DC3611" s="20"/>
      <c r="DD3611" s="20"/>
      <c r="DE3611" s="20"/>
      <c r="DF3611" s="20"/>
      <c r="DG3611" s="20"/>
      <c r="DH3611" s="20"/>
      <c r="DI3611" s="20"/>
      <c r="DJ3611" s="20"/>
      <c r="DK3611" s="20"/>
      <c r="DL3611" s="20"/>
    </row>
    <row r="3612" spans="1:116" s="103" customFormat="1" ht="30" customHeight="1">
      <c r="A3612" s="11" t="s">
        <v>8472</v>
      </c>
      <c r="B3612" s="5">
        <v>3610</v>
      </c>
      <c r="C3612" s="116">
        <v>1105</v>
      </c>
      <c r="D3612" s="116"/>
      <c r="E3612" s="12" t="s">
        <v>11813</v>
      </c>
      <c r="F3612" s="12" t="s">
        <v>11814</v>
      </c>
      <c r="G3612" s="12" t="s">
        <v>11815</v>
      </c>
      <c r="H3612" s="12" t="s">
        <v>938</v>
      </c>
      <c r="I3612" s="12" t="s">
        <v>102</v>
      </c>
      <c r="J3612" s="12" t="s">
        <v>8760</v>
      </c>
      <c r="K3612" s="14"/>
      <c r="L3612" s="12"/>
      <c r="M3612" s="14">
        <v>50</v>
      </c>
      <c r="N3612" s="12" t="s">
        <v>44</v>
      </c>
      <c r="O3612" s="12" t="s">
        <v>11803</v>
      </c>
      <c r="P3612" s="12" t="s">
        <v>11816</v>
      </c>
      <c r="Q3612" s="12" t="s">
        <v>11818</v>
      </c>
      <c r="R3612" s="163">
        <v>3.7</v>
      </c>
      <c r="S3612" s="121"/>
      <c r="T3612" s="124">
        <v>2.52</v>
      </c>
      <c r="U3612" s="128">
        <v>2.52</v>
      </c>
      <c r="V3612" s="118">
        <v>6.33</v>
      </c>
      <c r="W3612" s="121"/>
      <c r="X3612" s="121">
        <v>6.65</v>
      </c>
      <c r="Y3612" s="121"/>
      <c r="Z3612" s="121"/>
      <c r="AA3612" s="121"/>
      <c r="AB3612" s="121"/>
      <c r="AC3612" s="121"/>
      <c r="AD3612" s="121"/>
      <c r="AE3612" s="131">
        <v>6.33</v>
      </c>
      <c r="AF3612" s="134"/>
      <c r="AG3612" s="134">
        <v>4.9180000000000001</v>
      </c>
      <c r="AH3612" s="134">
        <v>3.17</v>
      </c>
      <c r="AI3612" s="134">
        <v>6.33</v>
      </c>
      <c r="AJ3612" s="134"/>
      <c r="AK3612" s="134"/>
      <c r="AL3612" s="134"/>
      <c r="AM3612" s="134"/>
      <c r="AN3612" s="137">
        <v>3.7</v>
      </c>
      <c r="AO3612" s="134" t="s">
        <v>47</v>
      </c>
      <c r="AP3612" s="131" t="s">
        <v>48</v>
      </c>
      <c r="AQ3612" s="134">
        <f>AVERAGE(SMALL(AE3612:AI3612,1),SMALL(AE3612:AI3612,2))</f>
        <v>4.0440000000000005</v>
      </c>
      <c r="AR3612" s="134">
        <f>IF(R3612 &lt;=( AVERAGE(SMALL(AE3612:AI3612,1),SMALL(AE3612:AI3612,2))), R3612, "")</f>
        <v>3.7</v>
      </c>
      <c r="AS3612" s="134" t="e">
        <f>AVERAGE(SMALL(AJ3612:AM3612,1),SMALL(AJ3612:AM3612,2))</f>
        <v>#NUM!</v>
      </c>
      <c r="AT3612" s="134">
        <f>T3612*1.075</f>
        <v>2.7090000000000001</v>
      </c>
      <c r="AU3612" s="134">
        <f>U3612*1.075</f>
        <v>2.7090000000000001</v>
      </c>
      <c r="AV3612" s="121">
        <f>MIN(AN3612,AT3612,AU3612)</f>
        <v>2.7090000000000001</v>
      </c>
      <c r="AW3612" s="134" t="s">
        <v>71</v>
      </c>
      <c r="AX3612" s="134" t="s">
        <v>72</v>
      </c>
      <c r="AY3612" s="137">
        <v>2.7090000000000001</v>
      </c>
      <c r="AZ3612" s="143">
        <f>IF(AND(AY3612&gt;0,AY3612&lt;=10),AY3612*0.25,IF(AND(AY3612&gt;10,AY3612&lt;=50),AY3612*0.17,IF(AND(AY3612&gt;10,AY3612&lt;=100),AY3612*0.12,IF(AY3612&gt;100,AY3612*0.1))))</f>
        <v>0.67725000000000002</v>
      </c>
      <c r="BA3612" s="115">
        <f>AZ3612+AY3612</f>
        <v>3.38625</v>
      </c>
      <c r="BB3612" s="137">
        <f>BA3612+BA3612*0.08</f>
        <v>3.6571500000000001</v>
      </c>
      <c r="BC3612" s="20" t="s">
        <v>12295</v>
      </c>
      <c r="BD3612" s="134"/>
      <c r="BE3612" s="134"/>
      <c r="BF3612" s="134"/>
      <c r="BG3612" s="134"/>
      <c r="BH3612" s="134"/>
      <c r="BI3612" s="134"/>
      <c r="BJ3612" s="134"/>
      <c r="BK3612" s="134"/>
      <c r="BL3612" s="134"/>
      <c r="BM3612" s="134"/>
      <c r="BN3612" s="134"/>
      <c r="BO3612" s="134"/>
      <c r="BP3612" s="134"/>
      <c r="BQ3612" s="134"/>
      <c r="BR3612" s="134"/>
      <c r="BS3612" s="134"/>
      <c r="BT3612" s="134"/>
      <c r="BU3612" s="134"/>
      <c r="BV3612" s="134"/>
      <c r="BW3612" s="134"/>
      <c r="BX3612" s="134"/>
      <c r="BY3612" s="134"/>
      <c r="BZ3612" s="134"/>
      <c r="CA3612" s="134"/>
      <c r="CB3612" s="134"/>
      <c r="CC3612" s="134"/>
      <c r="CD3612" s="134"/>
      <c r="CE3612" s="134"/>
      <c r="CF3612" s="134"/>
      <c r="CG3612" s="134"/>
      <c r="CH3612" s="134"/>
      <c r="CI3612" s="134"/>
      <c r="CJ3612" s="134"/>
      <c r="CK3612" s="134"/>
      <c r="CL3612" s="134"/>
      <c r="CM3612" s="134"/>
      <c r="CN3612" s="134"/>
      <c r="CO3612" s="134"/>
      <c r="CP3612" s="134"/>
      <c r="CQ3612" s="134"/>
      <c r="CR3612" s="134"/>
      <c r="CS3612" s="134"/>
      <c r="CT3612" s="134"/>
      <c r="CU3612" s="134"/>
      <c r="CV3612" s="134"/>
      <c r="CW3612" s="134"/>
      <c r="CX3612" s="134"/>
      <c r="CY3612" s="134"/>
      <c r="CZ3612" s="134"/>
      <c r="DA3612" s="134"/>
      <c r="DB3612" s="134"/>
      <c r="DC3612" s="134"/>
      <c r="DD3612" s="134"/>
      <c r="DE3612" s="134"/>
      <c r="DF3612" s="134"/>
      <c r="DG3612" s="134"/>
      <c r="DH3612" s="134"/>
      <c r="DI3612" s="134"/>
      <c r="DJ3612" s="134"/>
      <c r="DK3612" s="134"/>
      <c r="DL3612" s="134"/>
    </row>
    <row r="3613" spans="1:116" s="103" customFormat="1" ht="30" customHeight="1">
      <c r="A3613" s="11" t="s">
        <v>8472</v>
      </c>
      <c r="B3613" s="5">
        <v>3611</v>
      </c>
      <c r="C3613" s="116">
        <v>1106</v>
      </c>
      <c r="D3613" s="116"/>
      <c r="E3613" s="12" t="s">
        <v>11813</v>
      </c>
      <c r="F3613" s="12" t="s">
        <v>11814</v>
      </c>
      <c r="G3613" s="12" t="s">
        <v>11815</v>
      </c>
      <c r="H3613" s="12" t="s">
        <v>41</v>
      </c>
      <c r="I3613" s="12" t="s">
        <v>102</v>
      </c>
      <c r="J3613" s="12" t="s">
        <v>8760</v>
      </c>
      <c r="K3613" s="14"/>
      <c r="L3613" s="12"/>
      <c r="M3613" s="14">
        <v>50</v>
      </c>
      <c r="N3613" s="12" t="s">
        <v>44</v>
      </c>
      <c r="O3613" s="12" t="s">
        <v>11803</v>
      </c>
      <c r="P3613" s="12" t="s">
        <v>11816</v>
      </c>
      <c r="Q3613" s="12" t="s">
        <v>11817</v>
      </c>
      <c r="R3613" s="163">
        <v>9.9</v>
      </c>
      <c r="S3613" s="121"/>
      <c r="T3613" s="124">
        <v>8.4</v>
      </c>
      <c r="U3613" s="128">
        <v>8.4</v>
      </c>
      <c r="V3613" s="118"/>
      <c r="W3613" s="121"/>
      <c r="X3613" s="121">
        <v>20.93</v>
      </c>
      <c r="Y3613" s="121"/>
      <c r="Z3613" s="121">
        <v>20.13</v>
      </c>
      <c r="AA3613" s="121"/>
      <c r="AB3613" s="121"/>
      <c r="AC3613" s="121"/>
      <c r="AD3613" s="121"/>
      <c r="AE3613" s="131"/>
      <c r="AF3613" s="134">
        <v>10.65</v>
      </c>
      <c r="AG3613" s="134">
        <v>15.488</v>
      </c>
      <c r="AH3613" s="134">
        <v>10.42</v>
      </c>
      <c r="AI3613" s="134">
        <v>20.13</v>
      </c>
      <c r="AJ3613" s="134"/>
      <c r="AK3613" s="134"/>
      <c r="AL3613" s="134"/>
      <c r="AM3613" s="134"/>
      <c r="AN3613" s="137">
        <v>9.9</v>
      </c>
      <c r="AO3613" s="134" t="s">
        <v>47</v>
      </c>
      <c r="AP3613" s="131" t="s">
        <v>48</v>
      </c>
      <c r="AQ3613" s="134">
        <f>AVERAGE(SMALL(AE3613:AI3613,1),SMALL(AE3613:AI3613,2))</f>
        <v>10.535</v>
      </c>
      <c r="AR3613" s="134">
        <f>IF(R3613 &lt;=( AVERAGE(SMALL(AE3613:AI3613,1),SMALL(AE3613:AI3613,2))), R3613, "")</f>
        <v>9.9</v>
      </c>
      <c r="AS3613" s="134" t="e">
        <f>AVERAGE(SMALL(AJ3613:AM3613,1),SMALL(AJ3613:AM3613,2))</f>
        <v>#NUM!</v>
      </c>
      <c r="AT3613" s="134">
        <f>T3613*1.075</f>
        <v>9.0299999999999994</v>
      </c>
      <c r="AU3613" s="134">
        <f>U3613*1.075</f>
        <v>9.0299999999999994</v>
      </c>
      <c r="AV3613" s="121">
        <f>MIN(AN3613,AT3613,AU3613)</f>
        <v>9.0299999999999994</v>
      </c>
      <c r="AW3613" s="134" t="s">
        <v>71</v>
      </c>
      <c r="AX3613" s="134" t="s">
        <v>72</v>
      </c>
      <c r="AY3613" s="137">
        <v>9.0299999999999994</v>
      </c>
      <c r="AZ3613" s="143">
        <f>IF(AND(AY3613&gt;0,AY3613&lt;=10),AY3613*0.25,IF(AND(AY3613&gt;10,AY3613&lt;=50),AY3613*0.17,IF(AND(AY3613&gt;10,AY3613&lt;=100),AY3613*0.12,IF(AY3613&gt;100,AY3613*0.1))))</f>
        <v>2.2574999999999998</v>
      </c>
      <c r="BA3613" s="115">
        <f>AZ3613+AY3613</f>
        <v>11.2875</v>
      </c>
      <c r="BB3613" s="137">
        <f>BA3613+BA3613*0.08</f>
        <v>12.1905</v>
      </c>
      <c r="BC3613" s="20" t="s">
        <v>12295</v>
      </c>
      <c r="BD3613" s="134"/>
      <c r="BE3613" s="134"/>
      <c r="BF3613" s="134"/>
      <c r="BG3613" s="134"/>
      <c r="BH3613" s="134"/>
      <c r="BI3613" s="134"/>
      <c r="BJ3613" s="134"/>
      <c r="BK3613" s="134"/>
      <c r="BL3613" s="134"/>
      <c r="BM3613" s="134"/>
      <c r="BN3613" s="134"/>
      <c r="BO3613" s="134"/>
      <c r="BP3613" s="134"/>
      <c r="BQ3613" s="134"/>
      <c r="BR3613" s="134"/>
      <c r="BS3613" s="134"/>
      <c r="BT3613" s="134"/>
      <c r="BU3613" s="134"/>
      <c r="BV3613" s="134"/>
      <c r="BW3613" s="134"/>
      <c r="BX3613" s="134"/>
      <c r="BY3613" s="134"/>
      <c r="BZ3613" s="134"/>
      <c r="CA3613" s="134"/>
      <c r="CB3613" s="134"/>
      <c r="CC3613" s="134"/>
      <c r="CD3613" s="134"/>
      <c r="CE3613" s="134"/>
      <c r="CF3613" s="134"/>
      <c r="CG3613" s="134"/>
      <c r="CH3613" s="134"/>
      <c r="CI3613" s="134"/>
      <c r="CJ3613" s="134"/>
      <c r="CK3613" s="134"/>
      <c r="CL3613" s="134"/>
      <c r="CM3613" s="134"/>
      <c r="CN3613" s="134"/>
      <c r="CO3613" s="134"/>
      <c r="CP3613" s="134"/>
      <c r="CQ3613" s="134"/>
      <c r="CR3613" s="134"/>
      <c r="CS3613" s="134"/>
      <c r="CT3613" s="134"/>
      <c r="CU3613" s="134"/>
      <c r="CV3613" s="134"/>
      <c r="CW3613" s="134"/>
      <c r="CX3613" s="134"/>
      <c r="CY3613" s="134"/>
      <c r="CZ3613" s="134"/>
      <c r="DA3613" s="134"/>
      <c r="DB3613" s="134"/>
      <c r="DC3613" s="134"/>
      <c r="DD3613" s="134"/>
      <c r="DE3613" s="134"/>
      <c r="DF3613" s="134"/>
      <c r="DG3613" s="134"/>
      <c r="DH3613" s="134"/>
      <c r="DI3613" s="134"/>
      <c r="DJ3613" s="134"/>
      <c r="DK3613" s="134"/>
      <c r="DL3613" s="134"/>
    </row>
    <row r="3614" spans="1:116" s="103" customFormat="1" ht="30" customHeight="1">
      <c r="A3614" s="153" t="s">
        <v>13431</v>
      </c>
      <c r="B3614" s="5">
        <v>3612</v>
      </c>
      <c r="C3614" s="116">
        <v>20406</v>
      </c>
      <c r="D3614" s="116"/>
      <c r="E3614" s="117" t="s">
        <v>11550</v>
      </c>
      <c r="F3614" s="3" t="s">
        <v>13432</v>
      </c>
      <c r="G3614" s="3" t="s">
        <v>667</v>
      </c>
      <c r="H3614" s="3" t="s">
        <v>163</v>
      </c>
      <c r="I3614" s="3" t="s">
        <v>42</v>
      </c>
      <c r="J3614" s="3" t="s">
        <v>13433</v>
      </c>
      <c r="K3614" s="6"/>
      <c r="L3614" s="3"/>
      <c r="M3614" s="6">
        <v>30</v>
      </c>
      <c r="N3614" s="3" t="s">
        <v>44</v>
      </c>
      <c r="O3614" s="3" t="s">
        <v>13434</v>
      </c>
      <c r="P3614" s="3" t="s">
        <v>13908</v>
      </c>
      <c r="Q3614" s="3" t="s">
        <v>13435</v>
      </c>
      <c r="R3614" s="167">
        <v>7.63</v>
      </c>
      <c r="S3614" s="100">
        <v>7.1</v>
      </c>
      <c r="T3614" s="101">
        <v>7.1</v>
      </c>
      <c r="U3614" s="99">
        <v>7.94</v>
      </c>
      <c r="V3614" s="100">
        <v>7.88</v>
      </c>
      <c r="W3614" s="100">
        <v>7.14</v>
      </c>
      <c r="X3614" s="100"/>
      <c r="Y3614" s="100"/>
      <c r="Z3614" s="100"/>
      <c r="AA3614" s="100"/>
      <c r="AB3614" s="100"/>
      <c r="AC3614" s="100"/>
      <c r="AD3614" s="100"/>
      <c r="AE3614" s="102"/>
      <c r="AF3614" s="103">
        <v>7.88</v>
      </c>
      <c r="AG3614" s="103">
        <v>7.0990000000000002</v>
      </c>
      <c r="AH3614" s="103">
        <v>7.64</v>
      </c>
      <c r="AN3614" s="104"/>
      <c r="AP3614" s="102"/>
      <c r="AQ3614" s="103">
        <v>7.3695000000000004</v>
      </c>
      <c r="AR3614" s="103" t="s">
        <v>601</v>
      </c>
      <c r="AS3614" s="103" t="e">
        <v>#NUM!</v>
      </c>
      <c r="AT3614" s="103" t="e">
        <v>#REF!</v>
      </c>
      <c r="AU3614" s="103">
        <v>7.6324999999999994</v>
      </c>
      <c r="AV3614" s="100" t="e">
        <v>#REF!</v>
      </c>
      <c r="AW3614" s="103" t="s">
        <v>209</v>
      </c>
      <c r="AX3614" s="103" t="s">
        <v>208</v>
      </c>
      <c r="AY3614" s="104">
        <v>7.3695000000000004</v>
      </c>
      <c r="AZ3614" s="105">
        <v>1.8423750000000001</v>
      </c>
      <c r="BA3614" s="106">
        <v>9.2118750000000009</v>
      </c>
      <c r="BB3614" s="104">
        <v>9.9488250000000011</v>
      </c>
      <c r="BC3614" s="20" t="s">
        <v>12295</v>
      </c>
      <c r="BD3614" s="103" t="s">
        <v>12206</v>
      </c>
      <c r="BE3614" s="107"/>
      <c r="BF3614" s="107"/>
      <c r="BG3614" s="107"/>
      <c r="BH3614" s="107"/>
      <c r="BI3614" s="107"/>
      <c r="BJ3614" s="107"/>
      <c r="BK3614" s="107"/>
      <c r="BL3614" s="107"/>
      <c r="BM3614" s="107"/>
      <c r="BN3614" s="107"/>
      <c r="BO3614" s="107"/>
      <c r="BP3614" s="107"/>
      <c r="BQ3614" s="107"/>
      <c r="BR3614" s="107"/>
      <c r="BS3614" s="107"/>
      <c r="BT3614" s="107"/>
      <c r="BU3614" s="107"/>
      <c r="BV3614" s="107"/>
      <c r="BW3614" s="107"/>
      <c r="BX3614" s="107"/>
      <c r="BY3614" s="107"/>
      <c r="BZ3614" s="107"/>
      <c r="CA3614" s="107"/>
      <c r="CB3614" s="107"/>
      <c r="CC3614" s="107"/>
      <c r="CD3614" s="107"/>
      <c r="CE3614" s="107"/>
      <c r="CF3614" s="107"/>
      <c r="CG3614" s="107"/>
      <c r="CH3614" s="107"/>
      <c r="CI3614" s="107"/>
      <c r="CJ3614" s="107"/>
      <c r="CK3614" s="107"/>
      <c r="CL3614" s="107"/>
      <c r="CM3614" s="107"/>
      <c r="CN3614" s="107"/>
      <c r="CO3614" s="107"/>
      <c r="CP3614" s="107"/>
      <c r="CQ3614" s="107"/>
      <c r="CR3614" s="107"/>
      <c r="CS3614" s="107"/>
      <c r="CT3614" s="107"/>
      <c r="CU3614" s="107"/>
      <c r="CV3614" s="107"/>
      <c r="CW3614" s="107"/>
      <c r="CX3614" s="107"/>
      <c r="CY3614" s="107"/>
      <c r="CZ3614" s="107"/>
      <c r="DA3614" s="107"/>
      <c r="DB3614" s="107"/>
      <c r="DC3614" s="107"/>
      <c r="DD3614" s="107"/>
      <c r="DE3614" s="107"/>
      <c r="DF3614" s="107"/>
      <c r="DG3614" s="107"/>
      <c r="DH3614" s="107"/>
      <c r="DI3614" s="107"/>
      <c r="DJ3614" s="107"/>
      <c r="DK3614" s="107"/>
      <c r="DL3614" s="107"/>
    </row>
    <row r="3615" spans="1:116" s="103" customFormat="1" ht="30" customHeight="1">
      <c r="A3615" s="153" t="s">
        <v>13431</v>
      </c>
      <c r="B3615" s="5">
        <v>3613</v>
      </c>
      <c r="C3615" s="116">
        <v>20405</v>
      </c>
      <c r="D3615" s="116"/>
      <c r="E3615" s="117" t="s">
        <v>11550</v>
      </c>
      <c r="F3615" s="3" t="s">
        <v>13432</v>
      </c>
      <c r="G3615" s="3" t="s">
        <v>667</v>
      </c>
      <c r="H3615" s="3" t="s">
        <v>56</v>
      </c>
      <c r="I3615" s="3" t="s">
        <v>42</v>
      </c>
      <c r="J3615" s="3" t="s">
        <v>13433</v>
      </c>
      <c r="K3615" s="6"/>
      <c r="L3615" s="3"/>
      <c r="M3615" s="6">
        <v>30</v>
      </c>
      <c r="N3615" s="3" t="s">
        <v>44</v>
      </c>
      <c r="O3615" s="3" t="s">
        <v>13434</v>
      </c>
      <c r="P3615" s="3" t="s">
        <v>13908</v>
      </c>
      <c r="Q3615" s="3" t="s">
        <v>13436</v>
      </c>
      <c r="R3615" s="167">
        <v>5</v>
      </c>
      <c r="S3615" s="100">
        <v>4.6500000000000004</v>
      </c>
      <c r="T3615" s="101">
        <v>4.6500000000000004</v>
      </c>
      <c r="U3615" s="99">
        <v>7.31</v>
      </c>
      <c r="V3615" s="100">
        <v>6.7</v>
      </c>
      <c r="W3615" s="100">
        <v>5.03</v>
      </c>
      <c r="X3615" s="100"/>
      <c r="Y3615" s="100"/>
      <c r="Z3615" s="100"/>
      <c r="AA3615" s="100"/>
      <c r="AB3615" s="100"/>
      <c r="AC3615" s="100"/>
      <c r="AD3615" s="100"/>
      <c r="AE3615" s="102"/>
      <c r="AF3615" s="103">
        <v>6.7</v>
      </c>
      <c r="AG3615" s="103">
        <v>5</v>
      </c>
      <c r="AH3615" s="103">
        <v>5.84</v>
      </c>
      <c r="AN3615" s="104"/>
      <c r="AP3615" s="102"/>
      <c r="AQ3615" s="103">
        <v>5.42</v>
      </c>
      <c r="AR3615" s="103">
        <v>5</v>
      </c>
      <c r="AS3615" s="103" t="e">
        <v>#NUM!</v>
      </c>
      <c r="AT3615" s="103" t="e">
        <v>#REF!</v>
      </c>
      <c r="AU3615" s="103">
        <v>4.9987500000000002</v>
      </c>
      <c r="AV3615" s="100" t="e">
        <v>#REF!</v>
      </c>
      <c r="AW3615" s="103" t="s">
        <v>49</v>
      </c>
      <c r="AX3615" s="103" t="s">
        <v>48</v>
      </c>
      <c r="AY3615" s="104">
        <v>5</v>
      </c>
      <c r="AZ3615" s="105">
        <v>1.25</v>
      </c>
      <c r="BA3615" s="106">
        <v>6.25</v>
      </c>
      <c r="BB3615" s="104">
        <v>6.75</v>
      </c>
      <c r="BC3615" s="20" t="s">
        <v>12295</v>
      </c>
      <c r="BD3615" s="103" t="s">
        <v>12206</v>
      </c>
      <c r="BE3615" s="107"/>
      <c r="BF3615" s="107"/>
      <c r="BG3615" s="107"/>
      <c r="BH3615" s="107"/>
      <c r="BI3615" s="107"/>
      <c r="BJ3615" s="107"/>
      <c r="BK3615" s="107"/>
      <c r="BL3615" s="107"/>
      <c r="BM3615" s="107"/>
      <c r="BN3615" s="107"/>
      <c r="BO3615" s="107"/>
      <c r="BP3615" s="107"/>
      <c r="BQ3615" s="107"/>
      <c r="BR3615" s="107"/>
      <c r="BS3615" s="107"/>
      <c r="BT3615" s="107"/>
      <c r="BU3615" s="107"/>
      <c r="BV3615" s="107"/>
      <c r="BW3615" s="107"/>
      <c r="BX3615" s="107"/>
      <c r="BY3615" s="107"/>
      <c r="BZ3615" s="107"/>
      <c r="CA3615" s="107"/>
      <c r="CB3615" s="107"/>
      <c r="CC3615" s="107"/>
      <c r="CD3615" s="107"/>
      <c r="CE3615" s="107"/>
      <c r="CF3615" s="107"/>
      <c r="CG3615" s="107"/>
      <c r="CH3615" s="107"/>
      <c r="CI3615" s="107"/>
      <c r="CJ3615" s="107"/>
      <c r="CK3615" s="107"/>
      <c r="CL3615" s="107"/>
      <c r="CM3615" s="107"/>
      <c r="CN3615" s="107"/>
      <c r="CO3615" s="107"/>
      <c r="CP3615" s="107"/>
      <c r="CQ3615" s="107"/>
      <c r="CR3615" s="107"/>
      <c r="CS3615" s="107"/>
      <c r="CT3615" s="107"/>
      <c r="CU3615" s="107"/>
      <c r="CV3615" s="107"/>
      <c r="CW3615" s="107"/>
      <c r="CX3615" s="107"/>
      <c r="CY3615" s="107"/>
      <c r="CZ3615" s="107"/>
      <c r="DA3615" s="107"/>
      <c r="DB3615" s="107"/>
      <c r="DC3615" s="107"/>
      <c r="DD3615" s="107"/>
      <c r="DE3615" s="107"/>
      <c r="DF3615" s="107"/>
      <c r="DG3615" s="107"/>
      <c r="DH3615" s="107"/>
      <c r="DI3615" s="107"/>
      <c r="DJ3615" s="107"/>
      <c r="DK3615" s="107"/>
      <c r="DL3615" s="107"/>
    </row>
    <row r="3616" spans="1:116" s="103" customFormat="1" ht="30" customHeight="1">
      <c r="A3616" s="153" t="s">
        <v>13431</v>
      </c>
      <c r="B3616" s="5">
        <v>3614</v>
      </c>
      <c r="C3616" s="116">
        <v>20395</v>
      </c>
      <c r="D3616" s="116"/>
      <c r="E3616" s="117" t="s">
        <v>11550</v>
      </c>
      <c r="F3616" s="3" t="s">
        <v>13432</v>
      </c>
      <c r="G3616" s="3" t="s">
        <v>667</v>
      </c>
      <c r="H3616" s="3" t="s">
        <v>101</v>
      </c>
      <c r="I3616" s="3" t="s">
        <v>42</v>
      </c>
      <c r="J3616" s="3" t="s">
        <v>13433</v>
      </c>
      <c r="K3616" s="6"/>
      <c r="L3616" s="3"/>
      <c r="M3616" s="6">
        <v>30</v>
      </c>
      <c r="N3616" s="3" t="s">
        <v>44</v>
      </c>
      <c r="O3616" s="3" t="s">
        <v>13434</v>
      </c>
      <c r="P3616" s="3" t="s">
        <v>13908</v>
      </c>
      <c r="Q3616" s="3" t="s">
        <v>13437</v>
      </c>
      <c r="R3616" s="167">
        <v>3.23</v>
      </c>
      <c r="S3616" s="100">
        <v>3</v>
      </c>
      <c r="T3616" s="101">
        <v>3</v>
      </c>
      <c r="U3616" s="99">
        <v>4.7</v>
      </c>
      <c r="V3616" s="100">
        <v>3.89</v>
      </c>
      <c r="W3616" s="100">
        <v>3.9</v>
      </c>
      <c r="X3616" s="100"/>
      <c r="Y3616" s="100"/>
      <c r="Z3616" s="100"/>
      <c r="AA3616" s="100"/>
      <c r="AB3616" s="100"/>
      <c r="AC3616" s="100"/>
      <c r="AD3616" s="100"/>
      <c r="AE3616" s="102"/>
      <c r="AF3616" s="103">
        <v>3.89</v>
      </c>
      <c r="AG3616" s="103">
        <v>3.8719999999999999</v>
      </c>
      <c r="AH3616" s="103">
        <v>3.7</v>
      </c>
      <c r="AN3616" s="104"/>
      <c r="AP3616" s="102"/>
      <c r="AQ3616" s="103">
        <v>3.786</v>
      </c>
      <c r="AR3616" s="103">
        <v>3.23</v>
      </c>
      <c r="AS3616" s="103" t="e">
        <v>#NUM!</v>
      </c>
      <c r="AT3616" s="103" t="e">
        <v>#REF!</v>
      </c>
      <c r="AU3616" s="103">
        <v>3.2249999999999996</v>
      </c>
      <c r="AV3616" s="100" t="e">
        <v>#REF!</v>
      </c>
      <c r="AW3616" s="103" t="s">
        <v>49</v>
      </c>
      <c r="AX3616" s="103" t="s">
        <v>48</v>
      </c>
      <c r="AY3616" s="104">
        <v>3.23</v>
      </c>
      <c r="AZ3616" s="105">
        <v>0.8075</v>
      </c>
      <c r="BA3616" s="106">
        <v>4.0374999999999996</v>
      </c>
      <c r="BB3616" s="104">
        <v>4.3605</v>
      </c>
      <c r="BC3616" s="20" t="s">
        <v>12295</v>
      </c>
      <c r="BD3616" s="103" t="s">
        <v>12206</v>
      </c>
      <c r="BE3616" s="107"/>
      <c r="BF3616" s="107"/>
      <c r="BG3616" s="107"/>
      <c r="BH3616" s="107"/>
      <c r="BI3616" s="107"/>
      <c r="BJ3616" s="107"/>
      <c r="BK3616" s="107"/>
      <c r="BL3616" s="107"/>
      <c r="BM3616" s="107"/>
      <c r="BN3616" s="107"/>
      <c r="BO3616" s="107"/>
      <c r="BP3616" s="107"/>
      <c r="BQ3616" s="107"/>
      <c r="BR3616" s="107"/>
      <c r="BS3616" s="107"/>
      <c r="BT3616" s="107"/>
      <c r="BU3616" s="107"/>
      <c r="BV3616" s="107"/>
      <c r="BW3616" s="107"/>
      <c r="BX3616" s="107"/>
      <c r="BY3616" s="107"/>
      <c r="BZ3616" s="107"/>
      <c r="CA3616" s="107"/>
      <c r="CB3616" s="107"/>
      <c r="CC3616" s="107"/>
      <c r="CD3616" s="107"/>
      <c r="CE3616" s="107"/>
      <c r="CF3616" s="107"/>
      <c r="CG3616" s="107"/>
      <c r="CH3616" s="107"/>
      <c r="CI3616" s="107"/>
      <c r="CJ3616" s="107"/>
      <c r="CK3616" s="107"/>
      <c r="CL3616" s="107"/>
      <c r="CM3616" s="107"/>
      <c r="CN3616" s="107"/>
      <c r="CO3616" s="107"/>
      <c r="CP3616" s="107"/>
      <c r="CQ3616" s="107"/>
      <c r="CR3616" s="107"/>
      <c r="CS3616" s="107"/>
      <c r="CT3616" s="107"/>
      <c r="CU3616" s="107"/>
      <c r="CV3616" s="107"/>
      <c r="CW3616" s="107"/>
      <c r="CX3616" s="107"/>
      <c r="CY3616" s="107"/>
      <c r="CZ3616" s="107"/>
      <c r="DA3616" s="107"/>
      <c r="DB3616" s="107"/>
      <c r="DC3616" s="107"/>
      <c r="DD3616" s="107"/>
      <c r="DE3616" s="107"/>
      <c r="DF3616" s="107"/>
      <c r="DG3616" s="107"/>
      <c r="DH3616" s="107"/>
      <c r="DI3616" s="107"/>
      <c r="DJ3616" s="107"/>
      <c r="DK3616" s="107"/>
      <c r="DL3616" s="107"/>
    </row>
    <row r="3617" spans="1:116" s="103" customFormat="1" ht="30" customHeight="1">
      <c r="A3617" s="4" t="s">
        <v>11854</v>
      </c>
      <c r="B3617" s="5">
        <v>3615</v>
      </c>
      <c r="C3617" s="116">
        <v>19813</v>
      </c>
      <c r="D3617" s="116"/>
      <c r="E3617" s="3" t="s">
        <v>11855</v>
      </c>
      <c r="F3617" s="3" t="s">
        <v>11856</v>
      </c>
      <c r="G3617" s="3" t="s">
        <v>4675</v>
      </c>
      <c r="H3617" s="3" t="s">
        <v>11857</v>
      </c>
      <c r="I3617" s="3" t="s">
        <v>3357</v>
      </c>
      <c r="J3617" s="3" t="s">
        <v>11858</v>
      </c>
      <c r="K3617" s="6"/>
      <c r="L3617" s="3"/>
      <c r="M3617" s="6">
        <v>2</v>
      </c>
      <c r="N3617" s="3" t="s">
        <v>44</v>
      </c>
      <c r="O3617" s="3" t="s">
        <v>11859</v>
      </c>
      <c r="P3617" s="3" t="s">
        <v>11860</v>
      </c>
      <c r="Q3617" s="3" t="s">
        <v>11861</v>
      </c>
      <c r="R3617" s="163">
        <v>10.445</v>
      </c>
      <c r="S3617" s="121"/>
      <c r="T3617" s="124"/>
      <c r="U3617" s="128" t="s">
        <v>54</v>
      </c>
      <c r="V3617" s="118">
        <v>14.34</v>
      </c>
      <c r="W3617" s="121">
        <v>6.55</v>
      </c>
      <c r="X3617" s="121"/>
      <c r="Y3617" s="121"/>
      <c r="Z3617" s="121"/>
      <c r="AA3617" s="121"/>
      <c r="AB3617" s="121"/>
      <c r="AC3617" s="121"/>
      <c r="AD3617" s="121"/>
      <c r="AE3617" s="131">
        <v>14.34</v>
      </c>
      <c r="AF3617" s="134"/>
      <c r="AG3617" s="134"/>
      <c r="AH3617" s="134"/>
      <c r="AI3617" s="134"/>
      <c r="AJ3617" s="134"/>
      <c r="AK3617" s="134"/>
      <c r="AL3617" s="134"/>
      <c r="AM3617" s="134"/>
      <c r="AN3617" s="137">
        <v>10.45</v>
      </c>
      <c r="AO3617" s="134" t="s">
        <v>47</v>
      </c>
      <c r="AP3617" s="131" t="s">
        <v>48</v>
      </c>
      <c r="AQ3617" s="134" t="e">
        <f>AVERAGE(SMALL(AE3617:AI3617,1),SMALL(AE3617:AI3617,2))</f>
        <v>#NUM!</v>
      </c>
      <c r="AR3617" s="134" t="e">
        <f>IF(R3617 &lt;=( AVERAGE(SMALL(AE3617:AI3617,1),SMALL(AE3617:AI3617,2))), R3617, "")</f>
        <v>#NUM!</v>
      </c>
      <c r="AS3617" s="134" t="e">
        <f>AVERAGE(SMALL(AJ3617:AM3617,1),SMALL(AJ3617:AM3617,2))</f>
        <v>#NUM!</v>
      </c>
      <c r="AT3617" s="134">
        <f>T3617*1.075</f>
        <v>0</v>
      </c>
      <c r="AU3617" s="134" t="e">
        <f>U3617*1.075</f>
        <v>#VALUE!</v>
      </c>
      <c r="AV3617" s="121">
        <v>10.45</v>
      </c>
      <c r="AW3617" s="134" t="s">
        <v>71</v>
      </c>
      <c r="AX3617" s="134" t="s">
        <v>72</v>
      </c>
      <c r="AY3617" s="137">
        <v>10.45</v>
      </c>
      <c r="AZ3617" s="143">
        <f>IF(AND(AY3617&gt;0,AY3617&lt;=10),AY3617*0.25,IF(AND(AY3617&gt;10,AY3617&lt;=50),AY3617*0.17,IF(AND(AY3617&gt;10,AY3617&lt;=100),AY3617*0.12,IF(AY3617&gt;100,AY3617*0.1))))</f>
        <v>1.7765</v>
      </c>
      <c r="BA3617" s="115">
        <f>AZ3617+AY3617</f>
        <v>12.2265</v>
      </c>
      <c r="BB3617" s="137">
        <f>BA3617+BA3617*0.08</f>
        <v>13.20462</v>
      </c>
      <c r="BC3617" s="20" t="s">
        <v>12295</v>
      </c>
      <c r="BD3617" s="134"/>
      <c r="BE3617" s="134"/>
      <c r="BF3617" s="134"/>
      <c r="BG3617" s="134"/>
      <c r="BH3617" s="134"/>
      <c r="BI3617" s="134"/>
      <c r="BJ3617" s="134"/>
      <c r="BK3617" s="134"/>
      <c r="BL3617" s="134"/>
      <c r="BM3617" s="134"/>
      <c r="BN3617" s="134"/>
      <c r="BO3617" s="134"/>
      <c r="BP3617" s="134"/>
      <c r="BQ3617" s="134"/>
      <c r="BR3617" s="134"/>
      <c r="BS3617" s="134"/>
      <c r="BT3617" s="134"/>
      <c r="BU3617" s="134"/>
      <c r="BV3617" s="134"/>
      <c r="BW3617" s="134"/>
      <c r="BX3617" s="134"/>
      <c r="BY3617" s="134"/>
      <c r="BZ3617" s="134"/>
      <c r="CA3617" s="134"/>
      <c r="CB3617" s="134"/>
      <c r="CC3617" s="134"/>
      <c r="CD3617" s="134"/>
      <c r="CE3617" s="134"/>
      <c r="CF3617" s="134"/>
      <c r="CG3617" s="134"/>
      <c r="CH3617" s="134"/>
      <c r="CI3617" s="134"/>
      <c r="CJ3617" s="134"/>
      <c r="CK3617" s="134"/>
      <c r="CL3617" s="134"/>
      <c r="CM3617" s="134"/>
      <c r="CN3617" s="134"/>
      <c r="CO3617" s="134"/>
      <c r="CP3617" s="134"/>
      <c r="CQ3617" s="134"/>
      <c r="CR3617" s="134"/>
      <c r="CS3617" s="134"/>
      <c r="CT3617" s="134"/>
      <c r="CU3617" s="134"/>
      <c r="CV3617" s="134"/>
      <c r="CW3617" s="134"/>
      <c r="CX3617" s="134"/>
      <c r="CY3617" s="134"/>
      <c r="CZ3617" s="134"/>
      <c r="DA3617" s="134"/>
      <c r="DB3617" s="134"/>
      <c r="DC3617" s="134"/>
      <c r="DD3617" s="134"/>
      <c r="DE3617" s="134"/>
      <c r="DF3617" s="134"/>
      <c r="DG3617" s="134"/>
      <c r="DH3617" s="134"/>
      <c r="DI3617" s="134"/>
      <c r="DJ3617" s="134"/>
      <c r="DK3617" s="134"/>
      <c r="DL3617" s="134"/>
    </row>
    <row r="3618" spans="1:116" s="103" customFormat="1" ht="30" customHeight="1">
      <c r="A3618" s="153" t="s">
        <v>13438</v>
      </c>
      <c r="B3618" s="5">
        <v>3616</v>
      </c>
      <c r="C3618" s="179">
        <v>14612</v>
      </c>
      <c r="D3618" s="179"/>
      <c r="E3618" s="171" t="s">
        <v>14907</v>
      </c>
      <c r="F3618" s="3" t="s">
        <v>14190</v>
      </c>
      <c r="G3618" s="3" t="s">
        <v>3138</v>
      </c>
      <c r="H3618" s="3" t="s">
        <v>201</v>
      </c>
      <c r="I3618" s="3" t="s">
        <v>42</v>
      </c>
      <c r="J3618" s="3" t="s">
        <v>14908</v>
      </c>
      <c r="K3618" s="6"/>
      <c r="L3618" s="3"/>
      <c r="M3618" s="6">
        <v>21</v>
      </c>
      <c r="N3618" s="3" t="s">
        <v>44</v>
      </c>
      <c r="O3618" s="3" t="s">
        <v>13441</v>
      </c>
      <c r="P3618" s="3" t="s">
        <v>13442</v>
      </c>
      <c r="Q3618" s="3" t="s">
        <v>14909</v>
      </c>
      <c r="R3618" s="167">
        <v>11.03</v>
      </c>
      <c r="S3618" s="100">
        <v>11.85</v>
      </c>
      <c r="T3618" s="101">
        <v>2.7</v>
      </c>
      <c r="U3618" s="99">
        <v>11.03</v>
      </c>
      <c r="V3618" s="100"/>
      <c r="W3618" s="100"/>
      <c r="X3618" s="100"/>
      <c r="Y3618" s="100"/>
      <c r="Z3618" s="100"/>
      <c r="AA3618" s="100"/>
      <c r="AB3618" s="100"/>
      <c r="AC3618" s="100"/>
      <c r="AD3618" s="100"/>
      <c r="AE3618" s="102">
        <v>8.01</v>
      </c>
      <c r="AF3618" s="103">
        <v>7.78</v>
      </c>
      <c r="AN3618" s="104"/>
      <c r="AP3618" s="102"/>
      <c r="AQ3618" s="103">
        <f>AVERAGE(SMALL(AE3618:AI3618,1),SMALL(AE3618:AI3618,2))</f>
        <v>7.8949999999999996</v>
      </c>
      <c r="AR3618" s="103" t="str">
        <f>IF(R3618 &lt;=( AVERAGE(SMALL(AE3618:AI3618,1),SMALL(AE3618:AI3618,2))), R3618, "")</f>
        <v/>
      </c>
      <c r="AS3618" s="103" t="e">
        <f>AVERAGE(SMALL(AJ3618:AM3618,1),SMALL(AJ3618:AM3618,2))</f>
        <v>#NUM!</v>
      </c>
      <c r="AT3618" s="103" t="e">
        <f>#REF!*1.075</f>
        <v>#REF!</v>
      </c>
      <c r="AU3618" s="103">
        <f>T3618*1.075</f>
        <v>2.9024999999999999</v>
      </c>
      <c r="AV3618" s="100" t="e">
        <f>MIN(AN3618,AT3618,AU3618)</f>
        <v>#REF!</v>
      </c>
      <c r="AW3618" s="103" t="s">
        <v>71</v>
      </c>
      <c r="AX3618" s="103" t="s">
        <v>72</v>
      </c>
      <c r="AY3618" s="104">
        <v>2.9024999999999999</v>
      </c>
      <c r="AZ3618" s="105">
        <f>IF(AND(AY3618&gt;0,AY3618&lt;=10),AY3618*0.25,IF(AND(AY3618&gt;10,AY3618&lt;=50),AY3618*0.17,IF(AND(AY3618&gt;10,AY3618&lt;=100),AY3618*0.12,IF(AY3618&gt;100,AY3618*0.1))))</f>
        <v>0.72562499999999996</v>
      </c>
      <c r="BA3618" s="106">
        <f>AZ3618+AY3618</f>
        <v>3.6281249999999998</v>
      </c>
      <c r="BB3618" s="104">
        <f>BA3618+BA3618*0.08</f>
        <v>3.9183749999999997</v>
      </c>
      <c r="BC3618" s="20" t="s">
        <v>12295</v>
      </c>
      <c r="BD3618" s="103" t="s">
        <v>12206</v>
      </c>
      <c r="BE3618" s="107"/>
      <c r="BF3618" s="107"/>
      <c r="BG3618" s="107"/>
      <c r="BH3618" s="107"/>
      <c r="BI3618" s="107"/>
      <c r="BJ3618" s="107"/>
      <c r="BK3618" s="107"/>
      <c r="BL3618" s="107"/>
      <c r="BM3618" s="107"/>
      <c r="BN3618" s="107"/>
      <c r="BO3618" s="107"/>
      <c r="BP3618" s="107"/>
      <c r="BQ3618" s="107"/>
      <c r="BR3618" s="107"/>
      <c r="BS3618" s="107"/>
      <c r="BT3618" s="107"/>
      <c r="BU3618" s="107"/>
      <c r="BV3618" s="107"/>
      <c r="BW3618" s="107"/>
      <c r="BX3618" s="107"/>
      <c r="BY3618" s="107"/>
      <c r="BZ3618" s="107"/>
      <c r="CA3618" s="107"/>
      <c r="CB3618" s="107"/>
      <c r="CC3618" s="107"/>
      <c r="CD3618" s="107"/>
      <c r="CE3618" s="107"/>
      <c r="CF3618" s="107"/>
      <c r="CG3618" s="107"/>
      <c r="CH3618" s="107"/>
      <c r="CI3618" s="107"/>
      <c r="CJ3618" s="107"/>
      <c r="CK3618" s="107"/>
      <c r="CL3618" s="107"/>
      <c r="CM3618" s="107"/>
      <c r="CN3618" s="107"/>
      <c r="CO3618" s="107"/>
      <c r="CP3618" s="107"/>
      <c r="CQ3618" s="107"/>
      <c r="CR3618" s="107"/>
      <c r="CS3618" s="107"/>
      <c r="CT3618" s="107"/>
      <c r="CU3618" s="107"/>
      <c r="CV3618" s="107"/>
      <c r="CW3618" s="107"/>
      <c r="CX3618" s="107"/>
      <c r="CY3618" s="107"/>
      <c r="CZ3618" s="107"/>
      <c r="DA3618" s="107"/>
      <c r="DB3618" s="107"/>
      <c r="DC3618" s="107"/>
      <c r="DD3618" s="107"/>
      <c r="DE3618" s="107"/>
      <c r="DF3618" s="107"/>
      <c r="DG3618" s="107"/>
      <c r="DH3618" s="107"/>
      <c r="DI3618" s="107"/>
      <c r="DJ3618" s="107"/>
      <c r="DK3618" s="107"/>
      <c r="DL3618" s="107"/>
    </row>
    <row r="3619" spans="1:116" s="178" customFormat="1" ht="30" customHeight="1">
      <c r="A3619" s="153" t="s">
        <v>13438</v>
      </c>
      <c r="B3619" s="5">
        <v>3617</v>
      </c>
      <c r="C3619" s="179">
        <v>14925</v>
      </c>
      <c r="D3619" s="179"/>
      <c r="E3619" s="171" t="s">
        <v>14910</v>
      </c>
      <c r="F3619" s="3" t="s">
        <v>14911</v>
      </c>
      <c r="G3619" s="3" t="s">
        <v>4351</v>
      </c>
      <c r="H3619" s="3" t="s">
        <v>334</v>
      </c>
      <c r="I3619" s="3" t="s">
        <v>102</v>
      </c>
      <c r="J3619" s="3" t="s">
        <v>14912</v>
      </c>
      <c r="K3619" s="6"/>
      <c r="L3619" s="3"/>
      <c r="M3619" s="6">
        <v>30</v>
      </c>
      <c r="N3619" s="3" t="s">
        <v>44</v>
      </c>
      <c r="O3619" s="3" t="s">
        <v>13441</v>
      </c>
      <c r="P3619" s="3" t="s">
        <v>13442</v>
      </c>
      <c r="Q3619" s="3" t="s">
        <v>14913</v>
      </c>
      <c r="R3619" s="167">
        <v>3</v>
      </c>
      <c r="S3619" s="100">
        <v>3.22</v>
      </c>
      <c r="T3619" s="101">
        <v>1.3</v>
      </c>
      <c r="U3619" s="99">
        <v>3</v>
      </c>
      <c r="V3619" s="100"/>
      <c r="W3619" s="100"/>
      <c r="X3619" s="100"/>
      <c r="Y3619" s="100"/>
      <c r="Z3619" s="100"/>
      <c r="AA3619" s="100"/>
      <c r="AB3619" s="100"/>
      <c r="AC3619" s="100"/>
      <c r="AD3619" s="100"/>
      <c r="AE3619" s="102">
        <v>2.1800000000000002</v>
      </c>
      <c r="AF3619" s="103"/>
      <c r="AG3619" s="103"/>
      <c r="AH3619" s="103"/>
      <c r="AI3619" s="103"/>
      <c r="AJ3619" s="103"/>
      <c r="AK3619" s="103"/>
      <c r="AL3619" s="103"/>
      <c r="AM3619" s="103"/>
      <c r="AN3619" s="104"/>
      <c r="AO3619" s="103"/>
      <c r="AP3619" s="102"/>
      <c r="AQ3619" s="103" t="e">
        <f>AVERAGE(SMALL(AE3619:AI3619,1),SMALL(AE3619:AI3619,2))</f>
        <v>#NUM!</v>
      </c>
      <c r="AR3619" s="103" t="e">
        <f>IF(R3619 &lt;=( AVERAGE(SMALL(AE3619:AI3619,1),SMALL(AE3619:AI3619,2))), R3619, "")</f>
        <v>#NUM!</v>
      </c>
      <c r="AS3619" s="103" t="e">
        <f>AVERAGE(SMALL(AJ3619:AM3619,1),SMALL(AJ3619:AM3619,2))</f>
        <v>#NUM!</v>
      </c>
      <c r="AT3619" s="103" t="e">
        <f>#REF!*1.075</f>
        <v>#REF!</v>
      </c>
      <c r="AU3619" s="103">
        <f>T3619*1.075</f>
        <v>1.3975</v>
      </c>
      <c r="AV3619" s="100" t="e">
        <f>MIN(AN3619,AT3619,AU3619)</f>
        <v>#REF!</v>
      </c>
      <c r="AW3619" s="103" t="s">
        <v>71</v>
      </c>
      <c r="AX3619" s="103" t="s">
        <v>72</v>
      </c>
      <c r="AY3619" s="104">
        <v>1.3975</v>
      </c>
      <c r="AZ3619" s="105">
        <f>IF(AND(AY3619&gt;0,AY3619&lt;=10),AY3619*0.25,IF(AND(AY3619&gt;10,AY3619&lt;=50),AY3619*0.17,IF(AND(AY3619&gt;10,AY3619&lt;=100),AY3619*0.12,IF(AY3619&gt;100,AY3619*0.1))))</f>
        <v>0.34937499999999999</v>
      </c>
      <c r="BA3619" s="106">
        <f>AZ3619+AY3619</f>
        <v>1.746875</v>
      </c>
      <c r="BB3619" s="104">
        <f>BA3619+BA3619*0.08</f>
        <v>1.886625</v>
      </c>
      <c r="BC3619" s="20" t="s">
        <v>12295</v>
      </c>
      <c r="BD3619" s="103" t="s">
        <v>12206</v>
      </c>
      <c r="BE3619" s="107"/>
      <c r="BF3619" s="107"/>
      <c r="BG3619" s="107"/>
      <c r="BH3619" s="107"/>
      <c r="BI3619" s="107"/>
      <c r="BJ3619" s="107"/>
      <c r="BK3619" s="107"/>
      <c r="BL3619" s="107"/>
      <c r="BM3619" s="107"/>
      <c r="BN3619" s="107"/>
      <c r="BO3619" s="107"/>
      <c r="BP3619" s="107"/>
      <c r="BQ3619" s="107"/>
      <c r="BR3619" s="107"/>
      <c r="BS3619" s="107"/>
      <c r="BT3619" s="107"/>
      <c r="BU3619" s="107"/>
      <c r="BV3619" s="107"/>
      <c r="BW3619" s="107"/>
      <c r="BX3619" s="107"/>
      <c r="BY3619" s="107"/>
      <c r="BZ3619" s="107"/>
      <c r="CA3619" s="107"/>
      <c r="CB3619" s="107"/>
      <c r="CC3619" s="107"/>
      <c r="CD3619" s="107"/>
      <c r="CE3619" s="107"/>
      <c r="CF3619" s="107"/>
      <c r="CG3619" s="107"/>
      <c r="CH3619" s="107"/>
      <c r="CI3619" s="107"/>
      <c r="CJ3619" s="107"/>
      <c r="CK3619" s="107"/>
      <c r="CL3619" s="107"/>
      <c r="CM3619" s="107"/>
      <c r="CN3619" s="107"/>
      <c r="CO3619" s="107"/>
      <c r="CP3619" s="107"/>
      <c r="CQ3619" s="107"/>
      <c r="CR3619" s="107"/>
      <c r="CS3619" s="107"/>
      <c r="CT3619" s="107"/>
      <c r="CU3619" s="107"/>
      <c r="CV3619" s="107"/>
      <c r="CW3619" s="107"/>
      <c r="CX3619" s="107"/>
      <c r="CY3619" s="107"/>
      <c r="CZ3619" s="107"/>
      <c r="DA3619" s="107"/>
      <c r="DB3619" s="107"/>
      <c r="DC3619" s="107"/>
      <c r="DD3619" s="107"/>
      <c r="DE3619" s="107"/>
      <c r="DF3619" s="107"/>
      <c r="DG3619" s="107"/>
      <c r="DH3619" s="107"/>
      <c r="DI3619" s="107"/>
      <c r="DJ3619" s="107"/>
      <c r="DK3619" s="107"/>
      <c r="DL3619" s="107"/>
    </row>
    <row r="3620" spans="1:116" s="178" customFormat="1" ht="30" customHeight="1">
      <c r="A3620" s="153" t="s">
        <v>13438</v>
      </c>
      <c r="B3620" s="5">
        <v>3618</v>
      </c>
      <c r="C3620" s="179">
        <v>14927</v>
      </c>
      <c r="D3620" s="179"/>
      <c r="E3620" s="171" t="s">
        <v>14918</v>
      </c>
      <c r="F3620" s="3" t="s">
        <v>14919</v>
      </c>
      <c r="G3620" s="3" t="s">
        <v>14920</v>
      </c>
      <c r="H3620" s="3" t="s">
        <v>126</v>
      </c>
      <c r="I3620" s="3" t="s">
        <v>42</v>
      </c>
      <c r="J3620" s="3" t="s">
        <v>14921</v>
      </c>
      <c r="K3620" s="6"/>
      <c r="L3620" s="3"/>
      <c r="M3620" s="6">
        <v>14</v>
      </c>
      <c r="N3620" s="3" t="s">
        <v>44</v>
      </c>
      <c r="O3620" s="3" t="s">
        <v>13441</v>
      </c>
      <c r="P3620" s="3" t="s">
        <v>13442</v>
      </c>
      <c r="Q3620" s="3" t="s">
        <v>14922</v>
      </c>
      <c r="R3620" s="167">
        <v>4.4800000000000004</v>
      </c>
      <c r="S3620" s="100">
        <v>4.8099999999999996</v>
      </c>
      <c r="T3620" s="101" t="s">
        <v>54</v>
      </c>
      <c r="U3620" s="99">
        <v>4.4800000000000004</v>
      </c>
      <c r="V3620" s="100"/>
      <c r="W3620" s="100"/>
      <c r="X3620" s="100"/>
      <c r="Y3620" s="100"/>
      <c r="Z3620" s="100"/>
      <c r="AA3620" s="100"/>
      <c r="AB3620" s="100"/>
      <c r="AC3620" s="100"/>
      <c r="AD3620" s="100"/>
      <c r="AE3620" s="102">
        <v>3.25</v>
      </c>
      <c r="AF3620" s="103"/>
      <c r="AG3620" s="103"/>
      <c r="AH3620" s="103"/>
      <c r="AI3620" s="103"/>
      <c r="AJ3620" s="103"/>
      <c r="AK3620" s="103"/>
      <c r="AL3620" s="103"/>
      <c r="AM3620" s="103"/>
      <c r="AN3620" s="104"/>
      <c r="AO3620" s="103"/>
      <c r="AP3620" s="102"/>
      <c r="AQ3620" s="103" t="e">
        <f>AVERAGE(SMALL(AE3620:AI3620,1),SMALL(AE3620:AI3620,2))</f>
        <v>#NUM!</v>
      </c>
      <c r="AR3620" s="103" t="e">
        <f>IF(R3620 &lt;=( AVERAGE(SMALL(AE3620:AI3620,1),SMALL(AE3620:AI3620,2))), R3620, "")</f>
        <v>#NUM!</v>
      </c>
      <c r="AS3620" s="103" t="e">
        <f>AVERAGE(SMALL(AJ3620:AM3620,1),SMALL(AJ3620:AM3620,2))</f>
        <v>#NUM!</v>
      </c>
      <c r="AT3620" s="103" t="e">
        <f>#REF!*1.075</f>
        <v>#REF!</v>
      </c>
      <c r="AU3620" s="103" t="e">
        <f>T3620*1.075</f>
        <v>#VALUE!</v>
      </c>
      <c r="AV3620" s="100" t="e">
        <f>MIN(AN3620,AT3620,AU3620)</f>
        <v>#REF!</v>
      </c>
      <c r="AW3620" s="103" t="s">
        <v>1795</v>
      </c>
      <c r="AX3620" s="103" t="s">
        <v>374</v>
      </c>
      <c r="AY3620" s="104">
        <v>3.25</v>
      </c>
      <c r="AZ3620" s="105">
        <f>IF(AND(AY3620&gt;0,AY3620&lt;=10),AY3620*0.25,IF(AND(AY3620&gt;10,AY3620&lt;=50),AY3620*0.17,IF(AND(AY3620&gt;10,AY3620&lt;=100),AY3620*0.12,IF(AY3620&gt;100,AY3620*0.1))))</f>
        <v>0.8125</v>
      </c>
      <c r="BA3620" s="106">
        <f>AZ3620+AY3620</f>
        <v>4.0625</v>
      </c>
      <c r="BB3620" s="104">
        <f>BA3620+BA3620*0.08</f>
        <v>4.3875000000000002</v>
      </c>
      <c r="BC3620" s="20" t="s">
        <v>12295</v>
      </c>
      <c r="BD3620" s="103" t="s">
        <v>12206</v>
      </c>
      <c r="BE3620" s="107"/>
      <c r="BF3620" s="107"/>
      <c r="BG3620" s="107"/>
      <c r="BH3620" s="107"/>
      <c r="BI3620" s="107"/>
      <c r="BJ3620" s="107"/>
      <c r="BK3620" s="107"/>
      <c r="BL3620" s="107"/>
      <c r="BM3620" s="107"/>
      <c r="BN3620" s="107"/>
      <c r="BO3620" s="107"/>
      <c r="BP3620" s="107"/>
      <c r="BQ3620" s="107"/>
      <c r="BR3620" s="107"/>
      <c r="BS3620" s="107"/>
      <c r="BT3620" s="107"/>
      <c r="BU3620" s="107"/>
      <c r="BV3620" s="107"/>
      <c r="BW3620" s="107"/>
      <c r="BX3620" s="107"/>
      <c r="BY3620" s="107"/>
      <c r="BZ3620" s="107"/>
      <c r="CA3620" s="107"/>
      <c r="CB3620" s="107"/>
      <c r="CC3620" s="107"/>
      <c r="CD3620" s="107"/>
      <c r="CE3620" s="107"/>
      <c r="CF3620" s="107"/>
      <c r="CG3620" s="107"/>
      <c r="CH3620" s="107"/>
      <c r="CI3620" s="107"/>
      <c r="CJ3620" s="107"/>
      <c r="CK3620" s="107"/>
      <c r="CL3620" s="107"/>
      <c r="CM3620" s="107"/>
      <c r="CN3620" s="107"/>
      <c r="CO3620" s="107"/>
      <c r="CP3620" s="107"/>
      <c r="CQ3620" s="107"/>
      <c r="CR3620" s="107"/>
      <c r="CS3620" s="107"/>
      <c r="CT3620" s="107"/>
      <c r="CU3620" s="107"/>
      <c r="CV3620" s="107"/>
      <c r="CW3620" s="107"/>
      <c r="CX3620" s="107"/>
      <c r="CY3620" s="107"/>
      <c r="CZ3620" s="107"/>
      <c r="DA3620" s="107"/>
      <c r="DB3620" s="107"/>
      <c r="DC3620" s="107"/>
      <c r="DD3620" s="107"/>
      <c r="DE3620" s="107"/>
      <c r="DF3620" s="107"/>
      <c r="DG3620" s="107"/>
      <c r="DH3620" s="107"/>
      <c r="DI3620" s="107"/>
      <c r="DJ3620" s="107"/>
      <c r="DK3620" s="107"/>
      <c r="DL3620" s="107"/>
    </row>
    <row r="3621" spans="1:116" s="103" customFormat="1" ht="30" customHeight="1">
      <c r="A3621" s="153" t="s">
        <v>13438</v>
      </c>
      <c r="B3621" s="5">
        <v>3619</v>
      </c>
      <c r="C3621" s="179">
        <v>14928</v>
      </c>
      <c r="D3621" s="179"/>
      <c r="E3621" s="171" t="s">
        <v>14914</v>
      </c>
      <c r="F3621" s="3" t="s">
        <v>14915</v>
      </c>
      <c r="G3621" s="3" t="s">
        <v>11772</v>
      </c>
      <c r="H3621" s="3" t="s">
        <v>2725</v>
      </c>
      <c r="I3621" s="3" t="s">
        <v>2033</v>
      </c>
      <c r="J3621" s="3" t="s">
        <v>14916</v>
      </c>
      <c r="K3621" s="6">
        <v>40</v>
      </c>
      <c r="L3621" s="3" t="s">
        <v>67</v>
      </c>
      <c r="M3621" s="6">
        <v>7</v>
      </c>
      <c r="N3621" s="3" t="s">
        <v>44</v>
      </c>
      <c r="O3621" s="3" t="s">
        <v>13441</v>
      </c>
      <c r="P3621" s="3" t="s">
        <v>13442</v>
      </c>
      <c r="Q3621" s="3" t="s">
        <v>14917</v>
      </c>
      <c r="R3621" s="167">
        <v>6.59</v>
      </c>
      <c r="S3621" s="100">
        <v>7.08</v>
      </c>
      <c r="T3621" s="101" t="s">
        <v>54</v>
      </c>
      <c r="U3621" s="99">
        <v>6.59</v>
      </c>
      <c r="V3621" s="100"/>
      <c r="W3621" s="100"/>
      <c r="X3621" s="100"/>
      <c r="Y3621" s="100"/>
      <c r="Z3621" s="100"/>
      <c r="AA3621" s="100"/>
      <c r="AB3621" s="100"/>
      <c r="AC3621" s="100"/>
      <c r="AD3621" s="100"/>
      <c r="AE3621" s="102">
        <v>4.78</v>
      </c>
      <c r="AN3621" s="104"/>
      <c r="AP3621" s="102"/>
      <c r="AQ3621" s="103" t="e">
        <f>AVERAGE(SMALL(AE3621:AI3621,1),SMALL(AE3621:AI3621,2))</f>
        <v>#NUM!</v>
      </c>
      <c r="AR3621" s="103" t="e">
        <f>IF(R3621 &lt;=( AVERAGE(SMALL(AE3621:AI3621,1),SMALL(AE3621:AI3621,2))), R3621, "")</f>
        <v>#NUM!</v>
      </c>
      <c r="AS3621" s="103" t="e">
        <f>AVERAGE(SMALL(AJ3621:AM3621,1),SMALL(AJ3621:AM3621,2))</f>
        <v>#NUM!</v>
      </c>
      <c r="AT3621" s="103" t="e">
        <f>#REF!*1.075</f>
        <v>#REF!</v>
      </c>
      <c r="AU3621" s="103" t="e">
        <f>T3621*1.075</f>
        <v>#VALUE!</v>
      </c>
      <c r="AV3621" s="100" t="e">
        <f>MIN(AN3621,AT3621,AU3621)</f>
        <v>#REF!</v>
      </c>
      <c r="AW3621" s="103" t="s">
        <v>1795</v>
      </c>
      <c r="AX3621" s="103" t="s">
        <v>374</v>
      </c>
      <c r="AY3621" s="104">
        <v>4.78</v>
      </c>
      <c r="AZ3621" s="105">
        <f>IF(AND(AY3621&gt;0,AY3621&lt;=10),AY3621*0.25,IF(AND(AY3621&gt;10,AY3621&lt;=50),AY3621*0.17,IF(AND(AY3621&gt;10,AY3621&lt;=100),AY3621*0.12,IF(AY3621&gt;100,AY3621*0.1))))</f>
        <v>1.1950000000000001</v>
      </c>
      <c r="BA3621" s="106">
        <f>AZ3621+AY3621</f>
        <v>5.9750000000000005</v>
      </c>
      <c r="BB3621" s="104">
        <f>BA3621+BA3621*0.08</f>
        <v>6.4530000000000003</v>
      </c>
      <c r="BC3621" s="20" t="s">
        <v>12295</v>
      </c>
      <c r="BD3621" s="103" t="s">
        <v>12206</v>
      </c>
      <c r="BE3621" s="107"/>
      <c r="BF3621" s="107"/>
      <c r="BG3621" s="107"/>
      <c r="BH3621" s="107"/>
      <c r="BI3621" s="107"/>
      <c r="BJ3621" s="107"/>
      <c r="BK3621" s="107"/>
      <c r="BL3621" s="107"/>
      <c r="BM3621" s="107"/>
      <c r="BN3621" s="107"/>
      <c r="BO3621" s="107"/>
      <c r="BP3621" s="107"/>
      <c r="BQ3621" s="107"/>
      <c r="BR3621" s="107"/>
      <c r="BS3621" s="107"/>
      <c r="BT3621" s="107"/>
      <c r="BU3621" s="107"/>
      <c r="BV3621" s="107"/>
      <c r="BW3621" s="107"/>
      <c r="BX3621" s="107"/>
      <c r="BY3621" s="107"/>
      <c r="BZ3621" s="107"/>
      <c r="CA3621" s="107"/>
      <c r="CB3621" s="107"/>
      <c r="CC3621" s="107"/>
      <c r="CD3621" s="107"/>
      <c r="CE3621" s="107"/>
      <c r="CF3621" s="107"/>
      <c r="CG3621" s="107"/>
      <c r="CH3621" s="107"/>
      <c r="CI3621" s="107"/>
      <c r="CJ3621" s="107"/>
      <c r="CK3621" s="107"/>
      <c r="CL3621" s="107"/>
      <c r="CM3621" s="107"/>
      <c r="CN3621" s="107"/>
      <c r="CO3621" s="107"/>
      <c r="CP3621" s="107"/>
      <c r="CQ3621" s="107"/>
      <c r="CR3621" s="107"/>
      <c r="CS3621" s="107"/>
      <c r="CT3621" s="107"/>
      <c r="CU3621" s="107"/>
      <c r="CV3621" s="107"/>
      <c r="CW3621" s="107"/>
      <c r="CX3621" s="107"/>
      <c r="CY3621" s="107"/>
      <c r="CZ3621" s="107"/>
      <c r="DA3621" s="107"/>
      <c r="DB3621" s="107"/>
      <c r="DC3621" s="107"/>
      <c r="DD3621" s="107"/>
      <c r="DE3621" s="107"/>
      <c r="DF3621" s="107"/>
      <c r="DG3621" s="107"/>
      <c r="DH3621" s="107"/>
      <c r="DI3621" s="107"/>
      <c r="DJ3621" s="107"/>
      <c r="DK3621" s="107"/>
      <c r="DL3621" s="107"/>
    </row>
    <row r="3622" spans="1:116" s="178" customFormat="1" ht="30" customHeight="1">
      <c r="A3622" s="153" t="s">
        <v>13438</v>
      </c>
      <c r="B3622" s="5">
        <v>3620</v>
      </c>
      <c r="C3622" s="179">
        <v>14658</v>
      </c>
      <c r="D3622" s="179"/>
      <c r="E3622" s="171" t="s">
        <v>14923</v>
      </c>
      <c r="F3622" s="3" t="s">
        <v>14924</v>
      </c>
      <c r="G3622" s="3" t="s">
        <v>8753</v>
      </c>
      <c r="H3622" s="3" t="s">
        <v>101</v>
      </c>
      <c r="I3622" s="3" t="s">
        <v>102</v>
      </c>
      <c r="J3622" s="3" t="s">
        <v>14925</v>
      </c>
      <c r="K3622" s="6"/>
      <c r="L3622" s="3"/>
      <c r="M3622" s="6">
        <v>50</v>
      </c>
      <c r="N3622" s="3" t="s">
        <v>44</v>
      </c>
      <c r="O3622" s="3" t="s">
        <v>13441</v>
      </c>
      <c r="P3622" s="3" t="s">
        <v>13442</v>
      </c>
      <c r="Q3622" s="3" t="s">
        <v>14926</v>
      </c>
      <c r="R3622" s="167">
        <v>4.2</v>
      </c>
      <c r="S3622" s="100">
        <v>4.51</v>
      </c>
      <c r="T3622" s="101">
        <v>1.6</v>
      </c>
      <c r="U3622" s="99">
        <v>4.2</v>
      </c>
      <c r="V3622" s="100"/>
      <c r="W3622" s="100"/>
      <c r="X3622" s="100"/>
      <c r="Y3622" s="100"/>
      <c r="Z3622" s="100"/>
      <c r="AA3622" s="100"/>
      <c r="AB3622" s="100"/>
      <c r="AC3622" s="100"/>
      <c r="AD3622" s="100"/>
      <c r="AE3622" s="102">
        <v>3.05</v>
      </c>
      <c r="AF3622" s="103"/>
      <c r="AG3622" s="103"/>
      <c r="AH3622" s="103"/>
      <c r="AI3622" s="103"/>
      <c r="AJ3622" s="103"/>
      <c r="AK3622" s="103"/>
      <c r="AL3622" s="103"/>
      <c r="AM3622" s="103"/>
      <c r="AN3622" s="104"/>
      <c r="AO3622" s="103"/>
      <c r="AP3622" s="102"/>
      <c r="AQ3622" s="103" t="e">
        <f>AVERAGE(SMALL(AE3622:AI3622,1),SMALL(AE3622:AI3622,2))</f>
        <v>#NUM!</v>
      </c>
      <c r="AR3622" s="103" t="e">
        <f>IF(R3622 &lt;=( AVERAGE(SMALL(AE3622:AI3622,1),SMALL(AE3622:AI3622,2))), R3622, "")</f>
        <v>#NUM!</v>
      </c>
      <c r="AS3622" s="103" t="e">
        <f>AVERAGE(SMALL(AJ3622:AM3622,1),SMALL(AJ3622:AM3622,2))</f>
        <v>#NUM!</v>
      </c>
      <c r="AT3622" s="103" t="e">
        <f>#REF!*1.075</f>
        <v>#REF!</v>
      </c>
      <c r="AU3622" s="103">
        <f>T3622*1.075</f>
        <v>1.72</v>
      </c>
      <c r="AV3622" s="100" t="e">
        <f>MIN(AN3622,AT3622,AU3622)</f>
        <v>#REF!</v>
      </c>
      <c r="AW3622" s="220" t="s">
        <v>71</v>
      </c>
      <c r="AX3622" s="220" t="s">
        <v>72</v>
      </c>
      <c r="AY3622" s="104">
        <v>1.72</v>
      </c>
      <c r="AZ3622" s="105">
        <f>IF(AND(AY3622&gt;0,AY3622&lt;=10),AY3622*0.25,IF(AND(AY3622&gt;10,AY3622&lt;=50),AY3622*0.17,IF(AND(AY3622&gt;10,AY3622&lt;=100),AY3622*0.12,IF(AY3622&gt;100,AY3622*0.1))))</f>
        <v>0.43</v>
      </c>
      <c r="BA3622" s="106">
        <f>AZ3622+AY3622</f>
        <v>2.15</v>
      </c>
      <c r="BB3622" s="104">
        <f>BA3622+BA3622*0.08</f>
        <v>2.3220000000000001</v>
      </c>
      <c r="BC3622" s="20" t="s">
        <v>12295</v>
      </c>
      <c r="BD3622" s="103" t="s">
        <v>12206</v>
      </c>
      <c r="BE3622" s="107"/>
      <c r="BF3622" s="107"/>
      <c r="BG3622" s="107"/>
      <c r="BH3622" s="107"/>
      <c r="BI3622" s="107"/>
      <c r="BJ3622" s="107"/>
      <c r="BK3622" s="107"/>
      <c r="BL3622" s="107"/>
      <c r="BM3622" s="107"/>
      <c r="BN3622" s="107"/>
      <c r="BO3622" s="107"/>
      <c r="BP3622" s="107"/>
      <c r="BQ3622" s="107"/>
      <c r="BR3622" s="107"/>
      <c r="BS3622" s="107"/>
      <c r="BT3622" s="107"/>
      <c r="BU3622" s="107"/>
      <c r="BV3622" s="107"/>
      <c r="BW3622" s="107"/>
      <c r="BX3622" s="107"/>
      <c r="BY3622" s="107"/>
      <c r="BZ3622" s="107"/>
      <c r="CA3622" s="107"/>
      <c r="CB3622" s="107"/>
      <c r="CC3622" s="107"/>
      <c r="CD3622" s="107"/>
      <c r="CE3622" s="107"/>
      <c r="CF3622" s="107"/>
      <c r="CG3622" s="107"/>
      <c r="CH3622" s="107"/>
      <c r="CI3622" s="107"/>
      <c r="CJ3622" s="107"/>
      <c r="CK3622" s="107"/>
      <c r="CL3622" s="107"/>
      <c r="CM3622" s="107"/>
      <c r="CN3622" s="107"/>
      <c r="CO3622" s="107"/>
      <c r="CP3622" s="107"/>
      <c r="CQ3622" s="107"/>
      <c r="CR3622" s="107"/>
      <c r="CS3622" s="107"/>
      <c r="CT3622" s="107"/>
      <c r="CU3622" s="107"/>
      <c r="CV3622" s="107"/>
      <c r="CW3622" s="107"/>
      <c r="CX3622" s="107"/>
      <c r="CY3622" s="107"/>
      <c r="CZ3622" s="107"/>
      <c r="DA3622" s="107"/>
      <c r="DB3622" s="107"/>
      <c r="DC3622" s="107"/>
      <c r="DD3622" s="107"/>
      <c r="DE3622" s="107"/>
      <c r="DF3622" s="107"/>
      <c r="DG3622" s="107"/>
      <c r="DH3622" s="107"/>
      <c r="DI3622" s="107"/>
      <c r="DJ3622" s="107"/>
      <c r="DK3622" s="107"/>
      <c r="DL3622" s="107"/>
    </row>
    <row r="3623" spans="1:116" s="178" customFormat="1" ht="30" customHeight="1">
      <c r="A3623" s="153" t="s">
        <v>13438</v>
      </c>
      <c r="B3623" s="5">
        <v>3621</v>
      </c>
      <c r="C3623" s="179">
        <v>19561</v>
      </c>
      <c r="D3623" s="179"/>
      <c r="E3623" s="171" t="s">
        <v>14903</v>
      </c>
      <c r="F3623" s="3" t="s">
        <v>14904</v>
      </c>
      <c r="G3623" s="3" t="s">
        <v>7379</v>
      </c>
      <c r="H3623" s="3">
        <v>0.02</v>
      </c>
      <c r="I3623" s="3" t="s">
        <v>65</v>
      </c>
      <c r="J3623" s="3" t="s">
        <v>14905</v>
      </c>
      <c r="K3623" s="6">
        <v>15</v>
      </c>
      <c r="L3623" s="3" t="s">
        <v>67</v>
      </c>
      <c r="M3623" s="6">
        <v>1</v>
      </c>
      <c r="N3623" s="3" t="s">
        <v>44</v>
      </c>
      <c r="O3623" s="3" t="s">
        <v>13441</v>
      </c>
      <c r="P3623" s="3" t="s">
        <v>13442</v>
      </c>
      <c r="Q3623" s="3" t="s">
        <v>14906</v>
      </c>
      <c r="R3623" s="167">
        <v>2.17</v>
      </c>
      <c r="S3623" s="100">
        <v>2.33</v>
      </c>
      <c r="T3623" s="101">
        <v>1</v>
      </c>
      <c r="U3623" s="99">
        <v>2.17</v>
      </c>
      <c r="V3623" s="100"/>
      <c r="W3623" s="100"/>
      <c r="X3623" s="100"/>
      <c r="Y3623" s="100"/>
      <c r="Z3623" s="100"/>
      <c r="AA3623" s="100"/>
      <c r="AB3623" s="100"/>
      <c r="AC3623" s="100"/>
      <c r="AD3623" s="100"/>
      <c r="AE3623" s="102">
        <v>1.58</v>
      </c>
      <c r="AF3623" s="103">
        <v>1.7</v>
      </c>
      <c r="AG3623" s="103"/>
      <c r="AH3623" s="103"/>
      <c r="AI3623" s="103"/>
      <c r="AJ3623" s="103"/>
      <c r="AK3623" s="103"/>
      <c r="AL3623" s="103"/>
      <c r="AM3623" s="103"/>
      <c r="AN3623" s="104"/>
      <c r="AO3623" s="103"/>
      <c r="AP3623" s="102"/>
      <c r="AQ3623" s="103">
        <f>AVERAGE(SMALL(AE3623:AI3623,1),SMALL(AE3623:AI3623,2))</f>
        <v>1.6400000000000001</v>
      </c>
      <c r="AR3623" s="103" t="str">
        <f>IF(R3623 &lt;=( AVERAGE(SMALL(AE3623:AI3623,1),SMALL(AE3623:AI3623,2))), R3623, "")</f>
        <v/>
      </c>
      <c r="AS3623" s="103" t="e">
        <f>AVERAGE(SMALL(AJ3623:AM3623,1),SMALL(AJ3623:AM3623,2))</f>
        <v>#NUM!</v>
      </c>
      <c r="AT3623" s="103" t="e">
        <f>#REF!*1.075</f>
        <v>#REF!</v>
      </c>
      <c r="AU3623" s="103">
        <f>T3623*1.075</f>
        <v>1.075</v>
      </c>
      <c r="AV3623" s="100" t="e">
        <f>MIN(AN3623,AT3623,AU3623)</f>
        <v>#REF!</v>
      </c>
      <c r="AW3623" s="103" t="s">
        <v>71</v>
      </c>
      <c r="AX3623" s="103" t="s">
        <v>72</v>
      </c>
      <c r="AY3623" s="104">
        <v>1.075</v>
      </c>
      <c r="AZ3623" s="105">
        <f>IF(AND(AY3623&gt;0,AY3623&lt;=10),AY3623*0.25,IF(AND(AY3623&gt;10,AY3623&lt;=50),AY3623*0.17,IF(AND(AY3623&gt;10,AY3623&lt;=100),AY3623*0.12,IF(AY3623&gt;100,AY3623*0.1))))</f>
        <v>0.26874999999999999</v>
      </c>
      <c r="BA3623" s="106">
        <f>AZ3623+AY3623</f>
        <v>1.34375</v>
      </c>
      <c r="BB3623" s="104">
        <f>BA3623+BA3623*0.08</f>
        <v>1.4512499999999999</v>
      </c>
      <c r="BC3623" s="20" t="s">
        <v>12295</v>
      </c>
      <c r="BD3623" s="103" t="s">
        <v>12206</v>
      </c>
      <c r="BE3623" s="107"/>
      <c r="BF3623" s="107"/>
      <c r="BG3623" s="107"/>
      <c r="BH3623" s="107"/>
      <c r="BI3623" s="107"/>
      <c r="BJ3623" s="107"/>
      <c r="BK3623" s="107"/>
      <c r="BL3623" s="107"/>
      <c r="BM3623" s="107"/>
      <c r="BN3623" s="107"/>
      <c r="BO3623" s="107"/>
      <c r="BP3623" s="107"/>
      <c r="BQ3623" s="107"/>
      <c r="BR3623" s="107"/>
      <c r="BS3623" s="107"/>
      <c r="BT3623" s="107"/>
      <c r="BU3623" s="107"/>
      <c r="BV3623" s="107"/>
      <c r="BW3623" s="107"/>
      <c r="BX3623" s="107"/>
      <c r="BY3623" s="107"/>
      <c r="BZ3623" s="107"/>
      <c r="CA3623" s="107"/>
      <c r="CB3623" s="107"/>
      <c r="CC3623" s="107"/>
      <c r="CD3623" s="107"/>
      <c r="CE3623" s="107"/>
      <c r="CF3623" s="107"/>
      <c r="CG3623" s="107"/>
      <c r="CH3623" s="107"/>
      <c r="CI3623" s="107"/>
      <c r="CJ3623" s="107"/>
      <c r="CK3623" s="107"/>
      <c r="CL3623" s="107"/>
      <c r="CM3623" s="107"/>
      <c r="CN3623" s="107"/>
      <c r="CO3623" s="107"/>
      <c r="CP3623" s="107"/>
      <c r="CQ3623" s="107"/>
      <c r="CR3623" s="107"/>
      <c r="CS3623" s="107"/>
      <c r="CT3623" s="107"/>
      <c r="CU3623" s="107"/>
      <c r="CV3623" s="107"/>
      <c r="CW3623" s="107"/>
      <c r="CX3623" s="107"/>
      <c r="CY3623" s="107"/>
      <c r="CZ3623" s="107"/>
      <c r="DA3623" s="107"/>
      <c r="DB3623" s="107"/>
      <c r="DC3623" s="107"/>
      <c r="DD3623" s="107"/>
      <c r="DE3623" s="107"/>
      <c r="DF3623" s="107"/>
      <c r="DG3623" s="107"/>
      <c r="DH3623" s="107"/>
      <c r="DI3623" s="107"/>
      <c r="DJ3623" s="107"/>
      <c r="DK3623" s="107"/>
      <c r="DL3623" s="107"/>
    </row>
    <row r="3624" spans="1:116" s="178" customFormat="1" ht="30" customHeight="1">
      <c r="A3624" s="153" t="s">
        <v>13438</v>
      </c>
      <c r="B3624" s="5">
        <v>3622</v>
      </c>
      <c r="C3624" s="116">
        <v>19241</v>
      </c>
      <c r="D3624" s="116"/>
      <c r="E3624" s="117" t="s">
        <v>13439</v>
      </c>
      <c r="F3624" s="3" t="s">
        <v>12394</v>
      </c>
      <c r="G3624" s="3" t="s">
        <v>6093</v>
      </c>
      <c r="H3624" s="3" t="s">
        <v>7206</v>
      </c>
      <c r="I3624" s="3" t="s">
        <v>282</v>
      </c>
      <c r="J3624" s="3" t="s">
        <v>13440</v>
      </c>
      <c r="K3624" s="6">
        <v>10</v>
      </c>
      <c r="L3624" s="3" t="s">
        <v>79</v>
      </c>
      <c r="M3624" s="6">
        <v>1</v>
      </c>
      <c r="N3624" s="3" t="s">
        <v>44</v>
      </c>
      <c r="O3624" s="3" t="s">
        <v>13441</v>
      </c>
      <c r="P3624" s="3" t="s">
        <v>13442</v>
      </c>
      <c r="Q3624" s="3" t="s">
        <v>13443</v>
      </c>
      <c r="R3624" s="167">
        <v>9.8000000000000007</v>
      </c>
      <c r="S3624" s="100">
        <v>10.53</v>
      </c>
      <c r="T3624" s="101" t="s">
        <v>54</v>
      </c>
      <c r="U3624" s="99"/>
      <c r="V3624" s="100"/>
      <c r="W3624" s="100"/>
      <c r="X3624" s="100"/>
      <c r="Y3624" s="100"/>
      <c r="Z3624" s="100"/>
      <c r="AA3624" s="100"/>
      <c r="AB3624" s="100"/>
      <c r="AC3624" s="100"/>
      <c r="AD3624" s="100"/>
      <c r="AE3624" s="102">
        <v>7.11</v>
      </c>
      <c r="AF3624" s="103"/>
      <c r="AG3624" s="103"/>
      <c r="AH3624" s="103"/>
      <c r="AI3624" s="103"/>
      <c r="AJ3624" s="103"/>
      <c r="AK3624" s="103"/>
      <c r="AL3624" s="103"/>
      <c r="AM3624" s="103"/>
      <c r="AN3624" s="104"/>
      <c r="AO3624" s="103"/>
      <c r="AP3624" s="102"/>
      <c r="AQ3624" s="103" t="e">
        <v>#NUM!</v>
      </c>
      <c r="AR3624" s="103" t="e">
        <v>#NUM!</v>
      </c>
      <c r="AS3624" s="103" t="e">
        <v>#NUM!</v>
      </c>
      <c r="AT3624" s="103" t="e">
        <v>#REF!</v>
      </c>
      <c r="AU3624" s="103" t="e">
        <v>#VALUE!</v>
      </c>
      <c r="AV3624" s="100" t="e">
        <v>#REF!</v>
      </c>
      <c r="AW3624" s="103" t="s">
        <v>1795</v>
      </c>
      <c r="AX3624" s="103" t="s">
        <v>374</v>
      </c>
      <c r="AY3624" s="104">
        <v>7.11</v>
      </c>
      <c r="AZ3624" s="105">
        <v>1.7775000000000001</v>
      </c>
      <c r="BA3624" s="106">
        <v>8.8875000000000011</v>
      </c>
      <c r="BB3624" s="104">
        <v>9.5985000000000014</v>
      </c>
      <c r="BC3624" s="20" t="s">
        <v>12295</v>
      </c>
      <c r="BD3624" s="103" t="s">
        <v>12206</v>
      </c>
      <c r="BE3624" s="107"/>
      <c r="BF3624" s="107"/>
      <c r="BG3624" s="107"/>
      <c r="BH3624" s="107"/>
      <c r="BI3624" s="107"/>
      <c r="BJ3624" s="107"/>
      <c r="BK3624" s="107"/>
      <c r="BL3624" s="107"/>
      <c r="BM3624" s="107"/>
      <c r="BN3624" s="107"/>
      <c r="BO3624" s="107"/>
      <c r="BP3624" s="107"/>
      <c r="BQ3624" s="107"/>
      <c r="BR3624" s="107"/>
      <c r="BS3624" s="107"/>
      <c r="BT3624" s="107"/>
      <c r="BU3624" s="107"/>
      <c r="BV3624" s="107"/>
      <c r="BW3624" s="107"/>
      <c r="BX3624" s="107"/>
      <c r="BY3624" s="107"/>
      <c r="BZ3624" s="107"/>
      <c r="CA3624" s="107"/>
      <c r="CB3624" s="107"/>
      <c r="CC3624" s="107"/>
      <c r="CD3624" s="107"/>
      <c r="CE3624" s="107"/>
      <c r="CF3624" s="107"/>
      <c r="CG3624" s="107"/>
      <c r="CH3624" s="107"/>
      <c r="CI3624" s="107"/>
      <c r="CJ3624" s="107"/>
      <c r="CK3624" s="107"/>
      <c r="CL3624" s="107"/>
      <c r="CM3624" s="107"/>
      <c r="CN3624" s="107"/>
      <c r="CO3624" s="107"/>
      <c r="CP3624" s="107"/>
      <c r="CQ3624" s="107"/>
      <c r="CR3624" s="107"/>
      <c r="CS3624" s="107"/>
      <c r="CT3624" s="107"/>
      <c r="CU3624" s="107"/>
      <c r="CV3624" s="107"/>
      <c r="CW3624" s="107"/>
      <c r="CX3624" s="107"/>
      <c r="CY3624" s="107"/>
      <c r="CZ3624" s="107"/>
      <c r="DA3624" s="107"/>
      <c r="DB3624" s="107"/>
      <c r="DC3624" s="107"/>
      <c r="DD3624" s="107"/>
      <c r="DE3624" s="107"/>
      <c r="DF3624" s="107"/>
      <c r="DG3624" s="107"/>
      <c r="DH3624" s="107"/>
      <c r="DI3624" s="107"/>
      <c r="DJ3624" s="107"/>
      <c r="DK3624" s="107"/>
      <c r="DL3624" s="107"/>
    </row>
    <row r="3625" spans="1:116" s="103" customFormat="1" ht="30" customHeight="1">
      <c r="A3625" s="41" t="s">
        <v>12286</v>
      </c>
      <c r="B3625" s="5">
        <v>3623</v>
      </c>
      <c r="C3625" s="116">
        <v>19467</v>
      </c>
      <c r="D3625" s="116"/>
      <c r="E3625" s="43" t="s">
        <v>11887</v>
      </c>
      <c r="F3625" s="3" t="s">
        <v>11888</v>
      </c>
      <c r="G3625" s="3" t="s">
        <v>1116</v>
      </c>
      <c r="H3625" s="3" t="s">
        <v>9954</v>
      </c>
      <c r="I3625" s="3" t="s">
        <v>1940</v>
      </c>
      <c r="J3625" s="3" t="s">
        <v>11889</v>
      </c>
      <c r="K3625" s="6">
        <v>250</v>
      </c>
      <c r="L3625" s="3" t="s">
        <v>79</v>
      </c>
      <c r="M3625" s="6">
        <v>10</v>
      </c>
      <c r="N3625" s="3" t="s">
        <v>44</v>
      </c>
      <c r="O3625" s="3" t="s">
        <v>11865</v>
      </c>
      <c r="P3625" s="3" t="s">
        <v>11890</v>
      </c>
      <c r="Q3625" s="3" t="s">
        <v>11891</v>
      </c>
      <c r="R3625" s="253">
        <v>105.5</v>
      </c>
      <c r="S3625" s="121"/>
      <c r="T3625" s="202"/>
      <c r="U3625" s="118">
        <v>105.1</v>
      </c>
      <c r="V3625" s="121"/>
      <c r="W3625" s="121"/>
      <c r="X3625" s="121"/>
      <c r="Y3625" s="121"/>
      <c r="Z3625" s="121"/>
      <c r="AA3625" s="121"/>
      <c r="AB3625" s="121"/>
      <c r="AC3625" s="121"/>
      <c r="AD3625" s="121"/>
      <c r="AE3625" s="131">
        <v>105.1</v>
      </c>
      <c r="AF3625" s="134">
        <v>145.30000000000001</v>
      </c>
      <c r="AG3625" s="134"/>
      <c r="AH3625" s="134"/>
      <c r="AI3625" s="134"/>
      <c r="AJ3625" s="134"/>
      <c r="AK3625" s="134"/>
      <c r="AL3625" s="134"/>
      <c r="AM3625" s="134"/>
      <c r="AN3625" s="137"/>
      <c r="AO3625" s="134" t="s">
        <v>47</v>
      </c>
      <c r="AP3625" s="131" t="s">
        <v>48</v>
      </c>
      <c r="AQ3625" s="134">
        <f>AVERAGE(SMALL(AE3625:AI3625,1),SMALL(AE3625:AI3625,2))</f>
        <v>125.2</v>
      </c>
      <c r="AR3625" s="134">
        <f>IF(R3625 &lt;=( AVERAGE(SMALL(AE3625:AI3625,1),SMALL(AE3625:AI3625,2))), R3625, "")</f>
        <v>105.5</v>
      </c>
      <c r="AS3625" s="134" t="e">
        <f>AVERAGE(SMALL(AJ3625:AM3625,1),SMALL(AJ3625:AM3625,2))</f>
        <v>#NUM!</v>
      </c>
      <c r="AT3625" s="134" t="e">
        <f>#REF!*1.075</f>
        <v>#REF!</v>
      </c>
      <c r="AU3625" s="134">
        <f>T3625*1.075</f>
        <v>0</v>
      </c>
      <c r="AV3625" s="121" t="e">
        <f>MIN(AN3625,AT3625,AU3625)</f>
        <v>#REF!</v>
      </c>
      <c r="AW3625" s="140" t="s">
        <v>49</v>
      </c>
      <c r="AX3625" s="140" t="s">
        <v>48</v>
      </c>
      <c r="AY3625" s="137">
        <v>105.5</v>
      </c>
      <c r="AZ3625" s="143">
        <f>IF(AND(AY3625&gt;0,AY3625&lt;=10),AY3625*0.25,IF(AND(AY3625&gt;10,AY3625&lt;=50),AY3625*0.17,IF(AND(AY3625&gt;10,AY3625&lt;=100),AY3625*0.12,IF(AY3625&gt;100,AY3625*0.1))))</f>
        <v>10.55</v>
      </c>
      <c r="BA3625" s="115">
        <f>AZ3625+AY3625</f>
        <v>116.05</v>
      </c>
      <c r="BB3625" s="137">
        <f>BA3625+BA3625*0.08</f>
        <v>125.334</v>
      </c>
      <c r="BC3625" s="20" t="s">
        <v>12295</v>
      </c>
      <c r="BD3625" s="149" t="s">
        <v>12287</v>
      </c>
      <c r="BE3625" s="149"/>
      <c r="BF3625" s="149"/>
      <c r="BG3625" s="149"/>
      <c r="BH3625" s="149"/>
      <c r="BI3625" s="149"/>
      <c r="BJ3625" s="149"/>
      <c r="BK3625" s="149"/>
      <c r="BL3625" s="149"/>
      <c r="BM3625" s="149"/>
      <c r="BN3625" s="149"/>
      <c r="BO3625" s="149"/>
      <c r="BP3625" s="149"/>
      <c r="BQ3625" s="149"/>
      <c r="BR3625" s="149"/>
      <c r="BS3625" s="149"/>
      <c r="BT3625" s="149"/>
      <c r="BU3625" s="149"/>
      <c r="BV3625" s="149"/>
      <c r="BW3625" s="149"/>
      <c r="BX3625" s="149"/>
      <c r="BY3625" s="149"/>
      <c r="BZ3625" s="149"/>
      <c r="CA3625" s="149"/>
      <c r="CB3625" s="149"/>
      <c r="CC3625" s="149"/>
      <c r="CD3625" s="149"/>
      <c r="CE3625" s="149"/>
      <c r="CF3625" s="149"/>
      <c r="CG3625" s="149"/>
      <c r="CH3625" s="149"/>
      <c r="CI3625" s="149"/>
      <c r="CJ3625" s="149"/>
      <c r="CK3625" s="149"/>
      <c r="CL3625" s="149"/>
      <c r="CM3625" s="149"/>
      <c r="CN3625" s="149"/>
      <c r="CO3625" s="149"/>
      <c r="CP3625" s="149"/>
      <c r="CQ3625" s="149"/>
      <c r="CR3625" s="149"/>
      <c r="CS3625" s="149"/>
      <c r="CT3625" s="149"/>
      <c r="CU3625" s="149"/>
      <c r="CV3625" s="149"/>
      <c r="CW3625" s="149"/>
      <c r="CX3625" s="149"/>
      <c r="CY3625" s="149"/>
      <c r="CZ3625" s="149"/>
      <c r="DA3625" s="149"/>
      <c r="DB3625" s="149"/>
      <c r="DC3625" s="149"/>
      <c r="DD3625" s="149"/>
      <c r="DE3625" s="149"/>
      <c r="DF3625" s="149"/>
      <c r="DG3625" s="149"/>
      <c r="DH3625" s="149"/>
      <c r="DI3625" s="149"/>
      <c r="DJ3625" s="149"/>
      <c r="DK3625" s="149"/>
      <c r="DL3625" s="149"/>
    </row>
    <row r="3626" spans="1:116" s="103" customFormat="1" ht="30" customHeight="1">
      <c r="A3626" s="41" t="s">
        <v>12286</v>
      </c>
      <c r="B3626" s="5">
        <v>3624</v>
      </c>
      <c r="C3626" s="116">
        <v>19856</v>
      </c>
      <c r="D3626" s="116"/>
      <c r="E3626" s="43" t="s">
        <v>11862</v>
      </c>
      <c r="F3626" s="3" t="s">
        <v>11863</v>
      </c>
      <c r="G3626" s="3" t="s">
        <v>1896</v>
      </c>
      <c r="H3626" s="3" t="s">
        <v>64</v>
      </c>
      <c r="I3626" s="3" t="s">
        <v>1940</v>
      </c>
      <c r="J3626" s="3" t="s">
        <v>11864</v>
      </c>
      <c r="K3626" s="6">
        <v>250</v>
      </c>
      <c r="L3626" s="3" t="s">
        <v>79</v>
      </c>
      <c r="M3626" s="6">
        <v>10</v>
      </c>
      <c r="N3626" s="3" t="s">
        <v>44</v>
      </c>
      <c r="O3626" s="3" t="s">
        <v>11865</v>
      </c>
      <c r="P3626" s="3" t="s">
        <v>11866</v>
      </c>
      <c r="Q3626" s="3" t="s">
        <v>11867</v>
      </c>
      <c r="R3626" s="253">
        <v>7.5</v>
      </c>
      <c r="S3626" s="121"/>
      <c r="T3626" s="202">
        <v>5.7</v>
      </c>
      <c r="U3626" s="118">
        <v>9.5</v>
      </c>
      <c r="V3626" s="121">
        <v>8.4499999999999993</v>
      </c>
      <c r="W3626" s="121"/>
      <c r="X3626" s="121"/>
      <c r="Y3626" s="121"/>
      <c r="Z3626" s="121"/>
      <c r="AA3626" s="121"/>
      <c r="AB3626" s="121"/>
      <c r="AC3626" s="121"/>
      <c r="AD3626" s="121"/>
      <c r="AE3626" s="131">
        <v>9.6999999999999993</v>
      </c>
      <c r="AF3626" s="134">
        <v>9.1999999999999993</v>
      </c>
      <c r="AG3626" s="134"/>
      <c r="AH3626" s="134"/>
      <c r="AI3626" s="134"/>
      <c r="AJ3626" s="134"/>
      <c r="AK3626" s="134"/>
      <c r="AL3626" s="134"/>
      <c r="AM3626" s="134"/>
      <c r="AN3626" s="137">
        <v>7.42</v>
      </c>
      <c r="AO3626" s="134" t="s">
        <v>47</v>
      </c>
      <c r="AP3626" s="131" t="s">
        <v>48</v>
      </c>
      <c r="AQ3626" s="134">
        <f>AVERAGE(SMALL(AE3626:AI3626,1),SMALL(AE3626:AI3626,2))</f>
        <v>9.4499999999999993</v>
      </c>
      <c r="AR3626" s="134">
        <f>IF(R3626 &lt;=( AVERAGE(SMALL(AE3626:AI3626,1),SMALL(AE3626:AI3626,2))), R3626, "")</f>
        <v>7.5</v>
      </c>
      <c r="AS3626" s="134" t="e">
        <f>AVERAGE(SMALL(AJ3626:AM3626,1),SMALL(AJ3626:AM3626,2))</f>
        <v>#NUM!</v>
      </c>
      <c r="AT3626" s="134" t="e">
        <f>#REF!*1.075</f>
        <v>#REF!</v>
      </c>
      <c r="AU3626" s="134">
        <f>T3626*1.075</f>
        <v>6.1274999999999995</v>
      </c>
      <c r="AV3626" s="121" t="e">
        <f>MIN(AN3626,AT3626,AU3626)</f>
        <v>#REF!</v>
      </c>
      <c r="AW3626" s="134" t="s">
        <v>71</v>
      </c>
      <c r="AX3626" s="134" t="s">
        <v>72</v>
      </c>
      <c r="AY3626" s="137">
        <v>6.1269999999999998</v>
      </c>
      <c r="AZ3626" s="143">
        <f>IF(AND(AY3626&gt;0,AY3626&lt;=10),AY3626*0.25,IF(AND(AY3626&gt;10,AY3626&lt;=50),AY3626*0.17,IF(AND(AY3626&gt;10,AY3626&lt;=100),AY3626*0.12,IF(AY3626&gt;100,AY3626*0.1))))</f>
        <v>1.5317499999999999</v>
      </c>
      <c r="BA3626" s="115">
        <f>AZ3626+AY3626</f>
        <v>7.6587499999999995</v>
      </c>
      <c r="BB3626" s="148">
        <f>BA3626</f>
        <v>7.6587499999999995</v>
      </c>
      <c r="BC3626" s="20" t="s">
        <v>12295</v>
      </c>
      <c r="BD3626" s="149" t="s">
        <v>12287</v>
      </c>
      <c r="BE3626" s="149"/>
      <c r="BF3626" s="149"/>
      <c r="BG3626" s="149"/>
      <c r="BH3626" s="149"/>
      <c r="BI3626" s="149"/>
      <c r="BJ3626" s="149"/>
      <c r="BK3626" s="149"/>
      <c r="BL3626" s="149"/>
      <c r="BM3626" s="149"/>
      <c r="BN3626" s="149"/>
      <c r="BO3626" s="149"/>
      <c r="BP3626" s="149"/>
      <c r="BQ3626" s="149"/>
      <c r="BR3626" s="149"/>
      <c r="BS3626" s="149"/>
      <c r="BT3626" s="149"/>
      <c r="BU3626" s="149"/>
      <c r="BV3626" s="149"/>
      <c r="BW3626" s="149"/>
      <c r="BX3626" s="149"/>
      <c r="BY3626" s="149"/>
      <c r="BZ3626" s="149"/>
      <c r="CA3626" s="149"/>
      <c r="CB3626" s="149"/>
      <c r="CC3626" s="149"/>
      <c r="CD3626" s="149"/>
      <c r="CE3626" s="149"/>
      <c r="CF3626" s="149"/>
      <c r="CG3626" s="149"/>
      <c r="CH3626" s="149"/>
      <c r="CI3626" s="149"/>
      <c r="CJ3626" s="149"/>
      <c r="CK3626" s="149"/>
      <c r="CL3626" s="149"/>
      <c r="CM3626" s="149"/>
      <c r="CN3626" s="149"/>
      <c r="CO3626" s="149"/>
      <c r="CP3626" s="149"/>
      <c r="CQ3626" s="149"/>
      <c r="CR3626" s="149"/>
      <c r="CS3626" s="149"/>
      <c r="CT3626" s="149"/>
      <c r="CU3626" s="149"/>
      <c r="CV3626" s="149"/>
      <c r="CW3626" s="149"/>
      <c r="CX3626" s="149"/>
      <c r="CY3626" s="149"/>
      <c r="CZ3626" s="149"/>
      <c r="DA3626" s="149"/>
      <c r="DB3626" s="149"/>
      <c r="DC3626" s="149"/>
      <c r="DD3626" s="149"/>
      <c r="DE3626" s="149"/>
      <c r="DF3626" s="149"/>
      <c r="DG3626" s="149"/>
      <c r="DH3626" s="149"/>
      <c r="DI3626" s="149"/>
      <c r="DJ3626" s="149"/>
      <c r="DK3626" s="149"/>
      <c r="DL3626" s="149"/>
    </row>
    <row r="3627" spans="1:116" s="103" customFormat="1" ht="30" customHeight="1">
      <c r="A3627" s="41" t="s">
        <v>12286</v>
      </c>
      <c r="B3627" s="5">
        <v>3625</v>
      </c>
      <c r="C3627" s="44">
        <v>20056</v>
      </c>
      <c r="D3627" s="44"/>
      <c r="E3627" s="43" t="s">
        <v>11899</v>
      </c>
      <c r="F3627" s="3" t="s">
        <v>9165</v>
      </c>
      <c r="G3627" s="3" t="s">
        <v>9166</v>
      </c>
      <c r="H3627" s="3" t="s">
        <v>11900</v>
      </c>
      <c r="I3627" s="3" t="s">
        <v>1940</v>
      </c>
      <c r="J3627" s="3" t="s">
        <v>11901</v>
      </c>
      <c r="K3627" s="6">
        <v>100</v>
      </c>
      <c r="L3627" s="3" t="s">
        <v>79</v>
      </c>
      <c r="M3627" s="6">
        <v>20</v>
      </c>
      <c r="N3627" s="3" t="s">
        <v>44</v>
      </c>
      <c r="O3627" s="3" t="s">
        <v>11865</v>
      </c>
      <c r="P3627" s="3" t="s">
        <v>11874</v>
      </c>
      <c r="Q3627" s="3" t="s">
        <v>11902</v>
      </c>
      <c r="R3627" s="253">
        <v>20.8</v>
      </c>
      <c r="S3627" s="121">
        <v>12.4</v>
      </c>
      <c r="T3627" s="202">
        <v>12</v>
      </c>
      <c r="U3627" s="118">
        <v>20.8</v>
      </c>
      <c r="V3627" s="121"/>
      <c r="W3627" s="121"/>
      <c r="X3627" s="121"/>
      <c r="Y3627" s="121"/>
      <c r="Z3627" s="121"/>
      <c r="AA3627" s="121"/>
      <c r="AB3627" s="121"/>
      <c r="AC3627" s="121"/>
      <c r="AD3627" s="121"/>
      <c r="AE3627" s="131">
        <v>20.8</v>
      </c>
      <c r="AF3627" s="134">
        <v>17.600000000000001</v>
      </c>
      <c r="AG3627" s="134">
        <v>12</v>
      </c>
      <c r="AH3627" s="134"/>
      <c r="AI3627" s="134"/>
      <c r="AJ3627" s="134"/>
      <c r="AK3627" s="134"/>
      <c r="AL3627" s="134"/>
      <c r="AM3627" s="134"/>
      <c r="AN3627" s="137">
        <v>13.5</v>
      </c>
      <c r="AO3627" s="134" t="s">
        <v>47</v>
      </c>
      <c r="AP3627" s="131" t="s">
        <v>48</v>
      </c>
      <c r="AQ3627" s="134">
        <f>AVERAGE(SMALL(AE3627:AI3627,1),SMALL(AE3627:AI3627,2))</f>
        <v>14.8</v>
      </c>
      <c r="AR3627" s="134" t="str">
        <f>IF(R3627 &lt;=( AVERAGE(SMALL(AE3627:AI3627,1),SMALL(AE3627:AI3627,2))), R3627, "")</f>
        <v/>
      </c>
      <c r="AS3627" s="134" t="e">
        <f>AVERAGE(SMALL(AJ3627:AM3627,1),SMALL(AJ3627:AM3627,2))</f>
        <v>#NUM!</v>
      </c>
      <c r="AT3627" s="134" t="e">
        <f>#REF!*1.075</f>
        <v>#REF!</v>
      </c>
      <c r="AU3627" s="134">
        <f>T3627*1.075</f>
        <v>12.899999999999999</v>
      </c>
      <c r="AV3627" s="121" t="e">
        <f>MIN(AN3627,AT3627,AU3627)</f>
        <v>#REF!</v>
      </c>
      <c r="AW3627" s="134" t="s">
        <v>71</v>
      </c>
      <c r="AX3627" s="134" t="s">
        <v>72</v>
      </c>
      <c r="AY3627" s="137">
        <v>12.9</v>
      </c>
      <c r="AZ3627" s="143">
        <f>IF(AND(AY3627&gt;0,AY3627&lt;=10),AY3627*0.25,IF(AND(AY3627&gt;10,AY3627&lt;=50),AY3627*0.17,IF(AND(AY3627&gt;10,AY3627&lt;=100),AY3627*0.12,IF(AY3627&gt;100,AY3627*0.1))))</f>
        <v>2.1930000000000001</v>
      </c>
      <c r="BA3627" s="115">
        <f>AZ3627+AY3627</f>
        <v>15.093</v>
      </c>
      <c r="BB3627" s="148">
        <f>BA3627</f>
        <v>15.093</v>
      </c>
      <c r="BC3627" s="20" t="s">
        <v>12295</v>
      </c>
      <c r="BD3627" s="149" t="s">
        <v>12287</v>
      </c>
      <c r="BE3627" s="149"/>
      <c r="BF3627" s="149"/>
      <c r="BG3627" s="149"/>
      <c r="BH3627" s="149"/>
      <c r="BI3627" s="149"/>
      <c r="BJ3627" s="149"/>
      <c r="BK3627" s="149"/>
      <c r="BL3627" s="149"/>
      <c r="BM3627" s="149"/>
      <c r="BN3627" s="149"/>
      <c r="BO3627" s="149"/>
      <c r="BP3627" s="149"/>
      <c r="BQ3627" s="149"/>
      <c r="BR3627" s="149"/>
      <c r="BS3627" s="149"/>
      <c r="BT3627" s="149"/>
      <c r="BU3627" s="149"/>
      <c r="BV3627" s="149"/>
      <c r="BW3627" s="149"/>
      <c r="BX3627" s="149"/>
      <c r="BY3627" s="149"/>
      <c r="BZ3627" s="149"/>
      <c r="CA3627" s="149"/>
      <c r="CB3627" s="149"/>
      <c r="CC3627" s="149"/>
      <c r="CD3627" s="149"/>
      <c r="CE3627" s="149"/>
      <c r="CF3627" s="149"/>
      <c r="CG3627" s="149"/>
      <c r="CH3627" s="149"/>
      <c r="CI3627" s="149"/>
      <c r="CJ3627" s="149"/>
      <c r="CK3627" s="149"/>
      <c r="CL3627" s="149"/>
      <c r="CM3627" s="149"/>
      <c r="CN3627" s="149"/>
      <c r="CO3627" s="149"/>
      <c r="CP3627" s="149"/>
      <c r="CQ3627" s="149"/>
      <c r="CR3627" s="149"/>
      <c r="CS3627" s="149"/>
      <c r="CT3627" s="149"/>
      <c r="CU3627" s="149"/>
      <c r="CV3627" s="149"/>
      <c r="CW3627" s="149"/>
      <c r="CX3627" s="149"/>
      <c r="CY3627" s="149"/>
      <c r="CZ3627" s="149"/>
      <c r="DA3627" s="149"/>
      <c r="DB3627" s="149"/>
      <c r="DC3627" s="149"/>
      <c r="DD3627" s="149"/>
      <c r="DE3627" s="149"/>
      <c r="DF3627" s="149"/>
      <c r="DG3627" s="149"/>
      <c r="DH3627" s="149"/>
      <c r="DI3627" s="149"/>
      <c r="DJ3627" s="149"/>
      <c r="DK3627" s="149"/>
      <c r="DL3627" s="149"/>
    </row>
    <row r="3628" spans="1:116" s="103" customFormat="1" ht="30" customHeight="1">
      <c r="A3628" s="41" t="s">
        <v>12286</v>
      </c>
      <c r="B3628" s="5">
        <v>3626</v>
      </c>
      <c r="C3628" s="44">
        <v>3533</v>
      </c>
      <c r="D3628" s="44"/>
      <c r="E3628" s="43" t="s">
        <v>11903</v>
      </c>
      <c r="F3628" s="3" t="s">
        <v>11904</v>
      </c>
      <c r="G3628" s="3" t="s">
        <v>2014</v>
      </c>
      <c r="H3628" s="3" t="s">
        <v>11905</v>
      </c>
      <c r="I3628" s="3" t="s">
        <v>1940</v>
      </c>
      <c r="J3628" s="3" t="s">
        <v>11906</v>
      </c>
      <c r="K3628" s="6">
        <v>500</v>
      </c>
      <c r="L3628" s="3" t="s">
        <v>79</v>
      </c>
      <c r="M3628" s="6">
        <v>10</v>
      </c>
      <c r="N3628" s="3" t="s">
        <v>44</v>
      </c>
      <c r="O3628" s="3" t="s">
        <v>11865</v>
      </c>
      <c r="P3628" s="3" t="s">
        <v>11907</v>
      </c>
      <c r="Q3628" s="3" t="s">
        <v>11908</v>
      </c>
      <c r="R3628" s="253">
        <v>7</v>
      </c>
      <c r="S3628" s="121">
        <v>6.7</v>
      </c>
      <c r="T3628" s="202">
        <v>5.5</v>
      </c>
      <c r="U3628" s="118">
        <v>7.5</v>
      </c>
      <c r="V3628" s="121"/>
      <c r="W3628" s="121"/>
      <c r="X3628" s="121"/>
      <c r="Y3628" s="121"/>
      <c r="Z3628" s="121"/>
      <c r="AA3628" s="121"/>
      <c r="AB3628" s="121"/>
      <c r="AC3628" s="121"/>
      <c r="AD3628" s="121"/>
      <c r="AE3628" s="131">
        <v>10.6</v>
      </c>
      <c r="AF3628" s="134">
        <v>11.9</v>
      </c>
      <c r="AG3628" s="134"/>
      <c r="AH3628" s="134"/>
      <c r="AI3628" s="134"/>
      <c r="AJ3628" s="134"/>
      <c r="AK3628" s="134"/>
      <c r="AL3628" s="134"/>
      <c r="AM3628" s="134"/>
      <c r="AN3628" s="137">
        <v>7</v>
      </c>
      <c r="AO3628" s="134" t="s">
        <v>47</v>
      </c>
      <c r="AP3628" s="131" t="s">
        <v>48</v>
      </c>
      <c r="AQ3628" s="134">
        <f>AVERAGE(SMALL(AE3628:AI3628,1),SMALL(AE3628:AI3628,2))</f>
        <v>11.25</v>
      </c>
      <c r="AR3628" s="134">
        <f>IF(R3628 &lt;=( AVERAGE(SMALL(AE3628:AI3628,1),SMALL(AE3628:AI3628,2))), R3628, "")</f>
        <v>7</v>
      </c>
      <c r="AS3628" s="134" t="e">
        <f>AVERAGE(SMALL(AJ3628:AM3628,1),SMALL(AJ3628:AM3628,2))</f>
        <v>#NUM!</v>
      </c>
      <c r="AT3628" s="134" t="e">
        <f>#REF!*1.075</f>
        <v>#REF!</v>
      </c>
      <c r="AU3628" s="134">
        <f>T3628*1.075</f>
        <v>5.9124999999999996</v>
      </c>
      <c r="AV3628" s="121" t="e">
        <f>MIN(AN3628,AT3628,AU3628)</f>
        <v>#REF!</v>
      </c>
      <c r="AW3628" s="134" t="s">
        <v>71</v>
      </c>
      <c r="AX3628" s="134" t="s">
        <v>72</v>
      </c>
      <c r="AY3628" s="137">
        <v>5.9124999999999996</v>
      </c>
      <c r="AZ3628" s="143">
        <f>IF(AND(AY3628&gt;0,AY3628&lt;=10),AY3628*0.25,IF(AND(AY3628&gt;10,AY3628&lt;=50),AY3628*0.17,IF(AND(AY3628&gt;10,AY3628&lt;=100),AY3628*0.12,IF(AY3628&gt;100,AY3628*0.1))))</f>
        <v>1.4781249999999999</v>
      </c>
      <c r="BA3628" s="115">
        <f>AZ3628+AY3628</f>
        <v>7.390625</v>
      </c>
      <c r="BB3628" s="148">
        <f>BA3628</f>
        <v>7.390625</v>
      </c>
      <c r="BC3628" s="20" t="s">
        <v>12295</v>
      </c>
      <c r="BD3628" s="149" t="s">
        <v>12287</v>
      </c>
      <c r="BE3628" s="149"/>
      <c r="BF3628" s="149"/>
      <c r="BG3628" s="149"/>
      <c r="BH3628" s="149"/>
      <c r="BI3628" s="149"/>
      <c r="BJ3628" s="149"/>
      <c r="BK3628" s="149"/>
      <c r="BL3628" s="149"/>
      <c r="BM3628" s="149"/>
      <c r="BN3628" s="149"/>
      <c r="BO3628" s="149"/>
      <c r="BP3628" s="149"/>
      <c r="BQ3628" s="149"/>
      <c r="BR3628" s="149"/>
      <c r="BS3628" s="149"/>
      <c r="BT3628" s="149"/>
      <c r="BU3628" s="149"/>
      <c r="BV3628" s="149"/>
      <c r="BW3628" s="149"/>
      <c r="BX3628" s="149"/>
      <c r="BY3628" s="149"/>
      <c r="BZ3628" s="149"/>
      <c r="CA3628" s="149"/>
      <c r="CB3628" s="149"/>
      <c r="CC3628" s="149"/>
      <c r="CD3628" s="149"/>
      <c r="CE3628" s="149"/>
      <c r="CF3628" s="149"/>
      <c r="CG3628" s="149"/>
      <c r="CH3628" s="149"/>
      <c r="CI3628" s="149"/>
      <c r="CJ3628" s="149"/>
      <c r="CK3628" s="149"/>
      <c r="CL3628" s="149"/>
      <c r="CM3628" s="149"/>
      <c r="CN3628" s="149"/>
      <c r="CO3628" s="149"/>
      <c r="CP3628" s="149"/>
      <c r="CQ3628" s="149"/>
      <c r="CR3628" s="149"/>
      <c r="CS3628" s="149"/>
      <c r="CT3628" s="149"/>
      <c r="CU3628" s="149"/>
      <c r="CV3628" s="149"/>
      <c r="CW3628" s="149"/>
      <c r="CX3628" s="149"/>
      <c r="CY3628" s="149"/>
      <c r="CZ3628" s="149"/>
      <c r="DA3628" s="149"/>
      <c r="DB3628" s="149"/>
      <c r="DC3628" s="149"/>
      <c r="DD3628" s="149"/>
      <c r="DE3628" s="149"/>
      <c r="DF3628" s="149"/>
      <c r="DG3628" s="149"/>
      <c r="DH3628" s="149"/>
      <c r="DI3628" s="149"/>
      <c r="DJ3628" s="149"/>
      <c r="DK3628" s="149"/>
      <c r="DL3628" s="149"/>
    </row>
    <row r="3629" spans="1:116" s="103" customFormat="1" ht="30" customHeight="1">
      <c r="A3629" s="41" t="s">
        <v>12286</v>
      </c>
      <c r="B3629" s="5">
        <v>3627</v>
      </c>
      <c r="C3629" s="116">
        <v>3940</v>
      </c>
      <c r="D3629" s="116"/>
      <c r="E3629" s="43" t="s">
        <v>11877</v>
      </c>
      <c r="F3629" s="3" t="s">
        <v>11878</v>
      </c>
      <c r="G3629" s="3" t="s">
        <v>9161</v>
      </c>
      <c r="H3629" s="3" t="s">
        <v>3782</v>
      </c>
      <c r="I3629" s="3" t="s">
        <v>1940</v>
      </c>
      <c r="J3629" s="3" t="s">
        <v>11864</v>
      </c>
      <c r="K3629" s="6">
        <v>250</v>
      </c>
      <c r="L3629" s="3" t="s">
        <v>79</v>
      </c>
      <c r="M3629" s="6">
        <v>10</v>
      </c>
      <c r="N3629" s="3" t="s">
        <v>44</v>
      </c>
      <c r="O3629" s="3" t="s">
        <v>11865</v>
      </c>
      <c r="P3629" s="3" t="s">
        <v>11879</v>
      </c>
      <c r="Q3629" s="3" t="s">
        <v>11880</v>
      </c>
      <c r="R3629" s="253">
        <v>25.45</v>
      </c>
      <c r="S3629" s="121">
        <v>20.5</v>
      </c>
      <c r="T3629" s="202">
        <v>19.5</v>
      </c>
      <c r="U3629" s="118">
        <v>32.299999999999997</v>
      </c>
      <c r="V3629" s="121">
        <v>11.62</v>
      </c>
      <c r="W3629" s="121"/>
      <c r="X3629" s="121"/>
      <c r="Y3629" s="121"/>
      <c r="Z3629" s="121"/>
      <c r="AA3629" s="121"/>
      <c r="AB3629" s="121"/>
      <c r="AC3629" s="121"/>
      <c r="AD3629" s="121"/>
      <c r="AE3629" s="131">
        <v>32.299999999999997</v>
      </c>
      <c r="AF3629" s="134">
        <v>18.399999999999999</v>
      </c>
      <c r="AG3629" s="134">
        <v>14.83</v>
      </c>
      <c r="AH3629" s="134"/>
      <c r="AI3629" s="134"/>
      <c r="AJ3629" s="134"/>
      <c r="AK3629" s="134"/>
      <c r="AL3629" s="134"/>
      <c r="AM3629" s="134"/>
      <c r="AN3629" s="137">
        <v>13.994999999999999</v>
      </c>
      <c r="AO3629" s="134" t="s">
        <v>207</v>
      </c>
      <c r="AP3629" s="131" t="s">
        <v>208</v>
      </c>
      <c r="AQ3629" s="134">
        <f>AVERAGE(SMALL(AE3629:AI3629,1),SMALL(AE3629:AI3629,2))</f>
        <v>16.614999999999998</v>
      </c>
      <c r="AR3629" s="134" t="str">
        <f>IF(R3629 &lt;=( AVERAGE(SMALL(AE3629:AI3629,1),SMALL(AE3629:AI3629,2))), R3629, "")</f>
        <v/>
      </c>
      <c r="AS3629" s="134" t="e">
        <f>AVERAGE(SMALL(AJ3629:AM3629,1),SMALL(AJ3629:AM3629,2))</f>
        <v>#NUM!</v>
      </c>
      <c r="AT3629" s="134" t="e">
        <f>#REF!*1.075</f>
        <v>#REF!</v>
      </c>
      <c r="AU3629" s="134">
        <f>T3629*1.075</f>
        <v>20.962499999999999</v>
      </c>
      <c r="AV3629" s="121" t="e">
        <f>MIN(AN3629,AT3629,AU3629)</f>
        <v>#REF!</v>
      </c>
      <c r="AW3629" s="263" t="s">
        <v>209</v>
      </c>
      <c r="AX3629" s="263" t="s">
        <v>208</v>
      </c>
      <c r="AY3629" s="137">
        <v>16.614999999999998</v>
      </c>
      <c r="AZ3629" s="143">
        <f>IF(AND(AY3629&gt;0,AY3629&lt;=10),AY3629*0.25,IF(AND(AY3629&gt;10,AY3629&lt;=50),AY3629*0.17,IF(AND(AY3629&gt;10,AY3629&lt;=100),AY3629*0.12,IF(AY3629&gt;100,AY3629*0.1))))</f>
        <v>2.8245499999999999</v>
      </c>
      <c r="BA3629" s="115">
        <f>AZ3629+AY3629</f>
        <v>19.439549999999997</v>
      </c>
      <c r="BB3629" s="137">
        <f>BA3629+BA3629*0.08</f>
        <v>20.994713999999998</v>
      </c>
      <c r="BC3629" s="20" t="s">
        <v>12295</v>
      </c>
      <c r="BD3629" s="149" t="s">
        <v>12287</v>
      </c>
      <c r="BE3629" s="149"/>
      <c r="BF3629" s="149"/>
      <c r="BG3629" s="149"/>
      <c r="BH3629" s="149"/>
      <c r="BI3629" s="149"/>
      <c r="BJ3629" s="149"/>
      <c r="BK3629" s="149"/>
      <c r="BL3629" s="149"/>
      <c r="BM3629" s="149"/>
      <c r="BN3629" s="149"/>
      <c r="BO3629" s="149"/>
      <c r="BP3629" s="149"/>
      <c r="BQ3629" s="149"/>
      <c r="BR3629" s="149"/>
      <c r="BS3629" s="149"/>
      <c r="BT3629" s="149"/>
      <c r="BU3629" s="149"/>
      <c r="BV3629" s="149"/>
      <c r="BW3629" s="149"/>
      <c r="BX3629" s="149"/>
      <c r="BY3629" s="149"/>
      <c r="BZ3629" s="149"/>
      <c r="CA3629" s="149"/>
      <c r="CB3629" s="149"/>
      <c r="CC3629" s="149"/>
      <c r="CD3629" s="149"/>
      <c r="CE3629" s="149"/>
      <c r="CF3629" s="149"/>
      <c r="CG3629" s="149"/>
      <c r="CH3629" s="149"/>
      <c r="CI3629" s="149"/>
      <c r="CJ3629" s="149"/>
      <c r="CK3629" s="149"/>
      <c r="CL3629" s="149"/>
      <c r="CM3629" s="149"/>
      <c r="CN3629" s="149"/>
      <c r="CO3629" s="149"/>
      <c r="CP3629" s="149"/>
      <c r="CQ3629" s="149"/>
      <c r="CR3629" s="149"/>
      <c r="CS3629" s="149"/>
      <c r="CT3629" s="149"/>
      <c r="CU3629" s="149"/>
      <c r="CV3629" s="149"/>
      <c r="CW3629" s="149"/>
      <c r="CX3629" s="149"/>
      <c r="CY3629" s="149"/>
      <c r="CZ3629" s="149"/>
      <c r="DA3629" s="149"/>
      <c r="DB3629" s="149"/>
      <c r="DC3629" s="149"/>
      <c r="DD3629" s="149"/>
      <c r="DE3629" s="149"/>
      <c r="DF3629" s="149"/>
      <c r="DG3629" s="149"/>
      <c r="DH3629" s="149"/>
      <c r="DI3629" s="149"/>
      <c r="DJ3629" s="149"/>
      <c r="DK3629" s="149"/>
      <c r="DL3629" s="149"/>
    </row>
    <row r="3630" spans="1:116" s="103" customFormat="1" ht="30" customHeight="1">
      <c r="A3630" s="41" t="s">
        <v>12286</v>
      </c>
      <c r="B3630" s="5">
        <v>3628</v>
      </c>
      <c r="C3630" s="44">
        <v>5054</v>
      </c>
      <c r="D3630" s="44"/>
      <c r="E3630" s="43" t="s">
        <v>11892</v>
      </c>
      <c r="F3630" s="3" t="s">
        <v>5565</v>
      </c>
      <c r="G3630" s="3" t="s">
        <v>9166</v>
      </c>
      <c r="H3630" s="3" t="s">
        <v>5566</v>
      </c>
      <c r="I3630" s="3" t="s">
        <v>1940</v>
      </c>
      <c r="J3630" s="3" t="s">
        <v>11893</v>
      </c>
      <c r="K3630" s="6">
        <v>100</v>
      </c>
      <c r="L3630" s="3" t="s">
        <v>79</v>
      </c>
      <c r="M3630" s="6">
        <v>10</v>
      </c>
      <c r="N3630" s="3" t="s">
        <v>44</v>
      </c>
      <c r="O3630" s="3" t="s">
        <v>11865</v>
      </c>
      <c r="P3630" s="3" t="s">
        <v>11872</v>
      </c>
      <c r="Q3630" s="3" t="s">
        <v>11894</v>
      </c>
      <c r="R3630" s="253">
        <v>8</v>
      </c>
      <c r="S3630" s="121">
        <v>6.2</v>
      </c>
      <c r="T3630" s="202">
        <v>5.2</v>
      </c>
      <c r="U3630" s="118">
        <v>10.4</v>
      </c>
      <c r="V3630" s="121">
        <v>8.0066000000000006</v>
      </c>
      <c r="W3630" s="121">
        <v>6.08</v>
      </c>
      <c r="X3630" s="121"/>
      <c r="Y3630" s="121"/>
      <c r="Z3630" s="121"/>
      <c r="AA3630" s="121"/>
      <c r="AB3630" s="121"/>
      <c r="AC3630" s="121"/>
      <c r="AD3630" s="121"/>
      <c r="AE3630" s="131">
        <v>10.4</v>
      </c>
      <c r="AF3630" s="134">
        <v>8.6</v>
      </c>
      <c r="AG3630" s="134">
        <v>6</v>
      </c>
      <c r="AH3630" s="134"/>
      <c r="AI3630" s="134"/>
      <c r="AJ3630" s="134"/>
      <c r="AK3630" s="134"/>
      <c r="AL3630" s="134"/>
      <c r="AM3630" s="134"/>
      <c r="AN3630" s="137">
        <v>6.11</v>
      </c>
      <c r="AO3630" s="134" t="s">
        <v>47</v>
      </c>
      <c r="AP3630" s="131" t="s">
        <v>48</v>
      </c>
      <c r="AQ3630" s="134">
        <f>AVERAGE(SMALL(AE3630:AI3630,1),SMALL(AE3630:AI3630,2))</f>
        <v>7.3</v>
      </c>
      <c r="AR3630" s="134" t="str">
        <f>IF(R3630 &lt;=( AVERAGE(SMALL(AE3630:AI3630,1),SMALL(AE3630:AI3630,2))), R3630, "")</f>
        <v/>
      </c>
      <c r="AS3630" s="134" t="e">
        <f>AVERAGE(SMALL(AJ3630:AM3630,1),SMALL(AJ3630:AM3630,2))</f>
        <v>#NUM!</v>
      </c>
      <c r="AT3630" s="134" t="e">
        <f>#REF!*1.075</f>
        <v>#REF!</v>
      </c>
      <c r="AU3630" s="134">
        <f>T3630*1.075</f>
        <v>5.59</v>
      </c>
      <c r="AV3630" s="121" t="e">
        <f>MIN(AN3630,AT3630,AU3630)</f>
        <v>#REF!</v>
      </c>
      <c r="AW3630" s="134" t="s">
        <v>71</v>
      </c>
      <c r="AX3630" s="134" t="s">
        <v>72</v>
      </c>
      <c r="AY3630" s="137">
        <v>5.59</v>
      </c>
      <c r="AZ3630" s="143">
        <f>IF(AND(AY3630&gt;0,AY3630&lt;=10),AY3630*0.25,IF(AND(AY3630&gt;10,AY3630&lt;=50),AY3630*0.17,IF(AND(AY3630&gt;10,AY3630&lt;=100),AY3630*0.12,IF(AY3630&gt;100,AY3630*0.1))))</f>
        <v>1.3975</v>
      </c>
      <c r="BA3630" s="115">
        <f>AZ3630+AY3630</f>
        <v>6.9874999999999998</v>
      </c>
      <c r="BB3630" s="148">
        <f>BA3630</f>
        <v>6.9874999999999998</v>
      </c>
      <c r="BC3630" s="20" t="s">
        <v>12295</v>
      </c>
      <c r="BD3630" s="149" t="s">
        <v>12287</v>
      </c>
      <c r="BE3630" s="149"/>
      <c r="BF3630" s="149"/>
      <c r="BG3630" s="149"/>
      <c r="BH3630" s="149"/>
      <c r="BI3630" s="149"/>
      <c r="BJ3630" s="149"/>
      <c r="BK3630" s="149"/>
      <c r="BL3630" s="149"/>
      <c r="BM3630" s="149"/>
      <c r="BN3630" s="149"/>
      <c r="BO3630" s="149"/>
      <c r="BP3630" s="149"/>
      <c r="BQ3630" s="149"/>
      <c r="BR3630" s="149"/>
      <c r="BS3630" s="149"/>
      <c r="BT3630" s="149"/>
      <c r="BU3630" s="149"/>
      <c r="BV3630" s="149"/>
      <c r="BW3630" s="149"/>
      <c r="BX3630" s="149"/>
      <c r="BY3630" s="149"/>
      <c r="BZ3630" s="149"/>
      <c r="CA3630" s="149"/>
      <c r="CB3630" s="149"/>
      <c r="CC3630" s="149"/>
      <c r="CD3630" s="149"/>
      <c r="CE3630" s="149"/>
      <c r="CF3630" s="149"/>
      <c r="CG3630" s="149"/>
      <c r="CH3630" s="149"/>
      <c r="CI3630" s="149"/>
      <c r="CJ3630" s="149"/>
      <c r="CK3630" s="149"/>
      <c r="CL3630" s="149"/>
      <c r="CM3630" s="149"/>
      <c r="CN3630" s="149"/>
      <c r="CO3630" s="149"/>
      <c r="CP3630" s="149"/>
      <c r="CQ3630" s="149"/>
      <c r="CR3630" s="149"/>
      <c r="CS3630" s="149"/>
      <c r="CT3630" s="149"/>
      <c r="CU3630" s="149"/>
      <c r="CV3630" s="149"/>
      <c r="CW3630" s="149"/>
      <c r="CX3630" s="149"/>
      <c r="CY3630" s="149"/>
      <c r="CZ3630" s="149"/>
      <c r="DA3630" s="149"/>
      <c r="DB3630" s="149"/>
      <c r="DC3630" s="149"/>
      <c r="DD3630" s="149"/>
      <c r="DE3630" s="149"/>
      <c r="DF3630" s="149"/>
      <c r="DG3630" s="149"/>
      <c r="DH3630" s="149"/>
      <c r="DI3630" s="149"/>
      <c r="DJ3630" s="149"/>
      <c r="DK3630" s="149"/>
      <c r="DL3630" s="149"/>
    </row>
    <row r="3631" spans="1:116" s="103" customFormat="1" ht="30" customHeight="1">
      <c r="A3631" s="41" t="s">
        <v>12286</v>
      </c>
      <c r="B3631" s="5">
        <v>3629</v>
      </c>
      <c r="C3631" s="44">
        <v>5054</v>
      </c>
      <c r="D3631" s="44"/>
      <c r="E3631" s="43" t="s">
        <v>11892</v>
      </c>
      <c r="F3631" s="3" t="s">
        <v>5565</v>
      </c>
      <c r="G3631" s="3" t="s">
        <v>9166</v>
      </c>
      <c r="H3631" s="3" t="s">
        <v>5566</v>
      </c>
      <c r="I3631" s="3" t="s">
        <v>1940</v>
      </c>
      <c r="J3631" s="3" t="s">
        <v>11864</v>
      </c>
      <c r="K3631" s="6">
        <v>250</v>
      </c>
      <c r="L3631" s="3" t="s">
        <v>79</v>
      </c>
      <c r="M3631" s="6">
        <v>10</v>
      </c>
      <c r="N3631" s="3" t="s">
        <v>44</v>
      </c>
      <c r="O3631" s="3" t="s">
        <v>11865</v>
      </c>
      <c r="P3631" s="3" t="s">
        <v>11872</v>
      </c>
      <c r="Q3631" s="3" t="s">
        <v>11894</v>
      </c>
      <c r="R3631" s="253">
        <v>9.1</v>
      </c>
      <c r="S3631" s="121">
        <v>6.2</v>
      </c>
      <c r="T3631" s="202">
        <v>6</v>
      </c>
      <c r="U3631" s="118">
        <v>13.2</v>
      </c>
      <c r="V3631" s="121">
        <v>8.1103000000000005</v>
      </c>
      <c r="W3631" s="121">
        <v>6.3491999999999997</v>
      </c>
      <c r="X3631" s="121"/>
      <c r="Y3631" s="121"/>
      <c r="Z3631" s="121"/>
      <c r="AA3631" s="121"/>
      <c r="AB3631" s="121"/>
      <c r="AC3631" s="121"/>
      <c r="AD3631" s="121"/>
      <c r="AE3631" s="131">
        <v>13.2</v>
      </c>
      <c r="AF3631" s="134">
        <v>8.6</v>
      </c>
      <c r="AG3631" s="134">
        <v>6.4749999999999996</v>
      </c>
      <c r="AH3631" s="134"/>
      <c r="AI3631" s="134"/>
      <c r="AJ3631" s="134"/>
      <c r="AK3631" s="134"/>
      <c r="AL3631" s="134"/>
      <c r="AM3631" s="134"/>
      <c r="AN3631" s="137">
        <v>6.78</v>
      </c>
      <c r="AO3631" s="134" t="s">
        <v>47</v>
      </c>
      <c r="AP3631" s="131" t="s">
        <v>48</v>
      </c>
      <c r="AQ3631" s="134">
        <f>AVERAGE(SMALL(AE3631:AI3631,1),SMALL(AE3631:AI3631,2))</f>
        <v>7.5374999999999996</v>
      </c>
      <c r="AR3631" s="134" t="str">
        <f>IF(R3631 &lt;=( AVERAGE(SMALL(AE3631:AI3631,1),SMALL(AE3631:AI3631,2))), R3631, "")</f>
        <v/>
      </c>
      <c r="AS3631" s="134" t="e">
        <f>AVERAGE(SMALL(AJ3631:AM3631,1),SMALL(AJ3631:AM3631,2))</f>
        <v>#NUM!</v>
      </c>
      <c r="AT3631" s="134" t="e">
        <f>#REF!*1.075</f>
        <v>#REF!</v>
      </c>
      <c r="AU3631" s="134">
        <f>T3631*1.075</f>
        <v>6.4499999999999993</v>
      </c>
      <c r="AV3631" s="121" t="e">
        <f>MIN(AN3631,AT3631,AU3631)</f>
        <v>#REF!</v>
      </c>
      <c r="AW3631" s="134" t="s">
        <v>71</v>
      </c>
      <c r="AX3631" s="134" t="s">
        <v>72</v>
      </c>
      <c r="AY3631" s="137">
        <v>6.45</v>
      </c>
      <c r="AZ3631" s="143">
        <f>IF(AND(AY3631&gt;0,AY3631&lt;=10),AY3631*0.25,IF(AND(AY3631&gt;10,AY3631&lt;=50),AY3631*0.17,IF(AND(AY3631&gt;10,AY3631&lt;=100),AY3631*0.12,IF(AY3631&gt;100,AY3631*0.1))))</f>
        <v>1.6125</v>
      </c>
      <c r="BA3631" s="115">
        <f>AZ3631+AY3631</f>
        <v>8.0625</v>
      </c>
      <c r="BB3631" s="148">
        <f>BA3631</f>
        <v>8.0625</v>
      </c>
      <c r="BC3631" s="20" t="s">
        <v>12295</v>
      </c>
      <c r="BD3631" s="149" t="s">
        <v>12287</v>
      </c>
      <c r="BE3631" s="149"/>
      <c r="BF3631" s="149"/>
      <c r="BG3631" s="149"/>
      <c r="BH3631" s="149"/>
      <c r="BI3631" s="149"/>
      <c r="BJ3631" s="149"/>
      <c r="BK3631" s="149"/>
      <c r="BL3631" s="149"/>
      <c r="BM3631" s="149"/>
      <c r="BN3631" s="149"/>
      <c r="BO3631" s="149"/>
      <c r="BP3631" s="149"/>
      <c r="BQ3631" s="149"/>
      <c r="BR3631" s="149"/>
      <c r="BS3631" s="149"/>
      <c r="BT3631" s="149"/>
      <c r="BU3631" s="149"/>
      <c r="BV3631" s="149"/>
      <c r="BW3631" s="149"/>
      <c r="BX3631" s="149"/>
      <c r="BY3631" s="149"/>
      <c r="BZ3631" s="149"/>
      <c r="CA3631" s="149"/>
      <c r="CB3631" s="149"/>
      <c r="CC3631" s="149"/>
      <c r="CD3631" s="149"/>
      <c r="CE3631" s="149"/>
      <c r="CF3631" s="149"/>
      <c r="CG3631" s="149"/>
      <c r="CH3631" s="149"/>
      <c r="CI3631" s="149"/>
      <c r="CJ3631" s="149"/>
      <c r="CK3631" s="149"/>
      <c r="CL3631" s="149"/>
      <c r="CM3631" s="149"/>
      <c r="CN3631" s="149"/>
      <c r="CO3631" s="149"/>
      <c r="CP3631" s="149"/>
      <c r="CQ3631" s="149"/>
      <c r="CR3631" s="149"/>
      <c r="CS3631" s="149"/>
      <c r="CT3631" s="149"/>
      <c r="CU3631" s="149"/>
      <c r="CV3631" s="149"/>
      <c r="CW3631" s="149"/>
      <c r="CX3631" s="149"/>
      <c r="CY3631" s="149"/>
      <c r="CZ3631" s="149"/>
      <c r="DA3631" s="149"/>
      <c r="DB3631" s="149"/>
      <c r="DC3631" s="149"/>
      <c r="DD3631" s="149"/>
      <c r="DE3631" s="149"/>
      <c r="DF3631" s="149"/>
      <c r="DG3631" s="149"/>
      <c r="DH3631" s="149"/>
      <c r="DI3631" s="149"/>
      <c r="DJ3631" s="149"/>
      <c r="DK3631" s="149"/>
      <c r="DL3631" s="149"/>
    </row>
    <row r="3632" spans="1:116" s="103" customFormat="1" ht="30" customHeight="1">
      <c r="A3632" s="41" t="s">
        <v>12286</v>
      </c>
      <c r="B3632" s="5">
        <v>3630</v>
      </c>
      <c r="C3632" s="116">
        <v>5053</v>
      </c>
      <c r="D3632" s="116"/>
      <c r="E3632" s="43" t="s">
        <v>11862</v>
      </c>
      <c r="F3632" s="3" t="s">
        <v>11868</v>
      </c>
      <c r="G3632" s="3" t="s">
        <v>1896</v>
      </c>
      <c r="H3632" s="3" t="s">
        <v>64</v>
      </c>
      <c r="I3632" s="3" t="s">
        <v>1940</v>
      </c>
      <c r="J3632" s="3" t="s">
        <v>11869</v>
      </c>
      <c r="K3632" s="6">
        <v>100</v>
      </c>
      <c r="L3632" s="3" t="s">
        <v>79</v>
      </c>
      <c r="M3632" s="6">
        <v>10</v>
      </c>
      <c r="N3632" s="3" t="s">
        <v>44</v>
      </c>
      <c r="O3632" s="3" t="s">
        <v>11865</v>
      </c>
      <c r="P3632" s="3" t="s">
        <v>11870</v>
      </c>
      <c r="Q3632" s="3" t="s">
        <v>11871</v>
      </c>
      <c r="R3632" s="253">
        <v>7.42</v>
      </c>
      <c r="S3632" s="121"/>
      <c r="T3632" s="202">
        <v>5.7</v>
      </c>
      <c r="U3632" s="118">
        <v>10.9</v>
      </c>
      <c r="V3632" s="121">
        <v>11.32</v>
      </c>
      <c r="W3632" s="121"/>
      <c r="X3632" s="121"/>
      <c r="Y3632" s="121"/>
      <c r="Z3632" s="121"/>
      <c r="AA3632" s="121"/>
      <c r="AB3632" s="121"/>
      <c r="AC3632" s="121"/>
      <c r="AD3632" s="121"/>
      <c r="AE3632" s="131">
        <v>9.3000000000000007</v>
      </c>
      <c r="AF3632" s="134">
        <v>8.9</v>
      </c>
      <c r="AG3632" s="134"/>
      <c r="AH3632" s="134"/>
      <c r="AI3632" s="134"/>
      <c r="AJ3632" s="134"/>
      <c r="AK3632" s="134"/>
      <c r="AL3632" s="134"/>
      <c r="AM3632" s="134"/>
      <c r="AN3632" s="137">
        <v>7.42</v>
      </c>
      <c r="AO3632" s="134" t="s">
        <v>47</v>
      </c>
      <c r="AP3632" s="131" t="s">
        <v>48</v>
      </c>
      <c r="AQ3632" s="134">
        <f>AVERAGE(SMALL(AE3632:AI3632,1),SMALL(AE3632:AI3632,2))</f>
        <v>9.1000000000000014</v>
      </c>
      <c r="AR3632" s="134">
        <f>IF(R3632 &lt;=( AVERAGE(SMALL(AE3632:AI3632,1),SMALL(AE3632:AI3632,2))), R3632, "")</f>
        <v>7.42</v>
      </c>
      <c r="AS3632" s="134" t="e">
        <f>AVERAGE(SMALL(AJ3632:AM3632,1),SMALL(AJ3632:AM3632,2))</f>
        <v>#NUM!</v>
      </c>
      <c r="AT3632" s="134" t="e">
        <f>#REF!*1.075</f>
        <v>#REF!</v>
      </c>
      <c r="AU3632" s="134">
        <f>T3632*1.075</f>
        <v>6.1274999999999995</v>
      </c>
      <c r="AV3632" s="121" t="e">
        <f>MIN(AN3632,AT3632,AU3632)</f>
        <v>#REF!</v>
      </c>
      <c r="AW3632" s="134" t="s">
        <v>71</v>
      </c>
      <c r="AX3632" s="134" t="s">
        <v>72</v>
      </c>
      <c r="AY3632" s="137">
        <v>6.1275000000000004</v>
      </c>
      <c r="AZ3632" s="143">
        <f>IF(AND(AY3632&gt;0,AY3632&lt;=10),AY3632*0.25,IF(AND(AY3632&gt;10,AY3632&lt;=50),AY3632*0.17,IF(AND(AY3632&gt;10,AY3632&lt;=100),AY3632*0.12,IF(AY3632&gt;100,AY3632*0.1))))</f>
        <v>1.5318750000000001</v>
      </c>
      <c r="BA3632" s="115">
        <f>AZ3632+AY3632</f>
        <v>7.6593750000000007</v>
      </c>
      <c r="BB3632" s="148">
        <f>BA3632</f>
        <v>7.6593750000000007</v>
      </c>
      <c r="BC3632" s="20" t="s">
        <v>12295</v>
      </c>
      <c r="BD3632" s="149" t="s">
        <v>12287</v>
      </c>
      <c r="BE3632" s="149"/>
      <c r="BF3632" s="149"/>
      <c r="BG3632" s="149"/>
      <c r="BH3632" s="149"/>
      <c r="BI3632" s="149"/>
      <c r="BJ3632" s="149"/>
      <c r="BK3632" s="149"/>
      <c r="BL3632" s="149"/>
      <c r="BM3632" s="149"/>
      <c r="BN3632" s="149"/>
      <c r="BO3632" s="149"/>
      <c r="BP3632" s="149"/>
      <c r="BQ3632" s="149"/>
      <c r="BR3632" s="149"/>
      <c r="BS3632" s="149"/>
      <c r="BT3632" s="149"/>
      <c r="BU3632" s="149"/>
      <c r="BV3632" s="149"/>
      <c r="BW3632" s="149"/>
      <c r="BX3632" s="149"/>
      <c r="BY3632" s="149"/>
      <c r="BZ3632" s="149"/>
      <c r="CA3632" s="149"/>
      <c r="CB3632" s="149"/>
      <c r="CC3632" s="149"/>
      <c r="CD3632" s="149"/>
      <c r="CE3632" s="149"/>
      <c r="CF3632" s="149"/>
      <c r="CG3632" s="149"/>
      <c r="CH3632" s="149"/>
      <c r="CI3632" s="149"/>
      <c r="CJ3632" s="149"/>
      <c r="CK3632" s="149"/>
      <c r="CL3632" s="149"/>
      <c r="CM3632" s="149"/>
      <c r="CN3632" s="149"/>
      <c r="CO3632" s="149"/>
      <c r="CP3632" s="149"/>
      <c r="CQ3632" s="149"/>
      <c r="CR3632" s="149"/>
      <c r="CS3632" s="149"/>
      <c r="CT3632" s="149"/>
      <c r="CU3632" s="149"/>
      <c r="CV3632" s="149"/>
      <c r="CW3632" s="149"/>
      <c r="CX3632" s="149"/>
      <c r="CY3632" s="149"/>
      <c r="CZ3632" s="149"/>
      <c r="DA3632" s="149"/>
      <c r="DB3632" s="149"/>
      <c r="DC3632" s="149"/>
      <c r="DD3632" s="149"/>
      <c r="DE3632" s="149"/>
      <c r="DF3632" s="149"/>
      <c r="DG3632" s="149"/>
      <c r="DH3632" s="149"/>
      <c r="DI3632" s="149"/>
      <c r="DJ3632" s="149"/>
      <c r="DK3632" s="149"/>
      <c r="DL3632" s="149"/>
    </row>
    <row r="3633" spans="1:116" s="103" customFormat="1" ht="30" customHeight="1">
      <c r="A3633" s="41" t="s">
        <v>12286</v>
      </c>
      <c r="B3633" s="5">
        <v>3631</v>
      </c>
      <c r="C3633" s="116">
        <v>5581</v>
      </c>
      <c r="D3633" s="116"/>
      <c r="E3633" s="43" t="s">
        <v>11881</v>
      </c>
      <c r="F3633" s="3" t="s">
        <v>11882</v>
      </c>
      <c r="G3633" s="3" t="s">
        <v>1971</v>
      </c>
      <c r="H3633" s="3" t="s">
        <v>11883</v>
      </c>
      <c r="I3633" s="3" t="s">
        <v>1940</v>
      </c>
      <c r="J3633" s="3" t="s">
        <v>11884</v>
      </c>
      <c r="K3633" s="6">
        <v>100</v>
      </c>
      <c r="L3633" s="3" t="s">
        <v>79</v>
      </c>
      <c r="M3633" s="6">
        <v>10</v>
      </c>
      <c r="N3633" s="3" t="s">
        <v>44</v>
      </c>
      <c r="O3633" s="3" t="s">
        <v>11865</v>
      </c>
      <c r="P3633" s="3" t="s">
        <v>11885</v>
      </c>
      <c r="Q3633" s="3" t="s">
        <v>11886</v>
      </c>
      <c r="R3633" s="253">
        <v>12</v>
      </c>
      <c r="S3633" s="121"/>
      <c r="T3633" s="202">
        <v>10.5</v>
      </c>
      <c r="U3633" s="118">
        <v>10.9</v>
      </c>
      <c r="V3633" s="121">
        <v>13.277699999999999</v>
      </c>
      <c r="W3633" s="121"/>
      <c r="X3633" s="121"/>
      <c r="Y3633" s="121"/>
      <c r="Z3633" s="121"/>
      <c r="AA3633" s="121"/>
      <c r="AB3633" s="121"/>
      <c r="AC3633" s="121"/>
      <c r="AD3633" s="121"/>
      <c r="AE3633" s="131">
        <v>10.9</v>
      </c>
      <c r="AF3633" s="134">
        <v>14.1</v>
      </c>
      <c r="AG3633" s="134">
        <v>8</v>
      </c>
      <c r="AH3633" s="134"/>
      <c r="AI3633" s="134"/>
      <c r="AJ3633" s="134"/>
      <c r="AK3633" s="134"/>
      <c r="AL3633" s="134"/>
      <c r="AM3633" s="134"/>
      <c r="AN3633" s="137">
        <v>9.3305000000000007</v>
      </c>
      <c r="AO3633" s="134" t="s">
        <v>207</v>
      </c>
      <c r="AP3633" s="131" t="s">
        <v>208</v>
      </c>
      <c r="AQ3633" s="134">
        <f>AVERAGE(SMALL(AE3633:AI3633,1),SMALL(AE3633:AI3633,2))</f>
        <v>9.4499999999999993</v>
      </c>
      <c r="AR3633" s="134" t="str">
        <f>IF(R3633 &lt;=( AVERAGE(SMALL(AE3633:AI3633,1),SMALL(AE3633:AI3633,2))), R3633, "")</f>
        <v/>
      </c>
      <c r="AS3633" s="134" t="e">
        <f>AVERAGE(SMALL(AJ3633:AM3633,1),SMALL(AJ3633:AM3633,2))</f>
        <v>#NUM!</v>
      </c>
      <c r="AT3633" s="134" t="e">
        <f>#REF!*1.075</f>
        <v>#REF!</v>
      </c>
      <c r="AU3633" s="134">
        <f>T3633*1.075</f>
        <v>11.2875</v>
      </c>
      <c r="AV3633" s="121" t="e">
        <f>MIN(AN3633,AT3633,AU3633)</f>
        <v>#REF!</v>
      </c>
      <c r="AW3633" s="134" t="s">
        <v>209</v>
      </c>
      <c r="AX3633" s="134" t="s">
        <v>208</v>
      </c>
      <c r="AY3633" s="137">
        <v>9.4499999999999993</v>
      </c>
      <c r="AZ3633" s="143">
        <f>IF(AND(AY3633&gt;0,AY3633&lt;=10),AY3633*0.25,IF(AND(AY3633&gt;10,AY3633&lt;=50),AY3633*0.17,IF(AND(AY3633&gt;10,AY3633&lt;=100),AY3633*0.12,IF(AY3633&gt;100,AY3633*0.1))))</f>
        <v>2.3624999999999998</v>
      </c>
      <c r="BA3633" s="115">
        <f>AZ3633+AY3633</f>
        <v>11.8125</v>
      </c>
      <c r="BB3633" s="137">
        <f>BA3633+BA3633*0.08</f>
        <v>12.7575</v>
      </c>
      <c r="BC3633" s="20" t="s">
        <v>12295</v>
      </c>
      <c r="BD3633" s="149" t="s">
        <v>12287</v>
      </c>
      <c r="BE3633" s="149"/>
      <c r="BF3633" s="149"/>
      <c r="BG3633" s="149"/>
      <c r="BH3633" s="149"/>
      <c r="BI3633" s="149"/>
      <c r="BJ3633" s="149"/>
      <c r="BK3633" s="149"/>
      <c r="BL3633" s="149"/>
      <c r="BM3633" s="149"/>
      <c r="BN3633" s="149"/>
      <c r="BO3633" s="149"/>
      <c r="BP3633" s="149"/>
      <c r="BQ3633" s="149"/>
      <c r="BR3633" s="149"/>
      <c r="BS3633" s="149"/>
      <c r="BT3633" s="149"/>
      <c r="BU3633" s="149"/>
      <c r="BV3633" s="149"/>
      <c r="BW3633" s="149"/>
      <c r="BX3633" s="149"/>
      <c r="BY3633" s="149"/>
      <c r="BZ3633" s="149"/>
      <c r="CA3633" s="149"/>
      <c r="CB3633" s="149"/>
      <c r="CC3633" s="149"/>
      <c r="CD3633" s="149"/>
      <c r="CE3633" s="149"/>
      <c r="CF3633" s="149"/>
      <c r="CG3633" s="149"/>
      <c r="CH3633" s="149"/>
      <c r="CI3633" s="149"/>
      <c r="CJ3633" s="149"/>
      <c r="CK3633" s="149"/>
      <c r="CL3633" s="149"/>
      <c r="CM3633" s="149"/>
      <c r="CN3633" s="149"/>
      <c r="CO3633" s="149"/>
      <c r="CP3633" s="149"/>
      <c r="CQ3633" s="149"/>
      <c r="CR3633" s="149"/>
      <c r="CS3633" s="149"/>
      <c r="CT3633" s="149"/>
      <c r="CU3633" s="149"/>
      <c r="CV3633" s="149"/>
      <c r="CW3633" s="149"/>
      <c r="CX3633" s="149"/>
      <c r="CY3633" s="149"/>
      <c r="CZ3633" s="149"/>
      <c r="DA3633" s="149"/>
      <c r="DB3633" s="149"/>
      <c r="DC3633" s="149"/>
      <c r="DD3633" s="149"/>
      <c r="DE3633" s="149"/>
      <c r="DF3633" s="149"/>
      <c r="DG3633" s="149"/>
      <c r="DH3633" s="149"/>
      <c r="DI3633" s="149"/>
      <c r="DJ3633" s="149"/>
      <c r="DK3633" s="149"/>
      <c r="DL3633" s="149"/>
    </row>
    <row r="3634" spans="1:116" s="103" customFormat="1" ht="30" customHeight="1">
      <c r="A3634" s="41" t="s">
        <v>12286</v>
      </c>
      <c r="B3634" s="5">
        <v>3632</v>
      </c>
      <c r="C3634" s="44">
        <v>3467</v>
      </c>
      <c r="D3634" s="44"/>
      <c r="E3634" s="43" t="s">
        <v>11895</v>
      </c>
      <c r="F3634" s="3" t="s">
        <v>5565</v>
      </c>
      <c r="G3634" s="3" t="s">
        <v>9166</v>
      </c>
      <c r="H3634" s="3" t="s">
        <v>5566</v>
      </c>
      <c r="I3634" s="3" t="s">
        <v>1940</v>
      </c>
      <c r="J3634" s="3" t="s">
        <v>11896</v>
      </c>
      <c r="K3634" s="6">
        <v>500</v>
      </c>
      <c r="L3634" s="3" t="s">
        <v>79</v>
      </c>
      <c r="M3634" s="6">
        <v>10</v>
      </c>
      <c r="N3634" s="3" t="s">
        <v>44</v>
      </c>
      <c r="O3634" s="3" t="s">
        <v>11865</v>
      </c>
      <c r="P3634" s="3" t="s">
        <v>11897</v>
      </c>
      <c r="Q3634" s="3" t="s">
        <v>11898</v>
      </c>
      <c r="R3634" s="253">
        <v>9.5</v>
      </c>
      <c r="S3634" s="121">
        <v>6.7</v>
      </c>
      <c r="T3634" s="202">
        <v>6.5</v>
      </c>
      <c r="U3634" s="118">
        <v>10.6</v>
      </c>
      <c r="V3634" s="121">
        <v>9.0389999999999997</v>
      </c>
      <c r="W3634" s="121">
        <v>7.8063000000000002</v>
      </c>
      <c r="X3634" s="121"/>
      <c r="Y3634" s="121"/>
      <c r="Z3634" s="121"/>
      <c r="AA3634" s="121"/>
      <c r="AB3634" s="121"/>
      <c r="AC3634" s="121"/>
      <c r="AD3634" s="121"/>
      <c r="AE3634" s="131">
        <v>12.9</v>
      </c>
      <c r="AF3634" s="134">
        <v>9.6999999999999993</v>
      </c>
      <c r="AG3634" s="134">
        <v>8</v>
      </c>
      <c r="AH3634" s="134"/>
      <c r="AI3634" s="134"/>
      <c r="AJ3634" s="134"/>
      <c r="AK3634" s="134"/>
      <c r="AL3634" s="134"/>
      <c r="AM3634" s="134"/>
      <c r="AN3634" s="137">
        <v>7.5</v>
      </c>
      <c r="AO3634" s="134" t="s">
        <v>47</v>
      </c>
      <c r="AP3634" s="131" t="s">
        <v>48</v>
      </c>
      <c r="AQ3634" s="134">
        <f>AVERAGE(SMALL(AE3634:AI3634,1),SMALL(AE3634:AI3634,2))</f>
        <v>8.85</v>
      </c>
      <c r="AR3634" s="134" t="str">
        <f>IF(R3634 &lt;=( AVERAGE(SMALL(AE3634:AI3634,1),SMALL(AE3634:AI3634,2))), R3634, "")</f>
        <v/>
      </c>
      <c r="AS3634" s="134" t="e">
        <f>AVERAGE(SMALL(AJ3634:AM3634,1),SMALL(AJ3634:AM3634,2))</f>
        <v>#NUM!</v>
      </c>
      <c r="AT3634" s="134" t="e">
        <f>#REF!*1.075</f>
        <v>#REF!</v>
      </c>
      <c r="AU3634" s="134">
        <f>T3634*1.075</f>
        <v>6.9874999999999998</v>
      </c>
      <c r="AV3634" s="121" t="e">
        <f>MIN(AN3634,AT3634,AU3634)</f>
        <v>#REF!</v>
      </c>
      <c r="AW3634" s="134" t="s">
        <v>71</v>
      </c>
      <c r="AX3634" s="134" t="s">
        <v>72</v>
      </c>
      <c r="AY3634" s="137">
        <v>6.9874999999999998</v>
      </c>
      <c r="AZ3634" s="143">
        <f>IF(AND(AY3634&gt;0,AY3634&lt;=10),AY3634*0.25,IF(AND(AY3634&gt;10,AY3634&lt;=50),AY3634*0.17,IF(AND(AY3634&gt;10,AY3634&lt;=100),AY3634*0.12,IF(AY3634&gt;100,AY3634*0.1))))</f>
        <v>1.746875</v>
      </c>
      <c r="BA3634" s="115">
        <f>AZ3634+AY3634</f>
        <v>8.734375</v>
      </c>
      <c r="BB3634" s="148">
        <f>BA3634</f>
        <v>8.734375</v>
      </c>
      <c r="BC3634" s="20" t="s">
        <v>12295</v>
      </c>
      <c r="BD3634" s="149" t="s">
        <v>12287</v>
      </c>
      <c r="BE3634" s="149"/>
      <c r="BF3634" s="149"/>
      <c r="BG3634" s="149"/>
      <c r="BH3634" s="149"/>
      <c r="BI3634" s="149"/>
      <c r="BJ3634" s="149"/>
      <c r="BK3634" s="149"/>
      <c r="BL3634" s="149"/>
      <c r="BM3634" s="149"/>
      <c r="BN3634" s="149"/>
      <c r="BO3634" s="149"/>
      <c r="BP3634" s="149"/>
      <c r="BQ3634" s="149"/>
      <c r="BR3634" s="149"/>
      <c r="BS3634" s="149"/>
      <c r="BT3634" s="149"/>
      <c r="BU3634" s="149"/>
      <c r="BV3634" s="149"/>
      <c r="BW3634" s="149"/>
      <c r="BX3634" s="149"/>
      <c r="BY3634" s="149"/>
      <c r="BZ3634" s="149"/>
      <c r="CA3634" s="149"/>
      <c r="CB3634" s="149"/>
      <c r="CC3634" s="149"/>
      <c r="CD3634" s="149"/>
      <c r="CE3634" s="149"/>
      <c r="CF3634" s="149"/>
      <c r="CG3634" s="149"/>
      <c r="CH3634" s="149"/>
      <c r="CI3634" s="149"/>
      <c r="CJ3634" s="149"/>
      <c r="CK3634" s="149"/>
      <c r="CL3634" s="149"/>
      <c r="CM3634" s="149"/>
      <c r="CN3634" s="149"/>
      <c r="CO3634" s="149"/>
      <c r="CP3634" s="149"/>
      <c r="CQ3634" s="149"/>
      <c r="CR3634" s="149"/>
      <c r="CS3634" s="149"/>
      <c r="CT3634" s="149"/>
      <c r="CU3634" s="149"/>
      <c r="CV3634" s="149"/>
      <c r="CW3634" s="149"/>
      <c r="CX3634" s="149"/>
      <c r="CY3634" s="149"/>
      <c r="CZ3634" s="149"/>
      <c r="DA3634" s="149"/>
      <c r="DB3634" s="149"/>
      <c r="DC3634" s="149"/>
      <c r="DD3634" s="149"/>
      <c r="DE3634" s="149"/>
      <c r="DF3634" s="149"/>
      <c r="DG3634" s="149"/>
      <c r="DH3634" s="149"/>
      <c r="DI3634" s="149"/>
      <c r="DJ3634" s="149"/>
      <c r="DK3634" s="149"/>
      <c r="DL3634" s="149"/>
    </row>
    <row r="3635" spans="1:116" s="103" customFormat="1" ht="30" customHeight="1">
      <c r="A3635" s="41" t="s">
        <v>12286</v>
      </c>
      <c r="B3635" s="5">
        <v>3633</v>
      </c>
      <c r="C3635" s="116">
        <v>3466</v>
      </c>
      <c r="D3635" s="116"/>
      <c r="E3635" s="43" t="s">
        <v>11862</v>
      </c>
      <c r="F3635" s="3" t="s">
        <v>11863</v>
      </c>
      <c r="G3635" s="3" t="s">
        <v>1896</v>
      </c>
      <c r="H3635" s="3" t="s">
        <v>64</v>
      </c>
      <c r="I3635" s="3" t="s">
        <v>1940</v>
      </c>
      <c r="J3635" s="3" t="s">
        <v>12288</v>
      </c>
      <c r="K3635" s="6">
        <v>500</v>
      </c>
      <c r="L3635" s="3" t="s">
        <v>79</v>
      </c>
      <c r="M3635" s="6">
        <v>10</v>
      </c>
      <c r="N3635" s="3" t="s">
        <v>44</v>
      </c>
      <c r="O3635" s="3" t="s">
        <v>11865</v>
      </c>
      <c r="P3635" s="3" t="s">
        <v>11872</v>
      </c>
      <c r="Q3635" s="3" t="s">
        <v>11873</v>
      </c>
      <c r="R3635" s="253">
        <v>7.63</v>
      </c>
      <c r="S3635" s="121">
        <v>7.2</v>
      </c>
      <c r="T3635" s="202">
        <v>7.3</v>
      </c>
      <c r="U3635" s="118">
        <v>10.6</v>
      </c>
      <c r="V3635" s="121">
        <v>9.4395000000000007</v>
      </c>
      <c r="W3635" s="121">
        <v>5.8120000000000003</v>
      </c>
      <c r="X3635" s="121"/>
      <c r="Y3635" s="121"/>
      <c r="Z3635" s="121"/>
      <c r="AA3635" s="121"/>
      <c r="AB3635" s="121"/>
      <c r="AC3635" s="121"/>
      <c r="AD3635" s="121"/>
      <c r="AE3635" s="131">
        <v>10.9</v>
      </c>
      <c r="AF3635" s="134">
        <v>10.5</v>
      </c>
      <c r="AG3635" s="134">
        <v>5.91</v>
      </c>
      <c r="AH3635" s="134"/>
      <c r="AI3635" s="134"/>
      <c r="AJ3635" s="134"/>
      <c r="AK3635" s="134"/>
      <c r="AL3635" s="134"/>
      <c r="AM3635" s="134"/>
      <c r="AN3635" s="137">
        <v>7.64</v>
      </c>
      <c r="AO3635" s="134" t="s">
        <v>47</v>
      </c>
      <c r="AP3635" s="131" t="s">
        <v>48</v>
      </c>
      <c r="AQ3635" s="134">
        <f>AVERAGE(SMALL(AE3635:AI3635,1),SMALL(AE3635:AI3635,2))</f>
        <v>8.2050000000000001</v>
      </c>
      <c r="AR3635" s="134">
        <f>IF(R3635 &lt;=( AVERAGE(SMALL(AE3635:AI3635,1),SMALL(AE3635:AI3635,2))), R3635, "")</f>
        <v>7.63</v>
      </c>
      <c r="AS3635" s="134" t="e">
        <f>AVERAGE(SMALL(AJ3635:AM3635,1),SMALL(AJ3635:AM3635,2))</f>
        <v>#NUM!</v>
      </c>
      <c r="AT3635" s="134" t="e">
        <f>#REF!*1.075</f>
        <v>#REF!</v>
      </c>
      <c r="AU3635" s="134">
        <f>T3635*1.075</f>
        <v>7.8474999999999993</v>
      </c>
      <c r="AV3635" s="121" t="e">
        <f>MIN(AN3635,AT3635,AU3635)</f>
        <v>#REF!</v>
      </c>
      <c r="AW3635" s="134" t="s">
        <v>71</v>
      </c>
      <c r="AX3635" s="134" t="s">
        <v>72</v>
      </c>
      <c r="AY3635" s="137">
        <v>7.8475000000000001</v>
      </c>
      <c r="AZ3635" s="143">
        <f>IF(AND(AY3635&gt;0,AY3635&lt;=10),AY3635*0.25,IF(AND(AY3635&gt;10,AY3635&lt;=50),AY3635*0.17,IF(AND(AY3635&gt;10,AY3635&lt;=100),AY3635*0.12,IF(AY3635&gt;100,AY3635*0.1))))</f>
        <v>1.961875</v>
      </c>
      <c r="BA3635" s="115">
        <f>AZ3635+AY3635</f>
        <v>9.8093749999999993</v>
      </c>
      <c r="BB3635" s="148">
        <f>BA3635</f>
        <v>9.8093749999999993</v>
      </c>
      <c r="BC3635" s="20" t="s">
        <v>12295</v>
      </c>
      <c r="BD3635" s="149" t="s">
        <v>12287</v>
      </c>
      <c r="BE3635" s="149"/>
      <c r="BF3635" s="149"/>
      <c r="BG3635" s="149"/>
      <c r="BH3635" s="149"/>
      <c r="BI3635" s="149"/>
      <c r="BJ3635" s="149"/>
      <c r="BK3635" s="149"/>
      <c r="BL3635" s="149"/>
      <c r="BM3635" s="149"/>
      <c r="BN3635" s="149"/>
      <c r="BO3635" s="149"/>
      <c r="BP3635" s="149"/>
      <c r="BQ3635" s="149"/>
      <c r="BR3635" s="149"/>
      <c r="BS3635" s="149"/>
      <c r="BT3635" s="149"/>
      <c r="BU3635" s="149"/>
      <c r="BV3635" s="149"/>
      <c r="BW3635" s="149"/>
      <c r="BX3635" s="149"/>
      <c r="BY3635" s="149"/>
      <c r="BZ3635" s="149"/>
      <c r="CA3635" s="149"/>
      <c r="CB3635" s="149"/>
      <c r="CC3635" s="149"/>
      <c r="CD3635" s="149"/>
      <c r="CE3635" s="149"/>
      <c r="CF3635" s="149"/>
      <c r="CG3635" s="149"/>
      <c r="CH3635" s="149"/>
      <c r="CI3635" s="149"/>
      <c r="CJ3635" s="149"/>
      <c r="CK3635" s="149"/>
      <c r="CL3635" s="149"/>
      <c r="CM3635" s="149"/>
      <c r="CN3635" s="149"/>
      <c r="CO3635" s="149"/>
      <c r="CP3635" s="149"/>
      <c r="CQ3635" s="149"/>
      <c r="CR3635" s="149"/>
      <c r="CS3635" s="149"/>
      <c r="CT3635" s="149"/>
      <c r="CU3635" s="149"/>
      <c r="CV3635" s="149"/>
      <c r="CW3635" s="149"/>
      <c r="CX3635" s="149"/>
      <c r="CY3635" s="149"/>
      <c r="CZ3635" s="149"/>
      <c r="DA3635" s="149"/>
      <c r="DB3635" s="149"/>
      <c r="DC3635" s="149"/>
      <c r="DD3635" s="149"/>
      <c r="DE3635" s="149"/>
      <c r="DF3635" s="149"/>
      <c r="DG3635" s="149"/>
      <c r="DH3635" s="149"/>
      <c r="DI3635" s="149"/>
      <c r="DJ3635" s="149"/>
      <c r="DK3635" s="149"/>
      <c r="DL3635" s="149"/>
    </row>
    <row r="3636" spans="1:116" s="103" customFormat="1" ht="30" customHeight="1">
      <c r="A3636" s="41" t="s">
        <v>12286</v>
      </c>
      <c r="B3636" s="5">
        <v>3634</v>
      </c>
      <c r="C3636" s="116">
        <v>1214</v>
      </c>
      <c r="D3636" s="116"/>
      <c r="E3636" s="43" t="s">
        <v>11862</v>
      </c>
      <c r="F3636" s="3" t="s">
        <v>11875</v>
      </c>
      <c r="G3636" s="3" t="s">
        <v>1896</v>
      </c>
      <c r="H3636" s="3" t="s">
        <v>1200</v>
      </c>
      <c r="I3636" s="3" t="s">
        <v>1940</v>
      </c>
      <c r="J3636" s="3" t="s">
        <v>12288</v>
      </c>
      <c r="K3636" s="6">
        <v>500</v>
      </c>
      <c r="L3636" s="3" t="s">
        <v>79</v>
      </c>
      <c r="M3636" s="6">
        <v>10</v>
      </c>
      <c r="N3636" s="3" t="s">
        <v>44</v>
      </c>
      <c r="O3636" s="3" t="s">
        <v>11865</v>
      </c>
      <c r="P3636" s="3" t="s">
        <v>11872</v>
      </c>
      <c r="Q3636" s="3" t="s">
        <v>11876</v>
      </c>
      <c r="R3636" s="253">
        <v>11.3</v>
      </c>
      <c r="S3636" s="121">
        <v>8.5</v>
      </c>
      <c r="T3636" s="202">
        <v>8</v>
      </c>
      <c r="U3636" s="118">
        <v>11.3</v>
      </c>
      <c r="V3636" s="121">
        <v>11.2408</v>
      </c>
      <c r="W3636" s="121"/>
      <c r="X3636" s="121"/>
      <c r="Y3636" s="121"/>
      <c r="Z3636" s="121"/>
      <c r="AA3636" s="121"/>
      <c r="AB3636" s="121"/>
      <c r="AC3636" s="121"/>
      <c r="AD3636" s="121"/>
      <c r="AE3636" s="131">
        <v>11.3</v>
      </c>
      <c r="AF3636" s="134">
        <v>12.3</v>
      </c>
      <c r="AG3636" s="134"/>
      <c r="AH3636" s="134"/>
      <c r="AI3636" s="134"/>
      <c r="AJ3636" s="134"/>
      <c r="AK3636" s="134"/>
      <c r="AL3636" s="134"/>
      <c r="AM3636" s="134"/>
      <c r="AN3636" s="137">
        <v>11.35</v>
      </c>
      <c r="AO3636" s="134" t="s">
        <v>207</v>
      </c>
      <c r="AP3636" s="131" t="s">
        <v>208</v>
      </c>
      <c r="AQ3636" s="134">
        <f>AVERAGE(SMALL(AE3636:AI3636,1),SMALL(AE3636:AI3636,2))</f>
        <v>11.8</v>
      </c>
      <c r="AR3636" s="134">
        <f>IF(R3636 &lt;=( AVERAGE(SMALL(AE3636:AI3636,1),SMALL(AE3636:AI3636,2))), R3636, "")</f>
        <v>11.3</v>
      </c>
      <c r="AS3636" s="134" t="e">
        <f>AVERAGE(SMALL(AJ3636:AM3636,1),SMALL(AJ3636:AM3636,2))</f>
        <v>#NUM!</v>
      </c>
      <c r="AT3636" s="134" t="e">
        <f>#REF!*1.075</f>
        <v>#REF!</v>
      </c>
      <c r="AU3636" s="134">
        <f>T3636*1.075</f>
        <v>8.6</v>
      </c>
      <c r="AV3636" s="121" t="e">
        <f>MIN(AN3636,AT3636,AU3636)</f>
        <v>#REF!</v>
      </c>
      <c r="AW3636" s="134" t="s">
        <v>71</v>
      </c>
      <c r="AX3636" s="134" t="s">
        <v>72</v>
      </c>
      <c r="AY3636" s="137">
        <v>8.6</v>
      </c>
      <c r="AZ3636" s="143">
        <f>IF(AND(AY3636&gt;0,AY3636&lt;=10),AY3636*0.25,IF(AND(AY3636&gt;10,AY3636&lt;=50),AY3636*0.17,IF(AND(AY3636&gt;10,AY3636&lt;=100),AY3636*0.12,IF(AY3636&gt;100,AY3636*0.1))))</f>
        <v>2.15</v>
      </c>
      <c r="BA3636" s="115">
        <f>AZ3636+AY3636</f>
        <v>10.75</v>
      </c>
      <c r="BB3636" s="148">
        <f>BA3636</f>
        <v>10.75</v>
      </c>
      <c r="BC3636" s="20" t="s">
        <v>12295</v>
      </c>
      <c r="BD3636" s="149" t="s">
        <v>12287</v>
      </c>
      <c r="BE3636" s="149"/>
      <c r="BF3636" s="149"/>
      <c r="BG3636" s="149"/>
      <c r="BH3636" s="149"/>
      <c r="BI3636" s="149"/>
      <c r="BJ3636" s="149"/>
      <c r="BK3636" s="149"/>
      <c r="BL3636" s="149"/>
      <c r="BM3636" s="149"/>
      <c r="BN3636" s="149"/>
      <c r="BO3636" s="149"/>
      <c r="BP3636" s="149"/>
      <c r="BQ3636" s="149"/>
      <c r="BR3636" s="149"/>
      <c r="BS3636" s="149"/>
      <c r="BT3636" s="149"/>
      <c r="BU3636" s="149"/>
      <c r="BV3636" s="149"/>
      <c r="BW3636" s="149"/>
      <c r="BX3636" s="149"/>
      <c r="BY3636" s="149"/>
      <c r="BZ3636" s="149"/>
      <c r="CA3636" s="149"/>
      <c r="CB3636" s="149"/>
      <c r="CC3636" s="149"/>
      <c r="CD3636" s="149"/>
      <c r="CE3636" s="149"/>
      <c r="CF3636" s="149"/>
      <c r="CG3636" s="149"/>
      <c r="CH3636" s="149"/>
      <c r="CI3636" s="149"/>
      <c r="CJ3636" s="149"/>
      <c r="CK3636" s="149"/>
      <c r="CL3636" s="149"/>
      <c r="CM3636" s="149"/>
      <c r="CN3636" s="149"/>
      <c r="CO3636" s="149"/>
      <c r="CP3636" s="149"/>
      <c r="CQ3636" s="149"/>
      <c r="CR3636" s="149"/>
      <c r="CS3636" s="149"/>
      <c r="CT3636" s="149"/>
      <c r="CU3636" s="149"/>
      <c r="CV3636" s="149"/>
      <c r="CW3636" s="149"/>
      <c r="CX3636" s="149"/>
      <c r="CY3636" s="149"/>
      <c r="CZ3636" s="149"/>
      <c r="DA3636" s="149"/>
      <c r="DB3636" s="149"/>
      <c r="DC3636" s="149"/>
      <c r="DD3636" s="149"/>
      <c r="DE3636" s="149"/>
      <c r="DF3636" s="149"/>
      <c r="DG3636" s="149"/>
      <c r="DH3636" s="149"/>
      <c r="DI3636" s="149"/>
      <c r="DJ3636" s="149"/>
      <c r="DK3636" s="149"/>
      <c r="DL3636" s="149"/>
    </row>
    <row r="3637" spans="1:116" s="103" customFormat="1" ht="30" customHeight="1">
      <c r="A3637" s="4" t="s">
        <v>11909</v>
      </c>
      <c r="B3637" s="5">
        <v>3635</v>
      </c>
      <c r="C3637" s="116">
        <v>3986</v>
      </c>
      <c r="D3637" s="116"/>
      <c r="E3637" s="3" t="s">
        <v>11910</v>
      </c>
      <c r="F3637" s="3" t="s">
        <v>1666</v>
      </c>
      <c r="G3637" s="3" t="s">
        <v>1667</v>
      </c>
      <c r="H3637" s="3" t="s">
        <v>815</v>
      </c>
      <c r="I3637" s="3" t="s">
        <v>123</v>
      </c>
      <c r="J3637" s="3" t="s">
        <v>11911</v>
      </c>
      <c r="K3637" s="6">
        <v>200</v>
      </c>
      <c r="L3637" s="3" t="s">
        <v>79</v>
      </c>
      <c r="M3637" s="6">
        <v>1</v>
      </c>
      <c r="N3637" s="3" t="s">
        <v>44</v>
      </c>
      <c r="O3637" s="3" t="s">
        <v>11912</v>
      </c>
      <c r="P3637" s="3" t="s">
        <v>11913</v>
      </c>
      <c r="Q3637" s="3" t="s">
        <v>11914</v>
      </c>
      <c r="R3637" s="163">
        <v>3.5</v>
      </c>
      <c r="S3637" s="121"/>
      <c r="T3637" s="124"/>
      <c r="U3637" s="128">
        <v>1.5</v>
      </c>
      <c r="V3637" s="118">
        <v>4.0999999999999996</v>
      </c>
      <c r="W3637" s="121">
        <v>5</v>
      </c>
      <c r="X3637" s="121"/>
      <c r="Y3637" s="121"/>
      <c r="Z3637" s="121"/>
      <c r="AA3637" s="121"/>
      <c r="AB3637" s="121"/>
      <c r="AC3637" s="121"/>
      <c r="AD3637" s="121"/>
      <c r="AE3637" s="131">
        <v>4.0999999999999996</v>
      </c>
      <c r="AF3637" s="134"/>
      <c r="AG3637" s="134"/>
      <c r="AH3637" s="134"/>
      <c r="AI3637" s="134"/>
      <c r="AJ3637" s="134"/>
      <c r="AK3637" s="134"/>
      <c r="AL3637" s="134"/>
      <c r="AM3637" s="134"/>
      <c r="AN3637" s="137">
        <v>3.5</v>
      </c>
      <c r="AO3637" s="134" t="s">
        <v>47</v>
      </c>
      <c r="AP3637" s="131" t="s">
        <v>48</v>
      </c>
      <c r="AQ3637" s="134" t="e">
        <f>AVERAGE(SMALL(AE3637:AI3637,1),SMALL(AE3637:AI3637,2))</f>
        <v>#NUM!</v>
      </c>
      <c r="AR3637" s="134" t="e">
        <f>IF(R3637 &lt;=( AVERAGE(SMALL(AE3637:AI3637,1),SMALL(AE3637:AI3637,2))), R3637, "")</f>
        <v>#NUM!</v>
      </c>
      <c r="AS3637" s="134" t="e">
        <f>AVERAGE(SMALL(AJ3637:AM3637,1),SMALL(AJ3637:AM3637,2))</f>
        <v>#NUM!</v>
      </c>
      <c r="AT3637" s="134">
        <f>T3637*1.075</f>
        <v>0</v>
      </c>
      <c r="AU3637" s="134">
        <f>U3637*1.075</f>
        <v>1.6124999999999998</v>
      </c>
      <c r="AV3637" s="121">
        <f>MIN(AN3637,AT3637,AU3637)</f>
        <v>0</v>
      </c>
      <c r="AW3637" s="134" t="s">
        <v>71</v>
      </c>
      <c r="AX3637" s="134" t="s">
        <v>72</v>
      </c>
      <c r="AY3637" s="137">
        <v>1.6125</v>
      </c>
      <c r="AZ3637" s="143">
        <f>IF(AND(AY3637&gt;0,AY3637&lt;=10),AY3637*0.25,IF(AND(AY3637&gt;10,AY3637&lt;=50),AY3637*0.17,IF(AND(AY3637&gt;10,AY3637&lt;=100),AY3637*0.12,IF(AY3637&gt;100,AY3637*0.1))))</f>
        <v>0.40312500000000001</v>
      </c>
      <c r="BA3637" s="115">
        <f>AZ3637+AY3637</f>
        <v>2.015625</v>
      </c>
      <c r="BB3637" s="137">
        <f>BA3637+BA3637*0.08</f>
        <v>2.1768749999999999</v>
      </c>
      <c r="BC3637" s="20" t="s">
        <v>12295</v>
      </c>
      <c r="BD3637" s="134"/>
      <c r="BE3637" s="134"/>
      <c r="BF3637" s="134"/>
      <c r="BG3637" s="134"/>
      <c r="BH3637" s="134"/>
      <c r="BI3637" s="134"/>
      <c r="BJ3637" s="134"/>
      <c r="BK3637" s="134"/>
      <c r="BL3637" s="134"/>
      <c r="BM3637" s="134"/>
      <c r="BN3637" s="134"/>
      <c r="BO3637" s="134"/>
      <c r="BP3637" s="134"/>
      <c r="BQ3637" s="134"/>
      <c r="BR3637" s="134"/>
      <c r="BS3637" s="134"/>
      <c r="BT3637" s="134"/>
      <c r="BU3637" s="134"/>
      <c r="BV3637" s="134"/>
      <c r="BW3637" s="134"/>
      <c r="BX3637" s="134"/>
      <c r="BY3637" s="134"/>
      <c r="BZ3637" s="134"/>
      <c r="CA3637" s="134"/>
      <c r="CB3637" s="134"/>
      <c r="CC3637" s="134"/>
      <c r="CD3637" s="134"/>
      <c r="CE3637" s="134"/>
      <c r="CF3637" s="134"/>
      <c r="CG3637" s="134"/>
      <c r="CH3637" s="134"/>
      <c r="CI3637" s="134"/>
      <c r="CJ3637" s="134"/>
      <c r="CK3637" s="134"/>
      <c r="CL3637" s="134"/>
      <c r="CM3637" s="134"/>
      <c r="CN3637" s="134"/>
      <c r="CO3637" s="134"/>
      <c r="CP3637" s="134"/>
      <c r="CQ3637" s="134"/>
      <c r="CR3637" s="134"/>
      <c r="CS3637" s="134"/>
      <c r="CT3637" s="134"/>
      <c r="CU3637" s="134"/>
      <c r="CV3637" s="134"/>
      <c r="CW3637" s="134"/>
      <c r="CX3637" s="134"/>
      <c r="CY3637" s="134"/>
      <c r="CZ3637" s="134"/>
      <c r="DA3637" s="134"/>
      <c r="DB3637" s="134"/>
      <c r="DC3637" s="134"/>
      <c r="DD3637" s="134"/>
      <c r="DE3637" s="134"/>
      <c r="DF3637" s="134"/>
      <c r="DG3637" s="134"/>
      <c r="DH3637" s="134"/>
      <c r="DI3637" s="134"/>
      <c r="DJ3637" s="134"/>
      <c r="DK3637" s="134"/>
      <c r="DL3637" s="134"/>
    </row>
    <row r="3638" spans="1:116" s="103" customFormat="1" ht="30" customHeight="1">
      <c r="A3638" s="17" t="s">
        <v>11915</v>
      </c>
      <c r="B3638" s="5">
        <v>3636</v>
      </c>
      <c r="C3638" s="30"/>
      <c r="D3638" s="30"/>
      <c r="E3638" s="16" t="s">
        <v>11916</v>
      </c>
      <c r="F3638" s="3" t="s">
        <v>11917</v>
      </c>
      <c r="G3638" s="3" t="s">
        <v>10190</v>
      </c>
      <c r="H3638" s="3" t="s">
        <v>5476</v>
      </c>
      <c r="I3638" s="3" t="s">
        <v>1437</v>
      </c>
      <c r="J3638" s="3" t="s">
        <v>11918</v>
      </c>
      <c r="K3638" s="6">
        <v>2</v>
      </c>
      <c r="L3638" s="3" t="s">
        <v>67</v>
      </c>
      <c r="M3638" s="6">
        <v>1</v>
      </c>
      <c r="N3638" s="3" t="s">
        <v>44</v>
      </c>
      <c r="O3638" s="3" t="s">
        <v>11919</v>
      </c>
      <c r="P3638" s="3" t="s">
        <v>11920</v>
      </c>
      <c r="Q3638" s="3" t="s">
        <v>11921</v>
      </c>
      <c r="R3638" s="163">
        <v>5.66</v>
      </c>
      <c r="S3638" s="121"/>
      <c r="T3638" s="124">
        <v>8</v>
      </c>
      <c r="U3638" s="128" t="s">
        <v>54</v>
      </c>
      <c r="V3638" s="118">
        <v>5.66</v>
      </c>
      <c r="W3638" s="121"/>
      <c r="X3638" s="121"/>
      <c r="Y3638" s="121"/>
      <c r="Z3638" s="121"/>
      <c r="AA3638" s="121"/>
      <c r="AB3638" s="121"/>
      <c r="AC3638" s="121"/>
      <c r="AD3638" s="121"/>
      <c r="AE3638" s="131"/>
      <c r="AF3638" s="134"/>
      <c r="AG3638" s="134"/>
      <c r="AH3638" s="134"/>
      <c r="AI3638" s="134"/>
      <c r="AJ3638" s="134"/>
      <c r="AK3638" s="134"/>
      <c r="AL3638" s="134"/>
      <c r="AM3638" s="134">
        <v>5.66</v>
      </c>
      <c r="AN3638" s="137"/>
      <c r="AO3638" s="134"/>
      <c r="AP3638" s="131"/>
      <c r="AQ3638" s="134" t="e">
        <f>AVERAGE(SMALL(AE3638:AI3638,1),SMALL(AE3638:AI3638,2))</f>
        <v>#NUM!</v>
      </c>
      <c r="AR3638" s="134" t="e">
        <f>IF(R3638 &lt;=( AVERAGE(SMALL(AE3638:AI3638,1),SMALL(AE3638:AI3638,2))), R3638, "")</f>
        <v>#NUM!</v>
      </c>
      <c r="AS3638" s="134" t="e">
        <f>AVERAGE(SMALL(AJ3638:AM3638,1),SMALL(AJ3638:AM3638,2))</f>
        <v>#NUM!</v>
      </c>
      <c r="AT3638" s="134">
        <f>T3638*1.075</f>
        <v>8.6</v>
      </c>
      <c r="AU3638" s="134" t="e">
        <f>U3638*1.075</f>
        <v>#VALUE!</v>
      </c>
      <c r="AV3638" s="121" t="e">
        <f>MIN(AN3638,AT3638,AU3638)</f>
        <v>#VALUE!</v>
      </c>
      <c r="AW3638" s="140" t="s">
        <v>49</v>
      </c>
      <c r="AX3638" s="140" t="s">
        <v>48</v>
      </c>
      <c r="AY3638" s="137">
        <v>5.66</v>
      </c>
      <c r="AZ3638" s="143">
        <f>IF(AND(AY3638&gt;0,AY3638&lt;=10),AY3638*0.25,IF(AND(AY3638&gt;10,AY3638&lt;=50),AY3638*0.17,IF(AND(AY3638&gt;10,AY3638&lt;=100),AY3638*0.12,IF(AY3638&gt;100,AY3638*0.1))))</f>
        <v>1.415</v>
      </c>
      <c r="BA3638" s="115">
        <f>AZ3638+AY3638</f>
        <v>7.0750000000000002</v>
      </c>
      <c r="BB3638" s="137">
        <f>BA3638+BA3638*0.08</f>
        <v>7.641</v>
      </c>
      <c r="BC3638" s="20" t="s">
        <v>12295</v>
      </c>
      <c r="BD3638" s="134"/>
      <c r="BE3638" s="134"/>
      <c r="BF3638" s="134"/>
      <c r="BG3638" s="134"/>
      <c r="BH3638" s="134"/>
      <c r="BI3638" s="134"/>
      <c r="BJ3638" s="134"/>
      <c r="BK3638" s="134"/>
      <c r="BL3638" s="134"/>
      <c r="BM3638" s="134"/>
      <c r="BN3638" s="134"/>
      <c r="BO3638" s="134"/>
      <c r="BP3638" s="149"/>
      <c r="BQ3638" s="149"/>
      <c r="BR3638" s="149"/>
      <c r="BS3638" s="149"/>
      <c r="BT3638" s="149"/>
      <c r="BU3638" s="149"/>
      <c r="BV3638" s="149"/>
      <c r="BW3638" s="149"/>
      <c r="BX3638" s="149"/>
      <c r="BY3638" s="149"/>
      <c r="BZ3638" s="149"/>
      <c r="CA3638" s="149"/>
      <c r="CB3638" s="149"/>
      <c r="CC3638" s="149"/>
      <c r="CD3638" s="149"/>
      <c r="CE3638" s="149"/>
      <c r="CF3638" s="149"/>
      <c r="CG3638" s="149"/>
      <c r="CH3638" s="149"/>
      <c r="CI3638" s="149"/>
      <c r="CJ3638" s="149"/>
      <c r="CK3638" s="149"/>
      <c r="CL3638" s="149"/>
      <c r="CM3638" s="149"/>
      <c r="CN3638" s="149"/>
      <c r="CO3638" s="149"/>
      <c r="CP3638" s="149"/>
      <c r="CQ3638" s="149"/>
      <c r="CR3638" s="149"/>
      <c r="CS3638" s="149"/>
      <c r="CT3638" s="149"/>
      <c r="CU3638" s="149"/>
      <c r="CV3638" s="149"/>
      <c r="CW3638" s="149"/>
      <c r="CX3638" s="149"/>
      <c r="CY3638" s="149"/>
      <c r="CZ3638" s="149"/>
      <c r="DA3638" s="149"/>
      <c r="DB3638" s="149"/>
      <c r="DC3638" s="149"/>
      <c r="DD3638" s="149"/>
      <c r="DE3638" s="149"/>
      <c r="DF3638" s="149"/>
      <c r="DG3638" s="149"/>
      <c r="DH3638" s="149"/>
      <c r="DI3638" s="149"/>
      <c r="DJ3638" s="149"/>
      <c r="DK3638" s="149"/>
      <c r="DL3638" s="149"/>
    </row>
    <row r="3639" spans="1:116" s="103" customFormat="1" ht="30" customHeight="1">
      <c r="A3639" s="111" t="s">
        <v>12724</v>
      </c>
      <c r="B3639" s="5">
        <v>3637</v>
      </c>
      <c r="C3639" s="179">
        <v>20153</v>
      </c>
      <c r="D3639" s="179"/>
      <c r="E3639" s="177" t="s">
        <v>15268</v>
      </c>
      <c r="F3639" s="3" t="s">
        <v>15269</v>
      </c>
      <c r="G3639" s="3" t="s">
        <v>1637</v>
      </c>
      <c r="H3639" s="3" t="s">
        <v>15270</v>
      </c>
      <c r="I3639" s="3" t="s">
        <v>3622</v>
      </c>
      <c r="J3639" s="3" t="s">
        <v>3582</v>
      </c>
      <c r="K3639" s="6"/>
      <c r="L3639" s="3"/>
      <c r="M3639" s="6">
        <v>1</v>
      </c>
      <c r="N3639" s="3" t="s">
        <v>44</v>
      </c>
      <c r="O3639" s="3" t="s">
        <v>11919</v>
      </c>
      <c r="P3639" s="3" t="s">
        <v>13488</v>
      </c>
      <c r="Q3639" s="3" t="s">
        <v>15271</v>
      </c>
      <c r="R3639" s="166">
        <v>25</v>
      </c>
      <c r="S3639" s="100">
        <v>24</v>
      </c>
      <c r="T3639" s="101" t="s">
        <v>54</v>
      </c>
      <c r="U3639" s="99">
        <v>20</v>
      </c>
      <c r="V3639" s="100"/>
      <c r="W3639" s="100"/>
      <c r="X3639" s="100"/>
      <c r="Y3639" s="100"/>
      <c r="Z3639" s="100"/>
      <c r="AA3639" s="100"/>
      <c r="AB3639" s="100"/>
      <c r="AC3639" s="100"/>
      <c r="AD3639" s="102"/>
      <c r="AL3639" s="103">
        <v>5.81</v>
      </c>
      <c r="AN3639" s="104"/>
      <c r="AP3639" s="102"/>
      <c r="AQ3639" s="103" t="e">
        <v>#NUM!</v>
      </c>
      <c r="AR3639" s="103" t="e">
        <v>#NUM!</v>
      </c>
      <c r="AS3639" s="103" t="e">
        <v>#NUM!</v>
      </c>
      <c r="AT3639" s="103" t="e">
        <v>#REF!</v>
      </c>
      <c r="AU3639" s="103" t="e">
        <v>#VALUE!</v>
      </c>
      <c r="AV3639" s="100"/>
      <c r="AW3639" s="103" t="s">
        <v>12730</v>
      </c>
      <c r="AX3639" s="103" t="s">
        <v>374</v>
      </c>
      <c r="AY3639" s="104">
        <v>5.81</v>
      </c>
      <c r="AZ3639" s="105">
        <v>1.4524999999999999</v>
      </c>
      <c r="BA3639" s="106">
        <v>7.2624999999999993</v>
      </c>
      <c r="BB3639" s="104">
        <v>7.8434999999999988</v>
      </c>
      <c r="BC3639" s="20" t="s">
        <v>12295</v>
      </c>
      <c r="BD3639" s="107" t="s">
        <v>1028</v>
      </c>
      <c r="BE3639" s="107"/>
      <c r="BF3639" s="107"/>
      <c r="BG3639" s="107"/>
      <c r="BH3639" s="107"/>
      <c r="BI3639" s="107"/>
      <c r="BJ3639" s="107"/>
      <c r="BK3639" s="107"/>
      <c r="BL3639" s="107"/>
      <c r="BM3639" s="107"/>
      <c r="BN3639" s="107"/>
      <c r="BO3639" s="107"/>
      <c r="BP3639" s="107"/>
      <c r="BQ3639" s="107"/>
      <c r="BR3639" s="107"/>
      <c r="BS3639" s="107"/>
      <c r="BT3639" s="107"/>
      <c r="BU3639" s="107"/>
      <c r="BV3639" s="107"/>
      <c r="BW3639" s="107"/>
      <c r="BX3639" s="107"/>
      <c r="BY3639" s="107"/>
      <c r="BZ3639" s="107"/>
      <c r="CA3639" s="107"/>
      <c r="CB3639" s="107"/>
      <c r="CC3639" s="107"/>
      <c r="CD3639" s="107"/>
      <c r="CE3639" s="107"/>
      <c r="CF3639" s="107"/>
      <c r="CG3639" s="107"/>
      <c r="CH3639" s="107"/>
      <c r="CI3639" s="107"/>
      <c r="CJ3639" s="107"/>
      <c r="CK3639" s="107"/>
      <c r="CL3639" s="107"/>
      <c r="CM3639" s="107"/>
      <c r="CN3639" s="107"/>
      <c r="CO3639" s="107"/>
      <c r="CP3639" s="107"/>
      <c r="CQ3639" s="107"/>
      <c r="CR3639" s="107"/>
      <c r="CS3639" s="107"/>
      <c r="CT3639" s="107"/>
      <c r="CU3639" s="107"/>
      <c r="CV3639" s="107"/>
      <c r="CW3639" s="107"/>
      <c r="CX3639" s="107"/>
      <c r="CY3639" s="107"/>
      <c r="CZ3639" s="107"/>
      <c r="DA3639" s="107"/>
      <c r="DB3639" s="107"/>
      <c r="DC3639" s="107"/>
      <c r="DD3639" s="107"/>
      <c r="DE3639" s="107"/>
      <c r="DF3639" s="107"/>
      <c r="DG3639" s="107"/>
      <c r="DH3639" s="107"/>
      <c r="DI3639" s="107"/>
      <c r="DJ3639" s="107"/>
      <c r="DK3639" s="107"/>
      <c r="DL3639" s="107"/>
    </row>
    <row r="3640" spans="1:116" s="103" customFormat="1" ht="30" customHeight="1">
      <c r="A3640" s="111" t="s">
        <v>12724</v>
      </c>
      <c r="B3640" s="5">
        <v>3638</v>
      </c>
      <c r="C3640" s="116">
        <v>20257</v>
      </c>
      <c r="D3640" s="116"/>
      <c r="E3640" s="117" t="s">
        <v>11916</v>
      </c>
      <c r="F3640" s="3" t="s">
        <v>12815</v>
      </c>
      <c r="G3640" s="3" t="s">
        <v>10190</v>
      </c>
      <c r="H3640" s="3" t="s">
        <v>85</v>
      </c>
      <c r="I3640" s="3" t="s">
        <v>1437</v>
      </c>
      <c r="J3640" s="3" t="s">
        <v>12816</v>
      </c>
      <c r="K3640" s="6"/>
      <c r="L3640" s="3"/>
      <c r="M3640" s="6">
        <v>1</v>
      </c>
      <c r="N3640" s="3" t="s">
        <v>44</v>
      </c>
      <c r="O3640" s="3" t="s">
        <v>11919</v>
      </c>
      <c r="P3640" s="3" t="s">
        <v>11920</v>
      </c>
      <c r="Q3640" s="3" t="s">
        <v>12817</v>
      </c>
      <c r="R3640" s="166">
        <v>6</v>
      </c>
      <c r="S3640" s="100">
        <v>5.5</v>
      </c>
      <c r="T3640" s="101" t="s">
        <v>54</v>
      </c>
      <c r="U3640" s="101"/>
      <c r="V3640" s="99">
        <v>5.66</v>
      </c>
      <c r="W3640" s="100"/>
      <c r="X3640" s="100"/>
      <c r="Y3640" s="100"/>
      <c r="Z3640" s="100"/>
      <c r="AA3640" s="100"/>
      <c r="AB3640" s="100"/>
      <c r="AC3640" s="100"/>
      <c r="AD3640" s="100"/>
      <c r="AE3640" s="102"/>
      <c r="AM3640" s="103">
        <v>3.52</v>
      </c>
      <c r="AN3640" s="104"/>
      <c r="AP3640" s="102"/>
      <c r="AQ3640" s="103" t="e">
        <v>#NUM!</v>
      </c>
      <c r="AR3640" s="103" t="e">
        <v>#NUM!</v>
      </c>
      <c r="AS3640" s="103" t="e">
        <v>#NUM!</v>
      </c>
      <c r="AT3640" s="103" t="e">
        <v>#REF!</v>
      </c>
      <c r="AU3640" s="103" t="e">
        <v>#VALUE!</v>
      </c>
      <c r="AV3640" s="100"/>
      <c r="AW3640" s="103" t="s">
        <v>12730</v>
      </c>
      <c r="AX3640" s="103" t="s">
        <v>374</v>
      </c>
      <c r="AY3640" s="104">
        <v>3.52</v>
      </c>
      <c r="AZ3640" s="105">
        <v>0.88</v>
      </c>
      <c r="BA3640" s="106">
        <v>4.4000000000000004</v>
      </c>
      <c r="BB3640" s="104">
        <v>4.7520000000000007</v>
      </c>
      <c r="BC3640" s="20" t="s">
        <v>12295</v>
      </c>
      <c r="BD3640" s="107" t="s">
        <v>1028</v>
      </c>
      <c r="BE3640" s="107"/>
      <c r="BF3640" s="107"/>
      <c r="BG3640" s="107"/>
      <c r="BH3640" s="107"/>
      <c r="BI3640" s="107"/>
      <c r="BJ3640" s="107"/>
      <c r="BK3640" s="107"/>
      <c r="BL3640" s="107"/>
      <c r="BM3640" s="107"/>
      <c r="BN3640" s="107"/>
      <c r="BO3640" s="107"/>
      <c r="BP3640" s="107"/>
      <c r="BQ3640" s="107"/>
      <c r="BR3640" s="107"/>
      <c r="BS3640" s="107"/>
      <c r="BT3640" s="107"/>
      <c r="BU3640" s="107"/>
      <c r="BV3640" s="107"/>
      <c r="BW3640" s="107"/>
      <c r="BX3640" s="107"/>
      <c r="BY3640" s="149"/>
      <c r="BZ3640" s="149"/>
      <c r="CA3640" s="149"/>
      <c r="CB3640" s="149"/>
      <c r="CC3640" s="149"/>
      <c r="CD3640" s="149"/>
      <c r="CE3640" s="149"/>
      <c r="CF3640" s="149"/>
      <c r="CG3640" s="149"/>
      <c r="CH3640" s="149"/>
      <c r="CI3640" s="149"/>
      <c r="CJ3640" s="149"/>
      <c r="CK3640" s="149"/>
      <c r="CL3640" s="149"/>
      <c r="CM3640" s="149"/>
      <c r="CN3640" s="149"/>
      <c r="CO3640" s="149"/>
      <c r="CP3640" s="149"/>
      <c r="CQ3640" s="149"/>
      <c r="CR3640" s="149"/>
      <c r="CS3640" s="149"/>
      <c r="CT3640" s="149"/>
      <c r="CU3640" s="149"/>
      <c r="CV3640" s="149"/>
      <c r="CW3640" s="149"/>
      <c r="CX3640" s="149"/>
      <c r="CY3640" s="149"/>
      <c r="CZ3640" s="149"/>
      <c r="DA3640" s="149"/>
      <c r="DB3640" s="149"/>
      <c r="DC3640" s="149"/>
      <c r="DD3640" s="149"/>
      <c r="DE3640" s="149"/>
      <c r="DF3640" s="149"/>
      <c r="DG3640" s="149"/>
      <c r="DH3640" s="149"/>
      <c r="DI3640" s="149"/>
      <c r="DJ3640" s="149"/>
      <c r="DK3640" s="149"/>
      <c r="DL3640" s="149"/>
    </row>
    <row r="3641" spans="1:116" s="103" customFormat="1" ht="30" customHeight="1">
      <c r="A3641" s="17" t="s">
        <v>11915</v>
      </c>
      <c r="B3641" s="5">
        <v>3639</v>
      </c>
      <c r="C3641" s="30"/>
      <c r="D3641" s="30"/>
      <c r="E3641" s="16" t="s">
        <v>11922</v>
      </c>
      <c r="F3641" s="116" t="s">
        <v>11923</v>
      </c>
      <c r="G3641" s="16" t="s">
        <v>3850</v>
      </c>
      <c r="H3641" s="4" t="s">
        <v>138</v>
      </c>
      <c r="I3641" s="3" t="s">
        <v>3622</v>
      </c>
      <c r="J3641" s="16" t="s">
        <v>11924</v>
      </c>
      <c r="K3641" s="5"/>
      <c r="L3641" s="3"/>
      <c r="M3641" s="6">
        <v>5</v>
      </c>
      <c r="N3641" s="3" t="s">
        <v>44</v>
      </c>
      <c r="O3641" s="18" t="s">
        <v>11925</v>
      </c>
      <c r="P3641" s="18" t="s">
        <v>11926</v>
      </c>
      <c r="Q3641" s="18" t="s">
        <v>11927</v>
      </c>
      <c r="R3641" s="163">
        <v>10.65</v>
      </c>
      <c r="S3641" s="121"/>
      <c r="T3641" s="124">
        <v>30</v>
      </c>
      <c r="U3641" s="128">
        <v>14.4</v>
      </c>
      <c r="V3641" s="118">
        <v>10.65</v>
      </c>
      <c r="W3641" s="121"/>
      <c r="X3641" s="121"/>
      <c r="Y3641" s="121"/>
      <c r="Z3641" s="121"/>
      <c r="AA3641" s="121"/>
      <c r="AB3641" s="121"/>
      <c r="AC3641" s="121"/>
      <c r="AD3641" s="121"/>
      <c r="AE3641" s="131"/>
      <c r="AF3641" s="134"/>
      <c r="AG3641" s="134"/>
      <c r="AH3641" s="134"/>
      <c r="AI3641" s="134"/>
      <c r="AJ3641" s="134"/>
      <c r="AK3641" s="134"/>
      <c r="AL3641" s="134"/>
      <c r="AM3641" s="134">
        <v>10.65</v>
      </c>
      <c r="AN3641" s="137"/>
      <c r="AO3641" s="134"/>
      <c r="AP3641" s="131"/>
      <c r="AQ3641" s="134" t="e">
        <f>AVERAGE(SMALL(AE3641:AI3641,1),SMALL(AE3641:AI3641,2))</f>
        <v>#NUM!</v>
      </c>
      <c r="AR3641" s="134" t="e">
        <f>IF(R3641 &lt;=( AVERAGE(SMALL(AE3641:AI3641,1),SMALL(AE3641:AI3641,2))), R3641, "")</f>
        <v>#NUM!</v>
      </c>
      <c r="AS3641" s="134" t="e">
        <f>AVERAGE(SMALL(AJ3641:AM3641,1),SMALL(AJ3641:AM3641,2))</f>
        <v>#NUM!</v>
      </c>
      <c r="AT3641" s="134">
        <f>T3641*1.075</f>
        <v>32.25</v>
      </c>
      <c r="AU3641" s="134">
        <f>U3641*1.075</f>
        <v>15.48</v>
      </c>
      <c r="AV3641" s="121">
        <f>MIN(AN3641,AT3641,AU3641)</f>
        <v>15.48</v>
      </c>
      <c r="AW3641" s="140" t="s">
        <v>49</v>
      </c>
      <c r="AX3641" s="140" t="s">
        <v>48</v>
      </c>
      <c r="AY3641" s="137">
        <v>10.65</v>
      </c>
      <c r="AZ3641" s="143">
        <f>IF(AND(AY3641&gt;0,AY3641&lt;=10),AY3641*0.25,IF(AND(AY3641&gt;10,AY3641&lt;=50),AY3641*0.17,IF(AND(AY3641&gt;10,AY3641&lt;=100),AY3641*0.12,IF(AY3641&gt;100,AY3641*0.1))))</f>
        <v>1.8105000000000002</v>
      </c>
      <c r="BA3641" s="115">
        <f>AZ3641+AY3641</f>
        <v>12.4605</v>
      </c>
      <c r="BB3641" s="137">
        <f>BA3641+BA3641*0.08</f>
        <v>13.45734</v>
      </c>
      <c r="BC3641" s="20" t="s">
        <v>12295</v>
      </c>
      <c r="BD3641" s="134"/>
      <c r="BE3641" s="134"/>
      <c r="BF3641" s="134"/>
      <c r="BG3641" s="134"/>
      <c r="BH3641" s="134"/>
      <c r="BI3641" s="134"/>
      <c r="BJ3641" s="134"/>
      <c r="BK3641" s="134"/>
      <c r="BL3641" s="134"/>
      <c r="BM3641" s="134"/>
      <c r="BN3641" s="134"/>
      <c r="BO3641" s="134"/>
      <c r="BP3641" s="149"/>
      <c r="BQ3641" s="149"/>
      <c r="BR3641" s="149"/>
      <c r="BS3641" s="149"/>
      <c r="BT3641" s="149"/>
      <c r="BU3641" s="149"/>
      <c r="BV3641" s="149"/>
      <c r="BW3641" s="149"/>
      <c r="BX3641" s="149"/>
      <c r="BY3641" s="149"/>
      <c r="BZ3641" s="149"/>
      <c r="CA3641" s="149"/>
      <c r="CB3641" s="149"/>
      <c r="CC3641" s="149"/>
      <c r="CD3641" s="149"/>
      <c r="CE3641" s="149"/>
      <c r="CF3641" s="149"/>
      <c r="CG3641" s="149"/>
      <c r="CH3641" s="149"/>
      <c r="CI3641" s="149"/>
      <c r="CJ3641" s="149"/>
      <c r="CK3641" s="149"/>
      <c r="CL3641" s="149"/>
      <c r="CM3641" s="149"/>
      <c r="CN3641" s="149"/>
      <c r="CO3641" s="149"/>
      <c r="CP3641" s="149"/>
      <c r="CQ3641" s="149"/>
      <c r="CR3641" s="149"/>
      <c r="CS3641" s="149"/>
      <c r="CT3641" s="149"/>
      <c r="CU3641" s="149"/>
      <c r="CV3641" s="149"/>
      <c r="CW3641" s="149"/>
      <c r="CX3641" s="149"/>
      <c r="CY3641" s="149"/>
      <c r="CZ3641" s="149"/>
      <c r="DA3641" s="149"/>
      <c r="DB3641" s="149"/>
      <c r="DC3641" s="149"/>
      <c r="DD3641" s="149"/>
      <c r="DE3641" s="149"/>
      <c r="DF3641" s="149"/>
      <c r="DG3641" s="149"/>
      <c r="DH3641" s="149"/>
      <c r="DI3641" s="149"/>
      <c r="DJ3641" s="149"/>
      <c r="DK3641" s="149"/>
      <c r="DL3641" s="149"/>
    </row>
    <row r="3642" spans="1:116" s="103" customFormat="1" ht="30" customHeight="1">
      <c r="A3642" s="17" t="s">
        <v>11915</v>
      </c>
      <c r="B3642" s="5">
        <v>3640</v>
      </c>
      <c r="C3642" s="30"/>
      <c r="D3642" s="30"/>
      <c r="E3642" s="16" t="s">
        <v>11932</v>
      </c>
      <c r="F3642" s="3" t="s">
        <v>11933</v>
      </c>
      <c r="G3642" s="3" t="s">
        <v>5551</v>
      </c>
      <c r="H3642" s="3" t="s">
        <v>11934</v>
      </c>
      <c r="I3642" s="3" t="s">
        <v>1437</v>
      </c>
      <c r="J3642" s="3" t="s">
        <v>5126</v>
      </c>
      <c r="K3642" s="6"/>
      <c r="L3642" s="3"/>
      <c r="M3642" s="6">
        <v>1</v>
      </c>
      <c r="N3642" s="3" t="s">
        <v>44</v>
      </c>
      <c r="O3642" s="3" t="s">
        <v>11925</v>
      </c>
      <c r="P3642" s="3" t="s">
        <v>11935</v>
      </c>
      <c r="Q3642" s="3" t="s">
        <v>11936</v>
      </c>
      <c r="R3642" s="163">
        <v>3.62</v>
      </c>
      <c r="S3642" s="121"/>
      <c r="T3642" s="124">
        <v>3.62</v>
      </c>
      <c r="U3642" s="128">
        <v>3.3</v>
      </c>
      <c r="V3642" s="118">
        <v>3.62</v>
      </c>
      <c r="W3642" s="121"/>
      <c r="X3642" s="121"/>
      <c r="Y3642" s="121"/>
      <c r="Z3642" s="121"/>
      <c r="AA3642" s="121"/>
      <c r="AB3642" s="121"/>
      <c r="AC3642" s="121"/>
      <c r="AD3642" s="121"/>
      <c r="AE3642" s="131"/>
      <c r="AF3642" s="134"/>
      <c r="AG3642" s="134"/>
      <c r="AH3642" s="134"/>
      <c r="AI3642" s="134"/>
      <c r="AJ3642" s="134"/>
      <c r="AK3642" s="134"/>
      <c r="AL3642" s="134"/>
      <c r="AM3642" s="134">
        <v>3.62</v>
      </c>
      <c r="AN3642" s="137"/>
      <c r="AO3642" s="134"/>
      <c r="AP3642" s="131"/>
      <c r="AQ3642" s="134" t="e">
        <f>AVERAGE(SMALL(AE3642:AI3642,1),SMALL(AE3642:AI3642,2))</f>
        <v>#NUM!</v>
      </c>
      <c r="AR3642" s="134" t="e">
        <f>IF(R3642 &lt;=( AVERAGE(SMALL(AE3642:AI3642,1),SMALL(AE3642:AI3642,2))), R3642, "")</f>
        <v>#NUM!</v>
      </c>
      <c r="AS3642" s="134" t="e">
        <f>AVERAGE(SMALL(AJ3642:AM3642,1),SMALL(AJ3642:AM3642,2))</f>
        <v>#NUM!</v>
      </c>
      <c r="AT3642" s="134">
        <f>T3642*1.075</f>
        <v>3.8914999999999997</v>
      </c>
      <c r="AU3642" s="134">
        <f>U3642*1.075</f>
        <v>3.5474999999999999</v>
      </c>
      <c r="AV3642" s="121">
        <f>MIN(AN3642,AT3642,AU3642)</f>
        <v>3.5474999999999999</v>
      </c>
      <c r="AW3642" s="134" t="s">
        <v>71</v>
      </c>
      <c r="AX3642" s="134" t="s">
        <v>72</v>
      </c>
      <c r="AY3642" s="137">
        <v>3.5470000000000002</v>
      </c>
      <c r="AZ3642" s="143">
        <f>IF(AND(AY3642&gt;0,AY3642&lt;=10),AY3642*0.25,IF(AND(AY3642&gt;10,AY3642&lt;=50),AY3642*0.17,IF(AND(AY3642&gt;10,AY3642&lt;=100),AY3642*0.12,IF(AY3642&gt;100,AY3642*0.1))))</f>
        <v>0.88675000000000004</v>
      </c>
      <c r="BA3642" s="115">
        <f>AZ3642+AY3642</f>
        <v>4.4337499999999999</v>
      </c>
      <c r="BB3642" s="137">
        <f>BA3642+BA3642*0.08</f>
        <v>4.7884500000000001</v>
      </c>
      <c r="BC3642" s="20" t="s">
        <v>12295</v>
      </c>
      <c r="BD3642" s="134"/>
      <c r="BE3642" s="134"/>
      <c r="BF3642" s="134"/>
      <c r="BG3642" s="134"/>
      <c r="BH3642" s="134"/>
      <c r="BI3642" s="134"/>
      <c r="BJ3642" s="134"/>
      <c r="BK3642" s="134"/>
      <c r="BL3642" s="134"/>
      <c r="BM3642" s="134"/>
      <c r="BN3642" s="134"/>
      <c r="BO3642" s="134"/>
      <c r="BP3642" s="149"/>
      <c r="BQ3642" s="149"/>
      <c r="BR3642" s="149"/>
      <c r="BS3642" s="149"/>
      <c r="BT3642" s="149"/>
      <c r="BU3642" s="149"/>
      <c r="BV3642" s="149"/>
      <c r="BW3642" s="149"/>
      <c r="BX3642" s="149"/>
      <c r="BY3642" s="149"/>
      <c r="BZ3642" s="149"/>
      <c r="CA3642" s="149"/>
      <c r="CB3642" s="149"/>
      <c r="CC3642" s="149"/>
      <c r="CD3642" s="149"/>
      <c r="CE3642" s="149"/>
      <c r="CF3642" s="149"/>
      <c r="CG3642" s="149"/>
      <c r="CH3642" s="149"/>
      <c r="CI3642" s="149"/>
      <c r="CJ3642" s="149"/>
      <c r="CK3642" s="149"/>
      <c r="CL3642" s="149"/>
      <c r="CM3642" s="149"/>
      <c r="CN3642" s="149"/>
      <c r="CO3642" s="149"/>
      <c r="CP3642" s="149"/>
      <c r="CQ3642" s="149"/>
      <c r="CR3642" s="149"/>
      <c r="CS3642" s="149"/>
      <c r="CT3642" s="149"/>
      <c r="CU3642" s="149"/>
      <c r="CV3642" s="149"/>
      <c r="CW3642" s="149"/>
      <c r="CX3642" s="149"/>
      <c r="CY3642" s="149"/>
      <c r="CZ3642" s="149"/>
      <c r="DA3642" s="149"/>
      <c r="DB3642" s="149"/>
      <c r="DC3642" s="149"/>
      <c r="DD3642" s="149"/>
      <c r="DE3642" s="149"/>
      <c r="DF3642" s="149"/>
      <c r="DG3642" s="149"/>
      <c r="DH3642" s="149"/>
      <c r="DI3642" s="149"/>
      <c r="DJ3642" s="149"/>
      <c r="DK3642" s="149"/>
      <c r="DL3642" s="149"/>
    </row>
    <row r="3643" spans="1:116" s="103" customFormat="1" ht="30" customHeight="1">
      <c r="A3643" s="17" t="s">
        <v>11915</v>
      </c>
      <c r="B3643" s="5">
        <v>3641</v>
      </c>
      <c r="C3643" s="30"/>
      <c r="D3643" s="30"/>
      <c r="E3643" s="16" t="s">
        <v>11928</v>
      </c>
      <c r="F3643" s="3" t="s">
        <v>9134</v>
      </c>
      <c r="G3643" s="3" t="s">
        <v>3528</v>
      </c>
      <c r="H3643" s="3" t="s">
        <v>3628</v>
      </c>
      <c r="I3643" s="3" t="s">
        <v>123</v>
      </c>
      <c r="J3643" s="3" t="s">
        <v>11929</v>
      </c>
      <c r="K3643" s="6">
        <v>50</v>
      </c>
      <c r="L3643" s="3" t="s">
        <v>79</v>
      </c>
      <c r="M3643" s="6">
        <v>1</v>
      </c>
      <c r="N3643" s="3" t="s">
        <v>44</v>
      </c>
      <c r="O3643" s="3" t="s">
        <v>11925</v>
      </c>
      <c r="P3643" s="3" t="s">
        <v>11930</v>
      </c>
      <c r="Q3643" s="3" t="s">
        <v>11931</v>
      </c>
      <c r="R3643" s="163">
        <v>11.89</v>
      </c>
      <c r="S3643" s="121"/>
      <c r="T3643" s="124">
        <v>19</v>
      </c>
      <c r="U3643" s="128">
        <v>9</v>
      </c>
      <c r="V3643" s="118">
        <v>11.89</v>
      </c>
      <c r="W3643" s="121"/>
      <c r="X3643" s="121"/>
      <c r="Y3643" s="121"/>
      <c r="Z3643" s="121"/>
      <c r="AA3643" s="121"/>
      <c r="AB3643" s="121"/>
      <c r="AC3643" s="121"/>
      <c r="AD3643" s="121"/>
      <c r="AE3643" s="131"/>
      <c r="AF3643" s="134"/>
      <c r="AG3643" s="134"/>
      <c r="AH3643" s="134"/>
      <c r="AI3643" s="134"/>
      <c r="AJ3643" s="134"/>
      <c r="AK3643" s="134"/>
      <c r="AL3643" s="134"/>
      <c r="AM3643" s="134">
        <v>11.89</v>
      </c>
      <c r="AN3643" s="137"/>
      <c r="AO3643" s="134"/>
      <c r="AP3643" s="131"/>
      <c r="AQ3643" s="134" t="e">
        <f>AVERAGE(SMALL(AE3643:AI3643,1),SMALL(AE3643:AI3643,2))</f>
        <v>#NUM!</v>
      </c>
      <c r="AR3643" s="134" t="e">
        <f>IF(R3643 &lt;=( AVERAGE(SMALL(AE3643:AI3643,1),SMALL(AE3643:AI3643,2))), R3643, "")</f>
        <v>#NUM!</v>
      </c>
      <c r="AS3643" s="134" t="e">
        <f>AVERAGE(SMALL(AJ3643:AM3643,1),SMALL(AJ3643:AM3643,2))</f>
        <v>#NUM!</v>
      </c>
      <c r="AT3643" s="134">
        <f>T3643*1.075</f>
        <v>20.425000000000001</v>
      </c>
      <c r="AU3643" s="134">
        <f>U3643*1.075</f>
        <v>9.6749999999999989</v>
      </c>
      <c r="AV3643" s="121">
        <f>MIN(AN3643,AT3643,AU3643)</f>
        <v>9.6749999999999989</v>
      </c>
      <c r="AW3643" s="134" t="s">
        <v>71</v>
      </c>
      <c r="AX3643" s="134" t="s">
        <v>72</v>
      </c>
      <c r="AY3643" s="137">
        <v>9.68</v>
      </c>
      <c r="AZ3643" s="143">
        <f>IF(AND(AY3643&gt;0,AY3643&lt;=10),AY3643*0.25,IF(AND(AY3643&gt;10,AY3643&lt;=50),AY3643*0.17,IF(AND(AY3643&gt;10,AY3643&lt;=100),AY3643*0.12,IF(AY3643&gt;100,AY3643*0.1))))</f>
        <v>2.42</v>
      </c>
      <c r="BA3643" s="115">
        <f>AZ3643+AY3643</f>
        <v>12.1</v>
      </c>
      <c r="BB3643" s="137">
        <f>BA3643+BA3643*0.08</f>
        <v>13.068</v>
      </c>
      <c r="BC3643" s="20" t="s">
        <v>12295</v>
      </c>
      <c r="BD3643" s="134"/>
      <c r="BE3643" s="134"/>
      <c r="BF3643" s="134"/>
      <c r="BG3643" s="134"/>
      <c r="BH3643" s="134"/>
      <c r="BI3643" s="134"/>
      <c r="BJ3643" s="134"/>
      <c r="BK3643" s="134"/>
      <c r="BL3643" s="134"/>
      <c r="BM3643" s="134"/>
      <c r="BN3643" s="134"/>
      <c r="BO3643" s="134"/>
      <c r="BP3643" s="149"/>
      <c r="BQ3643" s="149"/>
      <c r="BR3643" s="149"/>
      <c r="BS3643" s="149"/>
      <c r="BT3643" s="149"/>
      <c r="BU3643" s="149"/>
      <c r="BV3643" s="149"/>
      <c r="BW3643" s="149"/>
      <c r="BX3643" s="149"/>
      <c r="BY3643" s="149"/>
      <c r="BZ3643" s="149"/>
      <c r="CA3643" s="149"/>
      <c r="CB3643" s="149"/>
      <c r="CC3643" s="149"/>
      <c r="CD3643" s="149"/>
      <c r="CE3643" s="149"/>
      <c r="CF3643" s="149"/>
      <c r="CG3643" s="149"/>
      <c r="CH3643" s="149"/>
      <c r="CI3643" s="149"/>
      <c r="CJ3643" s="149"/>
      <c r="CK3643" s="149"/>
      <c r="CL3643" s="149"/>
      <c r="CM3643" s="149"/>
      <c r="CN3643" s="149"/>
      <c r="CO3643" s="149"/>
      <c r="CP3643" s="149"/>
      <c r="CQ3643" s="149"/>
      <c r="CR3643" s="149"/>
      <c r="CS3643" s="149"/>
      <c r="CT3643" s="149"/>
      <c r="CU3643" s="149"/>
      <c r="CV3643" s="149"/>
      <c r="CW3643" s="149"/>
      <c r="CX3643" s="149"/>
      <c r="CY3643" s="149"/>
      <c r="CZ3643" s="149"/>
      <c r="DA3643" s="149"/>
      <c r="DB3643" s="149"/>
      <c r="DC3643" s="149"/>
      <c r="DD3643" s="149"/>
      <c r="DE3643" s="149"/>
      <c r="DF3643" s="149"/>
      <c r="DG3643" s="149"/>
      <c r="DH3643" s="149"/>
      <c r="DI3643" s="149"/>
      <c r="DJ3643" s="149"/>
      <c r="DK3643" s="149"/>
      <c r="DL3643" s="149"/>
    </row>
    <row r="3644" spans="1:116" s="103" customFormat="1" ht="30" customHeight="1">
      <c r="A3644" s="153" t="s">
        <v>13444</v>
      </c>
      <c r="B3644" s="5">
        <v>3642</v>
      </c>
      <c r="C3644" s="116">
        <v>20496</v>
      </c>
      <c r="D3644" s="116"/>
      <c r="E3644" s="117" t="s">
        <v>13445</v>
      </c>
      <c r="F3644" s="116" t="s">
        <v>12230</v>
      </c>
      <c r="G3644" s="116" t="s">
        <v>1468</v>
      </c>
      <c r="H3644" s="116" t="s">
        <v>5709</v>
      </c>
      <c r="I3644" s="116" t="s">
        <v>65</v>
      </c>
      <c r="J3644" s="116" t="s">
        <v>13446</v>
      </c>
      <c r="K3644" s="239"/>
      <c r="L3644" s="116"/>
      <c r="M3644" s="239">
        <v>1</v>
      </c>
      <c r="N3644" s="116" t="s">
        <v>44</v>
      </c>
      <c r="O3644" s="116" t="s">
        <v>13447</v>
      </c>
      <c r="P3644" s="116" t="s">
        <v>13448</v>
      </c>
      <c r="Q3644" s="116" t="s">
        <v>13449</v>
      </c>
      <c r="R3644" s="167">
        <v>2.15</v>
      </c>
      <c r="S3644" s="100">
        <v>2</v>
      </c>
      <c r="T3644" s="101" t="s">
        <v>54</v>
      </c>
      <c r="U3644" s="99">
        <v>2</v>
      </c>
      <c r="V3644" s="100"/>
      <c r="W3644" s="100"/>
      <c r="X3644" s="100"/>
      <c r="Y3644" s="100"/>
      <c r="Z3644" s="100"/>
      <c r="AA3644" s="100"/>
      <c r="AB3644" s="100"/>
      <c r="AC3644" s="100"/>
      <c r="AD3644" s="100"/>
      <c r="AE3644" s="102"/>
      <c r="AN3644" s="104"/>
      <c r="AP3644" s="102"/>
      <c r="AQ3644" s="103" t="e">
        <v>#NUM!</v>
      </c>
      <c r="AR3644" s="103" t="e">
        <v>#NUM!</v>
      </c>
      <c r="AS3644" s="103" t="e">
        <v>#NUM!</v>
      </c>
      <c r="AT3644" s="103" t="e">
        <v>#REF!</v>
      </c>
      <c r="AU3644" s="103" t="e">
        <v>#VALUE!</v>
      </c>
      <c r="AV3644" s="100" t="e">
        <v>#REF!</v>
      </c>
      <c r="AW3644" s="103" t="s">
        <v>977</v>
      </c>
      <c r="AX3644" s="103" t="s">
        <v>48</v>
      </c>
      <c r="AY3644" s="104">
        <v>2.15</v>
      </c>
      <c r="AZ3644" s="105">
        <v>0.53749999999999998</v>
      </c>
      <c r="BA3644" s="106">
        <v>2.6875</v>
      </c>
      <c r="BB3644" s="104">
        <v>2.9024999999999999</v>
      </c>
      <c r="BC3644" s="20" t="s">
        <v>12295</v>
      </c>
      <c r="BD3644" s="103" t="s">
        <v>12206</v>
      </c>
      <c r="BE3644" s="107"/>
      <c r="BF3644" s="107"/>
      <c r="BG3644" s="107"/>
      <c r="BH3644" s="107"/>
      <c r="BI3644" s="107"/>
      <c r="BJ3644" s="107"/>
      <c r="BK3644" s="107"/>
      <c r="BL3644" s="107"/>
      <c r="BM3644" s="107"/>
      <c r="BN3644" s="107"/>
      <c r="BO3644" s="107"/>
      <c r="BP3644" s="107"/>
      <c r="BQ3644" s="107"/>
      <c r="BR3644" s="107"/>
      <c r="BS3644" s="107"/>
      <c r="BT3644" s="107"/>
      <c r="BU3644" s="107"/>
      <c r="BV3644" s="107"/>
      <c r="BW3644" s="107"/>
      <c r="BX3644" s="107"/>
      <c r="BY3644" s="107"/>
      <c r="BZ3644" s="107"/>
      <c r="CA3644" s="107"/>
      <c r="CB3644" s="107"/>
      <c r="CC3644" s="107"/>
      <c r="CD3644" s="107"/>
      <c r="CE3644" s="107"/>
      <c r="CF3644" s="107"/>
      <c r="CG3644" s="107"/>
      <c r="CH3644" s="107"/>
      <c r="CI3644" s="107"/>
      <c r="CJ3644" s="107"/>
      <c r="CK3644" s="107"/>
      <c r="CL3644" s="107"/>
      <c r="CM3644" s="107"/>
      <c r="CN3644" s="107"/>
      <c r="CO3644" s="107"/>
      <c r="CP3644" s="107"/>
      <c r="CQ3644" s="107"/>
      <c r="CR3644" s="107"/>
      <c r="CS3644" s="107"/>
      <c r="CT3644" s="107"/>
      <c r="CU3644" s="107"/>
      <c r="CV3644" s="107"/>
      <c r="CW3644" s="107"/>
      <c r="CX3644" s="107"/>
      <c r="CY3644" s="107"/>
      <c r="CZ3644" s="107"/>
      <c r="DA3644" s="107"/>
      <c r="DB3644" s="107"/>
      <c r="DC3644" s="107"/>
      <c r="DD3644" s="107"/>
      <c r="DE3644" s="107"/>
      <c r="DF3644" s="107"/>
      <c r="DG3644" s="107"/>
      <c r="DH3644" s="107"/>
      <c r="DI3644" s="107"/>
      <c r="DJ3644" s="107"/>
      <c r="DK3644" s="107"/>
      <c r="DL3644" s="107"/>
    </row>
    <row r="3645" spans="1:116" s="103" customFormat="1" ht="30" customHeight="1">
      <c r="A3645" s="153" t="s">
        <v>13444</v>
      </c>
      <c r="B3645" s="5">
        <v>3643</v>
      </c>
      <c r="C3645" s="116">
        <v>20500</v>
      </c>
      <c r="D3645" s="116"/>
      <c r="E3645" s="117" t="s">
        <v>13450</v>
      </c>
      <c r="F3645" s="3" t="s">
        <v>12230</v>
      </c>
      <c r="G3645" s="3" t="s">
        <v>2032</v>
      </c>
      <c r="H3645" s="3" t="s">
        <v>516</v>
      </c>
      <c r="I3645" s="3" t="s">
        <v>316</v>
      </c>
      <c r="J3645" s="3" t="s">
        <v>13451</v>
      </c>
      <c r="K3645" s="6"/>
      <c r="L3645" s="3"/>
      <c r="M3645" s="6">
        <v>3</v>
      </c>
      <c r="N3645" s="3" t="s">
        <v>44</v>
      </c>
      <c r="O3645" s="3" t="s">
        <v>13447</v>
      </c>
      <c r="P3645" s="3" t="s">
        <v>13452</v>
      </c>
      <c r="Q3645" s="3" t="s">
        <v>13453</v>
      </c>
      <c r="R3645" s="167">
        <v>4.47</v>
      </c>
      <c r="S3645" s="100">
        <v>4.16</v>
      </c>
      <c r="T3645" s="101" t="s">
        <v>54</v>
      </c>
      <c r="U3645" s="99">
        <v>4.16</v>
      </c>
      <c r="V3645" s="100"/>
      <c r="W3645" s="100"/>
      <c r="X3645" s="100"/>
      <c r="Y3645" s="100"/>
      <c r="Z3645" s="100"/>
      <c r="AA3645" s="100"/>
      <c r="AB3645" s="100"/>
      <c r="AC3645" s="100"/>
      <c r="AD3645" s="100"/>
      <c r="AE3645" s="102"/>
      <c r="AN3645" s="104"/>
      <c r="AP3645" s="102"/>
      <c r="AQ3645" s="103" t="e">
        <v>#NUM!</v>
      </c>
      <c r="AR3645" s="103" t="e">
        <v>#NUM!</v>
      </c>
      <c r="AS3645" s="103" t="e">
        <v>#NUM!</v>
      </c>
      <c r="AT3645" s="103" t="e">
        <v>#REF!</v>
      </c>
      <c r="AU3645" s="103" t="e">
        <v>#VALUE!</v>
      </c>
      <c r="AV3645" s="100" t="e">
        <v>#REF!</v>
      </c>
      <c r="AW3645" s="103" t="s">
        <v>332</v>
      </c>
      <c r="AX3645" s="103" t="s">
        <v>333</v>
      </c>
      <c r="AY3645" s="104">
        <v>3.1120000000000001</v>
      </c>
      <c r="AZ3645" s="105">
        <v>0.77800000000000002</v>
      </c>
      <c r="BA3645" s="106">
        <v>3.89</v>
      </c>
      <c r="BB3645" s="104">
        <v>4.2012</v>
      </c>
      <c r="BC3645" s="20" t="s">
        <v>12295</v>
      </c>
      <c r="BD3645" s="103" t="s">
        <v>12206</v>
      </c>
      <c r="BE3645" s="107"/>
      <c r="BF3645" s="107"/>
      <c r="BG3645" s="107"/>
      <c r="BH3645" s="107"/>
      <c r="BI3645" s="107"/>
      <c r="BJ3645" s="107"/>
      <c r="BK3645" s="107"/>
      <c r="BL3645" s="107"/>
      <c r="BM3645" s="107"/>
      <c r="BN3645" s="107"/>
      <c r="BO3645" s="107"/>
      <c r="BP3645" s="107"/>
      <c r="BQ3645" s="107"/>
      <c r="BR3645" s="107"/>
      <c r="BS3645" s="107"/>
      <c r="BT3645" s="107"/>
      <c r="BU3645" s="107"/>
      <c r="BV3645" s="107"/>
      <c r="BW3645" s="107"/>
      <c r="BX3645" s="107"/>
      <c r="BY3645" s="107"/>
      <c r="BZ3645" s="107"/>
      <c r="CA3645" s="107"/>
      <c r="CB3645" s="107"/>
      <c r="CC3645" s="107"/>
      <c r="CD3645" s="107"/>
      <c r="CE3645" s="107"/>
      <c r="CF3645" s="107"/>
      <c r="CG3645" s="107"/>
      <c r="CH3645" s="107"/>
      <c r="CI3645" s="107"/>
      <c r="CJ3645" s="107"/>
      <c r="CK3645" s="107"/>
      <c r="CL3645" s="107"/>
      <c r="CM3645" s="107"/>
      <c r="CN3645" s="107"/>
      <c r="CO3645" s="107"/>
      <c r="CP3645" s="107"/>
      <c r="CQ3645" s="107"/>
      <c r="CR3645" s="107"/>
      <c r="CS3645" s="107"/>
      <c r="CT3645" s="107"/>
      <c r="CU3645" s="107"/>
      <c r="CV3645" s="107"/>
      <c r="CW3645" s="107"/>
      <c r="CX3645" s="107"/>
      <c r="CY3645" s="107"/>
      <c r="CZ3645" s="107"/>
      <c r="DA3645" s="107"/>
      <c r="DB3645" s="107"/>
      <c r="DC3645" s="107"/>
      <c r="DD3645" s="107"/>
      <c r="DE3645" s="107"/>
      <c r="DF3645" s="107"/>
      <c r="DG3645" s="107"/>
      <c r="DH3645" s="107"/>
      <c r="DI3645" s="107"/>
      <c r="DJ3645" s="107"/>
      <c r="DK3645" s="107"/>
      <c r="DL3645" s="107"/>
    </row>
    <row r="3646" spans="1:116" s="103" customFormat="1" ht="30" customHeight="1">
      <c r="A3646" s="153" t="s">
        <v>13444</v>
      </c>
      <c r="B3646" s="5">
        <v>3644</v>
      </c>
      <c r="C3646" s="116">
        <v>20591</v>
      </c>
      <c r="D3646" s="116"/>
      <c r="E3646" s="117" t="s">
        <v>13454</v>
      </c>
      <c r="F3646" s="3" t="s">
        <v>12230</v>
      </c>
      <c r="G3646" s="3" t="s">
        <v>2032</v>
      </c>
      <c r="H3646" s="3" t="s">
        <v>13455</v>
      </c>
      <c r="I3646" s="3" t="s">
        <v>2033</v>
      </c>
      <c r="J3646" s="3" t="s">
        <v>13456</v>
      </c>
      <c r="K3646" s="6">
        <v>35</v>
      </c>
      <c r="L3646" s="3" t="s">
        <v>67</v>
      </c>
      <c r="M3646" s="6">
        <v>6</v>
      </c>
      <c r="N3646" s="3" t="s">
        <v>44</v>
      </c>
      <c r="O3646" s="3" t="s">
        <v>13447</v>
      </c>
      <c r="P3646" s="3" t="s">
        <v>13448</v>
      </c>
      <c r="Q3646" s="3" t="s">
        <v>13907</v>
      </c>
      <c r="R3646" s="167">
        <v>3.97</v>
      </c>
      <c r="S3646" s="100">
        <v>3.69</v>
      </c>
      <c r="T3646" s="101" t="s">
        <v>54</v>
      </c>
      <c r="U3646" s="99">
        <v>3.69</v>
      </c>
      <c r="V3646" s="100"/>
      <c r="W3646" s="100"/>
      <c r="X3646" s="100"/>
      <c r="Y3646" s="100"/>
      <c r="Z3646" s="100"/>
      <c r="AA3646" s="100"/>
      <c r="AB3646" s="100"/>
      <c r="AC3646" s="100"/>
      <c r="AD3646" s="100"/>
      <c r="AE3646" s="102"/>
      <c r="AN3646" s="104"/>
      <c r="AP3646" s="102"/>
      <c r="AQ3646" s="103" t="e">
        <v>#NUM!</v>
      </c>
      <c r="AR3646" s="103" t="e">
        <v>#NUM!</v>
      </c>
      <c r="AS3646" s="103" t="e">
        <v>#NUM!</v>
      </c>
      <c r="AT3646" s="103" t="e">
        <v>#REF!</v>
      </c>
      <c r="AU3646" s="103" t="e">
        <v>#VALUE!</v>
      </c>
      <c r="AV3646" s="100" t="e">
        <v>#REF!</v>
      </c>
      <c r="AW3646" s="103" t="s">
        <v>977</v>
      </c>
      <c r="AX3646" s="103" t="s">
        <v>48</v>
      </c>
      <c r="AY3646" s="104">
        <v>3.97</v>
      </c>
      <c r="AZ3646" s="105">
        <v>0.99250000000000005</v>
      </c>
      <c r="BA3646" s="106">
        <v>4.9625000000000004</v>
      </c>
      <c r="BB3646" s="104">
        <v>5.3595000000000006</v>
      </c>
      <c r="BC3646" s="20" t="s">
        <v>12295</v>
      </c>
      <c r="BD3646" s="103" t="s">
        <v>12206</v>
      </c>
      <c r="BE3646" s="107"/>
      <c r="BF3646" s="107"/>
      <c r="BG3646" s="107"/>
      <c r="BH3646" s="107"/>
      <c r="BI3646" s="107"/>
      <c r="BJ3646" s="107"/>
      <c r="BK3646" s="107"/>
      <c r="BL3646" s="107"/>
      <c r="BM3646" s="107"/>
      <c r="BN3646" s="107"/>
      <c r="BO3646" s="107"/>
      <c r="BP3646" s="107"/>
      <c r="BQ3646" s="107"/>
      <c r="BR3646" s="107"/>
      <c r="BS3646" s="107"/>
      <c r="BT3646" s="107"/>
      <c r="BU3646" s="107"/>
      <c r="BV3646" s="107"/>
      <c r="BW3646" s="107"/>
      <c r="BX3646" s="107"/>
      <c r="BY3646" s="107"/>
      <c r="BZ3646" s="107"/>
      <c r="CA3646" s="107"/>
      <c r="CB3646" s="107"/>
      <c r="CC3646" s="107"/>
      <c r="CD3646" s="107"/>
      <c r="CE3646" s="107"/>
      <c r="CF3646" s="107"/>
      <c r="CG3646" s="107"/>
      <c r="CH3646" s="107"/>
      <c r="CI3646" s="107"/>
      <c r="CJ3646" s="107"/>
      <c r="CK3646" s="107"/>
      <c r="CL3646" s="107"/>
      <c r="CM3646" s="107"/>
      <c r="CN3646" s="107"/>
      <c r="CO3646" s="107"/>
      <c r="CP3646" s="107"/>
      <c r="CQ3646" s="107"/>
      <c r="CR3646" s="107"/>
      <c r="CS3646" s="107"/>
      <c r="CT3646" s="107"/>
      <c r="CU3646" s="107"/>
      <c r="CV3646" s="107"/>
      <c r="CW3646" s="107"/>
      <c r="CX3646" s="107"/>
      <c r="CY3646" s="107"/>
      <c r="CZ3646" s="107"/>
      <c r="DA3646" s="107"/>
      <c r="DB3646" s="107"/>
      <c r="DC3646" s="107"/>
      <c r="DD3646" s="107"/>
      <c r="DE3646" s="107"/>
      <c r="DF3646" s="107"/>
      <c r="DG3646" s="107"/>
      <c r="DH3646" s="107"/>
      <c r="DI3646" s="107"/>
      <c r="DJ3646" s="107"/>
      <c r="DK3646" s="107"/>
      <c r="DL3646" s="107"/>
    </row>
    <row r="3647" spans="1:116" s="103" customFormat="1" ht="30" customHeight="1">
      <c r="A3647" s="7" t="s">
        <v>11937</v>
      </c>
      <c r="B3647" s="5">
        <v>3645</v>
      </c>
      <c r="C3647" s="10"/>
      <c r="D3647" s="10"/>
      <c r="E3647" s="8" t="s">
        <v>11951</v>
      </c>
      <c r="F3647" s="3" t="s">
        <v>11952</v>
      </c>
      <c r="G3647" s="3" t="s">
        <v>92</v>
      </c>
      <c r="H3647" s="3" t="s">
        <v>85</v>
      </c>
      <c r="I3647" s="3" t="s">
        <v>11956</v>
      </c>
      <c r="J3647" s="3" t="s">
        <v>11953</v>
      </c>
      <c r="K3647" s="6">
        <v>1</v>
      </c>
      <c r="L3647" s="3" t="s">
        <v>67</v>
      </c>
      <c r="M3647" s="6">
        <v>1</v>
      </c>
      <c r="N3647" s="3" t="s">
        <v>44</v>
      </c>
      <c r="O3647" s="3" t="s">
        <v>11940</v>
      </c>
      <c r="P3647" s="3" t="s">
        <v>11954</v>
      </c>
      <c r="Q3647" s="3" t="s">
        <v>11957</v>
      </c>
      <c r="R3647" s="163">
        <v>3.2</v>
      </c>
      <c r="S3647" s="121">
        <v>2.78</v>
      </c>
      <c r="T3647" s="124">
        <v>2.59</v>
      </c>
      <c r="U3647" s="128">
        <v>2.59</v>
      </c>
      <c r="V3647" s="118"/>
      <c r="W3647" s="121">
        <v>2.59</v>
      </c>
      <c r="X3647" s="121"/>
      <c r="Y3647" s="121"/>
      <c r="Z3647" s="121"/>
      <c r="AA3647" s="121"/>
      <c r="AB3647" s="121"/>
      <c r="AC3647" s="121"/>
      <c r="AD3647" s="121"/>
      <c r="AE3647" s="131"/>
      <c r="AF3647" s="134"/>
      <c r="AG3647" s="134"/>
      <c r="AH3647" s="134"/>
      <c r="AI3647" s="134"/>
      <c r="AJ3647" s="134"/>
      <c r="AK3647" s="134"/>
      <c r="AL3647" s="134"/>
      <c r="AM3647" s="134"/>
      <c r="AN3647" s="137"/>
      <c r="AO3647" s="134"/>
      <c r="AP3647" s="131"/>
      <c r="AQ3647" s="134" t="e">
        <f>AVERAGE(SMALL(AE3647:AI3647,1),SMALL(AE3647:AI3647,2))</f>
        <v>#NUM!</v>
      </c>
      <c r="AR3647" s="134" t="e">
        <f>IF(R3647 &lt;=( AVERAGE(SMALL(AE3647:AI3647,1),SMALL(AE3647:AI3647,2))), R3647, "")</f>
        <v>#NUM!</v>
      </c>
      <c r="AS3647" s="134" t="e">
        <f>AVERAGE(SMALL(AJ3647:AM3647,1),SMALL(AJ3647:AM3647,2))</f>
        <v>#NUM!</v>
      </c>
      <c r="AT3647" s="134">
        <f>T3647*1.075</f>
        <v>2.7842499999999997</v>
      </c>
      <c r="AU3647" s="134">
        <f>U3647*1.075</f>
        <v>2.7842499999999997</v>
      </c>
      <c r="AV3647" s="121">
        <f>MIN(AN3647,AT3647,AU3647)</f>
        <v>2.7842499999999997</v>
      </c>
      <c r="AW3647" s="134" t="s">
        <v>71</v>
      </c>
      <c r="AX3647" s="134" t="s">
        <v>72</v>
      </c>
      <c r="AY3647" s="137">
        <v>2.7839999999999998</v>
      </c>
      <c r="AZ3647" s="143">
        <f>IF(AND(AY3647&gt;0,AY3647&lt;=10),AY3647*0.25,IF(AND(AY3647&gt;10,AY3647&lt;=50),AY3647*0.17,IF(AND(AY3647&gt;10,AY3647&lt;=100),AY3647*0.12,IF(AY3647&gt;100,AY3647*0.1))))</f>
        <v>0.69599999999999995</v>
      </c>
      <c r="BA3647" s="115">
        <f>AZ3647+AY3647</f>
        <v>3.4799999999999995</v>
      </c>
      <c r="BB3647" s="137">
        <f>BA3647+BA3647*0.08</f>
        <v>3.7583999999999995</v>
      </c>
      <c r="BC3647" s="20" t="s">
        <v>12295</v>
      </c>
      <c r="BD3647" s="134"/>
      <c r="BE3647" s="134"/>
      <c r="BF3647" s="134"/>
      <c r="BG3647" s="134"/>
      <c r="BH3647" s="134"/>
      <c r="BI3647" s="134"/>
      <c r="BJ3647" s="134"/>
      <c r="BK3647" s="134"/>
      <c r="BL3647" s="134"/>
      <c r="BM3647" s="134"/>
      <c r="BN3647" s="134"/>
      <c r="BO3647" s="134"/>
      <c r="BP3647" s="149"/>
      <c r="BQ3647" s="149"/>
      <c r="BR3647" s="149"/>
      <c r="BS3647" s="149"/>
      <c r="BT3647" s="149"/>
      <c r="BU3647" s="149"/>
      <c r="BV3647" s="149"/>
      <c r="BW3647" s="149"/>
      <c r="BX3647" s="149"/>
      <c r="BY3647" s="149"/>
      <c r="BZ3647" s="149"/>
      <c r="CA3647" s="149"/>
      <c r="CB3647" s="149"/>
      <c r="CC3647" s="149"/>
      <c r="CD3647" s="149"/>
      <c r="CE3647" s="149"/>
      <c r="CF3647" s="149"/>
      <c r="CG3647" s="149"/>
      <c r="CH3647" s="149"/>
      <c r="CI3647" s="149"/>
      <c r="CJ3647" s="149"/>
      <c r="CK3647" s="149"/>
      <c r="CL3647" s="149"/>
      <c r="CM3647" s="149"/>
      <c r="CN3647" s="149"/>
      <c r="CO3647" s="149"/>
      <c r="CP3647" s="149"/>
      <c r="CQ3647" s="149"/>
      <c r="CR3647" s="149"/>
      <c r="CS3647" s="149"/>
      <c r="CT3647" s="149"/>
      <c r="CU3647" s="149"/>
      <c r="CV3647" s="149"/>
      <c r="CW3647" s="149"/>
      <c r="CX3647" s="149"/>
      <c r="CY3647" s="149"/>
      <c r="CZ3647" s="149"/>
      <c r="DA3647" s="149"/>
      <c r="DB3647" s="149"/>
      <c r="DC3647" s="149"/>
      <c r="DD3647" s="149"/>
      <c r="DE3647" s="149"/>
      <c r="DF3647" s="149"/>
      <c r="DG3647" s="149"/>
      <c r="DH3647" s="149"/>
      <c r="DI3647" s="149"/>
      <c r="DJ3647" s="149"/>
      <c r="DK3647" s="149"/>
      <c r="DL3647" s="149"/>
    </row>
    <row r="3648" spans="1:116" s="103" customFormat="1" ht="30" customHeight="1">
      <c r="A3648" s="152" t="s">
        <v>13459</v>
      </c>
      <c r="B3648" s="5">
        <v>3646</v>
      </c>
      <c r="C3648" s="116">
        <v>19649</v>
      </c>
      <c r="D3648" s="116"/>
      <c r="E3648" s="117" t="s">
        <v>13472</v>
      </c>
      <c r="F3648" s="3" t="s">
        <v>13473</v>
      </c>
      <c r="G3648" s="3" t="s">
        <v>1685</v>
      </c>
      <c r="H3648" s="3" t="s">
        <v>163</v>
      </c>
      <c r="I3648" s="3" t="s">
        <v>1462</v>
      </c>
      <c r="J3648" s="3" t="s">
        <v>4273</v>
      </c>
      <c r="K3648" s="6"/>
      <c r="L3648" s="3"/>
      <c r="M3648" s="6">
        <v>1</v>
      </c>
      <c r="N3648" s="3" t="s">
        <v>44</v>
      </c>
      <c r="O3648" s="3" t="s">
        <v>11940</v>
      </c>
      <c r="P3648" s="3" t="s">
        <v>13461</v>
      </c>
      <c r="Q3648" s="3" t="s">
        <v>13474</v>
      </c>
      <c r="R3648" s="167">
        <v>3.88</v>
      </c>
      <c r="S3648" s="100">
        <v>3.6</v>
      </c>
      <c r="T3648" s="101">
        <v>3.6</v>
      </c>
      <c r="U3648" s="99"/>
      <c r="V3648" s="100"/>
      <c r="W3648" s="100"/>
      <c r="X3648" s="100"/>
      <c r="Y3648" s="100"/>
      <c r="Z3648" s="100"/>
      <c r="AA3648" s="100"/>
      <c r="AB3648" s="100"/>
      <c r="AC3648" s="100"/>
      <c r="AD3648" s="100"/>
      <c r="AE3648" s="102"/>
      <c r="AN3648" s="104"/>
      <c r="AP3648" s="102"/>
      <c r="AQ3648" s="103" t="e">
        <v>#NUM!</v>
      </c>
      <c r="AR3648" s="103" t="e">
        <v>#NUM!</v>
      </c>
      <c r="AS3648" s="103" t="e">
        <v>#NUM!</v>
      </c>
      <c r="AT3648" s="103" t="e">
        <v>#REF!</v>
      </c>
      <c r="AU3648" s="103">
        <v>3.87</v>
      </c>
      <c r="AV3648" s="100" t="e">
        <v>#REF!</v>
      </c>
      <c r="AW3648" s="103" t="s">
        <v>71</v>
      </c>
      <c r="AX3648" s="103" t="s">
        <v>72</v>
      </c>
      <c r="AY3648" s="104">
        <v>3.87</v>
      </c>
      <c r="AZ3648" s="143">
        <f>IF(AND(AY3648&gt;0,AY3648&lt;=10),AY3648*0.25,IF(AND(AY3648&gt;10,AY3648&lt;=50),AY3648*0.17,IF(AND(AY3648&gt;10,AY3648&lt;=100),AY3648*0.12,IF(AY3648&gt;100,AY3648*0.1))))</f>
        <v>0.96750000000000003</v>
      </c>
      <c r="BA3648" s="115">
        <f>AZ3648+AY3648</f>
        <v>4.8375000000000004</v>
      </c>
      <c r="BB3648" s="137">
        <f>BA3648+BA3648*0.08</f>
        <v>5.2245000000000008</v>
      </c>
      <c r="BC3648" s="20" t="s">
        <v>12295</v>
      </c>
      <c r="BD3648" s="103" t="s">
        <v>12206</v>
      </c>
      <c r="BE3648" s="107"/>
      <c r="BF3648" s="107"/>
      <c r="BG3648" s="107"/>
      <c r="BH3648" s="107"/>
      <c r="BI3648" s="107"/>
      <c r="BJ3648" s="107"/>
      <c r="BK3648" s="107"/>
      <c r="BL3648" s="107"/>
      <c r="BM3648" s="107"/>
      <c r="BN3648" s="107"/>
      <c r="BO3648" s="107"/>
      <c r="BP3648" s="107"/>
      <c r="BQ3648" s="107"/>
      <c r="BR3648" s="107"/>
      <c r="BS3648" s="107"/>
      <c r="BT3648" s="107"/>
      <c r="BU3648" s="107"/>
      <c r="BV3648" s="107"/>
      <c r="BW3648" s="107"/>
      <c r="BX3648" s="107"/>
      <c r="BY3648" s="107"/>
      <c r="BZ3648" s="107"/>
      <c r="CA3648" s="107"/>
      <c r="CB3648" s="107"/>
      <c r="CC3648" s="107"/>
      <c r="CD3648" s="107"/>
      <c r="CE3648" s="107"/>
      <c r="CF3648" s="107"/>
      <c r="CG3648" s="107"/>
      <c r="CH3648" s="107"/>
      <c r="CI3648" s="107"/>
      <c r="CJ3648" s="107"/>
      <c r="CK3648" s="107"/>
      <c r="CL3648" s="107"/>
      <c r="CM3648" s="107"/>
      <c r="CN3648" s="107"/>
      <c r="CO3648" s="107"/>
      <c r="CP3648" s="107"/>
      <c r="CQ3648" s="107"/>
      <c r="CR3648" s="107"/>
      <c r="CS3648" s="107"/>
      <c r="CT3648" s="107"/>
      <c r="CU3648" s="107"/>
      <c r="CV3648" s="107"/>
      <c r="CW3648" s="107"/>
      <c r="CX3648" s="107"/>
      <c r="CY3648" s="107"/>
      <c r="CZ3648" s="107"/>
      <c r="DA3648" s="107"/>
      <c r="DB3648" s="107"/>
      <c r="DC3648" s="107"/>
      <c r="DD3648" s="107"/>
      <c r="DE3648" s="107"/>
      <c r="DF3648" s="107"/>
      <c r="DG3648" s="107"/>
      <c r="DH3648" s="107"/>
      <c r="DI3648" s="107"/>
      <c r="DJ3648" s="107"/>
      <c r="DK3648" s="107"/>
      <c r="DL3648" s="107"/>
    </row>
    <row r="3649" spans="1:116" s="107" customFormat="1" ht="30" customHeight="1">
      <c r="A3649" s="152" t="s">
        <v>13459</v>
      </c>
      <c r="B3649" s="5">
        <v>3647</v>
      </c>
      <c r="C3649" s="116">
        <v>19684</v>
      </c>
      <c r="D3649" s="116"/>
      <c r="E3649" s="117" t="s">
        <v>13475</v>
      </c>
      <c r="F3649" s="3" t="s">
        <v>13476</v>
      </c>
      <c r="G3649" s="3" t="s">
        <v>1715</v>
      </c>
      <c r="H3649" s="3" t="s">
        <v>2751</v>
      </c>
      <c r="I3649" s="3" t="s">
        <v>13477</v>
      </c>
      <c r="J3649" s="3" t="s">
        <v>4273</v>
      </c>
      <c r="K3649" s="6"/>
      <c r="L3649" s="3"/>
      <c r="M3649" s="6">
        <v>1</v>
      </c>
      <c r="N3649" s="3" t="s">
        <v>44</v>
      </c>
      <c r="O3649" s="3" t="s">
        <v>11940</v>
      </c>
      <c r="P3649" s="3" t="s">
        <v>13478</v>
      </c>
      <c r="Q3649" s="3" t="s">
        <v>13479</v>
      </c>
      <c r="R3649" s="167">
        <v>2.7</v>
      </c>
      <c r="S3649" s="100">
        <v>2.5</v>
      </c>
      <c r="T3649" s="101">
        <v>2.5</v>
      </c>
      <c r="U3649" s="99"/>
      <c r="V3649" s="100"/>
      <c r="W3649" s="100"/>
      <c r="X3649" s="100"/>
      <c r="Y3649" s="100"/>
      <c r="Z3649" s="100"/>
      <c r="AA3649" s="100"/>
      <c r="AB3649" s="100"/>
      <c r="AC3649" s="100"/>
      <c r="AD3649" s="100"/>
      <c r="AE3649" s="102"/>
      <c r="AF3649" s="103"/>
      <c r="AG3649" s="103">
        <v>2.77</v>
      </c>
      <c r="AH3649" s="103"/>
      <c r="AI3649" s="103"/>
      <c r="AJ3649" s="103"/>
      <c r="AK3649" s="103"/>
      <c r="AL3649" s="103"/>
      <c r="AM3649" s="103"/>
      <c r="AN3649" s="104"/>
      <c r="AO3649" s="103"/>
      <c r="AP3649" s="102"/>
      <c r="AQ3649" s="103" t="e">
        <v>#NUM!</v>
      </c>
      <c r="AR3649" s="103" t="e">
        <v>#NUM!</v>
      </c>
      <c r="AS3649" s="103" t="e">
        <v>#NUM!</v>
      </c>
      <c r="AT3649" s="103" t="e">
        <v>#REF!</v>
      </c>
      <c r="AU3649" s="103">
        <v>2.6875</v>
      </c>
      <c r="AV3649" s="100" t="e">
        <v>#REF!</v>
      </c>
      <c r="AW3649" s="103" t="s">
        <v>71</v>
      </c>
      <c r="AX3649" s="103" t="s">
        <v>72</v>
      </c>
      <c r="AY3649" s="104">
        <v>2.69</v>
      </c>
      <c r="AZ3649" s="143">
        <f>IF(AND(AY3649&gt;0,AY3649&lt;=10),AY3649*0.25,IF(AND(AY3649&gt;10,AY3649&lt;=50),AY3649*0.17,IF(AND(AY3649&gt;10,AY3649&lt;=100),AY3649*0.12,IF(AY3649&gt;100,AY3649*0.1))))</f>
        <v>0.67249999999999999</v>
      </c>
      <c r="BA3649" s="115">
        <f>AZ3649+AY3649</f>
        <v>3.3624999999999998</v>
      </c>
      <c r="BB3649" s="137">
        <f>BA3649+BA3649*0.08</f>
        <v>3.6315</v>
      </c>
      <c r="BC3649" s="20" t="s">
        <v>12295</v>
      </c>
      <c r="BD3649" s="103" t="s">
        <v>12206</v>
      </c>
    </row>
    <row r="3650" spans="1:116" s="107" customFormat="1" ht="30" customHeight="1">
      <c r="A3650" s="7" t="s">
        <v>11937</v>
      </c>
      <c r="B3650" s="5">
        <v>3648</v>
      </c>
      <c r="C3650" s="10"/>
      <c r="D3650" s="10"/>
      <c r="E3650" s="8" t="s">
        <v>11951</v>
      </c>
      <c r="F3650" s="3" t="s">
        <v>11952</v>
      </c>
      <c r="G3650" s="3" t="s">
        <v>92</v>
      </c>
      <c r="H3650" s="3" t="s">
        <v>85</v>
      </c>
      <c r="I3650" s="3" t="s">
        <v>12199</v>
      </c>
      <c r="J3650" s="3" t="s">
        <v>11953</v>
      </c>
      <c r="K3650" s="6">
        <v>1</v>
      </c>
      <c r="L3650" s="3" t="s">
        <v>67</v>
      </c>
      <c r="M3650" s="6">
        <v>1</v>
      </c>
      <c r="N3650" s="3" t="s">
        <v>44</v>
      </c>
      <c r="O3650" s="3" t="s">
        <v>11940</v>
      </c>
      <c r="P3650" s="3" t="s">
        <v>11954</v>
      </c>
      <c r="Q3650" s="3" t="s">
        <v>11955</v>
      </c>
      <c r="R3650" s="163">
        <v>4</v>
      </c>
      <c r="S3650" s="121">
        <v>3.83</v>
      </c>
      <c r="T3650" s="124">
        <v>3.57</v>
      </c>
      <c r="U3650" s="128">
        <v>3.57</v>
      </c>
      <c r="V3650" s="118"/>
      <c r="W3650" s="121">
        <v>3.57</v>
      </c>
      <c r="X3650" s="121"/>
      <c r="Y3650" s="121"/>
      <c r="Z3650" s="121"/>
      <c r="AA3650" s="121"/>
      <c r="AB3650" s="121"/>
      <c r="AC3650" s="121"/>
      <c r="AD3650" s="121"/>
      <c r="AE3650" s="131"/>
      <c r="AF3650" s="134"/>
      <c r="AG3650" s="134"/>
      <c r="AH3650" s="134"/>
      <c r="AI3650" s="134"/>
      <c r="AJ3650" s="134"/>
      <c r="AK3650" s="134"/>
      <c r="AL3650" s="134"/>
      <c r="AM3650" s="134"/>
      <c r="AN3650" s="137"/>
      <c r="AO3650" s="134"/>
      <c r="AP3650" s="131"/>
      <c r="AQ3650" s="134" t="e">
        <f>AVERAGE(SMALL(AE3650:AI3650,1),SMALL(AE3650:AI3650,2))</f>
        <v>#NUM!</v>
      </c>
      <c r="AR3650" s="134" t="e">
        <f>IF(R3650 &lt;=( AVERAGE(SMALL(AE3650:AI3650,1),SMALL(AE3650:AI3650,2))), R3650, "")</f>
        <v>#NUM!</v>
      </c>
      <c r="AS3650" s="134" t="e">
        <f>AVERAGE(SMALL(AJ3650:AM3650,1),SMALL(AJ3650:AM3650,2))</f>
        <v>#NUM!</v>
      </c>
      <c r="AT3650" s="134">
        <f>T3650*1.075</f>
        <v>3.8377499999999998</v>
      </c>
      <c r="AU3650" s="134">
        <f>U3650*1.075</f>
        <v>3.8377499999999998</v>
      </c>
      <c r="AV3650" s="121">
        <f>MIN(AN3650,AT3650,AU3650)</f>
        <v>3.8377499999999998</v>
      </c>
      <c r="AW3650" s="134" t="s">
        <v>71</v>
      </c>
      <c r="AX3650" s="134" t="s">
        <v>72</v>
      </c>
      <c r="AY3650" s="137">
        <v>3.8376999999999999</v>
      </c>
      <c r="AZ3650" s="143">
        <f>IF(AND(AY3650&gt;0,AY3650&lt;=10),AY3650*0.25,IF(AND(AY3650&gt;10,AY3650&lt;=50),AY3650*0.17,IF(AND(AY3650&gt;10,AY3650&lt;=100),AY3650*0.12,IF(AY3650&gt;100,AY3650*0.1))))</f>
        <v>0.95942499999999997</v>
      </c>
      <c r="BA3650" s="115">
        <f>AZ3650+AY3650</f>
        <v>4.7971249999999994</v>
      </c>
      <c r="BB3650" s="137">
        <f>BA3650+BA3650*0.08</f>
        <v>5.1808949999999996</v>
      </c>
      <c r="BC3650" s="20" t="s">
        <v>12295</v>
      </c>
      <c r="BD3650" s="134"/>
      <c r="BE3650" s="134"/>
      <c r="BF3650" s="134"/>
      <c r="BG3650" s="134"/>
      <c r="BH3650" s="134"/>
      <c r="BI3650" s="134"/>
      <c r="BJ3650" s="134"/>
      <c r="BK3650" s="134"/>
      <c r="BL3650" s="134"/>
      <c r="BM3650" s="134"/>
      <c r="BN3650" s="134"/>
      <c r="BO3650" s="134"/>
      <c r="BP3650" s="149"/>
      <c r="BQ3650" s="149"/>
      <c r="BR3650" s="149"/>
      <c r="BS3650" s="149"/>
      <c r="BT3650" s="149"/>
      <c r="BU3650" s="149"/>
      <c r="BV3650" s="149"/>
      <c r="BW3650" s="149"/>
      <c r="BX3650" s="149"/>
      <c r="BY3650" s="149"/>
      <c r="BZ3650" s="149"/>
      <c r="CA3650" s="149"/>
      <c r="CB3650" s="149"/>
      <c r="CC3650" s="149"/>
      <c r="CD3650" s="149"/>
      <c r="CE3650" s="149"/>
      <c r="CF3650" s="149"/>
      <c r="CG3650" s="149"/>
      <c r="CH3650" s="149"/>
      <c r="CI3650" s="149"/>
      <c r="CJ3650" s="149"/>
      <c r="CK3650" s="149"/>
      <c r="CL3650" s="149"/>
      <c r="CM3650" s="149"/>
      <c r="CN3650" s="149"/>
      <c r="CO3650" s="149"/>
      <c r="CP3650" s="149"/>
      <c r="CQ3650" s="149"/>
      <c r="CR3650" s="149"/>
      <c r="CS3650" s="149"/>
      <c r="CT3650" s="149"/>
      <c r="CU3650" s="149"/>
      <c r="CV3650" s="149"/>
      <c r="CW3650" s="149"/>
      <c r="CX3650" s="149"/>
      <c r="CY3650" s="149"/>
      <c r="CZ3650" s="149"/>
      <c r="DA3650" s="149"/>
      <c r="DB3650" s="149"/>
      <c r="DC3650" s="149"/>
      <c r="DD3650" s="149"/>
      <c r="DE3650" s="149"/>
      <c r="DF3650" s="149"/>
      <c r="DG3650" s="149"/>
      <c r="DH3650" s="149"/>
      <c r="DI3650" s="149"/>
      <c r="DJ3650" s="149"/>
      <c r="DK3650" s="149"/>
      <c r="DL3650" s="149"/>
    </row>
    <row r="3651" spans="1:116" s="107" customFormat="1" ht="30" customHeight="1">
      <c r="A3651" s="193" t="s">
        <v>14301</v>
      </c>
      <c r="B3651" s="5">
        <v>3649</v>
      </c>
      <c r="C3651" s="179"/>
      <c r="D3651" s="179"/>
      <c r="E3651" s="186" t="s">
        <v>11962</v>
      </c>
      <c r="F3651" s="3" t="s">
        <v>12228</v>
      </c>
      <c r="G3651" s="3" t="s">
        <v>1328</v>
      </c>
      <c r="H3651" s="3" t="s">
        <v>11963</v>
      </c>
      <c r="I3651" s="3" t="s">
        <v>123</v>
      </c>
      <c r="J3651" s="3" t="s">
        <v>11964</v>
      </c>
      <c r="K3651" s="6">
        <v>60</v>
      </c>
      <c r="L3651" s="3" t="s">
        <v>79</v>
      </c>
      <c r="M3651" s="6">
        <v>1</v>
      </c>
      <c r="N3651" s="3" t="s">
        <v>44</v>
      </c>
      <c r="O3651" s="3" t="s">
        <v>11940</v>
      </c>
      <c r="P3651" s="3" t="s">
        <v>11941</v>
      </c>
      <c r="Q3651" s="3" t="s">
        <v>11965</v>
      </c>
      <c r="R3651" s="163">
        <v>2.9</v>
      </c>
      <c r="S3651" s="121">
        <v>2.7</v>
      </c>
      <c r="T3651" s="202">
        <v>2.7</v>
      </c>
      <c r="U3651" s="118"/>
      <c r="V3651" s="121"/>
      <c r="W3651" s="121"/>
      <c r="X3651" s="121"/>
      <c r="Y3651" s="121"/>
      <c r="Z3651" s="121"/>
      <c r="AA3651" s="121"/>
      <c r="AB3651" s="121"/>
      <c r="AC3651" s="121"/>
      <c r="AD3651" s="131"/>
      <c r="AE3651" s="134"/>
      <c r="AF3651" s="134"/>
      <c r="AG3651" s="134"/>
      <c r="AH3651" s="134"/>
      <c r="AI3651" s="134"/>
      <c r="AJ3651" s="134"/>
      <c r="AK3651" s="134"/>
      <c r="AL3651" s="134"/>
      <c r="AM3651" s="134"/>
      <c r="AN3651" s="137"/>
      <c r="AO3651" s="134"/>
      <c r="AP3651" s="131"/>
      <c r="AQ3651" s="134" t="e">
        <v>#NUM!</v>
      </c>
      <c r="AR3651" s="134" t="e">
        <v>#NUM!</v>
      </c>
      <c r="AS3651" s="134" t="e">
        <v>#NUM!</v>
      </c>
      <c r="AT3651" s="134" t="e">
        <v>#REF!</v>
      </c>
      <c r="AU3651" s="134">
        <v>2.9024999999999999</v>
      </c>
      <c r="AV3651" s="121" t="e">
        <v>#REF!</v>
      </c>
      <c r="AW3651" s="134" t="s">
        <v>71</v>
      </c>
      <c r="AX3651" s="134" t="s">
        <v>72</v>
      </c>
      <c r="AY3651" s="137">
        <v>2.9020000000000001</v>
      </c>
      <c r="AZ3651" s="143">
        <v>0.72550000000000003</v>
      </c>
      <c r="BA3651" s="115">
        <v>3.6275000000000004</v>
      </c>
      <c r="BB3651" s="137">
        <v>3.9177000000000004</v>
      </c>
      <c r="BC3651" s="20" t="s">
        <v>12295</v>
      </c>
      <c r="BD3651" s="134" t="s">
        <v>12287</v>
      </c>
      <c r="BE3651" s="134" t="s">
        <v>14113</v>
      </c>
      <c r="BF3651" s="134"/>
      <c r="BG3651" s="134"/>
      <c r="BH3651" s="134"/>
      <c r="BI3651" s="134"/>
      <c r="BJ3651" s="134"/>
      <c r="BK3651" s="134"/>
      <c r="BL3651" s="134"/>
      <c r="BM3651" s="134"/>
      <c r="BN3651" s="134"/>
      <c r="BO3651" s="134"/>
      <c r="BP3651" s="134"/>
      <c r="BQ3651" s="149"/>
      <c r="BR3651" s="149"/>
      <c r="BS3651" s="149"/>
      <c r="BT3651" s="149"/>
      <c r="BU3651" s="149"/>
      <c r="BV3651" s="149"/>
      <c r="BW3651" s="149"/>
      <c r="BX3651" s="149"/>
      <c r="BY3651" s="149"/>
      <c r="BZ3651" s="149"/>
      <c r="CA3651" s="149"/>
      <c r="CB3651" s="149"/>
      <c r="CC3651" s="149"/>
      <c r="CD3651" s="149"/>
      <c r="CE3651" s="149"/>
      <c r="CF3651" s="149"/>
      <c r="CG3651" s="149"/>
      <c r="CH3651" s="149"/>
      <c r="CI3651" s="149"/>
      <c r="CJ3651" s="149"/>
      <c r="CK3651" s="149"/>
      <c r="CL3651" s="149"/>
      <c r="CM3651" s="149"/>
      <c r="CN3651" s="149"/>
      <c r="CO3651" s="149"/>
      <c r="CP3651" s="149"/>
      <c r="CQ3651" s="149"/>
      <c r="CR3651" s="149"/>
      <c r="CS3651" s="149"/>
      <c r="CT3651" s="149"/>
      <c r="CU3651" s="149"/>
      <c r="CV3651" s="149"/>
      <c r="CW3651" s="149"/>
      <c r="CX3651" s="149"/>
      <c r="CY3651" s="149"/>
      <c r="CZ3651" s="149"/>
      <c r="DA3651" s="149"/>
      <c r="DB3651" s="149"/>
      <c r="DC3651" s="149"/>
      <c r="DD3651" s="149"/>
      <c r="DE3651" s="149"/>
      <c r="DF3651" s="149"/>
      <c r="DG3651" s="149"/>
      <c r="DH3651" s="149"/>
      <c r="DI3651" s="149"/>
      <c r="DJ3651" s="149"/>
      <c r="DK3651" s="149"/>
      <c r="DL3651" s="149"/>
    </row>
    <row r="3652" spans="1:116" s="107" customFormat="1" ht="30" customHeight="1">
      <c r="A3652" s="152" t="s">
        <v>13459</v>
      </c>
      <c r="B3652" s="5">
        <v>3650</v>
      </c>
      <c r="C3652" s="116">
        <v>5787</v>
      </c>
      <c r="D3652" s="116"/>
      <c r="E3652" s="117" t="s">
        <v>13460</v>
      </c>
      <c r="F3652" s="3" t="s">
        <v>12324</v>
      </c>
      <c r="G3652" s="3" t="s">
        <v>1667</v>
      </c>
      <c r="H3652" s="3" t="s">
        <v>4628</v>
      </c>
      <c r="I3652" s="3" t="s">
        <v>123</v>
      </c>
      <c r="J3652" s="3" t="s">
        <v>478</v>
      </c>
      <c r="K3652" s="6">
        <v>100</v>
      </c>
      <c r="L3652" s="3" t="s">
        <v>79</v>
      </c>
      <c r="M3652" s="6">
        <v>1</v>
      </c>
      <c r="N3652" s="3" t="s">
        <v>44</v>
      </c>
      <c r="O3652" s="3" t="s">
        <v>11940</v>
      </c>
      <c r="P3652" s="3" t="s">
        <v>13461</v>
      </c>
      <c r="Q3652" s="3" t="s">
        <v>13462</v>
      </c>
      <c r="R3652" s="167">
        <v>4</v>
      </c>
      <c r="S3652" s="100">
        <v>3.7</v>
      </c>
      <c r="T3652" s="101" t="s">
        <v>54</v>
      </c>
      <c r="U3652" s="99"/>
      <c r="V3652" s="100"/>
      <c r="W3652" s="100"/>
      <c r="X3652" s="100"/>
      <c r="Y3652" s="100"/>
      <c r="Z3652" s="100"/>
      <c r="AA3652" s="100"/>
      <c r="AB3652" s="100"/>
      <c r="AC3652" s="100"/>
      <c r="AD3652" s="100"/>
      <c r="AE3652" s="102"/>
      <c r="AF3652" s="103"/>
      <c r="AG3652" s="103"/>
      <c r="AH3652" s="103"/>
      <c r="AI3652" s="103"/>
      <c r="AJ3652" s="103"/>
      <c r="AK3652" s="103"/>
      <c r="AL3652" s="103"/>
      <c r="AM3652" s="103"/>
      <c r="AN3652" s="104"/>
      <c r="AO3652" s="103"/>
      <c r="AP3652" s="102"/>
      <c r="AQ3652" s="103" t="e">
        <v>#NUM!</v>
      </c>
      <c r="AR3652" s="103" t="e">
        <v>#NUM!</v>
      </c>
      <c r="AS3652" s="103" t="e">
        <v>#NUM!</v>
      </c>
      <c r="AT3652" s="103" t="e">
        <v>#REF!</v>
      </c>
      <c r="AU3652" s="103" t="e">
        <v>#VALUE!</v>
      </c>
      <c r="AV3652" s="100" t="e">
        <v>#REF!</v>
      </c>
      <c r="AW3652" s="103" t="s">
        <v>977</v>
      </c>
      <c r="AX3652" s="103" t="s">
        <v>48</v>
      </c>
      <c r="AY3652" s="104">
        <v>4</v>
      </c>
      <c r="AZ3652" s="105">
        <v>1</v>
      </c>
      <c r="BA3652" s="106">
        <v>5</v>
      </c>
      <c r="BB3652" s="104">
        <v>5.4</v>
      </c>
      <c r="BC3652" s="20" t="s">
        <v>12295</v>
      </c>
      <c r="BD3652" s="103" t="s">
        <v>12206</v>
      </c>
    </row>
    <row r="3653" spans="1:116" s="107" customFormat="1" ht="30" customHeight="1">
      <c r="A3653" s="152" t="s">
        <v>13459</v>
      </c>
      <c r="B3653" s="5">
        <v>3651</v>
      </c>
      <c r="C3653" s="116"/>
      <c r="D3653" s="116"/>
      <c r="E3653" s="117" t="s">
        <v>13460</v>
      </c>
      <c r="F3653" s="3" t="s">
        <v>12324</v>
      </c>
      <c r="G3653" s="3" t="s">
        <v>1667</v>
      </c>
      <c r="H3653" s="3" t="s">
        <v>1668</v>
      </c>
      <c r="I3653" s="3" t="s">
        <v>123</v>
      </c>
      <c r="J3653" s="3" t="s">
        <v>478</v>
      </c>
      <c r="K3653" s="6">
        <v>100</v>
      </c>
      <c r="L3653" s="3" t="s">
        <v>79</v>
      </c>
      <c r="M3653" s="6">
        <v>1</v>
      </c>
      <c r="N3653" s="3" t="s">
        <v>44</v>
      </c>
      <c r="O3653" s="3" t="s">
        <v>11940</v>
      </c>
      <c r="P3653" s="3" t="s">
        <v>13461</v>
      </c>
      <c r="Q3653" s="3" t="s">
        <v>13463</v>
      </c>
      <c r="R3653" s="167">
        <v>4.32</v>
      </c>
      <c r="S3653" s="100">
        <v>4</v>
      </c>
      <c r="T3653" s="101" t="s">
        <v>54</v>
      </c>
      <c r="U3653" s="99"/>
      <c r="V3653" s="100"/>
      <c r="W3653" s="100"/>
      <c r="X3653" s="100"/>
      <c r="Y3653" s="100"/>
      <c r="Z3653" s="100"/>
      <c r="AA3653" s="100"/>
      <c r="AB3653" s="100"/>
      <c r="AC3653" s="100"/>
      <c r="AD3653" s="100"/>
      <c r="AE3653" s="102"/>
      <c r="AF3653" s="103"/>
      <c r="AG3653" s="103"/>
      <c r="AH3653" s="103"/>
      <c r="AI3653" s="103"/>
      <c r="AJ3653" s="103"/>
      <c r="AK3653" s="103"/>
      <c r="AL3653" s="103"/>
      <c r="AM3653" s="103"/>
      <c r="AN3653" s="104"/>
      <c r="AO3653" s="103"/>
      <c r="AP3653" s="102"/>
      <c r="AQ3653" s="103" t="e">
        <v>#NUM!</v>
      </c>
      <c r="AR3653" s="103" t="e">
        <v>#NUM!</v>
      </c>
      <c r="AS3653" s="103" t="e">
        <v>#NUM!</v>
      </c>
      <c r="AT3653" s="103" t="e">
        <v>#REF!</v>
      </c>
      <c r="AU3653" s="103" t="e">
        <v>#VALUE!</v>
      </c>
      <c r="AV3653" s="100" t="e">
        <v>#REF!</v>
      </c>
      <c r="AW3653" s="103" t="s">
        <v>977</v>
      </c>
      <c r="AX3653" s="103" t="s">
        <v>48</v>
      </c>
      <c r="AY3653" s="104">
        <v>4.32</v>
      </c>
      <c r="AZ3653" s="105">
        <v>1.08</v>
      </c>
      <c r="BA3653" s="106">
        <v>5.4</v>
      </c>
      <c r="BB3653" s="104">
        <v>5.8320000000000007</v>
      </c>
      <c r="BC3653" s="20" t="s">
        <v>12295</v>
      </c>
      <c r="BD3653" s="103" t="s">
        <v>12206</v>
      </c>
    </row>
    <row r="3654" spans="1:116" s="178" customFormat="1" ht="30" customHeight="1">
      <c r="A3654" s="152" t="s">
        <v>13459</v>
      </c>
      <c r="B3654" s="5">
        <v>3652</v>
      </c>
      <c r="C3654" s="116">
        <v>5864</v>
      </c>
      <c r="D3654" s="116"/>
      <c r="E3654" s="117" t="s">
        <v>13464</v>
      </c>
      <c r="F3654" s="3" t="s">
        <v>13465</v>
      </c>
      <c r="G3654" s="3" t="s">
        <v>2768</v>
      </c>
      <c r="H3654" s="3" t="s">
        <v>797</v>
      </c>
      <c r="I3654" s="3" t="s">
        <v>65</v>
      </c>
      <c r="J3654" s="3" t="s">
        <v>13466</v>
      </c>
      <c r="K3654" s="6">
        <v>30</v>
      </c>
      <c r="L3654" s="3" t="s">
        <v>67</v>
      </c>
      <c r="M3654" s="6">
        <v>1</v>
      </c>
      <c r="N3654" s="3" t="s">
        <v>44</v>
      </c>
      <c r="O3654" s="3" t="s">
        <v>11940</v>
      </c>
      <c r="P3654" s="3" t="s">
        <v>13461</v>
      </c>
      <c r="Q3654" s="3" t="s">
        <v>13467</v>
      </c>
      <c r="R3654" s="167">
        <v>3.56</v>
      </c>
      <c r="S3654" s="100">
        <v>3.3</v>
      </c>
      <c r="T3654" s="101" t="s">
        <v>54</v>
      </c>
      <c r="U3654" s="99"/>
      <c r="V3654" s="100"/>
      <c r="W3654" s="100"/>
      <c r="X3654" s="100"/>
      <c r="Y3654" s="100"/>
      <c r="Z3654" s="100"/>
      <c r="AA3654" s="100"/>
      <c r="AB3654" s="100"/>
      <c r="AC3654" s="100"/>
      <c r="AD3654" s="100"/>
      <c r="AE3654" s="102"/>
      <c r="AF3654" s="103"/>
      <c r="AG3654" s="103"/>
      <c r="AH3654" s="103"/>
      <c r="AI3654" s="103"/>
      <c r="AJ3654" s="103"/>
      <c r="AK3654" s="103"/>
      <c r="AL3654" s="103"/>
      <c r="AM3654" s="103"/>
      <c r="AN3654" s="104"/>
      <c r="AO3654" s="103"/>
      <c r="AP3654" s="102"/>
      <c r="AQ3654" s="103" t="e">
        <v>#NUM!</v>
      </c>
      <c r="AR3654" s="103" t="e">
        <v>#NUM!</v>
      </c>
      <c r="AS3654" s="103" t="e">
        <v>#NUM!</v>
      </c>
      <c r="AT3654" s="103" t="e">
        <v>#REF!</v>
      </c>
      <c r="AU3654" s="103" t="e">
        <v>#VALUE!</v>
      </c>
      <c r="AV3654" s="100" t="e">
        <v>#REF!</v>
      </c>
      <c r="AW3654" s="103" t="s">
        <v>977</v>
      </c>
      <c r="AX3654" s="103" t="s">
        <v>48</v>
      </c>
      <c r="AY3654" s="104">
        <v>3.56</v>
      </c>
      <c r="AZ3654" s="105">
        <v>0.89</v>
      </c>
      <c r="BA3654" s="106">
        <v>4.45</v>
      </c>
      <c r="BB3654" s="104">
        <v>4.806</v>
      </c>
      <c r="BC3654" s="20" t="s">
        <v>12295</v>
      </c>
      <c r="BD3654" s="103" t="s">
        <v>12206</v>
      </c>
      <c r="BE3654" s="107"/>
      <c r="BF3654" s="107"/>
      <c r="BG3654" s="107"/>
      <c r="BH3654" s="107"/>
      <c r="BI3654" s="107"/>
      <c r="BJ3654" s="107"/>
      <c r="BK3654" s="107"/>
      <c r="BL3654" s="107"/>
      <c r="BM3654" s="107"/>
      <c r="BN3654" s="107"/>
      <c r="BO3654" s="107"/>
      <c r="BP3654" s="107"/>
      <c r="BQ3654" s="107"/>
      <c r="BR3654" s="107"/>
      <c r="BS3654" s="107"/>
      <c r="BT3654" s="107"/>
      <c r="BU3654" s="107"/>
      <c r="BV3654" s="107"/>
      <c r="BW3654" s="107"/>
      <c r="BX3654" s="107"/>
      <c r="BY3654" s="107"/>
      <c r="BZ3654" s="107"/>
      <c r="CA3654" s="107"/>
      <c r="CB3654" s="107"/>
      <c r="CC3654" s="107"/>
      <c r="CD3654" s="107"/>
      <c r="CE3654" s="107"/>
      <c r="CF3654" s="107"/>
      <c r="CG3654" s="107"/>
      <c r="CH3654" s="107"/>
      <c r="CI3654" s="107"/>
      <c r="CJ3654" s="107"/>
      <c r="CK3654" s="107"/>
      <c r="CL3654" s="107"/>
      <c r="CM3654" s="107"/>
      <c r="CN3654" s="107"/>
      <c r="CO3654" s="107"/>
      <c r="CP3654" s="107"/>
      <c r="CQ3654" s="107"/>
      <c r="CR3654" s="107"/>
      <c r="CS3654" s="107"/>
      <c r="CT3654" s="107"/>
      <c r="CU3654" s="107"/>
      <c r="CV3654" s="107"/>
      <c r="CW3654" s="107"/>
      <c r="CX3654" s="107"/>
      <c r="CY3654" s="107"/>
      <c r="CZ3654" s="107"/>
      <c r="DA3654" s="107"/>
      <c r="DB3654" s="107"/>
      <c r="DC3654" s="107"/>
      <c r="DD3654" s="107"/>
      <c r="DE3654" s="107"/>
      <c r="DF3654" s="107"/>
      <c r="DG3654" s="107"/>
      <c r="DH3654" s="107"/>
      <c r="DI3654" s="107"/>
      <c r="DJ3654" s="107"/>
      <c r="DK3654" s="107"/>
      <c r="DL3654" s="107"/>
    </row>
    <row r="3655" spans="1:116" s="107" customFormat="1" ht="30" customHeight="1">
      <c r="A3655" s="152" t="s">
        <v>13459</v>
      </c>
      <c r="B3655" s="5">
        <v>3653</v>
      </c>
      <c r="C3655" s="116">
        <v>5737</v>
      </c>
      <c r="D3655" s="116"/>
      <c r="E3655" s="43" t="s">
        <v>12355</v>
      </c>
      <c r="F3655" s="3" t="s">
        <v>12356</v>
      </c>
      <c r="G3655" s="3" t="s">
        <v>12357</v>
      </c>
      <c r="H3655" s="3" t="s">
        <v>12358</v>
      </c>
      <c r="I3655" s="3" t="s">
        <v>12359</v>
      </c>
      <c r="J3655" s="3" t="s">
        <v>12360</v>
      </c>
      <c r="K3655" s="6">
        <v>10</v>
      </c>
      <c r="L3655" s="3" t="s">
        <v>79</v>
      </c>
      <c r="M3655" s="6">
        <v>10</v>
      </c>
      <c r="N3655" s="3" t="s">
        <v>44</v>
      </c>
      <c r="O3655" s="3" t="s">
        <v>11940</v>
      </c>
      <c r="P3655" s="3" t="s">
        <v>11940</v>
      </c>
      <c r="Q3655" s="3" t="s">
        <v>13468</v>
      </c>
      <c r="R3655" s="167">
        <v>7.56</v>
      </c>
      <c r="S3655" s="100">
        <v>7</v>
      </c>
      <c r="T3655" s="101">
        <v>7</v>
      </c>
      <c r="U3655" s="99"/>
      <c r="V3655" s="100"/>
      <c r="W3655" s="100"/>
      <c r="X3655" s="100"/>
      <c r="Y3655" s="100"/>
      <c r="Z3655" s="100"/>
      <c r="AA3655" s="100"/>
      <c r="AB3655" s="100"/>
      <c r="AC3655" s="100"/>
      <c r="AD3655" s="100"/>
      <c r="AE3655" s="102"/>
      <c r="AF3655" s="103"/>
      <c r="AG3655" s="103"/>
      <c r="AH3655" s="103"/>
      <c r="AI3655" s="103"/>
      <c r="AJ3655" s="103"/>
      <c r="AK3655" s="103"/>
      <c r="AL3655" s="103"/>
      <c r="AM3655" s="103"/>
      <c r="AN3655" s="104"/>
      <c r="AO3655" s="103"/>
      <c r="AP3655" s="102"/>
      <c r="AQ3655" s="103" t="e">
        <v>#NUM!</v>
      </c>
      <c r="AR3655" s="103" t="e">
        <v>#NUM!</v>
      </c>
      <c r="AS3655" s="103" t="e">
        <v>#NUM!</v>
      </c>
      <c r="AT3655" s="103" t="e">
        <v>#REF!</v>
      </c>
      <c r="AU3655" s="103">
        <v>7.5249999999999995</v>
      </c>
      <c r="AV3655" s="100" t="e">
        <v>#REF!</v>
      </c>
      <c r="AW3655" s="103" t="s">
        <v>71</v>
      </c>
      <c r="AX3655" s="103" t="s">
        <v>72</v>
      </c>
      <c r="AY3655" s="104">
        <v>7.5250000000000004</v>
      </c>
      <c r="AZ3655" s="105">
        <v>1.8812500000000001</v>
      </c>
      <c r="BA3655" s="106">
        <v>9.40625</v>
      </c>
      <c r="BB3655" s="104">
        <v>10.15875</v>
      </c>
      <c r="BC3655" s="20" t="s">
        <v>12295</v>
      </c>
      <c r="BD3655" s="107" t="s">
        <v>1028</v>
      </c>
    </row>
    <row r="3656" spans="1:116" s="107" customFormat="1" ht="30" customHeight="1">
      <c r="A3656" s="7" t="s">
        <v>11937</v>
      </c>
      <c r="B3656" s="5">
        <v>3654</v>
      </c>
      <c r="C3656" s="116"/>
      <c r="D3656" s="116"/>
      <c r="E3656" s="8" t="s">
        <v>12010</v>
      </c>
      <c r="F3656" s="3" t="s">
        <v>12011</v>
      </c>
      <c r="G3656" s="3" t="s">
        <v>1079</v>
      </c>
      <c r="H3656" s="3" t="s">
        <v>201</v>
      </c>
      <c r="I3656" s="3" t="s">
        <v>42</v>
      </c>
      <c r="J3656" s="3" t="s">
        <v>12012</v>
      </c>
      <c r="K3656" s="6"/>
      <c r="L3656" s="3"/>
      <c r="M3656" s="6">
        <v>30</v>
      </c>
      <c r="N3656" s="3" t="s">
        <v>44</v>
      </c>
      <c r="O3656" s="3" t="s">
        <v>11940</v>
      </c>
      <c r="P3656" s="3" t="s">
        <v>12013</v>
      </c>
      <c r="Q3656" s="3" t="s">
        <v>12014</v>
      </c>
      <c r="R3656" s="163">
        <v>1.48</v>
      </c>
      <c r="S3656" s="121">
        <v>0.53</v>
      </c>
      <c r="T3656" s="124"/>
      <c r="U3656" s="128">
        <v>0.5</v>
      </c>
      <c r="V3656" s="118"/>
      <c r="W3656" s="121"/>
      <c r="X3656" s="121"/>
      <c r="Y3656" s="121"/>
      <c r="Z3656" s="121"/>
      <c r="AA3656" s="121"/>
      <c r="AB3656" s="121"/>
      <c r="AC3656" s="121"/>
      <c r="AD3656" s="121"/>
      <c r="AE3656" s="131"/>
      <c r="AF3656" s="134"/>
      <c r="AG3656" s="134">
        <v>0.84</v>
      </c>
      <c r="AH3656" s="134"/>
      <c r="AI3656" s="134"/>
      <c r="AJ3656" s="134"/>
      <c r="AK3656" s="134"/>
      <c r="AL3656" s="134"/>
      <c r="AM3656" s="134"/>
      <c r="AN3656" s="137"/>
      <c r="AO3656" s="134"/>
      <c r="AP3656" s="131"/>
      <c r="AQ3656" s="134" t="e">
        <f>AVERAGE(SMALL(AE3656:AI3656,1),SMALL(AE3656:AI3656,2))</f>
        <v>#NUM!</v>
      </c>
      <c r="AR3656" s="134" t="e">
        <f>IF(R3656 &lt;=( AVERAGE(SMALL(AE3656:AI3656,1),SMALL(AE3656:AI3656,2))), R3656, "")</f>
        <v>#NUM!</v>
      </c>
      <c r="AS3656" s="134" t="e">
        <f>AVERAGE(SMALL(AJ3656:AM3656,1),SMALL(AJ3656:AM3656,2))</f>
        <v>#NUM!</v>
      </c>
      <c r="AT3656" s="134">
        <f>T3656*1.075</f>
        <v>0</v>
      </c>
      <c r="AU3656" s="134">
        <f>U3656*1.075</f>
        <v>0.53749999999999998</v>
      </c>
      <c r="AV3656" s="121">
        <f>MIN(AN3656,AT3656,AU3656)</f>
        <v>0</v>
      </c>
      <c r="AW3656" s="134" t="s">
        <v>71</v>
      </c>
      <c r="AX3656" s="134" t="s">
        <v>72</v>
      </c>
      <c r="AY3656" s="137">
        <v>0.53700000000000003</v>
      </c>
      <c r="AZ3656" s="143">
        <f>IF(AND(AY3656&gt;0,AY3656&lt;=10),AY3656*0.25,IF(AND(AY3656&gt;10,AY3656&lt;=50),AY3656*0.17,IF(AND(AY3656&gt;10,AY3656&lt;=100),AY3656*0.12,IF(AY3656&gt;100,AY3656*0.1))))</f>
        <v>0.13425000000000001</v>
      </c>
      <c r="BA3656" s="115">
        <f>AZ3656+AY3656</f>
        <v>0.67125000000000001</v>
      </c>
      <c r="BB3656" s="137">
        <f>BA3656+BA3656*0.08</f>
        <v>0.72494999999999998</v>
      </c>
      <c r="BC3656" s="20" t="s">
        <v>12295</v>
      </c>
      <c r="BD3656" s="134"/>
      <c r="BE3656" s="134"/>
      <c r="BF3656" s="134"/>
      <c r="BG3656" s="134"/>
      <c r="BH3656" s="134"/>
      <c r="BI3656" s="134"/>
      <c r="BJ3656" s="134"/>
      <c r="BK3656" s="134"/>
      <c r="BL3656" s="134"/>
      <c r="BM3656" s="134"/>
      <c r="BN3656" s="134"/>
      <c r="BO3656" s="134"/>
      <c r="BP3656" s="149"/>
      <c r="BQ3656" s="149"/>
      <c r="BR3656" s="149"/>
      <c r="BS3656" s="149"/>
      <c r="BT3656" s="149"/>
      <c r="BU3656" s="149"/>
      <c r="BV3656" s="149"/>
      <c r="BW3656" s="149"/>
      <c r="BX3656" s="149"/>
      <c r="BY3656" s="149"/>
      <c r="BZ3656" s="149"/>
      <c r="CA3656" s="149"/>
      <c r="CB3656" s="149"/>
      <c r="CC3656" s="149"/>
      <c r="CD3656" s="149"/>
      <c r="CE3656" s="149"/>
      <c r="CF3656" s="149"/>
      <c r="CG3656" s="149"/>
      <c r="CH3656" s="149"/>
      <c r="CI3656" s="149"/>
      <c r="CJ3656" s="149"/>
      <c r="CK3656" s="149"/>
      <c r="CL3656" s="149"/>
      <c r="CM3656" s="149"/>
      <c r="CN3656" s="149"/>
      <c r="CO3656" s="149"/>
      <c r="CP3656" s="149"/>
      <c r="CQ3656" s="149"/>
      <c r="CR3656" s="149"/>
      <c r="CS3656" s="149"/>
      <c r="CT3656" s="149"/>
      <c r="CU3656" s="149"/>
      <c r="CV3656" s="149"/>
      <c r="CW3656" s="149"/>
      <c r="CX3656" s="149"/>
      <c r="CY3656" s="149"/>
      <c r="CZ3656" s="149"/>
      <c r="DA3656" s="149"/>
      <c r="DB3656" s="149"/>
      <c r="DC3656" s="149"/>
      <c r="DD3656" s="149"/>
      <c r="DE3656" s="149"/>
      <c r="DF3656" s="149"/>
      <c r="DG3656" s="149"/>
      <c r="DH3656" s="149"/>
      <c r="DI3656" s="149"/>
      <c r="DJ3656" s="149"/>
      <c r="DK3656" s="149"/>
      <c r="DL3656" s="149"/>
    </row>
    <row r="3657" spans="1:116" s="107" customFormat="1" ht="30" customHeight="1">
      <c r="A3657" s="183" t="s">
        <v>14301</v>
      </c>
      <c r="B3657" s="5">
        <v>3655</v>
      </c>
      <c r="C3657" s="179">
        <v>5098</v>
      </c>
      <c r="D3657" s="179"/>
      <c r="E3657" s="186" t="s">
        <v>11998</v>
      </c>
      <c r="F3657" s="3" t="s">
        <v>14193</v>
      </c>
      <c r="G3657" s="3" t="s">
        <v>1000</v>
      </c>
      <c r="H3657" s="3" t="s">
        <v>4681</v>
      </c>
      <c r="I3657" s="3" t="s">
        <v>1940</v>
      </c>
      <c r="J3657" s="3" t="s">
        <v>11999</v>
      </c>
      <c r="K3657" s="6">
        <v>100</v>
      </c>
      <c r="L3657" s="3" t="s">
        <v>79</v>
      </c>
      <c r="M3657" s="6">
        <v>1</v>
      </c>
      <c r="N3657" s="3" t="s">
        <v>44</v>
      </c>
      <c r="O3657" s="3" t="s">
        <v>11940</v>
      </c>
      <c r="P3657" s="3" t="s">
        <v>12000</v>
      </c>
      <c r="Q3657" s="3" t="s">
        <v>12001</v>
      </c>
      <c r="R3657" s="163">
        <v>4.28</v>
      </c>
      <c r="S3657" s="121">
        <v>4</v>
      </c>
      <c r="T3657" s="202">
        <v>4</v>
      </c>
      <c r="U3657" s="118"/>
      <c r="V3657" s="121"/>
      <c r="W3657" s="121"/>
      <c r="X3657" s="121"/>
      <c r="Y3657" s="121"/>
      <c r="Z3657" s="121"/>
      <c r="AA3657" s="121"/>
      <c r="AB3657" s="121"/>
      <c r="AC3657" s="121"/>
      <c r="AD3657" s="131">
        <v>13.68</v>
      </c>
      <c r="AE3657" s="134">
        <v>10</v>
      </c>
      <c r="AF3657" s="134"/>
      <c r="AG3657" s="134"/>
      <c r="AH3657" s="134"/>
      <c r="AI3657" s="134"/>
      <c r="AJ3657" s="134"/>
      <c r="AK3657" s="134"/>
      <c r="AL3657" s="134"/>
      <c r="AM3657" s="134"/>
      <c r="AN3657" s="137"/>
      <c r="AO3657" s="134"/>
      <c r="AP3657" s="131"/>
      <c r="AQ3657" s="134">
        <v>11.84</v>
      </c>
      <c r="AR3657" s="134">
        <v>4.28</v>
      </c>
      <c r="AS3657" s="134" t="e">
        <v>#NUM!</v>
      </c>
      <c r="AT3657" s="134" t="e">
        <v>#REF!</v>
      </c>
      <c r="AU3657" s="134">
        <v>4.3</v>
      </c>
      <c r="AV3657" s="121" t="e">
        <v>#REF!</v>
      </c>
      <c r="AW3657" s="134" t="s">
        <v>977</v>
      </c>
      <c r="AX3657" s="134" t="s">
        <v>48</v>
      </c>
      <c r="AY3657" s="137">
        <v>4.28</v>
      </c>
      <c r="AZ3657" s="143">
        <v>1.07</v>
      </c>
      <c r="BA3657" s="115">
        <v>5.3500000000000005</v>
      </c>
      <c r="BB3657" s="137">
        <v>5.7780000000000005</v>
      </c>
      <c r="BC3657" s="20" t="s">
        <v>12295</v>
      </c>
      <c r="BD3657" s="134" t="s">
        <v>12287</v>
      </c>
      <c r="BE3657" s="134" t="s">
        <v>14113</v>
      </c>
      <c r="BF3657" s="134"/>
      <c r="BG3657" s="134"/>
      <c r="BH3657" s="134"/>
      <c r="BI3657" s="134"/>
      <c r="BJ3657" s="134"/>
      <c r="BK3657" s="134"/>
      <c r="BL3657" s="134"/>
      <c r="BM3657" s="134"/>
      <c r="BN3657" s="134"/>
      <c r="BO3657" s="134"/>
      <c r="BP3657" s="134"/>
      <c r="BQ3657" s="149"/>
      <c r="BR3657" s="149"/>
      <c r="BS3657" s="149"/>
      <c r="BT3657" s="149"/>
      <c r="BU3657" s="149"/>
      <c r="BV3657" s="149"/>
      <c r="BW3657" s="149"/>
      <c r="BX3657" s="149"/>
      <c r="BY3657" s="149"/>
      <c r="BZ3657" s="149"/>
      <c r="CA3657" s="149"/>
      <c r="CB3657" s="149"/>
      <c r="CC3657" s="149"/>
      <c r="CD3657" s="149"/>
      <c r="CE3657" s="149"/>
      <c r="CF3657" s="149"/>
      <c r="CG3657" s="149"/>
      <c r="CH3657" s="149"/>
      <c r="CI3657" s="149"/>
      <c r="CJ3657" s="149"/>
      <c r="CK3657" s="149"/>
      <c r="CL3657" s="149"/>
      <c r="CM3657" s="149"/>
      <c r="CN3657" s="149"/>
      <c r="CO3657" s="149"/>
      <c r="CP3657" s="149"/>
      <c r="CQ3657" s="149"/>
      <c r="CR3657" s="149"/>
      <c r="CS3657" s="149"/>
      <c r="CT3657" s="149"/>
      <c r="CU3657" s="149"/>
      <c r="CV3657" s="149"/>
      <c r="CW3657" s="149"/>
      <c r="CX3657" s="149"/>
      <c r="CY3657" s="149"/>
      <c r="CZ3657" s="149"/>
      <c r="DA3657" s="149"/>
      <c r="DB3657" s="149"/>
      <c r="DC3657" s="149"/>
      <c r="DD3657" s="149"/>
      <c r="DE3657" s="149"/>
      <c r="DF3657" s="149"/>
      <c r="DG3657" s="149"/>
      <c r="DH3657" s="149"/>
      <c r="DI3657" s="149"/>
      <c r="DJ3657" s="149"/>
      <c r="DK3657" s="149"/>
      <c r="DL3657" s="149"/>
    </row>
    <row r="3658" spans="1:116" s="107" customFormat="1" ht="30" customHeight="1">
      <c r="A3658" s="7" t="s">
        <v>11937</v>
      </c>
      <c r="B3658" s="5">
        <v>3656</v>
      </c>
      <c r="C3658" s="10"/>
      <c r="D3658" s="10"/>
      <c r="E3658" s="8" t="s">
        <v>11946</v>
      </c>
      <c r="F3658" s="3" t="s">
        <v>11947</v>
      </c>
      <c r="G3658" s="3" t="s">
        <v>10190</v>
      </c>
      <c r="H3658" s="3" t="s">
        <v>85</v>
      </c>
      <c r="I3658" s="3" t="s">
        <v>1437</v>
      </c>
      <c r="J3658" s="3" t="s">
        <v>11948</v>
      </c>
      <c r="K3658" s="6">
        <v>1</v>
      </c>
      <c r="L3658" s="3" t="s">
        <v>67</v>
      </c>
      <c r="M3658" s="6">
        <v>1</v>
      </c>
      <c r="N3658" s="3" t="s">
        <v>44</v>
      </c>
      <c r="O3658" s="3" t="s">
        <v>11940</v>
      </c>
      <c r="P3658" s="3" t="s">
        <v>11949</v>
      </c>
      <c r="Q3658" s="3" t="s">
        <v>11950</v>
      </c>
      <c r="R3658" s="163">
        <v>7.5</v>
      </c>
      <c r="S3658" s="121">
        <v>6.98</v>
      </c>
      <c r="T3658" s="124">
        <v>6.5</v>
      </c>
      <c r="U3658" s="128">
        <v>1.95</v>
      </c>
      <c r="V3658" s="118"/>
      <c r="W3658" s="121">
        <v>6.5</v>
      </c>
      <c r="X3658" s="121"/>
      <c r="Y3658" s="121"/>
      <c r="Z3658" s="121"/>
      <c r="AA3658" s="121"/>
      <c r="AB3658" s="121"/>
      <c r="AC3658" s="121"/>
      <c r="AD3658" s="121"/>
      <c r="AE3658" s="131"/>
      <c r="AF3658" s="134"/>
      <c r="AG3658" s="134"/>
      <c r="AH3658" s="134"/>
      <c r="AI3658" s="134"/>
      <c r="AJ3658" s="134"/>
      <c r="AK3658" s="134"/>
      <c r="AL3658" s="134"/>
      <c r="AM3658" s="134"/>
      <c r="AN3658" s="137"/>
      <c r="AO3658" s="134"/>
      <c r="AP3658" s="131"/>
      <c r="AQ3658" s="134" t="e">
        <f>AVERAGE(SMALL(AE3658:AI3658,1),SMALL(AE3658:AI3658,2))</f>
        <v>#NUM!</v>
      </c>
      <c r="AR3658" s="134" t="e">
        <f>IF(R3658 &lt;=( AVERAGE(SMALL(AE3658:AI3658,1),SMALL(AE3658:AI3658,2))), R3658, "")</f>
        <v>#NUM!</v>
      </c>
      <c r="AS3658" s="134" t="e">
        <f>AVERAGE(SMALL(AJ3658:AM3658,1),SMALL(AJ3658:AM3658,2))</f>
        <v>#NUM!</v>
      </c>
      <c r="AT3658" s="134">
        <f>T3658*1.075</f>
        <v>6.9874999999999998</v>
      </c>
      <c r="AU3658" s="134">
        <f>U3658*1.075</f>
        <v>2.0962499999999999</v>
      </c>
      <c r="AV3658" s="121">
        <f>MIN(AN3658,AT3658,AU3658)</f>
        <v>2.0962499999999999</v>
      </c>
      <c r="AW3658" s="134" t="s">
        <v>71</v>
      </c>
      <c r="AX3658" s="134" t="s">
        <v>72</v>
      </c>
      <c r="AY3658" s="137">
        <v>2.0960000000000001</v>
      </c>
      <c r="AZ3658" s="143">
        <f>IF(AND(AY3658&gt;0,AY3658&lt;=10),AY3658*0.25,IF(AND(AY3658&gt;10,AY3658&lt;=50),AY3658*0.17,IF(AND(AY3658&gt;10,AY3658&lt;=100),AY3658*0.12,IF(AY3658&gt;100,AY3658*0.1))))</f>
        <v>0.52400000000000002</v>
      </c>
      <c r="BA3658" s="115">
        <f>AZ3658+AY3658</f>
        <v>2.62</v>
      </c>
      <c r="BB3658" s="137">
        <f>BA3658+BA3658*0.08</f>
        <v>2.8296000000000001</v>
      </c>
      <c r="BC3658" s="20" t="s">
        <v>12295</v>
      </c>
      <c r="BD3658" s="134"/>
      <c r="BE3658" s="134"/>
      <c r="BF3658" s="134"/>
      <c r="BG3658" s="134"/>
      <c r="BH3658" s="134"/>
      <c r="BI3658" s="134"/>
      <c r="BJ3658" s="134"/>
      <c r="BK3658" s="134"/>
      <c r="BL3658" s="134"/>
      <c r="BM3658" s="134"/>
      <c r="BN3658" s="134"/>
      <c r="BO3658" s="134"/>
      <c r="BP3658" s="149"/>
      <c r="BQ3658" s="149"/>
      <c r="BR3658" s="149"/>
      <c r="BS3658" s="149"/>
      <c r="BT3658" s="149"/>
      <c r="BU3658" s="149"/>
      <c r="BV3658" s="149"/>
      <c r="BW3658" s="149"/>
      <c r="BX3658" s="149"/>
      <c r="BY3658" s="149"/>
      <c r="BZ3658" s="149"/>
      <c r="CA3658" s="149"/>
      <c r="CB3658" s="149"/>
      <c r="CC3658" s="149"/>
      <c r="CD3658" s="149"/>
      <c r="CE3658" s="149"/>
      <c r="CF3658" s="149"/>
      <c r="CG3658" s="149"/>
      <c r="CH3658" s="149"/>
      <c r="CI3658" s="149"/>
      <c r="CJ3658" s="149"/>
      <c r="CK3658" s="149"/>
      <c r="CL3658" s="149"/>
      <c r="CM3658" s="149"/>
      <c r="CN3658" s="149"/>
      <c r="CO3658" s="149"/>
      <c r="CP3658" s="149"/>
      <c r="CQ3658" s="149"/>
      <c r="CR3658" s="149"/>
      <c r="CS3658" s="149"/>
      <c r="CT3658" s="149"/>
      <c r="CU3658" s="149"/>
      <c r="CV3658" s="149"/>
      <c r="CW3658" s="149"/>
      <c r="CX3658" s="149"/>
      <c r="CY3658" s="149"/>
      <c r="CZ3658" s="149"/>
      <c r="DA3658" s="149"/>
      <c r="DB3658" s="149"/>
      <c r="DC3658" s="149"/>
      <c r="DD3658" s="149"/>
      <c r="DE3658" s="149"/>
      <c r="DF3658" s="149"/>
      <c r="DG3658" s="149"/>
      <c r="DH3658" s="149"/>
      <c r="DI3658" s="149"/>
      <c r="DJ3658" s="149"/>
      <c r="DK3658" s="149"/>
      <c r="DL3658" s="149"/>
    </row>
    <row r="3659" spans="1:116" s="107" customFormat="1" ht="30" customHeight="1">
      <c r="A3659" s="7" t="s">
        <v>11937</v>
      </c>
      <c r="B3659" s="5">
        <v>3657</v>
      </c>
      <c r="C3659" s="10"/>
      <c r="D3659" s="10"/>
      <c r="E3659" s="8" t="s">
        <v>12064</v>
      </c>
      <c r="F3659" s="8" t="s">
        <v>12065</v>
      </c>
      <c r="G3659" s="8" t="s">
        <v>3627</v>
      </c>
      <c r="H3659" s="7" t="s">
        <v>12066</v>
      </c>
      <c r="I3659" s="8" t="s">
        <v>1940</v>
      </c>
      <c r="J3659" s="8" t="s">
        <v>12067</v>
      </c>
      <c r="K3659" s="9">
        <v>100</v>
      </c>
      <c r="L3659" s="8" t="s">
        <v>79</v>
      </c>
      <c r="M3659" s="10">
        <v>1</v>
      </c>
      <c r="N3659" s="8" t="s">
        <v>44</v>
      </c>
      <c r="O3659" s="8" t="s">
        <v>11940</v>
      </c>
      <c r="P3659" s="8" t="s">
        <v>12068</v>
      </c>
      <c r="Q3659" s="8" t="s">
        <v>12069</v>
      </c>
      <c r="R3659" s="163">
        <v>24.07</v>
      </c>
      <c r="S3659" s="121">
        <v>10.210000000000001</v>
      </c>
      <c r="T3659" s="124">
        <v>9.5</v>
      </c>
      <c r="U3659" s="128">
        <v>9.5</v>
      </c>
      <c r="V3659" s="118"/>
      <c r="W3659" s="121"/>
      <c r="X3659" s="121"/>
      <c r="Y3659" s="121"/>
      <c r="Z3659" s="121"/>
      <c r="AA3659" s="121"/>
      <c r="AB3659" s="121"/>
      <c r="AC3659" s="121"/>
      <c r="AD3659" s="121"/>
      <c r="AE3659" s="131"/>
      <c r="AF3659" s="134"/>
      <c r="AG3659" s="134"/>
      <c r="AH3659" s="134"/>
      <c r="AI3659" s="134"/>
      <c r="AJ3659" s="134"/>
      <c r="AK3659" s="134"/>
      <c r="AL3659" s="134"/>
      <c r="AM3659" s="134"/>
      <c r="AN3659" s="137"/>
      <c r="AO3659" s="134"/>
      <c r="AP3659" s="131"/>
      <c r="AQ3659" s="134" t="e">
        <f>AVERAGE(SMALL(AE3659:AI3659,1),SMALL(AE3659:AI3659,2))</f>
        <v>#NUM!</v>
      </c>
      <c r="AR3659" s="134" t="e">
        <f>IF(R3659 &lt;=( AVERAGE(SMALL(AE3659:AI3659,1),SMALL(AE3659:AI3659,2))), R3659, "")</f>
        <v>#NUM!</v>
      </c>
      <c r="AS3659" s="134" t="e">
        <f>AVERAGE(SMALL(AJ3659:AM3659,1),SMALL(AJ3659:AM3659,2))</f>
        <v>#NUM!</v>
      </c>
      <c r="AT3659" s="134">
        <f>T3659*1.075</f>
        <v>10.2125</v>
      </c>
      <c r="AU3659" s="134">
        <f>U3659*1.075</f>
        <v>10.2125</v>
      </c>
      <c r="AV3659" s="121">
        <f>MIN(AN3659,AT3659,AU3659)</f>
        <v>10.2125</v>
      </c>
      <c r="AW3659" s="134" t="s">
        <v>71</v>
      </c>
      <c r="AX3659" s="134" t="s">
        <v>72</v>
      </c>
      <c r="AY3659" s="137">
        <v>10.2125</v>
      </c>
      <c r="AZ3659" s="143">
        <f>IF(AND(AY3659&gt;0,AY3659&lt;=10),AY3659*0.25,IF(AND(AY3659&gt;10,AY3659&lt;=50),AY3659*0.17,IF(AND(AY3659&gt;10,AY3659&lt;=100),AY3659*0.12,IF(AY3659&gt;100,AY3659*0.1))))</f>
        <v>1.7361250000000001</v>
      </c>
      <c r="BA3659" s="115">
        <f>AZ3659+AY3659</f>
        <v>11.948625</v>
      </c>
      <c r="BB3659" s="137">
        <f>BA3659+BA3659*0.08</f>
        <v>12.904515</v>
      </c>
      <c r="BC3659" s="20" t="s">
        <v>12295</v>
      </c>
      <c r="BD3659" s="134"/>
      <c r="BE3659" s="134"/>
      <c r="BF3659" s="134"/>
      <c r="BG3659" s="134"/>
      <c r="BH3659" s="134"/>
      <c r="BI3659" s="134"/>
      <c r="BJ3659" s="134"/>
      <c r="BK3659" s="134"/>
      <c r="BL3659" s="134"/>
      <c r="BM3659" s="134"/>
      <c r="BN3659" s="134"/>
      <c r="BO3659" s="134"/>
      <c r="BP3659" s="149"/>
      <c r="BQ3659" s="149"/>
      <c r="BR3659" s="149"/>
      <c r="BS3659" s="149"/>
      <c r="BT3659" s="149"/>
      <c r="BU3659" s="149"/>
      <c r="BV3659" s="149"/>
      <c r="BW3659" s="149"/>
      <c r="BX3659" s="149"/>
      <c r="BY3659" s="149"/>
      <c r="BZ3659" s="149"/>
      <c r="CA3659" s="149"/>
      <c r="CB3659" s="149"/>
      <c r="CC3659" s="149"/>
      <c r="CD3659" s="149"/>
      <c r="CE3659" s="149"/>
      <c r="CF3659" s="149"/>
      <c r="CG3659" s="149"/>
      <c r="CH3659" s="149"/>
      <c r="CI3659" s="149"/>
      <c r="CJ3659" s="149"/>
      <c r="CK3659" s="149"/>
      <c r="CL3659" s="149"/>
      <c r="CM3659" s="149"/>
      <c r="CN3659" s="149"/>
      <c r="CO3659" s="149"/>
      <c r="CP3659" s="149"/>
      <c r="CQ3659" s="149"/>
      <c r="CR3659" s="149"/>
      <c r="CS3659" s="149"/>
      <c r="CT3659" s="149"/>
      <c r="CU3659" s="149"/>
      <c r="CV3659" s="149"/>
      <c r="CW3659" s="149"/>
      <c r="CX3659" s="149"/>
      <c r="CY3659" s="149"/>
      <c r="CZ3659" s="149"/>
      <c r="DA3659" s="149"/>
      <c r="DB3659" s="149"/>
      <c r="DC3659" s="149"/>
      <c r="DD3659" s="149"/>
      <c r="DE3659" s="149"/>
      <c r="DF3659" s="149"/>
      <c r="DG3659" s="149"/>
      <c r="DH3659" s="149"/>
      <c r="DI3659" s="149"/>
      <c r="DJ3659" s="149"/>
      <c r="DK3659" s="149"/>
      <c r="DL3659" s="149"/>
    </row>
    <row r="3660" spans="1:116" s="107" customFormat="1" ht="30" customHeight="1">
      <c r="A3660" s="7" t="s">
        <v>11937</v>
      </c>
      <c r="B3660" s="5">
        <v>3658</v>
      </c>
      <c r="C3660" s="116"/>
      <c r="D3660" s="116"/>
      <c r="E3660" s="8" t="s">
        <v>12032</v>
      </c>
      <c r="F3660" s="116" t="s">
        <v>1845</v>
      </c>
      <c r="G3660" s="116" t="s">
        <v>1846</v>
      </c>
      <c r="H3660" s="116" t="s">
        <v>4368</v>
      </c>
      <c r="I3660" s="116" t="s">
        <v>42</v>
      </c>
      <c r="J3660" s="116" t="s">
        <v>12033</v>
      </c>
      <c r="K3660" s="239"/>
      <c r="L3660" s="116"/>
      <c r="M3660" s="239">
        <v>10</v>
      </c>
      <c r="N3660" s="116" t="s">
        <v>44</v>
      </c>
      <c r="O3660" s="116" t="s">
        <v>11940</v>
      </c>
      <c r="P3660" s="116" t="s">
        <v>11941</v>
      </c>
      <c r="Q3660" s="116" t="s">
        <v>12034</v>
      </c>
      <c r="R3660" s="163">
        <v>3</v>
      </c>
      <c r="S3660" s="121">
        <v>2.5299999999999998</v>
      </c>
      <c r="T3660" s="124">
        <v>0.8</v>
      </c>
      <c r="U3660" s="128">
        <v>0.8</v>
      </c>
      <c r="V3660" s="118"/>
      <c r="W3660" s="121"/>
      <c r="X3660" s="121"/>
      <c r="Y3660" s="121"/>
      <c r="Z3660" s="121"/>
      <c r="AA3660" s="121"/>
      <c r="AB3660" s="121"/>
      <c r="AC3660" s="121"/>
      <c r="AD3660" s="121"/>
      <c r="AE3660" s="131"/>
      <c r="AF3660" s="134"/>
      <c r="AG3660" s="134"/>
      <c r="AH3660" s="134"/>
      <c r="AI3660" s="134"/>
      <c r="AJ3660" s="134"/>
      <c r="AK3660" s="134"/>
      <c r="AL3660" s="134"/>
      <c r="AM3660" s="134"/>
      <c r="AN3660" s="137"/>
      <c r="AO3660" s="134"/>
      <c r="AP3660" s="131"/>
      <c r="AQ3660" s="134" t="e">
        <f>AVERAGE(SMALL(AE3660:AI3660,1),SMALL(AE3660:AI3660,2))</f>
        <v>#NUM!</v>
      </c>
      <c r="AR3660" s="134" t="e">
        <f>IF(R3660 &lt;=( AVERAGE(SMALL(AE3660:AI3660,1),SMALL(AE3660:AI3660,2))), R3660, "")</f>
        <v>#NUM!</v>
      </c>
      <c r="AS3660" s="134" t="e">
        <f>AVERAGE(SMALL(AJ3660:AM3660,1),SMALL(AJ3660:AM3660,2))</f>
        <v>#NUM!</v>
      </c>
      <c r="AT3660" s="134">
        <f>T3660*1.075</f>
        <v>0.86</v>
      </c>
      <c r="AU3660" s="134">
        <f>U3660*1.075</f>
        <v>0.86</v>
      </c>
      <c r="AV3660" s="121">
        <f>MIN(AN3660,AT3660,AU3660)</f>
        <v>0.86</v>
      </c>
      <c r="AW3660" s="134" t="s">
        <v>71</v>
      </c>
      <c r="AX3660" s="134" t="s">
        <v>72</v>
      </c>
      <c r="AY3660" s="137">
        <v>0.86</v>
      </c>
      <c r="AZ3660" s="143">
        <f>IF(AND(AY3660&gt;0,AY3660&lt;=10),AY3660*0.25,IF(AND(AY3660&gt;10,AY3660&lt;=50),AY3660*0.17,IF(AND(AY3660&gt;10,AY3660&lt;=100),AY3660*0.12,IF(AY3660&gt;100,AY3660*0.1))))</f>
        <v>0.215</v>
      </c>
      <c r="BA3660" s="115">
        <f>AZ3660+AY3660</f>
        <v>1.075</v>
      </c>
      <c r="BB3660" s="137">
        <f>BA3660+BA3660*0.08</f>
        <v>1.161</v>
      </c>
      <c r="BC3660" s="20" t="s">
        <v>12295</v>
      </c>
      <c r="BD3660" s="134"/>
      <c r="BE3660" s="134"/>
      <c r="BF3660" s="134"/>
      <c r="BG3660" s="134"/>
      <c r="BH3660" s="134"/>
      <c r="BI3660" s="134"/>
      <c r="BJ3660" s="134"/>
      <c r="BK3660" s="134"/>
      <c r="BL3660" s="134"/>
      <c r="BM3660" s="134"/>
      <c r="BN3660" s="134"/>
      <c r="BO3660" s="134"/>
      <c r="BP3660" s="149"/>
      <c r="BQ3660" s="149"/>
      <c r="BR3660" s="149"/>
      <c r="BS3660" s="149"/>
      <c r="BT3660" s="149"/>
      <c r="BU3660" s="149"/>
      <c r="BV3660" s="149"/>
      <c r="BW3660" s="149"/>
      <c r="BX3660" s="149"/>
      <c r="BY3660" s="149"/>
      <c r="BZ3660" s="149"/>
      <c r="CA3660" s="149"/>
      <c r="CB3660" s="149"/>
      <c r="CC3660" s="149"/>
      <c r="CD3660" s="149"/>
      <c r="CE3660" s="149"/>
      <c r="CF3660" s="149"/>
      <c r="CG3660" s="149"/>
      <c r="CH3660" s="149"/>
      <c r="CI3660" s="149"/>
      <c r="CJ3660" s="149"/>
      <c r="CK3660" s="149"/>
      <c r="CL3660" s="149"/>
      <c r="CM3660" s="149"/>
      <c r="CN3660" s="149"/>
      <c r="CO3660" s="149"/>
      <c r="CP3660" s="149"/>
      <c r="CQ3660" s="149"/>
      <c r="CR3660" s="149"/>
      <c r="CS3660" s="149"/>
      <c r="CT3660" s="149"/>
      <c r="CU3660" s="149"/>
      <c r="CV3660" s="149"/>
      <c r="CW3660" s="149"/>
      <c r="CX3660" s="149"/>
      <c r="CY3660" s="149"/>
      <c r="CZ3660" s="149"/>
      <c r="DA3660" s="149"/>
      <c r="DB3660" s="149"/>
      <c r="DC3660" s="149"/>
      <c r="DD3660" s="149"/>
      <c r="DE3660" s="149"/>
      <c r="DF3660" s="149"/>
      <c r="DG3660" s="149"/>
      <c r="DH3660" s="149"/>
      <c r="DI3660" s="149"/>
      <c r="DJ3660" s="149"/>
      <c r="DK3660" s="149"/>
      <c r="DL3660" s="149"/>
    </row>
    <row r="3661" spans="1:116" s="107" customFormat="1" ht="30" customHeight="1">
      <c r="A3661" s="7" t="s">
        <v>11937</v>
      </c>
      <c r="B3661" s="5">
        <v>3659</v>
      </c>
      <c r="C3661" s="10"/>
      <c r="D3661" s="10"/>
      <c r="E3661" s="8" t="s">
        <v>11973</v>
      </c>
      <c r="F3661" s="3" t="s">
        <v>11974</v>
      </c>
      <c r="G3661" s="3" t="s">
        <v>857</v>
      </c>
      <c r="H3661" s="3" t="s">
        <v>299</v>
      </c>
      <c r="I3661" s="3" t="s">
        <v>42</v>
      </c>
      <c r="J3661" s="3" t="s">
        <v>655</v>
      </c>
      <c r="K3661" s="6"/>
      <c r="L3661" s="3"/>
      <c r="M3661" s="6">
        <v>14</v>
      </c>
      <c r="N3661" s="3" t="s">
        <v>44</v>
      </c>
      <c r="O3661" s="3" t="s">
        <v>11940</v>
      </c>
      <c r="P3661" s="3" t="s">
        <v>11975</v>
      </c>
      <c r="Q3661" s="3" t="s">
        <v>11976</v>
      </c>
      <c r="R3661" s="163">
        <v>12.04</v>
      </c>
      <c r="S3661" s="121">
        <v>10.59</v>
      </c>
      <c r="T3661" s="124">
        <v>9.86</v>
      </c>
      <c r="U3661" s="128">
        <v>9.86</v>
      </c>
      <c r="V3661" s="118"/>
      <c r="W3661" s="121">
        <v>9.86</v>
      </c>
      <c r="X3661" s="121"/>
      <c r="Y3661" s="121"/>
      <c r="Z3661" s="121"/>
      <c r="AA3661" s="121"/>
      <c r="AB3661" s="121"/>
      <c r="AC3661" s="121"/>
      <c r="AD3661" s="121"/>
      <c r="AE3661" s="131"/>
      <c r="AF3661" s="134">
        <v>6.26</v>
      </c>
      <c r="AG3661" s="134">
        <v>4.84</v>
      </c>
      <c r="AH3661" s="134"/>
      <c r="AI3661" s="134"/>
      <c r="AJ3661" s="134"/>
      <c r="AK3661" s="134"/>
      <c r="AL3661" s="134"/>
      <c r="AM3661" s="134"/>
      <c r="AN3661" s="137">
        <v>5.5</v>
      </c>
      <c r="AO3661" s="134"/>
      <c r="AP3661" s="131"/>
      <c r="AQ3661" s="134">
        <f>AVERAGE(SMALL(AE3661:AI3661,1),SMALL(AE3661:AI3661,2))</f>
        <v>5.55</v>
      </c>
      <c r="AR3661" s="134" t="str">
        <f>IF(R3661 &lt;=( AVERAGE(SMALL(AE3661:AI3661,1),SMALL(AE3661:AI3661,2))), R3661, "")</f>
        <v/>
      </c>
      <c r="AS3661" s="134" t="e">
        <f>AVERAGE(SMALL(AJ3661:AM3661,1),SMALL(AJ3661:AM3661,2))</f>
        <v>#NUM!</v>
      </c>
      <c r="AT3661" s="134">
        <f>T3661*1.075</f>
        <v>10.599499999999999</v>
      </c>
      <c r="AU3661" s="134">
        <f>U3661*1.075</f>
        <v>10.599499999999999</v>
      </c>
      <c r="AV3661" s="121">
        <f>MIN(AN3661,AT3661,AU3661)</f>
        <v>5.5</v>
      </c>
      <c r="AW3661" s="134" t="s">
        <v>209</v>
      </c>
      <c r="AX3661" s="134" t="s">
        <v>208</v>
      </c>
      <c r="AY3661" s="137">
        <v>5.5</v>
      </c>
      <c r="AZ3661" s="143">
        <f>IF(AND(AY3661&gt;0,AY3661&lt;=10),AY3661*0.25,IF(AND(AY3661&gt;10,AY3661&lt;=50),AY3661*0.17,IF(AND(AY3661&gt;10,AY3661&lt;=100),AY3661*0.12,IF(AY3661&gt;100,AY3661*0.1))))</f>
        <v>1.375</v>
      </c>
      <c r="BA3661" s="115">
        <f>AZ3661+AY3661</f>
        <v>6.875</v>
      </c>
      <c r="BB3661" s="137">
        <f>BA3661+BA3661*0.08</f>
        <v>7.4249999999999998</v>
      </c>
      <c r="BC3661" s="20" t="s">
        <v>12295</v>
      </c>
      <c r="BD3661" s="134"/>
      <c r="BE3661" s="134"/>
      <c r="BF3661" s="134"/>
      <c r="BG3661" s="134"/>
      <c r="BH3661" s="134"/>
      <c r="BI3661" s="134"/>
      <c r="BJ3661" s="134"/>
      <c r="BK3661" s="134"/>
      <c r="BL3661" s="134"/>
      <c r="BM3661" s="134"/>
      <c r="BN3661" s="134"/>
      <c r="BO3661" s="134"/>
      <c r="BP3661" s="149"/>
      <c r="BQ3661" s="149"/>
      <c r="BR3661" s="149"/>
      <c r="BS3661" s="149"/>
      <c r="BT3661" s="149"/>
      <c r="BU3661" s="149"/>
      <c r="BV3661" s="149"/>
      <c r="BW3661" s="149"/>
      <c r="BX3661" s="149"/>
      <c r="BY3661" s="149"/>
      <c r="BZ3661" s="149"/>
      <c r="CA3661" s="149"/>
      <c r="CB3661" s="149"/>
      <c r="CC3661" s="149"/>
      <c r="CD3661" s="149"/>
      <c r="CE3661" s="149"/>
      <c r="CF3661" s="149"/>
      <c r="CG3661" s="149"/>
      <c r="CH3661" s="149"/>
      <c r="CI3661" s="149"/>
      <c r="CJ3661" s="149"/>
      <c r="CK3661" s="149"/>
      <c r="CL3661" s="149"/>
      <c r="CM3661" s="149"/>
      <c r="CN3661" s="149"/>
      <c r="CO3661" s="149"/>
      <c r="CP3661" s="149"/>
      <c r="CQ3661" s="149"/>
      <c r="CR3661" s="149"/>
      <c r="CS3661" s="149"/>
      <c r="CT3661" s="149"/>
      <c r="CU3661" s="149"/>
      <c r="CV3661" s="149"/>
      <c r="CW3661" s="149"/>
      <c r="CX3661" s="149"/>
      <c r="CY3661" s="149"/>
      <c r="CZ3661" s="149"/>
      <c r="DA3661" s="149"/>
      <c r="DB3661" s="149"/>
      <c r="DC3661" s="149"/>
      <c r="DD3661" s="149"/>
      <c r="DE3661" s="149"/>
      <c r="DF3661" s="149"/>
      <c r="DG3661" s="149"/>
      <c r="DH3661" s="149"/>
      <c r="DI3661" s="149"/>
      <c r="DJ3661" s="149"/>
      <c r="DK3661" s="149"/>
      <c r="DL3661" s="149"/>
    </row>
    <row r="3662" spans="1:116" s="107" customFormat="1" ht="30" customHeight="1">
      <c r="A3662" s="7" t="s">
        <v>11937</v>
      </c>
      <c r="B3662" s="5">
        <v>3660</v>
      </c>
      <c r="C3662" s="10"/>
      <c r="D3662" s="10"/>
      <c r="E3662" s="8" t="s">
        <v>11968</v>
      </c>
      <c r="F3662" s="3" t="s">
        <v>4225</v>
      </c>
      <c r="G3662" s="3" t="s">
        <v>2780</v>
      </c>
      <c r="H3662" s="3" t="s">
        <v>2785</v>
      </c>
      <c r="I3662" s="3" t="s">
        <v>389</v>
      </c>
      <c r="J3662" s="3" t="s">
        <v>11971</v>
      </c>
      <c r="K3662" s="6">
        <v>2</v>
      </c>
      <c r="L3662" s="3" t="s">
        <v>79</v>
      </c>
      <c r="M3662" s="6">
        <v>5</v>
      </c>
      <c r="N3662" s="3" t="s">
        <v>44</v>
      </c>
      <c r="O3662" s="3" t="s">
        <v>11940</v>
      </c>
      <c r="P3662" s="3" t="s">
        <v>11949</v>
      </c>
      <c r="Q3662" s="3" t="s">
        <v>11972</v>
      </c>
      <c r="R3662" s="163">
        <v>5</v>
      </c>
      <c r="S3662" s="121">
        <v>1.5</v>
      </c>
      <c r="T3662" s="124"/>
      <c r="U3662" s="128">
        <v>1.3</v>
      </c>
      <c r="V3662" s="118"/>
      <c r="W3662" s="121"/>
      <c r="X3662" s="121"/>
      <c r="Y3662" s="121"/>
      <c r="Z3662" s="121"/>
      <c r="AA3662" s="121"/>
      <c r="AB3662" s="121"/>
      <c r="AC3662" s="121"/>
      <c r="AD3662" s="121"/>
      <c r="AE3662" s="131"/>
      <c r="AF3662" s="134"/>
      <c r="AG3662" s="134"/>
      <c r="AH3662" s="134"/>
      <c r="AI3662" s="134"/>
      <c r="AJ3662" s="134"/>
      <c r="AK3662" s="134"/>
      <c r="AL3662" s="134"/>
      <c r="AM3662" s="134"/>
      <c r="AN3662" s="137"/>
      <c r="AO3662" s="134"/>
      <c r="AP3662" s="131"/>
      <c r="AQ3662" s="134" t="e">
        <f>AVERAGE(SMALL(AE3662:AI3662,1),SMALL(AE3662:AI3662,2))</f>
        <v>#NUM!</v>
      </c>
      <c r="AR3662" s="134" t="e">
        <f>IF(R3662 &lt;=( AVERAGE(SMALL(AE3662:AI3662,1),SMALL(AE3662:AI3662,2))), R3662, "")</f>
        <v>#NUM!</v>
      </c>
      <c r="AS3662" s="134" t="e">
        <f>AVERAGE(SMALL(AJ3662:AM3662,1),SMALL(AJ3662:AM3662,2))</f>
        <v>#NUM!</v>
      </c>
      <c r="AT3662" s="134">
        <f>T3662*1.075</f>
        <v>0</v>
      </c>
      <c r="AU3662" s="134">
        <f>U3662*1.075</f>
        <v>1.3975</v>
      </c>
      <c r="AV3662" s="121">
        <f>MIN(AN3662,AT3662,AU3662)</f>
        <v>0</v>
      </c>
      <c r="AW3662" s="134" t="s">
        <v>71</v>
      </c>
      <c r="AX3662" s="134" t="s">
        <v>72</v>
      </c>
      <c r="AY3662" s="137">
        <v>1.397</v>
      </c>
      <c r="AZ3662" s="143">
        <f>IF(AND(AY3662&gt;0,AY3662&lt;=10),AY3662*0.25,IF(AND(AY3662&gt;10,AY3662&lt;=50),AY3662*0.17,IF(AND(AY3662&gt;10,AY3662&lt;=100),AY3662*0.12,IF(AY3662&gt;100,AY3662*0.1))))</f>
        <v>0.34925</v>
      </c>
      <c r="BA3662" s="115">
        <f>AZ3662+AY3662</f>
        <v>1.7462500000000001</v>
      </c>
      <c r="BB3662" s="137">
        <f>BA3662+BA3662*0.08</f>
        <v>1.88595</v>
      </c>
      <c r="BC3662" s="20" t="s">
        <v>12295</v>
      </c>
      <c r="BD3662" s="134"/>
      <c r="BE3662" s="134"/>
      <c r="BF3662" s="134"/>
      <c r="BG3662" s="134"/>
      <c r="BH3662" s="134"/>
      <c r="BI3662" s="134"/>
      <c r="BJ3662" s="134"/>
      <c r="BK3662" s="134"/>
      <c r="BL3662" s="134"/>
      <c r="BM3662" s="134"/>
      <c r="BN3662" s="134"/>
      <c r="BO3662" s="134"/>
      <c r="BP3662" s="149"/>
      <c r="BQ3662" s="149"/>
      <c r="BR3662" s="149"/>
      <c r="BS3662" s="149"/>
      <c r="BT3662" s="149"/>
      <c r="BU3662" s="149"/>
      <c r="BV3662" s="149"/>
      <c r="BW3662" s="149"/>
      <c r="BX3662" s="149"/>
      <c r="BY3662" s="149"/>
      <c r="BZ3662" s="149"/>
      <c r="CA3662" s="149"/>
      <c r="CB3662" s="149"/>
      <c r="CC3662" s="149"/>
      <c r="CD3662" s="149"/>
      <c r="CE3662" s="149"/>
      <c r="CF3662" s="149"/>
      <c r="CG3662" s="149"/>
      <c r="CH3662" s="149"/>
      <c r="CI3662" s="149"/>
      <c r="CJ3662" s="149"/>
      <c r="CK3662" s="149"/>
      <c r="CL3662" s="149"/>
      <c r="CM3662" s="149"/>
      <c r="CN3662" s="149"/>
      <c r="CO3662" s="149"/>
      <c r="CP3662" s="149"/>
      <c r="CQ3662" s="149"/>
      <c r="CR3662" s="149"/>
      <c r="CS3662" s="149"/>
      <c r="CT3662" s="149"/>
      <c r="CU3662" s="149"/>
      <c r="CV3662" s="149"/>
      <c r="CW3662" s="149"/>
      <c r="CX3662" s="149"/>
      <c r="CY3662" s="149"/>
      <c r="CZ3662" s="149"/>
      <c r="DA3662" s="149"/>
      <c r="DB3662" s="149"/>
      <c r="DC3662" s="149"/>
      <c r="DD3662" s="149"/>
      <c r="DE3662" s="149"/>
      <c r="DF3662" s="149"/>
      <c r="DG3662" s="149"/>
      <c r="DH3662" s="149"/>
      <c r="DI3662" s="149"/>
      <c r="DJ3662" s="149"/>
      <c r="DK3662" s="149"/>
      <c r="DL3662" s="149"/>
    </row>
    <row r="3663" spans="1:116" s="107" customFormat="1" ht="30" customHeight="1">
      <c r="A3663" s="7" t="s">
        <v>11937</v>
      </c>
      <c r="B3663" s="5">
        <v>3661</v>
      </c>
      <c r="C3663" s="116"/>
      <c r="D3663" s="116"/>
      <c r="E3663" s="8" t="s">
        <v>12025</v>
      </c>
      <c r="F3663" s="3" t="s">
        <v>9953</v>
      </c>
      <c r="G3663" s="3" t="s">
        <v>1116</v>
      </c>
      <c r="H3663" s="3" t="s">
        <v>9954</v>
      </c>
      <c r="I3663" s="3" t="s">
        <v>1940</v>
      </c>
      <c r="J3663" s="3" t="s">
        <v>12026</v>
      </c>
      <c r="K3663" s="6">
        <v>250</v>
      </c>
      <c r="L3663" s="3" t="s">
        <v>79</v>
      </c>
      <c r="M3663" s="6">
        <v>1</v>
      </c>
      <c r="N3663" s="3" t="s">
        <v>44</v>
      </c>
      <c r="O3663" s="3" t="s">
        <v>11940</v>
      </c>
      <c r="P3663" s="3" t="s">
        <v>12027</v>
      </c>
      <c r="Q3663" s="3" t="s">
        <v>12028</v>
      </c>
      <c r="R3663" s="163">
        <v>15</v>
      </c>
      <c r="S3663" s="121">
        <v>14.5</v>
      </c>
      <c r="T3663" s="124">
        <v>13.49</v>
      </c>
      <c r="U3663" s="128">
        <v>13.49</v>
      </c>
      <c r="V3663" s="118"/>
      <c r="W3663" s="121">
        <v>13.72</v>
      </c>
      <c r="X3663" s="121"/>
      <c r="Y3663" s="121"/>
      <c r="Z3663" s="121"/>
      <c r="AA3663" s="121"/>
      <c r="AB3663" s="121"/>
      <c r="AC3663" s="121"/>
      <c r="AD3663" s="121"/>
      <c r="AE3663" s="131"/>
      <c r="AF3663" s="134"/>
      <c r="AG3663" s="134"/>
      <c r="AH3663" s="134"/>
      <c r="AI3663" s="134"/>
      <c r="AJ3663" s="134"/>
      <c r="AK3663" s="134"/>
      <c r="AL3663" s="134"/>
      <c r="AM3663" s="134"/>
      <c r="AN3663" s="137"/>
      <c r="AO3663" s="134"/>
      <c r="AP3663" s="131"/>
      <c r="AQ3663" s="134" t="e">
        <f>AVERAGE(SMALL(AE3663:AI3663,1),SMALL(AE3663:AI3663,2))</f>
        <v>#NUM!</v>
      </c>
      <c r="AR3663" s="134" t="e">
        <f>IF(R3663 &lt;=( AVERAGE(SMALL(AE3663:AI3663,1),SMALL(AE3663:AI3663,2))), R3663, "")</f>
        <v>#NUM!</v>
      </c>
      <c r="AS3663" s="134" t="e">
        <f>AVERAGE(SMALL(AJ3663:AM3663,1),SMALL(AJ3663:AM3663,2))</f>
        <v>#NUM!</v>
      </c>
      <c r="AT3663" s="134">
        <f>T3663*1.075</f>
        <v>14.501749999999999</v>
      </c>
      <c r="AU3663" s="134">
        <f>U3663*1.075</f>
        <v>14.501749999999999</v>
      </c>
      <c r="AV3663" s="121">
        <f>MIN(AN3663,AT3663,AU3663)</f>
        <v>14.501749999999999</v>
      </c>
      <c r="AW3663" s="134" t="s">
        <v>71</v>
      </c>
      <c r="AX3663" s="134" t="s">
        <v>72</v>
      </c>
      <c r="AY3663" s="137">
        <v>14.5</v>
      </c>
      <c r="AZ3663" s="143">
        <f>IF(AND(AY3663&gt;0,AY3663&lt;=10),AY3663*0.25,IF(AND(AY3663&gt;10,AY3663&lt;=50),AY3663*0.17,IF(AND(AY3663&gt;10,AY3663&lt;=100),AY3663*0.12,IF(AY3663&gt;100,AY3663*0.1))))</f>
        <v>2.4650000000000003</v>
      </c>
      <c r="BA3663" s="115">
        <f>AZ3663+AY3663</f>
        <v>16.965</v>
      </c>
      <c r="BB3663" s="137">
        <f>BA3663+BA3663*0.08</f>
        <v>18.322199999999999</v>
      </c>
      <c r="BC3663" s="20" t="s">
        <v>12295</v>
      </c>
      <c r="BD3663" s="134"/>
      <c r="BE3663" s="134"/>
      <c r="BF3663" s="134"/>
      <c r="BG3663" s="134"/>
      <c r="BH3663" s="134"/>
      <c r="BI3663" s="134"/>
      <c r="BJ3663" s="134"/>
      <c r="BK3663" s="134"/>
      <c r="BL3663" s="134"/>
      <c r="BM3663" s="134"/>
      <c r="BN3663" s="134"/>
      <c r="BO3663" s="134"/>
      <c r="BP3663" s="149"/>
      <c r="BQ3663" s="149"/>
      <c r="BR3663" s="149"/>
      <c r="BS3663" s="149"/>
      <c r="BT3663" s="149"/>
      <c r="BU3663" s="149"/>
      <c r="BV3663" s="149"/>
      <c r="BW3663" s="149"/>
      <c r="BX3663" s="149"/>
      <c r="BY3663" s="149"/>
      <c r="BZ3663" s="149"/>
      <c r="CA3663" s="149"/>
      <c r="CB3663" s="149"/>
      <c r="CC3663" s="149"/>
      <c r="CD3663" s="149"/>
      <c r="CE3663" s="149"/>
      <c r="CF3663" s="149"/>
      <c r="CG3663" s="149"/>
      <c r="CH3663" s="149"/>
      <c r="CI3663" s="149"/>
      <c r="CJ3663" s="149"/>
      <c r="CK3663" s="149"/>
      <c r="CL3663" s="149"/>
      <c r="CM3663" s="149"/>
      <c r="CN3663" s="149"/>
      <c r="CO3663" s="149"/>
      <c r="CP3663" s="149"/>
      <c r="CQ3663" s="149"/>
      <c r="CR3663" s="149"/>
      <c r="CS3663" s="149"/>
      <c r="CT3663" s="149"/>
      <c r="CU3663" s="149"/>
      <c r="CV3663" s="149"/>
      <c r="CW3663" s="149"/>
      <c r="CX3663" s="149"/>
      <c r="CY3663" s="149"/>
      <c r="CZ3663" s="149"/>
      <c r="DA3663" s="149"/>
      <c r="DB3663" s="149"/>
      <c r="DC3663" s="149"/>
      <c r="DD3663" s="149"/>
      <c r="DE3663" s="149"/>
      <c r="DF3663" s="149"/>
      <c r="DG3663" s="149"/>
      <c r="DH3663" s="149"/>
      <c r="DI3663" s="149"/>
      <c r="DJ3663" s="149"/>
      <c r="DK3663" s="149"/>
      <c r="DL3663" s="149"/>
    </row>
    <row r="3664" spans="1:116" s="107" customFormat="1" ht="30" customHeight="1">
      <c r="A3664" s="7" t="s">
        <v>11937</v>
      </c>
      <c r="B3664" s="5">
        <v>3662</v>
      </c>
      <c r="C3664" s="10"/>
      <c r="D3664" s="10"/>
      <c r="E3664" s="8" t="s">
        <v>12043</v>
      </c>
      <c r="F3664" s="3" t="s">
        <v>12044</v>
      </c>
      <c r="G3664" s="3" t="s">
        <v>4377</v>
      </c>
      <c r="H3664" s="3" t="s">
        <v>2738</v>
      </c>
      <c r="I3664" s="3" t="s">
        <v>1124</v>
      </c>
      <c r="J3664" s="3" t="s">
        <v>9759</v>
      </c>
      <c r="K3664" s="6">
        <v>5</v>
      </c>
      <c r="L3664" s="3" t="s">
        <v>79</v>
      </c>
      <c r="M3664" s="6">
        <v>1</v>
      </c>
      <c r="N3664" s="3" t="s">
        <v>44</v>
      </c>
      <c r="O3664" s="3" t="s">
        <v>11940</v>
      </c>
      <c r="P3664" s="3" t="s">
        <v>12045</v>
      </c>
      <c r="Q3664" s="3" t="s">
        <v>12046</v>
      </c>
      <c r="R3664" s="163">
        <v>4.17</v>
      </c>
      <c r="S3664" s="121">
        <v>3.54</v>
      </c>
      <c r="T3664" s="124">
        <v>3.3</v>
      </c>
      <c r="U3664" s="128">
        <v>3.3</v>
      </c>
      <c r="V3664" s="118"/>
      <c r="W3664" s="121">
        <v>3.3</v>
      </c>
      <c r="X3664" s="121"/>
      <c r="Y3664" s="121"/>
      <c r="Z3664" s="121"/>
      <c r="AA3664" s="121"/>
      <c r="AB3664" s="121"/>
      <c r="AC3664" s="121"/>
      <c r="AD3664" s="121"/>
      <c r="AE3664" s="131"/>
      <c r="AF3664" s="134"/>
      <c r="AG3664" s="134">
        <v>3.74</v>
      </c>
      <c r="AH3664" s="134"/>
      <c r="AI3664" s="134"/>
      <c r="AJ3664" s="134"/>
      <c r="AK3664" s="134"/>
      <c r="AL3664" s="134"/>
      <c r="AM3664" s="134"/>
      <c r="AN3664" s="137"/>
      <c r="AO3664" s="134"/>
      <c r="AP3664" s="131"/>
      <c r="AQ3664" s="134" t="e">
        <f>AVERAGE(SMALL(AE3664:AI3664,1),SMALL(AE3664:AI3664,2))</f>
        <v>#NUM!</v>
      </c>
      <c r="AR3664" s="134" t="e">
        <f>IF(R3664 &lt;=( AVERAGE(SMALL(AE3664:AI3664,1),SMALL(AE3664:AI3664,2))), R3664, "")</f>
        <v>#NUM!</v>
      </c>
      <c r="AS3664" s="134" t="e">
        <f>AVERAGE(SMALL(AJ3664:AM3664,1),SMALL(AJ3664:AM3664,2))</f>
        <v>#NUM!</v>
      </c>
      <c r="AT3664" s="134">
        <f>T3664*1.075</f>
        <v>3.5474999999999999</v>
      </c>
      <c r="AU3664" s="134">
        <f>U3664*1.075</f>
        <v>3.5474999999999999</v>
      </c>
      <c r="AV3664" s="121">
        <f>MIN(AN3664,AT3664,AU3664)</f>
        <v>3.5474999999999999</v>
      </c>
      <c r="AW3664" s="134" t="s">
        <v>71</v>
      </c>
      <c r="AX3664" s="134" t="s">
        <v>72</v>
      </c>
      <c r="AY3664" s="137">
        <v>3.5474999999999999</v>
      </c>
      <c r="AZ3664" s="143">
        <f>IF(AND(AY3664&gt;0,AY3664&lt;=10),AY3664*0.25,IF(AND(AY3664&gt;10,AY3664&lt;=50),AY3664*0.17,IF(AND(AY3664&gt;10,AY3664&lt;=100),AY3664*0.12,IF(AY3664&gt;100,AY3664*0.1))))</f>
        <v>0.88687499999999997</v>
      </c>
      <c r="BA3664" s="115">
        <f>AZ3664+AY3664</f>
        <v>4.4343750000000002</v>
      </c>
      <c r="BB3664" s="137">
        <f>BA3664+BA3664*0.08</f>
        <v>4.7891250000000003</v>
      </c>
      <c r="BC3664" s="20" t="s">
        <v>12295</v>
      </c>
      <c r="BD3664" s="134"/>
      <c r="BE3664" s="134"/>
      <c r="BF3664" s="134"/>
      <c r="BG3664" s="134"/>
      <c r="BH3664" s="134"/>
      <c r="BI3664" s="134"/>
      <c r="BJ3664" s="134"/>
      <c r="BK3664" s="134"/>
      <c r="BL3664" s="134"/>
      <c r="BM3664" s="134"/>
      <c r="BN3664" s="134"/>
      <c r="BO3664" s="134"/>
      <c r="BP3664" s="149"/>
      <c r="BQ3664" s="149"/>
      <c r="BR3664" s="149"/>
      <c r="BS3664" s="149"/>
      <c r="BT3664" s="149"/>
      <c r="BU3664" s="149"/>
      <c r="BV3664" s="149"/>
      <c r="BW3664" s="149"/>
      <c r="BX3664" s="149"/>
      <c r="BY3664" s="149"/>
      <c r="BZ3664" s="149"/>
      <c r="CA3664" s="149"/>
      <c r="CB3664" s="149"/>
      <c r="CC3664" s="149"/>
      <c r="CD3664" s="149"/>
      <c r="CE3664" s="149"/>
      <c r="CF3664" s="149"/>
      <c r="CG3664" s="149"/>
      <c r="CH3664" s="149"/>
      <c r="CI3664" s="149"/>
      <c r="CJ3664" s="149"/>
      <c r="CK3664" s="149"/>
      <c r="CL3664" s="149"/>
      <c r="CM3664" s="149"/>
      <c r="CN3664" s="149"/>
      <c r="CO3664" s="149"/>
      <c r="CP3664" s="149"/>
      <c r="CQ3664" s="149"/>
      <c r="CR3664" s="149"/>
      <c r="CS3664" s="149"/>
      <c r="CT3664" s="149"/>
      <c r="CU3664" s="149"/>
      <c r="CV3664" s="149"/>
      <c r="CW3664" s="149"/>
      <c r="CX3664" s="149"/>
      <c r="CY3664" s="149"/>
      <c r="CZ3664" s="149"/>
      <c r="DA3664" s="149"/>
      <c r="DB3664" s="149"/>
      <c r="DC3664" s="149"/>
      <c r="DD3664" s="149"/>
      <c r="DE3664" s="149"/>
      <c r="DF3664" s="149"/>
      <c r="DG3664" s="149"/>
      <c r="DH3664" s="149"/>
      <c r="DI3664" s="149"/>
      <c r="DJ3664" s="149"/>
      <c r="DK3664" s="149"/>
      <c r="DL3664" s="149"/>
    </row>
    <row r="3665" spans="1:116" s="107" customFormat="1" ht="30" customHeight="1">
      <c r="A3665" s="7" t="s">
        <v>11937</v>
      </c>
      <c r="B3665" s="5">
        <v>3663</v>
      </c>
      <c r="C3665" s="10"/>
      <c r="D3665" s="10"/>
      <c r="E3665" s="8" t="s">
        <v>12056</v>
      </c>
      <c r="F3665" s="3" t="s">
        <v>10514</v>
      </c>
      <c r="G3665" s="3" t="s">
        <v>10515</v>
      </c>
      <c r="H3665" s="3" t="s">
        <v>10516</v>
      </c>
      <c r="I3665" s="3" t="s">
        <v>447</v>
      </c>
      <c r="J3665" s="3" t="s">
        <v>12057</v>
      </c>
      <c r="K3665" s="6"/>
      <c r="L3665" s="3"/>
      <c r="M3665" s="6">
        <v>60</v>
      </c>
      <c r="N3665" s="3" t="s">
        <v>44</v>
      </c>
      <c r="O3665" s="3" t="s">
        <v>11940</v>
      </c>
      <c r="P3665" s="3" t="s">
        <v>12058</v>
      </c>
      <c r="Q3665" s="3" t="s">
        <v>12059</v>
      </c>
      <c r="R3665" s="163">
        <v>6.9</v>
      </c>
      <c r="S3665" s="121">
        <v>4.32</v>
      </c>
      <c r="T3665" s="124"/>
      <c r="U3665" s="128">
        <v>2</v>
      </c>
      <c r="V3665" s="118"/>
      <c r="W3665" s="121">
        <v>3.05</v>
      </c>
      <c r="X3665" s="121"/>
      <c r="Y3665" s="121"/>
      <c r="Z3665" s="121"/>
      <c r="AA3665" s="121"/>
      <c r="AB3665" s="121"/>
      <c r="AC3665" s="121"/>
      <c r="AD3665" s="121"/>
      <c r="AE3665" s="131"/>
      <c r="AF3665" s="134">
        <v>4.1479999999999997</v>
      </c>
      <c r="AG3665" s="134">
        <v>3.68</v>
      </c>
      <c r="AH3665" s="134"/>
      <c r="AI3665" s="134"/>
      <c r="AJ3665" s="134"/>
      <c r="AK3665" s="134"/>
      <c r="AL3665" s="134"/>
      <c r="AM3665" s="134"/>
      <c r="AN3665" s="137"/>
      <c r="AO3665" s="134"/>
      <c r="AP3665" s="131"/>
      <c r="AQ3665" s="134">
        <f>AVERAGE(SMALL(AE3665:AI3665,1),SMALL(AE3665:AI3665,2))</f>
        <v>3.9139999999999997</v>
      </c>
      <c r="AR3665" s="134" t="str">
        <f>IF(R3665 &lt;=( AVERAGE(SMALL(AE3665:AI3665,1),SMALL(AE3665:AI3665,2))), R3665, "")</f>
        <v/>
      </c>
      <c r="AS3665" s="134" t="e">
        <f>AVERAGE(SMALL(AJ3665:AM3665,1),SMALL(AJ3665:AM3665,2))</f>
        <v>#NUM!</v>
      </c>
      <c r="AT3665" s="134">
        <f>T3665*1.075</f>
        <v>0</v>
      </c>
      <c r="AU3665" s="134">
        <f>U3665*1.075</f>
        <v>2.15</v>
      </c>
      <c r="AV3665" s="121">
        <f>MIN(AN3665,AT3665,AU3665)</f>
        <v>0</v>
      </c>
      <c r="AW3665" s="134" t="s">
        <v>71</v>
      </c>
      <c r="AX3665" s="134" t="s">
        <v>72</v>
      </c>
      <c r="AY3665" s="137">
        <v>2.15</v>
      </c>
      <c r="AZ3665" s="143">
        <f>IF(AND(AY3665&gt;0,AY3665&lt;=10),AY3665*0.25,IF(AND(AY3665&gt;10,AY3665&lt;=50),AY3665*0.17,IF(AND(AY3665&gt;10,AY3665&lt;=100),AY3665*0.12,IF(AY3665&gt;100,AY3665*0.1))))</f>
        <v>0.53749999999999998</v>
      </c>
      <c r="BA3665" s="115">
        <f>AZ3665+AY3665</f>
        <v>2.6875</v>
      </c>
      <c r="BB3665" s="137">
        <f>BA3665+BA3665*0.08</f>
        <v>2.9024999999999999</v>
      </c>
      <c r="BC3665" s="20" t="s">
        <v>12295</v>
      </c>
      <c r="BD3665" s="134"/>
      <c r="BE3665" s="134"/>
      <c r="BF3665" s="134"/>
      <c r="BG3665" s="134"/>
      <c r="BH3665" s="134"/>
      <c r="BI3665" s="134"/>
      <c r="BJ3665" s="134"/>
      <c r="BK3665" s="134"/>
      <c r="BL3665" s="134"/>
      <c r="BM3665" s="134"/>
      <c r="BN3665" s="134"/>
      <c r="BO3665" s="134"/>
      <c r="BP3665" s="149"/>
      <c r="BQ3665" s="149"/>
      <c r="BR3665" s="149"/>
      <c r="BS3665" s="149"/>
      <c r="BT3665" s="149"/>
      <c r="BU3665" s="149"/>
      <c r="BV3665" s="149"/>
      <c r="BW3665" s="149"/>
      <c r="BX3665" s="149"/>
      <c r="BY3665" s="149"/>
      <c r="BZ3665" s="149"/>
      <c r="CA3665" s="149"/>
      <c r="CB3665" s="149"/>
      <c r="CC3665" s="149"/>
      <c r="CD3665" s="149"/>
      <c r="CE3665" s="149"/>
      <c r="CF3665" s="149"/>
      <c r="CG3665" s="149"/>
      <c r="CH3665" s="149"/>
      <c r="CI3665" s="149"/>
      <c r="CJ3665" s="149"/>
      <c r="CK3665" s="149"/>
      <c r="CL3665" s="149"/>
      <c r="CM3665" s="149"/>
      <c r="CN3665" s="149"/>
      <c r="CO3665" s="149"/>
      <c r="CP3665" s="149"/>
      <c r="CQ3665" s="149"/>
      <c r="CR3665" s="149"/>
      <c r="CS3665" s="149"/>
      <c r="CT3665" s="149"/>
      <c r="CU3665" s="149"/>
      <c r="CV3665" s="149"/>
      <c r="CW3665" s="149"/>
      <c r="CX3665" s="149"/>
      <c r="CY3665" s="149"/>
      <c r="CZ3665" s="149"/>
      <c r="DA3665" s="149"/>
      <c r="DB3665" s="149"/>
      <c r="DC3665" s="149"/>
      <c r="DD3665" s="149"/>
      <c r="DE3665" s="149"/>
      <c r="DF3665" s="149"/>
      <c r="DG3665" s="149"/>
      <c r="DH3665" s="149"/>
      <c r="DI3665" s="149"/>
      <c r="DJ3665" s="149"/>
      <c r="DK3665" s="149"/>
      <c r="DL3665" s="149"/>
    </row>
    <row r="3666" spans="1:116" s="107" customFormat="1" ht="30" customHeight="1">
      <c r="A3666" s="193" t="s">
        <v>14301</v>
      </c>
      <c r="B3666" s="5">
        <v>3664</v>
      </c>
      <c r="C3666" s="179">
        <v>5310</v>
      </c>
      <c r="D3666" s="179"/>
      <c r="E3666" s="186" t="s">
        <v>11962</v>
      </c>
      <c r="F3666" s="3" t="s">
        <v>12228</v>
      </c>
      <c r="G3666" s="3" t="s">
        <v>1328</v>
      </c>
      <c r="H3666" s="3" t="s">
        <v>299</v>
      </c>
      <c r="I3666" s="3" t="s">
        <v>42</v>
      </c>
      <c r="J3666" s="3" t="s">
        <v>1329</v>
      </c>
      <c r="K3666" s="6"/>
      <c r="L3666" s="3"/>
      <c r="M3666" s="6">
        <v>10</v>
      </c>
      <c r="N3666" s="3" t="s">
        <v>44</v>
      </c>
      <c r="O3666" s="3" t="s">
        <v>11940</v>
      </c>
      <c r="P3666" s="3" t="s">
        <v>11941</v>
      </c>
      <c r="Q3666" s="3" t="s">
        <v>11967</v>
      </c>
      <c r="R3666" s="163">
        <v>2.2999999999999998</v>
      </c>
      <c r="S3666" s="121">
        <v>2.15</v>
      </c>
      <c r="T3666" s="202">
        <v>2.15</v>
      </c>
      <c r="U3666" s="118"/>
      <c r="V3666" s="121"/>
      <c r="W3666" s="121"/>
      <c r="X3666" s="121"/>
      <c r="Y3666" s="121"/>
      <c r="Z3666" s="121"/>
      <c r="AA3666" s="121"/>
      <c r="AB3666" s="121"/>
      <c r="AC3666" s="121"/>
      <c r="AD3666" s="131"/>
      <c r="AE3666" s="134"/>
      <c r="AF3666" s="134"/>
      <c r="AG3666" s="134"/>
      <c r="AH3666" s="134"/>
      <c r="AI3666" s="134"/>
      <c r="AJ3666" s="134"/>
      <c r="AK3666" s="134"/>
      <c r="AL3666" s="134"/>
      <c r="AM3666" s="134"/>
      <c r="AN3666" s="137"/>
      <c r="AO3666" s="134"/>
      <c r="AP3666" s="131"/>
      <c r="AQ3666" s="134" t="e">
        <v>#NUM!</v>
      </c>
      <c r="AR3666" s="134" t="e">
        <v>#NUM!</v>
      </c>
      <c r="AS3666" s="134" t="e">
        <v>#NUM!</v>
      </c>
      <c r="AT3666" s="134" t="e">
        <v>#REF!</v>
      </c>
      <c r="AU3666" s="134">
        <v>2.3112499999999998</v>
      </c>
      <c r="AV3666" s="121" t="e">
        <v>#REF!</v>
      </c>
      <c r="AW3666" s="134" t="s">
        <v>71</v>
      </c>
      <c r="AX3666" s="134" t="s">
        <v>72</v>
      </c>
      <c r="AY3666" s="137">
        <v>2.3109999999999999</v>
      </c>
      <c r="AZ3666" s="143">
        <v>0.57774999999999999</v>
      </c>
      <c r="BA3666" s="115">
        <v>2.8887499999999999</v>
      </c>
      <c r="BB3666" s="137">
        <v>3.11985</v>
      </c>
      <c r="BC3666" s="20" t="s">
        <v>12295</v>
      </c>
      <c r="BD3666" s="134" t="s">
        <v>12287</v>
      </c>
      <c r="BE3666" s="134" t="s">
        <v>14113</v>
      </c>
      <c r="BF3666" s="134"/>
      <c r="BG3666" s="134"/>
      <c r="BH3666" s="134"/>
      <c r="BI3666" s="134"/>
      <c r="BJ3666" s="134"/>
      <c r="BK3666" s="134"/>
      <c r="BL3666" s="134"/>
      <c r="BM3666" s="134"/>
      <c r="BN3666" s="134"/>
      <c r="BO3666" s="134"/>
      <c r="BP3666" s="134"/>
      <c r="BQ3666" s="149"/>
      <c r="BR3666" s="149"/>
      <c r="BS3666" s="149"/>
      <c r="BT3666" s="149"/>
      <c r="BU3666" s="149"/>
      <c r="BV3666" s="149"/>
      <c r="BW3666" s="149"/>
      <c r="BX3666" s="149"/>
      <c r="BY3666" s="149"/>
      <c r="BZ3666" s="149"/>
      <c r="CA3666" s="149"/>
      <c r="CB3666" s="149"/>
      <c r="CC3666" s="149"/>
      <c r="CD3666" s="149"/>
      <c r="CE3666" s="149"/>
      <c r="CF3666" s="149"/>
      <c r="CG3666" s="149"/>
      <c r="CH3666" s="149"/>
      <c r="CI3666" s="149"/>
      <c r="CJ3666" s="149"/>
      <c r="CK3666" s="149"/>
      <c r="CL3666" s="149"/>
      <c r="CM3666" s="149"/>
      <c r="CN3666" s="149"/>
      <c r="CO3666" s="149"/>
      <c r="CP3666" s="149"/>
      <c r="CQ3666" s="149"/>
      <c r="CR3666" s="149"/>
      <c r="CS3666" s="149"/>
      <c r="CT3666" s="149"/>
      <c r="CU3666" s="149"/>
      <c r="CV3666" s="149"/>
      <c r="CW3666" s="149"/>
      <c r="CX3666" s="149"/>
      <c r="CY3666" s="149"/>
      <c r="CZ3666" s="149"/>
      <c r="DA3666" s="149"/>
      <c r="DB3666" s="149"/>
      <c r="DC3666" s="149"/>
      <c r="DD3666" s="149"/>
      <c r="DE3666" s="149"/>
      <c r="DF3666" s="149"/>
      <c r="DG3666" s="149"/>
      <c r="DH3666" s="149"/>
      <c r="DI3666" s="149"/>
      <c r="DJ3666" s="149"/>
      <c r="DK3666" s="149"/>
      <c r="DL3666" s="149"/>
    </row>
    <row r="3667" spans="1:116" s="107" customFormat="1" ht="30" customHeight="1">
      <c r="A3667" s="7" t="s">
        <v>11937</v>
      </c>
      <c r="B3667" s="5">
        <v>3665</v>
      </c>
      <c r="C3667" s="10"/>
      <c r="D3667" s="10"/>
      <c r="E3667" s="8" t="s">
        <v>11958</v>
      </c>
      <c r="F3667" s="3" t="s">
        <v>11959</v>
      </c>
      <c r="G3667" s="3" t="s">
        <v>805</v>
      </c>
      <c r="H3667" s="3" t="s">
        <v>5501</v>
      </c>
      <c r="I3667" s="3" t="s">
        <v>42</v>
      </c>
      <c r="J3667" s="3" t="s">
        <v>11960</v>
      </c>
      <c r="K3667" s="6"/>
      <c r="L3667" s="3"/>
      <c r="M3667" s="6">
        <v>10</v>
      </c>
      <c r="N3667" s="3" t="s">
        <v>44</v>
      </c>
      <c r="O3667" s="3" t="s">
        <v>11940</v>
      </c>
      <c r="P3667" s="3" t="s">
        <v>11941</v>
      </c>
      <c r="Q3667" s="3" t="s">
        <v>11961</v>
      </c>
      <c r="R3667" s="163">
        <v>8.61</v>
      </c>
      <c r="S3667" s="121">
        <v>7.09</v>
      </c>
      <c r="T3667" s="124"/>
      <c r="U3667" s="128">
        <v>2</v>
      </c>
      <c r="V3667" s="118"/>
      <c r="W3667" s="121"/>
      <c r="X3667" s="121"/>
      <c r="Y3667" s="121"/>
      <c r="Z3667" s="121"/>
      <c r="AA3667" s="121"/>
      <c r="AB3667" s="121"/>
      <c r="AC3667" s="121"/>
      <c r="AD3667" s="121"/>
      <c r="AE3667" s="131"/>
      <c r="AF3667" s="134"/>
      <c r="AG3667" s="134"/>
      <c r="AH3667" s="134"/>
      <c r="AI3667" s="134"/>
      <c r="AJ3667" s="134"/>
      <c r="AK3667" s="134"/>
      <c r="AL3667" s="134"/>
      <c r="AM3667" s="134"/>
      <c r="AN3667" s="137"/>
      <c r="AO3667" s="134"/>
      <c r="AP3667" s="131"/>
      <c r="AQ3667" s="134" t="e">
        <f>AVERAGE(SMALL(AE3667:AI3667,1),SMALL(AE3667:AI3667,2))</f>
        <v>#NUM!</v>
      </c>
      <c r="AR3667" s="134" t="e">
        <f>IF(R3667 &lt;=( AVERAGE(SMALL(AE3667:AI3667,1),SMALL(AE3667:AI3667,2))), R3667, "")</f>
        <v>#NUM!</v>
      </c>
      <c r="AS3667" s="134" t="e">
        <f>AVERAGE(SMALL(AJ3667:AM3667,1),SMALL(AJ3667:AM3667,2))</f>
        <v>#NUM!</v>
      </c>
      <c r="AT3667" s="134">
        <f>T3667*1.075</f>
        <v>0</v>
      </c>
      <c r="AU3667" s="134">
        <f>U3667*1.075</f>
        <v>2.15</v>
      </c>
      <c r="AV3667" s="121">
        <f>MIN(AN3667,AT3667,AU3667)</f>
        <v>0</v>
      </c>
      <c r="AW3667" s="134" t="s">
        <v>71</v>
      </c>
      <c r="AX3667" s="134" t="s">
        <v>72</v>
      </c>
      <c r="AY3667" s="137">
        <v>2.15</v>
      </c>
      <c r="AZ3667" s="143">
        <f>IF(AND(AY3667&gt;0,AY3667&lt;=10),AY3667*0.25,IF(AND(AY3667&gt;10,AY3667&lt;=50),AY3667*0.17,IF(AND(AY3667&gt;10,AY3667&lt;=100),AY3667*0.12,IF(AY3667&gt;100,AY3667*0.1))))</f>
        <v>0.53749999999999998</v>
      </c>
      <c r="BA3667" s="115">
        <f>AZ3667+AY3667</f>
        <v>2.6875</v>
      </c>
      <c r="BB3667" s="137">
        <f>BA3667+BA3667*0.08</f>
        <v>2.9024999999999999</v>
      </c>
      <c r="BC3667" s="20" t="s">
        <v>12295</v>
      </c>
      <c r="BD3667" s="134"/>
      <c r="BE3667" s="134"/>
      <c r="BF3667" s="134"/>
      <c r="BG3667" s="134"/>
      <c r="BH3667" s="134"/>
      <c r="BI3667" s="134"/>
      <c r="BJ3667" s="134"/>
      <c r="BK3667" s="134"/>
      <c r="BL3667" s="134"/>
      <c r="BM3667" s="134"/>
      <c r="BN3667" s="134"/>
      <c r="BO3667" s="134"/>
      <c r="BP3667" s="149"/>
      <c r="BQ3667" s="149"/>
      <c r="BR3667" s="149"/>
      <c r="BS3667" s="149"/>
      <c r="BT3667" s="149"/>
      <c r="BU3667" s="149"/>
      <c r="BV3667" s="149"/>
      <c r="BW3667" s="149"/>
      <c r="BX3667" s="149"/>
      <c r="BY3667" s="149"/>
      <c r="BZ3667" s="149"/>
      <c r="CA3667" s="149"/>
      <c r="CB3667" s="149"/>
      <c r="CC3667" s="149"/>
      <c r="CD3667" s="149"/>
      <c r="CE3667" s="149"/>
      <c r="CF3667" s="149"/>
      <c r="CG3667" s="149"/>
      <c r="CH3667" s="149"/>
      <c r="CI3667" s="149"/>
      <c r="CJ3667" s="149"/>
      <c r="CK3667" s="149"/>
      <c r="CL3667" s="149"/>
      <c r="CM3667" s="149"/>
      <c r="CN3667" s="149"/>
      <c r="CO3667" s="149"/>
      <c r="CP3667" s="149"/>
      <c r="CQ3667" s="149"/>
      <c r="CR3667" s="149"/>
      <c r="CS3667" s="149"/>
      <c r="CT3667" s="149"/>
      <c r="CU3667" s="149"/>
      <c r="CV3667" s="149"/>
      <c r="CW3667" s="149"/>
      <c r="CX3667" s="149"/>
      <c r="CY3667" s="149"/>
      <c r="CZ3667" s="149"/>
      <c r="DA3667" s="149"/>
      <c r="DB3667" s="149"/>
      <c r="DC3667" s="149"/>
      <c r="DD3667" s="149"/>
      <c r="DE3667" s="149"/>
      <c r="DF3667" s="149"/>
      <c r="DG3667" s="149"/>
      <c r="DH3667" s="149"/>
      <c r="DI3667" s="149"/>
      <c r="DJ3667" s="149"/>
      <c r="DK3667" s="149"/>
      <c r="DL3667" s="149"/>
    </row>
    <row r="3668" spans="1:116" s="107" customFormat="1" ht="30" customHeight="1">
      <c r="A3668" s="7" t="s">
        <v>11937</v>
      </c>
      <c r="B3668" s="5">
        <v>3666</v>
      </c>
      <c r="C3668" s="116"/>
      <c r="D3668" s="116"/>
      <c r="E3668" s="8" t="s">
        <v>11977</v>
      </c>
      <c r="F3668" s="3" t="s">
        <v>11978</v>
      </c>
      <c r="G3668" s="3" t="s">
        <v>4254</v>
      </c>
      <c r="H3668" s="3" t="s">
        <v>11979</v>
      </c>
      <c r="I3668" s="3" t="s">
        <v>550</v>
      </c>
      <c r="J3668" s="3" t="s">
        <v>11980</v>
      </c>
      <c r="K3668" s="6">
        <v>5</v>
      </c>
      <c r="L3668" s="3" t="s">
        <v>79</v>
      </c>
      <c r="M3668" s="6">
        <v>1</v>
      </c>
      <c r="N3668" s="3" t="s">
        <v>44</v>
      </c>
      <c r="O3668" s="3" t="s">
        <v>11940</v>
      </c>
      <c r="P3668" s="3" t="s">
        <v>11981</v>
      </c>
      <c r="Q3668" s="3" t="s">
        <v>11982</v>
      </c>
      <c r="R3668" s="163">
        <v>7.41</v>
      </c>
      <c r="S3668" s="121">
        <v>1.66</v>
      </c>
      <c r="T3668" s="124"/>
      <c r="U3668" s="128">
        <v>1.55</v>
      </c>
      <c r="V3668" s="118"/>
      <c r="W3668" s="121">
        <v>5</v>
      </c>
      <c r="X3668" s="121"/>
      <c r="Y3668" s="121"/>
      <c r="Z3668" s="121"/>
      <c r="AA3668" s="121"/>
      <c r="AB3668" s="121"/>
      <c r="AC3668" s="121"/>
      <c r="AD3668" s="121"/>
      <c r="AE3668" s="131"/>
      <c r="AF3668" s="134"/>
      <c r="AG3668" s="134"/>
      <c r="AH3668" s="134"/>
      <c r="AI3668" s="134"/>
      <c r="AJ3668" s="134"/>
      <c r="AK3668" s="134"/>
      <c r="AL3668" s="134"/>
      <c r="AM3668" s="134"/>
      <c r="AN3668" s="137"/>
      <c r="AO3668" s="134"/>
      <c r="AP3668" s="131"/>
      <c r="AQ3668" s="134" t="e">
        <f>AVERAGE(SMALL(AE3668:AI3668,1),SMALL(AE3668:AI3668,2))</f>
        <v>#NUM!</v>
      </c>
      <c r="AR3668" s="134" t="e">
        <f>IF(R3668 &lt;=( AVERAGE(SMALL(AE3668:AI3668,1),SMALL(AE3668:AI3668,2))), R3668, "")</f>
        <v>#NUM!</v>
      </c>
      <c r="AS3668" s="134" t="e">
        <f>AVERAGE(SMALL(AJ3668:AM3668,1),SMALL(AJ3668:AM3668,2))</f>
        <v>#NUM!</v>
      </c>
      <c r="AT3668" s="134">
        <f>T3668*1.075</f>
        <v>0</v>
      </c>
      <c r="AU3668" s="134">
        <f>U3668*1.075</f>
        <v>1.66625</v>
      </c>
      <c r="AV3668" s="121">
        <f>MIN(AN3668,AT3668,AU3668)</f>
        <v>0</v>
      </c>
      <c r="AW3668" s="134" t="s">
        <v>71</v>
      </c>
      <c r="AX3668" s="134" t="s">
        <v>72</v>
      </c>
      <c r="AY3668" s="137">
        <v>1.66</v>
      </c>
      <c r="AZ3668" s="143">
        <f>IF(AND(AY3668&gt;0,AY3668&lt;=10),AY3668*0.25,IF(AND(AY3668&gt;10,AY3668&lt;=50),AY3668*0.17,IF(AND(AY3668&gt;10,AY3668&lt;=100),AY3668*0.12,IF(AY3668&gt;100,AY3668*0.1))))</f>
        <v>0.41499999999999998</v>
      </c>
      <c r="BA3668" s="115">
        <f>AZ3668+AY3668</f>
        <v>2.0749999999999997</v>
      </c>
      <c r="BB3668" s="137">
        <f>BA3668+BA3668*0.08</f>
        <v>2.2409999999999997</v>
      </c>
      <c r="BC3668" s="20" t="s">
        <v>12295</v>
      </c>
      <c r="BD3668" s="134"/>
      <c r="BE3668" s="134"/>
      <c r="BF3668" s="134"/>
      <c r="BG3668" s="134"/>
      <c r="BH3668" s="134"/>
      <c r="BI3668" s="134"/>
      <c r="BJ3668" s="134"/>
      <c r="BK3668" s="134"/>
      <c r="BL3668" s="134"/>
      <c r="BM3668" s="134"/>
      <c r="BN3668" s="134"/>
      <c r="BO3668" s="134"/>
      <c r="BP3668" s="149"/>
      <c r="BQ3668" s="149"/>
      <c r="BR3668" s="149"/>
      <c r="BS3668" s="149"/>
      <c r="BT3668" s="149"/>
      <c r="BU3668" s="149"/>
      <c r="BV3668" s="149"/>
      <c r="BW3668" s="149"/>
      <c r="BX3668" s="149"/>
      <c r="BY3668" s="149"/>
      <c r="BZ3668" s="149"/>
      <c r="CA3668" s="149"/>
      <c r="CB3668" s="149"/>
      <c r="CC3668" s="149"/>
      <c r="CD3668" s="149"/>
      <c r="CE3668" s="149"/>
      <c r="CF3668" s="149"/>
      <c r="CG3668" s="149"/>
      <c r="CH3668" s="149"/>
      <c r="CI3668" s="149"/>
      <c r="CJ3668" s="149"/>
      <c r="CK3668" s="149"/>
      <c r="CL3668" s="149"/>
      <c r="CM3668" s="149"/>
      <c r="CN3668" s="149"/>
      <c r="CO3668" s="149"/>
      <c r="CP3668" s="149"/>
      <c r="CQ3668" s="149"/>
      <c r="CR3668" s="149"/>
      <c r="CS3668" s="149"/>
      <c r="CT3668" s="149"/>
      <c r="CU3668" s="149"/>
      <c r="CV3668" s="149"/>
      <c r="CW3668" s="149"/>
      <c r="CX3668" s="149"/>
      <c r="CY3668" s="149"/>
      <c r="CZ3668" s="149"/>
      <c r="DA3668" s="149"/>
      <c r="DB3668" s="149"/>
      <c r="DC3668" s="149"/>
      <c r="DD3668" s="149"/>
      <c r="DE3668" s="149"/>
      <c r="DF3668" s="149"/>
      <c r="DG3668" s="149"/>
      <c r="DH3668" s="149"/>
      <c r="DI3668" s="149"/>
      <c r="DJ3668" s="149"/>
      <c r="DK3668" s="149"/>
      <c r="DL3668" s="149"/>
    </row>
    <row r="3669" spans="1:116" s="107" customFormat="1" ht="30" customHeight="1">
      <c r="A3669" s="7" t="s">
        <v>11937</v>
      </c>
      <c r="B3669" s="5">
        <v>3667</v>
      </c>
      <c r="C3669" s="10"/>
      <c r="D3669" s="10"/>
      <c r="E3669" s="8" t="s">
        <v>11938</v>
      </c>
      <c r="F3669" s="3" t="s">
        <v>11939</v>
      </c>
      <c r="G3669" s="3" t="s">
        <v>667</v>
      </c>
      <c r="H3669" s="3" t="s">
        <v>56</v>
      </c>
      <c r="I3669" s="3" t="s">
        <v>42</v>
      </c>
      <c r="J3669" s="3" t="s">
        <v>3113</v>
      </c>
      <c r="K3669" s="6"/>
      <c r="L3669" s="3"/>
      <c r="M3669" s="6">
        <v>30</v>
      </c>
      <c r="N3669" s="3" t="s">
        <v>44</v>
      </c>
      <c r="O3669" s="3" t="s">
        <v>11940</v>
      </c>
      <c r="P3669" s="3" t="s">
        <v>11941</v>
      </c>
      <c r="Q3669" s="3" t="s">
        <v>11942</v>
      </c>
      <c r="R3669" s="163">
        <v>5</v>
      </c>
      <c r="S3669" s="121">
        <v>4.5999999999999996</v>
      </c>
      <c r="T3669" s="124">
        <v>4.3</v>
      </c>
      <c r="U3669" s="128">
        <v>4.3</v>
      </c>
      <c r="V3669" s="118"/>
      <c r="W3669" s="121">
        <v>4.3</v>
      </c>
      <c r="X3669" s="121"/>
      <c r="Y3669" s="121"/>
      <c r="Z3669" s="121"/>
      <c r="AA3669" s="121"/>
      <c r="AB3669" s="121"/>
      <c r="AC3669" s="121"/>
      <c r="AD3669" s="121"/>
      <c r="AE3669" s="131"/>
      <c r="AF3669" s="134">
        <v>5.84</v>
      </c>
      <c r="AG3669" s="134"/>
      <c r="AH3669" s="134"/>
      <c r="AI3669" s="134"/>
      <c r="AJ3669" s="134"/>
      <c r="AK3669" s="134"/>
      <c r="AL3669" s="134"/>
      <c r="AM3669" s="134"/>
      <c r="AN3669" s="137"/>
      <c r="AO3669" s="134"/>
      <c r="AP3669" s="131"/>
      <c r="AQ3669" s="134" t="e">
        <f>AVERAGE(SMALL(AE3669:AI3669,1),SMALL(AE3669:AI3669,2))</f>
        <v>#NUM!</v>
      </c>
      <c r="AR3669" s="134" t="e">
        <f>IF(R3669 &lt;=( AVERAGE(SMALL(AE3669:AI3669,1),SMALL(AE3669:AI3669,2))), R3669, "")</f>
        <v>#NUM!</v>
      </c>
      <c r="AS3669" s="134" t="e">
        <f>AVERAGE(SMALL(AJ3669:AM3669,1),SMALL(AJ3669:AM3669,2))</f>
        <v>#NUM!</v>
      </c>
      <c r="AT3669" s="134">
        <f>T3669*1.075</f>
        <v>4.6224999999999996</v>
      </c>
      <c r="AU3669" s="134">
        <f>U3669*1.075</f>
        <v>4.6224999999999996</v>
      </c>
      <c r="AV3669" s="121">
        <f>MIN(AN3669,AT3669,AU3669)</f>
        <v>4.6224999999999996</v>
      </c>
      <c r="AW3669" s="134" t="s">
        <v>332</v>
      </c>
      <c r="AX3669" s="134" t="s">
        <v>333</v>
      </c>
      <c r="AY3669" s="137">
        <v>3.6880000000000002</v>
      </c>
      <c r="AZ3669" s="143">
        <f>IF(AND(AY3669&gt;0,AY3669&lt;=10),AY3669*0.25,IF(AND(AY3669&gt;10,AY3669&lt;=50),AY3669*0.17,IF(AND(AY3669&gt;10,AY3669&lt;=100),AY3669*0.12,IF(AY3669&gt;100,AY3669*0.1))))</f>
        <v>0.92200000000000004</v>
      </c>
      <c r="BA3669" s="115">
        <f>AZ3669+AY3669</f>
        <v>4.6100000000000003</v>
      </c>
      <c r="BB3669" s="137">
        <f>BA3669+BA3669*0.08</f>
        <v>4.9788000000000006</v>
      </c>
      <c r="BC3669" s="20" t="s">
        <v>12295</v>
      </c>
      <c r="BD3669" s="134"/>
      <c r="BE3669" s="134"/>
      <c r="BF3669" s="134"/>
      <c r="BG3669" s="134"/>
      <c r="BH3669" s="134"/>
      <c r="BI3669" s="134"/>
      <c r="BJ3669" s="134"/>
      <c r="BK3669" s="134"/>
      <c r="BL3669" s="134"/>
      <c r="BM3669" s="134"/>
      <c r="BN3669" s="134"/>
      <c r="BO3669" s="134"/>
      <c r="BP3669" s="149"/>
      <c r="BQ3669" s="149"/>
      <c r="BR3669" s="149"/>
      <c r="BS3669" s="149"/>
      <c r="BT3669" s="149"/>
      <c r="BU3669" s="149"/>
      <c r="BV3669" s="149"/>
      <c r="BW3669" s="149"/>
      <c r="BX3669" s="149"/>
      <c r="BY3669" s="149"/>
      <c r="BZ3669" s="149"/>
      <c r="CA3669" s="149"/>
      <c r="CB3669" s="149"/>
      <c r="CC3669" s="149"/>
      <c r="CD3669" s="149"/>
      <c r="CE3669" s="149"/>
      <c r="CF3669" s="149"/>
      <c r="CG3669" s="149"/>
      <c r="CH3669" s="149"/>
      <c r="CI3669" s="149"/>
      <c r="CJ3669" s="149"/>
      <c r="CK3669" s="149"/>
      <c r="CL3669" s="149"/>
      <c r="CM3669" s="149"/>
      <c r="CN3669" s="149"/>
      <c r="CO3669" s="149"/>
      <c r="CP3669" s="149"/>
      <c r="CQ3669" s="149"/>
      <c r="CR3669" s="149"/>
      <c r="CS3669" s="149"/>
      <c r="CT3669" s="149"/>
      <c r="CU3669" s="149"/>
      <c r="CV3669" s="149"/>
      <c r="CW3669" s="149"/>
      <c r="CX3669" s="149"/>
      <c r="CY3669" s="149"/>
      <c r="CZ3669" s="149"/>
      <c r="DA3669" s="149"/>
      <c r="DB3669" s="149"/>
      <c r="DC3669" s="149"/>
      <c r="DD3669" s="149"/>
      <c r="DE3669" s="149"/>
      <c r="DF3669" s="149"/>
      <c r="DG3669" s="149"/>
      <c r="DH3669" s="149"/>
      <c r="DI3669" s="149"/>
      <c r="DJ3669" s="149"/>
      <c r="DK3669" s="149"/>
      <c r="DL3669" s="149"/>
    </row>
    <row r="3670" spans="1:116" s="107" customFormat="1" ht="30" customHeight="1">
      <c r="A3670" s="7" t="s">
        <v>11937</v>
      </c>
      <c r="B3670" s="5">
        <v>3668</v>
      </c>
      <c r="C3670" s="116"/>
      <c r="D3670" s="116"/>
      <c r="E3670" s="8" t="s">
        <v>12015</v>
      </c>
      <c r="F3670" s="3" t="s">
        <v>12016</v>
      </c>
      <c r="G3670" s="3" t="s">
        <v>557</v>
      </c>
      <c r="H3670" s="3" t="s">
        <v>12017</v>
      </c>
      <c r="I3670" s="3" t="s">
        <v>559</v>
      </c>
      <c r="J3670" s="3" t="s">
        <v>12018</v>
      </c>
      <c r="K3670" s="6"/>
      <c r="L3670" s="3"/>
      <c r="M3670" s="6">
        <v>7</v>
      </c>
      <c r="N3670" s="3" t="s">
        <v>44</v>
      </c>
      <c r="O3670" s="3" t="s">
        <v>11940</v>
      </c>
      <c r="P3670" s="3" t="s">
        <v>12019</v>
      </c>
      <c r="Q3670" s="3" t="s">
        <v>12020</v>
      </c>
      <c r="R3670" s="163">
        <v>7.8</v>
      </c>
      <c r="S3670" s="121">
        <v>5.37</v>
      </c>
      <c r="T3670" s="124">
        <v>5</v>
      </c>
      <c r="U3670" s="128">
        <v>5</v>
      </c>
      <c r="V3670" s="118"/>
      <c r="W3670" s="121">
        <v>5</v>
      </c>
      <c r="X3670" s="121"/>
      <c r="Y3670" s="121"/>
      <c r="Z3670" s="121"/>
      <c r="AA3670" s="121"/>
      <c r="AB3670" s="121"/>
      <c r="AC3670" s="121"/>
      <c r="AD3670" s="121"/>
      <c r="AE3670" s="131"/>
      <c r="AF3670" s="134"/>
      <c r="AG3670" s="134"/>
      <c r="AH3670" s="134"/>
      <c r="AI3670" s="134"/>
      <c r="AJ3670" s="134"/>
      <c r="AK3670" s="134"/>
      <c r="AL3670" s="134"/>
      <c r="AM3670" s="134"/>
      <c r="AN3670" s="137"/>
      <c r="AO3670" s="134"/>
      <c r="AP3670" s="131"/>
      <c r="AQ3670" s="134" t="e">
        <f>AVERAGE(SMALL(AE3670:AI3670,1),SMALL(AE3670:AI3670,2))</f>
        <v>#NUM!</v>
      </c>
      <c r="AR3670" s="134" t="e">
        <f>IF(R3670 &lt;=( AVERAGE(SMALL(AE3670:AI3670,1),SMALL(AE3670:AI3670,2))), R3670, "")</f>
        <v>#NUM!</v>
      </c>
      <c r="AS3670" s="134" t="e">
        <f>AVERAGE(SMALL(AJ3670:AM3670,1),SMALL(AJ3670:AM3670,2))</f>
        <v>#NUM!</v>
      </c>
      <c r="AT3670" s="134">
        <f>T3670*1.075</f>
        <v>5.375</v>
      </c>
      <c r="AU3670" s="134">
        <f>U3670*1.075</f>
        <v>5.375</v>
      </c>
      <c r="AV3670" s="121">
        <f>MIN(AN3670,AT3670,AU3670)</f>
        <v>5.375</v>
      </c>
      <c r="AW3670" s="134" t="s">
        <v>71</v>
      </c>
      <c r="AX3670" s="134" t="s">
        <v>72</v>
      </c>
      <c r="AY3670" s="137">
        <v>5.375</v>
      </c>
      <c r="AZ3670" s="143">
        <f>IF(AND(AY3670&gt;0,AY3670&lt;=10),AY3670*0.25,IF(AND(AY3670&gt;10,AY3670&lt;=50),AY3670*0.17,IF(AND(AY3670&gt;10,AY3670&lt;=100),AY3670*0.12,IF(AY3670&gt;100,AY3670*0.1))))</f>
        <v>1.34375</v>
      </c>
      <c r="BA3670" s="115">
        <f>AZ3670+AY3670</f>
        <v>6.71875</v>
      </c>
      <c r="BB3670" s="137">
        <f>BA3670+BA3670*0.08</f>
        <v>7.2562499999999996</v>
      </c>
      <c r="BC3670" s="20" t="s">
        <v>12295</v>
      </c>
      <c r="BD3670" s="134"/>
      <c r="BE3670" s="134"/>
      <c r="BF3670" s="134"/>
      <c r="BG3670" s="134"/>
      <c r="BH3670" s="134"/>
      <c r="BI3670" s="134"/>
      <c r="BJ3670" s="134"/>
      <c r="BK3670" s="134"/>
      <c r="BL3670" s="134"/>
      <c r="BM3670" s="134"/>
      <c r="BN3670" s="134"/>
      <c r="BO3670" s="134"/>
      <c r="BP3670" s="149"/>
      <c r="BQ3670" s="149"/>
      <c r="BR3670" s="149"/>
      <c r="BS3670" s="149"/>
      <c r="BT3670" s="149"/>
      <c r="BU3670" s="149"/>
      <c r="BV3670" s="149"/>
      <c r="BW3670" s="149"/>
      <c r="BX3670" s="149"/>
      <c r="BY3670" s="149"/>
      <c r="BZ3670" s="149"/>
      <c r="CA3670" s="149"/>
      <c r="CB3670" s="149"/>
      <c r="CC3670" s="149"/>
      <c r="CD3670" s="149"/>
      <c r="CE3670" s="149"/>
      <c r="CF3670" s="149"/>
      <c r="CG3670" s="149"/>
      <c r="CH3670" s="149"/>
      <c r="CI3670" s="149"/>
      <c r="CJ3670" s="149"/>
      <c r="CK3670" s="149"/>
      <c r="CL3670" s="149"/>
      <c r="CM3670" s="149"/>
      <c r="CN3670" s="149"/>
      <c r="CO3670" s="149"/>
      <c r="CP3670" s="149"/>
      <c r="CQ3670" s="149"/>
      <c r="CR3670" s="149"/>
      <c r="CS3670" s="149"/>
      <c r="CT3670" s="149"/>
      <c r="CU3670" s="149"/>
      <c r="CV3670" s="149"/>
      <c r="CW3670" s="149"/>
      <c r="CX3670" s="149"/>
      <c r="CY3670" s="149"/>
      <c r="CZ3670" s="149"/>
      <c r="DA3670" s="149"/>
      <c r="DB3670" s="149"/>
      <c r="DC3670" s="149"/>
      <c r="DD3670" s="149"/>
      <c r="DE3670" s="149"/>
      <c r="DF3670" s="149"/>
      <c r="DG3670" s="149"/>
      <c r="DH3670" s="149"/>
      <c r="DI3670" s="149"/>
      <c r="DJ3670" s="149"/>
      <c r="DK3670" s="149"/>
      <c r="DL3670" s="149"/>
    </row>
    <row r="3671" spans="1:116" s="107" customFormat="1" ht="30" customHeight="1">
      <c r="A3671" s="7" t="s">
        <v>11937</v>
      </c>
      <c r="B3671" s="5">
        <v>3669</v>
      </c>
      <c r="C3671" s="116"/>
      <c r="D3671" s="116"/>
      <c r="E3671" s="8" t="s">
        <v>12002</v>
      </c>
      <c r="F3671" s="3" t="s">
        <v>7475</v>
      </c>
      <c r="G3671" s="3" t="s">
        <v>1000</v>
      </c>
      <c r="H3671" s="3" t="s">
        <v>258</v>
      </c>
      <c r="I3671" s="3" t="s">
        <v>42</v>
      </c>
      <c r="J3671" s="3" t="s">
        <v>12003</v>
      </c>
      <c r="K3671" s="6"/>
      <c r="L3671" s="3"/>
      <c r="M3671" s="6">
        <v>7</v>
      </c>
      <c r="N3671" s="3" t="s">
        <v>44</v>
      </c>
      <c r="O3671" s="3" t="s">
        <v>11940</v>
      </c>
      <c r="P3671" s="3" t="s">
        <v>11966</v>
      </c>
      <c r="Q3671" s="3" t="s">
        <v>12004</v>
      </c>
      <c r="R3671" s="163">
        <v>5</v>
      </c>
      <c r="S3671" s="121">
        <v>4.3</v>
      </c>
      <c r="T3671" s="124">
        <v>4</v>
      </c>
      <c r="U3671" s="128">
        <v>4</v>
      </c>
      <c r="V3671" s="118"/>
      <c r="W3671" s="121">
        <v>4</v>
      </c>
      <c r="X3671" s="121"/>
      <c r="Y3671" s="121"/>
      <c r="Z3671" s="121"/>
      <c r="AA3671" s="121"/>
      <c r="AB3671" s="121"/>
      <c r="AC3671" s="121"/>
      <c r="AD3671" s="121"/>
      <c r="AE3671" s="131"/>
      <c r="AF3671" s="134"/>
      <c r="AG3671" s="134"/>
      <c r="AH3671" s="134"/>
      <c r="AI3671" s="134"/>
      <c r="AJ3671" s="134"/>
      <c r="AK3671" s="134"/>
      <c r="AL3671" s="134"/>
      <c r="AM3671" s="134"/>
      <c r="AN3671" s="137"/>
      <c r="AO3671" s="134"/>
      <c r="AP3671" s="131"/>
      <c r="AQ3671" s="134" t="e">
        <f>AVERAGE(SMALL(AE3671:AI3671,1),SMALL(AE3671:AI3671,2))</f>
        <v>#NUM!</v>
      </c>
      <c r="AR3671" s="134" t="e">
        <f>IF(R3671 &lt;=( AVERAGE(SMALL(AE3671:AI3671,1),SMALL(AE3671:AI3671,2))), R3671, "")</f>
        <v>#NUM!</v>
      </c>
      <c r="AS3671" s="134" t="e">
        <f>AVERAGE(SMALL(AJ3671:AM3671,1),SMALL(AJ3671:AM3671,2))</f>
        <v>#NUM!</v>
      </c>
      <c r="AT3671" s="134">
        <f>T3671*1.075</f>
        <v>4.3</v>
      </c>
      <c r="AU3671" s="134">
        <f>U3671*1.075</f>
        <v>4.3</v>
      </c>
      <c r="AV3671" s="121">
        <f>MIN(AN3671,AT3671,AU3671)</f>
        <v>4.3</v>
      </c>
      <c r="AW3671" s="134" t="s">
        <v>71</v>
      </c>
      <c r="AX3671" s="134" t="s">
        <v>72</v>
      </c>
      <c r="AY3671" s="137">
        <v>4.3</v>
      </c>
      <c r="AZ3671" s="143">
        <f>IF(AND(AY3671&gt;0,AY3671&lt;=10),AY3671*0.25,IF(AND(AY3671&gt;10,AY3671&lt;=50),AY3671*0.17,IF(AND(AY3671&gt;10,AY3671&lt;=100),AY3671*0.12,IF(AY3671&gt;100,AY3671*0.1))))</f>
        <v>1.075</v>
      </c>
      <c r="BA3671" s="115">
        <f>AZ3671+AY3671</f>
        <v>5.375</v>
      </c>
      <c r="BB3671" s="137">
        <f>BA3671+BA3671*0.08</f>
        <v>5.8049999999999997</v>
      </c>
      <c r="BC3671" s="20" t="s">
        <v>12295</v>
      </c>
      <c r="BD3671" s="134"/>
      <c r="BE3671" s="134"/>
      <c r="BF3671" s="134"/>
      <c r="BG3671" s="134"/>
      <c r="BH3671" s="134"/>
      <c r="BI3671" s="134"/>
      <c r="BJ3671" s="134"/>
      <c r="BK3671" s="134"/>
      <c r="BL3671" s="134"/>
      <c r="BM3671" s="134"/>
      <c r="BN3671" s="134"/>
      <c r="BO3671" s="134"/>
      <c r="BP3671" s="149"/>
      <c r="BQ3671" s="149"/>
      <c r="BR3671" s="149"/>
      <c r="BS3671" s="149"/>
      <c r="BT3671" s="149"/>
      <c r="BU3671" s="149"/>
      <c r="BV3671" s="149"/>
      <c r="BW3671" s="149"/>
      <c r="BX3671" s="149"/>
      <c r="BY3671" s="149"/>
      <c r="BZ3671" s="149"/>
      <c r="CA3671" s="149"/>
      <c r="CB3671" s="149"/>
      <c r="CC3671" s="149"/>
      <c r="CD3671" s="149"/>
      <c r="CE3671" s="149"/>
      <c r="CF3671" s="149"/>
      <c r="CG3671" s="149"/>
      <c r="CH3671" s="149"/>
      <c r="CI3671" s="149"/>
      <c r="CJ3671" s="149"/>
      <c r="CK3671" s="149"/>
      <c r="CL3671" s="149"/>
      <c r="CM3671" s="149"/>
      <c r="CN3671" s="149"/>
      <c r="CO3671" s="149"/>
      <c r="CP3671" s="149"/>
      <c r="CQ3671" s="149"/>
      <c r="CR3671" s="149"/>
      <c r="CS3671" s="149"/>
      <c r="CT3671" s="149"/>
      <c r="CU3671" s="149"/>
      <c r="CV3671" s="149"/>
      <c r="CW3671" s="149"/>
      <c r="CX3671" s="149"/>
      <c r="CY3671" s="149"/>
      <c r="CZ3671" s="149"/>
      <c r="DA3671" s="149"/>
      <c r="DB3671" s="149"/>
      <c r="DC3671" s="149"/>
      <c r="DD3671" s="149"/>
      <c r="DE3671" s="149"/>
      <c r="DF3671" s="149"/>
      <c r="DG3671" s="149"/>
      <c r="DH3671" s="149"/>
      <c r="DI3671" s="149"/>
      <c r="DJ3671" s="149"/>
      <c r="DK3671" s="149"/>
      <c r="DL3671" s="149"/>
    </row>
    <row r="3672" spans="1:116" s="107" customFormat="1" ht="30" customHeight="1">
      <c r="A3672" s="7" t="s">
        <v>11937</v>
      </c>
      <c r="B3672" s="5">
        <v>3670</v>
      </c>
      <c r="C3672" s="10"/>
      <c r="D3672" s="10"/>
      <c r="E3672" s="8" t="s">
        <v>11943</v>
      </c>
      <c r="F3672" s="3" t="s">
        <v>8987</v>
      </c>
      <c r="G3672" s="3" t="s">
        <v>8988</v>
      </c>
      <c r="H3672" s="3" t="s">
        <v>797</v>
      </c>
      <c r="I3672" s="3" t="s">
        <v>1601</v>
      </c>
      <c r="J3672" s="3" t="s">
        <v>11944</v>
      </c>
      <c r="K3672" s="6">
        <v>5</v>
      </c>
      <c r="L3672" s="3" t="s">
        <v>79</v>
      </c>
      <c r="M3672" s="6">
        <v>1</v>
      </c>
      <c r="N3672" s="3" t="s">
        <v>44</v>
      </c>
      <c r="O3672" s="3" t="s">
        <v>11940</v>
      </c>
      <c r="P3672" s="3" t="s">
        <v>11941</v>
      </c>
      <c r="Q3672" s="3" t="s">
        <v>11945</v>
      </c>
      <c r="R3672" s="163">
        <v>7.5</v>
      </c>
      <c r="S3672" s="121">
        <v>3.34</v>
      </c>
      <c r="T3672" s="124"/>
      <c r="U3672" s="128">
        <v>2.9</v>
      </c>
      <c r="V3672" s="118"/>
      <c r="W3672" s="121">
        <v>2.9</v>
      </c>
      <c r="X3672" s="121"/>
      <c r="Y3672" s="121"/>
      <c r="Z3672" s="121"/>
      <c r="AA3672" s="121"/>
      <c r="AB3672" s="121"/>
      <c r="AC3672" s="121"/>
      <c r="AD3672" s="121"/>
      <c r="AE3672" s="131"/>
      <c r="AF3672" s="134"/>
      <c r="AG3672" s="134">
        <v>4.91</v>
      </c>
      <c r="AH3672" s="134"/>
      <c r="AI3672" s="134"/>
      <c r="AJ3672" s="134"/>
      <c r="AK3672" s="134"/>
      <c r="AL3672" s="134"/>
      <c r="AM3672" s="134"/>
      <c r="AN3672" s="137"/>
      <c r="AO3672" s="134"/>
      <c r="AP3672" s="131"/>
      <c r="AQ3672" s="134" t="e">
        <f>AVERAGE(SMALL(AE3672:AI3672,1),SMALL(AE3672:AI3672,2))</f>
        <v>#NUM!</v>
      </c>
      <c r="AR3672" s="134" t="e">
        <f>IF(R3672 &lt;=( AVERAGE(SMALL(AE3672:AI3672,1),SMALL(AE3672:AI3672,2))), R3672, "")</f>
        <v>#NUM!</v>
      </c>
      <c r="AS3672" s="134" t="e">
        <f>AVERAGE(SMALL(AJ3672:AM3672,1),SMALL(AJ3672:AM3672,2))</f>
        <v>#NUM!</v>
      </c>
      <c r="AT3672" s="134">
        <f>T3672*1.075</f>
        <v>0</v>
      </c>
      <c r="AU3672" s="134">
        <f>U3672*1.075</f>
        <v>3.1174999999999997</v>
      </c>
      <c r="AV3672" s="121">
        <f>MIN(AN3672,AT3672,AU3672)</f>
        <v>0</v>
      </c>
      <c r="AW3672" s="134" t="s">
        <v>71</v>
      </c>
      <c r="AX3672" s="134" t="s">
        <v>72</v>
      </c>
      <c r="AY3672" s="137">
        <v>3.117</v>
      </c>
      <c r="AZ3672" s="143">
        <f>IF(AND(AY3672&gt;0,AY3672&lt;=10),AY3672*0.25,IF(AND(AY3672&gt;10,AY3672&lt;=50),AY3672*0.17,IF(AND(AY3672&gt;10,AY3672&lt;=100),AY3672*0.12,IF(AY3672&gt;100,AY3672*0.1))))</f>
        <v>0.77925</v>
      </c>
      <c r="BA3672" s="115">
        <f>AZ3672+AY3672</f>
        <v>3.8962500000000002</v>
      </c>
      <c r="BB3672" s="137">
        <f>BA3672+BA3672*0.08</f>
        <v>4.2079500000000003</v>
      </c>
      <c r="BC3672" s="20" t="s">
        <v>12295</v>
      </c>
      <c r="BD3672" s="134"/>
      <c r="BE3672" s="134"/>
      <c r="BF3672" s="134"/>
      <c r="BG3672" s="134"/>
      <c r="BH3672" s="134"/>
      <c r="BI3672" s="134"/>
      <c r="BJ3672" s="134"/>
      <c r="BK3672" s="134"/>
      <c r="BL3672" s="134"/>
      <c r="BM3672" s="134"/>
      <c r="BN3672" s="134"/>
      <c r="BO3672" s="134"/>
      <c r="BP3672" s="149"/>
      <c r="BQ3672" s="149"/>
      <c r="BR3672" s="149"/>
      <c r="BS3672" s="149"/>
      <c r="BT3672" s="149"/>
      <c r="BU3672" s="149"/>
      <c r="BV3672" s="149"/>
      <c r="BW3672" s="149"/>
      <c r="BX3672" s="149"/>
      <c r="BY3672" s="149"/>
      <c r="BZ3672" s="149"/>
      <c r="CA3672" s="149"/>
      <c r="CB3672" s="149"/>
      <c r="CC3672" s="149"/>
      <c r="CD3672" s="149"/>
      <c r="CE3672" s="149"/>
      <c r="CF3672" s="149"/>
      <c r="CG3672" s="149"/>
      <c r="CH3672" s="149"/>
      <c r="CI3672" s="149"/>
      <c r="CJ3672" s="149"/>
      <c r="CK3672" s="149"/>
      <c r="CL3672" s="149"/>
      <c r="CM3672" s="149"/>
      <c r="CN3672" s="149"/>
      <c r="CO3672" s="149"/>
      <c r="CP3672" s="149"/>
      <c r="CQ3672" s="149"/>
      <c r="CR3672" s="149"/>
      <c r="CS3672" s="149"/>
      <c r="CT3672" s="149"/>
      <c r="CU3672" s="149"/>
      <c r="CV3672" s="149"/>
      <c r="CW3672" s="149"/>
      <c r="CX3672" s="149"/>
      <c r="CY3672" s="149"/>
      <c r="CZ3672" s="149"/>
      <c r="DA3672" s="149"/>
      <c r="DB3672" s="149"/>
      <c r="DC3672" s="149"/>
      <c r="DD3672" s="149"/>
      <c r="DE3672" s="149"/>
      <c r="DF3672" s="149"/>
      <c r="DG3672" s="149"/>
      <c r="DH3672" s="149"/>
      <c r="DI3672" s="149"/>
      <c r="DJ3672" s="149"/>
      <c r="DK3672" s="149"/>
      <c r="DL3672" s="149"/>
    </row>
    <row r="3673" spans="1:116" s="107" customFormat="1" ht="30" customHeight="1">
      <c r="A3673" s="7" t="s">
        <v>11937</v>
      </c>
      <c r="B3673" s="5">
        <v>3671</v>
      </c>
      <c r="C3673" s="116"/>
      <c r="D3673" s="116"/>
      <c r="E3673" s="8" t="s">
        <v>11990</v>
      </c>
      <c r="F3673" s="3" t="s">
        <v>11991</v>
      </c>
      <c r="G3673" s="3" t="s">
        <v>11553</v>
      </c>
      <c r="H3673" s="3">
        <v>5.0000000000000002E-5</v>
      </c>
      <c r="I3673" s="3" t="s">
        <v>550</v>
      </c>
      <c r="J3673" s="3" t="s">
        <v>11992</v>
      </c>
      <c r="K3673" s="6">
        <v>5</v>
      </c>
      <c r="L3673" s="3" t="s">
        <v>79</v>
      </c>
      <c r="M3673" s="6">
        <v>1</v>
      </c>
      <c r="N3673" s="3" t="s">
        <v>44</v>
      </c>
      <c r="O3673" s="3" t="s">
        <v>11940</v>
      </c>
      <c r="P3673" s="3" t="s">
        <v>11941</v>
      </c>
      <c r="Q3673" s="3" t="s">
        <v>11993</v>
      </c>
      <c r="R3673" s="163">
        <v>3.5</v>
      </c>
      <c r="S3673" s="121">
        <v>1.61</v>
      </c>
      <c r="T3673" s="124"/>
      <c r="U3673" s="128">
        <v>1.5</v>
      </c>
      <c r="V3673" s="118"/>
      <c r="W3673" s="121">
        <v>2.5</v>
      </c>
      <c r="X3673" s="121"/>
      <c r="Y3673" s="121"/>
      <c r="Z3673" s="121"/>
      <c r="AA3673" s="121"/>
      <c r="AB3673" s="121"/>
      <c r="AC3673" s="121"/>
      <c r="AD3673" s="121"/>
      <c r="AE3673" s="131"/>
      <c r="AF3673" s="134">
        <v>3.4</v>
      </c>
      <c r="AG3673" s="134">
        <v>5.6589999999999998</v>
      </c>
      <c r="AH3673" s="134"/>
      <c r="AI3673" s="134"/>
      <c r="AJ3673" s="134"/>
      <c r="AK3673" s="134"/>
      <c r="AL3673" s="134"/>
      <c r="AM3673" s="134"/>
      <c r="AN3673" s="137"/>
      <c r="AO3673" s="134"/>
      <c r="AP3673" s="131"/>
      <c r="AQ3673" s="134">
        <f>AVERAGE(SMALL(AE3673:AI3673,1),SMALL(AE3673:AI3673,2))</f>
        <v>4.5294999999999996</v>
      </c>
      <c r="AR3673" s="134">
        <f>IF(R3673 &lt;=( AVERAGE(SMALL(AE3673:AI3673,1),SMALL(AE3673:AI3673,2))), R3673, "")</f>
        <v>3.5</v>
      </c>
      <c r="AS3673" s="134" t="e">
        <f>AVERAGE(SMALL(AJ3673:AM3673,1),SMALL(AJ3673:AM3673,2))</f>
        <v>#NUM!</v>
      </c>
      <c r="AT3673" s="134">
        <f>T3673*1.075</f>
        <v>0</v>
      </c>
      <c r="AU3673" s="134">
        <f>U3673*1.075</f>
        <v>1.6124999999999998</v>
      </c>
      <c r="AV3673" s="121">
        <f>MIN(AN3673,AT3673,AU3673)</f>
        <v>0</v>
      </c>
      <c r="AW3673" s="134" t="s">
        <v>71</v>
      </c>
      <c r="AX3673" s="134" t="s">
        <v>72</v>
      </c>
      <c r="AY3673" s="137">
        <v>1.6120000000000001</v>
      </c>
      <c r="AZ3673" s="143">
        <f>IF(AND(AY3673&gt;0,AY3673&lt;=10),AY3673*0.25,IF(AND(AY3673&gt;10,AY3673&lt;=50),AY3673*0.17,IF(AND(AY3673&gt;10,AY3673&lt;=100),AY3673*0.12,IF(AY3673&gt;100,AY3673*0.1))))</f>
        <v>0.40300000000000002</v>
      </c>
      <c r="BA3673" s="115">
        <f>AZ3673+AY3673</f>
        <v>2.0150000000000001</v>
      </c>
      <c r="BB3673" s="137">
        <f>BA3673+BA3673*0.08</f>
        <v>2.1762000000000001</v>
      </c>
      <c r="BC3673" s="20" t="s">
        <v>12295</v>
      </c>
      <c r="BD3673" s="134"/>
      <c r="BE3673" s="134"/>
      <c r="BF3673" s="134"/>
      <c r="BG3673" s="134"/>
      <c r="BH3673" s="134"/>
      <c r="BI3673" s="134"/>
      <c r="BJ3673" s="134"/>
      <c r="BK3673" s="134"/>
      <c r="BL3673" s="134"/>
      <c r="BM3673" s="134"/>
      <c r="BN3673" s="134"/>
      <c r="BO3673" s="134"/>
      <c r="BP3673" s="149"/>
      <c r="BQ3673" s="149"/>
      <c r="BR3673" s="149"/>
      <c r="BS3673" s="149"/>
      <c r="BT3673" s="149"/>
      <c r="BU3673" s="149"/>
      <c r="BV3673" s="149"/>
      <c r="BW3673" s="149"/>
      <c r="BX3673" s="149"/>
      <c r="BY3673" s="149"/>
      <c r="BZ3673" s="149"/>
      <c r="CA3673" s="149"/>
      <c r="CB3673" s="149"/>
      <c r="CC3673" s="149"/>
      <c r="CD3673" s="149"/>
      <c r="CE3673" s="149"/>
      <c r="CF3673" s="149"/>
      <c r="CG3673" s="149"/>
      <c r="CH3673" s="149"/>
      <c r="CI3673" s="149"/>
      <c r="CJ3673" s="149"/>
      <c r="CK3673" s="149"/>
      <c r="CL3673" s="149"/>
      <c r="CM3673" s="149"/>
      <c r="CN3673" s="149"/>
      <c r="CO3673" s="149"/>
      <c r="CP3673" s="149"/>
      <c r="CQ3673" s="149"/>
      <c r="CR3673" s="149"/>
      <c r="CS3673" s="149"/>
      <c r="CT3673" s="149"/>
      <c r="CU3673" s="149"/>
      <c r="CV3673" s="149"/>
      <c r="CW3673" s="149"/>
      <c r="CX3673" s="149"/>
      <c r="CY3673" s="149"/>
      <c r="CZ3673" s="149"/>
      <c r="DA3673" s="149"/>
      <c r="DB3673" s="149"/>
      <c r="DC3673" s="149"/>
      <c r="DD3673" s="149"/>
      <c r="DE3673" s="149"/>
      <c r="DF3673" s="149"/>
      <c r="DG3673" s="149"/>
      <c r="DH3673" s="149"/>
      <c r="DI3673" s="149"/>
      <c r="DJ3673" s="149"/>
      <c r="DK3673" s="149"/>
      <c r="DL3673" s="149"/>
    </row>
    <row r="3674" spans="1:116" s="107" customFormat="1" ht="30" customHeight="1">
      <c r="A3674" s="152" t="s">
        <v>13458</v>
      </c>
      <c r="B3674" s="5">
        <v>3672</v>
      </c>
      <c r="C3674" s="44">
        <v>5696</v>
      </c>
      <c r="D3674" s="44"/>
      <c r="E3674" s="43" t="s">
        <v>12021</v>
      </c>
      <c r="F3674" s="3" t="s">
        <v>12022</v>
      </c>
      <c r="G3674" s="3" t="s">
        <v>287</v>
      </c>
      <c r="H3674" s="3" t="s">
        <v>292</v>
      </c>
      <c r="I3674" s="3" t="s">
        <v>3357</v>
      </c>
      <c r="J3674" s="3" t="s">
        <v>12023</v>
      </c>
      <c r="K3674" s="6"/>
      <c r="L3674" s="3"/>
      <c r="M3674" s="6">
        <v>28</v>
      </c>
      <c r="N3674" s="3" t="s">
        <v>44</v>
      </c>
      <c r="O3674" s="3" t="s">
        <v>11940</v>
      </c>
      <c r="P3674" s="3" t="s">
        <v>11941</v>
      </c>
      <c r="Q3674" s="3" t="s">
        <v>12024</v>
      </c>
      <c r="R3674" s="167">
        <v>4.32</v>
      </c>
      <c r="S3674" s="100">
        <v>4</v>
      </c>
      <c r="T3674" s="101">
        <v>4</v>
      </c>
      <c r="U3674" s="99"/>
      <c r="V3674" s="100"/>
      <c r="W3674" s="100"/>
      <c r="X3674" s="100"/>
      <c r="Y3674" s="100"/>
      <c r="Z3674" s="100"/>
      <c r="AA3674" s="100"/>
      <c r="AB3674" s="100"/>
      <c r="AC3674" s="100"/>
      <c r="AD3674" s="100"/>
      <c r="AE3674" s="102"/>
      <c r="AF3674" s="103"/>
      <c r="AG3674" s="103"/>
      <c r="AH3674" s="103"/>
      <c r="AI3674" s="103"/>
      <c r="AJ3674" s="103"/>
      <c r="AK3674" s="103"/>
      <c r="AL3674" s="103"/>
      <c r="AM3674" s="103"/>
      <c r="AN3674" s="104"/>
      <c r="AO3674" s="103"/>
      <c r="AP3674" s="102"/>
      <c r="AQ3674" s="103" t="e">
        <v>#NUM!</v>
      </c>
      <c r="AR3674" s="103" t="e">
        <v>#NUM!</v>
      </c>
      <c r="AS3674" s="103" t="e">
        <v>#NUM!</v>
      </c>
      <c r="AT3674" s="103" t="e">
        <v>#REF!</v>
      </c>
      <c r="AU3674" s="103">
        <v>4.3</v>
      </c>
      <c r="AV3674" s="100" t="e">
        <v>#REF!</v>
      </c>
      <c r="AW3674" s="103" t="s">
        <v>71</v>
      </c>
      <c r="AX3674" s="103" t="s">
        <v>72</v>
      </c>
      <c r="AY3674" s="104">
        <v>4.3</v>
      </c>
      <c r="AZ3674" s="105">
        <v>1.075</v>
      </c>
      <c r="BA3674" s="106">
        <v>5.375</v>
      </c>
      <c r="BB3674" s="104">
        <v>5.8049999999999997</v>
      </c>
      <c r="BC3674" s="20" t="s">
        <v>12295</v>
      </c>
      <c r="BD3674" s="103" t="s">
        <v>12298</v>
      </c>
    </row>
    <row r="3675" spans="1:116" s="107" customFormat="1" ht="30" customHeight="1">
      <c r="A3675" s="7" t="s">
        <v>11937</v>
      </c>
      <c r="B3675" s="5">
        <v>3673</v>
      </c>
      <c r="C3675" s="116"/>
      <c r="D3675" s="116"/>
      <c r="E3675" s="8" t="s">
        <v>12002</v>
      </c>
      <c r="F3675" s="3" t="s">
        <v>12005</v>
      </c>
      <c r="G3675" s="3" t="s">
        <v>12006</v>
      </c>
      <c r="H3675" s="3" t="s">
        <v>9768</v>
      </c>
      <c r="I3675" s="3" t="s">
        <v>816</v>
      </c>
      <c r="J3675" s="3" t="s">
        <v>12007</v>
      </c>
      <c r="K3675" s="6">
        <v>5</v>
      </c>
      <c r="L3675" s="3" t="s">
        <v>79</v>
      </c>
      <c r="M3675" s="6">
        <v>1</v>
      </c>
      <c r="N3675" s="3" t="s">
        <v>44</v>
      </c>
      <c r="O3675" s="3" t="s">
        <v>11940</v>
      </c>
      <c r="P3675" s="3" t="s">
        <v>12008</v>
      </c>
      <c r="Q3675" s="3" t="s">
        <v>12009</v>
      </c>
      <c r="R3675" s="163">
        <v>6</v>
      </c>
      <c r="S3675" s="121">
        <v>5.37</v>
      </c>
      <c r="T3675" s="124"/>
      <c r="U3675" s="128">
        <v>5</v>
      </c>
      <c r="V3675" s="118"/>
      <c r="W3675" s="121">
        <v>5</v>
      </c>
      <c r="X3675" s="121"/>
      <c r="Y3675" s="121"/>
      <c r="Z3675" s="121"/>
      <c r="AA3675" s="121"/>
      <c r="AB3675" s="121"/>
      <c r="AC3675" s="121"/>
      <c r="AD3675" s="121"/>
      <c r="AE3675" s="131"/>
      <c r="AF3675" s="134"/>
      <c r="AG3675" s="134"/>
      <c r="AH3675" s="134"/>
      <c r="AI3675" s="134"/>
      <c r="AJ3675" s="134"/>
      <c r="AK3675" s="134"/>
      <c r="AL3675" s="134"/>
      <c r="AM3675" s="134"/>
      <c r="AN3675" s="137"/>
      <c r="AO3675" s="134"/>
      <c r="AP3675" s="131"/>
      <c r="AQ3675" s="134" t="e">
        <f>AVERAGE(SMALL(AE3675:AI3675,1),SMALL(AE3675:AI3675,2))</f>
        <v>#NUM!</v>
      </c>
      <c r="AR3675" s="134" t="e">
        <f>IF(R3675 &lt;=( AVERAGE(SMALL(AE3675:AI3675,1),SMALL(AE3675:AI3675,2))), R3675, "")</f>
        <v>#NUM!</v>
      </c>
      <c r="AS3675" s="134" t="e">
        <f>AVERAGE(SMALL(AJ3675:AM3675,1),SMALL(AJ3675:AM3675,2))</f>
        <v>#NUM!</v>
      </c>
      <c r="AT3675" s="134">
        <f>T3675*1.075</f>
        <v>0</v>
      </c>
      <c r="AU3675" s="134">
        <f>U3675*1.075</f>
        <v>5.375</v>
      </c>
      <c r="AV3675" s="121">
        <f>MIN(AN3675,AT3675,AU3675)</f>
        <v>0</v>
      </c>
      <c r="AW3675" s="134" t="s">
        <v>71</v>
      </c>
      <c r="AX3675" s="134" t="s">
        <v>72</v>
      </c>
      <c r="AY3675" s="137">
        <v>5.375</v>
      </c>
      <c r="AZ3675" s="143">
        <f>IF(AND(AY3675&gt;0,AY3675&lt;=10),AY3675*0.25,IF(AND(AY3675&gt;10,AY3675&lt;=50),AY3675*0.17,IF(AND(AY3675&gt;10,AY3675&lt;=100),AY3675*0.12,IF(AY3675&gt;100,AY3675*0.1))))</f>
        <v>1.34375</v>
      </c>
      <c r="BA3675" s="115">
        <f>AZ3675+AY3675</f>
        <v>6.71875</v>
      </c>
      <c r="BB3675" s="137">
        <f>BA3675+BA3675*0.08</f>
        <v>7.2562499999999996</v>
      </c>
      <c r="BC3675" s="20" t="s">
        <v>12295</v>
      </c>
      <c r="BD3675" s="134"/>
      <c r="BE3675" s="134"/>
      <c r="BF3675" s="134"/>
      <c r="BG3675" s="134"/>
      <c r="BH3675" s="134"/>
      <c r="BI3675" s="134"/>
      <c r="BJ3675" s="134"/>
      <c r="BK3675" s="134"/>
      <c r="BL3675" s="134"/>
      <c r="BM3675" s="134"/>
      <c r="BN3675" s="134"/>
      <c r="BO3675" s="134"/>
      <c r="BP3675" s="149"/>
      <c r="BQ3675" s="149"/>
      <c r="BR3675" s="149"/>
      <c r="BS3675" s="149"/>
      <c r="BT3675" s="149"/>
      <c r="BU3675" s="149"/>
      <c r="BV3675" s="149"/>
      <c r="BW3675" s="149"/>
      <c r="BX3675" s="149"/>
      <c r="BY3675" s="149"/>
      <c r="BZ3675" s="149"/>
      <c r="CA3675" s="149"/>
      <c r="CB3675" s="149"/>
      <c r="CC3675" s="149"/>
      <c r="CD3675" s="149"/>
      <c r="CE3675" s="149"/>
      <c r="CF3675" s="149"/>
      <c r="CG3675" s="149"/>
      <c r="CH3675" s="149"/>
      <c r="CI3675" s="149"/>
      <c r="CJ3675" s="149"/>
      <c r="CK3675" s="149"/>
      <c r="CL3675" s="149"/>
      <c r="CM3675" s="149"/>
      <c r="CN3675" s="149"/>
      <c r="CO3675" s="149"/>
      <c r="CP3675" s="149"/>
      <c r="CQ3675" s="149"/>
      <c r="CR3675" s="149"/>
      <c r="CS3675" s="149"/>
      <c r="CT3675" s="149"/>
      <c r="CU3675" s="149"/>
      <c r="CV3675" s="149"/>
      <c r="CW3675" s="149"/>
      <c r="CX3675" s="149"/>
      <c r="CY3675" s="149"/>
      <c r="CZ3675" s="149"/>
      <c r="DA3675" s="149"/>
      <c r="DB3675" s="149"/>
      <c r="DC3675" s="149"/>
      <c r="DD3675" s="149"/>
      <c r="DE3675" s="149"/>
      <c r="DF3675" s="149"/>
      <c r="DG3675" s="149"/>
      <c r="DH3675" s="149"/>
      <c r="DI3675" s="149"/>
      <c r="DJ3675" s="149"/>
      <c r="DK3675" s="149"/>
      <c r="DL3675" s="149"/>
    </row>
    <row r="3676" spans="1:116" s="107" customFormat="1" ht="30" customHeight="1">
      <c r="A3676" s="7" t="s">
        <v>11937</v>
      </c>
      <c r="B3676" s="5">
        <v>3674</v>
      </c>
      <c r="C3676" s="116"/>
      <c r="D3676" s="116"/>
      <c r="E3676" s="8" t="s">
        <v>12047</v>
      </c>
      <c r="F3676" s="3" t="s">
        <v>2590</v>
      </c>
      <c r="G3676" s="3" t="s">
        <v>2591</v>
      </c>
      <c r="H3676" s="3" t="s">
        <v>822</v>
      </c>
      <c r="I3676" s="3" t="s">
        <v>139</v>
      </c>
      <c r="J3676" s="3" t="s">
        <v>12048</v>
      </c>
      <c r="K3676" s="6"/>
      <c r="L3676" s="3"/>
      <c r="M3676" s="6">
        <v>56</v>
      </c>
      <c r="N3676" s="3" t="s">
        <v>44</v>
      </c>
      <c r="O3676" s="3" t="s">
        <v>11940</v>
      </c>
      <c r="P3676" s="3" t="s">
        <v>11985</v>
      </c>
      <c r="Q3676" s="3" t="s">
        <v>12049</v>
      </c>
      <c r="R3676" s="163">
        <v>9.07</v>
      </c>
      <c r="S3676" s="121">
        <v>6.88</v>
      </c>
      <c r="T3676" s="124">
        <v>6.56</v>
      </c>
      <c r="U3676" s="128">
        <v>6.4</v>
      </c>
      <c r="V3676" s="118"/>
      <c r="W3676" s="121">
        <v>6.4</v>
      </c>
      <c r="X3676" s="121"/>
      <c r="Y3676" s="121"/>
      <c r="Z3676" s="121"/>
      <c r="AA3676" s="121"/>
      <c r="AB3676" s="121"/>
      <c r="AC3676" s="121"/>
      <c r="AD3676" s="121"/>
      <c r="AE3676" s="131"/>
      <c r="AF3676" s="134">
        <v>8.1289999999999996</v>
      </c>
      <c r="AG3676" s="134"/>
      <c r="AH3676" s="134"/>
      <c r="AI3676" s="134"/>
      <c r="AJ3676" s="134"/>
      <c r="AK3676" s="134"/>
      <c r="AL3676" s="134"/>
      <c r="AM3676" s="134"/>
      <c r="AN3676" s="137"/>
      <c r="AO3676" s="134"/>
      <c r="AP3676" s="131"/>
      <c r="AQ3676" s="134" t="e">
        <f>AVERAGE(SMALL(AE3676:AI3676,1),SMALL(AE3676:AI3676,2))</f>
        <v>#NUM!</v>
      </c>
      <c r="AR3676" s="134" t="e">
        <f>IF(R3676 &lt;=( AVERAGE(SMALL(AE3676:AI3676,1),SMALL(AE3676:AI3676,2))), R3676, "")</f>
        <v>#NUM!</v>
      </c>
      <c r="AS3676" s="134" t="e">
        <f>AVERAGE(SMALL(AJ3676:AM3676,1),SMALL(AJ3676:AM3676,2))</f>
        <v>#NUM!</v>
      </c>
      <c r="AT3676" s="134">
        <f>T3676*1.075</f>
        <v>7.0519999999999996</v>
      </c>
      <c r="AU3676" s="134">
        <f>U3676*1.075</f>
        <v>6.88</v>
      </c>
      <c r="AV3676" s="121">
        <f>MIN(AN3676,AT3676,AU3676)</f>
        <v>6.88</v>
      </c>
      <c r="AW3676" s="134" t="s">
        <v>71</v>
      </c>
      <c r="AX3676" s="134" t="s">
        <v>72</v>
      </c>
      <c r="AY3676" s="137">
        <v>6.88</v>
      </c>
      <c r="AZ3676" s="143">
        <f>IF(AND(AY3676&gt;0,AY3676&lt;=10),AY3676*0.25,IF(AND(AY3676&gt;10,AY3676&lt;=50),AY3676*0.17,IF(AND(AY3676&gt;10,AY3676&lt;=100),AY3676*0.12,IF(AY3676&gt;100,AY3676*0.1))))</f>
        <v>1.72</v>
      </c>
      <c r="BA3676" s="115">
        <f>AZ3676+AY3676</f>
        <v>8.6</v>
      </c>
      <c r="BB3676" s="137">
        <f>BA3676+BA3676*0.08</f>
        <v>9.2880000000000003</v>
      </c>
      <c r="BC3676" s="20" t="s">
        <v>12295</v>
      </c>
      <c r="BD3676" s="134"/>
      <c r="BE3676" s="134"/>
      <c r="BF3676" s="134"/>
      <c r="BG3676" s="134"/>
      <c r="BH3676" s="134"/>
      <c r="BI3676" s="134"/>
      <c r="BJ3676" s="134"/>
      <c r="BK3676" s="134"/>
      <c r="BL3676" s="134"/>
      <c r="BM3676" s="134"/>
      <c r="BN3676" s="134"/>
      <c r="BO3676" s="134"/>
      <c r="BP3676" s="149"/>
      <c r="BQ3676" s="149"/>
      <c r="BR3676" s="149"/>
      <c r="BS3676" s="149"/>
      <c r="BT3676" s="149"/>
      <c r="BU3676" s="149"/>
      <c r="BV3676" s="149"/>
      <c r="BW3676" s="149"/>
      <c r="BX3676" s="149"/>
      <c r="BY3676" s="149"/>
      <c r="BZ3676" s="149"/>
      <c r="CA3676" s="149"/>
      <c r="CB3676" s="149"/>
      <c r="CC3676" s="149"/>
      <c r="CD3676" s="149"/>
      <c r="CE3676" s="149"/>
      <c r="CF3676" s="149"/>
      <c r="CG3676" s="149"/>
      <c r="CH3676" s="149"/>
      <c r="CI3676" s="149"/>
      <c r="CJ3676" s="149"/>
      <c r="CK3676" s="149"/>
      <c r="CL3676" s="149"/>
      <c r="CM3676" s="149"/>
      <c r="CN3676" s="149"/>
      <c r="CO3676" s="149"/>
      <c r="CP3676" s="149"/>
      <c r="CQ3676" s="149"/>
      <c r="CR3676" s="149"/>
      <c r="CS3676" s="149"/>
      <c r="CT3676" s="149"/>
      <c r="CU3676" s="149"/>
      <c r="CV3676" s="149"/>
      <c r="CW3676" s="149"/>
      <c r="CX3676" s="149"/>
      <c r="CY3676" s="149"/>
      <c r="CZ3676" s="149"/>
      <c r="DA3676" s="149"/>
      <c r="DB3676" s="149"/>
      <c r="DC3676" s="149"/>
      <c r="DD3676" s="149"/>
      <c r="DE3676" s="149"/>
      <c r="DF3676" s="149"/>
      <c r="DG3676" s="149"/>
      <c r="DH3676" s="149"/>
      <c r="DI3676" s="149"/>
      <c r="DJ3676" s="149"/>
      <c r="DK3676" s="149"/>
      <c r="DL3676" s="149"/>
    </row>
    <row r="3677" spans="1:116" s="107" customFormat="1" ht="30" customHeight="1">
      <c r="A3677" s="152" t="s">
        <v>13459</v>
      </c>
      <c r="B3677" s="5">
        <v>3675</v>
      </c>
      <c r="C3677" s="116">
        <v>5699</v>
      </c>
      <c r="D3677" s="116"/>
      <c r="E3677" s="117" t="s">
        <v>13469</v>
      </c>
      <c r="F3677" s="3" t="s">
        <v>13086</v>
      </c>
      <c r="G3677" s="3" t="s">
        <v>2591</v>
      </c>
      <c r="H3677" s="3" t="s">
        <v>512</v>
      </c>
      <c r="I3677" s="3" t="s">
        <v>875</v>
      </c>
      <c r="J3677" s="3" t="s">
        <v>12048</v>
      </c>
      <c r="K3677" s="6"/>
      <c r="L3677" s="3"/>
      <c r="M3677" s="6">
        <v>56</v>
      </c>
      <c r="N3677" s="3" t="s">
        <v>44</v>
      </c>
      <c r="O3677" s="3" t="s">
        <v>11940</v>
      </c>
      <c r="P3677" s="3" t="s">
        <v>13470</v>
      </c>
      <c r="Q3677" s="3" t="s">
        <v>13471</v>
      </c>
      <c r="R3677" s="167">
        <v>16.2</v>
      </c>
      <c r="S3677" s="100">
        <v>15</v>
      </c>
      <c r="T3677" s="101">
        <v>15</v>
      </c>
      <c r="U3677" s="99"/>
      <c r="V3677" s="100"/>
      <c r="W3677" s="100"/>
      <c r="X3677" s="100"/>
      <c r="Y3677" s="100"/>
      <c r="Z3677" s="100"/>
      <c r="AA3677" s="100"/>
      <c r="AB3677" s="100"/>
      <c r="AC3677" s="100"/>
      <c r="AD3677" s="100"/>
      <c r="AE3677" s="102"/>
      <c r="AF3677" s="103"/>
      <c r="AG3677" s="103"/>
      <c r="AH3677" s="103"/>
      <c r="AI3677" s="103"/>
      <c r="AJ3677" s="103"/>
      <c r="AK3677" s="103"/>
      <c r="AL3677" s="103"/>
      <c r="AM3677" s="103"/>
      <c r="AN3677" s="104"/>
      <c r="AO3677" s="103"/>
      <c r="AP3677" s="102"/>
      <c r="AQ3677" s="103" t="e">
        <v>#NUM!</v>
      </c>
      <c r="AR3677" s="103" t="e">
        <v>#NUM!</v>
      </c>
      <c r="AS3677" s="103" t="e">
        <v>#NUM!</v>
      </c>
      <c r="AT3677" s="103" t="e">
        <v>#REF!</v>
      </c>
      <c r="AU3677" s="103">
        <v>16.125</v>
      </c>
      <c r="AV3677" s="100" t="e">
        <v>#REF!</v>
      </c>
      <c r="AW3677" s="103" t="s">
        <v>332</v>
      </c>
      <c r="AX3677" s="103" t="s">
        <v>333</v>
      </c>
      <c r="AY3677" s="104">
        <v>10.48</v>
      </c>
      <c r="AZ3677" s="105">
        <v>1.7816000000000003</v>
      </c>
      <c r="BA3677" s="106">
        <v>12.261600000000001</v>
      </c>
      <c r="BB3677" s="104">
        <v>13.242528000000002</v>
      </c>
      <c r="BC3677" s="20" t="s">
        <v>12295</v>
      </c>
      <c r="BD3677" s="103" t="s">
        <v>12206</v>
      </c>
    </row>
    <row r="3678" spans="1:116" s="107" customFormat="1" ht="30" customHeight="1">
      <c r="A3678" s="7" t="s">
        <v>11937</v>
      </c>
      <c r="B3678" s="5">
        <v>3676</v>
      </c>
      <c r="C3678" s="10"/>
      <c r="D3678" s="10"/>
      <c r="E3678" s="8" t="s">
        <v>11968</v>
      </c>
      <c r="F3678" s="3" t="s">
        <v>4225</v>
      </c>
      <c r="G3678" s="3" t="s">
        <v>2780</v>
      </c>
      <c r="H3678" s="3" t="s">
        <v>938</v>
      </c>
      <c r="I3678" s="3" t="s">
        <v>42</v>
      </c>
      <c r="J3678" s="3" t="s">
        <v>11969</v>
      </c>
      <c r="K3678" s="6"/>
      <c r="L3678" s="3"/>
      <c r="M3678" s="6">
        <v>20</v>
      </c>
      <c r="N3678" s="3" t="s">
        <v>44</v>
      </c>
      <c r="O3678" s="3" t="s">
        <v>11940</v>
      </c>
      <c r="P3678" s="3" t="s">
        <v>11949</v>
      </c>
      <c r="Q3678" s="3" t="s">
        <v>11970</v>
      </c>
      <c r="R3678" s="163">
        <v>5</v>
      </c>
      <c r="S3678" s="121">
        <v>1.4</v>
      </c>
      <c r="T3678" s="124"/>
      <c r="U3678" s="128">
        <v>1.4</v>
      </c>
      <c r="V3678" s="118"/>
      <c r="W3678" s="121">
        <v>4.6500000000000004</v>
      </c>
      <c r="X3678" s="121"/>
      <c r="Y3678" s="121"/>
      <c r="Z3678" s="121"/>
      <c r="AA3678" s="121"/>
      <c r="AB3678" s="121"/>
      <c r="AC3678" s="121"/>
      <c r="AD3678" s="121"/>
      <c r="AE3678" s="131"/>
      <c r="AF3678" s="134"/>
      <c r="AG3678" s="134"/>
      <c r="AH3678" s="134"/>
      <c r="AI3678" s="134"/>
      <c r="AJ3678" s="134"/>
      <c r="AK3678" s="134"/>
      <c r="AL3678" s="134"/>
      <c r="AM3678" s="134"/>
      <c r="AN3678" s="137"/>
      <c r="AO3678" s="134"/>
      <c r="AP3678" s="131"/>
      <c r="AQ3678" s="134" t="e">
        <f>AVERAGE(SMALL(AE3678:AI3678,1),SMALL(AE3678:AI3678,2))</f>
        <v>#NUM!</v>
      </c>
      <c r="AR3678" s="134" t="e">
        <f>IF(R3678 &lt;=( AVERAGE(SMALL(AE3678:AI3678,1),SMALL(AE3678:AI3678,2))), R3678, "")</f>
        <v>#NUM!</v>
      </c>
      <c r="AS3678" s="134" t="e">
        <f>AVERAGE(SMALL(AJ3678:AM3678,1),SMALL(AJ3678:AM3678,2))</f>
        <v>#NUM!</v>
      </c>
      <c r="AT3678" s="134">
        <f>T3678*1.075</f>
        <v>0</v>
      </c>
      <c r="AU3678" s="134">
        <f>U3678*1.075</f>
        <v>1.5049999999999999</v>
      </c>
      <c r="AV3678" s="121">
        <f>MIN(AN3678,AT3678,AU3678)</f>
        <v>0</v>
      </c>
      <c r="AW3678" s="134" t="s">
        <v>71</v>
      </c>
      <c r="AX3678" s="134" t="s">
        <v>72</v>
      </c>
      <c r="AY3678" s="137">
        <v>1.5049999999999999</v>
      </c>
      <c r="AZ3678" s="143">
        <f>IF(AND(AY3678&gt;0,AY3678&lt;=10),AY3678*0.25,IF(AND(AY3678&gt;10,AY3678&lt;=50),AY3678*0.17,IF(AND(AY3678&gt;10,AY3678&lt;=100),AY3678*0.12,IF(AY3678&gt;100,AY3678*0.1))))</f>
        <v>0.37624999999999997</v>
      </c>
      <c r="BA3678" s="115">
        <f>AZ3678+AY3678</f>
        <v>1.8812499999999999</v>
      </c>
      <c r="BB3678" s="137">
        <f>BA3678+BA3678*0.08</f>
        <v>2.0317499999999997</v>
      </c>
      <c r="BC3678" s="20" t="s">
        <v>12295</v>
      </c>
      <c r="BD3678" s="134"/>
      <c r="BE3678" s="134"/>
      <c r="BF3678" s="134"/>
      <c r="BG3678" s="134"/>
      <c r="BH3678" s="134"/>
      <c r="BI3678" s="134"/>
      <c r="BJ3678" s="134"/>
      <c r="BK3678" s="134"/>
      <c r="BL3678" s="134"/>
      <c r="BM3678" s="134"/>
      <c r="BN3678" s="134"/>
      <c r="BO3678" s="134"/>
      <c r="BP3678" s="149"/>
      <c r="BQ3678" s="149"/>
      <c r="BR3678" s="149"/>
      <c r="BS3678" s="149"/>
      <c r="BT3678" s="149"/>
      <c r="BU3678" s="149"/>
      <c r="BV3678" s="149"/>
      <c r="BW3678" s="149"/>
      <c r="BX3678" s="149"/>
      <c r="BY3678" s="149"/>
      <c r="BZ3678" s="149"/>
      <c r="CA3678" s="149"/>
      <c r="CB3678" s="149"/>
      <c r="CC3678" s="149"/>
      <c r="CD3678" s="149"/>
      <c r="CE3678" s="149"/>
      <c r="CF3678" s="149"/>
      <c r="CG3678" s="149"/>
      <c r="CH3678" s="149"/>
      <c r="CI3678" s="149"/>
      <c r="CJ3678" s="149"/>
      <c r="CK3678" s="149"/>
      <c r="CL3678" s="149"/>
      <c r="CM3678" s="149"/>
      <c r="CN3678" s="149"/>
      <c r="CO3678" s="149"/>
      <c r="CP3678" s="149"/>
      <c r="CQ3678" s="149"/>
      <c r="CR3678" s="149"/>
      <c r="CS3678" s="149"/>
      <c r="CT3678" s="149"/>
      <c r="CU3678" s="149"/>
      <c r="CV3678" s="149"/>
      <c r="CW3678" s="149"/>
      <c r="CX3678" s="149"/>
      <c r="CY3678" s="149"/>
      <c r="CZ3678" s="149"/>
      <c r="DA3678" s="149"/>
      <c r="DB3678" s="149"/>
      <c r="DC3678" s="149"/>
      <c r="DD3678" s="149"/>
      <c r="DE3678" s="149"/>
      <c r="DF3678" s="149"/>
      <c r="DG3678" s="149"/>
      <c r="DH3678" s="149"/>
      <c r="DI3678" s="149"/>
      <c r="DJ3678" s="149"/>
      <c r="DK3678" s="149"/>
      <c r="DL3678" s="149"/>
    </row>
    <row r="3679" spans="1:116" s="107" customFormat="1" ht="30" customHeight="1">
      <c r="A3679" s="7" t="s">
        <v>11937</v>
      </c>
      <c r="B3679" s="5">
        <v>3677</v>
      </c>
      <c r="C3679" s="116"/>
      <c r="D3679" s="116"/>
      <c r="E3679" s="8" t="s">
        <v>11994</v>
      </c>
      <c r="F3679" s="3" t="s">
        <v>11995</v>
      </c>
      <c r="G3679" s="3" t="s">
        <v>253</v>
      </c>
      <c r="H3679" s="3" t="s">
        <v>201</v>
      </c>
      <c r="I3679" s="3" t="s">
        <v>42</v>
      </c>
      <c r="J3679" s="3" t="s">
        <v>11850</v>
      </c>
      <c r="K3679" s="6"/>
      <c r="L3679" s="3"/>
      <c r="M3679" s="6">
        <v>50</v>
      </c>
      <c r="N3679" s="3" t="s">
        <v>44</v>
      </c>
      <c r="O3679" s="3" t="s">
        <v>11940</v>
      </c>
      <c r="P3679" s="3" t="s">
        <v>11996</v>
      </c>
      <c r="Q3679" s="3" t="s">
        <v>11997</v>
      </c>
      <c r="R3679" s="163">
        <v>9.07</v>
      </c>
      <c r="S3679" s="121">
        <v>8.42</v>
      </c>
      <c r="T3679" s="124"/>
      <c r="U3679" s="128">
        <v>5.5</v>
      </c>
      <c r="V3679" s="118"/>
      <c r="W3679" s="121"/>
      <c r="X3679" s="121"/>
      <c r="Y3679" s="121"/>
      <c r="Z3679" s="121"/>
      <c r="AA3679" s="121"/>
      <c r="AB3679" s="121"/>
      <c r="AC3679" s="121"/>
      <c r="AD3679" s="121"/>
      <c r="AE3679" s="131"/>
      <c r="AF3679" s="134"/>
      <c r="AG3679" s="134"/>
      <c r="AH3679" s="134"/>
      <c r="AI3679" s="134"/>
      <c r="AJ3679" s="134"/>
      <c r="AK3679" s="134"/>
      <c r="AL3679" s="134"/>
      <c r="AM3679" s="134"/>
      <c r="AN3679" s="137"/>
      <c r="AO3679" s="134"/>
      <c r="AP3679" s="131"/>
      <c r="AQ3679" s="134" t="e">
        <f>AVERAGE(SMALL(AE3679:AI3679,1),SMALL(AE3679:AI3679,2))</f>
        <v>#NUM!</v>
      </c>
      <c r="AR3679" s="134" t="e">
        <f>IF(R3679 &lt;=( AVERAGE(SMALL(AE3679:AI3679,1),SMALL(AE3679:AI3679,2))), R3679, "")</f>
        <v>#NUM!</v>
      </c>
      <c r="AS3679" s="134" t="e">
        <f>AVERAGE(SMALL(AJ3679:AM3679,1),SMALL(AJ3679:AM3679,2))</f>
        <v>#NUM!</v>
      </c>
      <c r="AT3679" s="134">
        <f>T3679*1.075</f>
        <v>0</v>
      </c>
      <c r="AU3679" s="134">
        <f>U3679*1.075</f>
        <v>5.9124999999999996</v>
      </c>
      <c r="AV3679" s="121">
        <f>MIN(AN3679,AT3679,AU3679)</f>
        <v>0</v>
      </c>
      <c r="AW3679" s="134" t="s">
        <v>71</v>
      </c>
      <c r="AX3679" s="134" t="s">
        <v>72</v>
      </c>
      <c r="AY3679" s="137">
        <v>5.9119999999999999</v>
      </c>
      <c r="AZ3679" s="143">
        <f>IF(AND(AY3679&gt;0,AY3679&lt;=10),AY3679*0.25,IF(AND(AY3679&gt;10,AY3679&lt;=50),AY3679*0.17,IF(AND(AY3679&gt;10,AY3679&lt;=100),AY3679*0.12,IF(AY3679&gt;100,AY3679*0.1))))</f>
        <v>1.478</v>
      </c>
      <c r="BA3679" s="115">
        <f>AZ3679+AY3679</f>
        <v>7.39</v>
      </c>
      <c r="BB3679" s="137">
        <f>BA3679+BA3679*0.08</f>
        <v>7.9811999999999994</v>
      </c>
      <c r="BC3679" s="20" t="s">
        <v>12295</v>
      </c>
      <c r="BD3679" s="134"/>
      <c r="BE3679" s="134"/>
      <c r="BF3679" s="134"/>
      <c r="BG3679" s="134"/>
      <c r="BH3679" s="134"/>
      <c r="BI3679" s="134"/>
      <c r="BJ3679" s="134"/>
      <c r="BK3679" s="134"/>
      <c r="BL3679" s="134"/>
      <c r="BM3679" s="134"/>
      <c r="BN3679" s="134"/>
      <c r="BO3679" s="134"/>
      <c r="BP3679" s="149"/>
      <c r="BQ3679" s="149"/>
      <c r="BR3679" s="149"/>
      <c r="BS3679" s="149"/>
      <c r="BT3679" s="149"/>
      <c r="BU3679" s="149"/>
      <c r="BV3679" s="149"/>
      <c r="BW3679" s="149"/>
      <c r="BX3679" s="149"/>
      <c r="BY3679" s="149"/>
      <c r="BZ3679" s="149"/>
      <c r="CA3679" s="149"/>
      <c r="CB3679" s="149"/>
      <c r="CC3679" s="149"/>
      <c r="CD3679" s="149"/>
      <c r="CE3679" s="149"/>
      <c r="CF3679" s="149"/>
      <c r="CG3679" s="149"/>
      <c r="CH3679" s="149"/>
      <c r="CI3679" s="149"/>
      <c r="CJ3679" s="149"/>
      <c r="CK3679" s="149"/>
      <c r="CL3679" s="149"/>
      <c r="CM3679" s="149"/>
      <c r="CN3679" s="149"/>
      <c r="CO3679" s="149"/>
      <c r="CP3679" s="149"/>
      <c r="CQ3679" s="149"/>
      <c r="CR3679" s="149"/>
      <c r="CS3679" s="149"/>
      <c r="CT3679" s="149"/>
      <c r="CU3679" s="149"/>
      <c r="CV3679" s="149"/>
      <c r="CW3679" s="149"/>
      <c r="CX3679" s="149"/>
      <c r="CY3679" s="149"/>
      <c r="CZ3679" s="149"/>
      <c r="DA3679" s="149"/>
      <c r="DB3679" s="149"/>
      <c r="DC3679" s="149"/>
      <c r="DD3679" s="149"/>
      <c r="DE3679" s="149"/>
      <c r="DF3679" s="149"/>
      <c r="DG3679" s="149"/>
      <c r="DH3679" s="149"/>
      <c r="DI3679" s="149"/>
      <c r="DJ3679" s="149"/>
      <c r="DK3679" s="149"/>
      <c r="DL3679" s="149"/>
    </row>
    <row r="3680" spans="1:116" s="107" customFormat="1" ht="30" customHeight="1">
      <c r="A3680" s="7" t="s">
        <v>11937</v>
      </c>
      <c r="B3680" s="5">
        <v>3678</v>
      </c>
      <c r="C3680" s="116"/>
      <c r="D3680" s="116"/>
      <c r="E3680" s="8" t="s">
        <v>12050</v>
      </c>
      <c r="F3680" s="3" t="s">
        <v>2772</v>
      </c>
      <c r="G3680" s="3" t="s">
        <v>356</v>
      </c>
      <c r="H3680" s="3" t="s">
        <v>2775</v>
      </c>
      <c r="I3680" s="3" t="s">
        <v>389</v>
      </c>
      <c r="J3680" s="3" t="s">
        <v>12053</v>
      </c>
      <c r="K3680" s="6">
        <v>2</v>
      </c>
      <c r="L3680" s="3" t="s">
        <v>79</v>
      </c>
      <c r="M3680" s="6">
        <v>6</v>
      </c>
      <c r="N3680" s="3" t="s">
        <v>44</v>
      </c>
      <c r="O3680" s="3" t="s">
        <v>11940</v>
      </c>
      <c r="P3680" s="3" t="s">
        <v>12054</v>
      </c>
      <c r="Q3680" s="3" t="s">
        <v>12055</v>
      </c>
      <c r="R3680" s="163">
        <v>5.09</v>
      </c>
      <c r="S3680" s="121">
        <v>1.18</v>
      </c>
      <c r="T3680" s="124"/>
      <c r="U3680" s="128">
        <v>1.1000000000000001</v>
      </c>
      <c r="V3680" s="118"/>
      <c r="W3680" s="121"/>
      <c r="X3680" s="121"/>
      <c r="Y3680" s="121"/>
      <c r="Z3680" s="121"/>
      <c r="AA3680" s="121"/>
      <c r="AB3680" s="121"/>
      <c r="AC3680" s="121"/>
      <c r="AD3680" s="121"/>
      <c r="AE3680" s="131"/>
      <c r="AF3680" s="134"/>
      <c r="AG3680" s="134"/>
      <c r="AH3680" s="134"/>
      <c r="AI3680" s="134"/>
      <c r="AJ3680" s="134"/>
      <c r="AK3680" s="134"/>
      <c r="AL3680" s="134"/>
      <c r="AM3680" s="134"/>
      <c r="AN3680" s="137"/>
      <c r="AO3680" s="134"/>
      <c r="AP3680" s="131"/>
      <c r="AQ3680" s="134" t="e">
        <f>AVERAGE(SMALL(AE3680:AI3680,1),SMALL(AE3680:AI3680,2))</f>
        <v>#NUM!</v>
      </c>
      <c r="AR3680" s="134" t="e">
        <f>IF(R3680 &lt;=( AVERAGE(SMALL(AE3680:AI3680,1),SMALL(AE3680:AI3680,2))), R3680, "")</f>
        <v>#NUM!</v>
      </c>
      <c r="AS3680" s="134" t="e">
        <f>AVERAGE(SMALL(AJ3680:AM3680,1),SMALL(AJ3680:AM3680,2))</f>
        <v>#NUM!</v>
      </c>
      <c r="AT3680" s="134">
        <f>T3680*1.075</f>
        <v>0</v>
      </c>
      <c r="AU3680" s="134">
        <f>U3680*1.075</f>
        <v>1.1825000000000001</v>
      </c>
      <c r="AV3680" s="121">
        <f>MIN(AN3680,AT3680,AU3680)</f>
        <v>0</v>
      </c>
      <c r="AW3680" s="134" t="s">
        <v>71</v>
      </c>
      <c r="AX3680" s="134" t="s">
        <v>72</v>
      </c>
      <c r="AY3680" s="137">
        <v>1.1819999999999999</v>
      </c>
      <c r="AZ3680" s="143">
        <f>IF(AND(AY3680&gt;0,AY3680&lt;=10),AY3680*0.25,IF(AND(AY3680&gt;10,AY3680&lt;=50),AY3680*0.17,IF(AND(AY3680&gt;10,AY3680&lt;=100),AY3680*0.12,IF(AY3680&gt;100,AY3680*0.1))))</f>
        <v>0.29549999999999998</v>
      </c>
      <c r="BA3680" s="115">
        <f>AZ3680+AY3680</f>
        <v>1.4775</v>
      </c>
      <c r="BB3680" s="137">
        <f>BA3680+BA3680*0.08</f>
        <v>1.5957000000000001</v>
      </c>
      <c r="BC3680" s="20" t="s">
        <v>12295</v>
      </c>
      <c r="BD3680" s="134"/>
      <c r="BE3680" s="134"/>
      <c r="BF3680" s="134"/>
      <c r="BG3680" s="134"/>
      <c r="BH3680" s="134"/>
      <c r="BI3680" s="134"/>
      <c r="BJ3680" s="134"/>
      <c r="BK3680" s="134"/>
      <c r="BL3680" s="134"/>
      <c r="BM3680" s="134"/>
      <c r="BN3680" s="134"/>
      <c r="BO3680" s="134"/>
      <c r="BP3680" s="149"/>
      <c r="BQ3680" s="149"/>
      <c r="BR3680" s="149"/>
      <c r="BS3680" s="149"/>
      <c r="BT3680" s="149"/>
      <c r="BU3680" s="149"/>
      <c r="BV3680" s="149"/>
      <c r="BW3680" s="149"/>
      <c r="BX3680" s="149"/>
      <c r="BY3680" s="149"/>
      <c r="BZ3680" s="149"/>
      <c r="CA3680" s="149"/>
      <c r="CB3680" s="149"/>
      <c r="CC3680" s="149"/>
      <c r="CD3680" s="149"/>
      <c r="CE3680" s="149"/>
      <c r="CF3680" s="149"/>
      <c r="CG3680" s="149"/>
      <c r="CH3680" s="149"/>
      <c r="CI3680" s="149"/>
      <c r="CJ3680" s="149"/>
      <c r="CK3680" s="149"/>
      <c r="CL3680" s="149"/>
      <c r="CM3680" s="149"/>
      <c r="CN3680" s="149"/>
      <c r="CO3680" s="149"/>
      <c r="CP3680" s="149"/>
      <c r="CQ3680" s="149"/>
      <c r="CR3680" s="149"/>
      <c r="CS3680" s="149"/>
      <c r="CT3680" s="149"/>
      <c r="CU3680" s="149"/>
      <c r="CV3680" s="149"/>
      <c r="CW3680" s="149"/>
      <c r="CX3680" s="149"/>
      <c r="CY3680" s="149"/>
      <c r="CZ3680" s="149"/>
      <c r="DA3680" s="149"/>
      <c r="DB3680" s="149"/>
      <c r="DC3680" s="149"/>
      <c r="DD3680" s="149"/>
      <c r="DE3680" s="149"/>
      <c r="DF3680" s="149"/>
      <c r="DG3680" s="149"/>
      <c r="DH3680" s="149"/>
      <c r="DI3680" s="149"/>
      <c r="DJ3680" s="149"/>
      <c r="DK3680" s="149"/>
      <c r="DL3680" s="149"/>
    </row>
    <row r="3681" spans="1:116" s="107" customFormat="1" ht="30" customHeight="1">
      <c r="A3681" s="152" t="s">
        <v>13457</v>
      </c>
      <c r="B3681" s="5">
        <v>3679</v>
      </c>
      <c r="C3681" s="44">
        <v>6922</v>
      </c>
      <c r="D3681" s="44"/>
      <c r="E3681" s="43" t="s">
        <v>12038</v>
      </c>
      <c r="F3681" s="3" t="s">
        <v>12039</v>
      </c>
      <c r="G3681" s="3" t="s">
        <v>12040</v>
      </c>
      <c r="H3681" s="3" t="s">
        <v>1615</v>
      </c>
      <c r="I3681" s="3" t="s">
        <v>1601</v>
      </c>
      <c r="J3681" s="3" t="s">
        <v>12041</v>
      </c>
      <c r="K3681" s="6">
        <v>1.7</v>
      </c>
      <c r="L3681" s="3" t="s">
        <v>79</v>
      </c>
      <c r="M3681" s="6">
        <v>1</v>
      </c>
      <c r="N3681" s="3" t="s">
        <v>44</v>
      </c>
      <c r="O3681" s="3" t="s">
        <v>11940</v>
      </c>
      <c r="P3681" s="3" t="s">
        <v>11941</v>
      </c>
      <c r="Q3681" s="3" t="s">
        <v>12042</v>
      </c>
      <c r="R3681" s="167">
        <v>6.12</v>
      </c>
      <c r="S3681" s="100">
        <v>5.67</v>
      </c>
      <c r="T3681" s="101">
        <v>5.67</v>
      </c>
      <c r="U3681" s="99"/>
      <c r="V3681" s="100">
        <v>9</v>
      </c>
      <c r="W3681" s="100"/>
      <c r="X3681" s="100"/>
      <c r="Y3681" s="100"/>
      <c r="Z3681" s="100"/>
      <c r="AA3681" s="100"/>
      <c r="AB3681" s="100"/>
      <c r="AC3681" s="100"/>
      <c r="AD3681" s="100"/>
      <c r="AE3681" s="102"/>
      <c r="AF3681" s="103">
        <v>9.7100000000000009</v>
      </c>
      <c r="AG3681" s="103">
        <v>7.19</v>
      </c>
      <c r="AH3681" s="103"/>
      <c r="AI3681" s="103"/>
      <c r="AJ3681" s="103"/>
      <c r="AK3681" s="103"/>
      <c r="AL3681" s="103"/>
      <c r="AM3681" s="103"/>
      <c r="AN3681" s="104"/>
      <c r="AO3681" s="103"/>
      <c r="AP3681" s="102"/>
      <c r="AQ3681" s="103">
        <v>8.4500000000000011</v>
      </c>
      <c r="AR3681" s="103">
        <v>6.12</v>
      </c>
      <c r="AS3681" s="103" t="e">
        <v>#NUM!</v>
      </c>
      <c r="AT3681" s="103" t="e">
        <v>#REF!</v>
      </c>
      <c r="AU3681" s="103">
        <v>6.0952500000000001</v>
      </c>
      <c r="AV3681" s="100" t="e">
        <v>#REF!</v>
      </c>
      <c r="AW3681" s="103" t="s">
        <v>71</v>
      </c>
      <c r="AX3681" s="103" t="s">
        <v>72</v>
      </c>
      <c r="AY3681" s="104">
        <v>6.0952000000000002</v>
      </c>
      <c r="AZ3681" s="105">
        <v>1.5238</v>
      </c>
      <c r="BA3681" s="106">
        <v>7.6189999999999998</v>
      </c>
      <c r="BB3681" s="104">
        <v>8.2285199999999996</v>
      </c>
      <c r="BC3681" s="20" t="s">
        <v>12295</v>
      </c>
      <c r="BD3681" s="103" t="s">
        <v>12298</v>
      </c>
    </row>
    <row r="3682" spans="1:116" s="107" customFormat="1" ht="30" customHeight="1">
      <c r="A3682" s="7" t="s">
        <v>11937</v>
      </c>
      <c r="B3682" s="5">
        <v>3680</v>
      </c>
      <c r="C3682" s="10"/>
      <c r="D3682" s="10"/>
      <c r="E3682" s="8" t="s">
        <v>12029</v>
      </c>
      <c r="F3682" s="3" t="s">
        <v>12030</v>
      </c>
      <c r="G3682" s="3" t="s">
        <v>548</v>
      </c>
      <c r="H3682" s="3" t="s">
        <v>9768</v>
      </c>
      <c r="I3682" s="3" t="s">
        <v>550</v>
      </c>
      <c r="J3682" s="3" t="s">
        <v>8961</v>
      </c>
      <c r="K3682" s="6">
        <v>5</v>
      </c>
      <c r="L3682" s="3" t="s">
        <v>79</v>
      </c>
      <c r="M3682" s="6">
        <v>1</v>
      </c>
      <c r="N3682" s="3" t="s">
        <v>44</v>
      </c>
      <c r="O3682" s="3" t="s">
        <v>11940</v>
      </c>
      <c r="P3682" s="3" t="s">
        <v>12008</v>
      </c>
      <c r="Q3682" s="3" t="s">
        <v>12031</v>
      </c>
      <c r="R3682" s="163">
        <v>5.8</v>
      </c>
      <c r="S3682" s="121">
        <v>4.91</v>
      </c>
      <c r="T3682" s="124">
        <v>3.4</v>
      </c>
      <c r="U3682" s="128">
        <v>1.3</v>
      </c>
      <c r="V3682" s="118"/>
      <c r="W3682" s="121"/>
      <c r="X3682" s="121"/>
      <c r="Y3682" s="121"/>
      <c r="Z3682" s="121"/>
      <c r="AA3682" s="121"/>
      <c r="AB3682" s="121"/>
      <c r="AC3682" s="121"/>
      <c r="AD3682" s="121"/>
      <c r="AE3682" s="131"/>
      <c r="AF3682" s="134"/>
      <c r="AG3682" s="134"/>
      <c r="AH3682" s="134"/>
      <c r="AI3682" s="134"/>
      <c r="AJ3682" s="134"/>
      <c r="AK3682" s="134"/>
      <c r="AL3682" s="134"/>
      <c r="AM3682" s="134"/>
      <c r="AN3682" s="137"/>
      <c r="AO3682" s="134"/>
      <c r="AP3682" s="131"/>
      <c r="AQ3682" s="134" t="e">
        <f>AVERAGE(SMALL(AE3682:AI3682,1),SMALL(AE3682:AI3682,2))</f>
        <v>#NUM!</v>
      </c>
      <c r="AR3682" s="134" t="e">
        <f>IF(R3682 &lt;=( AVERAGE(SMALL(AE3682:AI3682,1),SMALL(AE3682:AI3682,2))), R3682, "")</f>
        <v>#NUM!</v>
      </c>
      <c r="AS3682" s="134" t="e">
        <f>AVERAGE(SMALL(AJ3682:AM3682,1),SMALL(AJ3682:AM3682,2))</f>
        <v>#NUM!</v>
      </c>
      <c r="AT3682" s="134">
        <f>T3682*1.075</f>
        <v>3.6549999999999998</v>
      </c>
      <c r="AU3682" s="134">
        <f>U3682*1.075</f>
        <v>1.3975</v>
      </c>
      <c r="AV3682" s="121">
        <f>MIN(AN3682,AT3682,AU3682)</f>
        <v>1.3975</v>
      </c>
      <c r="AW3682" s="134" t="s">
        <v>71</v>
      </c>
      <c r="AX3682" s="134" t="s">
        <v>72</v>
      </c>
      <c r="AY3682" s="137">
        <v>1.4</v>
      </c>
      <c r="AZ3682" s="143">
        <f>IF(AND(AY3682&gt;0,AY3682&lt;=10),AY3682*0.25,IF(AND(AY3682&gt;10,AY3682&lt;=50),AY3682*0.17,IF(AND(AY3682&gt;10,AY3682&lt;=100),AY3682*0.12,IF(AY3682&gt;100,AY3682*0.1))))</f>
        <v>0.35</v>
      </c>
      <c r="BA3682" s="115">
        <f>AZ3682+AY3682</f>
        <v>1.75</v>
      </c>
      <c r="BB3682" s="137">
        <f>BA3682+BA3682*0.08</f>
        <v>1.8900000000000001</v>
      </c>
      <c r="BC3682" s="20" t="s">
        <v>12295</v>
      </c>
      <c r="BD3682" s="134"/>
      <c r="BE3682" s="134"/>
      <c r="BF3682" s="134"/>
      <c r="BG3682" s="134"/>
      <c r="BH3682" s="134"/>
      <c r="BI3682" s="134"/>
      <c r="BJ3682" s="134"/>
      <c r="BK3682" s="134"/>
      <c r="BL3682" s="134"/>
      <c r="BM3682" s="134"/>
      <c r="BN3682" s="134"/>
      <c r="BO3682" s="134"/>
      <c r="BP3682" s="149"/>
      <c r="BQ3682" s="149"/>
      <c r="BR3682" s="149"/>
      <c r="BS3682" s="149"/>
      <c r="BT3682" s="149"/>
      <c r="BU3682" s="149"/>
      <c r="BV3682" s="149"/>
      <c r="BW3682" s="149"/>
      <c r="BX3682" s="149"/>
      <c r="BY3682" s="149"/>
      <c r="BZ3682" s="149"/>
      <c r="CA3682" s="149"/>
      <c r="CB3682" s="149"/>
      <c r="CC3682" s="149"/>
      <c r="CD3682" s="149"/>
      <c r="CE3682" s="149"/>
      <c r="CF3682" s="149"/>
      <c r="CG3682" s="149"/>
      <c r="CH3682" s="149"/>
      <c r="CI3682" s="149"/>
      <c r="CJ3682" s="149"/>
      <c r="CK3682" s="149"/>
      <c r="CL3682" s="149"/>
      <c r="CM3682" s="149"/>
      <c r="CN3682" s="149"/>
      <c r="CO3682" s="149"/>
      <c r="CP3682" s="149"/>
      <c r="CQ3682" s="149"/>
      <c r="CR3682" s="149"/>
      <c r="CS3682" s="149"/>
      <c r="CT3682" s="149"/>
      <c r="CU3682" s="149"/>
      <c r="CV3682" s="149"/>
      <c r="CW3682" s="149"/>
      <c r="CX3682" s="149"/>
      <c r="CY3682" s="149"/>
      <c r="CZ3682" s="149"/>
      <c r="DA3682" s="149"/>
      <c r="DB3682" s="149"/>
      <c r="DC3682" s="149"/>
      <c r="DD3682" s="149"/>
      <c r="DE3682" s="149"/>
      <c r="DF3682" s="149"/>
      <c r="DG3682" s="149"/>
      <c r="DH3682" s="149"/>
      <c r="DI3682" s="149"/>
      <c r="DJ3682" s="149"/>
      <c r="DK3682" s="149"/>
      <c r="DL3682" s="149"/>
    </row>
    <row r="3683" spans="1:116" s="107" customFormat="1" ht="30" customHeight="1">
      <c r="A3683" s="7" t="s">
        <v>11937</v>
      </c>
      <c r="B3683" s="5">
        <v>3681</v>
      </c>
      <c r="C3683" s="10"/>
      <c r="D3683" s="10"/>
      <c r="E3683" s="8" t="s">
        <v>12035</v>
      </c>
      <c r="F3683" s="3" t="s">
        <v>12036</v>
      </c>
      <c r="G3683" s="3" t="s">
        <v>1129</v>
      </c>
      <c r="H3683" s="3" t="s">
        <v>299</v>
      </c>
      <c r="I3683" s="3" t="s">
        <v>102</v>
      </c>
      <c r="J3683" s="3" t="s">
        <v>1749</v>
      </c>
      <c r="K3683" s="6"/>
      <c r="L3683" s="3"/>
      <c r="M3683" s="6">
        <v>28</v>
      </c>
      <c r="N3683" s="3" t="s">
        <v>44</v>
      </c>
      <c r="O3683" s="3" t="s">
        <v>11940</v>
      </c>
      <c r="P3683" s="3" t="s">
        <v>12008</v>
      </c>
      <c r="Q3683" s="3" t="s">
        <v>12037</v>
      </c>
      <c r="R3683" s="163">
        <v>3</v>
      </c>
      <c r="S3683" s="121">
        <v>2.68</v>
      </c>
      <c r="T3683" s="124">
        <v>2.5</v>
      </c>
      <c r="U3683" s="128">
        <v>2.5</v>
      </c>
      <c r="V3683" s="118"/>
      <c r="W3683" s="121">
        <v>2.5</v>
      </c>
      <c r="X3683" s="121"/>
      <c r="Y3683" s="121"/>
      <c r="Z3683" s="121"/>
      <c r="AA3683" s="121"/>
      <c r="AB3683" s="121"/>
      <c r="AC3683" s="121"/>
      <c r="AD3683" s="121"/>
      <c r="AE3683" s="131"/>
      <c r="AF3683" s="134"/>
      <c r="AG3683" s="134">
        <v>2.8</v>
      </c>
      <c r="AH3683" s="134"/>
      <c r="AI3683" s="134"/>
      <c r="AJ3683" s="134"/>
      <c r="AK3683" s="134"/>
      <c r="AL3683" s="134"/>
      <c r="AM3683" s="134"/>
      <c r="AN3683" s="137"/>
      <c r="AO3683" s="134"/>
      <c r="AP3683" s="131"/>
      <c r="AQ3683" s="134" t="e">
        <f>AVERAGE(SMALL(AE3683:AI3683,1),SMALL(AE3683:AI3683,2))</f>
        <v>#NUM!</v>
      </c>
      <c r="AR3683" s="134" t="e">
        <f>IF(R3683 &lt;=( AVERAGE(SMALL(AE3683:AI3683,1),SMALL(AE3683:AI3683,2))), R3683, "")</f>
        <v>#NUM!</v>
      </c>
      <c r="AS3683" s="134" t="e">
        <f>AVERAGE(SMALL(AJ3683:AM3683,1),SMALL(AJ3683:AM3683,2))</f>
        <v>#NUM!</v>
      </c>
      <c r="AT3683" s="134">
        <f>T3683*1.075</f>
        <v>2.6875</v>
      </c>
      <c r="AU3683" s="134">
        <f>U3683*1.075</f>
        <v>2.6875</v>
      </c>
      <c r="AV3683" s="121">
        <f>MIN(AN3683,AT3683,AU3683)</f>
        <v>2.6875</v>
      </c>
      <c r="AW3683" s="134" t="s">
        <v>71</v>
      </c>
      <c r="AX3683" s="134" t="s">
        <v>72</v>
      </c>
      <c r="AY3683" s="137">
        <v>2.69</v>
      </c>
      <c r="AZ3683" s="143">
        <f>IF(AND(AY3683&gt;0,AY3683&lt;=10),AY3683*0.25,IF(AND(AY3683&gt;10,AY3683&lt;=50),AY3683*0.17,IF(AND(AY3683&gt;10,AY3683&lt;=100),AY3683*0.12,IF(AY3683&gt;100,AY3683*0.1))))</f>
        <v>0.67249999999999999</v>
      </c>
      <c r="BA3683" s="115">
        <f>AZ3683+AY3683</f>
        <v>3.3624999999999998</v>
      </c>
      <c r="BB3683" s="137">
        <f>BA3683+BA3683*0.08</f>
        <v>3.6315</v>
      </c>
      <c r="BC3683" s="20" t="s">
        <v>12295</v>
      </c>
      <c r="BD3683" s="134"/>
      <c r="BE3683" s="134"/>
      <c r="BF3683" s="134"/>
      <c r="BG3683" s="134"/>
      <c r="BH3683" s="134"/>
      <c r="BI3683" s="134"/>
      <c r="BJ3683" s="134"/>
      <c r="BK3683" s="134"/>
      <c r="BL3683" s="134"/>
      <c r="BM3683" s="134"/>
      <c r="BN3683" s="134"/>
      <c r="BO3683" s="134"/>
      <c r="BP3683" s="149"/>
      <c r="BQ3683" s="149"/>
      <c r="BR3683" s="149"/>
      <c r="BS3683" s="149"/>
      <c r="BT3683" s="149"/>
      <c r="BU3683" s="149"/>
      <c r="BV3683" s="149"/>
      <c r="BW3683" s="149"/>
      <c r="BX3683" s="149"/>
      <c r="BY3683" s="149"/>
      <c r="BZ3683" s="149"/>
      <c r="CA3683" s="149"/>
      <c r="CB3683" s="149"/>
      <c r="CC3683" s="149"/>
      <c r="CD3683" s="149"/>
      <c r="CE3683" s="149"/>
      <c r="CF3683" s="149"/>
      <c r="CG3683" s="149"/>
      <c r="CH3683" s="149"/>
      <c r="CI3683" s="149"/>
      <c r="CJ3683" s="149"/>
      <c r="CK3683" s="149"/>
      <c r="CL3683" s="149"/>
      <c r="CM3683" s="149"/>
      <c r="CN3683" s="149"/>
      <c r="CO3683" s="149"/>
      <c r="CP3683" s="149"/>
      <c r="CQ3683" s="149"/>
      <c r="CR3683" s="149"/>
      <c r="CS3683" s="149"/>
      <c r="CT3683" s="149"/>
      <c r="CU3683" s="149"/>
      <c r="CV3683" s="149"/>
      <c r="CW3683" s="149"/>
      <c r="CX3683" s="149"/>
      <c r="CY3683" s="149"/>
      <c r="CZ3683" s="149"/>
      <c r="DA3683" s="149"/>
      <c r="DB3683" s="149"/>
      <c r="DC3683" s="149"/>
      <c r="DD3683" s="149"/>
      <c r="DE3683" s="149"/>
      <c r="DF3683" s="149"/>
      <c r="DG3683" s="149"/>
      <c r="DH3683" s="149"/>
      <c r="DI3683" s="149"/>
      <c r="DJ3683" s="149"/>
      <c r="DK3683" s="149"/>
      <c r="DL3683" s="149"/>
    </row>
    <row r="3684" spans="1:116" s="107" customFormat="1" ht="30" customHeight="1">
      <c r="A3684" s="7" t="s">
        <v>11937</v>
      </c>
      <c r="B3684" s="5">
        <v>3682</v>
      </c>
      <c r="C3684" s="10"/>
      <c r="D3684" s="10"/>
      <c r="E3684" s="8" t="s">
        <v>12060</v>
      </c>
      <c r="F3684" s="3" t="s">
        <v>12061</v>
      </c>
      <c r="G3684" s="3" t="s">
        <v>4169</v>
      </c>
      <c r="H3684" s="3" t="s">
        <v>12062</v>
      </c>
      <c r="I3684" s="3" t="s">
        <v>1853</v>
      </c>
      <c r="J3684" s="3" t="s">
        <v>1150</v>
      </c>
      <c r="K3684" s="6">
        <v>10</v>
      </c>
      <c r="L3684" s="3" t="s">
        <v>79</v>
      </c>
      <c r="M3684" s="6">
        <v>1</v>
      </c>
      <c r="N3684" s="3" t="s">
        <v>44</v>
      </c>
      <c r="O3684" s="3" t="s">
        <v>11940</v>
      </c>
      <c r="P3684" s="3" t="s">
        <v>11941</v>
      </c>
      <c r="Q3684" s="3" t="s">
        <v>12063</v>
      </c>
      <c r="R3684" s="163">
        <v>6.11</v>
      </c>
      <c r="S3684" s="121">
        <v>5.91</v>
      </c>
      <c r="T3684" s="124">
        <v>5.5</v>
      </c>
      <c r="U3684" s="128">
        <v>5.5</v>
      </c>
      <c r="V3684" s="118"/>
      <c r="W3684" s="121">
        <v>5.5</v>
      </c>
      <c r="X3684" s="121"/>
      <c r="Y3684" s="121"/>
      <c r="Z3684" s="121"/>
      <c r="AA3684" s="121"/>
      <c r="AB3684" s="121"/>
      <c r="AC3684" s="121"/>
      <c r="AD3684" s="121"/>
      <c r="AE3684" s="131"/>
      <c r="AF3684" s="134"/>
      <c r="AG3684" s="134"/>
      <c r="AH3684" s="134"/>
      <c r="AI3684" s="134"/>
      <c r="AJ3684" s="134"/>
      <c r="AK3684" s="134"/>
      <c r="AL3684" s="134"/>
      <c r="AM3684" s="134"/>
      <c r="AN3684" s="137"/>
      <c r="AO3684" s="134"/>
      <c r="AP3684" s="131"/>
      <c r="AQ3684" s="134" t="e">
        <f>AVERAGE(SMALL(AE3684:AI3684,1),SMALL(AE3684:AI3684,2))</f>
        <v>#NUM!</v>
      </c>
      <c r="AR3684" s="134" t="e">
        <f>IF(R3684 &lt;=( AVERAGE(SMALL(AE3684:AI3684,1),SMALL(AE3684:AI3684,2))), R3684, "")</f>
        <v>#NUM!</v>
      </c>
      <c r="AS3684" s="134" t="e">
        <f>AVERAGE(SMALL(AJ3684:AM3684,1),SMALL(AJ3684:AM3684,2))</f>
        <v>#NUM!</v>
      </c>
      <c r="AT3684" s="134">
        <f>T3684*1.075</f>
        <v>5.9124999999999996</v>
      </c>
      <c r="AU3684" s="134">
        <f>U3684*1.075</f>
        <v>5.9124999999999996</v>
      </c>
      <c r="AV3684" s="121">
        <f>MIN(AN3684,AT3684,AU3684)</f>
        <v>5.9124999999999996</v>
      </c>
      <c r="AW3684" s="134" t="s">
        <v>71</v>
      </c>
      <c r="AX3684" s="134" t="s">
        <v>72</v>
      </c>
      <c r="AY3684" s="137">
        <v>5.9119999999999999</v>
      </c>
      <c r="AZ3684" s="143">
        <f>IF(AND(AY3684&gt;0,AY3684&lt;=10),AY3684*0.25,IF(AND(AY3684&gt;10,AY3684&lt;=50),AY3684*0.17,IF(AND(AY3684&gt;10,AY3684&lt;=100),AY3684*0.12,IF(AY3684&gt;100,AY3684*0.1))))</f>
        <v>1.478</v>
      </c>
      <c r="BA3684" s="115">
        <f>AZ3684+AY3684</f>
        <v>7.39</v>
      </c>
      <c r="BB3684" s="137">
        <f>BA3684+BA3684*0.08</f>
        <v>7.9811999999999994</v>
      </c>
      <c r="BC3684" s="20" t="s">
        <v>12295</v>
      </c>
      <c r="BD3684" s="134"/>
      <c r="BE3684" s="134"/>
      <c r="BF3684" s="134"/>
      <c r="BG3684" s="134"/>
      <c r="BH3684" s="134"/>
      <c r="BI3684" s="134"/>
      <c r="BJ3684" s="134"/>
      <c r="BK3684" s="134"/>
      <c r="BL3684" s="134"/>
      <c r="BM3684" s="134"/>
      <c r="BN3684" s="134"/>
      <c r="BO3684" s="134"/>
      <c r="BP3684" s="149"/>
      <c r="BQ3684" s="149"/>
      <c r="BR3684" s="149"/>
      <c r="BS3684" s="149"/>
      <c r="BT3684" s="149"/>
      <c r="BU3684" s="149"/>
      <c r="BV3684" s="149"/>
      <c r="BW3684" s="149"/>
      <c r="BX3684" s="149"/>
      <c r="BY3684" s="149"/>
      <c r="BZ3684" s="149"/>
      <c r="CA3684" s="149"/>
      <c r="CB3684" s="149"/>
      <c r="CC3684" s="149"/>
      <c r="CD3684" s="149"/>
      <c r="CE3684" s="149"/>
      <c r="CF3684" s="149"/>
      <c r="CG3684" s="149"/>
      <c r="CH3684" s="149"/>
      <c r="CI3684" s="149"/>
      <c r="CJ3684" s="149"/>
      <c r="CK3684" s="149"/>
      <c r="CL3684" s="149"/>
      <c r="CM3684" s="149"/>
      <c r="CN3684" s="149"/>
      <c r="CO3684" s="149"/>
      <c r="CP3684" s="149"/>
      <c r="CQ3684" s="149"/>
      <c r="CR3684" s="149"/>
      <c r="CS3684" s="149"/>
      <c r="CT3684" s="149"/>
      <c r="CU3684" s="149"/>
      <c r="CV3684" s="149"/>
      <c r="CW3684" s="149"/>
      <c r="CX3684" s="149"/>
      <c r="CY3684" s="149"/>
      <c r="CZ3684" s="149"/>
      <c r="DA3684" s="149"/>
      <c r="DB3684" s="149"/>
      <c r="DC3684" s="149"/>
      <c r="DD3684" s="149"/>
      <c r="DE3684" s="149"/>
      <c r="DF3684" s="149"/>
      <c r="DG3684" s="149"/>
      <c r="DH3684" s="149"/>
      <c r="DI3684" s="149"/>
      <c r="DJ3684" s="149"/>
      <c r="DK3684" s="149"/>
      <c r="DL3684" s="149"/>
    </row>
    <row r="3685" spans="1:116" s="107" customFormat="1" ht="30" customHeight="1">
      <c r="A3685" s="7" t="s">
        <v>11937</v>
      </c>
      <c r="B3685" s="5">
        <v>3683</v>
      </c>
      <c r="C3685" s="116"/>
      <c r="D3685" s="116"/>
      <c r="E3685" s="8" t="s">
        <v>12050</v>
      </c>
      <c r="F3685" s="3" t="s">
        <v>2772</v>
      </c>
      <c r="G3685" s="3" t="s">
        <v>356</v>
      </c>
      <c r="H3685" s="3" t="s">
        <v>292</v>
      </c>
      <c r="I3685" s="3" t="s">
        <v>139</v>
      </c>
      <c r="J3685" s="3" t="s">
        <v>8077</v>
      </c>
      <c r="K3685" s="6"/>
      <c r="L3685" s="3"/>
      <c r="M3685" s="6">
        <v>20</v>
      </c>
      <c r="N3685" s="3" t="s">
        <v>44</v>
      </c>
      <c r="O3685" s="3" t="s">
        <v>11940</v>
      </c>
      <c r="P3685" s="3" t="s">
        <v>12051</v>
      </c>
      <c r="Q3685" s="3" t="s">
        <v>12052</v>
      </c>
      <c r="R3685" s="163">
        <v>3.7</v>
      </c>
      <c r="S3685" s="121">
        <v>1.45</v>
      </c>
      <c r="T3685" s="124"/>
      <c r="U3685" s="128">
        <v>1.45</v>
      </c>
      <c r="V3685" s="118"/>
      <c r="W3685" s="121"/>
      <c r="X3685" s="121"/>
      <c r="Y3685" s="121"/>
      <c r="Z3685" s="121"/>
      <c r="AA3685" s="121"/>
      <c r="AB3685" s="121"/>
      <c r="AC3685" s="121"/>
      <c r="AD3685" s="121"/>
      <c r="AE3685" s="131"/>
      <c r="AF3685" s="134"/>
      <c r="AG3685" s="134"/>
      <c r="AH3685" s="134"/>
      <c r="AI3685" s="134"/>
      <c r="AJ3685" s="134"/>
      <c r="AK3685" s="134"/>
      <c r="AL3685" s="134"/>
      <c r="AM3685" s="134"/>
      <c r="AN3685" s="137"/>
      <c r="AO3685" s="134"/>
      <c r="AP3685" s="131"/>
      <c r="AQ3685" s="134" t="e">
        <f>AVERAGE(SMALL(AE3685:AI3685,1),SMALL(AE3685:AI3685,2))</f>
        <v>#NUM!</v>
      </c>
      <c r="AR3685" s="134" t="e">
        <f>IF(R3685 &lt;=( AVERAGE(SMALL(AE3685:AI3685,1),SMALL(AE3685:AI3685,2))), R3685, "")</f>
        <v>#NUM!</v>
      </c>
      <c r="AS3685" s="134" t="e">
        <f>AVERAGE(SMALL(AJ3685:AM3685,1),SMALL(AJ3685:AM3685,2))</f>
        <v>#NUM!</v>
      </c>
      <c r="AT3685" s="134">
        <f>T3685*1.075</f>
        <v>0</v>
      </c>
      <c r="AU3685" s="134">
        <f>U3685*1.075</f>
        <v>1.5587499999999999</v>
      </c>
      <c r="AV3685" s="121">
        <f>MIN(AN3685,AT3685,AU3685)</f>
        <v>0</v>
      </c>
      <c r="AW3685" s="134" t="s">
        <v>71</v>
      </c>
      <c r="AX3685" s="134" t="s">
        <v>72</v>
      </c>
      <c r="AY3685" s="137">
        <v>1.5580000000000001</v>
      </c>
      <c r="AZ3685" s="143">
        <f>IF(AND(AY3685&gt;0,AY3685&lt;=10),AY3685*0.25,IF(AND(AY3685&gt;10,AY3685&lt;=50),AY3685*0.17,IF(AND(AY3685&gt;10,AY3685&lt;=100),AY3685*0.12,IF(AY3685&gt;100,AY3685*0.1))))</f>
        <v>0.38950000000000001</v>
      </c>
      <c r="BA3685" s="115">
        <f>AZ3685+AY3685</f>
        <v>1.9475</v>
      </c>
      <c r="BB3685" s="137">
        <f>BA3685+BA3685*0.08</f>
        <v>2.1032999999999999</v>
      </c>
      <c r="BC3685" s="20" t="s">
        <v>12295</v>
      </c>
      <c r="BD3685" s="134"/>
      <c r="BE3685" s="134"/>
      <c r="BF3685" s="134"/>
      <c r="BG3685" s="134"/>
      <c r="BH3685" s="134"/>
      <c r="BI3685" s="134"/>
      <c r="BJ3685" s="134"/>
      <c r="BK3685" s="134"/>
      <c r="BL3685" s="134"/>
      <c r="BM3685" s="134"/>
      <c r="BN3685" s="134"/>
      <c r="BO3685" s="134"/>
      <c r="BP3685" s="149"/>
      <c r="BQ3685" s="149"/>
      <c r="BR3685" s="149"/>
      <c r="BS3685" s="149"/>
      <c r="BT3685" s="149"/>
      <c r="BU3685" s="149"/>
      <c r="BV3685" s="149"/>
      <c r="BW3685" s="149"/>
      <c r="BX3685" s="149"/>
      <c r="BY3685" s="149"/>
      <c r="BZ3685" s="149"/>
      <c r="CA3685" s="149"/>
      <c r="CB3685" s="149"/>
      <c r="CC3685" s="149"/>
      <c r="CD3685" s="149"/>
      <c r="CE3685" s="149"/>
      <c r="CF3685" s="149"/>
      <c r="CG3685" s="149"/>
      <c r="CH3685" s="149"/>
      <c r="CI3685" s="149"/>
      <c r="CJ3685" s="149"/>
      <c r="CK3685" s="149"/>
      <c r="CL3685" s="149"/>
      <c r="CM3685" s="149"/>
      <c r="CN3685" s="149"/>
      <c r="CO3685" s="149"/>
      <c r="CP3685" s="149"/>
      <c r="CQ3685" s="149"/>
      <c r="CR3685" s="149"/>
      <c r="CS3685" s="149"/>
      <c r="CT3685" s="149"/>
      <c r="CU3685" s="149"/>
      <c r="CV3685" s="149"/>
      <c r="CW3685" s="149"/>
      <c r="CX3685" s="149"/>
      <c r="CY3685" s="149"/>
      <c r="CZ3685" s="149"/>
      <c r="DA3685" s="149"/>
      <c r="DB3685" s="149"/>
      <c r="DC3685" s="149"/>
      <c r="DD3685" s="149"/>
      <c r="DE3685" s="149"/>
      <c r="DF3685" s="149"/>
      <c r="DG3685" s="149"/>
      <c r="DH3685" s="149"/>
      <c r="DI3685" s="149"/>
      <c r="DJ3685" s="149"/>
      <c r="DK3685" s="149"/>
      <c r="DL3685" s="149"/>
    </row>
    <row r="3686" spans="1:116" s="107" customFormat="1" ht="30" customHeight="1">
      <c r="A3686" s="7" t="s">
        <v>11937</v>
      </c>
      <c r="B3686" s="5">
        <v>3684</v>
      </c>
      <c r="C3686" s="10"/>
      <c r="D3686" s="10"/>
      <c r="E3686" s="8" t="s">
        <v>11983</v>
      </c>
      <c r="F3686" s="3" t="s">
        <v>2868</v>
      </c>
      <c r="G3686" s="3" t="s">
        <v>2222</v>
      </c>
      <c r="H3686" s="3" t="s">
        <v>2227</v>
      </c>
      <c r="I3686" s="3" t="s">
        <v>139</v>
      </c>
      <c r="J3686" s="3" t="s">
        <v>11984</v>
      </c>
      <c r="K3686" s="6"/>
      <c r="L3686" s="3"/>
      <c r="M3686" s="6">
        <v>50</v>
      </c>
      <c r="N3686" s="3" t="s">
        <v>44</v>
      </c>
      <c r="O3686" s="3" t="s">
        <v>11940</v>
      </c>
      <c r="P3686" s="3" t="s">
        <v>11985</v>
      </c>
      <c r="Q3686" s="3" t="s">
        <v>11986</v>
      </c>
      <c r="R3686" s="163">
        <v>8.5</v>
      </c>
      <c r="S3686" s="121">
        <v>2.04</v>
      </c>
      <c r="T3686" s="124"/>
      <c r="U3686" s="128">
        <v>1.9</v>
      </c>
      <c r="V3686" s="118"/>
      <c r="W3686" s="121"/>
      <c r="X3686" s="121"/>
      <c r="Y3686" s="121"/>
      <c r="Z3686" s="121"/>
      <c r="AA3686" s="121"/>
      <c r="AB3686" s="121"/>
      <c r="AC3686" s="121"/>
      <c r="AD3686" s="121"/>
      <c r="AE3686" s="131"/>
      <c r="AF3686" s="134"/>
      <c r="AG3686" s="134"/>
      <c r="AH3686" s="134"/>
      <c r="AI3686" s="134"/>
      <c r="AJ3686" s="134"/>
      <c r="AK3686" s="134"/>
      <c r="AL3686" s="134"/>
      <c r="AM3686" s="134"/>
      <c r="AN3686" s="137"/>
      <c r="AO3686" s="134"/>
      <c r="AP3686" s="131"/>
      <c r="AQ3686" s="134" t="e">
        <f>AVERAGE(SMALL(AE3686:AI3686,1),SMALL(AE3686:AI3686,2))</f>
        <v>#NUM!</v>
      </c>
      <c r="AR3686" s="134" t="e">
        <f>IF(R3686 &lt;=( AVERAGE(SMALL(AE3686:AI3686,1),SMALL(AE3686:AI3686,2))), R3686, "")</f>
        <v>#NUM!</v>
      </c>
      <c r="AS3686" s="134" t="e">
        <f>AVERAGE(SMALL(AJ3686:AM3686,1),SMALL(AJ3686:AM3686,2))</f>
        <v>#NUM!</v>
      </c>
      <c r="AT3686" s="134">
        <f>T3686*1.075</f>
        <v>0</v>
      </c>
      <c r="AU3686" s="134">
        <f>U3686*1.075</f>
        <v>2.0425</v>
      </c>
      <c r="AV3686" s="121">
        <f>MIN(AN3686,AT3686,AU3686)</f>
        <v>0</v>
      </c>
      <c r="AW3686" s="134" t="s">
        <v>71</v>
      </c>
      <c r="AX3686" s="134" t="s">
        <v>72</v>
      </c>
      <c r="AY3686" s="137">
        <v>2.0419999999999998</v>
      </c>
      <c r="AZ3686" s="143">
        <f>IF(AND(AY3686&gt;0,AY3686&lt;=10),AY3686*0.25,IF(AND(AY3686&gt;10,AY3686&lt;=50),AY3686*0.17,IF(AND(AY3686&gt;10,AY3686&lt;=100),AY3686*0.12,IF(AY3686&gt;100,AY3686*0.1))))</f>
        <v>0.51049999999999995</v>
      </c>
      <c r="BA3686" s="115">
        <f>AZ3686+AY3686</f>
        <v>2.5524999999999998</v>
      </c>
      <c r="BB3686" s="137">
        <f>BA3686+BA3686*0.08</f>
        <v>2.7566999999999999</v>
      </c>
      <c r="BC3686" s="20" t="s">
        <v>12295</v>
      </c>
      <c r="BD3686" s="134"/>
      <c r="BE3686" s="134"/>
      <c r="BF3686" s="134"/>
      <c r="BG3686" s="134"/>
      <c r="BH3686" s="134"/>
      <c r="BI3686" s="134"/>
      <c r="BJ3686" s="134"/>
      <c r="BK3686" s="134"/>
      <c r="BL3686" s="134"/>
      <c r="BM3686" s="134"/>
      <c r="BN3686" s="134"/>
      <c r="BO3686" s="134"/>
      <c r="BP3686" s="149"/>
      <c r="BQ3686" s="149"/>
      <c r="BR3686" s="149"/>
      <c r="BS3686" s="149"/>
      <c r="BT3686" s="149"/>
      <c r="BU3686" s="149"/>
      <c r="BV3686" s="149"/>
      <c r="BW3686" s="149"/>
      <c r="BX3686" s="149"/>
      <c r="BY3686" s="149"/>
      <c r="BZ3686" s="149"/>
      <c r="CA3686" s="149"/>
      <c r="CB3686" s="149"/>
      <c r="CC3686" s="149"/>
      <c r="CD3686" s="149"/>
      <c r="CE3686" s="149"/>
      <c r="CF3686" s="149"/>
      <c r="CG3686" s="149"/>
      <c r="CH3686" s="149"/>
      <c r="CI3686" s="149"/>
      <c r="CJ3686" s="149"/>
      <c r="CK3686" s="149"/>
      <c r="CL3686" s="149"/>
      <c r="CM3686" s="149"/>
      <c r="CN3686" s="149"/>
      <c r="CO3686" s="149"/>
      <c r="CP3686" s="149"/>
      <c r="CQ3686" s="149"/>
      <c r="CR3686" s="149"/>
      <c r="CS3686" s="149"/>
      <c r="CT3686" s="149"/>
      <c r="CU3686" s="149"/>
      <c r="CV3686" s="149"/>
      <c r="CW3686" s="149"/>
      <c r="CX3686" s="149"/>
      <c r="CY3686" s="149"/>
      <c r="CZ3686" s="149"/>
      <c r="DA3686" s="149"/>
      <c r="DB3686" s="149"/>
      <c r="DC3686" s="149"/>
      <c r="DD3686" s="149"/>
      <c r="DE3686" s="149"/>
      <c r="DF3686" s="149"/>
      <c r="DG3686" s="149"/>
      <c r="DH3686" s="149"/>
      <c r="DI3686" s="149"/>
      <c r="DJ3686" s="149"/>
      <c r="DK3686" s="149"/>
      <c r="DL3686" s="149"/>
    </row>
    <row r="3687" spans="1:116" s="107" customFormat="1" ht="30" customHeight="1">
      <c r="A3687" s="7" t="s">
        <v>11937</v>
      </c>
      <c r="B3687" s="5">
        <v>3685</v>
      </c>
      <c r="C3687" s="116"/>
      <c r="D3687" s="116"/>
      <c r="E3687" s="8" t="s">
        <v>11987</v>
      </c>
      <c r="F3687" s="3" t="s">
        <v>11105</v>
      </c>
      <c r="G3687" s="3" t="s">
        <v>4610</v>
      </c>
      <c r="H3687" s="3" t="s">
        <v>4843</v>
      </c>
      <c r="I3687" s="3" t="s">
        <v>1979</v>
      </c>
      <c r="J3687" s="3" t="s">
        <v>808</v>
      </c>
      <c r="K3687" s="6">
        <v>1</v>
      </c>
      <c r="L3687" s="3" t="s">
        <v>79</v>
      </c>
      <c r="M3687" s="6">
        <v>5</v>
      </c>
      <c r="N3687" s="3" t="s">
        <v>44</v>
      </c>
      <c r="O3687" s="3" t="s">
        <v>11940</v>
      </c>
      <c r="P3687" s="3" t="s">
        <v>11988</v>
      </c>
      <c r="Q3687" s="3" t="s">
        <v>11989</v>
      </c>
      <c r="R3687" s="163">
        <v>3.24</v>
      </c>
      <c r="S3687" s="121">
        <v>0.75</v>
      </c>
      <c r="T3687" s="124"/>
      <c r="U3687" s="128">
        <v>0.75</v>
      </c>
      <c r="V3687" s="118"/>
      <c r="W3687" s="121"/>
      <c r="X3687" s="121"/>
      <c r="Y3687" s="121"/>
      <c r="Z3687" s="121"/>
      <c r="AA3687" s="121"/>
      <c r="AB3687" s="121"/>
      <c r="AC3687" s="121"/>
      <c r="AD3687" s="121"/>
      <c r="AE3687" s="131"/>
      <c r="AF3687" s="134"/>
      <c r="AG3687" s="134"/>
      <c r="AH3687" s="134"/>
      <c r="AI3687" s="134"/>
      <c r="AJ3687" s="134"/>
      <c r="AK3687" s="134"/>
      <c r="AL3687" s="134"/>
      <c r="AM3687" s="134"/>
      <c r="AN3687" s="137"/>
      <c r="AO3687" s="134"/>
      <c r="AP3687" s="131"/>
      <c r="AQ3687" s="134" t="e">
        <f>AVERAGE(SMALL(AE3687:AI3687,1),SMALL(AE3687:AI3687,2))</f>
        <v>#NUM!</v>
      </c>
      <c r="AR3687" s="134" t="e">
        <f>IF(R3687 &lt;=( AVERAGE(SMALL(AE3687:AI3687,1),SMALL(AE3687:AI3687,2))), R3687, "")</f>
        <v>#NUM!</v>
      </c>
      <c r="AS3687" s="134" t="e">
        <f>AVERAGE(SMALL(AJ3687:AM3687,1),SMALL(AJ3687:AM3687,2))</f>
        <v>#NUM!</v>
      </c>
      <c r="AT3687" s="134">
        <f>T3687*1.075</f>
        <v>0</v>
      </c>
      <c r="AU3687" s="134">
        <f>U3687*1.075</f>
        <v>0.80624999999999991</v>
      </c>
      <c r="AV3687" s="121">
        <f>MIN(AN3687,AT3687,AU3687)</f>
        <v>0</v>
      </c>
      <c r="AW3687" s="134" t="s">
        <v>71</v>
      </c>
      <c r="AX3687" s="134" t="s">
        <v>72</v>
      </c>
      <c r="AY3687" s="137">
        <v>0.80600000000000005</v>
      </c>
      <c r="AZ3687" s="143">
        <f>IF(AND(AY3687&gt;0,AY3687&lt;=10),AY3687*0.25,IF(AND(AY3687&gt;10,AY3687&lt;=50),AY3687*0.17,IF(AND(AY3687&gt;10,AY3687&lt;=100),AY3687*0.12,IF(AY3687&gt;100,AY3687*0.1))))</f>
        <v>0.20150000000000001</v>
      </c>
      <c r="BA3687" s="115">
        <f>AZ3687+AY3687</f>
        <v>1.0075000000000001</v>
      </c>
      <c r="BB3687" s="137">
        <f>BA3687+BA3687*0.08</f>
        <v>1.0881000000000001</v>
      </c>
      <c r="BC3687" s="20" t="s">
        <v>12295</v>
      </c>
      <c r="BD3687" s="134"/>
      <c r="BE3687" s="134"/>
      <c r="BF3687" s="134"/>
      <c r="BG3687" s="134"/>
      <c r="BH3687" s="134"/>
      <c r="BI3687" s="134"/>
      <c r="BJ3687" s="134"/>
      <c r="BK3687" s="134"/>
      <c r="BL3687" s="134"/>
      <c r="BM3687" s="134"/>
      <c r="BN3687" s="134"/>
      <c r="BO3687" s="134"/>
      <c r="BP3687" s="149"/>
      <c r="BQ3687" s="149"/>
      <c r="BR3687" s="149"/>
      <c r="BS3687" s="149"/>
      <c r="BT3687" s="149"/>
      <c r="BU3687" s="149"/>
      <c r="BV3687" s="149"/>
      <c r="BW3687" s="149"/>
      <c r="BX3687" s="149"/>
      <c r="BY3687" s="149"/>
      <c r="BZ3687" s="149"/>
      <c r="CA3687" s="149"/>
      <c r="CB3687" s="149"/>
      <c r="CC3687" s="149"/>
      <c r="CD3687" s="149"/>
      <c r="CE3687" s="149"/>
      <c r="CF3687" s="149"/>
      <c r="CG3687" s="149"/>
      <c r="CH3687" s="149"/>
      <c r="CI3687" s="149"/>
      <c r="CJ3687" s="149"/>
      <c r="CK3687" s="149"/>
      <c r="CL3687" s="149"/>
      <c r="CM3687" s="149"/>
      <c r="CN3687" s="149"/>
      <c r="CO3687" s="149"/>
      <c r="CP3687" s="149"/>
      <c r="CQ3687" s="149"/>
      <c r="CR3687" s="149"/>
      <c r="CS3687" s="149"/>
      <c r="CT3687" s="149"/>
      <c r="CU3687" s="149"/>
      <c r="CV3687" s="149"/>
      <c r="CW3687" s="149"/>
      <c r="CX3687" s="149"/>
      <c r="CY3687" s="149"/>
      <c r="CZ3687" s="149"/>
      <c r="DA3687" s="149"/>
      <c r="DB3687" s="149"/>
      <c r="DC3687" s="149"/>
      <c r="DD3687" s="149"/>
      <c r="DE3687" s="149"/>
      <c r="DF3687" s="149"/>
      <c r="DG3687" s="149"/>
      <c r="DH3687" s="149"/>
      <c r="DI3687" s="149"/>
      <c r="DJ3687" s="149"/>
      <c r="DK3687" s="149"/>
      <c r="DL3687" s="149"/>
    </row>
    <row r="3688" spans="1:116" s="107" customFormat="1" ht="30" customHeight="1">
      <c r="A3688" s="4" t="s">
        <v>12070</v>
      </c>
      <c r="B3688" s="5">
        <v>3686</v>
      </c>
      <c r="C3688" s="6">
        <v>18001</v>
      </c>
      <c r="D3688" s="6"/>
      <c r="E3688" s="3" t="s">
        <v>12096</v>
      </c>
      <c r="F3688" s="3" t="s">
        <v>12097</v>
      </c>
      <c r="G3688" s="3" t="s">
        <v>12098</v>
      </c>
      <c r="H3688" s="3" t="s">
        <v>201</v>
      </c>
      <c r="I3688" s="3" t="s">
        <v>42</v>
      </c>
      <c r="J3688" s="3" t="s">
        <v>12099</v>
      </c>
      <c r="K3688" s="6"/>
      <c r="L3688" s="3"/>
      <c r="M3688" s="6">
        <v>4</v>
      </c>
      <c r="N3688" s="3" t="s">
        <v>44</v>
      </c>
      <c r="O3688" s="3" t="s">
        <v>12073</v>
      </c>
      <c r="P3688" s="3" t="s">
        <v>12074</v>
      </c>
      <c r="Q3688" s="3" t="s">
        <v>12100</v>
      </c>
      <c r="R3688" s="163">
        <v>3.36</v>
      </c>
      <c r="S3688" s="121"/>
      <c r="T3688" s="124"/>
      <c r="U3688" s="128">
        <v>1.2</v>
      </c>
      <c r="V3688" s="118">
        <v>3.36</v>
      </c>
      <c r="W3688" s="121"/>
      <c r="X3688" s="121"/>
      <c r="Y3688" s="121"/>
      <c r="Z3688" s="121"/>
      <c r="AA3688" s="121"/>
      <c r="AB3688" s="121"/>
      <c r="AC3688" s="121"/>
      <c r="AD3688" s="121"/>
      <c r="AE3688" s="131">
        <v>3.36</v>
      </c>
      <c r="AF3688" s="134"/>
      <c r="AG3688" s="134"/>
      <c r="AH3688" s="134"/>
      <c r="AI3688" s="134"/>
      <c r="AJ3688" s="134"/>
      <c r="AK3688" s="134"/>
      <c r="AL3688" s="134"/>
      <c r="AM3688" s="134"/>
      <c r="AN3688" s="137">
        <v>3.36</v>
      </c>
      <c r="AO3688" s="134" t="s">
        <v>47</v>
      </c>
      <c r="AP3688" s="131" t="s">
        <v>48</v>
      </c>
      <c r="AQ3688" s="134" t="e">
        <f>AVERAGE(SMALL(AE3688:AI3688,1),SMALL(AE3688:AI3688,2))</f>
        <v>#NUM!</v>
      </c>
      <c r="AR3688" s="134" t="e">
        <f>IF(R3688 &lt;=( AVERAGE(SMALL(AE3688:AI3688,1),SMALL(AE3688:AI3688,2))), R3688, "")</f>
        <v>#NUM!</v>
      </c>
      <c r="AS3688" s="134" t="e">
        <f>AVERAGE(SMALL(AJ3688:AM3688,1),SMALL(AJ3688:AM3688,2))</f>
        <v>#NUM!</v>
      </c>
      <c r="AT3688" s="134">
        <f>T3688*1.075</f>
        <v>0</v>
      </c>
      <c r="AU3688" s="134">
        <f>U3688*1.075</f>
        <v>1.2899999999999998</v>
      </c>
      <c r="AV3688" s="121">
        <f>MIN(AN3688,AT3688,AU3688)</f>
        <v>0</v>
      </c>
      <c r="AW3688" s="134" t="s">
        <v>71</v>
      </c>
      <c r="AX3688" s="134" t="s">
        <v>72</v>
      </c>
      <c r="AY3688" s="137">
        <v>1.29</v>
      </c>
      <c r="AZ3688" s="143">
        <f>IF(AND(AY3688&gt;0,AY3688&lt;=10),AY3688*0.25,IF(AND(AY3688&gt;10,AY3688&lt;=50),AY3688*0.17,IF(AND(AY3688&gt;10,AY3688&lt;=100),AY3688*0.12,IF(AY3688&gt;100,AY3688*0.1))))</f>
        <v>0.32250000000000001</v>
      </c>
      <c r="BA3688" s="115">
        <f>AZ3688+AY3688</f>
        <v>1.6125</v>
      </c>
      <c r="BB3688" s="137">
        <f>BA3688+BA3688*0.08</f>
        <v>1.7415</v>
      </c>
      <c r="BC3688" s="20" t="s">
        <v>12295</v>
      </c>
      <c r="BD3688" s="134"/>
      <c r="BE3688" s="134"/>
      <c r="BF3688" s="134"/>
      <c r="BG3688" s="134"/>
      <c r="BH3688" s="134"/>
      <c r="BI3688" s="134"/>
      <c r="BJ3688" s="134"/>
      <c r="BK3688" s="134"/>
      <c r="BL3688" s="134"/>
      <c r="BM3688" s="134"/>
      <c r="BN3688" s="134"/>
      <c r="BO3688" s="134"/>
      <c r="BP3688" s="134"/>
      <c r="BQ3688" s="134"/>
      <c r="BR3688" s="134"/>
      <c r="BS3688" s="134"/>
      <c r="BT3688" s="134"/>
      <c r="BU3688" s="134"/>
      <c r="BV3688" s="134"/>
      <c r="BW3688" s="134"/>
      <c r="BX3688" s="134"/>
      <c r="BY3688" s="134"/>
      <c r="BZ3688" s="134"/>
      <c r="CA3688" s="134"/>
      <c r="CB3688" s="134"/>
      <c r="CC3688" s="134"/>
      <c r="CD3688" s="134"/>
      <c r="CE3688" s="134"/>
      <c r="CF3688" s="134"/>
      <c r="CG3688" s="134"/>
      <c r="CH3688" s="134"/>
      <c r="CI3688" s="134"/>
      <c r="CJ3688" s="134"/>
      <c r="CK3688" s="134"/>
      <c r="CL3688" s="134"/>
      <c r="CM3688" s="134"/>
      <c r="CN3688" s="134"/>
      <c r="CO3688" s="134"/>
      <c r="CP3688" s="134"/>
      <c r="CQ3688" s="134"/>
      <c r="CR3688" s="134"/>
      <c r="CS3688" s="134"/>
      <c r="CT3688" s="134"/>
      <c r="CU3688" s="134"/>
      <c r="CV3688" s="134"/>
      <c r="CW3688" s="134"/>
      <c r="CX3688" s="134"/>
      <c r="CY3688" s="134"/>
      <c r="CZ3688" s="134"/>
      <c r="DA3688" s="134"/>
      <c r="DB3688" s="134"/>
      <c r="DC3688" s="134"/>
      <c r="DD3688" s="134"/>
      <c r="DE3688" s="134"/>
      <c r="DF3688" s="134"/>
      <c r="DG3688" s="134"/>
      <c r="DH3688" s="134"/>
      <c r="DI3688" s="134"/>
      <c r="DJ3688" s="134"/>
      <c r="DK3688" s="134"/>
      <c r="DL3688" s="134"/>
    </row>
    <row r="3689" spans="1:116" s="107" customFormat="1" ht="30" customHeight="1">
      <c r="A3689" s="4" t="s">
        <v>12070</v>
      </c>
      <c r="B3689" s="5">
        <v>3687</v>
      </c>
      <c r="C3689" s="6">
        <v>18002</v>
      </c>
      <c r="D3689" s="6"/>
      <c r="E3689" s="3" t="s">
        <v>12096</v>
      </c>
      <c r="F3689" s="3" t="s">
        <v>12097</v>
      </c>
      <c r="G3689" s="3" t="s">
        <v>12098</v>
      </c>
      <c r="H3689" s="3" t="s">
        <v>201</v>
      </c>
      <c r="I3689" s="3" t="s">
        <v>42</v>
      </c>
      <c r="J3689" s="3" t="s">
        <v>12101</v>
      </c>
      <c r="K3689" s="6"/>
      <c r="L3689" s="3"/>
      <c r="M3689" s="6">
        <v>14</v>
      </c>
      <c r="N3689" s="3" t="s">
        <v>44</v>
      </c>
      <c r="O3689" s="3" t="s">
        <v>12073</v>
      </c>
      <c r="P3689" s="3" t="s">
        <v>12074</v>
      </c>
      <c r="Q3689" s="3" t="s">
        <v>12102</v>
      </c>
      <c r="R3689" s="163">
        <v>5.08</v>
      </c>
      <c r="S3689" s="121"/>
      <c r="T3689" s="124"/>
      <c r="U3689" s="128">
        <v>2.3199999999999998</v>
      </c>
      <c r="V3689" s="118">
        <v>5.08</v>
      </c>
      <c r="W3689" s="121"/>
      <c r="X3689" s="121"/>
      <c r="Y3689" s="121"/>
      <c r="Z3689" s="121"/>
      <c r="AA3689" s="121"/>
      <c r="AB3689" s="121"/>
      <c r="AC3689" s="121"/>
      <c r="AD3689" s="121"/>
      <c r="AE3689" s="131">
        <v>5.08</v>
      </c>
      <c r="AF3689" s="134"/>
      <c r="AG3689" s="134"/>
      <c r="AH3689" s="134"/>
      <c r="AI3689" s="134"/>
      <c r="AJ3689" s="134"/>
      <c r="AK3689" s="134"/>
      <c r="AL3689" s="134"/>
      <c r="AM3689" s="134"/>
      <c r="AN3689" s="137">
        <v>5.08</v>
      </c>
      <c r="AO3689" s="134" t="s">
        <v>47</v>
      </c>
      <c r="AP3689" s="131" t="s">
        <v>48</v>
      </c>
      <c r="AQ3689" s="134" t="e">
        <f>AVERAGE(SMALL(AE3689:AI3689,1),SMALL(AE3689:AI3689,2))</f>
        <v>#NUM!</v>
      </c>
      <c r="AR3689" s="134" t="e">
        <f>IF(R3689 &lt;=( AVERAGE(SMALL(AE3689:AI3689,1),SMALL(AE3689:AI3689,2))), R3689, "")</f>
        <v>#NUM!</v>
      </c>
      <c r="AS3689" s="134" t="e">
        <f>AVERAGE(SMALL(AJ3689:AM3689,1),SMALL(AJ3689:AM3689,2))</f>
        <v>#NUM!</v>
      </c>
      <c r="AT3689" s="134">
        <f>T3689*1.075</f>
        <v>0</v>
      </c>
      <c r="AU3689" s="134">
        <f>U3689*1.075</f>
        <v>2.4939999999999998</v>
      </c>
      <c r="AV3689" s="121">
        <f>MIN(AN3689,AT3689,AU3689)</f>
        <v>0</v>
      </c>
      <c r="AW3689" s="134" t="s">
        <v>71</v>
      </c>
      <c r="AX3689" s="134" t="s">
        <v>72</v>
      </c>
      <c r="AY3689" s="137">
        <v>2.4940000000000002</v>
      </c>
      <c r="AZ3689" s="143">
        <f>IF(AND(AY3689&gt;0,AY3689&lt;=10),AY3689*0.25,IF(AND(AY3689&gt;10,AY3689&lt;=50),AY3689*0.17,IF(AND(AY3689&gt;10,AY3689&lt;=100),AY3689*0.12,IF(AY3689&gt;100,AY3689*0.1))))</f>
        <v>0.62350000000000005</v>
      </c>
      <c r="BA3689" s="115">
        <f>AZ3689+AY3689</f>
        <v>3.1175000000000002</v>
      </c>
      <c r="BB3689" s="137">
        <f>BA3689+BA3689*0.08</f>
        <v>3.3669000000000002</v>
      </c>
      <c r="BC3689" s="20" t="s">
        <v>12295</v>
      </c>
      <c r="BD3689" s="134"/>
      <c r="BE3689" s="134"/>
      <c r="BF3689" s="134"/>
      <c r="BG3689" s="134"/>
      <c r="BH3689" s="134"/>
      <c r="BI3689" s="134"/>
      <c r="BJ3689" s="134"/>
      <c r="BK3689" s="134"/>
      <c r="BL3689" s="134"/>
      <c r="BM3689" s="134"/>
      <c r="BN3689" s="134"/>
      <c r="BO3689" s="134"/>
      <c r="BP3689" s="134"/>
      <c r="BQ3689" s="134"/>
      <c r="BR3689" s="134"/>
      <c r="BS3689" s="134"/>
      <c r="BT3689" s="134"/>
      <c r="BU3689" s="134"/>
      <c r="BV3689" s="134"/>
      <c r="BW3689" s="134"/>
      <c r="BX3689" s="134"/>
      <c r="BY3689" s="134"/>
      <c r="BZ3689" s="134"/>
      <c r="CA3689" s="134"/>
      <c r="CB3689" s="134"/>
      <c r="CC3689" s="134"/>
      <c r="CD3689" s="134"/>
      <c r="CE3689" s="134"/>
      <c r="CF3689" s="134"/>
      <c r="CG3689" s="134"/>
      <c r="CH3689" s="134"/>
      <c r="CI3689" s="134"/>
      <c r="CJ3689" s="134"/>
      <c r="CK3689" s="134"/>
      <c r="CL3689" s="134"/>
      <c r="CM3689" s="134"/>
      <c r="CN3689" s="134"/>
      <c r="CO3689" s="134"/>
      <c r="CP3689" s="134"/>
      <c r="CQ3689" s="134"/>
      <c r="CR3689" s="134"/>
      <c r="CS3689" s="134"/>
      <c r="CT3689" s="134"/>
      <c r="CU3689" s="134"/>
      <c r="CV3689" s="134"/>
      <c r="CW3689" s="134"/>
      <c r="CX3689" s="134"/>
      <c r="CY3689" s="134"/>
      <c r="CZ3689" s="134"/>
      <c r="DA3689" s="134"/>
      <c r="DB3689" s="134"/>
      <c r="DC3689" s="134"/>
      <c r="DD3689" s="134"/>
      <c r="DE3689" s="134"/>
      <c r="DF3689" s="134"/>
      <c r="DG3689" s="134"/>
      <c r="DH3689" s="134"/>
      <c r="DI3689" s="134"/>
      <c r="DJ3689" s="134"/>
      <c r="DK3689" s="134"/>
      <c r="DL3689" s="134"/>
    </row>
    <row r="3690" spans="1:116" s="107" customFormat="1" ht="30" customHeight="1">
      <c r="A3690" s="4" t="s">
        <v>12070</v>
      </c>
      <c r="B3690" s="5">
        <v>3688</v>
      </c>
      <c r="C3690" s="6">
        <v>17993</v>
      </c>
      <c r="D3690" s="6"/>
      <c r="E3690" s="3" t="s">
        <v>12103</v>
      </c>
      <c r="F3690" s="3" t="s">
        <v>6420</v>
      </c>
      <c r="G3690" s="3" t="s">
        <v>2372</v>
      </c>
      <c r="H3690" s="3" t="s">
        <v>165</v>
      </c>
      <c r="I3690" s="3" t="s">
        <v>42</v>
      </c>
      <c r="J3690" s="3" t="s">
        <v>12104</v>
      </c>
      <c r="K3690" s="6"/>
      <c r="L3690" s="3"/>
      <c r="M3690" s="6">
        <v>30</v>
      </c>
      <c r="N3690" s="3" t="s">
        <v>44</v>
      </c>
      <c r="O3690" s="3" t="s">
        <v>12073</v>
      </c>
      <c r="P3690" s="3" t="s">
        <v>12074</v>
      </c>
      <c r="Q3690" s="3" t="s">
        <v>12106</v>
      </c>
      <c r="R3690" s="163">
        <v>2.58</v>
      </c>
      <c r="S3690" s="121"/>
      <c r="T3690" s="124">
        <v>2.29</v>
      </c>
      <c r="U3690" s="128">
        <v>1.34</v>
      </c>
      <c r="V3690" s="118">
        <v>2.58</v>
      </c>
      <c r="W3690" s="121"/>
      <c r="X3690" s="121"/>
      <c r="Y3690" s="121"/>
      <c r="Z3690" s="121"/>
      <c r="AA3690" s="121"/>
      <c r="AB3690" s="121"/>
      <c r="AC3690" s="121"/>
      <c r="AD3690" s="121"/>
      <c r="AE3690" s="131">
        <v>2.58</v>
      </c>
      <c r="AF3690" s="134"/>
      <c r="AG3690" s="134"/>
      <c r="AH3690" s="134"/>
      <c r="AI3690" s="134"/>
      <c r="AJ3690" s="134"/>
      <c r="AK3690" s="134"/>
      <c r="AL3690" s="134"/>
      <c r="AM3690" s="134"/>
      <c r="AN3690" s="137">
        <v>2.93</v>
      </c>
      <c r="AO3690" s="134" t="s">
        <v>332</v>
      </c>
      <c r="AP3690" s="131" t="s">
        <v>333</v>
      </c>
      <c r="AQ3690" s="134" t="e">
        <f>AVERAGE(SMALL(AE3690:AI3690,1),SMALL(AE3690:AI3690,2))</f>
        <v>#NUM!</v>
      </c>
      <c r="AR3690" s="134" t="e">
        <f>IF(R3690 &lt;=( AVERAGE(SMALL(AE3690:AI3690,1),SMALL(AE3690:AI3690,2))), R3690, "")</f>
        <v>#NUM!</v>
      </c>
      <c r="AS3690" s="134" t="e">
        <f>AVERAGE(SMALL(AJ3690:AM3690,1),SMALL(AJ3690:AM3690,2))</f>
        <v>#NUM!</v>
      </c>
      <c r="AT3690" s="134">
        <f>T3690*1.075</f>
        <v>2.4617499999999999</v>
      </c>
      <c r="AU3690" s="134">
        <f>U3690*1.075</f>
        <v>1.4405000000000001</v>
      </c>
      <c r="AV3690" s="121">
        <f>MIN(AN3690,AT3690,AU3690)</f>
        <v>1.4405000000000001</v>
      </c>
      <c r="AW3690" s="134" t="s">
        <v>71</v>
      </c>
      <c r="AX3690" s="134" t="s">
        <v>72</v>
      </c>
      <c r="AY3690" s="137">
        <v>1.44</v>
      </c>
      <c r="AZ3690" s="143">
        <f>IF(AND(AY3690&gt;0,AY3690&lt;=10),AY3690*0.25,IF(AND(AY3690&gt;10,AY3690&lt;=50),AY3690*0.17,IF(AND(AY3690&gt;10,AY3690&lt;=100),AY3690*0.12,IF(AY3690&gt;100,AY3690*0.1))))</f>
        <v>0.36</v>
      </c>
      <c r="BA3690" s="115">
        <f>AZ3690+AY3690</f>
        <v>1.7999999999999998</v>
      </c>
      <c r="BB3690" s="137">
        <f>BA3690+BA3690*0.08</f>
        <v>1.9439999999999997</v>
      </c>
      <c r="BC3690" s="20" t="s">
        <v>12295</v>
      </c>
      <c r="BD3690" s="134"/>
      <c r="BE3690" s="134"/>
      <c r="BF3690" s="134"/>
      <c r="BG3690" s="134"/>
      <c r="BH3690" s="134"/>
      <c r="BI3690" s="134"/>
      <c r="BJ3690" s="134"/>
      <c r="BK3690" s="134"/>
      <c r="BL3690" s="134"/>
      <c r="BM3690" s="134"/>
      <c r="BN3690" s="134"/>
      <c r="BO3690" s="134"/>
      <c r="BP3690" s="134"/>
      <c r="BQ3690" s="134"/>
      <c r="BR3690" s="134"/>
      <c r="BS3690" s="134"/>
      <c r="BT3690" s="134"/>
      <c r="BU3690" s="134"/>
      <c r="BV3690" s="134"/>
      <c r="BW3690" s="134"/>
      <c r="BX3690" s="134"/>
      <c r="BY3690" s="134"/>
      <c r="BZ3690" s="134"/>
      <c r="CA3690" s="134"/>
      <c r="CB3690" s="134"/>
      <c r="CC3690" s="134"/>
      <c r="CD3690" s="134"/>
      <c r="CE3690" s="134"/>
      <c r="CF3690" s="134"/>
      <c r="CG3690" s="134"/>
      <c r="CH3690" s="134"/>
      <c r="CI3690" s="134"/>
      <c r="CJ3690" s="134"/>
      <c r="CK3690" s="134"/>
      <c r="CL3690" s="134"/>
      <c r="CM3690" s="134"/>
      <c r="CN3690" s="134"/>
      <c r="CO3690" s="134"/>
      <c r="CP3690" s="134"/>
      <c r="CQ3690" s="134"/>
      <c r="CR3690" s="134"/>
      <c r="CS3690" s="134"/>
      <c r="CT3690" s="134"/>
      <c r="CU3690" s="134"/>
      <c r="CV3690" s="134"/>
      <c r="CW3690" s="134"/>
      <c r="CX3690" s="134"/>
      <c r="CY3690" s="134"/>
      <c r="CZ3690" s="134"/>
      <c r="DA3690" s="134"/>
      <c r="DB3690" s="134"/>
      <c r="DC3690" s="134"/>
      <c r="DD3690" s="134"/>
      <c r="DE3690" s="134"/>
      <c r="DF3690" s="134"/>
      <c r="DG3690" s="134"/>
      <c r="DH3690" s="134"/>
      <c r="DI3690" s="134"/>
      <c r="DJ3690" s="134"/>
      <c r="DK3690" s="134"/>
      <c r="DL3690" s="134"/>
    </row>
    <row r="3691" spans="1:116" s="107" customFormat="1" ht="30" customHeight="1">
      <c r="A3691" s="153" t="s">
        <v>14927</v>
      </c>
      <c r="B3691" s="5">
        <v>3689</v>
      </c>
      <c r="C3691" s="44">
        <v>17994</v>
      </c>
      <c r="D3691" s="44"/>
      <c r="E3691" s="172" t="s">
        <v>12103</v>
      </c>
      <c r="F3691" s="3" t="s">
        <v>6420</v>
      </c>
      <c r="G3691" s="3" t="s">
        <v>2372</v>
      </c>
      <c r="H3691" s="3" t="s">
        <v>2376</v>
      </c>
      <c r="I3691" s="3" t="s">
        <v>42</v>
      </c>
      <c r="J3691" s="3" t="s">
        <v>12104</v>
      </c>
      <c r="K3691" s="6"/>
      <c r="L3691" s="3"/>
      <c r="M3691" s="6">
        <v>30</v>
      </c>
      <c r="N3691" s="3" t="s">
        <v>44</v>
      </c>
      <c r="O3691" s="3" t="s">
        <v>12073</v>
      </c>
      <c r="P3691" s="3" t="s">
        <v>12074</v>
      </c>
      <c r="Q3691" s="3" t="s">
        <v>12105</v>
      </c>
      <c r="R3691" s="167">
        <v>3.65</v>
      </c>
      <c r="S3691" s="100">
        <v>3.85</v>
      </c>
      <c r="T3691" s="101">
        <v>2.11</v>
      </c>
      <c r="U3691" s="99">
        <v>3.65</v>
      </c>
      <c r="V3691" s="100"/>
      <c r="W3691" s="100"/>
      <c r="X3691" s="100"/>
      <c r="Y3691" s="100"/>
      <c r="Z3691" s="100"/>
      <c r="AA3691" s="100"/>
      <c r="AB3691" s="100"/>
      <c r="AC3691" s="100"/>
      <c r="AD3691" s="100"/>
      <c r="AE3691" s="102">
        <v>4.05</v>
      </c>
      <c r="AF3691" s="103"/>
      <c r="AG3691" s="103"/>
      <c r="AH3691" s="103"/>
      <c r="AI3691" s="103"/>
      <c r="AJ3691" s="103"/>
      <c r="AK3691" s="103"/>
      <c r="AL3691" s="103"/>
      <c r="AM3691" s="103"/>
      <c r="AN3691" s="104">
        <v>4.05</v>
      </c>
      <c r="AO3691" s="103" t="s">
        <v>47</v>
      </c>
      <c r="AP3691" s="102" t="s">
        <v>48</v>
      </c>
      <c r="AQ3691" s="103" t="e">
        <f>AVERAGE(SMALL(AE3691:AI3691,1),SMALL(AE3691:AI3691,2))</f>
        <v>#NUM!</v>
      </c>
      <c r="AR3691" s="103" t="e">
        <f>IF(R3691 &lt;=( AVERAGE(SMALL(AE3691:AI3691,1),SMALL(AE3691:AI3691,2))), R3691, "")</f>
        <v>#NUM!</v>
      </c>
      <c r="AS3691" s="103" t="e">
        <f>AVERAGE(SMALL(AJ3691:AM3691,1),SMALL(AJ3691:AM3691,2))</f>
        <v>#NUM!</v>
      </c>
      <c r="AT3691" s="103" t="e">
        <f>#REF!*1.075</f>
        <v>#REF!</v>
      </c>
      <c r="AU3691" s="103">
        <f>T3691*1.075</f>
        <v>2.2682499999999997</v>
      </c>
      <c r="AV3691" s="100" t="e">
        <f>MIN(AN3691,AT3691,AU3691)</f>
        <v>#REF!</v>
      </c>
      <c r="AW3691" s="103" t="s">
        <v>71</v>
      </c>
      <c r="AX3691" s="103" t="s">
        <v>72</v>
      </c>
      <c r="AY3691" s="104">
        <v>2.2679999999999998</v>
      </c>
      <c r="AZ3691" s="105">
        <f>IF(AND(AY3691&gt;0,AY3691&lt;=10),AY3691*0.25,IF(AND(AY3691&gt;10,AY3691&lt;=50),AY3691*0.17,IF(AND(AY3691&gt;10,AY3691&lt;=100),AY3691*0.12,IF(AY3691&gt;100,AY3691*0.1))))</f>
        <v>0.56699999999999995</v>
      </c>
      <c r="BA3691" s="106">
        <f>AZ3691+AY3691</f>
        <v>2.835</v>
      </c>
      <c r="BB3691" s="104">
        <f>BA3691+BA3691*0.08</f>
        <v>3.0617999999999999</v>
      </c>
      <c r="BC3691" s="20" t="s">
        <v>12295</v>
      </c>
      <c r="BD3691" s="103" t="s">
        <v>12298</v>
      </c>
    </row>
    <row r="3692" spans="1:116" s="107" customFormat="1" ht="30" customHeight="1">
      <c r="A3692" s="4" t="s">
        <v>12070</v>
      </c>
      <c r="B3692" s="5">
        <v>3690</v>
      </c>
      <c r="C3692" s="6">
        <v>17995</v>
      </c>
      <c r="D3692" s="6"/>
      <c r="E3692" s="3" t="s">
        <v>12107</v>
      </c>
      <c r="F3692" s="3" t="s">
        <v>12108</v>
      </c>
      <c r="G3692" s="3" t="s">
        <v>2380</v>
      </c>
      <c r="H3692" s="3" t="s">
        <v>2384</v>
      </c>
      <c r="I3692" s="3" t="s">
        <v>42</v>
      </c>
      <c r="J3692" s="3" t="s">
        <v>12109</v>
      </c>
      <c r="K3692" s="6"/>
      <c r="L3692" s="3"/>
      <c r="M3692" s="6">
        <v>30</v>
      </c>
      <c r="N3692" s="3" t="s">
        <v>44</v>
      </c>
      <c r="O3692" s="3" t="s">
        <v>12073</v>
      </c>
      <c r="P3692" s="3" t="s">
        <v>12074</v>
      </c>
      <c r="Q3692" s="3" t="s">
        <v>12111</v>
      </c>
      <c r="R3692" s="163">
        <v>3.44</v>
      </c>
      <c r="S3692" s="121"/>
      <c r="T3692" s="124">
        <v>3.06</v>
      </c>
      <c r="U3692" s="128">
        <v>1.66</v>
      </c>
      <c r="V3692" s="118">
        <v>3.44</v>
      </c>
      <c r="W3692" s="121"/>
      <c r="X3692" s="121"/>
      <c r="Y3692" s="121"/>
      <c r="Z3692" s="121"/>
      <c r="AA3692" s="121"/>
      <c r="AB3692" s="121"/>
      <c r="AC3692" s="121"/>
      <c r="AD3692" s="121"/>
      <c r="AE3692" s="131">
        <v>3.44</v>
      </c>
      <c r="AF3692" s="134"/>
      <c r="AG3692" s="134"/>
      <c r="AH3692" s="134"/>
      <c r="AI3692" s="134"/>
      <c r="AJ3692" s="134"/>
      <c r="AK3692" s="134"/>
      <c r="AL3692" s="134"/>
      <c r="AM3692" s="134"/>
      <c r="AN3692" s="137">
        <v>3.44</v>
      </c>
      <c r="AO3692" s="134" t="s">
        <v>47</v>
      </c>
      <c r="AP3692" s="131" t="s">
        <v>48</v>
      </c>
      <c r="AQ3692" s="134" t="e">
        <f>AVERAGE(SMALL(AE3692:AI3692,1),SMALL(AE3692:AI3692,2))</f>
        <v>#NUM!</v>
      </c>
      <c r="AR3692" s="134" t="e">
        <f>IF(R3692 &lt;=( AVERAGE(SMALL(AE3692:AI3692,1),SMALL(AE3692:AI3692,2))), R3692, "")</f>
        <v>#NUM!</v>
      </c>
      <c r="AS3692" s="134" t="e">
        <f>AVERAGE(SMALL(AJ3692:AM3692,1),SMALL(AJ3692:AM3692,2))</f>
        <v>#NUM!</v>
      </c>
      <c r="AT3692" s="134">
        <f>T3692*1.075</f>
        <v>3.2894999999999999</v>
      </c>
      <c r="AU3692" s="134">
        <f>U3692*1.075</f>
        <v>1.7844999999999998</v>
      </c>
      <c r="AV3692" s="121">
        <f>MIN(AN3692,AT3692,AU3692)</f>
        <v>1.7844999999999998</v>
      </c>
      <c r="AW3692" s="134" t="s">
        <v>71</v>
      </c>
      <c r="AX3692" s="134" t="s">
        <v>72</v>
      </c>
      <c r="AY3692" s="137">
        <v>1.7845</v>
      </c>
      <c r="AZ3692" s="143">
        <f>IF(AND(AY3692&gt;0,AY3692&lt;=10),AY3692*0.25,IF(AND(AY3692&gt;10,AY3692&lt;=50),AY3692*0.17,IF(AND(AY3692&gt;10,AY3692&lt;=100),AY3692*0.12,IF(AY3692&gt;100,AY3692*0.1))))</f>
        <v>0.44612499999999999</v>
      </c>
      <c r="BA3692" s="115">
        <f>AZ3692+AY3692</f>
        <v>2.2306249999999999</v>
      </c>
      <c r="BB3692" s="137">
        <f>BA3692+BA3692*0.08</f>
        <v>2.4090749999999996</v>
      </c>
      <c r="BC3692" s="20" t="s">
        <v>12295</v>
      </c>
      <c r="BD3692" s="134"/>
      <c r="BE3692" s="134"/>
      <c r="BF3692" s="134"/>
      <c r="BG3692" s="134"/>
      <c r="BH3692" s="134"/>
      <c r="BI3692" s="134"/>
      <c r="BJ3692" s="134"/>
      <c r="BK3692" s="134"/>
      <c r="BL3692" s="134"/>
      <c r="BM3692" s="134"/>
      <c r="BN3692" s="134"/>
      <c r="BO3692" s="134"/>
      <c r="BP3692" s="134"/>
      <c r="BQ3692" s="134"/>
      <c r="BR3692" s="134"/>
      <c r="BS3692" s="134"/>
      <c r="BT3692" s="134"/>
      <c r="BU3692" s="134"/>
      <c r="BV3692" s="134"/>
      <c r="BW3692" s="134"/>
      <c r="BX3692" s="134"/>
      <c r="BY3692" s="134"/>
      <c r="BZ3692" s="134"/>
      <c r="CA3692" s="134"/>
      <c r="CB3692" s="134"/>
      <c r="CC3692" s="134"/>
      <c r="CD3692" s="134"/>
      <c r="CE3692" s="134"/>
      <c r="CF3692" s="134"/>
      <c r="CG3692" s="134"/>
      <c r="CH3692" s="134"/>
      <c r="CI3692" s="134"/>
      <c r="CJ3692" s="134"/>
      <c r="CK3692" s="134"/>
      <c r="CL3692" s="134"/>
      <c r="CM3692" s="134"/>
      <c r="CN3692" s="134"/>
      <c r="CO3692" s="134"/>
      <c r="CP3692" s="134"/>
      <c r="CQ3692" s="134"/>
      <c r="CR3692" s="134"/>
      <c r="CS3692" s="134"/>
      <c r="CT3692" s="134"/>
      <c r="CU3692" s="134"/>
      <c r="CV3692" s="134"/>
      <c r="CW3692" s="134"/>
      <c r="CX3692" s="134"/>
      <c r="CY3692" s="134"/>
      <c r="CZ3692" s="134"/>
      <c r="DA3692" s="134"/>
      <c r="DB3692" s="134"/>
      <c r="DC3692" s="134"/>
      <c r="DD3692" s="134"/>
      <c r="DE3692" s="134"/>
      <c r="DF3692" s="134"/>
      <c r="DG3692" s="134"/>
      <c r="DH3692" s="134"/>
      <c r="DI3692" s="134"/>
      <c r="DJ3692" s="134"/>
      <c r="DK3692" s="134"/>
      <c r="DL3692" s="134"/>
    </row>
    <row r="3693" spans="1:116" s="107" customFormat="1" ht="30" customHeight="1">
      <c r="A3693" s="4" t="s">
        <v>12070</v>
      </c>
      <c r="B3693" s="5">
        <v>3691</v>
      </c>
      <c r="C3693" s="6">
        <v>17996</v>
      </c>
      <c r="D3693" s="6"/>
      <c r="E3693" s="3" t="s">
        <v>12107</v>
      </c>
      <c r="F3693" s="3" t="s">
        <v>12108</v>
      </c>
      <c r="G3693" s="3" t="s">
        <v>2380</v>
      </c>
      <c r="H3693" s="3" t="s">
        <v>2381</v>
      </c>
      <c r="I3693" s="3" t="s">
        <v>42</v>
      </c>
      <c r="J3693" s="3" t="s">
        <v>12109</v>
      </c>
      <c r="K3693" s="6"/>
      <c r="L3693" s="3"/>
      <c r="M3693" s="6">
        <v>30</v>
      </c>
      <c r="N3693" s="3" t="s">
        <v>44</v>
      </c>
      <c r="O3693" s="3" t="s">
        <v>12073</v>
      </c>
      <c r="P3693" s="3" t="s">
        <v>12074</v>
      </c>
      <c r="Q3693" s="3" t="s">
        <v>12110</v>
      </c>
      <c r="R3693" s="163">
        <v>3.97</v>
      </c>
      <c r="S3693" s="121"/>
      <c r="T3693" s="124">
        <v>3.52</v>
      </c>
      <c r="U3693" s="128">
        <v>2.0499999999999998</v>
      </c>
      <c r="V3693" s="118">
        <v>3.97</v>
      </c>
      <c r="W3693" s="121"/>
      <c r="X3693" s="121"/>
      <c r="Y3693" s="121"/>
      <c r="Z3693" s="121"/>
      <c r="AA3693" s="121"/>
      <c r="AB3693" s="121"/>
      <c r="AC3693" s="121"/>
      <c r="AD3693" s="121"/>
      <c r="AE3693" s="131">
        <v>3.97</v>
      </c>
      <c r="AF3693" s="134"/>
      <c r="AG3693" s="134"/>
      <c r="AH3693" s="134"/>
      <c r="AI3693" s="134"/>
      <c r="AJ3693" s="134"/>
      <c r="AK3693" s="134"/>
      <c r="AL3693" s="134"/>
      <c r="AM3693" s="134"/>
      <c r="AN3693" s="137">
        <v>3.97</v>
      </c>
      <c r="AO3693" s="134" t="s">
        <v>47</v>
      </c>
      <c r="AP3693" s="131" t="s">
        <v>48</v>
      </c>
      <c r="AQ3693" s="134" t="e">
        <f>AVERAGE(SMALL(AE3693:AI3693,1),SMALL(AE3693:AI3693,2))</f>
        <v>#NUM!</v>
      </c>
      <c r="AR3693" s="134" t="e">
        <f>IF(R3693 &lt;=( AVERAGE(SMALL(AE3693:AI3693,1),SMALL(AE3693:AI3693,2))), R3693, "")</f>
        <v>#NUM!</v>
      </c>
      <c r="AS3693" s="134" t="e">
        <f>AVERAGE(SMALL(AJ3693:AM3693,1),SMALL(AJ3693:AM3693,2))</f>
        <v>#NUM!</v>
      </c>
      <c r="AT3693" s="134">
        <f>T3693*1.075</f>
        <v>3.7839999999999998</v>
      </c>
      <c r="AU3693" s="134">
        <f>U3693*1.075</f>
        <v>2.2037499999999999</v>
      </c>
      <c r="AV3693" s="121">
        <f>MIN(AN3693,AT3693,AU3693)</f>
        <v>2.2037499999999999</v>
      </c>
      <c r="AW3693" s="134" t="s">
        <v>71</v>
      </c>
      <c r="AX3693" s="134" t="s">
        <v>72</v>
      </c>
      <c r="AY3693" s="137">
        <v>2.2037499999999999</v>
      </c>
      <c r="AZ3693" s="143">
        <f>IF(AND(AY3693&gt;0,AY3693&lt;=10),AY3693*0.25,IF(AND(AY3693&gt;10,AY3693&lt;=50),AY3693*0.17,IF(AND(AY3693&gt;10,AY3693&lt;=100),AY3693*0.12,IF(AY3693&gt;100,AY3693*0.1))))</f>
        <v>0.55093749999999997</v>
      </c>
      <c r="BA3693" s="115">
        <f>AZ3693+AY3693</f>
        <v>2.7546874999999997</v>
      </c>
      <c r="BB3693" s="137">
        <f>BA3693+BA3693*0.08</f>
        <v>2.9750624999999999</v>
      </c>
      <c r="BC3693" s="20" t="s">
        <v>12295</v>
      </c>
      <c r="BD3693" s="134"/>
      <c r="BE3693" s="134"/>
      <c r="BF3693" s="134"/>
      <c r="BG3693" s="134"/>
      <c r="BH3693" s="134"/>
      <c r="BI3693" s="134"/>
      <c r="BJ3693" s="134"/>
      <c r="BK3693" s="134"/>
      <c r="BL3693" s="134"/>
      <c r="BM3693" s="134"/>
      <c r="BN3693" s="134"/>
      <c r="BO3693" s="134"/>
      <c r="BP3693" s="134"/>
      <c r="BQ3693" s="134"/>
      <c r="BR3693" s="134"/>
      <c r="BS3693" s="134"/>
      <c r="BT3693" s="134"/>
      <c r="BU3693" s="134"/>
      <c r="BV3693" s="134"/>
      <c r="BW3693" s="134"/>
      <c r="BX3693" s="134"/>
      <c r="BY3693" s="134"/>
      <c r="BZ3693" s="134"/>
      <c r="CA3693" s="134"/>
      <c r="CB3693" s="134"/>
      <c r="CC3693" s="134"/>
      <c r="CD3693" s="134"/>
      <c r="CE3693" s="134"/>
      <c r="CF3693" s="134"/>
      <c r="CG3693" s="134"/>
      <c r="CH3693" s="134"/>
      <c r="CI3693" s="134"/>
      <c r="CJ3693" s="134"/>
      <c r="CK3693" s="134"/>
      <c r="CL3693" s="134"/>
      <c r="CM3693" s="134"/>
      <c r="CN3693" s="134"/>
      <c r="CO3693" s="134"/>
      <c r="CP3693" s="134"/>
      <c r="CQ3693" s="134"/>
      <c r="CR3693" s="134"/>
      <c r="CS3693" s="134"/>
      <c r="CT3693" s="134"/>
      <c r="CU3693" s="134"/>
      <c r="CV3693" s="134"/>
      <c r="CW3693" s="134"/>
      <c r="CX3693" s="134"/>
      <c r="CY3693" s="134"/>
      <c r="CZ3693" s="134"/>
      <c r="DA3693" s="134"/>
      <c r="DB3693" s="134"/>
      <c r="DC3693" s="134"/>
      <c r="DD3693" s="134"/>
      <c r="DE3693" s="134"/>
      <c r="DF3693" s="134"/>
      <c r="DG3693" s="134"/>
      <c r="DH3693" s="134"/>
      <c r="DI3693" s="134"/>
      <c r="DJ3693" s="134"/>
      <c r="DK3693" s="134"/>
      <c r="DL3693" s="134"/>
    </row>
    <row r="3694" spans="1:116" s="107" customFormat="1" ht="30" customHeight="1">
      <c r="A3694" s="4" t="s">
        <v>12070</v>
      </c>
      <c r="B3694" s="5">
        <v>3692</v>
      </c>
      <c r="C3694" s="116">
        <v>17911</v>
      </c>
      <c r="D3694" s="116"/>
      <c r="E3694" s="3" t="s">
        <v>12085</v>
      </c>
      <c r="F3694" s="3" t="s">
        <v>12086</v>
      </c>
      <c r="G3694" s="3" t="s">
        <v>1116</v>
      </c>
      <c r="H3694" s="3" t="s">
        <v>126</v>
      </c>
      <c r="I3694" s="3" t="s">
        <v>42</v>
      </c>
      <c r="J3694" s="3" t="s">
        <v>12087</v>
      </c>
      <c r="K3694" s="6"/>
      <c r="L3694" s="3"/>
      <c r="M3694" s="6">
        <v>7</v>
      </c>
      <c r="N3694" s="3" t="s">
        <v>44</v>
      </c>
      <c r="O3694" s="3" t="s">
        <v>12073</v>
      </c>
      <c r="P3694" s="3" t="s">
        <v>12074</v>
      </c>
      <c r="Q3694" s="3" t="s">
        <v>12088</v>
      </c>
      <c r="R3694" s="163">
        <v>5.6</v>
      </c>
      <c r="S3694" s="121"/>
      <c r="T3694" s="124"/>
      <c r="U3694" s="128">
        <v>3.02</v>
      </c>
      <c r="V3694" s="118">
        <v>5.6</v>
      </c>
      <c r="W3694" s="121"/>
      <c r="X3694" s="121"/>
      <c r="Y3694" s="121"/>
      <c r="Z3694" s="121"/>
      <c r="AA3694" s="121"/>
      <c r="AB3694" s="121"/>
      <c r="AC3694" s="121"/>
      <c r="AD3694" s="121"/>
      <c r="AE3694" s="131">
        <v>5.6</v>
      </c>
      <c r="AF3694" s="134"/>
      <c r="AG3694" s="134"/>
      <c r="AH3694" s="134"/>
      <c r="AI3694" s="134"/>
      <c r="AJ3694" s="134"/>
      <c r="AK3694" s="134"/>
      <c r="AL3694" s="134"/>
      <c r="AM3694" s="134"/>
      <c r="AN3694" s="137">
        <v>5.6</v>
      </c>
      <c r="AO3694" s="134" t="s">
        <v>47</v>
      </c>
      <c r="AP3694" s="131" t="s">
        <v>48</v>
      </c>
      <c r="AQ3694" s="134" t="e">
        <f>AVERAGE(SMALL(AE3694:AI3694,1),SMALL(AE3694:AI3694,2))</f>
        <v>#NUM!</v>
      </c>
      <c r="AR3694" s="134" t="e">
        <f>IF(R3694 &lt;=( AVERAGE(SMALL(AE3694:AI3694,1),SMALL(AE3694:AI3694,2))), R3694, "")</f>
        <v>#NUM!</v>
      </c>
      <c r="AS3694" s="134" t="e">
        <f>AVERAGE(SMALL(AJ3694:AM3694,1),SMALL(AJ3694:AM3694,2))</f>
        <v>#NUM!</v>
      </c>
      <c r="AT3694" s="134">
        <f>T3694*1.075</f>
        <v>0</v>
      </c>
      <c r="AU3694" s="134">
        <f>U3694*1.075</f>
        <v>3.2464999999999997</v>
      </c>
      <c r="AV3694" s="121">
        <f>MIN(AN3694,AT3694,AU3694)</f>
        <v>0</v>
      </c>
      <c r="AW3694" s="134" t="s">
        <v>71</v>
      </c>
      <c r="AX3694" s="134" t="s">
        <v>72</v>
      </c>
      <c r="AY3694" s="137">
        <v>3.246</v>
      </c>
      <c r="AZ3694" s="143">
        <f>IF(AND(AY3694&gt;0,AY3694&lt;=10),AY3694*0.25,IF(AND(AY3694&gt;10,AY3694&lt;=50),AY3694*0.17,IF(AND(AY3694&gt;10,AY3694&lt;=100),AY3694*0.12,IF(AY3694&gt;100,AY3694*0.1))))</f>
        <v>0.8115</v>
      </c>
      <c r="BA3694" s="115">
        <f>AZ3694+AY3694</f>
        <v>4.0575000000000001</v>
      </c>
      <c r="BB3694" s="137">
        <f>BA3694+BA3694*0.08</f>
        <v>4.3821000000000003</v>
      </c>
      <c r="BC3694" s="20" t="s">
        <v>12295</v>
      </c>
      <c r="BD3694" s="134"/>
      <c r="BE3694" s="134"/>
      <c r="BF3694" s="134"/>
      <c r="BG3694" s="134"/>
      <c r="BH3694" s="134"/>
      <c r="BI3694" s="134"/>
      <c r="BJ3694" s="134"/>
      <c r="BK3694" s="134"/>
      <c r="BL3694" s="134"/>
      <c r="BM3694" s="134"/>
      <c r="BN3694" s="134"/>
      <c r="BO3694" s="134"/>
      <c r="BP3694" s="134"/>
      <c r="BQ3694" s="134"/>
      <c r="BR3694" s="134"/>
      <c r="BS3694" s="134"/>
      <c r="BT3694" s="134"/>
      <c r="BU3694" s="134"/>
      <c r="BV3694" s="134"/>
      <c r="BW3694" s="134"/>
      <c r="BX3694" s="134"/>
      <c r="BY3694" s="134"/>
      <c r="BZ3694" s="134"/>
      <c r="CA3694" s="134"/>
      <c r="CB3694" s="134"/>
      <c r="CC3694" s="134"/>
      <c r="CD3694" s="134"/>
      <c r="CE3694" s="134"/>
      <c r="CF3694" s="134"/>
      <c r="CG3694" s="134"/>
      <c r="CH3694" s="134"/>
      <c r="CI3694" s="134"/>
      <c r="CJ3694" s="134"/>
      <c r="CK3694" s="134"/>
      <c r="CL3694" s="134"/>
      <c r="CM3694" s="134"/>
      <c r="CN3694" s="134"/>
      <c r="CO3694" s="134"/>
      <c r="CP3694" s="134"/>
      <c r="CQ3694" s="134"/>
      <c r="CR3694" s="134"/>
      <c r="CS3694" s="134"/>
      <c r="CT3694" s="134"/>
      <c r="CU3694" s="134"/>
      <c r="CV3694" s="134"/>
      <c r="CW3694" s="134"/>
      <c r="CX3694" s="134"/>
      <c r="CY3694" s="134"/>
      <c r="CZ3694" s="134"/>
      <c r="DA3694" s="134"/>
      <c r="DB3694" s="134"/>
      <c r="DC3694" s="134"/>
      <c r="DD3694" s="134"/>
      <c r="DE3694" s="134"/>
      <c r="DF3694" s="134"/>
      <c r="DG3694" s="134"/>
      <c r="DH3694" s="134"/>
      <c r="DI3694" s="134"/>
      <c r="DJ3694" s="134"/>
      <c r="DK3694" s="134"/>
      <c r="DL3694" s="134"/>
    </row>
    <row r="3695" spans="1:116" s="107" customFormat="1" ht="30" customHeight="1">
      <c r="A3695" s="4" t="s">
        <v>12070</v>
      </c>
      <c r="B3695" s="5">
        <v>3693</v>
      </c>
      <c r="C3695" s="6">
        <v>19453</v>
      </c>
      <c r="D3695" s="6"/>
      <c r="E3695" s="3" t="s">
        <v>12071</v>
      </c>
      <c r="F3695" s="3" t="s">
        <v>1636</v>
      </c>
      <c r="G3695" s="3" t="s">
        <v>1637</v>
      </c>
      <c r="H3695" s="3" t="s">
        <v>201</v>
      </c>
      <c r="I3695" s="3" t="s">
        <v>42</v>
      </c>
      <c r="J3695" s="3" t="s">
        <v>12072</v>
      </c>
      <c r="K3695" s="6"/>
      <c r="L3695" s="3"/>
      <c r="M3695" s="6">
        <v>3</v>
      </c>
      <c r="N3695" s="3" t="s">
        <v>44</v>
      </c>
      <c r="O3695" s="3" t="s">
        <v>12073</v>
      </c>
      <c r="P3695" s="3" t="s">
        <v>12074</v>
      </c>
      <c r="Q3695" s="3" t="s">
        <v>12075</v>
      </c>
      <c r="R3695" s="163">
        <v>3.54</v>
      </c>
      <c r="S3695" s="121"/>
      <c r="T3695" s="124"/>
      <c r="U3695" s="128">
        <v>1.52</v>
      </c>
      <c r="V3695" s="118">
        <v>3.54</v>
      </c>
      <c r="W3695" s="121"/>
      <c r="X3695" s="121"/>
      <c r="Y3695" s="121"/>
      <c r="Z3695" s="121"/>
      <c r="AA3695" s="121"/>
      <c r="AB3695" s="121"/>
      <c r="AC3695" s="121"/>
      <c r="AD3695" s="121"/>
      <c r="AE3695" s="131">
        <v>3.54</v>
      </c>
      <c r="AF3695" s="134"/>
      <c r="AG3695" s="134"/>
      <c r="AH3695" s="134"/>
      <c r="AI3695" s="134"/>
      <c r="AJ3695" s="134"/>
      <c r="AK3695" s="134"/>
      <c r="AL3695" s="134"/>
      <c r="AM3695" s="134"/>
      <c r="AN3695" s="137">
        <v>3.54</v>
      </c>
      <c r="AO3695" s="134" t="s">
        <v>47</v>
      </c>
      <c r="AP3695" s="131" t="s">
        <v>48</v>
      </c>
      <c r="AQ3695" s="134" t="e">
        <f>AVERAGE(SMALL(AE3695:AI3695,1),SMALL(AE3695:AI3695,2))</f>
        <v>#NUM!</v>
      </c>
      <c r="AR3695" s="134" t="e">
        <f>IF(R3695 &lt;=( AVERAGE(SMALL(AE3695:AI3695,1),SMALL(AE3695:AI3695,2))), R3695, "")</f>
        <v>#NUM!</v>
      </c>
      <c r="AS3695" s="134" t="e">
        <f>AVERAGE(SMALL(AJ3695:AM3695,1),SMALL(AJ3695:AM3695,2))</f>
        <v>#NUM!</v>
      </c>
      <c r="AT3695" s="134">
        <f>T3695*1.075</f>
        <v>0</v>
      </c>
      <c r="AU3695" s="134">
        <f>U3695*1.075</f>
        <v>1.6339999999999999</v>
      </c>
      <c r="AV3695" s="121">
        <f>MIN(AN3695,AT3695,AU3695)</f>
        <v>0</v>
      </c>
      <c r="AW3695" s="134" t="s">
        <v>71</v>
      </c>
      <c r="AX3695" s="134" t="s">
        <v>72</v>
      </c>
      <c r="AY3695" s="137">
        <v>1.6339999999999999</v>
      </c>
      <c r="AZ3695" s="143">
        <f>IF(AND(AY3695&gt;0,AY3695&lt;=10),AY3695*0.25,IF(AND(AY3695&gt;10,AY3695&lt;=50),AY3695*0.17,IF(AND(AY3695&gt;10,AY3695&lt;=100),AY3695*0.12,IF(AY3695&gt;100,AY3695*0.1))))</f>
        <v>0.40849999999999997</v>
      </c>
      <c r="BA3695" s="115">
        <f>AZ3695+AY3695</f>
        <v>2.0425</v>
      </c>
      <c r="BB3695" s="137">
        <f>BA3695+BA3695*0.08</f>
        <v>2.2058999999999997</v>
      </c>
      <c r="BC3695" s="20" t="s">
        <v>12295</v>
      </c>
      <c r="BD3695" s="134"/>
      <c r="BE3695" s="134"/>
      <c r="BF3695" s="134"/>
      <c r="BG3695" s="134"/>
      <c r="BH3695" s="134"/>
      <c r="BI3695" s="134"/>
      <c r="BJ3695" s="134"/>
      <c r="BK3695" s="134"/>
      <c r="BL3695" s="134"/>
      <c r="BM3695" s="134"/>
      <c r="BN3695" s="134"/>
      <c r="BO3695" s="134"/>
      <c r="BP3695" s="134"/>
      <c r="BQ3695" s="134"/>
      <c r="BR3695" s="134"/>
      <c r="BS3695" s="134"/>
      <c r="BT3695" s="134"/>
      <c r="BU3695" s="134"/>
      <c r="BV3695" s="134"/>
      <c r="BW3695" s="134"/>
      <c r="BX3695" s="134"/>
      <c r="BY3695" s="134"/>
      <c r="BZ3695" s="134"/>
      <c r="CA3695" s="134"/>
      <c r="CB3695" s="134"/>
      <c r="CC3695" s="134"/>
      <c r="CD3695" s="134"/>
      <c r="CE3695" s="134"/>
      <c r="CF3695" s="134"/>
      <c r="CG3695" s="134"/>
      <c r="CH3695" s="134"/>
      <c r="CI3695" s="134"/>
      <c r="CJ3695" s="134"/>
      <c r="CK3695" s="134"/>
      <c r="CL3695" s="134"/>
      <c r="CM3695" s="134"/>
      <c r="CN3695" s="134"/>
      <c r="CO3695" s="134"/>
      <c r="CP3695" s="134"/>
      <c r="CQ3695" s="134"/>
      <c r="CR3695" s="134"/>
      <c r="CS3695" s="134"/>
      <c r="CT3695" s="134"/>
      <c r="CU3695" s="134"/>
      <c r="CV3695" s="134"/>
      <c r="CW3695" s="134"/>
      <c r="CX3695" s="134"/>
      <c r="CY3695" s="134"/>
      <c r="CZ3695" s="134"/>
      <c r="DA3695" s="134"/>
      <c r="DB3695" s="134"/>
      <c r="DC3695" s="134"/>
      <c r="DD3695" s="134"/>
      <c r="DE3695" s="134"/>
      <c r="DF3695" s="134"/>
      <c r="DG3695" s="134"/>
      <c r="DH3695" s="134"/>
      <c r="DI3695" s="134"/>
      <c r="DJ3695" s="134"/>
      <c r="DK3695" s="134"/>
      <c r="DL3695" s="134"/>
    </row>
    <row r="3696" spans="1:116" s="107" customFormat="1" ht="30" customHeight="1">
      <c r="A3696" s="4" t="s">
        <v>12070</v>
      </c>
      <c r="B3696" s="5">
        <v>3694</v>
      </c>
      <c r="C3696" s="6">
        <v>17971</v>
      </c>
      <c r="D3696" s="6"/>
      <c r="E3696" s="3" t="s">
        <v>12080</v>
      </c>
      <c r="F3696" s="3" t="s">
        <v>12081</v>
      </c>
      <c r="G3696" s="3" t="s">
        <v>2756</v>
      </c>
      <c r="H3696" s="3" t="s">
        <v>12082</v>
      </c>
      <c r="I3696" s="3" t="s">
        <v>42</v>
      </c>
      <c r="J3696" s="3" t="s">
        <v>12083</v>
      </c>
      <c r="K3696" s="6"/>
      <c r="L3696" s="3"/>
      <c r="M3696" s="6">
        <v>20</v>
      </c>
      <c r="N3696" s="3" t="s">
        <v>44</v>
      </c>
      <c r="O3696" s="3" t="s">
        <v>12073</v>
      </c>
      <c r="P3696" s="3" t="s">
        <v>12074</v>
      </c>
      <c r="Q3696" s="3" t="s">
        <v>12084</v>
      </c>
      <c r="R3696" s="163">
        <v>4.74</v>
      </c>
      <c r="S3696" s="121"/>
      <c r="T3696" s="124">
        <v>4.21</v>
      </c>
      <c r="U3696" s="128">
        <v>1.92</v>
      </c>
      <c r="V3696" s="118">
        <v>4.74</v>
      </c>
      <c r="W3696" s="121"/>
      <c r="X3696" s="121"/>
      <c r="Y3696" s="121"/>
      <c r="Z3696" s="121"/>
      <c r="AA3696" s="121"/>
      <c r="AB3696" s="121"/>
      <c r="AC3696" s="121"/>
      <c r="AD3696" s="121"/>
      <c r="AE3696" s="131">
        <v>4.74</v>
      </c>
      <c r="AF3696" s="134"/>
      <c r="AG3696" s="134"/>
      <c r="AH3696" s="134"/>
      <c r="AI3696" s="134"/>
      <c r="AJ3696" s="134"/>
      <c r="AK3696" s="134"/>
      <c r="AL3696" s="134"/>
      <c r="AM3696" s="134"/>
      <c r="AN3696" s="137">
        <v>4.74</v>
      </c>
      <c r="AO3696" s="134" t="s">
        <v>47</v>
      </c>
      <c r="AP3696" s="131" t="s">
        <v>48</v>
      </c>
      <c r="AQ3696" s="134" t="e">
        <f>AVERAGE(SMALL(AE3696:AI3696,1),SMALL(AE3696:AI3696,2))</f>
        <v>#NUM!</v>
      </c>
      <c r="AR3696" s="134" t="e">
        <f>IF(R3696 &lt;=( AVERAGE(SMALL(AE3696:AI3696,1),SMALL(AE3696:AI3696,2))), R3696, "")</f>
        <v>#NUM!</v>
      </c>
      <c r="AS3696" s="134" t="e">
        <f>AVERAGE(SMALL(AJ3696:AM3696,1),SMALL(AJ3696:AM3696,2))</f>
        <v>#NUM!</v>
      </c>
      <c r="AT3696" s="134">
        <f>T3696*1.075</f>
        <v>4.5257499999999995</v>
      </c>
      <c r="AU3696" s="134">
        <f>U3696*1.075</f>
        <v>2.0640000000000001</v>
      </c>
      <c r="AV3696" s="121">
        <f>MIN(AN3696,AT3696,AU3696)</f>
        <v>2.0640000000000001</v>
      </c>
      <c r="AW3696" s="134" t="s">
        <v>71</v>
      </c>
      <c r="AX3696" s="134" t="s">
        <v>72</v>
      </c>
      <c r="AY3696" s="137">
        <v>2.0640000000000001</v>
      </c>
      <c r="AZ3696" s="143">
        <f>IF(AND(AY3696&gt;0,AY3696&lt;=10),AY3696*0.25,IF(AND(AY3696&gt;10,AY3696&lt;=50),AY3696*0.17,IF(AND(AY3696&gt;10,AY3696&lt;=100),AY3696*0.12,IF(AY3696&gt;100,AY3696*0.1))))</f>
        <v>0.51600000000000001</v>
      </c>
      <c r="BA3696" s="115">
        <f>AZ3696+AY3696</f>
        <v>2.58</v>
      </c>
      <c r="BB3696" s="137">
        <f>BA3696+BA3696*0.08</f>
        <v>2.7864</v>
      </c>
      <c r="BC3696" s="20" t="s">
        <v>12295</v>
      </c>
      <c r="BD3696" s="134"/>
      <c r="BE3696" s="134"/>
      <c r="BF3696" s="134"/>
      <c r="BG3696" s="134"/>
      <c r="BH3696" s="134"/>
      <c r="BI3696" s="134"/>
      <c r="BJ3696" s="134"/>
      <c r="BK3696" s="134"/>
      <c r="BL3696" s="134"/>
      <c r="BM3696" s="134"/>
      <c r="BN3696" s="134"/>
      <c r="BO3696" s="134"/>
      <c r="BP3696" s="134"/>
      <c r="BQ3696" s="134"/>
      <c r="BR3696" s="134"/>
      <c r="BS3696" s="134"/>
      <c r="BT3696" s="134"/>
      <c r="BU3696" s="134"/>
      <c r="BV3696" s="134"/>
      <c r="BW3696" s="134"/>
      <c r="BX3696" s="134"/>
      <c r="BY3696" s="134"/>
      <c r="BZ3696" s="134"/>
      <c r="CA3696" s="134"/>
      <c r="CB3696" s="134"/>
      <c r="CC3696" s="134"/>
      <c r="CD3696" s="134"/>
      <c r="CE3696" s="134"/>
      <c r="CF3696" s="134"/>
      <c r="CG3696" s="134"/>
      <c r="CH3696" s="134"/>
      <c r="CI3696" s="134"/>
      <c r="CJ3696" s="134"/>
      <c r="CK3696" s="134"/>
      <c r="CL3696" s="134"/>
      <c r="CM3696" s="134"/>
      <c r="CN3696" s="134"/>
      <c r="CO3696" s="134"/>
      <c r="CP3696" s="134"/>
      <c r="CQ3696" s="134"/>
      <c r="CR3696" s="134"/>
      <c r="CS3696" s="134"/>
      <c r="CT3696" s="134"/>
      <c r="CU3696" s="134"/>
      <c r="CV3696" s="134"/>
      <c r="CW3696" s="134"/>
      <c r="CX3696" s="134"/>
      <c r="CY3696" s="134"/>
      <c r="CZ3696" s="134"/>
      <c r="DA3696" s="134"/>
      <c r="DB3696" s="134"/>
      <c r="DC3696" s="134"/>
      <c r="DD3696" s="134"/>
      <c r="DE3696" s="134"/>
      <c r="DF3696" s="134"/>
      <c r="DG3696" s="134"/>
      <c r="DH3696" s="134"/>
      <c r="DI3696" s="134"/>
      <c r="DJ3696" s="134"/>
      <c r="DK3696" s="134"/>
      <c r="DL3696" s="134"/>
    </row>
    <row r="3697" spans="1:116" s="107" customFormat="1" ht="30" customHeight="1">
      <c r="A3697" s="153" t="s">
        <v>14927</v>
      </c>
      <c r="B3697" s="5">
        <v>3695</v>
      </c>
      <c r="C3697" s="44">
        <v>19466</v>
      </c>
      <c r="D3697" s="44"/>
      <c r="E3697" s="172" t="s">
        <v>12076</v>
      </c>
      <c r="F3697" s="3" t="s">
        <v>12077</v>
      </c>
      <c r="G3697" s="3" t="s">
        <v>805</v>
      </c>
      <c r="H3697" s="3" t="s">
        <v>201</v>
      </c>
      <c r="I3697" s="3" t="s">
        <v>42</v>
      </c>
      <c r="J3697" s="3" t="s">
        <v>12078</v>
      </c>
      <c r="K3697" s="6"/>
      <c r="L3697" s="3"/>
      <c r="M3697" s="6">
        <v>10</v>
      </c>
      <c r="N3697" s="3" t="s">
        <v>44</v>
      </c>
      <c r="O3697" s="3" t="s">
        <v>12073</v>
      </c>
      <c r="P3697" s="3" t="s">
        <v>12074</v>
      </c>
      <c r="Q3697" s="3" t="s">
        <v>12079</v>
      </c>
      <c r="R3697" s="167">
        <v>2.8</v>
      </c>
      <c r="S3697" s="100">
        <v>2.94</v>
      </c>
      <c r="T3697" s="101">
        <v>1.44</v>
      </c>
      <c r="U3697" s="99">
        <v>2.8</v>
      </c>
      <c r="V3697" s="100"/>
      <c r="W3697" s="100"/>
      <c r="X3697" s="100"/>
      <c r="Y3697" s="100"/>
      <c r="Z3697" s="100"/>
      <c r="AA3697" s="100"/>
      <c r="AB3697" s="100"/>
      <c r="AC3697" s="100"/>
      <c r="AD3697" s="100"/>
      <c r="AE3697" s="102">
        <v>3.02</v>
      </c>
      <c r="AF3697" s="103"/>
      <c r="AG3697" s="103"/>
      <c r="AH3697" s="103"/>
      <c r="AI3697" s="103"/>
      <c r="AJ3697" s="103"/>
      <c r="AK3697" s="103"/>
      <c r="AL3697" s="103"/>
      <c r="AM3697" s="103"/>
      <c r="AN3697" s="104">
        <v>3.02</v>
      </c>
      <c r="AO3697" s="103" t="s">
        <v>47</v>
      </c>
      <c r="AP3697" s="102" t="s">
        <v>48</v>
      </c>
      <c r="AQ3697" s="103" t="e">
        <f>AVERAGE(SMALL(AE3697:AI3697,1),SMALL(AE3697:AI3697,2))</f>
        <v>#NUM!</v>
      </c>
      <c r="AR3697" s="103" t="e">
        <f>IF(R3697 &lt;=( AVERAGE(SMALL(AE3697:AI3697,1),SMALL(AE3697:AI3697,2))), R3697, "")</f>
        <v>#NUM!</v>
      </c>
      <c r="AS3697" s="103" t="e">
        <f>AVERAGE(SMALL(AJ3697:AM3697,1),SMALL(AJ3697:AM3697,2))</f>
        <v>#NUM!</v>
      </c>
      <c r="AT3697" s="103" t="e">
        <f>#REF!*1.075</f>
        <v>#REF!</v>
      </c>
      <c r="AU3697" s="103">
        <f>T3697*1.075</f>
        <v>1.5479999999999998</v>
      </c>
      <c r="AV3697" s="100" t="e">
        <f>MIN(AN3697,AT3697,AU3697)</f>
        <v>#REF!</v>
      </c>
      <c r="AW3697" s="103" t="s">
        <v>71</v>
      </c>
      <c r="AX3697" s="103" t="s">
        <v>72</v>
      </c>
      <c r="AY3697" s="104">
        <v>1.548</v>
      </c>
      <c r="AZ3697" s="105">
        <f>IF(AND(AY3697&gt;0,AY3697&lt;=10),AY3697*0.25,IF(AND(AY3697&gt;10,AY3697&lt;=50),AY3697*0.17,IF(AND(AY3697&gt;10,AY3697&lt;=100),AY3697*0.12,IF(AY3697&gt;100,AY3697*0.1))))</f>
        <v>0.38700000000000001</v>
      </c>
      <c r="BA3697" s="106">
        <f>AZ3697+AY3697</f>
        <v>1.9350000000000001</v>
      </c>
      <c r="BB3697" s="104">
        <f>BA3697+BA3697*0.08</f>
        <v>2.0897999999999999</v>
      </c>
      <c r="BC3697" s="20" t="s">
        <v>12295</v>
      </c>
      <c r="BD3697" s="103" t="s">
        <v>12298</v>
      </c>
    </row>
    <row r="3698" spans="1:116" s="107" customFormat="1" ht="30" customHeight="1">
      <c r="A3698" s="153" t="s">
        <v>14927</v>
      </c>
      <c r="B3698" s="5">
        <v>3696</v>
      </c>
      <c r="C3698" s="44">
        <v>19251</v>
      </c>
      <c r="D3698" s="44"/>
      <c r="E3698" s="172" t="s">
        <v>12092</v>
      </c>
      <c r="F3698" s="3" t="s">
        <v>4793</v>
      </c>
      <c r="G3698" s="3" t="s">
        <v>1252</v>
      </c>
      <c r="H3698" s="3" t="s">
        <v>101</v>
      </c>
      <c r="I3698" s="3" t="s">
        <v>42</v>
      </c>
      <c r="J3698" s="3" t="s">
        <v>12093</v>
      </c>
      <c r="K3698" s="6"/>
      <c r="L3698" s="3"/>
      <c r="M3698" s="6">
        <v>30</v>
      </c>
      <c r="N3698" s="3" t="s">
        <v>44</v>
      </c>
      <c r="O3698" s="3" t="s">
        <v>12073</v>
      </c>
      <c r="P3698" s="3" t="s">
        <v>12074</v>
      </c>
      <c r="Q3698" s="3" t="s">
        <v>12094</v>
      </c>
      <c r="R3698" s="167">
        <v>4</v>
      </c>
      <c r="S3698" s="100">
        <v>4.2</v>
      </c>
      <c r="T3698" s="101">
        <v>2.76</v>
      </c>
      <c r="U3698" s="99">
        <v>4</v>
      </c>
      <c r="V3698" s="100"/>
      <c r="W3698" s="100"/>
      <c r="X3698" s="100"/>
      <c r="Y3698" s="100"/>
      <c r="Z3698" s="100"/>
      <c r="AA3698" s="100"/>
      <c r="AB3698" s="100"/>
      <c r="AC3698" s="100"/>
      <c r="AD3698" s="100"/>
      <c r="AE3698" s="102">
        <v>4.4000000000000004</v>
      </c>
      <c r="AF3698" s="103"/>
      <c r="AG3698" s="103"/>
      <c r="AH3698" s="103"/>
      <c r="AI3698" s="103"/>
      <c r="AJ3698" s="103"/>
      <c r="AK3698" s="103"/>
      <c r="AL3698" s="103"/>
      <c r="AM3698" s="103"/>
      <c r="AN3698" s="104">
        <v>4.4000000000000004</v>
      </c>
      <c r="AO3698" s="103" t="s">
        <v>47</v>
      </c>
      <c r="AP3698" s="102" t="s">
        <v>48</v>
      </c>
      <c r="AQ3698" s="103" t="e">
        <f>AVERAGE(SMALL(AE3698:AI3698,1),SMALL(AE3698:AI3698,2))</f>
        <v>#NUM!</v>
      </c>
      <c r="AR3698" s="103" t="e">
        <f>IF(R3698 &lt;=( AVERAGE(SMALL(AE3698:AI3698,1),SMALL(AE3698:AI3698,2))), R3698, "")</f>
        <v>#NUM!</v>
      </c>
      <c r="AS3698" s="103" t="e">
        <f>AVERAGE(SMALL(AJ3698:AM3698,1),SMALL(AJ3698:AM3698,2))</f>
        <v>#NUM!</v>
      </c>
      <c r="AT3698" s="103" t="e">
        <f>#REF!*1.075</f>
        <v>#REF!</v>
      </c>
      <c r="AU3698" s="103">
        <f>T3698*1.075</f>
        <v>2.9669999999999996</v>
      </c>
      <c r="AV3698" s="100" t="e">
        <f>MIN(AN3698,AT3698,AU3698)</f>
        <v>#REF!</v>
      </c>
      <c r="AW3698" s="103" t="s">
        <v>71</v>
      </c>
      <c r="AX3698" s="103" t="s">
        <v>72</v>
      </c>
      <c r="AY3698" s="104">
        <v>2.9670000000000001</v>
      </c>
      <c r="AZ3698" s="105">
        <f>IF(AND(AY3698&gt;0,AY3698&lt;=10),AY3698*0.25,IF(AND(AY3698&gt;10,AY3698&lt;=50),AY3698*0.17,IF(AND(AY3698&gt;10,AY3698&lt;=100),AY3698*0.12,IF(AY3698&gt;100,AY3698*0.1))))</f>
        <v>0.74175000000000002</v>
      </c>
      <c r="BA3698" s="106">
        <f>AZ3698+AY3698</f>
        <v>3.7087500000000002</v>
      </c>
      <c r="BB3698" s="104">
        <f>BA3698+BA3698*0.08</f>
        <v>4.0054500000000006</v>
      </c>
      <c r="BC3698" s="20" t="s">
        <v>12295</v>
      </c>
      <c r="BD3698" s="103" t="s">
        <v>12298</v>
      </c>
    </row>
    <row r="3699" spans="1:116" s="107" customFormat="1" ht="30" customHeight="1">
      <c r="A3699" s="4" t="s">
        <v>12070</v>
      </c>
      <c r="B3699" s="5">
        <v>3697</v>
      </c>
      <c r="C3699" s="6">
        <v>18000</v>
      </c>
      <c r="D3699" s="6"/>
      <c r="E3699" s="3" t="s">
        <v>12089</v>
      </c>
      <c r="F3699" s="3" t="s">
        <v>2425</v>
      </c>
      <c r="G3699" s="3" t="s">
        <v>1129</v>
      </c>
      <c r="H3699" s="3" t="s">
        <v>299</v>
      </c>
      <c r="I3699" s="3" t="s">
        <v>102</v>
      </c>
      <c r="J3699" s="3" t="s">
        <v>12090</v>
      </c>
      <c r="K3699" s="6"/>
      <c r="L3699" s="3"/>
      <c r="M3699" s="6">
        <v>30</v>
      </c>
      <c r="N3699" s="3" t="s">
        <v>44</v>
      </c>
      <c r="O3699" s="3" t="s">
        <v>12073</v>
      </c>
      <c r="P3699" s="3" t="s">
        <v>12074</v>
      </c>
      <c r="Q3699" s="3" t="s">
        <v>12091</v>
      </c>
      <c r="R3699" s="163">
        <v>4.2300000000000004</v>
      </c>
      <c r="S3699" s="121"/>
      <c r="T3699" s="124"/>
      <c r="U3699" s="128">
        <v>1.6</v>
      </c>
      <c r="V3699" s="118">
        <v>4.2300000000000004</v>
      </c>
      <c r="W3699" s="121"/>
      <c r="X3699" s="121"/>
      <c r="Y3699" s="121"/>
      <c r="Z3699" s="121"/>
      <c r="AA3699" s="121"/>
      <c r="AB3699" s="121"/>
      <c r="AC3699" s="121"/>
      <c r="AD3699" s="121"/>
      <c r="AE3699" s="131">
        <v>4.2300000000000004</v>
      </c>
      <c r="AF3699" s="134"/>
      <c r="AG3699" s="134"/>
      <c r="AH3699" s="134"/>
      <c r="AI3699" s="134"/>
      <c r="AJ3699" s="134"/>
      <c r="AK3699" s="134"/>
      <c r="AL3699" s="134"/>
      <c r="AM3699" s="134"/>
      <c r="AN3699" s="137">
        <v>7.11</v>
      </c>
      <c r="AO3699" s="134" t="s">
        <v>47</v>
      </c>
      <c r="AP3699" s="131" t="s">
        <v>48</v>
      </c>
      <c r="AQ3699" s="134" t="e">
        <f>AVERAGE(SMALL(AE3699:AI3699,1),SMALL(AE3699:AI3699,2))</f>
        <v>#NUM!</v>
      </c>
      <c r="AR3699" s="134" t="e">
        <f>IF(R3699 &lt;=( AVERAGE(SMALL(AE3699:AI3699,1),SMALL(AE3699:AI3699,2))), R3699, "")</f>
        <v>#NUM!</v>
      </c>
      <c r="AS3699" s="134" t="e">
        <f>AVERAGE(SMALL(AJ3699:AM3699,1),SMALL(AJ3699:AM3699,2))</f>
        <v>#NUM!</v>
      </c>
      <c r="AT3699" s="134">
        <f>T3699*1.075</f>
        <v>0</v>
      </c>
      <c r="AU3699" s="134">
        <f>U3699*1.075</f>
        <v>1.72</v>
      </c>
      <c r="AV3699" s="121">
        <f>MIN(AN3699,AT3699,AU3699)</f>
        <v>0</v>
      </c>
      <c r="AW3699" s="134" t="s">
        <v>71</v>
      </c>
      <c r="AX3699" s="134" t="s">
        <v>72</v>
      </c>
      <c r="AY3699" s="137">
        <v>1.72</v>
      </c>
      <c r="AZ3699" s="143">
        <f>IF(AND(AY3699&gt;0,AY3699&lt;=10),AY3699*0.25,IF(AND(AY3699&gt;10,AY3699&lt;=50),AY3699*0.17,IF(AND(AY3699&gt;10,AY3699&lt;=100),AY3699*0.12,IF(AY3699&gt;100,AY3699*0.1))))</f>
        <v>0.43</v>
      </c>
      <c r="BA3699" s="115">
        <f>AZ3699+AY3699</f>
        <v>2.15</v>
      </c>
      <c r="BB3699" s="137">
        <f>BA3699+BA3699*0.08</f>
        <v>2.3220000000000001</v>
      </c>
      <c r="BC3699" s="20" t="s">
        <v>12295</v>
      </c>
      <c r="BD3699" s="134"/>
      <c r="BE3699" s="134"/>
      <c r="BF3699" s="134"/>
      <c r="BG3699" s="134"/>
      <c r="BH3699" s="134"/>
      <c r="BI3699" s="134"/>
      <c r="BJ3699" s="134"/>
      <c r="BK3699" s="134"/>
      <c r="BL3699" s="134"/>
      <c r="BM3699" s="134"/>
      <c r="BN3699" s="134"/>
      <c r="BO3699" s="134"/>
      <c r="BP3699" s="134"/>
      <c r="BQ3699" s="134"/>
      <c r="BR3699" s="134"/>
      <c r="BS3699" s="134"/>
      <c r="BT3699" s="134"/>
      <c r="BU3699" s="134"/>
      <c r="BV3699" s="134"/>
      <c r="BW3699" s="134"/>
      <c r="BX3699" s="134"/>
      <c r="BY3699" s="134"/>
      <c r="BZ3699" s="134"/>
      <c r="CA3699" s="134"/>
      <c r="CB3699" s="134"/>
      <c r="CC3699" s="134"/>
      <c r="CD3699" s="134"/>
      <c r="CE3699" s="134"/>
      <c r="CF3699" s="134"/>
      <c r="CG3699" s="134"/>
      <c r="CH3699" s="134"/>
      <c r="CI3699" s="134"/>
      <c r="CJ3699" s="134"/>
      <c r="CK3699" s="134"/>
      <c r="CL3699" s="134"/>
      <c r="CM3699" s="134"/>
      <c r="CN3699" s="134"/>
      <c r="CO3699" s="134"/>
      <c r="CP3699" s="134"/>
      <c r="CQ3699" s="134"/>
      <c r="CR3699" s="134"/>
      <c r="CS3699" s="134"/>
      <c r="CT3699" s="134"/>
      <c r="CU3699" s="134"/>
      <c r="CV3699" s="134"/>
      <c r="CW3699" s="134"/>
      <c r="CX3699" s="134"/>
      <c r="CY3699" s="134"/>
      <c r="CZ3699" s="134"/>
      <c r="DA3699" s="134"/>
      <c r="DB3699" s="134"/>
      <c r="DC3699" s="134"/>
      <c r="DD3699" s="134"/>
      <c r="DE3699" s="134"/>
      <c r="DF3699" s="134"/>
      <c r="DG3699" s="134"/>
      <c r="DH3699" s="134"/>
      <c r="DI3699" s="134"/>
      <c r="DJ3699" s="134"/>
      <c r="DK3699" s="134"/>
      <c r="DL3699" s="134"/>
    </row>
    <row r="3700" spans="1:116" s="107" customFormat="1" ht="30" customHeight="1">
      <c r="A3700" s="4" t="s">
        <v>12070</v>
      </c>
      <c r="B3700" s="5">
        <v>3698</v>
      </c>
      <c r="C3700" s="6">
        <v>19282</v>
      </c>
      <c r="D3700" s="6"/>
      <c r="E3700" s="3" t="s">
        <v>12092</v>
      </c>
      <c r="F3700" s="3" t="s">
        <v>4793</v>
      </c>
      <c r="G3700" s="3" t="s">
        <v>1252</v>
      </c>
      <c r="H3700" s="3" t="s">
        <v>56</v>
      </c>
      <c r="I3700" s="3" t="s">
        <v>42</v>
      </c>
      <c r="J3700" s="3" t="s">
        <v>12093</v>
      </c>
      <c r="K3700" s="6"/>
      <c r="L3700" s="3"/>
      <c r="M3700" s="6">
        <v>30</v>
      </c>
      <c r="N3700" s="3" t="s">
        <v>44</v>
      </c>
      <c r="O3700" s="3" t="s">
        <v>12073</v>
      </c>
      <c r="P3700" s="3" t="s">
        <v>12074</v>
      </c>
      <c r="Q3700" s="3" t="s">
        <v>12095</v>
      </c>
      <c r="R3700" s="163">
        <v>5.95</v>
      </c>
      <c r="S3700" s="121"/>
      <c r="T3700" s="124">
        <v>5.28</v>
      </c>
      <c r="U3700" s="128">
        <v>3.28</v>
      </c>
      <c r="V3700" s="118">
        <v>5.95</v>
      </c>
      <c r="W3700" s="121"/>
      <c r="X3700" s="121"/>
      <c r="Y3700" s="121"/>
      <c r="Z3700" s="121"/>
      <c r="AA3700" s="121"/>
      <c r="AB3700" s="121"/>
      <c r="AC3700" s="121"/>
      <c r="AD3700" s="121"/>
      <c r="AE3700" s="131">
        <v>5.95</v>
      </c>
      <c r="AF3700" s="134"/>
      <c r="AG3700" s="134"/>
      <c r="AH3700" s="134"/>
      <c r="AI3700" s="134"/>
      <c r="AJ3700" s="134"/>
      <c r="AK3700" s="134"/>
      <c r="AL3700" s="134"/>
      <c r="AM3700" s="134"/>
      <c r="AN3700" s="137">
        <v>5.95</v>
      </c>
      <c r="AO3700" s="134" t="s">
        <v>47</v>
      </c>
      <c r="AP3700" s="131" t="s">
        <v>48</v>
      </c>
      <c r="AQ3700" s="134" t="e">
        <f>AVERAGE(SMALL(AE3700:AI3700,1),SMALL(AE3700:AI3700,2))</f>
        <v>#NUM!</v>
      </c>
      <c r="AR3700" s="134" t="e">
        <f>IF(R3700 &lt;=( AVERAGE(SMALL(AE3700:AI3700,1),SMALL(AE3700:AI3700,2))), R3700, "")</f>
        <v>#NUM!</v>
      </c>
      <c r="AS3700" s="134" t="e">
        <f>AVERAGE(SMALL(AJ3700:AM3700,1),SMALL(AJ3700:AM3700,2))</f>
        <v>#NUM!</v>
      </c>
      <c r="AT3700" s="134">
        <f>T3700*1.075</f>
        <v>5.6760000000000002</v>
      </c>
      <c r="AU3700" s="134">
        <f>U3700*1.075</f>
        <v>3.5259999999999998</v>
      </c>
      <c r="AV3700" s="121">
        <f>MIN(AN3700,AT3700,AU3700)</f>
        <v>3.5259999999999998</v>
      </c>
      <c r="AW3700" s="134" t="s">
        <v>71</v>
      </c>
      <c r="AX3700" s="134" t="s">
        <v>72</v>
      </c>
      <c r="AY3700" s="137">
        <v>3.5259999999999998</v>
      </c>
      <c r="AZ3700" s="143">
        <f>IF(AND(AY3700&gt;0,AY3700&lt;=10),AY3700*0.25,IF(AND(AY3700&gt;10,AY3700&lt;=50),AY3700*0.17,IF(AND(AY3700&gt;10,AY3700&lt;=100),AY3700*0.12,IF(AY3700&gt;100,AY3700*0.1))))</f>
        <v>0.88149999999999995</v>
      </c>
      <c r="BA3700" s="115">
        <f>AZ3700+AY3700</f>
        <v>4.4074999999999998</v>
      </c>
      <c r="BB3700" s="137">
        <f>BA3700+BA3700*0.08</f>
        <v>4.7600999999999996</v>
      </c>
      <c r="BC3700" s="20" t="s">
        <v>12295</v>
      </c>
      <c r="BD3700" s="134"/>
      <c r="BE3700" s="134"/>
      <c r="BF3700" s="134"/>
      <c r="BG3700" s="134"/>
      <c r="BH3700" s="134"/>
      <c r="BI3700" s="134"/>
      <c r="BJ3700" s="134"/>
      <c r="BK3700" s="134"/>
      <c r="BL3700" s="134"/>
      <c r="BM3700" s="134"/>
      <c r="BN3700" s="134"/>
      <c r="BO3700" s="134"/>
      <c r="BP3700" s="150"/>
      <c r="BQ3700" s="150"/>
      <c r="BR3700" s="150"/>
      <c r="BS3700" s="150"/>
      <c r="BT3700" s="150"/>
      <c r="BU3700" s="150"/>
      <c r="BV3700" s="150"/>
      <c r="BW3700" s="150"/>
      <c r="BX3700" s="150"/>
      <c r="BY3700" s="150"/>
      <c r="BZ3700" s="150"/>
      <c r="CA3700" s="150"/>
      <c r="CB3700" s="150"/>
      <c r="CC3700" s="150"/>
      <c r="CD3700" s="150"/>
      <c r="CE3700" s="150"/>
      <c r="CF3700" s="150"/>
      <c r="CG3700" s="150"/>
      <c r="CH3700" s="150"/>
      <c r="CI3700" s="150"/>
      <c r="CJ3700" s="150"/>
      <c r="CK3700" s="150"/>
      <c r="CL3700" s="150"/>
      <c r="CM3700" s="150"/>
      <c r="CN3700" s="150"/>
      <c r="CO3700" s="150"/>
      <c r="CP3700" s="150"/>
      <c r="CQ3700" s="150"/>
      <c r="CR3700" s="150"/>
      <c r="CS3700" s="150"/>
      <c r="CT3700" s="150"/>
      <c r="CU3700" s="150"/>
      <c r="CV3700" s="150"/>
      <c r="CW3700" s="150"/>
      <c r="CX3700" s="150"/>
      <c r="CY3700" s="150"/>
      <c r="CZ3700" s="150"/>
      <c r="DA3700" s="150"/>
      <c r="DB3700" s="150"/>
      <c r="DC3700" s="150"/>
      <c r="DD3700" s="150"/>
      <c r="DE3700" s="150"/>
      <c r="DF3700" s="150"/>
      <c r="DG3700" s="150"/>
      <c r="DH3700" s="150"/>
      <c r="DI3700" s="150"/>
      <c r="DJ3700" s="150"/>
      <c r="DK3700" s="150"/>
      <c r="DL3700" s="150"/>
    </row>
    <row r="3701" spans="1:116" s="107" customFormat="1" ht="30" customHeight="1">
      <c r="A3701" s="4" t="s">
        <v>12070</v>
      </c>
      <c r="B3701" s="5">
        <v>3699</v>
      </c>
      <c r="C3701" s="6"/>
      <c r="D3701" s="6"/>
      <c r="E3701" s="3" t="s">
        <v>12092</v>
      </c>
      <c r="F3701" s="3" t="s">
        <v>4793</v>
      </c>
      <c r="G3701" s="3" t="s">
        <v>1252</v>
      </c>
      <c r="H3701" s="3" t="s">
        <v>163</v>
      </c>
      <c r="I3701" s="3" t="s">
        <v>42</v>
      </c>
      <c r="J3701" s="3" t="s">
        <v>12093</v>
      </c>
      <c r="K3701" s="6"/>
      <c r="L3701" s="3"/>
      <c r="M3701" s="6">
        <v>30</v>
      </c>
      <c r="N3701" s="3" t="s">
        <v>44</v>
      </c>
      <c r="O3701" s="3" t="s">
        <v>12073</v>
      </c>
      <c r="P3701" s="3" t="s">
        <v>12074</v>
      </c>
      <c r="Q3701" s="3" t="s">
        <v>12193</v>
      </c>
      <c r="R3701" s="163">
        <v>8.43</v>
      </c>
      <c r="S3701" s="121">
        <v>7.85</v>
      </c>
      <c r="T3701" s="124"/>
      <c r="U3701" s="128">
        <v>4.42</v>
      </c>
      <c r="V3701" s="118">
        <v>7.85</v>
      </c>
      <c r="W3701" s="121"/>
      <c r="X3701" s="121"/>
      <c r="Y3701" s="121"/>
      <c r="Z3701" s="121"/>
      <c r="AA3701" s="121"/>
      <c r="AB3701" s="121"/>
      <c r="AC3701" s="121"/>
      <c r="AD3701" s="121"/>
      <c r="AE3701" s="131">
        <v>7.85</v>
      </c>
      <c r="AF3701" s="134"/>
      <c r="AG3701" s="134"/>
      <c r="AH3701" s="134"/>
      <c r="AI3701" s="134"/>
      <c r="AJ3701" s="134"/>
      <c r="AK3701" s="134"/>
      <c r="AL3701" s="134"/>
      <c r="AM3701" s="134"/>
      <c r="AN3701" s="137"/>
      <c r="AO3701" s="134"/>
      <c r="AP3701" s="131"/>
      <c r="AQ3701" s="134" t="e">
        <f>AVERAGE(SMALL(AE3701:AI3701,1),SMALL(AE3701:AI3701,2))</f>
        <v>#NUM!</v>
      </c>
      <c r="AR3701" s="134" t="e">
        <f>IF(R3701 &lt;=( AVERAGE(SMALL(AE3701:AI3701,1),SMALL(AE3701:AI3701,2))), R3701, "")</f>
        <v>#NUM!</v>
      </c>
      <c r="AS3701" s="134" t="e">
        <f>AVERAGE(SMALL(AJ3701:AM3701,1),SMALL(AJ3701:AM3701,2))</f>
        <v>#NUM!</v>
      </c>
      <c r="AT3701" s="134">
        <f>T3701*1.075</f>
        <v>0</v>
      </c>
      <c r="AU3701" s="134">
        <f>U3701*1.075</f>
        <v>4.7515000000000001</v>
      </c>
      <c r="AV3701" s="121">
        <f>MIN(AN3701,AT3701,AU3701)</f>
        <v>0</v>
      </c>
      <c r="AW3701" s="134" t="s">
        <v>71</v>
      </c>
      <c r="AX3701" s="134" t="s">
        <v>72</v>
      </c>
      <c r="AY3701" s="137">
        <v>4.7515000000000001</v>
      </c>
      <c r="AZ3701" s="143">
        <f>IF(AND(AY3701&gt;0,AY3701&lt;=10),AY3701*0.25,IF(AND(AY3701&gt;10,AY3701&lt;=50),AY3701*0.17,IF(AND(AY3701&gt;10,AY3701&lt;=100),AY3701*0.12,IF(AY3701&gt;100,AY3701*0.1))))</f>
        <v>1.187875</v>
      </c>
      <c r="BA3701" s="115">
        <f>AZ3701+AY3701</f>
        <v>5.9393750000000001</v>
      </c>
      <c r="BB3701" s="137">
        <f>BA3701+BA3701*0.08</f>
        <v>6.4145250000000003</v>
      </c>
      <c r="BC3701" s="20" t="s">
        <v>12295</v>
      </c>
      <c r="BD3701" s="134"/>
      <c r="BE3701" s="134"/>
      <c r="BF3701" s="134"/>
      <c r="BG3701" s="134"/>
      <c r="BH3701" s="134"/>
      <c r="BI3701" s="134"/>
      <c r="BJ3701" s="134"/>
      <c r="BK3701" s="134"/>
      <c r="BL3701" s="134"/>
      <c r="BM3701" s="134"/>
      <c r="BN3701" s="134"/>
      <c r="BO3701" s="134"/>
      <c r="BP3701" s="149"/>
      <c r="BQ3701" s="149"/>
      <c r="BR3701" s="149"/>
      <c r="BS3701" s="149"/>
      <c r="BT3701" s="149"/>
      <c r="BU3701" s="149"/>
      <c r="BV3701" s="149"/>
      <c r="BW3701" s="149"/>
      <c r="BX3701" s="149"/>
      <c r="BY3701" s="149"/>
      <c r="BZ3701" s="149"/>
      <c r="CA3701" s="149"/>
      <c r="CB3701" s="149"/>
      <c r="CC3701" s="149"/>
      <c r="CD3701" s="149"/>
      <c r="CE3701" s="149"/>
      <c r="CF3701" s="149"/>
      <c r="CG3701" s="149"/>
      <c r="CH3701" s="149"/>
      <c r="CI3701" s="149"/>
      <c r="CJ3701" s="149"/>
      <c r="CK3701" s="149"/>
      <c r="CL3701" s="149"/>
      <c r="CM3701" s="149"/>
      <c r="CN3701" s="149"/>
      <c r="CO3701" s="149"/>
      <c r="CP3701" s="149"/>
      <c r="CQ3701" s="149"/>
      <c r="CR3701" s="149"/>
      <c r="CS3701" s="149"/>
      <c r="CT3701" s="149"/>
      <c r="CU3701" s="149"/>
      <c r="CV3701" s="149"/>
      <c r="CW3701" s="149"/>
      <c r="CX3701" s="149"/>
      <c r="CY3701" s="149"/>
      <c r="CZ3701" s="149"/>
      <c r="DA3701" s="149"/>
      <c r="DB3701" s="149"/>
      <c r="DC3701" s="149"/>
      <c r="DD3701" s="149"/>
      <c r="DE3701" s="149"/>
      <c r="DF3701" s="149"/>
      <c r="DG3701" s="149"/>
      <c r="DH3701" s="149"/>
      <c r="DI3701" s="149"/>
      <c r="DJ3701" s="149"/>
      <c r="DK3701" s="149"/>
      <c r="DL3701" s="149"/>
    </row>
    <row r="3702" spans="1:116" s="107" customFormat="1" ht="30" customHeight="1">
      <c r="A3702" s="153" t="s">
        <v>14927</v>
      </c>
      <c r="B3702" s="5">
        <v>3700</v>
      </c>
      <c r="C3702" s="179">
        <v>19949</v>
      </c>
      <c r="D3702" s="179"/>
      <c r="E3702" s="171" t="s">
        <v>14928</v>
      </c>
      <c r="F3702" s="3" t="s">
        <v>14929</v>
      </c>
      <c r="G3702" s="3" t="s">
        <v>2902</v>
      </c>
      <c r="H3702" s="3" t="s">
        <v>530</v>
      </c>
      <c r="I3702" s="3" t="s">
        <v>156</v>
      </c>
      <c r="J3702" s="3" t="s">
        <v>14930</v>
      </c>
      <c r="K3702" s="6"/>
      <c r="L3702" s="3"/>
      <c r="M3702" s="6">
        <v>30</v>
      </c>
      <c r="N3702" s="3" t="s">
        <v>44</v>
      </c>
      <c r="O3702" s="3" t="s">
        <v>12073</v>
      </c>
      <c r="P3702" s="3" t="s">
        <v>14931</v>
      </c>
      <c r="Q3702" s="3" t="s">
        <v>14932</v>
      </c>
      <c r="R3702" s="167">
        <v>1.7</v>
      </c>
      <c r="S3702" s="100">
        <v>1.85</v>
      </c>
      <c r="T3702" s="101">
        <v>1.7</v>
      </c>
      <c r="U3702" s="99">
        <v>1.7</v>
      </c>
      <c r="V3702" s="100"/>
      <c r="W3702" s="100"/>
      <c r="X3702" s="100"/>
      <c r="Y3702" s="100"/>
      <c r="Z3702" s="100"/>
      <c r="AA3702" s="100"/>
      <c r="AB3702" s="100"/>
      <c r="AC3702" s="100"/>
      <c r="AD3702" s="100"/>
      <c r="AE3702" s="102"/>
      <c r="AF3702" s="103"/>
      <c r="AG3702" s="103">
        <v>2.4649999999999999</v>
      </c>
      <c r="AH3702" s="103"/>
      <c r="AI3702" s="103"/>
      <c r="AJ3702" s="103"/>
      <c r="AK3702" s="103"/>
      <c r="AL3702" s="103"/>
      <c r="AM3702" s="103"/>
      <c r="AN3702" s="104"/>
      <c r="AO3702" s="103"/>
      <c r="AP3702" s="102"/>
      <c r="AQ3702" s="103" t="e">
        <f>AVERAGE(SMALL(AE3702:AI3702,1),SMALL(AE3702:AI3702,2))</f>
        <v>#NUM!</v>
      </c>
      <c r="AR3702" s="103" t="e">
        <f>IF(R3702 &lt;=( AVERAGE(SMALL(AE3702:AI3702,1),SMALL(AE3702:AI3702,2))), R3702, "")</f>
        <v>#NUM!</v>
      </c>
      <c r="AS3702" s="103" t="e">
        <f>AVERAGE(SMALL(AJ3702:AM3702,1),SMALL(AJ3702:AM3702,2))</f>
        <v>#NUM!</v>
      </c>
      <c r="AT3702" s="103" t="e">
        <f>#REF!*1.075</f>
        <v>#REF!</v>
      </c>
      <c r="AU3702" s="103">
        <f>T3702*1.075</f>
        <v>1.8274999999999999</v>
      </c>
      <c r="AV3702" s="100" t="e">
        <f>MIN(AN3702,AT3702,AU3702)</f>
        <v>#REF!</v>
      </c>
      <c r="AW3702" s="103" t="s">
        <v>71</v>
      </c>
      <c r="AX3702" s="103" t="s">
        <v>72</v>
      </c>
      <c r="AY3702" s="104">
        <v>1.7</v>
      </c>
      <c r="AZ3702" s="105">
        <f>IF(AND(AY3702&gt;0,AY3702&lt;=10),AY3702*0.25,IF(AND(AY3702&gt;10,AY3702&lt;=50),AY3702*0.17,IF(AND(AY3702&gt;10,AY3702&lt;=100),AY3702*0.12,IF(AY3702&gt;100,AY3702*0.1))))</f>
        <v>0.42499999999999999</v>
      </c>
      <c r="BA3702" s="106">
        <f>AZ3702+AY3702</f>
        <v>2.125</v>
      </c>
      <c r="BB3702" s="104">
        <f>BA3702+BA3702*0.08</f>
        <v>2.2949999999999999</v>
      </c>
      <c r="BC3702" s="20" t="s">
        <v>12295</v>
      </c>
      <c r="BD3702" s="103" t="s">
        <v>12206</v>
      </c>
    </row>
    <row r="3703" spans="1:116" s="107" customFormat="1" ht="30" customHeight="1">
      <c r="A3703" s="4" t="s">
        <v>1325</v>
      </c>
      <c r="B3703" s="5">
        <v>3701</v>
      </c>
      <c r="C3703" s="116">
        <v>14976</v>
      </c>
      <c r="D3703" s="116"/>
      <c r="E3703" s="3" t="s">
        <v>12117</v>
      </c>
      <c r="F3703" s="3" t="s">
        <v>12118</v>
      </c>
      <c r="G3703" s="3" t="s">
        <v>1685</v>
      </c>
      <c r="H3703" s="3" t="s">
        <v>163</v>
      </c>
      <c r="I3703" s="3" t="s">
        <v>523</v>
      </c>
      <c r="J3703" s="3" t="s">
        <v>12122</v>
      </c>
      <c r="K3703" s="6"/>
      <c r="L3703" s="3"/>
      <c r="M3703" s="6">
        <v>28</v>
      </c>
      <c r="N3703" s="3" t="s">
        <v>44</v>
      </c>
      <c r="O3703" s="3" t="s">
        <v>12114</v>
      </c>
      <c r="P3703" s="3" t="s">
        <v>12120</v>
      </c>
      <c r="Q3703" s="3" t="s">
        <v>12123</v>
      </c>
      <c r="R3703" s="163">
        <v>7.74</v>
      </c>
      <c r="S3703" s="121"/>
      <c r="T3703" s="124"/>
      <c r="U3703" s="128" t="s">
        <v>54</v>
      </c>
      <c r="V3703" s="118"/>
      <c r="W3703" s="121"/>
      <c r="X3703" s="121"/>
      <c r="Y3703" s="121"/>
      <c r="Z3703" s="121"/>
      <c r="AA3703" s="121"/>
      <c r="AB3703" s="121"/>
      <c r="AC3703" s="121"/>
      <c r="AD3703" s="121"/>
      <c r="AE3703" s="131"/>
      <c r="AF3703" s="134"/>
      <c r="AG3703" s="134"/>
      <c r="AH3703" s="134"/>
      <c r="AI3703" s="134"/>
      <c r="AJ3703" s="134"/>
      <c r="AK3703" s="134"/>
      <c r="AL3703" s="134"/>
      <c r="AM3703" s="134"/>
      <c r="AN3703" s="137">
        <v>7.74</v>
      </c>
      <c r="AO3703" s="134" t="s">
        <v>47</v>
      </c>
      <c r="AP3703" s="131" t="s">
        <v>48</v>
      </c>
      <c r="AQ3703" s="134" t="e">
        <f>AVERAGE(SMALL(AE3703:AI3703,1),SMALL(AE3703:AI3703,2))</f>
        <v>#NUM!</v>
      </c>
      <c r="AR3703" s="134" t="e">
        <f>IF(R3703 &lt;=( AVERAGE(SMALL(AE3703:AI3703,1),SMALL(AE3703:AI3703,2))), R3703, "")</f>
        <v>#NUM!</v>
      </c>
      <c r="AS3703" s="134" t="e">
        <f>AVERAGE(SMALL(AJ3703:AM3703,1),SMALL(AJ3703:AM3703,2))</f>
        <v>#NUM!</v>
      </c>
      <c r="AT3703" s="134">
        <f>T3703*1.075</f>
        <v>0</v>
      </c>
      <c r="AU3703" s="134" t="e">
        <f>U3703*1.075</f>
        <v>#VALUE!</v>
      </c>
      <c r="AV3703" s="121" t="e">
        <f>MIN(AN3703,AT3703,AU3703)</f>
        <v>#VALUE!</v>
      </c>
      <c r="AW3703" s="140" t="s">
        <v>49</v>
      </c>
      <c r="AX3703" s="134" t="s">
        <v>48</v>
      </c>
      <c r="AY3703" s="137">
        <v>7.74</v>
      </c>
      <c r="AZ3703" s="143">
        <f>IF(AND(AY3703&gt;0,AY3703&lt;=10),AY3703*0.25,IF(AND(AY3703&gt;10,AY3703&lt;=50),AY3703*0.17,IF(AND(AY3703&gt;10,AY3703&lt;=100),AY3703*0.12,IF(AY3703&gt;100,AY3703*0.1))))</f>
        <v>1.9350000000000001</v>
      </c>
      <c r="BA3703" s="115">
        <f>AZ3703+AY3703</f>
        <v>9.6750000000000007</v>
      </c>
      <c r="BB3703" s="137">
        <f>BA3703+BA3703*0.08</f>
        <v>10.449000000000002</v>
      </c>
      <c r="BC3703" s="20" t="s">
        <v>12295</v>
      </c>
      <c r="BD3703" s="134"/>
      <c r="BE3703" s="134"/>
      <c r="BF3703" s="134"/>
      <c r="BG3703" s="134"/>
      <c r="BH3703" s="134"/>
      <c r="BI3703" s="134"/>
      <c r="BJ3703" s="134"/>
      <c r="BK3703" s="134"/>
      <c r="BL3703" s="134"/>
      <c r="BM3703" s="134"/>
      <c r="BN3703" s="134"/>
      <c r="BO3703" s="134"/>
      <c r="BP3703" s="134"/>
      <c r="BQ3703" s="134"/>
      <c r="BR3703" s="134"/>
      <c r="BS3703" s="134"/>
      <c r="BT3703" s="134"/>
      <c r="BU3703" s="134"/>
      <c r="BV3703" s="134"/>
      <c r="BW3703" s="134"/>
      <c r="BX3703" s="134"/>
      <c r="BY3703" s="134"/>
      <c r="BZ3703" s="134"/>
      <c r="CA3703" s="134"/>
      <c r="CB3703" s="134"/>
      <c r="CC3703" s="134"/>
      <c r="CD3703" s="134"/>
      <c r="CE3703" s="134"/>
      <c r="CF3703" s="134"/>
      <c r="CG3703" s="134"/>
      <c r="CH3703" s="134"/>
      <c r="CI3703" s="134"/>
      <c r="CJ3703" s="134"/>
      <c r="CK3703" s="134"/>
      <c r="CL3703" s="134"/>
      <c r="CM3703" s="134"/>
      <c r="CN3703" s="134"/>
      <c r="CO3703" s="134"/>
      <c r="CP3703" s="134"/>
      <c r="CQ3703" s="134"/>
      <c r="CR3703" s="134"/>
      <c r="CS3703" s="134"/>
      <c r="CT3703" s="134"/>
      <c r="CU3703" s="134"/>
      <c r="CV3703" s="134"/>
      <c r="CW3703" s="134"/>
      <c r="CX3703" s="134"/>
      <c r="CY3703" s="134"/>
      <c r="CZ3703" s="134"/>
      <c r="DA3703" s="134"/>
      <c r="DB3703" s="134"/>
      <c r="DC3703" s="134"/>
      <c r="DD3703" s="134"/>
      <c r="DE3703" s="134"/>
      <c r="DF3703" s="134"/>
      <c r="DG3703" s="134"/>
      <c r="DH3703" s="134"/>
      <c r="DI3703" s="134"/>
      <c r="DJ3703" s="134"/>
      <c r="DK3703" s="134"/>
      <c r="DL3703" s="134"/>
    </row>
    <row r="3704" spans="1:116" s="107" customFormat="1" ht="30" customHeight="1">
      <c r="A3704" s="4" t="s">
        <v>1325</v>
      </c>
      <c r="B3704" s="5">
        <v>3702</v>
      </c>
      <c r="C3704" s="116">
        <v>14980</v>
      </c>
      <c r="D3704" s="116"/>
      <c r="E3704" s="3" t="s">
        <v>12117</v>
      </c>
      <c r="F3704" s="3" t="s">
        <v>12118</v>
      </c>
      <c r="G3704" s="3" t="s">
        <v>1685</v>
      </c>
      <c r="H3704" s="3" t="s">
        <v>56</v>
      </c>
      <c r="I3704" s="3" t="s">
        <v>523</v>
      </c>
      <c r="J3704" s="3" t="s">
        <v>12119</v>
      </c>
      <c r="K3704" s="6"/>
      <c r="L3704" s="3"/>
      <c r="M3704" s="6">
        <v>28</v>
      </c>
      <c r="N3704" s="3" t="s">
        <v>44</v>
      </c>
      <c r="O3704" s="3" t="s">
        <v>12114</v>
      </c>
      <c r="P3704" s="3" t="s">
        <v>12120</v>
      </c>
      <c r="Q3704" s="3" t="s">
        <v>12121</v>
      </c>
      <c r="R3704" s="163">
        <v>4.99</v>
      </c>
      <c r="S3704" s="121"/>
      <c r="T3704" s="124"/>
      <c r="U3704" s="128" t="s">
        <v>54</v>
      </c>
      <c r="V3704" s="118"/>
      <c r="W3704" s="121"/>
      <c r="X3704" s="121"/>
      <c r="Y3704" s="121"/>
      <c r="Z3704" s="121"/>
      <c r="AA3704" s="121"/>
      <c r="AB3704" s="121"/>
      <c r="AC3704" s="121"/>
      <c r="AD3704" s="121"/>
      <c r="AE3704" s="131"/>
      <c r="AF3704" s="134"/>
      <c r="AG3704" s="134"/>
      <c r="AH3704" s="134"/>
      <c r="AI3704" s="134"/>
      <c r="AJ3704" s="134"/>
      <c r="AK3704" s="134"/>
      <c r="AL3704" s="134"/>
      <c r="AM3704" s="134"/>
      <c r="AN3704" s="137">
        <v>4.99</v>
      </c>
      <c r="AO3704" s="134" t="s">
        <v>47</v>
      </c>
      <c r="AP3704" s="131" t="s">
        <v>48</v>
      </c>
      <c r="AQ3704" s="134" t="e">
        <f>AVERAGE(SMALL(AE3704:AI3704,1),SMALL(AE3704:AI3704,2))</f>
        <v>#NUM!</v>
      </c>
      <c r="AR3704" s="134" t="e">
        <f>IF(R3704 &lt;=( AVERAGE(SMALL(AE3704:AI3704,1),SMALL(AE3704:AI3704,2))), R3704, "")</f>
        <v>#NUM!</v>
      </c>
      <c r="AS3704" s="134" t="e">
        <f>AVERAGE(SMALL(AJ3704:AM3704,1),SMALL(AJ3704:AM3704,2))</f>
        <v>#NUM!</v>
      </c>
      <c r="AT3704" s="134">
        <f>T3704*1.075</f>
        <v>0</v>
      </c>
      <c r="AU3704" s="134" t="e">
        <f>U3704*1.075</f>
        <v>#VALUE!</v>
      </c>
      <c r="AV3704" s="121" t="e">
        <f>MIN(AN3704,AT3704,AU3704)</f>
        <v>#VALUE!</v>
      </c>
      <c r="AW3704" s="140" t="s">
        <v>49</v>
      </c>
      <c r="AX3704" s="134" t="s">
        <v>48</v>
      </c>
      <c r="AY3704" s="137">
        <v>4.99</v>
      </c>
      <c r="AZ3704" s="143">
        <f>IF(AND(AY3704&gt;0,AY3704&lt;=10),AY3704*0.25,IF(AND(AY3704&gt;10,AY3704&lt;=50),AY3704*0.17,IF(AND(AY3704&gt;10,AY3704&lt;=100),AY3704*0.12,IF(AY3704&gt;100,AY3704*0.1))))</f>
        <v>1.2475000000000001</v>
      </c>
      <c r="BA3704" s="115">
        <f>AZ3704+AY3704</f>
        <v>6.2375000000000007</v>
      </c>
      <c r="BB3704" s="137">
        <f>BA3704+BA3704*0.08</f>
        <v>6.7365000000000004</v>
      </c>
      <c r="BC3704" s="20" t="s">
        <v>12295</v>
      </c>
      <c r="BD3704" s="134"/>
      <c r="BE3704" s="134"/>
      <c r="BF3704" s="134"/>
      <c r="BG3704" s="134"/>
      <c r="BH3704" s="134"/>
      <c r="BI3704" s="134"/>
      <c r="BJ3704" s="134"/>
      <c r="BK3704" s="134"/>
      <c r="BL3704" s="134"/>
      <c r="BM3704" s="134"/>
      <c r="BN3704" s="134"/>
      <c r="BO3704" s="134"/>
      <c r="BP3704" s="134"/>
      <c r="BQ3704" s="134"/>
      <c r="BR3704" s="134"/>
      <c r="BS3704" s="134"/>
      <c r="BT3704" s="134"/>
      <c r="BU3704" s="134"/>
      <c r="BV3704" s="134"/>
      <c r="BW3704" s="134"/>
      <c r="BX3704" s="134"/>
      <c r="BY3704" s="134"/>
      <c r="BZ3704" s="134"/>
      <c r="CA3704" s="134"/>
      <c r="CB3704" s="134"/>
      <c r="CC3704" s="134"/>
      <c r="CD3704" s="134"/>
      <c r="CE3704" s="134"/>
      <c r="CF3704" s="134"/>
      <c r="CG3704" s="134"/>
      <c r="CH3704" s="134"/>
      <c r="CI3704" s="134"/>
      <c r="CJ3704" s="134"/>
      <c r="CK3704" s="134"/>
      <c r="CL3704" s="134"/>
      <c r="CM3704" s="134"/>
      <c r="CN3704" s="134"/>
      <c r="CO3704" s="134"/>
      <c r="CP3704" s="134"/>
      <c r="CQ3704" s="134"/>
      <c r="CR3704" s="134"/>
      <c r="CS3704" s="134"/>
      <c r="CT3704" s="134"/>
      <c r="CU3704" s="134"/>
      <c r="CV3704" s="134"/>
      <c r="CW3704" s="134"/>
      <c r="CX3704" s="134"/>
      <c r="CY3704" s="134"/>
      <c r="CZ3704" s="134"/>
      <c r="DA3704" s="134"/>
      <c r="DB3704" s="134"/>
      <c r="DC3704" s="134"/>
      <c r="DD3704" s="134"/>
      <c r="DE3704" s="134"/>
      <c r="DF3704" s="134"/>
      <c r="DG3704" s="134"/>
      <c r="DH3704" s="134"/>
      <c r="DI3704" s="134"/>
      <c r="DJ3704" s="134"/>
      <c r="DK3704" s="134"/>
      <c r="DL3704" s="134"/>
    </row>
    <row r="3705" spans="1:116" s="107" customFormat="1" ht="30" customHeight="1">
      <c r="A3705" s="4" t="s">
        <v>1325</v>
      </c>
      <c r="B3705" s="5">
        <v>3703</v>
      </c>
      <c r="C3705" s="6">
        <v>16359</v>
      </c>
      <c r="D3705" s="6"/>
      <c r="E3705" s="3" t="s">
        <v>12124</v>
      </c>
      <c r="F3705" s="3" t="s">
        <v>328</v>
      </c>
      <c r="G3705" s="3" t="s">
        <v>329</v>
      </c>
      <c r="H3705" s="3" t="s">
        <v>56</v>
      </c>
      <c r="I3705" s="3" t="s">
        <v>42</v>
      </c>
      <c r="J3705" s="3" t="s">
        <v>12125</v>
      </c>
      <c r="K3705" s="6"/>
      <c r="L3705" s="3"/>
      <c r="M3705" s="6">
        <v>28</v>
      </c>
      <c r="N3705" s="3" t="s">
        <v>44</v>
      </c>
      <c r="O3705" s="3" t="s">
        <v>12114</v>
      </c>
      <c r="P3705" s="3" t="s">
        <v>12126</v>
      </c>
      <c r="Q3705" s="3" t="s">
        <v>12127</v>
      </c>
      <c r="R3705" s="163">
        <v>27.17</v>
      </c>
      <c r="S3705" s="121"/>
      <c r="T3705" s="124">
        <v>17.079999999999998</v>
      </c>
      <c r="U3705" s="128">
        <v>17.079999999999998</v>
      </c>
      <c r="V3705" s="118"/>
      <c r="W3705" s="121"/>
      <c r="X3705" s="121">
        <v>25.28</v>
      </c>
      <c r="Y3705" s="121"/>
      <c r="Z3705" s="121"/>
      <c r="AA3705" s="121"/>
      <c r="AB3705" s="121"/>
      <c r="AC3705" s="121"/>
      <c r="AD3705" s="121"/>
      <c r="AE3705" s="131"/>
      <c r="AF3705" s="134"/>
      <c r="AG3705" s="134"/>
      <c r="AH3705" s="134"/>
      <c r="AI3705" s="134"/>
      <c r="AJ3705" s="134"/>
      <c r="AK3705" s="134"/>
      <c r="AL3705" s="134"/>
      <c r="AM3705" s="134"/>
      <c r="AN3705" s="137">
        <v>27.17</v>
      </c>
      <c r="AO3705" s="134" t="s">
        <v>47</v>
      </c>
      <c r="AP3705" s="131" t="s">
        <v>48</v>
      </c>
      <c r="AQ3705" s="134" t="e">
        <f>AVERAGE(SMALL(AE3705:AI3705,1),SMALL(AE3705:AI3705,2))</f>
        <v>#NUM!</v>
      </c>
      <c r="AR3705" s="134" t="e">
        <f>IF(R3705 &lt;=( AVERAGE(SMALL(AE3705:AI3705,1),SMALL(AE3705:AI3705,2))), R3705, "")</f>
        <v>#NUM!</v>
      </c>
      <c r="AS3705" s="134" t="e">
        <f>AVERAGE(SMALL(AJ3705:AM3705,1),SMALL(AJ3705:AM3705,2))</f>
        <v>#NUM!</v>
      </c>
      <c r="AT3705" s="134">
        <f>T3705*1.075</f>
        <v>18.360999999999997</v>
      </c>
      <c r="AU3705" s="134">
        <f>U3705*1.075</f>
        <v>18.360999999999997</v>
      </c>
      <c r="AV3705" s="121">
        <f>MIN(AN3705,AT3705,AU3705)</f>
        <v>18.360999999999997</v>
      </c>
      <c r="AW3705" s="134" t="s">
        <v>71</v>
      </c>
      <c r="AX3705" s="134" t="s">
        <v>72</v>
      </c>
      <c r="AY3705" s="137">
        <v>18.36</v>
      </c>
      <c r="AZ3705" s="143">
        <f>IF(AND(AY3705&gt;0,AY3705&lt;=10),AY3705*0.25,IF(AND(AY3705&gt;10,AY3705&lt;=50),AY3705*0.17,IF(AND(AY3705&gt;10,AY3705&lt;=100),AY3705*0.12,IF(AY3705&gt;100,AY3705*0.1))))</f>
        <v>3.1212</v>
      </c>
      <c r="BA3705" s="115">
        <f>AZ3705+AY3705</f>
        <v>21.481200000000001</v>
      </c>
      <c r="BB3705" s="137">
        <f>BA3705+BA3705*0.08</f>
        <v>23.199696000000003</v>
      </c>
      <c r="BC3705" s="20" t="s">
        <v>12295</v>
      </c>
      <c r="BD3705" s="134"/>
      <c r="BE3705" s="134"/>
      <c r="BF3705" s="134"/>
      <c r="BG3705" s="134"/>
      <c r="BH3705" s="134"/>
      <c r="BI3705" s="134"/>
      <c r="BJ3705" s="134"/>
      <c r="BK3705" s="134"/>
      <c r="BL3705" s="134"/>
      <c r="BM3705" s="134"/>
      <c r="BN3705" s="134"/>
      <c r="BO3705" s="134"/>
      <c r="BP3705" s="134"/>
      <c r="BQ3705" s="134"/>
      <c r="BR3705" s="134"/>
      <c r="BS3705" s="134"/>
      <c r="BT3705" s="134"/>
      <c r="BU3705" s="134"/>
      <c r="BV3705" s="134"/>
      <c r="BW3705" s="134"/>
      <c r="BX3705" s="134"/>
      <c r="BY3705" s="134"/>
      <c r="BZ3705" s="134"/>
      <c r="CA3705" s="134"/>
      <c r="CB3705" s="134"/>
      <c r="CC3705" s="134"/>
      <c r="CD3705" s="134"/>
      <c r="CE3705" s="134"/>
      <c r="CF3705" s="134"/>
      <c r="CG3705" s="134"/>
      <c r="CH3705" s="134"/>
      <c r="CI3705" s="134"/>
      <c r="CJ3705" s="134"/>
      <c r="CK3705" s="134"/>
      <c r="CL3705" s="134"/>
      <c r="CM3705" s="134"/>
      <c r="CN3705" s="134"/>
      <c r="CO3705" s="134"/>
      <c r="CP3705" s="134"/>
      <c r="CQ3705" s="134"/>
      <c r="CR3705" s="134"/>
      <c r="CS3705" s="134"/>
      <c r="CT3705" s="134"/>
      <c r="CU3705" s="134"/>
      <c r="CV3705" s="134"/>
      <c r="CW3705" s="134"/>
      <c r="CX3705" s="134"/>
      <c r="CY3705" s="134"/>
      <c r="CZ3705" s="134"/>
      <c r="DA3705" s="134"/>
      <c r="DB3705" s="134"/>
      <c r="DC3705" s="134"/>
      <c r="DD3705" s="134"/>
      <c r="DE3705" s="134"/>
      <c r="DF3705" s="134"/>
      <c r="DG3705" s="134"/>
      <c r="DH3705" s="134"/>
      <c r="DI3705" s="134"/>
      <c r="DJ3705" s="134"/>
      <c r="DK3705" s="134"/>
      <c r="DL3705" s="134"/>
    </row>
    <row r="3706" spans="1:116" s="107" customFormat="1" ht="30" customHeight="1">
      <c r="A3706" s="4" t="s">
        <v>1325</v>
      </c>
      <c r="B3706" s="5">
        <v>3704</v>
      </c>
      <c r="C3706" s="6">
        <v>19539</v>
      </c>
      <c r="D3706" s="6"/>
      <c r="E3706" s="3" t="s">
        <v>12144</v>
      </c>
      <c r="F3706" s="3" t="s">
        <v>4465</v>
      </c>
      <c r="G3706" s="3" t="s">
        <v>4466</v>
      </c>
      <c r="H3706" s="3" t="s">
        <v>12145</v>
      </c>
      <c r="I3706" s="3" t="s">
        <v>238</v>
      </c>
      <c r="J3706" s="3" t="s">
        <v>12146</v>
      </c>
      <c r="K3706" s="6"/>
      <c r="L3706" s="3"/>
      <c r="M3706" s="6">
        <v>30</v>
      </c>
      <c r="N3706" s="3" t="s">
        <v>44</v>
      </c>
      <c r="O3706" s="3" t="s">
        <v>12114</v>
      </c>
      <c r="P3706" s="3" t="s">
        <v>12147</v>
      </c>
      <c r="Q3706" s="3" t="s">
        <v>12148</v>
      </c>
      <c r="R3706" s="163">
        <v>23.96</v>
      </c>
      <c r="S3706" s="121"/>
      <c r="T3706" s="124"/>
      <c r="U3706" s="128">
        <v>19.2</v>
      </c>
      <c r="V3706" s="118"/>
      <c r="W3706" s="121"/>
      <c r="X3706" s="121">
        <v>19.191199999999998</v>
      </c>
      <c r="Y3706" s="121"/>
      <c r="Z3706" s="121">
        <v>25.4</v>
      </c>
      <c r="AA3706" s="121"/>
      <c r="AB3706" s="121"/>
      <c r="AC3706" s="121"/>
      <c r="AD3706" s="121"/>
      <c r="AE3706" s="131"/>
      <c r="AF3706" s="134"/>
      <c r="AG3706" s="134"/>
      <c r="AH3706" s="134"/>
      <c r="AI3706" s="134"/>
      <c r="AJ3706" s="134"/>
      <c r="AK3706" s="134"/>
      <c r="AL3706" s="134"/>
      <c r="AM3706" s="134"/>
      <c r="AN3706" s="137">
        <v>23.96</v>
      </c>
      <c r="AO3706" s="134" t="s">
        <v>47</v>
      </c>
      <c r="AP3706" s="131" t="s">
        <v>48</v>
      </c>
      <c r="AQ3706" s="134" t="e">
        <f>AVERAGE(SMALL(AE3706:AI3706,1),SMALL(AE3706:AI3706,2))</f>
        <v>#NUM!</v>
      </c>
      <c r="AR3706" s="134" t="e">
        <f>IF(R3706 &lt;=( AVERAGE(SMALL(AE3706:AI3706,1),SMALL(AE3706:AI3706,2))), R3706, "")</f>
        <v>#NUM!</v>
      </c>
      <c r="AS3706" s="134" t="e">
        <f>AVERAGE(SMALL(AJ3706:AM3706,1),SMALL(AJ3706:AM3706,2))</f>
        <v>#NUM!</v>
      </c>
      <c r="AT3706" s="134">
        <f>T3706*1.075</f>
        <v>0</v>
      </c>
      <c r="AU3706" s="134">
        <f>U3706*1.075</f>
        <v>20.639999999999997</v>
      </c>
      <c r="AV3706" s="121">
        <f>MIN(AN3706,AT3706,AU3706)</f>
        <v>0</v>
      </c>
      <c r="AW3706" s="134" t="s">
        <v>71</v>
      </c>
      <c r="AX3706" s="134" t="s">
        <v>72</v>
      </c>
      <c r="AY3706" s="137">
        <v>20.64</v>
      </c>
      <c r="AZ3706" s="143">
        <f>IF(AND(AY3706&gt;0,AY3706&lt;=10),AY3706*0.25,IF(AND(AY3706&gt;10,AY3706&lt;=50),AY3706*0.17,IF(AND(AY3706&gt;10,AY3706&lt;=100),AY3706*0.12,IF(AY3706&gt;100,AY3706*0.1))))</f>
        <v>3.5088000000000004</v>
      </c>
      <c r="BA3706" s="115">
        <f>AZ3706+AY3706</f>
        <v>24.148800000000001</v>
      </c>
      <c r="BB3706" s="137">
        <f>BA3706+BA3706*0.08</f>
        <v>26.080704000000001</v>
      </c>
      <c r="BC3706" s="20" t="s">
        <v>12295</v>
      </c>
      <c r="BD3706" s="134"/>
      <c r="BE3706" s="134"/>
      <c r="BF3706" s="134"/>
      <c r="BG3706" s="134"/>
      <c r="BH3706" s="134"/>
      <c r="BI3706" s="134"/>
      <c r="BJ3706" s="134"/>
      <c r="BK3706" s="134"/>
      <c r="BL3706" s="134"/>
      <c r="BM3706" s="134"/>
      <c r="BN3706" s="134"/>
      <c r="BO3706" s="134"/>
      <c r="BP3706" s="134"/>
      <c r="BQ3706" s="134"/>
      <c r="BR3706" s="134"/>
      <c r="BS3706" s="134"/>
      <c r="BT3706" s="134"/>
      <c r="BU3706" s="134"/>
      <c r="BV3706" s="134"/>
      <c r="BW3706" s="134"/>
      <c r="BX3706" s="134"/>
      <c r="BY3706" s="134"/>
      <c r="BZ3706" s="134"/>
      <c r="CA3706" s="134"/>
      <c r="CB3706" s="134"/>
      <c r="CC3706" s="134"/>
      <c r="CD3706" s="134"/>
      <c r="CE3706" s="134"/>
      <c r="CF3706" s="134"/>
      <c r="CG3706" s="134"/>
      <c r="CH3706" s="134"/>
      <c r="CI3706" s="134"/>
      <c r="CJ3706" s="134"/>
      <c r="CK3706" s="134"/>
      <c r="CL3706" s="134"/>
      <c r="CM3706" s="134"/>
      <c r="CN3706" s="134"/>
      <c r="CO3706" s="134"/>
      <c r="CP3706" s="134"/>
      <c r="CQ3706" s="134"/>
      <c r="CR3706" s="134"/>
      <c r="CS3706" s="134"/>
      <c r="CT3706" s="134"/>
      <c r="CU3706" s="134"/>
      <c r="CV3706" s="134"/>
      <c r="CW3706" s="134"/>
      <c r="CX3706" s="134"/>
      <c r="CY3706" s="134"/>
      <c r="CZ3706" s="134"/>
      <c r="DA3706" s="134"/>
      <c r="DB3706" s="134"/>
      <c r="DC3706" s="134"/>
      <c r="DD3706" s="134"/>
      <c r="DE3706" s="134"/>
      <c r="DF3706" s="134"/>
      <c r="DG3706" s="134"/>
      <c r="DH3706" s="134"/>
      <c r="DI3706" s="134"/>
      <c r="DJ3706" s="134"/>
      <c r="DK3706" s="134"/>
      <c r="DL3706" s="134"/>
    </row>
    <row r="3707" spans="1:116" s="107" customFormat="1" ht="30" customHeight="1">
      <c r="A3707" s="113" t="s">
        <v>15272</v>
      </c>
      <c r="B3707" s="5">
        <v>3705</v>
      </c>
      <c r="C3707" s="179">
        <v>18061</v>
      </c>
      <c r="D3707" s="179"/>
      <c r="E3707" s="177" t="s">
        <v>12137</v>
      </c>
      <c r="F3707" s="3" t="s">
        <v>14827</v>
      </c>
      <c r="G3707" s="3" t="s">
        <v>1377</v>
      </c>
      <c r="H3707" s="3" t="s">
        <v>163</v>
      </c>
      <c r="I3707" s="3" t="s">
        <v>102</v>
      </c>
      <c r="J3707" s="3" t="s">
        <v>12138</v>
      </c>
      <c r="K3707" s="6"/>
      <c r="L3707" s="3"/>
      <c r="M3707" s="6">
        <v>28</v>
      </c>
      <c r="N3707" s="3" t="s">
        <v>44</v>
      </c>
      <c r="O3707" s="3" t="s">
        <v>12114</v>
      </c>
      <c r="P3707" s="3" t="s">
        <v>15273</v>
      </c>
      <c r="Q3707" s="3" t="s">
        <v>15274</v>
      </c>
      <c r="R3707" s="254">
        <v>5.35</v>
      </c>
      <c r="S3707" s="256">
        <v>4.95</v>
      </c>
      <c r="T3707" s="258" t="s">
        <v>54</v>
      </c>
      <c r="U3707" s="259">
        <v>5.35</v>
      </c>
      <c r="V3707" s="100"/>
      <c r="W3707" s="100"/>
      <c r="X3707" s="100"/>
      <c r="Y3707" s="100"/>
      <c r="Z3707" s="100"/>
      <c r="AA3707" s="100"/>
      <c r="AB3707" s="100"/>
      <c r="AC3707" s="100"/>
      <c r="AD3707" s="102"/>
      <c r="AE3707" s="103">
        <v>3.6280000000000001</v>
      </c>
      <c r="AF3707" s="103"/>
      <c r="AG3707" s="103"/>
      <c r="AH3707" s="103"/>
      <c r="AI3707" s="103"/>
      <c r="AJ3707" s="103"/>
      <c r="AK3707" s="103"/>
      <c r="AL3707" s="103">
        <v>4.7</v>
      </c>
      <c r="AM3707" s="103"/>
      <c r="AN3707" s="104"/>
      <c r="AO3707" s="103"/>
      <c r="AP3707" s="102"/>
      <c r="AQ3707" s="103" t="e">
        <v>#NUM!</v>
      </c>
      <c r="AR3707" s="103" t="e">
        <v>#NUM!</v>
      </c>
      <c r="AS3707" s="103" t="e">
        <v>#NUM!</v>
      </c>
      <c r="AT3707" s="103" t="e">
        <v>#REF!</v>
      </c>
      <c r="AU3707" s="103" t="e">
        <v>#VALUE!</v>
      </c>
      <c r="AV3707" s="100" t="e">
        <v>#REF!</v>
      </c>
      <c r="AW3707" s="103" t="s">
        <v>373</v>
      </c>
      <c r="AX3707" s="103" t="s">
        <v>374</v>
      </c>
      <c r="AY3707" s="104">
        <v>4.7</v>
      </c>
      <c r="AZ3707" s="105">
        <v>1.175</v>
      </c>
      <c r="BA3707" s="106">
        <v>5.875</v>
      </c>
      <c r="BB3707" s="104">
        <v>6.3449999999999998</v>
      </c>
      <c r="BC3707" s="20" t="s">
        <v>12295</v>
      </c>
      <c r="BD3707" s="107" t="s">
        <v>1028</v>
      </c>
    </row>
    <row r="3708" spans="1:116" s="107" customFormat="1" ht="30" customHeight="1">
      <c r="A3708" s="4" t="s">
        <v>1325</v>
      </c>
      <c r="B3708" s="5">
        <v>3706</v>
      </c>
      <c r="C3708" s="6">
        <v>18063</v>
      </c>
      <c r="D3708" s="6"/>
      <c r="E3708" s="3" t="s">
        <v>12137</v>
      </c>
      <c r="F3708" s="3" t="s">
        <v>1376</v>
      </c>
      <c r="G3708" s="3" t="s">
        <v>1377</v>
      </c>
      <c r="H3708" s="3" t="s">
        <v>165</v>
      </c>
      <c r="I3708" s="3" t="s">
        <v>102</v>
      </c>
      <c r="J3708" s="3" t="s">
        <v>12138</v>
      </c>
      <c r="K3708" s="6"/>
      <c r="L3708" s="3"/>
      <c r="M3708" s="6">
        <v>28</v>
      </c>
      <c r="N3708" s="3" t="s">
        <v>44</v>
      </c>
      <c r="O3708" s="3" t="s">
        <v>12114</v>
      </c>
      <c r="P3708" s="3" t="s">
        <v>12139</v>
      </c>
      <c r="Q3708" s="3" t="s">
        <v>12140</v>
      </c>
      <c r="R3708" s="163">
        <v>7.3</v>
      </c>
      <c r="S3708" s="121"/>
      <c r="T3708" s="124"/>
      <c r="U3708" s="128" t="s">
        <v>54</v>
      </c>
      <c r="V3708" s="118"/>
      <c r="W3708" s="121">
        <v>6.66</v>
      </c>
      <c r="X3708" s="121">
        <v>6.9119999999999999</v>
      </c>
      <c r="Y3708" s="121"/>
      <c r="Z3708" s="121"/>
      <c r="AA3708" s="121"/>
      <c r="AB3708" s="121"/>
      <c r="AC3708" s="121"/>
      <c r="AD3708" s="121"/>
      <c r="AE3708" s="131"/>
      <c r="AF3708" s="134"/>
      <c r="AG3708" s="134"/>
      <c r="AH3708" s="134"/>
      <c r="AI3708" s="134"/>
      <c r="AJ3708" s="134"/>
      <c r="AK3708" s="134"/>
      <c r="AL3708" s="134"/>
      <c r="AM3708" s="134"/>
      <c r="AN3708" s="137">
        <v>6.79</v>
      </c>
      <c r="AO3708" s="134" t="s">
        <v>207</v>
      </c>
      <c r="AP3708" s="131" t="s">
        <v>208</v>
      </c>
      <c r="AQ3708" s="134" t="e">
        <f>AVERAGE(SMALL(AE3708:AI3708,1),SMALL(AE3708:AI3708,2))</f>
        <v>#NUM!</v>
      </c>
      <c r="AR3708" s="134" t="e">
        <f>IF(R3708 &lt;=( AVERAGE(SMALL(AE3708:AI3708,1),SMALL(AE3708:AI3708,2))), R3708, "")</f>
        <v>#NUM!</v>
      </c>
      <c r="AS3708" s="134" t="e">
        <f>AVERAGE(SMALL(AJ3708:AM3708,1),SMALL(AJ3708:AM3708,2))</f>
        <v>#NUM!</v>
      </c>
      <c r="AT3708" s="134">
        <f>T3708*1.075</f>
        <v>0</v>
      </c>
      <c r="AU3708" s="134" t="e">
        <f>U3708*1.075</f>
        <v>#VALUE!</v>
      </c>
      <c r="AV3708" s="121" t="e">
        <f>MIN(AN3708,AT3708,AU3708)</f>
        <v>#VALUE!</v>
      </c>
      <c r="AW3708" s="140" t="s">
        <v>49</v>
      </c>
      <c r="AX3708" s="134" t="s">
        <v>48</v>
      </c>
      <c r="AY3708" s="137">
        <v>6.79</v>
      </c>
      <c r="AZ3708" s="143">
        <f>IF(AND(AY3708&gt;0,AY3708&lt;=10),AY3708*0.25,IF(AND(AY3708&gt;10,AY3708&lt;=50),AY3708*0.17,IF(AND(AY3708&gt;10,AY3708&lt;=100),AY3708*0.12,IF(AY3708&gt;100,AY3708*0.1))))</f>
        <v>1.6975</v>
      </c>
      <c r="BA3708" s="115">
        <f>AZ3708+AY3708</f>
        <v>8.4875000000000007</v>
      </c>
      <c r="BB3708" s="137">
        <f>BA3708+BA3708*0.08</f>
        <v>9.166500000000001</v>
      </c>
      <c r="BC3708" s="20" t="s">
        <v>12295</v>
      </c>
      <c r="BD3708" s="134"/>
      <c r="BE3708" s="134"/>
      <c r="BF3708" s="134"/>
      <c r="BG3708" s="134"/>
      <c r="BH3708" s="134"/>
      <c r="BI3708" s="134"/>
      <c r="BJ3708" s="134"/>
      <c r="BK3708" s="134"/>
      <c r="BL3708" s="134"/>
      <c r="BM3708" s="134"/>
      <c r="BN3708" s="134"/>
      <c r="BO3708" s="134"/>
      <c r="BP3708" s="134"/>
      <c r="BQ3708" s="134"/>
      <c r="BR3708" s="134"/>
      <c r="BS3708" s="134"/>
      <c r="BT3708" s="134"/>
      <c r="BU3708" s="134"/>
      <c r="BV3708" s="134"/>
      <c r="BW3708" s="134"/>
      <c r="BX3708" s="134"/>
      <c r="BY3708" s="134"/>
      <c r="BZ3708" s="134"/>
      <c r="CA3708" s="134"/>
      <c r="CB3708" s="134"/>
      <c r="CC3708" s="134"/>
      <c r="CD3708" s="134"/>
      <c r="CE3708" s="134"/>
      <c r="CF3708" s="134"/>
      <c r="CG3708" s="134"/>
      <c r="CH3708" s="134"/>
      <c r="CI3708" s="134"/>
      <c r="CJ3708" s="134"/>
      <c r="CK3708" s="134"/>
      <c r="CL3708" s="134"/>
      <c r="CM3708" s="134"/>
      <c r="CN3708" s="134"/>
      <c r="CO3708" s="134"/>
      <c r="CP3708" s="134"/>
      <c r="CQ3708" s="134"/>
      <c r="CR3708" s="134"/>
      <c r="CS3708" s="134"/>
      <c r="CT3708" s="134"/>
      <c r="CU3708" s="134"/>
      <c r="CV3708" s="134"/>
      <c r="CW3708" s="134"/>
      <c r="CX3708" s="134"/>
      <c r="CY3708" s="134"/>
      <c r="CZ3708" s="134"/>
      <c r="DA3708" s="134"/>
      <c r="DB3708" s="134"/>
      <c r="DC3708" s="134"/>
      <c r="DD3708" s="134"/>
      <c r="DE3708" s="134"/>
      <c r="DF3708" s="134"/>
      <c r="DG3708" s="134"/>
      <c r="DH3708" s="134"/>
      <c r="DI3708" s="134"/>
      <c r="DJ3708" s="134"/>
      <c r="DK3708" s="134"/>
      <c r="DL3708" s="134"/>
    </row>
    <row r="3709" spans="1:116" s="107" customFormat="1" ht="30" customHeight="1">
      <c r="A3709" s="111" t="s">
        <v>14989</v>
      </c>
      <c r="B3709" s="5">
        <v>3707</v>
      </c>
      <c r="C3709" s="179">
        <v>17493</v>
      </c>
      <c r="D3709" s="179"/>
      <c r="E3709" s="172" t="s">
        <v>12133</v>
      </c>
      <c r="F3709" s="3" t="s">
        <v>1289</v>
      </c>
      <c r="G3709" s="3" t="s">
        <v>1290</v>
      </c>
      <c r="H3709" s="3" t="s">
        <v>1291</v>
      </c>
      <c r="I3709" s="3" t="s">
        <v>842</v>
      </c>
      <c r="J3709" s="3" t="s">
        <v>12134</v>
      </c>
      <c r="K3709" s="6"/>
      <c r="L3709" s="3"/>
      <c r="M3709" s="6">
        <v>30</v>
      </c>
      <c r="N3709" s="3" t="s">
        <v>44</v>
      </c>
      <c r="O3709" s="3" t="s">
        <v>12114</v>
      </c>
      <c r="P3709" s="3" t="s">
        <v>12135</v>
      </c>
      <c r="Q3709" s="3" t="s">
        <v>12136</v>
      </c>
      <c r="R3709" s="166">
        <v>8.6199999999999992</v>
      </c>
      <c r="S3709" s="100">
        <v>3.02</v>
      </c>
      <c r="T3709" s="101">
        <v>3.02</v>
      </c>
      <c r="U3709" s="99">
        <v>11.35</v>
      </c>
      <c r="V3709" s="100">
        <v>1.44</v>
      </c>
      <c r="W3709" s="100">
        <v>7.18</v>
      </c>
      <c r="X3709" s="100"/>
      <c r="Y3709" s="100">
        <v>12.08</v>
      </c>
      <c r="Z3709" s="100"/>
      <c r="AA3709" s="100"/>
      <c r="AB3709" s="100"/>
      <c r="AC3709" s="100"/>
      <c r="AD3709" s="102"/>
      <c r="AE3709" s="103">
        <v>1.4039999999999999</v>
      </c>
      <c r="AF3709" s="103">
        <v>4.5069999999999997</v>
      </c>
      <c r="AG3709" s="103"/>
      <c r="AH3709" s="103"/>
      <c r="AI3709" s="103"/>
      <c r="AJ3709" s="103">
        <v>2.536</v>
      </c>
      <c r="AK3709" s="103"/>
      <c r="AL3709" s="103"/>
      <c r="AM3709" s="103"/>
      <c r="AN3709" s="104"/>
      <c r="AO3709" s="103"/>
      <c r="AP3709" s="102"/>
      <c r="AQ3709" s="103">
        <v>2.9554999999999998</v>
      </c>
      <c r="AR3709" s="103" t="s">
        <v>601</v>
      </c>
      <c r="AS3709" s="103" t="e">
        <v>#NUM!</v>
      </c>
      <c r="AT3709" s="103" t="e">
        <v>#REF!</v>
      </c>
      <c r="AU3709" s="103">
        <v>3.2464999999999997</v>
      </c>
      <c r="AV3709" s="100" t="e">
        <v>#REF!</v>
      </c>
      <c r="AW3709" s="108" t="s">
        <v>49</v>
      </c>
      <c r="AX3709" s="103" t="s">
        <v>48</v>
      </c>
      <c r="AY3709" s="104">
        <v>3.02</v>
      </c>
      <c r="AZ3709" s="105">
        <v>0.755</v>
      </c>
      <c r="BA3709" s="106">
        <v>3.7749999999999999</v>
      </c>
      <c r="BB3709" s="104">
        <v>4.077</v>
      </c>
      <c r="BC3709" s="20" t="s">
        <v>12295</v>
      </c>
      <c r="BD3709" s="103" t="s">
        <v>12287</v>
      </c>
    </row>
    <row r="3710" spans="1:116" s="107" customFormat="1" ht="30" customHeight="1">
      <c r="A3710" s="4" t="s">
        <v>1325</v>
      </c>
      <c r="B3710" s="5">
        <v>3708</v>
      </c>
      <c r="C3710" s="6">
        <v>11941</v>
      </c>
      <c r="D3710" s="6"/>
      <c r="E3710" s="3" t="s">
        <v>12141</v>
      </c>
      <c r="F3710" s="3" t="s">
        <v>12142</v>
      </c>
      <c r="G3710" s="3" t="s">
        <v>340</v>
      </c>
      <c r="H3710" s="3" t="s">
        <v>341</v>
      </c>
      <c r="I3710" s="3" t="s">
        <v>42</v>
      </c>
      <c r="J3710" s="3" t="s">
        <v>1105</v>
      </c>
      <c r="K3710" s="6"/>
      <c r="L3710" s="3"/>
      <c r="M3710" s="6">
        <v>30</v>
      </c>
      <c r="N3710" s="3" t="s">
        <v>44</v>
      </c>
      <c r="O3710" s="3" t="s">
        <v>12114</v>
      </c>
      <c r="P3710" s="3" t="s">
        <v>9604</v>
      </c>
      <c r="Q3710" s="3" t="s">
        <v>12143</v>
      </c>
      <c r="R3710" s="163">
        <v>88.65</v>
      </c>
      <c r="S3710" s="121"/>
      <c r="T3710" s="124"/>
      <c r="U3710" s="128" t="s">
        <v>54</v>
      </c>
      <c r="V3710" s="118"/>
      <c r="W3710" s="121"/>
      <c r="X3710" s="121"/>
      <c r="Y3710" s="121"/>
      <c r="Z3710" s="121"/>
      <c r="AA3710" s="121"/>
      <c r="AB3710" s="121">
        <v>82.477199999999996</v>
      </c>
      <c r="AC3710" s="121"/>
      <c r="AD3710" s="121"/>
      <c r="AE3710" s="131"/>
      <c r="AF3710" s="134"/>
      <c r="AG3710" s="134"/>
      <c r="AH3710" s="134"/>
      <c r="AI3710" s="134"/>
      <c r="AJ3710" s="134"/>
      <c r="AK3710" s="134"/>
      <c r="AL3710" s="134">
        <v>82.68</v>
      </c>
      <c r="AM3710" s="134"/>
      <c r="AN3710" s="137">
        <v>82.68</v>
      </c>
      <c r="AO3710" s="134" t="s">
        <v>373</v>
      </c>
      <c r="AP3710" s="131" t="s">
        <v>374</v>
      </c>
      <c r="AQ3710" s="134" t="e">
        <f>AVERAGE(SMALL(AE3710:AI3710,1),SMALL(AE3710:AI3710,2))</f>
        <v>#NUM!</v>
      </c>
      <c r="AR3710" s="134" t="e">
        <f>IF(R3710 &lt;=( AVERAGE(SMALL(AE3710:AI3710,1),SMALL(AE3710:AI3710,2))), R3710, "")</f>
        <v>#NUM!</v>
      </c>
      <c r="AS3710" s="134" t="e">
        <f>AVERAGE(SMALL(AJ3710:AM3710,1),SMALL(AJ3710:AM3710,2))</f>
        <v>#NUM!</v>
      </c>
      <c r="AT3710" s="134">
        <f>T3710*1.075</f>
        <v>0</v>
      </c>
      <c r="AU3710" s="134" t="e">
        <f>U3710*1.075</f>
        <v>#VALUE!</v>
      </c>
      <c r="AV3710" s="121" t="e">
        <f>MIN(AN3710,AT3710,AU3710)</f>
        <v>#VALUE!</v>
      </c>
      <c r="AW3710" s="134" t="s">
        <v>373</v>
      </c>
      <c r="AX3710" s="134" t="s">
        <v>374</v>
      </c>
      <c r="AY3710" s="137">
        <v>82.68</v>
      </c>
      <c r="AZ3710" s="143">
        <f>IF(AND(AY3710&gt;0,AY3710&lt;=10),AY3710*0.25,IF(AND(AY3710&gt;10,AY3710&lt;=50),AY3710*0.17,IF(AND(AY3710&gt;10,AY3710&lt;=100),AY3710*0.12,IF(AY3710&gt;100,AY3710*0.1))))</f>
        <v>9.9215999999999998</v>
      </c>
      <c r="BA3710" s="115">
        <f>AZ3710+AY3710</f>
        <v>92.601600000000005</v>
      </c>
      <c r="BB3710" s="137">
        <f>BA3710+BA3710*0.08</f>
        <v>100.00972800000001</v>
      </c>
      <c r="BC3710" s="20" t="s">
        <v>12295</v>
      </c>
      <c r="BD3710" s="134"/>
      <c r="BE3710" s="134"/>
      <c r="BF3710" s="134"/>
      <c r="BG3710" s="134"/>
      <c r="BH3710" s="134"/>
      <c r="BI3710" s="134"/>
      <c r="BJ3710" s="134"/>
      <c r="BK3710" s="134"/>
      <c r="BL3710" s="134"/>
      <c r="BM3710" s="134"/>
      <c r="BN3710" s="134"/>
      <c r="BO3710" s="134"/>
      <c r="BP3710" s="134"/>
      <c r="BQ3710" s="134"/>
      <c r="BR3710" s="134"/>
      <c r="BS3710" s="134"/>
      <c r="BT3710" s="134"/>
      <c r="BU3710" s="134"/>
      <c r="BV3710" s="134"/>
      <c r="BW3710" s="134"/>
      <c r="BX3710" s="134"/>
      <c r="BY3710" s="134"/>
      <c r="BZ3710" s="134"/>
      <c r="CA3710" s="134"/>
      <c r="CB3710" s="134"/>
      <c r="CC3710" s="134"/>
      <c r="CD3710" s="134"/>
      <c r="CE3710" s="134"/>
      <c r="CF3710" s="134"/>
      <c r="CG3710" s="134"/>
      <c r="CH3710" s="134"/>
      <c r="CI3710" s="134"/>
      <c r="CJ3710" s="134"/>
      <c r="CK3710" s="134"/>
      <c r="CL3710" s="134"/>
      <c r="CM3710" s="134"/>
      <c r="CN3710" s="134"/>
      <c r="CO3710" s="134"/>
      <c r="CP3710" s="134"/>
      <c r="CQ3710" s="134"/>
      <c r="CR3710" s="134"/>
      <c r="CS3710" s="134"/>
      <c r="CT3710" s="134"/>
      <c r="CU3710" s="134"/>
      <c r="CV3710" s="134"/>
      <c r="CW3710" s="134"/>
      <c r="CX3710" s="134"/>
      <c r="CY3710" s="134"/>
      <c r="CZ3710" s="134"/>
      <c r="DA3710" s="134"/>
      <c r="DB3710" s="134"/>
      <c r="DC3710" s="134"/>
      <c r="DD3710" s="134"/>
      <c r="DE3710" s="134"/>
      <c r="DF3710" s="134"/>
      <c r="DG3710" s="134"/>
      <c r="DH3710" s="134"/>
      <c r="DI3710" s="134"/>
      <c r="DJ3710" s="134"/>
      <c r="DK3710" s="134"/>
      <c r="DL3710" s="134"/>
    </row>
    <row r="3711" spans="1:116" s="107" customFormat="1" ht="30" customHeight="1">
      <c r="A3711" s="4" t="s">
        <v>1325</v>
      </c>
      <c r="B3711" s="5">
        <v>3709</v>
      </c>
      <c r="C3711" s="6">
        <v>494</v>
      </c>
      <c r="D3711" s="6"/>
      <c r="E3711" s="3" t="s">
        <v>12149</v>
      </c>
      <c r="F3711" s="3" t="s">
        <v>12150</v>
      </c>
      <c r="G3711" s="3" t="s">
        <v>1412</v>
      </c>
      <c r="H3711" s="3" t="s">
        <v>12151</v>
      </c>
      <c r="I3711" s="3" t="s">
        <v>139</v>
      </c>
      <c r="J3711" s="3" t="s">
        <v>4863</v>
      </c>
      <c r="K3711" s="6"/>
      <c r="L3711" s="3"/>
      <c r="M3711" s="6">
        <v>20</v>
      </c>
      <c r="N3711" s="3" t="s">
        <v>44</v>
      </c>
      <c r="O3711" s="3" t="s">
        <v>12114</v>
      </c>
      <c r="P3711" s="3" t="s">
        <v>12152</v>
      </c>
      <c r="Q3711" s="3" t="s">
        <v>12153</v>
      </c>
      <c r="R3711" s="163">
        <v>5.01</v>
      </c>
      <c r="S3711" s="121"/>
      <c r="T3711" s="124">
        <v>3.24</v>
      </c>
      <c r="U3711" s="128">
        <v>3.24</v>
      </c>
      <c r="V3711" s="118"/>
      <c r="W3711" s="121">
        <v>4.66</v>
      </c>
      <c r="X3711" s="121"/>
      <c r="Y3711" s="121"/>
      <c r="Z3711" s="121"/>
      <c r="AA3711" s="121"/>
      <c r="AB3711" s="121"/>
      <c r="AC3711" s="121"/>
      <c r="AD3711" s="121"/>
      <c r="AE3711" s="131"/>
      <c r="AF3711" s="134"/>
      <c r="AG3711" s="134"/>
      <c r="AH3711" s="134"/>
      <c r="AI3711" s="134"/>
      <c r="AJ3711" s="134"/>
      <c r="AK3711" s="134"/>
      <c r="AL3711" s="134"/>
      <c r="AM3711" s="134"/>
      <c r="AN3711" s="137">
        <v>5.01</v>
      </c>
      <c r="AO3711" s="134" t="s">
        <v>47</v>
      </c>
      <c r="AP3711" s="131" t="s">
        <v>48</v>
      </c>
      <c r="AQ3711" s="134" t="e">
        <f>AVERAGE(SMALL(AE3711:AI3711,1),SMALL(AE3711:AI3711,2))</f>
        <v>#NUM!</v>
      </c>
      <c r="AR3711" s="134" t="e">
        <f>IF(R3711 &lt;=( AVERAGE(SMALL(AE3711:AI3711,1),SMALL(AE3711:AI3711,2))), R3711, "")</f>
        <v>#NUM!</v>
      </c>
      <c r="AS3711" s="134" t="e">
        <f>AVERAGE(SMALL(AJ3711:AM3711,1),SMALL(AJ3711:AM3711,2))</f>
        <v>#NUM!</v>
      </c>
      <c r="AT3711" s="134">
        <f>T3711*1.075</f>
        <v>3.4830000000000001</v>
      </c>
      <c r="AU3711" s="134">
        <f>U3711*1.075</f>
        <v>3.4830000000000001</v>
      </c>
      <c r="AV3711" s="121">
        <f>MIN(AN3711,AT3711,AU3711)</f>
        <v>3.4830000000000001</v>
      </c>
      <c r="AW3711" s="134" t="s">
        <v>71</v>
      </c>
      <c r="AX3711" s="134" t="s">
        <v>72</v>
      </c>
      <c r="AY3711" s="137">
        <v>3.48</v>
      </c>
      <c r="AZ3711" s="143">
        <f>IF(AND(AY3711&gt;0,AY3711&lt;=10),AY3711*0.25,IF(AND(AY3711&gt;10,AY3711&lt;=50),AY3711*0.17,IF(AND(AY3711&gt;10,AY3711&lt;=100),AY3711*0.12,IF(AY3711&gt;100,AY3711*0.1))))</f>
        <v>0.87</v>
      </c>
      <c r="BA3711" s="115">
        <f>AZ3711+AY3711</f>
        <v>4.3499999999999996</v>
      </c>
      <c r="BB3711" s="137">
        <f>BA3711+BA3711*0.08</f>
        <v>4.6979999999999995</v>
      </c>
      <c r="BC3711" s="20" t="s">
        <v>12295</v>
      </c>
      <c r="BD3711" s="134"/>
      <c r="BE3711" s="134"/>
      <c r="BF3711" s="134"/>
      <c r="BG3711" s="134"/>
      <c r="BH3711" s="134"/>
      <c r="BI3711" s="134"/>
      <c r="BJ3711" s="134"/>
      <c r="BK3711" s="134"/>
      <c r="BL3711" s="134"/>
      <c r="BM3711" s="134"/>
      <c r="BN3711" s="134"/>
      <c r="BO3711" s="134"/>
      <c r="BP3711" s="134"/>
      <c r="BQ3711" s="134"/>
      <c r="BR3711" s="134"/>
      <c r="BS3711" s="134"/>
      <c r="BT3711" s="134"/>
      <c r="BU3711" s="134"/>
      <c r="BV3711" s="134"/>
      <c r="BW3711" s="134"/>
      <c r="BX3711" s="134"/>
      <c r="BY3711" s="134"/>
      <c r="BZ3711" s="134"/>
      <c r="CA3711" s="134"/>
      <c r="CB3711" s="134"/>
      <c r="CC3711" s="134"/>
      <c r="CD3711" s="134"/>
      <c r="CE3711" s="134"/>
      <c r="CF3711" s="134"/>
      <c r="CG3711" s="134"/>
      <c r="CH3711" s="134"/>
      <c r="CI3711" s="134"/>
      <c r="CJ3711" s="134"/>
      <c r="CK3711" s="134"/>
      <c r="CL3711" s="134"/>
      <c r="CM3711" s="134"/>
      <c r="CN3711" s="134"/>
      <c r="CO3711" s="134"/>
      <c r="CP3711" s="134"/>
      <c r="CQ3711" s="134"/>
      <c r="CR3711" s="134"/>
      <c r="CS3711" s="134"/>
      <c r="CT3711" s="134"/>
      <c r="CU3711" s="134"/>
      <c r="CV3711" s="134"/>
      <c r="CW3711" s="134"/>
      <c r="CX3711" s="134"/>
      <c r="CY3711" s="134"/>
      <c r="CZ3711" s="134"/>
      <c r="DA3711" s="134"/>
      <c r="DB3711" s="134"/>
      <c r="DC3711" s="134"/>
      <c r="DD3711" s="134"/>
      <c r="DE3711" s="134"/>
      <c r="DF3711" s="134"/>
      <c r="DG3711" s="134"/>
      <c r="DH3711" s="134"/>
      <c r="DI3711" s="134"/>
      <c r="DJ3711" s="134"/>
      <c r="DK3711" s="134"/>
      <c r="DL3711" s="134"/>
    </row>
    <row r="3712" spans="1:116" s="107" customFormat="1" ht="30" customHeight="1">
      <c r="A3712" s="4" t="s">
        <v>1325</v>
      </c>
      <c r="B3712" s="5">
        <v>3710</v>
      </c>
      <c r="C3712" s="6">
        <v>6939</v>
      </c>
      <c r="D3712" s="6"/>
      <c r="E3712" s="3" t="s">
        <v>12128</v>
      </c>
      <c r="F3712" s="3" t="s">
        <v>12129</v>
      </c>
      <c r="G3712" s="3" t="s">
        <v>9173</v>
      </c>
      <c r="H3712" s="3" t="s">
        <v>595</v>
      </c>
      <c r="I3712" s="3" t="s">
        <v>139</v>
      </c>
      <c r="J3712" s="3" t="s">
        <v>12130</v>
      </c>
      <c r="K3712" s="6"/>
      <c r="L3712" s="3"/>
      <c r="M3712" s="6">
        <v>60</v>
      </c>
      <c r="N3712" s="3" t="s">
        <v>44</v>
      </c>
      <c r="O3712" s="3" t="s">
        <v>12114</v>
      </c>
      <c r="P3712" s="3" t="s">
        <v>12131</v>
      </c>
      <c r="Q3712" s="3" t="s">
        <v>12132</v>
      </c>
      <c r="R3712" s="163">
        <v>51.6</v>
      </c>
      <c r="S3712" s="121"/>
      <c r="T3712" s="124">
        <v>26</v>
      </c>
      <c r="U3712" s="128">
        <v>26</v>
      </c>
      <c r="V3712" s="118"/>
      <c r="W3712" s="121"/>
      <c r="X3712" s="121">
        <v>48.064</v>
      </c>
      <c r="Y3712" s="121"/>
      <c r="Z3712" s="121"/>
      <c r="AA3712" s="121"/>
      <c r="AB3712" s="121"/>
      <c r="AC3712" s="121"/>
      <c r="AD3712" s="121"/>
      <c r="AE3712" s="131"/>
      <c r="AF3712" s="134"/>
      <c r="AG3712" s="134"/>
      <c r="AH3712" s="134"/>
      <c r="AI3712" s="134"/>
      <c r="AJ3712" s="134"/>
      <c r="AK3712" s="134"/>
      <c r="AL3712" s="134"/>
      <c r="AM3712" s="134"/>
      <c r="AN3712" s="137">
        <v>51.6</v>
      </c>
      <c r="AO3712" s="134" t="s">
        <v>47</v>
      </c>
      <c r="AP3712" s="131" t="s">
        <v>48</v>
      </c>
      <c r="AQ3712" s="134" t="e">
        <f>AVERAGE(SMALL(AE3712:AI3712,1),SMALL(AE3712:AI3712,2))</f>
        <v>#NUM!</v>
      </c>
      <c r="AR3712" s="134" t="e">
        <f>IF(R3712 &lt;=( AVERAGE(SMALL(AE3712:AI3712,1),SMALL(AE3712:AI3712,2))), R3712, "")</f>
        <v>#NUM!</v>
      </c>
      <c r="AS3712" s="134" t="e">
        <f>AVERAGE(SMALL(AJ3712:AM3712,1),SMALL(AJ3712:AM3712,2))</f>
        <v>#NUM!</v>
      </c>
      <c r="AT3712" s="134">
        <f>T3712*1.075</f>
        <v>27.95</v>
      </c>
      <c r="AU3712" s="134">
        <f>U3712*1.075</f>
        <v>27.95</v>
      </c>
      <c r="AV3712" s="121">
        <f>MIN(AN3712,AT3712,AU3712)</f>
        <v>27.95</v>
      </c>
      <c r="AW3712" s="134" t="s">
        <v>71</v>
      </c>
      <c r="AX3712" s="134" t="s">
        <v>72</v>
      </c>
      <c r="AY3712" s="137">
        <v>27.95</v>
      </c>
      <c r="AZ3712" s="143">
        <f>IF(AND(AY3712&gt;0,AY3712&lt;=10),AY3712*0.25,IF(AND(AY3712&gt;10,AY3712&lt;=50),AY3712*0.17,IF(AND(AY3712&gt;10,AY3712&lt;=100),AY3712*0.12,IF(AY3712&gt;100,AY3712*0.1))))</f>
        <v>4.7515000000000001</v>
      </c>
      <c r="BA3712" s="115">
        <f>AZ3712+AY3712</f>
        <v>32.701499999999996</v>
      </c>
      <c r="BB3712" s="137">
        <f>BA3712+BA3712*0.08</f>
        <v>35.317619999999998</v>
      </c>
      <c r="BC3712" s="20" t="s">
        <v>12295</v>
      </c>
      <c r="BD3712" s="134"/>
      <c r="BE3712" s="134"/>
      <c r="BF3712" s="134"/>
      <c r="BG3712" s="134"/>
      <c r="BH3712" s="134"/>
      <c r="BI3712" s="134"/>
      <c r="BJ3712" s="134"/>
      <c r="BK3712" s="134"/>
      <c r="BL3712" s="134"/>
      <c r="BM3712" s="134"/>
      <c r="BN3712" s="134"/>
      <c r="BO3712" s="134"/>
      <c r="BP3712" s="134"/>
      <c r="BQ3712" s="134"/>
      <c r="BR3712" s="134"/>
      <c r="BS3712" s="134"/>
      <c r="BT3712" s="134"/>
      <c r="BU3712" s="134"/>
      <c r="BV3712" s="134"/>
      <c r="BW3712" s="134"/>
      <c r="BX3712" s="134"/>
      <c r="BY3712" s="134"/>
      <c r="BZ3712" s="134"/>
      <c r="CA3712" s="134"/>
      <c r="CB3712" s="134"/>
      <c r="CC3712" s="134"/>
      <c r="CD3712" s="134"/>
      <c r="CE3712" s="134"/>
      <c r="CF3712" s="134"/>
      <c r="CG3712" s="134"/>
      <c r="CH3712" s="134"/>
      <c r="CI3712" s="134"/>
      <c r="CJ3712" s="134"/>
      <c r="CK3712" s="134"/>
      <c r="CL3712" s="134"/>
      <c r="CM3712" s="134"/>
      <c r="CN3712" s="134"/>
      <c r="CO3712" s="134"/>
      <c r="CP3712" s="134"/>
      <c r="CQ3712" s="134"/>
      <c r="CR3712" s="134"/>
      <c r="CS3712" s="134"/>
      <c r="CT3712" s="134"/>
      <c r="CU3712" s="134"/>
      <c r="CV3712" s="134"/>
      <c r="CW3712" s="134"/>
      <c r="CX3712" s="134"/>
      <c r="CY3712" s="134"/>
      <c r="CZ3712" s="134"/>
      <c r="DA3712" s="134"/>
      <c r="DB3712" s="134"/>
      <c r="DC3712" s="134"/>
      <c r="DD3712" s="134"/>
      <c r="DE3712" s="134"/>
      <c r="DF3712" s="134"/>
      <c r="DG3712" s="134"/>
      <c r="DH3712" s="134"/>
      <c r="DI3712" s="134"/>
      <c r="DJ3712" s="134"/>
      <c r="DK3712" s="134"/>
      <c r="DL3712" s="134"/>
    </row>
    <row r="3713" spans="1:116" s="107" customFormat="1" ht="30" customHeight="1">
      <c r="A3713" s="4" t="s">
        <v>1325</v>
      </c>
      <c r="B3713" s="5">
        <v>3711</v>
      </c>
      <c r="C3713" s="6">
        <v>5849</v>
      </c>
      <c r="D3713" s="6"/>
      <c r="E3713" s="3" t="s">
        <v>12112</v>
      </c>
      <c r="F3713" s="3" t="s">
        <v>12113</v>
      </c>
      <c r="G3713" s="3" t="s">
        <v>3700</v>
      </c>
      <c r="H3713" s="3" t="s">
        <v>1450</v>
      </c>
      <c r="I3713" s="3" t="s">
        <v>1462</v>
      </c>
      <c r="J3713" s="3" t="s">
        <v>9256</v>
      </c>
      <c r="K3713" s="6"/>
      <c r="L3713" s="3"/>
      <c r="M3713" s="6">
        <v>10</v>
      </c>
      <c r="N3713" s="3" t="s">
        <v>44</v>
      </c>
      <c r="O3713" s="3" t="s">
        <v>12114</v>
      </c>
      <c r="P3713" s="3" t="s">
        <v>12115</v>
      </c>
      <c r="Q3713" s="3" t="s">
        <v>12116</v>
      </c>
      <c r="R3713" s="163">
        <v>53.3</v>
      </c>
      <c r="S3713" s="121"/>
      <c r="T3713" s="124"/>
      <c r="U3713" s="128" t="s">
        <v>54</v>
      </c>
      <c r="V3713" s="118"/>
      <c r="W3713" s="121"/>
      <c r="X3713" s="121">
        <v>56.723199999999999</v>
      </c>
      <c r="Y3713" s="121"/>
      <c r="Z3713" s="121"/>
      <c r="AA3713" s="121"/>
      <c r="AB3713" s="121">
        <v>42.447299999999998</v>
      </c>
      <c r="AC3713" s="121"/>
      <c r="AD3713" s="121"/>
      <c r="AE3713" s="131"/>
      <c r="AF3713" s="134"/>
      <c r="AG3713" s="134">
        <v>57.325879999999998</v>
      </c>
      <c r="AH3713" s="134"/>
      <c r="AI3713" s="134"/>
      <c r="AJ3713" s="134"/>
      <c r="AK3713" s="134">
        <v>45.55</v>
      </c>
      <c r="AL3713" s="134"/>
      <c r="AM3713" s="134"/>
      <c r="AN3713" s="137">
        <v>45.55</v>
      </c>
      <c r="AO3713" s="134" t="s">
        <v>373</v>
      </c>
      <c r="AP3713" s="131" t="s">
        <v>374</v>
      </c>
      <c r="AQ3713" s="134" t="e">
        <f>AVERAGE(SMALL(AE3713:AI3713,1),SMALL(AE3713:AI3713,2))</f>
        <v>#NUM!</v>
      </c>
      <c r="AR3713" s="134" t="e">
        <f>IF(R3713 &lt;=( AVERAGE(SMALL(AE3713:AI3713,1),SMALL(AE3713:AI3713,2))), R3713, "")</f>
        <v>#NUM!</v>
      </c>
      <c r="AS3713" s="134" t="e">
        <f>AVERAGE(SMALL(AJ3713:AM3713,1),SMALL(AJ3713:AM3713,2))</f>
        <v>#NUM!</v>
      </c>
      <c r="AT3713" s="134">
        <f>T3713*1.075</f>
        <v>0</v>
      </c>
      <c r="AU3713" s="134" t="e">
        <f>U3713*1.075</f>
        <v>#VALUE!</v>
      </c>
      <c r="AV3713" s="121" t="e">
        <f>MIN(AN3713,AT3713,AU3713)</f>
        <v>#VALUE!</v>
      </c>
      <c r="AW3713" s="134" t="s">
        <v>209</v>
      </c>
      <c r="AX3713" s="134" t="s">
        <v>208</v>
      </c>
      <c r="AY3713" s="137">
        <v>45.55</v>
      </c>
      <c r="AZ3713" s="143">
        <f>IF(AND(AY3713&gt;0,AY3713&lt;=10),AY3713*0.25,IF(AND(AY3713&gt;10,AY3713&lt;=50),AY3713*0.17,IF(AND(AY3713&gt;10,AY3713&lt;=100),AY3713*0.12,IF(AY3713&gt;100,AY3713*0.1))))</f>
        <v>7.7435</v>
      </c>
      <c r="BA3713" s="115">
        <f>AZ3713+AY3713</f>
        <v>53.293499999999995</v>
      </c>
      <c r="BB3713" s="137">
        <f>BA3713+BA3713*0.08</f>
        <v>57.556979999999996</v>
      </c>
      <c r="BC3713" s="20" t="s">
        <v>12295</v>
      </c>
      <c r="BD3713" s="134"/>
      <c r="BE3713" s="134"/>
      <c r="BF3713" s="134"/>
      <c r="BG3713" s="134"/>
      <c r="BH3713" s="134"/>
      <c r="BI3713" s="134"/>
      <c r="BJ3713" s="134"/>
      <c r="BK3713" s="134"/>
      <c r="BL3713" s="134"/>
      <c r="BM3713" s="134"/>
      <c r="BN3713" s="134"/>
      <c r="BO3713" s="134"/>
      <c r="BP3713" s="134"/>
      <c r="BQ3713" s="134"/>
      <c r="BR3713" s="134"/>
      <c r="BS3713" s="134"/>
      <c r="BT3713" s="134"/>
      <c r="BU3713" s="134"/>
      <c r="BV3713" s="134"/>
      <c r="BW3713" s="134"/>
      <c r="BX3713" s="134"/>
      <c r="BY3713" s="134"/>
      <c r="BZ3713" s="134"/>
      <c r="CA3713" s="134"/>
      <c r="CB3713" s="134"/>
      <c r="CC3713" s="134"/>
      <c r="CD3713" s="134"/>
      <c r="CE3713" s="134"/>
      <c r="CF3713" s="134"/>
      <c r="CG3713" s="134"/>
      <c r="CH3713" s="134"/>
      <c r="CI3713" s="134"/>
      <c r="CJ3713" s="134"/>
      <c r="CK3713" s="134"/>
      <c r="CL3713" s="134"/>
      <c r="CM3713" s="134"/>
      <c r="CN3713" s="134"/>
      <c r="CO3713" s="134"/>
      <c r="CP3713" s="134"/>
      <c r="CQ3713" s="134"/>
      <c r="CR3713" s="134"/>
      <c r="CS3713" s="134"/>
      <c r="CT3713" s="134"/>
      <c r="CU3713" s="134"/>
      <c r="CV3713" s="134"/>
      <c r="CW3713" s="134"/>
      <c r="CX3713" s="134"/>
      <c r="CY3713" s="134"/>
      <c r="CZ3713" s="134"/>
      <c r="DA3713" s="134"/>
      <c r="DB3713" s="134"/>
      <c r="DC3713" s="134"/>
      <c r="DD3713" s="134"/>
      <c r="DE3713" s="134"/>
      <c r="DF3713" s="134"/>
      <c r="DG3713" s="134"/>
      <c r="DH3713" s="134"/>
      <c r="DI3713" s="134"/>
      <c r="DJ3713" s="134"/>
      <c r="DK3713" s="134"/>
      <c r="DL3713" s="134"/>
    </row>
    <row r="3714" spans="1:116" s="107" customFormat="1" ht="30" customHeight="1">
      <c r="A3714" s="4" t="s">
        <v>12154</v>
      </c>
      <c r="B3714" s="5">
        <v>3712</v>
      </c>
      <c r="C3714" s="6">
        <v>15040</v>
      </c>
      <c r="D3714" s="6"/>
      <c r="E3714" s="3" t="s">
        <v>12172</v>
      </c>
      <c r="F3714" s="3" t="s">
        <v>12173</v>
      </c>
      <c r="G3714" s="3" t="s">
        <v>1227</v>
      </c>
      <c r="H3714" s="3" t="s">
        <v>101</v>
      </c>
      <c r="I3714" s="3" t="s">
        <v>42</v>
      </c>
      <c r="J3714" s="3" t="s">
        <v>12174</v>
      </c>
      <c r="K3714" s="6"/>
      <c r="L3714" s="3"/>
      <c r="M3714" s="6">
        <v>28</v>
      </c>
      <c r="N3714" s="3" t="s">
        <v>44</v>
      </c>
      <c r="O3714" s="3" t="s">
        <v>12160</v>
      </c>
      <c r="P3714" s="3" t="s">
        <v>12139</v>
      </c>
      <c r="Q3714" s="3" t="s">
        <v>12175</v>
      </c>
      <c r="R3714" s="163">
        <v>39.369999999999997</v>
      </c>
      <c r="S3714" s="121"/>
      <c r="T3714" s="124"/>
      <c r="U3714" s="128" t="s">
        <v>54</v>
      </c>
      <c r="V3714" s="118"/>
      <c r="W3714" s="121">
        <v>36.630000000000003</v>
      </c>
      <c r="X3714" s="121"/>
      <c r="Y3714" s="121"/>
      <c r="Z3714" s="121"/>
      <c r="AA3714" s="121"/>
      <c r="AB3714" s="121"/>
      <c r="AC3714" s="121"/>
      <c r="AD3714" s="121"/>
      <c r="AE3714" s="131"/>
      <c r="AF3714" s="134"/>
      <c r="AG3714" s="134"/>
      <c r="AH3714" s="134"/>
      <c r="AI3714" s="134"/>
      <c r="AJ3714" s="134"/>
      <c r="AK3714" s="134"/>
      <c r="AL3714" s="134"/>
      <c r="AM3714" s="134"/>
      <c r="AN3714" s="137">
        <v>39.369999999999997</v>
      </c>
      <c r="AO3714" s="134" t="s">
        <v>47</v>
      </c>
      <c r="AP3714" s="131" t="s">
        <v>48</v>
      </c>
      <c r="AQ3714" s="134" t="e">
        <f>AVERAGE(SMALL(AE3714:AI3714,1),SMALL(AE3714:AI3714,2))</f>
        <v>#NUM!</v>
      </c>
      <c r="AR3714" s="134" t="e">
        <f>IF(R3714 &lt;=( AVERAGE(SMALL(AE3714:AI3714,1),SMALL(AE3714:AI3714,2))), R3714, "")</f>
        <v>#NUM!</v>
      </c>
      <c r="AS3714" s="134" t="e">
        <f>AVERAGE(SMALL(AJ3714:AM3714,1),SMALL(AJ3714:AM3714,2))</f>
        <v>#NUM!</v>
      </c>
      <c r="AT3714" s="134">
        <f>T3714*1.075</f>
        <v>0</v>
      </c>
      <c r="AU3714" s="134" t="e">
        <f>U3714*1.075</f>
        <v>#VALUE!</v>
      </c>
      <c r="AV3714" s="121" t="e">
        <f>MIN(AN3714,AT3714,AU3714)</f>
        <v>#VALUE!</v>
      </c>
      <c r="AW3714" s="134" t="s">
        <v>71</v>
      </c>
      <c r="AX3714" s="134" t="s">
        <v>72</v>
      </c>
      <c r="AY3714" s="137">
        <v>39.369999999999997</v>
      </c>
      <c r="AZ3714" s="143">
        <f>IF(AND(AY3714&gt;0,AY3714&lt;=10),AY3714*0.25,IF(AND(AY3714&gt;10,AY3714&lt;=50),AY3714*0.17,IF(AND(AY3714&gt;10,AY3714&lt;=100),AY3714*0.12,IF(AY3714&gt;100,AY3714*0.1))))</f>
        <v>6.6928999999999998</v>
      </c>
      <c r="BA3714" s="115">
        <f>AZ3714+AY3714</f>
        <v>46.062899999999999</v>
      </c>
      <c r="BB3714" s="137">
        <f>BA3714+BA3714*0.08</f>
        <v>49.747931999999999</v>
      </c>
      <c r="BC3714" s="20" t="s">
        <v>12295</v>
      </c>
      <c r="BD3714" s="134"/>
      <c r="BE3714" s="134"/>
      <c r="BF3714" s="134"/>
      <c r="BG3714" s="134"/>
      <c r="BH3714" s="134"/>
      <c r="BI3714" s="134"/>
      <c r="BJ3714" s="134"/>
      <c r="BK3714" s="134"/>
      <c r="BL3714" s="134"/>
      <c r="BM3714" s="134"/>
      <c r="BN3714" s="134"/>
      <c r="BO3714" s="134"/>
      <c r="BP3714" s="150"/>
      <c r="BQ3714" s="150"/>
      <c r="BR3714" s="150"/>
      <c r="BS3714" s="150"/>
      <c r="BT3714" s="150"/>
      <c r="BU3714" s="150"/>
      <c r="BV3714" s="150"/>
      <c r="BW3714" s="150"/>
      <c r="BX3714" s="150"/>
      <c r="BY3714" s="150"/>
      <c r="BZ3714" s="150"/>
      <c r="CA3714" s="150"/>
      <c r="CB3714" s="150"/>
      <c r="CC3714" s="150"/>
      <c r="CD3714" s="150"/>
      <c r="CE3714" s="150"/>
      <c r="CF3714" s="150"/>
      <c r="CG3714" s="150"/>
      <c r="CH3714" s="150"/>
      <c r="CI3714" s="150"/>
      <c r="CJ3714" s="150"/>
      <c r="CK3714" s="150"/>
      <c r="CL3714" s="150"/>
      <c r="CM3714" s="150"/>
      <c r="CN3714" s="150"/>
      <c r="CO3714" s="150"/>
      <c r="CP3714" s="150"/>
      <c r="CQ3714" s="150"/>
      <c r="CR3714" s="150"/>
      <c r="CS3714" s="150"/>
      <c r="CT3714" s="150"/>
      <c r="CU3714" s="150"/>
      <c r="CV3714" s="150"/>
      <c r="CW3714" s="150"/>
      <c r="CX3714" s="150"/>
      <c r="CY3714" s="150"/>
      <c r="CZ3714" s="150"/>
      <c r="DA3714" s="150"/>
      <c r="DB3714" s="150"/>
      <c r="DC3714" s="150"/>
      <c r="DD3714" s="150"/>
      <c r="DE3714" s="150"/>
      <c r="DF3714" s="150"/>
      <c r="DG3714" s="150"/>
      <c r="DH3714" s="150"/>
      <c r="DI3714" s="150"/>
      <c r="DJ3714" s="150"/>
      <c r="DK3714" s="150"/>
      <c r="DL3714" s="150"/>
    </row>
    <row r="3715" spans="1:116" s="107" customFormat="1" ht="30" customHeight="1">
      <c r="A3715" s="4" t="s">
        <v>12154</v>
      </c>
      <c r="B3715" s="5">
        <v>3713</v>
      </c>
      <c r="C3715" s="6">
        <v>16258</v>
      </c>
      <c r="D3715" s="6"/>
      <c r="E3715" s="3" t="s">
        <v>12155</v>
      </c>
      <c r="F3715" s="3" t="s">
        <v>12156</v>
      </c>
      <c r="G3715" s="3" t="s">
        <v>12157</v>
      </c>
      <c r="H3715" s="3" t="s">
        <v>12158</v>
      </c>
      <c r="I3715" s="3" t="s">
        <v>1437</v>
      </c>
      <c r="J3715" s="3" t="s">
        <v>12159</v>
      </c>
      <c r="K3715" s="6">
        <v>10</v>
      </c>
      <c r="L3715" s="3" t="s">
        <v>79</v>
      </c>
      <c r="M3715" s="6">
        <v>1</v>
      </c>
      <c r="N3715" s="3" t="s">
        <v>44</v>
      </c>
      <c r="O3715" s="3" t="s">
        <v>12160</v>
      </c>
      <c r="P3715" s="3" t="s">
        <v>12161</v>
      </c>
      <c r="Q3715" s="3" t="s">
        <v>12162</v>
      </c>
      <c r="R3715" s="163">
        <v>384.71</v>
      </c>
      <c r="S3715" s="121"/>
      <c r="T3715" s="124"/>
      <c r="U3715" s="128" t="s">
        <v>54</v>
      </c>
      <c r="V3715" s="118"/>
      <c r="W3715" s="121">
        <v>519.4</v>
      </c>
      <c r="X3715" s="121">
        <v>416</v>
      </c>
      <c r="Y3715" s="121">
        <v>299.74</v>
      </c>
      <c r="Z3715" s="121"/>
      <c r="AA3715" s="121"/>
      <c r="AB3715" s="121"/>
      <c r="AC3715" s="121"/>
      <c r="AD3715" s="121"/>
      <c r="AE3715" s="131"/>
      <c r="AF3715" s="134"/>
      <c r="AG3715" s="134"/>
      <c r="AH3715" s="134">
        <v>328.25</v>
      </c>
      <c r="AI3715" s="134"/>
      <c r="AJ3715" s="134"/>
      <c r="AK3715" s="134"/>
      <c r="AL3715" s="134"/>
      <c r="AM3715" s="134"/>
      <c r="AN3715" s="137">
        <v>357.87</v>
      </c>
      <c r="AO3715" s="134" t="s">
        <v>207</v>
      </c>
      <c r="AP3715" s="131" t="s">
        <v>208</v>
      </c>
      <c r="AQ3715" s="134" t="e">
        <f>AVERAGE(SMALL(AE3715:AI3715,1),SMALL(AE3715:AI3715,2))</f>
        <v>#NUM!</v>
      </c>
      <c r="AR3715" s="134" t="e">
        <f>IF(R3715 &lt;=( AVERAGE(SMALL(AE3715:AI3715,1),SMALL(AE3715:AI3715,2))), R3715, "")</f>
        <v>#NUM!</v>
      </c>
      <c r="AS3715" s="134" t="e">
        <f>AVERAGE(SMALL(AJ3715:AM3715,1),SMALL(AJ3715:AM3715,2))</f>
        <v>#NUM!</v>
      </c>
      <c r="AT3715" s="134">
        <f>T3715*1.075</f>
        <v>0</v>
      </c>
      <c r="AU3715" s="134" t="e">
        <f>U3715*1.075</f>
        <v>#VALUE!</v>
      </c>
      <c r="AV3715" s="121" t="e">
        <f>MIN(AN3715,AT3715,AU3715)</f>
        <v>#VALUE!</v>
      </c>
      <c r="AW3715" s="134" t="s">
        <v>49</v>
      </c>
      <c r="AX3715" s="134" t="s">
        <v>48</v>
      </c>
      <c r="AY3715" s="137">
        <v>384.71</v>
      </c>
      <c r="AZ3715" s="143">
        <f>IF(AND(AY3715&gt;0,AY3715&lt;=10),AY3715*0.25,IF(AND(AY3715&gt;10,AY3715&lt;=50),AY3715*0.17,IF(AND(AY3715&gt;10,AY3715&lt;=100),AY3715*0.12,IF(AY3715&gt;100,AY3715*0.1))))</f>
        <v>38.471000000000004</v>
      </c>
      <c r="BA3715" s="115">
        <f>AZ3715+AY3715</f>
        <v>423.18099999999998</v>
      </c>
      <c r="BB3715" s="137">
        <f>BA3715+BA3715*0.08</f>
        <v>457.03548000000001</v>
      </c>
      <c r="BC3715" s="20" t="s">
        <v>12295</v>
      </c>
      <c r="BD3715" s="134"/>
      <c r="BE3715" s="134"/>
      <c r="BF3715" s="134"/>
      <c r="BG3715" s="134"/>
      <c r="BH3715" s="134"/>
      <c r="BI3715" s="134"/>
      <c r="BJ3715" s="134"/>
      <c r="BK3715" s="134"/>
      <c r="BL3715" s="134"/>
      <c r="BM3715" s="134"/>
      <c r="BN3715" s="134"/>
      <c r="BO3715" s="134"/>
      <c r="BP3715" s="150"/>
      <c r="BQ3715" s="150"/>
      <c r="BR3715" s="150"/>
      <c r="BS3715" s="150"/>
      <c r="BT3715" s="150"/>
      <c r="BU3715" s="150"/>
      <c r="BV3715" s="150"/>
      <c r="BW3715" s="150"/>
      <c r="BX3715" s="150"/>
      <c r="BY3715" s="150"/>
      <c r="BZ3715" s="150"/>
      <c r="CA3715" s="150"/>
      <c r="CB3715" s="150"/>
      <c r="CC3715" s="150"/>
      <c r="CD3715" s="150"/>
      <c r="CE3715" s="150"/>
      <c r="CF3715" s="150"/>
      <c r="CG3715" s="150"/>
      <c r="CH3715" s="150"/>
      <c r="CI3715" s="150"/>
      <c r="CJ3715" s="150"/>
      <c r="CK3715" s="150"/>
      <c r="CL3715" s="150"/>
      <c r="CM3715" s="150"/>
      <c r="CN3715" s="150"/>
      <c r="CO3715" s="150"/>
      <c r="CP3715" s="150"/>
      <c r="CQ3715" s="150"/>
      <c r="CR3715" s="150"/>
      <c r="CS3715" s="150"/>
      <c r="CT3715" s="150"/>
      <c r="CU3715" s="150"/>
      <c r="CV3715" s="150"/>
      <c r="CW3715" s="150"/>
      <c r="CX3715" s="150"/>
      <c r="CY3715" s="150"/>
      <c r="CZ3715" s="150"/>
      <c r="DA3715" s="150"/>
      <c r="DB3715" s="150"/>
      <c r="DC3715" s="150"/>
      <c r="DD3715" s="150"/>
      <c r="DE3715" s="150"/>
      <c r="DF3715" s="150"/>
      <c r="DG3715" s="150"/>
      <c r="DH3715" s="150"/>
      <c r="DI3715" s="150"/>
      <c r="DJ3715" s="150"/>
      <c r="DK3715" s="150"/>
      <c r="DL3715" s="150"/>
    </row>
    <row r="3716" spans="1:116" s="107" customFormat="1" ht="30" customHeight="1">
      <c r="A3716" s="4" t="s">
        <v>12154</v>
      </c>
      <c r="B3716" s="5">
        <v>3714</v>
      </c>
      <c r="C3716" s="6">
        <v>17495</v>
      </c>
      <c r="D3716" s="6"/>
      <c r="E3716" s="3" t="s">
        <v>12176</v>
      </c>
      <c r="F3716" s="3" t="s">
        <v>12177</v>
      </c>
      <c r="G3716" s="3" t="s">
        <v>2101</v>
      </c>
      <c r="H3716" s="3" t="s">
        <v>516</v>
      </c>
      <c r="I3716" s="3" t="s">
        <v>42</v>
      </c>
      <c r="J3716" s="3" t="s">
        <v>12178</v>
      </c>
      <c r="K3716" s="6"/>
      <c r="L3716" s="3"/>
      <c r="M3716" s="6">
        <v>112</v>
      </c>
      <c r="N3716" s="3" t="s">
        <v>44</v>
      </c>
      <c r="O3716" s="3" t="s">
        <v>12160</v>
      </c>
      <c r="P3716" s="3" t="s">
        <v>12179</v>
      </c>
      <c r="Q3716" s="3" t="s">
        <v>12180</v>
      </c>
      <c r="R3716" s="163">
        <v>2102.9</v>
      </c>
      <c r="S3716" s="121"/>
      <c r="T3716" s="124">
        <v>453</v>
      </c>
      <c r="U3716" s="128">
        <v>453</v>
      </c>
      <c r="V3716" s="118"/>
      <c r="W3716" s="121"/>
      <c r="X3716" s="121">
        <v>1885.6</v>
      </c>
      <c r="Y3716" s="121"/>
      <c r="Z3716" s="121">
        <v>2026.83</v>
      </c>
      <c r="AA3716" s="121"/>
      <c r="AB3716" s="121"/>
      <c r="AC3716" s="121"/>
      <c r="AD3716" s="121"/>
      <c r="AE3716" s="131"/>
      <c r="AF3716" s="134"/>
      <c r="AG3716" s="134">
        <v>1712.403</v>
      </c>
      <c r="AH3716" s="134"/>
      <c r="AI3716" s="134"/>
      <c r="AJ3716" s="134"/>
      <c r="AK3716" s="134"/>
      <c r="AL3716" s="134"/>
      <c r="AM3716" s="134"/>
      <c r="AN3716" s="137">
        <v>1781.6</v>
      </c>
      <c r="AO3716" s="134" t="s">
        <v>332</v>
      </c>
      <c r="AP3716" s="131" t="s">
        <v>333</v>
      </c>
      <c r="AQ3716" s="134" t="e">
        <f>AVERAGE(SMALL(AE3716:AI3716,1),SMALL(AE3716:AI3716,2))</f>
        <v>#NUM!</v>
      </c>
      <c r="AR3716" s="134" t="e">
        <f>IF(R3716 &lt;=( AVERAGE(SMALL(AE3716:AI3716,1),SMALL(AE3716:AI3716,2))), R3716, "")</f>
        <v>#NUM!</v>
      </c>
      <c r="AS3716" s="134" t="e">
        <f>AVERAGE(SMALL(AJ3716:AM3716,1),SMALL(AJ3716:AM3716,2))</f>
        <v>#NUM!</v>
      </c>
      <c r="AT3716" s="134">
        <f>T3716*1.075</f>
        <v>486.97499999999997</v>
      </c>
      <c r="AU3716" s="134">
        <f>U3716*1.075</f>
        <v>486.97499999999997</v>
      </c>
      <c r="AV3716" s="121">
        <f>MIN(AN3716,AT3716,AU3716)</f>
        <v>486.97499999999997</v>
      </c>
      <c r="AW3716" s="134" t="s">
        <v>71</v>
      </c>
      <c r="AX3716" s="134" t="s">
        <v>72</v>
      </c>
      <c r="AY3716" s="137">
        <v>486.97500000000002</v>
      </c>
      <c r="AZ3716" s="143">
        <f>IF(AND(AY3716&gt;0,AY3716&lt;=10),AY3716*0.25,IF(AND(AY3716&gt;10,AY3716&lt;=50),AY3716*0.17,IF(AND(AY3716&gt;10,AY3716&lt;=100),AY3716*0.12,IF(AY3716&gt;100,AY3716*0.1))))</f>
        <v>48.697500000000005</v>
      </c>
      <c r="BA3716" s="115">
        <f>AZ3716+AY3716</f>
        <v>535.67250000000001</v>
      </c>
      <c r="BB3716" s="148">
        <v>535.66999999999996</v>
      </c>
      <c r="BC3716" s="20" t="s">
        <v>12295</v>
      </c>
      <c r="BD3716" s="134"/>
      <c r="BE3716" s="134"/>
      <c r="BF3716" s="134"/>
      <c r="BG3716" s="134"/>
      <c r="BH3716" s="134"/>
      <c r="BI3716" s="134"/>
      <c r="BJ3716" s="134"/>
      <c r="BK3716" s="134"/>
      <c r="BL3716" s="134"/>
      <c r="BM3716" s="134"/>
      <c r="BN3716" s="134"/>
      <c r="BO3716" s="134"/>
      <c r="BP3716" s="150"/>
      <c r="BQ3716" s="150"/>
      <c r="BR3716" s="150"/>
      <c r="BS3716" s="150"/>
      <c r="BT3716" s="150"/>
      <c r="BU3716" s="150"/>
      <c r="BV3716" s="150"/>
      <c r="BW3716" s="150"/>
      <c r="BX3716" s="150"/>
      <c r="BY3716" s="150"/>
      <c r="BZ3716" s="150"/>
      <c r="CA3716" s="150"/>
      <c r="CB3716" s="150"/>
      <c r="CC3716" s="150"/>
      <c r="CD3716" s="150"/>
      <c r="CE3716" s="150"/>
      <c r="CF3716" s="150"/>
      <c r="CG3716" s="150"/>
      <c r="CH3716" s="150"/>
      <c r="CI3716" s="150"/>
      <c r="CJ3716" s="150"/>
      <c r="CK3716" s="150"/>
      <c r="CL3716" s="150"/>
      <c r="CM3716" s="150"/>
      <c r="CN3716" s="150"/>
      <c r="CO3716" s="150"/>
      <c r="CP3716" s="150"/>
      <c r="CQ3716" s="150"/>
      <c r="CR3716" s="150"/>
      <c r="CS3716" s="150"/>
      <c r="CT3716" s="150"/>
      <c r="CU3716" s="150"/>
      <c r="CV3716" s="150"/>
      <c r="CW3716" s="150"/>
      <c r="CX3716" s="150"/>
      <c r="CY3716" s="150"/>
      <c r="CZ3716" s="150"/>
      <c r="DA3716" s="150"/>
      <c r="DB3716" s="150"/>
      <c r="DC3716" s="150"/>
      <c r="DD3716" s="150"/>
      <c r="DE3716" s="150"/>
      <c r="DF3716" s="150"/>
      <c r="DG3716" s="150"/>
      <c r="DH3716" s="150"/>
      <c r="DI3716" s="150"/>
      <c r="DJ3716" s="150"/>
      <c r="DK3716" s="150"/>
      <c r="DL3716" s="150"/>
    </row>
    <row r="3717" spans="1:116" s="107" customFormat="1" ht="30" customHeight="1">
      <c r="A3717" s="4" t="s">
        <v>12154</v>
      </c>
      <c r="B3717" s="5">
        <v>3715</v>
      </c>
      <c r="C3717" s="116">
        <v>18080</v>
      </c>
      <c r="D3717" s="116"/>
      <c r="E3717" s="3" t="s">
        <v>12168</v>
      </c>
      <c r="F3717" s="3" t="s">
        <v>9006</v>
      </c>
      <c r="G3717" s="3" t="s">
        <v>8507</v>
      </c>
      <c r="H3717" s="3" t="s">
        <v>592</v>
      </c>
      <c r="I3717" s="3" t="s">
        <v>139</v>
      </c>
      <c r="J3717" s="3" t="s">
        <v>12169</v>
      </c>
      <c r="K3717" s="6"/>
      <c r="L3717" s="3"/>
      <c r="M3717" s="6">
        <v>28</v>
      </c>
      <c r="N3717" s="3" t="s">
        <v>44</v>
      </c>
      <c r="O3717" s="3" t="s">
        <v>12160</v>
      </c>
      <c r="P3717" s="3" t="s">
        <v>12170</v>
      </c>
      <c r="Q3717" s="3" t="s">
        <v>12171</v>
      </c>
      <c r="R3717" s="163">
        <v>723.04</v>
      </c>
      <c r="S3717" s="121"/>
      <c r="T3717" s="124">
        <v>207.48</v>
      </c>
      <c r="U3717" s="128">
        <v>207.48</v>
      </c>
      <c r="V3717" s="118"/>
      <c r="W3717" s="121"/>
      <c r="X3717" s="121">
        <v>672.60910000000001</v>
      </c>
      <c r="Y3717" s="121"/>
      <c r="Z3717" s="121"/>
      <c r="AA3717" s="121"/>
      <c r="AB3717" s="121"/>
      <c r="AC3717" s="121"/>
      <c r="AD3717" s="121"/>
      <c r="AE3717" s="131"/>
      <c r="AF3717" s="134"/>
      <c r="AG3717" s="134">
        <v>679.77499999999998</v>
      </c>
      <c r="AH3717" s="134"/>
      <c r="AI3717" s="134"/>
      <c r="AJ3717" s="134"/>
      <c r="AK3717" s="134"/>
      <c r="AL3717" s="134"/>
      <c r="AM3717" s="134"/>
      <c r="AN3717" s="137">
        <v>680.16</v>
      </c>
      <c r="AO3717" s="134" t="s">
        <v>332</v>
      </c>
      <c r="AP3717" s="131" t="s">
        <v>333</v>
      </c>
      <c r="AQ3717" s="134" t="e">
        <f>AVERAGE(SMALL(AE3717:AI3717,1),SMALL(AE3717:AI3717,2))</f>
        <v>#NUM!</v>
      </c>
      <c r="AR3717" s="134" t="e">
        <f>IF(R3717 &lt;=( AVERAGE(SMALL(AE3717:AI3717,1),SMALL(AE3717:AI3717,2))), R3717, "")</f>
        <v>#NUM!</v>
      </c>
      <c r="AS3717" s="134" t="e">
        <f>AVERAGE(SMALL(AJ3717:AM3717,1),SMALL(AJ3717:AM3717,2))</f>
        <v>#NUM!</v>
      </c>
      <c r="AT3717" s="134">
        <f>T3717*1.075</f>
        <v>223.04099999999997</v>
      </c>
      <c r="AU3717" s="134">
        <f>U3717*1.075</f>
        <v>223.04099999999997</v>
      </c>
      <c r="AV3717" s="121">
        <f>MIN(AN3717,AT3717,AU3717)</f>
        <v>223.04099999999997</v>
      </c>
      <c r="AW3717" s="134" t="s">
        <v>71</v>
      </c>
      <c r="AX3717" s="134" t="s">
        <v>72</v>
      </c>
      <c r="AY3717" s="137">
        <v>223.04</v>
      </c>
      <c r="AZ3717" s="143">
        <f>IF(AND(AY3717&gt;0,AY3717&lt;=10),AY3717*0.25,IF(AND(AY3717&gt;10,AY3717&lt;=50),AY3717*0.17,IF(AND(AY3717&gt;10,AY3717&lt;=100),AY3717*0.12,IF(AY3717&gt;100,AY3717*0.1))))</f>
        <v>22.304000000000002</v>
      </c>
      <c r="BA3717" s="115">
        <f>AZ3717+AY3717</f>
        <v>245.34399999999999</v>
      </c>
      <c r="BB3717" s="137">
        <f>BA3717+BA3717*0.08</f>
        <v>264.97152</v>
      </c>
      <c r="BC3717" s="20" t="s">
        <v>12295</v>
      </c>
      <c r="BD3717" s="134"/>
      <c r="BE3717" s="134"/>
      <c r="BF3717" s="134"/>
      <c r="BG3717" s="134"/>
      <c r="BH3717" s="134"/>
      <c r="BI3717" s="134"/>
      <c r="BJ3717" s="134"/>
      <c r="BK3717" s="134"/>
      <c r="BL3717" s="134"/>
      <c r="BM3717" s="134"/>
      <c r="BN3717" s="134"/>
      <c r="BO3717" s="134"/>
      <c r="BP3717" s="134"/>
      <c r="BQ3717" s="134"/>
      <c r="BR3717" s="134"/>
      <c r="BS3717" s="134"/>
      <c r="BT3717" s="134"/>
      <c r="BU3717" s="134"/>
      <c r="BV3717" s="134"/>
      <c r="BW3717" s="134"/>
      <c r="BX3717" s="134"/>
      <c r="BY3717" s="134"/>
      <c r="BZ3717" s="134"/>
      <c r="CA3717" s="134"/>
      <c r="CB3717" s="134"/>
      <c r="CC3717" s="134"/>
      <c r="CD3717" s="134"/>
      <c r="CE3717" s="134"/>
      <c r="CF3717" s="134"/>
      <c r="CG3717" s="134"/>
      <c r="CH3717" s="134"/>
      <c r="CI3717" s="134"/>
      <c r="CJ3717" s="134"/>
      <c r="CK3717" s="134"/>
      <c r="CL3717" s="134"/>
      <c r="CM3717" s="134"/>
      <c r="CN3717" s="134"/>
      <c r="CO3717" s="134"/>
      <c r="CP3717" s="134"/>
      <c r="CQ3717" s="134"/>
      <c r="CR3717" s="134"/>
      <c r="CS3717" s="134"/>
      <c r="CT3717" s="134"/>
      <c r="CU3717" s="134"/>
      <c r="CV3717" s="134"/>
      <c r="CW3717" s="134"/>
      <c r="CX3717" s="134"/>
      <c r="CY3717" s="134"/>
      <c r="CZ3717" s="134"/>
      <c r="DA3717" s="134"/>
      <c r="DB3717" s="134"/>
      <c r="DC3717" s="134"/>
      <c r="DD3717" s="134"/>
      <c r="DE3717" s="134"/>
      <c r="DF3717" s="134"/>
      <c r="DG3717" s="134"/>
      <c r="DH3717" s="134"/>
      <c r="DI3717" s="134"/>
      <c r="DJ3717" s="134"/>
      <c r="DK3717" s="134"/>
      <c r="DL3717" s="134"/>
    </row>
    <row r="3718" spans="1:116" s="107" customFormat="1" ht="30" customHeight="1">
      <c r="A3718" s="4" t="s">
        <v>12154</v>
      </c>
      <c r="B3718" s="5">
        <v>3716</v>
      </c>
      <c r="C3718" s="6">
        <v>18149</v>
      </c>
      <c r="D3718" s="6"/>
      <c r="E3718" s="3" t="s">
        <v>12181</v>
      </c>
      <c r="F3718" s="3" t="s">
        <v>12182</v>
      </c>
      <c r="G3718" s="3" t="s">
        <v>12183</v>
      </c>
      <c r="H3718" s="3" t="s">
        <v>530</v>
      </c>
      <c r="I3718" s="3" t="s">
        <v>139</v>
      </c>
      <c r="J3718" s="3" t="s">
        <v>12184</v>
      </c>
      <c r="K3718" s="6"/>
      <c r="L3718" s="3"/>
      <c r="M3718" s="6">
        <v>30</v>
      </c>
      <c r="N3718" s="3" t="s">
        <v>44</v>
      </c>
      <c r="O3718" s="3" t="s">
        <v>12160</v>
      </c>
      <c r="P3718" s="3" t="s">
        <v>12185</v>
      </c>
      <c r="Q3718" s="3" t="s">
        <v>12186</v>
      </c>
      <c r="R3718" s="163">
        <v>993.71</v>
      </c>
      <c r="S3718" s="121"/>
      <c r="T3718" s="124"/>
      <c r="U3718" s="128" t="s">
        <v>54</v>
      </c>
      <c r="V3718" s="118"/>
      <c r="W3718" s="121">
        <v>444</v>
      </c>
      <c r="X3718" s="121">
        <v>1404.7829999999999</v>
      </c>
      <c r="Y3718" s="121">
        <v>1895.23</v>
      </c>
      <c r="Z3718" s="121">
        <v>3321.64</v>
      </c>
      <c r="AA3718" s="121"/>
      <c r="AB3718" s="121"/>
      <c r="AC3718" s="121"/>
      <c r="AD3718" s="121"/>
      <c r="AE3718" s="131"/>
      <c r="AF3718" s="134"/>
      <c r="AG3718" s="134"/>
      <c r="AH3718" s="134">
        <v>2030.604</v>
      </c>
      <c r="AI3718" s="134">
        <v>3558.9</v>
      </c>
      <c r="AJ3718" s="134"/>
      <c r="AK3718" s="134"/>
      <c r="AL3718" s="134"/>
      <c r="AM3718" s="134"/>
      <c r="AN3718" s="137">
        <v>993.71</v>
      </c>
      <c r="AO3718" s="134" t="s">
        <v>47</v>
      </c>
      <c r="AP3718" s="131" t="s">
        <v>48</v>
      </c>
      <c r="AQ3718" s="134">
        <f>AVERAGE(SMALL(AE3718:AI3718,1),SMALL(AE3718:AI3718,2))</f>
        <v>2794.752</v>
      </c>
      <c r="AR3718" s="134">
        <f>IF(R3718 &lt;=( AVERAGE(SMALL(AE3718:AI3718,1),SMALL(AE3718:AI3718,2))), R3718, "")</f>
        <v>993.71</v>
      </c>
      <c r="AS3718" s="134" t="e">
        <f>AVERAGE(SMALL(AJ3718:AM3718,1),SMALL(AJ3718:AM3718,2))</f>
        <v>#NUM!</v>
      </c>
      <c r="AT3718" s="134">
        <f>T3718*1.075</f>
        <v>0</v>
      </c>
      <c r="AU3718" s="134" t="e">
        <f>U3718*1.075</f>
        <v>#VALUE!</v>
      </c>
      <c r="AV3718" s="121" t="e">
        <f>MIN(AN3718,AT3718,AU3718)</f>
        <v>#VALUE!</v>
      </c>
      <c r="AW3718" s="140" t="s">
        <v>49</v>
      </c>
      <c r="AX3718" s="134" t="s">
        <v>48</v>
      </c>
      <c r="AY3718" s="137">
        <v>993.7</v>
      </c>
      <c r="AZ3718" s="143">
        <f>IF(AND(AY3718&gt;0,AY3718&lt;=10),AY3718*0.25,IF(AND(AY3718&gt;10,AY3718&lt;=50),AY3718*0.17,IF(AND(AY3718&gt;10,AY3718&lt;=100),AY3718*0.12,IF(AY3718&gt;100,AY3718*0.1))))</f>
        <v>99.37</v>
      </c>
      <c r="BA3718" s="115">
        <f>AZ3718+AY3718</f>
        <v>1093.0700000000002</v>
      </c>
      <c r="BB3718" s="137">
        <f>BA3718+BA3718*0.08</f>
        <v>1180.5156000000002</v>
      </c>
      <c r="BC3718" s="20" t="s">
        <v>12295</v>
      </c>
      <c r="BD3718" s="134"/>
      <c r="BE3718" s="134"/>
      <c r="BF3718" s="134"/>
      <c r="BG3718" s="134"/>
      <c r="BH3718" s="134"/>
      <c r="BI3718" s="134"/>
      <c r="BJ3718" s="134"/>
      <c r="BK3718" s="134"/>
      <c r="BL3718" s="134"/>
      <c r="BM3718" s="134"/>
      <c r="BN3718" s="134"/>
      <c r="BO3718" s="134"/>
      <c r="BP3718" s="150"/>
      <c r="BQ3718" s="150"/>
      <c r="BR3718" s="150"/>
      <c r="BS3718" s="150"/>
      <c r="BT3718" s="150"/>
      <c r="BU3718" s="150"/>
      <c r="BV3718" s="150"/>
      <c r="BW3718" s="150"/>
      <c r="BX3718" s="150"/>
      <c r="BY3718" s="150"/>
      <c r="BZ3718" s="150"/>
      <c r="CA3718" s="150"/>
      <c r="CB3718" s="150"/>
      <c r="CC3718" s="150"/>
      <c r="CD3718" s="150"/>
      <c r="CE3718" s="150"/>
      <c r="CF3718" s="150"/>
      <c r="CG3718" s="150"/>
      <c r="CH3718" s="150"/>
      <c r="CI3718" s="150"/>
      <c r="CJ3718" s="150"/>
      <c r="CK3718" s="150"/>
      <c r="CL3718" s="150"/>
      <c r="CM3718" s="150"/>
      <c r="CN3718" s="150"/>
      <c r="CO3718" s="150"/>
      <c r="CP3718" s="150"/>
      <c r="CQ3718" s="150"/>
      <c r="CR3718" s="150"/>
      <c r="CS3718" s="150"/>
      <c r="CT3718" s="150"/>
      <c r="CU3718" s="150"/>
      <c r="CV3718" s="150"/>
      <c r="CW3718" s="150"/>
      <c r="CX3718" s="150"/>
      <c r="CY3718" s="150"/>
      <c r="CZ3718" s="150"/>
      <c r="DA3718" s="150"/>
      <c r="DB3718" s="150"/>
      <c r="DC3718" s="150"/>
      <c r="DD3718" s="150"/>
      <c r="DE3718" s="150"/>
      <c r="DF3718" s="150"/>
      <c r="DG3718" s="150"/>
      <c r="DH3718" s="150"/>
      <c r="DI3718" s="150"/>
      <c r="DJ3718" s="150"/>
      <c r="DK3718" s="150"/>
      <c r="DL3718" s="150"/>
    </row>
    <row r="3719" spans="1:116" s="107" customFormat="1" ht="30" customHeight="1">
      <c r="A3719" s="113" t="s">
        <v>15272</v>
      </c>
      <c r="B3719" s="5">
        <v>3717</v>
      </c>
      <c r="C3719" s="179">
        <v>20183</v>
      </c>
      <c r="D3719" s="179"/>
      <c r="E3719" s="177" t="s">
        <v>15275</v>
      </c>
      <c r="F3719" s="3" t="s">
        <v>15276</v>
      </c>
      <c r="G3719" s="3" t="s">
        <v>15277</v>
      </c>
      <c r="H3719" s="3" t="s">
        <v>2141</v>
      </c>
      <c r="I3719" s="3" t="s">
        <v>310</v>
      </c>
      <c r="J3719" s="3" t="s">
        <v>15278</v>
      </c>
      <c r="K3719" s="6">
        <v>50</v>
      </c>
      <c r="L3719" s="3" t="s">
        <v>67</v>
      </c>
      <c r="M3719" s="6">
        <v>1</v>
      </c>
      <c r="N3719" s="3" t="s">
        <v>44</v>
      </c>
      <c r="O3719" s="3" t="s">
        <v>12160</v>
      </c>
      <c r="P3719" s="3" t="s">
        <v>15279</v>
      </c>
      <c r="Q3719" s="3" t="s">
        <v>15280</v>
      </c>
      <c r="R3719" s="254">
        <v>6.21</v>
      </c>
      <c r="S3719" s="256">
        <v>5.78</v>
      </c>
      <c r="T3719" s="257">
        <v>4.83</v>
      </c>
      <c r="U3719" s="259" t="s">
        <v>14086</v>
      </c>
      <c r="V3719" s="100"/>
      <c r="W3719" s="100"/>
      <c r="X3719" s="100"/>
      <c r="Y3719" s="100"/>
      <c r="Z3719" s="100"/>
      <c r="AA3719" s="100"/>
      <c r="AB3719" s="100"/>
      <c r="AC3719" s="100"/>
      <c r="AD3719" s="102"/>
      <c r="AE3719" s="103"/>
      <c r="AF3719" s="103"/>
      <c r="AG3719" s="103"/>
      <c r="AH3719" s="103"/>
      <c r="AI3719" s="103"/>
      <c r="AJ3719" s="103"/>
      <c r="AK3719" s="103"/>
      <c r="AL3719" s="103"/>
      <c r="AM3719" s="103"/>
      <c r="AN3719" s="104"/>
      <c r="AO3719" s="103"/>
      <c r="AP3719" s="102"/>
      <c r="AQ3719" s="103" t="e">
        <v>#NUM!</v>
      </c>
      <c r="AR3719" s="103" t="e">
        <v>#NUM!</v>
      </c>
      <c r="AS3719" s="103" t="e">
        <v>#NUM!</v>
      </c>
      <c r="AT3719" s="103" t="e">
        <v>#REF!</v>
      </c>
      <c r="AU3719" s="103">
        <v>5.1922499999999996</v>
      </c>
      <c r="AV3719" s="100" t="e">
        <v>#REF!</v>
      </c>
      <c r="AW3719" s="103" t="s">
        <v>49</v>
      </c>
      <c r="AX3719" s="103" t="s">
        <v>48</v>
      </c>
      <c r="AY3719" s="104">
        <v>5.1920000000000002</v>
      </c>
      <c r="AZ3719" s="105">
        <v>1.298</v>
      </c>
      <c r="BA3719" s="106">
        <v>6.49</v>
      </c>
      <c r="BB3719" s="104">
        <v>7.0091999999999999</v>
      </c>
      <c r="BC3719" s="20" t="s">
        <v>12295</v>
      </c>
      <c r="BD3719" s="107" t="s">
        <v>1028</v>
      </c>
    </row>
    <row r="3720" spans="1:116" s="107" customFormat="1" ht="30" customHeight="1">
      <c r="A3720" s="113" t="s">
        <v>15272</v>
      </c>
      <c r="B3720" s="5">
        <v>3718</v>
      </c>
      <c r="C3720" s="179">
        <v>20291</v>
      </c>
      <c r="D3720" s="179"/>
      <c r="E3720" s="177" t="s">
        <v>15281</v>
      </c>
      <c r="F3720" s="3" t="s">
        <v>15282</v>
      </c>
      <c r="G3720" s="3" t="s">
        <v>15283</v>
      </c>
      <c r="H3720" s="3" t="s">
        <v>138</v>
      </c>
      <c r="I3720" s="3" t="s">
        <v>389</v>
      </c>
      <c r="J3720" s="3" t="s">
        <v>15284</v>
      </c>
      <c r="K3720" s="6">
        <v>5</v>
      </c>
      <c r="L3720" s="3" t="s">
        <v>79</v>
      </c>
      <c r="M3720" s="6">
        <v>2</v>
      </c>
      <c r="N3720" s="3" t="s">
        <v>44</v>
      </c>
      <c r="O3720" s="3" t="s">
        <v>12160</v>
      </c>
      <c r="P3720" s="3" t="s">
        <v>15285</v>
      </c>
      <c r="Q3720" s="3" t="s">
        <v>15286</v>
      </c>
      <c r="R3720" s="254">
        <v>171.62</v>
      </c>
      <c r="S3720" s="256">
        <v>152.74</v>
      </c>
      <c r="T3720" s="257" t="s">
        <v>54</v>
      </c>
      <c r="U3720" s="259">
        <v>164.87</v>
      </c>
      <c r="V3720" s="100"/>
      <c r="W3720" s="100"/>
      <c r="X3720" s="100"/>
      <c r="Y3720" s="100"/>
      <c r="Z3720" s="100"/>
      <c r="AA3720" s="100"/>
      <c r="AB3720" s="100"/>
      <c r="AC3720" s="100"/>
      <c r="AD3720" s="102"/>
      <c r="AE3720" s="103"/>
      <c r="AF3720" s="103"/>
      <c r="AG3720" s="103"/>
      <c r="AH3720" s="103"/>
      <c r="AI3720" s="103"/>
      <c r="AJ3720" s="103"/>
      <c r="AK3720" s="103"/>
      <c r="AL3720" s="103">
        <v>227.39</v>
      </c>
      <c r="AM3720" s="103"/>
      <c r="AN3720" s="104"/>
      <c r="AO3720" s="103"/>
      <c r="AP3720" s="102"/>
      <c r="AQ3720" s="103" t="e">
        <v>#NUM!</v>
      </c>
      <c r="AR3720" s="103" t="e">
        <v>#NUM!</v>
      </c>
      <c r="AS3720" s="103" t="e">
        <v>#NUM!</v>
      </c>
      <c r="AT3720" s="103" t="e">
        <v>#REF!</v>
      </c>
      <c r="AU3720" s="103" t="e">
        <v>#VALUE!</v>
      </c>
      <c r="AV3720" s="100" t="e">
        <v>#REF!</v>
      </c>
      <c r="AW3720" s="103" t="s">
        <v>49</v>
      </c>
      <c r="AX3720" s="103" t="s">
        <v>48</v>
      </c>
      <c r="AY3720" s="104">
        <v>171.62</v>
      </c>
      <c r="AZ3720" s="105">
        <v>17.162000000000003</v>
      </c>
      <c r="BA3720" s="106">
        <v>188.78200000000001</v>
      </c>
      <c r="BB3720" s="104">
        <v>203.88456000000002</v>
      </c>
      <c r="BC3720" s="20" t="s">
        <v>12295</v>
      </c>
      <c r="BD3720" s="107" t="s">
        <v>1028</v>
      </c>
    </row>
    <row r="3721" spans="1:116" s="107" customFormat="1" ht="30" customHeight="1">
      <c r="A3721" s="4" t="s">
        <v>12154</v>
      </c>
      <c r="B3721" s="5">
        <v>3719</v>
      </c>
      <c r="C3721" s="116">
        <v>14789</v>
      </c>
      <c r="D3721" s="116"/>
      <c r="E3721" s="3" t="s">
        <v>12163</v>
      </c>
      <c r="F3721" s="3" t="s">
        <v>12164</v>
      </c>
      <c r="G3721" s="3" t="s">
        <v>12165</v>
      </c>
      <c r="H3721" s="3" t="s">
        <v>1340</v>
      </c>
      <c r="I3721" s="3" t="s">
        <v>42</v>
      </c>
      <c r="J3721" s="3" t="s">
        <v>43</v>
      </c>
      <c r="K3721" s="6"/>
      <c r="L3721" s="3"/>
      <c r="M3721" s="6">
        <v>30</v>
      </c>
      <c r="N3721" s="3" t="s">
        <v>44</v>
      </c>
      <c r="O3721" s="3" t="s">
        <v>12160</v>
      </c>
      <c r="P3721" s="3" t="s">
        <v>12166</v>
      </c>
      <c r="Q3721" s="3" t="s">
        <v>12167</v>
      </c>
      <c r="R3721" s="163">
        <v>615.63</v>
      </c>
      <c r="S3721" s="121"/>
      <c r="T3721" s="124">
        <v>435</v>
      </c>
      <c r="U3721" s="128">
        <v>435</v>
      </c>
      <c r="V3721" s="118"/>
      <c r="W3721" s="121"/>
      <c r="X3721" s="121">
        <v>672</v>
      </c>
      <c r="Y3721" s="121"/>
      <c r="Z3721" s="121"/>
      <c r="AA3721" s="121"/>
      <c r="AB3721" s="121"/>
      <c r="AC3721" s="121"/>
      <c r="AD3721" s="121"/>
      <c r="AE3721" s="131"/>
      <c r="AF3721" s="134"/>
      <c r="AG3721" s="134"/>
      <c r="AH3721" s="134"/>
      <c r="AI3721" s="134"/>
      <c r="AJ3721" s="134"/>
      <c r="AK3721" s="134"/>
      <c r="AL3721" s="134"/>
      <c r="AM3721" s="134"/>
      <c r="AN3721" s="137">
        <v>615</v>
      </c>
      <c r="AO3721" s="134" t="s">
        <v>47</v>
      </c>
      <c r="AP3721" s="131" t="s">
        <v>48</v>
      </c>
      <c r="AQ3721" s="134" t="e">
        <f>AVERAGE(SMALL(AE3721:AI3721,1),SMALL(AE3721:AI3721,2))</f>
        <v>#NUM!</v>
      </c>
      <c r="AR3721" s="134" t="e">
        <f>IF(R3721 &lt;=( AVERAGE(SMALL(AE3721:AI3721,1),SMALL(AE3721:AI3721,2))), R3721, "")</f>
        <v>#NUM!</v>
      </c>
      <c r="AS3721" s="134" t="e">
        <f>AVERAGE(SMALL(AJ3721:AM3721,1),SMALL(AJ3721:AM3721,2))</f>
        <v>#NUM!</v>
      </c>
      <c r="AT3721" s="134">
        <f>T3721*1.075</f>
        <v>467.625</v>
      </c>
      <c r="AU3721" s="134">
        <f>U3721*1.075</f>
        <v>467.625</v>
      </c>
      <c r="AV3721" s="121">
        <f>MIN(AN3721,AT3721,AU3721)</f>
        <v>467.625</v>
      </c>
      <c r="AW3721" s="134" t="s">
        <v>71</v>
      </c>
      <c r="AX3721" s="134" t="s">
        <v>72</v>
      </c>
      <c r="AY3721" s="137">
        <v>467.63</v>
      </c>
      <c r="AZ3721" s="143">
        <f>IF(AND(AY3721&gt;0,AY3721&lt;=10),AY3721*0.25,IF(AND(AY3721&gt;10,AY3721&lt;=50),AY3721*0.17,IF(AND(AY3721&gt;10,AY3721&lt;=100),AY3721*0.12,IF(AY3721&gt;100,AY3721*0.1))))</f>
        <v>46.763000000000005</v>
      </c>
      <c r="BA3721" s="115">
        <f>AZ3721+AY3721</f>
        <v>514.39300000000003</v>
      </c>
      <c r="BB3721" s="137">
        <f>BA3721+BA3721*0.08</f>
        <v>555.54444000000001</v>
      </c>
      <c r="BC3721" s="20" t="s">
        <v>12295</v>
      </c>
      <c r="BD3721" s="134"/>
      <c r="BE3721" s="134"/>
      <c r="BF3721" s="134"/>
      <c r="BG3721" s="134"/>
      <c r="BH3721" s="134"/>
      <c r="BI3721" s="134"/>
      <c r="BJ3721" s="134"/>
      <c r="BK3721" s="134"/>
      <c r="BL3721" s="134"/>
      <c r="BM3721" s="134"/>
      <c r="BN3721" s="134"/>
      <c r="BO3721" s="134"/>
      <c r="BP3721" s="150"/>
      <c r="BQ3721" s="150"/>
      <c r="BR3721" s="150"/>
      <c r="BS3721" s="150"/>
      <c r="BT3721" s="150"/>
      <c r="BU3721" s="150"/>
      <c r="BV3721" s="150"/>
      <c r="BW3721" s="150"/>
      <c r="BX3721" s="150"/>
      <c r="BY3721" s="150"/>
      <c r="BZ3721" s="150"/>
      <c r="CA3721" s="150"/>
      <c r="CB3721" s="150"/>
      <c r="CC3721" s="150"/>
      <c r="CD3721" s="150"/>
      <c r="CE3721" s="150"/>
      <c r="CF3721" s="150"/>
      <c r="CG3721" s="150"/>
      <c r="CH3721" s="150"/>
      <c r="CI3721" s="150"/>
      <c r="CJ3721" s="150"/>
      <c r="CK3721" s="150"/>
      <c r="CL3721" s="150"/>
      <c r="CM3721" s="150"/>
      <c r="CN3721" s="150"/>
      <c r="CO3721" s="150"/>
      <c r="CP3721" s="150"/>
      <c r="CQ3721" s="150"/>
      <c r="CR3721" s="150"/>
      <c r="CS3721" s="150"/>
      <c r="CT3721" s="150"/>
      <c r="CU3721" s="150"/>
      <c r="CV3721" s="150"/>
      <c r="CW3721" s="150"/>
      <c r="CX3721" s="150"/>
      <c r="CY3721" s="150"/>
      <c r="CZ3721" s="150"/>
      <c r="DA3721" s="150"/>
      <c r="DB3721" s="150"/>
      <c r="DC3721" s="150"/>
      <c r="DD3721" s="150"/>
      <c r="DE3721" s="150"/>
      <c r="DF3721" s="150"/>
      <c r="DG3721" s="150"/>
      <c r="DH3721" s="150"/>
      <c r="DI3721" s="150"/>
      <c r="DJ3721" s="150"/>
      <c r="DK3721" s="150"/>
      <c r="DL3721" s="150"/>
    </row>
    <row r="3722" spans="1:116" s="107" customFormat="1" ht="30" customHeight="1">
      <c r="A3722" s="4" t="s">
        <v>12187</v>
      </c>
      <c r="B3722" s="5">
        <v>3720</v>
      </c>
      <c r="C3722" s="6">
        <v>14857</v>
      </c>
      <c r="D3722" s="6"/>
      <c r="E3722" s="3" t="s">
        <v>12188</v>
      </c>
      <c r="F3722" s="3" t="s">
        <v>39</v>
      </c>
      <c r="G3722" s="3" t="s">
        <v>40</v>
      </c>
      <c r="H3722" s="3" t="s">
        <v>41</v>
      </c>
      <c r="I3722" s="3" t="s">
        <v>42</v>
      </c>
      <c r="J3722" s="3" t="s">
        <v>12189</v>
      </c>
      <c r="K3722" s="6"/>
      <c r="L3722" s="3"/>
      <c r="M3722" s="6">
        <v>30</v>
      </c>
      <c r="N3722" s="3" t="s">
        <v>44</v>
      </c>
      <c r="O3722" s="3" t="s">
        <v>12190</v>
      </c>
      <c r="P3722" s="3" t="s">
        <v>12191</v>
      </c>
      <c r="Q3722" s="3" t="s">
        <v>12192</v>
      </c>
      <c r="R3722" s="163">
        <v>2585.19</v>
      </c>
      <c r="S3722" s="121"/>
      <c r="T3722" s="124">
        <v>391.39</v>
      </c>
      <c r="U3722" s="128">
        <v>391.39</v>
      </c>
      <c r="V3722" s="118"/>
      <c r="W3722" s="121">
        <v>2680.23</v>
      </c>
      <c r="X3722" s="121"/>
      <c r="Y3722" s="121"/>
      <c r="Z3722" s="121">
        <v>2129.4299999999998</v>
      </c>
      <c r="AA3722" s="121"/>
      <c r="AB3722" s="121"/>
      <c r="AC3722" s="121"/>
      <c r="AD3722" s="121"/>
      <c r="AE3722" s="131"/>
      <c r="AF3722" s="134"/>
      <c r="AG3722" s="134"/>
      <c r="AH3722" s="134"/>
      <c r="AI3722" s="134">
        <v>2129.4299999999998</v>
      </c>
      <c r="AJ3722" s="134"/>
      <c r="AK3722" s="134"/>
      <c r="AL3722" s="134"/>
      <c r="AM3722" s="134"/>
      <c r="AN3722" s="137">
        <v>2129.4299999999998</v>
      </c>
      <c r="AO3722" s="134" t="s">
        <v>373</v>
      </c>
      <c r="AP3722" s="131" t="s">
        <v>374</v>
      </c>
      <c r="AQ3722" s="134" t="e">
        <f>AVERAGE(SMALL(AE3722:AI3722,1),SMALL(AE3722:AI3722,2))</f>
        <v>#NUM!</v>
      </c>
      <c r="AR3722" s="134" t="e">
        <f>IF(R3722 &lt;=( AVERAGE(SMALL(AE3722:AI3722,1),SMALL(AE3722:AI3722,2))), R3722, "")</f>
        <v>#NUM!</v>
      </c>
      <c r="AS3722" s="134" t="e">
        <f>AVERAGE(SMALL(AJ3722:AM3722,1),SMALL(AJ3722:AM3722,2))</f>
        <v>#NUM!</v>
      </c>
      <c r="AT3722" s="134">
        <f>T3722*1.075</f>
        <v>420.74424999999997</v>
      </c>
      <c r="AU3722" s="134">
        <f>U3722*1.075</f>
        <v>420.74424999999997</v>
      </c>
      <c r="AV3722" s="121">
        <f>MIN(AN3722,AT3722,AU3722)</f>
        <v>420.74424999999997</v>
      </c>
      <c r="AW3722" s="134" t="s">
        <v>71</v>
      </c>
      <c r="AX3722" s="134" t="s">
        <v>72</v>
      </c>
      <c r="AY3722" s="137">
        <v>420.74</v>
      </c>
      <c r="AZ3722" s="143">
        <f>IF(AND(AY3722&gt;0,AY3722&lt;=10),AY3722*0.25,IF(AND(AY3722&gt;10,AY3722&lt;=50),AY3722*0.17,IF(AND(AY3722&gt;10,AY3722&lt;=100),AY3722*0.12,IF(AY3722&gt;100,AY3722*0.1))))</f>
        <v>42.074000000000005</v>
      </c>
      <c r="BA3722" s="115">
        <f>AZ3722+AY3722</f>
        <v>462.81400000000002</v>
      </c>
      <c r="BB3722" s="137">
        <f>BA3722+BA3722*0.08</f>
        <v>499.83912000000004</v>
      </c>
      <c r="BC3722" s="20" t="s">
        <v>12295</v>
      </c>
      <c r="BD3722" s="134"/>
      <c r="BE3722" s="134"/>
      <c r="BF3722" s="134"/>
      <c r="BG3722" s="134"/>
      <c r="BH3722" s="134"/>
      <c r="BI3722" s="134"/>
      <c r="BJ3722" s="134"/>
      <c r="BK3722" s="134"/>
      <c r="BL3722" s="134"/>
      <c r="BM3722" s="134"/>
      <c r="BN3722" s="134"/>
      <c r="BO3722" s="134"/>
      <c r="BP3722" s="134"/>
      <c r="BQ3722" s="134"/>
      <c r="BR3722" s="134"/>
      <c r="BS3722" s="134"/>
      <c r="BT3722" s="134"/>
      <c r="BU3722" s="134"/>
      <c r="BV3722" s="134"/>
      <c r="BW3722" s="134"/>
      <c r="BX3722" s="134"/>
      <c r="BY3722" s="134"/>
      <c r="BZ3722" s="134"/>
      <c r="CA3722" s="134"/>
      <c r="CB3722" s="134"/>
      <c r="CC3722" s="134"/>
      <c r="CD3722" s="134"/>
      <c r="CE3722" s="134"/>
      <c r="CF3722" s="134"/>
      <c r="CG3722" s="134"/>
      <c r="CH3722" s="134"/>
      <c r="CI3722" s="134"/>
      <c r="CJ3722" s="134"/>
      <c r="CK3722" s="134"/>
      <c r="CL3722" s="134"/>
      <c r="CM3722" s="134"/>
      <c r="CN3722" s="134"/>
      <c r="CO3722" s="134"/>
      <c r="CP3722" s="134"/>
      <c r="CQ3722" s="134"/>
      <c r="CR3722" s="134"/>
      <c r="CS3722" s="134"/>
      <c r="CT3722" s="134"/>
      <c r="CU3722" s="134"/>
      <c r="CV3722" s="134"/>
      <c r="CW3722" s="134"/>
      <c r="CX3722" s="134"/>
      <c r="CY3722" s="134"/>
      <c r="CZ3722" s="134"/>
      <c r="DA3722" s="134"/>
      <c r="DB3722" s="134"/>
      <c r="DC3722" s="134"/>
      <c r="DD3722" s="134"/>
      <c r="DE3722" s="134"/>
      <c r="DF3722" s="134"/>
      <c r="DG3722" s="134"/>
      <c r="DH3722" s="134"/>
      <c r="DI3722" s="134"/>
      <c r="DJ3722" s="134"/>
      <c r="DK3722" s="134"/>
      <c r="DL3722" s="134"/>
    </row>
    <row r="3723" spans="1:116" ht="30" customHeight="1">
      <c r="U3723" s="1"/>
      <c r="AT3723" s="20">
        <f>T3723*1.075</f>
        <v>0</v>
      </c>
      <c r="AV3723" s="22">
        <f>MIN(AN3723,AT3723,AU3723)</f>
        <v>0</v>
      </c>
    </row>
    <row r="3724" spans="1:116" ht="30" customHeight="1">
      <c r="U3724" s="1"/>
      <c r="AT3724" s="20">
        <f>T3724*1.075</f>
        <v>0</v>
      </c>
      <c r="AV3724" s="22">
        <f>MIN(AN3724,AT3724,AU3724)</f>
        <v>0</v>
      </c>
    </row>
    <row r="3725" spans="1:116" ht="30" customHeight="1">
      <c r="U3725" s="1"/>
      <c r="AT3725" s="20">
        <f>T3725*1.075</f>
        <v>0</v>
      </c>
      <c r="AV3725" s="22">
        <f>MIN(AN3725,AT3725,AU3725)</f>
        <v>0</v>
      </c>
    </row>
    <row r="3726" spans="1:116" ht="30" customHeight="1">
      <c r="U3726" s="1"/>
      <c r="AT3726" s="20">
        <f>T3726*1.075</f>
        <v>0</v>
      </c>
      <c r="AV3726" s="22">
        <f>MIN(AN3726,AT3726,AU3726)</f>
        <v>0</v>
      </c>
    </row>
    <row r="3727" spans="1:116" ht="30" customHeight="1">
      <c r="U3727" s="1"/>
      <c r="AT3727" s="20">
        <f>T3727*1.075</f>
        <v>0</v>
      </c>
      <c r="AV3727" s="22">
        <f>MIN(AN3727,AT3727,AU3727)</f>
        <v>0</v>
      </c>
    </row>
    <row r="3728" spans="1:116" ht="30" customHeight="1">
      <c r="U3728" s="1"/>
      <c r="AT3728" s="20">
        <f>T3728*1.075</f>
        <v>0</v>
      </c>
      <c r="AV3728" s="22">
        <f>MIN(AN3728,AT3728,AU3728)</f>
        <v>0</v>
      </c>
    </row>
    <row r="3729" spans="21:48" ht="30" customHeight="1">
      <c r="U3729" s="1"/>
      <c r="AT3729" s="20">
        <f>T3729*1.075</f>
        <v>0</v>
      </c>
      <c r="AV3729" s="22">
        <f>MIN(AN3729,AT3729,AU3729)</f>
        <v>0</v>
      </c>
    </row>
    <row r="3730" spans="21:48" ht="30" customHeight="1">
      <c r="U3730" s="1"/>
      <c r="AT3730" s="20">
        <f>T3730*1.075</f>
        <v>0</v>
      </c>
      <c r="AV3730" s="22">
        <f>MIN(AN3730,AT3730,AU3730)</f>
        <v>0</v>
      </c>
    </row>
    <row r="3731" spans="21:48" ht="30" customHeight="1">
      <c r="U3731" s="1"/>
      <c r="AT3731" s="20">
        <f>T3731*1.075</f>
        <v>0</v>
      </c>
      <c r="AV3731" s="22">
        <f>MIN(AN3731,AT3731,AU3731)</f>
        <v>0</v>
      </c>
    </row>
    <row r="3732" spans="21:48" ht="30" customHeight="1">
      <c r="U3732" s="1"/>
      <c r="AT3732" s="20">
        <f>T3732*1.075</f>
        <v>0</v>
      </c>
      <c r="AV3732" s="22">
        <f>MIN(AN3732,AT3732,AU3732)</f>
        <v>0</v>
      </c>
    </row>
    <row r="3733" spans="21:48" ht="30" customHeight="1">
      <c r="U3733" s="1"/>
      <c r="AT3733" s="20">
        <f>T3733*1.075</f>
        <v>0</v>
      </c>
      <c r="AV3733" s="22">
        <f>MIN(AN3733,AT3733,AU3733)</f>
        <v>0</v>
      </c>
    </row>
    <row r="3734" spans="21:48" ht="30" customHeight="1">
      <c r="U3734" s="1"/>
      <c r="AT3734" s="20">
        <f>T3734*1.075</f>
        <v>0</v>
      </c>
      <c r="AV3734" s="22">
        <f>MIN(AN3734,AT3734,AU3734)</f>
        <v>0</v>
      </c>
    </row>
    <row r="3735" spans="21:48" ht="30" customHeight="1">
      <c r="U3735" s="1"/>
      <c r="AT3735" s="20">
        <f>T3735*1.075</f>
        <v>0</v>
      </c>
      <c r="AV3735" s="22">
        <f>MIN(AN3735,AT3735,AU3735)</f>
        <v>0</v>
      </c>
    </row>
    <row r="3736" spans="21:48" ht="30" customHeight="1">
      <c r="U3736" s="1"/>
      <c r="AT3736" s="20">
        <f>T3736*1.075</f>
        <v>0</v>
      </c>
      <c r="AV3736" s="22">
        <f>MIN(AN3736,AT3736,AU3736)</f>
        <v>0</v>
      </c>
    </row>
    <row r="3737" spans="21:48" ht="30" customHeight="1">
      <c r="U3737" s="1"/>
      <c r="AT3737" s="20">
        <f>T3737*1.075</f>
        <v>0</v>
      </c>
      <c r="AV3737" s="22">
        <f>MIN(AN3737,AT3737,AU3737)</f>
        <v>0</v>
      </c>
    </row>
    <row r="3738" spans="21:48" ht="30" customHeight="1">
      <c r="U3738" s="1"/>
      <c r="AT3738" s="20">
        <f>T3738*1.075</f>
        <v>0</v>
      </c>
      <c r="AV3738" s="22">
        <f>MIN(AN3738,AT3738,AU3738)</f>
        <v>0</v>
      </c>
    </row>
    <row r="3739" spans="21:48" ht="30" customHeight="1">
      <c r="U3739" s="1"/>
      <c r="AT3739" s="20">
        <f>T3739*1.075</f>
        <v>0</v>
      </c>
      <c r="AV3739" s="22">
        <f>MIN(AN3739,AT3739,AU3739)</f>
        <v>0</v>
      </c>
    </row>
    <row r="3740" spans="21:48" ht="30" customHeight="1">
      <c r="U3740" s="1"/>
      <c r="AT3740" s="20">
        <f>T3740*1.075</f>
        <v>0</v>
      </c>
      <c r="AV3740" s="22">
        <f>MIN(AN3740,AT3740,AU3740)</f>
        <v>0</v>
      </c>
    </row>
    <row r="3741" spans="21:48" ht="30" customHeight="1">
      <c r="U3741" s="1"/>
      <c r="AT3741" s="20">
        <f>T3741*1.075</f>
        <v>0</v>
      </c>
      <c r="AV3741" s="22">
        <f>MIN(AN3741,AT3741,AU3741)</f>
        <v>0</v>
      </c>
    </row>
    <row r="3742" spans="21:48" ht="30" customHeight="1">
      <c r="U3742" s="1"/>
      <c r="AT3742" s="20">
        <f>T3742*1.075</f>
        <v>0</v>
      </c>
      <c r="AV3742" s="22">
        <f>MIN(AN3742,AT3742,AU3742)</f>
        <v>0</v>
      </c>
    </row>
    <row r="3743" spans="21:48" ht="30" customHeight="1">
      <c r="U3743" s="1"/>
      <c r="AT3743" s="20">
        <f>T3743*1.075</f>
        <v>0</v>
      </c>
      <c r="AV3743" s="22">
        <f>MIN(AN3743,AT3743,AU3743)</f>
        <v>0</v>
      </c>
    </row>
    <row r="3744" spans="21:48" ht="30" customHeight="1">
      <c r="U3744" s="1"/>
      <c r="AT3744" s="20">
        <f>T3744*1.075</f>
        <v>0</v>
      </c>
      <c r="AV3744" s="22">
        <f>MIN(AN3744,AT3744,AU3744)</f>
        <v>0</v>
      </c>
    </row>
    <row r="3745" spans="21:48" ht="30" customHeight="1">
      <c r="U3745" s="1"/>
      <c r="AT3745" s="20">
        <f>T3745*1.075</f>
        <v>0</v>
      </c>
      <c r="AV3745" s="22">
        <f>MIN(AN3745,AT3745,AU3745)</f>
        <v>0</v>
      </c>
    </row>
    <row r="3746" spans="21:48" ht="30" customHeight="1">
      <c r="U3746" s="1"/>
      <c r="AT3746" s="20">
        <f>T3746*1.075</f>
        <v>0</v>
      </c>
      <c r="AV3746" s="22">
        <f>MIN(AN3746,AT3746,AU3746)</f>
        <v>0</v>
      </c>
    </row>
    <row r="3747" spans="21:48" ht="30" customHeight="1">
      <c r="U3747" s="1"/>
      <c r="AT3747" s="20">
        <f>T3747*1.075</f>
        <v>0</v>
      </c>
      <c r="AV3747" s="22">
        <f>MIN(AN3747,AT3747,AU3747)</f>
        <v>0</v>
      </c>
    </row>
    <row r="3748" spans="21:48" ht="30" customHeight="1">
      <c r="U3748" s="1"/>
      <c r="AT3748" s="20">
        <f>T3748*1.075</f>
        <v>0</v>
      </c>
      <c r="AV3748" s="22">
        <f>MIN(AN3748,AT3748,AU3748)</f>
        <v>0</v>
      </c>
    </row>
    <row r="3749" spans="21:48" ht="30" customHeight="1">
      <c r="U3749" s="1"/>
      <c r="AT3749" s="20">
        <f>T3749*1.075</f>
        <v>0</v>
      </c>
      <c r="AV3749" s="22">
        <f>MIN(AN3749,AT3749,AU3749)</f>
        <v>0</v>
      </c>
    </row>
    <row r="3750" spans="21:48" ht="30" customHeight="1">
      <c r="U3750" s="1"/>
      <c r="AT3750" s="20">
        <f>T3750*1.075</f>
        <v>0</v>
      </c>
      <c r="AV3750" s="22">
        <f>MIN(AN3750,AT3750,AU3750)</f>
        <v>0</v>
      </c>
    </row>
    <row r="3751" spans="21:48" ht="30" customHeight="1">
      <c r="U3751" s="1"/>
      <c r="AT3751" s="20">
        <f>T3751*1.075</f>
        <v>0</v>
      </c>
      <c r="AV3751" s="22">
        <f>MIN(AN3751,AT3751,AU3751)</f>
        <v>0</v>
      </c>
    </row>
    <row r="3752" spans="21:48" ht="30" customHeight="1">
      <c r="U3752" s="1"/>
      <c r="AT3752" s="20">
        <f>T3752*1.075</f>
        <v>0</v>
      </c>
      <c r="AV3752" s="22">
        <f>MIN(AN3752,AT3752,AU3752)</f>
        <v>0</v>
      </c>
    </row>
    <row r="3753" spans="21:48" ht="30" customHeight="1">
      <c r="U3753" s="1"/>
      <c r="AT3753" s="20">
        <f>T3753*1.075</f>
        <v>0</v>
      </c>
      <c r="AV3753" s="22">
        <f>MIN(AN3753,AT3753,AU3753)</f>
        <v>0</v>
      </c>
    </row>
    <row r="3754" spans="21:48" ht="30" customHeight="1">
      <c r="U3754" s="1"/>
      <c r="AT3754" s="20">
        <f>T3754*1.075</f>
        <v>0</v>
      </c>
      <c r="AV3754" s="22">
        <f>MIN(AN3754,AT3754,AU3754)</f>
        <v>0</v>
      </c>
    </row>
    <row r="3755" spans="21:48" ht="30" customHeight="1">
      <c r="U3755" s="1"/>
      <c r="AT3755" s="20">
        <f>T3755*1.075</f>
        <v>0</v>
      </c>
      <c r="AV3755" s="22">
        <f>MIN(AN3755,AT3755,AU3755)</f>
        <v>0</v>
      </c>
    </row>
    <row r="3756" spans="21:48" ht="30" customHeight="1">
      <c r="U3756" s="1"/>
      <c r="AT3756" s="20">
        <f>T3756*1.075</f>
        <v>0</v>
      </c>
      <c r="AV3756" s="22">
        <f>MIN(AN3756,AT3756,AU3756)</f>
        <v>0</v>
      </c>
    </row>
    <row r="3757" spans="21:48" ht="30" customHeight="1">
      <c r="U3757" s="1"/>
      <c r="AT3757" s="20">
        <f>T3757*1.075</f>
        <v>0</v>
      </c>
      <c r="AV3757" s="22">
        <f>MIN(AN3757,AT3757,AU3757)</f>
        <v>0</v>
      </c>
    </row>
    <row r="3758" spans="21:48" ht="30" customHeight="1">
      <c r="U3758" s="1"/>
      <c r="AT3758" s="20">
        <f>T3758*1.075</f>
        <v>0</v>
      </c>
      <c r="AV3758" s="22">
        <f>MIN(AN3758,AT3758,AU3758)</f>
        <v>0</v>
      </c>
    </row>
    <row r="3759" spans="21:48" ht="30" customHeight="1">
      <c r="U3759" s="1"/>
      <c r="AT3759" s="20">
        <f>T3759*1.075</f>
        <v>0</v>
      </c>
      <c r="AV3759" s="22">
        <f>MIN(AN3759,AT3759,AU3759)</f>
        <v>0</v>
      </c>
    </row>
    <row r="3760" spans="21:48" ht="30" customHeight="1">
      <c r="U3760" s="1"/>
      <c r="AT3760" s="20">
        <f>T3760*1.075</f>
        <v>0</v>
      </c>
      <c r="AV3760" s="22">
        <f>MIN(AN3760,AT3760,AU3760)</f>
        <v>0</v>
      </c>
    </row>
    <row r="3761" spans="21:48" ht="30" customHeight="1">
      <c r="U3761" s="1"/>
      <c r="AT3761" s="20">
        <f>T3761*1.075</f>
        <v>0</v>
      </c>
      <c r="AV3761" s="22">
        <f>MIN(AN3761,AT3761,AU3761)</f>
        <v>0</v>
      </c>
    </row>
    <row r="3762" spans="21:48" ht="30" customHeight="1">
      <c r="U3762" s="1"/>
      <c r="AT3762" s="20">
        <f>T3762*1.075</f>
        <v>0</v>
      </c>
      <c r="AV3762" s="22">
        <f>MIN(AN3762,AT3762,AU3762)</f>
        <v>0</v>
      </c>
    </row>
    <row r="3763" spans="21:48" ht="30" customHeight="1">
      <c r="U3763" s="1"/>
      <c r="AT3763" s="20">
        <f>T3763*1.075</f>
        <v>0</v>
      </c>
      <c r="AV3763" s="22">
        <f>MIN(AN3763,AT3763,AU3763)</f>
        <v>0</v>
      </c>
    </row>
    <row r="3764" spans="21:48" ht="30" customHeight="1">
      <c r="U3764" s="1"/>
      <c r="AT3764" s="20">
        <f>T3764*1.075</f>
        <v>0</v>
      </c>
      <c r="AV3764" s="22">
        <f>MIN(AN3764,AT3764,AU3764)</f>
        <v>0</v>
      </c>
    </row>
    <row r="3765" spans="21:48" ht="30" customHeight="1">
      <c r="U3765" s="1"/>
      <c r="AT3765" s="20">
        <f>T3765*1.075</f>
        <v>0</v>
      </c>
      <c r="AV3765" s="22">
        <f>MIN(AN3765,AT3765,AU3765)</f>
        <v>0</v>
      </c>
    </row>
    <row r="3766" spans="21:48" ht="30" customHeight="1">
      <c r="U3766" s="1"/>
      <c r="AT3766" s="20">
        <f>T3766*1.075</f>
        <v>0</v>
      </c>
      <c r="AV3766" s="22">
        <f>MIN(AN3766,AT3766,AU3766)</f>
        <v>0</v>
      </c>
    </row>
    <row r="3767" spans="21:48" ht="30" customHeight="1">
      <c r="U3767" s="1"/>
      <c r="AT3767" s="20">
        <f>T3767*1.075</f>
        <v>0</v>
      </c>
      <c r="AV3767" s="22">
        <f>MIN(AN3767,AT3767,AU3767)</f>
        <v>0</v>
      </c>
    </row>
    <row r="3768" spans="21:48" ht="30" customHeight="1">
      <c r="U3768" s="1"/>
      <c r="AT3768" s="20">
        <f>T3768*1.075</f>
        <v>0</v>
      </c>
      <c r="AV3768" s="22">
        <f>MIN(AN3768,AT3768,AU3768)</f>
        <v>0</v>
      </c>
    </row>
    <row r="3769" spans="21:48" ht="30" customHeight="1">
      <c r="U3769" s="1"/>
      <c r="AT3769" s="20">
        <f>T3769*1.075</f>
        <v>0</v>
      </c>
      <c r="AV3769" s="22">
        <f>MIN(AN3769,AT3769,AU3769)</f>
        <v>0</v>
      </c>
    </row>
    <row r="3770" spans="21:48" ht="30" customHeight="1">
      <c r="U3770" s="1"/>
      <c r="AT3770" s="20">
        <f>T3770*1.075</f>
        <v>0</v>
      </c>
      <c r="AV3770" s="22">
        <f>MIN(AN3770,AT3770,AU3770)</f>
        <v>0</v>
      </c>
    </row>
    <row r="3771" spans="21:48" ht="30" customHeight="1">
      <c r="U3771" s="1"/>
      <c r="AT3771" s="20">
        <f>T3771*1.075</f>
        <v>0</v>
      </c>
      <c r="AV3771" s="22">
        <f>MIN(AN3771,AT3771,AU3771)</f>
        <v>0</v>
      </c>
    </row>
    <row r="3772" spans="21:48" ht="30" customHeight="1">
      <c r="U3772" s="1"/>
      <c r="AT3772" s="20">
        <f>T3772*1.075</f>
        <v>0</v>
      </c>
      <c r="AV3772" s="22">
        <f>MIN(AN3772,AT3772,AU3772)</f>
        <v>0</v>
      </c>
    </row>
    <row r="3773" spans="21:48" ht="30" customHeight="1">
      <c r="U3773" s="1"/>
      <c r="AT3773" s="20">
        <f>T3773*1.075</f>
        <v>0</v>
      </c>
      <c r="AV3773" s="22">
        <f>MIN(AN3773,AT3773,AU3773)</f>
        <v>0</v>
      </c>
    </row>
    <row r="3774" spans="21:48" ht="30" customHeight="1">
      <c r="U3774" s="1"/>
      <c r="AT3774" s="20">
        <f>T3774*1.075</f>
        <v>0</v>
      </c>
      <c r="AV3774" s="22">
        <f>MIN(AN3774,AT3774,AU3774)</f>
        <v>0</v>
      </c>
    </row>
    <row r="3775" spans="21:48" ht="30" customHeight="1">
      <c r="U3775" s="1"/>
      <c r="AT3775" s="20">
        <f>T3775*1.075</f>
        <v>0</v>
      </c>
      <c r="AV3775" s="22">
        <f>MIN(AN3775,AT3775,AU3775)</f>
        <v>0</v>
      </c>
    </row>
    <row r="3776" spans="21:48" ht="30" customHeight="1">
      <c r="U3776" s="1"/>
      <c r="AT3776" s="20">
        <f>T3776*1.075</f>
        <v>0</v>
      </c>
      <c r="AV3776" s="22">
        <f>MIN(AN3776,AT3776,AU3776)</f>
        <v>0</v>
      </c>
    </row>
    <row r="3777" spans="21:48" ht="30" customHeight="1">
      <c r="U3777" s="1"/>
      <c r="AT3777" s="20">
        <f>T3777*1.075</f>
        <v>0</v>
      </c>
      <c r="AV3777" s="22">
        <f>MIN(AN3777,AT3777,AU3777)</f>
        <v>0</v>
      </c>
    </row>
    <row r="3778" spans="21:48" ht="30" customHeight="1">
      <c r="U3778" s="1"/>
      <c r="AT3778" s="20">
        <f>T3778*1.075</f>
        <v>0</v>
      </c>
      <c r="AV3778" s="22">
        <f>MIN(AN3778,AT3778,AU3778)</f>
        <v>0</v>
      </c>
    </row>
    <row r="3779" spans="21:48" ht="30" customHeight="1">
      <c r="U3779" s="1"/>
      <c r="AT3779" s="20">
        <f>T3779*1.075</f>
        <v>0</v>
      </c>
      <c r="AV3779" s="22">
        <f>MIN(AN3779,AT3779,AU3779)</f>
        <v>0</v>
      </c>
    </row>
    <row r="3780" spans="21:48" ht="30" customHeight="1">
      <c r="U3780" s="1"/>
      <c r="AT3780" s="20">
        <f>T3780*1.075</f>
        <v>0</v>
      </c>
      <c r="AV3780" s="22">
        <f>MIN(AN3780,AT3780,AU3780)</f>
        <v>0</v>
      </c>
    </row>
    <row r="3781" spans="21:48" ht="30" customHeight="1">
      <c r="U3781" s="1"/>
      <c r="AT3781" s="20">
        <f>T3781*1.075</f>
        <v>0</v>
      </c>
      <c r="AV3781" s="22">
        <f>MIN(AN3781,AT3781,AU3781)</f>
        <v>0</v>
      </c>
    </row>
    <row r="3782" spans="21:48" ht="30" customHeight="1">
      <c r="U3782" s="1"/>
      <c r="AT3782" s="20">
        <f>T3782*1.075</f>
        <v>0</v>
      </c>
      <c r="AV3782" s="22">
        <f>MIN(AN3782,AT3782,AU3782)</f>
        <v>0</v>
      </c>
    </row>
    <row r="3783" spans="21:48" ht="30" customHeight="1">
      <c r="U3783" s="1"/>
      <c r="AT3783" s="20">
        <f>T3783*1.075</f>
        <v>0</v>
      </c>
      <c r="AV3783" s="22">
        <f>MIN(AN3783,AT3783,AU3783)</f>
        <v>0</v>
      </c>
    </row>
    <row r="3784" spans="21:48" ht="30" customHeight="1">
      <c r="U3784" s="1"/>
      <c r="AT3784" s="20">
        <f>T3784*1.075</f>
        <v>0</v>
      </c>
      <c r="AV3784" s="22">
        <f>MIN(AN3784,AT3784,AU3784)</f>
        <v>0</v>
      </c>
    </row>
    <row r="3785" spans="21:48" ht="30" customHeight="1">
      <c r="U3785" s="1"/>
      <c r="AT3785" s="20">
        <f>T3785*1.075</f>
        <v>0</v>
      </c>
      <c r="AV3785" s="22">
        <f>MIN(AN3785,AT3785,AU3785)</f>
        <v>0</v>
      </c>
    </row>
    <row r="3786" spans="21:48" ht="30" customHeight="1">
      <c r="U3786" s="1"/>
      <c r="AT3786" s="20">
        <f>T3786*1.075</f>
        <v>0</v>
      </c>
      <c r="AV3786" s="22">
        <f>MIN(AN3786,AT3786,AU3786)</f>
        <v>0</v>
      </c>
    </row>
    <row r="3787" spans="21:48" ht="30" customHeight="1">
      <c r="U3787" s="1"/>
      <c r="AT3787" s="20">
        <f>T3787*1.075</f>
        <v>0</v>
      </c>
      <c r="AV3787" s="22">
        <f>MIN(AN3787,AT3787,AU3787)</f>
        <v>0</v>
      </c>
    </row>
    <row r="3788" spans="21:48" ht="30" customHeight="1">
      <c r="U3788" s="1"/>
      <c r="AT3788" s="20">
        <f>T3788*1.075</f>
        <v>0</v>
      </c>
      <c r="AV3788" s="22">
        <f>MIN(AN3788,AT3788,AU3788)</f>
        <v>0</v>
      </c>
    </row>
    <row r="3789" spans="21:48" ht="30" customHeight="1">
      <c r="U3789" s="1"/>
      <c r="AT3789" s="20">
        <f>T3789*1.075</f>
        <v>0</v>
      </c>
      <c r="AV3789" s="22">
        <f>MIN(AN3789,AT3789,AU3789)</f>
        <v>0</v>
      </c>
    </row>
    <row r="3790" spans="21:48" ht="30" customHeight="1">
      <c r="U3790" s="1"/>
      <c r="AT3790" s="20">
        <f>T3790*1.075</f>
        <v>0</v>
      </c>
      <c r="AV3790" s="22">
        <f>MIN(AN3790,AT3790,AU3790)</f>
        <v>0</v>
      </c>
    </row>
    <row r="3791" spans="21:48" ht="30" customHeight="1">
      <c r="U3791" s="1"/>
      <c r="AT3791" s="20">
        <f>T3791*1.075</f>
        <v>0</v>
      </c>
      <c r="AV3791" s="22">
        <f>MIN(AN3791,AT3791,AU3791)</f>
        <v>0</v>
      </c>
    </row>
    <row r="3792" spans="21:48" ht="30" customHeight="1">
      <c r="U3792" s="1"/>
      <c r="AT3792" s="20">
        <f>T3792*1.075</f>
        <v>0</v>
      </c>
      <c r="AV3792" s="22">
        <f>MIN(AN3792,AT3792,AU3792)</f>
        <v>0</v>
      </c>
    </row>
    <row r="3793" spans="21:48" ht="30" customHeight="1">
      <c r="U3793" s="1"/>
      <c r="AT3793" s="20">
        <f>T3793*1.075</f>
        <v>0</v>
      </c>
      <c r="AV3793" s="22">
        <f>MIN(AN3793,AT3793,AU3793)</f>
        <v>0</v>
      </c>
    </row>
    <row r="3794" spans="21:48" ht="30" customHeight="1">
      <c r="U3794" s="1"/>
      <c r="AT3794" s="20">
        <f>T3794*1.075</f>
        <v>0</v>
      </c>
      <c r="AV3794" s="22">
        <f>MIN(AN3794,AT3794,AU3794)</f>
        <v>0</v>
      </c>
    </row>
    <row r="3795" spans="21:48" ht="30" customHeight="1">
      <c r="U3795" s="1"/>
      <c r="AT3795" s="20">
        <f>T3795*1.075</f>
        <v>0</v>
      </c>
      <c r="AV3795" s="22">
        <f>MIN(AN3795,AT3795,AU3795)</f>
        <v>0</v>
      </c>
    </row>
    <row r="3796" spans="21:48" ht="30" customHeight="1">
      <c r="U3796" s="1"/>
      <c r="AT3796" s="20">
        <f>T3796*1.075</f>
        <v>0</v>
      </c>
      <c r="AV3796" s="22">
        <f>MIN(AN3796,AT3796,AU3796)</f>
        <v>0</v>
      </c>
    </row>
    <row r="3797" spans="21:48" ht="30" customHeight="1">
      <c r="U3797" s="1"/>
      <c r="AT3797" s="20">
        <f>T3797*1.075</f>
        <v>0</v>
      </c>
      <c r="AV3797" s="22">
        <f>MIN(AN3797,AT3797,AU3797)</f>
        <v>0</v>
      </c>
    </row>
    <row r="3798" spans="21:48" ht="30" customHeight="1">
      <c r="U3798" s="1"/>
      <c r="AT3798" s="20">
        <f>T3798*1.075</f>
        <v>0</v>
      </c>
      <c r="AV3798" s="22">
        <f>MIN(AN3798,AT3798,AU3798)</f>
        <v>0</v>
      </c>
    </row>
    <row r="3799" spans="21:48" ht="30" customHeight="1">
      <c r="U3799" s="1"/>
      <c r="AT3799" s="20">
        <f>T3799*1.075</f>
        <v>0</v>
      </c>
      <c r="AV3799" s="22">
        <f>MIN(AN3799,AT3799,AU3799)</f>
        <v>0</v>
      </c>
    </row>
    <row r="3800" spans="21:48" ht="30" customHeight="1">
      <c r="U3800" s="1"/>
      <c r="AT3800" s="20">
        <f>T3800*1.075</f>
        <v>0</v>
      </c>
      <c r="AV3800" s="22">
        <f>MIN(AN3800,AT3800,AU3800)</f>
        <v>0</v>
      </c>
    </row>
    <row r="3801" spans="21:48" ht="30" customHeight="1">
      <c r="U3801" s="1"/>
      <c r="AT3801" s="20">
        <f>T3801*1.075</f>
        <v>0</v>
      </c>
      <c r="AV3801" s="22">
        <f>MIN(AN3801,AT3801,AU3801)</f>
        <v>0</v>
      </c>
    </row>
    <row r="3802" spans="21:48" ht="30" customHeight="1">
      <c r="U3802" s="1"/>
      <c r="AT3802" s="20">
        <f>T3802*1.075</f>
        <v>0</v>
      </c>
      <c r="AV3802" s="22">
        <f>MIN(AN3802,AT3802,AU3802)</f>
        <v>0</v>
      </c>
    </row>
    <row r="3803" spans="21:48" ht="30" customHeight="1">
      <c r="U3803" s="1"/>
      <c r="AT3803" s="20">
        <f>T3803*1.075</f>
        <v>0</v>
      </c>
      <c r="AV3803" s="22">
        <f>MIN(AN3803,AT3803,AU3803)</f>
        <v>0</v>
      </c>
    </row>
    <row r="3804" spans="21:48" ht="30" customHeight="1">
      <c r="U3804" s="1"/>
      <c r="AT3804" s="20">
        <f>T3804*1.075</f>
        <v>0</v>
      </c>
      <c r="AV3804" s="22">
        <f>MIN(AN3804,AT3804,AU3804)</f>
        <v>0</v>
      </c>
    </row>
    <row r="3805" spans="21:48" ht="30" customHeight="1">
      <c r="U3805" s="1"/>
      <c r="AT3805" s="20">
        <f>T3805*1.075</f>
        <v>0</v>
      </c>
      <c r="AV3805" s="22">
        <f>MIN(AN3805,AT3805,AU3805)</f>
        <v>0</v>
      </c>
    </row>
    <row r="3806" spans="21:48" ht="30" customHeight="1">
      <c r="U3806" s="1"/>
      <c r="AT3806" s="20">
        <f>T3806*1.075</f>
        <v>0</v>
      </c>
      <c r="AV3806" s="22">
        <f>MIN(AN3806,AT3806,AU3806)</f>
        <v>0</v>
      </c>
    </row>
    <row r="3807" spans="21:48" ht="30" customHeight="1">
      <c r="U3807" s="1"/>
      <c r="AT3807" s="20">
        <f>T3807*1.075</f>
        <v>0</v>
      </c>
      <c r="AV3807" s="22">
        <f>MIN(AN3807,AT3807,AU3807)</f>
        <v>0</v>
      </c>
    </row>
    <row r="3808" spans="21:48" ht="30" customHeight="1">
      <c r="U3808" s="1"/>
      <c r="AT3808" s="20">
        <f>T3808*1.075</f>
        <v>0</v>
      </c>
      <c r="AV3808" s="22">
        <f>MIN(AN3808,AT3808,AU3808)</f>
        <v>0</v>
      </c>
    </row>
    <row r="3809" spans="21:48" ht="30" customHeight="1">
      <c r="U3809" s="1"/>
      <c r="AT3809" s="20">
        <f>T3809*1.075</f>
        <v>0</v>
      </c>
      <c r="AV3809" s="22">
        <f>MIN(AN3809,AT3809,AU3809)</f>
        <v>0</v>
      </c>
    </row>
    <row r="3810" spans="21:48" ht="30" customHeight="1">
      <c r="U3810" s="1"/>
      <c r="AT3810" s="20">
        <f>T3810*1.075</f>
        <v>0</v>
      </c>
      <c r="AV3810" s="22">
        <f>MIN(AN3810,AT3810,AU3810)</f>
        <v>0</v>
      </c>
    </row>
    <row r="3811" spans="21:48" ht="30" customHeight="1">
      <c r="U3811" s="1"/>
      <c r="AT3811" s="20">
        <f>T3811*1.075</f>
        <v>0</v>
      </c>
      <c r="AV3811" s="22">
        <f>MIN(AN3811,AT3811,AU3811)</f>
        <v>0</v>
      </c>
    </row>
    <row r="3812" spans="21:48" ht="30" customHeight="1">
      <c r="U3812" s="1"/>
      <c r="AT3812" s="20">
        <f>T3812*1.075</f>
        <v>0</v>
      </c>
      <c r="AV3812" s="22">
        <f>MIN(AN3812,AT3812,AU3812)</f>
        <v>0</v>
      </c>
    </row>
    <row r="3813" spans="21:48" ht="30" customHeight="1">
      <c r="U3813" s="1"/>
      <c r="AT3813" s="20">
        <f>T3813*1.075</f>
        <v>0</v>
      </c>
      <c r="AV3813" s="22">
        <f>MIN(AN3813,AT3813,AU3813)</f>
        <v>0</v>
      </c>
    </row>
    <row r="3814" spans="21:48" ht="30" customHeight="1">
      <c r="U3814" s="1"/>
      <c r="AT3814" s="20">
        <f>T3814*1.075</f>
        <v>0</v>
      </c>
      <c r="AV3814" s="22">
        <f>MIN(AN3814,AT3814,AU3814)</f>
        <v>0</v>
      </c>
    </row>
    <row r="3815" spans="21:48" ht="30" customHeight="1">
      <c r="U3815" s="1"/>
      <c r="AT3815" s="20">
        <f>T3815*1.075</f>
        <v>0</v>
      </c>
      <c r="AV3815" s="22">
        <f>MIN(AN3815,AT3815,AU3815)</f>
        <v>0</v>
      </c>
    </row>
    <row r="3816" spans="21:48" ht="30" customHeight="1">
      <c r="U3816" s="1"/>
      <c r="AT3816" s="20">
        <f>T3816*1.075</f>
        <v>0</v>
      </c>
      <c r="AV3816" s="22">
        <f>MIN(AN3816,AT3816,AU3816)</f>
        <v>0</v>
      </c>
    </row>
    <row r="3817" spans="21:48" ht="30" customHeight="1">
      <c r="U3817" s="1"/>
      <c r="AT3817" s="20">
        <f>T3817*1.075</f>
        <v>0</v>
      </c>
      <c r="AV3817" s="22">
        <f>MIN(AN3817,AT3817,AU3817)</f>
        <v>0</v>
      </c>
    </row>
    <row r="3818" spans="21:48" ht="30" customHeight="1">
      <c r="U3818" s="1"/>
      <c r="AT3818" s="20">
        <f>T3818*1.075</f>
        <v>0</v>
      </c>
      <c r="AV3818" s="22">
        <f>MIN(AN3818,AT3818,AU3818)</f>
        <v>0</v>
      </c>
    </row>
    <row r="3819" spans="21:48" ht="30" customHeight="1">
      <c r="U3819" s="1"/>
      <c r="AT3819" s="20">
        <f>T3819*1.075</f>
        <v>0</v>
      </c>
      <c r="AV3819" s="22">
        <f>MIN(AN3819,AT3819,AU3819)</f>
        <v>0</v>
      </c>
    </row>
    <row r="3820" spans="21:48" ht="30" customHeight="1">
      <c r="U3820" s="1"/>
      <c r="AT3820" s="20">
        <f>T3820*1.075</f>
        <v>0</v>
      </c>
      <c r="AV3820" s="22">
        <f>MIN(AN3820,AT3820,AU3820)</f>
        <v>0</v>
      </c>
    </row>
    <row r="3821" spans="21:48" ht="30" customHeight="1">
      <c r="U3821" s="1"/>
      <c r="AT3821" s="20">
        <f>T3821*1.075</f>
        <v>0</v>
      </c>
      <c r="AV3821" s="22">
        <f>MIN(AN3821,AT3821,AU3821)</f>
        <v>0</v>
      </c>
    </row>
    <row r="3822" spans="21:48" ht="30" customHeight="1">
      <c r="U3822" s="1"/>
      <c r="AT3822" s="20">
        <f>T3822*1.075</f>
        <v>0</v>
      </c>
      <c r="AV3822" s="22">
        <f>MIN(AN3822,AT3822,AU3822)</f>
        <v>0</v>
      </c>
    </row>
    <row r="3823" spans="21:48" ht="30" customHeight="1">
      <c r="U3823" s="1"/>
      <c r="AT3823" s="20">
        <f>T3823*1.075</f>
        <v>0</v>
      </c>
      <c r="AV3823" s="22">
        <f>MIN(AN3823,AT3823,AU3823)</f>
        <v>0</v>
      </c>
    </row>
    <row r="3824" spans="21:48" ht="30" customHeight="1">
      <c r="U3824" s="1"/>
      <c r="AT3824" s="20">
        <f>T3824*1.075</f>
        <v>0</v>
      </c>
      <c r="AV3824" s="22">
        <f>MIN(AN3824,AT3824,AU3824)</f>
        <v>0</v>
      </c>
    </row>
    <row r="3825" spans="21:48" ht="30" customHeight="1">
      <c r="U3825" s="1"/>
      <c r="AT3825" s="20">
        <f>T3825*1.075</f>
        <v>0</v>
      </c>
      <c r="AV3825" s="22">
        <f>MIN(AN3825,AT3825,AU3825)</f>
        <v>0</v>
      </c>
    </row>
    <row r="3826" spans="21:48" ht="30" customHeight="1">
      <c r="U3826" s="1"/>
      <c r="AT3826" s="20">
        <f>T3826*1.075</f>
        <v>0</v>
      </c>
      <c r="AV3826" s="22">
        <f>MIN(AN3826,AT3826,AU3826)</f>
        <v>0</v>
      </c>
    </row>
    <row r="3827" spans="21:48" ht="30" customHeight="1">
      <c r="U3827" s="1"/>
      <c r="AT3827" s="20">
        <f>T3827*1.075</f>
        <v>0</v>
      </c>
      <c r="AV3827" s="22">
        <f>MIN(AN3827,AT3827,AU3827)</f>
        <v>0</v>
      </c>
    </row>
    <row r="3828" spans="21:48" ht="30" customHeight="1">
      <c r="U3828" s="1"/>
      <c r="AT3828" s="20">
        <f>T3828*1.075</f>
        <v>0</v>
      </c>
      <c r="AV3828" s="22">
        <f>MIN(AN3828,AT3828,AU3828)</f>
        <v>0</v>
      </c>
    </row>
    <row r="3829" spans="21:48" ht="30" customHeight="1">
      <c r="U3829" s="1"/>
      <c r="AT3829" s="20">
        <f>T3829*1.075</f>
        <v>0</v>
      </c>
      <c r="AV3829" s="22">
        <f>MIN(AN3829,AT3829,AU3829)</f>
        <v>0</v>
      </c>
    </row>
    <row r="3830" spans="21:48" ht="30" customHeight="1">
      <c r="U3830" s="1"/>
      <c r="AT3830" s="20">
        <f>T3830*1.075</f>
        <v>0</v>
      </c>
      <c r="AV3830" s="22">
        <f>MIN(AN3830,AT3830,AU3830)</f>
        <v>0</v>
      </c>
    </row>
    <row r="3831" spans="21:48" ht="30" customHeight="1">
      <c r="U3831" s="1"/>
      <c r="AT3831" s="20">
        <f>T3831*1.075</f>
        <v>0</v>
      </c>
      <c r="AV3831" s="22">
        <f>MIN(AN3831,AT3831,AU3831)</f>
        <v>0</v>
      </c>
    </row>
    <row r="3832" spans="21:48" ht="30" customHeight="1">
      <c r="U3832" s="1"/>
      <c r="AT3832" s="20">
        <f>T3832*1.075</f>
        <v>0</v>
      </c>
      <c r="AV3832" s="22">
        <f>MIN(AN3832,AT3832,AU3832)</f>
        <v>0</v>
      </c>
    </row>
    <row r="3833" spans="21:48" ht="30" customHeight="1">
      <c r="U3833" s="1"/>
      <c r="AT3833" s="20">
        <f>T3833*1.075</f>
        <v>0</v>
      </c>
      <c r="AV3833" s="22">
        <f>MIN(AN3833,AT3833,AU3833)</f>
        <v>0</v>
      </c>
    </row>
    <row r="3834" spans="21:48" ht="30" customHeight="1">
      <c r="U3834" s="1"/>
      <c r="AT3834" s="20">
        <f>T3834*1.075</f>
        <v>0</v>
      </c>
      <c r="AV3834" s="22">
        <f>MIN(AN3834,AT3834,AU3834)</f>
        <v>0</v>
      </c>
    </row>
    <row r="3835" spans="21:48" ht="30" customHeight="1">
      <c r="U3835" s="1"/>
      <c r="AT3835" s="20">
        <f>T3835*1.075</f>
        <v>0</v>
      </c>
      <c r="AV3835" s="22">
        <f>MIN(AN3835,AT3835,AU3835)</f>
        <v>0</v>
      </c>
    </row>
    <row r="3836" spans="21:48" ht="30" customHeight="1">
      <c r="U3836" s="1"/>
      <c r="AT3836" s="20">
        <f>T3836*1.075</f>
        <v>0</v>
      </c>
      <c r="AV3836" s="22">
        <f>MIN(AN3836,AT3836,AU3836)</f>
        <v>0</v>
      </c>
    </row>
    <row r="3837" spans="21:48" ht="30" customHeight="1">
      <c r="U3837" s="1"/>
      <c r="AT3837" s="20">
        <f>T3837*1.075</f>
        <v>0</v>
      </c>
      <c r="AV3837" s="22">
        <f>MIN(AN3837,AT3837,AU3837)</f>
        <v>0</v>
      </c>
    </row>
    <row r="3838" spans="21:48" ht="30" customHeight="1">
      <c r="U3838" s="1"/>
      <c r="AT3838" s="20">
        <f>T3838*1.075</f>
        <v>0</v>
      </c>
      <c r="AV3838" s="22">
        <f>MIN(AN3838,AT3838,AU3838)</f>
        <v>0</v>
      </c>
    </row>
    <row r="3839" spans="21:48" ht="30" customHeight="1">
      <c r="U3839" s="1"/>
      <c r="AT3839" s="20">
        <f>T3839*1.075</f>
        <v>0</v>
      </c>
      <c r="AV3839" s="22">
        <f>MIN(AN3839,AT3839,AU3839)</f>
        <v>0</v>
      </c>
    </row>
    <row r="3840" spans="21:48" ht="30" customHeight="1">
      <c r="U3840" s="1"/>
      <c r="AT3840" s="20">
        <f>T3840*1.075</f>
        <v>0</v>
      </c>
      <c r="AV3840" s="22">
        <f>MIN(AN3840,AT3840,AU3840)</f>
        <v>0</v>
      </c>
    </row>
    <row r="3841" spans="21:48" ht="30" customHeight="1">
      <c r="U3841" s="1"/>
      <c r="AT3841" s="20">
        <f>T3841*1.075</f>
        <v>0</v>
      </c>
      <c r="AV3841" s="22">
        <f>MIN(AN3841,AT3841,AU3841)</f>
        <v>0</v>
      </c>
    </row>
    <row r="3842" spans="21:48" ht="30" customHeight="1">
      <c r="U3842" s="1"/>
      <c r="AT3842" s="20">
        <f>T3842*1.075</f>
        <v>0</v>
      </c>
      <c r="AV3842" s="22">
        <f>MIN(AN3842,AT3842,AU3842)</f>
        <v>0</v>
      </c>
    </row>
    <row r="3843" spans="21:48" ht="30" customHeight="1">
      <c r="U3843" s="1"/>
      <c r="AT3843" s="20">
        <f>T3843*1.075</f>
        <v>0</v>
      </c>
      <c r="AV3843" s="22">
        <f>MIN(AN3843,AT3843,AU3843)</f>
        <v>0</v>
      </c>
    </row>
    <row r="3844" spans="21:48" ht="30" customHeight="1">
      <c r="U3844" s="1"/>
      <c r="AT3844" s="20">
        <f>T3844*1.075</f>
        <v>0</v>
      </c>
      <c r="AV3844" s="22">
        <f>MIN(AN3844,AT3844,AU3844)</f>
        <v>0</v>
      </c>
    </row>
    <row r="3845" spans="21:48" ht="30" customHeight="1">
      <c r="U3845" s="1"/>
      <c r="AT3845" s="20">
        <f>T3845*1.075</f>
        <v>0</v>
      </c>
      <c r="AV3845" s="22">
        <f>MIN(AN3845,AT3845,AU3845)</f>
        <v>0</v>
      </c>
    </row>
    <row r="3846" spans="21:48" ht="30" customHeight="1">
      <c r="U3846" s="1"/>
      <c r="AT3846" s="20">
        <f>T3846*1.075</f>
        <v>0</v>
      </c>
      <c r="AV3846" s="22">
        <f>MIN(AN3846,AT3846,AU3846)</f>
        <v>0</v>
      </c>
    </row>
    <row r="3847" spans="21:48" ht="30" customHeight="1">
      <c r="U3847" s="1"/>
      <c r="AT3847" s="20">
        <f>T3847*1.075</f>
        <v>0</v>
      </c>
      <c r="AV3847" s="22">
        <f>MIN(AN3847,AT3847,AU3847)</f>
        <v>0</v>
      </c>
    </row>
    <row r="3848" spans="21:48" ht="30" customHeight="1">
      <c r="U3848" s="1"/>
      <c r="AT3848" s="20">
        <f>T3848*1.075</f>
        <v>0</v>
      </c>
      <c r="AV3848" s="22">
        <f>MIN(AN3848,AT3848,AU3848)</f>
        <v>0</v>
      </c>
    </row>
    <row r="3849" spans="21:48" ht="30" customHeight="1">
      <c r="U3849" s="1"/>
      <c r="AT3849" s="20">
        <f>T3849*1.075</f>
        <v>0</v>
      </c>
      <c r="AV3849" s="22">
        <f>MIN(AN3849,AT3849,AU3849)</f>
        <v>0</v>
      </c>
    </row>
    <row r="3850" spans="21:48" ht="30" customHeight="1">
      <c r="U3850" s="1"/>
      <c r="AT3850" s="20">
        <f>T3850*1.075</f>
        <v>0</v>
      </c>
      <c r="AV3850" s="22">
        <f>MIN(AN3850,AT3850,AU3850)</f>
        <v>0</v>
      </c>
    </row>
    <row r="3851" spans="21:48" ht="30" customHeight="1">
      <c r="U3851" s="1"/>
      <c r="AT3851" s="20">
        <f>T3851*1.075</f>
        <v>0</v>
      </c>
      <c r="AV3851" s="22">
        <f>MIN(AN3851,AT3851,AU3851)</f>
        <v>0</v>
      </c>
    </row>
    <row r="3852" spans="21:48" ht="30" customHeight="1">
      <c r="U3852" s="1"/>
      <c r="AT3852" s="20">
        <f>T3852*1.075</f>
        <v>0</v>
      </c>
      <c r="AV3852" s="22">
        <f>MIN(AN3852,AT3852,AU3852)</f>
        <v>0</v>
      </c>
    </row>
    <row r="3853" spans="21:48" ht="30" customHeight="1">
      <c r="U3853" s="1"/>
      <c r="AT3853" s="20">
        <f>T3853*1.075</f>
        <v>0</v>
      </c>
      <c r="AV3853" s="22">
        <f>MIN(AN3853,AT3853,AU3853)</f>
        <v>0</v>
      </c>
    </row>
    <row r="3854" spans="21:48" ht="30" customHeight="1">
      <c r="U3854" s="1"/>
      <c r="AT3854" s="20">
        <f>T3854*1.075</f>
        <v>0</v>
      </c>
      <c r="AV3854" s="22">
        <f>MIN(AN3854,AT3854,AU3854)</f>
        <v>0</v>
      </c>
    </row>
    <row r="3855" spans="21:48" ht="30" customHeight="1">
      <c r="U3855" s="1"/>
      <c r="AT3855" s="20">
        <f>T3855*1.075</f>
        <v>0</v>
      </c>
      <c r="AV3855" s="22">
        <f>MIN(AN3855,AT3855,AU3855)</f>
        <v>0</v>
      </c>
    </row>
    <row r="3856" spans="21:48" ht="30" customHeight="1">
      <c r="U3856" s="1"/>
      <c r="AT3856" s="20">
        <f>T3856*1.075</f>
        <v>0</v>
      </c>
      <c r="AV3856" s="22">
        <f>MIN(AN3856,AT3856,AU3856)</f>
        <v>0</v>
      </c>
    </row>
    <row r="3857" spans="21:48" ht="30" customHeight="1">
      <c r="U3857" s="1"/>
      <c r="AT3857" s="20">
        <f>T3857*1.075</f>
        <v>0</v>
      </c>
      <c r="AV3857" s="22">
        <f>MIN(AN3857,AT3857,AU3857)</f>
        <v>0</v>
      </c>
    </row>
    <row r="3858" spans="21:48" ht="30" customHeight="1">
      <c r="U3858" s="1"/>
      <c r="AT3858" s="20">
        <f>T3858*1.075</f>
        <v>0</v>
      </c>
      <c r="AV3858" s="22">
        <f>MIN(AN3858,AT3858,AU3858)</f>
        <v>0</v>
      </c>
    </row>
    <row r="3859" spans="21:48" ht="30" customHeight="1">
      <c r="U3859" s="1"/>
      <c r="AT3859" s="20">
        <f>T3859*1.075</f>
        <v>0</v>
      </c>
      <c r="AV3859" s="22">
        <f>MIN(AN3859,AT3859,AU3859)</f>
        <v>0</v>
      </c>
    </row>
    <row r="3860" spans="21:48" ht="30" customHeight="1">
      <c r="U3860" s="1"/>
      <c r="AT3860" s="20">
        <f>T3860*1.075</f>
        <v>0</v>
      </c>
      <c r="AV3860" s="22">
        <f>MIN(AN3860,AT3860,AU3860)</f>
        <v>0</v>
      </c>
    </row>
    <row r="3861" spans="21:48" ht="30" customHeight="1">
      <c r="U3861" s="1"/>
      <c r="AT3861" s="20">
        <f>T3861*1.075</f>
        <v>0</v>
      </c>
      <c r="AV3861" s="22">
        <f>MIN(AN3861,AT3861,AU3861)</f>
        <v>0</v>
      </c>
    </row>
    <row r="3862" spans="21:48" ht="30" customHeight="1">
      <c r="U3862" s="1"/>
      <c r="AT3862" s="20">
        <f>T3862*1.075</f>
        <v>0</v>
      </c>
      <c r="AV3862" s="22">
        <f>MIN(AN3862,AT3862,AU3862)</f>
        <v>0</v>
      </c>
    </row>
    <row r="3863" spans="21:48" ht="30" customHeight="1">
      <c r="U3863" s="1"/>
      <c r="AT3863" s="20">
        <f>T3863*1.075</f>
        <v>0</v>
      </c>
      <c r="AV3863" s="22">
        <f>MIN(AN3863,AT3863,AU3863)</f>
        <v>0</v>
      </c>
    </row>
    <row r="3864" spans="21:48" ht="30" customHeight="1">
      <c r="U3864" s="1"/>
      <c r="AT3864" s="20">
        <f>T3864*1.075</f>
        <v>0</v>
      </c>
      <c r="AV3864" s="22">
        <f>MIN(AN3864,AT3864,AU3864)</f>
        <v>0</v>
      </c>
    </row>
    <row r="3865" spans="21:48" ht="30" customHeight="1">
      <c r="U3865" s="1"/>
      <c r="AT3865" s="20">
        <f>T3865*1.075</f>
        <v>0</v>
      </c>
      <c r="AV3865" s="22">
        <f>MIN(AN3865,AT3865,AU3865)</f>
        <v>0</v>
      </c>
    </row>
    <row r="3866" spans="21:48" ht="30" customHeight="1">
      <c r="U3866" s="1"/>
      <c r="AT3866" s="20">
        <f>T3866*1.075</f>
        <v>0</v>
      </c>
      <c r="AV3866" s="22">
        <f>MIN(AN3866,AT3866,AU3866)</f>
        <v>0</v>
      </c>
    </row>
    <row r="3867" spans="21:48" ht="30" customHeight="1">
      <c r="U3867" s="1"/>
      <c r="AT3867" s="20">
        <f>T3867*1.075</f>
        <v>0</v>
      </c>
      <c r="AV3867" s="22">
        <f>MIN(AN3867,AT3867,AU3867)</f>
        <v>0</v>
      </c>
    </row>
    <row r="3868" spans="21:48" ht="30" customHeight="1">
      <c r="U3868" s="1"/>
      <c r="AT3868" s="20">
        <f>T3868*1.075</f>
        <v>0</v>
      </c>
      <c r="AV3868" s="22">
        <f>MIN(AN3868,AT3868,AU3868)</f>
        <v>0</v>
      </c>
    </row>
    <row r="3869" spans="21:48" ht="30" customHeight="1">
      <c r="U3869" s="1"/>
      <c r="AT3869" s="20">
        <f>T3869*1.075</f>
        <v>0</v>
      </c>
      <c r="AV3869" s="22">
        <f>MIN(AN3869,AT3869,AU3869)</f>
        <v>0</v>
      </c>
    </row>
    <row r="3870" spans="21:48" ht="30" customHeight="1">
      <c r="U3870" s="1"/>
      <c r="AT3870" s="20">
        <f>T3870*1.075</f>
        <v>0</v>
      </c>
      <c r="AV3870" s="22">
        <f>MIN(AN3870,AT3870,AU3870)</f>
        <v>0</v>
      </c>
    </row>
    <row r="3871" spans="21:48" ht="30" customHeight="1">
      <c r="U3871" s="1"/>
      <c r="AT3871" s="20">
        <f>T3871*1.075</f>
        <v>0</v>
      </c>
      <c r="AV3871" s="22">
        <f>MIN(AN3871,AT3871,AU3871)</f>
        <v>0</v>
      </c>
    </row>
    <row r="3872" spans="21:48" ht="30" customHeight="1">
      <c r="U3872" s="1"/>
      <c r="AT3872" s="20">
        <f>T3872*1.075</f>
        <v>0</v>
      </c>
      <c r="AV3872" s="22">
        <f>MIN(AN3872,AT3872,AU3872)</f>
        <v>0</v>
      </c>
    </row>
    <row r="3873" spans="21:48" ht="30" customHeight="1">
      <c r="U3873" s="1"/>
      <c r="AT3873" s="20">
        <f>T3873*1.075</f>
        <v>0</v>
      </c>
      <c r="AV3873" s="22">
        <f>MIN(AN3873,AT3873,AU3873)</f>
        <v>0</v>
      </c>
    </row>
    <row r="3874" spans="21:48" ht="30" customHeight="1">
      <c r="U3874" s="1"/>
      <c r="AT3874" s="20">
        <f>T3874*1.075</f>
        <v>0</v>
      </c>
      <c r="AV3874" s="22">
        <f>MIN(AN3874,AT3874,AU3874)</f>
        <v>0</v>
      </c>
    </row>
    <row r="3875" spans="21:48" ht="30" customHeight="1">
      <c r="U3875" s="1"/>
      <c r="AT3875" s="20">
        <f>T3875*1.075</f>
        <v>0</v>
      </c>
      <c r="AV3875" s="22">
        <f>MIN(AN3875,AT3875,AU3875)</f>
        <v>0</v>
      </c>
    </row>
    <row r="3876" spans="21:48" ht="30" customHeight="1">
      <c r="U3876" s="1"/>
      <c r="AT3876" s="20">
        <f>T3876*1.075</f>
        <v>0</v>
      </c>
      <c r="AV3876" s="22">
        <f>MIN(AN3876,AT3876,AU3876)</f>
        <v>0</v>
      </c>
    </row>
    <row r="3877" spans="21:48" ht="30" customHeight="1">
      <c r="U3877" s="1"/>
      <c r="AT3877" s="20">
        <f>T3877*1.075</f>
        <v>0</v>
      </c>
      <c r="AV3877" s="22">
        <f>MIN(AN3877,AT3877,AU3877)</f>
        <v>0</v>
      </c>
    </row>
    <row r="3878" spans="21:48" ht="30" customHeight="1">
      <c r="U3878" s="1"/>
      <c r="AT3878" s="20">
        <f>T3878*1.075</f>
        <v>0</v>
      </c>
      <c r="AV3878" s="22">
        <f>MIN(AN3878,AT3878,AU3878)</f>
        <v>0</v>
      </c>
    </row>
    <row r="3879" spans="21:48" ht="30" customHeight="1">
      <c r="U3879" s="1"/>
      <c r="AT3879" s="20">
        <f>T3879*1.075</f>
        <v>0</v>
      </c>
      <c r="AV3879" s="22">
        <f>MIN(AN3879,AT3879,AU3879)</f>
        <v>0</v>
      </c>
    </row>
    <row r="3880" spans="21:48" ht="30" customHeight="1">
      <c r="U3880" s="1"/>
      <c r="AT3880" s="20">
        <f>T3880*1.075</f>
        <v>0</v>
      </c>
      <c r="AV3880" s="22">
        <f>MIN(AN3880,AT3880,AU3880)</f>
        <v>0</v>
      </c>
    </row>
    <row r="3881" spans="21:48" ht="30" customHeight="1">
      <c r="U3881" s="1"/>
      <c r="AT3881" s="20">
        <f>T3881*1.075</f>
        <v>0</v>
      </c>
      <c r="AV3881" s="22">
        <f>MIN(AN3881,AT3881,AU3881)</f>
        <v>0</v>
      </c>
    </row>
    <row r="3882" spans="21:48" ht="30" customHeight="1">
      <c r="U3882" s="1"/>
      <c r="AT3882" s="20">
        <f>T3882*1.075</f>
        <v>0</v>
      </c>
      <c r="AV3882" s="22">
        <f>MIN(AN3882,AT3882,AU3882)</f>
        <v>0</v>
      </c>
    </row>
    <row r="3883" spans="21:48" ht="30" customHeight="1">
      <c r="U3883" s="1"/>
      <c r="AT3883" s="20">
        <f>T3883*1.075</f>
        <v>0</v>
      </c>
      <c r="AV3883" s="22">
        <f>MIN(AN3883,AT3883,AU3883)</f>
        <v>0</v>
      </c>
    </row>
    <row r="3884" spans="21:48" ht="30" customHeight="1">
      <c r="U3884" s="1"/>
      <c r="AT3884" s="20">
        <f>T3884*1.075</f>
        <v>0</v>
      </c>
      <c r="AV3884" s="22">
        <f>MIN(AN3884,AT3884,AU3884)</f>
        <v>0</v>
      </c>
    </row>
    <row r="3885" spans="21:48" ht="30" customHeight="1">
      <c r="U3885" s="1"/>
      <c r="AT3885" s="20">
        <f>T3885*1.075</f>
        <v>0</v>
      </c>
      <c r="AV3885" s="22">
        <f>MIN(AN3885,AT3885,AU3885)</f>
        <v>0</v>
      </c>
    </row>
    <row r="3886" spans="21:48" ht="30" customHeight="1">
      <c r="U3886" s="1"/>
      <c r="AT3886" s="20">
        <f>T3886*1.075</f>
        <v>0</v>
      </c>
      <c r="AV3886" s="22">
        <f>MIN(AN3886,AT3886,AU3886)</f>
        <v>0</v>
      </c>
    </row>
    <row r="3887" spans="21:48" ht="30" customHeight="1">
      <c r="U3887" s="1"/>
      <c r="AT3887" s="20">
        <f>T3887*1.075</f>
        <v>0</v>
      </c>
      <c r="AV3887" s="22">
        <f>MIN(AN3887,AT3887,AU3887)</f>
        <v>0</v>
      </c>
    </row>
    <row r="3888" spans="21:48" ht="30" customHeight="1">
      <c r="U3888" s="1"/>
      <c r="AT3888" s="20">
        <f>T3888*1.075</f>
        <v>0</v>
      </c>
      <c r="AV3888" s="22">
        <f>MIN(AN3888,AT3888,AU3888)</f>
        <v>0</v>
      </c>
    </row>
    <row r="3889" spans="21:48" ht="30" customHeight="1">
      <c r="U3889" s="1"/>
      <c r="AT3889" s="20">
        <f>T3889*1.075</f>
        <v>0</v>
      </c>
      <c r="AV3889" s="22">
        <f>MIN(AN3889,AT3889,AU3889)</f>
        <v>0</v>
      </c>
    </row>
    <row r="3890" spans="21:48" ht="30" customHeight="1">
      <c r="U3890" s="1"/>
      <c r="AT3890" s="20">
        <f>T3890*1.075</f>
        <v>0</v>
      </c>
      <c r="AV3890" s="22">
        <f>MIN(AN3890,AT3890,AU3890)</f>
        <v>0</v>
      </c>
    </row>
    <row r="3891" spans="21:48" ht="30" customHeight="1">
      <c r="U3891" s="1"/>
      <c r="AT3891" s="20">
        <f>T3891*1.075</f>
        <v>0</v>
      </c>
      <c r="AV3891" s="22">
        <f>MIN(AN3891,AT3891,AU3891)</f>
        <v>0</v>
      </c>
    </row>
    <row r="3892" spans="21:48" ht="30" customHeight="1">
      <c r="U3892" s="1"/>
      <c r="AT3892" s="20">
        <f>T3892*1.075</f>
        <v>0</v>
      </c>
      <c r="AV3892" s="22">
        <f>MIN(AN3892,AT3892,AU3892)</f>
        <v>0</v>
      </c>
    </row>
    <row r="3893" spans="21:48" ht="30" customHeight="1">
      <c r="U3893" s="1"/>
      <c r="AT3893" s="20">
        <f>T3893*1.075</f>
        <v>0</v>
      </c>
      <c r="AV3893" s="22">
        <f>MIN(AN3893,AT3893,AU3893)</f>
        <v>0</v>
      </c>
    </row>
    <row r="3894" spans="21:48" ht="30" customHeight="1">
      <c r="U3894" s="1"/>
      <c r="AT3894" s="20">
        <f>T3894*1.075</f>
        <v>0</v>
      </c>
      <c r="AV3894" s="22">
        <f>MIN(AN3894,AT3894,AU3894)</f>
        <v>0</v>
      </c>
    </row>
    <row r="3895" spans="21:48" ht="30" customHeight="1">
      <c r="U3895" s="1"/>
      <c r="AT3895" s="20">
        <f>T3895*1.075</f>
        <v>0</v>
      </c>
      <c r="AV3895" s="22">
        <f>MIN(AN3895,AT3895,AU3895)</f>
        <v>0</v>
      </c>
    </row>
    <row r="3896" spans="21:48" ht="30" customHeight="1">
      <c r="U3896" s="1"/>
      <c r="AT3896" s="20">
        <f>T3896*1.075</f>
        <v>0</v>
      </c>
      <c r="AV3896" s="22">
        <f>MIN(AN3896,AT3896,AU3896)</f>
        <v>0</v>
      </c>
    </row>
    <row r="3897" spans="21:48" ht="30" customHeight="1">
      <c r="U3897" s="1"/>
      <c r="AT3897" s="20">
        <f>T3897*1.075</f>
        <v>0</v>
      </c>
      <c r="AV3897" s="22">
        <f>MIN(AN3897,AT3897,AU3897)</f>
        <v>0</v>
      </c>
    </row>
    <row r="3898" spans="21:48" ht="30" customHeight="1">
      <c r="U3898" s="1"/>
      <c r="AT3898" s="20">
        <f>T3898*1.075</f>
        <v>0</v>
      </c>
      <c r="AV3898" s="22">
        <f>MIN(AN3898,AT3898,AU3898)</f>
        <v>0</v>
      </c>
    </row>
    <row r="3899" spans="21:48" ht="30" customHeight="1">
      <c r="U3899" s="1"/>
      <c r="AT3899" s="20">
        <f>T3899*1.075</f>
        <v>0</v>
      </c>
      <c r="AV3899" s="22">
        <f>MIN(AN3899,AT3899,AU3899)</f>
        <v>0</v>
      </c>
    </row>
    <row r="3900" spans="21:48" ht="30" customHeight="1">
      <c r="U3900" s="1"/>
      <c r="AT3900" s="20">
        <f>T3900*1.075</f>
        <v>0</v>
      </c>
      <c r="AV3900" s="22">
        <f>MIN(AN3900,AT3900,AU3900)</f>
        <v>0</v>
      </c>
    </row>
    <row r="3901" spans="21:48" ht="30" customHeight="1">
      <c r="U3901" s="1"/>
      <c r="AT3901" s="20">
        <f>T3901*1.075</f>
        <v>0</v>
      </c>
      <c r="AV3901" s="22">
        <f>MIN(AN3901,AT3901,AU3901)</f>
        <v>0</v>
      </c>
    </row>
    <row r="3902" spans="21:48" ht="30" customHeight="1">
      <c r="U3902" s="1"/>
      <c r="AT3902" s="20">
        <f>T3902*1.075</f>
        <v>0</v>
      </c>
      <c r="AV3902" s="22">
        <f>MIN(AN3902,AT3902,AU3902)</f>
        <v>0</v>
      </c>
    </row>
    <row r="3903" spans="21:48" ht="30" customHeight="1">
      <c r="U3903" s="1"/>
      <c r="AT3903" s="20">
        <f>T3903*1.075</f>
        <v>0</v>
      </c>
      <c r="AV3903" s="22">
        <f>MIN(AN3903,AT3903,AU3903)</f>
        <v>0</v>
      </c>
    </row>
    <row r="3904" spans="21:48" ht="30" customHeight="1">
      <c r="U3904" s="1"/>
      <c r="AT3904" s="20">
        <f>T3904*1.075</f>
        <v>0</v>
      </c>
      <c r="AV3904" s="22">
        <f>MIN(AN3904,AT3904,AU3904)</f>
        <v>0</v>
      </c>
    </row>
    <row r="3905" spans="21:48" ht="30" customHeight="1">
      <c r="U3905" s="1"/>
      <c r="AT3905" s="20">
        <f>T3905*1.075</f>
        <v>0</v>
      </c>
      <c r="AV3905" s="22">
        <f>MIN(AN3905,AT3905,AU3905)</f>
        <v>0</v>
      </c>
    </row>
    <row r="3906" spans="21:48" ht="30" customHeight="1">
      <c r="U3906" s="1"/>
      <c r="AT3906" s="20">
        <f>T3906*1.075</f>
        <v>0</v>
      </c>
      <c r="AV3906" s="22">
        <f>MIN(AN3906,AT3906,AU3906)</f>
        <v>0</v>
      </c>
    </row>
    <row r="3907" spans="21:48" ht="30" customHeight="1">
      <c r="U3907" s="1"/>
      <c r="AT3907" s="20">
        <f>T3907*1.075</f>
        <v>0</v>
      </c>
      <c r="AV3907" s="22">
        <f>MIN(AN3907,AT3907,AU3907)</f>
        <v>0</v>
      </c>
    </row>
    <row r="3908" spans="21:48" ht="30" customHeight="1">
      <c r="U3908" s="1"/>
      <c r="AT3908" s="20">
        <f>T3908*1.075</f>
        <v>0</v>
      </c>
      <c r="AV3908" s="22">
        <f>MIN(AN3908,AT3908,AU3908)</f>
        <v>0</v>
      </c>
    </row>
    <row r="3909" spans="21:48" ht="30" customHeight="1">
      <c r="U3909" s="1"/>
      <c r="AT3909" s="20">
        <f>T3909*1.075</f>
        <v>0</v>
      </c>
      <c r="AV3909" s="22">
        <f>MIN(AN3909,AT3909,AU3909)</f>
        <v>0</v>
      </c>
    </row>
    <row r="3910" spans="21:48" ht="30" customHeight="1">
      <c r="U3910" s="1"/>
      <c r="AT3910" s="20">
        <f>T3910*1.075</f>
        <v>0</v>
      </c>
      <c r="AV3910" s="22">
        <f>MIN(AN3910,AT3910,AU3910)</f>
        <v>0</v>
      </c>
    </row>
    <row r="3911" spans="21:48" ht="30" customHeight="1">
      <c r="U3911" s="1"/>
      <c r="AT3911" s="20">
        <f>T3911*1.075</f>
        <v>0</v>
      </c>
      <c r="AV3911" s="22">
        <f>MIN(AN3911,AT3911,AU3911)</f>
        <v>0</v>
      </c>
    </row>
    <row r="3912" spans="21:48" ht="30" customHeight="1">
      <c r="U3912" s="1"/>
      <c r="AT3912" s="20">
        <f>T3912*1.075</f>
        <v>0</v>
      </c>
      <c r="AV3912" s="22">
        <f>MIN(AN3912,AT3912,AU3912)</f>
        <v>0</v>
      </c>
    </row>
    <row r="3913" spans="21:48" ht="30" customHeight="1">
      <c r="U3913" s="1"/>
      <c r="AT3913" s="20">
        <f>T3913*1.075</f>
        <v>0</v>
      </c>
      <c r="AV3913" s="22">
        <f>MIN(AN3913,AT3913,AU3913)</f>
        <v>0</v>
      </c>
    </row>
    <row r="3914" spans="21:48" ht="30" customHeight="1">
      <c r="U3914" s="1"/>
      <c r="AT3914" s="20">
        <f>T3914*1.075</f>
        <v>0</v>
      </c>
      <c r="AV3914" s="22">
        <f>MIN(AN3914,AT3914,AU3914)</f>
        <v>0</v>
      </c>
    </row>
    <row r="3915" spans="21:48" ht="30" customHeight="1">
      <c r="U3915" s="1"/>
      <c r="AT3915" s="20">
        <f>T3915*1.075</f>
        <v>0</v>
      </c>
      <c r="AV3915" s="22">
        <f>MIN(AN3915,AT3915,AU3915)</f>
        <v>0</v>
      </c>
    </row>
    <row r="3916" spans="21:48" ht="30" customHeight="1">
      <c r="U3916" s="1"/>
      <c r="AT3916" s="20">
        <f>T3916*1.075</f>
        <v>0</v>
      </c>
      <c r="AV3916" s="22">
        <f>MIN(AN3916,AT3916,AU3916)</f>
        <v>0</v>
      </c>
    </row>
    <row r="3917" spans="21:48" ht="30" customHeight="1">
      <c r="U3917" s="1"/>
      <c r="AT3917" s="20">
        <f>T3917*1.075</f>
        <v>0</v>
      </c>
      <c r="AV3917" s="22">
        <f>MIN(AN3917,AT3917,AU3917)</f>
        <v>0</v>
      </c>
    </row>
    <row r="3918" spans="21:48" ht="30" customHeight="1">
      <c r="U3918" s="1"/>
      <c r="AT3918" s="20">
        <f>T3918*1.075</f>
        <v>0</v>
      </c>
      <c r="AV3918" s="22">
        <f>MIN(AN3918,AT3918,AU3918)</f>
        <v>0</v>
      </c>
    </row>
    <row r="3919" spans="21:48" ht="30" customHeight="1">
      <c r="U3919" s="1"/>
      <c r="AT3919" s="20">
        <f>T3919*1.075</f>
        <v>0</v>
      </c>
      <c r="AV3919" s="22">
        <f>MIN(AN3919,AT3919,AU3919)</f>
        <v>0</v>
      </c>
    </row>
    <row r="3920" spans="21:48" ht="30" customHeight="1">
      <c r="U3920" s="1"/>
      <c r="AT3920" s="20">
        <f>T3920*1.075</f>
        <v>0</v>
      </c>
      <c r="AV3920" s="22">
        <f>MIN(AN3920,AT3920,AU3920)</f>
        <v>0</v>
      </c>
    </row>
    <row r="3921" spans="21:48" ht="30" customHeight="1">
      <c r="U3921" s="1"/>
      <c r="AT3921" s="20">
        <f>T3921*1.075</f>
        <v>0</v>
      </c>
      <c r="AV3921" s="22">
        <f>MIN(AN3921,AT3921,AU3921)</f>
        <v>0</v>
      </c>
    </row>
    <row r="3922" spans="21:48" ht="30" customHeight="1">
      <c r="U3922" s="1"/>
      <c r="AT3922" s="20">
        <f>T3922*1.075</f>
        <v>0</v>
      </c>
      <c r="AV3922" s="22">
        <f>MIN(AN3922,AT3922,AU3922)</f>
        <v>0</v>
      </c>
    </row>
    <row r="3923" spans="21:48" ht="30" customHeight="1">
      <c r="U3923" s="1"/>
      <c r="AT3923" s="20">
        <f>T3923*1.075</f>
        <v>0</v>
      </c>
      <c r="AV3923" s="22">
        <f>MIN(AN3923,AT3923,AU3923)</f>
        <v>0</v>
      </c>
    </row>
    <row r="3924" spans="21:48" ht="30" customHeight="1">
      <c r="U3924" s="1"/>
      <c r="AT3924" s="20">
        <f>T3924*1.075</f>
        <v>0</v>
      </c>
      <c r="AV3924" s="22">
        <f>MIN(AN3924,AT3924,AU3924)</f>
        <v>0</v>
      </c>
    </row>
    <row r="3925" spans="21:48" ht="30" customHeight="1">
      <c r="U3925" s="1"/>
      <c r="AT3925" s="20">
        <f>T3925*1.075</f>
        <v>0</v>
      </c>
      <c r="AV3925" s="22">
        <f>MIN(AN3925,AT3925,AU3925)</f>
        <v>0</v>
      </c>
    </row>
    <row r="3926" spans="21:48" ht="30" customHeight="1">
      <c r="U3926" s="1"/>
      <c r="AT3926" s="20">
        <f>T3926*1.075</f>
        <v>0</v>
      </c>
      <c r="AV3926" s="22">
        <f>MIN(AN3926,AT3926,AU3926)</f>
        <v>0</v>
      </c>
    </row>
    <row r="3927" spans="21:48" ht="30" customHeight="1">
      <c r="U3927" s="1"/>
      <c r="AT3927" s="20">
        <f>T3927*1.075</f>
        <v>0</v>
      </c>
      <c r="AV3927" s="22">
        <f>MIN(AN3927,AT3927,AU3927)</f>
        <v>0</v>
      </c>
    </row>
    <row r="3928" spans="21:48" ht="30" customHeight="1">
      <c r="U3928" s="1"/>
      <c r="AT3928" s="20">
        <f>T3928*1.075</f>
        <v>0</v>
      </c>
      <c r="AV3928" s="22">
        <f>MIN(AN3928,AT3928,AU3928)</f>
        <v>0</v>
      </c>
    </row>
    <row r="3929" spans="21:48" ht="30" customHeight="1">
      <c r="U3929" s="1"/>
      <c r="AT3929" s="20">
        <f>T3929*1.075</f>
        <v>0</v>
      </c>
      <c r="AV3929" s="22">
        <f>MIN(AN3929,AT3929,AU3929)</f>
        <v>0</v>
      </c>
    </row>
    <row r="3930" spans="21:48" ht="30" customHeight="1">
      <c r="U3930" s="1"/>
      <c r="AT3930" s="20">
        <f>T3930*1.075</f>
        <v>0</v>
      </c>
      <c r="AV3930" s="22">
        <f>MIN(AN3930,AT3930,AU3930)</f>
        <v>0</v>
      </c>
    </row>
    <row r="3931" spans="21:48" ht="30" customHeight="1">
      <c r="U3931" s="1"/>
      <c r="AT3931" s="20">
        <f>T3931*1.075</f>
        <v>0</v>
      </c>
      <c r="AV3931" s="22">
        <f>MIN(AN3931,AT3931,AU3931)</f>
        <v>0</v>
      </c>
    </row>
    <row r="3932" spans="21:48" ht="30" customHeight="1">
      <c r="U3932" s="1"/>
      <c r="AT3932" s="20">
        <f>T3932*1.075</f>
        <v>0</v>
      </c>
      <c r="AV3932" s="22">
        <f>MIN(AN3932,AT3932,AU3932)</f>
        <v>0</v>
      </c>
    </row>
    <row r="3933" spans="21:48" ht="30" customHeight="1">
      <c r="U3933" s="1"/>
      <c r="AT3933" s="20">
        <f>T3933*1.075</f>
        <v>0</v>
      </c>
      <c r="AV3933" s="22">
        <f>MIN(AN3933,AT3933,AU3933)</f>
        <v>0</v>
      </c>
    </row>
    <row r="3934" spans="21:48" ht="30" customHeight="1">
      <c r="U3934" s="1"/>
      <c r="AT3934" s="20">
        <f>T3934*1.075</f>
        <v>0</v>
      </c>
      <c r="AV3934" s="22">
        <f>MIN(AN3934,AT3934,AU3934)</f>
        <v>0</v>
      </c>
    </row>
    <row r="3935" spans="21:48" ht="30" customHeight="1">
      <c r="U3935" s="1"/>
      <c r="AT3935" s="20">
        <f>T3935*1.075</f>
        <v>0</v>
      </c>
      <c r="AV3935" s="22">
        <f>MIN(AN3935,AT3935,AU3935)</f>
        <v>0</v>
      </c>
    </row>
    <row r="3936" spans="21:48" ht="30" customHeight="1">
      <c r="U3936" s="1"/>
      <c r="AT3936" s="20">
        <f>T3936*1.075</f>
        <v>0</v>
      </c>
      <c r="AV3936" s="22">
        <f>MIN(AN3936,AT3936,AU3936)</f>
        <v>0</v>
      </c>
    </row>
    <row r="3937" spans="21:48" ht="30" customHeight="1">
      <c r="U3937" s="1"/>
      <c r="AT3937" s="20">
        <f>T3937*1.075</f>
        <v>0</v>
      </c>
      <c r="AV3937" s="22">
        <f>MIN(AN3937,AT3937,AU3937)</f>
        <v>0</v>
      </c>
    </row>
    <row r="3938" spans="21:48" ht="30" customHeight="1">
      <c r="U3938" s="1"/>
      <c r="AT3938" s="20">
        <f>T3938*1.075</f>
        <v>0</v>
      </c>
      <c r="AV3938" s="22">
        <f>MIN(AN3938,AT3938,AU3938)</f>
        <v>0</v>
      </c>
    </row>
    <row r="3939" spans="21:48" ht="30" customHeight="1">
      <c r="U3939" s="1"/>
      <c r="AT3939" s="20">
        <f>T3939*1.075</f>
        <v>0</v>
      </c>
      <c r="AV3939" s="22">
        <f>MIN(AN3939,AT3939,AU3939)</f>
        <v>0</v>
      </c>
    </row>
    <row r="3940" spans="21:48" ht="30" customHeight="1">
      <c r="U3940" s="1"/>
      <c r="AT3940" s="20">
        <f>T3940*1.075</f>
        <v>0</v>
      </c>
      <c r="AV3940" s="22">
        <f>MIN(AN3940,AT3940,AU3940)</f>
        <v>0</v>
      </c>
    </row>
    <row r="3941" spans="21:48" ht="30" customHeight="1">
      <c r="U3941" s="1"/>
      <c r="AT3941" s="20">
        <f>T3941*1.075</f>
        <v>0</v>
      </c>
      <c r="AV3941" s="22">
        <f>MIN(AN3941,AT3941,AU3941)</f>
        <v>0</v>
      </c>
    </row>
    <row r="3942" spans="21:48" ht="30" customHeight="1">
      <c r="U3942" s="1"/>
      <c r="AT3942" s="20">
        <f>T3942*1.075</f>
        <v>0</v>
      </c>
      <c r="AV3942" s="22">
        <f>MIN(AN3942,AT3942,AU3942)</f>
        <v>0</v>
      </c>
    </row>
    <row r="3943" spans="21:48" ht="30" customHeight="1">
      <c r="U3943" s="1"/>
      <c r="AT3943" s="20">
        <f>T3943*1.075</f>
        <v>0</v>
      </c>
      <c r="AV3943" s="22">
        <f>MIN(AN3943,AT3943,AU3943)</f>
        <v>0</v>
      </c>
    </row>
    <row r="3944" spans="21:48" ht="30" customHeight="1">
      <c r="U3944" s="1"/>
      <c r="AT3944" s="20">
        <f>T3944*1.075</f>
        <v>0</v>
      </c>
      <c r="AV3944" s="22">
        <f>MIN(AN3944,AT3944,AU3944)</f>
        <v>0</v>
      </c>
    </row>
    <row r="3945" spans="21:48" ht="30" customHeight="1">
      <c r="U3945" s="1"/>
      <c r="AT3945" s="20">
        <f>T3945*1.075</f>
        <v>0</v>
      </c>
      <c r="AV3945" s="22">
        <f>MIN(AN3945,AT3945,AU3945)</f>
        <v>0</v>
      </c>
    </row>
    <row r="3946" spans="21:48" ht="30" customHeight="1">
      <c r="U3946" s="1"/>
      <c r="AT3946" s="20">
        <f>T3946*1.075</f>
        <v>0</v>
      </c>
      <c r="AV3946" s="22">
        <f>MIN(AN3946,AT3946,AU3946)</f>
        <v>0</v>
      </c>
    </row>
    <row r="3947" spans="21:48" ht="30" customHeight="1">
      <c r="U3947" s="1"/>
      <c r="AT3947" s="20">
        <f>T3947*1.075</f>
        <v>0</v>
      </c>
      <c r="AV3947" s="22">
        <f>MIN(AN3947,AT3947,AU3947)</f>
        <v>0</v>
      </c>
    </row>
    <row r="3948" spans="21:48" ht="30" customHeight="1">
      <c r="U3948" s="1"/>
      <c r="AT3948" s="20">
        <f>T3948*1.075</f>
        <v>0</v>
      </c>
      <c r="AV3948" s="22">
        <f>MIN(AN3948,AT3948,AU3948)</f>
        <v>0</v>
      </c>
    </row>
    <row r="3949" spans="21:48" ht="30" customHeight="1">
      <c r="U3949" s="1"/>
      <c r="AT3949" s="20">
        <f>T3949*1.075</f>
        <v>0</v>
      </c>
      <c r="AV3949" s="22">
        <f>MIN(AN3949,AT3949,AU3949)</f>
        <v>0</v>
      </c>
    </row>
    <row r="3950" spans="21:48" ht="30" customHeight="1">
      <c r="U3950" s="1"/>
      <c r="AT3950" s="20">
        <f>T3950*1.075</f>
        <v>0</v>
      </c>
      <c r="AV3950" s="22">
        <f>MIN(AN3950,AT3950,AU3950)</f>
        <v>0</v>
      </c>
    </row>
    <row r="3951" spans="21:48" ht="30" customHeight="1">
      <c r="U3951" s="1"/>
      <c r="AT3951" s="20">
        <f>T3951*1.075</f>
        <v>0</v>
      </c>
      <c r="AV3951" s="22">
        <f>MIN(AN3951,AT3951,AU3951)</f>
        <v>0</v>
      </c>
    </row>
    <row r="3952" spans="21:48" ht="30" customHeight="1">
      <c r="U3952" s="1"/>
      <c r="AT3952" s="20">
        <f>T3952*1.075</f>
        <v>0</v>
      </c>
      <c r="AV3952" s="22">
        <f>MIN(AN3952,AT3952,AU3952)</f>
        <v>0</v>
      </c>
    </row>
    <row r="3953" spans="21:48" ht="30" customHeight="1">
      <c r="U3953" s="1"/>
      <c r="AT3953" s="20">
        <f>T3953*1.075</f>
        <v>0</v>
      </c>
      <c r="AV3953" s="22">
        <f>MIN(AN3953,AT3953,AU3953)</f>
        <v>0</v>
      </c>
    </row>
    <row r="3954" spans="21:48" ht="30" customHeight="1">
      <c r="U3954" s="1"/>
      <c r="AT3954" s="20">
        <f>T3954*1.075</f>
        <v>0</v>
      </c>
      <c r="AV3954" s="22">
        <f>MIN(AN3954,AT3954,AU3954)</f>
        <v>0</v>
      </c>
    </row>
    <row r="3955" spans="21:48" ht="30" customHeight="1">
      <c r="U3955" s="1"/>
      <c r="AT3955" s="20">
        <f>T3955*1.075</f>
        <v>0</v>
      </c>
      <c r="AV3955" s="22">
        <f>MIN(AN3955,AT3955,AU3955)</f>
        <v>0</v>
      </c>
    </row>
    <row r="3956" spans="21:48" ht="30" customHeight="1">
      <c r="U3956" s="1"/>
      <c r="AT3956" s="20">
        <f>T3956*1.075</f>
        <v>0</v>
      </c>
      <c r="AV3956" s="22">
        <f>MIN(AN3956,AT3956,AU3956)</f>
        <v>0</v>
      </c>
    </row>
    <row r="3957" spans="21:48" ht="30" customHeight="1">
      <c r="U3957" s="1"/>
      <c r="AT3957" s="20">
        <f>T3957*1.075</f>
        <v>0</v>
      </c>
      <c r="AV3957" s="22">
        <f>MIN(AN3957,AT3957,AU3957)</f>
        <v>0</v>
      </c>
    </row>
    <row r="3958" spans="21:48" ht="30" customHeight="1">
      <c r="U3958" s="1"/>
      <c r="AT3958" s="20">
        <f>T3958*1.075</f>
        <v>0</v>
      </c>
      <c r="AV3958" s="22">
        <f>MIN(AN3958,AT3958,AU3958)</f>
        <v>0</v>
      </c>
    </row>
    <row r="3959" spans="21:48" ht="30" customHeight="1">
      <c r="U3959" s="1"/>
      <c r="AT3959" s="20">
        <f>T3959*1.075</f>
        <v>0</v>
      </c>
      <c r="AV3959" s="22">
        <f>MIN(AN3959,AT3959,AU3959)</f>
        <v>0</v>
      </c>
    </row>
    <row r="3960" spans="21:48" ht="30" customHeight="1">
      <c r="U3960" s="1"/>
      <c r="AT3960" s="20">
        <f>T3960*1.075</f>
        <v>0</v>
      </c>
      <c r="AV3960" s="22">
        <f>MIN(AN3960,AT3960,AU3960)</f>
        <v>0</v>
      </c>
    </row>
    <row r="3961" spans="21:48" ht="30" customHeight="1">
      <c r="U3961" s="1"/>
      <c r="AT3961" s="20">
        <f>T3961*1.075</f>
        <v>0</v>
      </c>
      <c r="AV3961" s="22">
        <f>MIN(AN3961,AT3961,AU3961)</f>
        <v>0</v>
      </c>
    </row>
    <row r="3962" spans="21:48" ht="30" customHeight="1">
      <c r="U3962" s="1"/>
      <c r="AT3962" s="20">
        <f>T3962*1.075</f>
        <v>0</v>
      </c>
      <c r="AV3962" s="22">
        <f>MIN(AN3962,AT3962,AU3962)</f>
        <v>0</v>
      </c>
    </row>
    <row r="3963" spans="21:48" ht="30" customHeight="1">
      <c r="U3963" s="1"/>
      <c r="AT3963" s="20">
        <f>T3963*1.075</f>
        <v>0</v>
      </c>
      <c r="AV3963" s="22">
        <f>MIN(AN3963,AT3963,AU3963)</f>
        <v>0</v>
      </c>
    </row>
    <row r="3964" spans="21:48" ht="30" customHeight="1">
      <c r="U3964" s="1"/>
      <c r="AT3964" s="20">
        <f>T3964*1.075</f>
        <v>0</v>
      </c>
      <c r="AV3964" s="22">
        <f>MIN(AN3964,AT3964,AU3964)</f>
        <v>0</v>
      </c>
    </row>
    <row r="3965" spans="21:48" ht="30" customHeight="1">
      <c r="U3965" s="1"/>
      <c r="AT3965" s="20">
        <f>T3965*1.075</f>
        <v>0</v>
      </c>
      <c r="AV3965" s="22">
        <f>MIN(AN3965,AT3965,AU3965)</f>
        <v>0</v>
      </c>
    </row>
    <row r="3966" spans="21:48" ht="30" customHeight="1">
      <c r="U3966" s="1"/>
      <c r="AT3966" s="20">
        <f>T3966*1.075</f>
        <v>0</v>
      </c>
      <c r="AV3966" s="22">
        <f>MIN(AN3966,AT3966,AU3966)</f>
        <v>0</v>
      </c>
    </row>
    <row r="3967" spans="21:48" ht="30" customHeight="1">
      <c r="U3967" s="1"/>
      <c r="AT3967" s="20">
        <f>T3967*1.075</f>
        <v>0</v>
      </c>
      <c r="AV3967" s="22">
        <f>MIN(AN3967,AT3967,AU3967)</f>
        <v>0</v>
      </c>
    </row>
    <row r="3968" spans="21:48" ht="30" customHeight="1">
      <c r="U3968" s="1"/>
      <c r="AT3968" s="20">
        <f>T3968*1.075</f>
        <v>0</v>
      </c>
      <c r="AV3968" s="22">
        <f>MIN(AN3968,AT3968,AU3968)</f>
        <v>0</v>
      </c>
    </row>
    <row r="3969" spans="21:48" ht="30" customHeight="1">
      <c r="U3969" s="1"/>
      <c r="AT3969" s="20">
        <f>T3969*1.075</f>
        <v>0</v>
      </c>
      <c r="AV3969" s="22">
        <f>MIN(AN3969,AT3969,AU3969)</f>
        <v>0</v>
      </c>
    </row>
    <row r="3970" spans="21:48" ht="30" customHeight="1">
      <c r="U3970" s="1"/>
      <c r="AT3970" s="20">
        <f>T3970*1.075</f>
        <v>0</v>
      </c>
      <c r="AV3970" s="22">
        <f>MIN(AN3970,AT3970,AU3970)</f>
        <v>0</v>
      </c>
    </row>
    <row r="3971" spans="21:48" ht="30" customHeight="1">
      <c r="U3971" s="1"/>
      <c r="AT3971" s="20">
        <f>T3971*1.075</f>
        <v>0</v>
      </c>
      <c r="AV3971" s="22">
        <f>MIN(AN3971,AT3971,AU3971)</f>
        <v>0</v>
      </c>
    </row>
    <row r="3972" spans="21:48" ht="30" customHeight="1">
      <c r="U3972" s="1"/>
      <c r="AT3972" s="20">
        <f>T3972*1.075</f>
        <v>0</v>
      </c>
      <c r="AV3972" s="22">
        <f>MIN(AN3972,AT3972,AU3972)</f>
        <v>0</v>
      </c>
    </row>
    <row r="3973" spans="21:48" ht="30" customHeight="1">
      <c r="U3973" s="1"/>
      <c r="AT3973" s="20">
        <f>T3973*1.075</f>
        <v>0</v>
      </c>
      <c r="AV3973" s="22">
        <f>MIN(AN3973,AT3973,AU3973)</f>
        <v>0</v>
      </c>
    </row>
    <row r="3974" spans="21:48" ht="30" customHeight="1">
      <c r="U3974" s="1"/>
      <c r="AT3974" s="20">
        <f>T3974*1.075</f>
        <v>0</v>
      </c>
      <c r="AV3974" s="22">
        <f>MIN(AN3974,AT3974,AU3974)</f>
        <v>0</v>
      </c>
    </row>
    <row r="3975" spans="21:48" ht="30" customHeight="1">
      <c r="U3975" s="1"/>
      <c r="AT3975" s="20">
        <f>T3975*1.075</f>
        <v>0</v>
      </c>
      <c r="AV3975" s="22">
        <f>MIN(AN3975,AT3975,AU3975)</f>
        <v>0</v>
      </c>
    </row>
    <row r="3976" spans="21:48" ht="30" customHeight="1">
      <c r="U3976" s="1"/>
      <c r="AT3976" s="20">
        <f>T3976*1.075</f>
        <v>0</v>
      </c>
      <c r="AV3976" s="22">
        <f>MIN(AN3976,AT3976,AU3976)</f>
        <v>0</v>
      </c>
    </row>
    <row r="3977" spans="21:48" ht="30" customHeight="1">
      <c r="U3977" s="1"/>
      <c r="AT3977" s="20">
        <f>T3977*1.075</f>
        <v>0</v>
      </c>
      <c r="AV3977" s="22">
        <f>MIN(AN3977,AT3977,AU3977)</f>
        <v>0</v>
      </c>
    </row>
    <row r="3978" spans="21:48" ht="30" customHeight="1">
      <c r="U3978" s="1"/>
      <c r="AT3978" s="20">
        <f>T3978*1.075</f>
        <v>0</v>
      </c>
      <c r="AV3978" s="22">
        <f>MIN(AN3978,AT3978,AU3978)</f>
        <v>0</v>
      </c>
    </row>
    <row r="3979" spans="21:48" ht="30" customHeight="1">
      <c r="U3979" s="1"/>
      <c r="AT3979" s="20">
        <f>T3979*1.075</f>
        <v>0</v>
      </c>
      <c r="AV3979" s="22">
        <f>MIN(AN3979,AT3979,AU3979)</f>
        <v>0</v>
      </c>
    </row>
    <row r="3980" spans="21:48" ht="30" customHeight="1">
      <c r="U3980" s="1"/>
      <c r="AT3980" s="20">
        <f>T3980*1.075</f>
        <v>0</v>
      </c>
      <c r="AV3980" s="22">
        <f>MIN(AN3980,AT3980,AU3980)</f>
        <v>0</v>
      </c>
    </row>
    <row r="3981" spans="21:48" ht="30" customHeight="1">
      <c r="U3981" s="1"/>
      <c r="AT3981" s="20">
        <f>T3981*1.075</f>
        <v>0</v>
      </c>
      <c r="AV3981" s="22">
        <f>MIN(AN3981,AT3981,AU3981)</f>
        <v>0</v>
      </c>
    </row>
    <row r="3982" spans="21:48" ht="30" customHeight="1">
      <c r="U3982" s="1"/>
      <c r="AT3982" s="20">
        <f>T3982*1.075</f>
        <v>0</v>
      </c>
      <c r="AV3982" s="22">
        <f>MIN(AN3982,AT3982,AU3982)</f>
        <v>0</v>
      </c>
    </row>
    <row r="3983" spans="21:48" ht="30" customHeight="1">
      <c r="U3983" s="1"/>
      <c r="AT3983" s="20">
        <f>T3983*1.075</f>
        <v>0</v>
      </c>
      <c r="AV3983" s="22">
        <f>MIN(AN3983,AT3983,AU3983)</f>
        <v>0</v>
      </c>
    </row>
    <row r="3984" spans="21:48" ht="30" customHeight="1">
      <c r="U3984" s="1"/>
      <c r="AT3984" s="20">
        <f>T3984*1.075</f>
        <v>0</v>
      </c>
      <c r="AV3984" s="22">
        <f>MIN(AN3984,AT3984,AU3984)</f>
        <v>0</v>
      </c>
    </row>
    <row r="3985" spans="21:48" ht="30" customHeight="1">
      <c r="U3985" s="1"/>
      <c r="AT3985" s="20">
        <f>T3985*1.075</f>
        <v>0</v>
      </c>
      <c r="AV3985" s="22">
        <f>MIN(AN3985,AT3985,AU3985)</f>
        <v>0</v>
      </c>
    </row>
    <row r="3986" spans="21:48" ht="30" customHeight="1">
      <c r="U3986" s="1"/>
      <c r="AT3986" s="20">
        <f>T3986*1.075</f>
        <v>0</v>
      </c>
      <c r="AV3986" s="22">
        <f>MIN(AN3986,AT3986,AU3986)</f>
        <v>0</v>
      </c>
    </row>
    <row r="3987" spans="21:48" ht="30" customHeight="1">
      <c r="U3987" s="1"/>
      <c r="AT3987" s="20">
        <f>T3987*1.075</f>
        <v>0</v>
      </c>
      <c r="AV3987" s="22">
        <f>MIN(AN3987,AT3987,AU3987)</f>
        <v>0</v>
      </c>
    </row>
    <row r="3988" spans="21:48" ht="30" customHeight="1">
      <c r="U3988" s="1"/>
      <c r="AT3988" s="20">
        <f>T3988*1.075</f>
        <v>0</v>
      </c>
      <c r="AV3988" s="22">
        <f>MIN(AN3988,AT3988,AU3988)</f>
        <v>0</v>
      </c>
    </row>
    <row r="3989" spans="21:48" ht="30" customHeight="1">
      <c r="U3989" s="1"/>
      <c r="AT3989" s="20">
        <f>T3989*1.075</f>
        <v>0</v>
      </c>
      <c r="AV3989" s="22">
        <f>MIN(AN3989,AT3989,AU3989)</f>
        <v>0</v>
      </c>
    </row>
    <row r="3990" spans="21:48" ht="30" customHeight="1">
      <c r="U3990" s="1"/>
      <c r="AT3990" s="20">
        <f>T3990*1.075</f>
        <v>0</v>
      </c>
      <c r="AV3990" s="22">
        <f>MIN(AN3990,AT3990,AU3990)</f>
        <v>0</v>
      </c>
    </row>
    <row r="3991" spans="21:48" ht="30" customHeight="1">
      <c r="U3991" s="1"/>
      <c r="AT3991" s="20">
        <f>T3991*1.075</f>
        <v>0</v>
      </c>
      <c r="AV3991" s="22">
        <f>MIN(AN3991,AT3991,AU3991)</f>
        <v>0</v>
      </c>
    </row>
    <row r="3992" spans="21:48" ht="30" customHeight="1">
      <c r="U3992" s="1"/>
      <c r="AT3992" s="20">
        <f>T3992*1.075</f>
        <v>0</v>
      </c>
      <c r="AV3992" s="22">
        <f>MIN(AN3992,AT3992,AU3992)</f>
        <v>0</v>
      </c>
    </row>
    <row r="3993" spans="21:48" ht="30" customHeight="1">
      <c r="U3993" s="1"/>
      <c r="AT3993" s="20">
        <f>T3993*1.075</f>
        <v>0</v>
      </c>
      <c r="AV3993" s="22">
        <f>MIN(AN3993,AT3993,AU3993)</f>
        <v>0</v>
      </c>
    </row>
    <row r="3994" spans="21:48" ht="30" customHeight="1">
      <c r="U3994" s="1"/>
      <c r="AT3994" s="20">
        <f>T3994*1.075</f>
        <v>0</v>
      </c>
      <c r="AV3994" s="22">
        <f>MIN(AN3994,AT3994,AU3994)</f>
        <v>0</v>
      </c>
    </row>
    <row r="3995" spans="21:48" ht="30" customHeight="1">
      <c r="U3995" s="1"/>
      <c r="AT3995" s="20">
        <f>T3995*1.075</f>
        <v>0</v>
      </c>
      <c r="AV3995" s="22">
        <f>MIN(AN3995,AT3995,AU3995)</f>
        <v>0</v>
      </c>
    </row>
    <row r="3996" spans="21:48" ht="30" customHeight="1">
      <c r="U3996" s="1"/>
      <c r="AT3996" s="20">
        <f>T3996*1.075</f>
        <v>0</v>
      </c>
      <c r="AV3996" s="22">
        <f>MIN(AN3996,AT3996,AU3996)</f>
        <v>0</v>
      </c>
    </row>
    <row r="3997" spans="21:48" ht="30" customHeight="1">
      <c r="U3997" s="1"/>
      <c r="AT3997" s="20">
        <f>T3997*1.075</f>
        <v>0</v>
      </c>
      <c r="AV3997" s="22">
        <f>MIN(AN3997,AT3997,AU3997)</f>
        <v>0</v>
      </c>
    </row>
    <row r="3998" spans="21:48" ht="30" customHeight="1">
      <c r="U3998" s="1"/>
      <c r="AT3998" s="20">
        <f>T3998*1.075</f>
        <v>0</v>
      </c>
      <c r="AV3998" s="22">
        <f>MIN(AN3998,AT3998,AU3998)</f>
        <v>0</v>
      </c>
    </row>
    <row r="3999" spans="21:48" ht="30" customHeight="1">
      <c r="U3999" s="1"/>
      <c r="AT3999" s="20">
        <f>T3999*1.075</f>
        <v>0</v>
      </c>
      <c r="AV3999" s="22">
        <f>MIN(AN3999,AT3999,AU3999)</f>
        <v>0</v>
      </c>
    </row>
    <row r="4000" spans="21:48" ht="30" customHeight="1">
      <c r="U4000" s="1"/>
      <c r="AT4000" s="20">
        <f>T4000*1.075</f>
        <v>0</v>
      </c>
      <c r="AV4000" s="22">
        <f>MIN(AN4000,AT4000,AU4000)</f>
        <v>0</v>
      </c>
    </row>
    <row r="4001" spans="21:48" ht="30" customHeight="1">
      <c r="U4001" s="1"/>
      <c r="AT4001" s="20">
        <f>T4001*1.075</f>
        <v>0</v>
      </c>
      <c r="AV4001" s="22">
        <f>MIN(AN4001,AT4001,AU4001)</f>
        <v>0</v>
      </c>
    </row>
    <row r="4002" spans="21:48" ht="30" customHeight="1">
      <c r="U4002" s="1"/>
      <c r="AT4002" s="20">
        <f>T4002*1.075</f>
        <v>0</v>
      </c>
      <c r="AV4002" s="22">
        <f>MIN(AN4002,AT4002,AU4002)</f>
        <v>0</v>
      </c>
    </row>
    <row r="4003" spans="21:48" ht="30" customHeight="1">
      <c r="U4003" s="1"/>
      <c r="AT4003" s="20">
        <f>T4003*1.075</f>
        <v>0</v>
      </c>
      <c r="AV4003" s="22">
        <f>MIN(AN4003,AT4003,AU4003)</f>
        <v>0</v>
      </c>
    </row>
    <row r="4004" spans="21:48" ht="30" customHeight="1">
      <c r="U4004" s="1"/>
      <c r="AT4004" s="20">
        <f>T4004*1.075</f>
        <v>0</v>
      </c>
      <c r="AV4004" s="22">
        <f>MIN(AN4004,AT4004,AU4004)</f>
        <v>0</v>
      </c>
    </row>
    <row r="4005" spans="21:48" ht="30" customHeight="1">
      <c r="U4005" s="1"/>
      <c r="AT4005" s="20">
        <f>T4005*1.075</f>
        <v>0</v>
      </c>
      <c r="AV4005" s="22">
        <f>MIN(AN4005,AT4005,AU4005)</f>
        <v>0</v>
      </c>
    </row>
    <row r="4006" spans="21:48" ht="30" customHeight="1">
      <c r="U4006" s="1"/>
      <c r="AT4006" s="20">
        <f>T4006*1.075</f>
        <v>0</v>
      </c>
      <c r="AV4006" s="22">
        <f>MIN(AN4006,AT4006,AU4006)</f>
        <v>0</v>
      </c>
    </row>
    <row r="4007" spans="21:48" ht="30" customHeight="1">
      <c r="U4007" s="1"/>
      <c r="AT4007" s="20">
        <f>T4007*1.075</f>
        <v>0</v>
      </c>
      <c r="AV4007" s="22">
        <f>MIN(AN4007,AT4007,AU4007)</f>
        <v>0</v>
      </c>
    </row>
    <row r="4008" spans="21:48" ht="30" customHeight="1">
      <c r="U4008" s="1"/>
      <c r="AT4008" s="20">
        <f>T4008*1.075</f>
        <v>0</v>
      </c>
      <c r="AV4008" s="22">
        <f>MIN(AN4008,AT4008,AU4008)</f>
        <v>0</v>
      </c>
    </row>
    <row r="4009" spans="21:48" ht="30" customHeight="1">
      <c r="U4009" s="1"/>
      <c r="AT4009" s="20">
        <f>T4009*1.075</f>
        <v>0</v>
      </c>
      <c r="AV4009" s="22">
        <f>MIN(AN4009,AT4009,AU4009)</f>
        <v>0</v>
      </c>
    </row>
    <row r="4010" spans="21:48" ht="30" customHeight="1">
      <c r="U4010" s="1"/>
      <c r="AT4010" s="20">
        <f>T4010*1.075</f>
        <v>0</v>
      </c>
      <c r="AV4010" s="22">
        <f>MIN(AN4010,AT4010,AU4010)</f>
        <v>0</v>
      </c>
    </row>
    <row r="4011" spans="21:48" ht="30" customHeight="1">
      <c r="U4011" s="1"/>
      <c r="AT4011" s="20">
        <f>T4011*1.075</f>
        <v>0</v>
      </c>
      <c r="AV4011" s="22">
        <f>MIN(AN4011,AT4011,AU4011)</f>
        <v>0</v>
      </c>
    </row>
    <row r="4012" spans="21:48" ht="30" customHeight="1">
      <c r="U4012" s="1"/>
      <c r="AT4012" s="20">
        <f>T4012*1.075</f>
        <v>0</v>
      </c>
      <c r="AV4012" s="22">
        <f>MIN(AN4012,AT4012,AU4012)</f>
        <v>0</v>
      </c>
    </row>
    <row r="4013" spans="21:48" ht="30" customHeight="1">
      <c r="U4013" s="1"/>
      <c r="AT4013" s="20">
        <f>T4013*1.075</f>
        <v>0</v>
      </c>
      <c r="AV4013" s="22">
        <f>MIN(AN4013,AT4013,AU4013)</f>
        <v>0</v>
      </c>
    </row>
    <row r="4014" spans="21:48" ht="30" customHeight="1">
      <c r="U4014" s="1"/>
      <c r="AT4014" s="20">
        <f>T4014*1.075</f>
        <v>0</v>
      </c>
      <c r="AV4014" s="22">
        <f>MIN(AN4014,AT4014,AU4014)</f>
        <v>0</v>
      </c>
    </row>
    <row r="4015" spans="21:48" ht="30" customHeight="1">
      <c r="U4015" s="1"/>
      <c r="AT4015" s="20">
        <f>T4015*1.075</f>
        <v>0</v>
      </c>
      <c r="AV4015" s="22">
        <f>MIN(AN4015,AT4015,AU4015)</f>
        <v>0</v>
      </c>
    </row>
    <row r="4016" spans="21:48" ht="30" customHeight="1">
      <c r="U4016" s="1"/>
      <c r="AT4016" s="20">
        <f>T4016*1.075</f>
        <v>0</v>
      </c>
      <c r="AV4016" s="22">
        <f>MIN(AN4016,AT4016,AU4016)</f>
        <v>0</v>
      </c>
    </row>
    <row r="4017" spans="21:48" ht="30" customHeight="1">
      <c r="U4017" s="1"/>
      <c r="AT4017" s="20">
        <f>T4017*1.075</f>
        <v>0</v>
      </c>
      <c r="AV4017" s="22">
        <f>MIN(AN4017,AT4017,AU4017)</f>
        <v>0</v>
      </c>
    </row>
    <row r="4018" spans="21:48" ht="30" customHeight="1">
      <c r="U4018" s="1"/>
      <c r="AT4018" s="20">
        <f>T4018*1.075</f>
        <v>0</v>
      </c>
      <c r="AV4018" s="22">
        <f>MIN(AN4018,AT4018,AU4018)</f>
        <v>0</v>
      </c>
    </row>
    <row r="4019" spans="21:48" ht="30" customHeight="1">
      <c r="U4019" s="1"/>
      <c r="AT4019" s="20">
        <f>T4019*1.075</f>
        <v>0</v>
      </c>
      <c r="AV4019" s="22">
        <f>MIN(AN4019,AT4019,AU4019)</f>
        <v>0</v>
      </c>
    </row>
    <row r="4020" spans="21:48" ht="30" customHeight="1">
      <c r="U4020" s="1"/>
      <c r="AT4020" s="20">
        <f>T4020*1.075</f>
        <v>0</v>
      </c>
      <c r="AV4020" s="22">
        <f>MIN(AN4020,AT4020,AU4020)</f>
        <v>0</v>
      </c>
    </row>
    <row r="4021" spans="21:48" ht="30" customHeight="1">
      <c r="U4021" s="1"/>
      <c r="AT4021" s="20">
        <f>T4021*1.075</f>
        <v>0</v>
      </c>
      <c r="AV4021" s="22">
        <f>MIN(AN4021,AT4021,AU4021)</f>
        <v>0</v>
      </c>
    </row>
    <row r="4022" spans="21:48" ht="30" customHeight="1">
      <c r="U4022" s="1"/>
      <c r="AT4022" s="20">
        <f>T4022*1.075</f>
        <v>0</v>
      </c>
      <c r="AV4022" s="22">
        <f>MIN(AN4022,AT4022,AU4022)</f>
        <v>0</v>
      </c>
    </row>
    <row r="4023" spans="21:48" ht="30" customHeight="1">
      <c r="U4023" s="1"/>
      <c r="AT4023" s="20">
        <f>T4023*1.075</f>
        <v>0</v>
      </c>
      <c r="AV4023" s="22">
        <f>MIN(AN4023,AT4023,AU4023)</f>
        <v>0</v>
      </c>
    </row>
    <row r="4024" spans="21:48" ht="30" customHeight="1">
      <c r="U4024" s="1"/>
      <c r="AT4024" s="20">
        <f>T4024*1.075</f>
        <v>0</v>
      </c>
      <c r="AV4024" s="22">
        <f>MIN(AN4024,AT4024,AU4024)</f>
        <v>0</v>
      </c>
    </row>
    <row r="4025" spans="21:48" ht="30" customHeight="1">
      <c r="U4025" s="1"/>
      <c r="AT4025" s="20">
        <f>T4025*1.075</f>
        <v>0</v>
      </c>
      <c r="AV4025" s="22">
        <f>MIN(AN4025,AT4025,AU4025)</f>
        <v>0</v>
      </c>
    </row>
    <row r="4026" spans="21:48" ht="30" customHeight="1">
      <c r="U4026" s="1"/>
      <c r="AT4026" s="20">
        <f>T4026*1.075</f>
        <v>0</v>
      </c>
      <c r="AV4026" s="22">
        <f>MIN(AN4026,AT4026,AU4026)</f>
        <v>0</v>
      </c>
    </row>
    <row r="4027" spans="21:48" ht="30" customHeight="1">
      <c r="U4027" s="1"/>
      <c r="AT4027" s="20">
        <f>T4027*1.075</f>
        <v>0</v>
      </c>
      <c r="AV4027" s="22">
        <f>MIN(AN4027,AT4027,AU4027)</f>
        <v>0</v>
      </c>
    </row>
    <row r="4028" spans="21:48" ht="30" customHeight="1">
      <c r="U4028" s="1"/>
      <c r="AT4028" s="20">
        <f>T4028*1.075</f>
        <v>0</v>
      </c>
      <c r="AV4028" s="22">
        <f>MIN(AN4028,AT4028,AU4028)</f>
        <v>0</v>
      </c>
    </row>
    <row r="4029" spans="21:48" ht="30" customHeight="1">
      <c r="U4029" s="1"/>
      <c r="AT4029" s="20">
        <f>T4029*1.075</f>
        <v>0</v>
      </c>
      <c r="AV4029" s="22">
        <f>MIN(AN4029,AT4029,AU4029)</f>
        <v>0</v>
      </c>
    </row>
    <row r="4030" spans="21:48" ht="30" customHeight="1">
      <c r="U4030" s="1"/>
      <c r="AT4030" s="20">
        <f>T4030*1.075</f>
        <v>0</v>
      </c>
      <c r="AV4030" s="22">
        <f>MIN(AN4030,AT4030,AU4030)</f>
        <v>0</v>
      </c>
    </row>
    <row r="4031" spans="21:48" ht="30" customHeight="1">
      <c r="U4031" s="1"/>
      <c r="AT4031" s="20">
        <f>T4031*1.075</f>
        <v>0</v>
      </c>
      <c r="AV4031" s="22">
        <f>MIN(AN4031,AT4031,AU4031)</f>
        <v>0</v>
      </c>
    </row>
    <row r="4032" spans="21:48" ht="30" customHeight="1">
      <c r="U4032" s="1"/>
      <c r="AT4032" s="20">
        <f>T4032*1.075</f>
        <v>0</v>
      </c>
      <c r="AV4032" s="22">
        <f>MIN(AN4032,AT4032,AU4032)</f>
        <v>0</v>
      </c>
    </row>
    <row r="4033" spans="21:48" ht="30" customHeight="1">
      <c r="U4033" s="1"/>
      <c r="AT4033" s="20">
        <f>T4033*1.075</f>
        <v>0</v>
      </c>
      <c r="AV4033" s="22">
        <f>MIN(AN4033,AT4033,AU4033)</f>
        <v>0</v>
      </c>
    </row>
    <row r="4034" spans="21:48" ht="30" customHeight="1">
      <c r="U4034" s="1"/>
      <c r="AT4034" s="20">
        <f>T4034*1.075</f>
        <v>0</v>
      </c>
      <c r="AV4034" s="22">
        <f>MIN(AN4034,AT4034,AU4034)</f>
        <v>0</v>
      </c>
    </row>
    <row r="4035" spans="21:48" ht="30" customHeight="1">
      <c r="U4035" s="1"/>
      <c r="AT4035" s="20">
        <f>T4035*1.075</f>
        <v>0</v>
      </c>
      <c r="AV4035" s="22">
        <f>MIN(AN4035,AT4035,AU4035)</f>
        <v>0</v>
      </c>
    </row>
    <row r="4036" spans="21:48" ht="30" customHeight="1">
      <c r="U4036" s="1"/>
      <c r="AT4036" s="20">
        <f>T4036*1.075</f>
        <v>0</v>
      </c>
      <c r="AV4036" s="22">
        <f>MIN(AN4036,AT4036,AU4036)</f>
        <v>0</v>
      </c>
    </row>
    <row r="4037" spans="21:48" ht="30" customHeight="1">
      <c r="U4037" s="1"/>
      <c r="AT4037" s="20">
        <f>T4037*1.075</f>
        <v>0</v>
      </c>
      <c r="AV4037" s="22">
        <f>MIN(AN4037,AT4037,AU4037)</f>
        <v>0</v>
      </c>
    </row>
    <row r="4038" spans="21:48" ht="30" customHeight="1">
      <c r="U4038" s="1"/>
      <c r="AT4038" s="20">
        <f>T4038*1.075</f>
        <v>0</v>
      </c>
      <c r="AV4038" s="22">
        <f>MIN(AN4038,AT4038,AU4038)</f>
        <v>0</v>
      </c>
    </row>
    <row r="4039" spans="21:48" ht="30" customHeight="1">
      <c r="U4039" s="1"/>
      <c r="AT4039" s="20">
        <f>T4039*1.075</f>
        <v>0</v>
      </c>
      <c r="AV4039" s="22">
        <f>MIN(AN4039,AT4039,AU4039)</f>
        <v>0</v>
      </c>
    </row>
    <row r="4040" spans="21:48" ht="30" customHeight="1">
      <c r="U4040" s="1"/>
      <c r="AT4040" s="20">
        <f>T4040*1.075</f>
        <v>0</v>
      </c>
      <c r="AV4040" s="22">
        <f>MIN(AN4040,AT4040,AU4040)</f>
        <v>0</v>
      </c>
    </row>
    <row r="4041" spans="21:48" ht="30" customHeight="1">
      <c r="U4041" s="1"/>
      <c r="AT4041" s="20">
        <f>T4041*1.075</f>
        <v>0</v>
      </c>
      <c r="AV4041" s="22">
        <f>MIN(AN4041,AT4041,AU4041)</f>
        <v>0</v>
      </c>
    </row>
    <row r="4042" spans="21:48" ht="30" customHeight="1">
      <c r="U4042" s="1"/>
      <c r="AT4042" s="20">
        <f>T4042*1.075</f>
        <v>0</v>
      </c>
      <c r="AV4042" s="22">
        <f>MIN(AN4042,AT4042,AU4042)</f>
        <v>0</v>
      </c>
    </row>
    <row r="4043" spans="21:48" ht="30" customHeight="1">
      <c r="U4043" s="1"/>
      <c r="AT4043" s="20">
        <f>T4043*1.075</f>
        <v>0</v>
      </c>
      <c r="AV4043" s="22">
        <f>MIN(AN4043,AT4043,AU4043)</f>
        <v>0</v>
      </c>
    </row>
    <row r="4044" spans="21:48" ht="30" customHeight="1">
      <c r="U4044" s="1"/>
      <c r="AT4044" s="20">
        <f>T4044*1.075</f>
        <v>0</v>
      </c>
      <c r="AV4044" s="22">
        <f>MIN(AN4044,AT4044,AU4044)</f>
        <v>0</v>
      </c>
    </row>
    <row r="4045" spans="21:48" ht="30" customHeight="1">
      <c r="U4045" s="1"/>
      <c r="AT4045" s="20">
        <f>T4045*1.075</f>
        <v>0</v>
      </c>
      <c r="AV4045" s="22">
        <f>MIN(AN4045,AT4045,AU4045)</f>
        <v>0</v>
      </c>
    </row>
    <row r="4046" spans="21:48" ht="30" customHeight="1">
      <c r="U4046" s="1"/>
      <c r="AT4046" s="20">
        <f>T4046*1.075</f>
        <v>0</v>
      </c>
      <c r="AV4046" s="22">
        <f>MIN(AN4046,AT4046,AU4046)</f>
        <v>0</v>
      </c>
    </row>
    <row r="4047" spans="21:48" ht="30" customHeight="1">
      <c r="U4047" s="1"/>
      <c r="AT4047" s="20">
        <f>T4047*1.075</f>
        <v>0</v>
      </c>
      <c r="AV4047" s="22">
        <f>MIN(AN4047,AT4047,AU4047)</f>
        <v>0</v>
      </c>
    </row>
    <row r="4048" spans="21:48" ht="30" customHeight="1">
      <c r="U4048" s="1"/>
      <c r="AT4048" s="20">
        <f>T4048*1.075</f>
        <v>0</v>
      </c>
      <c r="AV4048" s="22">
        <f>MIN(AN4048,AT4048,AU4048)</f>
        <v>0</v>
      </c>
    </row>
    <row r="4049" spans="21:48" ht="30" customHeight="1">
      <c r="U4049" s="1"/>
      <c r="AT4049" s="20">
        <f>T4049*1.075</f>
        <v>0</v>
      </c>
      <c r="AV4049" s="22">
        <f>MIN(AN4049,AT4049,AU4049)</f>
        <v>0</v>
      </c>
    </row>
    <row r="4050" spans="21:48" ht="30" customHeight="1">
      <c r="U4050" s="1"/>
      <c r="AT4050" s="20">
        <f>T4050*1.075</f>
        <v>0</v>
      </c>
      <c r="AV4050" s="22">
        <f>MIN(AN4050,AT4050,AU4050)</f>
        <v>0</v>
      </c>
    </row>
    <row r="4051" spans="21:48" ht="30" customHeight="1">
      <c r="U4051" s="1"/>
      <c r="AT4051" s="20">
        <f>T4051*1.075</f>
        <v>0</v>
      </c>
      <c r="AV4051" s="22">
        <f>MIN(AN4051,AT4051,AU4051)</f>
        <v>0</v>
      </c>
    </row>
    <row r="4052" spans="21:48" ht="30" customHeight="1">
      <c r="U4052" s="1"/>
      <c r="AT4052" s="20">
        <f>T4052*1.075</f>
        <v>0</v>
      </c>
      <c r="AV4052" s="22">
        <f>MIN(AN4052,AT4052,AU4052)</f>
        <v>0</v>
      </c>
    </row>
    <row r="4053" spans="21:48" ht="30" customHeight="1">
      <c r="U4053" s="1"/>
      <c r="AT4053" s="20">
        <f>T4053*1.075</f>
        <v>0</v>
      </c>
      <c r="AV4053" s="22">
        <f>MIN(AN4053,AT4053,AU4053)</f>
        <v>0</v>
      </c>
    </row>
    <row r="4054" spans="21:48" ht="30" customHeight="1">
      <c r="U4054" s="1"/>
      <c r="AT4054" s="20">
        <f>T4054*1.075</f>
        <v>0</v>
      </c>
      <c r="AV4054" s="22">
        <f>MIN(AN4054,AT4054,AU4054)</f>
        <v>0</v>
      </c>
    </row>
    <row r="4055" spans="21:48" ht="30" customHeight="1">
      <c r="U4055" s="1"/>
      <c r="AT4055" s="20">
        <f>T4055*1.075</f>
        <v>0</v>
      </c>
      <c r="AV4055" s="22">
        <f>MIN(AN4055,AT4055,AU4055)</f>
        <v>0</v>
      </c>
    </row>
    <row r="4056" spans="21:48" ht="30" customHeight="1">
      <c r="U4056" s="1"/>
      <c r="AT4056" s="20">
        <f>T4056*1.075</f>
        <v>0</v>
      </c>
      <c r="AV4056" s="22">
        <f>MIN(AN4056,AT4056,AU4056)</f>
        <v>0</v>
      </c>
    </row>
    <row r="4057" spans="21:48" ht="30" customHeight="1">
      <c r="U4057" s="1"/>
      <c r="AT4057" s="20">
        <f>T4057*1.075</f>
        <v>0</v>
      </c>
      <c r="AV4057" s="22">
        <f>MIN(AN4057,AT4057,AU4057)</f>
        <v>0</v>
      </c>
    </row>
    <row r="4058" spans="21:48" ht="30" customHeight="1">
      <c r="U4058" s="1"/>
      <c r="AT4058" s="20">
        <f>T4058*1.075</f>
        <v>0</v>
      </c>
      <c r="AV4058" s="22">
        <f>MIN(AN4058,AT4058,AU4058)</f>
        <v>0</v>
      </c>
    </row>
    <row r="4059" spans="21:48" ht="30" customHeight="1">
      <c r="U4059" s="1"/>
      <c r="AT4059" s="20">
        <f>T4059*1.075</f>
        <v>0</v>
      </c>
      <c r="AV4059" s="22">
        <f>MIN(AN4059,AT4059,AU4059)</f>
        <v>0</v>
      </c>
    </row>
    <row r="4060" spans="21:48" ht="30" customHeight="1">
      <c r="U4060" s="1"/>
      <c r="AT4060" s="20">
        <f>T4060*1.075</f>
        <v>0</v>
      </c>
      <c r="AV4060" s="22">
        <f>MIN(AN4060,AT4060,AU4060)</f>
        <v>0</v>
      </c>
    </row>
    <row r="4061" spans="21:48" ht="30" customHeight="1">
      <c r="U4061" s="1"/>
      <c r="AT4061" s="20">
        <f>T4061*1.075</f>
        <v>0</v>
      </c>
      <c r="AV4061" s="22">
        <f>MIN(AN4061,AT4061,AU4061)</f>
        <v>0</v>
      </c>
    </row>
    <row r="4062" spans="21:48" ht="30" customHeight="1">
      <c r="U4062" s="1"/>
      <c r="AT4062" s="20">
        <f>T4062*1.075</f>
        <v>0</v>
      </c>
      <c r="AV4062" s="22">
        <f>MIN(AN4062,AT4062,AU4062)</f>
        <v>0</v>
      </c>
    </row>
    <row r="4063" spans="21:48" ht="30" customHeight="1">
      <c r="U4063" s="1"/>
      <c r="AT4063" s="20">
        <f>T4063*1.075</f>
        <v>0</v>
      </c>
      <c r="AV4063" s="22">
        <f>MIN(AN4063,AT4063,AU4063)</f>
        <v>0</v>
      </c>
    </row>
    <row r="4064" spans="21:48" ht="30" customHeight="1">
      <c r="U4064" s="1"/>
      <c r="AT4064" s="20">
        <f>T4064*1.075</f>
        <v>0</v>
      </c>
      <c r="AV4064" s="22">
        <f>MIN(AN4064,AT4064,AU4064)</f>
        <v>0</v>
      </c>
    </row>
    <row r="4065" spans="21:48" ht="30" customHeight="1">
      <c r="U4065" s="1"/>
      <c r="AT4065" s="20">
        <f>T4065*1.075</f>
        <v>0</v>
      </c>
      <c r="AV4065" s="22">
        <f>MIN(AN4065,AT4065,AU4065)</f>
        <v>0</v>
      </c>
    </row>
    <row r="4066" spans="21:48" ht="30" customHeight="1">
      <c r="U4066" s="1"/>
      <c r="AT4066" s="20">
        <f>T4066*1.075</f>
        <v>0</v>
      </c>
      <c r="AV4066" s="22">
        <f>MIN(AN4066,AT4066,AU4066)</f>
        <v>0</v>
      </c>
    </row>
    <row r="4067" spans="21:48" ht="30" customHeight="1">
      <c r="U4067" s="1"/>
      <c r="AT4067" s="20">
        <f>T4067*1.075</f>
        <v>0</v>
      </c>
      <c r="AV4067" s="22">
        <f>MIN(AN4067,AT4067,AU4067)</f>
        <v>0</v>
      </c>
    </row>
    <row r="4068" spans="21:48" ht="30" customHeight="1">
      <c r="U4068" s="1"/>
      <c r="AT4068" s="20">
        <f>T4068*1.075</f>
        <v>0</v>
      </c>
      <c r="AV4068" s="22">
        <f>MIN(AN4068,AT4068,AU4068)</f>
        <v>0</v>
      </c>
    </row>
    <row r="4069" spans="21:48" ht="30" customHeight="1">
      <c r="U4069" s="1"/>
      <c r="AT4069" s="20">
        <f>T4069*1.075</f>
        <v>0</v>
      </c>
      <c r="AV4069" s="22">
        <f>MIN(AN4069,AT4069,AU4069)</f>
        <v>0</v>
      </c>
    </row>
    <row r="4070" spans="21:48" ht="30" customHeight="1">
      <c r="U4070" s="1"/>
      <c r="AT4070" s="20">
        <f>T4070*1.075</f>
        <v>0</v>
      </c>
      <c r="AV4070" s="22">
        <f>MIN(AN4070,AT4070,AU4070)</f>
        <v>0</v>
      </c>
    </row>
    <row r="4071" spans="21:48" ht="30" customHeight="1">
      <c r="U4071" s="1"/>
      <c r="AT4071" s="20">
        <f>T4071*1.075</f>
        <v>0</v>
      </c>
      <c r="AV4071" s="22">
        <f>MIN(AN4071,AT4071,AU4071)</f>
        <v>0</v>
      </c>
    </row>
    <row r="4072" spans="21:48" ht="30" customHeight="1">
      <c r="U4072" s="1"/>
      <c r="AT4072" s="20">
        <f>T4072*1.075</f>
        <v>0</v>
      </c>
      <c r="AV4072" s="22">
        <f>MIN(AN4072,AT4072,AU4072)</f>
        <v>0</v>
      </c>
    </row>
    <row r="4073" spans="21:48" ht="30" customHeight="1">
      <c r="U4073" s="1"/>
      <c r="AT4073" s="20">
        <f>T4073*1.075</f>
        <v>0</v>
      </c>
      <c r="AV4073" s="22">
        <f>MIN(AN4073,AT4073,AU4073)</f>
        <v>0</v>
      </c>
    </row>
    <row r="4074" spans="21:48" ht="30" customHeight="1">
      <c r="U4074" s="1"/>
      <c r="AT4074" s="20">
        <f>T4074*1.075</f>
        <v>0</v>
      </c>
      <c r="AV4074" s="22">
        <f>MIN(AN4074,AT4074,AU4074)</f>
        <v>0</v>
      </c>
    </row>
    <row r="4075" spans="21:48" ht="30" customHeight="1">
      <c r="U4075" s="1"/>
      <c r="AT4075" s="20">
        <f>T4075*1.075</f>
        <v>0</v>
      </c>
      <c r="AV4075" s="22">
        <f>MIN(AN4075,AT4075,AU4075)</f>
        <v>0</v>
      </c>
    </row>
    <row r="4076" spans="21:48" ht="30" customHeight="1">
      <c r="U4076" s="1"/>
      <c r="AT4076" s="20">
        <f>T4076*1.075</f>
        <v>0</v>
      </c>
      <c r="AV4076" s="22">
        <f>MIN(AN4076,AT4076,AU4076)</f>
        <v>0</v>
      </c>
    </row>
    <row r="4077" spans="21:48" ht="30" customHeight="1">
      <c r="U4077" s="1"/>
      <c r="AT4077" s="20">
        <f>T4077*1.075</f>
        <v>0</v>
      </c>
      <c r="AV4077" s="22">
        <f>MIN(AN4077,AT4077,AU4077)</f>
        <v>0</v>
      </c>
    </row>
    <row r="4078" spans="21:48" ht="30" customHeight="1">
      <c r="U4078" s="1"/>
      <c r="AT4078" s="20">
        <f>T4078*1.075</f>
        <v>0</v>
      </c>
      <c r="AV4078" s="22">
        <f>MIN(AN4078,AT4078,AU4078)</f>
        <v>0</v>
      </c>
    </row>
    <row r="4079" spans="21:48" ht="30" customHeight="1">
      <c r="U4079" s="1"/>
      <c r="AT4079" s="20">
        <f>T4079*1.075</f>
        <v>0</v>
      </c>
      <c r="AV4079" s="22">
        <f>MIN(AN4079,AT4079,AU4079)</f>
        <v>0</v>
      </c>
    </row>
    <row r="4080" spans="21:48" ht="30" customHeight="1">
      <c r="U4080" s="1"/>
      <c r="AT4080" s="20">
        <f>T4080*1.075</f>
        <v>0</v>
      </c>
      <c r="AV4080" s="22">
        <f>MIN(AN4080,AT4080,AU4080)</f>
        <v>0</v>
      </c>
    </row>
    <row r="4081" spans="21:48" ht="30" customHeight="1">
      <c r="U4081" s="1"/>
      <c r="AT4081" s="20">
        <f>T4081*1.075</f>
        <v>0</v>
      </c>
      <c r="AV4081" s="22">
        <f>MIN(AN4081,AT4081,AU4081)</f>
        <v>0</v>
      </c>
    </row>
    <row r="4082" spans="21:48" ht="30" customHeight="1">
      <c r="U4082" s="1"/>
      <c r="AT4082" s="20">
        <f>T4082*1.075</f>
        <v>0</v>
      </c>
      <c r="AV4082" s="22">
        <f>MIN(AN4082,AT4082,AU4082)</f>
        <v>0</v>
      </c>
    </row>
    <row r="4083" spans="21:48" ht="30" customHeight="1">
      <c r="U4083" s="1"/>
      <c r="AT4083" s="20">
        <f>T4083*1.075</f>
        <v>0</v>
      </c>
      <c r="AV4083" s="22">
        <f>MIN(AN4083,AT4083,AU4083)</f>
        <v>0</v>
      </c>
    </row>
    <row r="4084" spans="21:48" ht="30" customHeight="1">
      <c r="U4084" s="1"/>
      <c r="AT4084" s="20">
        <f>T4084*1.075</f>
        <v>0</v>
      </c>
      <c r="AV4084" s="22">
        <f>MIN(AN4084,AT4084,AU4084)</f>
        <v>0</v>
      </c>
    </row>
    <row r="4085" spans="21:48" ht="30" customHeight="1">
      <c r="U4085" s="1"/>
      <c r="AT4085" s="20">
        <f>T4085*1.075</f>
        <v>0</v>
      </c>
      <c r="AV4085" s="22">
        <f>MIN(AN4085,AT4085,AU4085)</f>
        <v>0</v>
      </c>
    </row>
    <row r="4086" spans="21:48" ht="30" customHeight="1">
      <c r="U4086" s="1"/>
      <c r="AT4086" s="20">
        <f>T4086*1.075</f>
        <v>0</v>
      </c>
      <c r="AV4086" s="22">
        <f>MIN(AN4086,AT4086,AU4086)</f>
        <v>0</v>
      </c>
    </row>
    <row r="4087" spans="21:48" ht="30" customHeight="1">
      <c r="U4087" s="1"/>
      <c r="AT4087" s="20">
        <f>T4087*1.075</f>
        <v>0</v>
      </c>
      <c r="AV4087" s="22">
        <f>MIN(AN4087,AT4087,AU4087)</f>
        <v>0</v>
      </c>
    </row>
    <row r="4088" spans="21:48" ht="30" customHeight="1">
      <c r="U4088" s="1"/>
      <c r="AT4088" s="20">
        <f>T4088*1.075</f>
        <v>0</v>
      </c>
      <c r="AV4088" s="22">
        <f>MIN(AN4088,AT4088,AU4088)</f>
        <v>0</v>
      </c>
    </row>
    <row r="4089" spans="21:48" ht="30" customHeight="1">
      <c r="U4089" s="1"/>
      <c r="AT4089" s="20">
        <f>T4089*1.075</f>
        <v>0</v>
      </c>
      <c r="AV4089" s="22">
        <f>MIN(AN4089,AT4089,AU4089)</f>
        <v>0</v>
      </c>
    </row>
    <row r="4090" spans="21:48" ht="30" customHeight="1">
      <c r="U4090" s="1"/>
      <c r="AT4090" s="20">
        <f>T4090*1.075</f>
        <v>0</v>
      </c>
      <c r="AV4090" s="22">
        <f>MIN(AN4090,AT4090,AU4090)</f>
        <v>0</v>
      </c>
    </row>
    <row r="4091" spans="21:48" ht="30" customHeight="1">
      <c r="U4091" s="1"/>
      <c r="AT4091" s="20">
        <f>T4091*1.075</f>
        <v>0</v>
      </c>
      <c r="AV4091" s="22">
        <f>MIN(AN4091,AT4091,AU4091)</f>
        <v>0</v>
      </c>
    </row>
    <row r="4092" spans="21:48" ht="30" customHeight="1">
      <c r="U4092" s="1"/>
      <c r="AT4092" s="20">
        <f>T4092*1.075</f>
        <v>0</v>
      </c>
      <c r="AV4092" s="22">
        <f>MIN(AN4092,AT4092,AU4092)</f>
        <v>0</v>
      </c>
    </row>
    <row r="4093" spans="21:48" ht="30" customHeight="1">
      <c r="U4093" s="1"/>
      <c r="AT4093" s="20">
        <f>T4093*1.075</f>
        <v>0</v>
      </c>
      <c r="AV4093" s="22">
        <f>MIN(AN4093,AT4093,AU4093)</f>
        <v>0</v>
      </c>
    </row>
    <row r="4094" spans="21:48" ht="30" customHeight="1">
      <c r="U4094" s="1"/>
      <c r="AT4094" s="20">
        <f>T4094*1.075</f>
        <v>0</v>
      </c>
      <c r="AV4094" s="22">
        <f>MIN(AN4094,AT4094,AU4094)</f>
        <v>0</v>
      </c>
    </row>
    <row r="4095" spans="21:48" ht="30" customHeight="1">
      <c r="U4095" s="1"/>
      <c r="AT4095" s="20">
        <f>T4095*1.075</f>
        <v>0</v>
      </c>
      <c r="AV4095" s="22">
        <f>MIN(AN4095,AT4095,AU4095)</f>
        <v>0</v>
      </c>
    </row>
    <row r="4096" spans="21:48" ht="30" customHeight="1">
      <c r="U4096" s="1"/>
      <c r="AT4096" s="20">
        <f>T4096*1.075</f>
        <v>0</v>
      </c>
      <c r="AV4096" s="22">
        <f>MIN(AN4096,AT4096,AU4096)</f>
        <v>0</v>
      </c>
    </row>
    <row r="4097" spans="21:48" ht="30" customHeight="1">
      <c r="U4097" s="1"/>
      <c r="AT4097" s="20">
        <f>T4097*1.075</f>
        <v>0</v>
      </c>
      <c r="AV4097" s="22">
        <f>MIN(AN4097,AT4097,AU4097)</f>
        <v>0</v>
      </c>
    </row>
    <row r="4098" spans="21:48" ht="30" customHeight="1">
      <c r="U4098" s="1"/>
      <c r="AT4098" s="20">
        <f>T4098*1.075</f>
        <v>0</v>
      </c>
      <c r="AV4098" s="22">
        <f>MIN(AN4098,AT4098,AU4098)</f>
        <v>0</v>
      </c>
    </row>
    <row r="4099" spans="21:48" ht="30" customHeight="1">
      <c r="U4099" s="1"/>
      <c r="AT4099" s="20">
        <f>T4099*1.075</f>
        <v>0</v>
      </c>
      <c r="AV4099" s="22">
        <f>MIN(AN4099,AT4099,AU4099)</f>
        <v>0</v>
      </c>
    </row>
    <row r="4100" spans="21:48" ht="30" customHeight="1">
      <c r="U4100" s="1"/>
      <c r="AT4100" s="20">
        <f>T4100*1.075</f>
        <v>0</v>
      </c>
      <c r="AV4100" s="22">
        <f>MIN(AN4100,AT4100,AU4100)</f>
        <v>0</v>
      </c>
    </row>
    <row r="4101" spans="21:48" ht="30" customHeight="1">
      <c r="U4101" s="1"/>
      <c r="AT4101" s="20">
        <f>T4101*1.075</f>
        <v>0</v>
      </c>
      <c r="AV4101" s="22">
        <f>MIN(AN4101,AT4101,AU4101)</f>
        <v>0</v>
      </c>
    </row>
    <row r="4102" spans="21:48" ht="30" customHeight="1">
      <c r="U4102" s="1"/>
      <c r="AT4102" s="20">
        <f>T4102*1.075</f>
        <v>0</v>
      </c>
      <c r="AV4102" s="22">
        <f>MIN(AN4102,AT4102,AU4102)</f>
        <v>0</v>
      </c>
    </row>
    <row r="4103" spans="21:48" ht="30" customHeight="1">
      <c r="U4103" s="1"/>
      <c r="AT4103" s="20">
        <f>T4103*1.075</f>
        <v>0</v>
      </c>
      <c r="AV4103" s="22">
        <f>MIN(AN4103,AT4103,AU4103)</f>
        <v>0</v>
      </c>
    </row>
    <row r="4104" spans="21:48" ht="30" customHeight="1">
      <c r="U4104" s="1"/>
      <c r="AT4104" s="20">
        <f>T4104*1.075</f>
        <v>0</v>
      </c>
      <c r="AV4104" s="22">
        <f>MIN(AN4104,AT4104,AU4104)</f>
        <v>0</v>
      </c>
    </row>
    <row r="4105" spans="21:48" ht="30" customHeight="1">
      <c r="U4105" s="1"/>
      <c r="AT4105" s="20">
        <f>T4105*1.075</f>
        <v>0</v>
      </c>
      <c r="AV4105" s="22">
        <f>MIN(AN4105,AT4105,AU4105)</f>
        <v>0</v>
      </c>
    </row>
    <row r="4106" spans="21:48" ht="30" customHeight="1">
      <c r="U4106" s="1"/>
      <c r="AT4106" s="20">
        <f>T4106*1.075</f>
        <v>0</v>
      </c>
      <c r="AV4106" s="22">
        <f>MIN(AN4106,AT4106,AU4106)</f>
        <v>0</v>
      </c>
    </row>
    <row r="4107" spans="21:48" ht="30" customHeight="1">
      <c r="U4107" s="1"/>
      <c r="AT4107" s="20">
        <f>T4107*1.075</f>
        <v>0</v>
      </c>
      <c r="AV4107" s="22">
        <f>MIN(AN4107,AT4107,AU4107)</f>
        <v>0</v>
      </c>
    </row>
    <row r="4108" spans="21:48" ht="30" customHeight="1">
      <c r="U4108" s="1"/>
      <c r="AT4108" s="20">
        <f>T4108*1.075</f>
        <v>0</v>
      </c>
      <c r="AV4108" s="22">
        <f>MIN(AN4108,AT4108,AU4108)</f>
        <v>0</v>
      </c>
    </row>
    <row r="4109" spans="21:48" ht="30" customHeight="1">
      <c r="U4109" s="1"/>
      <c r="AT4109" s="20">
        <f>T4109*1.075</f>
        <v>0</v>
      </c>
      <c r="AV4109" s="22">
        <f>MIN(AN4109,AT4109,AU4109)</f>
        <v>0</v>
      </c>
    </row>
    <row r="4110" spans="21:48" ht="30" customHeight="1">
      <c r="U4110" s="1"/>
      <c r="AT4110" s="20">
        <f>T4110*1.075</f>
        <v>0</v>
      </c>
      <c r="AV4110" s="22">
        <f>MIN(AN4110,AT4110,AU4110)</f>
        <v>0</v>
      </c>
    </row>
    <row r="4111" spans="21:48" ht="30" customHeight="1">
      <c r="U4111" s="1"/>
      <c r="AT4111" s="20">
        <f>T4111*1.075</f>
        <v>0</v>
      </c>
      <c r="AV4111" s="22">
        <f>MIN(AN4111,AT4111,AU4111)</f>
        <v>0</v>
      </c>
    </row>
    <row r="4112" spans="21:48" ht="30" customHeight="1">
      <c r="U4112" s="1"/>
      <c r="AT4112" s="20">
        <f>T4112*1.075</f>
        <v>0</v>
      </c>
      <c r="AV4112" s="22">
        <f>MIN(AN4112,AT4112,AU4112)</f>
        <v>0</v>
      </c>
    </row>
    <row r="4113" spans="21:48" ht="30" customHeight="1">
      <c r="U4113" s="1"/>
      <c r="AT4113" s="20">
        <f>T4113*1.075</f>
        <v>0</v>
      </c>
      <c r="AV4113" s="22">
        <f>MIN(AN4113,AT4113,AU4113)</f>
        <v>0</v>
      </c>
    </row>
    <row r="4114" spans="21:48" ht="30" customHeight="1">
      <c r="U4114" s="1"/>
      <c r="AT4114" s="20">
        <f>T4114*1.075</f>
        <v>0</v>
      </c>
      <c r="AV4114" s="22">
        <f>MIN(AN4114,AT4114,AU4114)</f>
        <v>0</v>
      </c>
    </row>
    <row r="4115" spans="21:48" ht="30" customHeight="1">
      <c r="U4115" s="1"/>
      <c r="AT4115" s="20">
        <f>T4115*1.075</f>
        <v>0</v>
      </c>
      <c r="AV4115" s="22">
        <f>MIN(AN4115,AT4115,AU4115)</f>
        <v>0</v>
      </c>
    </row>
    <row r="4116" spans="21:48" ht="30" customHeight="1">
      <c r="U4116" s="1"/>
      <c r="AT4116" s="20">
        <f>T4116*1.075</f>
        <v>0</v>
      </c>
      <c r="AV4116" s="22">
        <f>MIN(AN4116,AT4116,AU4116)</f>
        <v>0</v>
      </c>
    </row>
    <row r="4117" spans="21:48" ht="30" customHeight="1">
      <c r="U4117" s="1"/>
      <c r="AT4117" s="20">
        <f>T4117*1.075</f>
        <v>0</v>
      </c>
      <c r="AV4117" s="22">
        <f>MIN(AN4117,AT4117,AU4117)</f>
        <v>0</v>
      </c>
    </row>
    <row r="4118" spans="21:48" ht="30" customHeight="1">
      <c r="U4118" s="1"/>
      <c r="AT4118" s="20">
        <f>T4118*1.075</f>
        <v>0</v>
      </c>
      <c r="AV4118" s="22">
        <f>MIN(AN4118,AT4118,AU4118)</f>
        <v>0</v>
      </c>
    </row>
    <row r="4119" spans="21:48" ht="30" customHeight="1">
      <c r="U4119" s="1"/>
      <c r="AT4119" s="20">
        <f>T4119*1.075</f>
        <v>0</v>
      </c>
      <c r="AV4119" s="22">
        <f>MIN(AN4119,AT4119,AU4119)</f>
        <v>0</v>
      </c>
    </row>
    <row r="4120" spans="21:48" ht="30" customHeight="1">
      <c r="U4120" s="1"/>
      <c r="AT4120" s="20">
        <f>T4120*1.075</f>
        <v>0</v>
      </c>
      <c r="AV4120" s="22">
        <f>MIN(AN4120,AT4120,AU4120)</f>
        <v>0</v>
      </c>
    </row>
    <row r="4121" spans="21:48" ht="30" customHeight="1">
      <c r="U4121" s="1"/>
      <c r="AT4121" s="20">
        <f>T4121*1.075</f>
        <v>0</v>
      </c>
      <c r="AV4121" s="22">
        <f>MIN(AN4121,AT4121,AU4121)</f>
        <v>0</v>
      </c>
    </row>
    <row r="4122" spans="21:48" ht="30" customHeight="1">
      <c r="U4122" s="1"/>
      <c r="AT4122" s="20">
        <f>T4122*1.075</f>
        <v>0</v>
      </c>
      <c r="AV4122" s="22">
        <f>MIN(AN4122,AT4122,AU4122)</f>
        <v>0</v>
      </c>
    </row>
    <row r="4123" spans="21:48" ht="30" customHeight="1">
      <c r="U4123" s="1"/>
      <c r="AT4123" s="20">
        <f>T4123*1.075</f>
        <v>0</v>
      </c>
      <c r="AV4123" s="22">
        <f>MIN(AN4123,AT4123,AU4123)</f>
        <v>0</v>
      </c>
    </row>
    <row r="4124" spans="21:48" ht="30" customHeight="1">
      <c r="U4124" s="1"/>
      <c r="AT4124" s="20">
        <f>T4124*1.075</f>
        <v>0</v>
      </c>
      <c r="AV4124" s="22">
        <f>MIN(AN4124,AT4124,AU4124)</f>
        <v>0</v>
      </c>
    </row>
    <row r="4125" spans="21:48" ht="30" customHeight="1">
      <c r="U4125" s="1"/>
      <c r="AT4125" s="20">
        <f>T4125*1.075</f>
        <v>0</v>
      </c>
      <c r="AV4125" s="22">
        <f>MIN(AN4125,AT4125,AU4125)</f>
        <v>0</v>
      </c>
    </row>
    <row r="4126" spans="21:48" ht="30" customHeight="1">
      <c r="U4126" s="1"/>
      <c r="AT4126" s="20">
        <f>T4126*1.075</f>
        <v>0</v>
      </c>
      <c r="AV4126" s="22">
        <f>MIN(AN4126,AT4126,AU4126)</f>
        <v>0</v>
      </c>
    </row>
    <row r="4127" spans="21:48" ht="30" customHeight="1">
      <c r="U4127" s="1"/>
      <c r="AT4127" s="20">
        <f>T4127*1.075</f>
        <v>0</v>
      </c>
      <c r="AV4127" s="22">
        <f>MIN(AN4127,AT4127,AU4127)</f>
        <v>0</v>
      </c>
    </row>
    <row r="4128" spans="21:48" ht="30" customHeight="1">
      <c r="U4128" s="1"/>
      <c r="AT4128" s="20">
        <f>T4128*1.075</f>
        <v>0</v>
      </c>
      <c r="AV4128" s="22">
        <f>MIN(AN4128,AT4128,AU4128)</f>
        <v>0</v>
      </c>
    </row>
    <row r="4129" spans="21:48" ht="30" customHeight="1">
      <c r="U4129" s="1"/>
      <c r="AT4129" s="20">
        <f>T4129*1.075</f>
        <v>0</v>
      </c>
      <c r="AV4129" s="22">
        <f>MIN(AN4129,AT4129,AU4129)</f>
        <v>0</v>
      </c>
    </row>
    <row r="4130" spans="21:48" ht="30" customHeight="1">
      <c r="U4130" s="1"/>
      <c r="AT4130" s="20">
        <f>T4130*1.075</f>
        <v>0</v>
      </c>
      <c r="AV4130" s="22">
        <f>MIN(AN4130,AT4130,AU4130)</f>
        <v>0</v>
      </c>
    </row>
    <row r="4131" spans="21:48" ht="30" customHeight="1">
      <c r="U4131" s="1"/>
      <c r="AT4131" s="20">
        <f>T4131*1.075</f>
        <v>0</v>
      </c>
      <c r="AV4131" s="22">
        <f>MIN(AN4131,AT4131,AU4131)</f>
        <v>0</v>
      </c>
    </row>
    <row r="4132" spans="21:48" ht="30" customHeight="1">
      <c r="U4132" s="1"/>
      <c r="AT4132" s="20">
        <f>T4132*1.075</f>
        <v>0</v>
      </c>
      <c r="AV4132" s="22">
        <f>MIN(AN4132,AT4132,AU4132)</f>
        <v>0</v>
      </c>
    </row>
    <row r="4133" spans="21:48" ht="30" customHeight="1">
      <c r="U4133" s="1"/>
      <c r="AT4133" s="20">
        <f>T4133*1.075</f>
        <v>0</v>
      </c>
      <c r="AV4133" s="22">
        <f>MIN(AN4133,AT4133,AU4133)</f>
        <v>0</v>
      </c>
    </row>
    <row r="4134" spans="21:48" ht="30" customHeight="1">
      <c r="U4134" s="1"/>
      <c r="AT4134" s="20">
        <f>T4134*1.075</f>
        <v>0</v>
      </c>
      <c r="AV4134" s="22">
        <f>MIN(AN4134,AT4134,AU4134)</f>
        <v>0</v>
      </c>
    </row>
    <row r="4135" spans="21:48" ht="30" customHeight="1">
      <c r="U4135" s="1"/>
      <c r="AT4135" s="20">
        <f>T4135*1.075</f>
        <v>0</v>
      </c>
      <c r="AV4135" s="22">
        <f>MIN(AN4135,AT4135,AU4135)</f>
        <v>0</v>
      </c>
    </row>
    <row r="4136" spans="21:48" ht="30" customHeight="1">
      <c r="U4136" s="1"/>
      <c r="AT4136" s="20">
        <f>T4136*1.075</f>
        <v>0</v>
      </c>
      <c r="AV4136" s="22">
        <f>MIN(AN4136,AT4136,AU4136)</f>
        <v>0</v>
      </c>
    </row>
    <row r="4137" spans="21:48" ht="30" customHeight="1">
      <c r="U4137" s="1"/>
      <c r="AT4137" s="20">
        <f>T4137*1.075</f>
        <v>0</v>
      </c>
      <c r="AV4137" s="22">
        <f>MIN(AN4137,AT4137,AU4137)</f>
        <v>0</v>
      </c>
    </row>
    <row r="4138" spans="21:48" ht="30" customHeight="1">
      <c r="U4138" s="1"/>
      <c r="AT4138" s="20">
        <f>T4138*1.075</f>
        <v>0</v>
      </c>
      <c r="AV4138" s="22">
        <f>MIN(AN4138,AT4138,AU4138)</f>
        <v>0</v>
      </c>
    </row>
    <row r="4139" spans="21:48" ht="30" customHeight="1">
      <c r="U4139" s="1"/>
      <c r="AT4139" s="20">
        <f>T4139*1.075</f>
        <v>0</v>
      </c>
      <c r="AV4139" s="22">
        <f>MIN(AN4139,AT4139,AU4139)</f>
        <v>0</v>
      </c>
    </row>
    <row r="4140" spans="21:48" ht="30" customHeight="1">
      <c r="U4140" s="1"/>
      <c r="AT4140" s="20">
        <f>T4140*1.075</f>
        <v>0</v>
      </c>
      <c r="AV4140" s="22">
        <f>MIN(AN4140,AT4140,AU4140)</f>
        <v>0</v>
      </c>
    </row>
    <row r="4141" spans="21:48" ht="30" customHeight="1">
      <c r="U4141" s="1"/>
      <c r="AT4141" s="20">
        <f>T4141*1.075</f>
        <v>0</v>
      </c>
      <c r="AV4141" s="22">
        <f>MIN(AN4141,AT4141,AU4141)</f>
        <v>0</v>
      </c>
    </row>
    <row r="4142" spans="21:48" ht="30" customHeight="1">
      <c r="U4142" s="1"/>
      <c r="AT4142" s="20">
        <f>T4142*1.075</f>
        <v>0</v>
      </c>
      <c r="AV4142" s="22">
        <f>MIN(AN4142,AT4142,AU4142)</f>
        <v>0</v>
      </c>
    </row>
    <row r="4143" spans="21:48" ht="30" customHeight="1">
      <c r="U4143" s="1"/>
      <c r="AT4143" s="20">
        <f>T4143*1.075</f>
        <v>0</v>
      </c>
      <c r="AV4143" s="22">
        <f>MIN(AN4143,AT4143,AU4143)</f>
        <v>0</v>
      </c>
    </row>
    <row r="4144" spans="21:48" ht="30" customHeight="1">
      <c r="U4144" s="1"/>
      <c r="AT4144" s="20">
        <f>T4144*1.075</f>
        <v>0</v>
      </c>
      <c r="AV4144" s="22">
        <f>MIN(AN4144,AT4144,AU4144)</f>
        <v>0</v>
      </c>
    </row>
    <row r="4145" spans="21:48" ht="30" customHeight="1">
      <c r="U4145" s="1"/>
      <c r="AT4145" s="20">
        <f>T4145*1.075</f>
        <v>0</v>
      </c>
      <c r="AV4145" s="22">
        <f>MIN(AN4145,AT4145,AU4145)</f>
        <v>0</v>
      </c>
    </row>
    <row r="4146" spans="21:48" ht="30" customHeight="1">
      <c r="U4146" s="1"/>
      <c r="AT4146" s="20">
        <f>T4146*1.075</f>
        <v>0</v>
      </c>
      <c r="AV4146" s="22">
        <f>MIN(AN4146,AT4146,AU4146)</f>
        <v>0</v>
      </c>
    </row>
    <row r="4147" spans="21:48" ht="30" customHeight="1">
      <c r="U4147" s="1"/>
      <c r="AT4147" s="20">
        <f>T4147*1.075</f>
        <v>0</v>
      </c>
      <c r="AV4147" s="22">
        <f>MIN(AN4147,AT4147,AU4147)</f>
        <v>0</v>
      </c>
    </row>
    <row r="4148" spans="21:48" ht="30" customHeight="1">
      <c r="U4148" s="1"/>
      <c r="AT4148" s="20">
        <f>T4148*1.075</f>
        <v>0</v>
      </c>
      <c r="AV4148" s="22">
        <f>MIN(AN4148,AT4148,AU4148)</f>
        <v>0</v>
      </c>
    </row>
    <row r="4149" spans="21:48" ht="30" customHeight="1">
      <c r="U4149" s="1"/>
      <c r="AT4149" s="20">
        <f>T4149*1.075</f>
        <v>0</v>
      </c>
      <c r="AV4149" s="22">
        <f>MIN(AN4149,AT4149,AU4149)</f>
        <v>0</v>
      </c>
    </row>
    <row r="4150" spans="21:48" ht="30" customHeight="1">
      <c r="U4150" s="1"/>
      <c r="AT4150" s="20">
        <f>T4150*1.075</f>
        <v>0</v>
      </c>
      <c r="AV4150" s="22">
        <f>MIN(AN4150,AT4150,AU4150)</f>
        <v>0</v>
      </c>
    </row>
    <row r="4151" spans="21:48" ht="30" customHeight="1">
      <c r="U4151" s="1"/>
      <c r="AT4151" s="20">
        <f>T4151*1.075</f>
        <v>0</v>
      </c>
      <c r="AV4151" s="22">
        <f>MIN(AN4151,AT4151,AU4151)</f>
        <v>0</v>
      </c>
    </row>
    <row r="4152" spans="21:48" ht="30" customHeight="1">
      <c r="U4152" s="1"/>
      <c r="AT4152" s="20">
        <f>T4152*1.075</f>
        <v>0</v>
      </c>
      <c r="AV4152" s="22">
        <f>MIN(AN4152,AT4152,AU4152)</f>
        <v>0</v>
      </c>
    </row>
    <row r="4153" spans="21:48" ht="30" customHeight="1">
      <c r="U4153" s="1"/>
      <c r="AT4153" s="20">
        <f>T4153*1.075</f>
        <v>0</v>
      </c>
      <c r="AV4153" s="22">
        <f>MIN(AN4153,AT4153,AU4153)</f>
        <v>0</v>
      </c>
    </row>
    <row r="4154" spans="21:48" ht="30" customHeight="1">
      <c r="U4154" s="1"/>
      <c r="AT4154" s="20">
        <f>T4154*1.075</f>
        <v>0</v>
      </c>
      <c r="AV4154" s="22">
        <f>MIN(AN4154,AT4154,AU4154)</f>
        <v>0</v>
      </c>
    </row>
    <row r="4155" spans="21:48" ht="30" customHeight="1">
      <c r="U4155" s="1"/>
      <c r="AT4155" s="20">
        <f>T4155*1.075</f>
        <v>0</v>
      </c>
      <c r="AV4155" s="22">
        <f>MIN(AN4155,AT4155,AU4155)</f>
        <v>0</v>
      </c>
    </row>
    <row r="4156" spans="21:48" ht="30" customHeight="1">
      <c r="U4156" s="1"/>
      <c r="AT4156" s="20">
        <f>T4156*1.075</f>
        <v>0</v>
      </c>
      <c r="AV4156" s="22">
        <f>MIN(AN4156,AT4156,AU4156)</f>
        <v>0</v>
      </c>
    </row>
    <row r="4157" spans="21:48" ht="30" customHeight="1">
      <c r="U4157" s="1"/>
      <c r="AT4157" s="20">
        <f>T4157*1.075</f>
        <v>0</v>
      </c>
      <c r="AV4157" s="22">
        <f>MIN(AN4157,AT4157,AU4157)</f>
        <v>0</v>
      </c>
    </row>
    <row r="4158" spans="21:48" ht="30" customHeight="1">
      <c r="U4158" s="1"/>
      <c r="AT4158" s="20">
        <f>T4158*1.075</f>
        <v>0</v>
      </c>
      <c r="AV4158" s="22">
        <f>MIN(AN4158,AT4158,AU4158)</f>
        <v>0</v>
      </c>
    </row>
    <row r="4159" spans="21:48" ht="30" customHeight="1">
      <c r="U4159" s="1"/>
      <c r="AT4159" s="20">
        <f>T4159*1.075</f>
        <v>0</v>
      </c>
      <c r="AV4159" s="22">
        <f>MIN(AN4159,AT4159,AU4159)</f>
        <v>0</v>
      </c>
    </row>
    <row r="4160" spans="21:48" ht="30" customHeight="1">
      <c r="U4160" s="1"/>
      <c r="AT4160" s="20">
        <f>T4160*1.075</f>
        <v>0</v>
      </c>
      <c r="AV4160" s="22">
        <f>MIN(AN4160,AT4160,AU4160)</f>
        <v>0</v>
      </c>
    </row>
    <row r="4161" spans="21:48" ht="30" customHeight="1">
      <c r="U4161" s="1"/>
      <c r="AT4161" s="20">
        <f>T4161*1.075</f>
        <v>0</v>
      </c>
      <c r="AV4161" s="22">
        <f>MIN(AN4161,AT4161,AU4161)</f>
        <v>0</v>
      </c>
    </row>
    <row r="4162" spans="21:48" ht="30" customHeight="1">
      <c r="U4162" s="1"/>
      <c r="AT4162" s="20">
        <f>T4162*1.075</f>
        <v>0</v>
      </c>
      <c r="AV4162" s="22">
        <f>MIN(AN4162,AT4162,AU4162)</f>
        <v>0</v>
      </c>
    </row>
    <row r="4163" spans="21:48" ht="30" customHeight="1">
      <c r="U4163" s="1"/>
      <c r="AT4163" s="20">
        <f>T4163*1.075</f>
        <v>0</v>
      </c>
      <c r="AV4163" s="22">
        <f>MIN(AN4163,AT4163,AU4163)</f>
        <v>0</v>
      </c>
    </row>
    <row r="4164" spans="21:48" ht="30" customHeight="1">
      <c r="U4164" s="1"/>
      <c r="AT4164" s="20">
        <f>T4164*1.075</f>
        <v>0</v>
      </c>
      <c r="AV4164" s="22">
        <f>MIN(AN4164,AT4164,AU4164)</f>
        <v>0</v>
      </c>
    </row>
    <row r="4165" spans="21:48" ht="30" customHeight="1">
      <c r="U4165" s="1"/>
      <c r="AT4165" s="20">
        <f>T4165*1.075</f>
        <v>0</v>
      </c>
      <c r="AV4165" s="22">
        <f>MIN(AN4165,AT4165,AU4165)</f>
        <v>0</v>
      </c>
    </row>
    <row r="4166" spans="21:48" ht="30" customHeight="1">
      <c r="U4166" s="1"/>
      <c r="AT4166" s="20">
        <f>T4166*1.075</f>
        <v>0</v>
      </c>
      <c r="AV4166" s="22">
        <f>MIN(AN4166,AT4166,AU4166)</f>
        <v>0</v>
      </c>
    </row>
    <row r="4167" spans="21:48" ht="30" customHeight="1">
      <c r="U4167" s="1"/>
      <c r="AT4167" s="20">
        <f>T4167*1.075</f>
        <v>0</v>
      </c>
      <c r="AV4167" s="22">
        <f>MIN(AN4167,AT4167,AU4167)</f>
        <v>0</v>
      </c>
    </row>
    <row r="4168" spans="21:48" ht="30" customHeight="1">
      <c r="U4168" s="1"/>
      <c r="AT4168" s="20">
        <f>T4168*1.075</f>
        <v>0</v>
      </c>
      <c r="AV4168" s="22">
        <f>MIN(AN4168,AT4168,AU4168)</f>
        <v>0</v>
      </c>
    </row>
    <row r="4169" spans="21:48" ht="30" customHeight="1">
      <c r="U4169" s="1"/>
      <c r="AT4169" s="20">
        <f>T4169*1.075</f>
        <v>0</v>
      </c>
      <c r="AV4169" s="22">
        <f>MIN(AN4169,AT4169,AU4169)</f>
        <v>0</v>
      </c>
    </row>
    <row r="4170" spans="21:48" ht="30" customHeight="1">
      <c r="U4170" s="1"/>
      <c r="AT4170" s="20">
        <f>T4170*1.075</f>
        <v>0</v>
      </c>
      <c r="AV4170" s="22">
        <f>MIN(AN4170,AT4170,AU4170)</f>
        <v>0</v>
      </c>
    </row>
    <row r="4171" spans="21:48" ht="30" customHeight="1">
      <c r="U4171" s="1"/>
      <c r="AT4171" s="20">
        <f>T4171*1.075</f>
        <v>0</v>
      </c>
      <c r="AV4171" s="22">
        <f>MIN(AN4171,AT4171,AU4171)</f>
        <v>0</v>
      </c>
    </row>
    <row r="4172" spans="21:48" ht="30" customHeight="1">
      <c r="U4172" s="1"/>
      <c r="AT4172" s="20">
        <f>T4172*1.075</f>
        <v>0</v>
      </c>
      <c r="AV4172" s="22">
        <f>MIN(AN4172,AT4172,AU4172)</f>
        <v>0</v>
      </c>
    </row>
    <row r="4173" spans="21:48" ht="30" customHeight="1">
      <c r="U4173" s="1"/>
      <c r="AT4173" s="20">
        <f>T4173*1.075</f>
        <v>0</v>
      </c>
      <c r="AV4173" s="22">
        <f>MIN(AN4173,AT4173,AU4173)</f>
        <v>0</v>
      </c>
    </row>
    <row r="4174" spans="21:48" ht="30" customHeight="1">
      <c r="U4174" s="1"/>
      <c r="AT4174" s="20">
        <f>T4174*1.075</f>
        <v>0</v>
      </c>
      <c r="AV4174" s="22">
        <f>MIN(AN4174,AT4174,AU4174)</f>
        <v>0</v>
      </c>
    </row>
    <row r="4175" spans="21:48" ht="30" customHeight="1">
      <c r="U4175" s="1"/>
      <c r="AT4175" s="20">
        <f>T4175*1.075</f>
        <v>0</v>
      </c>
      <c r="AV4175" s="22">
        <f>MIN(AN4175,AT4175,AU4175)</f>
        <v>0</v>
      </c>
    </row>
    <row r="4176" spans="21:48" ht="30" customHeight="1">
      <c r="U4176" s="1"/>
      <c r="AT4176" s="20">
        <f>T4176*1.075</f>
        <v>0</v>
      </c>
      <c r="AV4176" s="22">
        <f>MIN(AN4176,AT4176,AU4176)</f>
        <v>0</v>
      </c>
    </row>
    <row r="4177" spans="21:48" ht="30" customHeight="1">
      <c r="U4177" s="1"/>
      <c r="AT4177" s="20">
        <f>T4177*1.075</f>
        <v>0</v>
      </c>
      <c r="AV4177" s="22">
        <f>MIN(AN4177,AT4177,AU4177)</f>
        <v>0</v>
      </c>
    </row>
    <row r="4178" spans="21:48" ht="30" customHeight="1">
      <c r="U4178" s="1"/>
      <c r="AT4178" s="20">
        <f>T4178*1.075</f>
        <v>0</v>
      </c>
      <c r="AV4178" s="22">
        <f>MIN(AN4178,AT4178,AU4178)</f>
        <v>0</v>
      </c>
    </row>
    <row r="4179" spans="21:48" ht="30" customHeight="1">
      <c r="U4179" s="1"/>
      <c r="AT4179" s="20">
        <f>T4179*1.075</f>
        <v>0</v>
      </c>
      <c r="AV4179" s="22">
        <f>MIN(AN4179,AT4179,AU4179)</f>
        <v>0</v>
      </c>
    </row>
    <row r="4180" spans="21:48" ht="30" customHeight="1">
      <c r="U4180" s="1"/>
      <c r="AT4180" s="20">
        <f>T4180*1.075</f>
        <v>0</v>
      </c>
      <c r="AV4180" s="22">
        <f>MIN(AN4180,AT4180,AU4180)</f>
        <v>0</v>
      </c>
    </row>
    <row r="4181" spans="21:48" ht="30" customHeight="1">
      <c r="U4181" s="1"/>
      <c r="AT4181" s="20">
        <f>T4181*1.075</f>
        <v>0</v>
      </c>
      <c r="AV4181" s="22">
        <f>MIN(AN4181,AT4181,AU4181)</f>
        <v>0</v>
      </c>
    </row>
    <row r="4182" spans="21:48" ht="30" customHeight="1">
      <c r="U4182" s="1"/>
      <c r="AT4182" s="20">
        <f>T4182*1.075</f>
        <v>0</v>
      </c>
      <c r="AV4182" s="22">
        <f>MIN(AN4182,AT4182,AU4182)</f>
        <v>0</v>
      </c>
    </row>
    <row r="4183" spans="21:48" ht="30" customHeight="1">
      <c r="U4183" s="1"/>
      <c r="AT4183" s="20">
        <f>T4183*1.075</f>
        <v>0</v>
      </c>
      <c r="AV4183" s="22">
        <f>MIN(AN4183,AT4183,AU4183)</f>
        <v>0</v>
      </c>
    </row>
    <row r="4184" spans="21:48" ht="30" customHeight="1">
      <c r="U4184" s="1"/>
      <c r="AT4184" s="20">
        <f>T4184*1.075</f>
        <v>0</v>
      </c>
      <c r="AV4184" s="22">
        <f>MIN(AN4184,AT4184,AU4184)</f>
        <v>0</v>
      </c>
    </row>
    <row r="4185" spans="21:48" ht="30" customHeight="1">
      <c r="U4185" s="1"/>
      <c r="AT4185" s="20">
        <f>T4185*1.075</f>
        <v>0</v>
      </c>
      <c r="AV4185" s="22">
        <f>MIN(AN4185,AT4185,AU4185)</f>
        <v>0</v>
      </c>
    </row>
    <row r="4186" spans="21:48" ht="30" customHeight="1">
      <c r="U4186" s="1"/>
      <c r="AT4186" s="20">
        <f>T4186*1.075</f>
        <v>0</v>
      </c>
      <c r="AV4186" s="22">
        <f>MIN(AN4186,AT4186,AU4186)</f>
        <v>0</v>
      </c>
    </row>
    <row r="4187" spans="21:48" ht="30" customHeight="1">
      <c r="U4187" s="1"/>
      <c r="AT4187" s="20">
        <f>T4187*1.075</f>
        <v>0</v>
      </c>
      <c r="AV4187" s="22">
        <f>MIN(AN4187,AT4187,AU4187)</f>
        <v>0</v>
      </c>
    </row>
    <row r="4188" spans="21:48" ht="30" customHeight="1">
      <c r="U4188" s="1"/>
      <c r="AT4188" s="20">
        <f>T4188*1.075</f>
        <v>0</v>
      </c>
      <c r="AV4188" s="22">
        <f>MIN(AN4188,AT4188,AU4188)</f>
        <v>0</v>
      </c>
    </row>
    <row r="4189" spans="21:48" ht="30" customHeight="1">
      <c r="U4189" s="1"/>
      <c r="AT4189" s="20">
        <f>T4189*1.075</f>
        <v>0</v>
      </c>
      <c r="AV4189" s="22">
        <f>MIN(AN4189,AT4189,AU4189)</f>
        <v>0</v>
      </c>
    </row>
    <row r="4190" spans="21:48" ht="30" customHeight="1">
      <c r="U4190" s="1"/>
      <c r="AT4190" s="20">
        <f>T4190*1.075</f>
        <v>0</v>
      </c>
      <c r="AV4190" s="22">
        <f>MIN(AN4190,AT4190,AU4190)</f>
        <v>0</v>
      </c>
    </row>
    <row r="4191" spans="21:48" ht="30" customHeight="1">
      <c r="U4191" s="1"/>
      <c r="AT4191" s="20">
        <f>T4191*1.075</f>
        <v>0</v>
      </c>
      <c r="AV4191" s="22">
        <f>MIN(AN4191,AT4191,AU4191)</f>
        <v>0</v>
      </c>
    </row>
    <row r="4192" spans="21:48" ht="30" customHeight="1">
      <c r="U4192" s="1"/>
      <c r="AT4192" s="20">
        <f>T4192*1.075</f>
        <v>0</v>
      </c>
      <c r="AV4192" s="22">
        <f>MIN(AN4192,AT4192,AU4192)</f>
        <v>0</v>
      </c>
    </row>
    <row r="4193" spans="21:48" ht="30" customHeight="1">
      <c r="U4193" s="1"/>
      <c r="AT4193" s="20">
        <f>T4193*1.075</f>
        <v>0</v>
      </c>
      <c r="AV4193" s="22">
        <f>MIN(AN4193,AT4193,AU4193)</f>
        <v>0</v>
      </c>
    </row>
    <row r="4194" spans="21:48" ht="30" customHeight="1">
      <c r="U4194" s="1"/>
      <c r="AT4194" s="20">
        <f>T4194*1.075</f>
        <v>0</v>
      </c>
      <c r="AV4194" s="22">
        <f>MIN(AN4194,AT4194,AU4194)</f>
        <v>0</v>
      </c>
    </row>
    <row r="4195" spans="21:48" ht="30" customHeight="1">
      <c r="U4195" s="1"/>
      <c r="AT4195" s="20">
        <f>T4195*1.075</f>
        <v>0</v>
      </c>
      <c r="AV4195" s="22">
        <f>MIN(AN4195,AT4195,AU4195)</f>
        <v>0</v>
      </c>
    </row>
    <row r="4196" spans="21:48" ht="30" customHeight="1">
      <c r="U4196" s="1"/>
      <c r="AT4196" s="20">
        <f>T4196*1.075</f>
        <v>0</v>
      </c>
      <c r="AV4196" s="22">
        <f>MIN(AN4196,AT4196,AU4196)</f>
        <v>0</v>
      </c>
    </row>
    <row r="4197" spans="21:48" ht="30" customHeight="1">
      <c r="U4197" s="1"/>
      <c r="AT4197" s="20">
        <f>T4197*1.075</f>
        <v>0</v>
      </c>
      <c r="AV4197" s="22">
        <f>MIN(AN4197,AT4197,AU4197)</f>
        <v>0</v>
      </c>
    </row>
    <row r="4198" spans="21:48" ht="30" customHeight="1">
      <c r="U4198" s="1"/>
      <c r="AT4198" s="20">
        <f>T4198*1.075</f>
        <v>0</v>
      </c>
      <c r="AV4198" s="22">
        <f>MIN(AN4198,AT4198,AU4198)</f>
        <v>0</v>
      </c>
    </row>
    <row r="4199" spans="21:48" ht="30" customHeight="1">
      <c r="U4199" s="1"/>
      <c r="AT4199" s="20">
        <f>T4199*1.075</f>
        <v>0</v>
      </c>
      <c r="AV4199" s="22">
        <f>MIN(AN4199,AT4199,AU4199)</f>
        <v>0</v>
      </c>
    </row>
    <row r="4200" spans="21:48" ht="30" customHeight="1">
      <c r="U4200" s="1"/>
      <c r="AT4200" s="20">
        <f>T4200*1.075</f>
        <v>0</v>
      </c>
      <c r="AV4200" s="22">
        <f>MIN(AN4200,AT4200,AU4200)</f>
        <v>0</v>
      </c>
    </row>
    <row r="4201" spans="21:48" ht="30" customHeight="1">
      <c r="U4201" s="1"/>
      <c r="AT4201" s="20">
        <f>T4201*1.075</f>
        <v>0</v>
      </c>
      <c r="AV4201" s="22">
        <f>MIN(AN4201,AT4201,AU4201)</f>
        <v>0</v>
      </c>
    </row>
    <row r="4202" spans="21:48" ht="30" customHeight="1">
      <c r="U4202" s="1"/>
      <c r="AT4202" s="20">
        <f>T4202*1.075</f>
        <v>0</v>
      </c>
      <c r="AV4202" s="22">
        <f>MIN(AN4202,AT4202,AU4202)</f>
        <v>0</v>
      </c>
    </row>
    <row r="4203" spans="21:48" ht="30" customHeight="1">
      <c r="U4203" s="1"/>
      <c r="AT4203" s="20">
        <f>T4203*1.075</f>
        <v>0</v>
      </c>
      <c r="AV4203" s="22">
        <f>MIN(AN4203,AT4203,AU4203)</f>
        <v>0</v>
      </c>
    </row>
    <row r="4204" spans="21:48" ht="30" customHeight="1">
      <c r="U4204" s="1"/>
      <c r="AT4204" s="20">
        <f>T4204*1.075</f>
        <v>0</v>
      </c>
      <c r="AV4204" s="22">
        <f>MIN(AN4204,AT4204,AU4204)</f>
        <v>0</v>
      </c>
    </row>
    <row r="4205" spans="21:48" ht="30" customHeight="1">
      <c r="U4205" s="1"/>
      <c r="AT4205" s="20">
        <f>T4205*1.075</f>
        <v>0</v>
      </c>
      <c r="AV4205" s="22">
        <f>MIN(AN4205,AT4205,AU4205)</f>
        <v>0</v>
      </c>
    </row>
    <row r="4206" spans="21:48" ht="30" customHeight="1">
      <c r="U4206" s="1"/>
      <c r="AT4206" s="20">
        <f>T4206*1.075</f>
        <v>0</v>
      </c>
      <c r="AV4206" s="22">
        <f>MIN(AN4206,AT4206,AU4206)</f>
        <v>0</v>
      </c>
    </row>
    <row r="4207" spans="21:48" ht="30" customHeight="1">
      <c r="U4207" s="1"/>
      <c r="AT4207" s="20">
        <f>T4207*1.075</f>
        <v>0</v>
      </c>
      <c r="AV4207" s="22">
        <f>MIN(AN4207,AT4207,AU4207)</f>
        <v>0</v>
      </c>
    </row>
    <row r="4208" spans="21:48" ht="30" customHeight="1">
      <c r="U4208" s="1"/>
      <c r="AT4208" s="20">
        <f>T4208*1.075</f>
        <v>0</v>
      </c>
      <c r="AV4208" s="22">
        <f>MIN(AN4208,AT4208,AU4208)</f>
        <v>0</v>
      </c>
    </row>
    <row r="4209" spans="21:48" ht="30" customHeight="1">
      <c r="U4209" s="1"/>
      <c r="AT4209" s="20">
        <f>T4209*1.075</f>
        <v>0</v>
      </c>
      <c r="AV4209" s="22">
        <f>MIN(AN4209,AT4209,AU4209)</f>
        <v>0</v>
      </c>
    </row>
    <row r="4210" spans="21:48" ht="30" customHeight="1">
      <c r="U4210" s="1"/>
      <c r="AT4210" s="20">
        <f>T4210*1.075</f>
        <v>0</v>
      </c>
      <c r="AV4210" s="22">
        <f>MIN(AN4210,AT4210,AU4210)</f>
        <v>0</v>
      </c>
    </row>
    <row r="4211" spans="21:48" ht="30" customHeight="1">
      <c r="U4211" s="1"/>
      <c r="AT4211" s="20">
        <f>T4211*1.075</f>
        <v>0</v>
      </c>
      <c r="AV4211" s="22">
        <f>MIN(AN4211,AT4211,AU4211)</f>
        <v>0</v>
      </c>
    </row>
    <row r="4212" spans="21:48" ht="30" customHeight="1">
      <c r="U4212" s="1"/>
      <c r="AT4212" s="20">
        <f>T4212*1.075</f>
        <v>0</v>
      </c>
      <c r="AV4212" s="22">
        <f>MIN(AN4212,AT4212,AU4212)</f>
        <v>0</v>
      </c>
    </row>
    <row r="4213" spans="21:48" ht="30" customHeight="1">
      <c r="U4213" s="1"/>
      <c r="AT4213" s="20">
        <f>T4213*1.075</f>
        <v>0</v>
      </c>
      <c r="AV4213" s="22">
        <f>MIN(AN4213,AT4213,AU4213)</f>
        <v>0</v>
      </c>
    </row>
    <row r="4214" spans="21:48" ht="30" customHeight="1">
      <c r="U4214" s="1"/>
      <c r="AT4214" s="20">
        <f>T4214*1.075</f>
        <v>0</v>
      </c>
      <c r="AV4214" s="22">
        <f>MIN(AN4214,AT4214,AU4214)</f>
        <v>0</v>
      </c>
    </row>
    <row r="4215" spans="21:48" ht="30" customHeight="1">
      <c r="U4215" s="1"/>
      <c r="AT4215" s="20">
        <f>T4215*1.075</f>
        <v>0</v>
      </c>
      <c r="AV4215" s="22">
        <f>MIN(AN4215,AT4215,AU4215)</f>
        <v>0</v>
      </c>
    </row>
    <row r="4216" spans="21:48" ht="30" customHeight="1">
      <c r="U4216" s="1"/>
      <c r="AT4216" s="20">
        <f>T4216*1.075</f>
        <v>0</v>
      </c>
      <c r="AV4216" s="22">
        <f>MIN(AN4216,AT4216,AU4216)</f>
        <v>0</v>
      </c>
    </row>
    <row r="4217" spans="21:48" ht="30" customHeight="1">
      <c r="U4217" s="1"/>
      <c r="AT4217" s="20">
        <f>T4217*1.075</f>
        <v>0</v>
      </c>
      <c r="AV4217" s="22">
        <f>MIN(AN4217,AT4217,AU4217)</f>
        <v>0</v>
      </c>
    </row>
    <row r="4218" spans="21:48" ht="30" customHeight="1">
      <c r="U4218" s="1"/>
      <c r="AT4218" s="20">
        <f>T4218*1.075</f>
        <v>0</v>
      </c>
      <c r="AV4218" s="22">
        <f>MIN(AN4218,AT4218,AU4218)</f>
        <v>0</v>
      </c>
    </row>
    <row r="4219" spans="21:48" ht="30" customHeight="1">
      <c r="U4219" s="1"/>
      <c r="AT4219" s="20">
        <f>T4219*1.075</f>
        <v>0</v>
      </c>
      <c r="AV4219" s="22">
        <f>MIN(AN4219,AT4219,AU4219)</f>
        <v>0</v>
      </c>
    </row>
    <row r="4220" spans="21:48" ht="30" customHeight="1">
      <c r="U4220" s="1"/>
      <c r="AT4220" s="20">
        <f>T4220*1.075</f>
        <v>0</v>
      </c>
      <c r="AV4220" s="22">
        <f>MIN(AN4220,AT4220,AU4220)</f>
        <v>0</v>
      </c>
    </row>
    <row r="4221" spans="21:48" ht="30" customHeight="1">
      <c r="U4221" s="1"/>
      <c r="AT4221" s="20">
        <f>T4221*1.075</f>
        <v>0</v>
      </c>
      <c r="AV4221" s="22">
        <f>MIN(AN4221,AT4221,AU4221)</f>
        <v>0</v>
      </c>
    </row>
    <row r="4222" spans="21:48" ht="30" customHeight="1">
      <c r="U4222" s="1"/>
      <c r="AT4222" s="20">
        <f>T4222*1.075</f>
        <v>0</v>
      </c>
      <c r="AV4222" s="22">
        <f>MIN(AN4222,AT4222,AU4222)</f>
        <v>0</v>
      </c>
    </row>
    <row r="4223" spans="21:48" ht="30" customHeight="1">
      <c r="U4223" s="1"/>
      <c r="AT4223" s="20">
        <f>T4223*1.075</f>
        <v>0</v>
      </c>
      <c r="AV4223" s="22">
        <f>MIN(AN4223,AT4223,AU4223)</f>
        <v>0</v>
      </c>
    </row>
    <row r="4224" spans="21:48" ht="30" customHeight="1">
      <c r="U4224" s="1"/>
      <c r="AT4224" s="20">
        <f>T4224*1.075</f>
        <v>0</v>
      </c>
      <c r="AV4224" s="22">
        <f>MIN(AN4224,AT4224,AU4224)</f>
        <v>0</v>
      </c>
    </row>
    <row r="4225" spans="21:48" ht="30" customHeight="1">
      <c r="U4225" s="1"/>
      <c r="AT4225" s="20">
        <f>T4225*1.075</f>
        <v>0</v>
      </c>
      <c r="AV4225" s="22">
        <f>MIN(AN4225,AT4225,AU4225)</f>
        <v>0</v>
      </c>
    </row>
    <row r="4226" spans="21:48" ht="30" customHeight="1">
      <c r="U4226" s="1"/>
      <c r="AT4226" s="20">
        <f>T4226*1.075</f>
        <v>0</v>
      </c>
      <c r="AV4226" s="22">
        <f>MIN(AN4226,AT4226,AU4226)</f>
        <v>0</v>
      </c>
    </row>
    <row r="4227" spans="21:48" ht="30" customHeight="1">
      <c r="U4227" s="1"/>
      <c r="AT4227" s="20">
        <f>T4227*1.075</f>
        <v>0</v>
      </c>
      <c r="AV4227" s="22">
        <f>MIN(AN4227,AT4227,AU4227)</f>
        <v>0</v>
      </c>
    </row>
    <row r="4228" spans="21:48" ht="30" customHeight="1">
      <c r="U4228" s="1"/>
      <c r="AT4228" s="20">
        <f>T4228*1.075</f>
        <v>0</v>
      </c>
      <c r="AV4228" s="22">
        <f>MIN(AN4228,AT4228,AU4228)</f>
        <v>0</v>
      </c>
    </row>
    <row r="4229" spans="21:48" ht="30" customHeight="1">
      <c r="U4229" s="1"/>
      <c r="AT4229" s="20">
        <f>T4229*1.075</f>
        <v>0</v>
      </c>
      <c r="AV4229" s="22">
        <f>MIN(AN4229,AT4229,AU4229)</f>
        <v>0</v>
      </c>
    </row>
    <row r="4230" spans="21:48" ht="30" customHeight="1">
      <c r="U4230" s="1"/>
      <c r="AT4230" s="20">
        <f>T4230*1.075</f>
        <v>0</v>
      </c>
      <c r="AV4230" s="22">
        <f>MIN(AN4230,AT4230,AU4230)</f>
        <v>0</v>
      </c>
    </row>
    <row r="4231" spans="21:48" ht="30" customHeight="1">
      <c r="U4231" s="1"/>
      <c r="AT4231" s="20">
        <f>T4231*1.075</f>
        <v>0</v>
      </c>
      <c r="AV4231" s="22">
        <f>MIN(AN4231,AT4231,AU4231)</f>
        <v>0</v>
      </c>
    </row>
    <row r="4232" spans="21:48" ht="30" customHeight="1">
      <c r="U4232" s="1"/>
      <c r="AT4232" s="20">
        <f>T4232*1.075</f>
        <v>0</v>
      </c>
      <c r="AV4232" s="22">
        <f>MIN(AN4232,AT4232,AU4232)</f>
        <v>0</v>
      </c>
    </row>
    <row r="4233" spans="21:48" ht="30" customHeight="1">
      <c r="U4233" s="1"/>
      <c r="AT4233" s="20">
        <f>T4233*1.075</f>
        <v>0</v>
      </c>
      <c r="AV4233" s="22">
        <f>MIN(AN4233,AT4233,AU4233)</f>
        <v>0</v>
      </c>
    </row>
    <row r="4234" spans="21:48" ht="30" customHeight="1">
      <c r="U4234" s="1"/>
      <c r="AT4234" s="20">
        <f>T4234*1.075</f>
        <v>0</v>
      </c>
      <c r="AV4234" s="22">
        <f>MIN(AN4234,AT4234,AU4234)</f>
        <v>0</v>
      </c>
    </row>
    <row r="4235" spans="21:48" ht="30" customHeight="1">
      <c r="U4235" s="1"/>
      <c r="AT4235" s="20">
        <f>T4235*1.075</f>
        <v>0</v>
      </c>
      <c r="AV4235" s="22">
        <f>MIN(AN4235,AT4235,AU4235)</f>
        <v>0</v>
      </c>
    </row>
    <row r="4236" spans="21:48" ht="30" customHeight="1">
      <c r="U4236" s="1"/>
      <c r="AT4236" s="20">
        <f>T4236*1.075</f>
        <v>0</v>
      </c>
      <c r="AV4236" s="22">
        <f>MIN(AN4236,AT4236,AU4236)</f>
        <v>0</v>
      </c>
    </row>
    <row r="4237" spans="21:48" ht="30" customHeight="1">
      <c r="U4237" s="1"/>
      <c r="AT4237" s="20">
        <f>T4237*1.075</f>
        <v>0</v>
      </c>
      <c r="AV4237" s="22">
        <f>MIN(AN4237,AT4237,AU4237)</f>
        <v>0</v>
      </c>
    </row>
    <row r="4238" spans="21:48" ht="30" customHeight="1">
      <c r="U4238" s="1"/>
      <c r="AT4238" s="20">
        <f>T4238*1.075</f>
        <v>0</v>
      </c>
      <c r="AV4238" s="22">
        <f>MIN(AN4238,AT4238,AU4238)</f>
        <v>0</v>
      </c>
    </row>
    <row r="4239" spans="21:48" ht="30" customHeight="1">
      <c r="U4239" s="1"/>
      <c r="AT4239" s="20">
        <f>T4239*1.075</f>
        <v>0</v>
      </c>
      <c r="AV4239" s="22">
        <f>MIN(AN4239,AT4239,AU4239)</f>
        <v>0</v>
      </c>
    </row>
    <row r="4240" spans="21:48" ht="30" customHeight="1">
      <c r="U4240" s="1"/>
      <c r="AT4240" s="20">
        <f>T4240*1.075</f>
        <v>0</v>
      </c>
      <c r="AV4240" s="22">
        <f>MIN(AN4240,AT4240,AU4240)</f>
        <v>0</v>
      </c>
    </row>
    <row r="4241" spans="21:48" ht="30" customHeight="1">
      <c r="U4241" s="1"/>
      <c r="AT4241" s="20">
        <f>T4241*1.075</f>
        <v>0</v>
      </c>
      <c r="AV4241" s="22">
        <f>MIN(AN4241,AT4241,AU4241)</f>
        <v>0</v>
      </c>
    </row>
    <row r="4242" spans="21:48" ht="30" customHeight="1">
      <c r="U4242" s="1"/>
      <c r="AT4242" s="20">
        <f>T4242*1.075</f>
        <v>0</v>
      </c>
      <c r="AV4242" s="22">
        <f>MIN(AN4242,AT4242,AU4242)</f>
        <v>0</v>
      </c>
    </row>
    <row r="4243" spans="21:48" ht="30" customHeight="1">
      <c r="U4243" s="1"/>
      <c r="AT4243" s="20">
        <f>T4243*1.075</f>
        <v>0</v>
      </c>
      <c r="AV4243" s="22">
        <f>MIN(AN4243,AT4243,AU4243)</f>
        <v>0</v>
      </c>
    </row>
    <row r="4244" spans="21:48" ht="30" customHeight="1">
      <c r="U4244" s="1"/>
      <c r="AT4244" s="20">
        <f>T4244*1.075</f>
        <v>0</v>
      </c>
      <c r="AV4244" s="22">
        <f>MIN(AN4244,AT4244,AU4244)</f>
        <v>0</v>
      </c>
    </row>
    <row r="4245" spans="21:48" ht="30" customHeight="1">
      <c r="U4245" s="1"/>
      <c r="AT4245" s="20">
        <f>T4245*1.075</f>
        <v>0</v>
      </c>
      <c r="AV4245" s="22">
        <f>MIN(AN4245,AT4245,AU4245)</f>
        <v>0</v>
      </c>
    </row>
    <row r="4246" spans="21:48" ht="30" customHeight="1">
      <c r="U4246" s="1"/>
      <c r="AT4246" s="20">
        <f>T4246*1.075</f>
        <v>0</v>
      </c>
      <c r="AV4246" s="22">
        <f>MIN(AN4246,AT4246,AU4246)</f>
        <v>0</v>
      </c>
    </row>
    <row r="4247" spans="21:48" ht="30" customHeight="1">
      <c r="U4247" s="1"/>
      <c r="AT4247" s="20">
        <f>T4247*1.075</f>
        <v>0</v>
      </c>
      <c r="AV4247" s="22">
        <f>MIN(AN4247,AT4247,AU4247)</f>
        <v>0</v>
      </c>
    </row>
    <row r="4248" spans="21:48" ht="30" customHeight="1">
      <c r="U4248" s="1"/>
      <c r="AT4248" s="20">
        <f>T4248*1.075</f>
        <v>0</v>
      </c>
      <c r="AV4248" s="22">
        <f>MIN(AN4248,AT4248,AU4248)</f>
        <v>0</v>
      </c>
    </row>
    <row r="4249" spans="21:48" ht="30" customHeight="1">
      <c r="U4249" s="1"/>
      <c r="AT4249" s="20">
        <f>T4249*1.075</f>
        <v>0</v>
      </c>
      <c r="AV4249" s="22">
        <f>MIN(AN4249,AT4249,AU4249)</f>
        <v>0</v>
      </c>
    </row>
    <row r="4250" spans="21:48" ht="30" customHeight="1">
      <c r="U4250" s="1"/>
      <c r="AT4250" s="20">
        <f>T4250*1.075</f>
        <v>0</v>
      </c>
      <c r="AV4250" s="22">
        <f>MIN(AN4250,AT4250,AU4250)</f>
        <v>0</v>
      </c>
    </row>
    <row r="4251" spans="21:48" ht="30" customHeight="1">
      <c r="U4251" s="1"/>
      <c r="AT4251" s="20">
        <f>T4251*1.075</f>
        <v>0</v>
      </c>
      <c r="AV4251" s="22">
        <f>MIN(AN4251,AT4251,AU4251)</f>
        <v>0</v>
      </c>
    </row>
    <row r="4252" spans="21:48" ht="30" customHeight="1">
      <c r="U4252" s="1"/>
      <c r="AT4252" s="20">
        <f>T4252*1.075</f>
        <v>0</v>
      </c>
      <c r="AV4252" s="22">
        <f>MIN(AN4252,AT4252,AU4252)</f>
        <v>0</v>
      </c>
    </row>
    <row r="4253" spans="21:48" ht="30" customHeight="1">
      <c r="U4253" s="1"/>
      <c r="AT4253" s="20">
        <f>T4253*1.075</f>
        <v>0</v>
      </c>
      <c r="AV4253" s="22">
        <f>MIN(AN4253,AT4253,AU4253)</f>
        <v>0</v>
      </c>
    </row>
    <row r="4254" spans="21:48" ht="30" customHeight="1">
      <c r="U4254" s="1"/>
      <c r="AT4254" s="20">
        <f>T4254*1.075</f>
        <v>0</v>
      </c>
      <c r="AV4254" s="22">
        <f>MIN(AN4254,AT4254,AU4254)</f>
        <v>0</v>
      </c>
    </row>
    <row r="4255" spans="21:48" ht="30" customHeight="1">
      <c r="U4255" s="1"/>
      <c r="AT4255" s="20">
        <f>T4255*1.075</f>
        <v>0</v>
      </c>
      <c r="AV4255" s="22">
        <f>MIN(AN4255,AT4255,AU4255)</f>
        <v>0</v>
      </c>
    </row>
    <row r="4256" spans="21:48" ht="30" customHeight="1">
      <c r="U4256" s="1"/>
      <c r="AT4256" s="20">
        <f>T4256*1.075</f>
        <v>0</v>
      </c>
      <c r="AV4256" s="22">
        <f>MIN(AN4256,AT4256,AU4256)</f>
        <v>0</v>
      </c>
    </row>
    <row r="4257" spans="21:48" ht="30" customHeight="1">
      <c r="U4257" s="1"/>
      <c r="AT4257" s="20">
        <f>T4257*1.075</f>
        <v>0</v>
      </c>
      <c r="AV4257" s="22">
        <f>MIN(AN4257,AT4257,AU4257)</f>
        <v>0</v>
      </c>
    </row>
    <row r="4258" spans="21:48" ht="30" customHeight="1">
      <c r="U4258" s="1"/>
      <c r="AT4258" s="20">
        <f>T4258*1.075</f>
        <v>0</v>
      </c>
      <c r="AV4258" s="22">
        <f>MIN(AN4258,AT4258,AU4258)</f>
        <v>0</v>
      </c>
    </row>
    <row r="4259" spans="21:48" ht="30" customHeight="1">
      <c r="U4259" s="1"/>
      <c r="AT4259" s="20">
        <f>T4259*1.075</f>
        <v>0</v>
      </c>
      <c r="AV4259" s="22">
        <f>MIN(AN4259,AT4259,AU4259)</f>
        <v>0</v>
      </c>
    </row>
    <row r="4260" spans="21:48" ht="30" customHeight="1">
      <c r="U4260" s="1"/>
      <c r="AT4260" s="20">
        <f>T4260*1.075</f>
        <v>0</v>
      </c>
      <c r="AV4260" s="22">
        <f>MIN(AN4260,AT4260,AU4260)</f>
        <v>0</v>
      </c>
    </row>
    <row r="4261" spans="21:48" ht="30" customHeight="1">
      <c r="U4261" s="1"/>
      <c r="AT4261" s="20">
        <f>T4261*1.075</f>
        <v>0</v>
      </c>
      <c r="AV4261" s="22">
        <f>MIN(AN4261,AT4261,AU4261)</f>
        <v>0</v>
      </c>
    </row>
    <row r="4262" spans="21:48" ht="30" customHeight="1">
      <c r="U4262" s="1"/>
      <c r="AT4262" s="20">
        <f>T4262*1.075</f>
        <v>0</v>
      </c>
      <c r="AV4262" s="22">
        <f>MIN(AN4262,AT4262,AU4262)</f>
        <v>0</v>
      </c>
    </row>
    <row r="4263" spans="21:48" ht="30" customHeight="1">
      <c r="U4263" s="1"/>
      <c r="AT4263" s="20">
        <f>T4263*1.075</f>
        <v>0</v>
      </c>
      <c r="AV4263" s="22">
        <f>MIN(AN4263,AT4263,AU4263)</f>
        <v>0</v>
      </c>
    </row>
    <row r="4264" spans="21:48" ht="30" customHeight="1">
      <c r="U4264" s="1"/>
      <c r="AT4264" s="20">
        <f>T4264*1.075</f>
        <v>0</v>
      </c>
      <c r="AV4264" s="22">
        <f>MIN(AN4264,AT4264,AU4264)</f>
        <v>0</v>
      </c>
    </row>
    <row r="4265" spans="21:48" ht="30" customHeight="1">
      <c r="U4265" s="1"/>
      <c r="AT4265" s="20">
        <f>T4265*1.075</f>
        <v>0</v>
      </c>
      <c r="AV4265" s="22">
        <f>MIN(AN4265,AT4265,AU4265)</f>
        <v>0</v>
      </c>
    </row>
    <row r="4266" spans="21:48" ht="30" customHeight="1">
      <c r="U4266" s="1"/>
      <c r="AT4266" s="20">
        <f>T4266*1.075</f>
        <v>0</v>
      </c>
      <c r="AV4266" s="22">
        <f>MIN(AN4266,AT4266,AU4266)</f>
        <v>0</v>
      </c>
    </row>
    <row r="4267" spans="21:48" ht="30" customHeight="1">
      <c r="U4267" s="1"/>
      <c r="AT4267" s="20">
        <f>T4267*1.075</f>
        <v>0</v>
      </c>
      <c r="AV4267" s="22">
        <f>MIN(AN4267,AT4267,AU4267)</f>
        <v>0</v>
      </c>
    </row>
    <row r="4268" spans="21:48" ht="30" customHeight="1">
      <c r="U4268" s="1"/>
      <c r="AT4268" s="20">
        <f>T4268*1.075</f>
        <v>0</v>
      </c>
      <c r="AV4268" s="22">
        <f>MIN(AN4268,AT4268,AU4268)</f>
        <v>0</v>
      </c>
    </row>
    <row r="4269" spans="21:48" ht="30" customHeight="1">
      <c r="U4269" s="1"/>
      <c r="AT4269" s="20">
        <f>T4269*1.075</f>
        <v>0</v>
      </c>
      <c r="AV4269" s="22">
        <f>MIN(AN4269,AT4269,AU4269)</f>
        <v>0</v>
      </c>
    </row>
    <row r="4270" spans="21:48" ht="30" customHeight="1">
      <c r="U4270" s="1"/>
      <c r="AT4270" s="20">
        <f>T4270*1.075</f>
        <v>0</v>
      </c>
      <c r="AV4270" s="22">
        <f>MIN(AN4270,AT4270,AU4270)</f>
        <v>0</v>
      </c>
    </row>
    <row r="4271" spans="21:48" ht="30" customHeight="1">
      <c r="U4271" s="1"/>
      <c r="AT4271" s="20">
        <f>T4271*1.075</f>
        <v>0</v>
      </c>
      <c r="AV4271" s="22">
        <f>MIN(AN4271,AT4271,AU4271)</f>
        <v>0</v>
      </c>
    </row>
    <row r="4272" spans="21:48" ht="30" customHeight="1">
      <c r="U4272" s="1"/>
      <c r="AT4272" s="20">
        <f>T4272*1.075</f>
        <v>0</v>
      </c>
      <c r="AV4272" s="22">
        <f>MIN(AN4272,AT4272,AU4272)</f>
        <v>0</v>
      </c>
    </row>
    <row r="4273" spans="21:48" ht="30" customHeight="1">
      <c r="U4273" s="1"/>
      <c r="AT4273" s="20">
        <f>T4273*1.075</f>
        <v>0</v>
      </c>
      <c r="AV4273" s="22">
        <f>MIN(AN4273,AT4273,AU4273)</f>
        <v>0</v>
      </c>
    </row>
    <row r="4274" spans="21:48" ht="30" customHeight="1">
      <c r="U4274" s="1"/>
      <c r="AT4274" s="20">
        <f>T4274*1.075</f>
        <v>0</v>
      </c>
      <c r="AV4274" s="22">
        <f>MIN(AN4274,AT4274,AU4274)</f>
        <v>0</v>
      </c>
    </row>
    <row r="4275" spans="21:48" ht="30" customHeight="1">
      <c r="U4275" s="1"/>
      <c r="AT4275" s="20">
        <f>T4275*1.075</f>
        <v>0</v>
      </c>
      <c r="AV4275" s="22">
        <f>MIN(AN4275,AT4275,AU4275)</f>
        <v>0</v>
      </c>
    </row>
    <row r="4276" spans="21:48" ht="30" customHeight="1">
      <c r="U4276" s="1"/>
      <c r="AT4276" s="20">
        <f>T4276*1.075</f>
        <v>0</v>
      </c>
      <c r="AV4276" s="22">
        <f>MIN(AN4276,AT4276,AU4276)</f>
        <v>0</v>
      </c>
    </row>
    <row r="4277" spans="21:48" ht="30" customHeight="1">
      <c r="U4277" s="1"/>
      <c r="AT4277" s="20">
        <f>T4277*1.075</f>
        <v>0</v>
      </c>
      <c r="AV4277" s="22">
        <f>MIN(AN4277,AT4277,AU4277)</f>
        <v>0</v>
      </c>
    </row>
    <row r="4278" spans="21:48" ht="30" customHeight="1">
      <c r="U4278" s="1"/>
      <c r="AT4278" s="20">
        <f>T4278*1.075</f>
        <v>0</v>
      </c>
      <c r="AV4278" s="22">
        <f>MIN(AN4278,AT4278,AU4278)</f>
        <v>0</v>
      </c>
    </row>
    <row r="4279" spans="21:48" ht="30" customHeight="1">
      <c r="U4279" s="1"/>
      <c r="AT4279" s="20">
        <f>T4279*1.075</f>
        <v>0</v>
      </c>
      <c r="AV4279" s="22">
        <f>MIN(AN4279,AT4279,AU4279)</f>
        <v>0</v>
      </c>
    </row>
    <row r="4280" spans="21:48" ht="30" customHeight="1">
      <c r="U4280" s="1"/>
      <c r="AT4280" s="20">
        <f>T4280*1.075</f>
        <v>0</v>
      </c>
      <c r="AV4280" s="22">
        <f>MIN(AN4280,AT4280,AU4280)</f>
        <v>0</v>
      </c>
    </row>
    <row r="4281" spans="21:48" ht="30" customHeight="1">
      <c r="U4281" s="1"/>
      <c r="AT4281" s="20">
        <f>T4281*1.075</f>
        <v>0</v>
      </c>
      <c r="AV4281" s="22">
        <f>MIN(AN4281,AT4281,AU4281)</f>
        <v>0</v>
      </c>
    </row>
    <row r="4282" spans="21:48" ht="30" customHeight="1">
      <c r="U4282" s="1"/>
      <c r="AT4282" s="20">
        <f>T4282*1.075</f>
        <v>0</v>
      </c>
      <c r="AV4282" s="22">
        <f>MIN(AN4282,AT4282,AU4282)</f>
        <v>0</v>
      </c>
    </row>
    <row r="4283" spans="21:48" ht="30" customHeight="1">
      <c r="U4283" s="1"/>
      <c r="AT4283" s="20">
        <f>T4283*1.075</f>
        <v>0</v>
      </c>
      <c r="AV4283" s="22">
        <f>MIN(AN4283,AT4283,AU4283)</f>
        <v>0</v>
      </c>
    </row>
    <row r="4284" spans="21:48" ht="30" customHeight="1">
      <c r="U4284" s="1"/>
      <c r="AT4284" s="20">
        <f>T4284*1.075</f>
        <v>0</v>
      </c>
      <c r="AV4284" s="22">
        <f>MIN(AN4284,AT4284,AU4284)</f>
        <v>0</v>
      </c>
    </row>
    <row r="4285" spans="21:48" ht="30" customHeight="1">
      <c r="U4285" s="1"/>
      <c r="AT4285" s="20">
        <f>T4285*1.075</f>
        <v>0</v>
      </c>
      <c r="AV4285" s="22">
        <f>MIN(AN4285,AT4285,AU4285)</f>
        <v>0</v>
      </c>
    </row>
    <row r="4286" spans="21:48" ht="30" customHeight="1">
      <c r="U4286" s="1"/>
      <c r="AT4286" s="20">
        <f>T4286*1.075</f>
        <v>0</v>
      </c>
      <c r="AV4286" s="22">
        <f>MIN(AN4286,AT4286,AU4286)</f>
        <v>0</v>
      </c>
    </row>
    <row r="4287" spans="21:48" ht="30" customHeight="1">
      <c r="U4287" s="1"/>
      <c r="AT4287" s="20">
        <f>T4287*1.075</f>
        <v>0</v>
      </c>
      <c r="AV4287" s="22">
        <f>MIN(AN4287,AT4287,AU4287)</f>
        <v>0</v>
      </c>
    </row>
    <row r="4288" spans="21:48" ht="30" customHeight="1">
      <c r="U4288" s="1"/>
      <c r="AT4288" s="20">
        <f>T4288*1.075</f>
        <v>0</v>
      </c>
      <c r="AV4288" s="22">
        <f>MIN(AN4288,AT4288,AU4288)</f>
        <v>0</v>
      </c>
    </row>
    <row r="4289" spans="21:48" ht="30" customHeight="1">
      <c r="U4289" s="1"/>
      <c r="AT4289" s="20">
        <f>T4289*1.075</f>
        <v>0</v>
      </c>
      <c r="AV4289" s="22">
        <f>MIN(AN4289,AT4289,AU4289)</f>
        <v>0</v>
      </c>
    </row>
    <row r="4290" spans="21:48" ht="30" customHeight="1">
      <c r="U4290" s="1"/>
      <c r="AT4290" s="20">
        <f>T4290*1.075</f>
        <v>0</v>
      </c>
      <c r="AV4290" s="22">
        <f>MIN(AN4290,AT4290,AU4290)</f>
        <v>0</v>
      </c>
    </row>
    <row r="4291" spans="21:48" ht="30" customHeight="1">
      <c r="U4291" s="1"/>
      <c r="AT4291" s="20">
        <f>T4291*1.075</f>
        <v>0</v>
      </c>
      <c r="AV4291" s="22">
        <f>MIN(AN4291,AT4291,AU4291)</f>
        <v>0</v>
      </c>
    </row>
    <row r="4292" spans="21:48" ht="30" customHeight="1">
      <c r="U4292" s="1"/>
      <c r="AT4292" s="20">
        <f>T4292*1.075</f>
        <v>0</v>
      </c>
      <c r="AV4292" s="22">
        <f>MIN(AN4292,AT4292,AU4292)</f>
        <v>0</v>
      </c>
    </row>
    <row r="4293" spans="21:48" ht="30" customHeight="1">
      <c r="U4293" s="1"/>
      <c r="AT4293" s="20">
        <f>T4293*1.075</f>
        <v>0</v>
      </c>
      <c r="AV4293" s="22">
        <f>MIN(AN4293,AT4293,AU4293)</f>
        <v>0</v>
      </c>
    </row>
    <row r="4294" spans="21:48" ht="30" customHeight="1">
      <c r="U4294" s="1"/>
      <c r="AT4294" s="20">
        <f>T4294*1.075</f>
        <v>0</v>
      </c>
      <c r="AV4294" s="22">
        <f>MIN(AN4294,AT4294,AU4294)</f>
        <v>0</v>
      </c>
    </row>
    <row r="4295" spans="21:48" ht="30" customHeight="1">
      <c r="U4295" s="1"/>
      <c r="AT4295" s="20">
        <f>T4295*1.075</f>
        <v>0</v>
      </c>
      <c r="AV4295" s="22">
        <f>MIN(AN4295,AT4295,AU4295)</f>
        <v>0</v>
      </c>
    </row>
    <row r="4296" spans="21:48" ht="30" customHeight="1">
      <c r="U4296" s="1"/>
      <c r="AT4296" s="20">
        <f>T4296*1.075</f>
        <v>0</v>
      </c>
      <c r="AV4296" s="22">
        <f>MIN(AN4296,AT4296,AU4296)</f>
        <v>0</v>
      </c>
    </row>
    <row r="4297" spans="21:48" ht="30" customHeight="1">
      <c r="U4297" s="1"/>
      <c r="AT4297" s="20">
        <f>T4297*1.075</f>
        <v>0</v>
      </c>
      <c r="AV4297" s="22">
        <f>MIN(AN4297,AT4297,AU4297)</f>
        <v>0</v>
      </c>
    </row>
    <row r="4298" spans="21:48" ht="30" customHeight="1">
      <c r="U4298" s="1"/>
      <c r="AT4298" s="20">
        <f>T4298*1.075</f>
        <v>0</v>
      </c>
      <c r="AV4298" s="22">
        <f>MIN(AN4298,AT4298,AU4298)</f>
        <v>0</v>
      </c>
    </row>
    <row r="4299" spans="21:48" ht="30" customHeight="1">
      <c r="U4299" s="1"/>
      <c r="AT4299" s="20">
        <f>T4299*1.075</f>
        <v>0</v>
      </c>
      <c r="AV4299" s="22">
        <f>MIN(AN4299,AT4299,AU4299)</f>
        <v>0</v>
      </c>
    </row>
    <row r="4300" spans="21:48" ht="30" customHeight="1">
      <c r="U4300" s="1"/>
      <c r="AT4300" s="20">
        <f>T4300*1.075</f>
        <v>0</v>
      </c>
      <c r="AV4300" s="22">
        <f>MIN(AN4300,AT4300,AU4300)</f>
        <v>0</v>
      </c>
    </row>
    <row r="4301" spans="21:48" ht="30" customHeight="1">
      <c r="U4301" s="1"/>
      <c r="AT4301" s="20">
        <f>T4301*1.075</f>
        <v>0</v>
      </c>
      <c r="AV4301" s="22">
        <f>MIN(AN4301,AT4301,AU4301)</f>
        <v>0</v>
      </c>
    </row>
    <row r="4302" spans="21:48" ht="30" customHeight="1">
      <c r="U4302" s="1"/>
      <c r="AT4302" s="20">
        <f>T4302*1.075</f>
        <v>0</v>
      </c>
      <c r="AV4302" s="22">
        <f>MIN(AN4302,AT4302,AU4302)</f>
        <v>0</v>
      </c>
    </row>
    <row r="4303" spans="21:48" ht="30" customHeight="1">
      <c r="U4303" s="1"/>
      <c r="AT4303" s="20">
        <f>T4303*1.075</f>
        <v>0</v>
      </c>
      <c r="AV4303" s="22">
        <f>MIN(AN4303,AT4303,AU4303)</f>
        <v>0</v>
      </c>
    </row>
    <row r="4304" spans="21:48" ht="30" customHeight="1">
      <c r="U4304" s="1"/>
      <c r="AT4304" s="20">
        <f>T4304*1.075</f>
        <v>0</v>
      </c>
      <c r="AV4304" s="22">
        <f>MIN(AN4304,AT4304,AU4304)</f>
        <v>0</v>
      </c>
    </row>
    <row r="4305" spans="21:48" ht="30" customHeight="1">
      <c r="U4305" s="1"/>
      <c r="AT4305" s="20">
        <f>T4305*1.075</f>
        <v>0</v>
      </c>
      <c r="AV4305" s="22">
        <f>MIN(AN4305,AT4305,AU4305)</f>
        <v>0</v>
      </c>
    </row>
    <row r="4306" spans="21:48" ht="30" customHeight="1">
      <c r="U4306" s="1"/>
      <c r="AT4306" s="20">
        <f>T4306*1.075</f>
        <v>0</v>
      </c>
      <c r="AV4306" s="22">
        <f>MIN(AN4306,AT4306,AU4306)</f>
        <v>0</v>
      </c>
    </row>
    <row r="4307" spans="21:48" ht="30" customHeight="1">
      <c r="U4307" s="1"/>
      <c r="AT4307" s="20">
        <f>T4307*1.075</f>
        <v>0</v>
      </c>
      <c r="AV4307" s="22">
        <f>MIN(AN4307,AT4307,AU4307)</f>
        <v>0</v>
      </c>
    </row>
    <row r="4308" spans="21:48" ht="30" customHeight="1">
      <c r="U4308" s="1"/>
      <c r="AT4308" s="20">
        <f>T4308*1.075</f>
        <v>0</v>
      </c>
      <c r="AV4308" s="22">
        <f>MIN(AN4308,AT4308,AU4308)</f>
        <v>0</v>
      </c>
    </row>
    <row r="4309" spans="21:48" ht="30" customHeight="1">
      <c r="U4309" s="1"/>
      <c r="AT4309" s="20">
        <f>T4309*1.075</f>
        <v>0</v>
      </c>
      <c r="AV4309" s="22">
        <f>MIN(AN4309,AT4309,AU4309)</f>
        <v>0</v>
      </c>
    </row>
    <row r="4310" spans="21:48" ht="30" customHeight="1">
      <c r="U4310" s="1"/>
      <c r="AT4310" s="20">
        <f>T4310*1.075</f>
        <v>0</v>
      </c>
      <c r="AV4310" s="22">
        <f>MIN(AN4310,AT4310,AU4310)</f>
        <v>0</v>
      </c>
    </row>
    <row r="4311" spans="21:48" ht="30" customHeight="1">
      <c r="U4311" s="1"/>
      <c r="AT4311" s="20">
        <f>T4311*1.075</f>
        <v>0</v>
      </c>
      <c r="AV4311" s="22">
        <f>MIN(AN4311,AT4311,AU4311)</f>
        <v>0</v>
      </c>
    </row>
    <row r="4312" spans="21:48" ht="30" customHeight="1">
      <c r="U4312" s="1"/>
      <c r="AT4312" s="20">
        <f>T4312*1.075</f>
        <v>0</v>
      </c>
      <c r="AV4312" s="22">
        <f>MIN(AN4312,AT4312,AU4312)</f>
        <v>0</v>
      </c>
    </row>
    <row r="4313" spans="21:48" ht="30" customHeight="1">
      <c r="U4313" s="1"/>
      <c r="AT4313" s="20">
        <f>T4313*1.075</f>
        <v>0</v>
      </c>
      <c r="AV4313" s="22">
        <f>MIN(AN4313,AT4313,AU4313)</f>
        <v>0</v>
      </c>
    </row>
    <row r="4314" spans="21:48" ht="30" customHeight="1">
      <c r="U4314" s="1"/>
      <c r="AT4314" s="20">
        <f>T4314*1.075</f>
        <v>0</v>
      </c>
      <c r="AV4314" s="22">
        <f>MIN(AN4314,AT4314,AU4314)</f>
        <v>0</v>
      </c>
    </row>
    <row r="4315" spans="21:48" ht="30" customHeight="1">
      <c r="U4315" s="1"/>
      <c r="AT4315" s="20">
        <f>T4315*1.075</f>
        <v>0</v>
      </c>
      <c r="AV4315" s="22">
        <f>MIN(AN4315,AT4315,AU4315)</f>
        <v>0</v>
      </c>
    </row>
    <row r="4316" spans="21:48" ht="30" customHeight="1">
      <c r="U4316" s="1"/>
      <c r="AT4316" s="20">
        <f>T4316*1.075</f>
        <v>0</v>
      </c>
      <c r="AV4316" s="22">
        <f>MIN(AN4316,AT4316,AU4316)</f>
        <v>0</v>
      </c>
    </row>
    <row r="4317" spans="21:48" ht="30" customHeight="1">
      <c r="U4317" s="1"/>
      <c r="AT4317" s="20">
        <f>T4317*1.075</f>
        <v>0</v>
      </c>
      <c r="AV4317" s="22">
        <f>MIN(AN4317,AT4317,AU4317)</f>
        <v>0</v>
      </c>
    </row>
    <row r="4318" spans="21:48" ht="30" customHeight="1">
      <c r="U4318" s="1"/>
      <c r="AT4318" s="20">
        <f>T4318*1.075</f>
        <v>0</v>
      </c>
      <c r="AV4318" s="22">
        <f>MIN(AN4318,AT4318,AU4318)</f>
        <v>0</v>
      </c>
    </row>
    <row r="4319" spans="21:48" ht="30" customHeight="1">
      <c r="U4319" s="1"/>
      <c r="AT4319" s="20">
        <f>T4319*1.075</f>
        <v>0</v>
      </c>
      <c r="AV4319" s="22">
        <f>MIN(AN4319,AT4319,AU4319)</f>
        <v>0</v>
      </c>
    </row>
    <row r="4320" spans="21:48" ht="30" customHeight="1">
      <c r="U4320" s="1"/>
      <c r="AT4320" s="20">
        <f>T4320*1.075</f>
        <v>0</v>
      </c>
      <c r="AV4320" s="22">
        <f>MIN(AN4320,AT4320,AU4320)</f>
        <v>0</v>
      </c>
    </row>
    <row r="4321" spans="21:48" ht="30" customHeight="1">
      <c r="U4321" s="1"/>
      <c r="AT4321" s="20">
        <f>T4321*1.075</f>
        <v>0</v>
      </c>
      <c r="AV4321" s="22">
        <f>MIN(AN4321,AT4321,AU4321)</f>
        <v>0</v>
      </c>
    </row>
    <row r="4322" spans="21:48" ht="30" customHeight="1">
      <c r="U4322" s="1"/>
      <c r="AT4322" s="20">
        <f>T4322*1.075</f>
        <v>0</v>
      </c>
      <c r="AV4322" s="22">
        <f>MIN(AN4322,AT4322,AU4322)</f>
        <v>0</v>
      </c>
    </row>
    <row r="4323" spans="21:48" ht="30" customHeight="1">
      <c r="U4323" s="1"/>
      <c r="AT4323" s="20">
        <f>T4323*1.075</f>
        <v>0</v>
      </c>
      <c r="AV4323" s="22">
        <f>MIN(AN4323,AT4323,AU4323)</f>
        <v>0</v>
      </c>
    </row>
    <row r="4324" spans="21:48" ht="30" customHeight="1">
      <c r="U4324" s="1"/>
      <c r="AT4324" s="20">
        <f>T4324*1.075</f>
        <v>0</v>
      </c>
      <c r="AV4324" s="22">
        <f>MIN(AN4324,AT4324,AU4324)</f>
        <v>0</v>
      </c>
    </row>
    <row r="4325" spans="21:48" ht="30" customHeight="1">
      <c r="U4325" s="1"/>
      <c r="AT4325" s="20">
        <f>T4325*1.075</f>
        <v>0</v>
      </c>
      <c r="AV4325" s="22">
        <f>MIN(AN4325,AT4325,AU4325)</f>
        <v>0</v>
      </c>
    </row>
    <row r="4326" spans="21:48" ht="30" customHeight="1">
      <c r="U4326" s="1"/>
      <c r="AT4326" s="20">
        <f>T4326*1.075</f>
        <v>0</v>
      </c>
      <c r="AV4326" s="22">
        <f>MIN(AN4326,AT4326,AU4326)</f>
        <v>0</v>
      </c>
    </row>
    <row r="4327" spans="21:48" ht="30" customHeight="1">
      <c r="U4327" s="1"/>
      <c r="AT4327" s="20">
        <f>T4327*1.075</f>
        <v>0</v>
      </c>
      <c r="AV4327" s="22">
        <f>MIN(AN4327,AT4327,AU4327)</f>
        <v>0</v>
      </c>
    </row>
    <row r="4328" spans="21:48" ht="30" customHeight="1">
      <c r="U4328" s="1"/>
      <c r="AT4328" s="20">
        <f>T4328*1.075</f>
        <v>0</v>
      </c>
      <c r="AV4328" s="22">
        <f>MIN(AN4328,AT4328,AU4328)</f>
        <v>0</v>
      </c>
    </row>
    <row r="4329" spans="21:48" ht="30" customHeight="1">
      <c r="U4329" s="1"/>
      <c r="AT4329" s="20">
        <f>T4329*1.075</f>
        <v>0</v>
      </c>
      <c r="AV4329" s="22">
        <f>MIN(AN4329,AT4329,AU4329)</f>
        <v>0</v>
      </c>
    </row>
    <row r="4330" spans="21:48" ht="30" customHeight="1">
      <c r="U4330" s="1"/>
      <c r="AT4330" s="20">
        <f>T4330*1.075</f>
        <v>0</v>
      </c>
      <c r="AV4330" s="22">
        <f>MIN(AN4330,AT4330,AU4330)</f>
        <v>0</v>
      </c>
    </row>
    <row r="4331" spans="21:48" ht="30" customHeight="1">
      <c r="U4331" s="1"/>
      <c r="AT4331" s="20">
        <f>T4331*1.075</f>
        <v>0</v>
      </c>
      <c r="AV4331" s="22">
        <f>MIN(AN4331,AT4331,AU4331)</f>
        <v>0</v>
      </c>
    </row>
    <row r="4332" spans="21:48" ht="30" customHeight="1">
      <c r="U4332" s="1"/>
      <c r="AT4332" s="20">
        <f>T4332*1.075</f>
        <v>0</v>
      </c>
      <c r="AV4332" s="22">
        <f>MIN(AN4332,AT4332,AU4332)</f>
        <v>0</v>
      </c>
    </row>
    <row r="4333" spans="21:48" ht="30" customHeight="1">
      <c r="U4333" s="1"/>
      <c r="AT4333" s="20">
        <f>T4333*1.075</f>
        <v>0</v>
      </c>
      <c r="AV4333" s="22">
        <f>MIN(AN4333,AT4333,AU4333)</f>
        <v>0</v>
      </c>
    </row>
    <row r="4334" spans="21:48" ht="30" customHeight="1">
      <c r="U4334" s="1"/>
      <c r="AT4334" s="20">
        <f>T4334*1.075</f>
        <v>0</v>
      </c>
      <c r="AV4334" s="22">
        <f>MIN(AN4334,AT4334,AU4334)</f>
        <v>0</v>
      </c>
    </row>
    <row r="4335" spans="21:48" ht="30" customHeight="1">
      <c r="U4335" s="1"/>
      <c r="AT4335" s="20">
        <f>T4335*1.075</f>
        <v>0</v>
      </c>
      <c r="AV4335" s="22">
        <f>MIN(AN4335,AT4335,AU4335)</f>
        <v>0</v>
      </c>
    </row>
    <row r="4336" spans="21:48" ht="30" customHeight="1">
      <c r="U4336" s="1"/>
      <c r="AT4336" s="20">
        <f>T4336*1.075</f>
        <v>0</v>
      </c>
      <c r="AV4336" s="22">
        <f>MIN(AN4336,AT4336,AU4336)</f>
        <v>0</v>
      </c>
    </row>
    <row r="4337" spans="21:48" ht="30" customHeight="1">
      <c r="U4337" s="1"/>
      <c r="AT4337" s="20">
        <f>T4337*1.075</f>
        <v>0</v>
      </c>
      <c r="AV4337" s="22">
        <f>MIN(AN4337,AT4337,AU4337)</f>
        <v>0</v>
      </c>
    </row>
    <row r="4338" spans="21:48" ht="30" customHeight="1">
      <c r="U4338" s="1"/>
      <c r="AT4338" s="20">
        <f>T4338*1.075</f>
        <v>0</v>
      </c>
      <c r="AV4338" s="22">
        <f>MIN(AN4338,AT4338,AU4338)</f>
        <v>0</v>
      </c>
    </row>
    <row r="4339" spans="21:48" ht="30" customHeight="1">
      <c r="U4339" s="1"/>
      <c r="AT4339" s="20">
        <f>T4339*1.075</f>
        <v>0</v>
      </c>
      <c r="AV4339" s="22">
        <f>MIN(AN4339,AT4339,AU4339)</f>
        <v>0</v>
      </c>
    </row>
    <row r="4340" spans="21:48" ht="30" customHeight="1">
      <c r="U4340" s="1"/>
      <c r="AT4340" s="20">
        <f>T4340*1.075</f>
        <v>0</v>
      </c>
      <c r="AV4340" s="22">
        <f>MIN(AN4340,AT4340,AU4340)</f>
        <v>0</v>
      </c>
    </row>
    <row r="4341" spans="21:48" ht="30" customHeight="1">
      <c r="U4341" s="1"/>
      <c r="AT4341" s="20">
        <f>T4341*1.075</f>
        <v>0</v>
      </c>
      <c r="AV4341" s="22">
        <f>MIN(AN4341,AT4341,AU4341)</f>
        <v>0</v>
      </c>
    </row>
    <row r="4342" spans="21:48" ht="30" customHeight="1">
      <c r="U4342" s="1"/>
      <c r="AT4342" s="20">
        <f>T4342*1.075</f>
        <v>0</v>
      </c>
      <c r="AV4342" s="22">
        <f>MIN(AN4342,AT4342,AU4342)</f>
        <v>0</v>
      </c>
    </row>
    <row r="4343" spans="21:48" ht="30" customHeight="1">
      <c r="U4343" s="1"/>
      <c r="AT4343" s="20">
        <f>T4343*1.075</f>
        <v>0</v>
      </c>
      <c r="AV4343" s="22">
        <f>MIN(AN4343,AT4343,AU4343)</f>
        <v>0</v>
      </c>
    </row>
    <row r="4344" spans="21:48" ht="30" customHeight="1">
      <c r="U4344" s="1"/>
      <c r="AT4344" s="20">
        <f>T4344*1.075</f>
        <v>0</v>
      </c>
      <c r="AV4344" s="22">
        <f>MIN(AN4344,AT4344,AU4344)</f>
        <v>0</v>
      </c>
    </row>
    <row r="4345" spans="21:48" ht="30" customHeight="1">
      <c r="U4345" s="1"/>
      <c r="AT4345" s="20">
        <f>T4345*1.075</f>
        <v>0</v>
      </c>
      <c r="AV4345" s="22">
        <f>MIN(AN4345,AT4345,AU4345)</f>
        <v>0</v>
      </c>
    </row>
    <row r="4346" spans="21:48" ht="30" customHeight="1">
      <c r="U4346" s="1"/>
      <c r="AT4346" s="20">
        <f>T4346*1.075</f>
        <v>0</v>
      </c>
      <c r="AV4346" s="22">
        <f>MIN(AN4346,AT4346,AU4346)</f>
        <v>0</v>
      </c>
    </row>
    <row r="4347" spans="21:48" ht="30" customHeight="1">
      <c r="U4347" s="1"/>
      <c r="AT4347" s="20">
        <f>T4347*1.075</f>
        <v>0</v>
      </c>
      <c r="AV4347" s="22">
        <f>MIN(AN4347,AT4347,AU4347)</f>
        <v>0</v>
      </c>
    </row>
    <row r="4348" spans="21:48" ht="30" customHeight="1">
      <c r="U4348" s="1"/>
      <c r="AT4348" s="20">
        <f>T4348*1.075</f>
        <v>0</v>
      </c>
      <c r="AV4348" s="22">
        <f>MIN(AN4348,AT4348,AU4348)</f>
        <v>0</v>
      </c>
    </row>
    <row r="4349" spans="21:48" ht="30" customHeight="1">
      <c r="U4349" s="1"/>
      <c r="AT4349" s="20">
        <f>T4349*1.075</f>
        <v>0</v>
      </c>
      <c r="AV4349" s="22">
        <f>MIN(AN4349,AT4349,AU4349)</f>
        <v>0</v>
      </c>
    </row>
    <row r="4350" spans="21:48" ht="30" customHeight="1">
      <c r="U4350" s="1"/>
      <c r="AT4350" s="20">
        <f>T4350*1.075</f>
        <v>0</v>
      </c>
      <c r="AV4350" s="22">
        <f>MIN(AN4350,AT4350,AU4350)</f>
        <v>0</v>
      </c>
    </row>
    <row r="4351" spans="21:48" ht="30" customHeight="1">
      <c r="U4351" s="1"/>
      <c r="AT4351" s="20">
        <f>T4351*1.075</f>
        <v>0</v>
      </c>
      <c r="AV4351" s="22">
        <f>MIN(AN4351,AT4351,AU4351)</f>
        <v>0</v>
      </c>
    </row>
    <row r="4352" spans="21:48" ht="30" customHeight="1">
      <c r="U4352" s="1"/>
      <c r="AT4352" s="20">
        <f>T4352*1.075</f>
        <v>0</v>
      </c>
      <c r="AV4352" s="22">
        <f>MIN(AN4352,AT4352,AU4352)</f>
        <v>0</v>
      </c>
    </row>
    <row r="4353" spans="21:48" ht="30" customHeight="1">
      <c r="U4353" s="1"/>
      <c r="AT4353" s="20">
        <f>T4353*1.075</f>
        <v>0</v>
      </c>
      <c r="AV4353" s="22">
        <f>MIN(AN4353,AT4353,AU4353)</f>
        <v>0</v>
      </c>
    </row>
    <row r="4354" spans="21:48" ht="30" customHeight="1">
      <c r="U4354" s="1"/>
      <c r="AT4354" s="20">
        <f>T4354*1.075</f>
        <v>0</v>
      </c>
      <c r="AV4354" s="22">
        <f>MIN(AN4354,AT4354,AU4354)</f>
        <v>0</v>
      </c>
    </row>
    <row r="4355" spans="21:48" ht="30" customHeight="1">
      <c r="U4355" s="1"/>
      <c r="AT4355" s="20">
        <f>T4355*1.075</f>
        <v>0</v>
      </c>
      <c r="AV4355" s="22">
        <f>MIN(AN4355,AT4355,AU4355)</f>
        <v>0</v>
      </c>
    </row>
    <row r="4356" spans="21:48" ht="30" customHeight="1">
      <c r="U4356" s="1"/>
      <c r="AT4356" s="20">
        <f>T4356*1.075</f>
        <v>0</v>
      </c>
      <c r="AV4356" s="22">
        <f>MIN(AN4356,AT4356,AU4356)</f>
        <v>0</v>
      </c>
    </row>
    <row r="4357" spans="21:48" ht="30" customHeight="1">
      <c r="U4357" s="1"/>
      <c r="AT4357" s="20">
        <f>T4357*1.075</f>
        <v>0</v>
      </c>
      <c r="AV4357" s="22">
        <f>MIN(AN4357,AT4357,AU4357)</f>
        <v>0</v>
      </c>
    </row>
    <row r="4358" spans="21:48" ht="30" customHeight="1">
      <c r="U4358" s="1"/>
      <c r="AT4358" s="20">
        <f>T4358*1.075</f>
        <v>0</v>
      </c>
      <c r="AV4358" s="22">
        <f>MIN(AN4358,AT4358,AU4358)</f>
        <v>0</v>
      </c>
    </row>
    <row r="4359" spans="21:48" ht="30" customHeight="1">
      <c r="U4359" s="1"/>
      <c r="AT4359" s="20">
        <f>T4359*1.075</f>
        <v>0</v>
      </c>
      <c r="AV4359" s="22">
        <f>MIN(AN4359,AT4359,AU4359)</f>
        <v>0</v>
      </c>
    </row>
    <row r="4360" spans="21:48" ht="30" customHeight="1">
      <c r="U4360" s="1"/>
      <c r="AT4360" s="20">
        <f>T4360*1.075</f>
        <v>0</v>
      </c>
      <c r="AV4360" s="22">
        <f>MIN(AN4360,AT4360,AU4360)</f>
        <v>0</v>
      </c>
    </row>
    <row r="4361" spans="21:48" ht="30" customHeight="1">
      <c r="U4361" s="1"/>
      <c r="AT4361" s="20">
        <f>T4361*1.075</f>
        <v>0</v>
      </c>
      <c r="AV4361" s="22">
        <f>MIN(AN4361,AT4361,AU4361)</f>
        <v>0</v>
      </c>
    </row>
    <row r="4362" spans="21:48" ht="30" customHeight="1">
      <c r="U4362" s="1"/>
      <c r="AT4362" s="20">
        <f>T4362*1.075</f>
        <v>0</v>
      </c>
      <c r="AV4362" s="22">
        <f>MIN(AN4362,AT4362,AU4362)</f>
        <v>0</v>
      </c>
    </row>
    <row r="4363" spans="21:48" ht="30" customHeight="1">
      <c r="U4363" s="1"/>
      <c r="AT4363" s="20">
        <f>T4363*1.075</f>
        <v>0</v>
      </c>
      <c r="AV4363" s="22">
        <f>MIN(AN4363,AT4363,AU4363)</f>
        <v>0</v>
      </c>
    </row>
    <row r="4364" spans="21:48" ht="30" customHeight="1">
      <c r="U4364" s="1"/>
      <c r="AT4364" s="20">
        <f>T4364*1.075</f>
        <v>0</v>
      </c>
      <c r="AV4364" s="22">
        <f>MIN(AN4364,AT4364,AU4364)</f>
        <v>0</v>
      </c>
    </row>
    <row r="4365" spans="21:48" ht="30" customHeight="1">
      <c r="U4365" s="1"/>
      <c r="AT4365" s="20">
        <f>T4365*1.075</f>
        <v>0</v>
      </c>
      <c r="AV4365" s="22">
        <f>MIN(AN4365,AT4365,AU4365)</f>
        <v>0</v>
      </c>
    </row>
    <row r="4366" spans="21:48" ht="30" customHeight="1">
      <c r="U4366" s="1"/>
      <c r="AT4366" s="20">
        <f>T4366*1.075</f>
        <v>0</v>
      </c>
      <c r="AV4366" s="22">
        <f>MIN(AN4366,AT4366,AU4366)</f>
        <v>0</v>
      </c>
    </row>
    <row r="4367" spans="21:48" ht="30" customHeight="1">
      <c r="U4367" s="1"/>
      <c r="AT4367" s="20">
        <f>T4367*1.075</f>
        <v>0</v>
      </c>
      <c r="AV4367" s="22">
        <f>MIN(AN4367,AT4367,AU4367)</f>
        <v>0</v>
      </c>
    </row>
    <row r="4368" spans="21:48" ht="30" customHeight="1">
      <c r="U4368" s="1"/>
      <c r="AT4368" s="20">
        <f>T4368*1.075</f>
        <v>0</v>
      </c>
      <c r="AV4368" s="22">
        <f>MIN(AN4368,AT4368,AU4368)</f>
        <v>0</v>
      </c>
    </row>
    <row r="4369" spans="21:48" ht="30" customHeight="1">
      <c r="U4369" s="1"/>
      <c r="AT4369" s="20">
        <f>T4369*1.075</f>
        <v>0</v>
      </c>
      <c r="AV4369" s="22">
        <f>MIN(AN4369,AT4369,AU4369)</f>
        <v>0</v>
      </c>
    </row>
    <row r="4370" spans="21:48" ht="30" customHeight="1">
      <c r="U4370" s="1"/>
      <c r="AT4370" s="20">
        <f>T4370*1.075</f>
        <v>0</v>
      </c>
      <c r="AV4370" s="22">
        <f>MIN(AN4370,AT4370,AU4370)</f>
        <v>0</v>
      </c>
    </row>
    <row r="4371" spans="21:48" ht="30" customHeight="1">
      <c r="U4371" s="1"/>
      <c r="AT4371" s="20">
        <f>T4371*1.075</f>
        <v>0</v>
      </c>
      <c r="AV4371" s="22">
        <f>MIN(AN4371,AT4371,AU4371)</f>
        <v>0</v>
      </c>
    </row>
    <row r="4372" spans="21:48" ht="30" customHeight="1">
      <c r="U4372" s="1"/>
      <c r="AT4372" s="20">
        <f>T4372*1.075</f>
        <v>0</v>
      </c>
      <c r="AV4372" s="22">
        <f>MIN(AN4372,AT4372,AU4372)</f>
        <v>0</v>
      </c>
    </row>
    <row r="4373" spans="21:48" ht="30" customHeight="1">
      <c r="U4373" s="1"/>
      <c r="AT4373" s="20">
        <f>T4373*1.075</f>
        <v>0</v>
      </c>
      <c r="AV4373" s="22">
        <f>MIN(AN4373,AT4373,AU4373)</f>
        <v>0</v>
      </c>
    </row>
    <row r="4374" spans="21:48" ht="30" customHeight="1">
      <c r="U4374" s="1"/>
      <c r="AT4374" s="20">
        <f>T4374*1.075</f>
        <v>0</v>
      </c>
      <c r="AV4374" s="22">
        <f>MIN(AN4374,AT4374,AU4374)</f>
        <v>0</v>
      </c>
    </row>
    <row r="4375" spans="21:48" ht="30" customHeight="1">
      <c r="U4375" s="1"/>
      <c r="AT4375" s="20">
        <f>T4375*1.075</f>
        <v>0</v>
      </c>
      <c r="AV4375" s="22">
        <f>MIN(AN4375,AT4375,AU4375)</f>
        <v>0</v>
      </c>
    </row>
    <row r="4376" spans="21:48" ht="30" customHeight="1">
      <c r="U4376" s="1"/>
      <c r="AT4376" s="20">
        <f>T4376*1.075</f>
        <v>0</v>
      </c>
      <c r="AV4376" s="22">
        <f>MIN(AN4376,AT4376,AU4376)</f>
        <v>0</v>
      </c>
    </row>
    <row r="4377" spans="21:48" ht="30" customHeight="1">
      <c r="U4377" s="1"/>
      <c r="AT4377" s="20">
        <f>T4377*1.075</f>
        <v>0</v>
      </c>
      <c r="AV4377" s="22">
        <f>MIN(AN4377,AT4377,AU4377)</f>
        <v>0</v>
      </c>
    </row>
    <row r="4378" spans="21:48" ht="30" customHeight="1">
      <c r="U4378" s="1"/>
      <c r="AT4378" s="20">
        <f>T4378*1.075</f>
        <v>0</v>
      </c>
      <c r="AV4378" s="22">
        <f>MIN(AN4378,AT4378,AU4378)</f>
        <v>0</v>
      </c>
    </row>
    <row r="4379" spans="21:48" ht="30" customHeight="1">
      <c r="U4379" s="1"/>
      <c r="AT4379" s="20">
        <f>T4379*1.075</f>
        <v>0</v>
      </c>
      <c r="AV4379" s="22">
        <f>MIN(AN4379,AT4379,AU4379)</f>
        <v>0</v>
      </c>
    </row>
    <row r="4380" spans="21:48" ht="30" customHeight="1">
      <c r="U4380" s="1"/>
      <c r="AT4380" s="20">
        <f>T4380*1.075</f>
        <v>0</v>
      </c>
      <c r="AV4380" s="22">
        <f>MIN(AN4380,AT4380,AU4380)</f>
        <v>0</v>
      </c>
    </row>
    <row r="4381" spans="21:48" ht="30" customHeight="1">
      <c r="U4381" s="1"/>
      <c r="AT4381" s="20">
        <f>T4381*1.075</f>
        <v>0</v>
      </c>
      <c r="AV4381" s="22">
        <f>MIN(AN4381,AT4381,AU4381)</f>
        <v>0</v>
      </c>
    </row>
    <row r="4382" spans="21:48" ht="30" customHeight="1">
      <c r="U4382" s="1"/>
      <c r="AT4382" s="20">
        <f>T4382*1.075</f>
        <v>0</v>
      </c>
      <c r="AV4382" s="22">
        <f>MIN(AN4382,AT4382,AU4382)</f>
        <v>0</v>
      </c>
    </row>
    <row r="4383" spans="21:48" ht="30" customHeight="1">
      <c r="U4383" s="1"/>
      <c r="AT4383" s="20">
        <f>T4383*1.075</f>
        <v>0</v>
      </c>
      <c r="AV4383" s="22">
        <f>MIN(AN4383,AT4383,AU4383)</f>
        <v>0</v>
      </c>
    </row>
    <row r="4384" spans="21:48" ht="30" customHeight="1">
      <c r="U4384" s="1"/>
      <c r="AT4384" s="20">
        <f>T4384*1.075</f>
        <v>0</v>
      </c>
      <c r="AV4384" s="22">
        <f>MIN(AN4384,AT4384,AU4384)</f>
        <v>0</v>
      </c>
    </row>
    <row r="4385" spans="21:48" ht="30" customHeight="1">
      <c r="U4385" s="1"/>
      <c r="AT4385" s="20">
        <f>T4385*1.075</f>
        <v>0</v>
      </c>
      <c r="AV4385" s="22">
        <f>MIN(AN4385,AT4385,AU4385)</f>
        <v>0</v>
      </c>
    </row>
    <row r="4386" spans="21:48" ht="30" customHeight="1">
      <c r="U4386" s="1"/>
      <c r="AT4386" s="20">
        <f>T4386*1.075</f>
        <v>0</v>
      </c>
      <c r="AV4386" s="22">
        <f>MIN(AN4386,AT4386,AU4386)</f>
        <v>0</v>
      </c>
    </row>
    <row r="4387" spans="21:48" ht="30" customHeight="1">
      <c r="U4387" s="1"/>
      <c r="AT4387" s="20">
        <f>T4387*1.075</f>
        <v>0</v>
      </c>
      <c r="AV4387" s="22">
        <f>MIN(AN4387,AT4387,AU4387)</f>
        <v>0</v>
      </c>
    </row>
    <row r="4388" spans="21:48" ht="30" customHeight="1">
      <c r="U4388" s="1"/>
      <c r="AT4388" s="20">
        <f>T4388*1.075</f>
        <v>0</v>
      </c>
      <c r="AV4388" s="22">
        <f>MIN(AN4388,AT4388,AU4388)</f>
        <v>0</v>
      </c>
    </row>
    <row r="4389" spans="21:48" ht="30" customHeight="1">
      <c r="U4389" s="1"/>
      <c r="AT4389" s="20">
        <f>T4389*1.075</f>
        <v>0</v>
      </c>
      <c r="AV4389" s="22">
        <f>MIN(AN4389,AT4389,AU4389)</f>
        <v>0</v>
      </c>
    </row>
    <row r="4390" spans="21:48" ht="30" customHeight="1">
      <c r="U4390" s="1"/>
      <c r="AT4390" s="20">
        <f>T4390*1.075</f>
        <v>0</v>
      </c>
      <c r="AV4390" s="22">
        <f>MIN(AN4390,AT4390,AU4390)</f>
        <v>0</v>
      </c>
    </row>
    <row r="4391" spans="21:48" ht="30" customHeight="1">
      <c r="U4391" s="1"/>
      <c r="AT4391" s="20">
        <f>T4391*1.075</f>
        <v>0</v>
      </c>
      <c r="AV4391" s="22">
        <f>MIN(AN4391,AT4391,AU4391)</f>
        <v>0</v>
      </c>
    </row>
    <row r="4392" spans="21:48" ht="30" customHeight="1">
      <c r="U4392" s="1"/>
      <c r="AT4392" s="20">
        <f>T4392*1.075</f>
        <v>0</v>
      </c>
      <c r="AV4392" s="22">
        <f>MIN(AN4392,AT4392,AU4392)</f>
        <v>0</v>
      </c>
    </row>
    <row r="4393" spans="21:48" ht="30" customHeight="1">
      <c r="U4393" s="1"/>
      <c r="AT4393" s="20">
        <f>T4393*1.075</f>
        <v>0</v>
      </c>
      <c r="AV4393" s="22">
        <f>MIN(AN4393,AT4393,AU4393)</f>
        <v>0</v>
      </c>
    </row>
    <row r="4394" spans="21:48" ht="30" customHeight="1">
      <c r="U4394" s="1"/>
      <c r="AT4394" s="20">
        <f>T4394*1.075</f>
        <v>0</v>
      </c>
      <c r="AV4394" s="22">
        <f>MIN(AN4394,AT4394,AU4394)</f>
        <v>0</v>
      </c>
    </row>
    <row r="4395" spans="21:48" ht="30" customHeight="1">
      <c r="U4395" s="1"/>
      <c r="AT4395" s="20">
        <f>T4395*1.075</f>
        <v>0</v>
      </c>
      <c r="AV4395" s="22">
        <f>MIN(AN4395,AT4395,AU4395)</f>
        <v>0</v>
      </c>
    </row>
    <row r="4396" spans="21:48" ht="30" customHeight="1">
      <c r="U4396" s="1"/>
      <c r="AT4396" s="20">
        <f>T4396*1.075</f>
        <v>0</v>
      </c>
      <c r="AV4396" s="22">
        <f>MIN(AN4396,AT4396,AU4396)</f>
        <v>0</v>
      </c>
    </row>
    <row r="4397" spans="21:48" ht="30" customHeight="1">
      <c r="U4397" s="1"/>
      <c r="AT4397" s="20">
        <f>T4397*1.075</f>
        <v>0</v>
      </c>
      <c r="AV4397" s="22">
        <f>MIN(AN4397,AT4397,AU4397)</f>
        <v>0</v>
      </c>
    </row>
    <row r="4398" spans="21:48" ht="30" customHeight="1">
      <c r="U4398" s="1"/>
      <c r="AT4398" s="20">
        <f>T4398*1.075</f>
        <v>0</v>
      </c>
      <c r="AV4398" s="22">
        <f>MIN(AN4398,AT4398,AU4398)</f>
        <v>0</v>
      </c>
    </row>
    <row r="4399" spans="21:48" ht="30" customHeight="1">
      <c r="U4399" s="1"/>
      <c r="AT4399" s="20">
        <f>T4399*1.075</f>
        <v>0</v>
      </c>
      <c r="AV4399" s="22">
        <f>MIN(AN4399,AT4399,AU4399)</f>
        <v>0</v>
      </c>
    </row>
    <row r="4400" spans="21:48" ht="30" customHeight="1">
      <c r="U4400" s="1"/>
      <c r="AT4400" s="20">
        <f>T4400*1.075</f>
        <v>0</v>
      </c>
      <c r="AV4400" s="22">
        <f>MIN(AN4400,AT4400,AU4400)</f>
        <v>0</v>
      </c>
    </row>
    <row r="4401" spans="21:48" ht="30" customHeight="1">
      <c r="U4401" s="1"/>
      <c r="AT4401" s="20">
        <f>T4401*1.075</f>
        <v>0</v>
      </c>
      <c r="AV4401" s="22">
        <f>MIN(AN4401,AT4401,AU4401)</f>
        <v>0</v>
      </c>
    </row>
    <row r="4402" spans="21:48" ht="30" customHeight="1">
      <c r="U4402" s="1"/>
      <c r="AT4402" s="20">
        <f>T4402*1.075</f>
        <v>0</v>
      </c>
      <c r="AV4402" s="22">
        <f>MIN(AN4402,AT4402,AU4402)</f>
        <v>0</v>
      </c>
    </row>
    <row r="4403" spans="21:48" ht="30" customHeight="1">
      <c r="U4403" s="1"/>
      <c r="AT4403" s="20">
        <f>T4403*1.075</f>
        <v>0</v>
      </c>
      <c r="AV4403" s="22">
        <f>MIN(AN4403,AT4403,AU4403)</f>
        <v>0</v>
      </c>
    </row>
    <row r="4404" spans="21:48" ht="30" customHeight="1">
      <c r="U4404" s="1"/>
      <c r="AT4404" s="20">
        <f>T4404*1.075</f>
        <v>0</v>
      </c>
      <c r="AV4404" s="22">
        <f>MIN(AN4404,AT4404,AU4404)</f>
        <v>0</v>
      </c>
    </row>
    <row r="4405" spans="21:48" ht="30" customHeight="1">
      <c r="U4405" s="1"/>
      <c r="AT4405" s="20">
        <f>T4405*1.075</f>
        <v>0</v>
      </c>
      <c r="AV4405" s="22">
        <f>MIN(AN4405,AT4405,AU4405)</f>
        <v>0</v>
      </c>
    </row>
    <row r="4406" spans="21:48" ht="30" customHeight="1">
      <c r="U4406" s="1"/>
      <c r="AT4406" s="20">
        <f>T4406*1.075</f>
        <v>0</v>
      </c>
      <c r="AV4406" s="22">
        <f>MIN(AN4406,AT4406,AU4406)</f>
        <v>0</v>
      </c>
    </row>
    <row r="4407" spans="21:48" ht="30" customHeight="1">
      <c r="U4407" s="1"/>
      <c r="AT4407" s="20">
        <f>T4407*1.075</f>
        <v>0</v>
      </c>
      <c r="AV4407" s="22">
        <f>MIN(AN4407,AT4407,AU4407)</f>
        <v>0</v>
      </c>
    </row>
    <row r="4408" spans="21:48" ht="30" customHeight="1">
      <c r="U4408" s="1"/>
      <c r="AT4408" s="20">
        <f>T4408*1.075</f>
        <v>0</v>
      </c>
      <c r="AV4408" s="22">
        <f>MIN(AN4408,AT4408,AU4408)</f>
        <v>0</v>
      </c>
    </row>
    <row r="4409" spans="21:48" ht="30" customHeight="1">
      <c r="U4409" s="1"/>
      <c r="AT4409" s="20">
        <f>T4409*1.075</f>
        <v>0</v>
      </c>
      <c r="AV4409" s="22">
        <f>MIN(AN4409,AT4409,AU4409)</f>
        <v>0</v>
      </c>
    </row>
    <row r="4410" spans="21:48" ht="30" customHeight="1">
      <c r="U4410" s="1"/>
      <c r="AT4410" s="20">
        <f>T4410*1.075</f>
        <v>0</v>
      </c>
      <c r="AV4410" s="22">
        <f>MIN(AN4410,AT4410,AU4410)</f>
        <v>0</v>
      </c>
    </row>
    <row r="4411" spans="21:48" ht="30" customHeight="1">
      <c r="U4411" s="1"/>
      <c r="AT4411" s="20">
        <f>T4411*1.075</f>
        <v>0</v>
      </c>
      <c r="AV4411" s="22">
        <f>MIN(AN4411,AT4411,AU4411)</f>
        <v>0</v>
      </c>
    </row>
    <row r="4412" spans="21:48" ht="30" customHeight="1">
      <c r="U4412" s="1"/>
      <c r="AT4412" s="20">
        <f>T4412*1.075</f>
        <v>0</v>
      </c>
      <c r="AV4412" s="22">
        <f>MIN(AN4412,AT4412,AU4412)</f>
        <v>0</v>
      </c>
    </row>
    <row r="4413" spans="21:48" ht="30" customHeight="1">
      <c r="U4413" s="1"/>
      <c r="AT4413" s="20">
        <f>T4413*1.075</f>
        <v>0</v>
      </c>
      <c r="AV4413" s="22">
        <f>MIN(AN4413,AT4413,AU4413)</f>
        <v>0</v>
      </c>
    </row>
    <row r="4414" spans="21:48" ht="30" customHeight="1">
      <c r="U4414" s="1"/>
      <c r="AT4414" s="20">
        <f>T4414*1.075</f>
        <v>0</v>
      </c>
      <c r="AV4414" s="22">
        <f>MIN(AN4414,AT4414,AU4414)</f>
        <v>0</v>
      </c>
    </row>
    <row r="4415" spans="21:48" ht="30" customHeight="1">
      <c r="U4415" s="1"/>
      <c r="AT4415" s="20">
        <f>T4415*1.075</f>
        <v>0</v>
      </c>
      <c r="AV4415" s="22">
        <f>MIN(AN4415,AT4415,AU4415)</f>
        <v>0</v>
      </c>
    </row>
    <row r="4416" spans="21:48" ht="30" customHeight="1">
      <c r="U4416" s="1"/>
      <c r="AT4416" s="20">
        <f>T4416*1.075</f>
        <v>0</v>
      </c>
      <c r="AV4416" s="22">
        <f>MIN(AN4416,AT4416,AU4416)</f>
        <v>0</v>
      </c>
    </row>
    <row r="4417" spans="21:48" ht="30" customHeight="1">
      <c r="U4417" s="1"/>
      <c r="AT4417" s="20">
        <f>T4417*1.075</f>
        <v>0</v>
      </c>
      <c r="AV4417" s="22">
        <f>MIN(AN4417,AT4417,AU4417)</f>
        <v>0</v>
      </c>
    </row>
    <row r="4418" spans="21:48" ht="30" customHeight="1">
      <c r="U4418" s="1"/>
      <c r="AT4418" s="20">
        <f>T4418*1.075</f>
        <v>0</v>
      </c>
      <c r="AV4418" s="22">
        <f>MIN(AN4418,AT4418,AU4418)</f>
        <v>0</v>
      </c>
    </row>
    <row r="4419" spans="21:48" ht="30" customHeight="1">
      <c r="U4419" s="1"/>
      <c r="AT4419" s="20">
        <f>T4419*1.075</f>
        <v>0</v>
      </c>
      <c r="AV4419" s="22">
        <f>MIN(AN4419,AT4419,AU4419)</f>
        <v>0</v>
      </c>
    </row>
    <row r="4420" spans="21:48" ht="30" customHeight="1">
      <c r="U4420" s="1"/>
      <c r="AT4420" s="20">
        <f>T4420*1.075</f>
        <v>0</v>
      </c>
      <c r="AV4420" s="22">
        <f>MIN(AN4420,AT4420,AU4420)</f>
        <v>0</v>
      </c>
    </row>
    <row r="4421" spans="21:48" ht="30" customHeight="1">
      <c r="U4421" s="1"/>
      <c r="AT4421" s="20">
        <f>T4421*1.075</f>
        <v>0</v>
      </c>
      <c r="AV4421" s="22">
        <f>MIN(AN4421,AT4421,AU4421)</f>
        <v>0</v>
      </c>
    </row>
    <row r="4422" spans="21:48" ht="30" customHeight="1">
      <c r="U4422" s="1"/>
      <c r="AT4422" s="20">
        <f>T4422*1.075</f>
        <v>0</v>
      </c>
      <c r="AV4422" s="22">
        <f>MIN(AN4422,AT4422,AU4422)</f>
        <v>0</v>
      </c>
    </row>
    <row r="4423" spans="21:48" ht="30" customHeight="1">
      <c r="U4423" s="1"/>
      <c r="AT4423" s="20">
        <f>T4423*1.075</f>
        <v>0</v>
      </c>
      <c r="AV4423" s="22">
        <f>MIN(AN4423,AT4423,AU4423)</f>
        <v>0</v>
      </c>
    </row>
    <row r="4424" spans="21:48" ht="30" customHeight="1">
      <c r="U4424" s="1"/>
      <c r="AT4424" s="20">
        <f>T4424*1.075</f>
        <v>0</v>
      </c>
      <c r="AV4424" s="22">
        <f>MIN(AN4424,AT4424,AU4424)</f>
        <v>0</v>
      </c>
    </row>
    <row r="4425" spans="21:48" ht="30" customHeight="1">
      <c r="U4425" s="1"/>
      <c r="AT4425" s="20">
        <f>T4425*1.075</f>
        <v>0</v>
      </c>
      <c r="AV4425" s="22">
        <f>MIN(AN4425,AT4425,AU4425)</f>
        <v>0</v>
      </c>
    </row>
    <row r="4426" spans="21:48" ht="30" customHeight="1">
      <c r="U4426" s="1"/>
      <c r="AT4426" s="20">
        <f>T4426*1.075</f>
        <v>0</v>
      </c>
      <c r="AV4426" s="22">
        <f>MIN(AN4426,AT4426,AU4426)</f>
        <v>0</v>
      </c>
    </row>
    <row r="4427" spans="21:48" ht="30" customHeight="1">
      <c r="U4427" s="1"/>
      <c r="AT4427" s="20">
        <f>T4427*1.075</f>
        <v>0</v>
      </c>
      <c r="AV4427" s="22">
        <f>MIN(AN4427,AT4427,AU4427)</f>
        <v>0</v>
      </c>
    </row>
    <row r="4428" spans="21:48" ht="30" customHeight="1">
      <c r="U4428" s="1"/>
      <c r="AT4428" s="20">
        <f>T4428*1.075</f>
        <v>0</v>
      </c>
      <c r="AV4428" s="22">
        <f>MIN(AN4428,AT4428,AU4428)</f>
        <v>0</v>
      </c>
    </row>
    <row r="4429" spans="21:48" ht="30" customHeight="1">
      <c r="U4429" s="1"/>
      <c r="AT4429" s="20">
        <f>T4429*1.075</f>
        <v>0</v>
      </c>
      <c r="AV4429" s="22">
        <f>MIN(AN4429,AT4429,AU4429)</f>
        <v>0</v>
      </c>
    </row>
    <row r="4430" spans="21:48" ht="30" customHeight="1">
      <c r="U4430" s="1"/>
      <c r="AT4430" s="20">
        <f>T4430*1.075</f>
        <v>0</v>
      </c>
      <c r="AV4430" s="22">
        <f>MIN(AN4430,AT4430,AU4430)</f>
        <v>0</v>
      </c>
    </row>
    <row r="4431" spans="21:48" ht="30" customHeight="1">
      <c r="U4431" s="1"/>
      <c r="AT4431" s="20">
        <f>T4431*1.075</f>
        <v>0</v>
      </c>
      <c r="AV4431" s="22">
        <f>MIN(AN4431,AT4431,AU4431)</f>
        <v>0</v>
      </c>
    </row>
    <row r="4432" spans="21:48" ht="30" customHeight="1">
      <c r="U4432" s="1"/>
      <c r="AT4432" s="20">
        <f>T4432*1.075</f>
        <v>0</v>
      </c>
      <c r="AV4432" s="22">
        <f>MIN(AN4432,AT4432,AU4432)</f>
        <v>0</v>
      </c>
    </row>
    <row r="4433" spans="21:48" ht="30" customHeight="1">
      <c r="U4433" s="1"/>
      <c r="AT4433" s="20">
        <f>T4433*1.075</f>
        <v>0</v>
      </c>
      <c r="AV4433" s="22">
        <f>MIN(AN4433,AT4433,AU4433)</f>
        <v>0</v>
      </c>
    </row>
    <row r="4434" spans="21:48" ht="30" customHeight="1">
      <c r="U4434" s="1"/>
      <c r="AT4434" s="20">
        <f>T4434*1.075</f>
        <v>0</v>
      </c>
      <c r="AV4434" s="22">
        <f>MIN(AN4434,AT4434,AU4434)</f>
        <v>0</v>
      </c>
    </row>
    <row r="4435" spans="21:48" ht="30" customHeight="1">
      <c r="U4435" s="1"/>
      <c r="AT4435" s="20">
        <f>T4435*1.075</f>
        <v>0</v>
      </c>
      <c r="AV4435" s="22">
        <f>MIN(AN4435,AT4435,AU4435)</f>
        <v>0</v>
      </c>
    </row>
    <row r="4436" spans="21:48" ht="30" customHeight="1">
      <c r="U4436" s="1"/>
      <c r="AT4436" s="20">
        <f>T4436*1.075</f>
        <v>0</v>
      </c>
      <c r="AV4436" s="22">
        <f>MIN(AN4436,AT4436,AU4436)</f>
        <v>0</v>
      </c>
    </row>
    <row r="4437" spans="21:48" ht="30" customHeight="1">
      <c r="U4437" s="1"/>
      <c r="AT4437" s="20">
        <f>T4437*1.075</f>
        <v>0</v>
      </c>
      <c r="AV4437" s="22">
        <f>MIN(AN4437,AT4437,AU4437)</f>
        <v>0</v>
      </c>
    </row>
    <row r="4438" spans="21:48" ht="30" customHeight="1">
      <c r="U4438" s="1"/>
      <c r="AT4438" s="20">
        <f>T4438*1.075</f>
        <v>0</v>
      </c>
      <c r="AV4438" s="22">
        <f>MIN(AN4438,AT4438,AU4438)</f>
        <v>0</v>
      </c>
    </row>
    <row r="4439" spans="21:48" ht="30" customHeight="1">
      <c r="U4439" s="1"/>
      <c r="AT4439" s="20">
        <f>T4439*1.075</f>
        <v>0</v>
      </c>
      <c r="AV4439" s="22">
        <f>MIN(AN4439,AT4439,AU4439)</f>
        <v>0</v>
      </c>
    </row>
    <row r="4440" spans="21:48" ht="30" customHeight="1">
      <c r="U4440" s="1"/>
      <c r="AT4440" s="20">
        <f>T4440*1.075</f>
        <v>0</v>
      </c>
      <c r="AV4440" s="22">
        <f>MIN(AN4440,AT4440,AU4440)</f>
        <v>0</v>
      </c>
    </row>
    <row r="4441" spans="21:48" ht="30" customHeight="1">
      <c r="U4441" s="1"/>
      <c r="AT4441" s="20">
        <f>T4441*1.075</f>
        <v>0</v>
      </c>
      <c r="AV4441" s="22">
        <f>MIN(AN4441,AT4441,AU4441)</f>
        <v>0</v>
      </c>
    </row>
    <row r="4442" spans="21:48" ht="30" customHeight="1">
      <c r="U4442" s="1"/>
      <c r="AT4442" s="20">
        <f>T4442*1.075</f>
        <v>0</v>
      </c>
      <c r="AV4442" s="22">
        <f>MIN(AN4442,AT4442,AU4442)</f>
        <v>0</v>
      </c>
    </row>
    <row r="4443" spans="21:48" ht="30" customHeight="1">
      <c r="U4443" s="1"/>
      <c r="AT4443" s="20">
        <f>T4443*1.075</f>
        <v>0</v>
      </c>
      <c r="AV4443" s="22">
        <f>MIN(AN4443,AT4443,AU4443)</f>
        <v>0</v>
      </c>
    </row>
    <row r="4444" spans="21:48" ht="30" customHeight="1">
      <c r="U4444" s="1"/>
      <c r="AT4444" s="20">
        <f>T4444*1.075</f>
        <v>0</v>
      </c>
      <c r="AV4444" s="22">
        <f>MIN(AN4444,AT4444,AU4444)</f>
        <v>0</v>
      </c>
    </row>
    <row r="4445" spans="21:48" ht="30" customHeight="1">
      <c r="U4445" s="1"/>
      <c r="AT4445" s="20">
        <f>T4445*1.075</f>
        <v>0</v>
      </c>
      <c r="AV4445" s="22">
        <f>MIN(AN4445,AT4445,AU4445)</f>
        <v>0</v>
      </c>
    </row>
    <row r="4446" spans="21:48" ht="30" customHeight="1">
      <c r="U4446" s="1"/>
      <c r="AT4446" s="20">
        <f>T4446*1.075</f>
        <v>0</v>
      </c>
      <c r="AV4446" s="22">
        <f>MIN(AN4446,AT4446,AU4446)</f>
        <v>0</v>
      </c>
    </row>
    <row r="4447" spans="21:48" ht="30" customHeight="1">
      <c r="U4447" s="1"/>
      <c r="AT4447" s="20">
        <f>T4447*1.075</f>
        <v>0</v>
      </c>
      <c r="AV4447" s="22">
        <f>MIN(AN4447,AT4447,AU4447)</f>
        <v>0</v>
      </c>
    </row>
    <row r="4448" spans="21:48" ht="30" customHeight="1">
      <c r="U4448" s="1"/>
      <c r="AT4448" s="20">
        <f>T4448*1.075</f>
        <v>0</v>
      </c>
      <c r="AV4448" s="22">
        <f>MIN(AN4448,AT4448,AU4448)</f>
        <v>0</v>
      </c>
    </row>
    <row r="4449" spans="21:48" ht="30" customHeight="1">
      <c r="U4449" s="1"/>
      <c r="AT4449" s="20">
        <f>T4449*1.075</f>
        <v>0</v>
      </c>
      <c r="AV4449" s="22">
        <f>MIN(AN4449,AT4449,AU4449)</f>
        <v>0</v>
      </c>
    </row>
    <row r="4450" spans="21:48" ht="30" customHeight="1">
      <c r="U4450" s="1"/>
      <c r="AT4450" s="20">
        <f>T4450*1.075</f>
        <v>0</v>
      </c>
      <c r="AV4450" s="22">
        <f>MIN(AN4450,AT4450,AU4450)</f>
        <v>0</v>
      </c>
    </row>
    <row r="4451" spans="21:48" ht="30" customHeight="1">
      <c r="U4451" s="1"/>
      <c r="AT4451" s="20">
        <f>T4451*1.075</f>
        <v>0</v>
      </c>
      <c r="AV4451" s="22">
        <f>MIN(AN4451,AT4451,AU4451)</f>
        <v>0</v>
      </c>
    </row>
    <row r="4452" spans="21:48" ht="30" customHeight="1">
      <c r="U4452" s="1"/>
      <c r="AT4452" s="20">
        <f>T4452*1.075</f>
        <v>0</v>
      </c>
      <c r="AV4452" s="22">
        <f>MIN(AN4452,AT4452,AU4452)</f>
        <v>0</v>
      </c>
    </row>
    <row r="4453" spans="21:48" ht="30" customHeight="1">
      <c r="U4453" s="1"/>
      <c r="AT4453" s="20">
        <f>T4453*1.075</f>
        <v>0</v>
      </c>
      <c r="AV4453" s="22">
        <f>MIN(AN4453,AT4453,AU4453)</f>
        <v>0</v>
      </c>
    </row>
    <row r="4454" spans="21:48" ht="30" customHeight="1">
      <c r="U4454" s="1"/>
      <c r="AT4454" s="20">
        <f>T4454*1.075</f>
        <v>0</v>
      </c>
      <c r="AV4454" s="22">
        <f>MIN(AN4454,AT4454,AU4454)</f>
        <v>0</v>
      </c>
    </row>
    <row r="4455" spans="21:48" ht="30" customHeight="1">
      <c r="U4455" s="1"/>
      <c r="AT4455" s="20">
        <f>T4455*1.075</f>
        <v>0</v>
      </c>
      <c r="AV4455" s="22">
        <f>MIN(AN4455,AT4455,AU4455)</f>
        <v>0</v>
      </c>
    </row>
    <row r="4456" spans="21:48" ht="30" customHeight="1">
      <c r="U4456" s="1"/>
      <c r="AT4456" s="20">
        <f>T4456*1.075</f>
        <v>0</v>
      </c>
      <c r="AV4456" s="22">
        <f>MIN(AN4456,AT4456,AU4456)</f>
        <v>0</v>
      </c>
    </row>
    <row r="4457" spans="21:48" ht="30" customHeight="1">
      <c r="U4457" s="1"/>
      <c r="AT4457" s="20">
        <f>T4457*1.075</f>
        <v>0</v>
      </c>
      <c r="AV4457" s="22">
        <f>MIN(AN4457,AT4457,AU4457)</f>
        <v>0</v>
      </c>
    </row>
    <row r="4458" spans="21:48" ht="30" customHeight="1">
      <c r="U4458" s="1"/>
      <c r="AT4458" s="20">
        <f>T4458*1.075</f>
        <v>0</v>
      </c>
      <c r="AV4458" s="22">
        <f>MIN(AN4458,AT4458,AU4458)</f>
        <v>0</v>
      </c>
    </row>
    <row r="4459" spans="21:48" ht="30" customHeight="1">
      <c r="U4459" s="1"/>
      <c r="AT4459" s="20">
        <f>T4459*1.075</f>
        <v>0</v>
      </c>
      <c r="AV4459" s="22">
        <f>MIN(AN4459,AT4459,AU4459)</f>
        <v>0</v>
      </c>
    </row>
    <row r="4460" spans="21:48" ht="30" customHeight="1">
      <c r="U4460" s="1"/>
      <c r="AT4460" s="20">
        <f>T4460*1.075</f>
        <v>0</v>
      </c>
      <c r="AV4460" s="22">
        <f>MIN(AN4460,AT4460,AU4460)</f>
        <v>0</v>
      </c>
    </row>
    <row r="4461" spans="21:48" ht="30" customHeight="1">
      <c r="U4461" s="1"/>
      <c r="AT4461" s="20">
        <f>T4461*1.075</f>
        <v>0</v>
      </c>
      <c r="AV4461" s="22">
        <f>MIN(AN4461,AT4461,AU4461)</f>
        <v>0</v>
      </c>
    </row>
    <row r="4462" spans="21:48" ht="30" customHeight="1">
      <c r="U4462" s="1"/>
      <c r="AT4462" s="20">
        <f>T4462*1.075</f>
        <v>0</v>
      </c>
      <c r="AV4462" s="22">
        <f>MIN(AN4462,AT4462,AU4462)</f>
        <v>0</v>
      </c>
    </row>
    <row r="4463" spans="21:48" ht="30" customHeight="1">
      <c r="U4463" s="1"/>
      <c r="AT4463" s="20">
        <f>T4463*1.075</f>
        <v>0</v>
      </c>
      <c r="AV4463" s="22">
        <f>MIN(AN4463,AT4463,AU4463)</f>
        <v>0</v>
      </c>
    </row>
    <row r="4464" spans="21:48" ht="30" customHeight="1">
      <c r="U4464" s="1"/>
      <c r="AT4464" s="20">
        <f>T4464*1.075</f>
        <v>0</v>
      </c>
      <c r="AV4464" s="22">
        <f>MIN(AN4464,AT4464,AU4464)</f>
        <v>0</v>
      </c>
    </row>
    <row r="4465" spans="21:48" ht="30" customHeight="1">
      <c r="U4465" s="1"/>
      <c r="AT4465" s="20">
        <f>T4465*1.075</f>
        <v>0</v>
      </c>
      <c r="AV4465" s="22">
        <f>MIN(AN4465,AT4465,AU4465)</f>
        <v>0</v>
      </c>
    </row>
    <row r="4466" spans="21:48" ht="30" customHeight="1">
      <c r="U4466" s="1"/>
      <c r="AT4466" s="20">
        <f>T4466*1.075</f>
        <v>0</v>
      </c>
      <c r="AV4466" s="22">
        <f>MIN(AN4466,AT4466,AU4466)</f>
        <v>0</v>
      </c>
    </row>
    <row r="4467" spans="21:48" ht="30" customHeight="1">
      <c r="U4467" s="1"/>
      <c r="AT4467" s="20">
        <f>T4467*1.075</f>
        <v>0</v>
      </c>
      <c r="AV4467" s="22">
        <f>MIN(AN4467,AT4467,AU4467)</f>
        <v>0</v>
      </c>
    </row>
    <row r="4468" spans="21:48" ht="30" customHeight="1">
      <c r="U4468" s="1"/>
      <c r="AT4468" s="20">
        <f>T4468*1.075</f>
        <v>0</v>
      </c>
      <c r="AV4468" s="22">
        <f>MIN(AN4468,AT4468,AU4468)</f>
        <v>0</v>
      </c>
    </row>
    <row r="4469" spans="21:48" ht="30" customHeight="1">
      <c r="U4469" s="1"/>
      <c r="AT4469" s="20">
        <f>T4469*1.075</f>
        <v>0</v>
      </c>
      <c r="AV4469" s="22">
        <f>MIN(AN4469,AT4469,AU4469)</f>
        <v>0</v>
      </c>
    </row>
    <row r="4470" spans="21:48" ht="30" customHeight="1">
      <c r="U4470" s="1"/>
      <c r="AT4470" s="20">
        <f>T4470*1.075</f>
        <v>0</v>
      </c>
      <c r="AV4470" s="22">
        <f>MIN(AN4470,AT4470,AU4470)</f>
        <v>0</v>
      </c>
    </row>
    <row r="4471" spans="21:48" ht="30" customHeight="1">
      <c r="U4471" s="1"/>
      <c r="AT4471" s="20">
        <f>T4471*1.075</f>
        <v>0</v>
      </c>
      <c r="AV4471" s="22">
        <f>MIN(AN4471,AT4471,AU4471)</f>
        <v>0</v>
      </c>
    </row>
    <row r="4472" spans="21:48" ht="30" customHeight="1">
      <c r="U4472" s="1"/>
      <c r="AT4472" s="20">
        <f>T4472*1.075</f>
        <v>0</v>
      </c>
      <c r="AV4472" s="22">
        <f>MIN(AN4472,AT4472,AU4472)</f>
        <v>0</v>
      </c>
    </row>
    <row r="4473" spans="21:48" ht="30" customHeight="1">
      <c r="U4473" s="1"/>
      <c r="AT4473" s="20">
        <f>T4473*1.075</f>
        <v>0</v>
      </c>
      <c r="AV4473" s="22">
        <f>MIN(AN4473,AT4473,AU4473)</f>
        <v>0</v>
      </c>
    </row>
    <row r="4474" spans="21:48" ht="30" customHeight="1">
      <c r="U4474" s="1"/>
      <c r="AT4474" s="20">
        <f>T4474*1.075</f>
        <v>0</v>
      </c>
      <c r="AV4474" s="22">
        <f>MIN(AN4474,AT4474,AU4474)</f>
        <v>0</v>
      </c>
    </row>
    <row r="4475" spans="21:48" ht="30" customHeight="1">
      <c r="U4475" s="1"/>
      <c r="AT4475" s="20">
        <f>T4475*1.075</f>
        <v>0</v>
      </c>
      <c r="AV4475" s="22">
        <f>MIN(AN4475,AT4475,AU4475)</f>
        <v>0</v>
      </c>
    </row>
    <row r="4476" spans="21:48" ht="30" customHeight="1">
      <c r="U4476" s="1"/>
      <c r="AT4476" s="20">
        <f>T4476*1.075</f>
        <v>0</v>
      </c>
      <c r="AV4476" s="22">
        <f>MIN(AN4476,AT4476,AU4476)</f>
        <v>0</v>
      </c>
    </row>
    <row r="4477" spans="21:48" ht="30" customHeight="1">
      <c r="U4477" s="1"/>
      <c r="AT4477" s="20">
        <f>T4477*1.075</f>
        <v>0</v>
      </c>
      <c r="AV4477" s="22">
        <f>MIN(AN4477,AT4477,AU4477)</f>
        <v>0</v>
      </c>
    </row>
    <row r="4478" spans="21:48" ht="30" customHeight="1">
      <c r="U4478" s="1"/>
      <c r="AT4478" s="20">
        <f>T4478*1.075</f>
        <v>0</v>
      </c>
      <c r="AV4478" s="22">
        <f>MIN(AN4478,AT4478,AU4478)</f>
        <v>0</v>
      </c>
    </row>
    <row r="4479" spans="21:48" ht="30" customHeight="1">
      <c r="U4479" s="1"/>
      <c r="AT4479" s="20">
        <f>T4479*1.075</f>
        <v>0</v>
      </c>
      <c r="AV4479" s="22">
        <f>MIN(AN4479,AT4479,AU4479)</f>
        <v>0</v>
      </c>
    </row>
    <row r="4480" spans="21:48" ht="30" customHeight="1">
      <c r="U4480" s="1"/>
      <c r="AT4480" s="20">
        <f>T4480*1.075</f>
        <v>0</v>
      </c>
      <c r="AV4480" s="22">
        <f>MIN(AN4480,AT4480,AU4480)</f>
        <v>0</v>
      </c>
    </row>
    <row r="4481" spans="21:48" ht="30" customHeight="1">
      <c r="U4481" s="1"/>
      <c r="AT4481" s="20">
        <f>T4481*1.075</f>
        <v>0</v>
      </c>
      <c r="AV4481" s="22">
        <f>MIN(AN4481,AT4481,AU4481)</f>
        <v>0</v>
      </c>
    </row>
    <row r="4482" spans="21:48" ht="30" customHeight="1">
      <c r="U4482" s="1"/>
      <c r="AT4482" s="20">
        <f>T4482*1.075</f>
        <v>0</v>
      </c>
      <c r="AV4482" s="22">
        <f>MIN(AN4482,AT4482,AU4482)</f>
        <v>0</v>
      </c>
    </row>
    <row r="4483" spans="21:48" ht="30" customHeight="1">
      <c r="U4483" s="1"/>
      <c r="AT4483" s="20">
        <f>T4483*1.075</f>
        <v>0</v>
      </c>
      <c r="AV4483" s="22">
        <f>MIN(AN4483,AT4483,AU4483)</f>
        <v>0</v>
      </c>
    </row>
    <row r="4484" spans="21:48" ht="30" customHeight="1">
      <c r="U4484" s="1"/>
      <c r="AT4484" s="20">
        <f>T4484*1.075</f>
        <v>0</v>
      </c>
      <c r="AV4484" s="22">
        <f>MIN(AN4484,AT4484,AU4484)</f>
        <v>0</v>
      </c>
    </row>
    <row r="4485" spans="21:48" ht="30" customHeight="1">
      <c r="U4485" s="1"/>
      <c r="AT4485" s="20">
        <f>T4485*1.075</f>
        <v>0</v>
      </c>
      <c r="AV4485" s="22">
        <f>MIN(AN4485,AT4485,AU4485)</f>
        <v>0</v>
      </c>
    </row>
    <row r="4486" spans="21:48" ht="30" customHeight="1">
      <c r="U4486" s="1"/>
      <c r="AT4486" s="20">
        <f>T4486*1.075</f>
        <v>0</v>
      </c>
      <c r="AV4486" s="22">
        <f>MIN(AN4486,AT4486,AU4486)</f>
        <v>0</v>
      </c>
    </row>
    <row r="4487" spans="21:48" ht="30" customHeight="1">
      <c r="U4487" s="1"/>
      <c r="AT4487" s="20">
        <f>T4487*1.075</f>
        <v>0</v>
      </c>
      <c r="AV4487" s="22">
        <f>MIN(AN4487,AT4487,AU4487)</f>
        <v>0</v>
      </c>
    </row>
    <row r="4488" spans="21:48" ht="30" customHeight="1">
      <c r="U4488" s="1"/>
      <c r="AT4488" s="20">
        <f>T4488*1.075</f>
        <v>0</v>
      </c>
      <c r="AV4488" s="22">
        <f>MIN(AN4488,AT4488,AU4488)</f>
        <v>0</v>
      </c>
    </row>
    <row r="4489" spans="21:48" ht="30" customHeight="1">
      <c r="U4489" s="1"/>
      <c r="AT4489" s="20">
        <f>T4489*1.075</f>
        <v>0</v>
      </c>
      <c r="AV4489" s="22">
        <f>MIN(AN4489,AT4489,AU4489)</f>
        <v>0</v>
      </c>
    </row>
    <row r="4490" spans="21:48" ht="30" customHeight="1">
      <c r="U4490" s="1"/>
      <c r="AT4490" s="20">
        <f>T4490*1.075</f>
        <v>0</v>
      </c>
      <c r="AV4490" s="22">
        <f>MIN(AN4490,AT4490,AU4490)</f>
        <v>0</v>
      </c>
    </row>
    <row r="4491" spans="21:48" ht="30" customHeight="1">
      <c r="U4491" s="1"/>
      <c r="AT4491" s="20">
        <f>T4491*1.075</f>
        <v>0</v>
      </c>
      <c r="AV4491" s="22">
        <f>MIN(AN4491,AT4491,AU4491)</f>
        <v>0</v>
      </c>
    </row>
    <row r="4492" spans="21:48" ht="30" customHeight="1">
      <c r="U4492" s="1"/>
      <c r="AT4492" s="20">
        <f>T4492*1.075</f>
        <v>0</v>
      </c>
      <c r="AV4492" s="22">
        <f>MIN(AN4492,AT4492,AU4492)</f>
        <v>0</v>
      </c>
    </row>
    <row r="4493" spans="21:48" ht="30" customHeight="1">
      <c r="U4493" s="1"/>
      <c r="AT4493" s="20">
        <f>T4493*1.075</f>
        <v>0</v>
      </c>
      <c r="AV4493" s="22">
        <f>MIN(AN4493,AT4493,AU4493)</f>
        <v>0</v>
      </c>
    </row>
    <row r="4494" spans="21:48" ht="30" customHeight="1">
      <c r="U4494" s="1"/>
      <c r="AT4494" s="20">
        <f>T4494*1.075</f>
        <v>0</v>
      </c>
      <c r="AV4494" s="22">
        <f>MIN(AN4494,AT4494,AU4494)</f>
        <v>0</v>
      </c>
    </row>
    <row r="4495" spans="21:48" ht="30" customHeight="1">
      <c r="U4495" s="1"/>
      <c r="AT4495" s="20">
        <f>T4495*1.075</f>
        <v>0</v>
      </c>
      <c r="AV4495" s="22">
        <f>MIN(AN4495,AT4495,AU4495)</f>
        <v>0</v>
      </c>
    </row>
    <row r="4496" spans="21:48" ht="30" customHeight="1">
      <c r="U4496" s="1"/>
      <c r="AT4496" s="20">
        <f>T4496*1.075</f>
        <v>0</v>
      </c>
      <c r="AV4496" s="22">
        <f>MIN(AN4496,AT4496,AU4496)</f>
        <v>0</v>
      </c>
    </row>
    <row r="4497" spans="21:48" ht="30" customHeight="1">
      <c r="U4497" s="1"/>
      <c r="AT4497" s="20">
        <f>T4497*1.075</f>
        <v>0</v>
      </c>
      <c r="AV4497" s="22">
        <f>MIN(AN4497,AT4497,AU4497)</f>
        <v>0</v>
      </c>
    </row>
    <row r="4498" spans="21:48" ht="30" customHeight="1">
      <c r="U4498" s="1"/>
      <c r="AT4498" s="20">
        <f>T4498*1.075</f>
        <v>0</v>
      </c>
      <c r="AV4498" s="22">
        <f>MIN(AN4498,AT4498,AU4498)</f>
        <v>0</v>
      </c>
    </row>
    <row r="4499" spans="21:48" ht="30" customHeight="1">
      <c r="U4499" s="1"/>
      <c r="AT4499" s="20">
        <f>T4499*1.075</f>
        <v>0</v>
      </c>
      <c r="AV4499" s="22">
        <f>MIN(AN4499,AT4499,AU4499)</f>
        <v>0</v>
      </c>
    </row>
    <row r="4500" spans="21:48" ht="30" customHeight="1">
      <c r="U4500" s="1"/>
      <c r="AT4500" s="20">
        <f>T4500*1.075</f>
        <v>0</v>
      </c>
      <c r="AV4500" s="22">
        <f>MIN(AN4500,AT4500,AU4500)</f>
        <v>0</v>
      </c>
    </row>
    <row r="4501" spans="21:48" ht="30" customHeight="1">
      <c r="U4501" s="1"/>
      <c r="AT4501" s="20">
        <f>T4501*1.075</f>
        <v>0</v>
      </c>
      <c r="AV4501" s="22">
        <f>MIN(AN4501,AT4501,AU4501)</f>
        <v>0</v>
      </c>
    </row>
    <row r="4502" spans="21:48" ht="30" customHeight="1">
      <c r="U4502" s="1"/>
      <c r="AT4502" s="20">
        <f>T4502*1.075</f>
        <v>0</v>
      </c>
      <c r="AV4502" s="22">
        <f>MIN(AN4502,AT4502,AU4502)</f>
        <v>0</v>
      </c>
    </row>
    <row r="4503" spans="21:48" ht="30" customHeight="1">
      <c r="U4503" s="1"/>
      <c r="AT4503" s="20">
        <f>T4503*1.075</f>
        <v>0</v>
      </c>
      <c r="AV4503" s="22">
        <f>MIN(AN4503,AT4503,AU4503)</f>
        <v>0</v>
      </c>
    </row>
    <row r="4504" spans="21:48" ht="30" customHeight="1">
      <c r="U4504" s="1"/>
      <c r="AT4504" s="20">
        <f>T4504*1.075</f>
        <v>0</v>
      </c>
      <c r="AV4504" s="22">
        <f>MIN(AN4504,AT4504,AU4504)</f>
        <v>0</v>
      </c>
    </row>
    <row r="4505" spans="21:48" ht="30" customHeight="1">
      <c r="U4505" s="1"/>
      <c r="AT4505" s="20">
        <f>T4505*1.075</f>
        <v>0</v>
      </c>
      <c r="AV4505" s="22">
        <f>MIN(AN4505,AT4505,AU4505)</f>
        <v>0</v>
      </c>
    </row>
    <row r="4506" spans="21:48" ht="30" customHeight="1">
      <c r="U4506" s="1"/>
      <c r="AT4506" s="20">
        <f>T4506*1.075</f>
        <v>0</v>
      </c>
      <c r="AV4506" s="22">
        <f>MIN(AN4506,AT4506,AU4506)</f>
        <v>0</v>
      </c>
    </row>
    <row r="4507" spans="21:48" ht="30" customHeight="1">
      <c r="U4507" s="1"/>
      <c r="AT4507" s="20">
        <f>T4507*1.075</f>
        <v>0</v>
      </c>
      <c r="AV4507" s="22">
        <f>MIN(AN4507,AT4507,AU4507)</f>
        <v>0</v>
      </c>
    </row>
    <row r="4508" spans="21:48" ht="30" customHeight="1">
      <c r="U4508" s="1"/>
      <c r="AT4508" s="20">
        <f>T4508*1.075</f>
        <v>0</v>
      </c>
      <c r="AV4508" s="22">
        <f>MIN(AN4508,AT4508,AU4508)</f>
        <v>0</v>
      </c>
    </row>
    <row r="4509" spans="21:48" ht="30" customHeight="1">
      <c r="U4509" s="1"/>
      <c r="AT4509" s="20">
        <f>T4509*1.075</f>
        <v>0</v>
      </c>
      <c r="AV4509" s="22">
        <f>MIN(AN4509,AT4509,AU4509)</f>
        <v>0</v>
      </c>
    </row>
    <row r="4510" spans="21:48" ht="30" customHeight="1">
      <c r="U4510" s="1"/>
      <c r="AT4510" s="20">
        <f>T4510*1.075</f>
        <v>0</v>
      </c>
      <c r="AV4510" s="22">
        <f>MIN(AN4510,AT4510,AU4510)</f>
        <v>0</v>
      </c>
    </row>
    <row r="4511" spans="21:48" ht="30" customHeight="1">
      <c r="U4511" s="1"/>
      <c r="AT4511" s="20">
        <f>T4511*1.075</f>
        <v>0</v>
      </c>
      <c r="AV4511" s="22">
        <f>MIN(AN4511,AT4511,AU4511)</f>
        <v>0</v>
      </c>
    </row>
    <row r="4512" spans="21:48" ht="30" customHeight="1">
      <c r="U4512" s="1"/>
      <c r="AT4512" s="20">
        <f>T4512*1.075</f>
        <v>0</v>
      </c>
      <c r="AV4512" s="22">
        <f>MIN(AN4512,AT4512,AU4512)</f>
        <v>0</v>
      </c>
    </row>
    <row r="4513" spans="21:48" ht="30" customHeight="1">
      <c r="U4513" s="1"/>
      <c r="AT4513" s="20">
        <f>T4513*1.075</f>
        <v>0</v>
      </c>
      <c r="AV4513" s="22">
        <f>MIN(AN4513,AT4513,AU4513)</f>
        <v>0</v>
      </c>
    </row>
    <row r="4514" spans="21:48" ht="30" customHeight="1">
      <c r="U4514" s="1"/>
      <c r="AT4514" s="20">
        <f>T4514*1.075</f>
        <v>0</v>
      </c>
      <c r="AV4514" s="22">
        <f>MIN(AN4514,AT4514,AU4514)</f>
        <v>0</v>
      </c>
    </row>
    <row r="4515" spans="21:48" ht="30" customHeight="1">
      <c r="U4515" s="1"/>
      <c r="AT4515" s="20">
        <f>T4515*1.075</f>
        <v>0</v>
      </c>
      <c r="AV4515" s="22">
        <f>MIN(AN4515,AT4515,AU4515)</f>
        <v>0</v>
      </c>
    </row>
    <row r="4516" spans="21:48" ht="30" customHeight="1">
      <c r="U4516" s="1"/>
      <c r="AT4516" s="20">
        <f>T4516*1.075</f>
        <v>0</v>
      </c>
      <c r="AV4516" s="22">
        <f>MIN(AN4516,AT4516,AU4516)</f>
        <v>0</v>
      </c>
    </row>
    <row r="4517" spans="21:48" ht="30" customHeight="1">
      <c r="U4517" s="1"/>
      <c r="AT4517" s="20">
        <f>T4517*1.075</f>
        <v>0</v>
      </c>
      <c r="AV4517" s="22">
        <f>MIN(AN4517,AT4517,AU4517)</f>
        <v>0</v>
      </c>
    </row>
    <row r="4518" spans="21:48" ht="30" customHeight="1">
      <c r="U4518" s="1"/>
      <c r="AT4518" s="20">
        <f>T4518*1.075</f>
        <v>0</v>
      </c>
      <c r="AV4518" s="22">
        <f>MIN(AN4518,AT4518,AU4518)</f>
        <v>0</v>
      </c>
    </row>
    <row r="4519" spans="21:48" ht="30" customHeight="1">
      <c r="U4519" s="1"/>
      <c r="AT4519" s="20">
        <f>T4519*1.075</f>
        <v>0</v>
      </c>
      <c r="AV4519" s="22">
        <f>MIN(AN4519,AT4519,AU4519)</f>
        <v>0</v>
      </c>
    </row>
    <row r="4520" spans="21:48" ht="30" customHeight="1">
      <c r="U4520" s="1"/>
      <c r="AT4520" s="20">
        <f>T4520*1.075</f>
        <v>0</v>
      </c>
      <c r="AV4520" s="22">
        <f>MIN(AN4520,AT4520,AU4520)</f>
        <v>0</v>
      </c>
    </row>
    <row r="4521" spans="21:48" ht="30" customHeight="1">
      <c r="U4521" s="1"/>
      <c r="AT4521" s="20">
        <f>T4521*1.075</f>
        <v>0</v>
      </c>
      <c r="AV4521" s="22">
        <f>MIN(AN4521,AT4521,AU4521)</f>
        <v>0</v>
      </c>
    </row>
    <row r="4522" spans="21:48" ht="30" customHeight="1">
      <c r="U4522" s="1"/>
      <c r="AT4522" s="20">
        <f>T4522*1.075</f>
        <v>0</v>
      </c>
      <c r="AV4522" s="22">
        <f>MIN(AN4522,AT4522,AU4522)</f>
        <v>0</v>
      </c>
    </row>
    <row r="4523" spans="21:48" ht="30" customHeight="1">
      <c r="U4523" s="1"/>
      <c r="AT4523" s="20">
        <f>T4523*1.075</f>
        <v>0</v>
      </c>
      <c r="AV4523" s="22">
        <f>MIN(AN4523,AT4523,AU4523)</f>
        <v>0</v>
      </c>
    </row>
    <row r="4524" spans="21:48" ht="30" customHeight="1">
      <c r="U4524" s="1"/>
      <c r="AT4524" s="20">
        <f>T4524*1.075</f>
        <v>0</v>
      </c>
      <c r="AV4524" s="22">
        <f>MIN(AN4524,AT4524,AU4524)</f>
        <v>0</v>
      </c>
    </row>
    <row r="4525" spans="21:48" ht="30" customHeight="1">
      <c r="U4525" s="1"/>
      <c r="AT4525" s="20">
        <f>T4525*1.075</f>
        <v>0</v>
      </c>
      <c r="AV4525" s="22">
        <f>MIN(AN4525,AT4525,AU4525)</f>
        <v>0</v>
      </c>
    </row>
    <row r="4526" spans="21:48" ht="30" customHeight="1">
      <c r="U4526" s="1"/>
      <c r="AT4526" s="20">
        <f>T4526*1.075</f>
        <v>0</v>
      </c>
      <c r="AV4526" s="22">
        <f>MIN(AN4526,AT4526,AU4526)</f>
        <v>0</v>
      </c>
    </row>
    <row r="4527" spans="21:48" ht="30" customHeight="1">
      <c r="U4527" s="1"/>
      <c r="AT4527" s="20">
        <f>T4527*1.075</f>
        <v>0</v>
      </c>
      <c r="AV4527" s="22">
        <f>MIN(AN4527,AT4527,AU4527)</f>
        <v>0</v>
      </c>
    </row>
    <row r="4528" spans="21:48" ht="30" customHeight="1">
      <c r="U4528" s="1"/>
      <c r="AT4528" s="20">
        <f>T4528*1.075</f>
        <v>0</v>
      </c>
      <c r="AV4528" s="22">
        <f>MIN(AN4528,AT4528,AU4528)</f>
        <v>0</v>
      </c>
    </row>
    <row r="4529" spans="21:48" ht="30" customHeight="1">
      <c r="U4529" s="1"/>
      <c r="AT4529" s="20">
        <f>T4529*1.075</f>
        <v>0</v>
      </c>
      <c r="AV4529" s="22">
        <f>MIN(AN4529,AT4529,AU4529)</f>
        <v>0</v>
      </c>
    </row>
    <row r="4530" spans="21:48" ht="30" customHeight="1">
      <c r="U4530" s="1"/>
      <c r="AT4530" s="20">
        <f>T4530*1.075</f>
        <v>0</v>
      </c>
      <c r="AV4530" s="22">
        <f>MIN(AN4530,AT4530,AU4530)</f>
        <v>0</v>
      </c>
    </row>
    <row r="4531" spans="21:48" ht="30" customHeight="1">
      <c r="U4531" s="1"/>
      <c r="AT4531" s="20">
        <f>T4531*1.075</f>
        <v>0</v>
      </c>
      <c r="AV4531" s="22">
        <f>MIN(AN4531,AT4531,AU4531)</f>
        <v>0</v>
      </c>
    </row>
    <row r="4532" spans="21:48" ht="30" customHeight="1">
      <c r="U4532" s="1"/>
      <c r="AT4532" s="20">
        <f>T4532*1.075</f>
        <v>0</v>
      </c>
      <c r="AV4532" s="22">
        <f>MIN(AN4532,AT4532,AU4532)</f>
        <v>0</v>
      </c>
    </row>
    <row r="4533" spans="21:48" ht="30" customHeight="1">
      <c r="U4533" s="1"/>
      <c r="AT4533" s="20">
        <f>T4533*1.075</f>
        <v>0</v>
      </c>
      <c r="AV4533" s="22">
        <f>MIN(AN4533,AT4533,AU4533)</f>
        <v>0</v>
      </c>
    </row>
    <row r="4534" spans="21:48" ht="30" customHeight="1">
      <c r="U4534" s="1"/>
      <c r="AT4534" s="20">
        <f>T4534*1.075</f>
        <v>0</v>
      </c>
      <c r="AV4534" s="22">
        <f>MIN(AN4534,AT4534,AU4534)</f>
        <v>0</v>
      </c>
    </row>
    <row r="4535" spans="21:48" ht="30" customHeight="1">
      <c r="U4535" s="1"/>
      <c r="AT4535" s="20">
        <f>T4535*1.075</f>
        <v>0</v>
      </c>
      <c r="AV4535" s="22">
        <f>MIN(AN4535,AT4535,AU4535)</f>
        <v>0</v>
      </c>
    </row>
    <row r="4536" spans="21:48" ht="30" customHeight="1">
      <c r="U4536" s="1"/>
      <c r="AT4536" s="20">
        <f>T4536*1.075</f>
        <v>0</v>
      </c>
      <c r="AV4536" s="22">
        <f>MIN(AN4536,AT4536,AU4536)</f>
        <v>0</v>
      </c>
    </row>
    <row r="4537" spans="21:48" ht="30" customHeight="1">
      <c r="U4537" s="1"/>
      <c r="AT4537" s="20">
        <f>T4537*1.075</f>
        <v>0</v>
      </c>
      <c r="AV4537" s="22">
        <f>MIN(AN4537,AT4537,AU4537)</f>
        <v>0</v>
      </c>
    </row>
    <row r="4538" spans="21:48" ht="30" customHeight="1">
      <c r="U4538" s="1"/>
      <c r="AT4538" s="20">
        <f>T4538*1.075</f>
        <v>0</v>
      </c>
      <c r="AV4538" s="22">
        <f>MIN(AN4538,AT4538,AU4538)</f>
        <v>0</v>
      </c>
    </row>
    <row r="4539" spans="21:48" ht="30" customHeight="1">
      <c r="U4539" s="1"/>
      <c r="AT4539" s="20">
        <f>T4539*1.075</f>
        <v>0</v>
      </c>
      <c r="AV4539" s="22">
        <f>MIN(AN4539,AT4539,AU4539)</f>
        <v>0</v>
      </c>
    </row>
    <row r="4540" spans="21:48" ht="30" customHeight="1">
      <c r="U4540" s="1"/>
      <c r="AT4540" s="20">
        <f>T4540*1.075</f>
        <v>0</v>
      </c>
      <c r="AV4540" s="22">
        <f>MIN(AN4540,AT4540,AU4540)</f>
        <v>0</v>
      </c>
    </row>
    <row r="4541" spans="21:48" ht="30" customHeight="1">
      <c r="U4541" s="1"/>
      <c r="AT4541" s="20">
        <f>T4541*1.075</f>
        <v>0</v>
      </c>
      <c r="AV4541" s="22">
        <f>MIN(AN4541,AT4541,AU4541)</f>
        <v>0</v>
      </c>
    </row>
    <row r="4542" spans="21:48" ht="30" customHeight="1">
      <c r="U4542" s="1"/>
      <c r="AT4542" s="20">
        <f>T4542*1.075</f>
        <v>0</v>
      </c>
      <c r="AV4542" s="22">
        <f>MIN(AN4542,AT4542,AU4542)</f>
        <v>0</v>
      </c>
    </row>
    <row r="4543" spans="21:48" ht="30" customHeight="1">
      <c r="U4543" s="1"/>
      <c r="AT4543" s="20">
        <f>T4543*1.075</f>
        <v>0</v>
      </c>
      <c r="AV4543" s="22">
        <f>MIN(AN4543,AT4543,AU4543)</f>
        <v>0</v>
      </c>
    </row>
    <row r="4544" spans="21:48" ht="30" customHeight="1">
      <c r="U4544" s="1"/>
      <c r="AT4544" s="20">
        <f>T4544*1.075</f>
        <v>0</v>
      </c>
      <c r="AV4544" s="22">
        <f>MIN(AN4544,AT4544,AU4544)</f>
        <v>0</v>
      </c>
    </row>
    <row r="4545" spans="21:48" ht="30" customHeight="1">
      <c r="U4545" s="1"/>
      <c r="AT4545" s="20">
        <f>T4545*1.075</f>
        <v>0</v>
      </c>
      <c r="AV4545" s="22">
        <f>MIN(AN4545,AT4545,AU4545)</f>
        <v>0</v>
      </c>
    </row>
    <row r="4546" spans="21:48" ht="30" customHeight="1">
      <c r="U4546" s="1"/>
      <c r="AT4546" s="20">
        <f>T4546*1.075</f>
        <v>0</v>
      </c>
      <c r="AV4546" s="22">
        <f>MIN(AN4546,AT4546,AU4546)</f>
        <v>0</v>
      </c>
    </row>
    <row r="4547" spans="21:48" ht="30" customHeight="1">
      <c r="U4547" s="1"/>
      <c r="AT4547" s="20">
        <f>T4547*1.075</f>
        <v>0</v>
      </c>
      <c r="AV4547" s="22">
        <f>MIN(AN4547,AT4547,AU4547)</f>
        <v>0</v>
      </c>
    </row>
    <row r="4548" spans="21:48" ht="30" customHeight="1">
      <c r="U4548" s="1"/>
      <c r="AT4548" s="20">
        <f>T4548*1.075</f>
        <v>0</v>
      </c>
      <c r="AV4548" s="22">
        <f>MIN(AN4548,AT4548,AU4548)</f>
        <v>0</v>
      </c>
    </row>
    <row r="4549" spans="21:48" ht="30" customHeight="1">
      <c r="U4549" s="1"/>
      <c r="AT4549" s="20">
        <f>T4549*1.075</f>
        <v>0</v>
      </c>
      <c r="AV4549" s="22">
        <f>MIN(AN4549,AT4549,AU4549)</f>
        <v>0</v>
      </c>
    </row>
    <row r="4550" spans="21:48" ht="30" customHeight="1">
      <c r="U4550" s="1"/>
      <c r="AT4550" s="20">
        <f>T4550*1.075</f>
        <v>0</v>
      </c>
      <c r="AV4550" s="22">
        <f>MIN(AN4550,AT4550,AU4550)</f>
        <v>0</v>
      </c>
    </row>
    <row r="4551" spans="21:48" ht="30" customHeight="1">
      <c r="U4551" s="1"/>
      <c r="AT4551" s="20">
        <f>T4551*1.075</f>
        <v>0</v>
      </c>
      <c r="AV4551" s="22">
        <f>MIN(AN4551,AT4551,AU4551)</f>
        <v>0</v>
      </c>
    </row>
    <row r="4552" spans="21:48" ht="30" customHeight="1">
      <c r="U4552" s="1"/>
      <c r="AT4552" s="20">
        <f>T4552*1.075</f>
        <v>0</v>
      </c>
      <c r="AV4552" s="22">
        <f>MIN(AN4552,AT4552,AU4552)</f>
        <v>0</v>
      </c>
    </row>
    <row r="4553" spans="21:48" ht="30" customHeight="1">
      <c r="U4553" s="1"/>
      <c r="AT4553" s="20">
        <f>T4553*1.075</f>
        <v>0</v>
      </c>
      <c r="AV4553" s="22">
        <f>MIN(AN4553,AT4553,AU4553)</f>
        <v>0</v>
      </c>
    </row>
    <row r="4554" spans="21:48" ht="30" customHeight="1">
      <c r="U4554" s="1"/>
      <c r="AT4554" s="20">
        <f>T4554*1.075</f>
        <v>0</v>
      </c>
      <c r="AV4554" s="22">
        <f>MIN(AN4554,AT4554,AU4554)</f>
        <v>0</v>
      </c>
    </row>
    <row r="4555" spans="21:48" ht="30" customHeight="1">
      <c r="U4555" s="1"/>
      <c r="AT4555" s="20">
        <f>T4555*1.075</f>
        <v>0</v>
      </c>
      <c r="AV4555" s="22">
        <f>MIN(AN4555,AT4555,AU4555)</f>
        <v>0</v>
      </c>
    </row>
    <row r="4556" spans="21:48" ht="30" customHeight="1">
      <c r="U4556" s="1"/>
      <c r="AT4556" s="20">
        <f>T4556*1.075</f>
        <v>0</v>
      </c>
      <c r="AV4556" s="22">
        <f>MIN(AN4556,AT4556,AU4556)</f>
        <v>0</v>
      </c>
    </row>
    <row r="4557" spans="21:48" ht="30" customHeight="1">
      <c r="U4557" s="1"/>
      <c r="AT4557" s="20">
        <f>T4557*1.075</f>
        <v>0</v>
      </c>
      <c r="AV4557" s="22">
        <f>MIN(AN4557,AT4557,AU4557)</f>
        <v>0</v>
      </c>
    </row>
    <row r="4558" spans="21:48" ht="30" customHeight="1">
      <c r="U4558" s="1"/>
      <c r="AT4558" s="20">
        <f>T4558*1.075</f>
        <v>0</v>
      </c>
      <c r="AV4558" s="22">
        <f>MIN(AN4558,AT4558,AU4558)</f>
        <v>0</v>
      </c>
    </row>
    <row r="4559" spans="21:48" ht="30" customHeight="1">
      <c r="U4559" s="1"/>
      <c r="AT4559" s="20">
        <f>T4559*1.075</f>
        <v>0</v>
      </c>
      <c r="AV4559" s="22">
        <f>MIN(AN4559,AT4559,AU4559)</f>
        <v>0</v>
      </c>
    </row>
    <row r="4560" spans="21:48" ht="30" customHeight="1">
      <c r="U4560" s="1"/>
      <c r="AT4560" s="20">
        <f>T4560*1.075</f>
        <v>0</v>
      </c>
      <c r="AV4560" s="22">
        <f>MIN(AN4560,AT4560,AU4560)</f>
        <v>0</v>
      </c>
    </row>
    <row r="4561" spans="21:48" ht="30" customHeight="1">
      <c r="U4561" s="1"/>
      <c r="AT4561" s="20">
        <f>T4561*1.075</f>
        <v>0</v>
      </c>
      <c r="AV4561" s="22">
        <f>MIN(AN4561,AT4561,AU4561)</f>
        <v>0</v>
      </c>
    </row>
    <row r="4562" spans="21:48" ht="30" customHeight="1">
      <c r="U4562" s="1"/>
      <c r="AT4562" s="20">
        <f>T4562*1.075</f>
        <v>0</v>
      </c>
      <c r="AV4562" s="22">
        <f>MIN(AN4562,AT4562,AU4562)</f>
        <v>0</v>
      </c>
    </row>
    <row r="4563" spans="21:48" ht="30" customHeight="1">
      <c r="U4563" s="1"/>
      <c r="AT4563" s="20">
        <f>T4563*1.075</f>
        <v>0</v>
      </c>
      <c r="AV4563" s="22">
        <f>MIN(AN4563,AT4563,AU4563)</f>
        <v>0</v>
      </c>
    </row>
    <row r="4564" spans="21:48" ht="30" customHeight="1">
      <c r="U4564" s="1"/>
      <c r="AT4564" s="20">
        <f>T4564*1.075</f>
        <v>0</v>
      </c>
      <c r="AV4564" s="22">
        <f>MIN(AN4564,AT4564,AU4564)</f>
        <v>0</v>
      </c>
    </row>
    <row r="4565" spans="21:48" ht="30" customHeight="1">
      <c r="U4565" s="1"/>
      <c r="AT4565" s="20">
        <f>T4565*1.075</f>
        <v>0</v>
      </c>
      <c r="AV4565" s="22">
        <f>MIN(AN4565,AT4565,AU4565)</f>
        <v>0</v>
      </c>
    </row>
    <row r="4566" spans="21:48" ht="30" customHeight="1">
      <c r="U4566" s="1"/>
      <c r="AT4566" s="20">
        <f>T4566*1.075</f>
        <v>0</v>
      </c>
      <c r="AV4566" s="22">
        <f>MIN(AN4566,AT4566,AU4566)</f>
        <v>0</v>
      </c>
    </row>
    <row r="4567" spans="21:48" ht="30" customHeight="1">
      <c r="U4567" s="1"/>
      <c r="AT4567" s="20">
        <f>T4567*1.075</f>
        <v>0</v>
      </c>
      <c r="AV4567" s="22">
        <f>MIN(AN4567,AT4567,AU4567)</f>
        <v>0</v>
      </c>
    </row>
    <row r="4568" spans="21:48" ht="30" customHeight="1">
      <c r="U4568" s="1"/>
      <c r="AT4568" s="20">
        <f>T4568*1.075</f>
        <v>0</v>
      </c>
      <c r="AV4568" s="22">
        <f>MIN(AN4568,AT4568,AU4568)</f>
        <v>0</v>
      </c>
    </row>
    <row r="4569" spans="21:48" ht="30" customHeight="1">
      <c r="U4569" s="1"/>
      <c r="AT4569" s="20">
        <f>T4569*1.075</f>
        <v>0</v>
      </c>
      <c r="AV4569" s="22">
        <f>MIN(AN4569,AT4569,AU4569)</f>
        <v>0</v>
      </c>
    </row>
    <row r="4570" spans="21:48" ht="30" customHeight="1">
      <c r="U4570" s="1"/>
      <c r="AT4570" s="20">
        <f>T4570*1.075</f>
        <v>0</v>
      </c>
      <c r="AV4570" s="22">
        <f>MIN(AN4570,AT4570,AU4570)</f>
        <v>0</v>
      </c>
    </row>
    <row r="4571" spans="21:48" ht="30" customHeight="1">
      <c r="U4571" s="1"/>
      <c r="AT4571" s="20">
        <f>T4571*1.075</f>
        <v>0</v>
      </c>
      <c r="AV4571" s="22">
        <f>MIN(AN4571,AT4571,AU4571)</f>
        <v>0</v>
      </c>
    </row>
    <row r="4572" spans="21:48" ht="30" customHeight="1">
      <c r="U4572" s="1"/>
      <c r="AT4572" s="20">
        <f>T4572*1.075</f>
        <v>0</v>
      </c>
      <c r="AV4572" s="22">
        <f>MIN(AN4572,AT4572,AU4572)</f>
        <v>0</v>
      </c>
    </row>
    <row r="4573" spans="21:48" ht="30" customHeight="1">
      <c r="U4573" s="1"/>
      <c r="AT4573" s="20">
        <f>T4573*1.075</f>
        <v>0</v>
      </c>
      <c r="AV4573" s="22">
        <f>MIN(AN4573,AT4573,AU4573)</f>
        <v>0</v>
      </c>
    </row>
    <row r="4574" spans="21:48" ht="30" customHeight="1">
      <c r="U4574" s="1"/>
      <c r="AT4574" s="20">
        <f>T4574*1.075</f>
        <v>0</v>
      </c>
      <c r="AV4574" s="22">
        <f>MIN(AN4574,AT4574,AU4574)</f>
        <v>0</v>
      </c>
    </row>
    <row r="4575" spans="21:48" ht="30" customHeight="1">
      <c r="U4575" s="1"/>
      <c r="AT4575" s="20">
        <f>T4575*1.075</f>
        <v>0</v>
      </c>
      <c r="AV4575" s="22">
        <f>MIN(AN4575,AT4575,AU4575)</f>
        <v>0</v>
      </c>
    </row>
    <row r="4576" spans="21:48" ht="30" customHeight="1">
      <c r="U4576" s="1"/>
      <c r="AT4576" s="20">
        <f>T4576*1.075</f>
        <v>0</v>
      </c>
      <c r="AV4576" s="22">
        <f>MIN(AN4576,AT4576,AU4576)</f>
        <v>0</v>
      </c>
    </row>
    <row r="4577" spans="21:48" ht="30" customHeight="1">
      <c r="U4577" s="1"/>
      <c r="AT4577" s="20">
        <f>T4577*1.075</f>
        <v>0</v>
      </c>
      <c r="AV4577" s="22">
        <f>MIN(AN4577,AT4577,AU4577)</f>
        <v>0</v>
      </c>
    </row>
    <row r="4578" spans="21:48" ht="30" customHeight="1">
      <c r="U4578" s="1"/>
      <c r="AT4578" s="20">
        <f>T4578*1.075</f>
        <v>0</v>
      </c>
      <c r="AV4578" s="22">
        <f>MIN(AN4578,AT4578,AU4578)</f>
        <v>0</v>
      </c>
    </row>
    <row r="4579" spans="21:48" ht="30" customHeight="1">
      <c r="U4579" s="1"/>
      <c r="AT4579" s="20">
        <f>T4579*1.075</f>
        <v>0</v>
      </c>
      <c r="AV4579" s="22">
        <f>MIN(AN4579,AT4579,AU4579)</f>
        <v>0</v>
      </c>
    </row>
    <row r="4580" spans="21:48" ht="30" customHeight="1">
      <c r="U4580" s="1"/>
      <c r="AT4580" s="20">
        <f>T4580*1.075</f>
        <v>0</v>
      </c>
      <c r="AV4580" s="22">
        <f>MIN(AN4580,AT4580,AU4580)</f>
        <v>0</v>
      </c>
    </row>
    <row r="4581" spans="21:48" ht="30" customHeight="1">
      <c r="U4581" s="1"/>
      <c r="AT4581" s="20">
        <f>T4581*1.075</f>
        <v>0</v>
      </c>
      <c r="AV4581" s="22">
        <f>MIN(AN4581,AT4581,AU4581)</f>
        <v>0</v>
      </c>
    </row>
    <row r="4582" spans="21:48" ht="30" customHeight="1">
      <c r="U4582" s="1"/>
      <c r="AT4582" s="20">
        <f>T4582*1.075</f>
        <v>0</v>
      </c>
      <c r="AV4582" s="22">
        <f>MIN(AN4582,AT4582,AU4582)</f>
        <v>0</v>
      </c>
    </row>
    <row r="4583" spans="21:48" ht="30" customHeight="1">
      <c r="U4583" s="1"/>
      <c r="AT4583" s="20">
        <f>T4583*1.075</f>
        <v>0</v>
      </c>
      <c r="AV4583" s="22">
        <f>MIN(AN4583,AT4583,AU4583)</f>
        <v>0</v>
      </c>
    </row>
    <row r="4584" spans="21:48" ht="30" customHeight="1">
      <c r="U4584" s="1"/>
      <c r="AT4584" s="20">
        <f>T4584*1.075</f>
        <v>0</v>
      </c>
      <c r="AV4584" s="22">
        <f>MIN(AN4584,AT4584,AU4584)</f>
        <v>0</v>
      </c>
    </row>
    <row r="4585" spans="21:48" ht="30" customHeight="1">
      <c r="U4585" s="1"/>
      <c r="AT4585" s="20">
        <f>T4585*1.075</f>
        <v>0</v>
      </c>
      <c r="AV4585" s="22">
        <f>MIN(AN4585,AT4585,AU4585)</f>
        <v>0</v>
      </c>
    </row>
    <row r="4586" spans="21:48" ht="30" customHeight="1">
      <c r="U4586" s="1"/>
      <c r="AT4586" s="20">
        <f>T4586*1.075</f>
        <v>0</v>
      </c>
      <c r="AV4586" s="22">
        <f>MIN(AN4586,AT4586,AU4586)</f>
        <v>0</v>
      </c>
    </row>
    <row r="4587" spans="21:48" ht="30" customHeight="1">
      <c r="U4587" s="1"/>
      <c r="AT4587" s="20">
        <f>T4587*1.075</f>
        <v>0</v>
      </c>
      <c r="AV4587" s="22">
        <f>MIN(AN4587,AT4587,AU4587)</f>
        <v>0</v>
      </c>
    </row>
    <row r="4588" spans="21:48" ht="30" customHeight="1">
      <c r="U4588" s="1"/>
      <c r="AT4588" s="20">
        <f>T4588*1.075</f>
        <v>0</v>
      </c>
      <c r="AV4588" s="22">
        <f>MIN(AN4588,AT4588,AU4588)</f>
        <v>0</v>
      </c>
    </row>
    <row r="4589" spans="21:48" ht="30" customHeight="1">
      <c r="U4589" s="1"/>
      <c r="AT4589" s="20">
        <f>T4589*1.075</f>
        <v>0</v>
      </c>
      <c r="AV4589" s="22">
        <f>MIN(AN4589,AT4589,AU4589)</f>
        <v>0</v>
      </c>
    </row>
    <row r="4590" spans="21:48" ht="30" customHeight="1">
      <c r="U4590" s="1"/>
      <c r="AT4590" s="20">
        <f>T4590*1.075</f>
        <v>0</v>
      </c>
      <c r="AV4590" s="22">
        <f>MIN(AN4590,AT4590,AU4590)</f>
        <v>0</v>
      </c>
    </row>
    <row r="4591" spans="21:48" ht="30" customHeight="1">
      <c r="U4591" s="1"/>
      <c r="AT4591" s="20">
        <f>T4591*1.075</f>
        <v>0</v>
      </c>
      <c r="AV4591" s="22">
        <f>MIN(AN4591,AT4591,AU4591)</f>
        <v>0</v>
      </c>
    </row>
    <row r="4592" spans="21:48" ht="30" customHeight="1">
      <c r="U4592" s="1"/>
      <c r="AT4592" s="20">
        <f>T4592*1.075</f>
        <v>0</v>
      </c>
      <c r="AV4592" s="22">
        <f>MIN(AN4592,AT4592,AU4592)</f>
        <v>0</v>
      </c>
    </row>
    <row r="4593" spans="21:48" ht="30" customHeight="1">
      <c r="U4593" s="1"/>
      <c r="AT4593" s="20">
        <f>T4593*1.075</f>
        <v>0</v>
      </c>
      <c r="AV4593" s="22">
        <f>MIN(AN4593,AT4593,AU4593)</f>
        <v>0</v>
      </c>
    </row>
    <row r="4594" spans="21:48" ht="30" customHeight="1">
      <c r="U4594" s="1"/>
      <c r="AT4594" s="20">
        <f>T4594*1.075</f>
        <v>0</v>
      </c>
      <c r="AV4594" s="22">
        <f>MIN(AN4594,AT4594,AU4594)</f>
        <v>0</v>
      </c>
    </row>
    <row r="4595" spans="21:48" ht="30" customHeight="1">
      <c r="U4595" s="1"/>
      <c r="AT4595" s="20">
        <f>T4595*1.075</f>
        <v>0</v>
      </c>
      <c r="AV4595" s="22">
        <f>MIN(AN4595,AT4595,AU4595)</f>
        <v>0</v>
      </c>
    </row>
    <row r="4596" spans="21:48" ht="30" customHeight="1">
      <c r="U4596" s="1"/>
      <c r="AT4596" s="20">
        <f>T4596*1.075</f>
        <v>0</v>
      </c>
      <c r="AV4596" s="22">
        <f>MIN(AN4596,AT4596,AU4596)</f>
        <v>0</v>
      </c>
    </row>
    <row r="4597" spans="21:48" ht="30" customHeight="1">
      <c r="U4597" s="1"/>
      <c r="AT4597" s="20">
        <f>T4597*1.075</f>
        <v>0</v>
      </c>
      <c r="AV4597" s="22">
        <f>MIN(AN4597,AT4597,AU4597)</f>
        <v>0</v>
      </c>
    </row>
    <row r="4598" spans="21:48" ht="30" customHeight="1">
      <c r="U4598" s="1"/>
      <c r="AT4598" s="20">
        <f>T4598*1.075</f>
        <v>0</v>
      </c>
      <c r="AV4598" s="22">
        <f>MIN(AN4598,AT4598,AU4598)</f>
        <v>0</v>
      </c>
    </row>
    <row r="4599" spans="21:48" ht="30" customHeight="1">
      <c r="U4599" s="1"/>
      <c r="AT4599" s="20">
        <f>T4599*1.075</f>
        <v>0</v>
      </c>
      <c r="AV4599" s="22">
        <f>MIN(AN4599,AT4599,AU4599)</f>
        <v>0</v>
      </c>
    </row>
    <row r="4600" spans="21:48" ht="30" customHeight="1">
      <c r="U4600" s="1"/>
      <c r="AT4600" s="20">
        <f>T4600*1.075</f>
        <v>0</v>
      </c>
      <c r="AV4600" s="22">
        <f>MIN(AN4600,AT4600,AU4600)</f>
        <v>0</v>
      </c>
    </row>
    <row r="4601" spans="21:48" ht="30" customHeight="1">
      <c r="U4601" s="1"/>
      <c r="AT4601" s="20">
        <f>T4601*1.075</f>
        <v>0</v>
      </c>
      <c r="AV4601" s="22">
        <f>MIN(AN4601,AT4601,AU4601)</f>
        <v>0</v>
      </c>
    </row>
    <row r="4602" spans="21:48" ht="30" customHeight="1">
      <c r="U4602" s="1"/>
      <c r="AT4602" s="20">
        <f>T4602*1.075</f>
        <v>0</v>
      </c>
      <c r="AV4602" s="22">
        <f>MIN(AN4602,AT4602,AU4602)</f>
        <v>0</v>
      </c>
    </row>
    <row r="4603" spans="21:48" ht="30" customHeight="1">
      <c r="U4603" s="1"/>
      <c r="AT4603" s="20">
        <f>T4603*1.075</f>
        <v>0</v>
      </c>
      <c r="AV4603" s="22">
        <f>MIN(AN4603,AT4603,AU4603)</f>
        <v>0</v>
      </c>
    </row>
    <row r="4604" spans="21:48" ht="30" customHeight="1">
      <c r="U4604" s="1"/>
      <c r="AT4604" s="20">
        <f>T4604*1.075</f>
        <v>0</v>
      </c>
      <c r="AV4604" s="22">
        <f>MIN(AN4604,AT4604,AU4604)</f>
        <v>0</v>
      </c>
    </row>
    <row r="4605" spans="21:48" ht="30" customHeight="1">
      <c r="U4605" s="1"/>
      <c r="AT4605" s="20">
        <f>T4605*1.075</f>
        <v>0</v>
      </c>
      <c r="AV4605" s="22">
        <f>MIN(AN4605,AT4605,AU4605)</f>
        <v>0</v>
      </c>
    </row>
    <row r="4606" spans="21:48" ht="30" customHeight="1">
      <c r="U4606" s="1"/>
      <c r="AT4606" s="20">
        <f>T4606*1.075</f>
        <v>0</v>
      </c>
      <c r="AV4606" s="22">
        <f>MIN(AN4606,AT4606,AU4606)</f>
        <v>0</v>
      </c>
    </row>
    <row r="4607" spans="21:48" ht="30" customHeight="1">
      <c r="U4607" s="1"/>
      <c r="AT4607" s="20">
        <f>T4607*1.075</f>
        <v>0</v>
      </c>
      <c r="AV4607" s="22">
        <f>MIN(AN4607,AT4607,AU4607)</f>
        <v>0</v>
      </c>
    </row>
    <row r="4608" spans="21:48" ht="30" customHeight="1">
      <c r="U4608" s="1"/>
      <c r="AT4608" s="20">
        <f>T4608*1.075</f>
        <v>0</v>
      </c>
      <c r="AV4608" s="22">
        <f>MIN(AN4608,AT4608,AU4608)</f>
        <v>0</v>
      </c>
    </row>
    <row r="4609" spans="21:48" ht="30" customHeight="1">
      <c r="U4609" s="1"/>
      <c r="AT4609" s="20">
        <f>T4609*1.075</f>
        <v>0</v>
      </c>
      <c r="AV4609" s="22">
        <f>MIN(AN4609,AT4609,AU4609)</f>
        <v>0</v>
      </c>
    </row>
    <row r="4610" spans="21:48" ht="30" customHeight="1">
      <c r="U4610" s="1"/>
      <c r="AT4610" s="20">
        <f>T4610*1.075</f>
        <v>0</v>
      </c>
      <c r="AV4610" s="22">
        <f>MIN(AN4610,AT4610,AU4610)</f>
        <v>0</v>
      </c>
    </row>
    <row r="4611" spans="21:48" ht="30" customHeight="1">
      <c r="U4611" s="1"/>
      <c r="AT4611" s="20">
        <f>T4611*1.075</f>
        <v>0</v>
      </c>
      <c r="AV4611" s="22">
        <f>MIN(AN4611,AT4611,AU4611)</f>
        <v>0</v>
      </c>
    </row>
    <row r="4612" spans="21:48" ht="30" customHeight="1">
      <c r="U4612" s="1"/>
      <c r="AT4612" s="20">
        <f>T4612*1.075</f>
        <v>0</v>
      </c>
      <c r="AV4612" s="22">
        <f>MIN(AN4612,AT4612,AU4612)</f>
        <v>0</v>
      </c>
    </row>
    <row r="4613" spans="21:48" ht="30" customHeight="1">
      <c r="U4613" s="1"/>
      <c r="AT4613" s="20">
        <f>T4613*1.075</f>
        <v>0</v>
      </c>
      <c r="AV4613" s="22">
        <f>MIN(AN4613,AT4613,AU4613)</f>
        <v>0</v>
      </c>
    </row>
    <row r="4614" spans="21:48" ht="30" customHeight="1">
      <c r="U4614" s="1"/>
      <c r="AT4614" s="20">
        <f>T4614*1.075</f>
        <v>0</v>
      </c>
      <c r="AV4614" s="22">
        <f>MIN(AN4614,AT4614,AU4614)</f>
        <v>0</v>
      </c>
    </row>
    <row r="4615" spans="21:48" ht="30" customHeight="1">
      <c r="U4615" s="1"/>
      <c r="AT4615" s="20">
        <f>T4615*1.075</f>
        <v>0</v>
      </c>
      <c r="AV4615" s="22">
        <f>MIN(AN4615,AT4615,AU4615)</f>
        <v>0</v>
      </c>
    </row>
    <row r="4616" spans="21:48" ht="30" customHeight="1">
      <c r="U4616" s="1"/>
      <c r="AT4616" s="20">
        <f>T4616*1.075</f>
        <v>0</v>
      </c>
      <c r="AV4616" s="22">
        <f>MIN(AN4616,AT4616,AU4616)</f>
        <v>0</v>
      </c>
    </row>
    <row r="4617" spans="21:48" ht="30" customHeight="1">
      <c r="U4617" s="1"/>
      <c r="AT4617" s="20">
        <f>T4617*1.075</f>
        <v>0</v>
      </c>
      <c r="AV4617" s="22">
        <f>MIN(AN4617,AT4617,AU4617)</f>
        <v>0</v>
      </c>
    </row>
    <row r="4618" spans="21:48" ht="30" customHeight="1">
      <c r="U4618" s="1"/>
      <c r="AT4618" s="20">
        <f>T4618*1.075</f>
        <v>0</v>
      </c>
      <c r="AV4618" s="22">
        <f>MIN(AN4618,AT4618,AU4618)</f>
        <v>0</v>
      </c>
    </row>
    <row r="4619" spans="21:48" ht="30" customHeight="1">
      <c r="U4619" s="1"/>
      <c r="AT4619" s="20">
        <f>T4619*1.075</f>
        <v>0</v>
      </c>
      <c r="AV4619" s="22">
        <f>MIN(AN4619,AT4619,AU4619)</f>
        <v>0</v>
      </c>
    </row>
    <row r="4620" spans="21:48" ht="30" customHeight="1">
      <c r="U4620" s="1"/>
      <c r="AT4620" s="20">
        <f>T4620*1.075</f>
        <v>0</v>
      </c>
      <c r="AV4620" s="22">
        <f>MIN(AN4620,AT4620,AU4620)</f>
        <v>0</v>
      </c>
    </row>
    <row r="4621" spans="21:48" ht="30" customHeight="1">
      <c r="U4621" s="1"/>
      <c r="AT4621" s="20">
        <f>T4621*1.075</f>
        <v>0</v>
      </c>
      <c r="AV4621" s="22">
        <f>MIN(AN4621,AT4621,AU4621)</f>
        <v>0</v>
      </c>
    </row>
    <row r="4622" spans="21:48" ht="30" customHeight="1">
      <c r="U4622" s="1"/>
      <c r="AT4622" s="20">
        <f>T4622*1.075</f>
        <v>0</v>
      </c>
      <c r="AV4622" s="22">
        <f>MIN(AN4622,AT4622,AU4622)</f>
        <v>0</v>
      </c>
    </row>
    <row r="4623" spans="21:48" ht="30" customHeight="1">
      <c r="U4623" s="1"/>
      <c r="AT4623" s="20">
        <f>T4623*1.075</f>
        <v>0</v>
      </c>
      <c r="AV4623" s="22">
        <f>MIN(AN4623,AT4623,AU4623)</f>
        <v>0</v>
      </c>
    </row>
    <row r="4624" spans="21:48" ht="30" customHeight="1">
      <c r="U4624" s="1"/>
      <c r="AT4624" s="20">
        <f>T4624*1.075</f>
        <v>0</v>
      </c>
      <c r="AV4624" s="22">
        <f>MIN(AN4624,AT4624,AU4624)</f>
        <v>0</v>
      </c>
    </row>
    <row r="4625" spans="21:48" ht="30" customHeight="1">
      <c r="U4625" s="1"/>
      <c r="AT4625" s="20">
        <f>T4625*1.075</f>
        <v>0</v>
      </c>
      <c r="AV4625" s="22">
        <f>MIN(AN4625,AT4625,AU4625)</f>
        <v>0</v>
      </c>
    </row>
    <row r="4626" spans="21:48" ht="30" customHeight="1">
      <c r="U4626" s="1"/>
      <c r="AT4626" s="20">
        <f>T4626*1.075</f>
        <v>0</v>
      </c>
      <c r="AV4626" s="22">
        <f>MIN(AN4626,AT4626,AU4626)</f>
        <v>0</v>
      </c>
    </row>
    <row r="4627" spans="21:48" ht="30" customHeight="1">
      <c r="U4627" s="1"/>
      <c r="AT4627" s="20">
        <f>T4627*1.075</f>
        <v>0</v>
      </c>
      <c r="AV4627" s="22">
        <f>MIN(AN4627,AT4627,AU4627)</f>
        <v>0</v>
      </c>
    </row>
    <row r="4628" spans="21:48" ht="30" customHeight="1">
      <c r="U4628" s="1"/>
      <c r="AT4628" s="20">
        <f>T4628*1.075</f>
        <v>0</v>
      </c>
      <c r="AV4628" s="22">
        <f>MIN(AN4628,AT4628,AU4628)</f>
        <v>0</v>
      </c>
    </row>
    <row r="4629" spans="21:48" ht="30" customHeight="1">
      <c r="U4629" s="1"/>
      <c r="AT4629" s="20">
        <f>T4629*1.075</f>
        <v>0</v>
      </c>
      <c r="AV4629" s="22">
        <f>MIN(AN4629,AT4629,AU4629)</f>
        <v>0</v>
      </c>
    </row>
    <row r="4630" spans="21:48" ht="30" customHeight="1">
      <c r="U4630" s="1"/>
      <c r="AT4630" s="20">
        <f>T4630*1.075</f>
        <v>0</v>
      </c>
      <c r="AV4630" s="22">
        <f>MIN(AN4630,AT4630,AU4630)</f>
        <v>0</v>
      </c>
    </row>
    <row r="4631" spans="21:48" ht="30" customHeight="1">
      <c r="U4631" s="1"/>
      <c r="AT4631" s="20">
        <f>T4631*1.075</f>
        <v>0</v>
      </c>
      <c r="AV4631" s="22">
        <f>MIN(AN4631,AT4631,AU4631)</f>
        <v>0</v>
      </c>
    </row>
    <row r="4632" spans="21:48" ht="30" customHeight="1">
      <c r="U4632" s="1"/>
      <c r="AT4632" s="20">
        <f>T4632*1.075</f>
        <v>0</v>
      </c>
      <c r="AV4632" s="22">
        <f>MIN(AN4632,AT4632,AU4632)</f>
        <v>0</v>
      </c>
    </row>
    <row r="4633" spans="21:48" ht="30" customHeight="1">
      <c r="U4633" s="1"/>
      <c r="AT4633" s="20">
        <f>T4633*1.075</f>
        <v>0</v>
      </c>
      <c r="AV4633" s="22">
        <f>MIN(AN4633,AT4633,AU4633)</f>
        <v>0</v>
      </c>
    </row>
    <row r="4634" spans="21:48" ht="30" customHeight="1">
      <c r="U4634" s="1"/>
      <c r="AT4634" s="20">
        <f>T4634*1.075</f>
        <v>0</v>
      </c>
      <c r="AV4634" s="22">
        <f>MIN(AN4634,AT4634,AU4634)</f>
        <v>0</v>
      </c>
    </row>
    <row r="4635" spans="21:48" ht="30" customHeight="1">
      <c r="U4635" s="1"/>
      <c r="AT4635" s="20">
        <f>T4635*1.075</f>
        <v>0</v>
      </c>
      <c r="AV4635" s="22">
        <f>MIN(AN4635,AT4635,AU4635)</f>
        <v>0</v>
      </c>
    </row>
    <row r="4636" spans="21:48" ht="30" customHeight="1">
      <c r="U4636" s="1"/>
      <c r="AT4636" s="20">
        <f>T4636*1.075</f>
        <v>0</v>
      </c>
      <c r="AV4636" s="22">
        <f>MIN(AN4636,AT4636,AU4636)</f>
        <v>0</v>
      </c>
    </row>
    <row r="4637" spans="21:48" ht="30" customHeight="1">
      <c r="U4637" s="1"/>
      <c r="AT4637" s="20">
        <f>T4637*1.075</f>
        <v>0</v>
      </c>
      <c r="AV4637" s="22">
        <f>MIN(AN4637,AT4637,AU4637)</f>
        <v>0</v>
      </c>
    </row>
    <row r="4638" spans="21:48" ht="30" customHeight="1">
      <c r="U4638" s="1"/>
      <c r="AT4638" s="20">
        <f>T4638*1.075</f>
        <v>0</v>
      </c>
      <c r="AV4638" s="22">
        <f>MIN(AN4638,AT4638,AU4638)</f>
        <v>0</v>
      </c>
    </row>
    <row r="4639" spans="21:48" ht="30" customHeight="1">
      <c r="U4639" s="1"/>
      <c r="AT4639" s="20">
        <f>T4639*1.075</f>
        <v>0</v>
      </c>
      <c r="AV4639" s="22">
        <f>MIN(AN4639,AT4639,AU4639)</f>
        <v>0</v>
      </c>
    </row>
    <row r="4640" spans="21:48" ht="30" customHeight="1">
      <c r="U4640" s="1"/>
      <c r="AT4640" s="20">
        <f>T4640*1.075</f>
        <v>0</v>
      </c>
      <c r="AV4640" s="22">
        <f>MIN(AN4640,AT4640,AU4640)</f>
        <v>0</v>
      </c>
    </row>
    <row r="4641" spans="21:48" ht="30" customHeight="1">
      <c r="U4641" s="1"/>
      <c r="AT4641" s="20">
        <f>T4641*1.075</f>
        <v>0</v>
      </c>
      <c r="AV4641" s="22">
        <f>MIN(AN4641,AT4641,AU4641)</f>
        <v>0</v>
      </c>
    </row>
    <row r="4642" spans="21:48" ht="30" customHeight="1">
      <c r="U4642" s="1"/>
      <c r="AT4642" s="20">
        <f>T4642*1.075</f>
        <v>0</v>
      </c>
      <c r="AV4642" s="22">
        <f>MIN(AN4642,AT4642,AU4642)</f>
        <v>0</v>
      </c>
    </row>
    <row r="4643" spans="21:48" ht="30" customHeight="1">
      <c r="U4643" s="1"/>
      <c r="AT4643" s="20">
        <f>T4643*1.075</f>
        <v>0</v>
      </c>
      <c r="AV4643" s="22">
        <f>MIN(AN4643,AT4643,AU4643)</f>
        <v>0</v>
      </c>
    </row>
    <row r="4644" spans="21:48" ht="30" customHeight="1">
      <c r="U4644" s="1"/>
      <c r="AT4644" s="20">
        <f>T4644*1.075</f>
        <v>0</v>
      </c>
      <c r="AV4644" s="22">
        <f>MIN(AN4644,AT4644,AU4644)</f>
        <v>0</v>
      </c>
    </row>
    <row r="4645" spans="21:48" ht="30" customHeight="1">
      <c r="U4645" s="1"/>
      <c r="AT4645" s="20">
        <f>T4645*1.075</f>
        <v>0</v>
      </c>
      <c r="AV4645" s="22">
        <f>MIN(AN4645,AT4645,AU4645)</f>
        <v>0</v>
      </c>
    </row>
    <row r="4646" spans="21:48" ht="30" customHeight="1">
      <c r="U4646" s="1"/>
      <c r="AT4646" s="20">
        <f>T4646*1.075</f>
        <v>0</v>
      </c>
      <c r="AV4646" s="22">
        <f>MIN(AN4646,AT4646,AU4646)</f>
        <v>0</v>
      </c>
    </row>
    <row r="4647" spans="21:48" ht="30" customHeight="1">
      <c r="U4647" s="1"/>
      <c r="AT4647" s="20">
        <f>T4647*1.075</f>
        <v>0</v>
      </c>
      <c r="AV4647" s="22">
        <f>MIN(AN4647,AT4647,AU4647)</f>
        <v>0</v>
      </c>
    </row>
    <row r="4648" spans="21:48" ht="30" customHeight="1">
      <c r="U4648" s="1"/>
      <c r="AT4648" s="20">
        <f>T4648*1.075</f>
        <v>0</v>
      </c>
      <c r="AV4648" s="22">
        <f>MIN(AN4648,AT4648,AU4648)</f>
        <v>0</v>
      </c>
    </row>
    <row r="4649" spans="21:48" ht="30" customHeight="1">
      <c r="U4649" s="1"/>
      <c r="AT4649" s="20">
        <f>T4649*1.075</f>
        <v>0</v>
      </c>
      <c r="AV4649" s="22">
        <f>MIN(AN4649,AT4649,AU4649)</f>
        <v>0</v>
      </c>
    </row>
    <row r="4650" spans="21:48" ht="30" customHeight="1">
      <c r="U4650" s="1"/>
      <c r="AT4650" s="20">
        <f>T4650*1.075</f>
        <v>0</v>
      </c>
      <c r="AV4650" s="22">
        <f>MIN(AN4650,AT4650,AU4650)</f>
        <v>0</v>
      </c>
    </row>
    <row r="4651" spans="21:48" ht="30" customHeight="1">
      <c r="U4651" s="1"/>
      <c r="AT4651" s="20">
        <f>T4651*1.075</f>
        <v>0</v>
      </c>
      <c r="AV4651" s="22">
        <f>MIN(AN4651,AT4651,AU4651)</f>
        <v>0</v>
      </c>
    </row>
    <row r="4652" spans="21:48" ht="30" customHeight="1">
      <c r="U4652" s="1"/>
      <c r="AT4652" s="20">
        <f>T4652*1.075</f>
        <v>0</v>
      </c>
      <c r="AV4652" s="22">
        <f>MIN(AN4652,AT4652,AU4652)</f>
        <v>0</v>
      </c>
    </row>
    <row r="4653" spans="21:48" ht="30" customHeight="1">
      <c r="U4653" s="1"/>
      <c r="AT4653" s="20">
        <f>T4653*1.075</f>
        <v>0</v>
      </c>
      <c r="AV4653" s="22">
        <f>MIN(AN4653,AT4653,AU4653)</f>
        <v>0</v>
      </c>
    </row>
    <row r="4654" spans="21:48" ht="30" customHeight="1">
      <c r="U4654" s="1"/>
      <c r="AT4654" s="20">
        <f>T4654*1.075</f>
        <v>0</v>
      </c>
      <c r="AV4654" s="22">
        <f>MIN(AN4654,AT4654,AU4654)</f>
        <v>0</v>
      </c>
    </row>
    <row r="4655" spans="21:48" ht="30" customHeight="1">
      <c r="U4655" s="1"/>
      <c r="AT4655" s="20">
        <f>T4655*1.075</f>
        <v>0</v>
      </c>
      <c r="AV4655" s="22">
        <f>MIN(AN4655,AT4655,AU4655)</f>
        <v>0</v>
      </c>
    </row>
    <row r="4656" spans="21:48" ht="30" customHeight="1">
      <c r="U4656" s="1"/>
      <c r="AT4656" s="20">
        <f>T4656*1.075</f>
        <v>0</v>
      </c>
      <c r="AV4656" s="22">
        <f>MIN(AN4656,AT4656,AU4656)</f>
        <v>0</v>
      </c>
    </row>
    <row r="4657" spans="21:48" ht="30" customHeight="1">
      <c r="U4657" s="1"/>
      <c r="AT4657" s="20">
        <f>T4657*1.075</f>
        <v>0</v>
      </c>
      <c r="AV4657" s="22">
        <f>MIN(AN4657,AT4657,AU4657)</f>
        <v>0</v>
      </c>
    </row>
    <row r="4658" spans="21:48" ht="30" customHeight="1">
      <c r="U4658" s="1"/>
      <c r="AT4658" s="20">
        <f>T4658*1.075</f>
        <v>0</v>
      </c>
      <c r="AV4658" s="22">
        <f>MIN(AN4658,AT4658,AU4658)</f>
        <v>0</v>
      </c>
    </row>
    <row r="4659" spans="21:48" ht="30" customHeight="1">
      <c r="U4659" s="1"/>
      <c r="AT4659" s="20">
        <f>T4659*1.075</f>
        <v>0</v>
      </c>
      <c r="AV4659" s="22">
        <f>MIN(AN4659,AT4659,AU4659)</f>
        <v>0</v>
      </c>
    </row>
    <row r="4660" spans="21:48" ht="30" customHeight="1">
      <c r="U4660" s="1"/>
      <c r="AT4660" s="20">
        <f>T4660*1.075</f>
        <v>0</v>
      </c>
      <c r="AV4660" s="22">
        <f>MIN(AN4660,AT4660,AU4660)</f>
        <v>0</v>
      </c>
    </row>
    <row r="4661" spans="21:48" ht="30" customHeight="1">
      <c r="U4661" s="1"/>
      <c r="AT4661" s="20">
        <f>T4661*1.075</f>
        <v>0</v>
      </c>
      <c r="AV4661" s="22">
        <f>MIN(AN4661,AT4661,AU4661)</f>
        <v>0</v>
      </c>
    </row>
    <row r="4662" spans="21:48" ht="30" customHeight="1">
      <c r="U4662" s="1"/>
      <c r="AT4662" s="20">
        <f>T4662*1.075</f>
        <v>0</v>
      </c>
      <c r="AV4662" s="22">
        <f>MIN(AN4662,AT4662,AU4662)</f>
        <v>0</v>
      </c>
    </row>
    <row r="4663" spans="21:48" ht="30" customHeight="1">
      <c r="U4663" s="1"/>
      <c r="AT4663" s="20">
        <f>T4663*1.075</f>
        <v>0</v>
      </c>
      <c r="AV4663" s="22">
        <f>MIN(AN4663,AT4663,AU4663)</f>
        <v>0</v>
      </c>
    </row>
    <row r="4664" spans="21:48" ht="30" customHeight="1">
      <c r="U4664" s="1"/>
      <c r="AT4664" s="20">
        <f>T4664*1.075</f>
        <v>0</v>
      </c>
      <c r="AV4664" s="22">
        <f>MIN(AN4664,AT4664,AU4664)</f>
        <v>0</v>
      </c>
    </row>
    <row r="4665" spans="21:48" ht="30" customHeight="1">
      <c r="U4665" s="1"/>
      <c r="AT4665" s="20">
        <f>T4665*1.075</f>
        <v>0</v>
      </c>
      <c r="AV4665" s="22">
        <f>MIN(AN4665,AT4665,AU4665)</f>
        <v>0</v>
      </c>
    </row>
    <row r="4666" spans="21:48" ht="30" customHeight="1">
      <c r="U4666" s="1"/>
      <c r="AT4666" s="20">
        <f>T4666*1.075</f>
        <v>0</v>
      </c>
      <c r="AV4666" s="22">
        <f>MIN(AN4666,AT4666,AU4666)</f>
        <v>0</v>
      </c>
    </row>
    <row r="4667" spans="21:48" ht="30" customHeight="1">
      <c r="U4667" s="1"/>
      <c r="AT4667" s="20">
        <f>T4667*1.075</f>
        <v>0</v>
      </c>
      <c r="AV4667" s="22">
        <f>MIN(AN4667,AT4667,AU4667)</f>
        <v>0</v>
      </c>
    </row>
    <row r="4668" spans="21:48" ht="30" customHeight="1">
      <c r="U4668" s="1"/>
      <c r="AT4668" s="20">
        <f>T4668*1.075</f>
        <v>0</v>
      </c>
      <c r="AV4668" s="22">
        <f>MIN(AN4668,AT4668,AU4668)</f>
        <v>0</v>
      </c>
    </row>
    <row r="4669" spans="21:48" ht="30" customHeight="1">
      <c r="U4669" s="1"/>
      <c r="AT4669" s="20">
        <f>T4669*1.075</f>
        <v>0</v>
      </c>
      <c r="AV4669" s="22">
        <f>MIN(AN4669,AT4669,AU4669)</f>
        <v>0</v>
      </c>
    </row>
    <row r="4670" spans="21:48" ht="30" customHeight="1">
      <c r="U4670" s="1"/>
      <c r="AT4670" s="20">
        <f>T4670*1.075</f>
        <v>0</v>
      </c>
      <c r="AV4670" s="22">
        <f>MIN(AN4670,AT4670,AU4670)</f>
        <v>0</v>
      </c>
    </row>
    <row r="4671" spans="21:48" ht="30" customHeight="1">
      <c r="U4671" s="1"/>
      <c r="AT4671" s="20">
        <f>T4671*1.075</f>
        <v>0</v>
      </c>
      <c r="AV4671" s="22">
        <f>MIN(AN4671,AT4671,AU4671)</f>
        <v>0</v>
      </c>
    </row>
    <row r="4672" spans="21:48" ht="30" customHeight="1">
      <c r="U4672" s="1"/>
      <c r="AT4672" s="20">
        <f>T4672*1.075</f>
        <v>0</v>
      </c>
      <c r="AV4672" s="22">
        <f>MIN(AN4672,AT4672,AU4672)</f>
        <v>0</v>
      </c>
    </row>
    <row r="4673" spans="21:48" ht="30" customHeight="1">
      <c r="U4673" s="1"/>
      <c r="AT4673" s="20">
        <f>T4673*1.075</f>
        <v>0</v>
      </c>
      <c r="AV4673" s="22">
        <f>MIN(AN4673,AT4673,AU4673)</f>
        <v>0</v>
      </c>
    </row>
    <row r="4674" spans="21:48" ht="30" customHeight="1">
      <c r="U4674" s="1"/>
      <c r="AT4674" s="20">
        <f>T4674*1.075</f>
        <v>0</v>
      </c>
      <c r="AV4674" s="22">
        <f>MIN(AN4674,AT4674,AU4674)</f>
        <v>0</v>
      </c>
    </row>
    <row r="4675" spans="21:48" ht="30" customHeight="1">
      <c r="U4675" s="1"/>
      <c r="AT4675" s="20">
        <f>T4675*1.075</f>
        <v>0</v>
      </c>
      <c r="AV4675" s="22">
        <f>MIN(AN4675,AT4675,AU4675)</f>
        <v>0</v>
      </c>
    </row>
    <row r="4676" spans="21:48" ht="30" customHeight="1">
      <c r="U4676" s="1"/>
      <c r="AT4676" s="20">
        <f>T4676*1.075</f>
        <v>0</v>
      </c>
      <c r="AV4676" s="22">
        <f>MIN(AN4676,AT4676,AU4676)</f>
        <v>0</v>
      </c>
    </row>
    <row r="4677" spans="21:48" ht="30" customHeight="1">
      <c r="U4677" s="1"/>
      <c r="AT4677" s="20">
        <f>T4677*1.075</f>
        <v>0</v>
      </c>
      <c r="AV4677" s="22">
        <f>MIN(AN4677,AT4677,AU4677)</f>
        <v>0</v>
      </c>
    </row>
    <row r="4678" spans="21:48" ht="30" customHeight="1">
      <c r="U4678" s="1"/>
      <c r="AT4678" s="20">
        <f>T4678*1.075</f>
        <v>0</v>
      </c>
      <c r="AV4678" s="22">
        <f>MIN(AN4678,AT4678,AU4678)</f>
        <v>0</v>
      </c>
    </row>
    <row r="4679" spans="21:48" ht="30" customHeight="1">
      <c r="U4679" s="1"/>
      <c r="AT4679" s="20">
        <f>T4679*1.075</f>
        <v>0</v>
      </c>
      <c r="AV4679" s="22">
        <f>MIN(AN4679,AT4679,AU4679)</f>
        <v>0</v>
      </c>
    </row>
    <row r="4680" spans="21:48" ht="30" customHeight="1">
      <c r="U4680" s="1"/>
      <c r="AT4680" s="20">
        <f>T4680*1.075</f>
        <v>0</v>
      </c>
      <c r="AV4680" s="22">
        <f>MIN(AN4680,AT4680,AU4680)</f>
        <v>0</v>
      </c>
    </row>
    <row r="4681" spans="21:48" ht="30" customHeight="1">
      <c r="U4681" s="1"/>
      <c r="AT4681" s="20">
        <f>T4681*1.075</f>
        <v>0</v>
      </c>
      <c r="AV4681" s="22">
        <f>MIN(AN4681,AT4681,AU4681)</f>
        <v>0</v>
      </c>
    </row>
    <row r="4682" spans="21:48" ht="30" customHeight="1">
      <c r="U4682" s="1"/>
      <c r="AT4682" s="20">
        <f>T4682*1.075</f>
        <v>0</v>
      </c>
      <c r="AV4682" s="22">
        <f>MIN(AN4682,AT4682,AU4682)</f>
        <v>0</v>
      </c>
    </row>
    <row r="4683" spans="21:48" ht="30" customHeight="1">
      <c r="U4683" s="1"/>
      <c r="AT4683" s="20">
        <f>T4683*1.075</f>
        <v>0</v>
      </c>
      <c r="AV4683" s="22">
        <f>MIN(AN4683,AT4683,AU4683)</f>
        <v>0</v>
      </c>
    </row>
    <row r="4684" spans="21:48" ht="30" customHeight="1">
      <c r="U4684" s="1"/>
      <c r="AT4684" s="20">
        <f>T4684*1.075</f>
        <v>0</v>
      </c>
      <c r="AV4684" s="22">
        <f>MIN(AN4684,AT4684,AU4684)</f>
        <v>0</v>
      </c>
    </row>
    <row r="4685" spans="21:48" ht="30" customHeight="1">
      <c r="U4685" s="1"/>
      <c r="AT4685" s="20">
        <f>T4685*1.075</f>
        <v>0</v>
      </c>
      <c r="AV4685" s="22">
        <f>MIN(AN4685,AT4685,AU4685)</f>
        <v>0</v>
      </c>
    </row>
    <row r="4686" spans="21:48" ht="30" customHeight="1">
      <c r="U4686" s="1"/>
      <c r="AT4686" s="20">
        <f>T4686*1.075</f>
        <v>0</v>
      </c>
      <c r="AV4686" s="22">
        <f>MIN(AN4686,AT4686,AU4686)</f>
        <v>0</v>
      </c>
    </row>
    <row r="4687" spans="21:48" ht="30" customHeight="1">
      <c r="U4687" s="1"/>
      <c r="AT4687" s="20">
        <f>T4687*1.075</f>
        <v>0</v>
      </c>
      <c r="AV4687" s="22">
        <f>MIN(AN4687,AT4687,AU4687)</f>
        <v>0</v>
      </c>
    </row>
    <row r="4688" spans="21:48" ht="30" customHeight="1">
      <c r="U4688" s="1"/>
      <c r="AT4688" s="20">
        <f>T4688*1.075</f>
        <v>0</v>
      </c>
      <c r="AV4688" s="22">
        <f>MIN(AN4688,AT4688,AU4688)</f>
        <v>0</v>
      </c>
    </row>
    <row r="4689" spans="21:48" ht="30" customHeight="1">
      <c r="U4689" s="1"/>
      <c r="AT4689" s="20">
        <f>T4689*1.075</f>
        <v>0</v>
      </c>
      <c r="AV4689" s="22">
        <f>MIN(AN4689,AT4689,AU4689)</f>
        <v>0</v>
      </c>
    </row>
    <row r="4690" spans="21:48" ht="30" customHeight="1">
      <c r="U4690" s="1"/>
      <c r="AT4690" s="20">
        <f>T4690*1.075</f>
        <v>0</v>
      </c>
      <c r="AV4690" s="22">
        <f>MIN(AN4690,AT4690,AU4690)</f>
        <v>0</v>
      </c>
    </row>
    <row r="4691" spans="21:48" ht="30" customHeight="1">
      <c r="U4691" s="1"/>
      <c r="AT4691" s="20">
        <f>T4691*1.075</f>
        <v>0</v>
      </c>
      <c r="AV4691" s="22">
        <f>MIN(AN4691,AT4691,AU4691)</f>
        <v>0</v>
      </c>
    </row>
    <row r="4692" spans="21:48" ht="30" customHeight="1">
      <c r="U4692" s="1"/>
      <c r="AT4692" s="20">
        <f>T4692*1.075</f>
        <v>0</v>
      </c>
      <c r="AV4692" s="22">
        <f>MIN(AN4692,AT4692,AU4692)</f>
        <v>0</v>
      </c>
    </row>
    <row r="4693" spans="21:48" ht="30" customHeight="1">
      <c r="U4693" s="1"/>
      <c r="AT4693" s="20">
        <f>T4693*1.075</f>
        <v>0</v>
      </c>
      <c r="AV4693" s="22">
        <f>MIN(AN4693,AT4693,AU4693)</f>
        <v>0</v>
      </c>
    </row>
    <row r="4694" spans="21:48" ht="30" customHeight="1">
      <c r="U4694" s="1"/>
      <c r="AT4694" s="20">
        <f>T4694*1.075</f>
        <v>0</v>
      </c>
      <c r="AV4694" s="22">
        <f>MIN(AN4694,AT4694,AU4694)</f>
        <v>0</v>
      </c>
    </row>
    <row r="4695" spans="21:48" ht="30" customHeight="1">
      <c r="U4695" s="1"/>
      <c r="AT4695" s="20">
        <f>T4695*1.075</f>
        <v>0</v>
      </c>
      <c r="AV4695" s="22">
        <f>MIN(AN4695,AT4695,AU4695)</f>
        <v>0</v>
      </c>
    </row>
    <row r="4696" spans="21:48" ht="30" customHeight="1">
      <c r="U4696" s="1"/>
      <c r="AT4696" s="20">
        <f>T4696*1.075</f>
        <v>0</v>
      </c>
      <c r="AV4696" s="22">
        <f>MIN(AN4696,AT4696,AU4696)</f>
        <v>0</v>
      </c>
    </row>
    <row r="4697" spans="21:48" ht="30" customHeight="1">
      <c r="U4697" s="1"/>
      <c r="AT4697" s="20">
        <f>T4697*1.075</f>
        <v>0</v>
      </c>
      <c r="AV4697" s="22">
        <f>MIN(AN4697,AT4697,AU4697)</f>
        <v>0</v>
      </c>
    </row>
    <row r="4698" spans="21:48" ht="30" customHeight="1">
      <c r="U4698" s="1"/>
      <c r="AT4698" s="20">
        <f>T4698*1.075</f>
        <v>0</v>
      </c>
      <c r="AV4698" s="22">
        <f>MIN(AN4698,AT4698,AU4698)</f>
        <v>0</v>
      </c>
    </row>
    <row r="4699" spans="21:48" ht="30" customHeight="1">
      <c r="U4699" s="1"/>
      <c r="AT4699" s="20">
        <f>T4699*1.075</f>
        <v>0</v>
      </c>
      <c r="AV4699" s="22">
        <f>MIN(AN4699,AT4699,AU4699)</f>
        <v>0</v>
      </c>
    </row>
    <row r="4700" spans="21:48" ht="30" customHeight="1">
      <c r="U4700" s="1"/>
      <c r="AT4700" s="20">
        <f>T4700*1.075</f>
        <v>0</v>
      </c>
      <c r="AV4700" s="22">
        <f>MIN(AN4700,AT4700,AU4700)</f>
        <v>0</v>
      </c>
    </row>
    <row r="4701" spans="21:48" ht="30" customHeight="1">
      <c r="U4701" s="1"/>
      <c r="AT4701" s="20">
        <f>T4701*1.075</f>
        <v>0</v>
      </c>
      <c r="AV4701" s="22">
        <f>MIN(AN4701,AT4701,AU4701)</f>
        <v>0</v>
      </c>
    </row>
    <row r="4702" spans="21:48" ht="30" customHeight="1">
      <c r="U4702" s="1"/>
      <c r="AT4702" s="20">
        <f>T4702*1.075</f>
        <v>0</v>
      </c>
      <c r="AV4702" s="22">
        <f>MIN(AN4702,AT4702,AU4702)</f>
        <v>0</v>
      </c>
    </row>
    <row r="4703" spans="21:48" ht="30" customHeight="1">
      <c r="U4703" s="1"/>
      <c r="AT4703" s="20">
        <f>T4703*1.075</f>
        <v>0</v>
      </c>
      <c r="AV4703" s="22">
        <f>MIN(AN4703,AT4703,AU4703)</f>
        <v>0</v>
      </c>
    </row>
    <row r="4704" spans="21:48" ht="30" customHeight="1">
      <c r="U4704" s="1"/>
      <c r="AT4704" s="20">
        <f>T4704*1.075</f>
        <v>0</v>
      </c>
      <c r="AV4704" s="22">
        <f>MIN(AN4704,AT4704,AU4704)</f>
        <v>0</v>
      </c>
    </row>
    <row r="4705" spans="21:48" ht="30" customHeight="1">
      <c r="U4705" s="1"/>
      <c r="AT4705" s="20">
        <f>T4705*1.075</f>
        <v>0</v>
      </c>
      <c r="AV4705" s="22">
        <f>MIN(AN4705,AT4705,AU4705)</f>
        <v>0</v>
      </c>
    </row>
    <row r="4706" spans="21:48" ht="30" customHeight="1">
      <c r="U4706" s="1"/>
      <c r="AT4706" s="20">
        <f>T4706*1.075</f>
        <v>0</v>
      </c>
      <c r="AV4706" s="22">
        <f>MIN(AN4706,AT4706,AU4706)</f>
        <v>0</v>
      </c>
    </row>
    <row r="4707" spans="21:48" ht="30" customHeight="1">
      <c r="U4707" s="1"/>
      <c r="AT4707" s="20">
        <f>T4707*1.075</f>
        <v>0</v>
      </c>
      <c r="AV4707" s="22">
        <f>MIN(AN4707,AT4707,AU4707)</f>
        <v>0</v>
      </c>
    </row>
    <row r="4708" spans="21:48" ht="30" customHeight="1">
      <c r="U4708" s="1"/>
      <c r="AT4708" s="20">
        <f>T4708*1.075</f>
        <v>0</v>
      </c>
      <c r="AV4708" s="22">
        <f>MIN(AN4708,AT4708,AU4708)</f>
        <v>0</v>
      </c>
    </row>
    <row r="4709" spans="21:48" ht="30" customHeight="1">
      <c r="U4709" s="1"/>
      <c r="AT4709" s="20">
        <f>T4709*1.075</f>
        <v>0</v>
      </c>
      <c r="AV4709" s="22">
        <f>MIN(AN4709,AT4709,AU4709)</f>
        <v>0</v>
      </c>
    </row>
    <row r="4710" spans="21:48" ht="30" customHeight="1">
      <c r="U4710" s="1"/>
      <c r="AT4710" s="20">
        <f>T4710*1.075</f>
        <v>0</v>
      </c>
      <c r="AV4710" s="22">
        <f>MIN(AN4710,AT4710,AU4710)</f>
        <v>0</v>
      </c>
    </row>
    <row r="4711" spans="21:48" ht="30" customHeight="1">
      <c r="U4711" s="1"/>
      <c r="AT4711" s="20">
        <f>T4711*1.075</f>
        <v>0</v>
      </c>
      <c r="AV4711" s="22">
        <f>MIN(AN4711,AT4711,AU4711)</f>
        <v>0</v>
      </c>
    </row>
    <row r="4712" spans="21:48" ht="30" customHeight="1">
      <c r="U4712" s="1"/>
      <c r="AT4712" s="20">
        <f>T4712*1.075</f>
        <v>0</v>
      </c>
      <c r="AV4712" s="22">
        <f>MIN(AN4712,AT4712,AU4712)</f>
        <v>0</v>
      </c>
    </row>
    <row r="4713" spans="21:48" ht="30" customHeight="1">
      <c r="U4713" s="1"/>
      <c r="AT4713" s="20">
        <f>T4713*1.075</f>
        <v>0</v>
      </c>
      <c r="AV4713" s="22">
        <f>MIN(AN4713,AT4713,AU4713)</f>
        <v>0</v>
      </c>
    </row>
    <row r="4714" spans="21:48" ht="30" customHeight="1">
      <c r="U4714" s="1"/>
      <c r="AT4714" s="20">
        <f>T4714*1.075</f>
        <v>0</v>
      </c>
      <c r="AV4714" s="22">
        <f>MIN(AN4714,AT4714,AU4714)</f>
        <v>0</v>
      </c>
    </row>
    <row r="4715" spans="21:48" ht="30" customHeight="1">
      <c r="U4715" s="1"/>
      <c r="AT4715" s="20">
        <f>T4715*1.075</f>
        <v>0</v>
      </c>
      <c r="AV4715" s="22">
        <f>MIN(AN4715,AT4715,AU4715)</f>
        <v>0</v>
      </c>
    </row>
    <row r="4716" spans="21:48" ht="30" customHeight="1">
      <c r="U4716" s="1"/>
      <c r="AT4716" s="20">
        <f>T4716*1.075</f>
        <v>0</v>
      </c>
      <c r="AV4716" s="22">
        <f>MIN(AN4716,AT4716,AU4716)</f>
        <v>0</v>
      </c>
    </row>
    <row r="4717" spans="21:48" ht="30" customHeight="1">
      <c r="U4717" s="1"/>
      <c r="AT4717" s="20">
        <f>T4717*1.075</f>
        <v>0</v>
      </c>
      <c r="AV4717" s="22">
        <f>MIN(AN4717,AT4717,AU4717)</f>
        <v>0</v>
      </c>
    </row>
    <row r="4718" spans="21:48" ht="30" customHeight="1">
      <c r="U4718" s="1"/>
      <c r="AT4718" s="20">
        <f>T4718*1.075</f>
        <v>0</v>
      </c>
      <c r="AV4718" s="22">
        <f>MIN(AN4718,AT4718,AU4718)</f>
        <v>0</v>
      </c>
    </row>
    <row r="4719" spans="21:48" ht="30" customHeight="1">
      <c r="U4719" s="1"/>
      <c r="AT4719" s="20">
        <f>T4719*1.075</f>
        <v>0</v>
      </c>
      <c r="AV4719" s="22">
        <f>MIN(AN4719,AT4719,AU4719)</f>
        <v>0</v>
      </c>
    </row>
    <row r="4720" spans="21:48" ht="30" customHeight="1">
      <c r="U4720" s="1"/>
      <c r="AT4720" s="20">
        <f>T4720*1.075</f>
        <v>0</v>
      </c>
      <c r="AV4720" s="22">
        <f>MIN(AN4720,AT4720,AU4720)</f>
        <v>0</v>
      </c>
    </row>
    <row r="4721" spans="21:48" ht="30" customHeight="1">
      <c r="U4721" s="1"/>
      <c r="AT4721" s="20">
        <f>T4721*1.075</f>
        <v>0</v>
      </c>
      <c r="AV4721" s="22">
        <f>MIN(AN4721,AT4721,AU4721)</f>
        <v>0</v>
      </c>
    </row>
    <row r="4722" spans="21:48" ht="30" customHeight="1">
      <c r="U4722" s="1"/>
      <c r="AT4722" s="20">
        <f>T4722*1.075</f>
        <v>0</v>
      </c>
      <c r="AV4722" s="22">
        <f>MIN(AN4722,AT4722,AU4722)</f>
        <v>0</v>
      </c>
    </row>
    <row r="4723" spans="21:48" ht="30" customHeight="1">
      <c r="U4723" s="1"/>
      <c r="AT4723" s="20">
        <f>T4723*1.075</f>
        <v>0</v>
      </c>
      <c r="AV4723" s="22">
        <f>MIN(AN4723,AT4723,AU4723)</f>
        <v>0</v>
      </c>
    </row>
    <row r="4724" spans="21:48" ht="30" customHeight="1">
      <c r="U4724" s="1"/>
      <c r="AT4724" s="20">
        <f>T4724*1.075</f>
        <v>0</v>
      </c>
      <c r="AV4724" s="22">
        <f>MIN(AN4724,AT4724,AU4724)</f>
        <v>0</v>
      </c>
    </row>
    <row r="4725" spans="21:48" ht="30" customHeight="1">
      <c r="U4725" s="1"/>
      <c r="AT4725" s="20">
        <f>T4725*1.075</f>
        <v>0</v>
      </c>
      <c r="AV4725" s="22">
        <f>MIN(AN4725,AT4725,AU4725)</f>
        <v>0</v>
      </c>
    </row>
    <row r="4726" spans="21:48" ht="30" customHeight="1">
      <c r="U4726" s="1"/>
      <c r="AT4726" s="20">
        <f>T4726*1.075</f>
        <v>0</v>
      </c>
      <c r="AV4726" s="22">
        <f>MIN(AN4726,AT4726,AU4726)</f>
        <v>0</v>
      </c>
    </row>
    <row r="4727" spans="21:48" ht="30" customHeight="1">
      <c r="U4727" s="1"/>
      <c r="AT4727" s="20">
        <f>T4727*1.075</f>
        <v>0</v>
      </c>
      <c r="AV4727" s="22">
        <f>MIN(AN4727,AT4727,AU4727)</f>
        <v>0</v>
      </c>
    </row>
    <row r="4728" spans="21:48" ht="30" customHeight="1">
      <c r="U4728" s="1"/>
      <c r="AT4728" s="20">
        <f>T4728*1.075</f>
        <v>0</v>
      </c>
      <c r="AV4728" s="22">
        <f>MIN(AN4728,AT4728,AU4728)</f>
        <v>0</v>
      </c>
    </row>
    <row r="4729" spans="21:48" ht="30" customHeight="1">
      <c r="U4729" s="1"/>
      <c r="AT4729" s="20">
        <f>T4729*1.075</f>
        <v>0</v>
      </c>
      <c r="AV4729" s="22">
        <f>MIN(AN4729,AT4729,AU4729)</f>
        <v>0</v>
      </c>
    </row>
    <row r="4730" spans="21:48" ht="30" customHeight="1">
      <c r="U4730" s="1"/>
      <c r="AT4730" s="20">
        <f>T4730*1.075</f>
        <v>0</v>
      </c>
      <c r="AV4730" s="22">
        <f>MIN(AN4730,AT4730,AU4730)</f>
        <v>0</v>
      </c>
    </row>
    <row r="4731" spans="21:48" ht="30" customHeight="1">
      <c r="U4731" s="1"/>
      <c r="AT4731" s="20">
        <f>T4731*1.075</f>
        <v>0</v>
      </c>
      <c r="AV4731" s="22">
        <f>MIN(AN4731,AT4731,AU4731)</f>
        <v>0</v>
      </c>
    </row>
    <row r="4732" spans="21:48" ht="30" customHeight="1">
      <c r="U4732" s="1"/>
      <c r="AT4732" s="20">
        <f>T4732*1.075</f>
        <v>0</v>
      </c>
      <c r="AV4732" s="22">
        <f>MIN(AN4732,AT4732,AU4732)</f>
        <v>0</v>
      </c>
    </row>
    <row r="4733" spans="21:48" ht="30" customHeight="1">
      <c r="U4733" s="1"/>
      <c r="AT4733" s="20">
        <f>T4733*1.075</f>
        <v>0</v>
      </c>
      <c r="AV4733" s="22">
        <f>MIN(AN4733,AT4733,AU4733)</f>
        <v>0</v>
      </c>
    </row>
    <row r="4734" spans="21:48" ht="30" customHeight="1">
      <c r="U4734" s="1"/>
      <c r="AT4734" s="20">
        <f>T4734*1.075</f>
        <v>0</v>
      </c>
      <c r="AV4734" s="22">
        <f>MIN(AN4734,AT4734,AU4734)</f>
        <v>0</v>
      </c>
    </row>
    <row r="4735" spans="21:48" ht="30" customHeight="1">
      <c r="U4735" s="1"/>
      <c r="AT4735" s="20">
        <f>T4735*1.075</f>
        <v>0</v>
      </c>
      <c r="AV4735" s="22">
        <f>MIN(AN4735,AT4735,AU4735)</f>
        <v>0</v>
      </c>
    </row>
    <row r="4736" spans="21:48" ht="30" customHeight="1">
      <c r="U4736" s="1"/>
      <c r="AT4736" s="20">
        <f>T4736*1.075</f>
        <v>0</v>
      </c>
      <c r="AV4736" s="22">
        <f>MIN(AN4736,AT4736,AU4736)</f>
        <v>0</v>
      </c>
    </row>
    <row r="4737" spans="21:48" ht="30" customHeight="1">
      <c r="U4737" s="1"/>
      <c r="AT4737" s="20">
        <f>T4737*1.075</f>
        <v>0</v>
      </c>
      <c r="AV4737" s="22">
        <f>MIN(AN4737,AT4737,AU4737)</f>
        <v>0</v>
      </c>
    </row>
    <row r="4738" spans="21:48" ht="30" customHeight="1">
      <c r="U4738" s="1"/>
      <c r="AT4738" s="20">
        <f>T4738*1.075</f>
        <v>0</v>
      </c>
      <c r="AV4738" s="22">
        <f>MIN(AN4738,AT4738,AU4738)</f>
        <v>0</v>
      </c>
    </row>
    <row r="4739" spans="21:48" ht="30" customHeight="1">
      <c r="U4739" s="1"/>
      <c r="AT4739" s="20">
        <f>T4739*1.075</f>
        <v>0</v>
      </c>
      <c r="AV4739" s="22">
        <f>MIN(AN4739,AT4739,AU4739)</f>
        <v>0</v>
      </c>
    </row>
    <row r="4740" spans="21:48" ht="30" customHeight="1">
      <c r="U4740" s="1"/>
      <c r="AT4740" s="20">
        <f>T4740*1.075</f>
        <v>0</v>
      </c>
      <c r="AV4740" s="22">
        <f>MIN(AN4740,AT4740,AU4740)</f>
        <v>0</v>
      </c>
    </row>
    <row r="4741" spans="21:48" ht="30" customHeight="1">
      <c r="U4741" s="1"/>
      <c r="AT4741" s="20">
        <f>T4741*1.075</f>
        <v>0</v>
      </c>
      <c r="AV4741" s="22">
        <f>MIN(AN4741,AT4741,AU4741)</f>
        <v>0</v>
      </c>
    </row>
    <row r="4742" spans="21:48" ht="30" customHeight="1">
      <c r="U4742" s="1"/>
      <c r="AT4742" s="20">
        <f>T4742*1.075</f>
        <v>0</v>
      </c>
      <c r="AV4742" s="22">
        <f>MIN(AN4742,AT4742,AU4742)</f>
        <v>0</v>
      </c>
    </row>
    <row r="4743" spans="21:48" ht="30" customHeight="1">
      <c r="U4743" s="1"/>
      <c r="AT4743" s="20">
        <f>T4743*1.075</f>
        <v>0</v>
      </c>
      <c r="AV4743" s="22">
        <f>MIN(AN4743,AT4743,AU4743)</f>
        <v>0</v>
      </c>
    </row>
    <row r="4744" spans="21:48" ht="30" customHeight="1">
      <c r="U4744" s="1"/>
      <c r="AT4744" s="20">
        <f>T4744*1.075</f>
        <v>0</v>
      </c>
      <c r="AV4744" s="22">
        <f>MIN(AN4744,AT4744,AU4744)</f>
        <v>0</v>
      </c>
    </row>
    <row r="4745" spans="21:48" ht="30" customHeight="1">
      <c r="U4745" s="1"/>
      <c r="AT4745" s="20">
        <f>T4745*1.075</f>
        <v>0</v>
      </c>
      <c r="AV4745" s="22">
        <f>MIN(AN4745,AT4745,AU4745)</f>
        <v>0</v>
      </c>
    </row>
    <row r="4746" spans="21:48" ht="30" customHeight="1">
      <c r="U4746" s="1"/>
      <c r="AT4746" s="20">
        <f>T4746*1.075</f>
        <v>0</v>
      </c>
      <c r="AV4746" s="22">
        <f>MIN(AN4746,AT4746,AU4746)</f>
        <v>0</v>
      </c>
    </row>
    <row r="4747" spans="21:48" ht="30" customHeight="1">
      <c r="U4747" s="1"/>
      <c r="AT4747" s="20">
        <f>T4747*1.075</f>
        <v>0</v>
      </c>
      <c r="AV4747" s="22">
        <f>MIN(AN4747,AT4747,AU4747)</f>
        <v>0</v>
      </c>
    </row>
    <row r="4748" spans="21:48" ht="30" customHeight="1">
      <c r="U4748" s="1"/>
      <c r="AT4748" s="20">
        <f>T4748*1.075</f>
        <v>0</v>
      </c>
      <c r="AV4748" s="22">
        <f>MIN(AN4748,AT4748,AU4748)</f>
        <v>0</v>
      </c>
    </row>
    <row r="4749" spans="21:48" ht="30" customHeight="1">
      <c r="U4749" s="1"/>
      <c r="AT4749" s="20">
        <f>T4749*1.075</f>
        <v>0</v>
      </c>
      <c r="AV4749" s="22">
        <f>MIN(AN4749,AT4749,AU4749)</f>
        <v>0</v>
      </c>
    </row>
    <row r="4750" spans="21:48" ht="30" customHeight="1">
      <c r="U4750" s="1"/>
      <c r="AT4750" s="20">
        <f>T4750*1.075</f>
        <v>0</v>
      </c>
      <c r="AV4750" s="22">
        <f>MIN(AN4750,AT4750,AU4750)</f>
        <v>0</v>
      </c>
    </row>
    <row r="4751" spans="21:48" ht="30" customHeight="1">
      <c r="U4751" s="1"/>
      <c r="AT4751" s="20">
        <f>T4751*1.075</f>
        <v>0</v>
      </c>
      <c r="AV4751" s="22">
        <f>MIN(AN4751,AT4751,AU4751)</f>
        <v>0</v>
      </c>
    </row>
    <row r="4752" spans="21:48" ht="30" customHeight="1">
      <c r="U4752" s="1"/>
      <c r="AT4752" s="20">
        <f>T4752*1.075</f>
        <v>0</v>
      </c>
      <c r="AV4752" s="22">
        <f>MIN(AN4752,AT4752,AU4752)</f>
        <v>0</v>
      </c>
    </row>
    <row r="4753" spans="21:48" ht="30" customHeight="1">
      <c r="U4753" s="1"/>
      <c r="AT4753" s="20">
        <f>T4753*1.075</f>
        <v>0</v>
      </c>
      <c r="AV4753" s="22">
        <f>MIN(AN4753,AT4753,AU4753)</f>
        <v>0</v>
      </c>
    </row>
    <row r="4754" spans="21:48" ht="30" customHeight="1">
      <c r="U4754" s="1"/>
      <c r="AT4754" s="20">
        <f>T4754*1.075</f>
        <v>0</v>
      </c>
      <c r="AV4754" s="22">
        <f>MIN(AN4754,AT4754,AU4754)</f>
        <v>0</v>
      </c>
    </row>
    <row r="4755" spans="21:48" ht="30" customHeight="1">
      <c r="U4755" s="1"/>
      <c r="AT4755" s="20">
        <f>T4755*1.075</f>
        <v>0</v>
      </c>
      <c r="AV4755" s="22">
        <f>MIN(AN4755,AT4755,AU4755)</f>
        <v>0</v>
      </c>
    </row>
    <row r="4756" spans="21:48" ht="30" customHeight="1">
      <c r="U4756" s="1"/>
      <c r="AT4756" s="20">
        <f>T4756*1.075</f>
        <v>0</v>
      </c>
      <c r="AV4756" s="22">
        <f>MIN(AN4756,AT4756,AU4756)</f>
        <v>0</v>
      </c>
    </row>
    <row r="4757" spans="21:48" ht="30" customHeight="1">
      <c r="U4757" s="1"/>
      <c r="AT4757" s="20">
        <f>T4757*1.075</f>
        <v>0</v>
      </c>
      <c r="AV4757" s="22">
        <f>MIN(AN4757,AT4757,AU4757)</f>
        <v>0</v>
      </c>
    </row>
    <row r="4758" spans="21:48" ht="30" customHeight="1">
      <c r="U4758" s="1"/>
      <c r="AT4758" s="20">
        <f>T4758*1.075</f>
        <v>0</v>
      </c>
      <c r="AV4758" s="22">
        <f>MIN(AN4758,AT4758,AU4758)</f>
        <v>0</v>
      </c>
    </row>
    <row r="4759" spans="21:48" ht="30" customHeight="1">
      <c r="U4759" s="1"/>
      <c r="AT4759" s="20">
        <f>T4759*1.075</f>
        <v>0</v>
      </c>
      <c r="AV4759" s="22">
        <f>MIN(AN4759,AT4759,AU4759)</f>
        <v>0</v>
      </c>
    </row>
    <row r="4760" spans="21:48" ht="30" customHeight="1">
      <c r="U4760" s="1"/>
      <c r="AT4760" s="20">
        <f>T4760*1.075</f>
        <v>0</v>
      </c>
      <c r="AV4760" s="22">
        <f>MIN(AN4760,AT4760,AU4760)</f>
        <v>0</v>
      </c>
    </row>
    <row r="4761" spans="21:48" ht="30" customHeight="1">
      <c r="U4761" s="1"/>
      <c r="AT4761" s="20">
        <f>T4761*1.075</f>
        <v>0</v>
      </c>
      <c r="AV4761" s="22">
        <f>MIN(AN4761,AT4761,AU4761)</f>
        <v>0</v>
      </c>
    </row>
    <row r="4762" spans="21:48" ht="30" customHeight="1">
      <c r="U4762" s="1"/>
      <c r="AT4762" s="20">
        <f>T4762*1.075</f>
        <v>0</v>
      </c>
      <c r="AV4762" s="22">
        <f>MIN(AN4762,AT4762,AU4762)</f>
        <v>0</v>
      </c>
    </row>
    <row r="4763" spans="21:48" ht="30" customHeight="1">
      <c r="U4763" s="1"/>
      <c r="AT4763" s="20">
        <f>T4763*1.075</f>
        <v>0</v>
      </c>
      <c r="AV4763" s="22">
        <f>MIN(AN4763,AT4763,AU4763)</f>
        <v>0</v>
      </c>
    </row>
    <row r="4764" spans="21:48" ht="30" customHeight="1">
      <c r="U4764" s="1"/>
      <c r="AT4764" s="20">
        <f>T4764*1.075</f>
        <v>0</v>
      </c>
      <c r="AV4764" s="22">
        <f>MIN(AN4764,AT4764,AU4764)</f>
        <v>0</v>
      </c>
    </row>
    <row r="4765" spans="21:48" ht="30" customHeight="1">
      <c r="U4765" s="1"/>
      <c r="AT4765" s="20">
        <f>T4765*1.075</f>
        <v>0</v>
      </c>
      <c r="AV4765" s="22">
        <f>MIN(AN4765,AT4765,AU4765)</f>
        <v>0</v>
      </c>
    </row>
    <row r="4766" spans="21:48" ht="30" customHeight="1">
      <c r="U4766" s="1"/>
      <c r="AT4766" s="20">
        <f>T4766*1.075</f>
        <v>0</v>
      </c>
      <c r="AV4766" s="22">
        <f>MIN(AN4766,AT4766,AU4766)</f>
        <v>0</v>
      </c>
    </row>
    <row r="4767" spans="21:48" ht="30" customHeight="1">
      <c r="U4767" s="1"/>
      <c r="AT4767" s="20">
        <f>T4767*1.075</f>
        <v>0</v>
      </c>
      <c r="AV4767" s="22">
        <f>MIN(AN4767,AT4767,AU4767)</f>
        <v>0</v>
      </c>
    </row>
    <row r="4768" spans="21:48" ht="30" customHeight="1">
      <c r="U4768" s="1"/>
      <c r="AT4768" s="20">
        <f>T4768*1.075</f>
        <v>0</v>
      </c>
      <c r="AV4768" s="22">
        <f>MIN(AN4768,AT4768,AU4768)</f>
        <v>0</v>
      </c>
    </row>
    <row r="4769" spans="21:48" ht="30" customHeight="1">
      <c r="U4769" s="1"/>
      <c r="AT4769" s="20">
        <f>T4769*1.075</f>
        <v>0</v>
      </c>
      <c r="AV4769" s="22">
        <f>MIN(AN4769,AT4769,AU4769)</f>
        <v>0</v>
      </c>
    </row>
    <row r="4770" spans="21:48" ht="30" customHeight="1">
      <c r="U4770" s="1"/>
      <c r="AT4770" s="20">
        <f>T4770*1.075</f>
        <v>0</v>
      </c>
      <c r="AV4770" s="22">
        <f>MIN(AN4770,AT4770,AU4770)</f>
        <v>0</v>
      </c>
    </row>
    <row r="4771" spans="21:48" ht="30" customHeight="1">
      <c r="U4771" s="1"/>
      <c r="AT4771" s="20">
        <f>T4771*1.075</f>
        <v>0</v>
      </c>
      <c r="AV4771" s="22">
        <f>MIN(AN4771,AT4771,AU4771)</f>
        <v>0</v>
      </c>
    </row>
    <row r="4772" spans="21:48" ht="30" customHeight="1">
      <c r="U4772" s="1"/>
      <c r="AT4772" s="20">
        <f>T4772*1.075</f>
        <v>0</v>
      </c>
      <c r="AV4772" s="22">
        <f>MIN(AN4772,AT4772,AU4772)</f>
        <v>0</v>
      </c>
    </row>
    <row r="4773" spans="21:48" ht="30" customHeight="1">
      <c r="U4773" s="1"/>
      <c r="AT4773" s="20">
        <f>T4773*1.075</f>
        <v>0</v>
      </c>
      <c r="AV4773" s="22">
        <f>MIN(AN4773,AT4773,AU4773)</f>
        <v>0</v>
      </c>
    </row>
    <row r="4774" spans="21:48" ht="30" customHeight="1">
      <c r="U4774" s="1"/>
      <c r="AT4774" s="20">
        <f>T4774*1.075</f>
        <v>0</v>
      </c>
      <c r="AV4774" s="22">
        <f>MIN(AN4774,AT4774,AU4774)</f>
        <v>0</v>
      </c>
    </row>
    <row r="4775" spans="21:48" ht="30" customHeight="1">
      <c r="U4775" s="1"/>
      <c r="AT4775" s="20">
        <f>T4775*1.075</f>
        <v>0</v>
      </c>
      <c r="AV4775" s="22">
        <f>MIN(AN4775,AT4775,AU4775)</f>
        <v>0</v>
      </c>
    </row>
    <row r="4776" spans="21:48" ht="30" customHeight="1">
      <c r="U4776" s="1"/>
      <c r="AT4776" s="20">
        <f>T4776*1.075</f>
        <v>0</v>
      </c>
      <c r="AV4776" s="22">
        <f>MIN(AN4776,AT4776,AU4776)</f>
        <v>0</v>
      </c>
    </row>
    <row r="4777" spans="21:48" ht="30" customHeight="1">
      <c r="U4777" s="1"/>
      <c r="AT4777" s="20">
        <f>T4777*1.075</f>
        <v>0</v>
      </c>
      <c r="AV4777" s="22">
        <f>MIN(AN4777,AT4777,AU4777)</f>
        <v>0</v>
      </c>
    </row>
    <row r="4778" spans="21:48" ht="30" customHeight="1">
      <c r="U4778" s="1"/>
      <c r="AT4778" s="20">
        <f>T4778*1.075</f>
        <v>0</v>
      </c>
      <c r="AV4778" s="22">
        <f>MIN(AN4778,AT4778,AU4778)</f>
        <v>0</v>
      </c>
    </row>
    <row r="4779" spans="21:48" ht="30" customHeight="1">
      <c r="U4779" s="1"/>
      <c r="AT4779" s="20">
        <f>T4779*1.075</f>
        <v>0</v>
      </c>
      <c r="AV4779" s="22">
        <f>MIN(AN4779,AT4779,AU4779)</f>
        <v>0</v>
      </c>
    </row>
    <row r="4780" spans="21:48" ht="30" customHeight="1">
      <c r="U4780" s="1"/>
      <c r="AT4780" s="20">
        <f>T4780*1.075</f>
        <v>0</v>
      </c>
      <c r="AV4780" s="22">
        <f>MIN(AN4780,AT4780,AU4780)</f>
        <v>0</v>
      </c>
    </row>
    <row r="4781" spans="21:48" ht="30" customHeight="1">
      <c r="U4781" s="1"/>
      <c r="AT4781" s="20">
        <f>T4781*1.075</f>
        <v>0</v>
      </c>
      <c r="AV4781" s="22">
        <f>MIN(AN4781,AT4781,AU4781)</f>
        <v>0</v>
      </c>
    </row>
    <row r="4782" spans="21:48" ht="30" customHeight="1">
      <c r="U4782" s="1"/>
      <c r="AT4782" s="20">
        <f>T4782*1.075</f>
        <v>0</v>
      </c>
      <c r="AV4782" s="22">
        <f>MIN(AN4782,AT4782,AU4782)</f>
        <v>0</v>
      </c>
    </row>
    <row r="4783" spans="21:48" ht="30" customHeight="1">
      <c r="U4783" s="1"/>
      <c r="AT4783" s="20">
        <f>T4783*1.075</f>
        <v>0</v>
      </c>
      <c r="AV4783" s="22">
        <f>MIN(AN4783,AT4783,AU4783)</f>
        <v>0</v>
      </c>
    </row>
    <row r="4784" spans="21:48" ht="30" customHeight="1">
      <c r="U4784" s="1"/>
      <c r="AT4784" s="20">
        <f>T4784*1.075</f>
        <v>0</v>
      </c>
      <c r="AV4784" s="22">
        <f>MIN(AN4784,AT4784,AU4784)</f>
        <v>0</v>
      </c>
    </row>
    <row r="4785" spans="21:48" ht="30" customHeight="1">
      <c r="U4785" s="1"/>
      <c r="AT4785" s="20">
        <f>T4785*1.075</f>
        <v>0</v>
      </c>
      <c r="AV4785" s="22">
        <f>MIN(AN4785,AT4785,AU4785)</f>
        <v>0</v>
      </c>
    </row>
    <row r="4786" spans="21:48" ht="30" customHeight="1">
      <c r="U4786" s="1"/>
      <c r="AT4786" s="20">
        <f>T4786*1.075</f>
        <v>0</v>
      </c>
      <c r="AV4786" s="22">
        <f>MIN(AN4786,AT4786,AU4786)</f>
        <v>0</v>
      </c>
    </row>
    <row r="4787" spans="21:48" ht="30" customHeight="1">
      <c r="U4787" s="1"/>
      <c r="AT4787" s="20">
        <f>T4787*1.075</f>
        <v>0</v>
      </c>
      <c r="AV4787" s="22">
        <f>MIN(AN4787,AT4787,AU4787)</f>
        <v>0</v>
      </c>
    </row>
    <row r="4788" spans="21:48" ht="30" customHeight="1">
      <c r="U4788" s="1"/>
      <c r="AT4788" s="20">
        <f>T4788*1.075</f>
        <v>0</v>
      </c>
      <c r="AV4788" s="22">
        <f>MIN(AN4788,AT4788,AU4788)</f>
        <v>0</v>
      </c>
    </row>
    <row r="4789" spans="21:48" ht="30" customHeight="1">
      <c r="U4789" s="1"/>
      <c r="AT4789" s="20">
        <f>T4789*1.075</f>
        <v>0</v>
      </c>
      <c r="AV4789" s="22">
        <f>MIN(AN4789,AT4789,AU4789)</f>
        <v>0</v>
      </c>
    </row>
    <row r="4790" spans="21:48" ht="30" customHeight="1">
      <c r="U4790" s="1"/>
      <c r="AT4790" s="20">
        <f>T4790*1.075</f>
        <v>0</v>
      </c>
      <c r="AV4790" s="22">
        <f>MIN(AN4790,AT4790,AU4790)</f>
        <v>0</v>
      </c>
    </row>
    <row r="4791" spans="21:48" ht="30" customHeight="1">
      <c r="U4791" s="1"/>
      <c r="AT4791" s="20">
        <f>T4791*1.075</f>
        <v>0</v>
      </c>
      <c r="AV4791" s="22">
        <f>MIN(AN4791,AT4791,AU4791)</f>
        <v>0</v>
      </c>
    </row>
    <row r="4792" spans="21:48" ht="30" customHeight="1">
      <c r="U4792" s="1"/>
      <c r="AT4792" s="20">
        <f>T4792*1.075</f>
        <v>0</v>
      </c>
      <c r="AV4792" s="22">
        <f>MIN(AN4792,AT4792,AU4792)</f>
        <v>0</v>
      </c>
    </row>
    <row r="4793" spans="21:48" ht="30" customHeight="1">
      <c r="U4793" s="1"/>
      <c r="AT4793" s="20">
        <f>T4793*1.075</f>
        <v>0</v>
      </c>
      <c r="AV4793" s="22">
        <f>MIN(AN4793,AT4793,AU4793)</f>
        <v>0</v>
      </c>
    </row>
    <row r="4794" spans="21:48" ht="30" customHeight="1">
      <c r="U4794" s="1"/>
      <c r="AT4794" s="20">
        <f>T4794*1.075</f>
        <v>0</v>
      </c>
      <c r="AV4794" s="22">
        <f>MIN(AN4794,AT4794,AU4794)</f>
        <v>0</v>
      </c>
    </row>
    <row r="4795" spans="21:48" ht="30" customHeight="1">
      <c r="U4795" s="1"/>
      <c r="AT4795" s="20">
        <f>T4795*1.075</f>
        <v>0</v>
      </c>
      <c r="AV4795" s="22">
        <f>MIN(AN4795,AT4795,AU4795)</f>
        <v>0</v>
      </c>
    </row>
    <row r="4796" spans="21:48" ht="30" customHeight="1">
      <c r="U4796" s="1"/>
      <c r="AT4796" s="20">
        <f>T4796*1.075</f>
        <v>0</v>
      </c>
      <c r="AV4796" s="22">
        <f>MIN(AN4796,AT4796,AU4796)</f>
        <v>0</v>
      </c>
    </row>
    <row r="4797" spans="21:48" ht="30" customHeight="1">
      <c r="U4797" s="1"/>
      <c r="AT4797" s="20">
        <f>T4797*1.075</f>
        <v>0</v>
      </c>
      <c r="AV4797" s="22">
        <f>MIN(AN4797,AT4797,AU4797)</f>
        <v>0</v>
      </c>
    </row>
    <row r="4798" spans="21:48" ht="30" customHeight="1">
      <c r="U4798" s="1"/>
      <c r="AT4798" s="20">
        <f>T4798*1.075</f>
        <v>0</v>
      </c>
      <c r="AV4798" s="22">
        <f>MIN(AN4798,AT4798,AU4798)</f>
        <v>0</v>
      </c>
    </row>
    <row r="4799" spans="21:48" ht="30" customHeight="1">
      <c r="U4799" s="1"/>
      <c r="AT4799" s="20">
        <f>T4799*1.075</f>
        <v>0</v>
      </c>
      <c r="AV4799" s="22">
        <f>MIN(AN4799,AT4799,AU4799)</f>
        <v>0</v>
      </c>
    </row>
    <row r="4800" spans="21:48" ht="30" customHeight="1">
      <c r="U4800" s="1"/>
      <c r="AT4800" s="20">
        <f>T4800*1.075</f>
        <v>0</v>
      </c>
      <c r="AV4800" s="22">
        <f>MIN(AN4800,AT4800,AU4800)</f>
        <v>0</v>
      </c>
    </row>
    <row r="4801" spans="21:48" ht="30" customHeight="1">
      <c r="U4801" s="1"/>
      <c r="AT4801" s="20">
        <f>T4801*1.075</f>
        <v>0</v>
      </c>
      <c r="AV4801" s="22">
        <f>MIN(AN4801,AT4801,AU4801)</f>
        <v>0</v>
      </c>
    </row>
    <row r="4802" spans="21:48" ht="30" customHeight="1">
      <c r="U4802" s="1"/>
      <c r="AT4802" s="20">
        <f>T4802*1.075</f>
        <v>0</v>
      </c>
      <c r="AV4802" s="22">
        <f>MIN(AN4802,AT4802,AU4802)</f>
        <v>0</v>
      </c>
    </row>
    <row r="4803" spans="21:48" ht="30" customHeight="1">
      <c r="U4803" s="1"/>
      <c r="AT4803" s="20">
        <f>T4803*1.075</f>
        <v>0</v>
      </c>
      <c r="AV4803" s="22">
        <f>MIN(AN4803,AT4803,AU4803)</f>
        <v>0</v>
      </c>
    </row>
    <row r="4804" spans="21:48" ht="30" customHeight="1">
      <c r="U4804" s="1"/>
      <c r="AT4804" s="20">
        <f>T4804*1.075</f>
        <v>0</v>
      </c>
      <c r="AV4804" s="22">
        <f>MIN(AN4804,AT4804,AU4804)</f>
        <v>0</v>
      </c>
    </row>
    <row r="4805" spans="21:48" ht="30" customHeight="1">
      <c r="U4805" s="1"/>
      <c r="AT4805" s="20">
        <f>T4805*1.075</f>
        <v>0</v>
      </c>
      <c r="AV4805" s="22">
        <f>MIN(AN4805,AT4805,AU4805)</f>
        <v>0</v>
      </c>
    </row>
    <row r="4806" spans="21:48" ht="30" customHeight="1">
      <c r="U4806" s="1"/>
      <c r="AT4806" s="20">
        <f>T4806*1.075</f>
        <v>0</v>
      </c>
      <c r="AV4806" s="22">
        <f>MIN(AN4806,AT4806,AU4806)</f>
        <v>0</v>
      </c>
    </row>
    <row r="4807" spans="21:48" ht="30" customHeight="1">
      <c r="U4807" s="1"/>
      <c r="AT4807" s="20">
        <f>T4807*1.075</f>
        <v>0</v>
      </c>
      <c r="AV4807" s="22">
        <f>MIN(AN4807,AT4807,AU4807)</f>
        <v>0</v>
      </c>
    </row>
    <row r="4808" spans="21:48" ht="30" customHeight="1">
      <c r="U4808" s="1"/>
      <c r="AT4808" s="20">
        <f>T4808*1.075</f>
        <v>0</v>
      </c>
      <c r="AV4808" s="22">
        <f>MIN(AN4808,AT4808,AU4808)</f>
        <v>0</v>
      </c>
    </row>
    <row r="4809" spans="21:48" ht="30" customHeight="1">
      <c r="U4809" s="1"/>
      <c r="AT4809" s="20">
        <f>T4809*1.075</f>
        <v>0</v>
      </c>
      <c r="AV4809" s="22">
        <f>MIN(AN4809,AT4809,AU4809)</f>
        <v>0</v>
      </c>
    </row>
    <row r="4810" spans="21:48" ht="30" customHeight="1">
      <c r="U4810" s="1"/>
      <c r="AT4810" s="20">
        <f>T4810*1.075</f>
        <v>0</v>
      </c>
      <c r="AV4810" s="22">
        <f>MIN(AN4810,AT4810,AU4810)</f>
        <v>0</v>
      </c>
    </row>
    <row r="4811" spans="21:48" ht="30" customHeight="1">
      <c r="U4811" s="1"/>
      <c r="AT4811" s="20">
        <f>T4811*1.075</f>
        <v>0</v>
      </c>
      <c r="AV4811" s="22">
        <f>MIN(AN4811,AT4811,AU4811)</f>
        <v>0</v>
      </c>
    </row>
    <row r="4812" spans="21:48" ht="30" customHeight="1">
      <c r="U4812" s="1"/>
      <c r="AT4812" s="20">
        <f>T4812*1.075</f>
        <v>0</v>
      </c>
      <c r="AV4812" s="22">
        <f>MIN(AN4812,AT4812,AU4812)</f>
        <v>0</v>
      </c>
    </row>
    <row r="4813" spans="21:48" ht="30" customHeight="1">
      <c r="U4813" s="1"/>
      <c r="AT4813" s="20">
        <f>T4813*1.075</f>
        <v>0</v>
      </c>
      <c r="AV4813" s="22">
        <f>MIN(AN4813,AT4813,AU4813)</f>
        <v>0</v>
      </c>
    </row>
    <row r="4814" spans="21:48" ht="30" customHeight="1">
      <c r="U4814" s="1"/>
      <c r="AT4814" s="20">
        <f>T4814*1.075</f>
        <v>0</v>
      </c>
      <c r="AV4814" s="22">
        <f>MIN(AN4814,AT4814,AU4814)</f>
        <v>0</v>
      </c>
    </row>
    <row r="4815" spans="21:48" ht="30" customHeight="1">
      <c r="U4815" s="1"/>
      <c r="AT4815" s="20">
        <f>T4815*1.075</f>
        <v>0</v>
      </c>
      <c r="AV4815" s="22">
        <f>MIN(AN4815,AT4815,AU4815)</f>
        <v>0</v>
      </c>
    </row>
    <row r="4816" spans="21:48" ht="30" customHeight="1">
      <c r="U4816" s="1"/>
      <c r="AT4816" s="20">
        <f>T4816*1.075</f>
        <v>0</v>
      </c>
      <c r="AV4816" s="22">
        <f>MIN(AN4816,AT4816,AU4816)</f>
        <v>0</v>
      </c>
    </row>
    <row r="4817" spans="21:48" ht="30" customHeight="1">
      <c r="U4817" s="1"/>
      <c r="AT4817" s="20">
        <f>T4817*1.075</f>
        <v>0</v>
      </c>
      <c r="AV4817" s="22">
        <f>MIN(AN4817,AT4817,AU4817)</f>
        <v>0</v>
      </c>
    </row>
    <row r="4818" spans="21:48" ht="30" customHeight="1">
      <c r="U4818" s="1"/>
      <c r="AT4818" s="20">
        <f>T4818*1.075</f>
        <v>0</v>
      </c>
      <c r="AV4818" s="22">
        <f>MIN(AN4818,AT4818,AU4818)</f>
        <v>0</v>
      </c>
    </row>
    <row r="4819" spans="21:48" ht="30" customHeight="1">
      <c r="U4819" s="1"/>
      <c r="AT4819" s="20">
        <f>T4819*1.075</f>
        <v>0</v>
      </c>
      <c r="AV4819" s="22">
        <f>MIN(AN4819,AT4819,AU4819)</f>
        <v>0</v>
      </c>
    </row>
    <row r="4820" spans="21:48" ht="30" customHeight="1">
      <c r="U4820" s="1"/>
      <c r="AT4820" s="20">
        <f>T4820*1.075</f>
        <v>0</v>
      </c>
      <c r="AV4820" s="22">
        <f>MIN(AN4820,AT4820,AU4820)</f>
        <v>0</v>
      </c>
    </row>
    <row r="4821" spans="21:48" ht="30" customHeight="1">
      <c r="U4821" s="1"/>
      <c r="AT4821" s="20">
        <f>T4821*1.075</f>
        <v>0</v>
      </c>
      <c r="AV4821" s="22">
        <f>MIN(AN4821,AT4821,AU4821)</f>
        <v>0</v>
      </c>
    </row>
    <row r="4822" spans="21:48" ht="30" customHeight="1">
      <c r="U4822" s="1"/>
      <c r="AT4822" s="20">
        <f>T4822*1.075</f>
        <v>0</v>
      </c>
      <c r="AV4822" s="22">
        <f>MIN(AN4822,AT4822,AU4822)</f>
        <v>0</v>
      </c>
    </row>
    <row r="4823" spans="21:48" ht="30" customHeight="1">
      <c r="U4823" s="1"/>
      <c r="AT4823" s="20">
        <f>T4823*1.075</f>
        <v>0</v>
      </c>
      <c r="AV4823" s="22">
        <f>MIN(AN4823,AT4823,AU4823)</f>
        <v>0</v>
      </c>
    </row>
    <row r="4824" spans="21:48" ht="30" customHeight="1">
      <c r="U4824" s="1"/>
      <c r="AT4824" s="20">
        <f>T4824*1.075</f>
        <v>0</v>
      </c>
      <c r="AV4824" s="22">
        <f>MIN(AN4824,AT4824,AU4824)</f>
        <v>0</v>
      </c>
    </row>
    <row r="4825" spans="21:48" ht="30" customHeight="1">
      <c r="U4825" s="1"/>
      <c r="AT4825" s="20">
        <f>T4825*1.075</f>
        <v>0</v>
      </c>
      <c r="AV4825" s="22">
        <f>MIN(AN4825,AT4825,AU4825)</f>
        <v>0</v>
      </c>
    </row>
    <row r="4826" spans="21:48" ht="30" customHeight="1">
      <c r="U4826" s="1"/>
      <c r="AT4826" s="20">
        <f>T4826*1.075</f>
        <v>0</v>
      </c>
      <c r="AV4826" s="22">
        <f>MIN(AN4826,AT4826,AU4826)</f>
        <v>0</v>
      </c>
    </row>
    <row r="4827" spans="21:48" ht="30" customHeight="1">
      <c r="U4827" s="1"/>
      <c r="AT4827" s="20">
        <f>T4827*1.075</f>
        <v>0</v>
      </c>
      <c r="AV4827" s="22">
        <f>MIN(AN4827,AT4827,AU4827)</f>
        <v>0</v>
      </c>
    </row>
    <row r="4828" spans="21:48" ht="30" customHeight="1">
      <c r="U4828" s="1"/>
      <c r="AT4828" s="20">
        <f>T4828*1.075</f>
        <v>0</v>
      </c>
      <c r="AV4828" s="22">
        <f>MIN(AN4828,AT4828,AU4828)</f>
        <v>0</v>
      </c>
    </row>
    <row r="4829" spans="21:48" ht="30" customHeight="1">
      <c r="U4829" s="1"/>
      <c r="AT4829" s="20">
        <f>T4829*1.075</f>
        <v>0</v>
      </c>
      <c r="AV4829" s="22">
        <f>MIN(AN4829,AT4829,AU4829)</f>
        <v>0</v>
      </c>
    </row>
    <row r="4830" spans="21:48" ht="30" customHeight="1">
      <c r="U4830" s="1"/>
      <c r="AT4830" s="20">
        <f>T4830*1.075</f>
        <v>0</v>
      </c>
      <c r="AV4830" s="22">
        <f>MIN(AN4830,AT4830,AU4830)</f>
        <v>0</v>
      </c>
    </row>
    <row r="4831" spans="21:48" ht="30" customHeight="1">
      <c r="U4831" s="1"/>
      <c r="AT4831" s="20">
        <f>T4831*1.075</f>
        <v>0</v>
      </c>
      <c r="AV4831" s="22">
        <f>MIN(AN4831,AT4831,AU4831)</f>
        <v>0</v>
      </c>
    </row>
    <row r="4832" spans="21:48" ht="30" customHeight="1">
      <c r="U4832" s="1"/>
      <c r="AT4832" s="20">
        <f>T4832*1.075</f>
        <v>0</v>
      </c>
      <c r="AV4832" s="22">
        <f>MIN(AN4832,AT4832,AU4832)</f>
        <v>0</v>
      </c>
    </row>
    <row r="4833" spans="21:48" ht="30" customHeight="1">
      <c r="U4833" s="1"/>
      <c r="AT4833" s="20">
        <f>T4833*1.075</f>
        <v>0</v>
      </c>
      <c r="AV4833" s="22">
        <f>MIN(AN4833,AT4833,AU4833)</f>
        <v>0</v>
      </c>
    </row>
    <row r="4834" spans="21:48" ht="30" customHeight="1">
      <c r="U4834" s="1"/>
      <c r="AT4834" s="20">
        <f>T4834*1.075</f>
        <v>0</v>
      </c>
      <c r="AV4834" s="22">
        <f>MIN(AN4834,AT4834,AU4834)</f>
        <v>0</v>
      </c>
    </row>
    <row r="4835" spans="21:48" ht="30" customHeight="1">
      <c r="U4835" s="1"/>
      <c r="AT4835" s="20">
        <f>T4835*1.075</f>
        <v>0</v>
      </c>
      <c r="AV4835" s="22">
        <f>MIN(AN4835,AT4835,AU4835)</f>
        <v>0</v>
      </c>
    </row>
    <row r="4836" spans="21:48" ht="30" customHeight="1">
      <c r="U4836" s="1"/>
      <c r="AT4836" s="20">
        <f>T4836*1.075</f>
        <v>0</v>
      </c>
      <c r="AV4836" s="22">
        <f>MIN(AN4836,AT4836,AU4836)</f>
        <v>0</v>
      </c>
    </row>
    <row r="4837" spans="21:48" ht="30" customHeight="1">
      <c r="U4837" s="1"/>
      <c r="AT4837" s="20">
        <f>T4837*1.075</f>
        <v>0</v>
      </c>
      <c r="AV4837" s="22">
        <f>MIN(AN4837,AT4837,AU4837)</f>
        <v>0</v>
      </c>
    </row>
    <row r="4838" spans="21:48" ht="30" customHeight="1">
      <c r="U4838" s="1"/>
      <c r="AT4838" s="20">
        <f>T4838*1.075</f>
        <v>0</v>
      </c>
      <c r="AV4838" s="22">
        <f>MIN(AN4838,AT4838,AU4838)</f>
        <v>0</v>
      </c>
    </row>
    <row r="4839" spans="21:48" ht="30" customHeight="1">
      <c r="U4839" s="1"/>
      <c r="AT4839" s="20">
        <f>T4839*1.075</f>
        <v>0</v>
      </c>
      <c r="AV4839" s="22">
        <f>MIN(AN4839,AT4839,AU4839)</f>
        <v>0</v>
      </c>
    </row>
    <row r="4840" spans="21:48" ht="30" customHeight="1">
      <c r="U4840" s="1"/>
      <c r="AT4840" s="20">
        <f>T4840*1.075</f>
        <v>0</v>
      </c>
      <c r="AV4840" s="22">
        <f>MIN(AN4840,AT4840,AU4840)</f>
        <v>0</v>
      </c>
    </row>
    <row r="4841" spans="21:48" ht="30" customHeight="1">
      <c r="U4841" s="1"/>
      <c r="AT4841" s="20">
        <f>T4841*1.075</f>
        <v>0</v>
      </c>
      <c r="AV4841" s="22">
        <f>MIN(AN4841,AT4841,AU4841)</f>
        <v>0</v>
      </c>
    </row>
    <row r="4842" spans="21:48" ht="30" customHeight="1">
      <c r="U4842" s="1"/>
      <c r="AT4842" s="20">
        <f>T4842*1.075</f>
        <v>0</v>
      </c>
      <c r="AV4842" s="22">
        <f>MIN(AN4842,AT4842,AU4842)</f>
        <v>0</v>
      </c>
    </row>
    <row r="4843" spans="21:48" ht="30" customHeight="1">
      <c r="U4843" s="1"/>
      <c r="AT4843" s="20">
        <f>T4843*1.075</f>
        <v>0</v>
      </c>
      <c r="AV4843" s="22">
        <f>MIN(AN4843,AT4843,AU4843)</f>
        <v>0</v>
      </c>
    </row>
    <row r="4844" spans="21:48" ht="30" customHeight="1">
      <c r="U4844" s="1"/>
      <c r="AT4844" s="20">
        <f>T4844*1.075</f>
        <v>0</v>
      </c>
      <c r="AV4844" s="22">
        <f>MIN(AN4844,AT4844,AU4844)</f>
        <v>0</v>
      </c>
    </row>
    <row r="4845" spans="21:48" ht="30" customHeight="1">
      <c r="U4845" s="1"/>
      <c r="AT4845" s="20">
        <f>T4845*1.075</f>
        <v>0</v>
      </c>
      <c r="AV4845" s="22">
        <f>MIN(AN4845,AT4845,AU4845)</f>
        <v>0</v>
      </c>
    </row>
    <row r="4846" spans="21:48" ht="30" customHeight="1">
      <c r="U4846" s="1"/>
      <c r="AT4846" s="20">
        <f>T4846*1.075</f>
        <v>0</v>
      </c>
      <c r="AV4846" s="22">
        <f>MIN(AN4846,AT4846,AU4846)</f>
        <v>0</v>
      </c>
    </row>
    <row r="4847" spans="21:48" ht="30" customHeight="1">
      <c r="U4847" s="1"/>
      <c r="AT4847" s="20">
        <f>T4847*1.075</f>
        <v>0</v>
      </c>
      <c r="AV4847" s="22">
        <f>MIN(AN4847,AT4847,AU4847)</f>
        <v>0</v>
      </c>
    </row>
    <row r="4848" spans="21:48" ht="30" customHeight="1">
      <c r="U4848" s="1"/>
      <c r="AT4848" s="20">
        <f>T4848*1.075</f>
        <v>0</v>
      </c>
      <c r="AV4848" s="22">
        <f>MIN(AN4848,AT4848,AU4848)</f>
        <v>0</v>
      </c>
    </row>
    <row r="4849" spans="21:48" ht="30" customHeight="1">
      <c r="U4849" s="1"/>
      <c r="AT4849" s="20">
        <f>T4849*1.075</f>
        <v>0</v>
      </c>
      <c r="AV4849" s="22">
        <f>MIN(AN4849,AT4849,AU4849)</f>
        <v>0</v>
      </c>
    </row>
    <row r="4850" spans="21:48" ht="30" customHeight="1">
      <c r="U4850" s="1"/>
      <c r="AT4850" s="20">
        <f>T4850*1.075</f>
        <v>0</v>
      </c>
      <c r="AV4850" s="22">
        <f>MIN(AN4850,AT4850,AU4850)</f>
        <v>0</v>
      </c>
    </row>
    <row r="4851" spans="21:48" ht="30" customHeight="1">
      <c r="U4851" s="1"/>
      <c r="AT4851" s="20">
        <f>T4851*1.075</f>
        <v>0</v>
      </c>
      <c r="AV4851" s="22">
        <f>MIN(AN4851,AT4851,AU4851)</f>
        <v>0</v>
      </c>
    </row>
    <row r="4852" spans="21:48" ht="30" customHeight="1">
      <c r="U4852" s="1"/>
      <c r="AT4852" s="20">
        <f>T4852*1.075</f>
        <v>0</v>
      </c>
      <c r="AV4852" s="22">
        <f>MIN(AN4852,AT4852,AU4852)</f>
        <v>0</v>
      </c>
    </row>
    <row r="4853" spans="21:48" ht="30" customHeight="1">
      <c r="U4853" s="1"/>
      <c r="AT4853" s="20">
        <f>T4853*1.075</f>
        <v>0</v>
      </c>
      <c r="AV4853" s="22">
        <f>MIN(AN4853,AT4853,AU4853)</f>
        <v>0</v>
      </c>
    </row>
    <row r="4854" spans="21:48" ht="30" customHeight="1">
      <c r="U4854" s="1"/>
      <c r="AT4854" s="20">
        <f>T4854*1.075</f>
        <v>0</v>
      </c>
      <c r="AV4854" s="22">
        <f>MIN(AN4854,AT4854,AU4854)</f>
        <v>0</v>
      </c>
    </row>
    <row r="4855" spans="21:48" ht="30" customHeight="1">
      <c r="U4855" s="1"/>
      <c r="AT4855" s="20">
        <f>T4855*1.075</f>
        <v>0</v>
      </c>
      <c r="AV4855" s="22">
        <f>MIN(AN4855,AT4855,AU4855)</f>
        <v>0</v>
      </c>
    </row>
    <row r="4856" spans="21:48" ht="30" customHeight="1">
      <c r="U4856" s="1"/>
      <c r="AT4856" s="20">
        <f>T4856*1.075</f>
        <v>0</v>
      </c>
      <c r="AV4856" s="22">
        <f>MIN(AN4856,AT4856,AU4856)</f>
        <v>0</v>
      </c>
    </row>
    <row r="4857" spans="21:48" ht="30" customHeight="1">
      <c r="U4857" s="1"/>
      <c r="AT4857" s="20">
        <f>T4857*1.075</f>
        <v>0</v>
      </c>
      <c r="AV4857" s="22">
        <f>MIN(AN4857,AT4857,AU4857)</f>
        <v>0</v>
      </c>
    </row>
    <row r="4858" spans="21:48" ht="30" customHeight="1">
      <c r="U4858" s="1"/>
      <c r="AT4858" s="20">
        <f>T4858*1.075</f>
        <v>0</v>
      </c>
      <c r="AV4858" s="22">
        <f>MIN(AN4858,AT4858,AU4858)</f>
        <v>0</v>
      </c>
    </row>
    <row r="4859" spans="21:48" ht="30" customHeight="1">
      <c r="U4859" s="1"/>
      <c r="AT4859" s="20">
        <f>T4859*1.075</f>
        <v>0</v>
      </c>
      <c r="AV4859" s="22">
        <f>MIN(AN4859,AT4859,AU4859)</f>
        <v>0</v>
      </c>
    </row>
    <row r="4860" spans="21:48" ht="30" customHeight="1">
      <c r="U4860" s="1"/>
      <c r="AT4860" s="20">
        <f>T4860*1.075</f>
        <v>0</v>
      </c>
      <c r="AV4860" s="22">
        <f>MIN(AN4860,AT4860,AU4860)</f>
        <v>0</v>
      </c>
    </row>
    <row r="4861" spans="21:48" ht="30" customHeight="1">
      <c r="U4861" s="1"/>
      <c r="AT4861" s="20">
        <f>T4861*1.075</f>
        <v>0</v>
      </c>
      <c r="AV4861" s="22">
        <f>MIN(AN4861,AT4861,AU4861)</f>
        <v>0</v>
      </c>
    </row>
    <row r="4862" spans="21:48" ht="30" customHeight="1">
      <c r="U4862" s="1"/>
      <c r="AT4862" s="20">
        <f>T4862*1.075</f>
        <v>0</v>
      </c>
      <c r="AV4862" s="22">
        <f>MIN(AN4862,AT4862,AU4862)</f>
        <v>0</v>
      </c>
    </row>
    <row r="4863" spans="21:48" ht="30" customHeight="1">
      <c r="U4863" s="1"/>
      <c r="AT4863" s="20">
        <f>T4863*1.075</f>
        <v>0</v>
      </c>
      <c r="AV4863" s="22">
        <f>MIN(AN4863,AT4863,AU4863)</f>
        <v>0</v>
      </c>
    </row>
    <row r="4864" spans="21:48" ht="30" customHeight="1">
      <c r="U4864" s="1"/>
      <c r="AT4864" s="20">
        <f>T4864*1.075</f>
        <v>0</v>
      </c>
      <c r="AV4864" s="22">
        <f>MIN(AN4864,AT4864,AU4864)</f>
        <v>0</v>
      </c>
    </row>
    <row r="4865" spans="21:48" ht="30" customHeight="1">
      <c r="U4865" s="1"/>
      <c r="AT4865" s="20">
        <f>T4865*1.075</f>
        <v>0</v>
      </c>
      <c r="AV4865" s="22">
        <f>MIN(AN4865,AT4865,AU4865)</f>
        <v>0</v>
      </c>
    </row>
    <row r="4866" spans="21:48" ht="30" customHeight="1">
      <c r="U4866" s="1"/>
      <c r="AT4866" s="20">
        <f>T4866*1.075</f>
        <v>0</v>
      </c>
      <c r="AV4866" s="22">
        <f>MIN(AN4866,AT4866,AU4866)</f>
        <v>0</v>
      </c>
    </row>
    <row r="4867" spans="21:48" ht="30" customHeight="1">
      <c r="U4867" s="1"/>
      <c r="AT4867" s="20">
        <f>T4867*1.075</f>
        <v>0</v>
      </c>
      <c r="AV4867" s="22">
        <f>MIN(AN4867,AT4867,AU4867)</f>
        <v>0</v>
      </c>
    </row>
    <row r="4868" spans="21:48" ht="30" customHeight="1">
      <c r="U4868" s="1"/>
      <c r="AT4868" s="20">
        <f>T4868*1.075</f>
        <v>0</v>
      </c>
      <c r="AV4868" s="22">
        <f>MIN(AN4868,AT4868,AU4868)</f>
        <v>0</v>
      </c>
    </row>
    <row r="4869" spans="21:48" ht="30" customHeight="1">
      <c r="U4869" s="1"/>
      <c r="AT4869" s="20">
        <f>T4869*1.075</f>
        <v>0</v>
      </c>
      <c r="AV4869" s="22">
        <f>MIN(AN4869,AT4869,AU4869)</f>
        <v>0</v>
      </c>
    </row>
    <row r="4870" spans="21:48" ht="30" customHeight="1">
      <c r="U4870" s="1"/>
      <c r="AT4870" s="20">
        <f>T4870*1.075</f>
        <v>0</v>
      </c>
      <c r="AV4870" s="22">
        <f>MIN(AN4870,AT4870,AU4870)</f>
        <v>0</v>
      </c>
    </row>
    <row r="4871" spans="21:48" ht="30" customHeight="1">
      <c r="U4871" s="1"/>
      <c r="AT4871" s="20">
        <f>T4871*1.075</f>
        <v>0</v>
      </c>
      <c r="AV4871" s="22">
        <f>MIN(AN4871,AT4871,AU4871)</f>
        <v>0</v>
      </c>
    </row>
    <row r="4872" spans="21:48" ht="30" customHeight="1">
      <c r="U4872" s="1"/>
      <c r="AT4872" s="20">
        <f>T4872*1.075</f>
        <v>0</v>
      </c>
      <c r="AV4872" s="22">
        <f>MIN(AN4872,AT4872,AU4872)</f>
        <v>0</v>
      </c>
    </row>
    <row r="4873" spans="21:48" ht="30" customHeight="1">
      <c r="U4873" s="1"/>
      <c r="AT4873" s="20">
        <f>T4873*1.075</f>
        <v>0</v>
      </c>
      <c r="AV4873" s="22">
        <f>MIN(AN4873,AT4873,AU4873)</f>
        <v>0</v>
      </c>
    </row>
    <row r="4874" spans="21:48" ht="30" customHeight="1">
      <c r="U4874" s="1"/>
      <c r="AT4874" s="20">
        <f>T4874*1.075</f>
        <v>0</v>
      </c>
      <c r="AV4874" s="22">
        <f>MIN(AN4874,AT4874,AU4874)</f>
        <v>0</v>
      </c>
    </row>
    <row r="4875" spans="21:48" ht="30" customHeight="1">
      <c r="U4875" s="1"/>
      <c r="AT4875" s="20">
        <f>T4875*1.075</f>
        <v>0</v>
      </c>
      <c r="AV4875" s="22">
        <f>MIN(AN4875,AT4875,AU4875)</f>
        <v>0</v>
      </c>
    </row>
    <row r="4876" spans="21:48" ht="30" customHeight="1">
      <c r="U4876" s="1"/>
      <c r="AT4876" s="20">
        <f>T4876*1.075</f>
        <v>0</v>
      </c>
      <c r="AV4876" s="22">
        <f>MIN(AN4876,AT4876,AU4876)</f>
        <v>0</v>
      </c>
    </row>
    <row r="4877" spans="21:48" ht="30" customHeight="1">
      <c r="U4877" s="1"/>
      <c r="AT4877" s="20">
        <f>T4877*1.075</f>
        <v>0</v>
      </c>
      <c r="AV4877" s="22">
        <f>MIN(AN4877,AT4877,AU4877)</f>
        <v>0</v>
      </c>
    </row>
    <row r="4878" spans="21:48" ht="30" customHeight="1">
      <c r="U4878" s="1"/>
      <c r="AT4878" s="20">
        <f>T4878*1.075</f>
        <v>0</v>
      </c>
      <c r="AV4878" s="22">
        <f>MIN(AN4878,AT4878,AU4878)</f>
        <v>0</v>
      </c>
    </row>
    <row r="4879" spans="21:48" ht="30" customHeight="1">
      <c r="U4879" s="1"/>
      <c r="AT4879" s="20">
        <f>T4879*1.075</f>
        <v>0</v>
      </c>
      <c r="AV4879" s="22">
        <f>MIN(AN4879,AT4879,AU4879)</f>
        <v>0</v>
      </c>
    </row>
    <row r="4880" spans="21:48" ht="30" customHeight="1">
      <c r="U4880" s="1"/>
      <c r="AT4880" s="20">
        <f>T4880*1.075</f>
        <v>0</v>
      </c>
      <c r="AV4880" s="22">
        <f>MIN(AN4880,AT4880,AU4880)</f>
        <v>0</v>
      </c>
    </row>
    <row r="4881" spans="21:48" ht="30" customHeight="1">
      <c r="U4881" s="1"/>
      <c r="AT4881" s="20">
        <f>T4881*1.075</f>
        <v>0</v>
      </c>
      <c r="AV4881" s="22">
        <f>MIN(AN4881,AT4881,AU4881)</f>
        <v>0</v>
      </c>
    </row>
    <row r="4882" spans="21:48" ht="30" customHeight="1">
      <c r="U4882" s="1"/>
      <c r="AT4882" s="20">
        <f>T4882*1.075</f>
        <v>0</v>
      </c>
      <c r="AV4882" s="22">
        <f>MIN(AN4882,AT4882,AU4882)</f>
        <v>0</v>
      </c>
    </row>
    <row r="4883" spans="21:48" ht="30" customHeight="1">
      <c r="U4883" s="1"/>
      <c r="AT4883" s="20">
        <f>T4883*1.075</f>
        <v>0</v>
      </c>
      <c r="AV4883" s="22">
        <f>MIN(AN4883,AT4883,AU4883)</f>
        <v>0</v>
      </c>
    </row>
    <row r="4884" spans="21:48" ht="30" customHeight="1">
      <c r="U4884" s="1"/>
      <c r="AT4884" s="20">
        <f>T4884*1.075</f>
        <v>0</v>
      </c>
      <c r="AV4884" s="22">
        <f>MIN(AN4884,AT4884,AU4884)</f>
        <v>0</v>
      </c>
    </row>
    <row r="4885" spans="21:48" ht="30" customHeight="1">
      <c r="U4885" s="1"/>
      <c r="AT4885" s="20">
        <f>T4885*1.075</f>
        <v>0</v>
      </c>
      <c r="AV4885" s="22">
        <f>MIN(AN4885,AT4885,AU4885)</f>
        <v>0</v>
      </c>
    </row>
    <row r="4886" spans="21:48" ht="30" customHeight="1">
      <c r="U4886" s="1"/>
      <c r="AT4886" s="20">
        <f>T4886*1.075</f>
        <v>0</v>
      </c>
      <c r="AV4886" s="22">
        <f>MIN(AN4886,AT4886,AU4886)</f>
        <v>0</v>
      </c>
    </row>
    <row r="4887" spans="21:48" ht="30" customHeight="1">
      <c r="U4887" s="1"/>
      <c r="AT4887" s="20">
        <f>T4887*1.075</f>
        <v>0</v>
      </c>
      <c r="AV4887" s="22">
        <f>MIN(AN4887,AT4887,AU4887)</f>
        <v>0</v>
      </c>
    </row>
    <row r="4888" spans="21:48" ht="30" customHeight="1">
      <c r="U4888" s="1"/>
      <c r="AT4888" s="20">
        <f>T4888*1.075</f>
        <v>0</v>
      </c>
      <c r="AV4888" s="22">
        <f>MIN(AN4888,AT4888,AU4888)</f>
        <v>0</v>
      </c>
    </row>
    <row r="4889" spans="21:48" ht="30" customHeight="1">
      <c r="U4889" s="1"/>
      <c r="AT4889" s="20">
        <f>T4889*1.075</f>
        <v>0</v>
      </c>
      <c r="AV4889" s="22">
        <f>MIN(AN4889,AT4889,AU4889)</f>
        <v>0</v>
      </c>
    </row>
    <row r="4890" spans="21:48" ht="30" customHeight="1">
      <c r="U4890" s="1"/>
      <c r="AT4890" s="20">
        <f>T4890*1.075</f>
        <v>0</v>
      </c>
      <c r="AV4890" s="22">
        <f>MIN(AN4890,AT4890,AU4890)</f>
        <v>0</v>
      </c>
    </row>
    <row r="4891" spans="21:48" ht="30" customHeight="1">
      <c r="U4891" s="1"/>
      <c r="AT4891" s="20">
        <f>T4891*1.075</f>
        <v>0</v>
      </c>
      <c r="AV4891" s="22">
        <f>MIN(AN4891,AT4891,AU4891)</f>
        <v>0</v>
      </c>
    </row>
    <row r="4892" spans="21:48" ht="30" customHeight="1">
      <c r="U4892" s="1"/>
      <c r="AT4892" s="20">
        <f>T4892*1.075</f>
        <v>0</v>
      </c>
      <c r="AV4892" s="22">
        <f>MIN(AN4892,AT4892,AU4892)</f>
        <v>0</v>
      </c>
    </row>
    <row r="4893" spans="21:48" ht="30" customHeight="1">
      <c r="U4893" s="1"/>
      <c r="AT4893" s="20">
        <f>T4893*1.075</f>
        <v>0</v>
      </c>
      <c r="AV4893" s="22">
        <f>MIN(AN4893,AT4893,AU4893)</f>
        <v>0</v>
      </c>
    </row>
    <row r="4894" spans="21:48" ht="30" customHeight="1">
      <c r="U4894" s="1"/>
      <c r="AT4894" s="20">
        <f>T4894*1.075</f>
        <v>0</v>
      </c>
      <c r="AV4894" s="22">
        <f>MIN(AN4894,AT4894,AU4894)</f>
        <v>0</v>
      </c>
    </row>
    <row r="4895" spans="21:48" ht="30" customHeight="1">
      <c r="U4895" s="1"/>
      <c r="AT4895" s="20">
        <f>T4895*1.075</f>
        <v>0</v>
      </c>
      <c r="AV4895" s="22">
        <f>MIN(AN4895,AT4895,AU4895)</f>
        <v>0</v>
      </c>
    </row>
    <row r="4896" spans="21:48" ht="30" customHeight="1">
      <c r="U4896" s="1"/>
      <c r="AT4896" s="20">
        <f>T4896*1.075</f>
        <v>0</v>
      </c>
      <c r="AV4896" s="22">
        <f>MIN(AN4896,AT4896,AU4896)</f>
        <v>0</v>
      </c>
    </row>
    <row r="4897" spans="21:48" ht="30" customHeight="1">
      <c r="U4897" s="1"/>
      <c r="AT4897" s="20">
        <f>T4897*1.075</f>
        <v>0</v>
      </c>
      <c r="AV4897" s="22">
        <f>MIN(AN4897,AT4897,AU4897)</f>
        <v>0</v>
      </c>
    </row>
    <row r="4898" spans="21:48" ht="30" customHeight="1">
      <c r="U4898" s="1"/>
      <c r="AT4898" s="20">
        <f>T4898*1.075</f>
        <v>0</v>
      </c>
      <c r="AV4898" s="22">
        <f>MIN(AN4898,AT4898,AU4898)</f>
        <v>0</v>
      </c>
    </row>
    <row r="4899" spans="21:48" ht="30" customHeight="1">
      <c r="U4899" s="1"/>
      <c r="AT4899" s="20">
        <f>T4899*1.075</f>
        <v>0</v>
      </c>
      <c r="AV4899" s="22">
        <f>MIN(AN4899,AT4899,AU4899)</f>
        <v>0</v>
      </c>
    </row>
    <row r="4900" spans="21:48" ht="30" customHeight="1">
      <c r="U4900" s="1"/>
      <c r="AT4900" s="20">
        <f>T4900*1.075</f>
        <v>0</v>
      </c>
      <c r="AV4900" s="22">
        <f>MIN(AN4900,AT4900,AU4900)</f>
        <v>0</v>
      </c>
    </row>
    <row r="4901" spans="21:48" ht="30" customHeight="1">
      <c r="U4901" s="1"/>
      <c r="AT4901" s="20">
        <f>T4901*1.075</f>
        <v>0</v>
      </c>
      <c r="AV4901" s="22">
        <f>MIN(AN4901,AT4901,AU4901)</f>
        <v>0</v>
      </c>
    </row>
    <row r="4902" spans="21:48" ht="30" customHeight="1">
      <c r="U4902" s="1"/>
      <c r="AT4902" s="20">
        <f>T4902*1.075</f>
        <v>0</v>
      </c>
      <c r="AV4902" s="22">
        <f>MIN(AN4902,AT4902,AU4902)</f>
        <v>0</v>
      </c>
    </row>
    <row r="4903" spans="21:48" ht="30" customHeight="1">
      <c r="U4903" s="1"/>
      <c r="AT4903" s="20">
        <f>T4903*1.075</f>
        <v>0</v>
      </c>
      <c r="AV4903" s="22">
        <f>MIN(AN4903,AT4903,AU4903)</f>
        <v>0</v>
      </c>
    </row>
    <row r="4904" spans="21:48" ht="30" customHeight="1">
      <c r="U4904" s="1"/>
      <c r="AT4904" s="20">
        <f>T4904*1.075</f>
        <v>0</v>
      </c>
      <c r="AV4904" s="22">
        <f>MIN(AN4904,AT4904,AU4904)</f>
        <v>0</v>
      </c>
    </row>
    <row r="4905" spans="21:48" ht="30" customHeight="1">
      <c r="U4905" s="1"/>
      <c r="AT4905" s="20">
        <f>T4905*1.075</f>
        <v>0</v>
      </c>
      <c r="AV4905" s="22">
        <f>MIN(AN4905,AT4905,AU4905)</f>
        <v>0</v>
      </c>
    </row>
    <row r="4906" spans="21:48" ht="30" customHeight="1">
      <c r="U4906" s="1"/>
      <c r="AT4906" s="20">
        <f>T4906*1.075</f>
        <v>0</v>
      </c>
      <c r="AV4906" s="22">
        <f>MIN(AN4906,AT4906,AU4906)</f>
        <v>0</v>
      </c>
    </row>
    <row r="4907" spans="21:48" ht="30" customHeight="1">
      <c r="U4907" s="1"/>
      <c r="AT4907" s="20">
        <f>T4907*1.075</f>
        <v>0</v>
      </c>
      <c r="AV4907" s="22">
        <f>MIN(AN4907,AT4907,AU4907)</f>
        <v>0</v>
      </c>
    </row>
    <row r="4908" spans="21:48" ht="30" customHeight="1">
      <c r="U4908" s="1"/>
      <c r="AT4908" s="20">
        <f>T4908*1.075</f>
        <v>0</v>
      </c>
      <c r="AV4908" s="22">
        <f>MIN(AN4908,AT4908,AU4908)</f>
        <v>0</v>
      </c>
    </row>
    <row r="4909" spans="21:48" ht="30" customHeight="1">
      <c r="U4909" s="1"/>
      <c r="AT4909" s="20">
        <f>T4909*1.075</f>
        <v>0</v>
      </c>
      <c r="AV4909" s="22">
        <f>MIN(AN4909,AT4909,AU4909)</f>
        <v>0</v>
      </c>
    </row>
    <row r="4910" spans="21:48" ht="30" customHeight="1">
      <c r="U4910" s="1"/>
      <c r="AT4910" s="20">
        <f>T4910*1.075</f>
        <v>0</v>
      </c>
      <c r="AV4910" s="22">
        <f>MIN(AN4910,AT4910,AU4910)</f>
        <v>0</v>
      </c>
    </row>
    <row r="4911" spans="21:48" ht="30" customHeight="1">
      <c r="U4911" s="1"/>
      <c r="AT4911" s="20">
        <f>T4911*1.075</f>
        <v>0</v>
      </c>
      <c r="AV4911" s="22">
        <f>MIN(AN4911,AT4911,AU4911)</f>
        <v>0</v>
      </c>
    </row>
    <row r="4912" spans="21:48" ht="30" customHeight="1">
      <c r="U4912" s="1"/>
      <c r="AT4912" s="20">
        <f>T4912*1.075</f>
        <v>0</v>
      </c>
      <c r="AV4912" s="22">
        <f>MIN(AN4912,AT4912,AU4912)</f>
        <v>0</v>
      </c>
    </row>
    <row r="4913" spans="21:48" ht="30" customHeight="1">
      <c r="U4913" s="1"/>
      <c r="AT4913" s="20">
        <f>T4913*1.075</f>
        <v>0</v>
      </c>
      <c r="AV4913" s="22">
        <f>MIN(AN4913,AT4913,AU4913)</f>
        <v>0</v>
      </c>
    </row>
    <row r="4914" spans="21:48" ht="30" customHeight="1">
      <c r="U4914" s="1"/>
      <c r="AT4914" s="20">
        <f>T4914*1.075</f>
        <v>0</v>
      </c>
      <c r="AV4914" s="22">
        <f>MIN(AN4914,AT4914,AU4914)</f>
        <v>0</v>
      </c>
    </row>
    <row r="4915" spans="21:48" ht="30" customHeight="1">
      <c r="U4915" s="1"/>
      <c r="AT4915" s="20">
        <f>T4915*1.075</f>
        <v>0</v>
      </c>
      <c r="AV4915" s="22">
        <f>MIN(AN4915,AT4915,AU4915)</f>
        <v>0</v>
      </c>
    </row>
    <row r="4916" spans="21:48" ht="30" customHeight="1">
      <c r="U4916" s="1"/>
      <c r="AT4916" s="20">
        <f>T4916*1.075</f>
        <v>0</v>
      </c>
      <c r="AV4916" s="22">
        <f>MIN(AN4916,AT4916,AU4916)</f>
        <v>0</v>
      </c>
    </row>
    <row r="4917" spans="21:48" ht="30" customHeight="1">
      <c r="U4917" s="1"/>
      <c r="AT4917" s="20">
        <f>T4917*1.075</f>
        <v>0</v>
      </c>
      <c r="AV4917" s="22">
        <f>MIN(AN4917,AT4917,AU4917)</f>
        <v>0</v>
      </c>
    </row>
    <row r="4918" spans="21:48" ht="30" customHeight="1">
      <c r="U4918" s="1"/>
      <c r="AT4918" s="20">
        <f>T4918*1.075</f>
        <v>0</v>
      </c>
      <c r="AV4918" s="22">
        <f>MIN(AN4918,AT4918,AU4918)</f>
        <v>0</v>
      </c>
    </row>
    <row r="4919" spans="21:48" ht="30" customHeight="1">
      <c r="U4919" s="1"/>
      <c r="AT4919" s="20">
        <f>T4919*1.075</f>
        <v>0</v>
      </c>
      <c r="AV4919" s="22">
        <f>MIN(AN4919,AT4919,AU4919)</f>
        <v>0</v>
      </c>
    </row>
    <row r="4920" spans="21:48" ht="30" customHeight="1">
      <c r="U4920" s="1"/>
      <c r="AT4920" s="20">
        <f>T4920*1.075</f>
        <v>0</v>
      </c>
      <c r="AV4920" s="22">
        <f>MIN(AN4920,AT4920,AU4920)</f>
        <v>0</v>
      </c>
    </row>
    <row r="4921" spans="21:48" ht="30" customHeight="1">
      <c r="U4921" s="1"/>
      <c r="AT4921" s="20">
        <f>T4921*1.075</f>
        <v>0</v>
      </c>
      <c r="AV4921" s="22">
        <f>MIN(AN4921,AT4921,AU4921)</f>
        <v>0</v>
      </c>
    </row>
    <row r="4922" spans="21:48" ht="30" customHeight="1">
      <c r="U4922" s="1"/>
      <c r="AT4922" s="20">
        <f>T4922*1.075</f>
        <v>0</v>
      </c>
      <c r="AV4922" s="22">
        <f>MIN(AN4922,AT4922,AU4922)</f>
        <v>0</v>
      </c>
    </row>
    <row r="4923" spans="21:48" ht="30" customHeight="1">
      <c r="U4923" s="1"/>
      <c r="AT4923" s="20">
        <f>T4923*1.075</f>
        <v>0</v>
      </c>
      <c r="AV4923" s="22">
        <f>MIN(AN4923,AT4923,AU4923)</f>
        <v>0</v>
      </c>
    </row>
    <row r="4924" spans="21:48" ht="30" customHeight="1">
      <c r="U4924" s="1"/>
      <c r="AT4924" s="20">
        <f>T4924*1.075</f>
        <v>0</v>
      </c>
      <c r="AV4924" s="22">
        <f>MIN(AN4924,AT4924,AU4924)</f>
        <v>0</v>
      </c>
    </row>
    <row r="4925" spans="21:48" ht="30" customHeight="1">
      <c r="U4925" s="1"/>
      <c r="AT4925" s="20">
        <f>T4925*1.075</f>
        <v>0</v>
      </c>
      <c r="AV4925" s="22">
        <f>MIN(AN4925,AT4925,AU4925)</f>
        <v>0</v>
      </c>
    </row>
    <row r="4926" spans="21:48" ht="30" customHeight="1">
      <c r="U4926" s="1"/>
      <c r="AT4926" s="20">
        <f>T4926*1.075</f>
        <v>0</v>
      </c>
      <c r="AV4926" s="22">
        <f>MIN(AN4926,AT4926,AU4926)</f>
        <v>0</v>
      </c>
    </row>
    <row r="4927" spans="21:48" ht="30" customHeight="1">
      <c r="U4927" s="1"/>
      <c r="AT4927" s="20">
        <f>T4927*1.075</f>
        <v>0</v>
      </c>
      <c r="AV4927" s="22">
        <f>MIN(AN4927,AT4927,AU4927)</f>
        <v>0</v>
      </c>
    </row>
    <row r="4928" spans="21:48" ht="30" customHeight="1">
      <c r="U4928" s="1"/>
      <c r="AT4928" s="20">
        <f>T4928*1.075</f>
        <v>0</v>
      </c>
      <c r="AV4928" s="22">
        <f>MIN(AN4928,AT4928,AU4928)</f>
        <v>0</v>
      </c>
    </row>
    <row r="4929" spans="21:48" ht="30" customHeight="1">
      <c r="U4929" s="1"/>
      <c r="AT4929" s="20">
        <f>T4929*1.075</f>
        <v>0</v>
      </c>
      <c r="AV4929" s="22">
        <f>MIN(AN4929,AT4929,AU4929)</f>
        <v>0</v>
      </c>
    </row>
    <row r="4930" spans="21:48" ht="30" customHeight="1">
      <c r="U4930" s="1"/>
      <c r="AT4930" s="20">
        <f>T4930*1.075</f>
        <v>0</v>
      </c>
      <c r="AV4930" s="22">
        <f>MIN(AN4930,AT4930,AU4930)</f>
        <v>0</v>
      </c>
    </row>
    <row r="4931" spans="21:48" ht="30" customHeight="1">
      <c r="U4931" s="1"/>
      <c r="AT4931" s="20">
        <f>T4931*1.075</f>
        <v>0</v>
      </c>
      <c r="AV4931" s="22">
        <f>MIN(AN4931,AT4931,AU4931)</f>
        <v>0</v>
      </c>
    </row>
    <row r="4932" spans="21:48" ht="30" customHeight="1">
      <c r="U4932" s="1"/>
      <c r="AT4932" s="20">
        <f>T4932*1.075</f>
        <v>0</v>
      </c>
      <c r="AV4932" s="22">
        <f>MIN(AN4932,AT4932,AU4932)</f>
        <v>0</v>
      </c>
    </row>
    <row r="4933" spans="21:48" ht="30" customHeight="1">
      <c r="U4933" s="1"/>
      <c r="AT4933" s="20">
        <f>T4933*1.075</f>
        <v>0</v>
      </c>
      <c r="AV4933" s="22">
        <f>MIN(AN4933,AT4933,AU4933)</f>
        <v>0</v>
      </c>
    </row>
    <row r="4934" spans="21:48" ht="30" customHeight="1">
      <c r="U4934" s="1"/>
      <c r="AT4934" s="20">
        <f>T4934*1.075</f>
        <v>0</v>
      </c>
      <c r="AV4934" s="22">
        <f>MIN(AN4934,AT4934,AU4934)</f>
        <v>0</v>
      </c>
    </row>
    <row r="4935" spans="21:48" ht="30" customHeight="1">
      <c r="U4935" s="1"/>
      <c r="AT4935" s="20">
        <f>T4935*1.075</f>
        <v>0</v>
      </c>
      <c r="AV4935" s="22">
        <f>MIN(AN4935,AT4935,AU4935)</f>
        <v>0</v>
      </c>
    </row>
    <row r="4936" spans="21:48" ht="30" customHeight="1">
      <c r="U4936" s="1"/>
      <c r="AT4936" s="20">
        <f>T4936*1.075</f>
        <v>0</v>
      </c>
      <c r="AV4936" s="22">
        <f>MIN(AN4936,AT4936,AU4936)</f>
        <v>0</v>
      </c>
    </row>
    <row r="4937" spans="21:48" ht="30" customHeight="1">
      <c r="U4937" s="1"/>
      <c r="AT4937" s="20">
        <f>T4937*1.075</f>
        <v>0</v>
      </c>
      <c r="AV4937" s="22">
        <f>MIN(AN4937,AT4937,AU4937)</f>
        <v>0</v>
      </c>
    </row>
    <row r="4938" spans="21:48" ht="30" customHeight="1">
      <c r="U4938" s="1"/>
      <c r="AT4938" s="20">
        <f>T4938*1.075</f>
        <v>0</v>
      </c>
      <c r="AV4938" s="22">
        <f>MIN(AN4938,AT4938,AU4938)</f>
        <v>0</v>
      </c>
    </row>
    <row r="4939" spans="21:48" ht="30" customHeight="1">
      <c r="U4939" s="1"/>
      <c r="AT4939" s="20">
        <f>T4939*1.075</f>
        <v>0</v>
      </c>
      <c r="AV4939" s="22">
        <f>MIN(AN4939,AT4939,AU4939)</f>
        <v>0</v>
      </c>
    </row>
    <row r="4940" spans="21:48" ht="30" customHeight="1">
      <c r="U4940" s="1"/>
      <c r="AT4940" s="20">
        <f>T4940*1.075</f>
        <v>0</v>
      </c>
      <c r="AV4940" s="22">
        <f>MIN(AN4940,AT4940,AU4940)</f>
        <v>0</v>
      </c>
    </row>
    <row r="4941" spans="21:48" ht="30" customHeight="1">
      <c r="U4941" s="1"/>
      <c r="AT4941" s="20">
        <f>T4941*1.075</f>
        <v>0</v>
      </c>
      <c r="AV4941" s="22">
        <f>MIN(AN4941,AT4941,AU4941)</f>
        <v>0</v>
      </c>
    </row>
    <row r="4942" spans="21:48" ht="30" customHeight="1">
      <c r="U4942" s="1"/>
      <c r="AT4942" s="20">
        <f>T4942*1.075</f>
        <v>0</v>
      </c>
      <c r="AV4942" s="22">
        <f>MIN(AN4942,AT4942,AU4942)</f>
        <v>0</v>
      </c>
    </row>
    <row r="4943" spans="21:48" ht="30" customHeight="1">
      <c r="U4943" s="1"/>
      <c r="AT4943" s="20">
        <f>T4943*1.075</f>
        <v>0</v>
      </c>
      <c r="AV4943" s="22">
        <f>MIN(AN4943,AT4943,AU4943)</f>
        <v>0</v>
      </c>
    </row>
    <row r="4944" spans="21:48" ht="30" customHeight="1">
      <c r="U4944" s="1"/>
      <c r="AT4944" s="20">
        <f>T4944*1.075</f>
        <v>0</v>
      </c>
      <c r="AV4944" s="22">
        <f>MIN(AN4944,AT4944,AU4944)</f>
        <v>0</v>
      </c>
    </row>
    <row r="4945" spans="21:48" ht="30" customHeight="1">
      <c r="U4945" s="1"/>
      <c r="AT4945" s="20">
        <f>T4945*1.075</f>
        <v>0</v>
      </c>
      <c r="AV4945" s="22">
        <f>MIN(AN4945,AT4945,AU4945)</f>
        <v>0</v>
      </c>
    </row>
    <row r="4946" spans="21:48" ht="30" customHeight="1">
      <c r="U4946" s="1"/>
      <c r="AT4946" s="20">
        <f>T4946*1.075</f>
        <v>0</v>
      </c>
      <c r="AV4946" s="22">
        <f>MIN(AN4946,AT4946,AU4946)</f>
        <v>0</v>
      </c>
    </row>
    <row r="4947" spans="21:48" ht="30" customHeight="1">
      <c r="U4947" s="1"/>
      <c r="AT4947" s="20">
        <f>T4947*1.075</f>
        <v>0</v>
      </c>
      <c r="AV4947" s="22">
        <f>MIN(AN4947,AT4947,AU4947)</f>
        <v>0</v>
      </c>
    </row>
    <row r="4948" spans="21:48" ht="30" customHeight="1">
      <c r="U4948" s="1"/>
      <c r="AT4948" s="20">
        <f>T4948*1.075</f>
        <v>0</v>
      </c>
      <c r="AV4948" s="22">
        <f>MIN(AN4948,AT4948,AU4948)</f>
        <v>0</v>
      </c>
    </row>
    <row r="4949" spans="21:48" ht="30" customHeight="1">
      <c r="U4949" s="1"/>
      <c r="AT4949" s="20">
        <f>T4949*1.075</f>
        <v>0</v>
      </c>
      <c r="AV4949" s="22">
        <f>MIN(AN4949,AT4949,AU4949)</f>
        <v>0</v>
      </c>
    </row>
    <row r="4950" spans="21:48" ht="30" customHeight="1">
      <c r="U4950" s="1"/>
      <c r="AT4950" s="20">
        <f>T4950*1.075</f>
        <v>0</v>
      </c>
      <c r="AV4950" s="22">
        <f>MIN(AN4950,AT4950,AU4950)</f>
        <v>0</v>
      </c>
    </row>
    <row r="4951" spans="21:48" ht="30" customHeight="1">
      <c r="U4951" s="1"/>
      <c r="AT4951" s="20">
        <f>T4951*1.075</f>
        <v>0</v>
      </c>
      <c r="AV4951" s="22">
        <f>MIN(AN4951,AT4951,AU4951)</f>
        <v>0</v>
      </c>
    </row>
    <row r="4952" spans="21:48" ht="30" customHeight="1">
      <c r="U4952" s="1"/>
      <c r="AT4952" s="20">
        <f>T4952*1.075</f>
        <v>0</v>
      </c>
      <c r="AV4952" s="22">
        <f>MIN(AN4952,AT4952,AU4952)</f>
        <v>0</v>
      </c>
    </row>
    <row r="4953" spans="21:48" ht="30" customHeight="1">
      <c r="U4953" s="1"/>
      <c r="AT4953" s="20">
        <f>T4953*1.075</f>
        <v>0</v>
      </c>
      <c r="AV4953" s="22">
        <f>MIN(AN4953,AT4953,AU4953)</f>
        <v>0</v>
      </c>
    </row>
    <row r="4954" spans="21:48" ht="30" customHeight="1">
      <c r="U4954" s="1"/>
      <c r="AT4954" s="20">
        <f>T4954*1.075</f>
        <v>0</v>
      </c>
      <c r="AV4954" s="22">
        <f>MIN(AN4954,AT4954,AU4954)</f>
        <v>0</v>
      </c>
    </row>
    <row r="4955" spans="21:48" ht="30" customHeight="1">
      <c r="U4955" s="1"/>
      <c r="AT4955" s="20">
        <f>T4955*1.075</f>
        <v>0</v>
      </c>
      <c r="AV4955" s="22">
        <f>MIN(AN4955,AT4955,AU4955)</f>
        <v>0</v>
      </c>
    </row>
    <row r="4956" spans="21:48" ht="30" customHeight="1">
      <c r="U4956" s="1"/>
      <c r="AT4956" s="20">
        <f>T4956*1.075</f>
        <v>0</v>
      </c>
      <c r="AV4956" s="22">
        <f>MIN(AN4956,AT4956,AU4956)</f>
        <v>0</v>
      </c>
    </row>
    <row r="4957" spans="21:48" ht="30" customHeight="1">
      <c r="U4957" s="1"/>
      <c r="AT4957" s="20">
        <f>T4957*1.075</f>
        <v>0</v>
      </c>
      <c r="AV4957" s="22">
        <f>MIN(AN4957,AT4957,AU4957)</f>
        <v>0</v>
      </c>
    </row>
    <row r="4958" spans="21:48" ht="30" customHeight="1">
      <c r="U4958" s="1"/>
      <c r="AT4958" s="20">
        <f>T4958*1.075</f>
        <v>0</v>
      </c>
      <c r="AV4958" s="22">
        <f>MIN(AN4958,AT4958,AU4958)</f>
        <v>0</v>
      </c>
    </row>
    <row r="4959" spans="21:48" ht="30" customHeight="1">
      <c r="U4959" s="1"/>
      <c r="AT4959" s="20">
        <f>T4959*1.075</f>
        <v>0</v>
      </c>
      <c r="AV4959" s="22">
        <f>MIN(AN4959,AT4959,AU4959)</f>
        <v>0</v>
      </c>
    </row>
    <row r="4960" spans="21:48" ht="30" customHeight="1">
      <c r="U4960" s="1"/>
      <c r="AT4960" s="20">
        <f>T4960*1.075</f>
        <v>0</v>
      </c>
      <c r="AV4960" s="22">
        <f>MIN(AN4960,AT4960,AU4960)</f>
        <v>0</v>
      </c>
    </row>
    <row r="4961" spans="21:48" ht="30" customHeight="1">
      <c r="U4961" s="1"/>
      <c r="AT4961" s="20">
        <f>T4961*1.075</f>
        <v>0</v>
      </c>
      <c r="AV4961" s="22">
        <f>MIN(AN4961,AT4961,AU4961)</f>
        <v>0</v>
      </c>
    </row>
    <row r="4962" spans="21:48" ht="30" customHeight="1">
      <c r="U4962" s="1"/>
      <c r="AT4962" s="20">
        <f>T4962*1.075</f>
        <v>0</v>
      </c>
      <c r="AV4962" s="22">
        <f>MIN(AN4962,AT4962,AU4962)</f>
        <v>0</v>
      </c>
    </row>
    <row r="4963" spans="21:48" ht="30" customHeight="1">
      <c r="U4963" s="1"/>
      <c r="AT4963" s="20">
        <f>T4963*1.075</f>
        <v>0</v>
      </c>
      <c r="AV4963" s="22">
        <f>MIN(AN4963,AT4963,AU4963)</f>
        <v>0</v>
      </c>
    </row>
    <row r="4964" spans="21:48" ht="30" customHeight="1">
      <c r="U4964" s="1"/>
      <c r="AT4964" s="20">
        <f>T4964*1.075</f>
        <v>0</v>
      </c>
      <c r="AV4964" s="22">
        <f>MIN(AN4964,AT4964,AU4964)</f>
        <v>0</v>
      </c>
    </row>
    <row r="4965" spans="21:48" ht="30" customHeight="1">
      <c r="U4965" s="1"/>
      <c r="AT4965" s="20">
        <f>T4965*1.075</f>
        <v>0</v>
      </c>
      <c r="AV4965" s="22">
        <f>MIN(AN4965,AT4965,AU4965)</f>
        <v>0</v>
      </c>
    </row>
    <row r="4966" spans="21:48" ht="30" customHeight="1">
      <c r="U4966" s="1"/>
      <c r="AT4966" s="20">
        <f>T4966*1.075</f>
        <v>0</v>
      </c>
      <c r="AV4966" s="22">
        <f>MIN(AN4966,AT4966,AU4966)</f>
        <v>0</v>
      </c>
    </row>
    <row r="4967" spans="21:48" ht="30" customHeight="1">
      <c r="U4967" s="1"/>
      <c r="AT4967" s="20">
        <f>T4967*1.075</f>
        <v>0</v>
      </c>
      <c r="AV4967" s="22">
        <f>MIN(AN4967,AT4967,AU4967)</f>
        <v>0</v>
      </c>
    </row>
    <row r="4968" spans="21:48" ht="30" customHeight="1">
      <c r="U4968" s="1"/>
      <c r="AT4968" s="20">
        <f>T4968*1.075</f>
        <v>0</v>
      </c>
      <c r="AV4968" s="22">
        <f>MIN(AN4968,AT4968,AU4968)</f>
        <v>0</v>
      </c>
    </row>
    <row r="4969" spans="21:48" ht="30" customHeight="1">
      <c r="U4969" s="1"/>
      <c r="AT4969" s="20">
        <f>T4969*1.075</f>
        <v>0</v>
      </c>
      <c r="AV4969" s="22">
        <f>MIN(AN4969,AT4969,AU4969)</f>
        <v>0</v>
      </c>
    </row>
    <row r="4970" spans="21:48" ht="30" customHeight="1">
      <c r="U4970" s="1"/>
      <c r="AT4970" s="20">
        <f>T4970*1.075</f>
        <v>0</v>
      </c>
      <c r="AV4970" s="22">
        <f>MIN(AN4970,AT4970,AU4970)</f>
        <v>0</v>
      </c>
    </row>
    <row r="4971" spans="21:48" ht="30" customHeight="1">
      <c r="U4971" s="1"/>
      <c r="AT4971" s="20">
        <f>T4971*1.075</f>
        <v>0</v>
      </c>
      <c r="AV4971" s="22">
        <f>MIN(AN4971,AT4971,AU4971)</f>
        <v>0</v>
      </c>
    </row>
    <row r="4972" spans="21:48" ht="30" customHeight="1">
      <c r="U4972" s="1"/>
      <c r="AT4972" s="20">
        <f>T4972*1.075</f>
        <v>0</v>
      </c>
      <c r="AV4972" s="22">
        <f>MIN(AN4972,AT4972,AU4972)</f>
        <v>0</v>
      </c>
    </row>
    <row r="4973" spans="21:48" ht="30" customHeight="1">
      <c r="U4973" s="1"/>
      <c r="AT4973" s="20">
        <f>T4973*1.075</f>
        <v>0</v>
      </c>
      <c r="AV4973" s="22">
        <f>MIN(AN4973,AT4973,AU4973)</f>
        <v>0</v>
      </c>
    </row>
    <row r="4974" spans="21:48" ht="30" customHeight="1">
      <c r="U4974" s="1"/>
      <c r="AT4974" s="20">
        <f>T4974*1.075</f>
        <v>0</v>
      </c>
      <c r="AV4974" s="22">
        <f>MIN(AN4974,AT4974,AU4974)</f>
        <v>0</v>
      </c>
    </row>
    <row r="4975" spans="21:48" ht="30" customHeight="1">
      <c r="U4975" s="1"/>
      <c r="AT4975" s="20">
        <f>T4975*1.075</f>
        <v>0</v>
      </c>
      <c r="AV4975" s="22">
        <f>MIN(AN4975,AT4975,AU4975)</f>
        <v>0</v>
      </c>
    </row>
    <row r="4976" spans="21:48" ht="30" customHeight="1">
      <c r="U4976" s="1"/>
      <c r="AT4976" s="20">
        <f>T4976*1.075</f>
        <v>0</v>
      </c>
      <c r="AV4976" s="22">
        <f>MIN(AN4976,AT4976,AU4976)</f>
        <v>0</v>
      </c>
    </row>
    <row r="4977" spans="21:48" ht="30" customHeight="1">
      <c r="U4977" s="1"/>
      <c r="AT4977" s="20">
        <f>T4977*1.075</f>
        <v>0</v>
      </c>
      <c r="AV4977" s="22">
        <f>MIN(AN4977,AT4977,AU4977)</f>
        <v>0</v>
      </c>
    </row>
    <row r="4978" spans="21:48" ht="30" customHeight="1">
      <c r="U4978" s="1"/>
      <c r="AT4978" s="20">
        <f>T4978*1.075</f>
        <v>0</v>
      </c>
      <c r="AV4978" s="22">
        <f>MIN(AN4978,AT4978,AU4978)</f>
        <v>0</v>
      </c>
    </row>
    <row r="4979" spans="21:48" ht="30" customHeight="1">
      <c r="U4979" s="1"/>
      <c r="AT4979" s="20">
        <f>T4979*1.075</f>
        <v>0</v>
      </c>
      <c r="AV4979" s="22">
        <f>MIN(AN4979,AT4979,AU4979)</f>
        <v>0</v>
      </c>
    </row>
    <row r="4980" spans="21:48" ht="30" customHeight="1">
      <c r="U4980" s="1"/>
      <c r="AT4980" s="20">
        <f>T4980*1.075</f>
        <v>0</v>
      </c>
      <c r="AV4980" s="22">
        <f>MIN(AN4980,AT4980,AU4980)</f>
        <v>0</v>
      </c>
    </row>
    <row r="4981" spans="21:48" ht="30" customHeight="1">
      <c r="U4981" s="1"/>
      <c r="AT4981" s="20">
        <f>T4981*1.075</f>
        <v>0</v>
      </c>
      <c r="AV4981" s="22">
        <f>MIN(AN4981,AT4981,AU4981)</f>
        <v>0</v>
      </c>
    </row>
    <row r="4982" spans="21:48" ht="30" customHeight="1">
      <c r="U4982" s="1"/>
      <c r="AT4982" s="20">
        <f>T4982*1.075</f>
        <v>0</v>
      </c>
      <c r="AV4982" s="22">
        <f>MIN(AN4982,AT4982,AU4982)</f>
        <v>0</v>
      </c>
    </row>
    <row r="4983" spans="21:48" ht="30" customHeight="1">
      <c r="U4983" s="1"/>
      <c r="AT4983" s="20">
        <f>T4983*1.075</f>
        <v>0</v>
      </c>
      <c r="AV4983" s="22">
        <f>MIN(AN4983,AT4983,AU4983)</f>
        <v>0</v>
      </c>
    </row>
    <row r="4984" spans="21:48" ht="30" customHeight="1">
      <c r="U4984" s="1"/>
      <c r="AT4984" s="20">
        <f>T4984*1.075</f>
        <v>0</v>
      </c>
      <c r="AV4984" s="22">
        <f>MIN(AN4984,AT4984,AU4984)</f>
        <v>0</v>
      </c>
    </row>
    <row r="4985" spans="21:48" ht="30" customHeight="1">
      <c r="U4985" s="1"/>
      <c r="AT4985" s="20">
        <f>T4985*1.075</f>
        <v>0</v>
      </c>
      <c r="AV4985" s="22">
        <f>MIN(AN4985,AT4985,AU4985)</f>
        <v>0</v>
      </c>
    </row>
    <row r="4986" spans="21:48" ht="30" customHeight="1">
      <c r="U4986" s="1"/>
      <c r="AT4986" s="20">
        <f>T4986*1.075</f>
        <v>0</v>
      </c>
      <c r="AV4986" s="22">
        <f>MIN(AN4986,AT4986,AU4986)</f>
        <v>0</v>
      </c>
    </row>
    <row r="4987" spans="21:48" ht="30" customHeight="1">
      <c r="U4987" s="1"/>
      <c r="AT4987" s="20">
        <f>T4987*1.075</f>
        <v>0</v>
      </c>
      <c r="AV4987" s="22">
        <f>MIN(AN4987,AT4987,AU4987)</f>
        <v>0</v>
      </c>
    </row>
    <row r="4988" spans="21:48" ht="30" customHeight="1">
      <c r="U4988" s="1"/>
      <c r="AT4988" s="20">
        <f>T4988*1.075</f>
        <v>0</v>
      </c>
      <c r="AV4988" s="22">
        <f>MIN(AN4988,AT4988,AU4988)</f>
        <v>0</v>
      </c>
    </row>
    <row r="4989" spans="21:48" ht="30" customHeight="1">
      <c r="U4989" s="1"/>
      <c r="AT4989" s="20">
        <f>T4989*1.075</f>
        <v>0</v>
      </c>
      <c r="AV4989" s="22">
        <f>MIN(AN4989,AT4989,AU4989)</f>
        <v>0</v>
      </c>
    </row>
    <row r="4990" spans="21:48" ht="30" customHeight="1">
      <c r="U4990" s="1"/>
      <c r="AT4990" s="20">
        <f>T4990*1.075</f>
        <v>0</v>
      </c>
      <c r="AV4990" s="22">
        <f>MIN(AN4990,AT4990,AU4990)</f>
        <v>0</v>
      </c>
    </row>
    <row r="4991" spans="21:48" ht="30" customHeight="1">
      <c r="U4991" s="1"/>
      <c r="AT4991" s="20">
        <f>T4991*1.075</f>
        <v>0</v>
      </c>
      <c r="AV4991" s="22">
        <f>MIN(AN4991,AT4991,AU4991)</f>
        <v>0</v>
      </c>
    </row>
    <row r="4992" spans="21:48" ht="30" customHeight="1">
      <c r="U4992" s="1"/>
      <c r="AT4992" s="20">
        <f>T4992*1.075</f>
        <v>0</v>
      </c>
      <c r="AV4992" s="22">
        <f>MIN(AN4992,AT4992,AU4992)</f>
        <v>0</v>
      </c>
    </row>
    <row r="4993" spans="21:48" ht="30" customHeight="1">
      <c r="U4993" s="1"/>
      <c r="AT4993" s="20">
        <f>T4993*1.075</f>
        <v>0</v>
      </c>
      <c r="AV4993" s="22">
        <f>MIN(AN4993,AT4993,AU4993)</f>
        <v>0</v>
      </c>
    </row>
    <row r="4994" spans="21:48" ht="30" customHeight="1">
      <c r="U4994" s="1"/>
      <c r="AT4994" s="20">
        <f>T4994*1.075</f>
        <v>0</v>
      </c>
      <c r="AV4994" s="22">
        <f>MIN(AN4994,AT4994,AU4994)</f>
        <v>0</v>
      </c>
    </row>
    <row r="4995" spans="21:48" ht="30" customHeight="1">
      <c r="U4995" s="1"/>
      <c r="AT4995" s="20">
        <f>T4995*1.075</f>
        <v>0</v>
      </c>
      <c r="AV4995" s="22">
        <f>MIN(AN4995,AT4995,AU4995)</f>
        <v>0</v>
      </c>
    </row>
    <row r="4996" spans="21:48" ht="30" customHeight="1">
      <c r="U4996" s="1"/>
      <c r="AT4996" s="20">
        <f>T4996*1.075</f>
        <v>0</v>
      </c>
      <c r="AV4996" s="22">
        <f>MIN(AN4996,AT4996,AU4996)</f>
        <v>0</v>
      </c>
    </row>
    <row r="4997" spans="21:48" ht="30" customHeight="1">
      <c r="U4997" s="1"/>
      <c r="AT4997" s="20">
        <f>T4997*1.075</f>
        <v>0</v>
      </c>
      <c r="AV4997" s="22">
        <f>MIN(AN4997,AT4997,AU4997)</f>
        <v>0</v>
      </c>
    </row>
    <row r="4998" spans="21:48" ht="30" customHeight="1">
      <c r="U4998" s="1"/>
      <c r="AT4998" s="20">
        <f>T4998*1.075</f>
        <v>0</v>
      </c>
      <c r="AV4998" s="22">
        <f>MIN(AN4998,AT4998,AU4998)</f>
        <v>0</v>
      </c>
    </row>
    <row r="4999" spans="21:48" ht="30" customHeight="1">
      <c r="U4999" s="1"/>
      <c r="AT4999" s="20">
        <f>T4999*1.075</f>
        <v>0</v>
      </c>
      <c r="AV4999" s="22">
        <f>MIN(AN4999,AT4999,AU4999)</f>
        <v>0</v>
      </c>
    </row>
    <row r="5000" spans="21:48" ht="30" customHeight="1">
      <c r="U5000" s="1"/>
      <c r="AT5000" s="20">
        <f>T5000*1.075</f>
        <v>0</v>
      </c>
      <c r="AV5000" s="22">
        <f>MIN(AN5000,AT5000,AU5000)</f>
        <v>0</v>
      </c>
    </row>
    <row r="5001" spans="21:48" ht="30" customHeight="1">
      <c r="U5001" s="1"/>
      <c r="AT5001" s="20">
        <f>T5001*1.075</f>
        <v>0</v>
      </c>
      <c r="AV5001" s="22">
        <f>MIN(AN5001,AT5001,AU5001)</f>
        <v>0</v>
      </c>
    </row>
    <row r="5002" spans="21:48" ht="30" customHeight="1">
      <c r="U5002" s="1"/>
      <c r="AT5002" s="20">
        <f>T5002*1.075</f>
        <v>0</v>
      </c>
      <c r="AV5002" s="22">
        <f>MIN(AN5002,AT5002,AU5002)</f>
        <v>0</v>
      </c>
    </row>
    <row r="5003" spans="21:48" ht="30" customHeight="1">
      <c r="U5003" s="1"/>
      <c r="AT5003" s="20">
        <f>T5003*1.075</f>
        <v>0</v>
      </c>
      <c r="AV5003" s="22">
        <f>MIN(AN5003,AT5003,AU5003)</f>
        <v>0</v>
      </c>
    </row>
    <row r="5004" spans="21:48" ht="30" customHeight="1">
      <c r="U5004" s="1"/>
      <c r="AT5004" s="20">
        <f>T5004*1.075</f>
        <v>0</v>
      </c>
      <c r="AV5004" s="22">
        <f>MIN(AN5004,AT5004,AU5004)</f>
        <v>0</v>
      </c>
    </row>
    <row r="5005" spans="21:48" ht="30" customHeight="1">
      <c r="U5005" s="1"/>
      <c r="AT5005" s="20">
        <f>T5005*1.075</f>
        <v>0</v>
      </c>
      <c r="AV5005" s="22">
        <f>MIN(AN5005,AT5005,AU5005)</f>
        <v>0</v>
      </c>
    </row>
    <row r="5006" spans="21:48" ht="30" customHeight="1">
      <c r="U5006" s="1"/>
      <c r="AT5006" s="20">
        <f>T5006*1.075</f>
        <v>0</v>
      </c>
      <c r="AV5006" s="22">
        <f>MIN(AN5006,AT5006,AU5006)</f>
        <v>0</v>
      </c>
    </row>
    <row r="5007" spans="21:48" ht="30" customHeight="1">
      <c r="U5007" s="1"/>
      <c r="AT5007" s="20">
        <f>T5007*1.075</f>
        <v>0</v>
      </c>
      <c r="AV5007" s="22">
        <f>MIN(AN5007,AT5007,AU5007)</f>
        <v>0</v>
      </c>
    </row>
    <row r="5008" spans="21:48" ht="30" customHeight="1">
      <c r="U5008" s="1"/>
      <c r="AT5008" s="20">
        <f>T5008*1.075</f>
        <v>0</v>
      </c>
      <c r="AV5008" s="22">
        <f>MIN(AN5008,AT5008,AU5008)</f>
        <v>0</v>
      </c>
    </row>
    <row r="5009" spans="21:48" ht="30" customHeight="1">
      <c r="U5009" s="1"/>
      <c r="AT5009" s="20">
        <f>T5009*1.075</f>
        <v>0</v>
      </c>
      <c r="AV5009" s="22">
        <f>MIN(AN5009,AT5009,AU5009)</f>
        <v>0</v>
      </c>
    </row>
    <row r="5010" spans="21:48" ht="30" customHeight="1">
      <c r="U5010" s="1"/>
      <c r="AT5010" s="20">
        <f>T5010*1.075</f>
        <v>0</v>
      </c>
      <c r="AV5010" s="22">
        <f>MIN(AN5010,AT5010,AU5010)</f>
        <v>0</v>
      </c>
    </row>
    <row r="5011" spans="21:48" ht="30" customHeight="1">
      <c r="U5011" s="1"/>
      <c r="AT5011" s="20">
        <f>T5011*1.075</f>
        <v>0</v>
      </c>
      <c r="AV5011" s="22">
        <f>MIN(AN5011,AT5011,AU5011)</f>
        <v>0</v>
      </c>
    </row>
    <row r="5012" spans="21:48" ht="30" customHeight="1">
      <c r="U5012" s="1"/>
      <c r="AT5012" s="20">
        <f>T5012*1.075</f>
        <v>0</v>
      </c>
      <c r="AV5012" s="22">
        <f>MIN(AN5012,AT5012,AU5012)</f>
        <v>0</v>
      </c>
    </row>
    <row r="5013" spans="21:48" ht="30" customHeight="1">
      <c r="U5013" s="1"/>
      <c r="AT5013" s="20">
        <f>T5013*1.075</f>
        <v>0</v>
      </c>
      <c r="AV5013" s="22">
        <f>MIN(AN5013,AT5013,AU5013)</f>
        <v>0</v>
      </c>
    </row>
    <row r="5014" spans="21:48" ht="30" customHeight="1">
      <c r="U5014" s="1"/>
      <c r="AT5014" s="20">
        <f>T5014*1.075</f>
        <v>0</v>
      </c>
      <c r="AV5014" s="22">
        <f>MIN(AN5014,AT5014,AU5014)</f>
        <v>0</v>
      </c>
    </row>
    <row r="5015" spans="21:48" ht="30" customHeight="1">
      <c r="U5015" s="1"/>
      <c r="AT5015" s="20">
        <f>T5015*1.075</f>
        <v>0</v>
      </c>
      <c r="AV5015" s="22">
        <f>MIN(AN5015,AT5015,AU5015)</f>
        <v>0</v>
      </c>
    </row>
    <row r="5016" spans="21:48" ht="30" customHeight="1">
      <c r="U5016" s="1"/>
      <c r="AT5016" s="20">
        <f>T5016*1.075</f>
        <v>0</v>
      </c>
      <c r="AV5016" s="22">
        <f>MIN(AN5016,AT5016,AU5016)</f>
        <v>0</v>
      </c>
    </row>
    <row r="5017" spans="21:48" ht="30" customHeight="1">
      <c r="U5017" s="1"/>
      <c r="AT5017" s="20">
        <f>T5017*1.075</f>
        <v>0</v>
      </c>
      <c r="AV5017" s="22">
        <f>MIN(AN5017,AT5017,AU5017)</f>
        <v>0</v>
      </c>
    </row>
    <row r="5018" spans="21:48" ht="30" customHeight="1">
      <c r="U5018" s="1"/>
      <c r="AT5018" s="20">
        <f>T5018*1.075</f>
        <v>0</v>
      </c>
      <c r="AV5018" s="22">
        <f>MIN(AN5018,AT5018,AU5018)</f>
        <v>0</v>
      </c>
    </row>
    <row r="5019" spans="21:48" ht="30" customHeight="1">
      <c r="U5019" s="1"/>
      <c r="AT5019" s="20">
        <f>T5019*1.075</f>
        <v>0</v>
      </c>
      <c r="AV5019" s="22">
        <f>MIN(AN5019,AT5019,AU5019)</f>
        <v>0</v>
      </c>
    </row>
    <row r="5020" spans="21:48" ht="30" customHeight="1">
      <c r="U5020" s="1"/>
      <c r="AT5020" s="20">
        <f>T5020*1.075</f>
        <v>0</v>
      </c>
      <c r="AV5020" s="22">
        <f>MIN(AN5020,AT5020,AU5020)</f>
        <v>0</v>
      </c>
    </row>
    <row r="5021" spans="21:48" ht="30" customHeight="1">
      <c r="U5021" s="1"/>
      <c r="AT5021" s="20">
        <f>T5021*1.075</f>
        <v>0</v>
      </c>
      <c r="AV5021" s="22">
        <f>MIN(AN5021,AT5021,AU5021)</f>
        <v>0</v>
      </c>
    </row>
    <row r="5022" spans="21:48" ht="30" customHeight="1">
      <c r="U5022" s="1"/>
      <c r="AT5022" s="20">
        <f>T5022*1.075</f>
        <v>0</v>
      </c>
      <c r="AV5022" s="22">
        <f>MIN(AN5022,AT5022,AU5022)</f>
        <v>0</v>
      </c>
    </row>
    <row r="5023" spans="21:48" ht="30" customHeight="1">
      <c r="U5023" s="1"/>
      <c r="AT5023" s="20">
        <f>T5023*1.075</f>
        <v>0</v>
      </c>
      <c r="AV5023" s="22">
        <f>MIN(AN5023,AT5023,AU5023)</f>
        <v>0</v>
      </c>
    </row>
    <row r="5024" spans="21:48" ht="30" customHeight="1">
      <c r="U5024" s="1"/>
      <c r="AT5024" s="20">
        <f>T5024*1.075</f>
        <v>0</v>
      </c>
      <c r="AV5024" s="22">
        <f>MIN(AN5024,AT5024,AU5024)</f>
        <v>0</v>
      </c>
    </row>
    <row r="5025" spans="21:48" ht="30" customHeight="1">
      <c r="U5025" s="1"/>
      <c r="AT5025" s="20">
        <f>T5025*1.075</f>
        <v>0</v>
      </c>
      <c r="AV5025" s="22">
        <f>MIN(AN5025,AT5025,AU5025)</f>
        <v>0</v>
      </c>
    </row>
    <row r="5026" spans="21:48" ht="30" customHeight="1">
      <c r="U5026" s="1"/>
      <c r="AT5026" s="20">
        <f>T5026*1.075</f>
        <v>0</v>
      </c>
      <c r="AV5026" s="22">
        <f>MIN(AN5026,AT5026,AU5026)</f>
        <v>0</v>
      </c>
    </row>
    <row r="5027" spans="21:48" ht="30" customHeight="1">
      <c r="U5027" s="1"/>
      <c r="AT5027" s="20">
        <f>T5027*1.075</f>
        <v>0</v>
      </c>
      <c r="AV5027" s="22">
        <f>MIN(AN5027,AT5027,AU5027)</f>
        <v>0</v>
      </c>
    </row>
    <row r="5028" spans="21:48" ht="30" customHeight="1">
      <c r="U5028" s="1"/>
      <c r="AT5028" s="20">
        <f>T5028*1.075</f>
        <v>0</v>
      </c>
      <c r="AV5028" s="22">
        <f>MIN(AN5028,AT5028,AU5028)</f>
        <v>0</v>
      </c>
    </row>
    <row r="5029" spans="21:48" ht="30" customHeight="1">
      <c r="U5029" s="1"/>
      <c r="AT5029" s="20">
        <f>T5029*1.075</f>
        <v>0</v>
      </c>
      <c r="AV5029" s="22">
        <f>MIN(AN5029,AT5029,AU5029)</f>
        <v>0</v>
      </c>
    </row>
    <row r="5030" spans="21:48" ht="30" customHeight="1">
      <c r="U5030" s="1"/>
      <c r="AT5030" s="20">
        <f>T5030*1.075</f>
        <v>0</v>
      </c>
      <c r="AV5030" s="22">
        <f>MIN(AN5030,AT5030,AU5030)</f>
        <v>0</v>
      </c>
    </row>
    <row r="5031" spans="21:48" ht="30" customHeight="1">
      <c r="U5031" s="1"/>
      <c r="AT5031" s="20">
        <f>T5031*1.075</f>
        <v>0</v>
      </c>
      <c r="AV5031" s="22">
        <f>MIN(AN5031,AT5031,AU5031)</f>
        <v>0</v>
      </c>
    </row>
    <row r="5032" spans="21:48" ht="30" customHeight="1">
      <c r="U5032" s="1"/>
      <c r="AT5032" s="20">
        <f>T5032*1.075</f>
        <v>0</v>
      </c>
      <c r="AV5032" s="22">
        <f>MIN(AN5032,AT5032,AU5032)</f>
        <v>0</v>
      </c>
    </row>
    <row r="5033" spans="21:48" ht="30" customHeight="1">
      <c r="U5033" s="1"/>
      <c r="AT5033" s="20">
        <f>T5033*1.075</f>
        <v>0</v>
      </c>
      <c r="AV5033" s="22">
        <f>MIN(AN5033,AT5033,AU5033)</f>
        <v>0</v>
      </c>
    </row>
    <row r="5034" spans="21:48" ht="30" customHeight="1">
      <c r="U5034" s="1"/>
      <c r="AT5034" s="20">
        <f>T5034*1.075</f>
        <v>0</v>
      </c>
      <c r="AV5034" s="22">
        <f>MIN(AN5034,AT5034,AU5034)</f>
        <v>0</v>
      </c>
    </row>
    <row r="5035" spans="21:48" ht="30" customHeight="1">
      <c r="U5035" s="1"/>
      <c r="AT5035" s="20">
        <f>T5035*1.075</f>
        <v>0</v>
      </c>
      <c r="AV5035" s="22">
        <f>MIN(AN5035,AT5035,AU5035)</f>
        <v>0</v>
      </c>
    </row>
    <row r="5036" spans="21:48" ht="30" customHeight="1">
      <c r="U5036" s="1"/>
      <c r="AT5036" s="20">
        <f>T5036*1.075</f>
        <v>0</v>
      </c>
      <c r="AV5036" s="22">
        <f>MIN(AN5036,AT5036,AU5036)</f>
        <v>0</v>
      </c>
    </row>
    <row r="5037" spans="21:48" ht="30" customHeight="1">
      <c r="U5037" s="1"/>
      <c r="AT5037" s="20">
        <f>T5037*1.075</f>
        <v>0</v>
      </c>
      <c r="AV5037" s="22">
        <f>MIN(AN5037,AT5037,AU5037)</f>
        <v>0</v>
      </c>
    </row>
    <row r="5038" spans="21:48" ht="30" customHeight="1">
      <c r="U5038" s="1"/>
      <c r="AT5038" s="20">
        <f>T5038*1.075</f>
        <v>0</v>
      </c>
      <c r="AV5038" s="22">
        <f>MIN(AN5038,AT5038,AU5038)</f>
        <v>0</v>
      </c>
    </row>
    <row r="5039" spans="21:48" ht="30" customHeight="1">
      <c r="U5039" s="1"/>
      <c r="AT5039" s="20">
        <f>T5039*1.075</f>
        <v>0</v>
      </c>
      <c r="AV5039" s="22">
        <f>MIN(AN5039,AT5039,AU5039)</f>
        <v>0</v>
      </c>
    </row>
    <row r="5040" spans="21:48" ht="30" customHeight="1">
      <c r="U5040" s="1"/>
      <c r="AT5040" s="20">
        <f>T5040*1.075</f>
        <v>0</v>
      </c>
      <c r="AV5040" s="22">
        <f>MIN(AN5040,AT5040,AU5040)</f>
        <v>0</v>
      </c>
    </row>
    <row r="5041" spans="21:48" ht="30" customHeight="1">
      <c r="U5041" s="1"/>
      <c r="AT5041" s="20">
        <f>T5041*1.075</f>
        <v>0</v>
      </c>
      <c r="AV5041" s="22">
        <f>MIN(AN5041,AT5041,AU5041)</f>
        <v>0</v>
      </c>
    </row>
    <row r="5042" spans="21:48" ht="30" customHeight="1">
      <c r="U5042" s="1"/>
      <c r="AT5042" s="20">
        <f>T5042*1.075</f>
        <v>0</v>
      </c>
      <c r="AV5042" s="22">
        <f>MIN(AN5042,AT5042,AU5042)</f>
        <v>0</v>
      </c>
    </row>
    <row r="5043" spans="21:48" ht="30" customHeight="1">
      <c r="U5043" s="1"/>
      <c r="AT5043" s="20">
        <f>T5043*1.075</f>
        <v>0</v>
      </c>
      <c r="AV5043" s="22">
        <f>MIN(AN5043,AT5043,AU5043)</f>
        <v>0</v>
      </c>
    </row>
    <row r="5044" spans="21:48" ht="30" customHeight="1">
      <c r="U5044" s="1"/>
      <c r="AT5044" s="20">
        <f>T5044*1.075</f>
        <v>0</v>
      </c>
      <c r="AV5044" s="22">
        <f>MIN(AN5044,AT5044,AU5044)</f>
        <v>0</v>
      </c>
    </row>
    <row r="5045" spans="21:48" ht="30" customHeight="1">
      <c r="U5045" s="1"/>
      <c r="AT5045" s="20">
        <f>T5045*1.075</f>
        <v>0</v>
      </c>
      <c r="AV5045" s="22">
        <f>MIN(AN5045,AT5045,AU5045)</f>
        <v>0</v>
      </c>
    </row>
    <row r="5046" spans="21:48" ht="30" customHeight="1">
      <c r="U5046" s="1"/>
      <c r="AT5046" s="20">
        <f>T5046*1.075</f>
        <v>0</v>
      </c>
      <c r="AV5046" s="22">
        <f>MIN(AN5046,AT5046,AU5046)</f>
        <v>0</v>
      </c>
    </row>
    <row r="5047" spans="21:48" ht="30" customHeight="1">
      <c r="U5047" s="1"/>
      <c r="AT5047" s="20">
        <f>T5047*1.075</f>
        <v>0</v>
      </c>
      <c r="AV5047" s="22">
        <f>MIN(AN5047,AT5047,AU5047)</f>
        <v>0</v>
      </c>
    </row>
    <row r="5048" spans="21:48" ht="30" customHeight="1">
      <c r="U5048" s="1"/>
      <c r="AT5048" s="20">
        <f>T5048*1.075</f>
        <v>0</v>
      </c>
      <c r="AV5048" s="22">
        <f>MIN(AN5048,AT5048,AU5048)</f>
        <v>0</v>
      </c>
    </row>
    <row r="5049" spans="21:48" ht="30" customHeight="1">
      <c r="U5049" s="1"/>
      <c r="AT5049" s="20">
        <f>T5049*1.075</f>
        <v>0</v>
      </c>
      <c r="AV5049" s="22">
        <f>MIN(AN5049,AT5049,AU5049)</f>
        <v>0</v>
      </c>
    </row>
    <row r="5050" spans="21:48" ht="30" customHeight="1">
      <c r="U5050" s="1"/>
      <c r="AT5050" s="20">
        <f>T5050*1.075</f>
        <v>0</v>
      </c>
      <c r="AV5050" s="22">
        <f>MIN(AN5050,AT5050,AU5050)</f>
        <v>0</v>
      </c>
    </row>
    <row r="5051" spans="21:48" ht="30" customHeight="1">
      <c r="U5051" s="1"/>
      <c r="AT5051" s="20">
        <f>T5051*1.075</f>
        <v>0</v>
      </c>
      <c r="AV5051" s="22">
        <f>MIN(AN5051,AT5051,AU5051)</f>
        <v>0</v>
      </c>
    </row>
    <row r="5052" spans="21:48" ht="30" customHeight="1">
      <c r="U5052" s="1"/>
      <c r="AT5052" s="20">
        <f>T5052*1.075</f>
        <v>0</v>
      </c>
      <c r="AV5052" s="22">
        <f>MIN(AN5052,AT5052,AU5052)</f>
        <v>0</v>
      </c>
    </row>
    <row r="5053" spans="21:48" ht="30" customHeight="1">
      <c r="U5053" s="1"/>
      <c r="AT5053" s="20">
        <f>T5053*1.075</f>
        <v>0</v>
      </c>
      <c r="AV5053" s="22">
        <f>MIN(AN5053,AT5053,AU5053)</f>
        <v>0</v>
      </c>
    </row>
    <row r="5054" spans="21:48" ht="30" customHeight="1">
      <c r="U5054" s="1"/>
      <c r="AT5054" s="20">
        <f>T5054*1.075</f>
        <v>0</v>
      </c>
      <c r="AV5054" s="22">
        <f>MIN(AN5054,AT5054,AU5054)</f>
        <v>0</v>
      </c>
    </row>
    <row r="5055" spans="21:48" ht="30" customHeight="1">
      <c r="U5055" s="1"/>
      <c r="AT5055" s="20">
        <f>T5055*1.075</f>
        <v>0</v>
      </c>
      <c r="AV5055" s="22">
        <f>MIN(AN5055,AT5055,AU5055)</f>
        <v>0</v>
      </c>
    </row>
    <row r="5056" spans="21:48" ht="30" customHeight="1">
      <c r="U5056" s="1"/>
      <c r="AT5056" s="20">
        <f>T5056*1.075</f>
        <v>0</v>
      </c>
      <c r="AV5056" s="22">
        <f>MIN(AN5056,AT5056,AU5056)</f>
        <v>0</v>
      </c>
    </row>
    <row r="5057" spans="21:48" ht="30" customHeight="1">
      <c r="U5057" s="1"/>
      <c r="AT5057" s="20">
        <f>T5057*1.075</f>
        <v>0</v>
      </c>
      <c r="AV5057" s="22">
        <f>MIN(AN5057,AT5057,AU5057)</f>
        <v>0</v>
      </c>
    </row>
    <row r="5058" spans="21:48" ht="30" customHeight="1">
      <c r="U5058" s="1"/>
      <c r="AT5058" s="20">
        <f>T5058*1.075</f>
        <v>0</v>
      </c>
      <c r="AV5058" s="22">
        <f>MIN(AN5058,AT5058,AU5058)</f>
        <v>0</v>
      </c>
    </row>
    <row r="5059" spans="21:48" ht="30" customHeight="1">
      <c r="U5059" s="1"/>
      <c r="AT5059" s="20">
        <f>T5059*1.075</f>
        <v>0</v>
      </c>
      <c r="AV5059" s="22">
        <f>MIN(AN5059,AT5059,AU5059)</f>
        <v>0</v>
      </c>
    </row>
    <row r="5060" spans="21:48" ht="30" customHeight="1">
      <c r="U5060" s="1"/>
      <c r="AT5060" s="20">
        <f>T5060*1.075</f>
        <v>0</v>
      </c>
      <c r="AV5060" s="22">
        <f>MIN(AN5060,AT5060,AU5060)</f>
        <v>0</v>
      </c>
    </row>
    <row r="5061" spans="21:48" ht="30" customHeight="1">
      <c r="U5061" s="1"/>
      <c r="AT5061" s="20">
        <f>T5061*1.075</f>
        <v>0</v>
      </c>
      <c r="AV5061" s="22">
        <f>MIN(AN5061,AT5061,AU5061)</f>
        <v>0</v>
      </c>
    </row>
    <row r="5062" spans="21:48" ht="30" customHeight="1">
      <c r="U5062" s="1"/>
      <c r="AT5062" s="20">
        <f>T5062*1.075</f>
        <v>0</v>
      </c>
      <c r="AV5062" s="22">
        <f>MIN(AN5062,AT5062,AU5062)</f>
        <v>0</v>
      </c>
    </row>
    <row r="5063" spans="21:48" ht="30" customHeight="1">
      <c r="U5063" s="1"/>
      <c r="AT5063" s="20">
        <f>T5063*1.075</f>
        <v>0</v>
      </c>
      <c r="AV5063" s="22">
        <f>MIN(AN5063,AT5063,AU5063)</f>
        <v>0</v>
      </c>
    </row>
    <row r="5064" spans="21:48" ht="30" customHeight="1">
      <c r="U5064" s="1"/>
      <c r="AT5064" s="20">
        <f>T5064*1.075</f>
        <v>0</v>
      </c>
      <c r="AV5064" s="22">
        <f>MIN(AN5064,AT5064,AU5064)</f>
        <v>0</v>
      </c>
    </row>
    <row r="5065" spans="21:48" ht="30" customHeight="1">
      <c r="U5065" s="1"/>
      <c r="AT5065" s="20">
        <f>T5065*1.075</f>
        <v>0</v>
      </c>
      <c r="AV5065" s="22">
        <f>MIN(AN5065,AT5065,AU5065)</f>
        <v>0</v>
      </c>
    </row>
    <row r="5066" spans="21:48" ht="30" customHeight="1">
      <c r="U5066" s="1"/>
      <c r="AT5066" s="20">
        <f>T5066*1.075</f>
        <v>0</v>
      </c>
      <c r="AV5066" s="22">
        <f>MIN(AN5066,AT5066,AU5066)</f>
        <v>0</v>
      </c>
    </row>
    <row r="5067" spans="21:48" ht="30" customHeight="1">
      <c r="U5067" s="1"/>
      <c r="AT5067" s="20">
        <f>T5067*1.075</f>
        <v>0</v>
      </c>
      <c r="AV5067" s="22">
        <f>MIN(AN5067,AT5067,AU5067)</f>
        <v>0</v>
      </c>
    </row>
    <row r="5068" spans="21:48" ht="30" customHeight="1">
      <c r="U5068" s="1"/>
      <c r="AT5068" s="20">
        <f>T5068*1.075</f>
        <v>0</v>
      </c>
      <c r="AV5068" s="22">
        <f>MIN(AN5068,AT5068,AU5068)</f>
        <v>0</v>
      </c>
    </row>
    <row r="5069" spans="21:48" ht="30" customHeight="1">
      <c r="U5069" s="1"/>
      <c r="AT5069" s="20">
        <f>T5069*1.075</f>
        <v>0</v>
      </c>
      <c r="AV5069" s="22">
        <f>MIN(AN5069,AT5069,AU5069)</f>
        <v>0</v>
      </c>
    </row>
    <row r="5070" spans="21:48" ht="30" customHeight="1">
      <c r="U5070" s="1"/>
      <c r="AT5070" s="20">
        <f>T5070*1.075</f>
        <v>0</v>
      </c>
      <c r="AV5070" s="22">
        <f>MIN(AN5070,AT5070,AU5070)</f>
        <v>0</v>
      </c>
    </row>
    <row r="5071" spans="21:48" ht="30" customHeight="1">
      <c r="U5071" s="1"/>
      <c r="AT5071" s="20">
        <f>T5071*1.075</f>
        <v>0</v>
      </c>
      <c r="AV5071" s="22">
        <f>MIN(AN5071,AT5071,AU5071)</f>
        <v>0</v>
      </c>
    </row>
    <row r="5072" spans="21:48" ht="30" customHeight="1">
      <c r="U5072" s="1"/>
      <c r="AT5072" s="20">
        <f>T5072*1.075</f>
        <v>0</v>
      </c>
      <c r="AV5072" s="22">
        <f>MIN(AN5072,AT5072,AU5072)</f>
        <v>0</v>
      </c>
    </row>
    <row r="5073" spans="21:48" ht="30" customHeight="1">
      <c r="U5073" s="1"/>
      <c r="AT5073" s="20">
        <f>T5073*1.075</f>
        <v>0</v>
      </c>
      <c r="AV5073" s="22">
        <f>MIN(AN5073,AT5073,AU5073)</f>
        <v>0</v>
      </c>
    </row>
    <row r="5074" spans="21:48" ht="30" customHeight="1">
      <c r="U5074" s="1"/>
      <c r="AT5074" s="20">
        <f>T5074*1.075</f>
        <v>0</v>
      </c>
      <c r="AV5074" s="22">
        <f>MIN(AN5074,AT5074,AU5074)</f>
        <v>0</v>
      </c>
    </row>
    <row r="5075" spans="21:48" ht="30" customHeight="1">
      <c r="U5075" s="1"/>
      <c r="AT5075" s="20">
        <f>T5075*1.075</f>
        <v>0</v>
      </c>
      <c r="AV5075" s="22">
        <f>MIN(AN5075,AT5075,AU5075)</f>
        <v>0</v>
      </c>
    </row>
    <row r="5076" spans="21:48" ht="30" customHeight="1">
      <c r="U5076" s="1"/>
      <c r="AT5076" s="20">
        <f>T5076*1.075</f>
        <v>0</v>
      </c>
      <c r="AV5076" s="22">
        <f>MIN(AN5076,AT5076,AU5076)</f>
        <v>0</v>
      </c>
    </row>
    <row r="5077" spans="21:48" ht="30" customHeight="1">
      <c r="U5077" s="1"/>
      <c r="AT5077" s="20">
        <f>T5077*1.075</f>
        <v>0</v>
      </c>
      <c r="AV5077" s="22">
        <f>MIN(AN5077,AT5077,AU5077)</f>
        <v>0</v>
      </c>
    </row>
    <row r="5078" spans="21:48" ht="30" customHeight="1">
      <c r="U5078" s="1"/>
      <c r="AT5078" s="20">
        <f>T5078*1.075</f>
        <v>0</v>
      </c>
      <c r="AV5078" s="22">
        <f>MIN(AN5078,AT5078,AU5078)</f>
        <v>0</v>
      </c>
    </row>
    <row r="5079" spans="21:48" ht="30" customHeight="1">
      <c r="U5079" s="1"/>
      <c r="AT5079" s="20">
        <f>T5079*1.075</f>
        <v>0</v>
      </c>
      <c r="AV5079" s="22">
        <f>MIN(AN5079,AT5079,AU5079)</f>
        <v>0</v>
      </c>
    </row>
    <row r="5080" spans="21:48" ht="30" customHeight="1">
      <c r="U5080" s="1"/>
      <c r="AT5080" s="20">
        <f>T5080*1.075</f>
        <v>0</v>
      </c>
      <c r="AV5080" s="22">
        <f>MIN(AN5080,AT5080,AU5080)</f>
        <v>0</v>
      </c>
    </row>
    <row r="5081" spans="21:48" ht="30" customHeight="1">
      <c r="U5081" s="1"/>
      <c r="AT5081" s="20">
        <f>T5081*1.075</f>
        <v>0</v>
      </c>
      <c r="AV5081" s="22">
        <f>MIN(AN5081,AT5081,AU5081)</f>
        <v>0</v>
      </c>
    </row>
    <row r="5082" spans="21:48" ht="30" customHeight="1">
      <c r="U5082" s="1"/>
      <c r="AT5082" s="20">
        <f>T5082*1.075</f>
        <v>0</v>
      </c>
      <c r="AV5082" s="22">
        <f>MIN(AN5082,AT5082,AU5082)</f>
        <v>0</v>
      </c>
    </row>
    <row r="5083" spans="21:48" ht="30" customHeight="1">
      <c r="U5083" s="1"/>
      <c r="AT5083" s="20">
        <f>T5083*1.075</f>
        <v>0</v>
      </c>
      <c r="AV5083" s="22">
        <f>MIN(AN5083,AT5083,AU5083)</f>
        <v>0</v>
      </c>
    </row>
    <row r="5084" spans="21:48" ht="30" customHeight="1">
      <c r="U5084" s="1"/>
      <c r="AT5084" s="20">
        <f>T5084*1.075</f>
        <v>0</v>
      </c>
      <c r="AV5084" s="22">
        <f>MIN(AN5084,AT5084,AU5084)</f>
        <v>0</v>
      </c>
    </row>
    <row r="5085" spans="21:48" ht="30" customHeight="1">
      <c r="U5085" s="1"/>
      <c r="AT5085" s="20">
        <f>T5085*1.075</f>
        <v>0</v>
      </c>
      <c r="AV5085" s="22">
        <f>MIN(AN5085,AT5085,AU5085)</f>
        <v>0</v>
      </c>
    </row>
    <row r="5086" spans="21:48" ht="30" customHeight="1">
      <c r="U5086" s="1"/>
      <c r="AT5086" s="20">
        <f>T5086*1.075</f>
        <v>0</v>
      </c>
      <c r="AV5086" s="22">
        <f>MIN(AN5086,AT5086,AU5086)</f>
        <v>0</v>
      </c>
    </row>
    <row r="5087" spans="21:48" ht="30" customHeight="1">
      <c r="U5087" s="1"/>
      <c r="AT5087" s="20">
        <f>T5087*1.075</f>
        <v>0</v>
      </c>
      <c r="AV5087" s="22">
        <f>MIN(AN5087,AT5087,AU5087)</f>
        <v>0</v>
      </c>
    </row>
    <row r="5088" spans="21:48" ht="30" customHeight="1">
      <c r="U5088" s="1"/>
      <c r="AT5088" s="20">
        <f>T5088*1.075</f>
        <v>0</v>
      </c>
      <c r="AV5088" s="22">
        <f>MIN(AN5088,AT5088,AU5088)</f>
        <v>0</v>
      </c>
    </row>
    <row r="5089" spans="21:48" ht="30" customHeight="1">
      <c r="U5089" s="1"/>
      <c r="AT5089" s="20">
        <f>T5089*1.075</f>
        <v>0</v>
      </c>
      <c r="AV5089" s="22">
        <f>MIN(AN5089,AT5089,AU5089)</f>
        <v>0</v>
      </c>
    </row>
    <row r="5090" spans="21:48" ht="30" customHeight="1">
      <c r="U5090" s="1"/>
      <c r="AT5090" s="20">
        <f>T5090*1.075</f>
        <v>0</v>
      </c>
      <c r="AV5090" s="22">
        <f>MIN(AN5090,AT5090,AU5090)</f>
        <v>0</v>
      </c>
    </row>
    <row r="5091" spans="21:48" ht="30" customHeight="1">
      <c r="U5091" s="1"/>
      <c r="AT5091" s="20">
        <f>T5091*1.075</f>
        <v>0</v>
      </c>
      <c r="AV5091" s="22">
        <f>MIN(AN5091,AT5091,AU5091)</f>
        <v>0</v>
      </c>
    </row>
    <row r="5092" spans="21:48" ht="30" customHeight="1">
      <c r="U5092" s="1"/>
      <c r="AT5092" s="20">
        <f>T5092*1.075</f>
        <v>0</v>
      </c>
      <c r="AV5092" s="22">
        <f>MIN(AN5092,AT5092,AU5092)</f>
        <v>0</v>
      </c>
    </row>
    <row r="5093" spans="21:48" ht="30" customHeight="1">
      <c r="U5093" s="1"/>
      <c r="AT5093" s="20">
        <f>T5093*1.075</f>
        <v>0</v>
      </c>
      <c r="AV5093" s="22">
        <f>MIN(AN5093,AT5093,AU5093)</f>
        <v>0</v>
      </c>
    </row>
    <row r="5094" spans="21:48" ht="30" customHeight="1">
      <c r="U5094" s="1"/>
      <c r="AT5094" s="20">
        <f>T5094*1.075</f>
        <v>0</v>
      </c>
      <c r="AV5094" s="22">
        <f>MIN(AN5094,AT5094,AU5094)</f>
        <v>0</v>
      </c>
    </row>
    <row r="5095" spans="21:48" ht="30" customHeight="1">
      <c r="U5095" s="1"/>
      <c r="AT5095" s="20">
        <f>T5095*1.075</f>
        <v>0</v>
      </c>
      <c r="AV5095" s="22">
        <f>MIN(AN5095,AT5095,AU5095)</f>
        <v>0</v>
      </c>
    </row>
    <row r="5096" spans="21:48" ht="30" customHeight="1">
      <c r="U5096" s="1"/>
      <c r="AT5096" s="20">
        <f>T5096*1.075</f>
        <v>0</v>
      </c>
      <c r="AV5096" s="22">
        <f>MIN(AN5096,AT5096,AU5096)</f>
        <v>0</v>
      </c>
    </row>
    <row r="5097" spans="21:48" ht="30" customHeight="1">
      <c r="U5097" s="1"/>
      <c r="AT5097" s="20">
        <f>T5097*1.075</f>
        <v>0</v>
      </c>
      <c r="AV5097" s="22">
        <f>MIN(AN5097,AT5097,AU5097)</f>
        <v>0</v>
      </c>
    </row>
    <row r="5098" spans="21:48" ht="30" customHeight="1">
      <c r="U5098" s="1"/>
      <c r="AT5098" s="20">
        <f>T5098*1.075</f>
        <v>0</v>
      </c>
      <c r="AV5098" s="22">
        <f>MIN(AN5098,AT5098,AU5098)</f>
        <v>0</v>
      </c>
    </row>
    <row r="5099" spans="21:48" ht="30" customHeight="1">
      <c r="U5099" s="1"/>
      <c r="AT5099" s="20">
        <f>T5099*1.075</f>
        <v>0</v>
      </c>
      <c r="AV5099" s="22">
        <f>MIN(AN5099,AT5099,AU5099)</f>
        <v>0</v>
      </c>
    </row>
    <row r="5100" spans="21:48" ht="30" customHeight="1">
      <c r="U5100" s="1"/>
      <c r="AT5100" s="20">
        <f>T5100*1.075</f>
        <v>0</v>
      </c>
      <c r="AV5100" s="22">
        <f>MIN(AN5100,AT5100,AU5100)</f>
        <v>0</v>
      </c>
    </row>
    <row r="5101" spans="21:48" ht="30" customHeight="1">
      <c r="U5101" s="1"/>
      <c r="AT5101" s="20">
        <f>T5101*1.075</f>
        <v>0</v>
      </c>
      <c r="AV5101" s="22">
        <f>MIN(AN5101,AT5101,AU5101)</f>
        <v>0</v>
      </c>
    </row>
    <row r="5102" spans="21:48" ht="30" customHeight="1">
      <c r="U5102" s="1"/>
      <c r="AT5102" s="20">
        <f>T5102*1.075</f>
        <v>0</v>
      </c>
      <c r="AV5102" s="22">
        <f>MIN(AN5102,AT5102,AU5102)</f>
        <v>0</v>
      </c>
    </row>
    <row r="5103" spans="21:48" ht="30" customHeight="1">
      <c r="U5103" s="1"/>
      <c r="AT5103" s="20">
        <f>T5103*1.075</f>
        <v>0</v>
      </c>
      <c r="AV5103" s="22">
        <f>MIN(AN5103,AT5103,AU5103)</f>
        <v>0</v>
      </c>
    </row>
    <row r="5104" spans="21:48" ht="30" customHeight="1">
      <c r="U5104" s="1"/>
      <c r="AT5104" s="20">
        <f>T5104*1.075</f>
        <v>0</v>
      </c>
      <c r="AV5104" s="22">
        <f>MIN(AN5104,AT5104,AU5104)</f>
        <v>0</v>
      </c>
    </row>
    <row r="5105" spans="21:48" ht="30" customHeight="1">
      <c r="U5105" s="1"/>
      <c r="AT5105" s="20">
        <f>T5105*1.075</f>
        <v>0</v>
      </c>
      <c r="AV5105" s="22">
        <f>MIN(AN5105,AT5105,AU5105)</f>
        <v>0</v>
      </c>
    </row>
    <row r="5106" spans="21:48" ht="30" customHeight="1">
      <c r="U5106" s="1"/>
      <c r="AT5106" s="20">
        <f>T5106*1.075</f>
        <v>0</v>
      </c>
      <c r="AV5106" s="22">
        <f>MIN(AN5106,AT5106,AU5106)</f>
        <v>0</v>
      </c>
    </row>
    <row r="5107" spans="21:48" ht="30" customHeight="1">
      <c r="U5107" s="1"/>
      <c r="AT5107" s="20">
        <f>T5107*1.075</f>
        <v>0</v>
      </c>
      <c r="AV5107" s="22">
        <f>MIN(AN5107,AT5107,AU5107)</f>
        <v>0</v>
      </c>
    </row>
    <row r="5108" spans="21:48" ht="30" customHeight="1">
      <c r="U5108" s="1"/>
      <c r="AT5108" s="20">
        <f>T5108*1.075</f>
        <v>0</v>
      </c>
      <c r="AV5108" s="22">
        <f>MIN(AN5108,AT5108,AU5108)</f>
        <v>0</v>
      </c>
    </row>
    <row r="5109" spans="21:48" ht="30" customHeight="1">
      <c r="U5109" s="1"/>
      <c r="AT5109" s="20">
        <f>T5109*1.075</f>
        <v>0</v>
      </c>
      <c r="AV5109" s="22">
        <f>MIN(AN5109,AT5109,AU5109)</f>
        <v>0</v>
      </c>
    </row>
    <row r="5110" spans="21:48" ht="30" customHeight="1">
      <c r="U5110" s="1"/>
      <c r="AT5110" s="20">
        <f>T5110*1.075</f>
        <v>0</v>
      </c>
      <c r="AV5110" s="22">
        <f>MIN(AN5110,AT5110,AU5110)</f>
        <v>0</v>
      </c>
    </row>
    <row r="5111" spans="21:48" ht="30" customHeight="1">
      <c r="U5111" s="1"/>
      <c r="AT5111" s="20">
        <f>T5111*1.075</f>
        <v>0</v>
      </c>
      <c r="AV5111" s="22">
        <f>MIN(AN5111,AT5111,AU5111)</f>
        <v>0</v>
      </c>
    </row>
    <row r="5112" spans="21:48" ht="30" customHeight="1">
      <c r="U5112" s="1"/>
      <c r="AT5112" s="20">
        <f>T5112*1.075</f>
        <v>0</v>
      </c>
      <c r="AV5112" s="22">
        <f>MIN(AN5112,AT5112,AU5112)</f>
        <v>0</v>
      </c>
    </row>
    <row r="5113" spans="21:48" ht="30" customHeight="1">
      <c r="U5113" s="1"/>
      <c r="AT5113" s="20">
        <f>T5113*1.075</f>
        <v>0</v>
      </c>
      <c r="AV5113" s="22">
        <f>MIN(AN5113,AT5113,AU5113)</f>
        <v>0</v>
      </c>
    </row>
    <row r="5114" spans="21:48" ht="30" customHeight="1">
      <c r="U5114" s="1"/>
      <c r="AT5114" s="20">
        <f>T5114*1.075</f>
        <v>0</v>
      </c>
      <c r="AV5114" s="22">
        <f>MIN(AN5114,AT5114,AU5114)</f>
        <v>0</v>
      </c>
    </row>
    <row r="5115" spans="21:48" ht="30" customHeight="1">
      <c r="U5115" s="1"/>
      <c r="AT5115" s="20">
        <f>T5115*1.075</f>
        <v>0</v>
      </c>
      <c r="AV5115" s="22">
        <f>MIN(AN5115,AT5115,AU5115)</f>
        <v>0</v>
      </c>
    </row>
    <row r="5116" spans="21:48" ht="30" customHeight="1">
      <c r="U5116" s="1"/>
      <c r="AT5116" s="20">
        <f>T5116*1.075</f>
        <v>0</v>
      </c>
      <c r="AV5116" s="22">
        <f>MIN(AN5116,AT5116,AU5116)</f>
        <v>0</v>
      </c>
    </row>
    <row r="5117" spans="21:48" ht="30" customHeight="1">
      <c r="U5117" s="1"/>
      <c r="AT5117" s="20">
        <f>T5117*1.075</f>
        <v>0</v>
      </c>
      <c r="AV5117" s="22">
        <f>MIN(AN5117,AT5117,AU5117)</f>
        <v>0</v>
      </c>
    </row>
    <row r="5118" spans="21:48" ht="30" customHeight="1">
      <c r="U5118" s="1"/>
      <c r="AT5118" s="20">
        <f>T5118*1.075</f>
        <v>0</v>
      </c>
      <c r="AV5118" s="22">
        <f>MIN(AN5118,AT5118,AU5118)</f>
        <v>0</v>
      </c>
    </row>
    <row r="5119" spans="21:48" ht="30" customHeight="1">
      <c r="U5119" s="1"/>
      <c r="AT5119" s="20">
        <f>T5119*1.075</f>
        <v>0</v>
      </c>
      <c r="AV5119" s="22">
        <f>MIN(AN5119,AT5119,AU5119)</f>
        <v>0</v>
      </c>
    </row>
    <row r="5120" spans="21:48" ht="30" customHeight="1">
      <c r="U5120" s="1"/>
      <c r="AT5120" s="20">
        <f>T5120*1.075</f>
        <v>0</v>
      </c>
      <c r="AV5120" s="22">
        <f>MIN(AN5120,AT5120,AU5120)</f>
        <v>0</v>
      </c>
    </row>
    <row r="5121" spans="21:48" ht="30" customHeight="1">
      <c r="U5121" s="1"/>
      <c r="AT5121" s="20">
        <f>T5121*1.075</f>
        <v>0</v>
      </c>
      <c r="AV5121" s="22">
        <f>MIN(AN5121,AT5121,AU5121)</f>
        <v>0</v>
      </c>
    </row>
    <row r="5122" spans="21:48" ht="30" customHeight="1">
      <c r="U5122" s="1"/>
      <c r="AT5122" s="20">
        <f>T5122*1.075</f>
        <v>0</v>
      </c>
      <c r="AV5122" s="22">
        <f>MIN(AN5122,AT5122,AU5122)</f>
        <v>0</v>
      </c>
    </row>
    <row r="5123" spans="21:48" ht="30" customHeight="1">
      <c r="U5123" s="1"/>
      <c r="AT5123" s="20">
        <f>T5123*1.075</f>
        <v>0</v>
      </c>
      <c r="AV5123" s="22">
        <f>MIN(AN5123,AT5123,AU5123)</f>
        <v>0</v>
      </c>
    </row>
    <row r="5124" spans="21:48" ht="30" customHeight="1">
      <c r="U5124" s="1"/>
      <c r="AT5124" s="20">
        <f>T5124*1.075</f>
        <v>0</v>
      </c>
      <c r="AV5124" s="22">
        <f>MIN(AN5124,AT5124,AU5124)</f>
        <v>0</v>
      </c>
    </row>
    <row r="5125" spans="21:48" ht="30" customHeight="1">
      <c r="U5125" s="1"/>
      <c r="AT5125" s="20">
        <f>T5125*1.075</f>
        <v>0</v>
      </c>
      <c r="AV5125" s="22">
        <f>MIN(AN5125,AT5125,AU5125)</f>
        <v>0</v>
      </c>
    </row>
    <row r="5126" spans="21:48" ht="30" customHeight="1">
      <c r="U5126" s="1"/>
      <c r="AT5126" s="20">
        <f>T5126*1.075</f>
        <v>0</v>
      </c>
      <c r="AV5126" s="22">
        <f>MIN(AN5126,AT5126,AU5126)</f>
        <v>0</v>
      </c>
    </row>
    <row r="5127" spans="21:48" ht="30" customHeight="1">
      <c r="U5127" s="1"/>
      <c r="AT5127" s="20">
        <f>T5127*1.075</f>
        <v>0</v>
      </c>
      <c r="AV5127" s="22">
        <f>MIN(AN5127,AT5127,AU5127)</f>
        <v>0</v>
      </c>
    </row>
    <row r="5128" spans="21:48" ht="30" customHeight="1">
      <c r="U5128" s="1"/>
      <c r="AT5128" s="20">
        <f>T5128*1.075</f>
        <v>0</v>
      </c>
      <c r="AV5128" s="22">
        <f>MIN(AN5128,AT5128,AU5128)</f>
        <v>0</v>
      </c>
    </row>
    <row r="5129" spans="21:48" ht="30" customHeight="1">
      <c r="U5129" s="1"/>
      <c r="AT5129" s="20">
        <f>T5129*1.075</f>
        <v>0</v>
      </c>
      <c r="AV5129" s="22">
        <f>MIN(AN5129,AT5129,AU5129)</f>
        <v>0</v>
      </c>
    </row>
    <row r="5130" spans="21:48" ht="30" customHeight="1">
      <c r="U5130" s="1"/>
      <c r="AT5130" s="20">
        <f>T5130*1.075</f>
        <v>0</v>
      </c>
      <c r="AV5130" s="22">
        <f>MIN(AN5130,AT5130,AU5130)</f>
        <v>0</v>
      </c>
    </row>
    <row r="5131" spans="21:48" ht="30" customHeight="1">
      <c r="U5131" s="1"/>
      <c r="AT5131" s="20">
        <f>T5131*1.075</f>
        <v>0</v>
      </c>
      <c r="AV5131" s="22">
        <f>MIN(AN5131,AT5131,AU5131)</f>
        <v>0</v>
      </c>
    </row>
    <row r="5132" spans="21:48" ht="30" customHeight="1">
      <c r="U5132" s="1"/>
      <c r="AT5132" s="20">
        <f>T5132*1.075</f>
        <v>0</v>
      </c>
      <c r="AV5132" s="22">
        <f>MIN(AN5132,AT5132,AU5132)</f>
        <v>0</v>
      </c>
    </row>
    <row r="5133" spans="21:48" ht="30" customHeight="1">
      <c r="U5133" s="1"/>
      <c r="AT5133" s="20">
        <f>T5133*1.075</f>
        <v>0</v>
      </c>
      <c r="AV5133" s="22">
        <f>MIN(AN5133,AT5133,AU5133)</f>
        <v>0</v>
      </c>
    </row>
    <row r="5134" spans="21:48" ht="30" customHeight="1">
      <c r="U5134" s="1"/>
      <c r="AT5134" s="20">
        <f>T5134*1.075</f>
        <v>0</v>
      </c>
      <c r="AV5134" s="22">
        <f>MIN(AN5134,AT5134,AU5134)</f>
        <v>0</v>
      </c>
    </row>
    <row r="5135" spans="21:48" ht="30" customHeight="1">
      <c r="U5135" s="1"/>
      <c r="AT5135" s="20">
        <f>T5135*1.075</f>
        <v>0</v>
      </c>
      <c r="AV5135" s="22">
        <f>MIN(AN5135,AT5135,AU5135)</f>
        <v>0</v>
      </c>
    </row>
    <row r="5136" spans="21:48" ht="30" customHeight="1">
      <c r="U5136" s="1"/>
      <c r="AT5136" s="20">
        <f>T5136*1.075</f>
        <v>0</v>
      </c>
      <c r="AV5136" s="22">
        <f>MIN(AN5136,AT5136,AU5136)</f>
        <v>0</v>
      </c>
    </row>
    <row r="5137" spans="21:48" ht="30" customHeight="1">
      <c r="U5137" s="1"/>
      <c r="AT5137" s="20">
        <f>T5137*1.075</f>
        <v>0</v>
      </c>
      <c r="AV5137" s="22">
        <f>MIN(AN5137,AT5137,AU5137)</f>
        <v>0</v>
      </c>
    </row>
    <row r="5138" spans="21:48" ht="30" customHeight="1">
      <c r="U5138" s="1"/>
      <c r="AT5138" s="20">
        <f>T5138*1.075</f>
        <v>0</v>
      </c>
      <c r="AV5138" s="22">
        <f>MIN(AN5138,AT5138,AU5138)</f>
        <v>0</v>
      </c>
    </row>
    <row r="5139" spans="21:48" ht="30" customHeight="1">
      <c r="U5139" s="1"/>
      <c r="AT5139" s="20">
        <f>T5139*1.075</f>
        <v>0</v>
      </c>
      <c r="AV5139" s="22">
        <f>MIN(AN5139,AT5139,AU5139)</f>
        <v>0</v>
      </c>
    </row>
    <row r="5140" spans="21:48" ht="30" customHeight="1">
      <c r="U5140" s="1"/>
      <c r="AT5140" s="20">
        <f>T5140*1.075</f>
        <v>0</v>
      </c>
      <c r="AV5140" s="22">
        <f>MIN(AN5140,AT5140,AU5140)</f>
        <v>0</v>
      </c>
    </row>
    <row r="5141" spans="21:48" ht="30" customHeight="1">
      <c r="U5141" s="1"/>
      <c r="AT5141" s="20">
        <f>T5141*1.075</f>
        <v>0</v>
      </c>
      <c r="AV5141" s="22">
        <f>MIN(AN5141,AT5141,AU5141)</f>
        <v>0</v>
      </c>
    </row>
    <row r="5142" spans="21:48" ht="30" customHeight="1">
      <c r="U5142" s="1"/>
      <c r="AT5142" s="20">
        <f>T5142*1.075</f>
        <v>0</v>
      </c>
      <c r="AV5142" s="22">
        <f>MIN(AN5142,AT5142,AU5142)</f>
        <v>0</v>
      </c>
    </row>
    <row r="5143" spans="21:48" ht="30" customHeight="1">
      <c r="U5143" s="1"/>
      <c r="AT5143" s="20">
        <f>T5143*1.075</f>
        <v>0</v>
      </c>
      <c r="AV5143" s="22">
        <f>MIN(AN5143,AT5143,AU5143)</f>
        <v>0</v>
      </c>
    </row>
    <row r="5144" spans="21:48" ht="30" customHeight="1">
      <c r="U5144" s="1"/>
      <c r="AT5144" s="20">
        <f>T5144*1.075</f>
        <v>0</v>
      </c>
      <c r="AV5144" s="22">
        <f>MIN(AN5144,AT5144,AU5144)</f>
        <v>0</v>
      </c>
    </row>
    <row r="5145" spans="21:48" ht="30" customHeight="1">
      <c r="U5145" s="1"/>
      <c r="AT5145" s="20">
        <f>T5145*1.075</f>
        <v>0</v>
      </c>
      <c r="AV5145" s="22">
        <f>MIN(AN5145,AT5145,AU5145)</f>
        <v>0</v>
      </c>
    </row>
    <row r="5146" spans="21:48" ht="30" customHeight="1">
      <c r="U5146" s="1"/>
      <c r="AT5146" s="20">
        <f>T5146*1.075</f>
        <v>0</v>
      </c>
      <c r="AV5146" s="22">
        <f>MIN(AN5146,AT5146,AU5146)</f>
        <v>0</v>
      </c>
    </row>
    <row r="5147" spans="21:48" ht="30" customHeight="1">
      <c r="U5147" s="1"/>
      <c r="AT5147" s="20">
        <f>T5147*1.075</f>
        <v>0</v>
      </c>
      <c r="AV5147" s="22">
        <f>MIN(AN5147,AT5147,AU5147)</f>
        <v>0</v>
      </c>
    </row>
    <row r="5148" spans="21:48" ht="30" customHeight="1">
      <c r="U5148" s="1"/>
      <c r="AT5148" s="20">
        <f>T5148*1.075</f>
        <v>0</v>
      </c>
      <c r="AV5148" s="22">
        <f>MIN(AN5148,AT5148,AU5148)</f>
        <v>0</v>
      </c>
    </row>
    <row r="5149" spans="21:48" ht="30" customHeight="1">
      <c r="U5149" s="1"/>
      <c r="AT5149" s="20">
        <f>T5149*1.075</f>
        <v>0</v>
      </c>
      <c r="AV5149" s="22">
        <f>MIN(AN5149,AT5149,AU5149)</f>
        <v>0</v>
      </c>
    </row>
    <row r="5150" spans="21:48" ht="30" customHeight="1">
      <c r="U5150" s="1"/>
      <c r="AT5150" s="20">
        <f>T5150*1.075</f>
        <v>0</v>
      </c>
      <c r="AV5150" s="22">
        <f>MIN(AN5150,AT5150,AU5150)</f>
        <v>0</v>
      </c>
    </row>
    <row r="5151" spans="21:48" ht="30" customHeight="1">
      <c r="U5151" s="1"/>
      <c r="AT5151" s="20">
        <f>T5151*1.075</f>
        <v>0</v>
      </c>
      <c r="AV5151" s="22">
        <f>MIN(AN5151,AT5151,AU5151)</f>
        <v>0</v>
      </c>
    </row>
    <row r="5152" spans="21:48" ht="30" customHeight="1">
      <c r="U5152" s="1"/>
      <c r="AT5152" s="20">
        <f>T5152*1.075</f>
        <v>0</v>
      </c>
      <c r="AV5152" s="22">
        <f>MIN(AN5152,AT5152,AU5152)</f>
        <v>0</v>
      </c>
    </row>
    <row r="5153" spans="21:48" ht="30" customHeight="1">
      <c r="U5153" s="1"/>
      <c r="AT5153" s="20">
        <f>T5153*1.075</f>
        <v>0</v>
      </c>
      <c r="AV5153" s="22">
        <f>MIN(AN5153,AT5153,AU5153)</f>
        <v>0</v>
      </c>
    </row>
    <row r="5154" spans="21:48" ht="30" customHeight="1">
      <c r="U5154" s="1"/>
      <c r="AT5154" s="20">
        <f>T5154*1.075</f>
        <v>0</v>
      </c>
      <c r="AV5154" s="22">
        <f>MIN(AN5154,AT5154,AU5154)</f>
        <v>0</v>
      </c>
    </row>
    <row r="5155" spans="21:48" ht="30" customHeight="1">
      <c r="U5155" s="1"/>
      <c r="AT5155" s="20">
        <f>T5155*1.075</f>
        <v>0</v>
      </c>
      <c r="AV5155" s="22">
        <f>MIN(AN5155,AT5155,AU5155)</f>
        <v>0</v>
      </c>
    </row>
    <row r="5156" spans="21:48" ht="30" customHeight="1">
      <c r="U5156" s="1"/>
      <c r="AT5156" s="20">
        <f>T5156*1.075</f>
        <v>0</v>
      </c>
      <c r="AV5156" s="22">
        <f>MIN(AN5156,AT5156,AU5156)</f>
        <v>0</v>
      </c>
    </row>
    <row r="5157" spans="21:48" ht="30" customHeight="1">
      <c r="U5157" s="1"/>
      <c r="AT5157" s="20">
        <f>T5157*1.075</f>
        <v>0</v>
      </c>
      <c r="AV5157" s="22">
        <f>MIN(AN5157,AT5157,AU5157)</f>
        <v>0</v>
      </c>
    </row>
    <row r="5158" spans="21:48" ht="30" customHeight="1">
      <c r="U5158" s="1"/>
      <c r="AT5158" s="20">
        <f>T5158*1.075</f>
        <v>0</v>
      </c>
      <c r="AV5158" s="22">
        <f>MIN(AN5158,AT5158,AU5158)</f>
        <v>0</v>
      </c>
    </row>
    <row r="5159" spans="21:48" ht="30" customHeight="1">
      <c r="U5159" s="1"/>
      <c r="AT5159" s="20">
        <f>T5159*1.075</f>
        <v>0</v>
      </c>
      <c r="AV5159" s="22">
        <f>MIN(AN5159,AT5159,AU5159)</f>
        <v>0</v>
      </c>
    </row>
    <row r="5160" spans="21:48" ht="30" customHeight="1">
      <c r="U5160" s="1"/>
      <c r="AT5160" s="20">
        <f>T5160*1.075</f>
        <v>0</v>
      </c>
      <c r="AV5160" s="22">
        <f>MIN(AN5160,AT5160,AU5160)</f>
        <v>0</v>
      </c>
    </row>
    <row r="5161" spans="21:48" ht="30" customHeight="1">
      <c r="U5161" s="1"/>
      <c r="AT5161" s="20">
        <f>T5161*1.075</f>
        <v>0</v>
      </c>
      <c r="AV5161" s="22">
        <f>MIN(AN5161,AT5161,AU5161)</f>
        <v>0</v>
      </c>
    </row>
    <row r="5162" spans="21:48" ht="30" customHeight="1">
      <c r="U5162" s="1"/>
      <c r="AT5162" s="20">
        <f>T5162*1.075</f>
        <v>0</v>
      </c>
      <c r="AV5162" s="22">
        <f>MIN(AN5162,AT5162,AU5162)</f>
        <v>0</v>
      </c>
    </row>
    <row r="5163" spans="21:48" ht="30" customHeight="1">
      <c r="U5163" s="1"/>
      <c r="AT5163" s="20">
        <f>T5163*1.075</f>
        <v>0</v>
      </c>
      <c r="AV5163" s="22">
        <f>MIN(AN5163,AT5163,AU5163)</f>
        <v>0</v>
      </c>
    </row>
    <row r="5164" spans="21:48" ht="30" customHeight="1">
      <c r="U5164" s="1"/>
      <c r="AT5164" s="20">
        <f>T5164*1.075</f>
        <v>0</v>
      </c>
      <c r="AV5164" s="22">
        <f>MIN(AN5164,AT5164,AU5164)</f>
        <v>0</v>
      </c>
    </row>
    <row r="5165" spans="21:48" ht="30" customHeight="1">
      <c r="U5165" s="1"/>
      <c r="AT5165" s="20">
        <f>T5165*1.075</f>
        <v>0</v>
      </c>
      <c r="AV5165" s="22">
        <f>MIN(AN5165,AT5165,AU5165)</f>
        <v>0</v>
      </c>
    </row>
    <row r="5166" spans="21:48" ht="30" customHeight="1">
      <c r="U5166" s="1"/>
      <c r="AT5166" s="20">
        <f>T5166*1.075</f>
        <v>0</v>
      </c>
      <c r="AV5166" s="22">
        <f>MIN(AN5166,AT5166,AU5166)</f>
        <v>0</v>
      </c>
    </row>
    <row r="5167" spans="21:48" ht="30" customHeight="1">
      <c r="U5167" s="1"/>
      <c r="AT5167" s="20">
        <f>T5167*1.075</f>
        <v>0</v>
      </c>
      <c r="AV5167" s="22">
        <f>MIN(AN5167,AT5167,AU5167)</f>
        <v>0</v>
      </c>
    </row>
    <row r="5168" spans="21:48" ht="30" customHeight="1">
      <c r="U5168" s="1"/>
      <c r="AT5168" s="20">
        <f>T5168*1.075</f>
        <v>0</v>
      </c>
      <c r="AV5168" s="22">
        <f>MIN(AN5168,AT5168,AU5168)</f>
        <v>0</v>
      </c>
    </row>
    <row r="5169" spans="21:48" ht="30" customHeight="1">
      <c r="U5169" s="1"/>
      <c r="AT5169" s="20">
        <f>T5169*1.075</f>
        <v>0</v>
      </c>
      <c r="AV5169" s="22">
        <f>MIN(AN5169,AT5169,AU5169)</f>
        <v>0</v>
      </c>
    </row>
    <row r="5170" spans="21:48" ht="30" customHeight="1">
      <c r="U5170" s="1"/>
      <c r="AT5170" s="20">
        <f>T5170*1.075</f>
        <v>0</v>
      </c>
      <c r="AV5170" s="22">
        <f>MIN(AN5170,AT5170,AU5170)</f>
        <v>0</v>
      </c>
    </row>
    <row r="5171" spans="21:48" ht="30" customHeight="1">
      <c r="U5171" s="1"/>
      <c r="AT5171" s="20">
        <f>T5171*1.075</f>
        <v>0</v>
      </c>
      <c r="AV5171" s="22">
        <f>MIN(AN5171,AT5171,AU5171)</f>
        <v>0</v>
      </c>
    </row>
    <row r="5172" spans="21:48" ht="30" customHeight="1">
      <c r="U5172" s="1"/>
      <c r="AT5172" s="20">
        <f>T5172*1.075</f>
        <v>0</v>
      </c>
      <c r="AV5172" s="22">
        <f>MIN(AN5172,AT5172,AU5172)</f>
        <v>0</v>
      </c>
    </row>
    <row r="5173" spans="21:48" ht="30" customHeight="1">
      <c r="U5173" s="1"/>
      <c r="AT5173" s="20">
        <f>T5173*1.075</f>
        <v>0</v>
      </c>
      <c r="AV5173" s="22">
        <f>MIN(AN5173,AT5173,AU5173)</f>
        <v>0</v>
      </c>
    </row>
    <row r="5174" spans="21:48" ht="30" customHeight="1">
      <c r="U5174" s="1"/>
      <c r="AT5174" s="20">
        <f>T5174*1.075</f>
        <v>0</v>
      </c>
      <c r="AV5174" s="22">
        <f>MIN(AN5174,AT5174,AU5174)</f>
        <v>0</v>
      </c>
    </row>
    <row r="5175" spans="21:48" ht="30" customHeight="1">
      <c r="U5175" s="1"/>
      <c r="AT5175" s="20">
        <f>T5175*1.075</f>
        <v>0</v>
      </c>
      <c r="AV5175" s="22">
        <f>MIN(AN5175,AT5175,AU5175)</f>
        <v>0</v>
      </c>
    </row>
    <row r="5176" spans="21:48" ht="30" customHeight="1">
      <c r="U5176" s="1"/>
      <c r="AT5176" s="20">
        <f>T5176*1.075</f>
        <v>0</v>
      </c>
      <c r="AV5176" s="22">
        <f>MIN(AN5176,AT5176,AU5176)</f>
        <v>0</v>
      </c>
    </row>
    <row r="5177" spans="21:48" ht="30" customHeight="1">
      <c r="U5177" s="1"/>
      <c r="AT5177" s="20">
        <f>T5177*1.075</f>
        <v>0</v>
      </c>
      <c r="AV5177" s="22">
        <f>MIN(AN5177,AT5177,AU5177)</f>
        <v>0</v>
      </c>
    </row>
    <row r="5178" spans="21:48" ht="30" customHeight="1">
      <c r="U5178" s="1"/>
      <c r="AT5178" s="20">
        <f>T5178*1.075</f>
        <v>0</v>
      </c>
      <c r="AV5178" s="22">
        <f>MIN(AN5178,AT5178,AU5178)</f>
        <v>0</v>
      </c>
    </row>
    <row r="5179" spans="21:48" ht="30" customHeight="1">
      <c r="U5179" s="1"/>
      <c r="AT5179" s="20">
        <f>T5179*1.075</f>
        <v>0</v>
      </c>
      <c r="AV5179" s="22">
        <f>MIN(AN5179,AT5179,AU5179)</f>
        <v>0</v>
      </c>
    </row>
    <row r="5180" spans="21:48" ht="30" customHeight="1">
      <c r="U5180" s="1"/>
      <c r="AT5180" s="20">
        <f>T5180*1.075</f>
        <v>0</v>
      </c>
      <c r="AV5180" s="22">
        <f>MIN(AN5180,AT5180,AU5180)</f>
        <v>0</v>
      </c>
    </row>
    <row r="5181" spans="21:48" ht="30" customHeight="1">
      <c r="U5181" s="1"/>
      <c r="AT5181" s="20">
        <f>T5181*1.075</f>
        <v>0</v>
      </c>
      <c r="AV5181" s="22">
        <f>MIN(AN5181,AT5181,AU5181)</f>
        <v>0</v>
      </c>
    </row>
    <row r="5182" spans="21:48" ht="30" customHeight="1">
      <c r="U5182" s="1"/>
      <c r="AT5182" s="20">
        <f>T5182*1.075</f>
        <v>0</v>
      </c>
      <c r="AV5182" s="22">
        <f>MIN(AN5182,AT5182,AU5182)</f>
        <v>0</v>
      </c>
    </row>
    <row r="5183" spans="21:48" ht="30" customHeight="1">
      <c r="U5183" s="1"/>
      <c r="AT5183" s="20">
        <f>T5183*1.075</f>
        <v>0</v>
      </c>
      <c r="AV5183" s="22">
        <f>MIN(AN5183,AT5183,AU5183)</f>
        <v>0</v>
      </c>
    </row>
    <row r="5184" spans="21:48" ht="30" customHeight="1">
      <c r="U5184" s="1"/>
      <c r="AT5184" s="20">
        <f>T5184*1.075</f>
        <v>0</v>
      </c>
      <c r="AV5184" s="22">
        <f>MIN(AN5184,AT5184,AU5184)</f>
        <v>0</v>
      </c>
    </row>
    <row r="5185" spans="21:48" ht="30" customHeight="1">
      <c r="U5185" s="1"/>
      <c r="AT5185" s="20">
        <f>T5185*1.075</f>
        <v>0</v>
      </c>
      <c r="AV5185" s="22">
        <f>MIN(AN5185,AT5185,AU5185)</f>
        <v>0</v>
      </c>
    </row>
    <row r="5186" spans="21:48" ht="30" customHeight="1">
      <c r="U5186" s="1"/>
      <c r="AT5186" s="20">
        <f>T5186*1.075</f>
        <v>0</v>
      </c>
      <c r="AV5186" s="22">
        <f>MIN(AN5186,AT5186,AU5186)</f>
        <v>0</v>
      </c>
    </row>
    <row r="5187" spans="21:48" ht="30" customHeight="1">
      <c r="U5187" s="1"/>
      <c r="AT5187" s="20">
        <f>T5187*1.075</f>
        <v>0</v>
      </c>
      <c r="AV5187" s="22">
        <f>MIN(AN5187,AT5187,AU5187)</f>
        <v>0</v>
      </c>
    </row>
    <row r="5188" spans="21:48" ht="30" customHeight="1">
      <c r="U5188" s="1"/>
      <c r="AT5188" s="20">
        <f>T5188*1.075</f>
        <v>0</v>
      </c>
      <c r="AV5188" s="22">
        <f>MIN(AN5188,AT5188,AU5188)</f>
        <v>0</v>
      </c>
    </row>
    <row r="5189" spans="21:48" ht="30" customHeight="1">
      <c r="U5189" s="1"/>
      <c r="AT5189" s="20">
        <f>T5189*1.075</f>
        <v>0</v>
      </c>
      <c r="AV5189" s="22">
        <f>MIN(AN5189,AT5189,AU5189)</f>
        <v>0</v>
      </c>
    </row>
    <row r="5190" spans="21:48" ht="30" customHeight="1">
      <c r="U5190" s="1"/>
      <c r="AT5190" s="20">
        <f>T5190*1.075</f>
        <v>0</v>
      </c>
      <c r="AV5190" s="22">
        <f>MIN(AN5190,AT5190,AU5190)</f>
        <v>0</v>
      </c>
    </row>
    <row r="5191" spans="21:48" ht="30" customHeight="1">
      <c r="U5191" s="1"/>
      <c r="AT5191" s="20">
        <f>T5191*1.075</f>
        <v>0</v>
      </c>
      <c r="AV5191" s="22">
        <f>MIN(AN5191,AT5191,AU5191)</f>
        <v>0</v>
      </c>
    </row>
    <row r="5192" spans="21:48" ht="30" customHeight="1">
      <c r="U5192" s="1"/>
      <c r="AT5192" s="20">
        <f>T5192*1.075</f>
        <v>0</v>
      </c>
      <c r="AV5192" s="22">
        <f>MIN(AN5192,AT5192,AU5192)</f>
        <v>0</v>
      </c>
    </row>
    <row r="5193" spans="21:48" ht="30" customHeight="1">
      <c r="U5193" s="1"/>
      <c r="AT5193" s="20">
        <f>T5193*1.075</f>
        <v>0</v>
      </c>
      <c r="AV5193" s="22">
        <f>MIN(AN5193,AT5193,AU5193)</f>
        <v>0</v>
      </c>
    </row>
    <row r="5194" spans="21:48" ht="30" customHeight="1">
      <c r="U5194" s="1"/>
      <c r="AT5194" s="20">
        <f>T5194*1.075</f>
        <v>0</v>
      </c>
      <c r="AV5194" s="22">
        <f>MIN(AN5194,AT5194,AU5194)</f>
        <v>0</v>
      </c>
    </row>
    <row r="5195" spans="21:48" ht="30" customHeight="1">
      <c r="U5195" s="1"/>
      <c r="AT5195" s="20">
        <f>T5195*1.075</f>
        <v>0</v>
      </c>
      <c r="AV5195" s="22">
        <f>MIN(AN5195,AT5195,AU5195)</f>
        <v>0</v>
      </c>
    </row>
    <row r="5196" spans="21:48" ht="30" customHeight="1">
      <c r="U5196" s="1"/>
      <c r="AT5196" s="20">
        <f>T5196*1.075</f>
        <v>0</v>
      </c>
      <c r="AV5196" s="22">
        <f>MIN(AN5196,AT5196,AU5196)</f>
        <v>0</v>
      </c>
    </row>
    <row r="5197" spans="21:48" ht="30" customHeight="1">
      <c r="U5197" s="1"/>
      <c r="AT5197" s="20">
        <f>T5197*1.075</f>
        <v>0</v>
      </c>
      <c r="AV5197" s="22">
        <f>MIN(AN5197,AT5197,AU5197)</f>
        <v>0</v>
      </c>
    </row>
    <row r="5198" spans="21:48" ht="30" customHeight="1">
      <c r="U5198" s="1"/>
      <c r="AT5198" s="20">
        <f>T5198*1.075</f>
        <v>0</v>
      </c>
      <c r="AV5198" s="22">
        <f>MIN(AN5198,AT5198,AU5198)</f>
        <v>0</v>
      </c>
    </row>
    <row r="5199" spans="21:48" ht="30" customHeight="1">
      <c r="U5199" s="1"/>
      <c r="AT5199" s="20">
        <f>T5199*1.075</f>
        <v>0</v>
      </c>
      <c r="AV5199" s="22">
        <f>MIN(AN5199,AT5199,AU5199)</f>
        <v>0</v>
      </c>
    </row>
    <row r="5200" spans="21:48" ht="30" customHeight="1">
      <c r="U5200" s="1"/>
      <c r="AT5200" s="20">
        <f>T5200*1.075</f>
        <v>0</v>
      </c>
      <c r="AV5200" s="22">
        <f>MIN(AN5200,AT5200,AU5200)</f>
        <v>0</v>
      </c>
    </row>
    <row r="5201" spans="21:48" ht="30" customHeight="1">
      <c r="U5201" s="1"/>
      <c r="AT5201" s="20">
        <f>T5201*1.075</f>
        <v>0</v>
      </c>
      <c r="AV5201" s="22">
        <f>MIN(AN5201,AT5201,AU5201)</f>
        <v>0</v>
      </c>
    </row>
    <row r="5202" spans="21:48" ht="30" customHeight="1">
      <c r="U5202" s="1"/>
      <c r="AT5202" s="20">
        <f>T5202*1.075</f>
        <v>0</v>
      </c>
      <c r="AV5202" s="22">
        <f>MIN(AN5202,AT5202,AU5202)</f>
        <v>0</v>
      </c>
    </row>
    <row r="5203" spans="21:48" ht="30" customHeight="1">
      <c r="U5203" s="1"/>
      <c r="AT5203" s="20">
        <f>T5203*1.075</f>
        <v>0</v>
      </c>
      <c r="AV5203" s="22">
        <f>MIN(AN5203,AT5203,AU5203)</f>
        <v>0</v>
      </c>
    </row>
    <row r="5204" spans="21:48" ht="30" customHeight="1">
      <c r="U5204" s="1"/>
      <c r="AT5204" s="20">
        <f>T5204*1.075</f>
        <v>0</v>
      </c>
      <c r="AV5204" s="22">
        <f>MIN(AN5204,AT5204,AU5204)</f>
        <v>0</v>
      </c>
    </row>
    <row r="5205" spans="21:48" ht="30" customHeight="1">
      <c r="U5205" s="1"/>
      <c r="AT5205" s="20">
        <f>T5205*1.075</f>
        <v>0</v>
      </c>
      <c r="AV5205" s="22">
        <f>MIN(AN5205,AT5205,AU5205)</f>
        <v>0</v>
      </c>
    </row>
    <row r="5206" spans="21:48" ht="30" customHeight="1">
      <c r="U5206" s="1"/>
      <c r="AT5206" s="20">
        <f>T5206*1.075</f>
        <v>0</v>
      </c>
      <c r="AV5206" s="22">
        <f>MIN(AN5206,AT5206,AU5206)</f>
        <v>0</v>
      </c>
    </row>
    <row r="5207" spans="21:48" ht="30" customHeight="1">
      <c r="U5207" s="1"/>
      <c r="AT5207" s="20">
        <f>T5207*1.075</f>
        <v>0</v>
      </c>
      <c r="AV5207" s="22">
        <f>MIN(AN5207,AT5207,AU5207)</f>
        <v>0</v>
      </c>
    </row>
    <row r="5208" spans="21:48" ht="30" customHeight="1">
      <c r="U5208" s="1"/>
      <c r="AT5208" s="20">
        <f>T5208*1.075</f>
        <v>0</v>
      </c>
      <c r="AV5208" s="22">
        <f>MIN(AN5208,AT5208,AU5208)</f>
        <v>0</v>
      </c>
    </row>
    <row r="5209" spans="21:48" ht="30" customHeight="1">
      <c r="U5209" s="1"/>
      <c r="AT5209" s="20">
        <f>T5209*1.075</f>
        <v>0</v>
      </c>
      <c r="AV5209" s="22">
        <f>MIN(AN5209,AT5209,AU5209)</f>
        <v>0</v>
      </c>
    </row>
    <row r="5210" spans="21:48" ht="30" customHeight="1">
      <c r="U5210" s="1"/>
      <c r="AT5210" s="20">
        <f>T5210*1.075</f>
        <v>0</v>
      </c>
      <c r="AV5210" s="22">
        <f>MIN(AN5210,AT5210,AU5210)</f>
        <v>0</v>
      </c>
    </row>
    <row r="5211" spans="21:48" ht="30" customHeight="1">
      <c r="U5211" s="1"/>
      <c r="AT5211" s="20">
        <f>T5211*1.075</f>
        <v>0</v>
      </c>
      <c r="AV5211" s="22">
        <f>MIN(AN5211,AT5211,AU5211)</f>
        <v>0</v>
      </c>
    </row>
    <row r="5212" spans="21:48" ht="30" customHeight="1">
      <c r="U5212" s="1"/>
      <c r="AT5212" s="20">
        <f>T5212*1.075</f>
        <v>0</v>
      </c>
      <c r="AV5212" s="22">
        <f>MIN(AN5212,AT5212,AU5212)</f>
        <v>0</v>
      </c>
    </row>
    <row r="5213" spans="21:48" ht="30" customHeight="1">
      <c r="U5213" s="1"/>
      <c r="AT5213" s="20">
        <f>T5213*1.075</f>
        <v>0</v>
      </c>
      <c r="AV5213" s="22">
        <f>MIN(AN5213,AT5213,AU5213)</f>
        <v>0</v>
      </c>
    </row>
    <row r="5214" spans="21:48" ht="30" customHeight="1">
      <c r="U5214" s="1"/>
      <c r="AT5214" s="20">
        <f>T5214*1.075</f>
        <v>0</v>
      </c>
      <c r="AV5214" s="22">
        <f>MIN(AN5214,AT5214,AU5214)</f>
        <v>0</v>
      </c>
    </row>
    <row r="5215" spans="21:48" ht="30" customHeight="1">
      <c r="U5215" s="1"/>
      <c r="AT5215" s="20">
        <f>T5215*1.075</f>
        <v>0</v>
      </c>
      <c r="AV5215" s="22">
        <f>MIN(AN5215,AT5215,AU5215)</f>
        <v>0</v>
      </c>
    </row>
    <row r="5216" spans="21:48" ht="30" customHeight="1">
      <c r="U5216" s="1"/>
      <c r="AT5216" s="20">
        <f>T5216*1.075</f>
        <v>0</v>
      </c>
      <c r="AV5216" s="22">
        <f>MIN(AN5216,AT5216,AU5216)</f>
        <v>0</v>
      </c>
    </row>
    <row r="5217" spans="21:48" ht="30" customHeight="1">
      <c r="U5217" s="1"/>
      <c r="AT5217" s="20">
        <f>T5217*1.075</f>
        <v>0</v>
      </c>
      <c r="AV5217" s="22">
        <f>MIN(AN5217,AT5217,AU5217)</f>
        <v>0</v>
      </c>
    </row>
    <row r="5218" spans="21:48" ht="30" customHeight="1">
      <c r="U5218" s="1"/>
      <c r="AT5218" s="20">
        <f>T5218*1.075</f>
        <v>0</v>
      </c>
      <c r="AV5218" s="22">
        <f>MIN(AN5218,AT5218,AU5218)</f>
        <v>0</v>
      </c>
    </row>
    <row r="5219" spans="21:48" ht="30" customHeight="1">
      <c r="U5219" s="1"/>
      <c r="AT5219" s="20">
        <f>T5219*1.075</f>
        <v>0</v>
      </c>
      <c r="AV5219" s="22">
        <f>MIN(AN5219,AT5219,AU5219)</f>
        <v>0</v>
      </c>
    </row>
    <row r="5220" spans="21:48" ht="30" customHeight="1">
      <c r="U5220" s="1"/>
      <c r="AT5220" s="20">
        <f>T5220*1.075</f>
        <v>0</v>
      </c>
      <c r="AV5220" s="22">
        <f>MIN(AN5220,AT5220,AU5220)</f>
        <v>0</v>
      </c>
    </row>
    <row r="5221" spans="21:48" ht="30" customHeight="1">
      <c r="U5221" s="1"/>
      <c r="AT5221" s="20">
        <f>T5221*1.075</f>
        <v>0</v>
      </c>
      <c r="AV5221" s="22">
        <f>MIN(AN5221,AT5221,AU5221)</f>
        <v>0</v>
      </c>
    </row>
    <row r="5222" spans="21:48" ht="30" customHeight="1">
      <c r="U5222" s="1"/>
      <c r="AT5222" s="20">
        <f>T5222*1.075</f>
        <v>0</v>
      </c>
      <c r="AV5222" s="22">
        <f>MIN(AN5222,AT5222,AU5222)</f>
        <v>0</v>
      </c>
    </row>
    <row r="5223" spans="21:48" ht="30" customHeight="1">
      <c r="U5223" s="1"/>
      <c r="AT5223" s="20">
        <f>T5223*1.075</f>
        <v>0</v>
      </c>
      <c r="AV5223" s="22">
        <f>MIN(AN5223,AT5223,AU5223)</f>
        <v>0</v>
      </c>
    </row>
    <row r="5224" spans="21:48" ht="30" customHeight="1">
      <c r="U5224" s="1"/>
      <c r="AT5224" s="20">
        <f>T5224*1.075</f>
        <v>0</v>
      </c>
      <c r="AV5224" s="22">
        <f>MIN(AN5224,AT5224,AU5224)</f>
        <v>0</v>
      </c>
    </row>
    <row r="5225" spans="21:48" ht="30" customHeight="1">
      <c r="U5225" s="1"/>
      <c r="AT5225" s="20">
        <f>T5225*1.075</f>
        <v>0</v>
      </c>
      <c r="AV5225" s="22">
        <f>MIN(AN5225,AT5225,AU5225)</f>
        <v>0</v>
      </c>
    </row>
    <row r="5226" spans="21:48" ht="30" customHeight="1">
      <c r="U5226" s="1"/>
      <c r="AT5226" s="20">
        <f>T5226*1.075</f>
        <v>0</v>
      </c>
      <c r="AV5226" s="22">
        <f>MIN(AN5226,AT5226,AU5226)</f>
        <v>0</v>
      </c>
    </row>
    <row r="5227" spans="21:48" ht="30" customHeight="1">
      <c r="U5227" s="1"/>
      <c r="AT5227" s="20">
        <f>T5227*1.075</f>
        <v>0</v>
      </c>
      <c r="AV5227" s="22">
        <f>MIN(AN5227,AT5227,AU5227)</f>
        <v>0</v>
      </c>
    </row>
    <row r="5228" spans="21:48" ht="30" customHeight="1">
      <c r="U5228" s="1"/>
      <c r="AT5228" s="20">
        <f>T5228*1.075</f>
        <v>0</v>
      </c>
      <c r="AV5228" s="22">
        <f>MIN(AN5228,AT5228,AU5228)</f>
        <v>0</v>
      </c>
    </row>
    <row r="5229" spans="21:48" ht="30" customHeight="1">
      <c r="U5229" s="1"/>
      <c r="AT5229" s="20">
        <f>T5229*1.075</f>
        <v>0</v>
      </c>
      <c r="AV5229" s="22">
        <f>MIN(AN5229,AT5229,AU5229)</f>
        <v>0</v>
      </c>
    </row>
    <row r="5230" spans="21:48" ht="30" customHeight="1">
      <c r="U5230" s="1"/>
      <c r="AT5230" s="20">
        <f>T5230*1.075</f>
        <v>0</v>
      </c>
      <c r="AV5230" s="22">
        <f>MIN(AN5230,AT5230,AU5230)</f>
        <v>0</v>
      </c>
    </row>
    <row r="5231" spans="21:48" ht="30" customHeight="1">
      <c r="U5231" s="1"/>
      <c r="AT5231" s="20">
        <f>T5231*1.075</f>
        <v>0</v>
      </c>
      <c r="AV5231" s="22">
        <f>MIN(AN5231,AT5231,AU5231)</f>
        <v>0</v>
      </c>
    </row>
    <row r="5232" spans="21:48" ht="30" customHeight="1">
      <c r="U5232" s="1"/>
      <c r="AT5232" s="20">
        <f>T5232*1.075</f>
        <v>0</v>
      </c>
      <c r="AV5232" s="22">
        <f>MIN(AN5232,AT5232,AU5232)</f>
        <v>0</v>
      </c>
    </row>
    <row r="5233" spans="21:48" ht="30" customHeight="1">
      <c r="U5233" s="1"/>
      <c r="AT5233" s="20">
        <f>T5233*1.075</f>
        <v>0</v>
      </c>
      <c r="AV5233" s="22">
        <f>MIN(AN5233,AT5233,AU5233)</f>
        <v>0</v>
      </c>
    </row>
    <row r="5234" spans="21:48" ht="30" customHeight="1">
      <c r="U5234" s="1"/>
      <c r="AT5234" s="20">
        <f>T5234*1.075</f>
        <v>0</v>
      </c>
      <c r="AV5234" s="22">
        <f>MIN(AN5234,AT5234,AU5234)</f>
        <v>0</v>
      </c>
    </row>
    <row r="5235" spans="21:48" ht="30" customHeight="1">
      <c r="U5235" s="1"/>
      <c r="AT5235" s="20">
        <f>T5235*1.075</f>
        <v>0</v>
      </c>
      <c r="AV5235" s="22">
        <f>MIN(AN5235,AT5235,AU5235)</f>
        <v>0</v>
      </c>
    </row>
    <row r="5236" spans="21:48" ht="30" customHeight="1">
      <c r="U5236" s="1"/>
      <c r="AT5236" s="20">
        <f>T5236*1.075</f>
        <v>0</v>
      </c>
      <c r="AV5236" s="22">
        <f>MIN(AN5236,AT5236,AU5236)</f>
        <v>0</v>
      </c>
    </row>
    <row r="5237" spans="21:48" ht="30" customHeight="1">
      <c r="U5237" s="1"/>
      <c r="AT5237" s="20">
        <f>T5237*1.075</f>
        <v>0</v>
      </c>
      <c r="AV5237" s="22">
        <f>MIN(AN5237,AT5237,AU5237)</f>
        <v>0</v>
      </c>
    </row>
    <row r="5238" spans="21:48" ht="30" customHeight="1">
      <c r="U5238" s="1"/>
      <c r="AT5238" s="20">
        <f>T5238*1.075</f>
        <v>0</v>
      </c>
      <c r="AV5238" s="22">
        <f>MIN(AN5238,AT5238,AU5238)</f>
        <v>0</v>
      </c>
    </row>
    <row r="5239" spans="21:48" ht="30" customHeight="1">
      <c r="U5239" s="1"/>
      <c r="AT5239" s="20">
        <f>T5239*1.075</f>
        <v>0</v>
      </c>
      <c r="AV5239" s="22">
        <f>MIN(AN5239,AT5239,AU5239)</f>
        <v>0</v>
      </c>
    </row>
    <row r="5240" spans="21:48" ht="30" customHeight="1">
      <c r="U5240" s="1"/>
      <c r="AT5240" s="20">
        <f>T5240*1.075</f>
        <v>0</v>
      </c>
      <c r="AV5240" s="22">
        <f>MIN(AN5240,AT5240,AU5240)</f>
        <v>0</v>
      </c>
    </row>
    <row r="5241" spans="21:48" ht="30" customHeight="1">
      <c r="U5241" s="1"/>
      <c r="AT5241" s="20">
        <f>T5241*1.075</f>
        <v>0</v>
      </c>
      <c r="AV5241" s="22">
        <f>MIN(AN5241,AT5241,AU5241)</f>
        <v>0</v>
      </c>
    </row>
    <row r="5242" spans="21:48" ht="30" customHeight="1">
      <c r="U5242" s="1"/>
      <c r="AT5242" s="20">
        <f>T5242*1.075</f>
        <v>0</v>
      </c>
      <c r="AV5242" s="22">
        <f>MIN(AN5242,AT5242,AU5242)</f>
        <v>0</v>
      </c>
    </row>
    <row r="5243" spans="21:48" ht="30" customHeight="1">
      <c r="U5243" s="1"/>
      <c r="AT5243" s="20">
        <f>T5243*1.075</f>
        <v>0</v>
      </c>
      <c r="AV5243" s="22">
        <f>MIN(AN5243,AT5243,AU5243)</f>
        <v>0</v>
      </c>
    </row>
    <row r="5244" spans="21:48" ht="30" customHeight="1">
      <c r="U5244" s="1"/>
      <c r="AT5244" s="20">
        <f>T5244*1.075</f>
        <v>0</v>
      </c>
      <c r="AV5244" s="22">
        <f>MIN(AN5244,AT5244,AU5244)</f>
        <v>0</v>
      </c>
    </row>
    <row r="5245" spans="21:48" ht="30" customHeight="1">
      <c r="U5245" s="1"/>
      <c r="AT5245" s="20">
        <f>T5245*1.075</f>
        <v>0</v>
      </c>
      <c r="AV5245" s="22">
        <f>MIN(AN5245,AT5245,AU5245)</f>
        <v>0</v>
      </c>
    </row>
    <row r="5246" spans="21:48" ht="30" customHeight="1">
      <c r="U5246" s="1"/>
      <c r="AT5246" s="20">
        <f>T5246*1.075</f>
        <v>0</v>
      </c>
      <c r="AV5246" s="22">
        <f>MIN(AN5246,AT5246,AU5246)</f>
        <v>0</v>
      </c>
    </row>
    <row r="5247" spans="21:48" ht="30" customHeight="1">
      <c r="U5247" s="1"/>
      <c r="AT5247" s="20">
        <f>T5247*1.075</f>
        <v>0</v>
      </c>
      <c r="AV5247" s="22">
        <f>MIN(AN5247,AT5247,AU5247)</f>
        <v>0</v>
      </c>
    </row>
    <row r="5248" spans="21:48" ht="30" customHeight="1">
      <c r="U5248" s="1"/>
      <c r="AT5248" s="20">
        <f>T5248*1.075</f>
        <v>0</v>
      </c>
      <c r="AV5248" s="22">
        <f>MIN(AN5248,AT5248,AU5248)</f>
        <v>0</v>
      </c>
    </row>
    <row r="5249" spans="21:48" ht="30" customHeight="1">
      <c r="U5249" s="1"/>
      <c r="AT5249" s="20">
        <f>T5249*1.075</f>
        <v>0</v>
      </c>
      <c r="AV5249" s="22">
        <f>MIN(AN5249,AT5249,AU5249)</f>
        <v>0</v>
      </c>
    </row>
    <row r="5250" spans="21:48" ht="30" customHeight="1">
      <c r="U5250" s="1"/>
      <c r="AT5250" s="20">
        <f>T5250*1.075</f>
        <v>0</v>
      </c>
      <c r="AV5250" s="22">
        <f>MIN(AN5250,AT5250,AU5250)</f>
        <v>0</v>
      </c>
    </row>
    <row r="5251" spans="21:48" ht="30" customHeight="1">
      <c r="U5251" s="1"/>
      <c r="AT5251" s="20">
        <f>T5251*1.075</f>
        <v>0</v>
      </c>
      <c r="AV5251" s="22">
        <f>MIN(AN5251,AT5251,AU5251)</f>
        <v>0</v>
      </c>
    </row>
    <row r="5252" spans="21:48" ht="30" customHeight="1">
      <c r="U5252" s="1"/>
      <c r="AT5252" s="20">
        <f>T5252*1.075</f>
        <v>0</v>
      </c>
      <c r="AV5252" s="22">
        <f>MIN(AN5252,AT5252,AU5252)</f>
        <v>0</v>
      </c>
    </row>
    <row r="5253" spans="21:48" ht="30" customHeight="1">
      <c r="U5253" s="1"/>
      <c r="AT5253" s="20">
        <f>T5253*1.075</f>
        <v>0</v>
      </c>
      <c r="AV5253" s="22">
        <f>MIN(AN5253,AT5253,AU5253)</f>
        <v>0</v>
      </c>
    </row>
    <row r="5254" spans="21:48" ht="30" customHeight="1">
      <c r="U5254" s="1"/>
      <c r="AT5254" s="20">
        <f>T5254*1.075</f>
        <v>0</v>
      </c>
      <c r="AV5254" s="22">
        <f>MIN(AN5254,AT5254,AU5254)</f>
        <v>0</v>
      </c>
    </row>
    <row r="5255" spans="21:48" ht="30" customHeight="1">
      <c r="U5255" s="1"/>
      <c r="AT5255" s="20">
        <f>T5255*1.075</f>
        <v>0</v>
      </c>
      <c r="AV5255" s="22">
        <f>MIN(AN5255,AT5255,AU5255)</f>
        <v>0</v>
      </c>
    </row>
    <row r="5256" spans="21:48" ht="30" customHeight="1">
      <c r="U5256" s="1"/>
      <c r="AT5256" s="20">
        <f>T5256*1.075</f>
        <v>0</v>
      </c>
      <c r="AV5256" s="22">
        <f>MIN(AN5256,AT5256,AU5256)</f>
        <v>0</v>
      </c>
    </row>
    <row r="5257" spans="21:48" ht="30" customHeight="1">
      <c r="U5257" s="1"/>
      <c r="AT5257" s="20">
        <f>T5257*1.075</f>
        <v>0</v>
      </c>
      <c r="AV5257" s="22">
        <f>MIN(AN5257,AT5257,AU5257)</f>
        <v>0</v>
      </c>
    </row>
    <row r="5258" spans="21:48" ht="30" customHeight="1">
      <c r="U5258" s="1"/>
      <c r="AT5258" s="20">
        <f>T5258*1.075</f>
        <v>0</v>
      </c>
      <c r="AV5258" s="22">
        <f>MIN(AN5258,AT5258,AU5258)</f>
        <v>0</v>
      </c>
    </row>
    <row r="5259" spans="21:48" ht="30" customHeight="1">
      <c r="U5259" s="1"/>
      <c r="AT5259" s="20">
        <f>T5259*1.075</f>
        <v>0</v>
      </c>
      <c r="AV5259" s="22">
        <f>MIN(AN5259,AT5259,AU5259)</f>
        <v>0</v>
      </c>
    </row>
    <row r="5260" spans="21:48" ht="30" customHeight="1">
      <c r="U5260" s="1"/>
      <c r="AT5260" s="20">
        <f>T5260*1.075</f>
        <v>0</v>
      </c>
      <c r="AV5260" s="22">
        <f>MIN(AN5260,AT5260,AU5260)</f>
        <v>0</v>
      </c>
    </row>
    <row r="5261" spans="21:48" ht="30" customHeight="1">
      <c r="U5261" s="1"/>
      <c r="AT5261" s="20">
        <f>T5261*1.075</f>
        <v>0</v>
      </c>
      <c r="AV5261" s="22">
        <f>MIN(AN5261,AT5261,AU5261)</f>
        <v>0</v>
      </c>
    </row>
    <row r="5262" spans="21:48" ht="30" customHeight="1">
      <c r="U5262" s="1"/>
      <c r="AT5262" s="20">
        <f>T5262*1.075</f>
        <v>0</v>
      </c>
      <c r="AV5262" s="22">
        <f>MIN(AN5262,AT5262,AU5262)</f>
        <v>0</v>
      </c>
    </row>
    <row r="5263" spans="21:48" ht="30" customHeight="1">
      <c r="U5263" s="1"/>
      <c r="AT5263" s="20">
        <f>T5263*1.075</f>
        <v>0</v>
      </c>
      <c r="AV5263" s="22">
        <f>MIN(AN5263,AT5263,AU5263)</f>
        <v>0</v>
      </c>
    </row>
    <row r="5264" spans="21:48" ht="30" customHeight="1">
      <c r="U5264" s="1"/>
      <c r="AT5264" s="20">
        <f>T5264*1.075</f>
        <v>0</v>
      </c>
      <c r="AV5264" s="22">
        <f>MIN(AN5264,AT5264,AU5264)</f>
        <v>0</v>
      </c>
    </row>
    <row r="5265" spans="21:48" ht="30" customHeight="1">
      <c r="U5265" s="1"/>
      <c r="AT5265" s="20">
        <f>T5265*1.075</f>
        <v>0</v>
      </c>
      <c r="AV5265" s="22">
        <f>MIN(AN5265,AT5265,AU5265)</f>
        <v>0</v>
      </c>
    </row>
    <row r="5266" spans="21:48" ht="30" customHeight="1">
      <c r="U5266" s="1"/>
      <c r="AT5266" s="20">
        <f>T5266*1.075</f>
        <v>0</v>
      </c>
      <c r="AV5266" s="22">
        <f>MIN(AN5266,AT5266,AU5266)</f>
        <v>0</v>
      </c>
    </row>
    <row r="5267" spans="21:48" ht="30" customHeight="1">
      <c r="U5267" s="1"/>
      <c r="AT5267" s="20">
        <f>T5267*1.075</f>
        <v>0</v>
      </c>
      <c r="AV5267" s="22">
        <f>MIN(AN5267,AT5267,AU5267)</f>
        <v>0</v>
      </c>
    </row>
    <row r="5268" spans="21:48" ht="30" customHeight="1">
      <c r="U5268" s="1"/>
      <c r="AT5268" s="20">
        <f>T5268*1.075</f>
        <v>0</v>
      </c>
      <c r="AV5268" s="22">
        <f>MIN(AN5268,AT5268,AU5268)</f>
        <v>0</v>
      </c>
    </row>
    <row r="5269" spans="21:48" ht="30" customHeight="1">
      <c r="U5269" s="1"/>
      <c r="AT5269" s="20">
        <f>T5269*1.075</f>
        <v>0</v>
      </c>
      <c r="AV5269" s="22">
        <f>MIN(AN5269,AT5269,AU5269)</f>
        <v>0</v>
      </c>
    </row>
    <row r="5270" spans="21:48" ht="30" customHeight="1">
      <c r="U5270" s="1"/>
      <c r="AT5270" s="20">
        <f>T5270*1.075</f>
        <v>0</v>
      </c>
      <c r="AV5270" s="22">
        <f>MIN(AN5270,AT5270,AU5270)</f>
        <v>0</v>
      </c>
    </row>
    <row r="5271" spans="21:48" ht="30" customHeight="1">
      <c r="U5271" s="1"/>
      <c r="AT5271" s="20">
        <f>T5271*1.075</f>
        <v>0</v>
      </c>
      <c r="AV5271" s="22">
        <f>MIN(AN5271,AT5271,AU5271)</f>
        <v>0</v>
      </c>
    </row>
    <row r="5272" spans="21:48" ht="30" customHeight="1">
      <c r="U5272" s="1"/>
      <c r="AT5272" s="20">
        <f>T5272*1.075</f>
        <v>0</v>
      </c>
      <c r="AV5272" s="22">
        <f>MIN(AN5272,AT5272,AU5272)</f>
        <v>0</v>
      </c>
    </row>
    <row r="5273" spans="21:48" ht="30" customHeight="1">
      <c r="U5273" s="1"/>
      <c r="AT5273" s="20">
        <f>T5273*1.075</f>
        <v>0</v>
      </c>
      <c r="AV5273" s="22">
        <f>MIN(AN5273,AT5273,AU5273)</f>
        <v>0</v>
      </c>
    </row>
    <row r="5274" spans="21:48" ht="30" customHeight="1">
      <c r="U5274" s="1"/>
      <c r="AT5274" s="20">
        <f>T5274*1.075</f>
        <v>0</v>
      </c>
      <c r="AV5274" s="22">
        <f>MIN(AN5274,AT5274,AU5274)</f>
        <v>0</v>
      </c>
    </row>
    <row r="5275" spans="21:48" ht="30" customHeight="1">
      <c r="U5275" s="1"/>
      <c r="AT5275" s="20">
        <f>T5275*1.075</f>
        <v>0</v>
      </c>
      <c r="AV5275" s="22">
        <f>MIN(AN5275,AT5275,AU5275)</f>
        <v>0</v>
      </c>
    </row>
    <row r="5276" spans="21:48" ht="30" customHeight="1">
      <c r="U5276" s="1"/>
      <c r="AT5276" s="20">
        <f>T5276*1.075</f>
        <v>0</v>
      </c>
      <c r="AV5276" s="22">
        <f>MIN(AN5276,AT5276,AU5276)</f>
        <v>0</v>
      </c>
    </row>
    <row r="5277" spans="21:48" ht="30" customHeight="1">
      <c r="U5277" s="1"/>
      <c r="AT5277" s="20">
        <f>T5277*1.075</f>
        <v>0</v>
      </c>
      <c r="AV5277" s="22">
        <f>MIN(AN5277,AT5277,AU5277)</f>
        <v>0</v>
      </c>
    </row>
    <row r="5278" spans="21:48" ht="30" customHeight="1">
      <c r="U5278" s="1"/>
      <c r="AT5278" s="20">
        <f>T5278*1.075</f>
        <v>0</v>
      </c>
      <c r="AV5278" s="22">
        <f>MIN(AN5278,AT5278,AU5278)</f>
        <v>0</v>
      </c>
    </row>
    <row r="5279" spans="21:48" ht="30" customHeight="1">
      <c r="U5279" s="1"/>
      <c r="AT5279" s="20">
        <f>T5279*1.075</f>
        <v>0</v>
      </c>
      <c r="AV5279" s="22">
        <f>MIN(AN5279,AT5279,AU5279)</f>
        <v>0</v>
      </c>
    </row>
    <row r="5280" spans="21:48" ht="30" customHeight="1">
      <c r="U5280" s="1"/>
      <c r="AT5280" s="20">
        <f>T5280*1.075</f>
        <v>0</v>
      </c>
      <c r="AV5280" s="22">
        <f>MIN(AN5280,AT5280,AU5280)</f>
        <v>0</v>
      </c>
    </row>
    <row r="5281" spans="21:48" ht="30" customHeight="1">
      <c r="U5281" s="1"/>
      <c r="AT5281" s="20">
        <f>T5281*1.075</f>
        <v>0</v>
      </c>
      <c r="AV5281" s="22">
        <f>MIN(AN5281,AT5281,AU5281)</f>
        <v>0</v>
      </c>
    </row>
    <row r="5282" spans="21:48" ht="30" customHeight="1">
      <c r="U5282" s="1"/>
      <c r="AT5282" s="20">
        <f>T5282*1.075</f>
        <v>0</v>
      </c>
      <c r="AV5282" s="22">
        <f>MIN(AN5282,AT5282,AU5282)</f>
        <v>0</v>
      </c>
    </row>
    <row r="5283" spans="21:48" ht="30" customHeight="1">
      <c r="U5283" s="1"/>
      <c r="AT5283" s="20">
        <f>T5283*1.075</f>
        <v>0</v>
      </c>
      <c r="AV5283" s="22">
        <f>MIN(AN5283,AT5283,AU5283)</f>
        <v>0</v>
      </c>
    </row>
    <row r="5284" spans="21:48" ht="30" customHeight="1">
      <c r="U5284" s="1"/>
      <c r="AT5284" s="20">
        <f>T5284*1.075</f>
        <v>0</v>
      </c>
      <c r="AV5284" s="22">
        <f>MIN(AN5284,AT5284,AU5284)</f>
        <v>0</v>
      </c>
    </row>
    <row r="5285" spans="21:48" ht="30" customHeight="1">
      <c r="U5285" s="1"/>
      <c r="AT5285" s="20">
        <f>T5285*1.075</f>
        <v>0</v>
      </c>
      <c r="AV5285" s="22">
        <f>MIN(AN5285,AT5285,AU5285)</f>
        <v>0</v>
      </c>
    </row>
    <row r="5286" spans="21:48" ht="30" customHeight="1">
      <c r="U5286" s="1"/>
      <c r="AT5286" s="20">
        <f>T5286*1.075</f>
        <v>0</v>
      </c>
      <c r="AV5286" s="22">
        <f>MIN(AN5286,AT5286,AU5286)</f>
        <v>0</v>
      </c>
    </row>
    <row r="5287" spans="21:48" ht="30" customHeight="1">
      <c r="U5287" s="1"/>
      <c r="AT5287" s="20">
        <f>T5287*1.075</f>
        <v>0</v>
      </c>
      <c r="AV5287" s="22">
        <f>MIN(AN5287,AT5287,AU5287)</f>
        <v>0</v>
      </c>
    </row>
    <row r="5288" spans="21:48" ht="30" customHeight="1">
      <c r="U5288" s="1"/>
      <c r="AT5288" s="20">
        <f>T5288*1.075</f>
        <v>0</v>
      </c>
      <c r="AV5288" s="22">
        <f>MIN(AN5288,AT5288,AU5288)</f>
        <v>0</v>
      </c>
    </row>
    <row r="5289" spans="21:48" ht="30" customHeight="1">
      <c r="U5289" s="1"/>
      <c r="AT5289" s="20">
        <f>T5289*1.075</f>
        <v>0</v>
      </c>
      <c r="AV5289" s="22">
        <f>MIN(AN5289,AT5289,AU5289)</f>
        <v>0</v>
      </c>
    </row>
    <row r="5290" spans="21:48" ht="30" customHeight="1">
      <c r="U5290" s="1"/>
      <c r="AT5290" s="20">
        <f>T5290*1.075</f>
        <v>0</v>
      </c>
      <c r="AV5290" s="22">
        <f>MIN(AN5290,AT5290,AU5290)</f>
        <v>0</v>
      </c>
    </row>
    <row r="5291" spans="21:48" ht="30" customHeight="1">
      <c r="U5291" s="1"/>
      <c r="AT5291" s="20">
        <f>T5291*1.075</f>
        <v>0</v>
      </c>
      <c r="AV5291" s="22">
        <f>MIN(AN5291,AT5291,AU5291)</f>
        <v>0</v>
      </c>
    </row>
    <row r="5292" spans="21:48" ht="30" customHeight="1">
      <c r="U5292" s="1"/>
      <c r="AT5292" s="20">
        <f>T5292*1.075</f>
        <v>0</v>
      </c>
      <c r="AV5292" s="22">
        <f>MIN(AN5292,AT5292,AU5292)</f>
        <v>0</v>
      </c>
    </row>
    <row r="5293" spans="21:48" ht="30" customHeight="1">
      <c r="U5293" s="1"/>
      <c r="AT5293" s="20">
        <f>T5293*1.075</f>
        <v>0</v>
      </c>
      <c r="AV5293" s="22">
        <f>MIN(AN5293,AT5293,AU5293)</f>
        <v>0</v>
      </c>
    </row>
    <row r="5294" spans="21:48" ht="30" customHeight="1">
      <c r="U5294" s="1"/>
      <c r="AT5294" s="20">
        <f>T5294*1.075</f>
        <v>0</v>
      </c>
      <c r="AV5294" s="22">
        <f>MIN(AN5294,AT5294,AU5294)</f>
        <v>0</v>
      </c>
    </row>
    <row r="5295" spans="21:48" ht="30" customHeight="1">
      <c r="U5295" s="1"/>
      <c r="AT5295" s="20">
        <f>T5295*1.075</f>
        <v>0</v>
      </c>
      <c r="AV5295" s="22">
        <f>MIN(AN5295,AT5295,AU5295)</f>
        <v>0</v>
      </c>
    </row>
    <row r="5296" spans="21:48" ht="30" customHeight="1">
      <c r="U5296" s="1"/>
      <c r="AT5296" s="20">
        <f>T5296*1.075</f>
        <v>0</v>
      </c>
      <c r="AV5296" s="22">
        <f>MIN(AN5296,AT5296,AU5296)</f>
        <v>0</v>
      </c>
    </row>
    <row r="5297" spans="21:48" ht="30" customHeight="1">
      <c r="U5297" s="1"/>
      <c r="AT5297" s="20">
        <f>T5297*1.075</f>
        <v>0</v>
      </c>
      <c r="AV5297" s="22">
        <f>MIN(AN5297,AT5297,AU5297)</f>
        <v>0</v>
      </c>
    </row>
    <row r="5298" spans="21:48" ht="30" customHeight="1">
      <c r="U5298" s="1"/>
      <c r="AT5298" s="20">
        <f>T5298*1.075</f>
        <v>0</v>
      </c>
      <c r="AV5298" s="22">
        <f>MIN(AN5298,AT5298,AU5298)</f>
        <v>0</v>
      </c>
    </row>
    <row r="5299" spans="21:48" ht="30" customHeight="1">
      <c r="U5299" s="1"/>
      <c r="AT5299" s="20">
        <f>T5299*1.075</f>
        <v>0</v>
      </c>
      <c r="AV5299" s="22">
        <f>MIN(AN5299,AT5299,AU5299)</f>
        <v>0</v>
      </c>
    </row>
    <row r="5300" spans="21:48" ht="30" customHeight="1">
      <c r="U5300" s="1"/>
      <c r="AT5300" s="20">
        <f>T5300*1.075</f>
        <v>0</v>
      </c>
      <c r="AV5300" s="22">
        <f>MIN(AN5300,AT5300,AU5300)</f>
        <v>0</v>
      </c>
    </row>
    <row r="5301" spans="21:48" ht="30" customHeight="1">
      <c r="U5301" s="1"/>
      <c r="AT5301" s="20">
        <f>T5301*1.075</f>
        <v>0</v>
      </c>
      <c r="AV5301" s="22">
        <f>MIN(AN5301,AT5301,AU5301)</f>
        <v>0</v>
      </c>
    </row>
    <row r="5302" spans="21:48" ht="30" customHeight="1">
      <c r="U5302" s="1"/>
      <c r="AT5302" s="20">
        <f>T5302*1.075</f>
        <v>0</v>
      </c>
      <c r="AV5302" s="22">
        <f>MIN(AN5302,AT5302,AU5302)</f>
        <v>0</v>
      </c>
    </row>
    <row r="5303" spans="21:48" ht="30" customHeight="1">
      <c r="U5303" s="1"/>
      <c r="AT5303" s="20">
        <f>T5303*1.075</f>
        <v>0</v>
      </c>
      <c r="AV5303" s="22">
        <f>MIN(AN5303,AT5303,AU5303)</f>
        <v>0</v>
      </c>
    </row>
    <row r="5304" spans="21:48" ht="30" customHeight="1">
      <c r="U5304" s="1"/>
      <c r="AT5304" s="20">
        <f>T5304*1.075</f>
        <v>0</v>
      </c>
      <c r="AV5304" s="22">
        <f>MIN(AN5304,AT5304,AU5304)</f>
        <v>0</v>
      </c>
    </row>
    <row r="5305" spans="21:48" ht="30" customHeight="1">
      <c r="U5305" s="1"/>
      <c r="AT5305" s="20">
        <f>T5305*1.075</f>
        <v>0</v>
      </c>
      <c r="AV5305" s="22">
        <f>MIN(AN5305,AT5305,AU5305)</f>
        <v>0</v>
      </c>
    </row>
    <row r="5306" spans="21:48" ht="30" customHeight="1">
      <c r="U5306" s="1"/>
      <c r="AT5306" s="20">
        <f>T5306*1.075</f>
        <v>0</v>
      </c>
      <c r="AV5306" s="22">
        <f>MIN(AN5306,AT5306,AU5306)</f>
        <v>0</v>
      </c>
    </row>
    <row r="5307" spans="21:48" ht="30" customHeight="1">
      <c r="U5307" s="1"/>
      <c r="AT5307" s="20">
        <f>T5307*1.075</f>
        <v>0</v>
      </c>
      <c r="AV5307" s="22">
        <f>MIN(AN5307,AT5307,AU5307)</f>
        <v>0</v>
      </c>
    </row>
    <row r="5308" spans="21:48" ht="30" customHeight="1">
      <c r="U5308" s="1"/>
      <c r="AT5308" s="20">
        <f>T5308*1.075</f>
        <v>0</v>
      </c>
      <c r="AV5308" s="22">
        <f>MIN(AN5308,AT5308,AU5308)</f>
        <v>0</v>
      </c>
    </row>
    <row r="5309" spans="21:48" ht="30" customHeight="1">
      <c r="U5309" s="1"/>
      <c r="AT5309" s="20">
        <f>T5309*1.075</f>
        <v>0</v>
      </c>
      <c r="AV5309" s="22">
        <f>MIN(AN5309,AT5309,AU5309)</f>
        <v>0</v>
      </c>
    </row>
    <row r="5310" spans="21:48" ht="30" customHeight="1">
      <c r="U5310" s="1"/>
      <c r="AT5310" s="20">
        <f>T5310*1.075</f>
        <v>0</v>
      </c>
      <c r="AV5310" s="22">
        <f>MIN(AN5310,AT5310,AU5310)</f>
        <v>0</v>
      </c>
    </row>
    <row r="5311" spans="21:48" ht="30" customHeight="1">
      <c r="U5311" s="1"/>
      <c r="AT5311" s="20">
        <f>T5311*1.075</f>
        <v>0</v>
      </c>
      <c r="AV5311" s="22">
        <f>MIN(AN5311,AT5311,AU5311)</f>
        <v>0</v>
      </c>
    </row>
    <row r="5312" spans="21:48" ht="30" customHeight="1">
      <c r="U5312" s="1"/>
      <c r="AT5312" s="20">
        <f>T5312*1.075</f>
        <v>0</v>
      </c>
      <c r="AV5312" s="22">
        <f>MIN(AN5312,AT5312,AU5312)</f>
        <v>0</v>
      </c>
    </row>
    <row r="5313" spans="21:48" ht="30" customHeight="1">
      <c r="U5313" s="1"/>
      <c r="AT5313" s="20">
        <f>T5313*1.075</f>
        <v>0</v>
      </c>
      <c r="AV5313" s="22">
        <f>MIN(AN5313,AT5313,AU5313)</f>
        <v>0</v>
      </c>
    </row>
    <row r="5314" spans="21:48" ht="30" customHeight="1">
      <c r="U5314" s="1"/>
      <c r="AT5314" s="20">
        <f>T5314*1.075</f>
        <v>0</v>
      </c>
      <c r="AV5314" s="22">
        <f>MIN(AN5314,AT5314,AU5314)</f>
        <v>0</v>
      </c>
    </row>
    <row r="5315" spans="21:48" ht="30" customHeight="1">
      <c r="U5315" s="1"/>
      <c r="AT5315" s="20">
        <f>T5315*1.075</f>
        <v>0</v>
      </c>
      <c r="AV5315" s="22">
        <f>MIN(AN5315,AT5315,AU5315)</f>
        <v>0</v>
      </c>
    </row>
    <row r="5316" spans="21:48" ht="30" customHeight="1">
      <c r="U5316" s="1"/>
      <c r="AT5316" s="20">
        <f>T5316*1.075</f>
        <v>0</v>
      </c>
      <c r="AV5316" s="22">
        <f>MIN(AN5316,AT5316,AU5316)</f>
        <v>0</v>
      </c>
    </row>
    <row r="5317" spans="21:48" ht="30" customHeight="1">
      <c r="U5317" s="1"/>
      <c r="AT5317" s="20">
        <f>T5317*1.075</f>
        <v>0</v>
      </c>
      <c r="AV5317" s="22">
        <f>MIN(AN5317,AT5317,AU5317)</f>
        <v>0</v>
      </c>
    </row>
    <row r="5318" spans="21:48" ht="30" customHeight="1">
      <c r="U5318" s="1"/>
      <c r="AT5318" s="20">
        <f>T5318*1.075</f>
        <v>0</v>
      </c>
      <c r="AV5318" s="22">
        <f>MIN(AN5318,AT5318,AU5318)</f>
        <v>0</v>
      </c>
    </row>
    <row r="5319" spans="21:48" ht="30" customHeight="1">
      <c r="U5319" s="1"/>
      <c r="AT5319" s="20">
        <f>T5319*1.075</f>
        <v>0</v>
      </c>
      <c r="AV5319" s="22">
        <f>MIN(AN5319,AT5319,AU5319)</f>
        <v>0</v>
      </c>
    </row>
    <row r="5320" spans="21:48" ht="30" customHeight="1">
      <c r="U5320" s="1"/>
      <c r="AT5320" s="20">
        <f>T5320*1.075</f>
        <v>0</v>
      </c>
      <c r="AV5320" s="22">
        <f>MIN(AN5320,AT5320,AU5320)</f>
        <v>0</v>
      </c>
    </row>
    <row r="5321" spans="21:48" ht="30" customHeight="1">
      <c r="U5321" s="1"/>
      <c r="AT5321" s="20">
        <f>T5321*1.075</f>
        <v>0</v>
      </c>
      <c r="AV5321" s="22">
        <f>MIN(AN5321,AT5321,AU5321)</f>
        <v>0</v>
      </c>
    </row>
    <row r="5322" spans="21:48" ht="30" customHeight="1">
      <c r="U5322" s="1"/>
      <c r="AT5322" s="20">
        <f>T5322*1.075</f>
        <v>0</v>
      </c>
      <c r="AV5322" s="22">
        <f>MIN(AN5322,AT5322,AU5322)</f>
        <v>0</v>
      </c>
    </row>
    <row r="5323" spans="21:48" ht="30" customHeight="1">
      <c r="U5323" s="1"/>
      <c r="AT5323" s="20">
        <f>T5323*1.075</f>
        <v>0</v>
      </c>
      <c r="AV5323" s="22">
        <f>MIN(AN5323,AT5323,AU5323)</f>
        <v>0</v>
      </c>
    </row>
    <row r="5324" spans="21:48" ht="30" customHeight="1">
      <c r="U5324" s="1"/>
      <c r="AT5324" s="20">
        <f>T5324*1.075</f>
        <v>0</v>
      </c>
      <c r="AV5324" s="22">
        <f>MIN(AN5324,AT5324,AU5324)</f>
        <v>0</v>
      </c>
    </row>
    <row r="5325" spans="21:48" ht="30" customHeight="1">
      <c r="U5325" s="1"/>
      <c r="AT5325" s="20">
        <f>T5325*1.075</f>
        <v>0</v>
      </c>
      <c r="AV5325" s="22">
        <f>MIN(AN5325,AT5325,AU5325)</f>
        <v>0</v>
      </c>
    </row>
    <row r="5326" spans="21:48" ht="30" customHeight="1">
      <c r="U5326" s="1"/>
      <c r="AT5326" s="20">
        <f>T5326*1.075</f>
        <v>0</v>
      </c>
      <c r="AV5326" s="22">
        <f>MIN(AN5326,AT5326,AU5326)</f>
        <v>0</v>
      </c>
    </row>
    <row r="5327" spans="21:48" ht="30" customHeight="1">
      <c r="U5327" s="1"/>
      <c r="AT5327" s="20">
        <f>T5327*1.075</f>
        <v>0</v>
      </c>
      <c r="AV5327" s="22">
        <f>MIN(AN5327,AT5327,AU5327)</f>
        <v>0</v>
      </c>
    </row>
    <row r="5328" spans="21:48" ht="30" customHeight="1">
      <c r="U5328" s="1"/>
      <c r="AT5328" s="20">
        <f>T5328*1.075</f>
        <v>0</v>
      </c>
      <c r="AV5328" s="22">
        <f>MIN(AN5328,AT5328,AU5328)</f>
        <v>0</v>
      </c>
    </row>
    <row r="5329" spans="21:48" ht="30" customHeight="1">
      <c r="U5329" s="1"/>
      <c r="AT5329" s="20">
        <f>T5329*1.075</f>
        <v>0</v>
      </c>
      <c r="AV5329" s="22">
        <f>MIN(AN5329,AT5329,AU5329)</f>
        <v>0</v>
      </c>
    </row>
    <row r="5330" spans="21:48" ht="30" customHeight="1">
      <c r="U5330" s="1"/>
      <c r="AT5330" s="20">
        <f>T5330*1.075</f>
        <v>0</v>
      </c>
      <c r="AV5330" s="22">
        <f>MIN(AN5330,AT5330,AU5330)</f>
        <v>0</v>
      </c>
    </row>
    <row r="5331" spans="21:48" ht="30" customHeight="1">
      <c r="U5331" s="1"/>
      <c r="AT5331" s="20">
        <f>T5331*1.075</f>
        <v>0</v>
      </c>
      <c r="AV5331" s="22">
        <f>MIN(AN5331,AT5331,AU5331)</f>
        <v>0</v>
      </c>
    </row>
    <row r="5332" spans="21:48" ht="30" customHeight="1">
      <c r="U5332" s="1"/>
      <c r="AT5332" s="20">
        <f>T5332*1.075</f>
        <v>0</v>
      </c>
      <c r="AV5332" s="22">
        <f>MIN(AN5332,AT5332,AU5332)</f>
        <v>0</v>
      </c>
    </row>
    <row r="5333" spans="21:48" ht="30" customHeight="1">
      <c r="U5333" s="1"/>
      <c r="AT5333" s="20">
        <f>T5333*1.075</f>
        <v>0</v>
      </c>
      <c r="AV5333" s="22">
        <f>MIN(AN5333,AT5333,AU5333)</f>
        <v>0</v>
      </c>
    </row>
    <row r="5334" spans="21:48" ht="30" customHeight="1">
      <c r="U5334" s="1"/>
      <c r="AT5334" s="20">
        <f>T5334*1.075</f>
        <v>0</v>
      </c>
      <c r="AV5334" s="22">
        <f>MIN(AN5334,AT5334,AU5334)</f>
        <v>0</v>
      </c>
    </row>
    <row r="5335" spans="21:48" ht="30" customHeight="1">
      <c r="U5335" s="1"/>
      <c r="AT5335" s="20">
        <f>T5335*1.075</f>
        <v>0</v>
      </c>
      <c r="AV5335" s="22">
        <f>MIN(AN5335,AT5335,AU5335)</f>
        <v>0</v>
      </c>
    </row>
    <row r="5336" spans="21:48" ht="30" customHeight="1">
      <c r="U5336" s="1"/>
      <c r="AT5336" s="20">
        <f>T5336*1.075</f>
        <v>0</v>
      </c>
      <c r="AV5336" s="22">
        <f>MIN(AN5336,AT5336,AU5336)</f>
        <v>0</v>
      </c>
    </row>
    <row r="5337" spans="21:48" ht="30" customHeight="1">
      <c r="U5337" s="1"/>
      <c r="AT5337" s="20">
        <f>T5337*1.075</f>
        <v>0</v>
      </c>
      <c r="AV5337" s="22">
        <f>MIN(AN5337,AT5337,AU5337)</f>
        <v>0</v>
      </c>
    </row>
    <row r="5338" spans="21:48" ht="30" customHeight="1">
      <c r="U5338" s="1"/>
      <c r="AT5338" s="20">
        <f>T5338*1.075</f>
        <v>0</v>
      </c>
      <c r="AV5338" s="22">
        <f>MIN(AN5338,AT5338,AU5338)</f>
        <v>0</v>
      </c>
    </row>
    <row r="5339" spans="21:48" ht="30" customHeight="1">
      <c r="U5339" s="1"/>
      <c r="AT5339" s="20">
        <f>T5339*1.075</f>
        <v>0</v>
      </c>
      <c r="AV5339" s="22">
        <f>MIN(AN5339,AT5339,AU5339)</f>
        <v>0</v>
      </c>
    </row>
    <row r="5340" spans="21:48" ht="30" customHeight="1">
      <c r="U5340" s="1"/>
      <c r="AT5340" s="20">
        <f>T5340*1.075</f>
        <v>0</v>
      </c>
      <c r="AV5340" s="22">
        <f>MIN(AN5340,AT5340,AU5340)</f>
        <v>0</v>
      </c>
    </row>
    <row r="5341" spans="21:48" ht="30" customHeight="1">
      <c r="U5341" s="1"/>
      <c r="AT5341" s="20">
        <f>T5341*1.075</f>
        <v>0</v>
      </c>
      <c r="AV5341" s="22">
        <f>MIN(AN5341,AT5341,AU5341)</f>
        <v>0</v>
      </c>
    </row>
    <row r="5342" spans="21:48" ht="30" customHeight="1">
      <c r="U5342" s="1"/>
      <c r="AT5342" s="20">
        <f>T5342*1.075</f>
        <v>0</v>
      </c>
      <c r="AV5342" s="22">
        <f>MIN(AN5342,AT5342,AU5342)</f>
        <v>0</v>
      </c>
    </row>
    <row r="5343" spans="21:48" ht="30" customHeight="1">
      <c r="U5343" s="1"/>
      <c r="AT5343" s="20">
        <f>T5343*1.075</f>
        <v>0</v>
      </c>
      <c r="AV5343" s="22">
        <f>MIN(AN5343,AT5343,AU5343)</f>
        <v>0</v>
      </c>
    </row>
    <row r="5344" spans="21:48" ht="30" customHeight="1">
      <c r="U5344" s="1"/>
      <c r="AT5344" s="20">
        <f>T5344*1.075</f>
        <v>0</v>
      </c>
      <c r="AV5344" s="22">
        <f>MIN(AN5344,AT5344,AU5344)</f>
        <v>0</v>
      </c>
    </row>
    <row r="5345" spans="21:48" ht="30" customHeight="1">
      <c r="U5345" s="1"/>
      <c r="AT5345" s="20">
        <f>T5345*1.075</f>
        <v>0</v>
      </c>
      <c r="AV5345" s="22">
        <f>MIN(AN5345,AT5345,AU5345)</f>
        <v>0</v>
      </c>
    </row>
    <row r="5346" spans="21:48" ht="30" customHeight="1">
      <c r="U5346" s="1"/>
      <c r="AT5346" s="20">
        <f>T5346*1.075</f>
        <v>0</v>
      </c>
      <c r="AV5346" s="22">
        <f>MIN(AN5346,AT5346,AU5346)</f>
        <v>0</v>
      </c>
    </row>
    <row r="5347" spans="21:48" ht="30" customHeight="1">
      <c r="U5347" s="1"/>
      <c r="AT5347" s="20">
        <f>T5347*1.075</f>
        <v>0</v>
      </c>
      <c r="AV5347" s="22">
        <f>MIN(AN5347,AT5347,AU5347)</f>
        <v>0</v>
      </c>
    </row>
    <row r="5348" spans="21:48" ht="30" customHeight="1">
      <c r="U5348" s="1"/>
      <c r="AT5348" s="20">
        <f>T5348*1.075</f>
        <v>0</v>
      </c>
      <c r="AV5348" s="22">
        <f>MIN(AN5348,AT5348,AU5348)</f>
        <v>0</v>
      </c>
    </row>
    <row r="5349" spans="21:48" ht="30" customHeight="1">
      <c r="U5349" s="1"/>
      <c r="AT5349" s="20">
        <f>T5349*1.075</f>
        <v>0</v>
      </c>
      <c r="AV5349" s="22">
        <f>MIN(AN5349,AT5349,AU5349)</f>
        <v>0</v>
      </c>
    </row>
    <row r="5350" spans="21:48" ht="30" customHeight="1">
      <c r="U5350" s="1"/>
      <c r="AT5350" s="20">
        <f>T5350*1.075</f>
        <v>0</v>
      </c>
      <c r="AV5350" s="22">
        <f>MIN(AN5350,AT5350,AU5350)</f>
        <v>0</v>
      </c>
    </row>
    <row r="5351" spans="21:48" ht="30" customHeight="1">
      <c r="U5351" s="1"/>
      <c r="AT5351" s="20">
        <f>T5351*1.075</f>
        <v>0</v>
      </c>
      <c r="AV5351" s="22">
        <f>MIN(AN5351,AT5351,AU5351)</f>
        <v>0</v>
      </c>
    </row>
    <row r="5352" spans="21:48" ht="30" customHeight="1">
      <c r="U5352" s="1"/>
      <c r="AT5352" s="20">
        <f>T5352*1.075</f>
        <v>0</v>
      </c>
      <c r="AV5352" s="22">
        <f>MIN(AN5352,AT5352,AU5352)</f>
        <v>0</v>
      </c>
    </row>
    <row r="5353" spans="21:48" ht="30" customHeight="1">
      <c r="U5353" s="1"/>
      <c r="AT5353" s="20">
        <f>T5353*1.075</f>
        <v>0</v>
      </c>
      <c r="AV5353" s="22">
        <f>MIN(AN5353,AT5353,AU5353)</f>
        <v>0</v>
      </c>
    </row>
    <row r="5354" spans="21:48" ht="30" customHeight="1">
      <c r="U5354" s="1"/>
      <c r="AT5354" s="20">
        <f>T5354*1.075</f>
        <v>0</v>
      </c>
      <c r="AV5354" s="22">
        <f>MIN(AN5354,AT5354,AU5354)</f>
        <v>0</v>
      </c>
    </row>
    <row r="5355" spans="21:48" ht="30" customHeight="1">
      <c r="U5355" s="1"/>
      <c r="AT5355" s="20">
        <f>T5355*1.075</f>
        <v>0</v>
      </c>
      <c r="AV5355" s="22">
        <f>MIN(AN5355,AT5355,AU5355)</f>
        <v>0</v>
      </c>
    </row>
    <row r="5356" spans="21:48" ht="30" customHeight="1">
      <c r="U5356" s="1"/>
      <c r="AT5356" s="20">
        <f>T5356*1.075</f>
        <v>0</v>
      </c>
      <c r="AV5356" s="22">
        <f>MIN(AN5356,AT5356,AU5356)</f>
        <v>0</v>
      </c>
    </row>
    <row r="5357" spans="21:48" ht="30" customHeight="1">
      <c r="U5357" s="1"/>
      <c r="AT5357" s="20">
        <f>T5357*1.075</f>
        <v>0</v>
      </c>
      <c r="AV5357" s="22">
        <f>MIN(AN5357,AT5357,AU5357)</f>
        <v>0</v>
      </c>
    </row>
    <row r="5358" spans="21:48" ht="30" customHeight="1">
      <c r="U5358" s="1"/>
      <c r="AT5358" s="20">
        <f>T5358*1.075</f>
        <v>0</v>
      </c>
      <c r="AV5358" s="22">
        <f>MIN(AN5358,AT5358,AU5358)</f>
        <v>0</v>
      </c>
    </row>
    <row r="5359" spans="21:48" ht="30" customHeight="1">
      <c r="U5359" s="1"/>
      <c r="AT5359" s="20">
        <f>T5359*1.075</f>
        <v>0</v>
      </c>
      <c r="AV5359" s="22">
        <f>MIN(AN5359,AT5359,AU5359)</f>
        <v>0</v>
      </c>
    </row>
    <row r="5360" spans="21:48" ht="30" customHeight="1">
      <c r="U5360" s="1"/>
      <c r="AT5360" s="20">
        <f>T5360*1.075</f>
        <v>0</v>
      </c>
      <c r="AV5360" s="22">
        <f>MIN(AN5360,AT5360,AU5360)</f>
        <v>0</v>
      </c>
    </row>
    <row r="5361" spans="21:48" ht="30" customHeight="1">
      <c r="U5361" s="1"/>
      <c r="AT5361" s="20">
        <f>T5361*1.075</f>
        <v>0</v>
      </c>
      <c r="AV5361" s="22">
        <f>MIN(AN5361,AT5361,AU5361)</f>
        <v>0</v>
      </c>
    </row>
    <row r="5362" spans="21:48" ht="30" customHeight="1">
      <c r="U5362" s="1"/>
      <c r="AT5362" s="20">
        <f>T5362*1.075</f>
        <v>0</v>
      </c>
      <c r="AV5362" s="22">
        <f>MIN(AN5362,AT5362,AU5362)</f>
        <v>0</v>
      </c>
    </row>
    <row r="5363" spans="21:48" ht="30" customHeight="1">
      <c r="U5363" s="1"/>
      <c r="AT5363" s="20">
        <f>T5363*1.075</f>
        <v>0</v>
      </c>
      <c r="AV5363" s="22">
        <f>MIN(AN5363,AT5363,AU5363)</f>
        <v>0</v>
      </c>
    </row>
    <row r="5364" spans="21:48" ht="30" customHeight="1">
      <c r="U5364" s="1"/>
      <c r="AT5364" s="20">
        <f>T5364*1.075</f>
        <v>0</v>
      </c>
      <c r="AV5364" s="22">
        <f>MIN(AN5364,AT5364,AU5364)</f>
        <v>0</v>
      </c>
    </row>
    <row r="5365" spans="21:48" ht="30" customHeight="1">
      <c r="U5365" s="1"/>
      <c r="AT5365" s="20">
        <f>T5365*1.075</f>
        <v>0</v>
      </c>
      <c r="AV5365" s="22">
        <f>MIN(AN5365,AT5365,AU5365)</f>
        <v>0</v>
      </c>
    </row>
    <row r="5366" spans="21:48" ht="30" customHeight="1">
      <c r="U5366" s="1"/>
      <c r="AT5366" s="20">
        <f>T5366*1.075</f>
        <v>0</v>
      </c>
      <c r="AV5366" s="22">
        <f>MIN(AN5366,AT5366,AU5366)</f>
        <v>0</v>
      </c>
    </row>
    <row r="5367" spans="21:48" ht="30" customHeight="1">
      <c r="U5367" s="1"/>
      <c r="AT5367" s="20">
        <f>T5367*1.075</f>
        <v>0</v>
      </c>
      <c r="AV5367" s="22">
        <f>MIN(AN5367,AT5367,AU5367)</f>
        <v>0</v>
      </c>
    </row>
    <row r="5368" spans="21:48" ht="30" customHeight="1">
      <c r="U5368" s="1"/>
      <c r="AT5368" s="20">
        <f>T5368*1.075</f>
        <v>0</v>
      </c>
      <c r="AV5368" s="22">
        <f>MIN(AN5368,AT5368,AU5368)</f>
        <v>0</v>
      </c>
    </row>
    <row r="5369" spans="21:48" ht="30" customHeight="1">
      <c r="U5369" s="1"/>
      <c r="AT5369" s="20">
        <f>T5369*1.075</f>
        <v>0</v>
      </c>
      <c r="AV5369" s="22">
        <f>MIN(AN5369,AT5369,AU5369)</f>
        <v>0</v>
      </c>
    </row>
    <row r="5370" spans="21:48" ht="30" customHeight="1">
      <c r="U5370" s="1"/>
      <c r="AT5370" s="20">
        <f>T5370*1.075</f>
        <v>0</v>
      </c>
      <c r="AV5370" s="22">
        <f>MIN(AN5370,AT5370,AU5370)</f>
        <v>0</v>
      </c>
    </row>
    <row r="5371" spans="21:48" ht="30" customHeight="1">
      <c r="U5371" s="1"/>
      <c r="AT5371" s="20">
        <f>T5371*1.075</f>
        <v>0</v>
      </c>
      <c r="AV5371" s="22">
        <f>MIN(AN5371,AT5371,AU5371)</f>
        <v>0</v>
      </c>
    </row>
    <row r="5372" spans="21:48" ht="30" customHeight="1">
      <c r="U5372" s="1"/>
      <c r="AT5372" s="20">
        <f>T5372*1.075</f>
        <v>0</v>
      </c>
      <c r="AV5372" s="22">
        <f>MIN(AN5372,AT5372,AU5372)</f>
        <v>0</v>
      </c>
    </row>
    <row r="5373" spans="21:48" ht="30" customHeight="1">
      <c r="U5373" s="1"/>
      <c r="AT5373" s="20">
        <f>T5373*1.075</f>
        <v>0</v>
      </c>
      <c r="AV5373" s="22">
        <f>MIN(AN5373,AT5373,AU5373)</f>
        <v>0</v>
      </c>
    </row>
    <row r="5374" spans="21:48" ht="30" customHeight="1">
      <c r="U5374" s="1"/>
      <c r="AT5374" s="20">
        <f>T5374*1.075</f>
        <v>0</v>
      </c>
      <c r="AV5374" s="22">
        <f>MIN(AN5374,AT5374,AU5374)</f>
        <v>0</v>
      </c>
    </row>
    <row r="5375" spans="21:48" ht="30" customHeight="1">
      <c r="U5375" s="1"/>
      <c r="AT5375" s="20">
        <f>T5375*1.075</f>
        <v>0</v>
      </c>
      <c r="AV5375" s="22">
        <f>MIN(AN5375,AT5375,AU5375)</f>
        <v>0</v>
      </c>
    </row>
    <row r="5376" spans="21:48" ht="30" customHeight="1">
      <c r="U5376" s="1"/>
      <c r="AT5376" s="20">
        <f>T5376*1.075</f>
        <v>0</v>
      </c>
      <c r="AV5376" s="22">
        <f>MIN(AN5376,AT5376,AU5376)</f>
        <v>0</v>
      </c>
    </row>
    <row r="5377" spans="21:48" ht="30" customHeight="1">
      <c r="U5377" s="1"/>
      <c r="AT5377" s="20">
        <f>T5377*1.075</f>
        <v>0</v>
      </c>
      <c r="AV5377" s="22">
        <f>MIN(AN5377,AT5377,AU5377)</f>
        <v>0</v>
      </c>
    </row>
    <row r="5378" spans="21:48" ht="30" customHeight="1">
      <c r="U5378" s="1"/>
      <c r="AT5378" s="20">
        <f>T5378*1.075</f>
        <v>0</v>
      </c>
      <c r="AV5378" s="22">
        <f>MIN(AN5378,AT5378,AU5378)</f>
        <v>0</v>
      </c>
    </row>
    <row r="5379" spans="21:48" ht="30" customHeight="1">
      <c r="U5379" s="1"/>
      <c r="AT5379" s="20">
        <f>T5379*1.075</f>
        <v>0</v>
      </c>
      <c r="AV5379" s="22">
        <f>MIN(AN5379,AT5379,AU5379)</f>
        <v>0</v>
      </c>
    </row>
    <row r="5380" spans="21:48" ht="30" customHeight="1">
      <c r="U5380" s="1"/>
      <c r="AT5380" s="20">
        <f>T5380*1.075</f>
        <v>0</v>
      </c>
      <c r="AV5380" s="22">
        <f>MIN(AN5380,AT5380,AU5380)</f>
        <v>0</v>
      </c>
    </row>
    <row r="5381" spans="21:48" ht="30" customHeight="1">
      <c r="U5381" s="1"/>
      <c r="AT5381" s="20">
        <f>T5381*1.075</f>
        <v>0</v>
      </c>
      <c r="AV5381" s="22">
        <f>MIN(AN5381,AT5381,AU5381)</f>
        <v>0</v>
      </c>
    </row>
    <row r="5382" spans="21:48" ht="30" customHeight="1">
      <c r="U5382" s="1"/>
      <c r="AT5382" s="20">
        <f>T5382*1.075</f>
        <v>0</v>
      </c>
      <c r="AV5382" s="22">
        <f>MIN(AN5382,AT5382,AU5382)</f>
        <v>0</v>
      </c>
    </row>
    <row r="5383" spans="21:48" ht="30" customHeight="1">
      <c r="U5383" s="1"/>
      <c r="AT5383" s="20">
        <f>T5383*1.075</f>
        <v>0</v>
      </c>
      <c r="AV5383" s="22">
        <f>MIN(AN5383,AT5383,AU5383)</f>
        <v>0</v>
      </c>
    </row>
    <row r="5384" spans="21:48" ht="30" customHeight="1">
      <c r="U5384" s="1"/>
      <c r="AT5384" s="20">
        <f>T5384*1.075</f>
        <v>0</v>
      </c>
      <c r="AV5384" s="22">
        <f>MIN(AN5384,AT5384,AU5384)</f>
        <v>0</v>
      </c>
    </row>
    <row r="5385" spans="21:48" ht="30" customHeight="1">
      <c r="U5385" s="1"/>
      <c r="AT5385" s="20">
        <f>T5385*1.075</f>
        <v>0</v>
      </c>
      <c r="AV5385" s="22">
        <f>MIN(AN5385,AT5385,AU5385)</f>
        <v>0</v>
      </c>
    </row>
    <row r="5386" spans="21:48" ht="30" customHeight="1">
      <c r="U5386" s="1"/>
      <c r="AT5386" s="20">
        <f>T5386*1.075</f>
        <v>0</v>
      </c>
      <c r="AV5386" s="22">
        <f>MIN(AN5386,AT5386,AU5386)</f>
        <v>0</v>
      </c>
    </row>
    <row r="5387" spans="21:48" ht="30" customHeight="1">
      <c r="U5387" s="1"/>
      <c r="AT5387" s="20">
        <f>T5387*1.075</f>
        <v>0</v>
      </c>
      <c r="AV5387" s="22">
        <f>MIN(AN5387,AT5387,AU5387)</f>
        <v>0</v>
      </c>
    </row>
    <row r="5388" spans="21:48" ht="30" customHeight="1">
      <c r="U5388" s="1"/>
      <c r="AT5388" s="20">
        <f>T5388*1.075</f>
        <v>0</v>
      </c>
      <c r="AV5388" s="22">
        <f>MIN(AN5388,AT5388,AU5388)</f>
        <v>0</v>
      </c>
    </row>
    <row r="5389" spans="21:48" ht="30" customHeight="1">
      <c r="U5389" s="1"/>
      <c r="AT5389" s="20">
        <f>T5389*1.075</f>
        <v>0</v>
      </c>
      <c r="AV5389" s="22">
        <f>MIN(AN5389,AT5389,AU5389)</f>
        <v>0</v>
      </c>
    </row>
    <row r="5390" spans="21:48" ht="30" customHeight="1">
      <c r="U5390" s="1"/>
      <c r="AT5390" s="20">
        <f>T5390*1.075</f>
        <v>0</v>
      </c>
      <c r="AV5390" s="22">
        <f>MIN(AN5390,AT5390,AU5390)</f>
        <v>0</v>
      </c>
    </row>
    <row r="5391" spans="21:48" ht="30" customHeight="1">
      <c r="U5391" s="1"/>
      <c r="AT5391" s="20">
        <f>T5391*1.075</f>
        <v>0</v>
      </c>
      <c r="AV5391" s="22">
        <f>MIN(AN5391,AT5391,AU5391)</f>
        <v>0</v>
      </c>
    </row>
    <row r="5392" spans="21:48" ht="30" customHeight="1">
      <c r="U5392" s="1"/>
      <c r="AT5392" s="20">
        <f>T5392*1.075</f>
        <v>0</v>
      </c>
      <c r="AV5392" s="22">
        <f>MIN(AN5392,AT5392,AU5392)</f>
        <v>0</v>
      </c>
    </row>
    <row r="5393" spans="21:48" ht="30" customHeight="1">
      <c r="U5393" s="1"/>
      <c r="AT5393" s="20">
        <f>T5393*1.075</f>
        <v>0</v>
      </c>
      <c r="AV5393" s="22">
        <f>MIN(AN5393,AT5393,AU5393)</f>
        <v>0</v>
      </c>
    </row>
    <row r="5394" spans="21:48" ht="30" customHeight="1">
      <c r="U5394" s="1"/>
      <c r="AT5394" s="20">
        <f>T5394*1.075</f>
        <v>0</v>
      </c>
      <c r="AV5394" s="22">
        <f>MIN(AN5394,AT5394,AU5394)</f>
        <v>0</v>
      </c>
    </row>
    <row r="5395" spans="21:48" ht="30" customHeight="1">
      <c r="U5395" s="1"/>
      <c r="AT5395" s="20">
        <f>T5395*1.075</f>
        <v>0</v>
      </c>
      <c r="AV5395" s="22">
        <f>MIN(AN5395,AT5395,AU5395)</f>
        <v>0</v>
      </c>
    </row>
    <row r="5396" spans="21:48" ht="30" customHeight="1">
      <c r="U5396" s="1"/>
      <c r="AT5396" s="20">
        <f>T5396*1.075</f>
        <v>0</v>
      </c>
      <c r="AV5396" s="22">
        <f>MIN(AN5396,AT5396,AU5396)</f>
        <v>0</v>
      </c>
    </row>
    <row r="5397" spans="21:48" ht="30" customHeight="1">
      <c r="U5397" s="1"/>
      <c r="AT5397" s="20">
        <f>T5397*1.075</f>
        <v>0</v>
      </c>
      <c r="AV5397" s="22">
        <f>MIN(AN5397,AT5397,AU5397)</f>
        <v>0</v>
      </c>
    </row>
    <row r="5398" spans="21:48" ht="30" customHeight="1">
      <c r="U5398" s="1"/>
      <c r="AT5398" s="20">
        <f>T5398*1.075</f>
        <v>0</v>
      </c>
      <c r="AV5398" s="22">
        <f>MIN(AN5398,AT5398,AU5398)</f>
        <v>0</v>
      </c>
    </row>
    <row r="5399" spans="21:48" ht="30" customHeight="1">
      <c r="U5399" s="1"/>
      <c r="AT5399" s="20">
        <f>T5399*1.075</f>
        <v>0</v>
      </c>
      <c r="AV5399" s="22">
        <f>MIN(AN5399,AT5399,AU5399)</f>
        <v>0</v>
      </c>
    </row>
    <row r="5400" spans="21:48" ht="30" customHeight="1">
      <c r="U5400" s="1"/>
      <c r="AT5400" s="20">
        <f>T5400*1.075</f>
        <v>0</v>
      </c>
      <c r="AV5400" s="22">
        <f>MIN(AN5400,AT5400,AU5400)</f>
        <v>0</v>
      </c>
    </row>
    <row r="5401" spans="21:48" ht="30" customHeight="1">
      <c r="U5401" s="1"/>
      <c r="AT5401" s="20">
        <f>T5401*1.075</f>
        <v>0</v>
      </c>
      <c r="AV5401" s="22">
        <f>MIN(AN5401,AT5401,AU5401)</f>
        <v>0</v>
      </c>
    </row>
    <row r="5402" spans="21:48" ht="30" customHeight="1">
      <c r="U5402" s="1"/>
      <c r="AT5402" s="20">
        <f>T5402*1.075</f>
        <v>0</v>
      </c>
      <c r="AV5402" s="22">
        <f>MIN(AN5402,AT5402,AU5402)</f>
        <v>0</v>
      </c>
    </row>
    <row r="5403" spans="21:48" ht="30" customHeight="1">
      <c r="U5403" s="1"/>
      <c r="AT5403" s="20">
        <f>T5403*1.075</f>
        <v>0</v>
      </c>
      <c r="AV5403" s="22">
        <f>MIN(AN5403,AT5403,AU5403)</f>
        <v>0</v>
      </c>
    </row>
    <row r="5404" spans="21:48" ht="30" customHeight="1">
      <c r="U5404" s="1"/>
      <c r="AT5404" s="20">
        <f>T5404*1.075</f>
        <v>0</v>
      </c>
      <c r="AV5404" s="22">
        <f>MIN(AN5404,AT5404,AU5404)</f>
        <v>0</v>
      </c>
    </row>
    <row r="5405" spans="21:48" ht="30" customHeight="1">
      <c r="U5405" s="1"/>
      <c r="AT5405" s="20">
        <f>T5405*1.075</f>
        <v>0</v>
      </c>
      <c r="AV5405" s="22">
        <f>MIN(AN5405,AT5405,AU5405)</f>
        <v>0</v>
      </c>
    </row>
    <row r="5406" spans="21:48" ht="30" customHeight="1">
      <c r="U5406" s="1"/>
      <c r="AT5406" s="20">
        <f>T5406*1.075</f>
        <v>0</v>
      </c>
      <c r="AV5406" s="22">
        <f>MIN(AN5406,AT5406,AU5406)</f>
        <v>0</v>
      </c>
    </row>
    <row r="5407" spans="21:48" ht="30" customHeight="1">
      <c r="U5407" s="1"/>
      <c r="AT5407" s="20">
        <f>T5407*1.075</f>
        <v>0</v>
      </c>
      <c r="AV5407" s="22">
        <f>MIN(AN5407,AT5407,AU5407)</f>
        <v>0</v>
      </c>
    </row>
    <row r="5408" spans="21:48" ht="30" customHeight="1">
      <c r="U5408" s="1"/>
      <c r="AT5408" s="20">
        <f>T5408*1.075</f>
        <v>0</v>
      </c>
      <c r="AV5408" s="22">
        <f>MIN(AN5408,AT5408,AU5408)</f>
        <v>0</v>
      </c>
    </row>
    <row r="5409" spans="21:48" ht="30" customHeight="1">
      <c r="U5409" s="1"/>
      <c r="AT5409" s="20">
        <f>T5409*1.075</f>
        <v>0</v>
      </c>
      <c r="AV5409" s="22">
        <f>MIN(AN5409,AT5409,AU5409)</f>
        <v>0</v>
      </c>
    </row>
    <row r="5410" spans="21:48" ht="30" customHeight="1">
      <c r="U5410" s="1"/>
      <c r="AT5410" s="20">
        <f>T5410*1.075</f>
        <v>0</v>
      </c>
      <c r="AV5410" s="22">
        <f>MIN(AN5410,AT5410,AU5410)</f>
        <v>0</v>
      </c>
    </row>
    <row r="5411" spans="21:48" ht="30" customHeight="1">
      <c r="U5411" s="1"/>
      <c r="AT5411" s="20">
        <f>T5411*1.075</f>
        <v>0</v>
      </c>
      <c r="AV5411" s="22">
        <f>MIN(AN5411,AT5411,AU5411)</f>
        <v>0</v>
      </c>
    </row>
    <row r="5412" spans="21:48" ht="30" customHeight="1">
      <c r="U5412" s="1"/>
      <c r="AT5412" s="20">
        <f>T5412*1.075</f>
        <v>0</v>
      </c>
      <c r="AV5412" s="22">
        <f>MIN(AN5412,AT5412,AU5412)</f>
        <v>0</v>
      </c>
    </row>
    <row r="5413" spans="21:48" ht="30" customHeight="1">
      <c r="U5413" s="1"/>
      <c r="AT5413" s="20">
        <f>T5413*1.075</f>
        <v>0</v>
      </c>
      <c r="AV5413" s="22">
        <f>MIN(AN5413,AT5413,AU5413)</f>
        <v>0</v>
      </c>
    </row>
    <row r="5414" spans="21:48" ht="30" customHeight="1">
      <c r="U5414" s="1"/>
      <c r="AT5414" s="20">
        <f>T5414*1.075</f>
        <v>0</v>
      </c>
      <c r="AV5414" s="22">
        <f>MIN(AN5414,AT5414,AU5414)</f>
        <v>0</v>
      </c>
    </row>
    <row r="5415" spans="21:48" ht="30" customHeight="1">
      <c r="U5415" s="1"/>
      <c r="AT5415" s="20">
        <f>T5415*1.075</f>
        <v>0</v>
      </c>
      <c r="AV5415" s="22">
        <f>MIN(AN5415,AT5415,AU5415)</f>
        <v>0</v>
      </c>
    </row>
    <row r="5416" spans="21:48" ht="30" customHeight="1">
      <c r="U5416" s="1"/>
      <c r="AT5416" s="20">
        <f>T5416*1.075</f>
        <v>0</v>
      </c>
      <c r="AV5416" s="22">
        <f>MIN(AN5416,AT5416,AU5416)</f>
        <v>0</v>
      </c>
    </row>
    <row r="5417" spans="21:48" ht="30" customHeight="1">
      <c r="U5417" s="1"/>
      <c r="AT5417" s="20">
        <f>T5417*1.075</f>
        <v>0</v>
      </c>
      <c r="AV5417" s="22">
        <f>MIN(AN5417,AT5417,AU5417)</f>
        <v>0</v>
      </c>
    </row>
    <row r="5418" spans="21:48" ht="30" customHeight="1">
      <c r="U5418" s="1"/>
      <c r="AT5418" s="20">
        <f>T5418*1.075</f>
        <v>0</v>
      </c>
      <c r="AV5418" s="22">
        <f>MIN(AN5418,AT5418,AU5418)</f>
        <v>0</v>
      </c>
    </row>
    <row r="5419" spans="21:48" ht="30" customHeight="1">
      <c r="U5419" s="1"/>
      <c r="AT5419" s="20">
        <f>T5419*1.075</f>
        <v>0</v>
      </c>
      <c r="AV5419" s="22">
        <f>MIN(AN5419,AT5419,AU5419)</f>
        <v>0</v>
      </c>
    </row>
    <row r="5420" spans="21:48" ht="30" customHeight="1">
      <c r="U5420" s="1"/>
      <c r="AT5420" s="20">
        <f>T5420*1.075</f>
        <v>0</v>
      </c>
      <c r="AV5420" s="22">
        <f>MIN(AN5420,AT5420,AU5420)</f>
        <v>0</v>
      </c>
    </row>
    <row r="5421" spans="21:48" ht="30" customHeight="1">
      <c r="U5421" s="1"/>
      <c r="AT5421" s="20">
        <f>T5421*1.075</f>
        <v>0</v>
      </c>
      <c r="AV5421" s="22">
        <f>MIN(AN5421,AT5421,AU5421)</f>
        <v>0</v>
      </c>
    </row>
    <row r="5422" spans="21:48" ht="30" customHeight="1">
      <c r="U5422" s="1"/>
      <c r="AT5422" s="20">
        <f>T5422*1.075</f>
        <v>0</v>
      </c>
      <c r="AV5422" s="22">
        <f>MIN(AN5422,AT5422,AU5422)</f>
        <v>0</v>
      </c>
    </row>
    <row r="5423" spans="21:48" ht="30" customHeight="1">
      <c r="U5423" s="1"/>
      <c r="AT5423" s="20">
        <f>T5423*1.075</f>
        <v>0</v>
      </c>
      <c r="AV5423" s="22">
        <f>MIN(AN5423,AT5423,AU5423)</f>
        <v>0</v>
      </c>
    </row>
    <row r="5424" spans="21:48" ht="30" customHeight="1">
      <c r="U5424" s="1"/>
      <c r="AT5424" s="20">
        <f>T5424*1.075</f>
        <v>0</v>
      </c>
      <c r="AV5424" s="22">
        <f>MIN(AN5424,AT5424,AU5424)</f>
        <v>0</v>
      </c>
    </row>
    <row r="5425" spans="21:48" ht="30" customHeight="1">
      <c r="U5425" s="1"/>
      <c r="AT5425" s="20">
        <f>T5425*1.075</f>
        <v>0</v>
      </c>
      <c r="AV5425" s="22">
        <f>MIN(AN5425,AT5425,AU5425)</f>
        <v>0</v>
      </c>
    </row>
    <row r="5426" spans="21:48" ht="30" customHeight="1">
      <c r="U5426" s="1"/>
      <c r="AT5426" s="20">
        <f>T5426*1.075</f>
        <v>0</v>
      </c>
      <c r="AV5426" s="22">
        <f>MIN(AN5426,AT5426,AU5426)</f>
        <v>0</v>
      </c>
    </row>
    <row r="5427" spans="21:48" ht="30" customHeight="1">
      <c r="U5427" s="1"/>
      <c r="AT5427" s="20">
        <f>T5427*1.075</f>
        <v>0</v>
      </c>
      <c r="AV5427" s="22">
        <f>MIN(AN5427,AT5427,AU5427)</f>
        <v>0</v>
      </c>
    </row>
    <row r="5428" spans="21:48" ht="30" customHeight="1">
      <c r="U5428" s="1"/>
      <c r="AT5428" s="20">
        <f>T5428*1.075</f>
        <v>0</v>
      </c>
      <c r="AV5428" s="22">
        <f>MIN(AN5428,AT5428,AU5428)</f>
        <v>0</v>
      </c>
    </row>
    <row r="5429" spans="21:48" ht="30" customHeight="1">
      <c r="U5429" s="1"/>
      <c r="AT5429" s="20">
        <f>T5429*1.075</f>
        <v>0</v>
      </c>
      <c r="AV5429" s="22">
        <f>MIN(AN5429,AT5429,AU5429)</f>
        <v>0</v>
      </c>
    </row>
    <row r="5430" spans="21:48" ht="30" customHeight="1">
      <c r="U5430" s="1"/>
      <c r="AT5430" s="20">
        <f>T5430*1.075</f>
        <v>0</v>
      </c>
      <c r="AV5430" s="22">
        <f>MIN(AN5430,AT5430,AU5430)</f>
        <v>0</v>
      </c>
    </row>
    <row r="5431" spans="21:48" ht="30" customHeight="1">
      <c r="U5431" s="1"/>
      <c r="AT5431" s="20">
        <f>T5431*1.075</f>
        <v>0</v>
      </c>
      <c r="AV5431" s="22">
        <f>MIN(AN5431,AT5431,AU5431)</f>
        <v>0</v>
      </c>
    </row>
    <row r="5432" spans="21:48" ht="30" customHeight="1">
      <c r="U5432" s="1"/>
      <c r="AT5432" s="20">
        <f>T5432*1.075</f>
        <v>0</v>
      </c>
      <c r="AV5432" s="22">
        <f>MIN(AN5432,AT5432,AU5432)</f>
        <v>0</v>
      </c>
    </row>
    <row r="5433" spans="21:48" ht="30" customHeight="1">
      <c r="U5433" s="1"/>
      <c r="AT5433" s="20">
        <f>T5433*1.075</f>
        <v>0</v>
      </c>
      <c r="AV5433" s="22">
        <f>MIN(AN5433,AT5433,AU5433)</f>
        <v>0</v>
      </c>
    </row>
    <row r="5434" spans="21:48" ht="30" customHeight="1">
      <c r="U5434" s="1"/>
      <c r="AT5434" s="20">
        <f>T5434*1.075</f>
        <v>0</v>
      </c>
      <c r="AV5434" s="22">
        <f>MIN(AN5434,AT5434,AU5434)</f>
        <v>0</v>
      </c>
    </row>
    <row r="5435" spans="21:48" ht="30" customHeight="1">
      <c r="U5435" s="1"/>
      <c r="AT5435" s="20">
        <f>T5435*1.075</f>
        <v>0</v>
      </c>
      <c r="AV5435" s="22">
        <f>MIN(AN5435,AT5435,AU5435)</f>
        <v>0</v>
      </c>
    </row>
    <row r="5436" spans="21:48" ht="30" customHeight="1">
      <c r="U5436" s="1"/>
      <c r="AT5436" s="20">
        <f>T5436*1.075</f>
        <v>0</v>
      </c>
      <c r="AV5436" s="22">
        <f>MIN(AN5436,AT5436,AU5436)</f>
        <v>0</v>
      </c>
    </row>
    <row r="5437" spans="21:48" ht="30" customHeight="1">
      <c r="U5437" s="1"/>
      <c r="AT5437" s="20">
        <f>T5437*1.075</f>
        <v>0</v>
      </c>
      <c r="AV5437" s="22">
        <f>MIN(AN5437,AT5437,AU5437)</f>
        <v>0</v>
      </c>
    </row>
    <row r="5438" spans="21:48" ht="30" customHeight="1">
      <c r="U5438" s="1"/>
      <c r="AT5438" s="20">
        <f>T5438*1.075</f>
        <v>0</v>
      </c>
      <c r="AV5438" s="22">
        <f>MIN(AN5438,AT5438,AU5438)</f>
        <v>0</v>
      </c>
    </row>
    <row r="5439" spans="21:48" ht="30" customHeight="1">
      <c r="U5439" s="1"/>
      <c r="AT5439" s="20">
        <f>T5439*1.075</f>
        <v>0</v>
      </c>
      <c r="AV5439" s="22">
        <f>MIN(AN5439,AT5439,AU5439)</f>
        <v>0</v>
      </c>
    </row>
    <row r="5440" spans="21:48" ht="30" customHeight="1">
      <c r="U5440" s="1"/>
      <c r="AT5440" s="20">
        <f>T5440*1.075</f>
        <v>0</v>
      </c>
      <c r="AV5440" s="22">
        <f>MIN(AN5440,AT5440,AU5440)</f>
        <v>0</v>
      </c>
    </row>
    <row r="5441" spans="21:48" ht="30" customHeight="1">
      <c r="U5441" s="1"/>
      <c r="AT5441" s="20">
        <f>T5441*1.075</f>
        <v>0</v>
      </c>
      <c r="AV5441" s="22">
        <f>MIN(AN5441,AT5441,AU5441)</f>
        <v>0</v>
      </c>
    </row>
    <row r="5442" spans="21:48" ht="30" customHeight="1">
      <c r="U5442" s="1"/>
      <c r="AT5442" s="20">
        <f>T5442*1.075</f>
        <v>0</v>
      </c>
      <c r="AV5442" s="22">
        <f>MIN(AN5442,AT5442,AU5442)</f>
        <v>0</v>
      </c>
    </row>
    <row r="5443" spans="21:48" ht="30" customHeight="1">
      <c r="U5443" s="1"/>
      <c r="AT5443" s="20">
        <f>T5443*1.075</f>
        <v>0</v>
      </c>
      <c r="AV5443" s="22">
        <f>MIN(AN5443,AT5443,AU5443)</f>
        <v>0</v>
      </c>
    </row>
    <row r="5444" spans="21:48" ht="30" customHeight="1">
      <c r="U5444" s="1"/>
      <c r="AT5444" s="20">
        <f>T5444*1.075</f>
        <v>0</v>
      </c>
      <c r="AV5444" s="22">
        <f>MIN(AN5444,AT5444,AU5444)</f>
        <v>0</v>
      </c>
    </row>
    <row r="5445" spans="21:48" ht="30" customHeight="1">
      <c r="U5445" s="1"/>
      <c r="AT5445" s="20">
        <f>T5445*1.075</f>
        <v>0</v>
      </c>
      <c r="AV5445" s="22">
        <f>MIN(AN5445,AT5445,AU5445)</f>
        <v>0</v>
      </c>
    </row>
    <row r="5446" spans="21:48" ht="30" customHeight="1">
      <c r="U5446" s="1"/>
      <c r="AT5446" s="20">
        <f>T5446*1.075</f>
        <v>0</v>
      </c>
      <c r="AV5446" s="22">
        <f>MIN(AN5446,AT5446,AU5446)</f>
        <v>0</v>
      </c>
    </row>
    <row r="5447" spans="21:48" ht="30" customHeight="1">
      <c r="U5447" s="1"/>
      <c r="AT5447" s="20">
        <f>T5447*1.075</f>
        <v>0</v>
      </c>
      <c r="AV5447" s="22">
        <f>MIN(AN5447,AT5447,AU5447)</f>
        <v>0</v>
      </c>
    </row>
    <row r="5448" spans="21:48" ht="30" customHeight="1">
      <c r="U5448" s="1"/>
      <c r="AT5448" s="20">
        <f>T5448*1.075</f>
        <v>0</v>
      </c>
      <c r="AV5448" s="22">
        <f>MIN(AN5448,AT5448,AU5448)</f>
        <v>0</v>
      </c>
    </row>
    <row r="5449" spans="21:48" ht="30" customHeight="1">
      <c r="U5449" s="1"/>
      <c r="AT5449" s="20">
        <f>T5449*1.075</f>
        <v>0</v>
      </c>
      <c r="AV5449" s="22">
        <f>MIN(AN5449,AT5449,AU5449)</f>
        <v>0</v>
      </c>
    </row>
    <row r="5450" spans="21:48" ht="30" customHeight="1">
      <c r="U5450" s="1"/>
      <c r="AT5450" s="20">
        <f>T5450*1.075</f>
        <v>0</v>
      </c>
      <c r="AV5450" s="22">
        <f>MIN(AN5450,AT5450,AU5450)</f>
        <v>0</v>
      </c>
    </row>
    <row r="5451" spans="21:48" ht="30" customHeight="1">
      <c r="U5451" s="1"/>
      <c r="AT5451" s="20">
        <f>T5451*1.075</f>
        <v>0</v>
      </c>
      <c r="AV5451" s="22">
        <f>MIN(AN5451,AT5451,AU5451)</f>
        <v>0</v>
      </c>
    </row>
    <row r="5452" spans="21:48" ht="30" customHeight="1">
      <c r="U5452" s="1"/>
      <c r="AT5452" s="20">
        <f>T5452*1.075</f>
        <v>0</v>
      </c>
      <c r="AV5452" s="22">
        <f>MIN(AN5452,AT5452,AU5452)</f>
        <v>0</v>
      </c>
    </row>
    <row r="5453" spans="21:48" ht="30" customHeight="1">
      <c r="U5453" s="1"/>
      <c r="AT5453" s="20">
        <f>T5453*1.075</f>
        <v>0</v>
      </c>
      <c r="AV5453" s="22">
        <f>MIN(AN5453,AT5453,AU5453)</f>
        <v>0</v>
      </c>
    </row>
    <row r="5454" spans="21:48" ht="30" customHeight="1">
      <c r="U5454" s="1"/>
      <c r="AT5454" s="20">
        <f>T5454*1.075</f>
        <v>0</v>
      </c>
      <c r="AV5454" s="22">
        <f>MIN(AN5454,AT5454,AU5454)</f>
        <v>0</v>
      </c>
    </row>
    <row r="5455" spans="21:48" ht="30" customHeight="1">
      <c r="U5455" s="1"/>
      <c r="AT5455" s="20">
        <f>T5455*1.075</f>
        <v>0</v>
      </c>
      <c r="AV5455" s="22">
        <f>MIN(AN5455,AT5455,AU5455)</f>
        <v>0</v>
      </c>
    </row>
    <row r="5456" spans="21:48" ht="30" customHeight="1">
      <c r="U5456" s="1"/>
      <c r="AT5456" s="20">
        <f>T5456*1.075</f>
        <v>0</v>
      </c>
      <c r="AV5456" s="22">
        <f>MIN(AN5456,AT5456,AU5456)</f>
        <v>0</v>
      </c>
    </row>
    <row r="5457" spans="21:48" ht="30" customHeight="1">
      <c r="U5457" s="1"/>
      <c r="AT5457" s="20">
        <f>T5457*1.075</f>
        <v>0</v>
      </c>
      <c r="AV5457" s="22">
        <f>MIN(AN5457,AT5457,AU5457)</f>
        <v>0</v>
      </c>
    </row>
    <row r="5458" spans="21:48" ht="30" customHeight="1">
      <c r="U5458" s="1"/>
      <c r="AT5458" s="20">
        <f>T5458*1.075</f>
        <v>0</v>
      </c>
      <c r="AV5458" s="22">
        <f>MIN(AN5458,AT5458,AU5458)</f>
        <v>0</v>
      </c>
    </row>
    <row r="5459" spans="21:48" ht="30" customHeight="1">
      <c r="U5459" s="1"/>
      <c r="AT5459" s="20">
        <f>T5459*1.075</f>
        <v>0</v>
      </c>
      <c r="AV5459" s="22">
        <f>MIN(AN5459,AT5459,AU5459)</f>
        <v>0</v>
      </c>
    </row>
    <row r="5460" spans="21:48" ht="30" customHeight="1">
      <c r="U5460" s="1"/>
      <c r="AT5460" s="20">
        <f>T5460*1.075</f>
        <v>0</v>
      </c>
      <c r="AV5460" s="22">
        <f>MIN(AN5460,AT5460,AU5460)</f>
        <v>0</v>
      </c>
    </row>
    <row r="5461" spans="21:48" ht="30" customHeight="1">
      <c r="U5461" s="1"/>
      <c r="AT5461" s="20">
        <f>T5461*1.075</f>
        <v>0</v>
      </c>
      <c r="AV5461" s="22">
        <f>MIN(AN5461,AT5461,AU5461)</f>
        <v>0</v>
      </c>
    </row>
    <row r="5462" spans="21:48" ht="30" customHeight="1">
      <c r="U5462" s="1"/>
      <c r="AT5462" s="20">
        <f>T5462*1.075</f>
        <v>0</v>
      </c>
      <c r="AV5462" s="22">
        <f>MIN(AN5462,AT5462,AU5462)</f>
        <v>0</v>
      </c>
    </row>
    <row r="5463" spans="21:48" ht="30" customHeight="1">
      <c r="U5463" s="1"/>
      <c r="AT5463" s="20">
        <f>T5463*1.075</f>
        <v>0</v>
      </c>
      <c r="AV5463" s="22">
        <f>MIN(AN5463,AT5463,AU5463)</f>
        <v>0</v>
      </c>
    </row>
    <row r="5464" spans="21:48" ht="30" customHeight="1">
      <c r="U5464" s="1"/>
      <c r="AT5464" s="20">
        <f>T5464*1.075</f>
        <v>0</v>
      </c>
      <c r="AV5464" s="22">
        <f>MIN(AN5464,AT5464,AU5464)</f>
        <v>0</v>
      </c>
    </row>
    <row r="5465" spans="21:48" ht="30" customHeight="1">
      <c r="U5465" s="1"/>
      <c r="AT5465" s="20">
        <f>T5465*1.075</f>
        <v>0</v>
      </c>
      <c r="AV5465" s="22">
        <f>MIN(AN5465,AT5465,AU5465)</f>
        <v>0</v>
      </c>
    </row>
    <row r="5466" spans="21:48" ht="30" customHeight="1">
      <c r="U5466" s="1"/>
      <c r="AT5466" s="20">
        <f>T5466*1.075</f>
        <v>0</v>
      </c>
      <c r="AV5466" s="22">
        <f>MIN(AN5466,AT5466,AU5466)</f>
        <v>0</v>
      </c>
    </row>
    <row r="5467" spans="21:48" ht="30" customHeight="1">
      <c r="U5467" s="1"/>
      <c r="AT5467" s="20">
        <f>T5467*1.075</f>
        <v>0</v>
      </c>
      <c r="AV5467" s="22">
        <f>MIN(AN5467,AT5467,AU5467)</f>
        <v>0</v>
      </c>
    </row>
    <row r="5468" spans="21:48" ht="30" customHeight="1">
      <c r="U5468" s="1"/>
      <c r="AT5468" s="20">
        <f>T5468*1.075</f>
        <v>0</v>
      </c>
      <c r="AV5468" s="22">
        <f>MIN(AN5468,AT5468,AU5468)</f>
        <v>0</v>
      </c>
    </row>
    <row r="5469" spans="21:48" ht="30" customHeight="1">
      <c r="U5469" s="1"/>
      <c r="AT5469" s="20">
        <f>T5469*1.075</f>
        <v>0</v>
      </c>
      <c r="AV5469" s="22">
        <f>MIN(AN5469,AT5469,AU5469)</f>
        <v>0</v>
      </c>
    </row>
    <row r="5470" spans="21:48" ht="30" customHeight="1">
      <c r="U5470" s="1"/>
      <c r="AT5470" s="20">
        <f>T5470*1.075</f>
        <v>0</v>
      </c>
      <c r="AV5470" s="22">
        <f>MIN(AN5470,AT5470,AU5470)</f>
        <v>0</v>
      </c>
    </row>
    <row r="5471" spans="21:48" ht="30" customHeight="1">
      <c r="U5471" s="1"/>
      <c r="AT5471" s="20">
        <f>T5471*1.075</f>
        <v>0</v>
      </c>
      <c r="AV5471" s="22">
        <f>MIN(AN5471,AT5471,AU5471)</f>
        <v>0</v>
      </c>
    </row>
    <row r="5472" spans="21:48" ht="30" customHeight="1">
      <c r="U5472" s="1"/>
      <c r="AT5472" s="20">
        <f>T5472*1.075</f>
        <v>0</v>
      </c>
      <c r="AV5472" s="22">
        <f>MIN(AN5472,AT5472,AU5472)</f>
        <v>0</v>
      </c>
    </row>
    <row r="5473" spans="21:48" ht="30" customHeight="1">
      <c r="U5473" s="1"/>
      <c r="AT5473" s="20">
        <f>T5473*1.075</f>
        <v>0</v>
      </c>
      <c r="AV5473" s="22">
        <f>MIN(AN5473,AT5473,AU5473)</f>
        <v>0</v>
      </c>
    </row>
    <row r="5474" spans="21:48" ht="30" customHeight="1">
      <c r="U5474" s="1"/>
      <c r="AT5474" s="20">
        <f>T5474*1.075</f>
        <v>0</v>
      </c>
      <c r="AV5474" s="22">
        <f>MIN(AN5474,AT5474,AU5474)</f>
        <v>0</v>
      </c>
    </row>
    <row r="5475" spans="21:48" ht="30" customHeight="1">
      <c r="U5475" s="1"/>
      <c r="AT5475" s="20">
        <f>T5475*1.075</f>
        <v>0</v>
      </c>
      <c r="AV5475" s="22">
        <f>MIN(AN5475,AT5475,AU5475)</f>
        <v>0</v>
      </c>
    </row>
    <row r="5476" spans="21:48" ht="30" customHeight="1">
      <c r="U5476" s="1"/>
      <c r="AT5476" s="20">
        <f>T5476*1.075</f>
        <v>0</v>
      </c>
      <c r="AV5476" s="22">
        <f>MIN(AN5476,AT5476,AU5476)</f>
        <v>0</v>
      </c>
    </row>
    <row r="5477" spans="21:48" ht="30" customHeight="1">
      <c r="U5477" s="1"/>
      <c r="AT5477" s="20">
        <f>T5477*1.075</f>
        <v>0</v>
      </c>
      <c r="AV5477" s="22">
        <f>MIN(AN5477,AT5477,AU5477)</f>
        <v>0</v>
      </c>
    </row>
    <row r="5478" spans="21:48" ht="30" customHeight="1">
      <c r="U5478" s="1"/>
      <c r="AT5478" s="20">
        <f>T5478*1.075</f>
        <v>0</v>
      </c>
      <c r="AV5478" s="22">
        <f>MIN(AN5478,AT5478,AU5478)</f>
        <v>0</v>
      </c>
    </row>
    <row r="5479" spans="21:48" ht="30" customHeight="1">
      <c r="U5479" s="1"/>
      <c r="AT5479" s="20">
        <f>T5479*1.075</f>
        <v>0</v>
      </c>
      <c r="AV5479" s="22">
        <f>MIN(AN5479,AT5479,AU5479)</f>
        <v>0</v>
      </c>
    </row>
    <row r="5480" spans="21:48" ht="30" customHeight="1">
      <c r="U5480" s="1"/>
      <c r="AT5480" s="20">
        <f>T5480*1.075</f>
        <v>0</v>
      </c>
      <c r="AV5480" s="22">
        <f>MIN(AN5480,AT5480,AU5480)</f>
        <v>0</v>
      </c>
    </row>
    <row r="5481" spans="21:48" ht="30" customHeight="1">
      <c r="U5481" s="1"/>
      <c r="AT5481" s="20">
        <f>T5481*1.075</f>
        <v>0</v>
      </c>
      <c r="AV5481" s="22">
        <f>MIN(AN5481,AT5481,AU5481)</f>
        <v>0</v>
      </c>
    </row>
    <row r="5482" spans="21:48" ht="30" customHeight="1">
      <c r="U5482" s="1"/>
      <c r="AT5482" s="20">
        <f>T5482*1.075</f>
        <v>0</v>
      </c>
      <c r="AV5482" s="22">
        <f>MIN(AN5482,AT5482,AU5482)</f>
        <v>0</v>
      </c>
    </row>
    <row r="5483" spans="21:48" ht="30" customHeight="1">
      <c r="U5483" s="1"/>
      <c r="AT5483" s="20">
        <f>T5483*1.075</f>
        <v>0</v>
      </c>
      <c r="AV5483" s="22">
        <f>MIN(AN5483,AT5483,AU5483)</f>
        <v>0</v>
      </c>
    </row>
    <row r="5484" spans="21:48" ht="30" customHeight="1">
      <c r="U5484" s="1"/>
      <c r="AT5484" s="20">
        <f>T5484*1.075</f>
        <v>0</v>
      </c>
      <c r="AV5484" s="22">
        <f>MIN(AN5484,AT5484,AU5484)</f>
        <v>0</v>
      </c>
    </row>
    <row r="5485" spans="21:48" ht="30" customHeight="1">
      <c r="U5485" s="1"/>
      <c r="AT5485" s="20">
        <f>T5485*1.075</f>
        <v>0</v>
      </c>
      <c r="AV5485" s="22">
        <f>MIN(AN5485,AT5485,AU5485)</f>
        <v>0</v>
      </c>
    </row>
    <row r="5486" spans="21:48" ht="30" customHeight="1">
      <c r="U5486" s="1"/>
      <c r="AT5486" s="20">
        <f>T5486*1.075</f>
        <v>0</v>
      </c>
      <c r="AV5486" s="22">
        <f>MIN(AN5486,AT5486,AU5486)</f>
        <v>0</v>
      </c>
    </row>
    <row r="5487" spans="21:48" ht="30" customHeight="1">
      <c r="U5487" s="1"/>
      <c r="AT5487" s="20">
        <f>T5487*1.075</f>
        <v>0</v>
      </c>
      <c r="AV5487" s="22">
        <f>MIN(AN5487,AT5487,AU5487)</f>
        <v>0</v>
      </c>
    </row>
    <row r="5488" spans="21:48" ht="30" customHeight="1">
      <c r="U5488" s="1"/>
      <c r="AT5488" s="20">
        <f>T5488*1.075</f>
        <v>0</v>
      </c>
      <c r="AV5488" s="22">
        <f>MIN(AN5488,AT5488,AU5488)</f>
        <v>0</v>
      </c>
    </row>
    <row r="5489" spans="21:48" ht="30" customHeight="1">
      <c r="U5489" s="1"/>
      <c r="AT5489" s="20">
        <f>T5489*1.075</f>
        <v>0</v>
      </c>
      <c r="AV5489" s="22">
        <f>MIN(AN5489,AT5489,AU5489)</f>
        <v>0</v>
      </c>
    </row>
    <row r="5490" spans="21:48" ht="30" customHeight="1">
      <c r="U5490" s="1"/>
      <c r="AT5490" s="20">
        <f>T5490*1.075</f>
        <v>0</v>
      </c>
      <c r="AV5490" s="22">
        <f>MIN(AN5490,AT5490,AU5490)</f>
        <v>0</v>
      </c>
    </row>
    <row r="5491" spans="21:48" ht="30" customHeight="1">
      <c r="U5491" s="1"/>
      <c r="AT5491" s="20">
        <f>T5491*1.075</f>
        <v>0</v>
      </c>
      <c r="AV5491" s="22">
        <f>MIN(AN5491,AT5491,AU5491)</f>
        <v>0</v>
      </c>
    </row>
    <row r="5492" spans="21:48" ht="30" customHeight="1">
      <c r="U5492" s="1"/>
      <c r="AT5492" s="20">
        <f>T5492*1.075</f>
        <v>0</v>
      </c>
      <c r="AV5492" s="22">
        <f>MIN(AN5492,AT5492,AU5492)</f>
        <v>0</v>
      </c>
    </row>
    <row r="5493" spans="21:48" ht="30" customHeight="1">
      <c r="U5493" s="1"/>
      <c r="AT5493" s="20">
        <f>T5493*1.075</f>
        <v>0</v>
      </c>
      <c r="AV5493" s="22">
        <f>MIN(AN5493,AT5493,AU5493)</f>
        <v>0</v>
      </c>
    </row>
    <row r="5494" spans="21:48" ht="30" customHeight="1">
      <c r="U5494" s="1"/>
      <c r="AT5494" s="20">
        <f>T5494*1.075</f>
        <v>0</v>
      </c>
      <c r="AV5494" s="22">
        <f>MIN(AN5494,AT5494,AU5494)</f>
        <v>0</v>
      </c>
    </row>
    <row r="5495" spans="21:48" ht="30" customHeight="1">
      <c r="U5495" s="1"/>
      <c r="AT5495" s="20">
        <f>T5495*1.075</f>
        <v>0</v>
      </c>
      <c r="AV5495" s="22">
        <f>MIN(AN5495,AT5495,AU5495)</f>
        <v>0</v>
      </c>
    </row>
    <row r="5496" spans="21:48" ht="30" customHeight="1">
      <c r="U5496" s="1"/>
      <c r="AT5496" s="20">
        <f>T5496*1.075</f>
        <v>0</v>
      </c>
      <c r="AV5496" s="22">
        <f>MIN(AN5496,AT5496,AU5496)</f>
        <v>0</v>
      </c>
    </row>
    <row r="5497" spans="21:48" ht="30" customHeight="1">
      <c r="U5497" s="1"/>
      <c r="AT5497" s="20">
        <f>T5497*1.075</f>
        <v>0</v>
      </c>
      <c r="AV5497" s="22">
        <f>MIN(AN5497,AT5497,AU5497)</f>
        <v>0</v>
      </c>
    </row>
    <row r="5498" spans="21:48" ht="30" customHeight="1">
      <c r="U5498" s="1"/>
      <c r="AT5498" s="20">
        <f>T5498*1.075</f>
        <v>0</v>
      </c>
      <c r="AV5498" s="22">
        <f>MIN(AN5498,AT5498,AU5498)</f>
        <v>0</v>
      </c>
    </row>
    <row r="5499" spans="21:48" ht="30" customHeight="1">
      <c r="U5499" s="1"/>
      <c r="AT5499" s="20">
        <f>T5499*1.075</f>
        <v>0</v>
      </c>
      <c r="AV5499" s="22">
        <f>MIN(AN5499,AT5499,AU5499)</f>
        <v>0</v>
      </c>
    </row>
    <row r="5500" spans="21:48" ht="30" customHeight="1">
      <c r="U5500" s="1"/>
      <c r="AT5500" s="20">
        <f>T5500*1.075</f>
        <v>0</v>
      </c>
      <c r="AV5500" s="22">
        <f>MIN(AN5500,AT5500,AU5500)</f>
        <v>0</v>
      </c>
    </row>
    <row r="5501" spans="21:48" ht="30" customHeight="1">
      <c r="U5501" s="1"/>
      <c r="AT5501" s="20">
        <f>T5501*1.075</f>
        <v>0</v>
      </c>
      <c r="AV5501" s="22">
        <f>MIN(AN5501,AT5501,AU5501)</f>
        <v>0</v>
      </c>
    </row>
    <row r="5502" spans="21:48" ht="30" customHeight="1">
      <c r="U5502" s="1"/>
      <c r="AT5502" s="20">
        <f>T5502*1.075</f>
        <v>0</v>
      </c>
      <c r="AV5502" s="22">
        <f>MIN(AN5502,AT5502,AU5502)</f>
        <v>0</v>
      </c>
    </row>
    <row r="5503" spans="21:48" ht="30" customHeight="1">
      <c r="U5503" s="1"/>
      <c r="AT5503" s="20">
        <f>T5503*1.075</f>
        <v>0</v>
      </c>
      <c r="AV5503" s="22">
        <f>MIN(AN5503,AT5503,AU5503)</f>
        <v>0</v>
      </c>
    </row>
    <row r="5504" spans="21:48" ht="30" customHeight="1">
      <c r="U5504" s="1"/>
      <c r="AT5504" s="20">
        <f>T5504*1.075</f>
        <v>0</v>
      </c>
      <c r="AV5504" s="22">
        <f>MIN(AN5504,AT5504,AU5504)</f>
        <v>0</v>
      </c>
    </row>
    <row r="5505" spans="21:48" ht="30" customHeight="1">
      <c r="U5505" s="1"/>
      <c r="AT5505" s="20">
        <f>T5505*1.075</f>
        <v>0</v>
      </c>
      <c r="AV5505" s="22">
        <f>MIN(AN5505,AT5505,AU5505)</f>
        <v>0</v>
      </c>
    </row>
    <row r="5506" spans="21:48" ht="30" customHeight="1">
      <c r="U5506" s="1"/>
      <c r="AT5506" s="20">
        <f>T5506*1.075</f>
        <v>0</v>
      </c>
      <c r="AV5506" s="22">
        <f>MIN(AN5506,AT5506,AU5506)</f>
        <v>0</v>
      </c>
    </row>
    <row r="5507" spans="21:48" ht="30" customHeight="1">
      <c r="U5507" s="1"/>
      <c r="AT5507" s="20">
        <f>T5507*1.075</f>
        <v>0</v>
      </c>
      <c r="AV5507" s="22">
        <f>MIN(AN5507,AT5507,AU5507)</f>
        <v>0</v>
      </c>
    </row>
    <row r="5508" spans="21:48" ht="30" customHeight="1">
      <c r="U5508" s="1"/>
      <c r="AT5508" s="20">
        <f>T5508*1.075</f>
        <v>0</v>
      </c>
      <c r="AV5508" s="22">
        <f>MIN(AN5508,AT5508,AU5508)</f>
        <v>0</v>
      </c>
    </row>
    <row r="5509" spans="21:48" ht="30" customHeight="1">
      <c r="U5509" s="1"/>
      <c r="AT5509" s="20">
        <f>T5509*1.075</f>
        <v>0</v>
      </c>
      <c r="AV5509" s="22">
        <f>MIN(AN5509,AT5509,AU5509)</f>
        <v>0</v>
      </c>
    </row>
    <row r="5510" spans="21:48" ht="30" customHeight="1">
      <c r="U5510" s="1"/>
      <c r="AT5510" s="20">
        <f>T5510*1.075</f>
        <v>0</v>
      </c>
      <c r="AV5510" s="22">
        <f>MIN(AN5510,AT5510,AU5510)</f>
        <v>0</v>
      </c>
    </row>
    <row r="5511" spans="21:48" ht="30" customHeight="1">
      <c r="U5511" s="1"/>
      <c r="AT5511" s="20">
        <f>T5511*1.075</f>
        <v>0</v>
      </c>
      <c r="AV5511" s="22">
        <f>MIN(AN5511,AT5511,AU5511)</f>
        <v>0</v>
      </c>
    </row>
    <row r="5512" spans="21:48" ht="30" customHeight="1">
      <c r="U5512" s="1"/>
      <c r="AT5512" s="20">
        <f>T5512*1.075</f>
        <v>0</v>
      </c>
      <c r="AV5512" s="22">
        <f>MIN(AN5512,AT5512,AU5512)</f>
        <v>0</v>
      </c>
    </row>
    <row r="5513" spans="21:48" ht="30" customHeight="1">
      <c r="U5513" s="1"/>
      <c r="AT5513" s="20">
        <f>T5513*1.075</f>
        <v>0</v>
      </c>
      <c r="AV5513" s="22">
        <f>MIN(AN5513,AT5513,AU5513)</f>
        <v>0</v>
      </c>
    </row>
    <row r="5514" spans="21:48" ht="30" customHeight="1">
      <c r="U5514" s="1"/>
      <c r="AT5514" s="20">
        <f>T5514*1.075</f>
        <v>0</v>
      </c>
      <c r="AV5514" s="22">
        <f>MIN(AN5514,AT5514,AU5514)</f>
        <v>0</v>
      </c>
    </row>
    <row r="5515" spans="21:48" ht="30" customHeight="1">
      <c r="U5515" s="1"/>
      <c r="AT5515" s="20">
        <f>T5515*1.075</f>
        <v>0</v>
      </c>
      <c r="AV5515" s="22">
        <f>MIN(AN5515,AT5515,AU5515)</f>
        <v>0</v>
      </c>
    </row>
    <row r="5516" spans="21:48" ht="30" customHeight="1">
      <c r="U5516" s="1"/>
      <c r="AT5516" s="20">
        <f>T5516*1.075</f>
        <v>0</v>
      </c>
      <c r="AV5516" s="22">
        <f>MIN(AN5516,AT5516,AU5516)</f>
        <v>0</v>
      </c>
    </row>
    <row r="5517" spans="21:48" ht="30" customHeight="1">
      <c r="U5517" s="1"/>
      <c r="AT5517" s="20">
        <f>T5517*1.075</f>
        <v>0</v>
      </c>
      <c r="AV5517" s="22">
        <f>MIN(AN5517,AT5517,AU5517)</f>
        <v>0</v>
      </c>
    </row>
    <row r="5518" spans="21:48" ht="30" customHeight="1">
      <c r="U5518" s="1"/>
      <c r="AT5518" s="20">
        <f>T5518*1.075</f>
        <v>0</v>
      </c>
      <c r="AV5518" s="22">
        <f>MIN(AN5518,AT5518,AU5518)</f>
        <v>0</v>
      </c>
    </row>
    <row r="5519" spans="21:48" ht="30" customHeight="1">
      <c r="U5519" s="1"/>
      <c r="AT5519" s="20">
        <f>T5519*1.075</f>
        <v>0</v>
      </c>
      <c r="AV5519" s="22">
        <f>MIN(AN5519,AT5519,AU5519)</f>
        <v>0</v>
      </c>
    </row>
    <row r="5520" spans="21:48" ht="30" customHeight="1">
      <c r="U5520" s="1"/>
      <c r="AT5520" s="20">
        <f>T5520*1.075</f>
        <v>0</v>
      </c>
      <c r="AV5520" s="22">
        <f>MIN(AN5520,AT5520,AU5520)</f>
        <v>0</v>
      </c>
    </row>
    <row r="5521" spans="21:48" ht="30" customHeight="1">
      <c r="U5521" s="1"/>
      <c r="AT5521" s="20">
        <f>T5521*1.075</f>
        <v>0</v>
      </c>
      <c r="AV5521" s="22">
        <f>MIN(AN5521,AT5521,AU5521)</f>
        <v>0</v>
      </c>
    </row>
    <row r="5522" spans="21:48" ht="30" customHeight="1">
      <c r="U5522" s="1"/>
      <c r="AT5522" s="20">
        <f>T5522*1.075</f>
        <v>0</v>
      </c>
      <c r="AV5522" s="22">
        <f>MIN(AN5522,AT5522,AU5522)</f>
        <v>0</v>
      </c>
    </row>
    <row r="5523" spans="21:48" ht="30" customHeight="1">
      <c r="U5523" s="1"/>
      <c r="AT5523" s="20">
        <f>T5523*1.075</f>
        <v>0</v>
      </c>
      <c r="AV5523" s="22">
        <f>MIN(AN5523,AT5523,AU5523)</f>
        <v>0</v>
      </c>
    </row>
    <row r="5524" spans="21:48" ht="30" customHeight="1">
      <c r="U5524" s="1"/>
      <c r="AT5524" s="20">
        <f>T5524*1.075</f>
        <v>0</v>
      </c>
      <c r="AV5524" s="22">
        <f>MIN(AN5524,AT5524,AU5524)</f>
        <v>0</v>
      </c>
    </row>
    <row r="5525" spans="21:48" ht="30" customHeight="1">
      <c r="U5525" s="1"/>
      <c r="AT5525" s="20">
        <f>T5525*1.075</f>
        <v>0</v>
      </c>
      <c r="AV5525" s="22">
        <f>MIN(AN5525,AT5525,AU5525)</f>
        <v>0</v>
      </c>
    </row>
    <row r="5526" spans="21:48" ht="30" customHeight="1">
      <c r="U5526" s="1"/>
      <c r="AT5526" s="20">
        <f>T5526*1.075</f>
        <v>0</v>
      </c>
      <c r="AV5526" s="22">
        <f>MIN(AN5526,AT5526,AU5526)</f>
        <v>0</v>
      </c>
    </row>
    <row r="5527" spans="21:48" ht="30" customHeight="1">
      <c r="U5527" s="1"/>
      <c r="AT5527" s="20">
        <f>T5527*1.075</f>
        <v>0</v>
      </c>
      <c r="AV5527" s="22">
        <f>MIN(AN5527,AT5527,AU5527)</f>
        <v>0</v>
      </c>
    </row>
    <row r="5528" spans="21:48" ht="30" customHeight="1">
      <c r="U5528" s="1"/>
      <c r="AT5528" s="20">
        <f>T5528*1.075</f>
        <v>0</v>
      </c>
      <c r="AV5528" s="22">
        <f>MIN(AN5528,AT5528,AU5528)</f>
        <v>0</v>
      </c>
    </row>
    <row r="5529" spans="21:48" ht="30" customHeight="1">
      <c r="U5529" s="1"/>
      <c r="AT5529" s="20">
        <f>T5529*1.075</f>
        <v>0</v>
      </c>
      <c r="AV5529" s="22">
        <f>MIN(AN5529,AT5529,AU5529)</f>
        <v>0</v>
      </c>
    </row>
    <row r="5530" spans="21:48" ht="30" customHeight="1">
      <c r="U5530" s="1"/>
      <c r="AT5530" s="20">
        <f>T5530*1.075</f>
        <v>0</v>
      </c>
      <c r="AV5530" s="22">
        <f>MIN(AN5530,AT5530,AU5530)</f>
        <v>0</v>
      </c>
    </row>
    <row r="5531" spans="21:48" ht="30" customHeight="1">
      <c r="U5531" s="1"/>
      <c r="AT5531" s="20">
        <f>T5531*1.075</f>
        <v>0</v>
      </c>
      <c r="AV5531" s="22">
        <f>MIN(AN5531,AT5531,AU5531)</f>
        <v>0</v>
      </c>
    </row>
    <row r="5532" spans="21:48" ht="30" customHeight="1">
      <c r="U5532" s="1"/>
      <c r="AT5532" s="20">
        <f>T5532*1.075</f>
        <v>0</v>
      </c>
      <c r="AV5532" s="22">
        <f>MIN(AN5532,AT5532,AU5532)</f>
        <v>0</v>
      </c>
    </row>
    <row r="5533" spans="21:48" ht="30" customHeight="1">
      <c r="U5533" s="1"/>
      <c r="AT5533" s="20">
        <f>T5533*1.075</f>
        <v>0</v>
      </c>
      <c r="AV5533" s="22">
        <f>MIN(AN5533,AT5533,AU5533)</f>
        <v>0</v>
      </c>
    </row>
    <row r="5534" spans="21:48" ht="30" customHeight="1">
      <c r="U5534" s="1"/>
      <c r="AT5534" s="20">
        <f>T5534*1.075</f>
        <v>0</v>
      </c>
      <c r="AV5534" s="22">
        <f>MIN(AN5534,AT5534,AU5534)</f>
        <v>0</v>
      </c>
    </row>
    <row r="5535" spans="21:48" ht="30" customHeight="1">
      <c r="U5535" s="1"/>
      <c r="AT5535" s="20">
        <f>T5535*1.075</f>
        <v>0</v>
      </c>
      <c r="AV5535" s="22">
        <f>MIN(AN5535,AT5535,AU5535)</f>
        <v>0</v>
      </c>
    </row>
    <row r="5536" spans="21:48" ht="30" customHeight="1">
      <c r="U5536" s="1"/>
      <c r="AT5536" s="20">
        <f>T5536*1.075</f>
        <v>0</v>
      </c>
      <c r="AV5536" s="22">
        <f>MIN(AN5536,AT5536,AU5536)</f>
        <v>0</v>
      </c>
    </row>
    <row r="5537" spans="21:48" ht="30" customHeight="1">
      <c r="U5537" s="1"/>
      <c r="AT5537" s="20">
        <f>T5537*1.075</f>
        <v>0</v>
      </c>
      <c r="AV5537" s="22">
        <f>MIN(AN5537,AT5537,AU5537)</f>
        <v>0</v>
      </c>
    </row>
    <row r="5538" spans="21:48" ht="30" customHeight="1">
      <c r="U5538" s="1"/>
      <c r="AT5538" s="20">
        <f>T5538*1.075</f>
        <v>0</v>
      </c>
      <c r="AV5538" s="22">
        <f>MIN(AN5538,AT5538,AU5538)</f>
        <v>0</v>
      </c>
    </row>
    <row r="5539" spans="21:48" ht="30" customHeight="1">
      <c r="U5539" s="1"/>
      <c r="AT5539" s="20">
        <f>T5539*1.075</f>
        <v>0</v>
      </c>
      <c r="AV5539" s="22">
        <f>MIN(AN5539,AT5539,AU5539)</f>
        <v>0</v>
      </c>
    </row>
    <row r="5540" spans="21:48" ht="30" customHeight="1">
      <c r="U5540" s="1"/>
      <c r="AT5540" s="20">
        <f>T5540*1.075</f>
        <v>0</v>
      </c>
      <c r="AV5540" s="22">
        <f>MIN(AN5540,AT5540,AU5540)</f>
        <v>0</v>
      </c>
    </row>
    <row r="5541" spans="21:48" ht="30" customHeight="1">
      <c r="U5541" s="1"/>
      <c r="AT5541" s="20">
        <f>T5541*1.075</f>
        <v>0</v>
      </c>
      <c r="AV5541" s="22">
        <f>MIN(AN5541,AT5541,AU5541)</f>
        <v>0</v>
      </c>
    </row>
    <row r="5542" spans="21:48" ht="30" customHeight="1">
      <c r="U5542" s="1"/>
      <c r="AT5542" s="20">
        <f>T5542*1.075</f>
        <v>0</v>
      </c>
      <c r="AV5542" s="22">
        <f>MIN(AN5542,AT5542,AU5542)</f>
        <v>0</v>
      </c>
    </row>
    <row r="5543" spans="21:48" ht="30" customHeight="1">
      <c r="U5543" s="1"/>
      <c r="AT5543" s="20">
        <f>T5543*1.075</f>
        <v>0</v>
      </c>
      <c r="AV5543" s="22">
        <f>MIN(AN5543,AT5543,AU5543)</f>
        <v>0</v>
      </c>
    </row>
    <row r="5544" spans="21:48" ht="30" customHeight="1">
      <c r="U5544" s="1"/>
      <c r="AT5544" s="20">
        <f>T5544*1.075</f>
        <v>0</v>
      </c>
      <c r="AV5544" s="22">
        <f>MIN(AN5544,AT5544,AU5544)</f>
        <v>0</v>
      </c>
    </row>
    <row r="5545" spans="21:48" ht="30" customHeight="1">
      <c r="U5545" s="1"/>
      <c r="AT5545" s="20">
        <f>T5545*1.075</f>
        <v>0</v>
      </c>
      <c r="AV5545" s="22">
        <f>MIN(AN5545,AT5545,AU5545)</f>
        <v>0</v>
      </c>
    </row>
    <row r="5546" spans="21:48" ht="30" customHeight="1">
      <c r="U5546" s="1"/>
      <c r="AT5546" s="20">
        <f>T5546*1.075</f>
        <v>0</v>
      </c>
      <c r="AV5546" s="22">
        <f>MIN(AN5546,AT5546,AU5546)</f>
        <v>0</v>
      </c>
    </row>
    <row r="5547" spans="21:48" ht="30" customHeight="1">
      <c r="U5547" s="1"/>
      <c r="AT5547" s="20">
        <f>T5547*1.075</f>
        <v>0</v>
      </c>
      <c r="AV5547" s="22">
        <f>MIN(AN5547,AT5547,AU5547)</f>
        <v>0</v>
      </c>
    </row>
    <row r="5548" spans="21:48" ht="30" customHeight="1">
      <c r="U5548" s="1"/>
      <c r="AT5548" s="20">
        <f>T5548*1.075</f>
        <v>0</v>
      </c>
      <c r="AV5548" s="22">
        <f>MIN(AN5548,AT5548,AU5548)</f>
        <v>0</v>
      </c>
    </row>
    <row r="5549" spans="21:48" ht="30" customHeight="1">
      <c r="U5549" s="1"/>
      <c r="AT5549" s="20">
        <f>T5549*1.075</f>
        <v>0</v>
      </c>
      <c r="AV5549" s="22">
        <f>MIN(AN5549,AT5549,AU5549)</f>
        <v>0</v>
      </c>
    </row>
    <row r="5550" spans="21:48" ht="30" customHeight="1">
      <c r="U5550" s="1"/>
      <c r="AT5550" s="20">
        <f>T5550*1.075</f>
        <v>0</v>
      </c>
      <c r="AV5550" s="22">
        <f>MIN(AN5550,AT5550,AU5550)</f>
        <v>0</v>
      </c>
    </row>
    <row r="5551" spans="21:48" ht="30" customHeight="1">
      <c r="U5551" s="1"/>
      <c r="AT5551" s="20">
        <f>T5551*1.075</f>
        <v>0</v>
      </c>
      <c r="AV5551" s="22">
        <f>MIN(AN5551,AT5551,AU5551)</f>
        <v>0</v>
      </c>
    </row>
    <row r="5552" spans="21:48" ht="30" customHeight="1">
      <c r="U5552" s="1"/>
      <c r="AT5552" s="20">
        <f>T5552*1.075</f>
        <v>0</v>
      </c>
      <c r="AV5552" s="22">
        <f>MIN(AN5552,AT5552,AU5552)</f>
        <v>0</v>
      </c>
    </row>
    <row r="5553" spans="21:48" ht="30" customHeight="1">
      <c r="U5553" s="1"/>
      <c r="AT5553" s="20">
        <f>T5553*1.075</f>
        <v>0</v>
      </c>
      <c r="AV5553" s="22">
        <f>MIN(AN5553,AT5553,AU5553)</f>
        <v>0</v>
      </c>
    </row>
    <row r="5554" spans="21:48" ht="30" customHeight="1">
      <c r="U5554" s="1"/>
      <c r="AT5554" s="20">
        <f>T5554*1.075</f>
        <v>0</v>
      </c>
      <c r="AV5554" s="22">
        <f>MIN(AN5554,AT5554,AU5554)</f>
        <v>0</v>
      </c>
    </row>
    <row r="5555" spans="21:48" ht="30" customHeight="1">
      <c r="U5555" s="1"/>
      <c r="AT5555" s="20">
        <f>T5555*1.075</f>
        <v>0</v>
      </c>
      <c r="AV5555" s="22">
        <f>MIN(AN5555,AT5555,AU5555)</f>
        <v>0</v>
      </c>
    </row>
    <row r="5556" spans="21:48" ht="30" customHeight="1">
      <c r="U5556" s="1"/>
      <c r="AT5556" s="20">
        <f>T5556*1.075</f>
        <v>0</v>
      </c>
      <c r="AV5556" s="22">
        <f>MIN(AN5556,AT5556,AU5556)</f>
        <v>0</v>
      </c>
    </row>
    <row r="5557" spans="21:48" ht="30" customHeight="1">
      <c r="U5557" s="1"/>
      <c r="AT5557" s="20">
        <f>T5557*1.075</f>
        <v>0</v>
      </c>
      <c r="AV5557" s="22">
        <f>MIN(AN5557,AT5557,AU5557)</f>
        <v>0</v>
      </c>
    </row>
    <row r="5558" spans="21:48" ht="30" customHeight="1">
      <c r="U5558" s="1"/>
      <c r="AT5558" s="20">
        <f>T5558*1.075</f>
        <v>0</v>
      </c>
      <c r="AV5558" s="22">
        <f>MIN(AN5558,AT5558,AU5558)</f>
        <v>0</v>
      </c>
    </row>
    <row r="5559" spans="21:48" ht="30" customHeight="1">
      <c r="U5559" s="1"/>
      <c r="AT5559" s="20">
        <f>T5559*1.075</f>
        <v>0</v>
      </c>
      <c r="AV5559" s="22">
        <f>MIN(AN5559,AT5559,AU5559)</f>
        <v>0</v>
      </c>
    </row>
    <row r="5560" spans="21:48" ht="30" customHeight="1">
      <c r="U5560" s="1"/>
      <c r="AT5560" s="20">
        <f>T5560*1.075</f>
        <v>0</v>
      </c>
      <c r="AV5560" s="22">
        <f>MIN(AN5560,AT5560,AU5560)</f>
        <v>0</v>
      </c>
    </row>
    <row r="5561" spans="21:48" ht="30" customHeight="1">
      <c r="U5561" s="1"/>
      <c r="AT5561" s="20">
        <f>T5561*1.075</f>
        <v>0</v>
      </c>
      <c r="AV5561" s="22">
        <f>MIN(AN5561,AT5561,AU5561)</f>
        <v>0</v>
      </c>
    </row>
    <row r="5562" spans="21:48" ht="30" customHeight="1">
      <c r="U5562" s="1"/>
      <c r="AT5562" s="20">
        <f>T5562*1.075</f>
        <v>0</v>
      </c>
      <c r="AV5562" s="22">
        <f>MIN(AN5562,AT5562,AU5562)</f>
        <v>0</v>
      </c>
    </row>
    <row r="5563" spans="21:48" ht="30" customHeight="1">
      <c r="U5563" s="1"/>
      <c r="AT5563" s="20">
        <f>T5563*1.075</f>
        <v>0</v>
      </c>
      <c r="AV5563" s="22">
        <f>MIN(AN5563,AT5563,AU5563)</f>
        <v>0</v>
      </c>
    </row>
    <row r="5564" spans="21:48" ht="30" customHeight="1">
      <c r="U5564" s="1"/>
      <c r="AT5564" s="20">
        <f>T5564*1.075</f>
        <v>0</v>
      </c>
      <c r="AV5564" s="22">
        <f>MIN(AN5564,AT5564,AU5564)</f>
        <v>0</v>
      </c>
    </row>
    <row r="5565" spans="21:48" ht="30" customHeight="1">
      <c r="U5565" s="1"/>
      <c r="AT5565" s="20">
        <f>T5565*1.075</f>
        <v>0</v>
      </c>
      <c r="AV5565" s="22">
        <f>MIN(AN5565,AT5565,AU5565)</f>
        <v>0</v>
      </c>
    </row>
    <row r="5566" spans="21:48" ht="30" customHeight="1">
      <c r="U5566" s="1"/>
      <c r="AT5566" s="20">
        <f>T5566*1.075</f>
        <v>0</v>
      </c>
      <c r="AV5566" s="22">
        <f>MIN(AN5566,AT5566,AU5566)</f>
        <v>0</v>
      </c>
    </row>
    <row r="5567" spans="21:48" ht="30" customHeight="1">
      <c r="U5567" s="1"/>
      <c r="AT5567" s="20">
        <f>T5567*1.075</f>
        <v>0</v>
      </c>
      <c r="AV5567" s="22">
        <f>MIN(AN5567,AT5567,AU5567)</f>
        <v>0</v>
      </c>
    </row>
    <row r="5568" spans="21:48" ht="30" customHeight="1">
      <c r="U5568" s="1"/>
      <c r="AT5568" s="20">
        <f>T5568*1.075</f>
        <v>0</v>
      </c>
      <c r="AV5568" s="22">
        <f>MIN(AN5568,AT5568,AU5568)</f>
        <v>0</v>
      </c>
    </row>
    <row r="5569" spans="21:48" ht="30" customHeight="1">
      <c r="U5569" s="1"/>
      <c r="AT5569" s="20">
        <f>T5569*1.075</f>
        <v>0</v>
      </c>
      <c r="AV5569" s="22">
        <f>MIN(AN5569,AT5569,AU5569)</f>
        <v>0</v>
      </c>
    </row>
    <row r="5570" spans="21:48" ht="30" customHeight="1">
      <c r="U5570" s="1"/>
      <c r="AT5570" s="20">
        <f>T5570*1.075</f>
        <v>0</v>
      </c>
      <c r="AV5570" s="22">
        <f>MIN(AN5570,AT5570,AU5570)</f>
        <v>0</v>
      </c>
    </row>
    <row r="5571" spans="21:48" ht="30" customHeight="1">
      <c r="U5571" s="1"/>
      <c r="AT5571" s="20">
        <f>T5571*1.075</f>
        <v>0</v>
      </c>
      <c r="AV5571" s="22">
        <f>MIN(AN5571,AT5571,AU5571)</f>
        <v>0</v>
      </c>
    </row>
    <row r="5572" spans="21:48" ht="30" customHeight="1">
      <c r="U5572" s="1"/>
      <c r="AT5572" s="20">
        <f>T5572*1.075</f>
        <v>0</v>
      </c>
      <c r="AV5572" s="22">
        <f>MIN(AN5572,AT5572,AU5572)</f>
        <v>0</v>
      </c>
    </row>
    <row r="5573" spans="21:48" ht="30" customHeight="1">
      <c r="U5573" s="1"/>
      <c r="AT5573" s="20">
        <f>T5573*1.075</f>
        <v>0</v>
      </c>
      <c r="AV5573" s="22">
        <f>MIN(AN5573,AT5573,AU5573)</f>
        <v>0</v>
      </c>
    </row>
    <row r="5574" spans="21:48" ht="30" customHeight="1">
      <c r="U5574" s="1"/>
      <c r="AT5574" s="20">
        <f>T5574*1.075</f>
        <v>0</v>
      </c>
      <c r="AV5574" s="22">
        <f>MIN(AN5574,AT5574,AU5574)</f>
        <v>0</v>
      </c>
    </row>
    <row r="5575" spans="21:48" ht="30" customHeight="1">
      <c r="U5575" s="1"/>
      <c r="AT5575" s="20">
        <f>T5575*1.075</f>
        <v>0</v>
      </c>
      <c r="AV5575" s="22">
        <f>MIN(AN5575,AT5575,AU5575)</f>
        <v>0</v>
      </c>
    </row>
    <row r="5576" spans="21:48" ht="30" customHeight="1">
      <c r="U5576" s="1"/>
      <c r="AT5576" s="20">
        <f>T5576*1.075</f>
        <v>0</v>
      </c>
      <c r="AV5576" s="22">
        <f>MIN(AN5576,AT5576,AU5576)</f>
        <v>0</v>
      </c>
    </row>
    <row r="5577" spans="21:48" ht="30" customHeight="1">
      <c r="U5577" s="1"/>
      <c r="AT5577" s="20">
        <f>T5577*1.075</f>
        <v>0</v>
      </c>
      <c r="AV5577" s="22">
        <f>MIN(AN5577,AT5577,AU5577)</f>
        <v>0</v>
      </c>
    </row>
    <row r="5578" spans="21:48" ht="30" customHeight="1">
      <c r="U5578" s="1"/>
      <c r="AT5578" s="20">
        <f>T5578*1.075</f>
        <v>0</v>
      </c>
      <c r="AV5578" s="22">
        <f>MIN(AN5578,AT5578,AU5578)</f>
        <v>0</v>
      </c>
    </row>
    <row r="5579" spans="21:48" ht="30" customHeight="1">
      <c r="U5579" s="1"/>
      <c r="AT5579" s="20">
        <f>T5579*1.075</f>
        <v>0</v>
      </c>
      <c r="AV5579" s="22">
        <f>MIN(AN5579,AT5579,AU5579)</f>
        <v>0</v>
      </c>
    </row>
    <row r="5580" spans="21:48" ht="30" customHeight="1">
      <c r="U5580" s="1"/>
      <c r="AT5580" s="20">
        <f>T5580*1.075</f>
        <v>0</v>
      </c>
      <c r="AV5580" s="22">
        <f>MIN(AN5580,AT5580,AU5580)</f>
        <v>0</v>
      </c>
    </row>
    <row r="5581" spans="21:48" ht="30" customHeight="1">
      <c r="U5581" s="1"/>
      <c r="AT5581" s="20">
        <f>T5581*1.075</f>
        <v>0</v>
      </c>
      <c r="AV5581" s="22">
        <f>MIN(AN5581,AT5581,AU5581)</f>
        <v>0</v>
      </c>
    </row>
    <row r="5582" spans="21:48" ht="30" customHeight="1">
      <c r="U5582" s="1"/>
      <c r="AT5582" s="20">
        <f>T5582*1.075</f>
        <v>0</v>
      </c>
      <c r="AV5582" s="22">
        <f>MIN(AN5582,AT5582,AU5582)</f>
        <v>0</v>
      </c>
    </row>
    <row r="5583" spans="21:48" ht="30" customHeight="1">
      <c r="U5583" s="1"/>
      <c r="AT5583" s="20">
        <f>T5583*1.075</f>
        <v>0</v>
      </c>
      <c r="AV5583" s="22">
        <f>MIN(AN5583,AT5583,AU5583)</f>
        <v>0</v>
      </c>
    </row>
    <row r="5584" spans="21:48" ht="30" customHeight="1">
      <c r="U5584" s="1"/>
      <c r="AT5584" s="20">
        <f>T5584*1.075</f>
        <v>0</v>
      </c>
      <c r="AV5584" s="22">
        <f>MIN(AN5584,AT5584,AU5584)</f>
        <v>0</v>
      </c>
    </row>
    <row r="5585" spans="21:48" ht="30" customHeight="1">
      <c r="U5585" s="1"/>
      <c r="AT5585" s="20">
        <f>T5585*1.075</f>
        <v>0</v>
      </c>
      <c r="AV5585" s="22">
        <f>MIN(AN5585,AT5585,AU5585)</f>
        <v>0</v>
      </c>
    </row>
    <row r="5586" spans="21:48" ht="30" customHeight="1">
      <c r="U5586" s="1"/>
      <c r="AT5586" s="20">
        <f>T5586*1.075</f>
        <v>0</v>
      </c>
      <c r="AV5586" s="22">
        <f>MIN(AN5586,AT5586,AU5586)</f>
        <v>0</v>
      </c>
    </row>
    <row r="5587" spans="21:48" ht="30" customHeight="1">
      <c r="U5587" s="1"/>
      <c r="AT5587" s="20">
        <f>T5587*1.075</f>
        <v>0</v>
      </c>
      <c r="AV5587" s="22">
        <f>MIN(AN5587,AT5587,AU5587)</f>
        <v>0</v>
      </c>
    </row>
    <row r="5588" spans="21:48" ht="30" customHeight="1">
      <c r="U5588" s="1"/>
      <c r="AT5588" s="20">
        <f>T5588*1.075</f>
        <v>0</v>
      </c>
      <c r="AV5588" s="22">
        <f>MIN(AN5588,AT5588,AU5588)</f>
        <v>0</v>
      </c>
    </row>
    <row r="5589" spans="21:48" ht="30" customHeight="1">
      <c r="U5589" s="1"/>
      <c r="AT5589" s="20">
        <f>T5589*1.075</f>
        <v>0</v>
      </c>
      <c r="AV5589" s="22">
        <f>MIN(AN5589,AT5589,AU5589)</f>
        <v>0</v>
      </c>
    </row>
    <row r="5590" spans="21:48" ht="30" customHeight="1">
      <c r="U5590" s="1"/>
      <c r="AT5590" s="20">
        <f>T5590*1.075</f>
        <v>0</v>
      </c>
      <c r="AV5590" s="22">
        <f>MIN(AN5590,AT5590,AU5590)</f>
        <v>0</v>
      </c>
    </row>
    <row r="5591" spans="21:48" ht="30" customHeight="1">
      <c r="U5591" s="1"/>
      <c r="AT5591" s="20">
        <f>T5591*1.075</f>
        <v>0</v>
      </c>
      <c r="AV5591" s="22">
        <f>MIN(AN5591,AT5591,AU5591)</f>
        <v>0</v>
      </c>
    </row>
    <row r="5592" spans="21:48" ht="30" customHeight="1">
      <c r="U5592" s="1"/>
      <c r="AT5592" s="20">
        <f>T5592*1.075</f>
        <v>0</v>
      </c>
      <c r="AV5592" s="22">
        <f>MIN(AN5592,AT5592,AU5592)</f>
        <v>0</v>
      </c>
    </row>
    <row r="5593" spans="21:48" ht="30" customHeight="1">
      <c r="U5593" s="1"/>
      <c r="AT5593" s="20">
        <f>T5593*1.075</f>
        <v>0</v>
      </c>
      <c r="AV5593" s="22">
        <f>MIN(AN5593,AT5593,AU5593)</f>
        <v>0</v>
      </c>
    </row>
    <row r="5594" spans="21:48" ht="30" customHeight="1">
      <c r="U5594" s="1"/>
      <c r="AT5594" s="20">
        <f>T5594*1.075</f>
        <v>0</v>
      </c>
      <c r="AV5594" s="22">
        <f>MIN(AN5594,AT5594,AU5594)</f>
        <v>0</v>
      </c>
    </row>
    <row r="5595" spans="21:48" ht="30" customHeight="1">
      <c r="U5595" s="1"/>
      <c r="AT5595" s="20">
        <f>T5595*1.075</f>
        <v>0</v>
      </c>
      <c r="AV5595" s="22">
        <f>MIN(AN5595,AT5595,AU5595)</f>
        <v>0</v>
      </c>
    </row>
    <row r="5596" spans="21:48" ht="30" customHeight="1">
      <c r="U5596" s="1"/>
      <c r="AT5596" s="20">
        <f>T5596*1.075</f>
        <v>0</v>
      </c>
      <c r="AV5596" s="22">
        <f>MIN(AN5596,AT5596,AU5596)</f>
        <v>0</v>
      </c>
    </row>
    <row r="5597" spans="21:48" ht="30" customHeight="1">
      <c r="U5597" s="1"/>
      <c r="AT5597" s="20">
        <f>T5597*1.075</f>
        <v>0</v>
      </c>
      <c r="AV5597" s="22">
        <f>MIN(AN5597,AT5597,AU5597)</f>
        <v>0</v>
      </c>
    </row>
    <row r="5598" spans="21:48" ht="30" customHeight="1">
      <c r="U5598" s="1"/>
      <c r="AT5598" s="20">
        <f>T5598*1.075</f>
        <v>0</v>
      </c>
      <c r="AV5598" s="22">
        <f>MIN(AN5598,AT5598,AU5598)</f>
        <v>0</v>
      </c>
    </row>
    <row r="5599" spans="21:48" ht="30" customHeight="1">
      <c r="U5599" s="1"/>
      <c r="AT5599" s="20">
        <f>T5599*1.075</f>
        <v>0</v>
      </c>
      <c r="AV5599" s="22">
        <f>MIN(AN5599,AT5599,AU5599)</f>
        <v>0</v>
      </c>
    </row>
    <row r="5600" spans="21:48" ht="30" customHeight="1">
      <c r="U5600" s="1"/>
      <c r="AT5600" s="20">
        <f>T5600*1.075</f>
        <v>0</v>
      </c>
      <c r="AV5600" s="22">
        <f>MIN(AN5600,AT5600,AU5600)</f>
        <v>0</v>
      </c>
    </row>
    <row r="5601" spans="21:48" ht="30" customHeight="1">
      <c r="U5601" s="1"/>
      <c r="AT5601" s="20">
        <f>T5601*1.075</f>
        <v>0</v>
      </c>
      <c r="AV5601" s="22">
        <f>MIN(AN5601,AT5601,AU5601)</f>
        <v>0</v>
      </c>
    </row>
    <row r="5602" spans="21:48" ht="30" customHeight="1">
      <c r="U5602" s="1"/>
      <c r="AT5602" s="20">
        <f>T5602*1.075</f>
        <v>0</v>
      </c>
      <c r="AV5602" s="22">
        <f>MIN(AN5602,AT5602,AU5602)</f>
        <v>0</v>
      </c>
    </row>
    <row r="5603" spans="21:48" ht="30" customHeight="1">
      <c r="U5603" s="1"/>
      <c r="AT5603" s="20">
        <f>T5603*1.075</f>
        <v>0</v>
      </c>
      <c r="AV5603" s="22">
        <f>MIN(AN5603,AT5603,AU5603)</f>
        <v>0</v>
      </c>
    </row>
    <row r="5604" spans="21:48" ht="30" customHeight="1">
      <c r="U5604" s="1"/>
      <c r="AT5604" s="20">
        <f>T5604*1.075</f>
        <v>0</v>
      </c>
      <c r="AV5604" s="22">
        <f>MIN(AN5604,AT5604,AU5604)</f>
        <v>0</v>
      </c>
    </row>
    <row r="5605" spans="21:48" ht="30" customHeight="1">
      <c r="U5605" s="1"/>
      <c r="AT5605" s="20">
        <f>T5605*1.075</f>
        <v>0</v>
      </c>
      <c r="AV5605" s="22">
        <f>MIN(AN5605,AT5605,AU5605)</f>
        <v>0</v>
      </c>
    </row>
    <row r="5606" spans="21:48" ht="30" customHeight="1">
      <c r="U5606" s="1"/>
      <c r="AT5606" s="20">
        <f>T5606*1.075</f>
        <v>0</v>
      </c>
      <c r="AV5606" s="22">
        <f>MIN(AN5606,AT5606,AU5606)</f>
        <v>0</v>
      </c>
    </row>
    <row r="5607" spans="21:48" ht="30" customHeight="1">
      <c r="U5607" s="1"/>
      <c r="AT5607" s="20">
        <f>T5607*1.075</f>
        <v>0</v>
      </c>
      <c r="AV5607" s="22">
        <f>MIN(AN5607,AT5607,AU5607)</f>
        <v>0</v>
      </c>
    </row>
    <row r="5608" spans="21:48" ht="30" customHeight="1">
      <c r="U5608" s="1"/>
      <c r="AT5608" s="20">
        <f>T5608*1.075</f>
        <v>0</v>
      </c>
      <c r="AV5608" s="22">
        <f>MIN(AN5608,AT5608,AU5608)</f>
        <v>0</v>
      </c>
    </row>
    <row r="5609" spans="21:48" ht="30" customHeight="1">
      <c r="U5609" s="1"/>
      <c r="AT5609" s="20">
        <f>T5609*1.075</f>
        <v>0</v>
      </c>
      <c r="AV5609" s="22">
        <f>MIN(AN5609,AT5609,AU5609)</f>
        <v>0</v>
      </c>
    </row>
    <row r="5610" spans="21:48" ht="30" customHeight="1">
      <c r="U5610" s="1"/>
      <c r="AT5610" s="20">
        <f>T5610*1.075</f>
        <v>0</v>
      </c>
      <c r="AV5610" s="22">
        <f>MIN(AN5610,AT5610,AU5610)</f>
        <v>0</v>
      </c>
    </row>
    <row r="5611" spans="21:48" ht="30" customHeight="1">
      <c r="U5611" s="1"/>
      <c r="AT5611" s="20">
        <f>T5611*1.075</f>
        <v>0</v>
      </c>
      <c r="AV5611" s="22">
        <f>MIN(AN5611,AT5611,AU5611)</f>
        <v>0</v>
      </c>
    </row>
    <row r="5612" spans="21:48" ht="30" customHeight="1">
      <c r="U5612" s="1"/>
      <c r="AT5612" s="20">
        <f>T5612*1.075</f>
        <v>0</v>
      </c>
      <c r="AV5612" s="22">
        <f>MIN(AN5612,AT5612,AU5612)</f>
        <v>0</v>
      </c>
    </row>
    <row r="5613" spans="21:48" ht="30" customHeight="1">
      <c r="U5613" s="1"/>
      <c r="AT5613" s="20">
        <f>T5613*1.075</f>
        <v>0</v>
      </c>
      <c r="AV5613" s="22">
        <f>MIN(AN5613,AT5613,AU5613)</f>
        <v>0</v>
      </c>
    </row>
    <row r="5614" spans="21:48" ht="30" customHeight="1">
      <c r="U5614" s="1"/>
      <c r="AT5614" s="20">
        <f>T5614*1.075</f>
        <v>0</v>
      </c>
      <c r="AV5614" s="22">
        <f>MIN(AN5614,AT5614,AU5614)</f>
        <v>0</v>
      </c>
    </row>
    <row r="5615" spans="21:48" ht="30" customHeight="1">
      <c r="U5615" s="1"/>
      <c r="AT5615" s="20">
        <f>T5615*1.075</f>
        <v>0</v>
      </c>
      <c r="AV5615" s="22">
        <f>MIN(AN5615,AT5615,AU5615)</f>
        <v>0</v>
      </c>
    </row>
    <row r="5616" spans="21:48" ht="30" customHeight="1">
      <c r="U5616" s="1"/>
      <c r="AT5616" s="20">
        <f>T5616*1.075</f>
        <v>0</v>
      </c>
      <c r="AV5616" s="22">
        <f>MIN(AN5616,AT5616,AU5616)</f>
        <v>0</v>
      </c>
    </row>
    <row r="5617" spans="21:48" ht="30" customHeight="1">
      <c r="U5617" s="1"/>
      <c r="AT5617" s="20">
        <f>T5617*1.075</f>
        <v>0</v>
      </c>
      <c r="AV5617" s="22">
        <f>MIN(AN5617,AT5617,AU5617)</f>
        <v>0</v>
      </c>
    </row>
    <row r="5618" spans="21:48" ht="30" customHeight="1">
      <c r="U5618" s="1"/>
      <c r="AT5618" s="20">
        <f>T5618*1.075</f>
        <v>0</v>
      </c>
      <c r="AV5618" s="22">
        <f>MIN(AN5618,AT5618,AU5618)</f>
        <v>0</v>
      </c>
    </row>
    <row r="5619" spans="21:48" ht="30" customHeight="1">
      <c r="U5619" s="1"/>
      <c r="AT5619" s="20">
        <f>T5619*1.075</f>
        <v>0</v>
      </c>
      <c r="AV5619" s="22">
        <f>MIN(AN5619,AT5619,AU5619)</f>
        <v>0</v>
      </c>
    </row>
    <row r="5620" spans="21:48" ht="30" customHeight="1">
      <c r="U5620" s="1"/>
      <c r="AT5620" s="20">
        <f>T5620*1.075</f>
        <v>0</v>
      </c>
      <c r="AV5620" s="22">
        <f>MIN(AN5620,AT5620,AU5620)</f>
        <v>0</v>
      </c>
    </row>
    <row r="5621" spans="21:48" ht="30" customHeight="1">
      <c r="U5621" s="1"/>
      <c r="AT5621" s="20">
        <f>T5621*1.075</f>
        <v>0</v>
      </c>
      <c r="AV5621" s="22">
        <f>MIN(AN5621,AT5621,AU5621)</f>
        <v>0</v>
      </c>
    </row>
    <row r="5622" spans="21:48" ht="30" customHeight="1">
      <c r="U5622" s="1"/>
      <c r="AT5622" s="20">
        <f>T5622*1.075</f>
        <v>0</v>
      </c>
      <c r="AV5622" s="22">
        <f>MIN(AN5622,AT5622,AU5622)</f>
        <v>0</v>
      </c>
    </row>
    <row r="5623" spans="21:48" ht="30" customHeight="1">
      <c r="U5623" s="1"/>
      <c r="AT5623" s="20">
        <f>T5623*1.075</f>
        <v>0</v>
      </c>
      <c r="AV5623" s="22">
        <f>MIN(AN5623,AT5623,AU5623)</f>
        <v>0</v>
      </c>
    </row>
    <row r="5624" spans="21:48" ht="30" customHeight="1">
      <c r="U5624" s="1"/>
      <c r="AT5624" s="20">
        <f>T5624*1.075</f>
        <v>0</v>
      </c>
      <c r="AV5624" s="22">
        <f>MIN(AN5624,AT5624,AU5624)</f>
        <v>0</v>
      </c>
    </row>
    <row r="5625" spans="21:48" ht="30" customHeight="1">
      <c r="U5625" s="1"/>
      <c r="AT5625" s="20">
        <f>T5625*1.075</f>
        <v>0</v>
      </c>
      <c r="AV5625" s="22">
        <f>MIN(AN5625,AT5625,AU5625)</f>
        <v>0</v>
      </c>
    </row>
    <row r="5626" spans="21:48" ht="30" customHeight="1">
      <c r="U5626" s="1"/>
      <c r="AT5626" s="20">
        <f>T5626*1.075</f>
        <v>0</v>
      </c>
      <c r="AV5626" s="22">
        <f>MIN(AN5626,AT5626,AU5626)</f>
        <v>0</v>
      </c>
    </row>
    <row r="5627" spans="21:48" ht="30" customHeight="1">
      <c r="U5627" s="1"/>
      <c r="AT5627" s="20">
        <f>T5627*1.075</f>
        <v>0</v>
      </c>
      <c r="AV5627" s="22">
        <f>MIN(AN5627,AT5627,AU5627)</f>
        <v>0</v>
      </c>
    </row>
    <row r="5628" spans="21:48" ht="30" customHeight="1">
      <c r="U5628" s="1"/>
      <c r="AT5628" s="20">
        <f>T5628*1.075</f>
        <v>0</v>
      </c>
      <c r="AV5628" s="22">
        <f>MIN(AN5628,AT5628,AU5628)</f>
        <v>0</v>
      </c>
    </row>
    <row r="5629" spans="21:48" ht="30" customHeight="1">
      <c r="U5629" s="1"/>
      <c r="AT5629" s="20">
        <f>T5629*1.075</f>
        <v>0</v>
      </c>
      <c r="AV5629" s="22">
        <f>MIN(AN5629,AT5629,AU5629)</f>
        <v>0</v>
      </c>
    </row>
    <row r="5630" spans="21:48" ht="30" customHeight="1">
      <c r="U5630" s="1"/>
      <c r="AT5630" s="20">
        <f>T5630*1.075</f>
        <v>0</v>
      </c>
      <c r="AV5630" s="22">
        <f>MIN(AN5630,AT5630,AU5630)</f>
        <v>0</v>
      </c>
    </row>
    <row r="5631" spans="21:48" ht="30" customHeight="1">
      <c r="U5631" s="1"/>
      <c r="AT5631" s="20">
        <f>T5631*1.075</f>
        <v>0</v>
      </c>
      <c r="AV5631" s="22">
        <f>MIN(AN5631,AT5631,AU5631)</f>
        <v>0</v>
      </c>
    </row>
    <row r="5632" spans="21:48" ht="30" customHeight="1">
      <c r="U5632" s="1"/>
      <c r="AT5632" s="20">
        <f>T5632*1.075</f>
        <v>0</v>
      </c>
      <c r="AV5632" s="22">
        <f>MIN(AN5632,AT5632,AU5632)</f>
        <v>0</v>
      </c>
    </row>
    <row r="5633" spans="21:48" ht="30" customHeight="1">
      <c r="U5633" s="1"/>
      <c r="AT5633" s="20">
        <f>T5633*1.075</f>
        <v>0</v>
      </c>
      <c r="AV5633" s="22">
        <f>MIN(AN5633,AT5633,AU5633)</f>
        <v>0</v>
      </c>
    </row>
    <row r="5634" spans="21:48" ht="30" customHeight="1">
      <c r="U5634" s="1"/>
      <c r="AT5634" s="20">
        <f>T5634*1.075</f>
        <v>0</v>
      </c>
      <c r="AV5634" s="22">
        <f>MIN(AN5634,AT5634,AU5634)</f>
        <v>0</v>
      </c>
    </row>
    <row r="5635" spans="21:48" ht="30" customHeight="1">
      <c r="U5635" s="1"/>
      <c r="AT5635" s="20">
        <f>T5635*1.075</f>
        <v>0</v>
      </c>
      <c r="AV5635" s="22">
        <f>MIN(AN5635,AT5635,AU5635)</f>
        <v>0</v>
      </c>
    </row>
    <row r="5636" spans="21:48" ht="30" customHeight="1">
      <c r="U5636" s="1"/>
      <c r="AT5636" s="20">
        <f>T5636*1.075</f>
        <v>0</v>
      </c>
      <c r="AV5636" s="22">
        <f>MIN(AN5636,AT5636,AU5636)</f>
        <v>0</v>
      </c>
    </row>
    <row r="5637" spans="21:48" ht="30" customHeight="1">
      <c r="U5637" s="1"/>
      <c r="AT5637" s="20">
        <f>T5637*1.075</f>
        <v>0</v>
      </c>
      <c r="AV5637" s="22">
        <f>MIN(AN5637,AT5637,AU5637)</f>
        <v>0</v>
      </c>
    </row>
    <row r="5638" spans="21:48" ht="30" customHeight="1">
      <c r="U5638" s="1"/>
      <c r="AT5638" s="20">
        <f>T5638*1.075</f>
        <v>0</v>
      </c>
      <c r="AV5638" s="22">
        <f>MIN(AN5638,AT5638,AU5638)</f>
        <v>0</v>
      </c>
    </row>
    <row r="5639" spans="21:48" ht="30" customHeight="1">
      <c r="U5639" s="1"/>
      <c r="AT5639" s="20">
        <f>T5639*1.075</f>
        <v>0</v>
      </c>
      <c r="AV5639" s="22">
        <f>MIN(AN5639,AT5639,AU5639)</f>
        <v>0</v>
      </c>
    </row>
    <row r="5640" spans="21:48" ht="30" customHeight="1">
      <c r="U5640" s="1"/>
      <c r="AT5640" s="20">
        <f>T5640*1.075</f>
        <v>0</v>
      </c>
      <c r="AV5640" s="22">
        <f>MIN(AN5640,AT5640,AU5640)</f>
        <v>0</v>
      </c>
    </row>
    <row r="5641" spans="21:48" ht="30" customHeight="1">
      <c r="U5641" s="1"/>
      <c r="AT5641" s="20">
        <f>T5641*1.075</f>
        <v>0</v>
      </c>
      <c r="AV5641" s="22">
        <f>MIN(AN5641,AT5641,AU5641)</f>
        <v>0</v>
      </c>
    </row>
    <row r="5642" spans="21:48" ht="30" customHeight="1">
      <c r="U5642" s="1"/>
      <c r="AT5642" s="20">
        <f>T5642*1.075</f>
        <v>0</v>
      </c>
      <c r="AV5642" s="22">
        <f>MIN(AN5642,AT5642,AU5642)</f>
        <v>0</v>
      </c>
    </row>
    <row r="5643" spans="21:48" ht="30" customHeight="1">
      <c r="U5643" s="1"/>
      <c r="AT5643" s="20">
        <f>T5643*1.075</f>
        <v>0</v>
      </c>
      <c r="AV5643" s="22">
        <f>MIN(AN5643,AT5643,AU5643)</f>
        <v>0</v>
      </c>
    </row>
    <row r="5644" spans="21:48" ht="30" customHeight="1">
      <c r="U5644" s="1"/>
      <c r="AT5644" s="20">
        <f>T5644*1.075</f>
        <v>0</v>
      </c>
      <c r="AV5644" s="22">
        <f>MIN(AN5644,AT5644,AU5644)</f>
        <v>0</v>
      </c>
    </row>
    <row r="5645" spans="21:48" ht="30" customHeight="1">
      <c r="U5645" s="1"/>
      <c r="AT5645" s="20">
        <f>T5645*1.075</f>
        <v>0</v>
      </c>
      <c r="AV5645" s="22">
        <f>MIN(AN5645,AT5645,AU5645)</f>
        <v>0</v>
      </c>
    </row>
    <row r="5646" spans="21:48" ht="30" customHeight="1">
      <c r="U5646" s="1"/>
      <c r="AT5646" s="20">
        <f>T5646*1.075</f>
        <v>0</v>
      </c>
      <c r="AV5646" s="22">
        <f>MIN(AN5646,AT5646,AU5646)</f>
        <v>0</v>
      </c>
    </row>
    <row r="5647" spans="21:48" ht="30" customHeight="1">
      <c r="U5647" s="1"/>
      <c r="AT5647" s="20">
        <f>T5647*1.075</f>
        <v>0</v>
      </c>
      <c r="AV5647" s="22">
        <f>MIN(AN5647,AT5647,AU5647)</f>
        <v>0</v>
      </c>
    </row>
    <row r="5648" spans="21:48" ht="30" customHeight="1">
      <c r="U5648" s="1"/>
      <c r="AT5648" s="20">
        <f>T5648*1.075</f>
        <v>0</v>
      </c>
      <c r="AV5648" s="22">
        <f>MIN(AN5648,AT5648,AU5648)</f>
        <v>0</v>
      </c>
    </row>
    <row r="5649" spans="21:48" ht="30" customHeight="1">
      <c r="U5649" s="1"/>
      <c r="AT5649" s="20">
        <f>T5649*1.075</f>
        <v>0</v>
      </c>
      <c r="AV5649" s="22">
        <f>MIN(AN5649,AT5649,AU5649)</f>
        <v>0</v>
      </c>
    </row>
    <row r="5650" spans="21:48" ht="30" customHeight="1">
      <c r="U5650" s="1"/>
      <c r="AT5650" s="20">
        <f>T5650*1.075</f>
        <v>0</v>
      </c>
      <c r="AV5650" s="22">
        <f>MIN(AN5650,AT5650,AU5650)</f>
        <v>0</v>
      </c>
    </row>
    <row r="5651" spans="21:48" ht="30" customHeight="1">
      <c r="U5651" s="1"/>
      <c r="AT5651" s="20">
        <f>T5651*1.075</f>
        <v>0</v>
      </c>
      <c r="AV5651" s="22">
        <f>MIN(AN5651,AT5651,AU5651)</f>
        <v>0</v>
      </c>
    </row>
    <row r="5652" spans="21:48" ht="30" customHeight="1">
      <c r="U5652" s="1"/>
      <c r="AT5652" s="20">
        <f>T5652*1.075</f>
        <v>0</v>
      </c>
      <c r="AV5652" s="22">
        <f>MIN(AN5652,AT5652,AU5652)</f>
        <v>0</v>
      </c>
    </row>
    <row r="5653" spans="21:48" ht="30" customHeight="1">
      <c r="U5653" s="1"/>
      <c r="AT5653" s="20">
        <f>T5653*1.075</f>
        <v>0</v>
      </c>
      <c r="AV5653" s="22">
        <f>MIN(AN5653,AT5653,AU5653)</f>
        <v>0</v>
      </c>
    </row>
    <row r="5654" spans="21:48" ht="30" customHeight="1">
      <c r="U5654" s="1"/>
      <c r="AT5654" s="20">
        <f>T5654*1.075</f>
        <v>0</v>
      </c>
      <c r="AV5654" s="22">
        <f>MIN(AN5654,AT5654,AU5654)</f>
        <v>0</v>
      </c>
    </row>
    <row r="5655" spans="21:48" ht="30" customHeight="1">
      <c r="U5655" s="1"/>
      <c r="AT5655" s="20">
        <f>T5655*1.075</f>
        <v>0</v>
      </c>
      <c r="AV5655" s="22">
        <f>MIN(AN5655,AT5655,AU5655)</f>
        <v>0</v>
      </c>
    </row>
    <row r="5656" spans="21:48" ht="30" customHeight="1">
      <c r="U5656" s="1"/>
      <c r="AT5656" s="20">
        <f>T5656*1.075</f>
        <v>0</v>
      </c>
      <c r="AV5656" s="22">
        <f>MIN(AN5656,AT5656,AU5656)</f>
        <v>0</v>
      </c>
    </row>
    <row r="5657" spans="21:48" ht="30" customHeight="1">
      <c r="U5657" s="1"/>
      <c r="AT5657" s="20">
        <f>T5657*1.075</f>
        <v>0</v>
      </c>
      <c r="AV5657" s="22">
        <f>MIN(AN5657,AT5657,AU5657)</f>
        <v>0</v>
      </c>
    </row>
    <row r="5658" spans="21:48" ht="30" customHeight="1">
      <c r="U5658" s="1"/>
      <c r="AT5658" s="20">
        <f>T5658*1.075</f>
        <v>0</v>
      </c>
      <c r="AV5658" s="22">
        <f>MIN(AN5658,AT5658,AU5658)</f>
        <v>0</v>
      </c>
    </row>
    <row r="5659" spans="21:48" ht="30" customHeight="1">
      <c r="U5659" s="1"/>
      <c r="AT5659" s="20">
        <f>T5659*1.075</f>
        <v>0</v>
      </c>
      <c r="AV5659" s="22">
        <f>MIN(AN5659,AT5659,AU5659)</f>
        <v>0</v>
      </c>
    </row>
    <row r="5660" spans="21:48" ht="30" customHeight="1">
      <c r="U5660" s="1"/>
      <c r="AT5660" s="20">
        <f>T5660*1.075</f>
        <v>0</v>
      </c>
      <c r="AV5660" s="22">
        <f>MIN(AN5660,AT5660,AU5660)</f>
        <v>0</v>
      </c>
    </row>
    <row r="5661" spans="21:48" ht="30" customHeight="1">
      <c r="U5661" s="1"/>
      <c r="AT5661" s="20">
        <f>T5661*1.075</f>
        <v>0</v>
      </c>
      <c r="AV5661" s="22">
        <f>MIN(AN5661,AT5661,AU5661)</f>
        <v>0</v>
      </c>
    </row>
    <row r="5662" spans="21:48" ht="30" customHeight="1">
      <c r="U5662" s="1"/>
      <c r="AT5662" s="20">
        <f>T5662*1.075</f>
        <v>0</v>
      </c>
      <c r="AV5662" s="22">
        <f>MIN(AN5662,AT5662,AU5662)</f>
        <v>0</v>
      </c>
    </row>
    <row r="5663" spans="21:48" ht="30" customHeight="1">
      <c r="U5663" s="1"/>
      <c r="AT5663" s="20">
        <f>T5663*1.075</f>
        <v>0</v>
      </c>
      <c r="AV5663" s="22">
        <f>MIN(AN5663,AT5663,AU5663)</f>
        <v>0</v>
      </c>
    </row>
    <row r="5664" spans="21:48" ht="30" customHeight="1">
      <c r="U5664" s="1"/>
      <c r="AT5664" s="20">
        <f>T5664*1.075</f>
        <v>0</v>
      </c>
      <c r="AV5664" s="22">
        <f>MIN(AN5664,AT5664,AU5664)</f>
        <v>0</v>
      </c>
    </row>
    <row r="5665" spans="21:48" ht="30" customHeight="1">
      <c r="U5665" s="1"/>
      <c r="AT5665" s="20">
        <f>T5665*1.075</f>
        <v>0</v>
      </c>
      <c r="AV5665" s="22">
        <f>MIN(AN5665,AT5665,AU5665)</f>
        <v>0</v>
      </c>
    </row>
    <row r="5666" spans="21:48" ht="30" customHeight="1">
      <c r="U5666" s="1"/>
      <c r="AT5666" s="20">
        <f>T5666*1.075</f>
        <v>0</v>
      </c>
      <c r="AV5666" s="22">
        <f>MIN(AN5666,AT5666,AU5666)</f>
        <v>0</v>
      </c>
    </row>
    <row r="5667" spans="21:48" ht="30" customHeight="1">
      <c r="U5667" s="1"/>
      <c r="AT5667" s="20">
        <f>T5667*1.075</f>
        <v>0</v>
      </c>
      <c r="AV5667" s="22">
        <f>MIN(AN5667,AT5667,AU5667)</f>
        <v>0</v>
      </c>
    </row>
    <row r="5668" spans="21:48" ht="30" customHeight="1">
      <c r="U5668" s="1"/>
      <c r="AT5668" s="20">
        <f>T5668*1.075</f>
        <v>0</v>
      </c>
      <c r="AV5668" s="22">
        <f>MIN(AN5668,AT5668,AU5668)</f>
        <v>0</v>
      </c>
    </row>
    <row r="5669" spans="21:48" ht="30" customHeight="1">
      <c r="U5669" s="1"/>
      <c r="AT5669" s="20">
        <f>T5669*1.075</f>
        <v>0</v>
      </c>
      <c r="AV5669" s="22">
        <f>MIN(AN5669,AT5669,AU5669)</f>
        <v>0</v>
      </c>
    </row>
    <row r="5670" spans="21:48" ht="30" customHeight="1">
      <c r="U5670" s="1"/>
      <c r="AT5670" s="20">
        <f>T5670*1.075</f>
        <v>0</v>
      </c>
      <c r="AV5670" s="22">
        <f>MIN(AN5670,AT5670,AU5670)</f>
        <v>0</v>
      </c>
    </row>
    <row r="5671" spans="21:48" ht="30" customHeight="1">
      <c r="U5671" s="1"/>
      <c r="AT5671" s="20">
        <f>T5671*1.075</f>
        <v>0</v>
      </c>
      <c r="AV5671" s="22">
        <f>MIN(AN5671,AT5671,AU5671)</f>
        <v>0</v>
      </c>
    </row>
    <row r="5672" spans="21:48" ht="30" customHeight="1">
      <c r="U5672" s="1"/>
      <c r="AT5672" s="20">
        <f>T5672*1.075</f>
        <v>0</v>
      </c>
      <c r="AV5672" s="22">
        <f>MIN(AN5672,AT5672,AU5672)</f>
        <v>0</v>
      </c>
    </row>
    <row r="5673" spans="21:48" ht="30" customHeight="1">
      <c r="U5673" s="1"/>
      <c r="AT5673" s="20">
        <f>T5673*1.075</f>
        <v>0</v>
      </c>
      <c r="AV5673" s="22">
        <f>MIN(AN5673,AT5673,AU5673)</f>
        <v>0</v>
      </c>
    </row>
    <row r="5674" spans="21:48" ht="30" customHeight="1">
      <c r="U5674" s="1"/>
      <c r="AT5674" s="20">
        <f>T5674*1.075</f>
        <v>0</v>
      </c>
      <c r="AV5674" s="22">
        <f>MIN(AN5674,AT5674,AU5674)</f>
        <v>0</v>
      </c>
    </row>
    <row r="5675" spans="21:48" ht="30" customHeight="1">
      <c r="U5675" s="1"/>
      <c r="AT5675" s="20">
        <f>T5675*1.075</f>
        <v>0</v>
      </c>
      <c r="AV5675" s="22">
        <f>MIN(AN5675,AT5675,AU5675)</f>
        <v>0</v>
      </c>
    </row>
    <row r="5676" spans="21:48" ht="30" customHeight="1">
      <c r="U5676" s="1"/>
      <c r="AT5676" s="20">
        <f>T5676*1.075</f>
        <v>0</v>
      </c>
      <c r="AV5676" s="22">
        <f>MIN(AN5676,AT5676,AU5676)</f>
        <v>0</v>
      </c>
    </row>
    <row r="5677" spans="21:48" ht="30" customHeight="1">
      <c r="U5677" s="1"/>
      <c r="AT5677" s="20">
        <f>T5677*1.075</f>
        <v>0</v>
      </c>
      <c r="AV5677" s="22">
        <f>MIN(AN5677,AT5677,AU5677)</f>
        <v>0</v>
      </c>
    </row>
    <row r="5678" spans="21:48" ht="30" customHeight="1">
      <c r="U5678" s="1"/>
      <c r="AT5678" s="20">
        <f>T5678*1.075</f>
        <v>0</v>
      </c>
      <c r="AV5678" s="22">
        <f>MIN(AN5678,AT5678,AU5678)</f>
        <v>0</v>
      </c>
    </row>
    <row r="5679" spans="21:48" ht="30" customHeight="1">
      <c r="U5679" s="1"/>
      <c r="AT5679" s="20">
        <f>T5679*1.075</f>
        <v>0</v>
      </c>
      <c r="AV5679" s="22">
        <f>MIN(AN5679,AT5679,AU5679)</f>
        <v>0</v>
      </c>
    </row>
    <row r="5680" spans="21:48" ht="30" customHeight="1">
      <c r="U5680" s="1"/>
      <c r="AT5680" s="20">
        <f>T5680*1.075</f>
        <v>0</v>
      </c>
      <c r="AV5680" s="22">
        <f>MIN(AN5680,AT5680,AU5680)</f>
        <v>0</v>
      </c>
    </row>
    <row r="5681" spans="21:48" ht="30" customHeight="1">
      <c r="U5681" s="1"/>
      <c r="AT5681" s="20">
        <f>T5681*1.075</f>
        <v>0</v>
      </c>
      <c r="AV5681" s="22">
        <f>MIN(AN5681,AT5681,AU5681)</f>
        <v>0</v>
      </c>
    </row>
    <row r="5682" spans="21:48" ht="30" customHeight="1">
      <c r="U5682" s="1"/>
      <c r="AT5682" s="20">
        <f>T5682*1.075</f>
        <v>0</v>
      </c>
      <c r="AV5682" s="22">
        <f>MIN(AN5682,AT5682,AU5682)</f>
        <v>0</v>
      </c>
    </row>
    <row r="5683" spans="21:48" ht="30" customHeight="1">
      <c r="U5683" s="1"/>
      <c r="AT5683" s="20">
        <f>T5683*1.075</f>
        <v>0</v>
      </c>
      <c r="AV5683" s="22">
        <f>MIN(AN5683,AT5683,AU5683)</f>
        <v>0</v>
      </c>
    </row>
    <row r="5684" spans="21:48" ht="30" customHeight="1">
      <c r="U5684" s="1"/>
      <c r="AT5684" s="20">
        <f>T5684*1.075</f>
        <v>0</v>
      </c>
      <c r="AV5684" s="22">
        <f>MIN(AN5684,AT5684,AU5684)</f>
        <v>0</v>
      </c>
    </row>
    <row r="5685" spans="21:48" ht="30" customHeight="1">
      <c r="U5685" s="1"/>
      <c r="AT5685" s="20">
        <f>T5685*1.075</f>
        <v>0</v>
      </c>
      <c r="AV5685" s="22">
        <f>MIN(AN5685,AT5685,AU5685)</f>
        <v>0</v>
      </c>
    </row>
    <row r="5686" spans="21:48" ht="30" customHeight="1">
      <c r="U5686" s="1"/>
      <c r="AT5686" s="20">
        <f>T5686*1.075</f>
        <v>0</v>
      </c>
      <c r="AV5686" s="22">
        <f>MIN(AN5686,AT5686,AU5686)</f>
        <v>0</v>
      </c>
    </row>
    <row r="5687" spans="21:48" ht="30" customHeight="1">
      <c r="U5687" s="1"/>
      <c r="AT5687" s="20">
        <f>T5687*1.075</f>
        <v>0</v>
      </c>
      <c r="AV5687" s="22">
        <f>MIN(AN5687,AT5687,AU5687)</f>
        <v>0</v>
      </c>
    </row>
    <row r="5688" spans="21:48" ht="30" customHeight="1">
      <c r="U5688" s="1"/>
      <c r="AT5688" s="20">
        <f>T5688*1.075</f>
        <v>0</v>
      </c>
      <c r="AV5688" s="22">
        <f>MIN(AN5688,AT5688,AU5688)</f>
        <v>0</v>
      </c>
    </row>
    <row r="5689" spans="21:48" ht="30" customHeight="1">
      <c r="U5689" s="1"/>
      <c r="AT5689" s="20">
        <f>T5689*1.075</f>
        <v>0</v>
      </c>
      <c r="AV5689" s="22">
        <f>MIN(AN5689,AT5689,AU5689)</f>
        <v>0</v>
      </c>
    </row>
    <row r="5690" spans="21:48" ht="30" customHeight="1">
      <c r="U5690" s="1"/>
      <c r="AT5690" s="20">
        <f>T5690*1.075</f>
        <v>0</v>
      </c>
      <c r="AV5690" s="22">
        <f>MIN(AN5690,AT5690,AU5690)</f>
        <v>0</v>
      </c>
    </row>
    <row r="5691" spans="21:48" ht="30" customHeight="1">
      <c r="U5691" s="1"/>
      <c r="AT5691" s="20">
        <f>T5691*1.075</f>
        <v>0</v>
      </c>
      <c r="AV5691" s="22">
        <f>MIN(AN5691,AT5691,AU5691)</f>
        <v>0</v>
      </c>
    </row>
    <row r="5692" spans="21:48" ht="30" customHeight="1">
      <c r="U5692" s="1"/>
      <c r="AT5692" s="20">
        <f>T5692*1.075</f>
        <v>0</v>
      </c>
      <c r="AV5692" s="22">
        <f>MIN(AN5692,AT5692,AU5692)</f>
        <v>0</v>
      </c>
    </row>
    <row r="5693" spans="21:48" ht="30" customHeight="1">
      <c r="U5693" s="1"/>
      <c r="AT5693" s="20">
        <f>T5693*1.075</f>
        <v>0</v>
      </c>
      <c r="AV5693" s="22">
        <f>MIN(AN5693,AT5693,AU5693)</f>
        <v>0</v>
      </c>
    </row>
    <row r="5694" spans="21:48" ht="30" customHeight="1">
      <c r="U5694" s="1"/>
      <c r="AT5694" s="20">
        <f>T5694*1.075</f>
        <v>0</v>
      </c>
      <c r="AV5694" s="22">
        <f>MIN(AN5694,AT5694,AU5694)</f>
        <v>0</v>
      </c>
    </row>
    <row r="5695" spans="21:48" ht="30" customHeight="1">
      <c r="U5695" s="1"/>
      <c r="AT5695" s="20">
        <f>T5695*1.075</f>
        <v>0</v>
      </c>
      <c r="AV5695" s="22">
        <f>MIN(AN5695,AT5695,AU5695)</f>
        <v>0</v>
      </c>
    </row>
    <row r="5696" spans="21:48" ht="30" customHeight="1">
      <c r="U5696" s="1"/>
      <c r="AT5696" s="20">
        <f>T5696*1.075</f>
        <v>0</v>
      </c>
      <c r="AV5696" s="22">
        <f>MIN(AN5696,AT5696,AU5696)</f>
        <v>0</v>
      </c>
    </row>
    <row r="5697" spans="21:48" ht="30" customHeight="1">
      <c r="U5697" s="1"/>
      <c r="AT5697" s="20">
        <f>T5697*1.075</f>
        <v>0</v>
      </c>
      <c r="AV5697" s="22">
        <f>MIN(AN5697,AT5697,AU5697)</f>
        <v>0</v>
      </c>
    </row>
    <row r="5698" spans="21:48" ht="30" customHeight="1">
      <c r="U5698" s="1"/>
      <c r="AT5698" s="20">
        <f>T5698*1.075</f>
        <v>0</v>
      </c>
      <c r="AV5698" s="22">
        <f>MIN(AN5698,AT5698,AU5698)</f>
        <v>0</v>
      </c>
    </row>
    <row r="5699" spans="21:48" ht="30" customHeight="1">
      <c r="U5699" s="1"/>
      <c r="AT5699" s="20">
        <f>T5699*1.075</f>
        <v>0</v>
      </c>
      <c r="AV5699" s="22">
        <f>MIN(AN5699,AT5699,AU5699)</f>
        <v>0</v>
      </c>
    </row>
    <row r="5700" spans="21:48" ht="30" customHeight="1">
      <c r="U5700" s="1"/>
      <c r="AT5700" s="20">
        <f>T5700*1.075</f>
        <v>0</v>
      </c>
      <c r="AV5700" s="22">
        <f>MIN(AN5700,AT5700,AU5700)</f>
        <v>0</v>
      </c>
    </row>
    <row r="5701" spans="21:48" ht="30" customHeight="1">
      <c r="U5701" s="1"/>
      <c r="AT5701" s="20">
        <f>T5701*1.075</f>
        <v>0</v>
      </c>
      <c r="AV5701" s="22">
        <f>MIN(AN5701,AT5701,AU5701)</f>
        <v>0</v>
      </c>
    </row>
    <row r="5702" spans="21:48" ht="30" customHeight="1">
      <c r="U5702" s="1"/>
      <c r="AT5702" s="20">
        <f>T5702*1.075</f>
        <v>0</v>
      </c>
      <c r="AV5702" s="22">
        <f>MIN(AN5702,AT5702,AU5702)</f>
        <v>0</v>
      </c>
    </row>
    <row r="5703" spans="21:48" ht="30" customHeight="1">
      <c r="U5703" s="1"/>
      <c r="AT5703" s="20">
        <f>T5703*1.075</f>
        <v>0</v>
      </c>
      <c r="AV5703" s="22">
        <f>MIN(AN5703,AT5703,AU5703)</f>
        <v>0</v>
      </c>
    </row>
    <row r="5704" spans="21:48" ht="30" customHeight="1">
      <c r="U5704" s="1"/>
      <c r="AT5704" s="20">
        <f>T5704*1.075</f>
        <v>0</v>
      </c>
      <c r="AV5704" s="22">
        <f>MIN(AN5704,AT5704,AU5704)</f>
        <v>0</v>
      </c>
    </row>
    <row r="5705" spans="21:48" ht="30" customHeight="1">
      <c r="U5705" s="1"/>
      <c r="AT5705" s="20">
        <f>T5705*1.075</f>
        <v>0</v>
      </c>
      <c r="AV5705" s="22">
        <f>MIN(AN5705,AT5705,AU5705)</f>
        <v>0</v>
      </c>
    </row>
    <row r="5706" spans="21:48" ht="30" customHeight="1">
      <c r="U5706" s="1"/>
      <c r="AT5706" s="20">
        <f>T5706*1.075</f>
        <v>0</v>
      </c>
      <c r="AV5706" s="22">
        <f>MIN(AN5706,AT5706,AU5706)</f>
        <v>0</v>
      </c>
    </row>
    <row r="5707" spans="21:48" ht="30" customHeight="1">
      <c r="U5707" s="1"/>
      <c r="AT5707" s="20">
        <f>T5707*1.075</f>
        <v>0</v>
      </c>
      <c r="AV5707" s="22">
        <f>MIN(AN5707,AT5707,AU5707)</f>
        <v>0</v>
      </c>
    </row>
    <row r="5708" spans="21:48" ht="30" customHeight="1">
      <c r="U5708" s="1"/>
      <c r="AT5708" s="20">
        <f>T5708*1.075</f>
        <v>0</v>
      </c>
      <c r="AV5708" s="22">
        <f>MIN(AN5708,AT5708,AU5708)</f>
        <v>0</v>
      </c>
    </row>
    <row r="5709" spans="21:48" ht="30" customHeight="1">
      <c r="U5709" s="1"/>
      <c r="AT5709" s="20">
        <f>T5709*1.075</f>
        <v>0</v>
      </c>
      <c r="AV5709" s="22">
        <f>MIN(AN5709,AT5709,AU5709)</f>
        <v>0</v>
      </c>
    </row>
    <row r="5710" spans="21:48" ht="30" customHeight="1">
      <c r="U5710" s="1"/>
      <c r="AT5710" s="20">
        <f>T5710*1.075</f>
        <v>0</v>
      </c>
      <c r="AV5710" s="22">
        <f>MIN(AN5710,AT5710,AU5710)</f>
        <v>0</v>
      </c>
    </row>
    <row r="5711" spans="21:48" ht="30" customHeight="1">
      <c r="U5711" s="1"/>
      <c r="AT5711" s="20">
        <f>T5711*1.075</f>
        <v>0</v>
      </c>
      <c r="AV5711" s="22">
        <f>MIN(AN5711,AT5711,AU5711)</f>
        <v>0</v>
      </c>
    </row>
    <row r="5712" spans="21:48" ht="30" customHeight="1">
      <c r="U5712" s="1"/>
      <c r="AT5712" s="20">
        <f>T5712*1.075</f>
        <v>0</v>
      </c>
      <c r="AV5712" s="22">
        <f>MIN(AN5712,AT5712,AU5712)</f>
        <v>0</v>
      </c>
    </row>
    <row r="5713" spans="21:48" ht="30" customHeight="1">
      <c r="U5713" s="1"/>
      <c r="AT5713" s="20">
        <f>T5713*1.075</f>
        <v>0</v>
      </c>
      <c r="AV5713" s="22">
        <f>MIN(AN5713,AT5713,AU5713)</f>
        <v>0</v>
      </c>
    </row>
    <row r="5714" spans="21:48" ht="30" customHeight="1">
      <c r="U5714" s="1"/>
      <c r="AT5714" s="20">
        <f>T5714*1.075</f>
        <v>0</v>
      </c>
      <c r="AV5714" s="22">
        <f>MIN(AN5714,AT5714,AU5714)</f>
        <v>0</v>
      </c>
    </row>
    <row r="5715" spans="21:48" ht="30" customHeight="1">
      <c r="U5715" s="1"/>
      <c r="AT5715" s="20">
        <f>T5715*1.075</f>
        <v>0</v>
      </c>
      <c r="AV5715" s="22">
        <f>MIN(AN5715,AT5715,AU5715)</f>
        <v>0</v>
      </c>
    </row>
    <row r="5716" spans="21:48" ht="30" customHeight="1">
      <c r="U5716" s="1"/>
      <c r="AT5716" s="20">
        <f>T5716*1.075</f>
        <v>0</v>
      </c>
      <c r="AV5716" s="22">
        <f>MIN(AN5716,AT5716,AU5716)</f>
        <v>0</v>
      </c>
    </row>
    <row r="5717" spans="21:48" ht="30" customHeight="1">
      <c r="U5717" s="1"/>
      <c r="AT5717" s="20">
        <f>T5717*1.075</f>
        <v>0</v>
      </c>
      <c r="AV5717" s="22">
        <f>MIN(AN5717,AT5717,AU5717)</f>
        <v>0</v>
      </c>
    </row>
    <row r="5718" spans="21:48" ht="30" customHeight="1">
      <c r="U5718" s="1"/>
      <c r="AT5718" s="20">
        <f>T5718*1.075</f>
        <v>0</v>
      </c>
      <c r="AV5718" s="22">
        <f>MIN(AN5718,AT5718,AU5718)</f>
        <v>0</v>
      </c>
    </row>
    <row r="5719" spans="21:48" ht="30" customHeight="1">
      <c r="U5719" s="1"/>
      <c r="AT5719" s="20">
        <f>T5719*1.075</f>
        <v>0</v>
      </c>
      <c r="AV5719" s="22">
        <f>MIN(AN5719,AT5719,AU5719)</f>
        <v>0</v>
      </c>
    </row>
    <row r="5720" spans="21:48" ht="30" customHeight="1">
      <c r="U5720" s="1"/>
      <c r="AT5720" s="20">
        <f>T5720*1.075</f>
        <v>0</v>
      </c>
      <c r="AV5720" s="22">
        <f>MIN(AN5720,AT5720,AU5720)</f>
        <v>0</v>
      </c>
    </row>
    <row r="5721" spans="21:48" ht="30" customHeight="1">
      <c r="U5721" s="1"/>
      <c r="AT5721" s="20">
        <f>T5721*1.075</f>
        <v>0</v>
      </c>
      <c r="AV5721" s="22">
        <f>MIN(AN5721,AT5721,AU5721)</f>
        <v>0</v>
      </c>
    </row>
    <row r="5722" spans="21:48" ht="30" customHeight="1">
      <c r="U5722" s="1"/>
      <c r="AT5722" s="20">
        <f>T5722*1.075</f>
        <v>0</v>
      </c>
      <c r="AV5722" s="22">
        <f>MIN(AN5722,AT5722,AU5722)</f>
        <v>0</v>
      </c>
    </row>
    <row r="5723" spans="21:48" ht="30" customHeight="1">
      <c r="U5723" s="1"/>
      <c r="AT5723" s="20">
        <f>T5723*1.075</f>
        <v>0</v>
      </c>
      <c r="AV5723" s="22">
        <f>MIN(AN5723,AT5723,AU5723)</f>
        <v>0</v>
      </c>
    </row>
    <row r="5724" spans="21:48" ht="30" customHeight="1">
      <c r="U5724" s="1"/>
      <c r="AT5724" s="20">
        <f>T5724*1.075</f>
        <v>0</v>
      </c>
      <c r="AV5724" s="22">
        <f>MIN(AN5724,AT5724,AU5724)</f>
        <v>0</v>
      </c>
    </row>
    <row r="5725" spans="21:48" ht="30" customHeight="1">
      <c r="U5725" s="1"/>
      <c r="AT5725" s="20">
        <f>T5725*1.075</f>
        <v>0</v>
      </c>
      <c r="AV5725" s="22">
        <f>MIN(AN5725,AT5725,AU5725)</f>
        <v>0</v>
      </c>
    </row>
    <row r="5726" spans="21:48" ht="30" customHeight="1">
      <c r="U5726" s="1"/>
      <c r="AT5726" s="20">
        <f>T5726*1.075</f>
        <v>0</v>
      </c>
      <c r="AV5726" s="22">
        <f>MIN(AN5726,AT5726,AU5726)</f>
        <v>0</v>
      </c>
    </row>
    <row r="5727" spans="21:48" ht="30" customHeight="1">
      <c r="U5727" s="1"/>
      <c r="AT5727" s="20">
        <f>T5727*1.075</f>
        <v>0</v>
      </c>
      <c r="AV5727" s="22">
        <f>MIN(AN5727,AT5727,AU5727)</f>
        <v>0</v>
      </c>
    </row>
    <row r="5728" spans="21:48" ht="30" customHeight="1">
      <c r="U5728" s="1"/>
      <c r="AT5728" s="20">
        <f>T5728*1.075</f>
        <v>0</v>
      </c>
      <c r="AV5728" s="22">
        <f>MIN(AN5728,AT5728,AU5728)</f>
        <v>0</v>
      </c>
    </row>
    <row r="5729" spans="21:48" ht="30" customHeight="1">
      <c r="U5729" s="1"/>
      <c r="AT5729" s="20">
        <f>T5729*1.075</f>
        <v>0</v>
      </c>
      <c r="AV5729" s="22">
        <f>MIN(AN5729,AT5729,AU5729)</f>
        <v>0</v>
      </c>
    </row>
    <row r="5730" spans="21:48" ht="30" customHeight="1">
      <c r="U5730" s="1"/>
      <c r="AT5730" s="20">
        <f>T5730*1.075</f>
        <v>0</v>
      </c>
      <c r="AV5730" s="22">
        <f>MIN(AN5730,AT5730,AU5730)</f>
        <v>0</v>
      </c>
    </row>
    <row r="5731" spans="21:48" ht="30" customHeight="1">
      <c r="U5731" s="1"/>
      <c r="AT5731" s="20">
        <f>T5731*1.075</f>
        <v>0</v>
      </c>
      <c r="AV5731" s="22">
        <f>MIN(AN5731,AT5731,AU5731)</f>
        <v>0</v>
      </c>
    </row>
    <row r="5732" spans="21:48" ht="30" customHeight="1">
      <c r="U5732" s="1"/>
      <c r="AT5732" s="20">
        <f>T5732*1.075</f>
        <v>0</v>
      </c>
      <c r="AV5732" s="22">
        <f>MIN(AN5732,AT5732,AU5732)</f>
        <v>0</v>
      </c>
    </row>
    <row r="5733" spans="21:48" ht="30" customHeight="1">
      <c r="U5733" s="1"/>
      <c r="AT5733" s="20">
        <f>T5733*1.075</f>
        <v>0</v>
      </c>
      <c r="AV5733" s="22">
        <f>MIN(AN5733,AT5733,AU5733)</f>
        <v>0</v>
      </c>
    </row>
    <row r="5734" spans="21:48" ht="30" customHeight="1">
      <c r="U5734" s="1"/>
      <c r="AT5734" s="20">
        <f>T5734*1.075</f>
        <v>0</v>
      </c>
      <c r="AV5734" s="22">
        <f>MIN(AN5734,AT5734,AU5734)</f>
        <v>0</v>
      </c>
    </row>
    <row r="5735" spans="21:48" ht="30" customHeight="1">
      <c r="U5735" s="1"/>
      <c r="AT5735" s="20">
        <f>T5735*1.075</f>
        <v>0</v>
      </c>
      <c r="AV5735" s="22">
        <f>MIN(AN5735,AT5735,AU5735)</f>
        <v>0</v>
      </c>
    </row>
    <row r="5736" spans="21:48" ht="30" customHeight="1">
      <c r="U5736" s="1"/>
      <c r="AT5736" s="20">
        <f>T5736*1.075</f>
        <v>0</v>
      </c>
      <c r="AV5736" s="22">
        <f>MIN(AN5736,AT5736,AU5736)</f>
        <v>0</v>
      </c>
    </row>
    <row r="5737" spans="21:48" ht="30" customHeight="1">
      <c r="U5737" s="1"/>
      <c r="AT5737" s="20">
        <f>T5737*1.075</f>
        <v>0</v>
      </c>
      <c r="AV5737" s="22">
        <f>MIN(AN5737,AT5737,AU5737)</f>
        <v>0</v>
      </c>
    </row>
    <row r="5738" spans="21:48" ht="30" customHeight="1">
      <c r="U5738" s="1"/>
      <c r="AT5738" s="20">
        <f>T5738*1.075</f>
        <v>0</v>
      </c>
      <c r="AV5738" s="22">
        <f>MIN(AN5738,AT5738,AU5738)</f>
        <v>0</v>
      </c>
    </row>
    <row r="5739" spans="21:48" ht="30" customHeight="1">
      <c r="U5739" s="1"/>
      <c r="AT5739" s="20">
        <f>T5739*1.075</f>
        <v>0</v>
      </c>
      <c r="AV5739" s="22">
        <f>MIN(AN5739,AT5739,AU5739)</f>
        <v>0</v>
      </c>
    </row>
    <row r="5740" spans="21:48" ht="30" customHeight="1">
      <c r="U5740" s="1"/>
      <c r="AT5740" s="20">
        <f>T5740*1.075</f>
        <v>0</v>
      </c>
      <c r="AV5740" s="22">
        <f>MIN(AN5740,AT5740,AU5740)</f>
        <v>0</v>
      </c>
    </row>
    <row r="5741" spans="21:48" ht="30" customHeight="1">
      <c r="U5741" s="1"/>
      <c r="AT5741" s="20">
        <f>T5741*1.075</f>
        <v>0</v>
      </c>
      <c r="AV5741" s="22">
        <f>MIN(AN5741,AT5741,AU5741)</f>
        <v>0</v>
      </c>
    </row>
    <row r="5742" spans="21:48" ht="30" customHeight="1">
      <c r="U5742" s="1"/>
      <c r="AT5742" s="20">
        <f>T5742*1.075</f>
        <v>0</v>
      </c>
      <c r="AV5742" s="22">
        <f>MIN(AN5742,AT5742,AU5742)</f>
        <v>0</v>
      </c>
    </row>
    <row r="5743" spans="21:48" ht="30" customHeight="1">
      <c r="U5743" s="1"/>
      <c r="AT5743" s="20">
        <f>T5743*1.075</f>
        <v>0</v>
      </c>
      <c r="AV5743" s="22">
        <f>MIN(AN5743,AT5743,AU5743)</f>
        <v>0</v>
      </c>
    </row>
    <row r="5744" spans="21:48" ht="30" customHeight="1">
      <c r="U5744" s="1"/>
      <c r="AT5744" s="20">
        <f>T5744*1.075</f>
        <v>0</v>
      </c>
      <c r="AV5744" s="22">
        <f>MIN(AN5744,AT5744,AU5744)</f>
        <v>0</v>
      </c>
    </row>
    <row r="5745" spans="21:48" ht="30" customHeight="1">
      <c r="U5745" s="1"/>
      <c r="AT5745" s="20">
        <f>T5745*1.075</f>
        <v>0</v>
      </c>
      <c r="AV5745" s="22">
        <f>MIN(AN5745,AT5745,AU5745)</f>
        <v>0</v>
      </c>
    </row>
    <row r="5746" spans="21:48" ht="30" customHeight="1">
      <c r="U5746" s="1"/>
      <c r="AT5746" s="20">
        <f>T5746*1.075</f>
        <v>0</v>
      </c>
      <c r="AV5746" s="22">
        <f>MIN(AN5746,AT5746,AU5746)</f>
        <v>0</v>
      </c>
    </row>
    <row r="5747" spans="21:48" ht="30" customHeight="1">
      <c r="U5747" s="1"/>
      <c r="AT5747" s="20">
        <f>T5747*1.075</f>
        <v>0</v>
      </c>
      <c r="AV5747" s="22">
        <f>MIN(AN5747,AT5747,AU5747)</f>
        <v>0</v>
      </c>
    </row>
    <row r="5748" spans="21:48" ht="30" customHeight="1">
      <c r="U5748" s="1"/>
      <c r="AT5748" s="20">
        <f>T5748*1.075</f>
        <v>0</v>
      </c>
      <c r="AV5748" s="22">
        <f>MIN(AN5748,AT5748,AU5748)</f>
        <v>0</v>
      </c>
    </row>
    <row r="5749" spans="21:48" ht="30" customHeight="1">
      <c r="U5749" s="1"/>
      <c r="AT5749" s="20">
        <f>T5749*1.075</f>
        <v>0</v>
      </c>
      <c r="AV5749" s="22">
        <f>MIN(AN5749,AT5749,AU5749)</f>
        <v>0</v>
      </c>
    </row>
    <row r="5750" spans="21:48" ht="30" customHeight="1">
      <c r="U5750" s="1"/>
      <c r="AT5750" s="20">
        <f>T5750*1.075</f>
        <v>0</v>
      </c>
      <c r="AV5750" s="22">
        <f>MIN(AN5750,AT5750,AU5750)</f>
        <v>0</v>
      </c>
    </row>
    <row r="5751" spans="21:48" ht="30" customHeight="1">
      <c r="U5751" s="1"/>
      <c r="AT5751" s="20">
        <f>T5751*1.075</f>
        <v>0</v>
      </c>
      <c r="AV5751" s="22">
        <f>MIN(AN5751,AT5751,AU5751)</f>
        <v>0</v>
      </c>
    </row>
    <row r="5752" spans="21:48" ht="30" customHeight="1">
      <c r="U5752" s="1"/>
      <c r="AT5752" s="20">
        <f>T5752*1.075</f>
        <v>0</v>
      </c>
      <c r="AV5752" s="22">
        <f>MIN(AN5752,AT5752,AU5752)</f>
        <v>0</v>
      </c>
    </row>
    <row r="5753" spans="21:48" ht="30" customHeight="1">
      <c r="U5753" s="1"/>
      <c r="AT5753" s="20">
        <f>T5753*1.075</f>
        <v>0</v>
      </c>
      <c r="AV5753" s="22">
        <f>MIN(AN5753,AT5753,AU5753)</f>
        <v>0</v>
      </c>
    </row>
    <row r="5754" spans="21:48" ht="30" customHeight="1">
      <c r="U5754" s="1"/>
      <c r="AT5754" s="20">
        <f>T5754*1.075</f>
        <v>0</v>
      </c>
      <c r="AV5754" s="22">
        <f>MIN(AN5754,AT5754,AU5754)</f>
        <v>0</v>
      </c>
    </row>
    <row r="5755" spans="21:48" ht="30" customHeight="1">
      <c r="U5755" s="1"/>
      <c r="AT5755" s="20">
        <f>T5755*1.075</f>
        <v>0</v>
      </c>
      <c r="AV5755" s="22">
        <f>MIN(AN5755,AT5755,AU5755)</f>
        <v>0</v>
      </c>
    </row>
    <row r="5756" spans="21:48" ht="30" customHeight="1">
      <c r="U5756" s="1"/>
      <c r="AT5756" s="20">
        <f>T5756*1.075</f>
        <v>0</v>
      </c>
      <c r="AV5756" s="22">
        <f>MIN(AN5756,AT5756,AU5756)</f>
        <v>0</v>
      </c>
    </row>
    <row r="5757" spans="21:48" ht="30" customHeight="1">
      <c r="U5757" s="1"/>
      <c r="AT5757" s="20">
        <f>T5757*1.075</f>
        <v>0</v>
      </c>
      <c r="AV5757" s="22">
        <f>MIN(AN5757,AT5757,AU5757)</f>
        <v>0</v>
      </c>
    </row>
    <row r="5758" spans="21:48" ht="30" customHeight="1">
      <c r="U5758" s="1"/>
      <c r="AT5758" s="20">
        <f>T5758*1.075</f>
        <v>0</v>
      </c>
      <c r="AV5758" s="22">
        <f>MIN(AN5758,AT5758,AU5758)</f>
        <v>0</v>
      </c>
    </row>
    <row r="5759" spans="21:48" ht="30" customHeight="1">
      <c r="U5759" s="1"/>
      <c r="AT5759" s="20">
        <f>T5759*1.075</f>
        <v>0</v>
      </c>
      <c r="AV5759" s="22">
        <f>MIN(AN5759,AT5759,AU5759)</f>
        <v>0</v>
      </c>
    </row>
    <row r="5760" spans="21:48" ht="30" customHeight="1">
      <c r="U5760" s="1"/>
      <c r="AT5760" s="20">
        <f>T5760*1.075</f>
        <v>0</v>
      </c>
      <c r="AV5760" s="22">
        <f>MIN(AN5760,AT5760,AU5760)</f>
        <v>0</v>
      </c>
    </row>
    <row r="5761" spans="21:48" ht="30" customHeight="1">
      <c r="U5761" s="1"/>
      <c r="AT5761" s="20">
        <f>T5761*1.075</f>
        <v>0</v>
      </c>
      <c r="AV5761" s="22">
        <f>MIN(AN5761,AT5761,AU5761)</f>
        <v>0</v>
      </c>
    </row>
    <row r="5762" spans="21:48" ht="30" customHeight="1">
      <c r="U5762" s="1"/>
      <c r="AT5762" s="20">
        <f>T5762*1.075</f>
        <v>0</v>
      </c>
      <c r="AV5762" s="22">
        <f>MIN(AN5762,AT5762,AU5762)</f>
        <v>0</v>
      </c>
    </row>
    <row r="5763" spans="21:48" ht="30" customHeight="1">
      <c r="U5763" s="1"/>
      <c r="AT5763" s="20">
        <f>T5763*1.075</f>
        <v>0</v>
      </c>
      <c r="AV5763" s="22">
        <f>MIN(AN5763,AT5763,AU5763)</f>
        <v>0</v>
      </c>
    </row>
    <row r="5764" spans="21:48" ht="30" customHeight="1">
      <c r="U5764" s="1"/>
      <c r="AT5764" s="20">
        <f>T5764*1.075</f>
        <v>0</v>
      </c>
      <c r="AV5764" s="22">
        <f>MIN(AN5764,AT5764,AU5764)</f>
        <v>0</v>
      </c>
    </row>
    <row r="5765" spans="21:48" ht="30" customHeight="1">
      <c r="U5765" s="1"/>
      <c r="AT5765" s="20">
        <f>T5765*1.075</f>
        <v>0</v>
      </c>
      <c r="AV5765" s="22">
        <f>MIN(AN5765,AT5765,AU5765)</f>
        <v>0</v>
      </c>
    </row>
    <row r="5766" spans="21:48" ht="30" customHeight="1">
      <c r="U5766" s="1"/>
      <c r="AT5766" s="20">
        <f>T5766*1.075</f>
        <v>0</v>
      </c>
      <c r="AV5766" s="22">
        <f>MIN(AN5766,AT5766,AU5766)</f>
        <v>0</v>
      </c>
    </row>
    <row r="5767" spans="21:48" ht="30" customHeight="1">
      <c r="U5767" s="1"/>
      <c r="AT5767" s="20">
        <f>T5767*1.075</f>
        <v>0</v>
      </c>
      <c r="AV5767" s="22">
        <f>MIN(AN5767,AT5767,AU5767)</f>
        <v>0</v>
      </c>
    </row>
    <row r="5768" spans="21:48" ht="30" customHeight="1">
      <c r="U5768" s="1"/>
      <c r="AT5768" s="20">
        <f>T5768*1.075</f>
        <v>0</v>
      </c>
      <c r="AV5768" s="22">
        <f>MIN(AN5768,AT5768,AU5768)</f>
        <v>0</v>
      </c>
    </row>
    <row r="5769" spans="21:48" ht="30" customHeight="1">
      <c r="U5769" s="1"/>
      <c r="AT5769" s="20">
        <f>T5769*1.075</f>
        <v>0</v>
      </c>
      <c r="AV5769" s="22">
        <f>MIN(AN5769,AT5769,AU5769)</f>
        <v>0</v>
      </c>
    </row>
    <row r="5770" spans="21:48" ht="30" customHeight="1">
      <c r="U5770" s="1"/>
      <c r="AT5770" s="20">
        <f>T5770*1.075</f>
        <v>0</v>
      </c>
      <c r="AV5770" s="22">
        <f>MIN(AN5770,AT5770,AU5770)</f>
        <v>0</v>
      </c>
    </row>
    <row r="5771" spans="21:48" ht="30" customHeight="1">
      <c r="U5771" s="1"/>
      <c r="AT5771" s="20">
        <f>T5771*1.075</f>
        <v>0</v>
      </c>
      <c r="AV5771" s="22">
        <f>MIN(AN5771,AT5771,AU5771)</f>
        <v>0</v>
      </c>
    </row>
    <row r="5772" spans="21:48" ht="30" customHeight="1">
      <c r="U5772" s="1"/>
      <c r="AT5772" s="20">
        <f>T5772*1.075</f>
        <v>0</v>
      </c>
      <c r="AV5772" s="22">
        <f>MIN(AN5772,AT5772,AU5772)</f>
        <v>0</v>
      </c>
    </row>
    <row r="5773" spans="21:48" ht="30" customHeight="1">
      <c r="U5773" s="1"/>
      <c r="AT5773" s="20">
        <f>T5773*1.075</f>
        <v>0</v>
      </c>
      <c r="AV5773" s="22">
        <f>MIN(AN5773,AT5773,AU5773)</f>
        <v>0</v>
      </c>
    </row>
    <row r="5774" spans="21:48" ht="30" customHeight="1">
      <c r="U5774" s="1"/>
      <c r="AT5774" s="20">
        <f>T5774*1.075</f>
        <v>0</v>
      </c>
      <c r="AV5774" s="22">
        <f>MIN(AN5774,AT5774,AU5774)</f>
        <v>0</v>
      </c>
    </row>
    <row r="5775" spans="21:48" ht="30" customHeight="1">
      <c r="U5775" s="1"/>
      <c r="AT5775" s="20">
        <f>T5775*1.075</f>
        <v>0</v>
      </c>
      <c r="AV5775" s="22">
        <f>MIN(AN5775,AT5775,AU5775)</f>
        <v>0</v>
      </c>
    </row>
    <row r="5776" spans="21:48" ht="30" customHeight="1">
      <c r="U5776" s="1"/>
      <c r="AT5776" s="20">
        <f>T5776*1.075</f>
        <v>0</v>
      </c>
      <c r="AV5776" s="22">
        <f>MIN(AN5776,AT5776,AU5776)</f>
        <v>0</v>
      </c>
    </row>
    <row r="5777" spans="21:48" ht="30" customHeight="1">
      <c r="U5777" s="1"/>
      <c r="AT5777" s="20">
        <f>T5777*1.075</f>
        <v>0</v>
      </c>
      <c r="AV5777" s="22">
        <f>MIN(AN5777,AT5777,AU5777)</f>
        <v>0</v>
      </c>
    </row>
    <row r="5778" spans="21:48" ht="30" customHeight="1">
      <c r="U5778" s="1"/>
      <c r="AT5778" s="20">
        <f>T5778*1.075</f>
        <v>0</v>
      </c>
      <c r="AV5778" s="22">
        <f>MIN(AN5778,AT5778,AU5778)</f>
        <v>0</v>
      </c>
    </row>
    <row r="5779" spans="21:48" ht="30" customHeight="1">
      <c r="U5779" s="1"/>
      <c r="AT5779" s="20">
        <f>T5779*1.075</f>
        <v>0</v>
      </c>
      <c r="AV5779" s="22">
        <f>MIN(AN5779,AT5779,AU5779)</f>
        <v>0</v>
      </c>
    </row>
    <row r="5780" spans="21:48" ht="30" customHeight="1">
      <c r="U5780" s="1"/>
      <c r="AT5780" s="20">
        <f>T5780*1.075</f>
        <v>0</v>
      </c>
      <c r="AV5780" s="22">
        <f>MIN(AN5780,AT5780,AU5780)</f>
        <v>0</v>
      </c>
    </row>
    <row r="5781" spans="21:48" ht="30" customHeight="1">
      <c r="U5781" s="1"/>
      <c r="AT5781" s="20">
        <f>T5781*1.075</f>
        <v>0</v>
      </c>
      <c r="AV5781" s="22">
        <f>MIN(AN5781,AT5781,AU5781)</f>
        <v>0</v>
      </c>
    </row>
    <row r="5782" spans="21:48" ht="30" customHeight="1">
      <c r="U5782" s="1"/>
      <c r="AT5782" s="20">
        <f>T5782*1.075</f>
        <v>0</v>
      </c>
      <c r="AV5782" s="22">
        <f>MIN(AN5782,AT5782,AU5782)</f>
        <v>0</v>
      </c>
    </row>
    <row r="5783" spans="21:48" ht="30" customHeight="1">
      <c r="U5783" s="1"/>
      <c r="AT5783" s="20">
        <f>T5783*1.075</f>
        <v>0</v>
      </c>
      <c r="AV5783" s="22">
        <f>MIN(AN5783,AT5783,AU5783)</f>
        <v>0</v>
      </c>
    </row>
    <row r="5784" spans="21:48" ht="30" customHeight="1">
      <c r="U5784" s="1"/>
      <c r="AT5784" s="20">
        <f>T5784*1.075</f>
        <v>0</v>
      </c>
      <c r="AV5784" s="22">
        <f>MIN(AN5784,AT5784,AU5784)</f>
        <v>0</v>
      </c>
    </row>
    <row r="5785" spans="21:48" ht="30" customHeight="1">
      <c r="U5785" s="1"/>
      <c r="AT5785" s="20">
        <f>T5785*1.075</f>
        <v>0</v>
      </c>
      <c r="AV5785" s="22">
        <f>MIN(AN5785,AT5785,AU5785)</f>
        <v>0</v>
      </c>
    </row>
    <row r="5786" spans="21:48" ht="30" customHeight="1">
      <c r="U5786" s="1"/>
      <c r="AT5786" s="20">
        <f>T5786*1.075</f>
        <v>0</v>
      </c>
      <c r="AV5786" s="22">
        <f>MIN(AN5786,AT5786,AU5786)</f>
        <v>0</v>
      </c>
    </row>
    <row r="5787" spans="21:48" ht="30" customHeight="1">
      <c r="U5787" s="1"/>
      <c r="AT5787" s="20">
        <f>T5787*1.075</f>
        <v>0</v>
      </c>
      <c r="AV5787" s="22">
        <f>MIN(AN5787,AT5787,AU5787)</f>
        <v>0</v>
      </c>
    </row>
    <row r="5788" spans="21:48" ht="30" customHeight="1">
      <c r="U5788" s="1"/>
      <c r="AT5788" s="20">
        <f>T5788*1.075</f>
        <v>0</v>
      </c>
      <c r="AV5788" s="22">
        <f>MIN(AN5788,AT5788,AU5788)</f>
        <v>0</v>
      </c>
    </row>
    <row r="5789" spans="21:48" ht="30" customHeight="1">
      <c r="U5789" s="1"/>
      <c r="AT5789" s="20">
        <f>T5789*1.075</f>
        <v>0</v>
      </c>
      <c r="AV5789" s="22">
        <f>MIN(AN5789,AT5789,AU5789)</f>
        <v>0</v>
      </c>
    </row>
    <row r="5790" spans="21:48" ht="30" customHeight="1">
      <c r="U5790" s="1"/>
      <c r="AT5790" s="20">
        <f>T5790*1.075</f>
        <v>0</v>
      </c>
      <c r="AV5790" s="22">
        <f>MIN(AN5790,AT5790,AU5790)</f>
        <v>0</v>
      </c>
    </row>
    <row r="5791" spans="21:48" ht="30" customHeight="1">
      <c r="U5791" s="1"/>
      <c r="AT5791" s="20">
        <f>T5791*1.075</f>
        <v>0</v>
      </c>
      <c r="AV5791" s="22">
        <f>MIN(AN5791,AT5791,AU5791)</f>
        <v>0</v>
      </c>
    </row>
    <row r="5792" spans="21:48" ht="30" customHeight="1">
      <c r="U5792" s="1"/>
      <c r="AT5792" s="20">
        <f>T5792*1.075</f>
        <v>0</v>
      </c>
      <c r="AV5792" s="22">
        <f>MIN(AN5792,AT5792,AU5792)</f>
        <v>0</v>
      </c>
    </row>
    <row r="5793" spans="21:48" ht="30" customHeight="1">
      <c r="U5793" s="1"/>
      <c r="AT5793" s="20">
        <f>T5793*1.075</f>
        <v>0</v>
      </c>
      <c r="AV5793" s="22">
        <f>MIN(AN5793,AT5793,AU5793)</f>
        <v>0</v>
      </c>
    </row>
    <row r="5794" spans="21:48" ht="30" customHeight="1">
      <c r="U5794" s="1"/>
      <c r="AT5794" s="20">
        <f>T5794*1.075</f>
        <v>0</v>
      </c>
      <c r="AV5794" s="22">
        <f>MIN(AN5794,AT5794,AU5794)</f>
        <v>0</v>
      </c>
    </row>
    <row r="5795" spans="21:48" ht="30" customHeight="1">
      <c r="U5795" s="1"/>
      <c r="AT5795" s="20">
        <f>T5795*1.075</f>
        <v>0</v>
      </c>
      <c r="AV5795" s="22">
        <f>MIN(AN5795,AT5795,AU5795)</f>
        <v>0</v>
      </c>
    </row>
    <row r="5796" spans="21:48" ht="30" customHeight="1">
      <c r="U5796" s="1"/>
      <c r="AT5796" s="20">
        <f>T5796*1.075</f>
        <v>0</v>
      </c>
      <c r="AV5796" s="22">
        <f>MIN(AN5796,AT5796,AU5796)</f>
        <v>0</v>
      </c>
    </row>
    <row r="5797" spans="21:48" ht="30" customHeight="1">
      <c r="U5797" s="1"/>
      <c r="AT5797" s="20">
        <f>T5797*1.075</f>
        <v>0</v>
      </c>
      <c r="AV5797" s="22">
        <f>MIN(AN5797,AT5797,AU5797)</f>
        <v>0</v>
      </c>
    </row>
    <row r="5798" spans="21:48" ht="30" customHeight="1">
      <c r="U5798" s="1"/>
      <c r="AT5798" s="20">
        <f>T5798*1.075</f>
        <v>0</v>
      </c>
      <c r="AV5798" s="22">
        <f>MIN(AN5798,AT5798,AU5798)</f>
        <v>0</v>
      </c>
    </row>
    <row r="5799" spans="21:48" ht="30" customHeight="1">
      <c r="U5799" s="1"/>
      <c r="AT5799" s="20">
        <f>T5799*1.075</f>
        <v>0</v>
      </c>
      <c r="AV5799" s="22">
        <f>MIN(AN5799,AT5799,AU5799)</f>
        <v>0</v>
      </c>
    </row>
    <row r="5800" spans="21:48" ht="30" customHeight="1">
      <c r="U5800" s="1"/>
      <c r="AT5800" s="20">
        <f>T5800*1.075</f>
        <v>0</v>
      </c>
      <c r="AV5800" s="22">
        <f>MIN(AN5800,AT5800,AU5800)</f>
        <v>0</v>
      </c>
    </row>
    <row r="5801" spans="21:48" ht="30" customHeight="1">
      <c r="U5801" s="1"/>
      <c r="AT5801" s="20">
        <f>T5801*1.075</f>
        <v>0</v>
      </c>
      <c r="AV5801" s="22">
        <f>MIN(AN5801,AT5801,AU5801)</f>
        <v>0</v>
      </c>
    </row>
    <row r="5802" spans="21:48" ht="30" customHeight="1">
      <c r="U5802" s="1"/>
      <c r="AT5802" s="20">
        <f>T5802*1.075</f>
        <v>0</v>
      </c>
      <c r="AV5802" s="22">
        <f>MIN(AN5802,AT5802,AU5802)</f>
        <v>0</v>
      </c>
    </row>
    <row r="5803" spans="21:48" ht="30" customHeight="1">
      <c r="U5803" s="1"/>
      <c r="AT5803" s="20">
        <f>T5803*1.075</f>
        <v>0</v>
      </c>
      <c r="AV5803" s="22">
        <f>MIN(AN5803,AT5803,AU5803)</f>
        <v>0</v>
      </c>
    </row>
    <row r="5804" spans="21:48" ht="30" customHeight="1">
      <c r="U5804" s="1"/>
      <c r="AT5804" s="20">
        <f>T5804*1.075</f>
        <v>0</v>
      </c>
      <c r="AV5804" s="22">
        <f>MIN(AN5804,AT5804,AU5804)</f>
        <v>0</v>
      </c>
    </row>
    <row r="5805" spans="21:48" ht="30" customHeight="1">
      <c r="U5805" s="1"/>
      <c r="AT5805" s="20">
        <f>T5805*1.075</f>
        <v>0</v>
      </c>
      <c r="AV5805" s="22">
        <f>MIN(AN5805,AT5805,AU5805)</f>
        <v>0</v>
      </c>
    </row>
    <row r="5806" spans="21:48" ht="30" customHeight="1">
      <c r="U5806" s="1"/>
      <c r="AT5806" s="20">
        <f>T5806*1.075</f>
        <v>0</v>
      </c>
      <c r="AV5806" s="22">
        <f>MIN(AN5806,AT5806,AU5806)</f>
        <v>0</v>
      </c>
    </row>
    <row r="5807" spans="21:48" ht="30" customHeight="1">
      <c r="U5807" s="1"/>
      <c r="AT5807" s="20">
        <f>T5807*1.075</f>
        <v>0</v>
      </c>
      <c r="AV5807" s="22">
        <f>MIN(AN5807,AT5807,AU5807)</f>
        <v>0</v>
      </c>
    </row>
    <row r="5808" spans="21:48" ht="30" customHeight="1">
      <c r="U5808" s="1"/>
      <c r="AT5808" s="20">
        <f>T5808*1.075</f>
        <v>0</v>
      </c>
      <c r="AV5808" s="22">
        <f>MIN(AN5808,AT5808,AU5808)</f>
        <v>0</v>
      </c>
    </row>
    <row r="5809" spans="21:48" ht="30" customHeight="1">
      <c r="U5809" s="1"/>
      <c r="AT5809" s="20">
        <f>T5809*1.075</f>
        <v>0</v>
      </c>
      <c r="AV5809" s="22">
        <f>MIN(AN5809,AT5809,AU5809)</f>
        <v>0</v>
      </c>
    </row>
    <row r="5810" spans="21:48" ht="30" customHeight="1">
      <c r="U5810" s="1"/>
      <c r="AT5810" s="20">
        <f>T5810*1.075</f>
        <v>0</v>
      </c>
      <c r="AV5810" s="22">
        <f>MIN(AN5810,AT5810,AU5810)</f>
        <v>0</v>
      </c>
    </row>
    <row r="5811" spans="21:48" ht="30" customHeight="1">
      <c r="U5811" s="1"/>
      <c r="AT5811" s="20">
        <f>T5811*1.075</f>
        <v>0</v>
      </c>
      <c r="AV5811" s="22">
        <f>MIN(AN5811,AT5811,AU5811)</f>
        <v>0</v>
      </c>
    </row>
    <row r="5812" spans="21:48" ht="30" customHeight="1">
      <c r="U5812" s="1"/>
      <c r="AT5812" s="20">
        <f>T5812*1.075</f>
        <v>0</v>
      </c>
      <c r="AV5812" s="22">
        <f>MIN(AN5812,AT5812,AU5812)</f>
        <v>0</v>
      </c>
    </row>
    <row r="5813" spans="21:48" ht="30" customHeight="1">
      <c r="U5813" s="1"/>
      <c r="AT5813" s="20">
        <f>T5813*1.075</f>
        <v>0</v>
      </c>
      <c r="AV5813" s="22">
        <f>MIN(AN5813,AT5813,AU5813)</f>
        <v>0</v>
      </c>
    </row>
    <row r="5814" spans="21:48" ht="30" customHeight="1">
      <c r="U5814" s="1"/>
      <c r="AT5814" s="20">
        <f>T5814*1.075</f>
        <v>0</v>
      </c>
      <c r="AV5814" s="22">
        <f>MIN(AN5814,AT5814,AU5814)</f>
        <v>0</v>
      </c>
    </row>
    <row r="5815" spans="21:48" ht="30" customHeight="1">
      <c r="U5815" s="1"/>
      <c r="AT5815" s="20">
        <f>T5815*1.075</f>
        <v>0</v>
      </c>
      <c r="AV5815" s="22">
        <f>MIN(AN5815,AT5815,AU5815)</f>
        <v>0</v>
      </c>
    </row>
    <row r="5816" spans="21:48" ht="30" customHeight="1">
      <c r="U5816" s="1"/>
      <c r="AT5816" s="20">
        <f>T5816*1.075</f>
        <v>0</v>
      </c>
      <c r="AV5816" s="22">
        <f>MIN(AN5816,AT5816,AU5816)</f>
        <v>0</v>
      </c>
    </row>
    <row r="5817" spans="21:48" ht="30" customHeight="1">
      <c r="U5817" s="1"/>
      <c r="AT5817" s="20">
        <f>T5817*1.075</f>
        <v>0</v>
      </c>
      <c r="AV5817" s="22">
        <f>MIN(AN5817,AT5817,AU5817)</f>
        <v>0</v>
      </c>
    </row>
    <row r="5818" spans="21:48" ht="30" customHeight="1">
      <c r="U5818" s="1"/>
      <c r="AT5818" s="20">
        <f>T5818*1.075</f>
        <v>0</v>
      </c>
      <c r="AV5818" s="22">
        <f>MIN(AN5818,AT5818,AU5818)</f>
        <v>0</v>
      </c>
    </row>
    <row r="5819" spans="21:48" ht="30" customHeight="1">
      <c r="U5819" s="1"/>
      <c r="AT5819" s="20">
        <f>T5819*1.075</f>
        <v>0</v>
      </c>
      <c r="AV5819" s="22">
        <f>MIN(AN5819,AT5819,AU5819)</f>
        <v>0</v>
      </c>
    </row>
    <row r="5820" spans="21:48" ht="30" customHeight="1">
      <c r="U5820" s="1"/>
      <c r="AT5820" s="20">
        <f>T5820*1.075</f>
        <v>0</v>
      </c>
      <c r="AV5820" s="22">
        <f>MIN(AN5820,AT5820,AU5820)</f>
        <v>0</v>
      </c>
    </row>
    <row r="5821" spans="21:48" ht="30" customHeight="1">
      <c r="U5821" s="1"/>
      <c r="AT5821" s="20">
        <f>T5821*1.075</f>
        <v>0</v>
      </c>
      <c r="AV5821" s="22">
        <f>MIN(AN5821,AT5821,AU5821)</f>
        <v>0</v>
      </c>
    </row>
    <row r="5822" spans="21:48" ht="30" customHeight="1">
      <c r="U5822" s="1"/>
      <c r="AT5822" s="20">
        <f>T5822*1.075</f>
        <v>0</v>
      </c>
      <c r="AV5822" s="22">
        <f>MIN(AN5822,AT5822,AU5822)</f>
        <v>0</v>
      </c>
    </row>
    <row r="5823" spans="21:48" ht="30" customHeight="1">
      <c r="U5823" s="1"/>
      <c r="AT5823" s="20">
        <f>T5823*1.075</f>
        <v>0</v>
      </c>
      <c r="AV5823" s="22">
        <f>MIN(AN5823,AT5823,AU5823)</f>
        <v>0</v>
      </c>
    </row>
    <row r="5824" spans="21:48" ht="30" customHeight="1">
      <c r="U5824" s="1"/>
      <c r="AT5824" s="20">
        <f>T5824*1.075</f>
        <v>0</v>
      </c>
      <c r="AV5824" s="22">
        <f>MIN(AN5824,AT5824,AU5824)</f>
        <v>0</v>
      </c>
    </row>
    <row r="5825" spans="21:48" ht="30" customHeight="1">
      <c r="U5825" s="1"/>
      <c r="AT5825" s="20">
        <f>T5825*1.075</f>
        <v>0</v>
      </c>
      <c r="AV5825" s="22">
        <f>MIN(AN5825,AT5825,AU5825)</f>
        <v>0</v>
      </c>
    </row>
    <row r="5826" spans="21:48" ht="30" customHeight="1">
      <c r="U5826" s="1"/>
      <c r="AT5826" s="20">
        <f>T5826*1.075</f>
        <v>0</v>
      </c>
      <c r="AV5826" s="22">
        <f>MIN(AN5826,AT5826,AU5826)</f>
        <v>0</v>
      </c>
    </row>
    <row r="5827" spans="21:48" ht="30" customHeight="1">
      <c r="U5827" s="1"/>
      <c r="AT5827" s="20">
        <f>T5827*1.075</f>
        <v>0</v>
      </c>
      <c r="AV5827" s="22">
        <f>MIN(AN5827,AT5827,AU5827)</f>
        <v>0</v>
      </c>
    </row>
    <row r="5828" spans="21:48" ht="30" customHeight="1">
      <c r="U5828" s="1"/>
      <c r="AT5828" s="20">
        <f>T5828*1.075</f>
        <v>0</v>
      </c>
      <c r="AV5828" s="22">
        <f>MIN(AN5828,AT5828,AU5828)</f>
        <v>0</v>
      </c>
    </row>
    <row r="5829" spans="21:48" ht="30" customHeight="1">
      <c r="U5829" s="1"/>
      <c r="AT5829" s="20">
        <f>T5829*1.075</f>
        <v>0</v>
      </c>
      <c r="AV5829" s="22">
        <f>MIN(AN5829,AT5829,AU5829)</f>
        <v>0</v>
      </c>
    </row>
    <row r="5830" spans="21:48" ht="30" customHeight="1">
      <c r="U5830" s="1"/>
      <c r="AT5830" s="20">
        <f>T5830*1.075</f>
        <v>0</v>
      </c>
      <c r="AV5830" s="22">
        <f>MIN(AN5830,AT5830,AU5830)</f>
        <v>0</v>
      </c>
    </row>
    <row r="5831" spans="21:48" ht="30" customHeight="1">
      <c r="U5831" s="1"/>
      <c r="AT5831" s="20">
        <f>T5831*1.075</f>
        <v>0</v>
      </c>
      <c r="AV5831" s="22">
        <f>MIN(AN5831,AT5831,AU5831)</f>
        <v>0</v>
      </c>
    </row>
    <row r="5832" spans="21:48" ht="30" customHeight="1">
      <c r="U5832" s="1"/>
      <c r="AT5832" s="20">
        <f>T5832*1.075</f>
        <v>0</v>
      </c>
      <c r="AV5832" s="22">
        <f>MIN(AN5832,AT5832,AU5832)</f>
        <v>0</v>
      </c>
    </row>
    <row r="5833" spans="21:48" ht="30" customHeight="1">
      <c r="U5833" s="1"/>
      <c r="AT5833" s="20">
        <f>T5833*1.075</f>
        <v>0</v>
      </c>
      <c r="AV5833" s="22">
        <f>MIN(AN5833,AT5833,AU5833)</f>
        <v>0</v>
      </c>
    </row>
    <row r="5834" spans="21:48" ht="30" customHeight="1">
      <c r="U5834" s="1"/>
      <c r="AT5834" s="20">
        <f>T5834*1.075</f>
        <v>0</v>
      </c>
      <c r="AV5834" s="22">
        <f>MIN(AN5834,AT5834,AU5834)</f>
        <v>0</v>
      </c>
    </row>
    <row r="5835" spans="21:48" ht="30" customHeight="1">
      <c r="U5835" s="1"/>
      <c r="AT5835" s="20">
        <f>T5835*1.075</f>
        <v>0</v>
      </c>
      <c r="AV5835" s="22">
        <f>MIN(AN5835,AT5835,AU5835)</f>
        <v>0</v>
      </c>
    </row>
    <row r="5836" spans="21:48" ht="30" customHeight="1">
      <c r="U5836" s="1"/>
      <c r="AT5836" s="20">
        <f>T5836*1.075</f>
        <v>0</v>
      </c>
      <c r="AV5836" s="22">
        <f>MIN(AN5836,AT5836,AU5836)</f>
        <v>0</v>
      </c>
    </row>
    <row r="5837" spans="21:48" ht="30" customHeight="1">
      <c r="U5837" s="1"/>
      <c r="AT5837" s="20">
        <f>T5837*1.075</f>
        <v>0</v>
      </c>
      <c r="AV5837" s="22">
        <f>MIN(AN5837,AT5837,AU5837)</f>
        <v>0</v>
      </c>
    </row>
    <row r="5838" spans="21:48" ht="30" customHeight="1">
      <c r="U5838" s="1"/>
      <c r="AT5838" s="20">
        <f>T5838*1.075</f>
        <v>0</v>
      </c>
      <c r="AV5838" s="22">
        <f>MIN(AN5838,AT5838,AU5838)</f>
        <v>0</v>
      </c>
    </row>
    <row r="5839" spans="21:48" ht="30" customHeight="1">
      <c r="U5839" s="1"/>
      <c r="AT5839" s="20">
        <f>T5839*1.075</f>
        <v>0</v>
      </c>
      <c r="AV5839" s="22">
        <f>MIN(AN5839,AT5839,AU5839)</f>
        <v>0</v>
      </c>
    </row>
    <row r="5840" spans="21:48" ht="30" customHeight="1">
      <c r="U5840" s="1"/>
      <c r="AT5840" s="20">
        <f>T5840*1.075</f>
        <v>0</v>
      </c>
      <c r="AV5840" s="22">
        <f>MIN(AN5840,AT5840,AU5840)</f>
        <v>0</v>
      </c>
    </row>
    <row r="5841" spans="21:48" ht="30" customHeight="1">
      <c r="U5841" s="1"/>
      <c r="AT5841" s="20">
        <f>T5841*1.075</f>
        <v>0</v>
      </c>
      <c r="AV5841" s="22">
        <f>MIN(AN5841,AT5841,AU5841)</f>
        <v>0</v>
      </c>
    </row>
    <row r="5842" spans="21:48" ht="30" customHeight="1">
      <c r="U5842" s="1"/>
      <c r="AT5842" s="20">
        <f>T5842*1.075</f>
        <v>0</v>
      </c>
      <c r="AV5842" s="22">
        <f>MIN(AN5842,AT5842,AU5842)</f>
        <v>0</v>
      </c>
    </row>
    <row r="5843" spans="21:48" ht="30" customHeight="1">
      <c r="U5843" s="1"/>
      <c r="AT5843" s="20">
        <f>T5843*1.075</f>
        <v>0</v>
      </c>
      <c r="AV5843" s="22">
        <f>MIN(AN5843,AT5843,AU5843)</f>
        <v>0</v>
      </c>
    </row>
    <row r="5844" spans="21:48" ht="30" customHeight="1">
      <c r="U5844" s="1"/>
      <c r="AT5844" s="20">
        <f>T5844*1.075</f>
        <v>0</v>
      </c>
      <c r="AV5844" s="22">
        <f>MIN(AN5844,AT5844,AU5844)</f>
        <v>0</v>
      </c>
    </row>
    <row r="5845" spans="21:48" ht="30" customHeight="1">
      <c r="U5845" s="1"/>
      <c r="AT5845" s="20">
        <f>T5845*1.075</f>
        <v>0</v>
      </c>
      <c r="AV5845" s="22">
        <f>MIN(AN5845,AT5845,AU5845)</f>
        <v>0</v>
      </c>
    </row>
    <row r="5846" spans="21:48" ht="30" customHeight="1">
      <c r="U5846" s="1"/>
      <c r="AT5846" s="20">
        <f>T5846*1.075</f>
        <v>0</v>
      </c>
      <c r="AV5846" s="22">
        <f>MIN(AN5846,AT5846,AU5846)</f>
        <v>0</v>
      </c>
    </row>
    <row r="5847" spans="21:48" ht="30" customHeight="1">
      <c r="U5847" s="1"/>
      <c r="AT5847" s="20">
        <f>T5847*1.075</f>
        <v>0</v>
      </c>
      <c r="AV5847" s="22">
        <f>MIN(AN5847,AT5847,AU5847)</f>
        <v>0</v>
      </c>
    </row>
    <row r="5848" spans="21:48" ht="30" customHeight="1">
      <c r="U5848" s="1"/>
      <c r="AT5848" s="20">
        <f>T5848*1.075</f>
        <v>0</v>
      </c>
      <c r="AV5848" s="22">
        <f>MIN(AN5848,AT5848,AU5848)</f>
        <v>0</v>
      </c>
    </row>
    <row r="5849" spans="21:48" ht="30" customHeight="1">
      <c r="U5849" s="1"/>
      <c r="AT5849" s="20">
        <f>T5849*1.075</f>
        <v>0</v>
      </c>
      <c r="AV5849" s="22">
        <f>MIN(AN5849,AT5849,AU5849)</f>
        <v>0</v>
      </c>
    </row>
    <row r="5850" spans="21:48" ht="30" customHeight="1">
      <c r="U5850" s="1"/>
      <c r="AT5850" s="20">
        <f>T5850*1.075</f>
        <v>0</v>
      </c>
      <c r="AV5850" s="22">
        <f>MIN(AN5850,AT5850,AU5850)</f>
        <v>0</v>
      </c>
    </row>
    <row r="5851" spans="21:48" ht="30" customHeight="1">
      <c r="U5851" s="1"/>
      <c r="AT5851" s="20">
        <f>T5851*1.075</f>
        <v>0</v>
      </c>
      <c r="AV5851" s="22">
        <f>MIN(AN5851,AT5851,AU5851)</f>
        <v>0</v>
      </c>
    </row>
    <row r="5852" spans="21:48" ht="30" customHeight="1">
      <c r="U5852" s="1"/>
      <c r="AT5852" s="20">
        <f>T5852*1.075</f>
        <v>0</v>
      </c>
      <c r="AV5852" s="22">
        <f>MIN(AN5852,AT5852,AU5852)</f>
        <v>0</v>
      </c>
    </row>
    <row r="5853" spans="21:48" ht="30" customHeight="1">
      <c r="U5853" s="1"/>
      <c r="AT5853" s="20">
        <f>T5853*1.075</f>
        <v>0</v>
      </c>
      <c r="AV5853" s="22">
        <f>MIN(AN5853,AT5853,AU5853)</f>
        <v>0</v>
      </c>
    </row>
    <row r="5854" spans="21:48" ht="30" customHeight="1">
      <c r="U5854" s="1"/>
      <c r="AT5854" s="20">
        <f>T5854*1.075</f>
        <v>0</v>
      </c>
      <c r="AV5854" s="22">
        <f>MIN(AN5854,AT5854,AU5854)</f>
        <v>0</v>
      </c>
    </row>
    <row r="5855" spans="21:48" ht="30" customHeight="1">
      <c r="U5855" s="1"/>
      <c r="AT5855" s="20">
        <f>T5855*1.075</f>
        <v>0</v>
      </c>
      <c r="AV5855" s="22">
        <f>MIN(AN5855,AT5855,AU5855)</f>
        <v>0</v>
      </c>
    </row>
    <row r="5856" spans="21:48" ht="30" customHeight="1">
      <c r="U5856" s="1"/>
      <c r="AT5856" s="20">
        <f>T5856*1.075</f>
        <v>0</v>
      </c>
      <c r="AV5856" s="22">
        <f>MIN(AN5856,AT5856,AU5856)</f>
        <v>0</v>
      </c>
    </row>
    <row r="5857" spans="21:48" ht="30" customHeight="1">
      <c r="U5857" s="1"/>
      <c r="AT5857" s="20">
        <f>T5857*1.075</f>
        <v>0</v>
      </c>
      <c r="AV5857" s="22">
        <f>MIN(AN5857,AT5857,AU5857)</f>
        <v>0</v>
      </c>
    </row>
    <row r="5858" spans="21:48" ht="30" customHeight="1">
      <c r="U5858" s="1"/>
      <c r="AT5858" s="20">
        <f>T5858*1.075</f>
        <v>0</v>
      </c>
      <c r="AV5858" s="22">
        <f>MIN(AN5858,AT5858,AU5858)</f>
        <v>0</v>
      </c>
    </row>
    <row r="5859" spans="21:48" ht="30" customHeight="1">
      <c r="U5859" s="1"/>
      <c r="AT5859" s="20">
        <f>T5859*1.075</f>
        <v>0</v>
      </c>
      <c r="AV5859" s="22">
        <f>MIN(AN5859,AT5859,AU5859)</f>
        <v>0</v>
      </c>
    </row>
    <row r="5860" spans="21:48" ht="30" customHeight="1">
      <c r="U5860" s="1"/>
      <c r="AT5860" s="20">
        <f>T5860*1.075</f>
        <v>0</v>
      </c>
      <c r="AV5860" s="22">
        <f>MIN(AN5860,AT5860,AU5860)</f>
        <v>0</v>
      </c>
    </row>
    <row r="5861" spans="21:48" ht="30" customHeight="1">
      <c r="U5861" s="1"/>
      <c r="AT5861" s="20">
        <f>T5861*1.075</f>
        <v>0</v>
      </c>
      <c r="AV5861" s="22">
        <f>MIN(AN5861,AT5861,AU5861)</f>
        <v>0</v>
      </c>
    </row>
    <row r="5862" spans="21:48" ht="30" customHeight="1">
      <c r="U5862" s="1"/>
      <c r="AT5862" s="20">
        <f>T5862*1.075</f>
        <v>0</v>
      </c>
      <c r="AV5862" s="22">
        <f>MIN(AN5862,AT5862,AU5862)</f>
        <v>0</v>
      </c>
    </row>
    <row r="5863" spans="21:48" ht="30" customHeight="1">
      <c r="U5863" s="1"/>
      <c r="AT5863" s="20">
        <f>T5863*1.075</f>
        <v>0</v>
      </c>
      <c r="AV5863" s="22">
        <f>MIN(AN5863,AT5863,AU5863)</f>
        <v>0</v>
      </c>
    </row>
    <row r="5864" spans="21:48" ht="30" customHeight="1">
      <c r="U5864" s="1"/>
      <c r="AT5864" s="20">
        <f>T5864*1.075</f>
        <v>0</v>
      </c>
      <c r="AV5864" s="22">
        <f>MIN(AN5864,AT5864,AU5864)</f>
        <v>0</v>
      </c>
    </row>
    <row r="5865" spans="21:48" ht="30" customHeight="1">
      <c r="U5865" s="1"/>
      <c r="AT5865" s="20">
        <f>T5865*1.075</f>
        <v>0</v>
      </c>
      <c r="AV5865" s="22">
        <f>MIN(AN5865,AT5865,AU5865)</f>
        <v>0</v>
      </c>
    </row>
    <row r="5866" spans="21:48" ht="30" customHeight="1">
      <c r="U5866" s="1"/>
      <c r="AT5866" s="20">
        <f>T5866*1.075</f>
        <v>0</v>
      </c>
      <c r="AV5866" s="22">
        <f>MIN(AN5866,AT5866,AU5866)</f>
        <v>0</v>
      </c>
    </row>
    <row r="5867" spans="21:48" ht="30" customHeight="1">
      <c r="U5867" s="1"/>
      <c r="AT5867" s="20">
        <f>T5867*1.075</f>
        <v>0</v>
      </c>
      <c r="AV5867" s="22">
        <f>MIN(AN5867,AT5867,AU5867)</f>
        <v>0</v>
      </c>
    </row>
    <row r="5868" spans="21:48" ht="30" customHeight="1">
      <c r="U5868" s="1"/>
      <c r="AT5868" s="20">
        <f>T5868*1.075</f>
        <v>0</v>
      </c>
      <c r="AV5868" s="22">
        <f>MIN(AN5868,AT5868,AU5868)</f>
        <v>0</v>
      </c>
    </row>
    <row r="5869" spans="21:48" ht="30" customHeight="1">
      <c r="U5869" s="1"/>
      <c r="AT5869" s="20">
        <f>T5869*1.075</f>
        <v>0</v>
      </c>
      <c r="AV5869" s="22">
        <f>MIN(AN5869,AT5869,AU5869)</f>
        <v>0</v>
      </c>
    </row>
    <row r="5870" spans="21:48" ht="30" customHeight="1">
      <c r="U5870" s="1"/>
      <c r="AT5870" s="20">
        <f>T5870*1.075</f>
        <v>0</v>
      </c>
      <c r="AV5870" s="22">
        <f>MIN(AN5870,AT5870,AU5870)</f>
        <v>0</v>
      </c>
    </row>
    <row r="5871" spans="21:48" ht="30" customHeight="1">
      <c r="U5871" s="1"/>
      <c r="AT5871" s="20">
        <f>T5871*1.075</f>
        <v>0</v>
      </c>
      <c r="AV5871" s="22">
        <f>MIN(AN5871,AT5871,AU5871)</f>
        <v>0</v>
      </c>
    </row>
    <row r="5872" spans="21:48" ht="30" customHeight="1">
      <c r="U5872" s="1"/>
      <c r="AT5872" s="20">
        <f>T5872*1.075</f>
        <v>0</v>
      </c>
      <c r="AV5872" s="22">
        <f>MIN(AN5872,AT5872,AU5872)</f>
        <v>0</v>
      </c>
    </row>
    <row r="5873" spans="21:48" ht="30" customHeight="1">
      <c r="U5873" s="1"/>
      <c r="AT5873" s="20">
        <f>T5873*1.075</f>
        <v>0</v>
      </c>
      <c r="AV5873" s="22">
        <f>MIN(AN5873,AT5873,AU5873)</f>
        <v>0</v>
      </c>
    </row>
    <row r="5874" spans="21:48" ht="30" customHeight="1">
      <c r="U5874" s="1"/>
      <c r="AT5874" s="20">
        <f>T5874*1.075</f>
        <v>0</v>
      </c>
      <c r="AV5874" s="22">
        <f>MIN(AN5874,AT5874,AU5874)</f>
        <v>0</v>
      </c>
    </row>
    <row r="5875" spans="21:48" ht="30" customHeight="1">
      <c r="U5875" s="1"/>
      <c r="AT5875" s="20">
        <f>T5875*1.075</f>
        <v>0</v>
      </c>
      <c r="AV5875" s="22">
        <f>MIN(AN5875,AT5875,AU5875)</f>
        <v>0</v>
      </c>
    </row>
    <row r="5876" spans="21:48" ht="30" customHeight="1">
      <c r="U5876" s="1"/>
      <c r="AT5876" s="20">
        <f>T5876*1.075</f>
        <v>0</v>
      </c>
      <c r="AV5876" s="22">
        <f>MIN(AN5876,AT5876,AU5876)</f>
        <v>0</v>
      </c>
    </row>
    <row r="5877" spans="21:48" ht="30" customHeight="1">
      <c r="U5877" s="1"/>
      <c r="AT5877" s="20">
        <f>T5877*1.075</f>
        <v>0</v>
      </c>
      <c r="AV5877" s="22">
        <f>MIN(AN5877,AT5877,AU5877)</f>
        <v>0</v>
      </c>
    </row>
    <row r="5878" spans="21:48" ht="30" customHeight="1">
      <c r="U5878" s="1"/>
      <c r="AT5878" s="20">
        <f>T5878*1.075</f>
        <v>0</v>
      </c>
      <c r="AV5878" s="22">
        <f>MIN(AN5878,AT5878,AU5878)</f>
        <v>0</v>
      </c>
    </row>
    <row r="5879" spans="21:48" ht="30" customHeight="1">
      <c r="U5879" s="1"/>
      <c r="AT5879" s="20">
        <f>T5879*1.075</f>
        <v>0</v>
      </c>
      <c r="AV5879" s="22">
        <f>MIN(AN5879,AT5879,AU5879)</f>
        <v>0</v>
      </c>
    </row>
    <row r="5880" spans="21:48" ht="30" customHeight="1">
      <c r="U5880" s="1"/>
      <c r="AT5880" s="20">
        <f>T5880*1.075</f>
        <v>0</v>
      </c>
      <c r="AV5880" s="22">
        <f>MIN(AN5880,AT5880,AU5880)</f>
        <v>0</v>
      </c>
    </row>
    <row r="5881" spans="21:48" ht="30" customHeight="1">
      <c r="U5881" s="1"/>
      <c r="AT5881" s="20">
        <f>T5881*1.075</f>
        <v>0</v>
      </c>
      <c r="AV5881" s="22">
        <f>MIN(AN5881,AT5881,AU5881)</f>
        <v>0</v>
      </c>
    </row>
    <row r="5882" spans="21:48" ht="30" customHeight="1">
      <c r="U5882" s="1"/>
      <c r="AT5882" s="20">
        <f>T5882*1.075</f>
        <v>0</v>
      </c>
      <c r="AV5882" s="22">
        <f>MIN(AN5882,AT5882,AU5882)</f>
        <v>0</v>
      </c>
    </row>
    <row r="5883" spans="21:48" ht="30" customHeight="1">
      <c r="U5883" s="1"/>
      <c r="AT5883" s="20">
        <f>T5883*1.075</f>
        <v>0</v>
      </c>
      <c r="AV5883" s="22">
        <f>MIN(AN5883,AT5883,AU5883)</f>
        <v>0</v>
      </c>
    </row>
    <row r="5884" spans="21:48" ht="30" customHeight="1">
      <c r="U5884" s="1"/>
      <c r="AT5884" s="20">
        <f>T5884*1.075</f>
        <v>0</v>
      </c>
      <c r="AV5884" s="22">
        <f>MIN(AN5884,AT5884,AU5884)</f>
        <v>0</v>
      </c>
    </row>
    <row r="5885" spans="21:48" ht="30" customHeight="1">
      <c r="U5885" s="1"/>
      <c r="AT5885" s="20">
        <f>T5885*1.075</f>
        <v>0</v>
      </c>
      <c r="AV5885" s="22">
        <f>MIN(AN5885,AT5885,AU5885)</f>
        <v>0</v>
      </c>
    </row>
    <row r="5886" spans="21:48" ht="30" customHeight="1">
      <c r="U5886" s="1"/>
      <c r="AT5886" s="20">
        <f>T5886*1.075</f>
        <v>0</v>
      </c>
      <c r="AV5886" s="22">
        <f>MIN(AN5886,AT5886,AU5886)</f>
        <v>0</v>
      </c>
    </row>
    <row r="5887" spans="21:48" ht="30" customHeight="1">
      <c r="U5887" s="1"/>
      <c r="AT5887" s="20">
        <f>T5887*1.075</f>
        <v>0</v>
      </c>
      <c r="AV5887" s="22">
        <f>MIN(AN5887,AT5887,AU5887)</f>
        <v>0</v>
      </c>
    </row>
    <row r="5888" spans="21:48" ht="30" customHeight="1">
      <c r="U5888" s="1"/>
      <c r="AT5888" s="20">
        <f>T5888*1.075</f>
        <v>0</v>
      </c>
      <c r="AV5888" s="22">
        <f>MIN(AN5888,AT5888,AU5888)</f>
        <v>0</v>
      </c>
    </row>
    <row r="5889" spans="21:48" ht="30" customHeight="1">
      <c r="U5889" s="1"/>
      <c r="AT5889" s="20">
        <f>T5889*1.075</f>
        <v>0</v>
      </c>
      <c r="AV5889" s="22">
        <f>MIN(AN5889,AT5889,AU5889)</f>
        <v>0</v>
      </c>
    </row>
    <row r="5890" spans="21:48" ht="30" customHeight="1">
      <c r="U5890" s="1"/>
      <c r="AT5890" s="20">
        <f>T5890*1.075</f>
        <v>0</v>
      </c>
      <c r="AV5890" s="22">
        <f>MIN(AN5890,AT5890,AU5890)</f>
        <v>0</v>
      </c>
    </row>
    <row r="5891" spans="21:48" ht="30" customHeight="1">
      <c r="U5891" s="1"/>
      <c r="AT5891" s="20">
        <f>T5891*1.075</f>
        <v>0</v>
      </c>
      <c r="AV5891" s="22">
        <f>MIN(AN5891,AT5891,AU5891)</f>
        <v>0</v>
      </c>
    </row>
    <row r="5892" spans="21:48" ht="30" customHeight="1">
      <c r="U5892" s="1"/>
      <c r="AT5892" s="20">
        <f>T5892*1.075</f>
        <v>0</v>
      </c>
      <c r="AV5892" s="22">
        <f>MIN(AN5892,AT5892,AU5892)</f>
        <v>0</v>
      </c>
    </row>
    <row r="5893" spans="21:48" ht="30" customHeight="1">
      <c r="U5893" s="1"/>
      <c r="AT5893" s="20">
        <f>T5893*1.075</f>
        <v>0</v>
      </c>
      <c r="AV5893" s="22">
        <f>MIN(AN5893,AT5893,AU5893)</f>
        <v>0</v>
      </c>
    </row>
    <row r="5894" spans="21:48" ht="30" customHeight="1">
      <c r="U5894" s="1"/>
      <c r="AT5894" s="20">
        <f>T5894*1.075</f>
        <v>0</v>
      </c>
      <c r="AV5894" s="22">
        <f>MIN(AN5894,AT5894,AU5894)</f>
        <v>0</v>
      </c>
    </row>
    <row r="5895" spans="21:48" ht="30" customHeight="1">
      <c r="U5895" s="1"/>
      <c r="AT5895" s="20">
        <f>T5895*1.075</f>
        <v>0</v>
      </c>
      <c r="AV5895" s="22">
        <f>MIN(AN5895,AT5895,AU5895)</f>
        <v>0</v>
      </c>
    </row>
    <row r="5896" spans="21:48" ht="30" customHeight="1">
      <c r="U5896" s="1"/>
      <c r="AT5896" s="20">
        <f>T5896*1.075</f>
        <v>0</v>
      </c>
      <c r="AV5896" s="22">
        <f>MIN(AN5896,AT5896,AU5896)</f>
        <v>0</v>
      </c>
    </row>
    <row r="5897" spans="21:48" ht="30" customHeight="1">
      <c r="U5897" s="1"/>
      <c r="AT5897" s="20">
        <f>T5897*1.075</f>
        <v>0</v>
      </c>
      <c r="AV5897" s="22">
        <f>MIN(AN5897,AT5897,AU5897)</f>
        <v>0</v>
      </c>
    </row>
    <row r="5898" spans="21:48" ht="30" customHeight="1">
      <c r="U5898" s="1"/>
      <c r="AT5898" s="20">
        <f>T5898*1.075</f>
        <v>0</v>
      </c>
      <c r="AV5898" s="22">
        <f>MIN(AN5898,AT5898,AU5898)</f>
        <v>0</v>
      </c>
    </row>
    <row r="5899" spans="21:48" ht="30" customHeight="1">
      <c r="U5899" s="1"/>
      <c r="AT5899" s="20">
        <f>T5899*1.075</f>
        <v>0</v>
      </c>
      <c r="AV5899" s="22">
        <f>MIN(AN5899,AT5899,AU5899)</f>
        <v>0</v>
      </c>
    </row>
    <row r="5900" spans="21:48" ht="30" customHeight="1">
      <c r="U5900" s="1"/>
      <c r="AT5900" s="20">
        <f>T5900*1.075</f>
        <v>0</v>
      </c>
      <c r="AV5900" s="22">
        <f>MIN(AN5900,AT5900,AU5900)</f>
        <v>0</v>
      </c>
    </row>
    <row r="5901" spans="21:48" ht="30" customHeight="1">
      <c r="U5901" s="1"/>
      <c r="AT5901" s="20">
        <f>T5901*1.075</f>
        <v>0</v>
      </c>
      <c r="AV5901" s="22">
        <f>MIN(AN5901,AT5901,AU5901)</f>
        <v>0</v>
      </c>
    </row>
    <row r="5902" spans="21:48" ht="30" customHeight="1">
      <c r="U5902" s="1"/>
      <c r="AT5902" s="20">
        <f>T5902*1.075</f>
        <v>0</v>
      </c>
      <c r="AV5902" s="22">
        <f>MIN(AN5902,AT5902,AU5902)</f>
        <v>0</v>
      </c>
    </row>
    <row r="5903" spans="21:48" ht="30" customHeight="1">
      <c r="U5903" s="1"/>
      <c r="AT5903" s="20">
        <f>T5903*1.075</f>
        <v>0</v>
      </c>
      <c r="AV5903" s="22">
        <f>MIN(AN5903,AT5903,AU5903)</f>
        <v>0</v>
      </c>
    </row>
    <row r="5904" spans="21:48" ht="30" customHeight="1">
      <c r="U5904" s="1"/>
      <c r="AT5904" s="20">
        <f>T5904*1.075</f>
        <v>0</v>
      </c>
      <c r="AV5904" s="22">
        <f>MIN(AN5904,AT5904,AU5904)</f>
        <v>0</v>
      </c>
    </row>
    <row r="5905" spans="21:48" ht="30" customHeight="1">
      <c r="U5905" s="1"/>
      <c r="AT5905" s="20">
        <f>T5905*1.075</f>
        <v>0</v>
      </c>
      <c r="AV5905" s="22">
        <f>MIN(AN5905,AT5905,AU5905)</f>
        <v>0</v>
      </c>
    </row>
    <row r="5906" spans="21:48" ht="30" customHeight="1">
      <c r="U5906" s="1"/>
      <c r="AT5906" s="20">
        <f>T5906*1.075</f>
        <v>0</v>
      </c>
      <c r="AV5906" s="22">
        <f>MIN(AN5906,AT5906,AU5906)</f>
        <v>0</v>
      </c>
    </row>
    <row r="5907" spans="21:48" ht="30" customHeight="1">
      <c r="U5907" s="1"/>
      <c r="AT5907" s="20">
        <f>T5907*1.075</f>
        <v>0</v>
      </c>
      <c r="AV5907" s="22">
        <f>MIN(AN5907,AT5907,AU5907)</f>
        <v>0</v>
      </c>
    </row>
    <row r="5908" spans="21:48" ht="30" customHeight="1">
      <c r="U5908" s="1"/>
      <c r="AT5908" s="20">
        <f>T5908*1.075</f>
        <v>0</v>
      </c>
      <c r="AV5908" s="22">
        <f>MIN(AN5908,AT5908,AU5908)</f>
        <v>0</v>
      </c>
    </row>
    <row r="5909" spans="21:48" ht="30" customHeight="1">
      <c r="U5909" s="1"/>
      <c r="AT5909" s="20">
        <f>T5909*1.075</f>
        <v>0</v>
      </c>
      <c r="AV5909" s="22">
        <f>MIN(AN5909,AT5909,AU5909)</f>
        <v>0</v>
      </c>
    </row>
    <row r="5910" spans="21:48" ht="30" customHeight="1">
      <c r="U5910" s="1"/>
      <c r="AT5910" s="20">
        <f>T5910*1.075</f>
        <v>0</v>
      </c>
      <c r="AV5910" s="22">
        <f>MIN(AN5910,AT5910,AU5910)</f>
        <v>0</v>
      </c>
    </row>
    <row r="5911" spans="21:48" ht="30" customHeight="1">
      <c r="U5911" s="1"/>
      <c r="AT5911" s="20">
        <f>T5911*1.075</f>
        <v>0</v>
      </c>
      <c r="AV5911" s="22">
        <f>MIN(AN5911,AT5911,AU5911)</f>
        <v>0</v>
      </c>
    </row>
    <row r="5912" spans="21:48" ht="30" customHeight="1">
      <c r="U5912" s="1"/>
      <c r="AT5912" s="20">
        <f>T5912*1.075</f>
        <v>0</v>
      </c>
      <c r="AV5912" s="22">
        <f>MIN(AN5912,AT5912,AU5912)</f>
        <v>0</v>
      </c>
    </row>
    <row r="5913" spans="21:48" ht="30" customHeight="1">
      <c r="U5913" s="1"/>
      <c r="AT5913" s="20">
        <f>T5913*1.075</f>
        <v>0</v>
      </c>
      <c r="AV5913" s="22">
        <f>MIN(AN5913,AT5913,AU5913)</f>
        <v>0</v>
      </c>
    </row>
    <row r="5914" spans="21:48" ht="30" customHeight="1">
      <c r="U5914" s="1"/>
      <c r="AT5914" s="20">
        <f>T5914*1.075</f>
        <v>0</v>
      </c>
      <c r="AV5914" s="22">
        <f>MIN(AN5914,AT5914,AU5914)</f>
        <v>0</v>
      </c>
    </row>
    <row r="5915" spans="21:48" ht="30" customHeight="1">
      <c r="U5915" s="1"/>
      <c r="AT5915" s="20">
        <f>T5915*1.075</f>
        <v>0</v>
      </c>
      <c r="AV5915" s="22">
        <f>MIN(AN5915,AT5915,AU5915)</f>
        <v>0</v>
      </c>
    </row>
    <row r="5916" spans="21:48" ht="30" customHeight="1">
      <c r="U5916" s="1"/>
      <c r="AT5916" s="20">
        <f>T5916*1.075</f>
        <v>0</v>
      </c>
      <c r="AV5916" s="22">
        <f>MIN(AN5916,AT5916,AU5916)</f>
        <v>0</v>
      </c>
    </row>
    <row r="5917" spans="21:48" ht="30" customHeight="1">
      <c r="U5917" s="1"/>
      <c r="AT5917" s="20">
        <f>T5917*1.075</f>
        <v>0</v>
      </c>
      <c r="AV5917" s="22">
        <f>MIN(AN5917,AT5917,AU5917)</f>
        <v>0</v>
      </c>
    </row>
    <row r="5918" spans="21:48" ht="30" customHeight="1">
      <c r="U5918" s="1"/>
      <c r="AT5918" s="20">
        <f>T5918*1.075</f>
        <v>0</v>
      </c>
      <c r="AV5918" s="22">
        <f>MIN(AN5918,AT5918,AU5918)</f>
        <v>0</v>
      </c>
    </row>
    <row r="5919" spans="21:48" ht="30" customHeight="1">
      <c r="U5919" s="1"/>
      <c r="AT5919" s="20">
        <f>T5919*1.075</f>
        <v>0</v>
      </c>
      <c r="AV5919" s="22">
        <f>MIN(AN5919,AT5919,AU5919)</f>
        <v>0</v>
      </c>
    </row>
    <row r="5920" spans="21:48" ht="30" customHeight="1">
      <c r="U5920" s="1"/>
      <c r="AT5920" s="20">
        <f>T5920*1.075</f>
        <v>0</v>
      </c>
      <c r="AV5920" s="22">
        <f>MIN(AN5920,AT5920,AU5920)</f>
        <v>0</v>
      </c>
    </row>
    <row r="5921" spans="21:48" ht="30" customHeight="1">
      <c r="U5921" s="1"/>
      <c r="AT5921" s="20">
        <f>T5921*1.075</f>
        <v>0</v>
      </c>
      <c r="AV5921" s="22">
        <f>MIN(AN5921,AT5921,AU5921)</f>
        <v>0</v>
      </c>
    </row>
    <row r="5922" spans="21:48" ht="30" customHeight="1">
      <c r="U5922" s="1"/>
      <c r="AT5922" s="20">
        <f>T5922*1.075</f>
        <v>0</v>
      </c>
      <c r="AV5922" s="22">
        <f>MIN(AN5922,AT5922,AU5922)</f>
        <v>0</v>
      </c>
    </row>
    <row r="5923" spans="21:48" ht="30" customHeight="1">
      <c r="U5923" s="1"/>
      <c r="AT5923" s="20">
        <f>T5923*1.075</f>
        <v>0</v>
      </c>
      <c r="AV5923" s="22">
        <f>MIN(AN5923,AT5923,AU5923)</f>
        <v>0</v>
      </c>
    </row>
    <row r="5924" spans="21:48" ht="30" customHeight="1">
      <c r="U5924" s="1"/>
      <c r="AT5924" s="20">
        <f>T5924*1.075</f>
        <v>0</v>
      </c>
      <c r="AV5924" s="22">
        <f>MIN(AN5924,AT5924,AU5924)</f>
        <v>0</v>
      </c>
    </row>
    <row r="5925" spans="21:48" ht="30" customHeight="1">
      <c r="U5925" s="1"/>
      <c r="AT5925" s="20">
        <f>T5925*1.075</f>
        <v>0</v>
      </c>
      <c r="AV5925" s="22">
        <f>MIN(AN5925,AT5925,AU5925)</f>
        <v>0</v>
      </c>
    </row>
    <row r="5926" spans="21:48" ht="30" customHeight="1">
      <c r="U5926" s="1"/>
      <c r="AT5926" s="20">
        <f>T5926*1.075</f>
        <v>0</v>
      </c>
      <c r="AV5926" s="22">
        <f>MIN(AN5926,AT5926,AU5926)</f>
        <v>0</v>
      </c>
    </row>
    <row r="5927" spans="21:48" ht="30" customHeight="1">
      <c r="U5927" s="1"/>
      <c r="AT5927" s="20">
        <f>T5927*1.075</f>
        <v>0</v>
      </c>
      <c r="AV5927" s="22">
        <f>MIN(AN5927,AT5927,AU5927)</f>
        <v>0</v>
      </c>
    </row>
    <row r="5928" spans="21:48" ht="30" customHeight="1">
      <c r="U5928" s="1"/>
      <c r="AT5928" s="20">
        <f>T5928*1.075</f>
        <v>0</v>
      </c>
      <c r="AV5928" s="22">
        <f>MIN(AN5928,AT5928,AU5928)</f>
        <v>0</v>
      </c>
    </row>
    <row r="5929" spans="21:48" ht="30" customHeight="1">
      <c r="U5929" s="1"/>
      <c r="AT5929" s="20">
        <f>T5929*1.075</f>
        <v>0</v>
      </c>
      <c r="AV5929" s="22">
        <f>MIN(AN5929,AT5929,AU5929)</f>
        <v>0</v>
      </c>
    </row>
    <row r="5930" spans="21:48" ht="30" customHeight="1">
      <c r="U5930" s="1"/>
      <c r="AT5930" s="20">
        <f>T5930*1.075</f>
        <v>0</v>
      </c>
      <c r="AV5930" s="22">
        <f>MIN(AN5930,AT5930,AU5930)</f>
        <v>0</v>
      </c>
    </row>
    <row r="5931" spans="21:48" ht="30" customHeight="1">
      <c r="U5931" s="1"/>
      <c r="AT5931" s="20">
        <f>T5931*1.075</f>
        <v>0</v>
      </c>
      <c r="AV5931" s="22">
        <f>MIN(AN5931,AT5931,AU5931)</f>
        <v>0</v>
      </c>
    </row>
    <row r="5932" spans="21:48" ht="30" customHeight="1">
      <c r="U5932" s="1"/>
      <c r="AT5932" s="20">
        <f>T5932*1.075</f>
        <v>0</v>
      </c>
      <c r="AV5932" s="22">
        <f>MIN(AN5932,AT5932,AU5932)</f>
        <v>0</v>
      </c>
    </row>
    <row r="5933" spans="21:48" ht="30" customHeight="1">
      <c r="U5933" s="1"/>
      <c r="AT5933" s="20">
        <f>T5933*1.075</f>
        <v>0</v>
      </c>
      <c r="AV5933" s="22">
        <f>MIN(AN5933,AT5933,AU5933)</f>
        <v>0</v>
      </c>
    </row>
    <row r="5934" spans="21:48" ht="30" customHeight="1">
      <c r="U5934" s="1"/>
      <c r="AT5934" s="20">
        <f>T5934*1.075</f>
        <v>0</v>
      </c>
      <c r="AV5934" s="22">
        <f>MIN(AN5934,AT5934,AU5934)</f>
        <v>0</v>
      </c>
    </row>
    <row r="5935" spans="21:48" ht="30" customHeight="1">
      <c r="U5935" s="1"/>
      <c r="AT5935" s="20">
        <f>T5935*1.075</f>
        <v>0</v>
      </c>
      <c r="AV5935" s="22">
        <f>MIN(AN5935,AT5935,AU5935)</f>
        <v>0</v>
      </c>
    </row>
    <row r="5936" spans="21:48" ht="30" customHeight="1">
      <c r="U5936" s="1"/>
      <c r="AT5936" s="20">
        <f>T5936*1.075</f>
        <v>0</v>
      </c>
      <c r="AV5936" s="22">
        <f>MIN(AN5936,AT5936,AU5936)</f>
        <v>0</v>
      </c>
    </row>
    <row r="5937" spans="21:48" ht="30" customHeight="1">
      <c r="U5937" s="1"/>
      <c r="AT5937" s="20">
        <f>T5937*1.075</f>
        <v>0</v>
      </c>
      <c r="AV5937" s="22">
        <f>MIN(AN5937,AT5937,AU5937)</f>
        <v>0</v>
      </c>
    </row>
    <row r="5938" spans="21:48" ht="30" customHeight="1">
      <c r="U5938" s="1"/>
      <c r="AT5938" s="20">
        <f>T5938*1.075</f>
        <v>0</v>
      </c>
      <c r="AV5938" s="22">
        <f>MIN(AN5938,AT5938,AU5938)</f>
        <v>0</v>
      </c>
    </row>
    <row r="5939" spans="21:48" ht="30" customHeight="1">
      <c r="U5939" s="1"/>
      <c r="AT5939" s="20">
        <f>T5939*1.075</f>
        <v>0</v>
      </c>
      <c r="AV5939" s="22">
        <f>MIN(AN5939,AT5939,AU5939)</f>
        <v>0</v>
      </c>
    </row>
    <row r="5940" spans="21:48" ht="30" customHeight="1">
      <c r="U5940" s="1"/>
      <c r="AT5940" s="20">
        <f>T5940*1.075</f>
        <v>0</v>
      </c>
      <c r="AV5940" s="22">
        <f>MIN(AN5940,AT5940,AU5940)</f>
        <v>0</v>
      </c>
    </row>
    <row r="5941" spans="21:48" ht="30" customHeight="1">
      <c r="U5941" s="1"/>
      <c r="AT5941" s="20">
        <f>T5941*1.075</f>
        <v>0</v>
      </c>
      <c r="AV5941" s="22">
        <f>MIN(AN5941,AT5941,AU5941)</f>
        <v>0</v>
      </c>
    </row>
    <row r="5942" spans="21:48" ht="30" customHeight="1">
      <c r="U5942" s="1"/>
      <c r="AT5942" s="20">
        <f>T5942*1.075</f>
        <v>0</v>
      </c>
      <c r="AV5942" s="22">
        <f>MIN(AN5942,AT5942,AU5942)</f>
        <v>0</v>
      </c>
    </row>
    <row r="5943" spans="21:48" ht="30" customHeight="1">
      <c r="U5943" s="1"/>
      <c r="AT5943" s="20">
        <f>T5943*1.075</f>
        <v>0</v>
      </c>
      <c r="AV5943" s="22">
        <f>MIN(AN5943,AT5943,AU5943)</f>
        <v>0</v>
      </c>
    </row>
    <row r="5944" spans="21:48" ht="30" customHeight="1">
      <c r="U5944" s="1"/>
      <c r="AT5944" s="20">
        <f>T5944*1.075</f>
        <v>0</v>
      </c>
      <c r="AV5944" s="22">
        <f>MIN(AN5944,AT5944,AU5944)</f>
        <v>0</v>
      </c>
    </row>
    <row r="5945" spans="21:48" ht="30" customHeight="1">
      <c r="U5945" s="1"/>
      <c r="AT5945" s="20">
        <f>T5945*1.075</f>
        <v>0</v>
      </c>
      <c r="AV5945" s="22">
        <f>MIN(AN5945,AT5945,AU5945)</f>
        <v>0</v>
      </c>
    </row>
    <row r="5946" spans="21:48" ht="30" customHeight="1">
      <c r="U5946" s="1"/>
      <c r="AT5946" s="20">
        <f>T5946*1.075</f>
        <v>0</v>
      </c>
      <c r="AV5946" s="22">
        <f>MIN(AN5946,AT5946,AU5946)</f>
        <v>0</v>
      </c>
    </row>
    <row r="5947" spans="21:48" ht="30" customHeight="1">
      <c r="U5947" s="1"/>
      <c r="AT5947" s="20">
        <f>T5947*1.075</f>
        <v>0</v>
      </c>
      <c r="AV5947" s="22">
        <f>MIN(AN5947,AT5947,AU5947)</f>
        <v>0</v>
      </c>
    </row>
    <row r="5948" spans="21:48" ht="30" customHeight="1">
      <c r="U5948" s="1"/>
      <c r="AT5948" s="20">
        <f>T5948*1.075</f>
        <v>0</v>
      </c>
      <c r="AV5948" s="22">
        <f>MIN(AN5948,AT5948,AU5948)</f>
        <v>0</v>
      </c>
    </row>
    <row r="5949" spans="21:48" ht="30" customHeight="1">
      <c r="U5949" s="1"/>
      <c r="AT5949" s="20">
        <f>T5949*1.075</f>
        <v>0</v>
      </c>
      <c r="AV5949" s="22">
        <f>MIN(AN5949,AT5949,AU5949)</f>
        <v>0</v>
      </c>
    </row>
    <row r="5950" spans="21:48" ht="30" customHeight="1">
      <c r="U5950" s="1"/>
      <c r="AT5950" s="20">
        <f>T5950*1.075</f>
        <v>0</v>
      </c>
      <c r="AV5950" s="22">
        <f>MIN(AN5950,AT5950,AU5950)</f>
        <v>0</v>
      </c>
    </row>
    <row r="5951" spans="21:48" ht="30" customHeight="1">
      <c r="U5951" s="1"/>
      <c r="AT5951" s="20">
        <f>T5951*1.075</f>
        <v>0</v>
      </c>
      <c r="AV5951" s="22">
        <f>MIN(AN5951,AT5951,AU5951)</f>
        <v>0</v>
      </c>
    </row>
    <row r="5952" spans="21:48" ht="30" customHeight="1">
      <c r="U5952" s="1"/>
      <c r="AT5952" s="20">
        <f>T5952*1.075</f>
        <v>0</v>
      </c>
      <c r="AV5952" s="22">
        <f>MIN(AN5952,AT5952,AU5952)</f>
        <v>0</v>
      </c>
    </row>
    <row r="5953" spans="21:48" ht="30" customHeight="1">
      <c r="U5953" s="1"/>
      <c r="AT5953" s="20">
        <f>T5953*1.075</f>
        <v>0</v>
      </c>
      <c r="AV5953" s="22">
        <f>MIN(AN5953,AT5953,AU5953)</f>
        <v>0</v>
      </c>
    </row>
    <row r="5954" spans="21:48" ht="30" customHeight="1">
      <c r="U5954" s="1"/>
      <c r="AT5954" s="20">
        <f>T5954*1.075</f>
        <v>0</v>
      </c>
      <c r="AV5954" s="22">
        <f>MIN(AN5954,AT5954,AU5954)</f>
        <v>0</v>
      </c>
    </row>
    <row r="5955" spans="21:48" ht="30" customHeight="1">
      <c r="U5955" s="1"/>
      <c r="AT5955" s="20">
        <f>T5955*1.075</f>
        <v>0</v>
      </c>
      <c r="AV5955" s="22">
        <f>MIN(AN5955,AT5955,AU5955)</f>
        <v>0</v>
      </c>
    </row>
    <row r="5956" spans="21:48" ht="30" customHeight="1">
      <c r="U5956" s="1"/>
      <c r="AT5956" s="20">
        <f>T5956*1.075</f>
        <v>0</v>
      </c>
      <c r="AV5956" s="22">
        <f>MIN(AN5956,AT5956,AU5956)</f>
        <v>0</v>
      </c>
    </row>
    <row r="5957" spans="21:48" ht="30" customHeight="1">
      <c r="U5957" s="1"/>
      <c r="AT5957" s="20">
        <f>T5957*1.075</f>
        <v>0</v>
      </c>
      <c r="AV5957" s="22">
        <f>MIN(AN5957,AT5957,AU5957)</f>
        <v>0</v>
      </c>
    </row>
    <row r="5958" spans="21:48" ht="30" customHeight="1">
      <c r="U5958" s="1"/>
      <c r="AT5958" s="20">
        <f>T5958*1.075</f>
        <v>0</v>
      </c>
      <c r="AV5958" s="22">
        <f>MIN(AN5958,AT5958,AU5958)</f>
        <v>0</v>
      </c>
    </row>
    <row r="5959" spans="21:48" ht="30" customHeight="1">
      <c r="U5959" s="1"/>
      <c r="AT5959" s="20">
        <f>T5959*1.075</f>
        <v>0</v>
      </c>
      <c r="AV5959" s="22">
        <f>MIN(AN5959,AT5959,AU5959)</f>
        <v>0</v>
      </c>
    </row>
    <row r="5960" spans="21:48" ht="30" customHeight="1">
      <c r="U5960" s="1"/>
      <c r="AT5960" s="20">
        <f>T5960*1.075</f>
        <v>0</v>
      </c>
      <c r="AV5960" s="22">
        <f>MIN(AN5960,AT5960,AU5960)</f>
        <v>0</v>
      </c>
    </row>
    <row r="5961" spans="21:48" ht="30" customHeight="1">
      <c r="U5961" s="1"/>
      <c r="AT5961" s="20">
        <f>T5961*1.075</f>
        <v>0</v>
      </c>
      <c r="AV5961" s="22">
        <f>MIN(AN5961,AT5961,AU5961)</f>
        <v>0</v>
      </c>
    </row>
    <row r="5962" spans="21:48" ht="30" customHeight="1">
      <c r="U5962" s="1"/>
      <c r="AT5962" s="20">
        <f>T5962*1.075</f>
        <v>0</v>
      </c>
      <c r="AV5962" s="22">
        <f>MIN(AN5962,AT5962,AU5962)</f>
        <v>0</v>
      </c>
    </row>
    <row r="5963" spans="21:48" ht="30" customHeight="1">
      <c r="U5963" s="1"/>
      <c r="AT5963" s="20">
        <f>T5963*1.075</f>
        <v>0</v>
      </c>
      <c r="AV5963" s="22">
        <f>MIN(AN5963,AT5963,AU5963)</f>
        <v>0</v>
      </c>
    </row>
    <row r="5964" spans="21:48" ht="30" customHeight="1">
      <c r="U5964" s="1"/>
      <c r="AT5964" s="20">
        <f>T5964*1.075</f>
        <v>0</v>
      </c>
      <c r="AV5964" s="22">
        <f>MIN(AN5964,AT5964,AU5964)</f>
        <v>0</v>
      </c>
    </row>
    <row r="5965" spans="21:48" ht="30" customHeight="1">
      <c r="U5965" s="1"/>
      <c r="AT5965" s="20">
        <f>T5965*1.075</f>
        <v>0</v>
      </c>
      <c r="AV5965" s="22">
        <f>MIN(AN5965,AT5965,AU5965)</f>
        <v>0</v>
      </c>
    </row>
    <row r="5966" spans="21:48" ht="30" customHeight="1">
      <c r="U5966" s="1"/>
      <c r="AT5966" s="20">
        <f>T5966*1.075</f>
        <v>0</v>
      </c>
      <c r="AV5966" s="22">
        <f>MIN(AN5966,AT5966,AU5966)</f>
        <v>0</v>
      </c>
    </row>
    <row r="5967" spans="21:48" ht="30" customHeight="1">
      <c r="U5967" s="1"/>
      <c r="AT5967" s="20">
        <f>T5967*1.075</f>
        <v>0</v>
      </c>
      <c r="AV5967" s="22">
        <f>MIN(AN5967,AT5967,AU5967)</f>
        <v>0</v>
      </c>
    </row>
    <row r="5968" spans="21:48" ht="30" customHeight="1">
      <c r="U5968" s="1"/>
      <c r="AT5968" s="20">
        <f>T5968*1.075</f>
        <v>0</v>
      </c>
      <c r="AV5968" s="22">
        <f>MIN(AN5968,AT5968,AU5968)</f>
        <v>0</v>
      </c>
    </row>
    <row r="5969" spans="21:48" ht="30" customHeight="1">
      <c r="U5969" s="1"/>
      <c r="AT5969" s="20">
        <f>T5969*1.075</f>
        <v>0</v>
      </c>
      <c r="AV5969" s="22">
        <f>MIN(AN5969,AT5969,AU5969)</f>
        <v>0</v>
      </c>
    </row>
    <row r="5970" spans="21:48" ht="30" customHeight="1">
      <c r="U5970" s="1"/>
      <c r="AT5970" s="20">
        <f>T5970*1.075</f>
        <v>0</v>
      </c>
      <c r="AV5970" s="22">
        <f>MIN(AN5970,AT5970,AU5970)</f>
        <v>0</v>
      </c>
    </row>
    <row r="5971" spans="21:48" ht="30" customHeight="1">
      <c r="U5971" s="1"/>
      <c r="AT5971" s="20">
        <f>T5971*1.075</f>
        <v>0</v>
      </c>
      <c r="AV5971" s="22">
        <f>MIN(AN5971,AT5971,AU5971)</f>
        <v>0</v>
      </c>
    </row>
    <row r="5972" spans="21:48" ht="30" customHeight="1">
      <c r="U5972" s="1"/>
      <c r="AT5972" s="20">
        <f>T5972*1.075</f>
        <v>0</v>
      </c>
      <c r="AV5972" s="22">
        <f>MIN(AN5972,AT5972,AU5972)</f>
        <v>0</v>
      </c>
    </row>
    <row r="5973" spans="21:48" ht="30" customHeight="1">
      <c r="U5973" s="1"/>
      <c r="AT5973" s="20">
        <f>T5973*1.075</f>
        <v>0</v>
      </c>
      <c r="AV5973" s="22">
        <f>MIN(AN5973,AT5973,AU5973)</f>
        <v>0</v>
      </c>
    </row>
    <row r="5974" spans="21:48" ht="30" customHeight="1">
      <c r="U5974" s="1"/>
      <c r="AT5974" s="20">
        <f>T5974*1.075</f>
        <v>0</v>
      </c>
      <c r="AV5974" s="22">
        <f>MIN(AN5974,AT5974,AU5974)</f>
        <v>0</v>
      </c>
    </row>
    <row r="5975" spans="21:48" ht="30" customHeight="1">
      <c r="U5975" s="1"/>
      <c r="AT5975" s="20">
        <f>T5975*1.075</f>
        <v>0</v>
      </c>
      <c r="AV5975" s="22">
        <f>MIN(AN5975,AT5975,AU5975)</f>
        <v>0</v>
      </c>
    </row>
    <row r="5976" spans="21:48" ht="30" customHeight="1">
      <c r="U5976" s="1"/>
      <c r="AT5976" s="20">
        <f>T5976*1.075</f>
        <v>0</v>
      </c>
      <c r="AV5976" s="22">
        <f>MIN(AN5976,AT5976,AU5976)</f>
        <v>0</v>
      </c>
    </row>
    <row r="5977" spans="21:48" ht="30" customHeight="1">
      <c r="U5977" s="1"/>
      <c r="AT5977" s="20">
        <f>T5977*1.075</f>
        <v>0</v>
      </c>
      <c r="AV5977" s="22">
        <f>MIN(AN5977,AT5977,AU5977)</f>
        <v>0</v>
      </c>
    </row>
    <row r="5978" spans="21:48" ht="30" customHeight="1">
      <c r="U5978" s="1"/>
      <c r="AT5978" s="20">
        <f>T5978*1.075</f>
        <v>0</v>
      </c>
      <c r="AV5978" s="22">
        <f>MIN(AN5978,AT5978,AU5978)</f>
        <v>0</v>
      </c>
    </row>
    <row r="5979" spans="21:48" ht="30" customHeight="1">
      <c r="U5979" s="1"/>
      <c r="AT5979" s="20">
        <f>T5979*1.075</f>
        <v>0</v>
      </c>
      <c r="AV5979" s="22">
        <f>MIN(AN5979,AT5979,AU5979)</f>
        <v>0</v>
      </c>
    </row>
    <row r="5980" spans="21:48" ht="30" customHeight="1">
      <c r="U5980" s="1"/>
      <c r="AT5980" s="20">
        <f>T5980*1.075</f>
        <v>0</v>
      </c>
      <c r="AV5980" s="22">
        <f>MIN(AN5980,AT5980,AU5980)</f>
        <v>0</v>
      </c>
    </row>
    <row r="5981" spans="21:48" ht="30" customHeight="1">
      <c r="U5981" s="1"/>
      <c r="AT5981" s="20">
        <f>T5981*1.075</f>
        <v>0</v>
      </c>
      <c r="AV5981" s="22">
        <f>MIN(AN5981,AT5981,AU5981)</f>
        <v>0</v>
      </c>
    </row>
    <row r="5982" spans="21:48" ht="30" customHeight="1">
      <c r="U5982" s="1"/>
      <c r="AT5982" s="20">
        <f>T5982*1.075</f>
        <v>0</v>
      </c>
      <c r="AV5982" s="22">
        <f>MIN(AN5982,AT5982,AU5982)</f>
        <v>0</v>
      </c>
    </row>
    <row r="5983" spans="21:48" ht="30" customHeight="1">
      <c r="U5983" s="1"/>
      <c r="AT5983" s="20">
        <f>T5983*1.075</f>
        <v>0</v>
      </c>
      <c r="AV5983" s="22">
        <f>MIN(AN5983,AT5983,AU5983)</f>
        <v>0</v>
      </c>
    </row>
    <row r="5984" spans="21:48" ht="30" customHeight="1">
      <c r="U5984" s="1"/>
      <c r="AT5984" s="20">
        <f>T5984*1.075</f>
        <v>0</v>
      </c>
      <c r="AV5984" s="22">
        <f>MIN(AN5984,AT5984,AU5984)</f>
        <v>0</v>
      </c>
    </row>
    <row r="5985" spans="21:48" ht="30" customHeight="1">
      <c r="U5985" s="1"/>
      <c r="AT5985" s="20">
        <f>T5985*1.075</f>
        <v>0</v>
      </c>
      <c r="AV5985" s="22">
        <f>MIN(AN5985,AT5985,AU5985)</f>
        <v>0</v>
      </c>
    </row>
    <row r="5986" spans="21:48" ht="30" customHeight="1">
      <c r="U5986" s="1"/>
      <c r="AT5986" s="20">
        <f>T5986*1.075</f>
        <v>0</v>
      </c>
      <c r="AV5986" s="22">
        <f>MIN(AN5986,AT5986,AU5986)</f>
        <v>0</v>
      </c>
    </row>
    <row r="5987" spans="21:48" ht="30" customHeight="1">
      <c r="U5987" s="1"/>
      <c r="AT5987" s="20">
        <f>T5987*1.075</f>
        <v>0</v>
      </c>
      <c r="AV5987" s="22">
        <f>MIN(AN5987,AT5987,AU5987)</f>
        <v>0</v>
      </c>
    </row>
    <row r="5988" spans="21:48" ht="30" customHeight="1">
      <c r="U5988" s="1"/>
      <c r="AT5988" s="20">
        <f>T5988*1.075</f>
        <v>0</v>
      </c>
      <c r="AV5988" s="22">
        <f>MIN(AN5988,AT5988,AU5988)</f>
        <v>0</v>
      </c>
    </row>
    <row r="5989" spans="21:48" ht="30" customHeight="1">
      <c r="U5989" s="1"/>
      <c r="AT5989" s="20">
        <f>T5989*1.075</f>
        <v>0</v>
      </c>
      <c r="AV5989" s="22">
        <f>MIN(AN5989,AT5989,AU5989)</f>
        <v>0</v>
      </c>
    </row>
    <row r="5990" spans="21:48" ht="30" customHeight="1">
      <c r="U5990" s="1"/>
      <c r="AT5990" s="20">
        <f>T5990*1.075</f>
        <v>0</v>
      </c>
      <c r="AV5990" s="22">
        <f>MIN(AN5990,AT5990,AU5990)</f>
        <v>0</v>
      </c>
    </row>
    <row r="5991" spans="21:48" ht="30" customHeight="1">
      <c r="U5991" s="1"/>
      <c r="AT5991" s="20">
        <f>T5991*1.075</f>
        <v>0</v>
      </c>
      <c r="AV5991" s="22">
        <f>MIN(AN5991,AT5991,AU5991)</f>
        <v>0</v>
      </c>
    </row>
    <row r="5992" spans="21:48" ht="30" customHeight="1">
      <c r="U5992" s="1"/>
      <c r="AT5992" s="20">
        <f>T5992*1.075</f>
        <v>0</v>
      </c>
      <c r="AV5992" s="22">
        <f>MIN(AN5992,AT5992,AU5992)</f>
        <v>0</v>
      </c>
    </row>
    <row r="5993" spans="21:48" ht="30" customHeight="1">
      <c r="U5993" s="1"/>
      <c r="AT5993" s="20">
        <f>T5993*1.075</f>
        <v>0</v>
      </c>
      <c r="AV5993" s="22">
        <f>MIN(AN5993,AT5993,AU5993)</f>
        <v>0</v>
      </c>
    </row>
    <row r="5994" spans="21:48" ht="30" customHeight="1">
      <c r="U5994" s="1"/>
      <c r="AT5994" s="20">
        <f>T5994*1.075</f>
        <v>0</v>
      </c>
      <c r="AV5994" s="22">
        <f>MIN(AN5994,AT5994,AU5994)</f>
        <v>0</v>
      </c>
    </row>
    <row r="5995" spans="21:48" ht="30" customHeight="1">
      <c r="U5995" s="1"/>
      <c r="AT5995" s="20">
        <f>T5995*1.075</f>
        <v>0</v>
      </c>
      <c r="AV5995" s="22">
        <f>MIN(AN5995,AT5995,AU5995)</f>
        <v>0</v>
      </c>
    </row>
    <row r="5996" spans="21:48" ht="30" customHeight="1">
      <c r="U5996" s="1"/>
      <c r="AT5996" s="20">
        <f>T5996*1.075</f>
        <v>0</v>
      </c>
      <c r="AV5996" s="22">
        <f>MIN(AN5996,AT5996,AU5996)</f>
        <v>0</v>
      </c>
    </row>
    <row r="5997" spans="21:48" ht="30" customHeight="1">
      <c r="U5997" s="1"/>
      <c r="AT5997" s="20">
        <f>T5997*1.075</f>
        <v>0</v>
      </c>
      <c r="AV5997" s="22">
        <f>MIN(AN5997,AT5997,AU5997)</f>
        <v>0</v>
      </c>
    </row>
    <row r="5998" spans="21:48" ht="30" customHeight="1">
      <c r="U5998" s="1"/>
      <c r="AT5998" s="20">
        <f>T5998*1.075</f>
        <v>0</v>
      </c>
      <c r="AV5998" s="22">
        <f>MIN(AN5998,AT5998,AU5998)</f>
        <v>0</v>
      </c>
    </row>
    <row r="5999" spans="21:48" ht="30" customHeight="1">
      <c r="U5999" s="1"/>
      <c r="AT5999" s="20">
        <f>T5999*1.075</f>
        <v>0</v>
      </c>
      <c r="AV5999" s="22">
        <f>MIN(AN5999,AT5999,AU5999)</f>
        <v>0</v>
      </c>
    </row>
    <row r="6000" spans="21:48" ht="30" customHeight="1">
      <c r="U6000" s="1"/>
      <c r="AT6000" s="20">
        <f>T6000*1.075</f>
        <v>0</v>
      </c>
      <c r="AV6000" s="22">
        <f>MIN(AN6000,AT6000,AU6000)</f>
        <v>0</v>
      </c>
    </row>
    <row r="6001" spans="21:48" ht="30" customHeight="1">
      <c r="U6001" s="1"/>
      <c r="AT6001" s="20">
        <f>T6001*1.075</f>
        <v>0</v>
      </c>
      <c r="AV6001" s="22">
        <f>MIN(AN6001,AT6001,AU6001)</f>
        <v>0</v>
      </c>
    </row>
    <row r="6002" spans="21:48" ht="30" customHeight="1">
      <c r="U6002" s="1"/>
      <c r="AT6002" s="20">
        <f>T6002*1.075</f>
        <v>0</v>
      </c>
      <c r="AV6002" s="22">
        <f>MIN(AN6002,AT6002,AU6002)</f>
        <v>0</v>
      </c>
    </row>
    <row r="6003" spans="21:48" ht="30" customHeight="1">
      <c r="U6003" s="1"/>
      <c r="AT6003" s="20">
        <f>T6003*1.075</f>
        <v>0</v>
      </c>
      <c r="AV6003" s="22">
        <f>MIN(AN6003,AT6003,AU6003)</f>
        <v>0</v>
      </c>
    </row>
    <row r="6004" spans="21:48" ht="30" customHeight="1">
      <c r="U6004" s="1"/>
      <c r="AT6004" s="20">
        <f>T6004*1.075</f>
        <v>0</v>
      </c>
      <c r="AV6004" s="22">
        <f>MIN(AN6004,AT6004,AU6004)</f>
        <v>0</v>
      </c>
    </row>
    <row r="6005" spans="21:48" ht="30" customHeight="1">
      <c r="U6005" s="1"/>
      <c r="AT6005" s="20">
        <f>T6005*1.075</f>
        <v>0</v>
      </c>
      <c r="AV6005" s="22">
        <f>MIN(AN6005,AT6005,AU6005)</f>
        <v>0</v>
      </c>
    </row>
    <row r="6006" spans="21:48" ht="30" customHeight="1">
      <c r="U6006" s="1"/>
      <c r="AT6006" s="20">
        <f>T6006*1.075</f>
        <v>0</v>
      </c>
      <c r="AV6006" s="22">
        <f>MIN(AN6006,AT6006,AU6006)</f>
        <v>0</v>
      </c>
    </row>
    <row r="6007" spans="21:48" ht="30" customHeight="1">
      <c r="U6007" s="1"/>
      <c r="AT6007" s="20">
        <f>T6007*1.075</f>
        <v>0</v>
      </c>
      <c r="AV6007" s="22">
        <f>MIN(AN6007,AT6007,AU6007)</f>
        <v>0</v>
      </c>
    </row>
    <row r="6008" spans="21:48" ht="30" customHeight="1">
      <c r="U6008" s="1"/>
      <c r="AT6008" s="20">
        <f>T6008*1.075</f>
        <v>0</v>
      </c>
      <c r="AV6008" s="22">
        <f>MIN(AN6008,AT6008,AU6008)</f>
        <v>0</v>
      </c>
    </row>
    <row r="6009" spans="21:48" ht="30" customHeight="1">
      <c r="U6009" s="1"/>
      <c r="AT6009" s="20">
        <f>T6009*1.075</f>
        <v>0</v>
      </c>
      <c r="AV6009" s="22">
        <f>MIN(AN6009,AT6009,AU6009)</f>
        <v>0</v>
      </c>
    </row>
    <row r="6010" spans="21:48" ht="30" customHeight="1">
      <c r="U6010" s="1"/>
      <c r="AT6010" s="20">
        <f>T6010*1.075</f>
        <v>0</v>
      </c>
      <c r="AV6010" s="22">
        <f>MIN(AN6010,AT6010,AU6010)</f>
        <v>0</v>
      </c>
    </row>
    <row r="6011" spans="21:48" ht="30" customHeight="1">
      <c r="U6011" s="1"/>
      <c r="AT6011" s="20">
        <f>T6011*1.075</f>
        <v>0</v>
      </c>
      <c r="AV6011" s="22">
        <f>MIN(AN6011,AT6011,AU6011)</f>
        <v>0</v>
      </c>
    </row>
    <row r="6012" spans="21:48" ht="30" customHeight="1">
      <c r="U6012" s="1"/>
      <c r="AT6012" s="20">
        <f>T6012*1.075</f>
        <v>0</v>
      </c>
      <c r="AV6012" s="22">
        <f>MIN(AN6012,AT6012,AU6012)</f>
        <v>0</v>
      </c>
    </row>
    <row r="6013" spans="21:48" ht="30" customHeight="1">
      <c r="U6013" s="1"/>
      <c r="AT6013" s="20">
        <f>T6013*1.075</f>
        <v>0</v>
      </c>
      <c r="AV6013" s="22">
        <f>MIN(AN6013,AT6013,AU6013)</f>
        <v>0</v>
      </c>
    </row>
    <row r="6014" spans="21:48" ht="30" customHeight="1">
      <c r="U6014" s="1"/>
      <c r="AT6014" s="20">
        <f>T6014*1.075</f>
        <v>0</v>
      </c>
      <c r="AV6014" s="22">
        <f>MIN(AN6014,AT6014,AU6014)</f>
        <v>0</v>
      </c>
    </row>
    <row r="6015" spans="21:48" ht="30" customHeight="1">
      <c r="U6015" s="1"/>
      <c r="AT6015" s="20">
        <f>T6015*1.075</f>
        <v>0</v>
      </c>
      <c r="AV6015" s="22">
        <f>MIN(AN6015,AT6015,AU6015)</f>
        <v>0</v>
      </c>
    </row>
    <row r="6016" spans="21:48" ht="30" customHeight="1">
      <c r="U6016" s="1"/>
      <c r="AT6016" s="20">
        <f>T6016*1.075</f>
        <v>0</v>
      </c>
      <c r="AV6016" s="22">
        <f>MIN(AN6016,AT6016,AU6016)</f>
        <v>0</v>
      </c>
    </row>
    <row r="6017" spans="21:48" ht="30" customHeight="1">
      <c r="U6017" s="1"/>
      <c r="AT6017" s="20">
        <f>T6017*1.075</f>
        <v>0</v>
      </c>
      <c r="AV6017" s="22">
        <f>MIN(AN6017,AT6017,AU6017)</f>
        <v>0</v>
      </c>
    </row>
    <row r="6018" spans="21:48" ht="30" customHeight="1">
      <c r="U6018" s="1"/>
      <c r="AT6018" s="20">
        <f>T6018*1.075</f>
        <v>0</v>
      </c>
      <c r="AV6018" s="22">
        <f>MIN(AN6018,AT6018,AU6018)</f>
        <v>0</v>
      </c>
    </row>
    <row r="6019" spans="21:48" ht="30" customHeight="1">
      <c r="U6019" s="1"/>
      <c r="AT6019" s="20">
        <f>T6019*1.075</f>
        <v>0</v>
      </c>
      <c r="AV6019" s="22">
        <f>MIN(AN6019,AT6019,AU6019)</f>
        <v>0</v>
      </c>
    </row>
    <row r="6020" spans="21:48" ht="30" customHeight="1">
      <c r="U6020" s="1"/>
      <c r="AT6020" s="20">
        <f>T6020*1.075</f>
        <v>0</v>
      </c>
      <c r="AV6020" s="22">
        <f>MIN(AN6020,AT6020,AU6020)</f>
        <v>0</v>
      </c>
    </row>
    <row r="6021" spans="21:48" ht="30" customHeight="1">
      <c r="U6021" s="1"/>
      <c r="AT6021" s="20">
        <f>T6021*1.075</f>
        <v>0</v>
      </c>
      <c r="AV6021" s="22">
        <f>MIN(AN6021,AT6021,AU6021)</f>
        <v>0</v>
      </c>
    </row>
    <row r="6022" spans="21:48" ht="30" customHeight="1">
      <c r="U6022" s="1"/>
      <c r="AT6022" s="20">
        <f>T6022*1.075</f>
        <v>0</v>
      </c>
      <c r="AV6022" s="22">
        <f>MIN(AN6022,AT6022,AU6022)</f>
        <v>0</v>
      </c>
    </row>
    <row r="6023" spans="21:48" ht="30" customHeight="1">
      <c r="U6023" s="1"/>
      <c r="AT6023" s="20">
        <f>T6023*1.075</f>
        <v>0</v>
      </c>
      <c r="AV6023" s="22">
        <f>MIN(AN6023,AT6023,AU6023)</f>
        <v>0</v>
      </c>
    </row>
    <row r="6024" spans="21:48" ht="30" customHeight="1">
      <c r="U6024" s="1"/>
      <c r="AT6024" s="20">
        <f>T6024*1.075</f>
        <v>0</v>
      </c>
      <c r="AV6024" s="22">
        <f>MIN(AN6024,AT6024,AU6024)</f>
        <v>0</v>
      </c>
    </row>
    <row r="6025" spans="21:48" ht="30" customHeight="1">
      <c r="U6025" s="1"/>
      <c r="AT6025" s="20">
        <f>T6025*1.075</f>
        <v>0</v>
      </c>
      <c r="AV6025" s="22">
        <f>MIN(AN6025,AT6025,AU6025)</f>
        <v>0</v>
      </c>
    </row>
    <row r="6026" spans="21:48" ht="30" customHeight="1">
      <c r="U6026" s="1"/>
      <c r="AT6026" s="20">
        <f>T6026*1.075</f>
        <v>0</v>
      </c>
      <c r="AV6026" s="22">
        <f>MIN(AN6026,AT6026,AU6026)</f>
        <v>0</v>
      </c>
    </row>
    <row r="6027" spans="21:48" ht="30" customHeight="1">
      <c r="U6027" s="1"/>
      <c r="AT6027" s="20">
        <f>T6027*1.075</f>
        <v>0</v>
      </c>
      <c r="AV6027" s="22">
        <f>MIN(AN6027,AT6027,AU6027)</f>
        <v>0</v>
      </c>
    </row>
    <row r="6028" spans="21:48" ht="30" customHeight="1">
      <c r="U6028" s="1"/>
      <c r="AT6028" s="20">
        <f>T6028*1.075</f>
        <v>0</v>
      </c>
      <c r="AV6028" s="22">
        <f>MIN(AN6028,AT6028,AU6028)</f>
        <v>0</v>
      </c>
    </row>
    <row r="6029" spans="21:48" ht="30" customHeight="1">
      <c r="U6029" s="1"/>
      <c r="AT6029" s="20">
        <f>T6029*1.075</f>
        <v>0</v>
      </c>
      <c r="AV6029" s="22">
        <f>MIN(AN6029,AT6029,AU6029)</f>
        <v>0</v>
      </c>
    </row>
    <row r="6030" spans="21:48" ht="30" customHeight="1">
      <c r="U6030" s="1"/>
      <c r="AT6030" s="20">
        <f>T6030*1.075</f>
        <v>0</v>
      </c>
      <c r="AV6030" s="22">
        <f>MIN(AN6030,AT6030,AU6030)</f>
        <v>0</v>
      </c>
    </row>
    <row r="6031" spans="21:48" ht="30" customHeight="1">
      <c r="U6031" s="1"/>
      <c r="AT6031" s="20">
        <f>T6031*1.075</f>
        <v>0</v>
      </c>
      <c r="AV6031" s="22">
        <f>MIN(AN6031,AT6031,AU6031)</f>
        <v>0</v>
      </c>
    </row>
    <row r="6032" spans="21:48" ht="30" customHeight="1">
      <c r="U6032" s="1"/>
      <c r="AT6032" s="20">
        <f>T6032*1.075</f>
        <v>0</v>
      </c>
      <c r="AV6032" s="22">
        <f>MIN(AN6032,AT6032,AU6032)</f>
        <v>0</v>
      </c>
    </row>
    <row r="6033" spans="21:48" ht="30" customHeight="1">
      <c r="U6033" s="1"/>
      <c r="AT6033" s="20">
        <f>T6033*1.075</f>
        <v>0</v>
      </c>
      <c r="AV6033" s="22">
        <f>MIN(AN6033,AT6033,AU6033)</f>
        <v>0</v>
      </c>
    </row>
    <row r="6034" spans="21:48" ht="30" customHeight="1">
      <c r="U6034" s="1"/>
      <c r="AT6034" s="20">
        <f>T6034*1.075</f>
        <v>0</v>
      </c>
      <c r="AV6034" s="22">
        <f>MIN(AN6034,AT6034,AU6034)</f>
        <v>0</v>
      </c>
    </row>
    <row r="6035" spans="21:48" ht="30" customHeight="1">
      <c r="U6035" s="1"/>
      <c r="AT6035" s="20">
        <f>T6035*1.075</f>
        <v>0</v>
      </c>
      <c r="AV6035" s="22">
        <f>MIN(AN6035,AT6035,AU6035)</f>
        <v>0</v>
      </c>
    </row>
    <row r="6036" spans="21:48" ht="30" customHeight="1">
      <c r="U6036" s="1"/>
      <c r="AT6036" s="20">
        <f>T6036*1.075</f>
        <v>0</v>
      </c>
      <c r="AV6036" s="22">
        <f>MIN(AN6036,AT6036,AU6036)</f>
        <v>0</v>
      </c>
    </row>
    <row r="6037" spans="21:48" ht="30" customHeight="1">
      <c r="U6037" s="1"/>
      <c r="AT6037" s="20">
        <f>T6037*1.075</f>
        <v>0</v>
      </c>
      <c r="AV6037" s="22">
        <f>MIN(AN6037,AT6037,AU6037)</f>
        <v>0</v>
      </c>
    </row>
    <row r="6038" spans="21:48" ht="30" customHeight="1">
      <c r="U6038" s="1"/>
      <c r="AT6038" s="20">
        <f>T6038*1.075</f>
        <v>0</v>
      </c>
      <c r="AV6038" s="22">
        <f>MIN(AN6038,AT6038,AU6038)</f>
        <v>0</v>
      </c>
    </row>
    <row r="6039" spans="21:48" ht="30" customHeight="1">
      <c r="U6039" s="1"/>
      <c r="AT6039" s="20">
        <f>T6039*1.075</f>
        <v>0</v>
      </c>
      <c r="AV6039" s="22">
        <f>MIN(AN6039,AT6039,AU6039)</f>
        <v>0</v>
      </c>
    </row>
    <row r="6040" spans="21:48" ht="30" customHeight="1">
      <c r="U6040" s="1"/>
      <c r="AT6040" s="20">
        <f>T6040*1.075</f>
        <v>0</v>
      </c>
      <c r="AV6040" s="22">
        <f>MIN(AN6040,AT6040,AU6040)</f>
        <v>0</v>
      </c>
    </row>
    <row r="6041" spans="21:48" ht="30" customHeight="1">
      <c r="U6041" s="1"/>
      <c r="AT6041" s="20">
        <f>T6041*1.075</f>
        <v>0</v>
      </c>
      <c r="AV6041" s="22">
        <f>MIN(AN6041,AT6041,AU6041)</f>
        <v>0</v>
      </c>
    </row>
    <row r="6042" spans="21:48" ht="30" customHeight="1">
      <c r="U6042" s="1"/>
      <c r="AT6042" s="20">
        <f>T6042*1.075</f>
        <v>0</v>
      </c>
      <c r="AV6042" s="22">
        <f>MIN(AN6042,AT6042,AU6042)</f>
        <v>0</v>
      </c>
    </row>
    <row r="6043" spans="21:48" ht="30" customHeight="1">
      <c r="U6043" s="1"/>
      <c r="AT6043" s="20">
        <f>T6043*1.075</f>
        <v>0</v>
      </c>
      <c r="AV6043" s="22">
        <f>MIN(AN6043,AT6043,AU6043)</f>
        <v>0</v>
      </c>
    </row>
    <row r="6044" spans="21:48" ht="30" customHeight="1">
      <c r="U6044" s="1"/>
      <c r="AT6044" s="20">
        <f>T6044*1.075</f>
        <v>0</v>
      </c>
      <c r="AV6044" s="22">
        <f>MIN(AN6044,AT6044,AU6044)</f>
        <v>0</v>
      </c>
    </row>
    <row r="6045" spans="21:48" ht="30" customHeight="1">
      <c r="U6045" s="1"/>
      <c r="AT6045" s="20">
        <f>T6045*1.075</f>
        <v>0</v>
      </c>
      <c r="AV6045" s="22">
        <f>MIN(AN6045,AT6045,AU6045)</f>
        <v>0</v>
      </c>
    </row>
    <row r="6046" spans="21:48" ht="30" customHeight="1">
      <c r="U6046" s="1"/>
      <c r="AT6046" s="20">
        <f>T6046*1.075</f>
        <v>0</v>
      </c>
      <c r="AV6046" s="22">
        <f>MIN(AN6046,AT6046,AU6046)</f>
        <v>0</v>
      </c>
    </row>
    <row r="6047" spans="21:48" ht="30" customHeight="1">
      <c r="U6047" s="1"/>
      <c r="AT6047" s="20">
        <f>T6047*1.075</f>
        <v>0</v>
      </c>
      <c r="AV6047" s="22">
        <f>MIN(AN6047,AT6047,AU6047)</f>
        <v>0</v>
      </c>
    </row>
    <row r="6048" spans="21:48" ht="30" customHeight="1">
      <c r="U6048" s="1"/>
      <c r="AT6048" s="20">
        <f>T6048*1.075</f>
        <v>0</v>
      </c>
      <c r="AV6048" s="22">
        <f>MIN(AN6048,AT6048,AU6048)</f>
        <v>0</v>
      </c>
    </row>
    <row r="6049" spans="21:48" ht="30" customHeight="1">
      <c r="U6049" s="1"/>
      <c r="AT6049" s="20">
        <f>T6049*1.075</f>
        <v>0</v>
      </c>
      <c r="AV6049" s="22">
        <f>MIN(AN6049,AT6049,AU6049)</f>
        <v>0</v>
      </c>
    </row>
    <row r="6050" spans="21:48" ht="30" customHeight="1">
      <c r="U6050" s="1"/>
      <c r="AT6050" s="20">
        <f>T6050*1.075</f>
        <v>0</v>
      </c>
      <c r="AV6050" s="22">
        <f>MIN(AN6050,AT6050,AU6050)</f>
        <v>0</v>
      </c>
    </row>
    <row r="6051" spans="21:48" ht="30" customHeight="1">
      <c r="U6051" s="1"/>
      <c r="AT6051" s="20">
        <f>T6051*1.075</f>
        <v>0</v>
      </c>
      <c r="AV6051" s="22">
        <f>MIN(AN6051,AT6051,AU6051)</f>
        <v>0</v>
      </c>
    </row>
    <row r="6052" spans="21:48" ht="30" customHeight="1">
      <c r="U6052" s="1"/>
      <c r="AT6052" s="20">
        <f>T6052*1.075</f>
        <v>0</v>
      </c>
      <c r="AV6052" s="22">
        <f>MIN(AN6052,AT6052,AU6052)</f>
        <v>0</v>
      </c>
    </row>
    <row r="6053" spans="21:48" ht="30" customHeight="1">
      <c r="U6053" s="1"/>
      <c r="AT6053" s="20">
        <f>T6053*1.075</f>
        <v>0</v>
      </c>
      <c r="AV6053" s="22">
        <f>MIN(AN6053,AT6053,AU6053)</f>
        <v>0</v>
      </c>
    </row>
    <row r="6054" spans="21:48" ht="30" customHeight="1">
      <c r="U6054" s="1"/>
      <c r="AT6054" s="20">
        <f>T6054*1.075</f>
        <v>0</v>
      </c>
      <c r="AV6054" s="22">
        <f>MIN(AN6054,AT6054,AU6054)</f>
        <v>0</v>
      </c>
    </row>
    <row r="6055" spans="21:48" ht="30" customHeight="1">
      <c r="U6055" s="1"/>
      <c r="AT6055" s="20">
        <f>T6055*1.075</f>
        <v>0</v>
      </c>
      <c r="AV6055" s="22">
        <f>MIN(AN6055,AT6055,AU6055)</f>
        <v>0</v>
      </c>
    </row>
    <row r="6056" spans="21:48" ht="30" customHeight="1">
      <c r="U6056" s="1"/>
      <c r="AT6056" s="20">
        <f>T6056*1.075</f>
        <v>0</v>
      </c>
      <c r="AV6056" s="22">
        <f>MIN(AN6056,AT6056,AU6056)</f>
        <v>0</v>
      </c>
    </row>
    <row r="6057" spans="21:48" ht="30" customHeight="1">
      <c r="U6057" s="1"/>
      <c r="AT6057" s="20">
        <f>T6057*1.075</f>
        <v>0</v>
      </c>
      <c r="AV6057" s="22">
        <f>MIN(AN6057,AT6057,AU6057)</f>
        <v>0</v>
      </c>
    </row>
    <row r="6058" spans="21:48" ht="30" customHeight="1">
      <c r="U6058" s="1"/>
      <c r="AT6058" s="20">
        <f>T6058*1.075</f>
        <v>0</v>
      </c>
      <c r="AV6058" s="22">
        <f>MIN(AN6058,AT6058,AU6058)</f>
        <v>0</v>
      </c>
    </row>
    <row r="6059" spans="21:48" ht="30" customHeight="1">
      <c r="U6059" s="1"/>
      <c r="AT6059" s="20">
        <f>T6059*1.075</f>
        <v>0</v>
      </c>
      <c r="AV6059" s="22">
        <f>MIN(AN6059,AT6059,AU6059)</f>
        <v>0</v>
      </c>
    </row>
    <row r="6060" spans="21:48" ht="30" customHeight="1">
      <c r="U6060" s="1"/>
      <c r="AT6060" s="20">
        <f>T6060*1.075</f>
        <v>0</v>
      </c>
      <c r="AV6060" s="22">
        <f>MIN(AN6060,AT6060,AU6060)</f>
        <v>0</v>
      </c>
    </row>
    <row r="6061" spans="21:48" ht="30" customHeight="1">
      <c r="U6061" s="1"/>
      <c r="AT6061" s="20">
        <f>T6061*1.075</f>
        <v>0</v>
      </c>
      <c r="AV6061" s="22">
        <f>MIN(AN6061,AT6061,AU6061)</f>
        <v>0</v>
      </c>
    </row>
    <row r="6062" spans="21:48" ht="30" customHeight="1">
      <c r="U6062" s="1"/>
      <c r="AT6062" s="20">
        <f>T6062*1.075</f>
        <v>0</v>
      </c>
      <c r="AV6062" s="22">
        <f>MIN(AN6062,AT6062,AU6062)</f>
        <v>0</v>
      </c>
    </row>
    <row r="6063" spans="21:48" ht="30" customHeight="1">
      <c r="U6063" s="1"/>
      <c r="AT6063" s="20">
        <f>T6063*1.075</f>
        <v>0</v>
      </c>
      <c r="AV6063" s="22">
        <f>MIN(AN6063,AT6063,AU6063)</f>
        <v>0</v>
      </c>
    </row>
    <row r="6064" spans="21:48" ht="30" customHeight="1">
      <c r="U6064" s="1"/>
      <c r="AT6064" s="20">
        <f>T6064*1.075</f>
        <v>0</v>
      </c>
      <c r="AV6064" s="22">
        <f>MIN(AN6064,AT6064,AU6064)</f>
        <v>0</v>
      </c>
    </row>
    <row r="6065" spans="21:48" ht="30" customHeight="1">
      <c r="U6065" s="1"/>
      <c r="AT6065" s="20">
        <f>T6065*1.075</f>
        <v>0</v>
      </c>
      <c r="AV6065" s="22">
        <f>MIN(AN6065,AT6065,AU6065)</f>
        <v>0</v>
      </c>
    </row>
    <row r="6066" spans="21:48" ht="30" customHeight="1">
      <c r="U6066" s="1"/>
      <c r="AT6066" s="20">
        <f>T6066*1.075</f>
        <v>0</v>
      </c>
      <c r="AV6066" s="22">
        <f>MIN(AN6066,AT6066,AU6066)</f>
        <v>0</v>
      </c>
    </row>
    <row r="6067" spans="21:48" ht="30" customHeight="1">
      <c r="U6067" s="1"/>
      <c r="AT6067" s="20">
        <f>T6067*1.075</f>
        <v>0</v>
      </c>
      <c r="AV6067" s="22">
        <f>MIN(AN6067,AT6067,AU6067)</f>
        <v>0</v>
      </c>
    </row>
    <row r="6068" spans="21:48" ht="30" customHeight="1">
      <c r="U6068" s="1"/>
      <c r="AT6068" s="20">
        <f>T6068*1.075</f>
        <v>0</v>
      </c>
      <c r="AV6068" s="22">
        <f>MIN(AN6068,AT6068,AU6068)</f>
        <v>0</v>
      </c>
    </row>
    <row r="6069" spans="21:48" ht="30" customHeight="1">
      <c r="U6069" s="1"/>
      <c r="AT6069" s="20">
        <f>T6069*1.075</f>
        <v>0</v>
      </c>
      <c r="AV6069" s="22">
        <f>MIN(AN6069,AT6069,AU6069)</f>
        <v>0</v>
      </c>
    </row>
    <row r="6070" spans="21:48" ht="30" customHeight="1">
      <c r="U6070" s="1"/>
      <c r="AT6070" s="20">
        <f>T6070*1.075</f>
        <v>0</v>
      </c>
      <c r="AV6070" s="22">
        <f>MIN(AN6070,AT6070,AU6070)</f>
        <v>0</v>
      </c>
    </row>
    <row r="6071" spans="21:48" ht="30" customHeight="1">
      <c r="U6071" s="1"/>
      <c r="AT6071" s="20">
        <f>T6071*1.075</f>
        <v>0</v>
      </c>
      <c r="AV6071" s="22">
        <f>MIN(AN6071,AT6071,AU6071)</f>
        <v>0</v>
      </c>
    </row>
    <row r="6072" spans="21:48" ht="30" customHeight="1">
      <c r="U6072" s="1"/>
      <c r="AT6072" s="20">
        <f>T6072*1.075</f>
        <v>0</v>
      </c>
      <c r="AV6072" s="22">
        <f>MIN(AN6072,AT6072,AU6072)</f>
        <v>0</v>
      </c>
    </row>
    <row r="6073" spans="21:48" ht="30" customHeight="1">
      <c r="U6073" s="1"/>
      <c r="AT6073" s="20">
        <f>T6073*1.075</f>
        <v>0</v>
      </c>
      <c r="AV6073" s="22">
        <f>MIN(AN6073,AT6073,AU6073)</f>
        <v>0</v>
      </c>
    </row>
    <row r="6074" spans="21:48" ht="30" customHeight="1">
      <c r="U6074" s="1"/>
      <c r="AT6074" s="20">
        <f>T6074*1.075</f>
        <v>0</v>
      </c>
      <c r="AV6074" s="22">
        <f>MIN(AN6074,AT6074,AU6074)</f>
        <v>0</v>
      </c>
    </row>
    <row r="6075" spans="21:48" ht="30" customHeight="1">
      <c r="U6075" s="1"/>
      <c r="AT6075" s="20">
        <f>T6075*1.075</f>
        <v>0</v>
      </c>
      <c r="AV6075" s="22">
        <f>MIN(AN6075,AT6075,AU6075)</f>
        <v>0</v>
      </c>
    </row>
    <row r="6076" spans="21:48" ht="30" customHeight="1">
      <c r="U6076" s="1"/>
      <c r="AT6076" s="20">
        <f>T6076*1.075</f>
        <v>0</v>
      </c>
      <c r="AV6076" s="22">
        <f>MIN(AN6076,AT6076,AU6076)</f>
        <v>0</v>
      </c>
    </row>
    <row r="6077" spans="21:48" ht="30" customHeight="1">
      <c r="U6077" s="1"/>
      <c r="AT6077" s="20">
        <f>T6077*1.075</f>
        <v>0</v>
      </c>
      <c r="AV6077" s="22">
        <f>MIN(AN6077,AT6077,AU6077)</f>
        <v>0</v>
      </c>
    </row>
    <row r="6078" spans="21:48" ht="30" customHeight="1">
      <c r="U6078" s="1"/>
      <c r="AT6078" s="20">
        <f>T6078*1.075</f>
        <v>0</v>
      </c>
      <c r="AV6078" s="22">
        <f>MIN(AN6078,AT6078,AU6078)</f>
        <v>0</v>
      </c>
    </row>
    <row r="6079" spans="21:48" ht="30" customHeight="1">
      <c r="U6079" s="1"/>
      <c r="AT6079" s="20">
        <f>T6079*1.075</f>
        <v>0</v>
      </c>
      <c r="AV6079" s="22">
        <f>MIN(AN6079,AT6079,AU6079)</f>
        <v>0</v>
      </c>
    </row>
    <row r="6080" spans="21:48" ht="30" customHeight="1">
      <c r="U6080" s="1"/>
      <c r="AT6080" s="20">
        <f>T6080*1.075</f>
        <v>0</v>
      </c>
      <c r="AV6080" s="22">
        <f>MIN(AN6080,AT6080,AU6080)</f>
        <v>0</v>
      </c>
    </row>
    <row r="6081" spans="21:48" ht="30" customHeight="1">
      <c r="U6081" s="1"/>
      <c r="AT6081" s="20">
        <f>T6081*1.075</f>
        <v>0</v>
      </c>
      <c r="AV6081" s="22">
        <f>MIN(AN6081,AT6081,AU6081)</f>
        <v>0</v>
      </c>
    </row>
    <row r="6082" spans="21:48" ht="30" customHeight="1">
      <c r="U6082" s="1"/>
      <c r="AT6082" s="20">
        <f>T6082*1.075</f>
        <v>0</v>
      </c>
      <c r="AV6082" s="22">
        <f>MIN(AN6082,AT6082,AU6082)</f>
        <v>0</v>
      </c>
    </row>
    <row r="6083" spans="21:48" ht="30" customHeight="1">
      <c r="U6083" s="1"/>
      <c r="AT6083" s="20">
        <f>T6083*1.075</f>
        <v>0</v>
      </c>
      <c r="AV6083" s="22">
        <f>MIN(AN6083,AT6083,AU6083)</f>
        <v>0</v>
      </c>
    </row>
    <row r="6084" spans="21:48" ht="30" customHeight="1">
      <c r="U6084" s="1"/>
      <c r="AT6084" s="20">
        <f>T6084*1.075</f>
        <v>0</v>
      </c>
      <c r="AV6084" s="22">
        <f>MIN(AN6084,AT6084,AU6084)</f>
        <v>0</v>
      </c>
    </row>
    <row r="6085" spans="21:48" ht="30" customHeight="1">
      <c r="U6085" s="1"/>
      <c r="AT6085" s="20">
        <f>T6085*1.075</f>
        <v>0</v>
      </c>
      <c r="AV6085" s="22">
        <f>MIN(AN6085,AT6085,AU6085)</f>
        <v>0</v>
      </c>
    </row>
    <row r="6086" spans="21:48" ht="30" customHeight="1">
      <c r="U6086" s="1"/>
      <c r="AT6086" s="20">
        <f>T6086*1.075</f>
        <v>0</v>
      </c>
      <c r="AV6086" s="22">
        <f>MIN(AN6086,AT6086,AU6086)</f>
        <v>0</v>
      </c>
    </row>
    <row r="6087" spans="21:48" ht="30" customHeight="1">
      <c r="U6087" s="1"/>
      <c r="AT6087" s="20">
        <f>T6087*1.075</f>
        <v>0</v>
      </c>
      <c r="AV6087" s="22">
        <f>MIN(AN6087,AT6087,AU6087)</f>
        <v>0</v>
      </c>
    </row>
    <row r="6088" spans="21:48" ht="30" customHeight="1">
      <c r="U6088" s="1"/>
      <c r="AT6088" s="20">
        <f>T6088*1.075</f>
        <v>0</v>
      </c>
      <c r="AV6088" s="22">
        <f>MIN(AN6088,AT6088,AU6088)</f>
        <v>0</v>
      </c>
    </row>
    <row r="6089" spans="21:48" ht="30" customHeight="1">
      <c r="U6089" s="1"/>
      <c r="AT6089" s="20">
        <f>T6089*1.075</f>
        <v>0</v>
      </c>
      <c r="AV6089" s="22">
        <f>MIN(AN6089,AT6089,AU6089)</f>
        <v>0</v>
      </c>
    </row>
    <row r="6090" spans="21:48" ht="30" customHeight="1">
      <c r="U6090" s="1"/>
      <c r="AT6090" s="20">
        <f>T6090*1.075</f>
        <v>0</v>
      </c>
      <c r="AV6090" s="22">
        <f>MIN(AN6090,AT6090,AU6090)</f>
        <v>0</v>
      </c>
    </row>
    <row r="6091" spans="21:48" ht="30" customHeight="1">
      <c r="U6091" s="1"/>
      <c r="AT6091" s="20">
        <f>T6091*1.075</f>
        <v>0</v>
      </c>
      <c r="AV6091" s="22">
        <f>MIN(AN6091,AT6091,AU6091)</f>
        <v>0</v>
      </c>
    </row>
    <row r="6092" spans="21:48" ht="30" customHeight="1">
      <c r="U6092" s="1"/>
      <c r="AT6092" s="20">
        <f>T6092*1.075</f>
        <v>0</v>
      </c>
      <c r="AV6092" s="22">
        <f>MIN(AN6092,AT6092,AU6092)</f>
        <v>0</v>
      </c>
    </row>
    <row r="6093" spans="21:48" ht="30" customHeight="1">
      <c r="U6093" s="1"/>
      <c r="AT6093" s="20">
        <f>T6093*1.075</f>
        <v>0</v>
      </c>
      <c r="AV6093" s="22">
        <f>MIN(AN6093,AT6093,AU6093)</f>
        <v>0</v>
      </c>
    </row>
    <row r="6094" spans="21:48" ht="30" customHeight="1">
      <c r="U6094" s="1"/>
      <c r="AT6094" s="20">
        <f>T6094*1.075</f>
        <v>0</v>
      </c>
      <c r="AV6094" s="22">
        <f>MIN(AN6094,AT6094,AU6094)</f>
        <v>0</v>
      </c>
    </row>
    <row r="6095" spans="21:48" ht="30" customHeight="1">
      <c r="U6095" s="1"/>
      <c r="AT6095" s="20">
        <f>T6095*1.075</f>
        <v>0</v>
      </c>
      <c r="AV6095" s="22">
        <f>MIN(AN6095,AT6095,AU6095)</f>
        <v>0</v>
      </c>
    </row>
    <row r="6096" spans="21:48" ht="30" customHeight="1">
      <c r="U6096" s="1"/>
      <c r="AT6096" s="20">
        <f>T6096*1.075</f>
        <v>0</v>
      </c>
      <c r="AV6096" s="22">
        <f>MIN(AN6096,AT6096,AU6096)</f>
        <v>0</v>
      </c>
    </row>
    <row r="6097" spans="21:48" ht="30" customHeight="1">
      <c r="U6097" s="1"/>
      <c r="AT6097" s="20">
        <f>T6097*1.075</f>
        <v>0</v>
      </c>
      <c r="AV6097" s="22">
        <f>MIN(AN6097,AT6097,AU6097)</f>
        <v>0</v>
      </c>
    </row>
    <row r="6098" spans="21:48" ht="30" customHeight="1">
      <c r="U6098" s="1"/>
      <c r="AT6098" s="20">
        <f>T6098*1.075</f>
        <v>0</v>
      </c>
      <c r="AV6098" s="22">
        <f>MIN(AN6098,AT6098,AU6098)</f>
        <v>0</v>
      </c>
    </row>
    <row r="6099" spans="21:48" ht="30" customHeight="1">
      <c r="U6099" s="1"/>
      <c r="AT6099" s="20">
        <f>T6099*1.075</f>
        <v>0</v>
      </c>
      <c r="AV6099" s="22">
        <f>MIN(AN6099,AT6099,AU6099)</f>
        <v>0</v>
      </c>
    </row>
    <row r="6100" spans="21:48" ht="30" customHeight="1">
      <c r="U6100" s="1"/>
      <c r="AT6100" s="20">
        <f>T6100*1.075</f>
        <v>0</v>
      </c>
      <c r="AV6100" s="22">
        <f>MIN(AN6100,AT6100,AU6100)</f>
        <v>0</v>
      </c>
    </row>
    <row r="6101" spans="21:48" ht="30" customHeight="1">
      <c r="U6101" s="1"/>
      <c r="AT6101" s="20">
        <f>T6101*1.075</f>
        <v>0</v>
      </c>
      <c r="AV6101" s="22">
        <f>MIN(AN6101,AT6101,AU6101)</f>
        <v>0</v>
      </c>
    </row>
    <row r="6102" spans="21:48" ht="30" customHeight="1">
      <c r="U6102" s="1"/>
      <c r="AT6102" s="20">
        <f>T6102*1.075</f>
        <v>0</v>
      </c>
      <c r="AV6102" s="22">
        <f>MIN(AN6102,AT6102,AU6102)</f>
        <v>0</v>
      </c>
    </row>
    <row r="6103" spans="21:48" ht="30" customHeight="1">
      <c r="U6103" s="1"/>
      <c r="AT6103" s="20">
        <f>T6103*1.075</f>
        <v>0</v>
      </c>
      <c r="AV6103" s="22">
        <f>MIN(AN6103,AT6103,AU6103)</f>
        <v>0</v>
      </c>
    </row>
    <row r="6104" spans="21:48" ht="30" customHeight="1">
      <c r="U6104" s="1"/>
      <c r="AT6104" s="20">
        <f>T6104*1.075</f>
        <v>0</v>
      </c>
      <c r="AV6104" s="22">
        <f>MIN(AN6104,AT6104,AU6104)</f>
        <v>0</v>
      </c>
    </row>
    <row r="6105" spans="21:48" ht="30" customHeight="1">
      <c r="U6105" s="1"/>
      <c r="AT6105" s="20">
        <f>T6105*1.075</f>
        <v>0</v>
      </c>
      <c r="AV6105" s="22">
        <f>MIN(AN6105,AT6105,AU6105)</f>
        <v>0</v>
      </c>
    </row>
    <row r="6106" spans="21:48" ht="30" customHeight="1">
      <c r="U6106" s="1"/>
      <c r="AT6106" s="20">
        <f>T6106*1.075</f>
        <v>0</v>
      </c>
      <c r="AV6106" s="22">
        <f>MIN(AN6106,AT6106,AU6106)</f>
        <v>0</v>
      </c>
    </row>
    <row r="6107" spans="21:48" ht="30" customHeight="1">
      <c r="U6107" s="1"/>
      <c r="AT6107" s="20">
        <f>T6107*1.075</f>
        <v>0</v>
      </c>
      <c r="AV6107" s="22">
        <f>MIN(AN6107,AT6107,AU6107)</f>
        <v>0</v>
      </c>
    </row>
    <row r="6108" spans="21:48" ht="30" customHeight="1">
      <c r="U6108" s="1"/>
      <c r="AT6108" s="20">
        <f>T6108*1.075</f>
        <v>0</v>
      </c>
      <c r="AV6108" s="22">
        <f>MIN(AN6108,AT6108,AU6108)</f>
        <v>0</v>
      </c>
    </row>
    <row r="6109" spans="21:48" ht="30" customHeight="1">
      <c r="U6109" s="1"/>
      <c r="AT6109" s="20">
        <f>T6109*1.075</f>
        <v>0</v>
      </c>
      <c r="AV6109" s="22">
        <f>MIN(AN6109,AT6109,AU6109)</f>
        <v>0</v>
      </c>
    </row>
    <row r="6110" spans="21:48" ht="30" customHeight="1">
      <c r="U6110" s="1"/>
      <c r="AT6110" s="20">
        <f>T6110*1.075</f>
        <v>0</v>
      </c>
      <c r="AV6110" s="22">
        <f>MIN(AN6110,AT6110,AU6110)</f>
        <v>0</v>
      </c>
    </row>
    <row r="6111" spans="21:48" ht="30" customHeight="1">
      <c r="U6111" s="1"/>
      <c r="AT6111" s="20">
        <f>T6111*1.075</f>
        <v>0</v>
      </c>
      <c r="AV6111" s="22">
        <f>MIN(AN6111,AT6111,AU6111)</f>
        <v>0</v>
      </c>
    </row>
    <row r="6112" spans="21:48" ht="30" customHeight="1">
      <c r="U6112" s="1"/>
      <c r="AT6112" s="20">
        <f>T6112*1.075</f>
        <v>0</v>
      </c>
      <c r="AV6112" s="22">
        <f>MIN(AN6112,AT6112,AU6112)</f>
        <v>0</v>
      </c>
    </row>
    <row r="6113" spans="21:48" ht="30" customHeight="1">
      <c r="U6113" s="1"/>
      <c r="AT6113" s="20">
        <f>T6113*1.075</f>
        <v>0</v>
      </c>
      <c r="AV6113" s="22">
        <f>MIN(AN6113,AT6113,AU6113)</f>
        <v>0</v>
      </c>
    </row>
    <row r="6114" spans="21:48" ht="30" customHeight="1">
      <c r="U6114" s="1"/>
      <c r="AT6114" s="20">
        <f>T6114*1.075</f>
        <v>0</v>
      </c>
      <c r="AV6114" s="22">
        <f>MIN(AN6114,AT6114,AU6114)</f>
        <v>0</v>
      </c>
    </row>
    <row r="6115" spans="21:48" ht="30" customHeight="1">
      <c r="U6115" s="1"/>
      <c r="AT6115" s="20">
        <f>T6115*1.075</f>
        <v>0</v>
      </c>
      <c r="AV6115" s="22">
        <f>MIN(AN6115,AT6115,AU6115)</f>
        <v>0</v>
      </c>
    </row>
    <row r="6116" spans="21:48" ht="30" customHeight="1">
      <c r="U6116" s="1"/>
      <c r="AT6116" s="20">
        <f>T6116*1.075</f>
        <v>0</v>
      </c>
      <c r="AV6116" s="22">
        <f>MIN(AN6116,AT6116,AU6116)</f>
        <v>0</v>
      </c>
    </row>
    <row r="6117" spans="21:48" ht="30" customHeight="1">
      <c r="U6117" s="1"/>
      <c r="AT6117" s="20">
        <f>T6117*1.075</f>
        <v>0</v>
      </c>
      <c r="AV6117" s="22">
        <f>MIN(AN6117,AT6117,AU6117)</f>
        <v>0</v>
      </c>
    </row>
    <row r="6118" spans="21:48" ht="30" customHeight="1">
      <c r="U6118" s="1"/>
      <c r="AT6118" s="20">
        <f>T6118*1.075</f>
        <v>0</v>
      </c>
      <c r="AV6118" s="22">
        <f>MIN(AN6118,AT6118,AU6118)</f>
        <v>0</v>
      </c>
    </row>
    <row r="6119" spans="21:48" ht="30" customHeight="1">
      <c r="U6119" s="1"/>
      <c r="AT6119" s="20">
        <f>T6119*1.075</f>
        <v>0</v>
      </c>
      <c r="AV6119" s="22">
        <f>MIN(AN6119,AT6119,AU6119)</f>
        <v>0</v>
      </c>
    </row>
    <row r="6120" spans="21:48" ht="30" customHeight="1">
      <c r="U6120" s="1"/>
      <c r="AT6120" s="20">
        <f>T6120*1.075</f>
        <v>0</v>
      </c>
      <c r="AV6120" s="22">
        <f>MIN(AN6120,AT6120,AU6120)</f>
        <v>0</v>
      </c>
    </row>
    <row r="6121" spans="21:48" ht="30" customHeight="1">
      <c r="U6121" s="1"/>
      <c r="AT6121" s="20">
        <f>T6121*1.075</f>
        <v>0</v>
      </c>
      <c r="AV6121" s="22">
        <f>MIN(AN6121,AT6121,AU6121)</f>
        <v>0</v>
      </c>
    </row>
    <row r="6122" spans="21:48" ht="30" customHeight="1">
      <c r="U6122" s="1"/>
      <c r="AT6122" s="20">
        <f>T6122*1.075</f>
        <v>0</v>
      </c>
      <c r="AV6122" s="22">
        <f>MIN(AN6122,AT6122,AU6122)</f>
        <v>0</v>
      </c>
    </row>
    <row r="6123" spans="21:48" ht="30" customHeight="1">
      <c r="U6123" s="1"/>
      <c r="AT6123" s="20">
        <f>T6123*1.075</f>
        <v>0</v>
      </c>
      <c r="AV6123" s="22">
        <f>MIN(AN6123,AT6123,AU6123)</f>
        <v>0</v>
      </c>
    </row>
    <row r="6124" spans="21:48" ht="30" customHeight="1">
      <c r="U6124" s="1"/>
      <c r="AT6124" s="20">
        <f>T6124*1.075</f>
        <v>0</v>
      </c>
      <c r="AV6124" s="22">
        <f>MIN(AN6124,AT6124,AU6124)</f>
        <v>0</v>
      </c>
    </row>
    <row r="6125" spans="21:48" ht="30" customHeight="1">
      <c r="U6125" s="1"/>
      <c r="AT6125" s="20">
        <f>T6125*1.075</f>
        <v>0</v>
      </c>
      <c r="AV6125" s="22">
        <f>MIN(AN6125,AT6125,AU6125)</f>
        <v>0</v>
      </c>
    </row>
    <row r="6126" spans="21:48" ht="30" customHeight="1">
      <c r="U6126" s="1"/>
      <c r="AT6126" s="20">
        <f>T6126*1.075</f>
        <v>0</v>
      </c>
      <c r="AV6126" s="22">
        <f>MIN(AN6126,AT6126,AU6126)</f>
        <v>0</v>
      </c>
    </row>
    <row r="6127" spans="21:48" ht="30" customHeight="1">
      <c r="U6127" s="1"/>
      <c r="AT6127" s="20">
        <f>T6127*1.075</f>
        <v>0</v>
      </c>
      <c r="AV6127" s="22">
        <f>MIN(AN6127,AT6127,AU6127)</f>
        <v>0</v>
      </c>
    </row>
    <row r="6128" spans="21:48" ht="30" customHeight="1">
      <c r="U6128" s="1"/>
      <c r="AT6128" s="20">
        <f>T6128*1.075</f>
        <v>0</v>
      </c>
      <c r="AV6128" s="22">
        <f>MIN(AN6128,AT6128,AU6128)</f>
        <v>0</v>
      </c>
    </row>
    <row r="6129" spans="21:48" ht="30" customHeight="1">
      <c r="U6129" s="1"/>
      <c r="AT6129" s="20">
        <f>T6129*1.075</f>
        <v>0</v>
      </c>
      <c r="AV6129" s="22">
        <f>MIN(AN6129,AT6129,AU6129)</f>
        <v>0</v>
      </c>
    </row>
    <row r="6130" spans="21:48" ht="30" customHeight="1">
      <c r="U6130" s="1"/>
      <c r="AT6130" s="20">
        <f>T6130*1.075</f>
        <v>0</v>
      </c>
      <c r="AV6130" s="22">
        <f>MIN(AN6130,AT6130,AU6130)</f>
        <v>0</v>
      </c>
    </row>
    <row r="6131" spans="21:48" ht="30" customHeight="1">
      <c r="U6131" s="1"/>
      <c r="AT6131" s="20">
        <f>T6131*1.075</f>
        <v>0</v>
      </c>
      <c r="AV6131" s="22">
        <f>MIN(AN6131,AT6131,AU6131)</f>
        <v>0</v>
      </c>
    </row>
    <row r="6132" spans="21:48" ht="30" customHeight="1">
      <c r="U6132" s="1"/>
      <c r="AT6132" s="20">
        <f>T6132*1.075</f>
        <v>0</v>
      </c>
      <c r="AV6132" s="22">
        <f>MIN(AN6132,AT6132,AU6132)</f>
        <v>0</v>
      </c>
    </row>
    <row r="6133" spans="21:48" ht="30" customHeight="1">
      <c r="U6133" s="1"/>
      <c r="AT6133" s="20">
        <f>T6133*1.075</f>
        <v>0</v>
      </c>
      <c r="AV6133" s="22">
        <f>MIN(AN6133,AT6133,AU6133)</f>
        <v>0</v>
      </c>
    </row>
    <row r="6134" spans="21:48" ht="30" customHeight="1">
      <c r="U6134" s="1"/>
      <c r="AT6134" s="20">
        <f>T6134*1.075</f>
        <v>0</v>
      </c>
      <c r="AV6134" s="22">
        <f>MIN(AN6134,AT6134,AU6134)</f>
        <v>0</v>
      </c>
    </row>
    <row r="6135" spans="21:48" ht="30" customHeight="1">
      <c r="U6135" s="1"/>
      <c r="AT6135" s="20">
        <f>T6135*1.075</f>
        <v>0</v>
      </c>
      <c r="AV6135" s="22">
        <f>MIN(AN6135,AT6135,AU6135)</f>
        <v>0</v>
      </c>
    </row>
    <row r="6136" spans="21:48" ht="30" customHeight="1">
      <c r="U6136" s="1"/>
      <c r="AT6136" s="20">
        <f>T6136*1.075</f>
        <v>0</v>
      </c>
      <c r="AV6136" s="22">
        <f>MIN(AN6136,AT6136,AU6136)</f>
        <v>0</v>
      </c>
    </row>
    <row r="6137" spans="21:48" ht="30" customHeight="1">
      <c r="U6137" s="1"/>
      <c r="AT6137" s="20">
        <f>T6137*1.075</f>
        <v>0</v>
      </c>
      <c r="AV6137" s="22">
        <f>MIN(AN6137,AT6137,AU6137)</f>
        <v>0</v>
      </c>
    </row>
    <row r="6138" spans="21:48" ht="30" customHeight="1">
      <c r="U6138" s="1"/>
      <c r="AT6138" s="20">
        <f>T6138*1.075</f>
        <v>0</v>
      </c>
      <c r="AV6138" s="22">
        <f>MIN(AN6138,AT6138,AU6138)</f>
        <v>0</v>
      </c>
    </row>
    <row r="6139" spans="21:48" ht="30" customHeight="1">
      <c r="U6139" s="1"/>
      <c r="AT6139" s="20">
        <f>T6139*1.075</f>
        <v>0</v>
      </c>
      <c r="AV6139" s="22">
        <f>MIN(AN6139,AT6139,AU6139)</f>
        <v>0</v>
      </c>
    </row>
    <row r="6140" spans="21:48" ht="30" customHeight="1">
      <c r="U6140" s="1"/>
      <c r="AT6140" s="20">
        <f>T6140*1.075</f>
        <v>0</v>
      </c>
      <c r="AV6140" s="22">
        <f>MIN(AN6140,AT6140,AU6140)</f>
        <v>0</v>
      </c>
    </row>
    <row r="6141" spans="21:48" ht="30" customHeight="1">
      <c r="U6141" s="1"/>
      <c r="AT6141" s="20">
        <f>T6141*1.075</f>
        <v>0</v>
      </c>
      <c r="AV6141" s="22">
        <f>MIN(AN6141,AT6141,AU6141)</f>
        <v>0</v>
      </c>
    </row>
    <row r="6142" spans="21:48" ht="30" customHeight="1">
      <c r="U6142" s="1"/>
      <c r="AT6142" s="20">
        <f>T6142*1.075</f>
        <v>0</v>
      </c>
      <c r="AV6142" s="22">
        <f>MIN(AN6142,AT6142,AU6142)</f>
        <v>0</v>
      </c>
    </row>
    <row r="6143" spans="21:48" ht="30" customHeight="1">
      <c r="U6143" s="1"/>
      <c r="AT6143" s="20">
        <f>T6143*1.075</f>
        <v>0</v>
      </c>
      <c r="AV6143" s="22">
        <f>MIN(AN6143,AT6143,AU6143)</f>
        <v>0</v>
      </c>
    </row>
    <row r="6144" spans="21:48" ht="30" customHeight="1">
      <c r="U6144" s="1"/>
      <c r="AT6144" s="20">
        <f>T6144*1.075</f>
        <v>0</v>
      </c>
      <c r="AV6144" s="22">
        <f>MIN(AN6144,AT6144,AU6144)</f>
        <v>0</v>
      </c>
    </row>
    <row r="6145" spans="21:48" ht="30" customHeight="1">
      <c r="U6145" s="1"/>
      <c r="AT6145" s="20">
        <f>T6145*1.075</f>
        <v>0</v>
      </c>
      <c r="AV6145" s="22">
        <f>MIN(AN6145,AT6145,AU6145)</f>
        <v>0</v>
      </c>
    </row>
    <row r="6146" spans="21:48" ht="30" customHeight="1">
      <c r="U6146" s="1"/>
      <c r="AT6146" s="20">
        <f>T6146*1.075</f>
        <v>0</v>
      </c>
      <c r="AV6146" s="22">
        <f>MIN(AN6146,AT6146,AU6146)</f>
        <v>0</v>
      </c>
    </row>
    <row r="6147" spans="21:48" ht="30" customHeight="1">
      <c r="U6147" s="1"/>
      <c r="AT6147" s="20">
        <f>T6147*1.075</f>
        <v>0</v>
      </c>
      <c r="AV6147" s="22">
        <f>MIN(AN6147,AT6147,AU6147)</f>
        <v>0</v>
      </c>
    </row>
    <row r="6148" spans="21:48" ht="30" customHeight="1">
      <c r="U6148" s="1"/>
      <c r="AT6148" s="20">
        <f>T6148*1.075</f>
        <v>0</v>
      </c>
      <c r="AV6148" s="22">
        <f>MIN(AN6148,AT6148,AU6148)</f>
        <v>0</v>
      </c>
    </row>
    <row r="6149" spans="21:48" ht="30" customHeight="1">
      <c r="U6149" s="1"/>
      <c r="AT6149" s="20">
        <f>T6149*1.075</f>
        <v>0</v>
      </c>
      <c r="AV6149" s="22">
        <f>MIN(AN6149,AT6149,AU6149)</f>
        <v>0</v>
      </c>
    </row>
    <row r="6150" spans="21:48" ht="30" customHeight="1">
      <c r="U6150" s="1"/>
      <c r="AT6150" s="20">
        <f>T6150*1.075</f>
        <v>0</v>
      </c>
      <c r="AV6150" s="22">
        <f>MIN(AN6150,AT6150,AU6150)</f>
        <v>0</v>
      </c>
    </row>
    <row r="6151" spans="21:48" ht="30" customHeight="1">
      <c r="U6151" s="1"/>
      <c r="AT6151" s="20">
        <f>T6151*1.075</f>
        <v>0</v>
      </c>
      <c r="AV6151" s="22">
        <f>MIN(AN6151,AT6151,AU6151)</f>
        <v>0</v>
      </c>
    </row>
    <row r="6152" spans="21:48" ht="30" customHeight="1">
      <c r="U6152" s="1"/>
      <c r="AT6152" s="20">
        <f>T6152*1.075</f>
        <v>0</v>
      </c>
      <c r="AV6152" s="22">
        <f>MIN(AN6152,AT6152,AU6152)</f>
        <v>0</v>
      </c>
    </row>
    <row r="6153" spans="21:48" ht="30" customHeight="1">
      <c r="U6153" s="1"/>
      <c r="AT6153" s="20">
        <f>T6153*1.075</f>
        <v>0</v>
      </c>
      <c r="AV6153" s="22">
        <f>MIN(AN6153,AT6153,AU6153)</f>
        <v>0</v>
      </c>
    </row>
    <row r="6154" spans="21:48" ht="30" customHeight="1">
      <c r="U6154" s="1"/>
      <c r="AT6154" s="20">
        <f>T6154*1.075</f>
        <v>0</v>
      </c>
      <c r="AV6154" s="22">
        <f>MIN(AN6154,AT6154,AU6154)</f>
        <v>0</v>
      </c>
    </row>
    <row r="6155" spans="21:48" ht="30" customHeight="1">
      <c r="U6155" s="1"/>
      <c r="AT6155" s="20">
        <f>T6155*1.075</f>
        <v>0</v>
      </c>
      <c r="AV6155" s="22">
        <f>MIN(AN6155,AT6155,AU6155)</f>
        <v>0</v>
      </c>
    </row>
    <row r="6156" spans="21:48" ht="30" customHeight="1">
      <c r="U6156" s="1"/>
      <c r="AT6156" s="20">
        <f>T6156*1.075</f>
        <v>0</v>
      </c>
      <c r="AV6156" s="22">
        <f>MIN(AN6156,AT6156,AU6156)</f>
        <v>0</v>
      </c>
    </row>
    <row r="6157" spans="21:48" ht="30" customHeight="1">
      <c r="U6157" s="1"/>
      <c r="AT6157" s="20">
        <f>T6157*1.075</f>
        <v>0</v>
      </c>
      <c r="AV6157" s="22">
        <f>MIN(AN6157,AT6157,AU6157)</f>
        <v>0</v>
      </c>
    </row>
    <row r="6158" spans="21:48" ht="30" customHeight="1">
      <c r="U6158" s="1"/>
      <c r="AT6158" s="20">
        <f>T6158*1.075</f>
        <v>0</v>
      </c>
      <c r="AV6158" s="22">
        <f>MIN(AN6158,AT6158,AU6158)</f>
        <v>0</v>
      </c>
    </row>
    <row r="6159" spans="21:48" ht="30" customHeight="1">
      <c r="U6159" s="1"/>
      <c r="AT6159" s="20">
        <f>T6159*1.075</f>
        <v>0</v>
      </c>
      <c r="AV6159" s="22">
        <f>MIN(AN6159,AT6159,AU6159)</f>
        <v>0</v>
      </c>
    </row>
    <row r="6160" spans="21:48" ht="30" customHeight="1">
      <c r="U6160" s="1"/>
      <c r="AT6160" s="20">
        <f>T6160*1.075</f>
        <v>0</v>
      </c>
      <c r="AV6160" s="22">
        <f>MIN(AN6160,AT6160,AU6160)</f>
        <v>0</v>
      </c>
    </row>
    <row r="6161" spans="21:48" ht="30" customHeight="1">
      <c r="U6161" s="1"/>
      <c r="AT6161" s="20">
        <f>T6161*1.075</f>
        <v>0</v>
      </c>
      <c r="AV6161" s="22">
        <f>MIN(AN6161,AT6161,AU6161)</f>
        <v>0</v>
      </c>
    </row>
    <row r="6162" spans="21:48" ht="30" customHeight="1">
      <c r="U6162" s="1"/>
      <c r="AT6162" s="20">
        <f>T6162*1.075</f>
        <v>0</v>
      </c>
      <c r="AV6162" s="22">
        <f>MIN(AN6162,AT6162,AU6162)</f>
        <v>0</v>
      </c>
    </row>
    <row r="6163" spans="21:48" ht="30" customHeight="1">
      <c r="U6163" s="1"/>
      <c r="AT6163" s="20">
        <f>T6163*1.075</f>
        <v>0</v>
      </c>
      <c r="AV6163" s="22">
        <f>MIN(AN6163,AT6163,AU6163)</f>
        <v>0</v>
      </c>
    </row>
    <row r="6164" spans="21:48" ht="30" customHeight="1">
      <c r="U6164" s="1"/>
      <c r="AT6164" s="20">
        <f>T6164*1.075</f>
        <v>0</v>
      </c>
      <c r="AV6164" s="22">
        <f>MIN(AN6164,AT6164,AU6164)</f>
        <v>0</v>
      </c>
    </row>
    <row r="6165" spans="21:48" ht="30" customHeight="1">
      <c r="U6165" s="1"/>
      <c r="AT6165" s="20">
        <f>T6165*1.075</f>
        <v>0</v>
      </c>
      <c r="AV6165" s="22">
        <f>MIN(AN6165,AT6165,AU6165)</f>
        <v>0</v>
      </c>
    </row>
    <row r="6166" spans="21:48" ht="30" customHeight="1">
      <c r="U6166" s="1"/>
      <c r="AT6166" s="20">
        <f>T6166*1.075</f>
        <v>0</v>
      </c>
      <c r="AV6166" s="22">
        <f>MIN(AN6166,AT6166,AU6166)</f>
        <v>0</v>
      </c>
    </row>
    <row r="6167" spans="21:48" ht="30" customHeight="1">
      <c r="U6167" s="1"/>
      <c r="AT6167" s="20">
        <f>T6167*1.075</f>
        <v>0</v>
      </c>
      <c r="AV6167" s="22">
        <f>MIN(AN6167,AT6167,AU6167)</f>
        <v>0</v>
      </c>
    </row>
    <row r="6168" spans="21:48" ht="30" customHeight="1">
      <c r="U6168" s="1"/>
      <c r="AT6168" s="20">
        <f>T6168*1.075</f>
        <v>0</v>
      </c>
      <c r="AV6168" s="22">
        <f>MIN(AN6168,AT6168,AU6168)</f>
        <v>0</v>
      </c>
    </row>
    <row r="6169" spans="21:48" ht="30" customHeight="1">
      <c r="U6169" s="1"/>
      <c r="AT6169" s="20">
        <f>T6169*1.075</f>
        <v>0</v>
      </c>
      <c r="AV6169" s="22">
        <f>MIN(AN6169,AT6169,AU6169)</f>
        <v>0</v>
      </c>
    </row>
    <row r="6170" spans="21:48" ht="30" customHeight="1">
      <c r="U6170" s="1"/>
      <c r="AT6170" s="20">
        <f>T6170*1.075</f>
        <v>0</v>
      </c>
      <c r="AV6170" s="22">
        <f>MIN(AN6170,AT6170,AU6170)</f>
        <v>0</v>
      </c>
    </row>
    <row r="6171" spans="21:48" ht="30" customHeight="1">
      <c r="U6171" s="1"/>
      <c r="AT6171" s="20">
        <f>T6171*1.075</f>
        <v>0</v>
      </c>
      <c r="AV6171" s="22">
        <f>MIN(AN6171,AT6171,AU6171)</f>
        <v>0</v>
      </c>
    </row>
    <row r="6172" spans="21:48" ht="30" customHeight="1">
      <c r="U6172" s="1"/>
      <c r="AT6172" s="20">
        <f>T6172*1.075</f>
        <v>0</v>
      </c>
      <c r="AV6172" s="22">
        <f>MIN(AN6172,AT6172,AU6172)</f>
        <v>0</v>
      </c>
    </row>
    <row r="6173" spans="21:48" ht="30" customHeight="1">
      <c r="U6173" s="1"/>
      <c r="AT6173" s="20">
        <f>T6173*1.075</f>
        <v>0</v>
      </c>
      <c r="AV6173" s="22">
        <f>MIN(AN6173,AT6173,AU6173)</f>
        <v>0</v>
      </c>
    </row>
    <row r="6174" spans="21:48" ht="30" customHeight="1">
      <c r="U6174" s="1"/>
      <c r="AT6174" s="20">
        <f>T6174*1.075</f>
        <v>0</v>
      </c>
      <c r="AV6174" s="22">
        <f>MIN(AN6174,AT6174,AU6174)</f>
        <v>0</v>
      </c>
    </row>
    <row r="6175" spans="21:48" ht="30" customHeight="1">
      <c r="U6175" s="1"/>
      <c r="AT6175" s="20">
        <f>T6175*1.075</f>
        <v>0</v>
      </c>
      <c r="AV6175" s="22">
        <f>MIN(AN6175,AT6175,AU6175)</f>
        <v>0</v>
      </c>
    </row>
    <row r="6176" spans="21:48" ht="30" customHeight="1">
      <c r="U6176" s="1"/>
      <c r="AT6176" s="20">
        <f>T6176*1.075</f>
        <v>0</v>
      </c>
      <c r="AV6176" s="22">
        <f>MIN(AN6176,AT6176,AU6176)</f>
        <v>0</v>
      </c>
    </row>
    <row r="6177" spans="21:48" ht="30" customHeight="1">
      <c r="U6177" s="1"/>
      <c r="AT6177" s="20">
        <f>T6177*1.075</f>
        <v>0</v>
      </c>
      <c r="AV6177" s="22">
        <f>MIN(AN6177,AT6177,AU6177)</f>
        <v>0</v>
      </c>
    </row>
    <row r="6178" spans="21:48" ht="30" customHeight="1">
      <c r="U6178" s="1"/>
      <c r="AT6178" s="20">
        <f>T6178*1.075</f>
        <v>0</v>
      </c>
      <c r="AV6178" s="22">
        <f>MIN(AN6178,AT6178,AU6178)</f>
        <v>0</v>
      </c>
    </row>
    <row r="6179" spans="21:48" ht="30" customHeight="1">
      <c r="U6179" s="1"/>
      <c r="AT6179" s="20">
        <f>T6179*1.075</f>
        <v>0</v>
      </c>
      <c r="AV6179" s="22">
        <f>MIN(AN6179,AT6179,AU6179)</f>
        <v>0</v>
      </c>
    </row>
    <row r="6180" spans="21:48" ht="30" customHeight="1">
      <c r="U6180" s="1"/>
      <c r="AT6180" s="20">
        <f>T6180*1.075</f>
        <v>0</v>
      </c>
      <c r="AV6180" s="22">
        <f>MIN(AN6180,AT6180,AU6180)</f>
        <v>0</v>
      </c>
    </row>
    <row r="6181" spans="21:48" ht="30" customHeight="1">
      <c r="U6181" s="1"/>
      <c r="AT6181" s="20">
        <f>T6181*1.075</f>
        <v>0</v>
      </c>
      <c r="AV6181" s="22">
        <f>MIN(AN6181,AT6181,AU6181)</f>
        <v>0</v>
      </c>
    </row>
    <row r="6182" spans="21:48" ht="30" customHeight="1">
      <c r="U6182" s="1"/>
      <c r="AT6182" s="20">
        <f>T6182*1.075</f>
        <v>0</v>
      </c>
      <c r="AV6182" s="22">
        <f>MIN(AN6182,AT6182,AU6182)</f>
        <v>0</v>
      </c>
    </row>
    <row r="6183" spans="21:48" ht="30" customHeight="1">
      <c r="U6183" s="1"/>
      <c r="AT6183" s="20">
        <f>T6183*1.075</f>
        <v>0</v>
      </c>
      <c r="AV6183" s="22">
        <f>MIN(AN6183,AT6183,AU6183)</f>
        <v>0</v>
      </c>
    </row>
    <row r="6184" spans="21:48" ht="30" customHeight="1">
      <c r="U6184" s="1"/>
      <c r="AT6184" s="20">
        <f>T6184*1.075</f>
        <v>0</v>
      </c>
      <c r="AV6184" s="22">
        <f>MIN(AN6184,AT6184,AU6184)</f>
        <v>0</v>
      </c>
    </row>
    <row r="6185" spans="21:48" ht="30" customHeight="1">
      <c r="U6185" s="1"/>
      <c r="AT6185" s="20">
        <f>T6185*1.075</f>
        <v>0</v>
      </c>
      <c r="AV6185" s="22">
        <f>MIN(AN6185,AT6185,AU6185)</f>
        <v>0</v>
      </c>
    </row>
    <row r="6186" spans="21:48" ht="30" customHeight="1">
      <c r="U6186" s="1"/>
      <c r="AT6186" s="20">
        <f>T6186*1.075</f>
        <v>0</v>
      </c>
      <c r="AV6186" s="22">
        <f>MIN(AN6186,AT6186,AU6186)</f>
        <v>0</v>
      </c>
    </row>
    <row r="6187" spans="21:48" ht="30" customHeight="1">
      <c r="U6187" s="1"/>
      <c r="AT6187" s="20">
        <f>T6187*1.075</f>
        <v>0</v>
      </c>
      <c r="AV6187" s="22">
        <f>MIN(AN6187,AT6187,AU6187)</f>
        <v>0</v>
      </c>
    </row>
    <row r="6188" spans="21:48" ht="30" customHeight="1">
      <c r="U6188" s="1"/>
      <c r="AT6188" s="20">
        <f>T6188*1.075</f>
        <v>0</v>
      </c>
      <c r="AV6188" s="22">
        <f>MIN(AN6188,AT6188,AU6188)</f>
        <v>0</v>
      </c>
    </row>
    <row r="6189" spans="21:48" ht="30" customHeight="1">
      <c r="U6189" s="1"/>
      <c r="AT6189" s="20">
        <f>T6189*1.075</f>
        <v>0</v>
      </c>
      <c r="AV6189" s="22">
        <f>MIN(AN6189,AT6189,AU6189)</f>
        <v>0</v>
      </c>
    </row>
    <row r="6190" spans="21:48" ht="30" customHeight="1">
      <c r="U6190" s="1"/>
      <c r="AT6190" s="20">
        <f>T6190*1.075</f>
        <v>0</v>
      </c>
      <c r="AV6190" s="22">
        <f>MIN(AN6190,AT6190,AU6190)</f>
        <v>0</v>
      </c>
    </row>
    <row r="6191" spans="21:48" ht="30" customHeight="1">
      <c r="U6191" s="1"/>
      <c r="AT6191" s="20">
        <f>T6191*1.075</f>
        <v>0</v>
      </c>
      <c r="AV6191" s="22">
        <f>MIN(AN6191,AT6191,AU6191)</f>
        <v>0</v>
      </c>
    </row>
    <row r="6192" spans="21:48" ht="30" customHeight="1">
      <c r="U6192" s="1"/>
      <c r="AT6192" s="20">
        <f>T6192*1.075</f>
        <v>0</v>
      </c>
      <c r="AV6192" s="22">
        <f>MIN(AN6192,AT6192,AU6192)</f>
        <v>0</v>
      </c>
    </row>
    <row r="6193" spans="21:48" ht="30" customHeight="1">
      <c r="U6193" s="1"/>
      <c r="AT6193" s="20">
        <f>T6193*1.075</f>
        <v>0</v>
      </c>
      <c r="AV6193" s="22">
        <f>MIN(AN6193,AT6193,AU6193)</f>
        <v>0</v>
      </c>
    </row>
    <row r="6194" spans="21:48" ht="30" customHeight="1">
      <c r="U6194" s="1"/>
      <c r="AT6194" s="20">
        <f>T6194*1.075</f>
        <v>0</v>
      </c>
      <c r="AV6194" s="22">
        <f>MIN(AN6194,AT6194,AU6194)</f>
        <v>0</v>
      </c>
    </row>
    <row r="6195" spans="21:48" ht="30" customHeight="1">
      <c r="U6195" s="1"/>
      <c r="AT6195" s="20">
        <f>T6195*1.075</f>
        <v>0</v>
      </c>
      <c r="AV6195" s="22">
        <f>MIN(AN6195,AT6195,AU6195)</f>
        <v>0</v>
      </c>
    </row>
    <row r="6196" spans="21:48" ht="30" customHeight="1">
      <c r="U6196" s="1"/>
      <c r="AT6196" s="20">
        <f>T6196*1.075</f>
        <v>0</v>
      </c>
      <c r="AV6196" s="22">
        <f>MIN(AN6196,AT6196,AU6196)</f>
        <v>0</v>
      </c>
    </row>
    <row r="6197" spans="21:48" ht="30" customHeight="1">
      <c r="U6197" s="1"/>
      <c r="AT6197" s="20">
        <f>T6197*1.075</f>
        <v>0</v>
      </c>
      <c r="AV6197" s="22">
        <f>MIN(AN6197,AT6197,AU6197)</f>
        <v>0</v>
      </c>
    </row>
    <row r="6198" spans="21:48" ht="30" customHeight="1">
      <c r="U6198" s="1"/>
      <c r="AT6198" s="20">
        <f>T6198*1.075</f>
        <v>0</v>
      </c>
      <c r="AV6198" s="22">
        <f>MIN(AN6198,AT6198,AU6198)</f>
        <v>0</v>
      </c>
    </row>
    <row r="6199" spans="21:48" ht="30" customHeight="1">
      <c r="U6199" s="1"/>
      <c r="AT6199" s="20">
        <f>T6199*1.075</f>
        <v>0</v>
      </c>
      <c r="AV6199" s="22">
        <f>MIN(AN6199,AT6199,AU6199)</f>
        <v>0</v>
      </c>
    </row>
    <row r="6200" spans="21:48" ht="30" customHeight="1">
      <c r="U6200" s="1"/>
      <c r="AT6200" s="20">
        <f>T6200*1.075</f>
        <v>0</v>
      </c>
      <c r="AV6200" s="22">
        <f>MIN(AN6200,AT6200,AU6200)</f>
        <v>0</v>
      </c>
    </row>
    <row r="6201" spans="21:48" ht="30" customHeight="1">
      <c r="U6201" s="1"/>
      <c r="AT6201" s="20">
        <f>T6201*1.075</f>
        <v>0</v>
      </c>
      <c r="AV6201" s="22">
        <f>MIN(AN6201,AT6201,AU6201)</f>
        <v>0</v>
      </c>
    </row>
    <row r="6202" spans="21:48" ht="30" customHeight="1">
      <c r="U6202" s="1"/>
      <c r="AT6202" s="20">
        <f>T6202*1.075</f>
        <v>0</v>
      </c>
      <c r="AV6202" s="22">
        <f>MIN(AN6202,AT6202,AU6202)</f>
        <v>0</v>
      </c>
    </row>
    <row r="6203" spans="21:48" ht="30" customHeight="1">
      <c r="U6203" s="1"/>
      <c r="AT6203" s="20">
        <f>T6203*1.075</f>
        <v>0</v>
      </c>
      <c r="AV6203" s="22">
        <f>MIN(AN6203,AT6203,AU6203)</f>
        <v>0</v>
      </c>
    </row>
    <row r="6204" spans="21:48" ht="30" customHeight="1">
      <c r="U6204" s="1"/>
      <c r="AT6204" s="20">
        <f>T6204*1.075</f>
        <v>0</v>
      </c>
      <c r="AV6204" s="22">
        <f>MIN(AN6204,AT6204,AU6204)</f>
        <v>0</v>
      </c>
    </row>
    <row r="6205" spans="21:48" ht="30" customHeight="1">
      <c r="U6205" s="1"/>
      <c r="AT6205" s="20">
        <f>T6205*1.075</f>
        <v>0</v>
      </c>
      <c r="AV6205" s="22">
        <f>MIN(AN6205,AT6205,AU6205)</f>
        <v>0</v>
      </c>
    </row>
    <row r="6206" spans="21:48" ht="30" customHeight="1">
      <c r="U6206" s="1"/>
      <c r="AT6206" s="20">
        <f>T6206*1.075</f>
        <v>0</v>
      </c>
      <c r="AV6206" s="22">
        <f>MIN(AN6206,AT6206,AU6206)</f>
        <v>0</v>
      </c>
    </row>
    <row r="6207" spans="21:48" ht="30" customHeight="1">
      <c r="U6207" s="1"/>
      <c r="AT6207" s="20">
        <f>T6207*1.075</f>
        <v>0</v>
      </c>
      <c r="AV6207" s="22">
        <f>MIN(AN6207,AT6207,AU6207)</f>
        <v>0</v>
      </c>
    </row>
    <row r="6208" spans="21:48" ht="30" customHeight="1">
      <c r="U6208" s="1"/>
      <c r="AT6208" s="20">
        <f>T6208*1.075</f>
        <v>0</v>
      </c>
      <c r="AV6208" s="22">
        <f>MIN(AN6208,AT6208,AU6208)</f>
        <v>0</v>
      </c>
    </row>
    <row r="6209" spans="21:48" ht="30" customHeight="1">
      <c r="U6209" s="1"/>
      <c r="AT6209" s="20">
        <f>T6209*1.075</f>
        <v>0</v>
      </c>
      <c r="AV6209" s="22">
        <f>MIN(AN6209,AT6209,AU6209)</f>
        <v>0</v>
      </c>
    </row>
    <row r="6210" spans="21:48" ht="30" customHeight="1">
      <c r="U6210" s="1"/>
      <c r="AT6210" s="20">
        <f>T6210*1.075</f>
        <v>0</v>
      </c>
      <c r="AV6210" s="22">
        <f>MIN(AN6210,AT6210,AU6210)</f>
        <v>0</v>
      </c>
    </row>
    <row r="6211" spans="21:48" ht="30" customHeight="1">
      <c r="U6211" s="1"/>
      <c r="AT6211" s="20">
        <f>T6211*1.075</f>
        <v>0</v>
      </c>
      <c r="AV6211" s="22">
        <f>MIN(AN6211,AT6211,AU6211)</f>
        <v>0</v>
      </c>
    </row>
    <row r="6212" spans="21:48" ht="30" customHeight="1">
      <c r="U6212" s="1"/>
      <c r="AT6212" s="20">
        <f>T6212*1.075</f>
        <v>0</v>
      </c>
      <c r="AV6212" s="22">
        <f>MIN(AN6212,AT6212,AU6212)</f>
        <v>0</v>
      </c>
    </row>
    <row r="6213" spans="21:48" ht="30" customHeight="1">
      <c r="U6213" s="1"/>
      <c r="AT6213" s="20">
        <f>T6213*1.075</f>
        <v>0</v>
      </c>
      <c r="AV6213" s="22">
        <f>MIN(AN6213,AT6213,AU6213)</f>
        <v>0</v>
      </c>
    </row>
    <row r="6214" spans="21:48" ht="30" customHeight="1">
      <c r="U6214" s="1"/>
      <c r="AT6214" s="20">
        <f>T6214*1.075</f>
        <v>0</v>
      </c>
      <c r="AV6214" s="22">
        <f>MIN(AN6214,AT6214,AU6214)</f>
        <v>0</v>
      </c>
    </row>
    <row r="6215" spans="21:48" ht="30" customHeight="1">
      <c r="U6215" s="1"/>
      <c r="AT6215" s="20">
        <f>T6215*1.075</f>
        <v>0</v>
      </c>
      <c r="AV6215" s="22">
        <f>MIN(AN6215,AT6215,AU6215)</f>
        <v>0</v>
      </c>
    </row>
    <row r="6216" spans="21:48" ht="30" customHeight="1">
      <c r="U6216" s="1"/>
      <c r="AT6216" s="20">
        <f>T6216*1.075</f>
        <v>0</v>
      </c>
      <c r="AV6216" s="22">
        <f>MIN(AN6216,AT6216,AU6216)</f>
        <v>0</v>
      </c>
    </row>
    <row r="6217" spans="21:48" ht="30" customHeight="1">
      <c r="U6217" s="1"/>
      <c r="AT6217" s="20">
        <f>T6217*1.075</f>
        <v>0</v>
      </c>
      <c r="AV6217" s="22">
        <f>MIN(AN6217,AT6217,AU6217)</f>
        <v>0</v>
      </c>
    </row>
    <row r="6218" spans="21:48" ht="30" customHeight="1">
      <c r="U6218" s="1"/>
      <c r="AT6218" s="20">
        <f>T6218*1.075</f>
        <v>0</v>
      </c>
      <c r="AV6218" s="22">
        <f>MIN(AN6218,AT6218,AU6218)</f>
        <v>0</v>
      </c>
    </row>
    <row r="6219" spans="21:48" ht="30" customHeight="1">
      <c r="U6219" s="1"/>
      <c r="AT6219" s="20">
        <f>T6219*1.075</f>
        <v>0</v>
      </c>
      <c r="AV6219" s="22">
        <f>MIN(AN6219,AT6219,AU6219)</f>
        <v>0</v>
      </c>
    </row>
    <row r="6220" spans="21:48" ht="30" customHeight="1">
      <c r="U6220" s="1"/>
      <c r="AT6220" s="20">
        <f>T6220*1.075</f>
        <v>0</v>
      </c>
      <c r="AV6220" s="22">
        <f>MIN(AN6220,AT6220,AU6220)</f>
        <v>0</v>
      </c>
    </row>
    <row r="6221" spans="21:48" ht="30" customHeight="1">
      <c r="U6221" s="1"/>
      <c r="AT6221" s="20">
        <f>T6221*1.075</f>
        <v>0</v>
      </c>
      <c r="AV6221" s="22">
        <f>MIN(AN6221,AT6221,AU6221)</f>
        <v>0</v>
      </c>
    </row>
    <row r="6222" spans="21:48" ht="30" customHeight="1">
      <c r="U6222" s="1"/>
      <c r="AT6222" s="20">
        <f>T6222*1.075</f>
        <v>0</v>
      </c>
      <c r="AV6222" s="22">
        <f>MIN(AN6222,AT6222,AU6222)</f>
        <v>0</v>
      </c>
    </row>
    <row r="6223" spans="21:48" ht="30" customHeight="1">
      <c r="U6223" s="1"/>
      <c r="AT6223" s="20">
        <f>T6223*1.075</f>
        <v>0</v>
      </c>
      <c r="AV6223" s="22">
        <f>MIN(AN6223,AT6223,AU6223)</f>
        <v>0</v>
      </c>
    </row>
    <row r="6224" spans="21:48" ht="30" customHeight="1">
      <c r="U6224" s="1"/>
      <c r="AT6224" s="20">
        <f>T6224*1.075</f>
        <v>0</v>
      </c>
      <c r="AV6224" s="22">
        <f>MIN(AN6224,AT6224,AU6224)</f>
        <v>0</v>
      </c>
    </row>
    <row r="6225" spans="21:48" ht="30" customHeight="1">
      <c r="U6225" s="1"/>
      <c r="AT6225" s="20">
        <f>T6225*1.075</f>
        <v>0</v>
      </c>
      <c r="AV6225" s="22">
        <f>MIN(AN6225,AT6225,AU6225)</f>
        <v>0</v>
      </c>
    </row>
    <row r="6226" spans="21:48" ht="30" customHeight="1">
      <c r="U6226" s="1"/>
      <c r="AT6226" s="20">
        <f>T6226*1.075</f>
        <v>0</v>
      </c>
      <c r="AV6226" s="22">
        <f>MIN(AN6226,AT6226,AU6226)</f>
        <v>0</v>
      </c>
    </row>
    <row r="6227" spans="21:48" ht="30" customHeight="1">
      <c r="U6227" s="1"/>
      <c r="AT6227" s="20">
        <f>T6227*1.075</f>
        <v>0</v>
      </c>
      <c r="AV6227" s="22">
        <f>MIN(AN6227,AT6227,AU6227)</f>
        <v>0</v>
      </c>
    </row>
    <row r="6228" spans="21:48" ht="30" customHeight="1">
      <c r="U6228" s="1"/>
      <c r="AT6228" s="20">
        <f>T6228*1.075</f>
        <v>0</v>
      </c>
      <c r="AV6228" s="22">
        <f>MIN(AN6228,AT6228,AU6228)</f>
        <v>0</v>
      </c>
    </row>
    <row r="6229" spans="21:48" ht="30" customHeight="1">
      <c r="U6229" s="1"/>
      <c r="AT6229" s="20">
        <f>T6229*1.075</f>
        <v>0</v>
      </c>
      <c r="AV6229" s="22">
        <f>MIN(AN6229,AT6229,AU6229)</f>
        <v>0</v>
      </c>
    </row>
    <row r="6230" spans="21:48" ht="30" customHeight="1">
      <c r="U6230" s="1"/>
      <c r="AT6230" s="20">
        <f>T6230*1.075</f>
        <v>0</v>
      </c>
      <c r="AV6230" s="22">
        <f>MIN(AN6230,AT6230,AU6230)</f>
        <v>0</v>
      </c>
    </row>
    <row r="6231" spans="21:48" ht="30" customHeight="1">
      <c r="U6231" s="1"/>
      <c r="AT6231" s="20">
        <f>T6231*1.075</f>
        <v>0</v>
      </c>
      <c r="AV6231" s="22">
        <f>MIN(AN6231,AT6231,AU6231)</f>
        <v>0</v>
      </c>
    </row>
    <row r="6232" spans="21:48" ht="30" customHeight="1">
      <c r="U6232" s="1"/>
      <c r="AT6232" s="20">
        <f>T6232*1.075</f>
        <v>0</v>
      </c>
      <c r="AV6232" s="22">
        <f>MIN(AN6232,AT6232,AU6232)</f>
        <v>0</v>
      </c>
    </row>
    <row r="6233" spans="21:48" ht="30" customHeight="1">
      <c r="U6233" s="1"/>
      <c r="AT6233" s="20">
        <f>T6233*1.075</f>
        <v>0</v>
      </c>
      <c r="AV6233" s="22">
        <f>MIN(AN6233,AT6233,AU6233)</f>
        <v>0</v>
      </c>
    </row>
    <row r="6234" spans="21:48" ht="30" customHeight="1">
      <c r="U6234" s="1"/>
      <c r="AT6234" s="20">
        <f>T6234*1.075</f>
        <v>0</v>
      </c>
      <c r="AV6234" s="22">
        <f>MIN(AN6234,AT6234,AU6234)</f>
        <v>0</v>
      </c>
    </row>
    <row r="6235" spans="21:48" ht="30" customHeight="1">
      <c r="U6235" s="1"/>
      <c r="AT6235" s="20">
        <f>T6235*1.075</f>
        <v>0</v>
      </c>
      <c r="AV6235" s="22">
        <f>MIN(AN6235,AT6235,AU6235)</f>
        <v>0</v>
      </c>
    </row>
    <row r="6236" spans="21:48" ht="30" customHeight="1">
      <c r="U6236" s="1"/>
      <c r="AT6236" s="20">
        <f>T6236*1.075</f>
        <v>0</v>
      </c>
      <c r="AV6236" s="22">
        <f>MIN(AN6236,AT6236,AU6236)</f>
        <v>0</v>
      </c>
    </row>
    <row r="6237" spans="21:48" ht="30" customHeight="1">
      <c r="U6237" s="1"/>
      <c r="AT6237" s="20">
        <f>T6237*1.075</f>
        <v>0</v>
      </c>
      <c r="AV6237" s="22">
        <f>MIN(AN6237,AT6237,AU6237)</f>
        <v>0</v>
      </c>
    </row>
    <row r="6238" spans="21:48" ht="30" customHeight="1">
      <c r="U6238" s="1"/>
      <c r="AT6238" s="20">
        <f>T6238*1.075</f>
        <v>0</v>
      </c>
      <c r="AV6238" s="22">
        <f>MIN(AN6238,AT6238,AU6238)</f>
        <v>0</v>
      </c>
    </row>
    <row r="6239" spans="21:48" ht="30" customHeight="1">
      <c r="U6239" s="1"/>
      <c r="AT6239" s="20">
        <f>T6239*1.075</f>
        <v>0</v>
      </c>
      <c r="AV6239" s="22">
        <f>MIN(AN6239,AT6239,AU6239)</f>
        <v>0</v>
      </c>
    </row>
    <row r="6240" spans="21:48" ht="30" customHeight="1">
      <c r="U6240" s="1"/>
      <c r="AT6240" s="20">
        <f>T6240*1.075</f>
        <v>0</v>
      </c>
      <c r="AV6240" s="22">
        <f>MIN(AN6240,AT6240,AU6240)</f>
        <v>0</v>
      </c>
    </row>
    <row r="6241" spans="21:48" ht="30" customHeight="1">
      <c r="U6241" s="1"/>
      <c r="AT6241" s="20">
        <f>T6241*1.075</f>
        <v>0</v>
      </c>
      <c r="AV6241" s="22">
        <f>MIN(AN6241,AT6241,AU6241)</f>
        <v>0</v>
      </c>
    </row>
    <row r="6242" spans="21:48" ht="30" customHeight="1">
      <c r="U6242" s="1"/>
      <c r="AT6242" s="20">
        <f>T6242*1.075</f>
        <v>0</v>
      </c>
      <c r="AV6242" s="22">
        <f>MIN(AN6242,AT6242,AU6242)</f>
        <v>0</v>
      </c>
    </row>
    <row r="6243" spans="21:48" ht="30" customHeight="1">
      <c r="U6243" s="1"/>
      <c r="AT6243" s="20">
        <f>T6243*1.075</f>
        <v>0</v>
      </c>
      <c r="AV6243" s="22">
        <f>MIN(AN6243,AT6243,AU6243)</f>
        <v>0</v>
      </c>
    </row>
    <row r="6244" spans="21:48" ht="30" customHeight="1">
      <c r="U6244" s="1"/>
      <c r="AT6244" s="20">
        <f>T6244*1.075</f>
        <v>0</v>
      </c>
      <c r="AV6244" s="22">
        <f>MIN(AN6244,AT6244,AU6244)</f>
        <v>0</v>
      </c>
    </row>
    <row r="6245" spans="21:48" ht="30" customHeight="1">
      <c r="U6245" s="1"/>
      <c r="AT6245" s="20">
        <f>T6245*1.075</f>
        <v>0</v>
      </c>
      <c r="AV6245" s="22">
        <f>MIN(AN6245,AT6245,AU6245)</f>
        <v>0</v>
      </c>
    </row>
    <row r="6246" spans="21:48" ht="30" customHeight="1">
      <c r="U6246" s="1"/>
      <c r="AT6246" s="20">
        <f>T6246*1.075</f>
        <v>0</v>
      </c>
      <c r="AV6246" s="22">
        <f>MIN(AN6246,AT6246,AU6246)</f>
        <v>0</v>
      </c>
    </row>
    <row r="6247" spans="21:48" ht="30" customHeight="1">
      <c r="U6247" s="1"/>
      <c r="AT6247" s="20">
        <f>T6247*1.075</f>
        <v>0</v>
      </c>
      <c r="AV6247" s="22">
        <f>MIN(AN6247,AT6247,AU6247)</f>
        <v>0</v>
      </c>
    </row>
    <row r="6248" spans="21:48" ht="30" customHeight="1">
      <c r="U6248" s="1"/>
      <c r="AT6248" s="20">
        <f>T6248*1.075</f>
        <v>0</v>
      </c>
      <c r="AV6248" s="22">
        <f>MIN(AN6248,AT6248,AU6248)</f>
        <v>0</v>
      </c>
    </row>
    <row r="6249" spans="21:48" ht="30" customHeight="1">
      <c r="U6249" s="1"/>
      <c r="AT6249" s="20">
        <f>T6249*1.075</f>
        <v>0</v>
      </c>
      <c r="AV6249" s="22">
        <f>MIN(AN6249,AT6249,AU6249)</f>
        <v>0</v>
      </c>
    </row>
    <row r="6250" spans="21:48" ht="30" customHeight="1">
      <c r="U6250" s="1"/>
      <c r="AT6250" s="20">
        <f>T6250*1.075</f>
        <v>0</v>
      </c>
      <c r="AV6250" s="22">
        <f>MIN(AN6250,AT6250,AU6250)</f>
        <v>0</v>
      </c>
    </row>
    <row r="6251" spans="21:48" ht="30" customHeight="1">
      <c r="U6251" s="1"/>
      <c r="AT6251" s="20">
        <f>T6251*1.075</f>
        <v>0</v>
      </c>
      <c r="AV6251" s="22">
        <f>MIN(AN6251,AT6251,AU6251)</f>
        <v>0</v>
      </c>
    </row>
    <row r="6252" spans="21:48" ht="30" customHeight="1">
      <c r="U6252" s="1"/>
      <c r="AT6252" s="20">
        <f>T6252*1.075</f>
        <v>0</v>
      </c>
      <c r="AV6252" s="22">
        <f>MIN(AN6252,AT6252,AU6252)</f>
        <v>0</v>
      </c>
    </row>
    <row r="6253" spans="21:48" ht="30" customHeight="1">
      <c r="U6253" s="1"/>
      <c r="AT6253" s="20">
        <f>T6253*1.075</f>
        <v>0</v>
      </c>
      <c r="AV6253" s="22">
        <f>MIN(AN6253,AT6253,AU6253)</f>
        <v>0</v>
      </c>
    </row>
    <row r="6254" spans="21:48" ht="30" customHeight="1">
      <c r="U6254" s="1"/>
      <c r="AT6254" s="20">
        <f>T6254*1.075</f>
        <v>0</v>
      </c>
      <c r="AV6254" s="22">
        <f>MIN(AN6254,AT6254,AU6254)</f>
        <v>0</v>
      </c>
    </row>
    <row r="6255" spans="21:48" ht="30" customHeight="1">
      <c r="U6255" s="1"/>
      <c r="AT6255" s="20">
        <f>T6255*1.075</f>
        <v>0</v>
      </c>
      <c r="AV6255" s="22">
        <f>MIN(AN6255,AT6255,AU6255)</f>
        <v>0</v>
      </c>
    </row>
    <row r="6256" spans="21:48" ht="30" customHeight="1">
      <c r="U6256" s="1"/>
      <c r="AT6256" s="20">
        <f>T6256*1.075</f>
        <v>0</v>
      </c>
      <c r="AV6256" s="22">
        <f>MIN(AN6256,AT6256,AU6256)</f>
        <v>0</v>
      </c>
    </row>
    <row r="6257" spans="21:48" ht="30" customHeight="1">
      <c r="U6257" s="1"/>
      <c r="AT6257" s="20">
        <f>T6257*1.075</f>
        <v>0</v>
      </c>
      <c r="AV6257" s="22">
        <f>MIN(AN6257,AT6257,AU6257)</f>
        <v>0</v>
      </c>
    </row>
    <row r="6258" spans="21:48" ht="30" customHeight="1">
      <c r="U6258" s="1"/>
      <c r="AT6258" s="20">
        <f>T6258*1.075</f>
        <v>0</v>
      </c>
      <c r="AV6258" s="22">
        <f>MIN(AN6258,AT6258,AU6258)</f>
        <v>0</v>
      </c>
    </row>
    <row r="6259" spans="21:48" ht="30" customHeight="1">
      <c r="U6259" s="1"/>
      <c r="AT6259" s="20">
        <f>T6259*1.075</f>
        <v>0</v>
      </c>
      <c r="AV6259" s="22">
        <f>MIN(AN6259,AT6259,AU6259)</f>
        <v>0</v>
      </c>
    </row>
    <row r="6260" spans="21:48" ht="30" customHeight="1">
      <c r="U6260" s="1"/>
      <c r="AT6260" s="20">
        <f>T6260*1.075</f>
        <v>0</v>
      </c>
      <c r="AV6260" s="22">
        <f>MIN(AN6260,AT6260,AU6260)</f>
        <v>0</v>
      </c>
    </row>
    <row r="6261" spans="21:48" ht="30" customHeight="1">
      <c r="U6261" s="1"/>
      <c r="AT6261" s="20">
        <f>T6261*1.075</f>
        <v>0</v>
      </c>
      <c r="AV6261" s="22">
        <f>MIN(AN6261,AT6261,AU6261)</f>
        <v>0</v>
      </c>
    </row>
    <row r="6262" spans="21:48" ht="30" customHeight="1">
      <c r="U6262" s="1"/>
      <c r="AT6262" s="20">
        <f>T6262*1.075</f>
        <v>0</v>
      </c>
      <c r="AV6262" s="22">
        <f>MIN(AN6262,AT6262,AU6262)</f>
        <v>0</v>
      </c>
    </row>
    <row r="6263" spans="21:48" ht="30" customHeight="1">
      <c r="U6263" s="1"/>
      <c r="AT6263" s="20">
        <f>T6263*1.075</f>
        <v>0</v>
      </c>
      <c r="AV6263" s="22">
        <f>MIN(AN6263,AT6263,AU6263)</f>
        <v>0</v>
      </c>
    </row>
    <row r="6264" spans="21:48" ht="30" customHeight="1">
      <c r="U6264" s="1"/>
      <c r="AT6264" s="20">
        <f>T6264*1.075</f>
        <v>0</v>
      </c>
      <c r="AV6264" s="22">
        <f>MIN(AN6264,AT6264,AU6264)</f>
        <v>0</v>
      </c>
    </row>
    <row r="6265" spans="21:48" ht="30" customHeight="1">
      <c r="U6265" s="1"/>
      <c r="AT6265" s="20">
        <f>T6265*1.075</f>
        <v>0</v>
      </c>
      <c r="AV6265" s="22">
        <f>MIN(AN6265,AT6265,AU6265)</f>
        <v>0</v>
      </c>
    </row>
    <row r="6266" spans="21:48" ht="30" customHeight="1">
      <c r="U6266" s="1"/>
      <c r="AT6266" s="20">
        <f>T6266*1.075</f>
        <v>0</v>
      </c>
      <c r="AV6266" s="22">
        <f>MIN(AN6266,AT6266,AU6266)</f>
        <v>0</v>
      </c>
    </row>
    <row r="6267" spans="21:48" ht="30" customHeight="1">
      <c r="U6267" s="1"/>
      <c r="AT6267" s="20">
        <f>T6267*1.075</f>
        <v>0</v>
      </c>
      <c r="AV6267" s="22">
        <f>MIN(AN6267,AT6267,AU6267)</f>
        <v>0</v>
      </c>
    </row>
    <row r="6268" spans="21:48" ht="30" customHeight="1">
      <c r="U6268" s="1"/>
      <c r="AT6268" s="20">
        <f>T6268*1.075</f>
        <v>0</v>
      </c>
      <c r="AV6268" s="22">
        <f>MIN(AN6268,AT6268,AU6268)</f>
        <v>0</v>
      </c>
    </row>
    <row r="6269" spans="21:48" ht="30" customHeight="1">
      <c r="U6269" s="1"/>
      <c r="AT6269" s="20">
        <f>T6269*1.075</f>
        <v>0</v>
      </c>
      <c r="AV6269" s="22">
        <f>MIN(AN6269,AT6269,AU6269)</f>
        <v>0</v>
      </c>
    </row>
    <row r="6270" spans="21:48" ht="30" customHeight="1">
      <c r="U6270" s="1"/>
      <c r="AT6270" s="20">
        <f>T6270*1.075</f>
        <v>0</v>
      </c>
      <c r="AV6270" s="22">
        <f>MIN(AN6270,AT6270,AU6270)</f>
        <v>0</v>
      </c>
    </row>
    <row r="6271" spans="21:48" ht="30" customHeight="1">
      <c r="U6271" s="1"/>
      <c r="AT6271" s="20">
        <f>T6271*1.075</f>
        <v>0</v>
      </c>
      <c r="AV6271" s="22">
        <f>MIN(AN6271,AT6271,AU6271)</f>
        <v>0</v>
      </c>
    </row>
    <row r="6272" spans="21:48" ht="30" customHeight="1">
      <c r="U6272" s="1"/>
      <c r="AT6272" s="20">
        <f>T6272*1.075</f>
        <v>0</v>
      </c>
      <c r="AV6272" s="22">
        <f>MIN(AN6272,AT6272,AU6272)</f>
        <v>0</v>
      </c>
    </row>
    <row r="6273" spans="21:48" ht="30" customHeight="1">
      <c r="U6273" s="1"/>
      <c r="AT6273" s="20">
        <f>T6273*1.075</f>
        <v>0</v>
      </c>
      <c r="AV6273" s="22">
        <f>MIN(AN6273,AT6273,AU6273)</f>
        <v>0</v>
      </c>
    </row>
    <row r="6274" spans="21:48" ht="30" customHeight="1">
      <c r="U6274" s="1"/>
      <c r="AT6274" s="20">
        <f>T6274*1.075</f>
        <v>0</v>
      </c>
      <c r="AV6274" s="22">
        <f>MIN(AN6274,AT6274,AU6274)</f>
        <v>0</v>
      </c>
    </row>
    <row r="6275" spans="21:48" ht="30" customHeight="1">
      <c r="U6275" s="1"/>
      <c r="AT6275" s="20">
        <f>T6275*1.075</f>
        <v>0</v>
      </c>
      <c r="AV6275" s="22">
        <f>MIN(AN6275,AT6275,AU6275)</f>
        <v>0</v>
      </c>
    </row>
    <row r="6276" spans="21:48" ht="30" customHeight="1">
      <c r="U6276" s="1"/>
      <c r="AT6276" s="20">
        <f>T6276*1.075</f>
        <v>0</v>
      </c>
      <c r="AV6276" s="22">
        <f>MIN(AN6276,AT6276,AU6276)</f>
        <v>0</v>
      </c>
    </row>
    <row r="6277" spans="21:48" ht="30" customHeight="1">
      <c r="U6277" s="1"/>
      <c r="AT6277" s="20">
        <f>T6277*1.075</f>
        <v>0</v>
      </c>
      <c r="AV6277" s="22">
        <f>MIN(AN6277,AT6277,AU6277)</f>
        <v>0</v>
      </c>
    </row>
    <row r="6278" spans="21:48" ht="30" customHeight="1">
      <c r="U6278" s="1"/>
      <c r="AT6278" s="20">
        <f>T6278*1.075</f>
        <v>0</v>
      </c>
      <c r="AV6278" s="22">
        <f>MIN(AN6278,AT6278,AU6278)</f>
        <v>0</v>
      </c>
    </row>
    <row r="6279" spans="21:48" ht="30" customHeight="1">
      <c r="U6279" s="1"/>
      <c r="AT6279" s="20">
        <f>T6279*1.075</f>
        <v>0</v>
      </c>
      <c r="AV6279" s="22">
        <f>MIN(AN6279,AT6279,AU6279)</f>
        <v>0</v>
      </c>
    </row>
    <row r="6280" spans="21:48" ht="30" customHeight="1">
      <c r="U6280" s="1"/>
      <c r="AT6280" s="20">
        <f>T6280*1.075</f>
        <v>0</v>
      </c>
      <c r="AV6280" s="22">
        <f>MIN(AN6280,AT6280,AU6280)</f>
        <v>0</v>
      </c>
    </row>
    <row r="6281" spans="21:48" ht="30" customHeight="1">
      <c r="U6281" s="1"/>
      <c r="AT6281" s="20">
        <f>T6281*1.075</f>
        <v>0</v>
      </c>
      <c r="AV6281" s="22">
        <f>MIN(AN6281,AT6281,AU6281)</f>
        <v>0</v>
      </c>
    </row>
    <row r="6282" spans="21:48" ht="30" customHeight="1">
      <c r="U6282" s="1"/>
      <c r="AT6282" s="20">
        <f>T6282*1.075</f>
        <v>0</v>
      </c>
      <c r="AV6282" s="22">
        <f>MIN(AN6282,AT6282,AU6282)</f>
        <v>0</v>
      </c>
    </row>
    <row r="6283" spans="21:48" ht="30" customHeight="1">
      <c r="U6283" s="1"/>
      <c r="AT6283" s="20">
        <f>T6283*1.075</f>
        <v>0</v>
      </c>
      <c r="AV6283" s="22">
        <f>MIN(AN6283,AT6283,AU6283)</f>
        <v>0</v>
      </c>
    </row>
    <row r="6284" spans="21:48" ht="30" customHeight="1">
      <c r="U6284" s="1"/>
      <c r="AT6284" s="20">
        <f>T6284*1.075</f>
        <v>0</v>
      </c>
      <c r="AV6284" s="22">
        <f>MIN(AN6284,AT6284,AU6284)</f>
        <v>0</v>
      </c>
    </row>
    <row r="6285" spans="21:48" ht="30" customHeight="1">
      <c r="U6285" s="1"/>
      <c r="AT6285" s="20">
        <f>T6285*1.075</f>
        <v>0</v>
      </c>
      <c r="AV6285" s="22">
        <f>MIN(AN6285,AT6285,AU6285)</f>
        <v>0</v>
      </c>
    </row>
    <row r="6286" spans="21:48" ht="30" customHeight="1">
      <c r="U6286" s="1"/>
      <c r="AT6286" s="20">
        <f>T6286*1.075</f>
        <v>0</v>
      </c>
      <c r="AV6286" s="22">
        <f>MIN(AN6286,AT6286,AU6286)</f>
        <v>0</v>
      </c>
    </row>
    <row r="6287" spans="21:48" ht="30" customHeight="1">
      <c r="U6287" s="1"/>
      <c r="AT6287" s="20">
        <f>T6287*1.075</f>
        <v>0</v>
      </c>
      <c r="AV6287" s="22">
        <f>MIN(AN6287,AT6287,AU6287)</f>
        <v>0</v>
      </c>
    </row>
    <row r="6288" spans="21:48" ht="30" customHeight="1">
      <c r="U6288" s="1"/>
      <c r="AT6288" s="20">
        <f>T6288*1.075</f>
        <v>0</v>
      </c>
      <c r="AV6288" s="22">
        <f>MIN(AN6288,AT6288,AU6288)</f>
        <v>0</v>
      </c>
    </row>
    <row r="6289" spans="21:48" ht="30" customHeight="1">
      <c r="U6289" s="1"/>
      <c r="AT6289" s="20">
        <f>T6289*1.075</f>
        <v>0</v>
      </c>
      <c r="AV6289" s="22">
        <f>MIN(AN6289,AT6289,AU6289)</f>
        <v>0</v>
      </c>
    </row>
    <row r="6290" spans="21:48" ht="30" customHeight="1">
      <c r="U6290" s="1"/>
      <c r="AT6290" s="20">
        <f>T6290*1.075</f>
        <v>0</v>
      </c>
      <c r="AV6290" s="22">
        <f>MIN(AN6290,AT6290,AU6290)</f>
        <v>0</v>
      </c>
    </row>
    <row r="6291" spans="21:48" ht="30" customHeight="1">
      <c r="U6291" s="1"/>
      <c r="AT6291" s="20">
        <f>T6291*1.075</f>
        <v>0</v>
      </c>
      <c r="AV6291" s="22">
        <f>MIN(AN6291,AT6291,AU6291)</f>
        <v>0</v>
      </c>
    </row>
    <row r="6292" spans="21:48" ht="30" customHeight="1">
      <c r="U6292" s="1"/>
      <c r="AT6292" s="20">
        <f>T6292*1.075</f>
        <v>0</v>
      </c>
      <c r="AV6292" s="22">
        <f>MIN(AN6292,AT6292,AU6292)</f>
        <v>0</v>
      </c>
    </row>
    <row r="6293" spans="21:48" ht="30" customHeight="1">
      <c r="U6293" s="1"/>
      <c r="AT6293" s="20">
        <f>T6293*1.075</f>
        <v>0</v>
      </c>
      <c r="AV6293" s="22">
        <f>MIN(AN6293,AT6293,AU6293)</f>
        <v>0</v>
      </c>
    </row>
    <row r="6294" spans="21:48" ht="30" customHeight="1">
      <c r="U6294" s="1"/>
      <c r="AT6294" s="20">
        <f>T6294*1.075</f>
        <v>0</v>
      </c>
      <c r="AV6294" s="22">
        <f>MIN(AN6294,AT6294,AU6294)</f>
        <v>0</v>
      </c>
    </row>
    <row r="6295" spans="21:48" ht="30" customHeight="1">
      <c r="U6295" s="1"/>
      <c r="AT6295" s="20">
        <f>T6295*1.075</f>
        <v>0</v>
      </c>
      <c r="AV6295" s="22">
        <f>MIN(AN6295,AT6295,AU6295)</f>
        <v>0</v>
      </c>
    </row>
    <row r="6296" spans="21:48" ht="30" customHeight="1">
      <c r="U6296" s="1"/>
      <c r="AT6296" s="20">
        <f>T6296*1.075</f>
        <v>0</v>
      </c>
      <c r="AV6296" s="22">
        <f>MIN(AN6296,AT6296,AU6296)</f>
        <v>0</v>
      </c>
    </row>
    <row r="6297" spans="21:48" ht="30" customHeight="1">
      <c r="U6297" s="1"/>
      <c r="AT6297" s="20">
        <f>T6297*1.075</f>
        <v>0</v>
      </c>
      <c r="AV6297" s="22">
        <f>MIN(AN6297,AT6297,AU6297)</f>
        <v>0</v>
      </c>
    </row>
    <row r="6298" spans="21:48" ht="30" customHeight="1">
      <c r="U6298" s="1"/>
      <c r="AT6298" s="20">
        <f>T6298*1.075</f>
        <v>0</v>
      </c>
      <c r="AV6298" s="22">
        <f>MIN(AN6298,AT6298,AU6298)</f>
        <v>0</v>
      </c>
    </row>
    <row r="6299" spans="21:48" ht="30" customHeight="1">
      <c r="U6299" s="1"/>
      <c r="AT6299" s="20">
        <f>T6299*1.075</f>
        <v>0</v>
      </c>
      <c r="AV6299" s="22">
        <f>MIN(AN6299,AT6299,AU6299)</f>
        <v>0</v>
      </c>
    </row>
    <row r="6300" spans="21:48" ht="30" customHeight="1">
      <c r="U6300" s="1"/>
      <c r="AT6300" s="20">
        <f>T6300*1.075</f>
        <v>0</v>
      </c>
      <c r="AV6300" s="22">
        <f>MIN(AN6300,AT6300,AU6300)</f>
        <v>0</v>
      </c>
    </row>
    <row r="6301" spans="21:48" ht="30" customHeight="1">
      <c r="U6301" s="1"/>
      <c r="AT6301" s="20">
        <f>T6301*1.075</f>
        <v>0</v>
      </c>
      <c r="AV6301" s="22">
        <f>MIN(AN6301,AT6301,AU6301)</f>
        <v>0</v>
      </c>
    </row>
    <row r="6302" spans="21:48" ht="30" customHeight="1">
      <c r="U6302" s="1"/>
      <c r="AT6302" s="20">
        <f>T6302*1.075</f>
        <v>0</v>
      </c>
      <c r="AV6302" s="22">
        <f>MIN(AN6302,AT6302,AU6302)</f>
        <v>0</v>
      </c>
    </row>
    <row r="6303" spans="21:48" ht="30" customHeight="1">
      <c r="U6303" s="1"/>
      <c r="AT6303" s="20">
        <f>T6303*1.075</f>
        <v>0</v>
      </c>
      <c r="AV6303" s="22">
        <f>MIN(AN6303,AT6303,AU6303)</f>
        <v>0</v>
      </c>
    </row>
    <row r="6304" spans="21:48" ht="30" customHeight="1">
      <c r="U6304" s="1"/>
      <c r="AT6304" s="20">
        <f>T6304*1.075</f>
        <v>0</v>
      </c>
      <c r="AV6304" s="22">
        <f>MIN(AN6304,AT6304,AU6304)</f>
        <v>0</v>
      </c>
    </row>
    <row r="6305" spans="21:48" ht="30" customHeight="1">
      <c r="U6305" s="1"/>
      <c r="AT6305" s="20">
        <f>T6305*1.075</f>
        <v>0</v>
      </c>
      <c r="AV6305" s="22">
        <f>MIN(AN6305,AT6305,AU6305)</f>
        <v>0</v>
      </c>
    </row>
    <row r="6306" spans="21:48" ht="30" customHeight="1">
      <c r="U6306" s="1"/>
      <c r="AT6306" s="20">
        <f>T6306*1.075</f>
        <v>0</v>
      </c>
      <c r="AV6306" s="22">
        <f>MIN(AN6306,AT6306,AU6306)</f>
        <v>0</v>
      </c>
    </row>
    <row r="6307" spans="21:48" ht="30" customHeight="1">
      <c r="U6307" s="1"/>
      <c r="AT6307" s="20">
        <f>T6307*1.075</f>
        <v>0</v>
      </c>
      <c r="AV6307" s="22">
        <f>MIN(AN6307,AT6307,AU6307)</f>
        <v>0</v>
      </c>
    </row>
    <row r="6308" spans="21:48" ht="30" customHeight="1">
      <c r="U6308" s="1"/>
      <c r="AT6308" s="20">
        <f>T6308*1.075</f>
        <v>0</v>
      </c>
      <c r="AV6308" s="22">
        <f>MIN(AN6308,AT6308,AU6308)</f>
        <v>0</v>
      </c>
    </row>
    <row r="6309" spans="21:48" ht="30" customHeight="1">
      <c r="U6309" s="1"/>
      <c r="AT6309" s="20">
        <f>T6309*1.075</f>
        <v>0</v>
      </c>
      <c r="AV6309" s="22">
        <f>MIN(AN6309,AT6309,AU6309)</f>
        <v>0</v>
      </c>
    </row>
    <row r="6310" spans="21:48" ht="30" customHeight="1">
      <c r="U6310" s="1"/>
      <c r="AT6310" s="20">
        <f>T6310*1.075</f>
        <v>0</v>
      </c>
      <c r="AV6310" s="22">
        <f>MIN(AN6310,AT6310,AU6310)</f>
        <v>0</v>
      </c>
    </row>
    <row r="6311" spans="21:48" ht="30" customHeight="1">
      <c r="U6311" s="1"/>
      <c r="AT6311" s="20">
        <f>T6311*1.075</f>
        <v>0</v>
      </c>
      <c r="AV6311" s="22">
        <f>MIN(AN6311,AT6311,AU6311)</f>
        <v>0</v>
      </c>
    </row>
    <row r="6312" spans="21:48" ht="30" customHeight="1">
      <c r="U6312" s="1"/>
      <c r="AT6312" s="20">
        <f>T6312*1.075</f>
        <v>0</v>
      </c>
      <c r="AV6312" s="22">
        <f>MIN(AN6312,AT6312,AU6312)</f>
        <v>0</v>
      </c>
    </row>
    <row r="6313" spans="21:48" ht="30" customHeight="1">
      <c r="U6313" s="1"/>
      <c r="AT6313" s="20">
        <f>T6313*1.075</f>
        <v>0</v>
      </c>
      <c r="AV6313" s="22">
        <f>MIN(AN6313,AT6313,AU6313)</f>
        <v>0</v>
      </c>
    </row>
    <row r="6314" spans="21:48" ht="30" customHeight="1">
      <c r="U6314" s="1"/>
      <c r="AT6314" s="20">
        <f>T6314*1.075</f>
        <v>0</v>
      </c>
      <c r="AV6314" s="22">
        <f>MIN(AN6314,AT6314,AU6314)</f>
        <v>0</v>
      </c>
    </row>
    <row r="6315" spans="21:48" ht="30" customHeight="1">
      <c r="U6315" s="1"/>
      <c r="AT6315" s="20">
        <f>T6315*1.075</f>
        <v>0</v>
      </c>
      <c r="AV6315" s="22">
        <f>MIN(AN6315,AT6315,AU6315)</f>
        <v>0</v>
      </c>
    </row>
    <row r="6316" spans="21:48" ht="30" customHeight="1">
      <c r="U6316" s="1"/>
      <c r="AT6316" s="20">
        <f>T6316*1.075</f>
        <v>0</v>
      </c>
      <c r="AV6316" s="22">
        <f>MIN(AN6316,AT6316,AU6316)</f>
        <v>0</v>
      </c>
    </row>
    <row r="6317" spans="21:48" ht="30" customHeight="1">
      <c r="U6317" s="1"/>
      <c r="AT6317" s="20">
        <f>T6317*1.075</f>
        <v>0</v>
      </c>
      <c r="AV6317" s="22">
        <f>MIN(AN6317,AT6317,AU6317)</f>
        <v>0</v>
      </c>
    </row>
    <row r="6318" spans="21:48" ht="30" customHeight="1">
      <c r="U6318" s="1"/>
      <c r="AT6318" s="20">
        <f>T6318*1.075</f>
        <v>0</v>
      </c>
      <c r="AV6318" s="22">
        <f>MIN(AN6318,AT6318,AU6318)</f>
        <v>0</v>
      </c>
    </row>
    <row r="6319" spans="21:48" ht="30" customHeight="1">
      <c r="U6319" s="1"/>
      <c r="AT6319" s="20">
        <f>T6319*1.075</f>
        <v>0</v>
      </c>
      <c r="AV6319" s="22">
        <f>MIN(AN6319,AT6319,AU6319)</f>
        <v>0</v>
      </c>
    </row>
    <row r="6320" spans="21:48" ht="30" customHeight="1">
      <c r="U6320" s="1"/>
      <c r="AT6320" s="20">
        <f>T6320*1.075</f>
        <v>0</v>
      </c>
      <c r="AV6320" s="22">
        <f>MIN(AN6320,AT6320,AU6320)</f>
        <v>0</v>
      </c>
    </row>
    <row r="6321" spans="21:48" ht="30" customHeight="1">
      <c r="U6321" s="1"/>
      <c r="AT6321" s="20">
        <f>T6321*1.075</f>
        <v>0</v>
      </c>
      <c r="AV6321" s="22">
        <f>MIN(AN6321,AT6321,AU6321)</f>
        <v>0</v>
      </c>
    </row>
    <row r="6322" spans="21:48" ht="30" customHeight="1">
      <c r="U6322" s="1"/>
      <c r="AT6322" s="20">
        <f>T6322*1.075</f>
        <v>0</v>
      </c>
      <c r="AV6322" s="22">
        <f>MIN(AN6322,AT6322,AU6322)</f>
        <v>0</v>
      </c>
    </row>
    <row r="6323" spans="21:48" ht="30" customHeight="1">
      <c r="U6323" s="1"/>
      <c r="AT6323" s="20">
        <f>T6323*1.075</f>
        <v>0</v>
      </c>
      <c r="AV6323" s="22">
        <f>MIN(AN6323,AT6323,AU6323)</f>
        <v>0</v>
      </c>
    </row>
    <row r="6324" spans="21:48" ht="30" customHeight="1">
      <c r="U6324" s="1"/>
      <c r="AT6324" s="20">
        <f>T6324*1.075</f>
        <v>0</v>
      </c>
      <c r="AV6324" s="22">
        <f>MIN(AN6324,AT6324,AU6324)</f>
        <v>0</v>
      </c>
    </row>
    <row r="6325" spans="21:48" ht="30" customHeight="1">
      <c r="U6325" s="1"/>
      <c r="AT6325" s="20">
        <f>T6325*1.075</f>
        <v>0</v>
      </c>
      <c r="AV6325" s="22">
        <f>MIN(AN6325,AT6325,AU6325)</f>
        <v>0</v>
      </c>
    </row>
    <row r="6326" spans="21:48" ht="30" customHeight="1">
      <c r="U6326" s="1"/>
      <c r="AT6326" s="20">
        <f>T6326*1.075</f>
        <v>0</v>
      </c>
      <c r="AV6326" s="22">
        <f>MIN(AN6326,AT6326,AU6326)</f>
        <v>0</v>
      </c>
    </row>
    <row r="6327" spans="21:48" ht="30" customHeight="1">
      <c r="U6327" s="1"/>
      <c r="AT6327" s="20">
        <f>T6327*1.075</f>
        <v>0</v>
      </c>
      <c r="AV6327" s="22">
        <f>MIN(AN6327,AT6327,AU6327)</f>
        <v>0</v>
      </c>
    </row>
    <row r="6328" spans="21:48" ht="30" customHeight="1">
      <c r="U6328" s="1"/>
      <c r="AT6328" s="20">
        <f>T6328*1.075</f>
        <v>0</v>
      </c>
      <c r="AV6328" s="22">
        <f>MIN(AN6328,AT6328,AU6328)</f>
        <v>0</v>
      </c>
    </row>
    <row r="6329" spans="21:48" ht="30" customHeight="1">
      <c r="U6329" s="1"/>
      <c r="AT6329" s="20">
        <f>T6329*1.075</f>
        <v>0</v>
      </c>
      <c r="AV6329" s="22">
        <f>MIN(AN6329,AT6329,AU6329)</f>
        <v>0</v>
      </c>
    </row>
    <row r="6330" spans="21:48" ht="30" customHeight="1">
      <c r="U6330" s="1"/>
      <c r="AT6330" s="20">
        <f>T6330*1.075</f>
        <v>0</v>
      </c>
      <c r="AV6330" s="22">
        <f>MIN(AN6330,AT6330,AU6330)</f>
        <v>0</v>
      </c>
    </row>
    <row r="6331" spans="21:48" ht="30" customHeight="1">
      <c r="U6331" s="1"/>
      <c r="AT6331" s="20">
        <f>T6331*1.075</f>
        <v>0</v>
      </c>
      <c r="AV6331" s="22">
        <f>MIN(AN6331,AT6331,AU6331)</f>
        <v>0</v>
      </c>
    </row>
    <row r="6332" spans="21:48" ht="30" customHeight="1">
      <c r="U6332" s="1"/>
      <c r="AT6332" s="20">
        <f>T6332*1.075</f>
        <v>0</v>
      </c>
      <c r="AV6332" s="22">
        <f>MIN(AN6332,AT6332,AU6332)</f>
        <v>0</v>
      </c>
    </row>
    <row r="6333" spans="21:48" ht="30" customHeight="1">
      <c r="U6333" s="1"/>
      <c r="AT6333" s="20">
        <f>T6333*1.075</f>
        <v>0</v>
      </c>
      <c r="AV6333" s="22">
        <f>MIN(AN6333,AT6333,AU6333)</f>
        <v>0</v>
      </c>
    </row>
    <row r="6334" spans="21:48" ht="30" customHeight="1">
      <c r="U6334" s="1"/>
      <c r="AT6334" s="20">
        <f>T6334*1.075</f>
        <v>0</v>
      </c>
      <c r="AV6334" s="22">
        <f>MIN(AN6334,AT6334,AU6334)</f>
        <v>0</v>
      </c>
    </row>
    <row r="6335" spans="21:48" ht="30" customHeight="1">
      <c r="U6335" s="1"/>
      <c r="AT6335" s="20">
        <f>T6335*1.075</f>
        <v>0</v>
      </c>
      <c r="AV6335" s="22">
        <f>MIN(AN6335,AT6335,AU6335)</f>
        <v>0</v>
      </c>
    </row>
    <row r="6336" spans="21:48" ht="30" customHeight="1">
      <c r="U6336" s="1"/>
      <c r="AT6336" s="20">
        <f>T6336*1.075</f>
        <v>0</v>
      </c>
      <c r="AV6336" s="22">
        <f>MIN(AN6336,AT6336,AU6336)</f>
        <v>0</v>
      </c>
    </row>
    <row r="6337" spans="21:48" ht="30" customHeight="1">
      <c r="U6337" s="1"/>
      <c r="AT6337" s="20">
        <f>T6337*1.075</f>
        <v>0</v>
      </c>
      <c r="AV6337" s="22">
        <f>MIN(AN6337,AT6337,AU6337)</f>
        <v>0</v>
      </c>
    </row>
    <row r="6338" spans="21:48" ht="30" customHeight="1">
      <c r="U6338" s="1"/>
      <c r="AT6338" s="20">
        <f>T6338*1.075</f>
        <v>0</v>
      </c>
      <c r="AV6338" s="22">
        <f>MIN(AN6338,AT6338,AU6338)</f>
        <v>0</v>
      </c>
    </row>
    <row r="6339" spans="21:48" ht="30" customHeight="1">
      <c r="U6339" s="1"/>
      <c r="AT6339" s="20">
        <f>T6339*1.075</f>
        <v>0</v>
      </c>
      <c r="AV6339" s="22">
        <f>MIN(AN6339,AT6339,AU6339)</f>
        <v>0</v>
      </c>
    </row>
    <row r="6340" spans="21:48" ht="30" customHeight="1">
      <c r="U6340" s="1"/>
      <c r="AT6340" s="20">
        <f>T6340*1.075</f>
        <v>0</v>
      </c>
      <c r="AV6340" s="22">
        <f>MIN(AN6340,AT6340,AU6340)</f>
        <v>0</v>
      </c>
    </row>
    <row r="6341" spans="21:48" ht="30" customHeight="1">
      <c r="U6341" s="1"/>
      <c r="AT6341" s="20">
        <f>T6341*1.075</f>
        <v>0</v>
      </c>
      <c r="AV6341" s="22">
        <f>MIN(AN6341,AT6341,AU6341)</f>
        <v>0</v>
      </c>
    </row>
    <row r="6342" spans="21:48" ht="30" customHeight="1">
      <c r="U6342" s="1"/>
      <c r="AT6342" s="20">
        <f>T6342*1.075</f>
        <v>0</v>
      </c>
      <c r="AV6342" s="22">
        <f>MIN(AN6342,AT6342,AU6342)</f>
        <v>0</v>
      </c>
    </row>
    <row r="6343" spans="21:48" ht="30" customHeight="1">
      <c r="U6343" s="1"/>
      <c r="AT6343" s="20">
        <f>T6343*1.075</f>
        <v>0</v>
      </c>
      <c r="AV6343" s="22">
        <f>MIN(AN6343,AT6343,AU6343)</f>
        <v>0</v>
      </c>
    </row>
    <row r="6344" spans="21:48" ht="30" customHeight="1">
      <c r="U6344" s="1"/>
      <c r="AT6344" s="20">
        <f>T6344*1.075</f>
        <v>0</v>
      </c>
      <c r="AV6344" s="22">
        <f>MIN(AN6344,AT6344,AU6344)</f>
        <v>0</v>
      </c>
    </row>
    <row r="6345" spans="21:48" ht="30" customHeight="1">
      <c r="U6345" s="1"/>
      <c r="AT6345" s="20">
        <f>T6345*1.075</f>
        <v>0</v>
      </c>
      <c r="AV6345" s="22">
        <f>MIN(AN6345,AT6345,AU6345)</f>
        <v>0</v>
      </c>
    </row>
    <row r="6346" spans="21:48" ht="30" customHeight="1">
      <c r="U6346" s="1"/>
      <c r="AT6346" s="20">
        <f>T6346*1.075</f>
        <v>0</v>
      </c>
      <c r="AV6346" s="22">
        <f>MIN(AN6346,AT6346,AU6346)</f>
        <v>0</v>
      </c>
    </row>
    <row r="6347" spans="21:48" ht="30" customHeight="1">
      <c r="U6347" s="1"/>
      <c r="AT6347" s="20">
        <f>T6347*1.075</f>
        <v>0</v>
      </c>
      <c r="AV6347" s="22">
        <f>MIN(AN6347,AT6347,AU6347)</f>
        <v>0</v>
      </c>
    </row>
    <row r="6348" spans="21:48" ht="30" customHeight="1">
      <c r="U6348" s="1"/>
      <c r="AT6348" s="20">
        <f>T6348*1.075</f>
        <v>0</v>
      </c>
      <c r="AV6348" s="22">
        <f>MIN(AN6348,AT6348,AU6348)</f>
        <v>0</v>
      </c>
    </row>
    <row r="6349" spans="21:48" ht="30" customHeight="1">
      <c r="U6349" s="1"/>
      <c r="AT6349" s="20">
        <f>T6349*1.075</f>
        <v>0</v>
      </c>
      <c r="AV6349" s="22">
        <f>MIN(AN6349,AT6349,AU6349)</f>
        <v>0</v>
      </c>
    </row>
    <row r="6350" spans="21:48" ht="30" customHeight="1">
      <c r="U6350" s="1"/>
      <c r="AT6350" s="20">
        <f>T6350*1.075</f>
        <v>0</v>
      </c>
      <c r="AV6350" s="22">
        <f>MIN(AN6350,AT6350,AU6350)</f>
        <v>0</v>
      </c>
    </row>
    <row r="6351" spans="21:48" ht="30" customHeight="1">
      <c r="U6351" s="1"/>
      <c r="AT6351" s="20">
        <f>T6351*1.075</f>
        <v>0</v>
      </c>
      <c r="AV6351" s="22">
        <f>MIN(AN6351,AT6351,AU6351)</f>
        <v>0</v>
      </c>
    </row>
    <row r="6352" spans="21:48" ht="30" customHeight="1">
      <c r="U6352" s="1"/>
      <c r="AT6352" s="20">
        <f>T6352*1.075</f>
        <v>0</v>
      </c>
      <c r="AV6352" s="22">
        <f>MIN(AN6352,AT6352,AU6352)</f>
        <v>0</v>
      </c>
    </row>
    <row r="6353" spans="21:48" ht="30" customHeight="1">
      <c r="U6353" s="1"/>
      <c r="AT6353" s="20">
        <f>T6353*1.075</f>
        <v>0</v>
      </c>
      <c r="AV6353" s="22">
        <f>MIN(AN6353,AT6353,AU6353)</f>
        <v>0</v>
      </c>
    </row>
    <row r="6354" spans="21:48" ht="30" customHeight="1">
      <c r="U6354" s="1"/>
      <c r="AT6354" s="20">
        <f>T6354*1.075</f>
        <v>0</v>
      </c>
      <c r="AV6354" s="22">
        <f>MIN(AN6354,AT6354,AU6354)</f>
        <v>0</v>
      </c>
    </row>
    <row r="6355" spans="21:48" ht="30" customHeight="1">
      <c r="U6355" s="1"/>
      <c r="AT6355" s="20">
        <f>T6355*1.075</f>
        <v>0</v>
      </c>
      <c r="AV6355" s="22">
        <f>MIN(AN6355,AT6355,AU6355)</f>
        <v>0</v>
      </c>
    </row>
    <row r="6356" spans="21:48" ht="30" customHeight="1">
      <c r="U6356" s="1"/>
      <c r="AT6356" s="20">
        <f>T6356*1.075</f>
        <v>0</v>
      </c>
      <c r="AV6356" s="22">
        <f>MIN(AN6356,AT6356,AU6356)</f>
        <v>0</v>
      </c>
    </row>
    <row r="6357" spans="21:48" ht="30" customHeight="1">
      <c r="U6357" s="1"/>
      <c r="AT6357" s="20">
        <f>T6357*1.075</f>
        <v>0</v>
      </c>
      <c r="AV6357" s="22">
        <f>MIN(AN6357,AT6357,AU6357)</f>
        <v>0</v>
      </c>
    </row>
    <row r="6358" spans="21:48" ht="30" customHeight="1">
      <c r="U6358" s="1"/>
      <c r="AT6358" s="20">
        <f>T6358*1.075</f>
        <v>0</v>
      </c>
      <c r="AV6358" s="22">
        <f>MIN(AN6358,AT6358,AU6358)</f>
        <v>0</v>
      </c>
    </row>
    <row r="6359" spans="21:48" ht="30" customHeight="1">
      <c r="U6359" s="1"/>
      <c r="AT6359" s="20">
        <f>T6359*1.075</f>
        <v>0</v>
      </c>
      <c r="AV6359" s="22">
        <f>MIN(AN6359,AT6359,AU6359)</f>
        <v>0</v>
      </c>
    </row>
    <row r="6360" spans="21:48" ht="30" customHeight="1">
      <c r="U6360" s="1"/>
      <c r="AT6360" s="20">
        <f>T6360*1.075</f>
        <v>0</v>
      </c>
      <c r="AV6360" s="22">
        <f>MIN(AN6360,AT6360,AU6360)</f>
        <v>0</v>
      </c>
    </row>
    <row r="6361" spans="21:48" ht="30" customHeight="1">
      <c r="U6361" s="1"/>
      <c r="AT6361" s="20">
        <f>T6361*1.075</f>
        <v>0</v>
      </c>
      <c r="AV6361" s="22">
        <f>MIN(AN6361,AT6361,AU6361)</f>
        <v>0</v>
      </c>
    </row>
    <row r="6362" spans="21:48" ht="30" customHeight="1">
      <c r="U6362" s="1"/>
      <c r="AT6362" s="20">
        <f>T6362*1.075</f>
        <v>0</v>
      </c>
      <c r="AV6362" s="22">
        <f>MIN(AN6362,AT6362,AU6362)</f>
        <v>0</v>
      </c>
    </row>
    <row r="6363" spans="21:48" ht="30" customHeight="1">
      <c r="U6363" s="1"/>
      <c r="AT6363" s="20">
        <f>T6363*1.075</f>
        <v>0</v>
      </c>
      <c r="AV6363" s="22">
        <f>MIN(AN6363,AT6363,AU6363)</f>
        <v>0</v>
      </c>
    </row>
    <row r="6364" spans="21:48" ht="30" customHeight="1">
      <c r="U6364" s="1"/>
      <c r="AT6364" s="20">
        <f>T6364*1.075</f>
        <v>0</v>
      </c>
      <c r="AV6364" s="22">
        <f>MIN(AN6364,AT6364,AU6364)</f>
        <v>0</v>
      </c>
    </row>
    <row r="6365" spans="21:48" ht="30" customHeight="1">
      <c r="U6365" s="1"/>
      <c r="AT6365" s="20">
        <f>T6365*1.075</f>
        <v>0</v>
      </c>
      <c r="AV6365" s="22">
        <f>MIN(AN6365,AT6365,AU6365)</f>
        <v>0</v>
      </c>
    </row>
    <row r="6366" spans="21:48" ht="30" customHeight="1">
      <c r="U6366" s="1"/>
      <c r="AT6366" s="20">
        <f>T6366*1.075</f>
        <v>0</v>
      </c>
      <c r="AV6366" s="22">
        <f>MIN(AN6366,AT6366,AU6366)</f>
        <v>0</v>
      </c>
    </row>
    <row r="6367" spans="21:48" ht="30" customHeight="1">
      <c r="U6367" s="1"/>
      <c r="AT6367" s="20">
        <f>T6367*1.075</f>
        <v>0</v>
      </c>
      <c r="AV6367" s="22">
        <f>MIN(AN6367,AT6367,AU6367)</f>
        <v>0</v>
      </c>
    </row>
    <row r="6368" spans="21:48" ht="30" customHeight="1">
      <c r="U6368" s="1"/>
      <c r="AT6368" s="20">
        <f>T6368*1.075</f>
        <v>0</v>
      </c>
      <c r="AV6368" s="22">
        <f>MIN(AN6368,AT6368,AU6368)</f>
        <v>0</v>
      </c>
    </row>
    <row r="6369" spans="21:48" ht="30" customHeight="1">
      <c r="U6369" s="1"/>
      <c r="AT6369" s="20">
        <f>T6369*1.075</f>
        <v>0</v>
      </c>
      <c r="AV6369" s="22">
        <f>MIN(AN6369,AT6369,AU6369)</f>
        <v>0</v>
      </c>
    </row>
    <row r="6370" spans="21:48" ht="30" customHeight="1">
      <c r="U6370" s="1"/>
      <c r="AT6370" s="20">
        <f>T6370*1.075</f>
        <v>0</v>
      </c>
      <c r="AV6370" s="22">
        <f>MIN(AN6370,AT6370,AU6370)</f>
        <v>0</v>
      </c>
    </row>
    <row r="6371" spans="21:48" ht="30" customHeight="1">
      <c r="U6371" s="1"/>
      <c r="AT6371" s="20">
        <f>T6371*1.075</f>
        <v>0</v>
      </c>
      <c r="AV6371" s="22">
        <f>MIN(AN6371,AT6371,AU6371)</f>
        <v>0</v>
      </c>
    </row>
    <row r="6372" spans="21:48" ht="30" customHeight="1">
      <c r="U6372" s="1"/>
      <c r="AT6372" s="20">
        <f>T6372*1.075</f>
        <v>0</v>
      </c>
      <c r="AV6372" s="22">
        <f>MIN(AN6372,AT6372,AU6372)</f>
        <v>0</v>
      </c>
    </row>
    <row r="6373" spans="21:48" ht="30" customHeight="1">
      <c r="U6373" s="1"/>
      <c r="AT6373" s="20">
        <f>T6373*1.075</f>
        <v>0</v>
      </c>
      <c r="AV6373" s="22">
        <f>MIN(AN6373,AT6373,AU6373)</f>
        <v>0</v>
      </c>
    </row>
    <row r="6374" spans="21:48" ht="30" customHeight="1">
      <c r="U6374" s="1"/>
      <c r="AT6374" s="20">
        <f>T6374*1.075</f>
        <v>0</v>
      </c>
      <c r="AV6374" s="22">
        <f>MIN(AN6374,AT6374,AU6374)</f>
        <v>0</v>
      </c>
    </row>
    <row r="6375" spans="21:48" ht="30" customHeight="1">
      <c r="U6375" s="1"/>
      <c r="AT6375" s="20">
        <f>T6375*1.075</f>
        <v>0</v>
      </c>
      <c r="AV6375" s="22">
        <f>MIN(AN6375,AT6375,AU6375)</f>
        <v>0</v>
      </c>
    </row>
    <row r="6376" spans="21:48" ht="30" customHeight="1">
      <c r="U6376" s="1"/>
      <c r="AT6376" s="20">
        <f>T6376*1.075</f>
        <v>0</v>
      </c>
      <c r="AV6376" s="22">
        <f>MIN(AN6376,AT6376,AU6376)</f>
        <v>0</v>
      </c>
    </row>
    <row r="6377" spans="21:48" ht="30" customHeight="1">
      <c r="U6377" s="1"/>
      <c r="AT6377" s="20">
        <f>T6377*1.075</f>
        <v>0</v>
      </c>
      <c r="AV6377" s="22">
        <f>MIN(AN6377,AT6377,AU6377)</f>
        <v>0</v>
      </c>
    </row>
    <row r="6378" spans="21:48" ht="30" customHeight="1">
      <c r="U6378" s="1"/>
      <c r="AT6378" s="20">
        <f>T6378*1.075</f>
        <v>0</v>
      </c>
      <c r="AV6378" s="22">
        <f>MIN(AN6378,AT6378,AU6378)</f>
        <v>0</v>
      </c>
    </row>
    <row r="6379" spans="21:48" ht="30" customHeight="1">
      <c r="U6379" s="1"/>
      <c r="AT6379" s="20">
        <f>T6379*1.075</f>
        <v>0</v>
      </c>
      <c r="AV6379" s="22">
        <f>MIN(AN6379,AT6379,AU6379)</f>
        <v>0</v>
      </c>
    </row>
    <row r="6380" spans="21:48" ht="30" customHeight="1">
      <c r="U6380" s="1"/>
      <c r="AT6380" s="20">
        <f>T6380*1.075</f>
        <v>0</v>
      </c>
      <c r="AV6380" s="22">
        <f>MIN(AN6380,AT6380,AU6380)</f>
        <v>0</v>
      </c>
    </row>
    <row r="6381" spans="21:48" ht="30" customHeight="1">
      <c r="U6381" s="1"/>
      <c r="AT6381" s="20">
        <f>T6381*1.075</f>
        <v>0</v>
      </c>
      <c r="AV6381" s="22">
        <f>MIN(AN6381,AT6381,AU6381)</f>
        <v>0</v>
      </c>
    </row>
    <row r="6382" spans="21:48" ht="30" customHeight="1">
      <c r="U6382" s="1"/>
      <c r="AT6382" s="20">
        <f>T6382*1.075</f>
        <v>0</v>
      </c>
      <c r="AV6382" s="22">
        <f>MIN(AN6382,AT6382,AU6382)</f>
        <v>0</v>
      </c>
    </row>
    <row r="6383" spans="21:48" ht="30" customHeight="1">
      <c r="U6383" s="1"/>
      <c r="AT6383" s="20">
        <f>T6383*1.075</f>
        <v>0</v>
      </c>
      <c r="AV6383" s="22">
        <f>MIN(AN6383,AT6383,AU6383)</f>
        <v>0</v>
      </c>
    </row>
    <row r="6384" spans="21:48" ht="30" customHeight="1">
      <c r="U6384" s="1"/>
      <c r="AT6384" s="20">
        <f>T6384*1.075</f>
        <v>0</v>
      </c>
      <c r="AV6384" s="22">
        <f>MIN(AN6384,AT6384,AU6384)</f>
        <v>0</v>
      </c>
    </row>
    <row r="6385" spans="21:48" ht="30" customHeight="1">
      <c r="U6385" s="1"/>
      <c r="AT6385" s="20">
        <f>T6385*1.075</f>
        <v>0</v>
      </c>
      <c r="AV6385" s="22">
        <f>MIN(AN6385,AT6385,AU6385)</f>
        <v>0</v>
      </c>
    </row>
    <row r="6386" spans="21:48" ht="30" customHeight="1">
      <c r="U6386" s="1"/>
      <c r="AT6386" s="20">
        <f>T6386*1.075</f>
        <v>0</v>
      </c>
      <c r="AV6386" s="22">
        <f>MIN(AN6386,AT6386,AU6386)</f>
        <v>0</v>
      </c>
    </row>
    <row r="6387" spans="21:48" ht="30" customHeight="1">
      <c r="U6387" s="1"/>
      <c r="AT6387" s="20">
        <f>T6387*1.075</f>
        <v>0</v>
      </c>
      <c r="AV6387" s="22">
        <f>MIN(AN6387,AT6387,AU6387)</f>
        <v>0</v>
      </c>
    </row>
    <row r="6388" spans="21:48" ht="30" customHeight="1">
      <c r="U6388" s="1"/>
      <c r="AT6388" s="20">
        <f>T6388*1.075</f>
        <v>0</v>
      </c>
      <c r="AV6388" s="22">
        <f>MIN(AN6388,AT6388,AU6388)</f>
        <v>0</v>
      </c>
    </row>
    <row r="6389" spans="21:48" ht="30" customHeight="1">
      <c r="U6389" s="1"/>
      <c r="AT6389" s="20">
        <f>T6389*1.075</f>
        <v>0</v>
      </c>
      <c r="AV6389" s="22">
        <f>MIN(AN6389,AT6389,AU6389)</f>
        <v>0</v>
      </c>
    </row>
    <row r="6390" spans="21:48" ht="30" customHeight="1">
      <c r="U6390" s="1"/>
      <c r="AT6390" s="20">
        <f>T6390*1.075</f>
        <v>0</v>
      </c>
      <c r="AV6390" s="22">
        <f>MIN(AN6390,AT6390,AU6390)</f>
        <v>0</v>
      </c>
    </row>
    <row r="6391" spans="21:48" ht="30" customHeight="1">
      <c r="U6391" s="1"/>
      <c r="AT6391" s="20">
        <f>T6391*1.075</f>
        <v>0</v>
      </c>
      <c r="AV6391" s="22">
        <f>MIN(AN6391,AT6391,AU6391)</f>
        <v>0</v>
      </c>
    </row>
    <row r="6392" spans="21:48" ht="30" customHeight="1">
      <c r="U6392" s="1"/>
      <c r="AT6392" s="20">
        <f>T6392*1.075</f>
        <v>0</v>
      </c>
      <c r="AV6392" s="22">
        <f>MIN(AN6392,AT6392,AU6392)</f>
        <v>0</v>
      </c>
    </row>
    <row r="6393" spans="21:48" ht="30" customHeight="1">
      <c r="U6393" s="1"/>
      <c r="AT6393" s="20">
        <f>T6393*1.075</f>
        <v>0</v>
      </c>
      <c r="AV6393" s="22">
        <f>MIN(AN6393,AT6393,AU6393)</f>
        <v>0</v>
      </c>
    </row>
    <row r="6394" spans="21:48" ht="30" customHeight="1">
      <c r="U6394" s="1"/>
      <c r="AT6394" s="20">
        <f>T6394*1.075</f>
        <v>0</v>
      </c>
      <c r="AV6394" s="22">
        <f>MIN(AN6394,AT6394,AU6394)</f>
        <v>0</v>
      </c>
    </row>
    <row r="6395" spans="21:48" ht="30" customHeight="1">
      <c r="U6395" s="1"/>
      <c r="AT6395" s="20">
        <f>T6395*1.075</f>
        <v>0</v>
      </c>
      <c r="AV6395" s="22">
        <f>MIN(AN6395,AT6395,AU6395)</f>
        <v>0</v>
      </c>
    </row>
    <row r="6396" spans="21:48" ht="30" customHeight="1">
      <c r="U6396" s="1"/>
      <c r="AT6396" s="20">
        <f>T6396*1.075</f>
        <v>0</v>
      </c>
      <c r="AV6396" s="22">
        <f>MIN(AN6396,AT6396,AU6396)</f>
        <v>0</v>
      </c>
    </row>
    <row r="6397" spans="21:48" ht="30" customHeight="1">
      <c r="U6397" s="1"/>
      <c r="AT6397" s="20">
        <f>T6397*1.075</f>
        <v>0</v>
      </c>
      <c r="AV6397" s="22">
        <f>MIN(AN6397,AT6397,AU6397)</f>
        <v>0</v>
      </c>
    </row>
    <row r="6398" spans="21:48" ht="30" customHeight="1">
      <c r="U6398" s="1"/>
      <c r="AT6398" s="20">
        <f>T6398*1.075</f>
        <v>0</v>
      </c>
      <c r="AV6398" s="22">
        <f>MIN(AN6398,AT6398,AU6398)</f>
        <v>0</v>
      </c>
    </row>
    <row r="6399" spans="21:48" ht="30" customHeight="1">
      <c r="U6399" s="1"/>
      <c r="AT6399" s="20">
        <f>T6399*1.075</f>
        <v>0</v>
      </c>
      <c r="AV6399" s="22">
        <f>MIN(AN6399,AT6399,AU6399)</f>
        <v>0</v>
      </c>
    </row>
    <row r="6400" spans="21:48" ht="30" customHeight="1">
      <c r="U6400" s="1"/>
      <c r="AT6400" s="20">
        <f>T6400*1.075</f>
        <v>0</v>
      </c>
      <c r="AV6400" s="22">
        <f>MIN(AN6400,AT6400,AU6400)</f>
        <v>0</v>
      </c>
    </row>
    <row r="6401" spans="21:48" ht="30" customHeight="1">
      <c r="U6401" s="1"/>
      <c r="AT6401" s="20">
        <f>T6401*1.075</f>
        <v>0</v>
      </c>
      <c r="AV6401" s="22">
        <f>MIN(AN6401,AT6401,AU6401)</f>
        <v>0</v>
      </c>
    </row>
    <row r="6402" spans="21:48" ht="30" customHeight="1">
      <c r="U6402" s="1"/>
      <c r="AT6402" s="20">
        <f>T6402*1.075</f>
        <v>0</v>
      </c>
      <c r="AV6402" s="22">
        <f>MIN(AN6402,AT6402,AU6402)</f>
        <v>0</v>
      </c>
    </row>
    <row r="6403" spans="21:48" ht="30" customHeight="1">
      <c r="U6403" s="1"/>
      <c r="AT6403" s="20">
        <f>T6403*1.075</f>
        <v>0</v>
      </c>
      <c r="AV6403" s="22">
        <f>MIN(AN6403,AT6403,AU6403)</f>
        <v>0</v>
      </c>
    </row>
    <row r="6404" spans="21:48" ht="30" customHeight="1">
      <c r="U6404" s="1"/>
      <c r="AT6404" s="20">
        <f>T6404*1.075</f>
        <v>0</v>
      </c>
      <c r="AV6404" s="22">
        <f>MIN(AN6404,AT6404,AU6404)</f>
        <v>0</v>
      </c>
    </row>
    <row r="6405" spans="21:48" ht="30" customHeight="1">
      <c r="U6405" s="1"/>
      <c r="AT6405" s="20">
        <f>T6405*1.075</f>
        <v>0</v>
      </c>
      <c r="AV6405" s="22">
        <f>MIN(AN6405,AT6405,AU6405)</f>
        <v>0</v>
      </c>
    </row>
    <row r="6406" spans="21:48" ht="30" customHeight="1">
      <c r="U6406" s="1"/>
      <c r="AT6406" s="20">
        <f>T6406*1.075</f>
        <v>0</v>
      </c>
      <c r="AV6406" s="22">
        <f>MIN(AN6406,AT6406,AU6406)</f>
        <v>0</v>
      </c>
    </row>
    <row r="6407" spans="21:48" ht="30" customHeight="1">
      <c r="U6407" s="1"/>
      <c r="AT6407" s="20">
        <f>T6407*1.075</f>
        <v>0</v>
      </c>
      <c r="AV6407" s="22">
        <f>MIN(AN6407,AT6407,AU6407)</f>
        <v>0</v>
      </c>
    </row>
    <row r="6408" spans="21:48" ht="30" customHeight="1">
      <c r="U6408" s="1"/>
      <c r="AT6408" s="20">
        <f>T6408*1.075</f>
        <v>0</v>
      </c>
      <c r="AV6408" s="22">
        <f>MIN(AN6408,AT6408,AU6408)</f>
        <v>0</v>
      </c>
    </row>
    <row r="6409" spans="21:48" ht="30" customHeight="1">
      <c r="U6409" s="1"/>
      <c r="AT6409" s="20">
        <f>T6409*1.075</f>
        <v>0</v>
      </c>
      <c r="AV6409" s="22">
        <f>MIN(AN6409,AT6409,AU6409)</f>
        <v>0</v>
      </c>
    </row>
    <row r="6410" spans="21:48" ht="30" customHeight="1">
      <c r="U6410" s="1"/>
      <c r="AT6410" s="20">
        <f>T6410*1.075</f>
        <v>0</v>
      </c>
      <c r="AV6410" s="22">
        <f>MIN(AN6410,AT6410,AU6410)</f>
        <v>0</v>
      </c>
    </row>
    <row r="6411" spans="21:48" ht="30" customHeight="1">
      <c r="U6411" s="1"/>
      <c r="AT6411" s="20">
        <f>T6411*1.075</f>
        <v>0</v>
      </c>
      <c r="AV6411" s="22">
        <f>MIN(AN6411,AT6411,AU6411)</f>
        <v>0</v>
      </c>
    </row>
    <row r="6412" spans="21:48" ht="30" customHeight="1">
      <c r="U6412" s="1"/>
      <c r="AT6412" s="20">
        <f>T6412*1.075</f>
        <v>0</v>
      </c>
      <c r="AV6412" s="22">
        <f>MIN(AN6412,AT6412,AU6412)</f>
        <v>0</v>
      </c>
    </row>
    <row r="6413" spans="21:48" ht="30" customHeight="1">
      <c r="U6413" s="1"/>
      <c r="AT6413" s="20">
        <f>T6413*1.075</f>
        <v>0</v>
      </c>
      <c r="AV6413" s="22">
        <f>MIN(AN6413,AT6413,AU6413)</f>
        <v>0</v>
      </c>
    </row>
    <row r="6414" spans="21:48" ht="30" customHeight="1">
      <c r="U6414" s="1"/>
      <c r="AT6414" s="20">
        <f>T6414*1.075</f>
        <v>0</v>
      </c>
      <c r="AV6414" s="22">
        <f>MIN(AN6414,AT6414,AU6414)</f>
        <v>0</v>
      </c>
    </row>
    <row r="6415" spans="21:48" ht="30" customHeight="1">
      <c r="U6415" s="1"/>
      <c r="AT6415" s="20">
        <f>T6415*1.075</f>
        <v>0</v>
      </c>
      <c r="AV6415" s="22">
        <f>MIN(AN6415,AT6415,AU6415)</f>
        <v>0</v>
      </c>
    </row>
    <row r="6416" spans="21:48" ht="30" customHeight="1">
      <c r="U6416" s="1"/>
      <c r="AT6416" s="20">
        <f>T6416*1.075</f>
        <v>0</v>
      </c>
      <c r="AV6416" s="22">
        <f>MIN(AN6416,AT6416,AU6416)</f>
        <v>0</v>
      </c>
    </row>
    <row r="6417" spans="21:48" ht="30" customHeight="1">
      <c r="U6417" s="1"/>
      <c r="AT6417" s="20">
        <f>T6417*1.075</f>
        <v>0</v>
      </c>
      <c r="AV6417" s="22">
        <f>MIN(AN6417,AT6417,AU6417)</f>
        <v>0</v>
      </c>
    </row>
    <row r="6418" spans="21:48" ht="30" customHeight="1">
      <c r="U6418" s="1"/>
      <c r="AT6418" s="20">
        <f>T6418*1.075</f>
        <v>0</v>
      </c>
      <c r="AV6418" s="22">
        <f>MIN(AN6418,AT6418,AU6418)</f>
        <v>0</v>
      </c>
    </row>
    <row r="6419" spans="21:48" ht="30" customHeight="1">
      <c r="U6419" s="1"/>
      <c r="AT6419" s="20">
        <f>T6419*1.075</f>
        <v>0</v>
      </c>
      <c r="AV6419" s="22">
        <f>MIN(AN6419,AT6419,AU6419)</f>
        <v>0</v>
      </c>
    </row>
    <row r="6420" spans="21:48" ht="30" customHeight="1">
      <c r="U6420" s="1"/>
      <c r="AT6420" s="20">
        <f>T6420*1.075</f>
        <v>0</v>
      </c>
      <c r="AV6420" s="22">
        <f>MIN(AN6420,AT6420,AU6420)</f>
        <v>0</v>
      </c>
    </row>
    <row r="6421" spans="21:48" ht="30" customHeight="1">
      <c r="U6421" s="1"/>
      <c r="AT6421" s="20">
        <f>T6421*1.075</f>
        <v>0</v>
      </c>
      <c r="AV6421" s="22">
        <f>MIN(AN6421,AT6421,AU6421)</f>
        <v>0</v>
      </c>
    </row>
    <row r="6422" spans="21:48" ht="30" customHeight="1">
      <c r="U6422" s="1"/>
      <c r="AT6422" s="20">
        <f>T6422*1.075</f>
        <v>0</v>
      </c>
      <c r="AV6422" s="22">
        <f>MIN(AN6422,AT6422,AU6422)</f>
        <v>0</v>
      </c>
    </row>
    <row r="6423" spans="21:48" ht="30" customHeight="1">
      <c r="U6423" s="1"/>
      <c r="AT6423" s="20">
        <f>T6423*1.075</f>
        <v>0</v>
      </c>
      <c r="AV6423" s="22">
        <f>MIN(AN6423,AT6423,AU6423)</f>
        <v>0</v>
      </c>
    </row>
    <row r="6424" spans="21:48" ht="30" customHeight="1">
      <c r="U6424" s="1"/>
      <c r="AT6424" s="20">
        <f>T6424*1.075</f>
        <v>0</v>
      </c>
      <c r="AV6424" s="22">
        <f>MIN(AN6424,AT6424,AU6424)</f>
        <v>0</v>
      </c>
    </row>
    <row r="6425" spans="21:48" ht="30" customHeight="1">
      <c r="U6425" s="1"/>
      <c r="AT6425" s="20">
        <f>T6425*1.075</f>
        <v>0</v>
      </c>
      <c r="AV6425" s="22">
        <f>MIN(AN6425,AT6425,AU6425)</f>
        <v>0</v>
      </c>
    </row>
    <row r="6426" spans="21:48" ht="30" customHeight="1">
      <c r="U6426" s="1"/>
      <c r="AT6426" s="20">
        <f>T6426*1.075</f>
        <v>0</v>
      </c>
      <c r="AV6426" s="22">
        <f>MIN(AN6426,AT6426,AU6426)</f>
        <v>0</v>
      </c>
    </row>
    <row r="6427" spans="21:48" ht="30" customHeight="1">
      <c r="U6427" s="1"/>
      <c r="AT6427" s="20">
        <f>T6427*1.075</f>
        <v>0</v>
      </c>
      <c r="AV6427" s="22">
        <f>MIN(AN6427,AT6427,AU6427)</f>
        <v>0</v>
      </c>
    </row>
    <row r="6428" spans="21:48" ht="30" customHeight="1">
      <c r="U6428" s="1"/>
      <c r="AT6428" s="20">
        <f>T6428*1.075</f>
        <v>0</v>
      </c>
      <c r="AV6428" s="22">
        <f>MIN(AN6428,AT6428,AU6428)</f>
        <v>0</v>
      </c>
    </row>
    <row r="6429" spans="21:48" ht="30" customHeight="1">
      <c r="U6429" s="1"/>
      <c r="AT6429" s="20">
        <f>T6429*1.075</f>
        <v>0</v>
      </c>
      <c r="AV6429" s="22">
        <f>MIN(AN6429,AT6429,AU6429)</f>
        <v>0</v>
      </c>
    </row>
    <row r="6430" spans="21:48" ht="30" customHeight="1">
      <c r="U6430" s="1"/>
      <c r="AT6430" s="20">
        <f>T6430*1.075</f>
        <v>0</v>
      </c>
      <c r="AV6430" s="22">
        <f>MIN(AN6430,AT6430,AU6430)</f>
        <v>0</v>
      </c>
    </row>
    <row r="6431" spans="21:48" ht="30" customHeight="1">
      <c r="U6431" s="1"/>
      <c r="AT6431" s="20">
        <f>T6431*1.075</f>
        <v>0</v>
      </c>
      <c r="AV6431" s="22">
        <f>MIN(AN6431,AT6431,AU6431)</f>
        <v>0</v>
      </c>
    </row>
    <row r="6432" spans="21:48" ht="30" customHeight="1">
      <c r="U6432" s="1"/>
      <c r="AT6432" s="20">
        <f>T6432*1.075</f>
        <v>0</v>
      </c>
      <c r="AV6432" s="22">
        <f>MIN(AN6432,AT6432,AU6432)</f>
        <v>0</v>
      </c>
    </row>
    <row r="6433" spans="21:48" ht="30" customHeight="1">
      <c r="U6433" s="1"/>
      <c r="AT6433" s="20">
        <f>T6433*1.075</f>
        <v>0</v>
      </c>
      <c r="AV6433" s="22">
        <f>MIN(AN6433,AT6433,AU6433)</f>
        <v>0</v>
      </c>
    </row>
    <row r="6434" spans="21:48" ht="30" customHeight="1">
      <c r="U6434" s="1"/>
      <c r="AT6434" s="20">
        <f>T6434*1.075</f>
        <v>0</v>
      </c>
      <c r="AV6434" s="22">
        <f>MIN(AN6434,AT6434,AU6434)</f>
        <v>0</v>
      </c>
    </row>
    <row r="6435" spans="21:48" ht="30" customHeight="1">
      <c r="U6435" s="1"/>
      <c r="AT6435" s="20">
        <f>T6435*1.075</f>
        <v>0</v>
      </c>
      <c r="AV6435" s="22">
        <f>MIN(AN6435,AT6435,AU6435)</f>
        <v>0</v>
      </c>
    </row>
    <row r="6436" spans="21:48" ht="30" customHeight="1">
      <c r="U6436" s="1"/>
      <c r="AT6436" s="20">
        <f>T6436*1.075</f>
        <v>0</v>
      </c>
      <c r="AV6436" s="22">
        <f>MIN(AN6436,AT6436,AU6436)</f>
        <v>0</v>
      </c>
    </row>
    <row r="6437" spans="21:48" ht="30" customHeight="1">
      <c r="U6437" s="1"/>
      <c r="AT6437" s="20">
        <f>T6437*1.075</f>
        <v>0</v>
      </c>
      <c r="AV6437" s="22">
        <f>MIN(AN6437,AT6437,AU6437)</f>
        <v>0</v>
      </c>
    </row>
    <row r="6438" spans="21:48" ht="30" customHeight="1">
      <c r="U6438" s="1"/>
      <c r="AT6438" s="20">
        <f>T6438*1.075</f>
        <v>0</v>
      </c>
      <c r="AV6438" s="22">
        <f>MIN(AN6438,AT6438,AU6438)</f>
        <v>0</v>
      </c>
    </row>
    <row r="6439" spans="21:48" ht="30" customHeight="1">
      <c r="U6439" s="1"/>
      <c r="AT6439" s="20">
        <f>T6439*1.075</f>
        <v>0</v>
      </c>
      <c r="AV6439" s="22">
        <f>MIN(AN6439,AT6439,AU6439)</f>
        <v>0</v>
      </c>
    </row>
    <row r="6440" spans="21:48" ht="30" customHeight="1">
      <c r="U6440" s="1"/>
      <c r="AT6440" s="20">
        <f>T6440*1.075</f>
        <v>0</v>
      </c>
      <c r="AV6440" s="22">
        <f>MIN(AN6440,AT6440,AU6440)</f>
        <v>0</v>
      </c>
    </row>
    <row r="6441" spans="21:48" ht="30" customHeight="1">
      <c r="U6441" s="1"/>
      <c r="AT6441" s="20">
        <f>T6441*1.075</f>
        <v>0</v>
      </c>
      <c r="AV6441" s="22">
        <f>MIN(AN6441,AT6441,AU6441)</f>
        <v>0</v>
      </c>
    </row>
    <row r="6442" spans="21:48" ht="30" customHeight="1">
      <c r="U6442" s="1"/>
      <c r="AT6442" s="20">
        <f>T6442*1.075</f>
        <v>0</v>
      </c>
      <c r="AV6442" s="22">
        <f>MIN(AN6442,AT6442,AU6442)</f>
        <v>0</v>
      </c>
    </row>
    <row r="6443" spans="21:48" ht="30" customHeight="1">
      <c r="U6443" s="1"/>
      <c r="AT6443" s="20">
        <f>T6443*1.075</f>
        <v>0</v>
      </c>
      <c r="AV6443" s="22">
        <f>MIN(AN6443,AT6443,AU6443)</f>
        <v>0</v>
      </c>
    </row>
    <row r="6444" spans="21:48" ht="30" customHeight="1">
      <c r="U6444" s="1"/>
      <c r="AT6444" s="20">
        <f>T6444*1.075</f>
        <v>0</v>
      </c>
      <c r="AV6444" s="22">
        <f>MIN(AN6444,AT6444,AU6444)</f>
        <v>0</v>
      </c>
    </row>
    <row r="6445" spans="21:48" ht="30" customHeight="1">
      <c r="U6445" s="1"/>
      <c r="AT6445" s="20">
        <f>T6445*1.075</f>
        <v>0</v>
      </c>
      <c r="AV6445" s="22">
        <f>MIN(AN6445,AT6445,AU6445)</f>
        <v>0</v>
      </c>
    </row>
    <row r="6446" spans="21:48" ht="30" customHeight="1">
      <c r="U6446" s="1"/>
      <c r="AT6446" s="20">
        <f>T6446*1.075</f>
        <v>0</v>
      </c>
      <c r="AV6446" s="22">
        <f>MIN(AN6446,AT6446,AU6446)</f>
        <v>0</v>
      </c>
    </row>
    <row r="6447" spans="21:48" ht="30" customHeight="1">
      <c r="U6447" s="1"/>
      <c r="AT6447" s="20">
        <f>T6447*1.075</f>
        <v>0</v>
      </c>
      <c r="AV6447" s="22">
        <f>MIN(AN6447,AT6447,AU6447)</f>
        <v>0</v>
      </c>
    </row>
    <row r="6448" spans="21:48" ht="30" customHeight="1">
      <c r="U6448" s="1"/>
      <c r="AT6448" s="20">
        <f>T6448*1.075</f>
        <v>0</v>
      </c>
      <c r="AV6448" s="22">
        <f>MIN(AN6448,AT6448,AU6448)</f>
        <v>0</v>
      </c>
    </row>
    <row r="6449" spans="21:48" ht="30" customHeight="1">
      <c r="U6449" s="1"/>
      <c r="AT6449" s="20">
        <f>T6449*1.075</f>
        <v>0</v>
      </c>
      <c r="AV6449" s="22">
        <f>MIN(AN6449,AT6449,AU6449)</f>
        <v>0</v>
      </c>
    </row>
    <row r="6450" spans="21:48" ht="30" customHeight="1">
      <c r="U6450" s="1"/>
      <c r="AT6450" s="20">
        <f>T6450*1.075</f>
        <v>0</v>
      </c>
      <c r="AV6450" s="22">
        <f>MIN(AN6450,AT6450,AU6450)</f>
        <v>0</v>
      </c>
    </row>
    <row r="6451" spans="21:48" ht="30" customHeight="1">
      <c r="U6451" s="1"/>
      <c r="AT6451" s="20">
        <f>T6451*1.075</f>
        <v>0</v>
      </c>
      <c r="AV6451" s="22">
        <f>MIN(AN6451,AT6451,AU6451)</f>
        <v>0</v>
      </c>
    </row>
    <row r="6452" spans="21:48" ht="30" customHeight="1">
      <c r="U6452" s="1"/>
      <c r="AT6452" s="20">
        <f>T6452*1.075</f>
        <v>0</v>
      </c>
      <c r="AV6452" s="22">
        <f>MIN(AN6452,AT6452,AU6452)</f>
        <v>0</v>
      </c>
    </row>
    <row r="6453" spans="21:48" ht="30" customHeight="1">
      <c r="U6453" s="1"/>
      <c r="AT6453" s="20">
        <f>T6453*1.075</f>
        <v>0</v>
      </c>
      <c r="AV6453" s="22">
        <f>MIN(AN6453,AT6453,AU6453)</f>
        <v>0</v>
      </c>
    </row>
    <row r="6454" spans="21:48" ht="30" customHeight="1">
      <c r="U6454" s="1"/>
      <c r="AT6454" s="20">
        <f>T6454*1.075</f>
        <v>0</v>
      </c>
      <c r="AV6454" s="22">
        <f>MIN(AN6454,AT6454,AU6454)</f>
        <v>0</v>
      </c>
    </row>
    <row r="6455" spans="21:48" ht="30" customHeight="1">
      <c r="U6455" s="1"/>
      <c r="AT6455" s="20">
        <f>T6455*1.075</f>
        <v>0</v>
      </c>
      <c r="AV6455" s="22">
        <f>MIN(AN6455,AT6455,AU6455)</f>
        <v>0</v>
      </c>
    </row>
    <row r="6456" spans="21:48" ht="30" customHeight="1">
      <c r="U6456" s="1"/>
      <c r="AT6456" s="20">
        <f>T6456*1.075</f>
        <v>0</v>
      </c>
      <c r="AV6456" s="22">
        <f>MIN(AN6456,AT6456,AU6456)</f>
        <v>0</v>
      </c>
    </row>
    <row r="6457" spans="21:48" ht="30" customHeight="1">
      <c r="U6457" s="1"/>
      <c r="AT6457" s="20">
        <f>T6457*1.075</f>
        <v>0</v>
      </c>
      <c r="AV6457" s="22">
        <f>MIN(AN6457,AT6457,AU6457)</f>
        <v>0</v>
      </c>
    </row>
    <row r="6458" spans="21:48" ht="30" customHeight="1">
      <c r="U6458" s="1"/>
      <c r="AT6458" s="20">
        <f>T6458*1.075</f>
        <v>0</v>
      </c>
      <c r="AV6458" s="22">
        <f>MIN(AN6458,AT6458,AU6458)</f>
        <v>0</v>
      </c>
    </row>
    <row r="6459" spans="21:48" ht="30" customHeight="1">
      <c r="U6459" s="1"/>
      <c r="AT6459" s="20">
        <f>T6459*1.075</f>
        <v>0</v>
      </c>
      <c r="AV6459" s="22">
        <f>MIN(AN6459,AT6459,AU6459)</f>
        <v>0</v>
      </c>
    </row>
    <row r="6460" spans="21:48" ht="30" customHeight="1">
      <c r="U6460" s="1"/>
      <c r="AT6460" s="20">
        <f>T6460*1.075</f>
        <v>0</v>
      </c>
      <c r="AV6460" s="22">
        <f>MIN(AN6460,AT6460,AU6460)</f>
        <v>0</v>
      </c>
    </row>
    <row r="6461" spans="21:48" ht="30" customHeight="1">
      <c r="U6461" s="1"/>
      <c r="AT6461" s="20">
        <f>T6461*1.075</f>
        <v>0</v>
      </c>
      <c r="AV6461" s="22">
        <f>MIN(AN6461,AT6461,AU6461)</f>
        <v>0</v>
      </c>
    </row>
    <row r="6462" spans="21:48" ht="30" customHeight="1">
      <c r="U6462" s="1"/>
      <c r="AT6462" s="20">
        <f>T6462*1.075</f>
        <v>0</v>
      </c>
      <c r="AV6462" s="22">
        <f>MIN(AN6462,AT6462,AU6462)</f>
        <v>0</v>
      </c>
    </row>
    <row r="6463" spans="21:48" ht="30" customHeight="1">
      <c r="U6463" s="1"/>
      <c r="AT6463" s="20">
        <f>T6463*1.075</f>
        <v>0</v>
      </c>
      <c r="AV6463" s="22">
        <f>MIN(AN6463,AT6463,AU6463)</f>
        <v>0</v>
      </c>
    </row>
    <row r="6464" spans="21:48" ht="30" customHeight="1">
      <c r="U6464" s="1"/>
      <c r="AT6464" s="20">
        <f>T6464*1.075</f>
        <v>0</v>
      </c>
      <c r="AV6464" s="22">
        <f>MIN(AN6464,AT6464,AU6464)</f>
        <v>0</v>
      </c>
    </row>
    <row r="6465" spans="21:48" ht="30" customHeight="1">
      <c r="U6465" s="1"/>
      <c r="AT6465" s="20">
        <f>T6465*1.075</f>
        <v>0</v>
      </c>
      <c r="AV6465" s="22">
        <f>MIN(AN6465,AT6465,AU6465)</f>
        <v>0</v>
      </c>
    </row>
    <row r="6466" spans="21:48" ht="30" customHeight="1">
      <c r="U6466" s="1"/>
      <c r="AT6466" s="20">
        <f>T6466*1.075</f>
        <v>0</v>
      </c>
      <c r="AV6466" s="22">
        <f>MIN(AN6466,AT6466,AU6466)</f>
        <v>0</v>
      </c>
    </row>
    <row r="6467" spans="21:48" ht="30" customHeight="1">
      <c r="U6467" s="1"/>
      <c r="AT6467" s="20">
        <f>T6467*1.075</f>
        <v>0</v>
      </c>
      <c r="AV6467" s="22">
        <f>MIN(AN6467,AT6467,AU6467)</f>
        <v>0</v>
      </c>
    </row>
    <row r="6468" spans="21:48" ht="30" customHeight="1">
      <c r="U6468" s="1"/>
      <c r="AT6468" s="20">
        <f>T6468*1.075</f>
        <v>0</v>
      </c>
      <c r="AV6468" s="22">
        <f>MIN(AN6468,AT6468,AU6468)</f>
        <v>0</v>
      </c>
    </row>
    <row r="6469" spans="21:48" ht="30" customHeight="1">
      <c r="U6469" s="1"/>
      <c r="AT6469" s="20">
        <f>T6469*1.075</f>
        <v>0</v>
      </c>
      <c r="AV6469" s="22">
        <f>MIN(AN6469,AT6469,AU6469)</f>
        <v>0</v>
      </c>
    </row>
    <row r="6470" spans="21:48" ht="30" customHeight="1">
      <c r="U6470" s="1"/>
      <c r="AT6470" s="20">
        <f>T6470*1.075</f>
        <v>0</v>
      </c>
      <c r="AV6470" s="22">
        <f>MIN(AN6470,AT6470,AU6470)</f>
        <v>0</v>
      </c>
    </row>
    <row r="6471" spans="21:48" ht="30" customHeight="1">
      <c r="U6471" s="1"/>
      <c r="AT6471" s="20">
        <f>T6471*1.075</f>
        <v>0</v>
      </c>
      <c r="AV6471" s="22">
        <f>MIN(AN6471,AT6471,AU6471)</f>
        <v>0</v>
      </c>
    </row>
    <row r="6472" spans="21:48" ht="30" customHeight="1">
      <c r="U6472" s="1"/>
      <c r="AT6472" s="20">
        <f>T6472*1.075</f>
        <v>0</v>
      </c>
      <c r="AV6472" s="22">
        <f>MIN(AN6472,AT6472,AU6472)</f>
        <v>0</v>
      </c>
    </row>
    <row r="6473" spans="21:48" ht="30" customHeight="1">
      <c r="U6473" s="1"/>
      <c r="AT6473" s="20">
        <f>T6473*1.075</f>
        <v>0</v>
      </c>
      <c r="AV6473" s="22">
        <f>MIN(AN6473,AT6473,AU6473)</f>
        <v>0</v>
      </c>
    </row>
    <row r="6474" spans="21:48" ht="30" customHeight="1">
      <c r="U6474" s="1"/>
      <c r="AT6474" s="20">
        <f>T6474*1.075</f>
        <v>0</v>
      </c>
      <c r="AV6474" s="22">
        <f>MIN(AN6474,AT6474,AU6474)</f>
        <v>0</v>
      </c>
    </row>
    <row r="6475" spans="21:48" ht="30" customHeight="1">
      <c r="U6475" s="1"/>
      <c r="AT6475" s="20">
        <f>T6475*1.075</f>
        <v>0</v>
      </c>
      <c r="AV6475" s="22">
        <f>MIN(AN6475,AT6475,AU6475)</f>
        <v>0</v>
      </c>
    </row>
    <row r="6476" spans="21:48" ht="30" customHeight="1">
      <c r="U6476" s="1"/>
      <c r="AT6476" s="20">
        <f>T6476*1.075</f>
        <v>0</v>
      </c>
      <c r="AV6476" s="22">
        <f>MIN(AN6476,AT6476,AU6476)</f>
        <v>0</v>
      </c>
    </row>
    <row r="6477" spans="21:48" ht="30" customHeight="1">
      <c r="U6477" s="1"/>
      <c r="AT6477" s="20">
        <f>T6477*1.075</f>
        <v>0</v>
      </c>
      <c r="AV6477" s="22">
        <f>MIN(AN6477,AT6477,AU6477)</f>
        <v>0</v>
      </c>
    </row>
    <row r="6478" spans="21:48" ht="30" customHeight="1">
      <c r="U6478" s="1"/>
      <c r="AT6478" s="20">
        <f>T6478*1.075</f>
        <v>0</v>
      </c>
      <c r="AV6478" s="22">
        <f>MIN(AN6478,AT6478,AU6478)</f>
        <v>0</v>
      </c>
    </row>
    <row r="6479" spans="21:48" ht="30" customHeight="1">
      <c r="U6479" s="1"/>
      <c r="AT6479" s="20">
        <f>T6479*1.075</f>
        <v>0</v>
      </c>
      <c r="AV6479" s="22">
        <f>MIN(AN6479,AT6479,AU6479)</f>
        <v>0</v>
      </c>
    </row>
    <row r="6480" spans="21:48" ht="30" customHeight="1">
      <c r="U6480" s="1"/>
      <c r="AT6480" s="20">
        <f>T6480*1.075</f>
        <v>0</v>
      </c>
      <c r="AV6480" s="22">
        <f>MIN(AN6480,AT6480,AU6480)</f>
        <v>0</v>
      </c>
    </row>
    <row r="6481" spans="21:48" ht="30" customHeight="1">
      <c r="U6481" s="1"/>
      <c r="AT6481" s="20">
        <f>T6481*1.075</f>
        <v>0</v>
      </c>
      <c r="AV6481" s="22">
        <f>MIN(AN6481,AT6481,AU6481)</f>
        <v>0</v>
      </c>
    </row>
    <row r="6482" spans="21:48" ht="30" customHeight="1">
      <c r="U6482" s="1"/>
      <c r="AT6482" s="20">
        <f>T6482*1.075</f>
        <v>0</v>
      </c>
      <c r="AV6482" s="22">
        <f>MIN(AN6482,AT6482,AU6482)</f>
        <v>0</v>
      </c>
    </row>
    <row r="6483" spans="21:48" ht="30" customHeight="1">
      <c r="U6483" s="1"/>
      <c r="AT6483" s="20">
        <f>T6483*1.075</f>
        <v>0</v>
      </c>
      <c r="AV6483" s="22">
        <f>MIN(AN6483,AT6483,AU6483)</f>
        <v>0</v>
      </c>
    </row>
    <row r="6484" spans="21:48" ht="30" customHeight="1">
      <c r="U6484" s="1"/>
      <c r="AT6484" s="20">
        <f>T6484*1.075</f>
        <v>0</v>
      </c>
      <c r="AV6484" s="22">
        <f>MIN(AN6484,AT6484,AU6484)</f>
        <v>0</v>
      </c>
    </row>
    <row r="6485" spans="21:48" ht="30" customHeight="1">
      <c r="U6485" s="1"/>
      <c r="AT6485" s="20">
        <f>T6485*1.075</f>
        <v>0</v>
      </c>
      <c r="AV6485" s="22">
        <f>MIN(AN6485,AT6485,AU6485)</f>
        <v>0</v>
      </c>
    </row>
    <row r="6486" spans="21:48" ht="30" customHeight="1">
      <c r="U6486" s="1"/>
      <c r="AT6486" s="20">
        <f>T6486*1.075</f>
        <v>0</v>
      </c>
      <c r="AV6486" s="22">
        <f>MIN(AN6486,AT6486,AU6486)</f>
        <v>0</v>
      </c>
    </row>
    <row r="6487" spans="21:48" ht="30" customHeight="1">
      <c r="U6487" s="1"/>
      <c r="AT6487" s="20">
        <f>T6487*1.075</f>
        <v>0</v>
      </c>
      <c r="AV6487" s="22">
        <f>MIN(AN6487,AT6487,AU6487)</f>
        <v>0</v>
      </c>
    </row>
    <row r="6488" spans="21:48" ht="30" customHeight="1">
      <c r="U6488" s="1"/>
      <c r="AT6488" s="20">
        <f>T6488*1.075</f>
        <v>0</v>
      </c>
      <c r="AV6488" s="22">
        <f>MIN(AN6488,AT6488,AU6488)</f>
        <v>0</v>
      </c>
    </row>
    <row r="6489" spans="21:48" ht="30" customHeight="1">
      <c r="U6489" s="1"/>
      <c r="AT6489" s="20">
        <f>T6489*1.075</f>
        <v>0</v>
      </c>
      <c r="AV6489" s="22">
        <f>MIN(AN6489,AT6489,AU6489)</f>
        <v>0</v>
      </c>
    </row>
    <row r="6490" spans="21:48" ht="30" customHeight="1">
      <c r="U6490" s="1"/>
      <c r="AT6490" s="20">
        <f>T6490*1.075</f>
        <v>0</v>
      </c>
      <c r="AV6490" s="22">
        <f>MIN(AN6490,AT6490,AU6490)</f>
        <v>0</v>
      </c>
    </row>
    <row r="6491" spans="21:48" ht="30" customHeight="1">
      <c r="U6491" s="1"/>
      <c r="AT6491" s="20">
        <f>T6491*1.075</f>
        <v>0</v>
      </c>
      <c r="AV6491" s="22">
        <f>MIN(AN6491,AT6491,AU6491)</f>
        <v>0</v>
      </c>
    </row>
    <row r="6492" spans="21:48" ht="30" customHeight="1">
      <c r="U6492" s="1"/>
      <c r="AT6492" s="20">
        <f>T6492*1.075</f>
        <v>0</v>
      </c>
      <c r="AV6492" s="22">
        <f>MIN(AN6492,AT6492,AU6492)</f>
        <v>0</v>
      </c>
    </row>
    <row r="6493" spans="21:48" ht="30" customHeight="1">
      <c r="U6493" s="1"/>
      <c r="AT6493" s="20">
        <f>T6493*1.075</f>
        <v>0</v>
      </c>
      <c r="AV6493" s="22">
        <f>MIN(AN6493,AT6493,AU6493)</f>
        <v>0</v>
      </c>
    </row>
    <row r="6494" spans="21:48" ht="30" customHeight="1">
      <c r="U6494" s="1"/>
      <c r="AT6494" s="20">
        <f>T6494*1.075</f>
        <v>0</v>
      </c>
      <c r="AV6494" s="22">
        <f>MIN(AN6494,AT6494,AU6494)</f>
        <v>0</v>
      </c>
    </row>
    <row r="6495" spans="21:48" ht="30" customHeight="1">
      <c r="U6495" s="1"/>
      <c r="AT6495" s="20">
        <f>T6495*1.075</f>
        <v>0</v>
      </c>
      <c r="AV6495" s="22">
        <f>MIN(AN6495,AT6495,AU6495)</f>
        <v>0</v>
      </c>
    </row>
    <row r="6496" spans="21:48" ht="30" customHeight="1">
      <c r="U6496" s="1"/>
      <c r="AT6496" s="20">
        <f>T6496*1.075</f>
        <v>0</v>
      </c>
      <c r="AV6496" s="22">
        <f>MIN(AN6496,AT6496,AU6496)</f>
        <v>0</v>
      </c>
    </row>
    <row r="6497" spans="21:48" ht="30" customHeight="1">
      <c r="U6497" s="1"/>
      <c r="AT6497" s="20">
        <f>T6497*1.075</f>
        <v>0</v>
      </c>
      <c r="AV6497" s="22">
        <f>MIN(AN6497,AT6497,AU6497)</f>
        <v>0</v>
      </c>
    </row>
    <row r="6498" spans="21:48" ht="30" customHeight="1">
      <c r="U6498" s="1"/>
      <c r="AT6498" s="20">
        <f>T6498*1.075</f>
        <v>0</v>
      </c>
      <c r="AV6498" s="22">
        <f>MIN(AN6498,AT6498,AU6498)</f>
        <v>0</v>
      </c>
    </row>
    <row r="6499" spans="21:48" ht="30" customHeight="1">
      <c r="U6499" s="1"/>
      <c r="AT6499" s="20">
        <f>T6499*1.075</f>
        <v>0</v>
      </c>
      <c r="AV6499" s="22">
        <f>MIN(AN6499,AT6499,AU6499)</f>
        <v>0</v>
      </c>
    </row>
    <row r="6500" spans="21:48" ht="30" customHeight="1">
      <c r="U6500" s="1"/>
      <c r="AT6500" s="20">
        <f>T6500*1.075</f>
        <v>0</v>
      </c>
      <c r="AV6500" s="22">
        <f>MIN(AN6500,AT6500,AU6500)</f>
        <v>0</v>
      </c>
    </row>
    <row r="6501" spans="21:48" ht="30" customHeight="1">
      <c r="U6501" s="1"/>
      <c r="AT6501" s="20">
        <f>T6501*1.075</f>
        <v>0</v>
      </c>
      <c r="AV6501" s="22">
        <f>MIN(AN6501,AT6501,AU6501)</f>
        <v>0</v>
      </c>
    </row>
    <row r="6502" spans="21:48" ht="30" customHeight="1">
      <c r="U6502" s="1"/>
      <c r="AT6502" s="20">
        <f>T6502*1.075</f>
        <v>0</v>
      </c>
      <c r="AV6502" s="22">
        <f>MIN(AN6502,AT6502,AU6502)</f>
        <v>0</v>
      </c>
    </row>
    <row r="6503" spans="21:48" ht="30" customHeight="1">
      <c r="U6503" s="1"/>
      <c r="AT6503" s="20">
        <f>T6503*1.075</f>
        <v>0</v>
      </c>
      <c r="AV6503" s="22">
        <f>MIN(AN6503,AT6503,AU6503)</f>
        <v>0</v>
      </c>
    </row>
    <row r="6504" spans="21:48" ht="30" customHeight="1">
      <c r="U6504" s="1"/>
      <c r="AT6504" s="20">
        <f>T6504*1.075</f>
        <v>0</v>
      </c>
      <c r="AV6504" s="22">
        <f>MIN(AN6504,AT6504,AU6504)</f>
        <v>0</v>
      </c>
    </row>
    <row r="6505" spans="21:48" ht="30" customHeight="1">
      <c r="U6505" s="1"/>
      <c r="AT6505" s="20">
        <f>T6505*1.075</f>
        <v>0</v>
      </c>
      <c r="AV6505" s="22">
        <f>MIN(AN6505,AT6505,AU6505)</f>
        <v>0</v>
      </c>
    </row>
    <row r="6506" spans="21:48" ht="30" customHeight="1">
      <c r="U6506" s="1"/>
      <c r="AT6506" s="20">
        <f>T6506*1.075</f>
        <v>0</v>
      </c>
      <c r="AV6506" s="22">
        <f>MIN(AN6506,AT6506,AU6506)</f>
        <v>0</v>
      </c>
    </row>
    <row r="6507" spans="21:48" ht="30" customHeight="1">
      <c r="U6507" s="1"/>
      <c r="AT6507" s="20">
        <f>T6507*1.075</f>
        <v>0</v>
      </c>
      <c r="AV6507" s="22">
        <f>MIN(AN6507,AT6507,AU6507)</f>
        <v>0</v>
      </c>
    </row>
    <row r="6508" spans="21:48" ht="30" customHeight="1">
      <c r="U6508" s="1"/>
      <c r="AT6508" s="20">
        <f>T6508*1.075</f>
        <v>0</v>
      </c>
      <c r="AV6508" s="22">
        <f>MIN(AN6508,AT6508,AU6508)</f>
        <v>0</v>
      </c>
    </row>
    <row r="6509" spans="21:48" ht="30" customHeight="1">
      <c r="U6509" s="1"/>
      <c r="AT6509" s="20">
        <f>T6509*1.075</f>
        <v>0</v>
      </c>
      <c r="AV6509" s="22">
        <f>MIN(AN6509,AT6509,AU6509)</f>
        <v>0</v>
      </c>
    </row>
    <row r="6510" spans="21:48" ht="30" customHeight="1">
      <c r="U6510" s="1"/>
      <c r="AT6510" s="20">
        <f>T6510*1.075</f>
        <v>0</v>
      </c>
      <c r="AV6510" s="22">
        <f>MIN(AN6510,AT6510,AU6510)</f>
        <v>0</v>
      </c>
    </row>
    <row r="6511" spans="21:48" ht="30" customHeight="1">
      <c r="U6511" s="1"/>
      <c r="AT6511" s="20">
        <f>T6511*1.075</f>
        <v>0</v>
      </c>
      <c r="AV6511" s="22">
        <f>MIN(AN6511,AT6511,AU6511)</f>
        <v>0</v>
      </c>
    </row>
    <row r="6512" spans="21:48" ht="30" customHeight="1">
      <c r="U6512" s="1"/>
      <c r="AT6512" s="20">
        <f>T6512*1.075</f>
        <v>0</v>
      </c>
      <c r="AV6512" s="22">
        <f>MIN(AN6512,AT6512,AU6512)</f>
        <v>0</v>
      </c>
    </row>
    <row r="6513" spans="21:48" ht="30" customHeight="1">
      <c r="U6513" s="1"/>
      <c r="AT6513" s="20">
        <f>T6513*1.075</f>
        <v>0</v>
      </c>
      <c r="AV6513" s="22">
        <f>MIN(AN6513,AT6513,AU6513)</f>
        <v>0</v>
      </c>
    </row>
    <row r="6514" spans="21:48" ht="30" customHeight="1">
      <c r="U6514" s="1"/>
      <c r="AT6514" s="20">
        <f>T6514*1.075</f>
        <v>0</v>
      </c>
      <c r="AV6514" s="22">
        <f>MIN(AN6514,AT6514,AU6514)</f>
        <v>0</v>
      </c>
    </row>
    <row r="6515" spans="21:48" ht="30" customHeight="1">
      <c r="U6515" s="1"/>
      <c r="AT6515" s="20">
        <f>T6515*1.075</f>
        <v>0</v>
      </c>
      <c r="AV6515" s="22">
        <f>MIN(AN6515,AT6515,AU6515)</f>
        <v>0</v>
      </c>
    </row>
    <row r="6516" spans="21:48" ht="30" customHeight="1">
      <c r="U6516" s="1"/>
      <c r="AT6516" s="20">
        <f>T6516*1.075</f>
        <v>0</v>
      </c>
      <c r="AV6516" s="22">
        <f>MIN(AN6516,AT6516,AU6516)</f>
        <v>0</v>
      </c>
    </row>
    <row r="6517" spans="21:48" ht="30" customHeight="1">
      <c r="U6517" s="1"/>
      <c r="AT6517" s="20">
        <f>T6517*1.075</f>
        <v>0</v>
      </c>
      <c r="AV6517" s="22">
        <f>MIN(AN6517,AT6517,AU6517)</f>
        <v>0</v>
      </c>
    </row>
    <row r="6518" spans="21:48" ht="30" customHeight="1">
      <c r="U6518" s="1"/>
      <c r="AT6518" s="20">
        <f>T6518*1.075</f>
        <v>0</v>
      </c>
      <c r="AV6518" s="22">
        <f>MIN(AN6518,AT6518,AU6518)</f>
        <v>0</v>
      </c>
    </row>
    <row r="6519" spans="21:48" ht="30" customHeight="1">
      <c r="U6519" s="1"/>
      <c r="AT6519" s="20">
        <f>T6519*1.075</f>
        <v>0</v>
      </c>
      <c r="AV6519" s="22">
        <f>MIN(AN6519,AT6519,AU6519)</f>
        <v>0</v>
      </c>
    </row>
    <row r="6520" spans="21:48" ht="30" customHeight="1">
      <c r="U6520" s="1"/>
      <c r="AT6520" s="20">
        <f>T6520*1.075</f>
        <v>0</v>
      </c>
      <c r="AV6520" s="22">
        <f>MIN(AN6520,AT6520,AU6520)</f>
        <v>0</v>
      </c>
    </row>
    <row r="6521" spans="21:48" ht="30" customHeight="1">
      <c r="U6521" s="1"/>
      <c r="AT6521" s="20">
        <f>T6521*1.075</f>
        <v>0</v>
      </c>
      <c r="AV6521" s="22">
        <f>MIN(AN6521,AT6521,AU6521)</f>
        <v>0</v>
      </c>
    </row>
    <row r="6522" spans="21:48" ht="30" customHeight="1">
      <c r="U6522" s="1"/>
      <c r="AT6522" s="20">
        <f>T6522*1.075</f>
        <v>0</v>
      </c>
      <c r="AV6522" s="22">
        <f>MIN(AN6522,AT6522,AU6522)</f>
        <v>0</v>
      </c>
    </row>
    <row r="6523" spans="21:48" ht="30" customHeight="1">
      <c r="U6523" s="1"/>
      <c r="AT6523" s="20">
        <f>T6523*1.075</f>
        <v>0</v>
      </c>
      <c r="AV6523" s="22">
        <f>MIN(AN6523,AT6523,AU6523)</f>
        <v>0</v>
      </c>
    </row>
    <row r="6524" spans="21:48" ht="30" customHeight="1">
      <c r="U6524" s="1"/>
      <c r="AT6524" s="20">
        <f>T6524*1.075</f>
        <v>0</v>
      </c>
      <c r="AV6524" s="22">
        <f>MIN(AN6524,AT6524,AU6524)</f>
        <v>0</v>
      </c>
    </row>
    <row r="6525" spans="21:48" ht="30" customHeight="1">
      <c r="U6525" s="1"/>
      <c r="AT6525" s="20">
        <f>T6525*1.075</f>
        <v>0</v>
      </c>
      <c r="AV6525" s="22">
        <f>MIN(AN6525,AT6525,AU6525)</f>
        <v>0</v>
      </c>
    </row>
    <row r="6526" spans="21:48" ht="30" customHeight="1">
      <c r="U6526" s="1"/>
      <c r="AT6526" s="20">
        <f>T6526*1.075</f>
        <v>0</v>
      </c>
      <c r="AV6526" s="22">
        <f>MIN(AN6526,AT6526,AU6526)</f>
        <v>0</v>
      </c>
    </row>
    <row r="6527" spans="21:48" ht="30" customHeight="1">
      <c r="U6527" s="1"/>
      <c r="AT6527" s="20">
        <f>T6527*1.075</f>
        <v>0</v>
      </c>
      <c r="AV6527" s="22">
        <f>MIN(AN6527,AT6527,AU6527)</f>
        <v>0</v>
      </c>
    </row>
    <row r="6528" spans="21:48" ht="30" customHeight="1">
      <c r="U6528" s="1"/>
      <c r="AT6528" s="20">
        <f>T6528*1.075</f>
        <v>0</v>
      </c>
      <c r="AV6528" s="22">
        <f>MIN(AN6528,AT6528,AU6528)</f>
        <v>0</v>
      </c>
    </row>
    <row r="6529" spans="21:48" ht="30" customHeight="1">
      <c r="U6529" s="1"/>
      <c r="AT6529" s="20">
        <f>T6529*1.075</f>
        <v>0</v>
      </c>
      <c r="AV6529" s="22">
        <f>MIN(AN6529,AT6529,AU6529)</f>
        <v>0</v>
      </c>
    </row>
    <row r="6530" spans="21:48" ht="30" customHeight="1">
      <c r="U6530" s="1"/>
      <c r="AT6530" s="20">
        <f>T6530*1.075</f>
        <v>0</v>
      </c>
      <c r="AV6530" s="22">
        <f>MIN(AN6530,AT6530,AU6530)</f>
        <v>0</v>
      </c>
    </row>
    <row r="6531" spans="21:48" ht="30" customHeight="1">
      <c r="U6531" s="1"/>
      <c r="AT6531" s="20">
        <f>T6531*1.075</f>
        <v>0</v>
      </c>
      <c r="AV6531" s="22">
        <f>MIN(AN6531,AT6531,AU6531)</f>
        <v>0</v>
      </c>
    </row>
    <row r="6532" spans="21:48" ht="30" customHeight="1">
      <c r="U6532" s="1"/>
      <c r="AT6532" s="20">
        <f>T6532*1.075</f>
        <v>0</v>
      </c>
      <c r="AV6532" s="22">
        <f>MIN(AN6532,AT6532,AU6532)</f>
        <v>0</v>
      </c>
    </row>
    <row r="6533" spans="21:48" ht="30" customHeight="1">
      <c r="U6533" s="1"/>
      <c r="AT6533" s="20">
        <f>T6533*1.075</f>
        <v>0</v>
      </c>
      <c r="AV6533" s="22">
        <f>MIN(AN6533,AT6533,AU6533)</f>
        <v>0</v>
      </c>
    </row>
    <row r="6534" spans="21:48" ht="30" customHeight="1">
      <c r="U6534" s="1"/>
      <c r="AT6534" s="20">
        <f>T6534*1.075</f>
        <v>0</v>
      </c>
      <c r="AV6534" s="22">
        <f>MIN(AN6534,AT6534,AU6534)</f>
        <v>0</v>
      </c>
    </row>
    <row r="6535" spans="21:48" ht="30" customHeight="1">
      <c r="U6535" s="1"/>
      <c r="AT6535" s="20">
        <f>T6535*1.075</f>
        <v>0</v>
      </c>
      <c r="AV6535" s="22">
        <f>MIN(AN6535,AT6535,AU6535)</f>
        <v>0</v>
      </c>
    </row>
    <row r="6536" spans="21:48" ht="30" customHeight="1">
      <c r="U6536" s="1"/>
      <c r="AT6536" s="20">
        <f>T6536*1.075</f>
        <v>0</v>
      </c>
      <c r="AV6536" s="22">
        <f>MIN(AN6536,AT6536,AU6536)</f>
        <v>0</v>
      </c>
    </row>
    <row r="6537" spans="21:48" ht="30" customHeight="1">
      <c r="U6537" s="1"/>
      <c r="AT6537" s="20">
        <f>T6537*1.075</f>
        <v>0</v>
      </c>
      <c r="AV6537" s="22">
        <f>MIN(AN6537,AT6537,AU6537)</f>
        <v>0</v>
      </c>
    </row>
    <row r="6538" spans="21:48" ht="30" customHeight="1">
      <c r="U6538" s="1"/>
      <c r="AT6538" s="20">
        <f>T6538*1.075</f>
        <v>0</v>
      </c>
      <c r="AV6538" s="22">
        <f>MIN(AN6538,AT6538,AU6538)</f>
        <v>0</v>
      </c>
    </row>
    <row r="6539" spans="21:48" ht="30" customHeight="1">
      <c r="U6539" s="1"/>
      <c r="AT6539" s="20">
        <f>T6539*1.075</f>
        <v>0</v>
      </c>
      <c r="AV6539" s="22">
        <f>MIN(AN6539,AT6539,AU6539)</f>
        <v>0</v>
      </c>
    </row>
    <row r="6540" spans="21:48" ht="30" customHeight="1">
      <c r="U6540" s="1"/>
      <c r="AT6540" s="20">
        <f>T6540*1.075</f>
        <v>0</v>
      </c>
      <c r="AV6540" s="22">
        <f>MIN(AN6540,AT6540,AU6540)</f>
        <v>0</v>
      </c>
    </row>
    <row r="6541" spans="21:48" ht="30" customHeight="1">
      <c r="U6541" s="1"/>
      <c r="AT6541" s="20">
        <f>T6541*1.075</f>
        <v>0</v>
      </c>
      <c r="AV6541" s="22">
        <f>MIN(AN6541,AT6541,AU6541)</f>
        <v>0</v>
      </c>
    </row>
    <row r="6542" spans="21:48" ht="30" customHeight="1">
      <c r="U6542" s="1"/>
      <c r="AT6542" s="20">
        <f>T6542*1.075</f>
        <v>0</v>
      </c>
      <c r="AV6542" s="22">
        <f>MIN(AN6542,AT6542,AU6542)</f>
        <v>0</v>
      </c>
    </row>
    <row r="6543" spans="21:48" ht="30" customHeight="1">
      <c r="U6543" s="1"/>
      <c r="AT6543" s="20">
        <f>T6543*1.075</f>
        <v>0</v>
      </c>
      <c r="AV6543" s="22">
        <f>MIN(AN6543,AT6543,AU6543)</f>
        <v>0</v>
      </c>
    </row>
    <row r="6544" spans="21:48" ht="30" customHeight="1">
      <c r="U6544" s="1"/>
      <c r="AT6544" s="20">
        <f>T6544*1.075</f>
        <v>0</v>
      </c>
      <c r="AV6544" s="22">
        <f>MIN(AN6544,AT6544,AU6544)</f>
        <v>0</v>
      </c>
    </row>
    <row r="6545" spans="21:48" ht="30" customHeight="1">
      <c r="U6545" s="1"/>
      <c r="AT6545" s="20">
        <f>T6545*1.075</f>
        <v>0</v>
      </c>
      <c r="AV6545" s="22">
        <f>MIN(AN6545,AT6545,AU6545)</f>
        <v>0</v>
      </c>
    </row>
    <row r="6546" spans="21:48" ht="30" customHeight="1">
      <c r="U6546" s="1"/>
      <c r="AT6546" s="20">
        <f>T6546*1.075</f>
        <v>0</v>
      </c>
      <c r="AV6546" s="22">
        <f>MIN(AN6546,AT6546,AU6546)</f>
        <v>0</v>
      </c>
    </row>
    <row r="6547" spans="21:48" ht="30" customHeight="1">
      <c r="U6547" s="1"/>
      <c r="AT6547" s="20">
        <f>T6547*1.075</f>
        <v>0</v>
      </c>
      <c r="AV6547" s="22">
        <f>MIN(AN6547,AT6547,AU6547)</f>
        <v>0</v>
      </c>
    </row>
    <row r="6548" spans="21:48" ht="30" customHeight="1">
      <c r="U6548" s="1"/>
      <c r="AT6548" s="20">
        <f>T6548*1.075</f>
        <v>0</v>
      </c>
      <c r="AV6548" s="22">
        <f>MIN(AN6548,AT6548,AU6548)</f>
        <v>0</v>
      </c>
    </row>
    <row r="6549" spans="21:48" ht="30" customHeight="1">
      <c r="U6549" s="1"/>
      <c r="AT6549" s="20">
        <f>T6549*1.075</f>
        <v>0</v>
      </c>
      <c r="AV6549" s="22">
        <f>MIN(AN6549,AT6549,AU6549)</f>
        <v>0</v>
      </c>
    </row>
    <row r="6550" spans="21:48" ht="30" customHeight="1">
      <c r="U6550" s="1"/>
      <c r="AT6550" s="20">
        <f>T6550*1.075</f>
        <v>0</v>
      </c>
      <c r="AV6550" s="22">
        <f>MIN(AN6550,AT6550,AU6550)</f>
        <v>0</v>
      </c>
    </row>
    <row r="6551" spans="21:48" ht="30" customHeight="1">
      <c r="U6551" s="1"/>
      <c r="AT6551" s="20">
        <f>T6551*1.075</f>
        <v>0</v>
      </c>
      <c r="AV6551" s="22">
        <f>MIN(AN6551,AT6551,AU6551)</f>
        <v>0</v>
      </c>
    </row>
    <row r="6552" spans="21:48" ht="30" customHeight="1">
      <c r="U6552" s="1"/>
      <c r="AT6552" s="20">
        <f>T6552*1.075</f>
        <v>0</v>
      </c>
      <c r="AV6552" s="22">
        <f>MIN(AN6552,AT6552,AU6552)</f>
        <v>0</v>
      </c>
    </row>
    <row r="6553" spans="21:48" ht="30" customHeight="1">
      <c r="U6553" s="1"/>
      <c r="AT6553" s="20">
        <f>T6553*1.075</f>
        <v>0</v>
      </c>
      <c r="AV6553" s="22">
        <f>MIN(AN6553,AT6553,AU6553)</f>
        <v>0</v>
      </c>
    </row>
    <row r="6554" spans="21:48" ht="30" customHeight="1">
      <c r="U6554" s="1"/>
      <c r="AT6554" s="20">
        <f>T6554*1.075</f>
        <v>0</v>
      </c>
      <c r="AV6554" s="22">
        <f>MIN(AN6554,AT6554,AU6554)</f>
        <v>0</v>
      </c>
    </row>
    <row r="6555" spans="21:48" ht="30" customHeight="1">
      <c r="U6555" s="1"/>
      <c r="AT6555" s="20">
        <f>T6555*1.075</f>
        <v>0</v>
      </c>
      <c r="AV6555" s="22">
        <f>MIN(AN6555,AT6555,AU6555)</f>
        <v>0</v>
      </c>
    </row>
    <row r="6556" spans="21:48" ht="30" customHeight="1">
      <c r="U6556" s="1"/>
      <c r="AT6556" s="20">
        <f>T6556*1.075</f>
        <v>0</v>
      </c>
      <c r="AV6556" s="22">
        <f>MIN(AN6556,AT6556,AU6556)</f>
        <v>0</v>
      </c>
    </row>
    <row r="6557" spans="21:48" ht="30" customHeight="1">
      <c r="U6557" s="1"/>
      <c r="AT6557" s="20">
        <f>T6557*1.075</f>
        <v>0</v>
      </c>
      <c r="AV6557" s="22">
        <f>MIN(AN6557,AT6557,AU6557)</f>
        <v>0</v>
      </c>
    </row>
    <row r="6558" spans="21:48" ht="30" customHeight="1">
      <c r="U6558" s="1"/>
      <c r="AT6558" s="20">
        <f>T6558*1.075</f>
        <v>0</v>
      </c>
      <c r="AV6558" s="22">
        <f>MIN(AN6558,AT6558,AU6558)</f>
        <v>0</v>
      </c>
    </row>
    <row r="6559" spans="21:48" ht="30" customHeight="1">
      <c r="U6559" s="1"/>
      <c r="AT6559" s="20">
        <f>T6559*1.075</f>
        <v>0</v>
      </c>
      <c r="AV6559" s="22">
        <f>MIN(AN6559,AT6559,AU6559)</f>
        <v>0</v>
      </c>
    </row>
    <row r="6560" spans="21:48" ht="30" customHeight="1">
      <c r="U6560" s="1"/>
      <c r="AT6560" s="20">
        <f>T6560*1.075</f>
        <v>0</v>
      </c>
      <c r="AV6560" s="22">
        <f>MIN(AN6560,AT6560,AU6560)</f>
        <v>0</v>
      </c>
    </row>
    <row r="6561" spans="21:48" ht="30" customHeight="1">
      <c r="U6561" s="1"/>
      <c r="AT6561" s="20">
        <f>T6561*1.075</f>
        <v>0</v>
      </c>
      <c r="AV6561" s="22">
        <f>MIN(AN6561,AT6561,AU6561)</f>
        <v>0</v>
      </c>
    </row>
    <row r="6562" spans="21:48" ht="30" customHeight="1">
      <c r="U6562" s="1"/>
      <c r="AT6562" s="20">
        <f>T6562*1.075</f>
        <v>0</v>
      </c>
      <c r="AV6562" s="22">
        <f>MIN(AN6562,AT6562,AU6562)</f>
        <v>0</v>
      </c>
    </row>
    <row r="6563" spans="21:48" ht="30" customHeight="1">
      <c r="U6563" s="1"/>
      <c r="AT6563" s="20">
        <f>T6563*1.075</f>
        <v>0</v>
      </c>
      <c r="AV6563" s="22">
        <f>MIN(AN6563,AT6563,AU6563)</f>
        <v>0</v>
      </c>
    </row>
    <row r="6564" spans="21:48" ht="30" customHeight="1">
      <c r="U6564" s="1"/>
      <c r="AT6564" s="20">
        <f>T6564*1.075</f>
        <v>0</v>
      </c>
      <c r="AV6564" s="22">
        <f>MIN(AN6564,AT6564,AU6564)</f>
        <v>0</v>
      </c>
    </row>
    <row r="6565" spans="21:48" ht="30" customHeight="1">
      <c r="U6565" s="1"/>
      <c r="AT6565" s="20">
        <f>T6565*1.075</f>
        <v>0</v>
      </c>
      <c r="AV6565" s="22">
        <f>MIN(AN6565,AT6565,AU6565)</f>
        <v>0</v>
      </c>
    </row>
    <row r="6566" spans="21:48" ht="30" customHeight="1">
      <c r="U6566" s="1"/>
      <c r="AT6566" s="20">
        <f>T6566*1.075</f>
        <v>0</v>
      </c>
      <c r="AV6566" s="22">
        <f>MIN(AN6566,AT6566,AU6566)</f>
        <v>0</v>
      </c>
    </row>
    <row r="6567" spans="21:48" ht="30" customHeight="1">
      <c r="U6567" s="1"/>
      <c r="AT6567" s="20">
        <f>T6567*1.075</f>
        <v>0</v>
      </c>
      <c r="AV6567" s="22">
        <f>MIN(AN6567,AT6567,AU6567)</f>
        <v>0</v>
      </c>
    </row>
    <row r="6568" spans="21:48" ht="30" customHeight="1">
      <c r="U6568" s="1"/>
      <c r="AT6568" s="20">
        <f>T6568*1.075</f>
        <v>0</v>
      </c>
      <c r="AV6568" s="22">
        <f>MIN(AN6568,AT6568,AU6568)</f>
        <v>0</v>
      </c>
    </row>
    <row r="6569" spans="21:48" ht="30" customHeight="1">
      <c r="U6569" s="1"/>
      <c r="AT6569" s="20">
        <f>T6569*1.075</f>
        <v>0</v>
      </c>
      <c r="AV6569" s="22">
        <f>MIN(AN6569,AT6569,AU6569)</f>
        <v>0</v>
      </c>
    </row>
    <row r="6570" spans="21:48" ht="30" customHeight="1">
      <c r="U6570" s="1"/>
      <c r="AT6570" s="20">
        <f>T6570*1.075</f>
        <v>0</v>
      </c>
      <c r="AV6570" s="22">
        <f>MIN(AN6570,AT6570,AU6570)</f>
        <v>0</v>
      </c>
    </row>
    <row r="6571" spans="21:48" ht="30" customHeight="1">
      <c r="U6571" s="1"/>
      <c r="AT6571" s="20">
        <f>T6571*1.075</f>
        <v>0</v>
      </c>
      <c r="AV6571" s="22">
        <f>MIN(AN6571,AT6571,AU6571)</f>
        <v>0</v>
      </c>
    </row>
    <row r="6572" spans="21:48" ht="30" customHeight="1">
      <c r="U6572" s="1"/>
      <c r="AT6572" s="20">
        <f>T6572*1.075</f>
        <v>0</v>
      </c>
      <c r="AV6572" s="22">
        <f>MIN(AN6572,AT6572,AU6572)</f>
        <v>0</v>
      </c>
    </row>
    <row r="6573" spans="21:48" ht="30" customHeight="1">
      <c r="U6573" s="1"/>
      <c r="AT6573" s="20">
        <f>T6573*1.075</f>
        <v>0</v>
      </c>
      <c r="AV6573" s="22">
        <f>MIN(AN6573,AT6573,AU6573)</f>
        <v>0</v>
      </c>
    </row>
    <row r="6574" spans="21:48" ht="30" customHeight="1">
      <c r="U6574" s="1"/>
      <c r="AT6574" s="20">
        <f>T6574*1.075</f>
        <v>0</v>
      </c>
      <c r="AV6574" s="22">
        <f>MIN(AN6574,AT6574,AU6574)</f>
        <v>0</v>
      </c>
    </row>
    <row r="6575" spans="21:48" ht="30" customHeight="1">
      <c r="U6575" s="1"/>
      <c r="AT6575" s="20">
        <f>T6575*1.075</f>
        <v>0</v>
      </c>
      <c r="AV6575" s="22">
        <f>MIN(AN6575,AT6575,AU6575)</f>
        <v>0</v>
      </c>
    </row>
    <row r="6576" spans="21:48" ht="30" customHeight="1">
      <c r="U6576" s="1"/>
      <c r="AT6576" s="20">
        <f>T6576*1.075</f>
        <v>0</v>
      </c>
      <c r="AV6576" s="22">
        <f>MIN(AN6576,AT6576,AU6576)</f>
        <v>0</v>
      </c>
    </row>
    <row r="6577" spans="21:48" ht="30" customHeight="1">
      <c r="U6577" s="1"/>
      <c r="AT6577" s="20">
        <f>T6577*1.075</f>
        <v>0</v>
      </c>
      <c r="AV6577" s="22">
        <f>MIN(AN6577,AT6577,AU6577)</f>
        <v>0</v>
      </c>
    </row>
    <row r="6578" spans="21:48" ht="30" customHeight="1">
      <c r="U6578" s="1"/>
      <c r="AT6578" s="20">
        <f>T6578*1.075</f>
        <v>0</v>
      </c>
      <c r="AV6578" s="22">
        <f>MIN(AN6578,AT6578,AU6578)</f>
        <v>0</v>
      </c>
    </row>
    <row r="6579" spans="21:48" ht="30" customHeight="1">
      <c r="U6579" s="1"/>
      <c r="AT6579" s="20">
        <f>T6579*1.075</f>
        <v>0</v>
      </c>
      <c r="AV6579" s="22">
        <f>MIN(AN6579,AT6579,AU6579)</f>
        <v>0</v>
      </c>
    </row>
    <row r="6580" spans="21:48" ht="30" customHeight="1">
      <c r="U6580" s="1"/>
      <c r="AT6580" s="20">
        <f>T6580*1.075</f>
        <v>0</v>
      </c>
      <c r="AV6580" s="22">
        <f>MIN(AN6580,AT6580,AU6580)</f>
        <v>0</v>
      </c>
    </row>
    <row r="6581" spans="21:48" ht="30" customHeight="1">
      <c r="U6581" s="1"/>
      <c r="AT6581" s="20">
        <f>T6581*1.075</f>
        <v>0</v>
      </c>
      <c r="AV6581" s="22">
        <f>MIN(AN6581,AT6581,AU6581)</f>
        <v>0</v>
      </c>
    </row>
    <row r="6582" spans="21:48" ht="30" customHeight="1">
      <c r="U6582" s="1"/>
      <c r="AT6582" s="20">
        <f>T6582*1.075</f>
        <v>0</v>
      </c>
      <c r="AV6582" s="22">
        <f>MIN(AN6582,AT6582,AU6582)</f>
        <v>0</v>
      </c>
    </row>
    <row r="6583" spans="21:48" ht="30" customHeight="1">
      <c r="U6583" s="1"/>
      <c r="AT6583" s="20">
        <f>T6583*1.075</f>
        <v>0</v>
      </c>
      <c r="AV6583" s="22">
        <f>MIN(AN6583,AT6583,AU6583)</f>
        <v>0</v>
      </c>
    </row>
    <row r="6584" spans="21:48" ht="30" customHeight="1">
      <c r="U6584" s="1"/>
      <c r="AT6584" s="20">
        <f>T6584*1.075</f>
        <v>0</v>
      </c>
      <c r="AV6584" s="22">
        <f>MIN(AN6584,AT6584,AU6584)</f>
        <v>0</v>
      </c>
    </row>
    <row r="6585" spans="21:48" ht="30" customHeight="1">
      <c r="U6585" s="1"/>
      <c r="AT6585" s="20">
        <f>T6585*1.075</f>
        <v>0</v>
      </c>
      <c r="AV6585" s="22">
        <f>MIN(AN6585,AT6585,AU6585)</f>
        <v>0</v>
      </c>
    </row>
    <row r="6586" spans="21:48" ht="30" customHeight="1">
      <c r="U6586" s="1"/>
      <c r="AT6586" s="20">
        <f>T6586*1.075</f>
        <v>0</v>
      </c>
      <c r="AV6586" s="22">
        <f>MIN(AN6586,AT6586,AU6586)</f>
        <v>0</v>
      </c>
    </row>
    <row r="6587" spans="21:48" ht="30" customHeight="1">
      <c r="U6587" s="1"/>
      <c r="AT6587" s="20">
        <f>T6587*1.075</f>
        <v>0</v>
      </c>
      <c r="AV6587" s="22">
        <f>MIN(AN6587,AT6587,AU6587)</f>
        <v>0</v>
      </c>
    </row>
    <row r="6588" spans="21:48" ht="30" customHeight="1">
      <c r="U6588" s="1"/>
      <c r="AT6588" s="20">
        <f>T6588*1.075</f>
        <v>0</v>
      </c>
      <c r="AV6588" s="22">
        <f>MIN(AN6588,AT6588,AU6588)</f>
        <v>0</v>
      </c>
    </row>
    <row r="6589" spans="21:48" ht="30" customHeight="1">
      <c r="U6589" s="1"/>
      <c r="AT6589" s="20">
        <f>T6589*1.075</f>
        <v>0</v>
      </c>
      <c r="AV6589" s="22">
        <f>MIN(AN6589,AT6589,AU6589)</f>
        <v>0</v>
      </c>
    </row>
    <row r="6590" spans="21:48" ht="30" customHeight="1">
      <c r="U6590" s="1"/>
      <c r="AT6590" s="20">
        <f>T6590*1.075</f>
        <v>0</v>
      </c>
      <c r="AV6590" s="22">
        <f>MIN(AN6590,AT6590,AU6590)</f>
        <v>0</v>
      </c>
    </row>
    <row r="6591" spans="21:48" ht="30" customHeight="1">
      <c r="U6591" s="1"/>
      <c r="AT6591" s="20">
        <f>T6591*1.075</f>
        <v>0</v>
      </c>
      <c r="AV6591" s="22">
        <f>MIN(AN6591,AT6591,AU6591)</f>
        <v>0</v>
      </c>
    </row>
    <row r="6592" spans="21:48" ht="30" customHeight="1">
      <c r="U6592" s="1"/>
      <c r="AT6592" s="20">
        <f>T6592*1.075</f>
        <v>0</v>
      </c>
      <c r="AV6592" s="22">
        <f>MIN(AN6592,AT6592,AU6592)</f>
        <v>0</v>
      </c>
    </row>
    <row r="6593" spans="21:48" ht="30" customHeight="1">
      <c r="U6593" s="1"/>
      <c r="AT6593" s="20">
        <f>T6593*1.075</f>
        <v>0</v>
      </c>
      <c r="AV6593" s="22">
        <f>MIN(AN6593,AT6593,AU6593)</f>
        <v>0</v>
      </c>
    </row>
    <row r="6594" spans="21:48" ht="30" customHeight="1">
      <c r="U6594" s="1"/>
      <c r="AT6594" s="20">
        <f>T6594*1.075</f>
        <v>0</v>
      </c>
      <c r="AV6594" s="22">
        <f>MIN(AN6594,AT6594,AU6594)</f>
        <v>0</v>
      </c>
    </row>
    <row r="6595" spans="21:48" ht="30" customHeight="1">
      <c r="U6595" s="1"/>
      <c r="AT6595" s="20">
        <f>T6595*1.075</f>
        <v>0</v>
      </c>
      <c r="AV6595" s="22">
        <f>MIN(AN6595,AT6595,AU6595)</f>
        <v>0</v>
      </c>
    </row>
    <row r="6596" spans="21:48" ht="30" customHeight="1">
      <c r="U6596" s="1"/>
      <c r="AT6596" s="20">
        <f>T6596*1.075</f>
        <v>0</v>
      </c>
      <c r="AV6596" s="22">
        <f>MIN(AN6596,AT6596,AU6596)</f>
        <v>0</v>
      </c>
    </row>
    <row r="6597" spans="21:48" ht="30" customHeight="1">
      <c r="U6597" s="1"/>
      <c r="AT6597" s="20">
        <f>T6597*1.075</f>
        <v>0</v>
      </c>
      <c r="AV6597" s="22">
        <f>MIN(AN6597,AT6597,AU6597)</f>
        <v>0</v>
      </c>
    </row>
    <row r="6598" spans="21:48" ht="30" customHeight="1">
      <c r="U6598" s="1"/>
      <c r="AT6598" s="20">
        <f>T6598*1.075</f>
        <v>0</v>
      </c>
      <c r="AV6598" s="22">
        <f>MIN(AN6598,AT6598,AU6598)</f>
        <v>0</v>
      </c>
    </row>
    <row r="6599" spans="21:48" ht="30" customHeight="1">
      <c r="U6599" s="1"/>
      <c r="AT6599" s="20">
        <f>T6599*1.075</f>
        <v>0</v>
      </c>
      <c r="AV6599" s="22">
        <f>MIN(AN6599,AT6599,AU6599)</f>
        <v>0</v>
      </c>
    </row>
    <row r="6600" spans="21:48" ht="30" customHeight="1">
      <c r="U6600" s="1"/>
      <c r="AT6600" s="20">
        <f>T6600*1.075</f>
        <v>0</v>
      </c>
      <c r="AV6600" s="22">
        <f>MIN(AN6600,AT6600,AU6600)</f>
        <v>0</v>
      </c>
    </row>
    <row r="6601" spans="21:48" ht="30" customHeight="1">
      <c r="U6601" s="1"/>
      <c r="AT6601" s="20">
        <f>T6601*1.075</f>
        <v>0</v>
      </c>
      <c r="AV6601" s="22">
        <f>MIN(AN6601,AT6601,AU6601)</f>
        <v>0</v>
      </c>
    </row>
    <row r="6602" spans="21:48" ht="30" customHeight="1">
      <c r="U6602" s="1"/>
      <c r="AT6602" s="20">
        <f>T6602*1.075</f>
        <v>0</v>
      </c>
      <c r="AV6602" s="22">
        <f>MIN(AN6602,AT6602,AU6602)</f>
        <v>0</v>
      </c>
    </row>
    <row r="6603" spans="21:48" ht="30" customHeight="1">
      <c r="U6603" s="1"/>
      <c r="AT6603" s="20">
        <f>T6603*1.075</f>
        <v>0</v>
      </c>
      <c r="AV6603" s="22">
        <f>MIN(AN6603,AT6603,AU6603)</f>
        <v>0</v>
      </c>
    </row>
    <row r="6604" spans="21:48" ht="30" customHeight="1">
      <c r="U6604" s="1"/>
      <c r="AT6604" s="20">
        <f>T6604*1.075</f>
        <v>0</v>
      </c>
      <c r="AV6604" s="22">
        <f>MIN(AN6604,AT6604,AU6604)</f>
        <v>0</v>
      </c>
    </row>
    <row r="6605" spans="21:48" ht="30" customHeight="1">
      <c r="U6605" s="1"/>
      <c r="AT6605" s="20">
        <f>T6605*1.075</f>
        <v>0</v>
      </c>
      <c r="AV6605" s="22">
        <f>MIN(AN6605,AT6605,AU6605)</f>
        <v>0</v>
      </c>
    </row>
    <row r="6606" spans="21:48" ht="30" customHeight="1">
      <c r="U6606" s="1"/>
      <c r="AT6606" s="20">
        <f>T6606*1.075</f>
        <v>0</v>
      </c>
      <c r="AV6606" s="22">
        <f>MIN(AN6606,AT6606,AU6606)</f>
        <v>0</v>
      </c>
    </row>
    <row r="6607" spans="21:48" ht="30" customHeight="1">
      <c r="U6607" s="1"/>
      <c r="AT6607" s="20">
        <f>T6607*1.075</f>
        <v>0</v>
      </c>
      <c r="AV6607" s="22">
        <f>MIN(AN6607,AT6607,AU6607)</f>
        <v>0</v>
      </c>
    </row>
    <row r="6608" spans="21:48" ht="30" customHeight="1">
      <c r="U6608" s="1"/>
      <c r="AT6608" s="20">
        <f>T6608*1.075</f>
        <v>0</v>
      </c>
      <c r="AV6608" s="22">
        <f>MIN(AN6608,AT6608,AU6608)</f>
        <v>0</v>
      </c>
    </row>
    <row r="6609" spans="21:48" ht="30" customHeight="1">
      <c r="U6609" s="1"/>
      <c r="AT6609" s="20">
        <f>T6609*1.075</f>
        <v>0</v>
      </c>
      <c r="AV6609" s="22">
        <f>MIN(AN6609,AT6609,AU6609)</f>
        <v>0</v>
      </c>
    </row>
    <row r="6610" spans="21:48" ht="30" customHeight="1">
      <c r="U6610" s="1"/>
      <c r="AT6610" s="20">
        <f>T6610*1.075</f>
        <v>0</v>
      </c>
      <c r="AV6610" s="22">
        <f>MIN(AN6610,AT6610,AU6610)</f>
        <v>0</v>
      </c>
    </row>
    <row r="6611" spans="21:48" ht="30" customHeight="1">
      <c r="U6611" s="1"/>
      <c r="AT6611" s="20">
        <f>T6611*1.075</f>
        <v>0</v>
      </c>
      <c r="AV6611" s="22">
        <f>MIN(AN6611,AT6611,AU6611)</f>
        <v>0</v>
      </c>
    </row>
    <row r="6612" spans="21:48" ht="30" customHeight="1">
      <c r="U6612" s="1"/>
      <c r="AT6612" s="20">
        <f>T6612*1.075</f>
        <v>0</v>
      </c>
      <c r="AV6612" s="22">
        <f>MIN(AN6612,AT6612,AU6612)</f>
        <v>0</v>
      </c>
    </row>
    <row r="6613" spans="21:48" ht="30" customHeight="1">
      <c r="U6613" s="1"/>
      <c r="AT6613" s="20">
        <f>T6613*1.075</f>
        <v>0</v>
      </c>
      <c r="AV6613" s="22">
        <f>MIN(AN6613,AT6613,AU6613)</f>
        <v>0</v>
      </c>
    </row>
    <row r="6614" spans="21:48" ht="30" customHeight="1">
      <c r="U6614" s="1"/>
      <c r="AT6614" s="20">
        <f>T6614*1.075</f>
        <v>0</v>
      </c>
      <c r="AV6614" s="22">
        <f>MIN(AN6614,AT6614,AU6614)</f>
        <v>0</v>
      </c>
    </row>
    <row r="6615" spans="21:48" ht="30" customHeight="1">
      <c r="U6615" s="1"/>
      <c r="AT6615" s="20">
        <f>T6615*1.075</f>
        <v>0</v>
      </c>
      <c r="AV6615" s="22">
        <f>MIN(AN6615,AT6615,AU6615)</f>
        <v>0</v>
      </c>
    </row>
    <row r="6616" spans="21:48" ht="30" customHeight="1">
      <c r="U6616" s="1"/>
      <c r="AT6616" s="20">
        <f>T6616*1.075</f>
        <v>0</v>
      </c>
      <c r="AV6616" s="22">
        <f>MIN(AN6616,AT6616,AU6616)</f>
        <v>0</v>
      </c>
    </row>
    <row r="6617" spans="21:48" ht="30" customHeight="1">
      <c r="U6617" s="1"/>
      <c r="AT6617" s="20">
        <f>T6617*1.075</f>
        <v>0</v>
      </c>
      <c r="AV6617" s="22">
        <f>MIN(AN6617,AT6617,AU6617)</f>
        <v>0</v>
      </c>
    </row>
    <row r="6618" spans="21:48" ht="30" customHeight="1">
      <c r="U6618" s="1"/>
      <c r="AT6618" s="20">
        <f>T6618*1.075</f>
        <v>0</v>
      </c>
      <c r="AV6618" s="22">
        <f>MIN(AN6618,AT6618,AU6618)</f>
        <v>0</v>
      </c>
    </row>
    <row r="6619" spans="21:48" ht="30" customHeight="1">
      <c r="U6619" s="1"/>
      <c r="AT6619" s="20">
        <f>T6619*1.075</f>
        <v>0</v>
      </c>
      <c r="AV6619" s="22">
        <f>MIN(AN6619,AT6619,AU6619)</f>
        <v>0</v>
      </c>
    </row>
    <row r="6620" spans="21:48" ht="30" customHeight="1">
      <c r="U6620" s="1"/>
      <c r="AT6620" s="20">
        <f>T6620*1.075</f>
        <v>0</v>
      </c>
      <c r="AV6620" s="22">
        <f>MIN(AN6620,AT6620,AU6620)</f>
        <v>0</v>
      </c>
    </row>
    <row r="6621" spans="21:48" ht="30" customHeight="1">
      <c r="U6621" s="1"/>
      <c r="AT6621" s="20">
        <f>T6621*1.075</f>
        <v>0</v>
      </c>
      <c r="AV6621" s="22">
        <f>MIN(AN6621,AT6621,AU6621)</f>
        <v>0</v>
      </c>
    </row>
    <row r="6622" spans="21:48" ht="30" customHeight="1">
      <c r="U6622" s="1"/>
      <c r="AT6622" s="20">
        <f>T6622*1.075</f>
        <v>0</v>
      </c>
      <c r="AV6622" s="22">
        <f>MIN(AN6622,AT6622,AU6622)</f>
        <v>0</v>
      </c>
    </row>
    <row r="6623" spans="21:48" ht="30" customHeight="1">
      <c r="U6623" s="1"/>
      <c r="AT6623" s="20">
        <f>T6623*1.075</f>
        <v>0</v>
      </c>
      <c r="AV6623" s="22">
        <f>MIN(AN6623,AT6623,AU6623)</f>
        <v>0</v>
      </c>
    </row>
    <row r="6624" spans="21:48" ht="30" customHeight="1">
      <c r="U6624" s="1"/>
      <c r="AT6624" s="20">
        <f>T6624*1.075</f>
        <v>0</v>
      </c>
      <c r="AV6624" s="22">
        <f>MIN(AN6624,AT6624,AU6624)</f>
        <v>0</v>
      </c>
    </row>
    <row r="6625" spans="21:48" ht="30" customHeight="1">
      <c r="U6625" s="1"/>
      <c r="AT6625" s="20">
        <f>T6625*1.075</f>
        <v>0</v>
      </c>
      <c r="AV6625" s="22">
        <f>MIN(AN6625,AT6625,AU6625)</f>
        <v>0</v>
      </c>
    </row>
    <row r="6626" spans="21:48" ht="30" customHeight="1">
      <c r="U6626" s="1"/>
      <c r="AT6626" s="20">
        <f>T6626*1.075</f>
        <v>0</v>
      </c>
      <c r="AV6626" s="22">
        <f>MIN(AN6626,AT6626,AU6626)</f>
        <v>0</v>
      </c>
    </row>
    <row r="6627" spans="21:48" ht="30" customHeight="1">
      <c r="U6627" s="1"/>
      <c r="AT6627" s="20">
        <f>T6627*1.075</f>
        <v>0</v>
      </c>
      <c r="AV6627" s="22">
        <f>MIN(AN6627,AT6627,AU6627)</f>
        <v>0</v>
      </c>
    </row>
    <row r="6628" spans="21:48" ht="30" customHeight="1">
      <c r="U6628" s="1"/>
      <c r="AT6628" s="20">
        <f>T6628*1.075</f>
        <v>0</v>
      </c>
      <c r="AV6628" s="22">
        <f>MIN(AN6628,AT6628,AU6628)</f>
        <v>0</v>
      </c>
    </row>
    <row r="6629" spans="21:48" ht="30" customHeight="1">
      <c r="U6629" s="1"/>
      <c r="AT6629" s="20">
        <f>T6629*1.075</f>
        <v>0</v>
      </c>
      <c r="AV6629" s="22">
        <f>MIN(AN6629,AT6629,AU6629)</f>
        <v>0</v>
      </c>
    </row>
    <row r="6630" spans="21:48" ht="30" customHeight="1">
      <c r="U6630" s="1"/>
      <c r="AT6630" s="20">
        <f>T6630*1.075</f>
        <v>0</v>
      </c>
      <c r="AV6630" s="22">
        <f>MIN(AN6630,AT6630,AU6630)</f>
        <v>0</v>
      </c>
    </row>
    <row r="6631" spans="21:48" ht="30" customHeight="1">
      <c r="U6631" s="1"/>
      <c r="AT6631" s="20">
        <f>T6631*1.075</f>
        <v>0</v>
      </c>
      <c r="AV6631" s="22">
        <f>MIN(AN6631,AT6631,AU6631)</f>
        <v>0</v>
      </c>
    </row>
    <row r="6632" spans="21:48" ht="30" customHeight="1">
      <c r="U6632" s="1"/>
      <c r="AT6632" s="20">
        <f>T6632*1.075</f>
        <v>0</v>
      </c>
      <c r="AV6632" s="22">
        <f>MIN(AN6632,AT6632,AU6632)</f>
        <v>0</v>
      </c>
    </row>
    <row r="6633" spans="21:48" ht="30" customHeight="1">
      <c r="U6633" s="1"/>
      <c r="AT6633" s="20">
        <f>T6633*1.075</f>
        <v>0</v>
      </c>
      <c r="AV6633" s="22">
        <f>MIN(AN6633,AT6633,AU6633)</f>
        <v>0</v>
      </c>
    </row>
    <row r="6634" spans="21:48" ht="30" customHeight="1">
      <c r="U6634" s="1"/>
      <c r="AT6634" s="20">
        <f>T6634*1.075</f>
        <v>0</v>
      </c>
      <c r="AV6634" s="22">
        <f>MIN(AN6634,AT6634,AU6634)</f>
        <v>0</v>
      </c>
    </row>
    <row r="6635" spans="21:48" ht="30" customHeight="1">
      <c r="U6635" s="1"/>
      <c r="AT6635" s="20">
        <f>T6635*1.075</f>
        <v>0</v>
      </c>
      <c r="AV6635" s="22">
        <f>MIN(AN6635,AT6635,AU6635)</f>
        <v>0</v>
      </c>
    </row>
    <row r="6636" spans="21:48" ht="30" customHeight="1">
      <c r="U6636" s="1"/>
      <c r="AT6636" s="20">
        <f>T6636*1.075</f>
        <v>0</v>
      </c>
      <c r="AV6636" s="22">
        <f>MIN(AN6636,AT6636,AU6636)</f>
        <v>0</v>
      </c>
    </row>
    <row r="6637" spans="21:48" ht="30" customHeight="1">
      <c r="U6637" s="1"/>
      <c r="AT6637" s="20">
        <f>T6637*1.075</f>
        <v>0</v>
      </c>
      <c r="AV6637" s="22">
        <f>MIN(AN6637,AT6637,AU6637)</f>
        <v>0</v>
      </c>
    </row>
    <row r="6638" spans="21:48" ht="30" customHeight="1">
      <c r="U6638" s="1"/>
      <c r="AT6638" s="20">
        <f>T6638*1.075</f>
        <v>0</v>
      </c>
      <c r="AV6638" s="22">
        <f>MIN(AN6638,AT6638,AU6638)</f>
        <v>0</v>
      </c>
    </row>
    <row r="6639" spans="21:48" ht="30" customHeight="1">
      <c r="U6639" s="1"/>
      <c r="AT6639" s="20">
        <f>T6639*1.075</f>
        <v>0</v>
      </c>
      <c r="AV6639" s="22">
        <f>MIN(AN6639,AT6639,AU6639)</f>
        <v>0</v>
      </c>
    </row>
    <row r="6640" spans="21:48" ht="30" customHeight="1">
      <c r="U6640" s="1"/>
      <c r="AT6640" s="20">
        <f>T6640*1.075</f>
        <v>0</v>
      </c>
      <c r="AV6640" s="22">
        <f>MIN(AN6640,AT6640,AU6640)</f>
        <v>0</v>
      </c>
    </row>
    <row r="6641" spans="21:48" ht="30" customHeight="1">
      <c r="U6641" s="1"/>
      <c r="AT6641" s="20">
        <f>T6641*1.075</f>
        <v>0</v>
      </c>
      <c r="AV6641" s="22">
        <f>MIN(AN6641,AT6641,AU6641)</f>
        <v>0</v>
      </c>
    </row>
    <row r="6642" spans="21:48" ht="30" customHeight="1">
      <c r="U6642" s="1"/>
      <c r="AT6642" s="20">
        <f>T6642*1.075</f>
        <v>0</v>
      </c>
      <c r="AV6642" s="22">
        <f>MIN(AN6642,AT6642,AU6642)</f>
        <v>0</v>
      </c>
    </row>
    <row r="6643" spans="21:48" ht="30" customHeight="1">
      <c r="U6643" s="1"/>
      <c r="AT6643" s="20">
        <f>T6643*1.075</f>
        <v>0</v>
      </c>
      <c r="AV6643" s="22">
        <f>MIN(AN6643,AT6643,AU6643)</f>
        <v>0</v>
      </c>
    </row>
    <row r="6644" spans="21:48" ht="30" customHeight="1">
      <c r="U6644" s="1"/>
      <c r="AT6644" s="20">
        <f>T6644*1.075</f>
        <v>0</v>
      </c>
      <c r="AV6644" s="22">
        <f>MIN(AN6644,AT6644,AU6644)</f>
        <v>0</v>
      </c>
    </row>
    <row r="6645" spans="21:48" ht="30" customHeight="1">
      <c r="U6645" s="1"/>
      <c r="AT6645" s="20">
        <f>T6645*1.075</f>
        <v>0</v>
      </c>
      <c r="AV6645" s="22">
        <f>MIN(AN6645,AT6645,AU6645)</f>
        <v>0</v>
      </c>
    </row>
    <row r="6646" spans="21:48" ht="30" customHeight="1">
      <c r="U6646" s="1"/>
      <c r="AT6646" s="20">
        <f>T6646*1.075</f>
        <v>0</v>
      </c>
      <c r="AV6646" s="22">
        <f>MIN(AN6646,AT6646,AU6646)</f>
        <v>0</v>
      </c>
    </row>
    <row r="6647" spans="21:48" ht="30" customHeight="1">
      <c r="U6647" s="1"/>
      <c r="AT6647" s="20">
        <f>T6647*1.075</f>
        <v>0</v>
      </c>
      <c r="AV6647" s="22">
        <f>MIN(AN6647,AT6647,AU6647)</f>
        <v>0</v>
      </c>
    </row>
    <row r="6648" spans="21:48" ht="30" customHeight="1">
      <c r="U6648" s="1"/>
      <c r="AT6648" s="20">
        <f>T6648*1.075</f>
        <v>0</v>
      </c>
      <c r="AV6648" s="22">
        <f>MIN(AN6648,AT6648,AU6648)</f>
        <v>0</v>
      </c>
    </row>
    <row r="6649" spans="21:48" ht="30" customHeight="1">
      <c r="U6649" s="1"/>
      <c r="AT6649" s="20">
        <f>T6649*1.075</f>
        <v>0</v>
      </c>
      <c r="AV6649" s="22">
        <f>MIN(AN6649,AT6649,AU6649)</f>
        <v>0</v>
      </c>
    </row>
    <row r="6650" spans="21:48" ht="30" customHeight="1">
      <c r="U6650" s="1"/>
      <c r="AT6650" s="20">
        <f>T6650*1.075</f>
        <v>0</v>
      </c>
      <c r="AV6650" s="22">
        <f>MIN(AN6650,AT6650,AU6650)</f>
        <v>0</v>
      </c>
    </row>
    <row r="6651" spans="21:48" ht="30" customHeight="1">
      <c r="U6651" s="1"/>
      <c r="AT6651" s="20">
        <f>T6651*1.075</f>
        <v>0</v>
      </c>
      <c r="AV6651" s="22">
        <f>MIN(AN6651,AT6651,AU6651)</f>
        <v>0</v>
      </c>
    </row>
    <row r="6652" spans="21:48" ht="30" customHeight="1">
      <c r="U6652" s="1"/>
      <c r="AT6652" s="20">
        <f>T6652*1.075</f>
        <v>0</v>
      </c>
      <c r="AV6652" s="22">
        <f>MIN(AN6652,AT6652,AU6652)</f>
        <v>0</v>
      </c>
    </row>
    <row r="6653" spans="21:48" ht="30" customHeight="1">
      <c r="U6653" s="1"/>
      <c r="AT6653" s="20">
        <f>T6653*1.075</f>
        <v>0</v>
      </c>
      <c r="AV6653" s="22">
        <f>MIN(AN6653,AT6653,AU6653)</f>
        <v>0</v>
      </c>
    </row>
    <row r="6654" spans="21:48" ht="30" customHeight="1">
      <c r="U6654" s="1"/>
      <c r="AT6654" s="20">
        <f>T6654*1.075</f>
        <v>0</v>
      </c>
      <c r="AV6654" s="22">
        <f>MIN(AN6654,AT6654,AU6654)</f>
        <v>0</v>
      </c>
    </row>
    <row r="6655" spans="21:48" ht="30" customHeight="1">
      <c r="U6655" s="1"/>
      <c r="AT6655" s="20">
        <f>T6655*1.075</f>
        <v>0</v>
      </c>
      <c r="AV6655" s="22">
        <f>MIN(AN6655,AT6655,AU6655)</f>
        <v>0</v>
      </c>
    </row>
    <row r="6656" spans="21:48" ht="30" customHeight="1">
      <c r="U6656" s="1"/>
      <c r="AT6656" s="20">
        <f>T6656*1.075</f>
        <v>0</v>
      </c>
      <c r="AV6656" s="22">
        <f>MIN(AN6656,AT6656,AU6656)</f>
        <v>0</v>
      </c>
    </row>
    <row r="6657" spans="21:48" ht="30" customHeight="1">
      <c r="U6657" s="1"/>
      <c r="AT6657" s="20">
        <f>T6657*1.075</f>
        <v>0</v>
      </c>
      <c r="AV6657" s="22">
        <f>MIN(AN6657,AT6657,AU6657)</f>
        <v>0</v>
      </c>
    </row>
    <row r="6658" spans="21:48" ht="30" customHeight="1">
      <c r="U6658" s="1"/>
      <c r="AT6658" s="20">
        <f>T6658*1.075</f>
        <v>0</v>
      </c>
      <c r="AV6658" s="22">
        <f>MIN(AN6658,AT6658,AU6658)</f>
        <v>0</v>
      </c>
    </row>
    <row r="6659" spans="21:48" ht="30" customHeight="1">
      <c r="U6659" s="1"/>
      <c r="AT6659" s="20">
        <f>T6659*1.075</f>
        <v>0</v>
      </c>
      <c r="AV6659" s="22">
        <f>MIN(AN6659,AT6659,AU6659)</f>
        <v>0</v>
      </c>
    </row>
    <row r="6660" spans="21:48" ht="30" customHeight="1">
      <c r="U6660" s="1"/>
      <c r="AT6660" s="20">
        <f>T6660*1.075</f>
        <v>0</v>
      </c>
      <c r="AV6660" s="22">
        <f>MIN(AN6660,AT6660,AU6660)</f>
        <v>0</v>
      </c>
    </row>
    <row r="6661" spans="21:48" ht="30" customHeight="1">
      <c r="U6661" s="1"/>
      <c r="AT6661" s="20">
        <f>T6661*1.075</f>
        <v>0</v>
      </c>
      <c r="AV6661" s="22">
        <f>MIN(AN6661,AT6661,AU6661)</f>
        <v>0</v>
      </c>
    </row>
    <row r="6662" spans="21:48" ht="30" customHeight="1">
      <c r="U6662" s="1"/>
      <c r="AT6662" s="20">
        <f>T6662*1.075</f>
        <v>0</v>
      </c>
      <c r="AV6662" s="22">
        <f>MIN(AN6662,AT6662,AU6662)</f>
        <v>0</v>
      </c>
    </row>
    <row r="6663" spans="21:48" ht="30" customHeight="1">
      <c r="U6663" s="1"/>
      <c r="AT6663" s="20">
        <f>T6663*1.075</f>
        <v>0</v>
      </c>
      <c r="AV6663" s="22">
        <f>MIN(AN6663,AT6663,AU6663)</f>
        <v>0</v>
      </c>
    </row>
    <row r="6664" spans="21:48" ht="30" customHeight="1">
      <c r="U6664" s="1"/>
      <c r="AT6664" s="20">
        <f>T6664*1.075</f>
        <v>0</v>
      </c>
      <c r="AV6664" s="22">
        <f>MIN(AN6664,AT6664,AU6664)</f>
        <v>0</v>
      </c>
    </row>
    <row r="6665" spans="21:48" ht="30" customHeight="1">
      <c r="U6665" s="1"/>
      <c r="AT6665" s="20">
        <f>T6665*1.075</f>
        <v>0</v>
      </c>
      <c r="AV6665" s="22">
        <f>MIN(AN6665,AT6665,AU6665)</f>
        <v>0</v>
      </c>
    </row>
    <row r="6666" spans="21:48" ht="30" customHeight="1">
      <c r="U6666" s="1"/>
      <c r="AT6666" s="20">
        <f>T6666*1.075</f>
        <v>0</v>
      </c>
      <c r="AV6666" s="22">
        <f>MIN(AN6666,AT6666,AU6666)</f>
        <v>0</v>
      </c>
    </row>
    <row r="6667" spans="21:48" ht="30" customHeight="1">
      <c r="U6667" s="1"/>
      <c r="AT6667" s="20">
        <f>T6667*1.075</f>
        <v>0</v>
      </c>
      <c r="AV6667" s="22">
        <f>MIN(AN6667,AT6667,AU6667)</f>
        <v>0</v>
      </c>
    </row>
    <row r="6668" spans="21:48" ht="30" customHeight="1">
      <c r="U6668" s="1"/>
      <c r="AT6668" s="20">
        <f>T6668*1.075</f>
        <v>0</v>
      </c>
      <c r="AV6668" s="22">
        <f>MIN(AN6668,AT6668,AU6668)</f>
        <v>0</v>
      </c>
    </row>
    <row r="6669" spans="21:48" ht="30" customHeight="1">
      <c r="U6669" s="1"/>
      <c r="AT6669" s="20">
        <f>T6669*1.075</f>
        <v>0</v>
      </c>
      <c r="AV6669" s="22">
        <f>MIN(AN6669,AT6669,AU6669)</f>
        <v>0</v>
      </c>
    </row>
    <row r="6670" spans="21:48" ht="30" customHeight="1">
      <c r="U6670" s="1"/>
      <c r="AT6670" s="20">
        <f>T6670*1.075</f>
        <v>0</v>
      </c>
      <c r="AV6670" s="22">
        <f>MIN(AN6670,AT6670,AU6670)</f>
        <v>0</v>
      </c>
    </row>
    <row r="6671" spans="21:48" ht="30" customHeight="1">
      <c r="U6671" s="1"/>
      <c r="AT6671" s="20">
        <f>T6671*1.075</f>
        <v>0</v>
      </c>
      <c r="AV6671" s="22">
        <f>MIN(AN6671,AT6671,AU6671)</f>
        <v>0</v>
      </c>
    </row>
    <row r="6672" spans="21:48" ht="30" customHeight="1">
      <c r="U6672" s="1"/>
      <c r="AT6672" s="20">
        <f>T6672*1.075</f>
        <v>0</v>
      </c>
      <c r="AV6672" s="22">
        <f>MIN(AN6672,AT6672,AU6672)</f>
        <v>0</v>
      </c>
    </row>
    <row r="6673" spans="21:48" ht="30" customHeight="1">
      <c r="U6673" s="1"/>
      <c r="AT6673" s="20">
        <f>T6673*1.075</f>
        <v>0</v>
      </c>
      <c r="AV6673" s="22">
        <f>MIN(AN6673,AT6673,AU6673)</f>
        <v>0</v>
      </c>
    </row>
    <row r="6674" spans="21:48" ht="30" customHeight="1">
      <c r="U6674" s="1"/>
      <c r="AT6674" s="20">
        <f>T6674*1.075</f>
        <v>0</v>
      </c>
      <c r="AV6674" s="22">
        <f>MIN(AN6674,AT6674,AU6674)</f>
        <v>0</v>
      </c>
    </row>
    <row r="6675" spans="21:48" ht="30" customHeight="1">
      <c r="U6675" s="1"/>
      <c r="AT6675" s="20">
        <f>T6675*1.075</f>
        <v>0</v>
      </c>
      <c r="AV6675" s="22">
        <f>MIN(AN6675,AT6675,AU6675)</f>
        <v>0</v>
      </c>
    </row>
    <row r="6676" spans="21:48" ht="30" customHeight="1">
      <c r="U6676" s="1"/>
      <c r="AT6676" s="20">
        <f>T6676*1.075</f>
        <v>0</v>
      </c>
      <c r="AV6676" s="22">
        <f>MIN(AN6676,AT6676,AU6676)</f>
        <v>0</v>
      </c>
    </row>
    <row r="6677" spans="21:48" ht="30" customHeight="1">
      <c r="U6677" s="1"/>
      <c r="AT6677" s="20">
        <f>T6677*1.075</f>
        <v>0</v>
      </c>
      <c r="AV6677" s="22">
        <f>MIN(AN6677,AT6677,AU6677)</f>
        <v>0</v>
      </c>
    </row>
    <row r="6678" spans="21:48" ht="30" customHeight="1">
      <c r="U6678" s="1"/>
      <c r="AT6678" s="20">
        <f>T6678*1.075</f>
        <v>0</v>
      </c>
      <c r="AV6678" s="22">
        <f>MIN(AN6678,AT6678,AU6678)</f>
        <v>0</v>
      </c>
    </row>
    <row r="6679" spans="21:48" ht="30" customHeight="1">
      <c r="U6679" s="1"/>
      <c r="AT6679" s="20">
        <f>T6679*1.075</f>
        <v>0</v>
      </c>
      <c r="AV6679" s="22">
        <f>MIN(AN6679,AT6679,AU6679)</f>
        <v>0</v>
      </c>
    </row>
    <row r="6680" spans="21:48" ht="30" customHeight="1">
      <c r="U6680" s="1"/>
      <c r="AT6680" s="20">
        <f>T6680*1.075</f>
        <v>0</v>
      </c>
      <c r="AV6680" s="22">
        <f>MIN(AN6680,AT6680,AU6680)</f>
        <v>0</v>
      </c>
    </row>
    <row r="6681" spans="21:48" ht="30" customHeight="1">
      <c r="U6681" s="1"/>
      <c r="AT6681" s="20">
        <f>T6681*1.075</f>
        <v>0</v>
      </c>
      <c r="AV6681" s="22">
        <f>MIN(AN6681,AT6681,AU6681)</f>
        <v>0</v>
      </c>
    </row>
    <row r="6682" spans="21:48" ht="30" customHeight="1">
      <c r="U6682" s="1"/>
      <c r="AT6682" s="20">
        <f>T6682*1.075</f>
        <v>0</v>
      </c>
      <c r="AV6682" s="22">
        <f>MIN(AN6682,AT6682,AU6682)</f>
        <v>0</v>
      </c>
    </row>
    <row r="6683" spans="21:48" ht="30" customHeight="1">
      <c r="U6683" s="1"/>
      <c r="AT6683" s="20">
        <f>T6683*1.075</f>
        <v>0</v>
      </c>
      <c r="AV6683" s="22">
        <f>MIN(AN6683,AT6683,AU6683)</f>
        <v>0</v>
      </c>
    </row>
    <row r="6684" spans="21:48" ht="30" customHeight="1">
      <c r="U6684" s="1"/>
      <c r="AT6684" s="20">
        <f>T6684*1.075</f>
        <v>0</v>
      </c>
      <c r="AV6684" s="22">
        <f>MIN(AN6684,AT6684,AU6684)</f>
        <v>0</v>
      </c>
    </row>
    <row r="6685" spans="21:48" ht="30" customHeight="1">
      <c r="U6685" s="1"/>
      <c r="AT6685" s="20">
        <f>T6685*1.075</f>
        <v>0</v>
      </c>
      <c r="AV6685" s="22">
        <f>MIN(AN6685,AT6685,AU6685)</f>
        <v>0</v>
      </c>
    </row>
    <row r="6686" spans="21:48" ht="30" customHeight="1">
      <c r="U6686" s="1"/>
      <c r="AT6686" s="20">
        <f>T6686*1.075</f>
        <v>0</v>
      </c>
      <c r="AV6686" s="22">
        <f>MIN(AN6686,AT6686,AU6686)</f>
        <v>0</v>
      </c>
    </row>
    <row r="6687" spans="21:48" ht="30" customHeight="1">
      <c r="U6687" s="1"/>
      <c r="AT6687" s="20">
        <f>T6687*1.075</f>
        <v>0</v>
      </c>
      <c r="AV6687" s="22">
        <f>MIN(AN6687,AT6687,AU6687)</f>
        <v>0</v>
      </c>
    </row>
    <row r="6688" spans="21:48" ht="30" customHeight="1">
      <c r="U6688" s="1"/>
      <c r="AT6688" s="20">
        <f>T6688*1.075</f>
        <v>0</v>
      </c>
      <c r="AV6688" s="22">
        <f>MIN(AN6688,AT6688,AU6688)</f>
        <v>0</v>
      </c>
    </row>
    <row r="6689" spans="21:48" ht="30" customHeight="1">
      <c r="U6689" s="1"/>
      <c r="AT6689" s="20">
        <f>T6689*1.075</f>
        <v>0</v>
      </c>
      <c r="AV6689" s="22">
        <f>MIN(AN6689,AT6689,AU6689)</f>
        <v>0</v>
      </c>
    </row>
    <row r="6690" spans="21:48" ht="30" customHeight="1">
      <c r="U6690" s="1"/>
      <c r="AT6690" s="20">
        <f>T6690*1.075</f>
        <v>0</v>
      </c>
      <c r="AV6690" s="22">
        <f>MIN(AN6690,AT6690,AU6690)</f>
        <v>0</v>
      </c>
    </row>
    <row r="6691" spans="21:48" ht="30" customHeight="1">
      <c r="U6691" s="1"/>
      <c r="AT6691" s="20">
        <f>T6691*1.075</f>
        <v>0</v>
      </c>
      <c r="AV6691" s="22">
        <f>MIN(AN6691,AT6691,AU6691)</f>
        <v>0</v>
      </c>
    </row>
    <row r="6692" spans="21:48" ht="30" customHeight="1">
      <c r="U6692" s="1"/>
      <c r="AT6692" s="20">
        <f>T6692*1.075</f>
        <v>0</v>
      </c>
      <c r="AV6692" s="22">
        <f>MIN(AN6692,AT6692,AU6692)</f>
        <v>0</v>
      </c>
    </row>
    <row r="6693" spans="21:48" ht="30" customHeight="1">
      <c r="U6693" s="1"/>
      <c r="AT6693" s="20">
        <f>T6693*1.075</f>
        <v>0</v>
      </c>
      <c r="AV6693" s="22">
        <f>MIN(AN6693,AT6693,AU6693)</f>
        <v>0</v>
      </c>
    </row>
    <row r="6694" spans="21:48" ht="30" customHeight="1">
      <c r="U6694" s="1"/>
      <c r="AT6694" s="20">
        <f>T6694*1.075</f>
        <v>0</v>
      </c>
      <c r="AV6694" s="22">
        <f>MIN(AN6694,AT6694,AU6694)</f>
        <v>0</v>
      </c>
    </row>
    <row r="6695" spans="21:48" ht="30" customHeight="1">
      <c r="U6695" s="1"/>
      <c r="AT6695" s="20">
        <f>T6695*1.075</f>
        <v>0</v>
      </c>
      <c r="AV6695" s="22">
        <f>MIN(AN6695,AT6695,AU6695)</f>
        <v>0</v>
      </c>
    </row>
    <row r="6696" spans="21:48" ht="30" customHeight="1">
      <c r="U6696" s="1"/>
      <c r="AT6696" s="20">
        <f>T6696*1.075</f>
        <v>0</v>
      </c>
      <c r="AV6696" s="22">
        <f>MIN(AN6696,AT6696,AU6696)</f>
        <v>0</v>
      </c>
    </row>
    <row r="6697" spans="21:48" ht="30" customHeight="1">
      <c r="U6697" s="1"/>
      <c r="AT6697" s="20">
        <f>T6697*1.075</f>
        <v>0</v>
      </c>
      <c r="AV6697" s="22">
        <f>MIN(AN6697,AT6697,AU6697)</f>
        <v>0</v>
      </c>
    </row>
    <row r="6698" spans="21:48" ht="30" customHeight="1">
      <c r="U6698" s="1"/>
      <c r="AT6698" s="20">
        <f>T6698*1.075</f>
        <v>0</v>
      </c>
      <c r="AV6698" s="22">
        <f>MIN(AN6698,AT6698,AU6698)</f>
        <v>0</v>
      </c>
    </row>
    <row r="6699" spans="21:48" ht="30" customHeight="1">
      <c r="U6699" s="1"/>
      <c r="AT6699" s="20">
        <f>T6699*1.075</f>
        <v>0</v>
      </c>
      <c r="AV6699" s="22">
        <f>MIN(AN6699,AT6699,AU6699)</f>
        <v>0</v>
      </c>
    </row>
    <row r="6700" spans="21:48" ht="30" customHeight="1">
      <c r="U6700" s="1"/>
      <c r="AT6700" s="20">
        <f>T6700*1.075</f>
        <v>0</v>
      </c>
      <c r="AV6700" s="22">
        <f>MIN(AN6700,AT6700,AU6700)</f>
        <v>0</v>
      </c>
    </row>
    <row r="6701" spans="21:48" ht="30" customHeight="1">
      <c r="U6701" s="1"/>
      <c r="AT6701" s="20">
        <f>T6701*1.075</f>
        <v>0</v>
      </c>
      <c r="AV6701" s="22">
        <f>MIN(AN6701,AT6701,AU6701)</f>
        <v>0</v>
      </c>
    </row>
    <row r="6702" spans="21:48" ht="30" customHeight="1">
      <c r="U6702" s="1"/>
      <c r="AT6702" s="20">
        <f>T6702*1.075</f>
        <v>0</v>
      </c>
      <c r="AV6702" s="22">
        <f>MIN(AN6702,AT6702,AU6702)</f>
        <v>0</v>
      </c>
    </row>
    <row r="6703" spans="21:48" ht="30" customHeight="1">
      <c r="U6703" s="1"/>
      <c r="AT6703" s="20">
        <f>T6703*1.075</f>
        <v>0</v>
      </c>
      <c r="AV6703" s="22">
        <f>MIN(AN6703,AT6703,AU6703)</f>
        <v>0</v>
      </c>
    </row>
    <row r="6704" spans="21:48" ht="30" customHeight="1">
      <c r="U6704" s="1"/>
      <c r="AT6704" s="20">
        <f>T6704*1.075</f>
        <v>0</v>
      </c>
      <c r="AV6704" s="22">
        <f>MIN(AN6704,AT6704,AU6704)</f>
        <v>0</v>
      </c>
    </row>
    <row r="6705" spans="21:48" ht="30" customHeight="1">
      <c r="U6705" s="1"/>
      <c r="AT6705" s="20">
        <f>T6705*1.075</f>
        <v>0</v>
      </c>
      <c r="AV6705" s="22">
        <f>MIN(AN6705,AT6705,AU6705)</f>
        <v>0</v>
      </c>
    </row>
    <row r="6706" spans="21:48" ht="30" customHeight="1">
      <c r="U6706" s="1"/>
      <c r="AT6706" s="20">
        <f>T6706*1.075</f>
        <v>0</v>
      </c>
      <c r="AV6706" s="22">
        <f>MIN(AN6706,AT6706,AU6706)</f>
        <v>0</v>
      </c>
    </row>
    <row r="6707" spans="21:48" ht="30" customHeight="1">
      <c r="U6707" s="1"/>
      <c r="AT6707" s="20">
        <f>T6707*1.075</f>
        <v>0</v>
      </c>
      <c r="AV6707" s="22">
        <f>MIN(AN6707,AT6707,AU6707)</f>
        <v>0</v>
      </c>
    </row>
    <row r="6708" spans="21:48" ht="30" customHeight="1">
      <c r="U6708" s="1"/>
      <c r="AT6708" s="20">
        <f>T6708*1.075</f>
        <v>0</v>
      </c>
      <c r="AV6708" s="22">
        <f>MIN(AN6708,AT6708,AU6708)</f>
        <v>0</v>
      </c>
    </row>
    <row r="6709" spans="21:48" ht="30" customHeight="1">
      <c r="U6709" s="1"/>
      <c r="AT6709" s="20">
        <f>T6709*1.075</f>
        <v>0</v>
      </c>
      <c r="AV6709" s="22">
        <f>MIN(AN6709,AT6709,AU6709)</f>
        <v>0</v>
      </c>
    </row>
    <row r="6710" spans="21:48" ht="30" customHeight="1">
      <c r="U6710" s="1"/>
      <c r="AT6710" s="20">
        <f>T6710*1.075</f>
        <v>0</v>
      </c>
      <c r="AV6710" s="22">
        <f>MIN(AN6710,AT6710,AU6710)</f>
        <v>0</v>
      </c>
    </row>
    <row r="6711" spans="21:48" ht="30" customHeight="1">
      <c r="U6711" s="1"/>
      <c r="AT6711" s="20">
        <f>T6711*1.075</f>
        <v>0</v>
      </c>
      <c r="AV6711" s="22">
        <f>MIN(AN6711,AT6711,AU6711)</f>
        <v>0</v>
      </c>
    </row>
    <row r="6712" spans="21:48" ht="30" customHeight="1">
      <c r="U6712" s="1"/>
      <c r="AT6712" s="20">
        <f>T6712*1.075</f>
        <v>0</v>
      </c>
      <c r="AV6712" s="22">
        <f>MIN(AN6712,AT6712,AU6712)</f>
        <v>0</v>
      </c>
    </row>
    <row r="6713" spans="21:48" ht="30" customHeight="1">
      <c r="U6713" s="1"/>
      <c r="AT6713" s="20">
        <f>T6713*1.075</f>
        <v>0</v>
      </c>
      <c r="AV6713" s="22">
        <f>MIN(AN6713,AT6713,AU6713)</f>
        <v>0</v>
      </c>
    </row>
    <row r="6714" spans="21:48" ht="30" customHeight="1">
      <c r="U6714" s="1"/>
      <c r="AT6714" s="20">
        <f>T6714*1.075</f>
        <v>0</v>
      </c>
      <c r="AV6714" s="22">
        <f>MIN(AN6714,AT6714,AU6714)</f>
        <v>0</v>
      </c>
    </row>
    <row r="6715" spans="21:48" ht="30" customHeight="1">
      <c r="U6715" s="1"/>
      <c r="AT6715" s="20">
        <f>T6715*1.075</f>
        <v>0</v>
      </c>
      <c r="AV6715" s="22">
        <f>MIN(AN6715,AT6715,AU6715)</f>
        <v>0</v>
      </c>
    </row>
    <row r="6716" spans="21:48" ht="30" customHeight="1">
      <c r="U6716" s="1"/>
      <c r="AT6716" s="20">
        <f>T6716*1.075</f>
        <v>0</v>
      </c>
      <c r="AV6716" s="22">
        <f>MIN(AN6716,AT6716,AU6716)</f>
        <v>0</v>
      </c>
    </row>
    <row r="6717" spans="21:48" ht="30" customHeight="1">
      <c r="U6717" s="1"/>
      <c r="AT6717" s="20">
        <f>T6717*1.075</f>
        <v>0</v>
      </c>
      <c r="AV6717" s="22">
        <f>MIN(AN6717,AT6717,AU6717)</f>
        <v>0</v>
      </c>
    </row>
    <row r="6718" spans="21:48" ht="30" customHeight="1">
      <c r="U6718" s="1"/>
      <c r="AT6718" s="20">
        <f>T6718*1.075</f>
        <v>0</v>
      </c>
      <c r="AV6718" s="22">
        <f>MIN(AN6718,AT6718,AU6718)</f>
        <v>0</v>
      </c>
    </row>
    <row r="6719" spans="21:48" ht="30" customHeight="1">
      <c r="U6719" s="1"/>
      <c r="AT6719" s="20">
        <f>T6719*1.075</f>
        <v>0</v>
      </c>
      <c r="AV6719" s="22">
        <f>MIN(AN6719,AT6719,AU6719)</f>
        <v>0</v>
      </c>
    </row>
    <row r="6720" spans="21:48" ht="30" customHeight="1">
      <c r="U6720" s="1"/>
      <c r="AT6720" s="20">
        <f>T6720*1.075</f>
        <v>0</v>
      </c>
      <c r="AV6720" s="22">
        <f>MIN(AN6720,AT6720,AU6720)</f>
        <v>0</v>
      </c>
    </row>
    <row r="6721" spans="21:48" ht="30" customHeight="1">
      <c r="U6721" s="1"/>
      <c r="AT6721" s="20">
        <f>T6721*1.075</f>
        <v>0</v>
      </c>
      <c r="AV6721" s="22">
        <f>MIN(AN6721,AT6721,AU6721)</f>
        <v>0</v>
      </c>
    </row>
    <row r="6722" spans="21:48" ht="30" customHeight="1">
      <c r="U6722" s="1"/>
      <c r="AT6722" s="20">
        <f>T6722*1.075</f>
        <v>0</v>
      </c>
      <c r="AV6722" s="22">
        <f>MIN(AN6722,AT6722,AU6722)</f>
        <v>0</v>
      </c>
    </row>
    <row r="6723" spans="21:48" ht="30" customHeight="1">
      <c r="U6723" s="1"/>
      <c r="AT6723" s="20">
        <f>T6723*1.075</f>
        <v>0</v>
      </c>
      <c r="AV6723" s="22">
        <f>MIN(AN6723,AT6723,AU6723)</f>
        <v>0</v>
      </c>
    </row>
    <row r="6724" spans="21:48" ht="30" customHeight="1">
      <c r="U6724" s="1"/>
      <c r="AT6724" s="20">
        <f>T6724*1.075</f>
        <v>0</v>
      </c>
      <c r="AV6724" s="22">
        <f>MIN(AN6724,AT6724,AU6724)</f>
        <v>0</v>
      </c>
    </row>
    <row r="6725" spans="21:48" ht="30" customHeight="1">
      <c r="U6725" s="1"/>
      <c r="AT6725" s="20">
        <f>T6725*1.075</f>
        <v>0</v>
      </c>
      <c r="AV6725" s="22">
        <f>MIN(AN6725,AT6725,AU6725)</f>
        <v>0</v>
      </c>
    </row>
    <row r="6726" spans="21:48" ht="30" customHeight="1">
      <c r="U6726" s="1"/>
      <c r="AT6726" s="20">
        <f>T6726*1.075</f>
        <v>0</v>
      </c>
      <c r="AV6726" s="22">
        <f>MIN(AN6726,AT6726,AU6726)</f>
        <v>0</v>
      </c>
    </row>
    <row r="6727" spans="21:48" ht="30" customHeight="1">
      <c r="U6727" s="1"/>
      <c r="AT6727" s="20">
        <f>T6727*1.075</f>
        <v>0</v>
      </c>
      <c r="AV6727" s="22">
        <f>MIN(AN6727,AT6727,AU6727)</f>
        <v>0</v>
      </c>
    </row>
    <row r="6728" spans="21:48" ht="30" customHeight="1">
      <c r="U6728" s="1"/>
      <c r="AT6728" s="20">
        <f>T6728*1.075</f>
        <v>0</v>
      </c>
      <c r="AV6728" s="22">
        <f>MIN(AN6728,AT6728,AU6728)</f>
        <v>0</v>
      </c>
    </row>
    <row r="6729" spans="21:48" ht="30" customHeight="1">
      <c r="U6729" s="1"/>
      <c r="AT6729" s="20">
        <f>T6729*1.075</f>
        <v>0</v>
      </c>
      <c r="AV6729" s="22">
        <f>MIN(AN6729,AT6729,AU6729)</f>
        <v>0</v>
      </c>
    </row>
    <row r="6730" spans="21:48" ht="30" customHeight="1">
      <c r="U6730" s="1"/>
      <c r="AT6730" s="20">
        <f>T6730*1.075</f>
        <v>0</v>
      </c>
      <c r="AV6730" s="22">
        <f>MIN(AN6730,AT6730,AU6730)</f>
        <v>0</v>
      </c>
    </row>
    <row r="6731" spans="21:48" ht="30" customHeight="1">
      <c r="U6731" s="1"/>
      <c r="AT6731" s="20">
        <f>T6731*1.075</f>
        <v>0</v>
      </c>
      <c r="AV6731" s="22">
        <f>MIN(AN6731,AT6731,AU6731)</f>
        <v>0</v>
      </c>
    </row>
    <row r="6732" spans="21:48" ht="30" customHeight="1">
      <c r="U6732" s="1"/>
      <c r="AT6732" s="20">
        <f>T6732*1.075</f>
        <v>0</v>
      </c>
      <c r="AV6732" s="22">
        <f>MIN(AN6732,AT6732,AU6732)</f>
        <v>0</v>
      </c>
    </row>
    <row r="6733" spans="21:48" ht="30" customHeight="1">
      <c r="U6733" s="1"/>
      <c r="AT6733" s="20">
        <f>T6733*1.075</f>
        <v>0</v>
      </c>
      <c r="AV6733" s="22">
        <f>MIN(AN6733,AT6733,AU6733)</f>
        <v>0</v>
      </c>
    </row>
    <row r="6734" spans="21:48" ht="30" customHeight="1">
      <c r="U6734" s="1"/>
      <c r="AT6734" s="20">
        <f>T6734*1.075</f>
        <v>0</v>
      </c>
      <c r="AV6734" s="22">
        <f>MIN(AN6734,AT6734,AU6734)</f>
        <v>0</v>
      </c>
    </row>
    <row r="6735" spans="21:48" ht="30" customHeight="1">
      <c r="U6735" s="1"/>
      <c r="AT6735" s="20">
        <f>T6735*1.075</f>
        <v>0</v>
      </c>
      <c r="AV6735" s="22">
        <f>MIN(AN6735,AT6735,AU6735)</f>
        <v>0</v>
      </c>
    </row>
    <row r="6736" spans="21:48" ht="30" customHeight="1">
      <c r="U6736" s="1"/>
      <c r="AT6736" s="20">
        <f>T6736*1.075</f>
        <v>0</v>
      </c>
      <c r="AV6736" s="22">
        <f>MIN(AN6736,AT6736,AU6736)</f>
        <v>0</v>
      </c>
    </row>
    <row r="6737" spans="21:48" ht="30" customHeight="1">
      <c r="U6737" s="1"/>
      <c r="AT6737" s="20">
        <f>T6737*1.075</f>
        <v>0</v>
      </c>
      <c r="AV6737" s="22">
        <f>MIN(AN6737,AT6737,AU6737)</f>
        <v>0</v>
      </c>
    </row>
    <row r="6738" spans="21:48" ht="30" customHeight="1">
      <c r="U6738" s="1"/>
      <c r="AT6738" s="20">
        <f>T6738*1.075</f>
        <v>0</v>
      </c>
      <c r="AV6738" s="22">
        <f>MIN(AN6738,AT6738,AU6738)</f>
        <v>0</v>
      </c>
    </row>
    <row r="6739" spans="21:48" ht="30" customHeight="1">
      <c r="U6739" s="1"/>
      <c r="AT6739" s="20">
        <f>T6739*1.075</f>
        <v>0</v>
      </c>
      <c r="AV6739" s="22">
        <f>MIN(AN6739,AT6739,AU6739)</f>
        <v>0</v>
      </c>
    </row>
    <row r="6740" spans="21:48" ht="30" customHeight="1">
      <c r="U6740" s="1"/>
      <c r="AT6740" s="20">
        <f>T6740*1.075</f>
        <v>0</v>
      </c>
      <c r="AV6740" s="22">
        <f>MIN(AN6740,AT6740,AU6740)</f>
        <v>0</v>
      </c>
    </row>
    <row r="6741" spans="21:48" ht="30" customHeight="1">
      <c r="U6741" s="1"/>
      <c r="AT6741" s="20">
        <f>T6741*1.075</f>
        <v>0</v>
      </c>
      <c r="AV6741" s="22">
        <f>MIN(AN6741,AT6741,AU6741)</f>
        <v>0</v>
      </c>
    </row>
    <row r="6742" spans="21:48" ht="30" customHeight="1">
      <c r="U6742" s="1"/>
      <c r="AT6742" s="20">
        <f>T6742*1.075</f>
        <v>0</v>
      </c>
      <c r="AV6742" s="22">
        <f>MIN(AN6742,AT6742,AU6742)</f>
        <v>0</v>
      </c>
    </row>
    <row r="6743" spans="21:48" ht="30" customHeight="1">
      <c r="U6743" s="1"/>
    </row>
  </sheetData>
  <sheetProtection algorithmName="SHA-512" hashValue="bz4YSXBibkml/2qvLOlX4mDJ1eRY/uBS7vj1bgXJXByUYioWSdzO86mbSRj4imUKIE/fuml+GiMIqic3I1Iqaw==" saltValue="0IiYmw2uLsXpxluydoNaVA==" spinCount="100000" sheet="1" sort="0" autoFilter="0"/>
  <autoFilter ref="A2:DL6742">
    <sortState ref="A3:DL6742">
      <sortCondition ref="O2:O6742"/>
    </sortState>
  </autoFilter>
  <mergeCells count="1">
    <mergeCell ref="E1:O1"/>
  </mergeCells>
  <phoneticPr fontId="3" type="noConversion"/>
  <conditionalFormatting sqref="AN2">
    <cfRule type="containsBlanks" dxfId="1" priority="3">
      <formula>LEN(TRIM(AN2))=0</formula>
    </cfRule>
  </conditionalFormatting>
  <conditionalFormatting sqref="D3259:E3259 C3248:C3258 D3246:D3247 D3228:D3230 C3218:C3227 C3231:C3245 D3260 C3261:C3284">
    <cfRule type="duplicateValues" dxfId="0" priority="5"/>
  </conditionalFormatting>
  <pageMargins left="0.25" right="0.25" top="0.25" bottom="0.25" header="0.3" footer="0.3"/>
  <pageSetup scale="10" fitToHeight="0" orientation="landscape" r:id="rId1"/>
  <headerFooter differentOddEven="1" differentFirst="1">
    <oddFooter>&amp;L&amp;N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oraak</dc:creator>
  <cp:keywords/>
  <dc:description/>
  <cp:lastModifiedBy>NB</cp:lastModifiedBy>
  <cp:revision/>
  <cp:lastPrinted>2025-07-03T14:16:48Z</cp:lastPrinted>
  <dcterms:created xsi:type="dcterms:W3CDTF">2024-04-05T08:32:07Z</dcterms:created>
  <dcterms:modified xsi:type="dcterms:W3CDTF">2025-07-03T14:18:42Z</dcterms:modified>
  <cp:category/>
  <cp:contentStatus/>
</cp:coreProperties>
</file>